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athematica-my.sharepoint.com/personal/epanzarella_mathematica-mpr_com/Documents/Desktop/"/>
    </mc:Choice>
  </mc:AlternateContent>
  <xr:revisionPtr revIDLastSave="0" documentId="8_{CC065B3D-1AF0-4909-B3B8-A0668137B8A0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Thresholds_old" sheetId="6" state="hidden" r:id="rId1"/>
    <sheet name="V2.5.2 Measures" sheetId="1" r:id="rId2"/>
    <sheet name="HELP" sheetId="12" r:id="rId3"/>
    <sheet name="Pivot Table" sheetId="3" state="hidden" r:id="rId4"/>
  </sheets>
  <definedNames>
    <definedName name="_xlnm._FilterDatabase" localSheetId="0" hidden="1">Thresholds_old!$A$1:$W$2037</definedName>
    <definedName name="_xlnm._FilterDatabase" localSheetId="1" hidden="1">'V2.5.2 Measures'!$A$1:$W$3577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37" i="6" l="1"/>
  <c r="W2036" i="6"/>
  <c r="W2035" i="6"/>
  <c r="W2034" i="6"/>
  <c r="W2033" i="6"/>
  <c r="W2032" i="6"/>
  <c r="W2031" i="6"/>
  <c r="W2030" i="6"/>
  <c r="W2029" i="6"/>
  <c r="W2028" i="6"/>
  <c r="W2027" i="6"/>
  <c r="W2026" i="6"/>
  <c r="W2025" i="6"/>
  <c r="A2024" i="6"/>
  <c r="A2023" i="6"/>
  <c r="A2022" i="6"/>
  <c r="P2022" i="6" s="1"/>
  <c r="A2021" i="6"/>
  <c r="A2020" i="6"/>
  <c r="A2019" i="6"/>
  <c r="P2019" i="6" s="1"/>
  <c r="A2018" i="6"/>
  <c r="R2018" i="6" s="1"/>
  <c r="A2017" i="6"/>
  <c r="R2017" i="6" s="1"/>
  <c r="A2016" i="6"/>
  <c r="O2016" i="6" s="1"/>
  <c r="A2015" i="6"/>
  <c r="V2015" i="6" s="1"/>
  <c r="A2014" i="6"/>
  <c r="A2013" i="6"/>
  <c r="D2013" i="6" s="1"/>
  <c r="A2012" i="6"/>
  <c r="A2011" i="6"/>
  <c r="A2010" i="6"/>
  <c r="T2010" i="6" s="1"/>
  <c r="A2009" i="6"/>
  <c r="K2009" i="6" s="1"/>
  <c r="A2008" i="6"/>
  <c r="Q2008" i="6" s="1"/>
  <c r="A2007" i="6"/>
  <c r="R2007" i="6" s="1"/>
  <c r="A2006" i="6"/>
  <c r="A2005" i="6"/>
  <c r="A2004" i="6"/>
  <c r="A2003" i="6"/>
  <c r="A2002" i="6"/>
  <c r="C2002" i="6" s="1"/>
  <c r="A2001" i="6"/>
  <c r="A2000" i="6"/>
  <c r="V2000" i="6" s="1"/>
  <c r="A1999" i="6"/>
  <c r="W1999" i="6" s="1"/>
  <c r="A1998" i="6"/>
  <c r="R1998" i="6" s="1"/>
  <c r="A1997" i="6"/>
  <c r="A1996" i="6"/>
  <c r="D1996" i="6" s="1"/>
  <c r="A1995" i="6"/>
  <c r="H1995" i="6" s="1"/>
  <c r="A1994" i="6"/>
  <c r="I1994" i="6" s="1"/>
  <c r="A1993" i="6"/>
  <c r="B1993" i="6" s="1"/>
  <c r="A1992" i="6"/>
  <c r="W1992" i="6" s="1"/>
  <c r="A1991" i="6"/>
  <c r="W1991" i="6" s="1"/>
  <c r="A1990" i="6"/>
  <c r="A1989" i="6"/>
  <c r="A1988" i="6"/>
  <c r="U1988" i="6" s="1"/>
  <c r="A1987" i="6"/>
  <c r="K1987" i="6" s="1"/>
  <c r="A1986" i="6"/>
  <c r="R1986" i="6" s="1"/>
  <c r="A1985" i="6"/>
  <c r="A1984" i="6"/>
  <c r="W1984" i="6" s="1"/>
  <c r="A1983" i="6"/>
  <c r="O1983" i="6" s="1"/>
  <c r="A1982" i="6"/>
  <c r="T1982" i="6" s="1"/>
  <c r="A1981" i="6"/>
  <c r="A1980" i="6"/>
  <c r="A1979" i="6"/>
  <c r="A1978" i="6"/>
  <c r="N1978" i="6" s="1"/>
  <c r="A1977" i="6"/>
  <c r="K1977" i="6" s="1"/>
  <c r="A1976" i="6"/>
  <c r="S1976" i="6" s="1"/>
  <c r="A1975" i="6"/>
  <c r="T1975" i="6" s="1"/>
  <c r="A1974" i="6"/>
  <c r="A1973" i="6"/>
  <c r="A1972" i="6"/>
  <c r="T1972" i="6" s="1"/>
  <c r="A1971" i="6"/>
  <c r="A1970" i="6"/>
  <c r="D1970" i="6" s="1"/>
  <c r="A1969" i="6"/>
  <c r="A1968" i="6"/>
  <c r="B1968" i="6" s="1"/>
  <c r="A1967" i="6"/>
  <c r="V1967" i="6" s="1"/>
  <c r="A1966" i="6"/>
  <c r="A1965" i="6"/>
  <c r="A1964" i="6"/>
  <c r="G1964" i="6" s="1"/>
  <c r="A1963" i="6"/>
  <c r="N1963" i="6" s="1"/>
  <c r="A1962" i="6"/>
  <c r="R1962" i="6" s="1"/>
  <c r="A1961" i="6"/>
  <c r="T1961" i="6" s="1"/>
  <c r="A1960" i="6"/>
  <c r="K1960" i="6" s="1"/>
  <c r="A1959" i="6"/>
  <c r="A1958" i="6"/>
  <c r="A1957" i="6"/>
  <c r="A1956" i="6"/>
  <c r="K1956" i="6" s="1"/>
  <c r="A1955" i="6"/>
  <c r="A1954" i="6"/>
  <c r="U1954" i="6" s="1"/>
  <c r="A1953" i="6"/>
  <c r="W1953" i="6" s="1"/>
  <c r="A1952" i="6"/>
  <c r="A1951" i="6"/>
  <c r="K1951" i="6" s="1"/>
  <c r="A1950" i="6"/>
  <c r="A1949" i="6"/>
  <c r="A1948" i="6"/>
  <c r="F1948" i="6" s="1"/>
  <c r="A1947" i="6"/>
  <c r="A1946" i="6"/>
  <c r="K1946" i="6" s="1"/>
  <c r="A1945" i="6"/>
  <c r="N1945" i="6" s="1"/>
  <c r="A1944" i="6"/>
  <c r="A1943" i="6"/>
  <c r="W1943" i="6" s="1"/>
  <c r="A1942" i="6"/>
  <c r="O1942" i="6" s="1"/>
  <c r="A1941" i="6"/>
  <c r="A1940" i="6"/>
  <c r="H1940" i="6" s="1"/>
  <c r="A1939" i="6"/>
  <c r="A1938" i="6"/>
  <c r="C1938" i="6" s="1"/>
  <c r="A1937" i="6"/>
  <c r="J1937" i="6" s="1"/>
  <c r="A1936" i="6"/>
  <c r="A1935" i="6"/>
  <c r="H1935" i="6" s="1"/>
  <c r="A1934" i="6"/>
  <c r="G1934" i="6" s="1"/>
  <c r="A1933" i="6"/>
  <c r="A1932" i="6"/>
  <c r="S1932" i="6" s="1"/>
  <c r="A1931" i="6"/>
  <c r="A1930" i="6"/>
  <c r="J1930" i="6" s="1"/>
  <c r="A1929" i="6"/>
  <c r="M1929" i="6" s="1"/>
  <c r="A1928" i="6"/>
  <c r="A1927" i="6"/>
  <c r="V1927" i="6" s="1"/>
  <c r="A1926" i="6"/>
  <c r="A1925" i="6"/>
  <c r="A1924" i="6"/>
  <c r="V1924" i="6" s="1"/>
  <c r="A1923" i="6"/>
  <c r="A1922" i="6"/>
  <c r="U1922" i="6" s="1"/>
  <c r="A1921" i="6"/>
  <c r="O1921" i="6" s="1"/>
  <c r="A1920" i="6"/>
  <c r="A1919" i="6"/>
  <c r="P1919" i="6" s="1"/>
  <c r="A1918" i="6"/>
  <c r="L1918" i="6" s="1"/>
  <c r="A1917" i="6"/>
  <c r="D1917" i="6" s="1"/>
  <c r="A1916" i="6"/>
  <c r="R1916" i="6" s="1"/>
  <c r="A1915" i="6"/>
  <c r="A1914" i="6"/>
  <c r="E1914" i="6" s="1"/>
  <c r="A1913" i="6"/>
  <c r="B1913" i="6" s="1"/>
  <c r="A1912" i="6"/>
  <c r="A1911" i="6"/>
  <c r="C1911" i="6" s="1"/>
  <c r="A1910" i="6"/>
  <c r="A1909" i="6"/>
  <c r="I1909" i="6" s="1"/>
  <c r="A1908" i="6"/>
  <c r="P1908" i="6" s="1"/>
  <c r="A1907" i="6"/>
  <c r="A1906" i="6"/>
  <c r="K1906" i="6" s="1"/>
  <c r="A1905" i="6"/>
  <c r="C1905" i="6" s="1"/>
  <c r="A1904" i="6"/>
  <c r="A1903" i="6"/>
  <c r="K1903" i="6" s="1"/>
  <c r="A1902" i="6"/>
  <c r="A1901" i="6"/>
  <c r="O1901" i="6" s="1"/>
  <c r="A1900" i="6"/>
  <c r="A1899" i="6"/>
  <c r="A1898" i="6"/>
  <c r="K1898" i="6" s="1"/>
  <c r="A1897" i="6"/>
  <c r="I1897" i="6" s="1"/>
  <c r="A1896" i="6"/>
  <c r="A1895" i="6"/>
  <c r="N1895" i="6" s="1"/>
  <c r="A1894" i="6"/>
  <c r="V1894" i="6" s="1"/>
  <c r="A1893" i="6"/>
  <c r="E1893" i="6" s="1"/>
  <c r="A1892" i="6"/>
  <c r="U1892" i="6" s="1"/>
  <c r="A1891" i="6"/>
  <c r="A1890" i="6"/>
  <c r="M1890" i="6" s="1"/>
  <c r="A1889" i="6"/>
  <c r="R1889" i="6" s="1"/>
  <c r="A1888" i="6"/>
  <c r="K1888" i="6" s="1"/>
  <c r="A1887" i="6"/>
  <c r="F1887" i="6" s="1"/>
  <c r="A1886" i="6"/>
  <c r="J1886" i="6" s="1"/>
  <c r="A1885" i="6"/>
  <c r="F1885" i="6" s="1"/>
  <c r="A1884" i="6"/>
  <c r="H1884" i="6" s="1"/>
  <c r="A1883" i="6"/>
  <c r="N1883" i="6" s="1"/>
  <c r="A1882" i="6"/>
  <c r="V1882" i="6" s="1"/>
  <c r="A1881" i="6"/>
  <c r="L1881" i="6" s="1"/>
  <c r="A1880" i="6"/>
  <c r="K1880" i="6" s="1"/>
  <c r="A1879" i="6"/>
  <c r="W1879" i="6" s="1"/>
  <c r="A1878" i="6"/>
  <c r="L1878" i="6" s="1"/>
  <c r="A1877" i="6"/>
  <c r="U1877" i="6" s="1"/>
  <c r="A1876" i="6"/>
  <c r="K1876" i="6" s="1"/>
  <c r="A1875" i="6"/>
  <c r="A1874" i="6"/>
  <c r="C1874" i="6" s="1"/>
  <c r="A1873" i="6"/>
  <c r="I1873" i="6" s="1"/>
  <c r="A1872" i="6"/>
  <c r="R1872" i="6" s="1"/>
  <c r="A1871" i="6"/>
  <c r="F1871" i="6" s="1"/>
  <c r="A1870" i="6"/>
  <c r="J1870" i="6" s="1"/>
  <c r="A1869" i="6"/>
  <c r="Q1869" i="6" s="1"/>
  <c r="A1868" i="6"/>
  <c r="A1867" i="6"/>
  <c r="A1866" i="6"/>
  <c r="J1866" i="6" s="1"/>
  <c r="A1865" i="6"/>
  <c r="I1865" i="6" s="1"/>
  <c r="A1864" i="6"/>
  <c r="N1864" i="6" s="1"/>
  <c r="A1863" i="6"/>
  <c r="U1863" i="6" s="1"/>
  <c r="A1862" i="6"/>
  <c r="F1862" i="6" s="1"/>
  <c r="A1861" i="6"/>
  <c r="W1861" i="6" s="1"/>
  <c r="A1860" i="6"/>
  <c r="H1860" i="6" s="1"/>
  <c r="A1859" i="6"/>
  <c r="A1858" i="6"/>
  <c r="E1858" i="6" s="1"/>
  <c r="A1857" i="6"/>
  <c r="C1857" i="6" s="1"/>
  <c r="A1856" i="6"/>
  <c r="A1855" i="6"/>
  <c r="L1855" i="6" s="1"/>
  <c r="A1854" i="6"/>
  <c r="A1853" i="6"/>
  <c r="A1852" i="6"/>
  <c r="A1851" i="6"/>
  <c r="A1850" i="6"/>
  <c r="P1850" i="6" s="1"/>
  <c r="A1849" i="6"/>
  <c r="R1849" i="6" s="1"/>
  <c r="A1848" i="6"/>
  <c r="S1848" i="6" s="1"/>
  <c r="A1847" i="6"/>
  <c r="C1847" i="6" s="1"/>
  <c r="A1846" i="6"/>
  <c r="V1846" i="6" s="1"/>
  <c r="A1845" i="6"/>
  <c r="B1845" i="6" s="1"/>
  <c r="A1844" i="6"/>
  <c r="P1844" i="6" s="1"/>
  <c r="A1843" i="6"/>
  <c r="P1843" i="6" s="1"/>
  <c r="A1842" i="6"/>
  <c r="O1842" i="6" s="1"/>
  <c r="A1841" i="6"/>
  <c r="A1840" i="6"/>
  <c r="A1839" i="6"/>
  <c r="R1839" i="6" s="1"/>
  <c r="A1838" i="6"/>
  <c r="U1838" i="6" s="1"/>
  <c r="A1837" i="6"/>
  <c r="U1837" i="6" s="1"/>
  <c r="A1836" i="6"/>
  <c r="N1836" i="6" s="1"/>
  <c r="A1835" i="6"/>
  <c r="A1834" i="6"/>
  <c r="R1834" i="6" s="1"/>
  <c r="A1833" i="6"/>
  <c r="E1833" i="6" s="1"/>
  <c r="A1832" i="6"/>
  <c r="A1831" i="6"/>
  <c r="U1831" i="6" s="1"/>
  <c r="A1830" i="6"/>
  <c r="V1830" i="6" s="1"/>
  <c r="A1829" i="6"/>
  <c r="S1829" i="6" s="1"/>
  <c r="A1828" i="6"/>
  <c r="S1828" i="6" s="1"/>
  <c r="A1827" i="6"/>
  <c r="V1827" i="6" s="1"/>
  <c r="A1826" i="6"/>
  <c r="T1826" i="6" s="1"/>
  <c r="A1825" i="6"/>
  <c r="B1825" i="6" s="1"/>
  <c r="A1824" i="6"/>
  <c r="O1824" i="6" s="1"/>
  <c r="A1823" i="6"/>
  <c r="G1823" i="6" s="1"/>
  <c r="A1822" i="6"/>
  <c r="U1822" i="6" s="1"/>
  <c r="A1821" i="6"/>
  <c r="J1821" i="6" s="1"/>
  <c r="A1820" i="6"/>
  <c r="P1820" i="6" s="1"/>
  <c r="A1819" i="6"/>
  <c r="A1818" i="6"/>
  <c r="K1818" i="6" s="1"/>
  <c r="A1817" i="6"/>
  <c r="O1817" i="6" s="1"/>
  <c r="A1816" i="6"/>
  <c r="A1815" i="6"/>
  <c r="K1815" i="6" s="1"/>
  <c r="A1814" i="6"/>
  <c r="T1814" i="6" s="1"/>
  <c r="A1813" i="6"/>
  <c r="P1813" i="6" s="1"/>
  <c r="A1812" i="6"/>
  <c r="A1811" i="6"/>
  <c r="A1810" i="6"/>
  <c r="K1810" i="6" s="1"/>
  <c r="A1809" i="6"/>
  <c r="V1809" i="6" s="1"/>
  <c r="A1808" i="6"/>
  <c r="N1808" i="6" s="1"/>
  <c r="A1807" i="6"/>
  <c r="Q1807" i="6" s="1"/>
  <c r="A1806" i="6"/>
  <c r="P1806" i="6" s="1"/>
  <c r="A1805" i="6"/>
  <c r="C1805" i="6" s="1"/>
  <c r="A1804" i="6"/>
  <c r="G1804" i="6" s="1"/>
  <c r="A1803" i="6"/>
  <c r="M1803" i="6" s="1"/>
  <c r="A1802" i="6"/>
  <c r="O1802" i="6" s="1"/>
  <c r="A1801" i="6"/>
  <c r="F1801" i="6" s="1"/>
  <c r="A1800" i="6"/>
  <c r="H1800" i="6" s="1"/>
  <c r="A1799" i="6"/>
  <c r="W1799" i="6" s="1"/>
  <c r="A1798" i="6"/>
  <c r="J1798" i="6" s="1"/>
  <c r="A1797" i="6"/>
  <c r="I1797" i="6" s="1"/>
  <c r="A1796" i="6"/>
  <c r="L1796" i="6" s="1"/>
  <c r="A1795" i="6"/>
  <c r="U1795" i="6" s="1"/>
  <c r="A1794" i="6"/>
  <c r="N1794" i="6" s="1"/>
  <c r="A1793" i="6"/>
  <c r="U1793" i="6" s="1"/>
  <c r="A1792" i="6"/>
  <c r="A1791" i="6"/>
  <c r="M1791" i="6" s="1"/>
  <c r="A1790" i="6"/>
  <c r="E1790" i="6" s="1"/>
  <c r="A1789" i="6"/>
  <c r="O1789" i="6" s="1"/>
  <c r="A1788" i="6"/>
  <c r="H1788" i="6" s="1"/>
  <c r="A1787" i="6"/>
  <c r="A1786" i="6"/>
  <c r="F1786" i="6" s="1"/>
  <c r="A1785" i="6"/>
  <c r="P1785" i="6" s="1"/>
  <c r="A1784" i="6"/>
  <c r="A1783" i="6"/>
  <c r="W1783" i="6" s="1"/>
  <c r="A1782" i="6"/>
  <c r="E1782" i="6" s="1"/>
  <c r="A1781" i="6"/>
  <c r="V1781" i="6" s="1"/>
  <c r="A1780" i="6"/>
  <c r="Q1780" i="6" s="1"/>
  <c r="A1779" i="6"/>
  <c r="A1778" i="6"/>
  <c r="T1778" i="6" s="1"/>
  <c r="A1777" i="6"/>
  <c r="J1777" i="6" s="1"/>
  <c r="A1776" i="6"/>
  <c r="A1775" i="6"/>
  <c r="A1774" i="6"/>
  <c r="G1774" i="6" s="1"/>
  <c r="A1773" i="6"/>
  <c r="F1773" i="6" s="1"/>
  <c r="A1772" i="6"/>
  <c r="O1772" i="6" s="1"/>
  <c r="A1771" i="6"/>
  <c r="A1770" i="6"/>
  <c r="L1770" i="6" s="1"/>
  <c r="A1769" i="6"/>
  <c r="T1769" i="6" s="1"/>
  <c r="A1768" i="6"/>
  <c r="S1768" i="6" s="1"/>
  <c r="A1767" i="6"/>
  <c r="K1767" i="6" s="1"/>
  <c r="A1766" i="6"/>
  <c r="A1765" i="6"/>
  <c r="K1765" i="6" s="1"/>
  <c r="A1764" i="6"/>
  <c r="V1764" i="6" s="1"/>
  <c r="A1763" i="6"/>
  <c r="A1762" i="6"/>
  <c r="B1762" i="6" s="1"/>
  <c r="A1761" i="6"/>
  <c r="O1761" i="6" s="1"/>
  <c r="A1760" i="6"/>
  <c r="U1760" i="6" s="1"/>
  <c r="A1759" i="6"/>
  <c r="B1759" i="6" s="1"/>
  <c r="A1758" i="6"/>
  <c r="A1757" i="6"/>
  <c r="T1757" i="6" s="1"/>
  <c r="A1756" i="6"/>
  <c r="N1756" i="6" s="1"/>
  <c r="A1755" i="6"/>
  <c r="S1755" i="6" s="1"/>
  <c r="A1754" i="6"/>
  <c r="V1754" i="6" s="1"/>
  <c r="A1753" i="6"/>
  <c r="I1753" i="6" s="1"/>
  <c r="A1752" i="6"/>
  <c r="A1751" i="6"/>
  <c r="I1751" i="6" s="1"/>
  <c r="A1750" i="6"/>
  <c r="L1750" i="6" s="1"/>
  <c r="A1749" i="6"/>
  <c r="A1748" i="6"/>
  <c r="P1748" i="6" s="1"/>
  <c r="A1747" i="6"/>
  <c r="U1747" i="6" s="1"/>
  <c r="A1746" i="6"/>
  <c r="M1746" i="6" s="1"/>
  <c r="A1745" i="6"/>
  <c r="H1745" i="6" s="1"/>
  <c r="A1744" i="6"/>
  <c r="E1744" i="6" s="1"/>
  <c r="A1743" i="6"/>
  <c r="A1742" i="6"/>
  <c r="R1742" i="6" s="1"/>
  <c r="A1741" i="6"/>
  <c r="A1740" i="6"/>
  <c r="D1740" i="6" s="1"/>
  <c r="A1739" i="6"/>
  <c r="M1739" i="6" s="1"/>
  <c r="A1738" i="6"/>
  <c r="R1738" i="6" s="1"/>
  <c r="A1737" i="6"/>
  <c r="D1737" i="6" s="1"/>
  <c r="A1736" i="6"/>
  <c r="A1735" i="6"/>
  <c r="T1735" i="6" s="1"/>
  <c r="A1734" i="6"/>
  <c r="E1734" i="6" s="1"/>
  <c r="A1733" i="6"/>
  <c r="A1732" i="6"/>
  <c r="R1732" i="6" s="1"/>
  <c r="A1731" i="6"/>
  <c r="H1731" i="6" s="1"/>
  <c r="A1730" i="6"/>
  <c r="K1730" i="6" s="1"/>
  <c r="A1729" i="6"/>
  <c r="T1729" i="6" s="1"/>
  <c r="A1728" i="6"/>
  <c r="A1727" i="6"/>
  <c r="E1727" i="6" s="1"/>
  <c r="A1726" i="6"/>
  <c r="W1726" i="6" s="1"/>
  <c r="A1725" i="6"/>
  <c r="A1724" i="6"/>
  <c r="W1724" i="6" s="1"/>
  <c r="A1723" i="6"/>
  <c r="H1723" i="6" s="1"/>
  <c r="A1722" i="6"/>
  <c r="K1722" i="6" s="1"/>
  <c r="A1721" i="6"/>
  <c r="O1721" i="6" s="1"/>
  <c r="A1720" i="6"/>
  <c r="A1719" i="6"/>
  <c r="D1719" i="6" s="1"/>
  <c r="A1718" i="6"/>
  <c r="A1717" i="6"/>
  <c r="K1717" i="6" s="1"/>
  <c r="A1716" i="6"/>
  <c r="P1716" i="6" s="1"/>
  <c r="A1715" i="6"/>
  <c r="U1715" i="6" s="1"/>
  <c r="A1714" i="6"/>
  <c r="K1714" i="6" s="1"/>
  <c r="A1713" i="6"/>
  <c r="S1713" i="6" s="1"/>
  <c r="A1712" i="6"/>
  <c r="A1711" i="6"/>
  <c r="G1711" i="6" s="1"/>
  <c r="A1710" i="6"/>
  <c r="C1710" i="6" s="1"/>
  <c r="A1709" i="6"/>
  <c r="A1708" i="6"/>
  <c r="D1708" i="6" s="1"/>
  <c r="A1707" i="6"/>
  <c r="C1707" i="6" s="1"/>
  <c r="A1706" i="6"/>
  <c r="T1706" i="6" s="1"/>
  <c r="A1705" i="6"/>
  <c r="H1705" i="6" s="1"/>
  <c r="A1704" i="6"/>
  <c r="H1704" i="6" s="1"/>
  <c r="A1703" i="6"/>
  <c r="U1703" i="6" s="1"/>
  <c r="A1702" i="6"/>
  <c r="A1701" i="6"/>
  <c r="A1700" i="6"/>
  <c r="W1700" i="6" s="1"/>
  <c r="A1699" i="6"/>
  <c r="V1699" i="6" s="1"/>
  <c r="A1698" i="6"/>
  <c r="V1698" i="6" s="1"/>
  <c r="A1697" i="6"/>
  <c r="G1697" i="6" s="1"/>
  <c r="A1696" i="6"/>
  <c r="S1696" i="6" s="1"/>
  <c r="A1695" i="6"/>
  <c r="T1695" i="6" s="1"/>
  <c r="A1694" i="6"/>
  <c r="P1694" i="6" s="1"/>
  <c r="A1693" i="6"/>
  <c r="K1693" i="6" s="1"/>
  <c r="A1692" i="6"/>
  <c r="R1692" i="6" s="1"/>
  <c r="A1691" i="6"/>
  <c r="G1691" i="6" s="1"/>
  <c r="A1690" i="6"/>
  <c r="V1690" i="6" s="1"/>
  <c r="A1689" i="6"/>
  <c r="T1689" i="6" s="1"/>
  <c r="A1688" i="6"/>
  <c r="K1688" i="6" s="1"/>
  <c r="A1687" i="6"/>
  <c r="V1687" i="6" s="1"/>
  <c r="A1686" i="6"/>
  <c r="P1686" i="6" s="1"/>
  <c r="A1685" i="6"/>
  <c r="K1685" i="6" s="1"/>
  <c r="A1684" i="6"/>
  <c r="O1684" i="6" s="1"/>
  <c r="A1683" i="6"/>
  <c r="C1683" i="6" s="1"/>
  <c r="A1682" i="6"/>
  <c r="R1682" i="6" s="1"/>
  <c r="A1681" i="6"/>
  <c r="N1681" i="6" s="1"/>
  <c r="A1680" i="6"/>
  <c r="N1680" i="6" s="1"/>
  <c r="A1679" i="6"/>
  <c r="A1678" i="6"/>
  <c r="A1677" i="6"/>
  <c r="Q1677" i="6" s="1"/>
  <c r="A1676" i="6"/>
  <c r="L1676" i="6" s="1"/>
  <c r="A1675" i="6"/>
  <c r="H1675" i="6" s="1"/>
  <c r="A1674" i="6"/>
  <c r="K1674" i="6" s="1"/>
  <c r="A1673" i="6"/>
  <c r="B1673" i="6" s="1"/>
  <c r="A1672" i="6"/>
  <c r="A1671" i="6"/>
  <c r="H1671" i="6" s="1"/>
  <c r="A1670" i="6"/>
  <c r="H1670" i="6" s="1"/>
  <c r="A1669" i="6"/>
  <c r="A1668" i="6"/>
  <c r="G1668" i="6" s="1"/>
  <c r="A1667" i="6"/>
  <c r="P1667" i="6" s="1"/>
  <c r="A1666" i="6"/>
  <c r="B1666" i="6" s="1"/>
  <c r="A1665" i="6"/>
  <c r="S1665" i="6" s="1"/>
  <c r="A1664" i="6"/>
  <c r="I1664" i="6" s="1"/>
  <c r="A1663" i="6"/>
  <c r="J1663" i="6" s="1"/>
  <c r="A1662" i="6"/>
  <c r="H1662" i="6" s="1"/>
  <c r="A1661" i="6"/>
  <c r="M1661" i="6" s="1"/>
  <c r="A1660" i="6"/>
  <c r="O1660" i="6" s="1"/>
  <c r="A1659" i="6"/>
  <c r="U1659" i="6" s="1"/>
  <c r="A1658" i="6"/>
  <c r="U1658" i="6" s="1"/>
  <c r="A1657" i="6"/>
  <c r="Q1657" i="6" s="1"/>
  <c r="A1656" i="6"/>
  <c r="B1656" i="6" s="1"/>
  <c r="A1655" i="6"/>
  <c r="G1655" i="6" s="1"/>
  <c r="A1654" i="6"/>
  <c r="A1653" i="6"/>
  <c r="S1653" i="6" s="1"/>
  <c r="A1652" i="6"/>
  <c r="S1652" i="6" s="1"/>
  <c r="A1651" i="6"/>
  <c r="R1651" i="6" s="1"/>
  <c r="A1650" i="6"/>
  <c r="M1650" i="6" s="1"/>
  <c r="A1649" i="6"/>
  <c r="I1649" i="6" s="1"/>
  <c r="A1648" i="6"/>
  <c r="A1647" i="6"/>
  <c r="N1647" i="6" s="1"/>
  <c r="A1646" i="6"/>
  <c r="W1646" i="6" s="1"/>
  <c r="A1645" i="6"/>
  <c r="G1645" i="6" s="1"/>
  <c r="A1644" i="6"/>
  <c r="G1644" i="6" s="1"/>
  <c r="A1643" i="6"/>
  <c r="K1643" i="6" s="1"/>
  <c r="A1642" i="6"/>
  <c r="W1642" i="6" s="1"/>
  <c r="A1641" i="6"/>
  <c r="R1641" i="6" s="1"/>
  <c r="A1640" i="6"/>
  <c r="A1639" i="6"/>
  <c r="I1639" i="6" s="1"/>
  <c r="A1638" i="6"/>
  <c r="A1637" i="6"/>
  <c r="K1637" i="6" s="1"/>
  <c r="A1636" i="6"/>
  <c r="A1635" i="6"/>
  <c r="U1635" i="6" s="1"/>
  <c r="A1634" i="6"/>
  <c r="U1634" i="6" s="1"/>
  <c r="A1633" i="6"/>
  <c r="Q1633" i="6" s="1"/>
  <c r="A1632" i="6"/>
  <c r="P1632" i="6" s="1"/>
  <c r="A1631" i="6"/>
  <c r="C1631" i="6" s="1"/>
  <c r="A1630" i="6"/>
  <c r="R1630" i="6" s="1"/>
  <c r="A1629" i="6"/>
  <c r="B1629" i="6" s="1"/>
  <c r="A1628" i="6"/>
  <c r="A1627" i="6"/>
  <c r="W1627" i="6" s="1"/>
  <c r="A1626" i="6"/>
  <c r="K1626" i="6" s="1"/>
  <c r="A1625" i="6"/>
  <c r="I1625" i="6" s="1"/>
  <c r="A1624" i="6"/>
  <c r="E1624" i="6" s="1"/>
  <c r="A1623" i="6"/>
  <c r="K1623" i="6" s="1"/>
  <c r="A1622" i="6"/>
  <c r="A1621" i="6"/>
  <c r="V1621" i="6" s="1"/>
  <c r="A1620" i="6"/>
  <c r="D1620" i="6" s="1"/>
  <c r="A1619" i="6"/>
  <c r="I1619" i="6" s="1"/>
  <c r="A1618" i="6"/>
  <c r="B1618" i="6" s="1"/>
  <c r="A1617" i="6"/>
  <c r="L1617" i="6" s="1"/>
  <c r="A1616" i="6"/>
  <c r="A1615" i="6"/>
  <c r="K1615" i="6" s="1"/>
  <c r="A1614" i="6"/>
  <c r="A1613" i="6"/>
  <c r="G1613" i="6" s="1"/>
  <c r="A1612" i="6"/>
  <c r="S1612" i="6" s="1"/>
  <c r="A1611" i="6"/>
  <c r="Q1611" i="6" s="1"/>
  <c r="A1610" i="6"/>
  <c r="L1610" i="6" s="1"/>
  <c r="A1609" i="6"/>
  <c r="I1609" i="6" s="1"/>
  <c r="A1608" i="6"/>
  <c r="A1607" i="6"/>
  <c r="M1607" i="6" s="1"/>
  <c r="A1606" i="6"/>
  <c r="A1605" i="6"/>
  <c r="J1605" i="6" s="1"/>
  <c r="A1604" i="6"/>
  <c r="J1604" i="6" s="1"/>
  <c r="A1603" i="6"/>
  <c r="C1603" i="6" s="1"/>
  <c r="A1602" i="6"/>
  <c r="D1602" i="6" s="1"/>
  <c r="A1601" i="6"/>
  <c r="F1601" i="6" s="1"/>
  <c r="A1600" i="6"/>
  <c r="Q1600" i="6" s="1"/>
  <c r="A1599" i="6"/>
  <c r="S1599" i="6" s="1"/>
  <c r="A1598" i="6"/>
  <c r="S1598" i="6" s="1"/>
  <c r="A1597" i="6"/>
  <c r="D1597" i="6" s="1"/>
  <c r="A1596" i="6"/>
  <c r="R1596" i="6" s="1"/>
  <c r="A1595" i="6"/>
  <c r="M1595" i="6" s="1"/>
  <c r="A1594" i="6"/>
  <c r="G1594" i="6" s="1"/>
  <c r="A1593" i="6"/>
  <c r="V1593" i="6" s="1"/>
  <c r="A1592" i="6"/>
  <c r="I1592" i="6" s="1"/>
  <c r="A1591" i="6"/>
  <c r="P1591" i="6" s="1"/>
  <c r="A1590" i="6"/>
  <c r="S1590" i="6" s="1"/>
  <c r="A1589" i="6"/>
  <c r="J1589" i="6" s="1"/>
  <c r="A1588" i="6"/>
  <c r="B1588" i="6" s="1"/>
  <c r="A1587" i="6"/>
  <c r="I1587" i="6" s="1"/>
  <c r="A1586" i="6"/>
  <c r="O1586" i="6" s="1"/>
  <c r="A1585" i="6"/>
  <c r="E1585" i="6" s="1"/>
  <c r="A1584" i="6"/>
  <c r="A1583" i="6"/>
  <c r="K1583" i="6" s="1"/>
  <c r="A1582" i="6"/>
  <c r="J1582" i="6" s="1"/>
  <c r="A1581" i="6"/>
  <c r="L1581" i="6" s="1"/>
  <c r="A1580" i="6"/>
  <c r="W1580" i="6" s="1"/>
  <c r="A1579" i="6"/>
  <c r="H1579" i="6" s="1"/>
  <c r="A1578" i="6"/>
  <c r="K1578" i="6" s="1"/>
  <c r="A1577" i="6"/>
  <c r="U1577" i="6" s="1"/>
  <c r="A1576" i="6"/>
  <c r="A1575" i="6"/>
  <c r="I1575" i="6" s="1"/>
  <c r="A1574" i="6"/>
  <c r="J1574" i="6" s="1"/>
  <c r="A1573" i="6"/>
  <c r="W1573" i="6" s="1"/>
  <c r="A1572" i="6"/>
  <c r="Q1572" i="6" s="1"/>
  <c r="A1571" i="6"/>
  <c r="L1571" i="6" s="1"/>
  <c r="A1570" i="6"/>
  <c r="B1570" i="6" s="1"/>
  <c r="A1569" i="6"/>
  <c r="I1569" i="6" s="1"/>
  <c r="A1568" i="6"/>
  <c r="J1568" i="6" s="1"/>
  <c r="A1567" i="6"/>
  <c r="A1566" i="6"/>
  <c r="A1565" i="6"/>
  <c r="B1565" i="6" s="1"/>
  <c r="A1564" i="6"/>
  <c r="I1564" i="6" s="1"/>
  <c r="A1563" i="6"/>
  <c r="H1563" i="6" s="1"/>
  <c r="A1562" i="6"/>
  <c r="B1562" i="6" s="1"/>
  <c r="A1561" i="6"/>
  <c r="A1560" i="6"/>
  <c r="A1559" i="6"/>
  <c r="P1559" i="6" s="1"/>
  <c r="A1558" i="6"/>
  <c r="D1558" i="6" s="1"/>
  <c r="A1557" i="6"/>
  <c r="E1557" i="6" s="1"/>
  <c r="A1556" i="6"/>
  <c r="J1556" i="6" s="1"/>
  <c r="A1555" i="6"/>
  <c r="B1555" i="6" s="1"/>
  <c r="A1554" i="6"/>
  <c r="U1554" i="6" s="1"/>
  <c r="A1553" i="6"/>
  <c r="H1553" i="6" s="1"/>
  <c r="A1552" i="6"/>
  <c r="A1551" i="6"/>
  <c r="N1551" i="6" s="1"/>
  <c r="A1550" i="6"/>
  <c r="A1549" i="6"/>
  <c r="E1549" i="6" s="1"/>
  <c r="A1548" i="6"/>
  <c r="G1548" i="6" s="1"/>
  <c r="A1547" i="6"/>
  <c r="B1547" i="6" s="1"/>
  <c r="A1546" i="6"/>
  <c r="A1545" i="6"/>
  <c r="F1545" i="6" s="1"/>
  <c r="A1544" i="6"/>
  <c r="A1543" i="6"/>
  <c r="H1543" i="6" s="1"/>
  <c r="A1542" i="6"/>
  <c r="V1542" i="6" s="1"/>
  <c r="A1541" i="6"/>
  <c r="A1540" i="6"/>
  <c r="R1540" i="6" s="1"/>
  <c r="A1539" i="6"/>
  <c r="I1539" i="6" s="1"/>
  <c r="A1538" i="6"/>
  <c r="S1538" i="6" s="1"/>
  <c r="A1537" i="6"/>
  <c r="R1537" i="6" s="1"/>
  <c r="A1536" i="6"/>
  <c r="N1536" i="6" s="1"/>
  <c r="A1535" i="6"/>
  <c r="A1534" i="6"/>
  <c r="H1534" i="6" s="1"/>
  <c r="A1533" i="6"/>
  <c r="S1533" i="6" s="1"/>
  <c r="A1532" i="6"/>
  <c r="H1532" i="6" s="1"/>
  <c r="A1531" i="6"/>
  <c r="H1531" i="6" s="1"/>
  <c r="A1530" i="6"/>
  <c r="F1530" i="6" s="1"/>
  <c r="A1529" i="6"/>
  <c r="J1529" i="6" s="1"/>
  <c r="A1528" i="6"/>
  <c r="A1527" i="6"/>
  <c r="W1527" i="6" s="1"/>
  <c r="A1526" i="6"/>
  <c r="A1525" i="6"/>
  <c r="Q1525" i="6" s="1"/>
  <c r="A1524" i="6"/>
  <c r="A1523" i="6"/>
  <c r="C1523" i="6" s="1"/>
  <c r="A1522" i="6"/>
  <c r="N1522" i="6" s="1"/>
  <c r="A1521" i="6"/>
  <c r="L1521" i="6" s="1"/>
  <c r="A1520" i="6"/>
  <c r="A1519" i="6"/>
  <c r="G1519" i="6" s="1"/>
  <c r="A1518" i="6"/>
  <c r="W1518" i="6" s="1"/>
  <c r="A1517" i="6"/>
  <c r="A1516" i="6"/>
  <c r="I1516" i="6" s="1"/>
  <c r="A1515" i="6"/>
  <c r="K1515" i="6" s="1"/>
  <c r="A1514" i="6"/>
  <c r="B1514" i="6" s="1"/>
  <c r="A1513" i="6"/>
  <c r="N1513" i="6" s="1"/>
  <c r="A1512" i="6"/>
  <c r="S1512" i="6" s="1"/>
  <c r="A1511" i="6"/>
  <c r="U1511" i="6" s="1"/>
  <c r="A1510" i="6"/>
  <c r="A1509" i="6"/>
  <c r="A1508" i="6"/>
  <c r="L1508" i="6" s="1"/>
  <c r="A1507" i="6"/>
  <c r="D1507" i="6" s="1"/>
  <c r="A1506" i="6"/>
  <c r="V1506" i="6" s="1"/>
  <c r="A1505" i="6"/>
  <c r="A1504" i="6"/>
  <c r="D1504" i="6" s="1"/>
  <c r="A1503" i="6"/>
  <c r="A1502" i="6"/>
  <c r="A1501" i="6"/>
  <c r="O1501" i="6" s="1"/>
  <c r="A1500" i="6"/>
  <c r="E1500" i="6" s="1"/>
  <c r="A1499" i="6"/>
  <c r="E1499" i="6" s="1"/>
  <c r="A1498" i="6"/>
  <c r="T1498" i="6" s="1"/>
  <c r="A1497" i="6"/>
  <c r="O1497" i="6" s="1"/>
  <c r="A1496" i="6"/>
  <c r="A1495" i="6"/>
  <c r="O1495" i="6" s="1"/>
  <c r="A1494" i="6"/>
  <c r="A1493" i="6"/>
  <c r="F1493" i="6" s="1"/>
  <c r="A1492" i="6"/>
  <c r="D1492" i="6" s="1"/>
  <c r="A1491" i="6"/>
  <c r="H1491" i="6" s="1"/>
  <c r="A1490" i="6"/>
  <c r="S1490" i="6" s="1"/>
  <c r="A1489" i="6"/>
  <c r="C1489" i="6" s="1"/>
  <c r="A1488" i="6"/>
  <c r="I1488" i="6" s="1"/>
  <c r="A1487" i="6"/>
  <c r="D1487" i="6" s="1"/>
  <c r="A1486" i="6"/>
  <c r="A1485" i="6"/>
  <c r="T1485" i="6" s="1"/>
  <c r="A1484" i="6"/>
  <c r="E1484" i="6" s="1"/>
  <c r="A1483" i="6"/>
  <c r="U1483" i="6" s="1"/>
  <c r="A1482" i="6"/>
  <c r="F1482" i="6" s="1"/>
  <c r="A1481" i="6"/>
  <c r="A1480" i="6"/>
  <c r="A1479" i="6"/>
  <c r="O1479" i="6" s="1"/>
  <c r="A1478" i="6"/>
  <c r="A1477" i="6"/>
  <c r="A1476" i="6"/>
  <c r="A1475" i="6"/>
  <c r="U1475" i="6" s="1"/>
  <c r="A1474" i="6"/>
  <c r="Q1474" i="6" s="1"/>
  <c r="A1473" i="6"/>
  <c r="V1473" i="6" s="1"/>
  <c r="A1472" i="6"/>
  <c r="Q1472" i="6" s="1"/>
  <c r="A1471" i="6"/>
  <c r="F1471" i="6" s="1"/>
  <c r="A1470" i="6"/>
  <c r="B1470" i="6" s="1"/>
  <c r="A1469" i="6"/>
  <c r="L1469" i="6" s="1"/>
  <c r="A1468" i="6"/>
  <c r="T1468" i="6" s="1"/>
  <c r="A1467" i="6"/>
  <c r="W1467" i="6" s="1"/>
  <c r="A1466" i="6"/>
  <c r="K1466" i="6" s="1"/>
  <c r="A1465" i="6"/>
  <c r="P1465" i="6" s="1"/>
  <c r="A1464" i="6"/>
  <c r="A1463" i="6"/>
  <c r="V1463" i="6" s="1"/>
  <c r="A1462" i="6"/>
  <c r="A1461" i="6"/>
  <c r="T1461" i="6" s="1"/>
  <c r="A1460" i="6"/>
  <c r="H1460" i="6" s="1"/>
  <c r="A1459" i="6"/>
  <c r="K1459" i="6" s="1"/>
  <c r="A1458" i="6"/>
  <c r="P1458" i="6" s="1"/>
  <c r="A1457" i="6"/>
  <c r="A1456" i="6"/>
  <c r="H1456" i="6" s="1"/>
  <c r="A1455" i="6"/>
  <c r="G1455" i="6" s="1"/>
  <c r="A1454" i="6"/>
  <c r="A1453" i="6"/>
  <c r="M1453" i="6" s="1"/>
  <c r="A1452" i="6"/>
  <c r="Q1452" i="6" s="1"/>
  <c r="A1451" i="6"/>
  <c r="R1451" i="6" s="1"/>
  <c r="A1450" i="6"/>
  <c r="R1450" i="6" s="1"/>
  <c r="A1449" i="6"/>
  <c r="L1449" i="6" s="1"/>
  <c r="A1448" i="6"/>
  <c r="W1448" i="6" s="1"/>
  <c r="A1447" i="6"/>
  <c r="E1447" i="6" s="1"/>
  <c r="A1446" i="6"/>
  <c r="N1446" i="6" s="1"/>
  <c r="A1445" i="6"/>
  <c r="C1445" i="6" s="1"/>
  <c r="A1444" i="6"/>
  <c r="S1444" i="6" s="1"/>
  <c r="A1443" i="6"/>
  <c r="Q1443" i="6" s="1"/>
  <c r="A1442" i="6"/>
  <c r="I1442" i="6" s="1"/>
  <c r="A1441" i="6"/>
  <c r="S1441" i="6" s="1"/>
  <c r="A1440" i="6"/>
  <c r="L1440" i="6" s="1"/>
  <c r="A1439" i="6"/>
  <c r="H1439" i="6" s="1"/>
  <c r="A1438" i="6"/>
  <c r="Q1438" i="6" s="1"/>
  <c r="A1437" i="6"/>
  <c r="A1436" i="6"/>
  <c r="S1436" i="6" s="1"/>
  <c r="A1435" i="6"/>
  <c r="M1435" i="6" s="1"/>
  <c r="A1434" i="6"/>
  <c r="W1434" i="6" s="1"/>
  <c r="A1433" i="6"/>
  <c r="I1433" i="6" s="1"/>
  <c r="A1432" i="6"/>
  <c r="D1432" i="6" s="1"/>
  <c r="A1431" i="6"/>
  <c r="N1431" i="6" s="1"/>
  <c r="A1430" i="6"/>
  <c r="A1429" i="6"/>
  <c r="N1429" i="6" s="1"/>
  <c r="A1428" i="6"/>
  <c r="T1428" i="6" s="1"/>
  <c r="A1427" i="6"/>
  <c r="K1427" i="6" s="1"/>
  <c r="A1426" i="6"/>
  <c r="F1426" i="6" s="1"/>
  <c r="A1425" i="6"/>
  <c r="L1425" i="6" s="1"/>
  <c r="A1424" i="6"/>
  <c r="A1423" i="6"/>
  <c r="T1423" i="6" s="1"/>
  <c r="A1422" i="6"/>
  <c r="A1421" i="6"/>
  <c r="N1421" i="6" s="1"/>
  <c r="A1420" i="6"/>
  <c r="H1420" i="6" s="1"/>
  <c r="A1419" i="6"/>
  <c r="V1419" i="6" s="1"/>
  <c r="A1418" i="6"/>
  <c r="O1418" i="6" s="1"/>
  <c r="A1417" i="6"/>
  <c r="M1417" i="6" s="1"/>
  <c r="A1416" i="6"/>
  <c r="A1415" i="6"/>
  <c r="F1415" i="6" s="1"/>
  <c r="A1414" i="6"/>
  <c r="W1414" i="6" s="1"/>
  <c r="A1413" i="6"/>
  <c r="A1412" i="6"/>
  <c r="E1412" i="6" s="1"/>
  <c r="A1411" i="6"/>
  <c r="K1411" i="6" s="1"/>
  <c r="A1410" i="6"/>
  <c r="K1410" i="6" s="1"/>
  <c r="A1409" i="6"/>
  <c r="L1409" i="6" s="1"/>
  <c r="A1408" i="6"/>
  <c r="G1408" i="6" s="1"/>
  <c r="A1407" i="6"/>
  <c r="I1407" i="6" s="1"/>
  <c r="A1406" i="6"/>
  <c r="A1405" i="6"/>
  <c r="K1405" i="6" s="1"/>
  <c r="A1404" i="6"/>
  <c r="M1404" i="6" s="1"/>
  <c r="A1403" i="6"/>
  <c r="T1403" i="6" s="1"/>
  <c r="A1402" i="6"/>
  <c r="A1401" i="6"/>
  <c r="N1401" i="6" s="1"/>
  <c r="A1400" i="6"/>
  <c r="V1400" i="6" s="1"/>
  <c r="A1399" i="6"/>
  <c r="A1398" i="6"/>
  <c r="A1397" i="6"/>
  <c r="A1396" i="6"/>
  <c r="E1396" i="6" s="1"/>
  <c r="A1395" i="6"/>
  <c r="R1395" i="6" s="1"/>
  <c r="A1394" i="6"/>
  <c r="N1394" i="6" s="1"/>
  <c r="A1393" i="6"/>
  <c r="P1393" i="6" s="1"/>
  <c r="A1392" i="6"/>
  <c r="G1392" i="6" s="1"/>
  <c r="A1391" i="6"/>
  <c r="R1391" i="6" s="1"/>
  <c r="A1390" i="6"/>
  <c r="A1389" i="6"/>
  <c r="S1389" i="6" s="1"/>
  <c r="A1388" i="6"/>
  <c r="T1388" i="6" s="1"/>
  <c r="A1387" i="6"/>
  <c r="W1387" i="6" s="1"/>
  <c r="A1386" i="6"/>
  <c r="K1386" i="6" s="1"/>
  <c r="A1385" i="6"/>
  <c r="A1384" i="6"/>
  <c r="A1383" i="6"/>
  <c r="K1383" i="6" s="1"/>
  <c r="A1382" i="6"/>
  <c r="K1382" i="6" s="1"/>
  <c r="A1381" i="6"/>
  <c r="J1381" i="6" s="1"/>
  <c r="A1380" i="6"/>
  <c r="C1380" i="6" s="1"/>
  <c r="A1379" i="6"/>
  <c r="N1379" i="6" s="1"/>
  <c r="A1378" i="6"/>
  <c r="V1378" i="6" s="1"/>
  <c r="A1377" i="6"/>
  <c r="D1377" i="6" s="1"/>
  <c r="A1376" i="6"/>
  <c r="T1376" i="6" s="1"/>
  <c r="A1375" i="6"/>
  <c r="D1375" i="6" s="1"/>
  <c r="A1374" i="6"/>
  <c r="V1374" i="6" s="1"/>
  <c r="A1373" i="6"/>
  <c r="C1373" i="6" s="1"/>
  <c r="A1372" i="6"/>
  <c r="A1371" i="6"/>
  <c r="P1371" i="6" s="1"/>
  <c r="A1370" i="6"/>
  <c r="N1370" i="6" s="1"/>
  <c r="A1369" i="6"/>
  <c r="A1368" i="6"/>
  <c r="V1368" i="6" s="1"/>
  <c r="A1367" i="6"/>
  <c r="M1367" i="6" s="1"/>
  <c r="A1366" i="6"/>
  <c r="W1366" i="6" s="1"/>
  <c r="A1365" i="6"/>
  <c r="S1365" i="6" s="1"/>
  <c r="A1364" i="6"/>
  <c r="E1364" i="6" s="1"/>
  <c r="A1363" i="6"/>
  <c r="F1363" i="6" s="1"/>
  <c r="A1362" i="6"/>
  <c r="R1362" i="6" s="1"/>
  <c r="A1361" i="6"/>
  <c r="A1360" i="6"/>
  <c r="U1360" i="6" s="1"/>
  <c r="A1359" i="6"/>
  <c r="P1359" i="6" s="1"/>
  <c r="A1358" i="6"/>
  <c r="K1358" i="6" s="1"/>
  <c r="A1357" i="6"/>
  <c r="V1357" i="6" s="1"/>
  <c r="A1356" i="6"/>
  <c r="N1356" i="6" s="1"/>
  <c r="A1355" i="6"/>
  <c r="P1355" i="6" s="1"/>
  <c r="A1354" i="6"/>
  <c r="K1354" i="6" s="1"/>
  <c r="A1353" i="6"/>
  <c r="S1353" i="6" s="1"/>
  <c r="A1352" i="6"/>
  <c r="L1352" i="6" s="1"/>
  <c r="A1351" i="6"/>
  <c r="T1351" i="6" s="1"/>
  <c r="A1350" i="6"/>
  <c r="A1349" i="6"/>
  <c r="L1349" i="6" s="1"/>
  <c r="A1348" i="6"/>
  <c r="D1348" i="6" s="1"/>
  <c r="A1347" i="6"/>
  <c r="H1347" i="6" s="1"/>
  <c r="A1346" i="6"/>
  <c r="D1346" i="6" s="1"/>
  <c r="A1345" i="6"/>
  <c r="M1345" i="6" s="1"/>
  <c r="A1344" i="6"/>
  <c r="A1343" i="6"/>
  <c r="A1342" i="6"/>
  <c r="H1342" i="6" s="1"/>
  <c r="A1341" i="6"/>
  <c r="L1341" i="6" s="1"/>
  <c r="A1340" i="6"/>
  <c r="D1340" i="6" s="1"/>
  <c r="A1339" i="6"/>
  <c r="I1339" i="6" s="1"/>
  <c r="A1338" i="6"/>
  <c r="P1338" i="6" s="1"/>
  <c r="A1337" i="6"/>
  <c r="C1337" i="6" s="1"/>
  <c r="A1336" i="6"/>
  <c r="K1336" i="6" s="1"/>
  <c r="A1335" i="6"/>
  <c r="V1335" i="6" s="1"/>
  <c r="A1334" i="6"/>
  <c r="P1334" i="6" s="1"/>
  <c r="A1333" i="6"/>
  <c r="A1332" i="6"/>
  <c r="K1332" i="6" s="1"/>
  <c r="A1331" i="6"/>
  <c r="E1331" i="6" s="1"/>
  <c r="A1330" i="6"/>
  <c r="H1330" i="6" s="1"/>
  <c r="A1329" i="6"/>
  <c r="A1328" i="6"/>
  <c r="A1327" i="6"/>
  <c r="D1327" i="6" s="1"/>
  <c r="A1326" i="6"/>
  <c r="A1325" i="6"/>
  <c r="L1325" i="6" s="1"/>
  <c r="A1324" i="6"/>
  <c r="T1324" i="6" s="1"/>
  <c r="A1323" i="6"/>
  <c r="J1323" i="6" s="1"/>
  <c r="A1322" i="6"/>
  <c r="A1321" i="6"/>
  <c r="E1321" i="6" s="1"/>
  <c r="A1320" i="6"/>
  <c r="B1320" i="6" s="1"/>
  <c r="A1319" i="6"/>
  <c r="M1319" i="6" s="1"/>
  <c r="A1318" i="6"/>
  <c r="K1318" i="6" s="1"/>
  <c r="A1317" i="6"/>
  <c r="L1317" i="6" s="1"/>
  <c r="A1316" i="6"/>
  <c r="A1315" i="6"/>
  <c r="J1315" i="6" s="1"/>
  <c r="A1314" i="6"/>
  <c r="F1314" i="6" s="1"/>
  <c r="A1313" i="6"/>
  <c r="P1313" i="6" s="1"/>
  <c r="A1312" i="6"/>
  <c r="L1312" i="6" s="1"/>
  <c r="A1311" i="6"/>
  <c r="L1311" i="6" s="1"/>
  <c r="A1310" i="6"/>
  <c r="S1310" i="6" s="1"/>
  <c r="A1309" i="6"/>
  <c r="D1309" i="6" s="1"/>
  <c r="A1308" i="6"/>
  <c r="V1308" i="6" s="1"/>
  <c r="A1307" i="6"/>
  <c r="A1306" i="6"/>
  <c r="W1306" i="6" s="1"/>
  <c r="A1305" i="6"/>
  <c r="G1305" i="6" s="1"/>
  <c r="A1304" i="6"/>
  <c r="U1304" i="6" s="1"/>
  <c r="A1303" i="6"/>
  <c r="V1303" i="6" s="1"/>
  <c r="A1302" i="6"/>
  <c r="P1302" i="6" s="1"/>
  <c r="A1301" i="6"/>
  <c r="V1301" i="6" s="1"/>
  <c r="A1300" i="6"/>
  <c r="D1300" i="6" s="1"/>
  <c r="A1299" i="6"/>
  <c r="P1299" i="6" s="1"/>
  <c r="A1298" i="6"/>
  <c r="B1298" i="6" s="1"/>
  <c r="A1297" i="6"/>
  <c r="S1297" i="6" s="1"/>
  <c r="A1296" i="6"/>
  <c r="S1296" i="6" s="1"/>
  <c r="A1295" i="6"/>
  <c r="V1295" i="6" s="1"/>
  <c r="A1294" i="6"/>
  <c r="A1293" i="6"/>
  <c r="M1293" i="6" s="1"/>
  <c r="A1292" i="6"/>
  <c r="J1292" i="6" s="1"/>
  <c r="A1291" i="6"/>
  <c r="B1291" i="6" s="1"/>
  <c r="A1290" i="6"/>
  <c r="E1290" i="6" s="1"/>
  <c r="A1289" i="6"/>
  <c r="H1289" i="6" s="1"/>
  <c r="A1288" i="6"/>
  <c r="W1288" i="6" s="1"/>
  <c r="A1287" i="6"/>
  <c r="N1287" i="6" s="1"/>
  <c r="A1286" i="6"/>
  <c r="A1285" i="6"/>
  <c r="A1284" i="6"/>
  <c r="K1284" i="6" s="1"/>
  <c r="A1283" i="6"/>
  <c r="M1283" i="6" s="1"/>
  <c r="A1282" i="6"/>
  <c r="J1282" i="6" s="1"/>
  <c r="A1281" i="6"/>
  <c r="E1281" i="6" s="1"/>
  <c r="A1280" i="6"/>
  <c r="E1280" i="6" s="1"/>
  <c r="A1279" i="6"/>
  <c r="S1279" i="6" s="1"/>
  <c r="A1278" i="6"/>
  <c r="I1278" i="6" s="1"/>
  <c r="A1277" i="6"/>
  <c r="V1277" i="6" s="1"/>
  <c r="A1276" i="6"/>
  <c r="J1276" i="6" s="1"/>
  <c r="A1275" i="6"/>
  <c r="I1275" i="6" s="1"/>
  <c r="A1274" i="6"/>
  <c r="T1274" i="6" s="1"/>
  <c r="A1273" i="6"/>
  <c r="H1273" i="6" s="1"/>
  <c r="A1272" i="6"/>
  <c r="J1272" i="6" s="1"/>
  <c r="A1271" i="6"/>
  <c r="M1271" i="6" s="1"/>
  <c r="A1270" i="6"/>
  <c r="K1270" i="6" s="1"/>
  <c r="A1269" i="6"/>
  <c r="H1269" i="6" s="1"/>
  <c r="A1268" i="6"/>
  <c r="R1268" i="6" s="1"/>
  <c r="A1267" i="6"/>
  <c r="R1267" i="6" s="1"/>
  <c r="A1266" i="6"/>
  <c r="A1265" i="6"/>
  <c r="L1265" i="6" s="1"/>
  <c r="A1264" i="6"/>
  <c r="K1264" i="6" s="1"/>
  <c r="A1263" i="6"/>
  <c r="C1263" i="6" s="1"/>
  <c r="A1262" i="6"/>
  <c r="A1261" i="6"/>
  <c r="N1261" i="6" s="1"/>
  <c r="A1260" i="6"/>
  <c r="F1260" i="6" s="1"/>
  <c r="A1259" i="6"/>
  <c r="G1259" i="6" s="1"/>
  <c r="A1258" i="6"/>
  <c r="K1258" i="6" s="1"/>
  <c r="A1257" i="6"/>
  <c r="K1257" i="6" s="1"/>
  <c r="A1256" i="6"/>
  <c r="Q1256" i="6" s="1"/>
  <c r="A1255" i="6"/>
  <c r="G1255" i="6" s="1"/>
  <c r="A1254" i="6"/>
  <c r="A1253" i="6"/>
  <c r="E1253" i="6" s="1"/>
  <c r="A1252" i="6"/>
  <c r="A1251" i="6"/>
  <c r="R1251" i="6" s="1"/>
  <c r="A1250" i="6"/>
  <c r="C1250" i="6" s="1"/>
  <c r="A1249" i="6"/>
  <c r="S1249" i="6" s="1"/>
  <c r="A1248" i="6"/>
  <c r="S1248" i="6" s="1"/>
  <c r="A1247" i="6"/>
  <c r="O1247" i="6" s="1"/>
  <c r="A1246" i="6"/>
  <c r="D1246" i="6" s="1"/>
  <c r="A1245" i="6"/>
  <c r="U1245" i="6" s="1"/>
  <c r="A1244" i="6"/>
  <c r="M1244" i="6" s="1"/>
  <c r="A1243" i="6"/>
  <c r="H1243" i="6" s="1"/>
  <c r="A1242" i="6"/>
  <c r="L1242" i="6" s="1"/>
  <c r="A1241" i="6"/>
  <c r="J1241" i="6" s="1"/>
  <c r="A1240" i="6"/>
  <c r="K1240" i="6" s="1"/>
  <c r="A1239" i="6"/>
  <c r="R1239" i="6" s="1"/>
  <c r="A1238" i="6"/>
  <c r="G1238" i="6" s="1"/>
  <c r="A1237" i="6"/>
  <c r="A1236" i="6"/>
  <c r="R1236" i="6" s="1"/>
  <c r="A1235" i="6"/>
  <c r="J1235" i="6" s="1"/>
  <c r="A1234" i="6"/>
  <c r="I1234" i="6" s="1"/>
  <c r="A1233" i="6"/>
  <c r="R1233" i="6" s="1"/>
  <c r="A1232" i="6"/>
  <c r="V1232" i="6" s="1"/>
  <c r="A1231" i="6"/>
  <c r="L1231" i="6" s="1"/>
  <c r="A1230" i="6"/>
  <c r="N1230" i="6" s="1"/>
  <c r="A1229" i="6"/>
  <c r="A1228" i="6"/>
  <c r="I1228" i="6" s="1"/>
  <c r="A1227" i="6"/>
  <c r="C1227" i="6" s="1"/>
  <c r="A1226" i="6"/>
  <c r="K1226" i="6" s="1"/>
  <c r="A1225" i="6"/>
  <c r="B1225" i="6" s="1"/>
  <c r="A1224" i="6"/>
  <c r="Q1224" i="6" s="1"/>
  <c r="A1223" i="6"/>
  <c r="A1222" i="6"/>
  <c r="J1222" i="6" s="1"/>
  <c r="A1221" i="6"/>
  <c r="J1221" i="6" s="1"/>
  <c r="A1220" i="6"/>
  <c r="K1220" i="6" s="1"/>
  <c r="A1219" i="6"/>
  <c r="R1219" i="6" s="1"/>
  <c r="A1218" i="6"/>
  <c r="G1218" i="6" s="1"/>
  <c r="A1217" i="6"/>
  <c r="C1217" i="6" s="1"/>
  <c r="A1216" i="6"/>
  <c r="A1215" i="6"/>
  <c r="S1215" i="6" s="1"/>
  <c r="A1214" i="6"/>
  <c r="A1213" i="6"/>
  <c r="H1213" i="6" s="1"/>
  <c r="A1212" i="6"/>
  <c r="S1212" i="6" s="1"/>
  <c r="A1211" i="6"/>
  <c r="J1211" i="6" s="1"/>
  <c r="A1210" i="6"/>
  <c r="K1210" i="6" s="1"/>
  <c r="A1209" i="6"/>
  <c r="A1208" i="6"/>
  <c r="H1208" i="6" s="1"/>
  <c r="A1207" i="6"/>
  <c r="A1206" i="6"/>
  <c r="A1205" i="6"/>
  <c r="O1205" i="6" s="1"/>
  <c r="A1204" i="6"/>
  <c r="O1204" i="6" s="1"/>
  <c r="A1203" i="6"/>
  <c r="A1202" i="6"/>
  <c r="W1202" i="6" s="1"/>
  <c r="A1201" i="6"/>
  <c r="G1201" i="6" s="1"/>
  <c r="A1200" i="6"/>
  <c r="D1200" i="6" s="1"/>
  <c r="A1199" i="6"/>
  <c r="A1198" i="6"/>
  <c r="F1198" i="6" s="1"/>
  <c r="A1197" i="6"/>
  <c r="G1197" i="6" s="1"/>
  <c r="A1196" i="6"/>
  <c r="R1196" i="6" s="1"/>
  <c r="A1195" i="6"/>
  <c r="H1195" i="6" s="1"/>
  <c r="A1194" i="6"/>
  <c r="R1194" i="6" s="1"/>
  <c r="A1193" i="6"/>
  <c r="N1193" i="6" s="1"/>
  <c r="A1192" i="6"/>
  <c r="O1192" i="6" s="1"/>
  <c r="A1191" i="6"/>
  <c r="A1190" i="6"/>
  <c r="I1190" i="6" s="1"/>
  <c r="A1189" i="6"/>
  <c r="H1189" i="6" s="1"/>
  <c r="A1188" i="6"/>
  <c r="L1188" i="6" s="1"/>
  <c r="A1187" i="6"/>
  <c r="W1187" i="6" s="1"/>
  <c r="A1186" i="6"/>
  <c r="A1185" i="6"/>
  <c r="M1185" i="6" s="1"/>
  <c r="A1184" i="6"/>
  <c r="T1184" i="6" s="1"/>
  <c r="A1183" i="6"/>
  <c r="I1183" i="6" s="1"/>
  <c r="A1182" i="6"/>
  <c r="U1182" i="6" s="1"/>
  <c r="A1181" i="6"/>
  <c r="A1180" i="6"/>
  <c r="U1180" i="6" s="1"/>
  <c r="A1179" i="6"/>
  <c r="V1179" i="6" s="1"/>
  <c r="A1178" i="6"/>
  <c r="A1177" i="6"/>
  <c r="M1177" i="6" s="1"/>
  <c r="A1176" i="6"/>
  <c r="A1175" i="6"/>
  <c r="P1175" i="6" s="1"/>
  <c r="A1174" i="6"/>
  <c r="A1173" i="6"/>
  <c r="C1173" i="6" s="1"/>
  <c r="A1172" i="6"/>
  <c r="R1172" i="6" s="1"/>
  <c r="A1171" i="6"/>
  <c r="I1171" i="6" s="1"/>
  <c r="A1170" i="6"/>
  <c r="I1170" i="6" s="1"/>
  <c r="A1169" i="6"/>
  <c r="J1169" i="6" s="1"/>
  <c r="A1168" i="6"/>
  <c r="D1168" i="6" s="1"/>
  <c r="A1167" i="6"/>
  <c r="A1166" i="6"/>
  <c r="U1166" i="6" s="1"/>
  <c r="A1165" i="6"/>
  <c r="R1165" i="6" s="1"/>
  <c r="A1164" i="6"/>
  <c r="D1164" i="6" s="1"/>
  <c r="A1163" i="6"/>
  <c r="R1163" i="6" s="1"/>
  <c r="A1162" i="6"/>
  <c r="K1162" i="6" s="1"/>
  <c r="A1161" i="6"/>
  <c r="V1161" i="6" s="1"/>
  <c r="A1160" i="6"/>
  <c r="A1159" i="6"/>
  <c r="C1159" i="6" s="1"/>
  <c r="A1158" i="6"/>
  <c r="D1158" i="6" s="1"/>
  <c r="A1157" i="6"/>
  <c r="T1157" i="6" s="1"/>
  <c r="A1156" i="6"/>
  <c r="G1156" i="6" s="1"/>
  <c r="A1155" i="6"/>
  <c r="R1155" i="6" s="1"/>
  <c r="A1154" i="6"/>
  <c r="D1154" i="6" s="1"/>
  <c r="A1153" i="6"/>
  <c r="H1153" i="6" s="1"/>
  <c r="A1152" i="6"/>
  <c r="A1151" i="6"/>
  <c r="M1151" i="6" s="1"/>
  <c r="A1150" i="6"/>
  <c r="E1150" i="6" s="1"/>
  <c r="A1149" i="6"/>
  <c r="S1149" i="6" s="1"/>
  <c r="A1148" i="6"/>
  <c r="L1148" i="6" s="1"/>
  <c r="A1147" i="6"/>
  <c r="I1147" i="6" s="1"/>
  <c r="A1146" i="6"/>
  <c r="K1146" i="6" s="1"/>
  <c r="A1145" i="6"/>
  <c r="T1145" i="6" s="1"/>
  <c r="A1144" i="6"/>
  <c r="I1144" i="6" s="1"/>
  <c r="A1143" i="6"/>
  <c r="V1143" i="6" s="1"/>
  <c r="A1142" i="6"/>
  <c r="G1142" i="6" s="1"/>
  <c r="A1141" i="6"/>
  <c r="F1141" i="6" s="1"/>
  <c r="A1140" i="6"/>
  <c r="S1140" i="6" s="1"/>
  <c r="A1139" i="6"/>
  <c r="C1139" i="6" s="1"/>
  <c r="A1138" i="6"/>
  <c r="J1138" i="6" s="1"/>
  <c r="A1137" i="6"/>
  <c r="W1137" i="6" s="1"/>
  <c r="A1136" i="6"/>
  <c r="E1136" i="6" s="1"/>
  <c r="A1135" i="6"/>
  <c r="I1135" i="6" s="1"/>
  <c r="A1134" i="6"/>
  <c r="M1134" i="6" s="1"/>
  <c r="A1133" i="6"/>
  <c r="A1132" i="6"/>
  <c r="F1132" i="6" s="1"/>
  <c r="A1131" i="6"/>
  <c r="Q1131" i="6" s="1"/>
  <c r="A1130" i="6"/>
  <c r="J1130" i="6" s="1"/>
  <c r="A1129" i="6"/>
  <c r="N1129" i="6" s="1"/>
  <c r="A1128" i="6"/>
  <c r="M1128" i="6" s="1"/>
  <c r="A1127" i="6"/>
  <c r="T1127" i="6" s="1"/>
  <c r="A1126" i="6"/>
  <c r="S1126" i="6" s="1"/>
  <c r="A1125" i="6"/>
  <c r="A1124" i="6"/>
  <c r="E1124" i="6" s="1"/>
  <c r="A1123" i="6"/>
  <c r="D1123" i="6" s="1"/>
  <c r="A1122" i="6"/>
  <c r="A1121" i="6"/>
  <c r="P1121" i="6" s="1"/>
  <c r="A1120" i="6"/>
  <c r="T1120" i="6" s="1"/>
  <c r="A1119" i="6"/>
  <c r="T1119" i="6" s="1"/>
  <c r="A1118" i="6"/>
  <c r="A1117" i="6"/>
  <c r="I1117" i="6" s="1"/>
  <c r="A1116" i="6"/>
  <c r="V1116" i="6" s="1"/>
  <c r="A1115" i="6"/>
  <c r="H1115" i="6" s="1"/>
  <c r="A1114" i="6"/>
  <c r="A1113" i="6"/>
  <c r="A1112" i="6"/>
  <c r="O1112" i="6" s="1"/>
  <c r="A1111" i="6"/>
  <c r="A1110" i="6"/>
  <c r="S1110" i="6" s="1"/>
  <c r="A1109" i="6"/>
  <c r="I1109" i="6" s="1"/>
  <c r="A1108" i="6"/>
  <c r="A1107" i="6"/>
  <c r="B1107" i="6" s="1"/>
  <c r="A1106" i="6"/>
  <c r="S1106" i="6" s="1"/>
  <c r="A1105" i="6"/>
  <c r="A1104" i="6"/>
  <c r="B1104" i="6" s="1"/>
  <c r="A1103" i="6"/>
  <c r="I1103" i="6" s="1"/>
  <c r="A1102" i="6"/>
  <c r="H1102" i="6" s="1"/>
  <c r="A1101" i="6"/>
  <c r="V1101" i="6" s="1"/>
  <c r="A1100" i="6"/>
  <c r="T1100" i="6" s="1"/>
  <c r="A1099" i="6"/>
  <c r="D1099" i="6" s="1"/>
  <c r="A1098" i="6"/>
  <c r="J1098" i="6" s="1"/>
  <c r="A1097" i="6"/>
  <c r="A1096" i="6"/>
  <c r="K1096" i="6" s="1"/>
  <c r="A1095" i="6"/>
  <c r="M1095" i="6" s="1"/>
  <c r="A1094" i="6"/>
  <c r="A1093" i="6"/>
  <c r="U1093" i="6" s="1"/>
  <c r="A1092" i="6"/>
  <c r="A1091" i="6"/>
  <c r="S1091" i="6" s="1"/>
  <c r="A1090" i="6"/>
  <c r="U1090" i="6" s="1"/>
  <c r="A1089" i="6"/>
  <c r="T1089" i="6" s="1"/>
  <c r="A1088" i="6"/>
  <c r="A1087" i="6"/>
  <c r="W1087" i="6" s="1"/>
  <c r="A1086" i="6"/>
  <c r="D1086" i="6" s="1"/>
  <c r="A1085" i="6"/>
  <c r="A1084" i="6"/>
  <c r="W1084" i="6" s="1"/>
  <c r="A1083" i="6"/>
  <c r="K1083" i="6" s="1"/>
  <c r="A1082" i="6"/>
  <c r="K1082" i="6" s="1"/>
  <c r="A1081" i="6"/>
  <c r="R1081" i="6" s="1"/>
  <c r="A1080" i="6"/>
  <c r="F1080" i="6" s="1"/>
  <c r="A1079" i="6"/>
  <c r="A1078" i="6"/>
  <c r="A1077" i="6"/>
  <c r="V1077" i="6" s="1"/>
  <c r="A1076" i="6"/>
  <c r="T1076" i="6" s="1"/>
  <c r="A1075" i="6"/>
  <c r="G1075" i="6" s="1"/>
  <c r="A1074" i="6"/>
  <c r="L1074" i="6" s="1"/>
  <c r="A1073" i="6"/>
  <c r="A1072" i="6"/>
  <c r="E1072" i="6" s="1"/>
  <c r="A1071" i="6"/>
  <c r="Q1071" i="6" s="1"/>
  <c r="A1070" i="6"/>
  <c r="O1070" i="6" s="1"/>
  <c r="A1069" i="6"/>
  <c r="O1069" i="6" s="1"/>
  <c r="A1068" i="6"/>
  <c r="D1068" i="6" s="1"/>
  <c r="A1067" i="6"/>
  <c r="V1067" i="6" s="1"/>
  <c r="A1066" i="6"/>
  <c r="G1066" i="6" s="1"/>
  <c r="A1065" i="6"/>
  <c r="B1065" i="6" s="1"/>
  <c r="A1064" i="6"/>
  <c r="A1063" i="6"/>
  <c r="V1063" i="6" s="1"/>
  <c r="A1062" i="6"/>
  <c r="E1062" i="6" s="1"/>
  <c r="A1061" i="6"/>
  <c r="A1060" i="6"/>
  <c r="H1060" i="6" s="1"/>
  <c r="A1059" i="6"/>
  <c r="W1059" i="6" s="1"/>
  <c r="A1058" i="6"/>
  <c r="K1058" i="6" s="1"/>
  <c r="A1057" i="6"/>
  <c r="L1057" i="6" s="1"/>
  <c r="A1056" i="6"/>
  <c r="I1056" i="6" s="1"/>
  <c r="A1055" i="6"/>
  <c r="P1055" i="6" s="1"/>
  <c r="A1054" i="6"/>
  <c r="P1054" i="6" s="1"/>
  <c r="A1053" i="6"/>
  <c r="A1052" i="6"/>
  <c r="B1052" i="6" s="1"/>
  <c r="A1051" i="6"/>
  <c r="K1051" i="6" s="1"/>
  <c r="A1050" i="6"/>
  <c r="K1050" i="6" s="1"/>
  <c r="A1049" i="6"/>
  <c r="K1049" i="6" s="1"/>
  <c r="A1048" i="6"/>
  <c r="A1047" i="6"/>
  <c r="A1046" i="6"/>
  <c r="G1046" i="6" s="1"/>
  <c r="A1045" i="6"/>
  <c r="A1044" i="6"/>
  <c r="W1044" i="6" s="1"/>
  <c r="A1043" i="6"/>
  <c r="S1043" i="6" s="1"/>
  <c r="A1042" i="6"/>
  <c r="U1042" i="6" s="1"/>
  <c r="A1041" i="6"/>
  <c r="A1040" i="6"/>
  <c r="A1039" i="6"/>
  <c r="M1039" i="6" s="1"/>
  <c r="A1038" i="6"/>
  <c r="N1038" i="6" s="1"/>
  <c r="A1037" i="6"/>
  <c r="E1037" i="6" s="1"/>
  <c r="A1036" i="6"/>
  <c r="A1035" i="6"/>
  <c r="I1035" i="6" s="1"/>
  <c r="A1034" i="6"/>
  <c r="P1034" i="6" s="1"/>
  <c r="A1033" i="6"/>
  <c r="A1032" i="6"/>
  <c r="G1032" i="6" s="1"/>
  <c r="A1031" i="6"/>
  <c r="D1031" i="6" s="1"/>
  <c r="A1030" i="6"/>
  <c r="J1030" i="6" s="1"/>
  <c r="A1029" i="6"/>
  <c r="M1029" i="6" s="1"/>
  <c r="A1028" i="6"/>
  <c r="B1028" i="6" s="1"/>
  <c r="A1027" i="6"/>
  <c r="L1027" i="6" s="1"/>
  <c r="A1026" i="6"/>
  <c r="L1026" i="6" s="1"/>
  <c r="A1025" i="6"/>
  <c r="A1024" i="6"/>
  <c r="A1023" i="6"/>
  <c r="A1022" i="6"/>
  <c r="A1021" i="6"/>
  <c r="F1021" i="6" s="1"/>
  <c r="A1020" i="6"/>
  <c r="F1020" i="6" s="1"/>
  <c r="A1019" i="6"/>
  <c r="E1019" i="6" s="1"/>
  <c r="A1018" i="6"/>
  <c r="A1017" i="6"/>
  <c r="A1016" i="6"/>
  <c r="A1015" i="6"/>
  <c r="A1014" i="6"/>
  <c r="F1014" i="6" s="1"/>
  <c r="A1013" i="6"/>
  <c r="T1013" i="6" s="1"/>
  <c r="A1012" i="6"/>
  <c r="Q1012" i="6" s="1"/>
  <c r="A1011" i="6"/>
  <c r="S1011" i="6" s="1"/>
  <c r="A1010" i="6"/>
  <c r="K1010" i="6" s="1"/>
  <c r="A1009" i="6"/>
  <c r="A1008" i="6"/>
  <c r="K1008" i="6" s="1"/>
  <c r="A1007" i="6"/>
  <c r="S1007" i="6" s="1"/>
  <c r="A1006" i="6"/>
  <c r="E1006" i="6" s="1"/>
  <c r="A1005" i="6"/>
  <c r="M1005" i="6" s="1"/>
  <c r="A1004" i="6"/>
  <c r="S1004" i="6" s="1"/>
  <c r="A1003" i="6"/>
  <c r="O1003" i="6" s="1"/>
  <c r="A1002" i="6"/>
  <c r="K1002" i="6" s="1"/>
  <c r="A1001" i="6"/>
  <c r="Q1001" i="6" s="1"/>
  <c r="A1000" i="6"/>
  <c r="A999" i="6"/>
  <c r="A998" i="6"/>
  <c r="V998" i="6" s="1"/>
  <c r="A997" i="6"/>
  <c r="A996" i="6"/>
  <c r="B996" i="6" s="1"/>
  <c r="A995" i="6"/>
  <c r="Q995" i="6" s="1"/>
  <c r="A994" i="6"/>
  <c r="K994" i="6" s="1"/>
  <c r="A993" i="6"/>
  <c r="A992" i="6"/>
  <c r="A991" i="6"/>
  <c r="O991" i="6" s="1"/>
  <c r="A990" i="6"/>
  <c r="S990" i="6" s="1"/>
  <c r="A989" i="6"/>
  <c r="K989" i="6" s="1"/>
  <c r="A988" i="6"/>
  <c r="O988" i="6" s="1"/>
  <c r="A987" i="6"/>
  <c r="K987" i="6" s="1"/>
  <c r="A986" i="6"/>
  <c r="K986" i="6" s="1"/>
  <c r="A985" i="6"/>
  <c r="A984" i="6"/>
  <c r="C984" i="6" s="1"/>
  <c r="A983" i="6"/>
  <c r="A982" i="6"/>
  <c r="M982" i="6" s="1"/>
  <c r="A981" i="6"/>
  <c r="A980" i="6"/>
  <c r="R980" i="6" s="1"/>
  <c r="A979" i="6"/>
  <c r="E979" i="6" s="1"/>
  <c r="A978" i="6"/>
  <c r="H978" i="6" s="1"/>
  <c r="A977" i="6"/>
  <c r="A976" i="6"/>
  <c r="A975" i="6"/>
  <c r="P975" i="6" s="1"/>
  <c r="A974" i="6"/>
  <c r="L974" i="6" s="1"/>
  <c r="A973" i="6"/>
  <c r="A972" i="6"/>
  <c r="T972" i="6" s="1"/>
  <c r="A971" i="6"/>
  <c r="R971" i="6" s="1"/>
  <c r="A970" i="6"/>
  <c r="A969" i="6"/>
  <c r="A968" i="6"/>
  <c r="A967" i="6"/>
  <c r="V967" i="6" s="1"/>
  <c r="A966" i="6"/>
  <c r="K966" i="6" s="1"/>
  <c r="A965" i="6"/>
  <c r="C965" i="6" s="1"/>
  <c r="A964" i="6"/>
  <c r="F964" i="6" s="1"/>
  <c r="A963" i="6"/>
  <c r="G963" i="6" s="1"/>
  <c r="A962" i="6"/>
  <c r="G962" i="6" s="1"/>
  <c r="A961" i="6"/>
  <c r="A960" i="6"/>
  <c r="I960" i="6" s="1"/>
  <c r="A959" i="6"/>
  <c r="W959" i="6" s="1"/>
  <c r="A958" i="6"/>
  <c r="H958" i="6" s="1"/>
  <c r="A957" i="6"/>
  <c r="L957" i="6" s="1"/>
  <c r="A956" i="6"/>
  <c r="D956" i="6" s="1"/>
  <c r="A955" i="6"/>
  <c r="O955" i="6" s="1"/>
  <c r="A954" i="6"/>
  <c r="N954" i="6" s="1"/>
  <c r="A953" i="6"/>
  <c r="A952" i="6"/>
  <c r="D952" i="6" s="1"/>
  <c r="A951" i="6"/>
  <c r="J951" i="6" s="1"/>
  <c r="A950" i="6"/>
  <c r="O950" i="6" s="1"/>
  <c r="A949" i="6"/>
  <c r="N949" i="6" s="1"/>
  <c r="A948" i="6"/>
  <c r="R948" i="6" s="1"/>
  <c r="A947" i="6"/>
  <c r="T947" i="6" s="1"/>
  <c r="A946" i="6"/>
  <c r="D946" i="6" s="1"/>
  <c r="A945" i="6"/>
  <c r="A944" i="6"/>
  <c r="W944" i="6" s="1"/>
  <c r="A943" i="6"/>
  <c r="A942" i="6"/>
  <c r="A941" i="6"/>
  <c r="A940" i="6"/>
  <c r="J940" i="6" s="1"/>
  <c r="A939" i="6"/>
  <c r="N939" i="6" s="1"/>
  <c r="A938" i="6"/>
  <c r="A937" i="6"/>
  <c r="Q937" i="6" s="1"/>
  <c r="A936" i="6"/>
  <c r="A935" i="6"/>
  <c r="F935" i="6" s="1"/>
  <c r="A934" i="6"/>
  <c r="M934" i="6" s="1"/>
  <c r="A933" i="6"/>
  <c r="G933" i="6" s="1"/>
  <c r="A932" i="6"/>
  <c r="N932" i="6" s="1"/>
  <c r="A931" i="6"/>
  <c r="B931" i="6" s="1"/>
  <c r="A930" i="6"/>
  <c r="Q930" i="6" s="1"/>
  <c r="A929" i="6"/>
  <c r="A928" i="6"/>
  <c r="K928" i="6" s="1"/>
  <c r="A927" i="6"/>
  <c r="A926" i="6"/>
  <c r="W926" i="6" s="1"/>
  <c r="A925" i="6"/>
  <c r="A924" i="6"/>
  <c r="I924" i="6" s="1"/>
  <c r="A923" i="6"/>
  <c r="S923" i="6" s="1"/>
  <c r="A922" i="6"/>
  <c r="A921" i="6"/>
  <c r="A920" i="6"/>
  <c r="A919" i="6"/>
  <c r="A918" i="6"/>
  <c r="A917" i="6"/>
  <c r="K917" i="6" s="1"/>
  <c r="A916" i="6"/>
  <c r="K916" i="6" s="1"/>
  <c r="A915" i="6"/>
  <c r="V915" i="6" s="1"/>
  <c r="A914" i="6"/>
  <c r="D914" i="6" s="1"/>
  <c r="A913" i="6"/>
  <c r="A912" i="6"/>
  <c r="A911" i="6"/>
  <c r="M911" i="6" s="1"/>
  <c r="A910" i="6"/>
  <c r="C910" i="6" s="1"/>
  <c r="A909" i="6"/>
  <c r="M909" i="6" s="1"/>
  <c r="A908" i="6"/>
  <c r="T908" i="6" s="1"/>
  <c r="A907" i="6"/>
  <c r="S907" i="6" s="1"/>
  <c r="A906" i="6"/>
  <c r="R906" i="6" s="1"/>
  <c r="A905" i="6"/>
  <c r="M905" i="6" s="1"/>
  <c r="A904" i="6"/>
  <c r="M904" i="6" s="1"/>
  <c r="A903" i="6"/>
  <c r="A902" i="6"/>
  <c r="M902" i="6" s="1"/>
  <c r="A901" i="6"/>
  <c r="F901" i="6" s="1"/>
  <c r="A900" i="6"/>
  <c r="T900" i="6" s="1"/>
  <c r="A899" i="6"/>
  <c r="U899" i="6" s="1"/>
  <c r="A898" i="6"/>
  <c r="Q898" i="6" s="1"/>
  <c r="A897" i="6"/>
  <c r="A896" i="6"/>
  <c r="A895" i="6"/>
  <c r="A894" i="6"/>
  <c r="B894" i="6" s="1"/>
  <c r="A893" i="6"/>
  <c r="G893" i="6" s="1"/>
  <c r="A892" i="6"/>
  <c r="I892" i="6" s="1"/>
  <c r="A891" i="6"/>
  <c r="S891" i="6" s="1"/>
  <c r="A890" i="6"/>
  <c r="A889" i="6"/>
  <c r="O889" i="6" s="1"/>
  <c r="A888" i="6"/>
  <c r="A887" i="6"/>
  <c r="R887" i="6" s="1"/>
  <c r="A886" i="6"/>
  <c r="A885" i="6"/>
  <c r="I885" i="6" s="1"/>
  <c r="A884" i="6"/>
  <c r="V884" i="6" s="1"/>
  <c r="A883" i="6"/>
  <c r="F883" i="6" s="1"/>
  <c r="A882" i="6"/>
  <c r="P882" i="6" s="1"/>
  <c r="A881" i="6"/>
  <c r="A880" i="6"/>
  <c r="A879" i="6"/>
  <c r="I879" i="6" s="1"/>
  <c r="A878" i="6"/>
  <c r="C878" i="6" s="1"/>
  <c r="A877" i="6"/>
  <c r="M877" i="6" s="1"/>
  <c r="A876" i="6"/>
  <c r="P876" i="6" s="1"/>
  <c r="A875" i="6"/>
  <c r="O875" i="6" s="1"/>
  <c r="A874" i="6"/>
  <c r="P874" i="6" s="1"/>
  <c r="A873" i="6"/>
  <c r="A872" i="6"/>
  <c r="I872" i="6" s="1"/>
  <c r="A871" i="6"/>
  <c r="M871" i="6" s="1"/>
  <c r="A870" i="6"/>
  <c r="T870" i="6" s="1"/>
  <c r="A869" i="6"/>
  <c r="K869" i="6" s="1"/>
  <c r="A868" i="6"/>
  <c r="V868" i="6" s="1"/>
  <c r="A867" i="6"/>
  <c r="O867" i="6" s="1"/>
  <c r="A866" i="6"/>
  <c r="M866" i="6" s="1"/>
  <c r="A865" i="6"/>
  <c r="A864" i="6"/>
  <c r="A863" i="6"/>
  <c r="K863" i="6" s="1"/>
  <c r="A862" i="6"/>
  <c r="A861" i="6"/>
  <c r="A860" i="6"/>
  <c r="A859" i="6"/>
  <c r="V859" i="6" s="1"/>
  <c r="A858" i="6"/>
  <c r="N858" i="6" s="1"/>
  <c r="A857" i="6"/>
  <c r="O857" i="6" s="1"/>
  <c r="A856" i="6"/>
  <c r="A855" i="6"/>
  <c r="K855" i="6" s="1"/>
  <c r="A854" i="6"/>
  <c r="A853" i="6"/>
  <c r="G853" i="6" s="1"/>
  <c r="A852" i="6"/>
  <c r="L852" i="6" s="1"/>
  <c r="A851" i="6"/>
  <c r="B851" i="6" s="1"/>
  <c r="A850" i="6"/>
  <c r="A849" i="6"/>
  <c r="A848" i="6"/>
  <c r="J848" i="6" s="1"/>
  <c r="A847" i="6"/>
  <c r="D847" i="6" s="1"/>
  <c r="A846" i="6"/>
  <c r="E846" i="6" s="1"/>
  <c r="A845" i="6"/>
  <c r="U845" i="6" s="1"/>
  <c r="A844" i="6"/>
  <c r="R844" i="6" s="1"/>
  <c r="A843" i="6"/>
  <c r="U843" i="6" s="1"/>
  <c r="A842" i="6"/>
  <c r="A841" i="6"/>
  <c r="A840" i="6"/>
  <c r="A839" i="6"/>
  <c r="H839" i="6" s="1"/>
  <c r="A838" i="6"/>
  <c r="S838" i="6" s="1"/>
  <c r="A837" i="6"/>
  <c r="A836" i="6"/>
  <c r="T836" i="6" s="1"/>
  <c r="A835" i="6"/>
  <c r="Q835" i="6" s="1"/>
  <c r="A834" i="6"/>
  <c r="N834" i="6" s="1"/>
  <c r="A833" i="6"/>
  <c r="A832" i="6"/>
  <c r="W832" i="6" s="1"/>
  <c r="A831" i="6"/>
  <c r="I831" i="6" s="1"/>
  <c r="A830" i="6"/>
  <c r="A829" i="6"/>
  <c r="G829" i="6" s="1"/>
  <c r="A828" i="6"/>
  <c r="I828" i="6" s="1"/>
  <c r="A827" i="6"/>
  <c r="H827" i="6" s="1"/>
  <c r="A826" i="6"/>
  <c r="R826" i="6" s="1"/>
  <c r="A825" i="6"/>
  <c r="A824" i="6"/>
  <c r="A823" i="6"/>
  <c r="S823" i="6" s="1"/>
  <c r="A822" i="6"/>
  <c r="B822" i="6" s="1"/>
  <c r="A821" i="6"/>
  <c r="A820" i="6"/>
  <c r="P820" i="6" s="1"/>
  <c r="A819" i="6"/>
  <c r="M819" i="6" s="1"/>
  <c r="A818" i="6"/>
  <c r="F818" i="6" s="1"/>
  <c r="A817" i="6"/>
  <c r="A816" i="6"/>
  <c r="A815" i="6"/>
  <c r="B815" i="6" s="1"/>
  <c r="A814" i="6"/>
  <c r="Q814" i="6" s="1"/>
  <c r="A813" i="6"/>
  <c r="A812" i="6"/>
  <c r="F812" i="6" s="1"/>
  <c r="A811" i="6"/>
  <c r="W811" i="6" s="1"/>
  <c r="A810" i="6"/>
  <c r="K810" i="6" s="1"/>
  <c r="A809" i="6"/>
  <c r="T809" i="6" s="1"/>
  <c r="A808" i="6"/>
  <c r="N808" i="6" s="1"/>
  <c r="A807" i="6"/>
  <c r="Q807" i="6" s="1"/>
  <c r="A806" i="6"/>
  <c r="T806" i="6" s="1"/>
  <c r="A805" i="6"/>
  <c r="A804" i="6"/>
  <c r="H804" i="6" s="1"/>
  <c r="A803" i="6"/>
  <c r="B803" i="6" s="1"/>
  <c r="A802" i="6"/>
  <c r="R802" i="6" s="1"/>
  <c r="A801" i="6"/>
  <c r="A800" i="6"/>
  <c r="A799" i="6"/>
  <c r="A798" i="6"/>
  <c r="A797" i="6"/>
  <c r="G797" i="6" s="1"/>
  <c r="A796" i="6"/>
  <c r="H796" i="6" s="1"/>
  <c r="A795" i="6"/>
  <c r="E795" i="6" s="1"/>
  <c r="A794" i="6"/>
  <c r="W794" i="6" s="1"/>
  <c r="A793" i="6"/>
  <c r="A792" i="6"/>
  <c r="A791" i="6"/>
  <c r="M791" i="6" s="1"/>
  <c r="A790" i="6"/>
  <c r="I790" i="6" s="1"/>
  <c r="A789" i="6"/>
  <c r="A788" i="6"/>
  <c r="C788" i="6" s="1"/>
  <c r="A787" i="6"/>
  <c r="B787" i="6" s="1"/>
  <c r="A786" i="6"/>
  <c r="P786" i="6" s="1"/>
  <c r="A785" i="6"/>
  <c r="A784" i="6"/>
  <c r="A783" i="6"/>
  <c r="R783" i="6" s="1"/>
  <c r="A782" i="6"/>
  <c r="L782" i="6" s="1"/>
  <c r="A781" i="6"/>
  <c r="D781" i="6" s="1"/>
  <c r="A780" i="6"/>
  <c r="S780" i="6" s="1"/>
  <c r="A779" i="6"/>
  <c r="U779" i="6" s="1"/>
  <c r="A778" i="6"/>
  <c r="T778" i="6" s="1"/>
  <c r="A777" i="6"/>
  <c r="A776" i="6"/>
  <c r="A775" i="6"/>
  <c r="A774" i="6"/>
  <c r="S774" i="6" s="1"/>
  <c r="A773" i="6"/>
  <c r="C773" i="6" s="1"/>
  <c r="A772" i="6"/>
  <c r="S772" i="6" s="1"/>
  <c r="A771" i="6"/>
  <c r="B771" i="6" s="1"/>
  <c r="A770" i="6"/>
  <c r="K770" i="6" s="1"/>
  <c r="A769" i="6"/>
  <c r="A768" i="6"/>
  <c r="A767" i="6"/>
  <c r="D767" i="6" s="1"/>
  <c r="A766" i="6"/>
  <c r="P766" i="6" s="1"/>
  <c r="A765" i="6"/>
  <c r="A764" i="6"/>
  <c r="S764" i="6" s="1"/>
  <c r="A763" i="6"/>
  <c r="A762" i="6"/>
  <c r="A761" i="6"/>
  <c r="D761" i="6" s="1"/>
  <c r="A760" i="6"/>
  <c r="A759" i="6"/>
  <c r="A758" i="6"/>
  <c r="L758" i="6" s="1"/>
  <c r="A757" i="6"/>
  <c r="A756" i="6"/>
  <c r="A755" i="6"/>
  <c r="S755" i="6" s="1"/>
  <c r="A754" i="6"/>
  <c r="K754" i="6" s="1"/>
  <c r="A753" i="6"/>
  <c r="A752" i="6"/>
  <c r="A751" i="6"/>
  <c r="A750" i="6"/>
  <c r="W750" i="6" s="1"/>
  <c r="A749" i="6"/>
  <c r="E749" i="6" s="1"/>
  <c r="A748" i="6"/>
  <c r="A747" i="6"/>
  <c r="F747" i="6" s="1"/>
  <c r="A746" i="6"/>
  <c r="P746" i="6" s="1"/>
  <c r="A745" i="6"/>
  <c r="A744" i="6"/>
  <c r="I744" i="6" s="1"/>
  <c r="A743" i="6"/>
  <c r="H743" i="6" s="1"/>
  <c r="A742" i="6"/>
  <c r="T742" i="6" s="1"/>
  <c r="A741" i="6"/>
  <c r="L741" i="6" s="1"/>
  <c r="A740" i="6"/>
  <c r="A739" i="6"/>
  <c r="F739" i="6" s="1"/>
  <c r="A738" i="6"/>
  <c r="K738" i="6" s="1"/>
  <c r="A737" i="6"/>
  <c r="A736" i="6"/>
  <c r="A735" i="6"/>
  <c r="K735" i="6" s="1"/>
  <c r="A734" i="6"/>
  <c r="A733" i="6"/>
  <c r="A732" i="6"/>
  <c r="T732" i="6" s="1"/>
  <c r="A731" i="6"/>
  <c r="M731" i="6" s="1"/>
  <c r="A730" i="6"/>
  <c r="H730" i="6" s="1"/>
  <c r="A729" i="6"/>
  <c r="A728" i="6"/>
  <c r="A727" i="6"/>
  <c r="H727" i="6" s="1"/>
  <c r="A726" i="6"/>
  <c r="B726" i="6" s="1"/>
  <c r="A725" i="6"/>
  <c r="O725" i="6" s="1"/>
  <c r="A724" i="6"/>
  <c r="T724" i="6" s="1"/>
  <c r="A723" i="6"/>
  <c r="A722" i="6"/>
  <c r="S722" i="6" s="1"/>
  <c r="A721" i="6"/>
  <c r="R721" i="6" s="1"/>
  <c r="A720" i="6"/>
  <c r="I720" i="6" s="1"/>
  <c r="A719" i="6"/>
  <c r="K719" i="6" s="1"/>
  <c r="A718" i="6"/>
  <c r="M718" i="6" s="1"/>
  <c r="A717" i="6"/>
  <c r="P717" i="6" s="1"/>
  <c r="A716" i="6"/>
  <c r="L716" i="6" s="1"/>
  <c r="A715" i="6"/>
  <c r="O715" i="6" s="1"/>
  <c r="A714" i="6"/>
  <c r="A713" i="6"/>
  <c r="P713" i="6" s="1"/>
  <c r="A712" i="6"/>
  <c r="A711" i="6"/>
  <c r="L711" i="6" s="1"/>
  <c r="A710" i="6"/>
  <c r="Q710" i="6" s="1"/>
  <c r="A709" i="6"/>
  <c r="A708" i="6"/>
  <c r="H708" i="6" s="1"/>
  <c r="A707" i="6"/>
  <c r="O707" i="6" s="1"/>
  <c r="A706" i="6"/>
  <c r="J706" i="6" s="1"/>
  <c r="A705" i="6"/>
  <c r="Q705" i="6" s="1"/>
  <c r="A704" i="6"/>
  <c r="A703" i="6"/>
  <c r="K703" i="6" s="1"/>
  <c r="A702" i="6"/>
  <c r="S702" i="6" s="1"/>
  <c r="A701" i="6"/>
  <c r="E701" i="6" s="1"/>
  <c r="A700" i="6"/>
  <c r="H700" i="6" s="1"/>
  <c r="A699" i="6"/>
  <c r="M699" i="6" s="1"/>
  <c r="A698" i="6"/>
  <c r="V698" i="6" s="1"/>
  <c r="A697" i="6"/>
  <c r="R697" i="6" s="1"/>
  <c r="A696" i="6"/>
  <c r="U696" i="6" s="1"/>
  <c r="A695" i="6"/>
  <c r="A694" i="6"/>
  <c r="P694" i="6" s="1"/>
  <c r="A693" i="6"/>
  <c r="S693" i="6" s="1"/>
  <c r="A692" i="6"/>
  <c r="O692" i="6" s="1"/>
  <c r="A691" i="6"/>
  <c r="F691" i="6" s="1"/>
  <c r="A690" i="6"/>
  <c r="K690" i="6" s="1"/>
  <c r="A689" i="6"/>
  <c r="A688" i="6"/>
  <c r="A687" i="6"/>
  <c r="E687" i="6" s="1"/>
  <c r="A686" i="6"/>
  <c r="O686" i="6" s="1"/>
  <c r="A685" i="6"/>
  <c r="U685" i="6" s="1"/>
  <c r="A684" i="6"/>
  <c r="G684" i="6" s="1"/>
  <c r="A683" i="6"/>
  <c r="E683" i="6" s="1"/>
  <c r="A682" i="6"/>
  <c r="R682" i="6" s="1"/>
  <c r="A681" i="6"/>
  <c r="S681" i="6" s="1"/>
  <c r="A680" i="6"/>
  <c r="T680" i="6" s="1"/>
  <c r="A679" i="6"/>
  <c r="O679" i="6" s="1"/>
  <c r="A678" i="6"/>
  <c r="D678" i="6" s="1"/>
  <c r="A677" i="6"/>
  <c r="Q677" i="6" s="1"/>
  <c r="A676" i="6"/>
  <c r="A675" i="6"/>
  <c r="V675" i="6" s="1"/>
  <c r="A674" i="6"/>
  <c r="R674" i="6" s="1"/>
  <c r="A673" i="6"/>
  <c r="A672" i="6"/>
  <c r="S672" i="6" s="1"/>
  <c r="A671" i="6"/>
  <c r="P671" i="6" s="1"/>
  <c r="A670" i="6"/>
  <c r="C670" i="6" s="1"/>
  <c r="A669" i="6"/>
  <c r="M669" i="6" s="1"/>
  <c r="A668" i="6"/>
  <c r="K668" i="6" s="1"/>
  <c r="A667" i="6"/>
  <c r="U667" i="6" s="1"/>
  <c r="A666" i="6"/>
  <c r="N666" i="6" s="1"/>
  <c r="A665" i="6"/>
  <c r="F665" i="6" s="1"/>
  <c r="A664" i="6"/>
  <c r="B664" i="6" s="1"/>
  <c r="A663" i="6"/>
  <c r="A662" i="6"/>
  <c r="T662" i="6" s="1"/>
  <c r="A661" i="6"/>
  <c r="B661" i="6" s="1"/>
  <c r="A660" i="6"/>
  <c r="N660" i="6" s="1"/>
  <c r="A659" i="6"/>
  <c r="L659" i="6" s="1"/>
  <c r="A658" i="6"/>
  <c r="O658" i="6" s="1"/>
  <c r="A657" i="6"/>
  <c r="F657" i="6" s="1"/>
  <c r="A656" i="6"/>
  <c r="D656" i="6" s="1"/>
  <c r="A655" i="6"/>
  <c r="M655" i="6" s="1"/>
  <c r="A654" i="6"/>
  <c r="C654" i="6" s="1"/>
  <c r="A653" i="6"/>
  <c r="A652" i="6"/>
  <c r="L652" i="6" s="1"/>
  <c r="A651" i="6"/>
  <c r="S651" i="6" s="1"/>
  <c r="A650" i="6"/>
  <c r="F650" i="6" s="1"/>
  <c r="A649" i="6"/>
  <c r="C649" i="6" s="1"/>
  <c r="A648" i="6"/>
  <c r="A647" i="6"/>
  <c r="A646" i="6"/>
  <c r="T646" i="6" s="1"/>
  <c r="A645" i="6"/>
  <c r="I645" i="6" s="1"/>
  <c r="A644" i="6"/>
  <c r="A643" i="6"/>
  <c r="A642" i="6"/>
  <c r="K642" i="6" s="1"/>
  <c r="A641" i="6"/>
  <c r="U641" i="6" s="1"/>
  <c r="A640" i="6"/>
  <c r="G640" i="6" s="1"/>
  <c r="A639" i="6"/>
  <c r="A638" i="6"/>
  <c r="F638" i="6" s="1"/>
  <c r="A637" i="6"/>
  <c r="A636" i="6"/>
  <c r="U636" i="6" s="1"/>
  <c r="A635" i="6"/>
  <c r="C635" i="6" s="1"/>
  <c r="A634" i="6"/>
  <c r="I634" i="6" s="1"/>
  <c r="A633" i="6"/>
  <c r="A632" i="6"/>
  <c r="A631" i="6"/>
  <c r="Q631" i="6" s="1"/>
  <c r="A630" i="6"/>
  <c r="P630" i="6" s="1"/>
  <c r="A629" i="6"/>
  <c r="A628" i="6"/>
  <c r="A627" i="6"/>
  <c r="V627" i="6" s="1"/>
  <c r="A626" i="6"/>
  <c r="G626" i="6" s="1"/>
  <c r="A625" i="6"/>
  <c r="A624" i="6"/>
  <c r="C624" i="6" s="1"/>
  <c r="A623" i="6"/>
  <c r="H623" i="6" s="1"/>
  <c r="A622" i="6"/>
  <c r="A621" i="6"/>
  <c r="N621" i="6" s="1"/>
  <c r="A620" i="6"/>
  <c r="R620" i="6" s="1"/>
  <c r="A619" i="6"/>
  <c r="M619" i="6" s="1"/>
  <c r="A618" i="6"/>
  <c r="F618" i="6" s="1"/>
  <c r="A617" i="6"/>
  <c r="A616" i="6"/>
  <c r="K616" i="6" s="1"/>
  <c r="A615" i="6"/>
  <c r="A614" i="6"/>
  <c r="A613" i="6"/>
  <c r="A612" i="6"/>
  <c r="M612" i="6" s="1"/>
  <c r="A611" i="6"/>
  <c r="I611" i="6" s="1"/>
  <c r="A610" i="6"/>
  <c r="B610" i="6" s="1"/>
  <c r="A609" i="6"/>
  <c r="C609" i="6" s="1"/>
  <c r="A608" i="6"/>
  <c r="P608" i="6" s="1"/>
  <c r="A607" i="6"/>
  <c r="A606" i="6"/>
  <c r="A605" i="6"/>
  <c r="D605" i="6" s="1"/>
  <c r="A604" i="6"/>
  <c r="L604" i="6" s="1"/>
  <c r="A603" i="6"/>
  <c r="H603" i="6" s="1"/>
  <c r="A602" i="6"/>
  <c r="A601" i="6"/>
  <c r="P601" i="6" s="1"/>
  <c r="A600" i="6"/>
  <c r="A599" i="6"/>
  <c r="A598" i="6"/>
  <c r="A597" i="6"/>
  <c r="A596" i="6"/>
  <c r="C596" i="6" s="1"/>
  <c r="A595" i="6"/>
  <c r="A594" i="6"/>
  <c r="T594" i="6" s="1"/>
  <c r="A593" i="6"/>
  <c r="M593" i="6" s="1"/>
  <c r="A592" i="6"/>
  <c r="K592" i="6" s="1"/>
  <c r="A591" i="6"/>
  <c r="A590" i="6"/>
  <c r="A589" i="6"/>
  <c r="G589" i="6" s="1"/>
  <c r="A588" i="6"/>
  <c r="T588" i="6" s="1"/>
  <c r="A587" i="6"/>
  <c r="I587" i="6" s="1"/>
  <c r="A586" i="6"/>
  <c r="D586" i="6" s="1"/>
  <c r="A585" i="6"/>
  <c r="F585" i="6" s="1"/>
  <c r="A584" i="6"/>
  <c r="K584" i="6" s="1"/>
  <c r="A583" i="6"/>
  <c r="A582" i="6"/>
  <c r="A581" i="6"/>
  <c r="T581" i="6" s="1"/>
  <c r="A580" i="6"/>
  <c r="A579" i="6"/>
  <c r="A578" i="6"/>
  <c r="K578" i="6" s="1"/>
  <c r="A577" i="6"/>
  <c r="G577" i="6" s="1"/>
  <c r="A576" i="6"/>
  <c r="A575" i="6"/>
  <c r="A574" i="6"/>
  <c r="A573" i="6"/>
  <c r="A572" i="6"/>
  <c r="D572" i="6" s="1"/>
  <c r="A571" i="6"/>
  <c r="T571" i="6" s="1"/>
  <c r="A570" i="6"/>
  <c r="A569" i="6"/>
  <c r="L569" i="6" s="1"/>
  <c r="A568" i="6"/>
  <c r="A567" i="6"/>
  <c r="A566" i="6"/>
  <c r="Q566" i="6" s="1"/>
  <c r="A565" i="6"/>
  <c r="K565" i="6" s="1"/>
  <c r="A564" i="6"/>
  <c r="W564" i="6" s="1"/>
  <c r="A563" i="6"/>
  <c r="C563" i="6" s="1"/>
  <c r="A562" i="6"/>
  <c r="K562" i="6" s="1"/>
  <c r="A561" i="6"/>
  <c r="E561" i="6" s="1"/>
  <c r="A560" i="6"/>
  <c r="A559" i="6"/>
  <c r="Q559" i="6" s="1"/>
  <c r="A558" i="6"/>
  <c r="A557" i="6"/>
  <c r="J557" i="6" s="1"/>
  <c r="A556" i="6"/>
  <c r="H556" i="6" s="1"/>
  <c r="A555" i="6"/>
  <c r="G555" i="6" s="1"/>
  <c r="A554" i="6"/>
  <c r="K554" i="6" s="1"/>
  <c r="A553" i="6"/>
  <c r="W553" i="6" s="1"/>
  <c r="A552" i="6"/>
  <c r="C552" i="6" s="1"/>
  <c r="A551" i="6"/>
  <c r="A550" i="6"/>
  <c r="R550" i="6" s="1"/>
  <c r="A549" i="6"/>
  <c r="I549" i="6" s="1"/>
  <c r="A548" i="6"/>
  <c r="I548" i="6" s="1"/>
  <c r="A547" i="6"/>
  <c r="H547" i="6" s="1"/>
  <c r="A546" i="6"/>
  <c r="O546" i="6" s="1"/>
  <c r="A545" i="6"/>
  <c r="M545" i="6" s="1"/>
  <c r="A544" i="6"/>
  <c r="S544" i="6" s="1"/>
  <c r="A543" i="6"/>
  <c r="A542" i="6"/>
  <c r="A541" i="6"/>
  <c r="A540" i="6"/>
  <c r="F540" i="6" s="1"/>
  <c r="A539" i="6"/>
  <c r="K539" i="6" s="1"/>
  <c r="A538" i="6"/>
  <c r="M538" i="6" s="1"/>
  <c r="A537" i="6"/>
  <c r="W537" i="6" s="1"/>
  <c r="A536" i="6"/>
  <c r="F536" i="6" s="1"/>
  <c r="A535" i="6"/>
  <c r="A534" i="6"/>
  <c r="R534" i="6" s="1"/>
  <c r="A533" i="6"/>
  <c r="V533" i="6" s="1"/>
  <c r="A532" i="6"/>
  <c r="S532" i="6" s="1"/>
  <c r="A531" i="6"/>
  <c r="U531" i="6" s="1"/>
  <c r="A530" i="6"/>
  <c r="K530" i="6" s="1"/>
  <c r="A529" i="6"/>
  <c r="L529" i="6" s="1"/>
  <c r="A528" i="6"/>
  <c r="A527" i="6"/>
  <c r="A526" i="6"/>
  <c r="R526" i="6" s="1"/>
  <c r="A525" i="6"/>
  <c r="P525" i="6" s="1"/>
  <c r="A524" i="6"/>
  <c r="A523" i="6"/>
  <c r="U523" i="6" s="1"/>
  <c r="A522" i="6"/>
  <c r="W522" i="6" s="1"/>
  <c r="A521" i="6"/>
  <c r="Q521" i="6" s="1"/>
  <c r="A520" i="6"/>
  <c r="A519" i="6"/>
  <c r="A518" i="6"/>
  <c r="D518" i="6" s="1"/>
  <c r="A517" i="6"/>
  <c r="A516" i="6"/>
  <c r="J516" i="6" s="1"/>
  <c r="A515" i="6"/>
  <c r="B515" i="6" s="1"/>
  <c r="A514" i="6"/>
  <c r="K514" i="6" s="1"/>
  <c r="A513" i="6"/>
  <c r="U513" i="6" s="1"/>
  <c r="A512" i="6"/>
  <c r="A511" i="6"/>
  <c r="A510" i="6"/>
  <c r="A509" i="6"/>
  <c r="P509" i="6" s="1"/>
  <c r="A508" i="6"/>
  <c r="A507" i="6"/>
  <c r="E507" i="6" s="1"/>
  <c r="A506" i="6"/>
  <c r="K506" i="6" s="1"/>
  <c r="A505" i="6"/>
  <c r="H505" i="6" s="1"/>
  <c r="A504" i="6"/>
  <c r="A503" i="6"/>
  <c r="E503" i="6" s="1"/>
  <c r="A502" i="6"/>
  <c r="A501" i="6"/>
  <c r="W501" i="6" s="1"/>
  <c r="A500" i="6"/>
  <c r="H500" i="6" s="1"/>
  <c r="A499" i="6"/>
  <c r="B499" i="6" s="1"/>
  <c r="A498" i="6"/>
  <c r="A497" i="6"/>
  <c r="C497" i="6" s="1"/>
  <c r="A496" i="6"/>
  <c r="A495" i="6"/>
  <c r="A494" i="6"/>
  <c r="F494" i="6" s="1"/>
  <c r="A493" i="6"/>
  <c r="T493" i="6" s="1"/>
  <c r="A492" i="6"/>
  <c r="K492" i="6" s="1"/>
  <c r="A491" i="6"/>
  <c r="S491" i="6" s="1"/>
  <c r="A490" i="6"/>
  <c r="I490" i="6" s="1"/>
  <c r="A489" i="6"/>
  <c r="K489" i="6" s="1"/>
  <c r="A488" i="6"/>
  <c r="A487" i="6"/>
  <c r="A486" i="6"/>
  <c r="A485" i="6"/>
  <c r="T485" i="6" s="1"/>
  <c r="A484" i="6"/>
  <c r="T484" i="6" s="1"/>
  <c r="A483" i="6"/>
  <c r="T483" i="6" s="1"/>
  <c r="A482" i="6"/>
  <c r="O482" i="6" s="1"/>
  <c r="A481" i="6"/>
  <c r="H481" i="6" s="1"/>
  <c r="A480" i="6"/>
  <c r="Q480" i="6" s="1"/>
  <c r="A479" i="6"/>
  <c r="A478" i="6"/>
  <c r="A477" i="6"/>
  <c r="W477" i="6" s="1"/>
  <c r="A476" i="6"/>
  <c r="D476" i="6" s="1"/>
  <c r="A475" i="6"/>
  <c r="U475" i="6" s="1"/>
  <c r="A474" i="6"/>
  <c r="S474" i="6" s="1"/>
  <c r="A473" i="6"/>
  <c r="D473" i="6" s="1"/>
  <c r="A472" i="6"/>
  <c r="F472" i="6" s="1"/>
  <c r="A471" i="6"/>
  <c r="A470" i="6"/>
  <c r="I470" i="6" s="1"/>
  <c r="A469" i="6"/>
  <c r="A468" i="6"/>
  <c r="A467" i="6"/>
  <c r="R467" i="6" s="1"/>
  <c r="A466" i="6"/>
  <c r="I466" i="6" s="1"/>
  <c r="A465" i="6"/>
  <c r="D465" i="6" s="1"/>
  <c r="A464" i="6"/>
  <c r="S464" i="6" s="1"/>
  <c r="A463" i="6"/>
  <c r="A462" i="6"/>
  <c r="N462" i="6" s="1"/>
  <c r="A461" i="6"/>
  <c r="A460" i="6"/>
  <c r="E460" i="6" s="1"/>
  <c r="A459" i="6"/>
  <c r="A458" i="6"/>
  <c r="K458" i="6" s="1"/>
  <c r="A457" i="6"/>
  <c r="F457" i="6" s="1"/>
  <c r="A456" i="6"/>
  <c r="A455" i="6"/>
  <c r="A454" i="6"/>
  <c r="A453" i="6"/>
  <c r="K453" i="6" s="1"/>
  <c r="A452" i="6"/>
  <c r="F452" i="6" s="1"/>
  <c r="A451" i="6"/>
  <c r="Q451" i="6" s="1"/>
  <c r="A450" i="6"/>
  <c r="A449" i="6"/>
  <c r="Q449" i="6" s="1"/>
  <c r="A448" i="6"/>
  <c r="A447" i="6"/>
  <c r="M447" i="6" s="1"/>
  <c r="A446" i="6"/>
  <c r="O446" i="6" s="1"/>
  <c r="A445" i="6"/>
  <c r="A444" i="6"/>
  <c r="D444" i="6" s="1"/>
  <c r="A443" i="6"/>
  <c r="H443" i="6" s="1"/>
  <c r="A442" i="6"/>
  <c r="N442" i="6" s="1"/>
  <c r="A441" i="6"/>
  <c r="L441" i="6" s="1"/>
  <c r="A440" i="6"/>
  <c r="G440" i="6" s="1"/>
  <c r="A439" i="6"/>
  <c r="A438" i="6"/>
  <c r="A437" i="6"/>
  <c r="I437" i="6" s="1"/>
  <c r="A436" i="6"/>
  <c r="P436" i="6" s="1"/>
  <c r="A435" i="6"/>
  <c r="G435" i="6" s="1"/>
  <c r="A434" i="6"/>
  <c r="E434" i="6" s="1"/>
  <c r="A433" i="6"/>
  <c r="R433" i="6" s="1"/>
  <c r="A432" i="6"/>
  <c r="E432" i="6" s="1"/>
  <c r="A431" i="6"/>
  <c r="A430" i="6"/>
  <c r="A429" i="6"/>
  <c r="G429" i="6" s="1"/>
  <c r="A428" i="6"/>
  <c r="P428" i="6" s="1"/>
  <c r="A427" i="6"/>
  <c r="G427" i="6" s="1"/>
  <c r="A426" i="6"/>
  <c r="K426" i="6" s="1"/>
  <c r="A425" i="6"/>
  <c r="S425" i="6" s="1"/>
  <c r="A424" i="6"/>
  <c r="G424" i="6" s="1"/>
  <c r="A423" i="6"/>
  <c r="A422" i="6"/>
  <c r="Q422" i="6" s="1"/>
  <c r="A421" i="6"/>
  <c r="A420" i="6"/>
  <c r="O420" i="6" s="1"/>
  <c r="A419" i="6"/>
  <c r="A418" i="6"/>
  <c r="A417" i="6"/>
  <c r="V417" i="6" s="1"/>
  <c r="A416" i="6"/>
  <c r="K416" i="6" s="1"/>
  <c r="A415" i="6"/>
  <c r="A414" i="6"/>
  <c r="T414" i="6" s="1"/>
  <c r="A413" i="6"/>
  <c r="W413" i="6" s="1"/>
  <c r="A412" i="6"/>
  <c r="J412" i="6" s="1"/>
  <c r="A411" i="6"/>
  <c r="A410" i="6"/>
  <c r="A409" i="6"/>
  <c r="L409" i="6" s="1"/>
  <c r="A408" i="6"/>
  <c r="A407" i="6"/>
  <c r="A406" i="6"/>
  <c r="T406" i="6" s="1"/>
  <c r="A405" i="6"/>
  <c r="F405" i="6" s="1"/>
  <c r="A404" i="6"/>
  <c r="D404" i="6" s="1"/>
  <c r="A403" i="6"/>
  <c r="R403" i="6" s="1"/>
  <c r="A402" i="6"/>
  <c r="A401" i="6"/>
  <c r="N401" i="6" s="1"/>
  <c r="A400" i="6"/>
  <c r="A399" i="6"/>
  <c r="A398" i="6"/>
  <c r="A397" i="6"/>
  <c r="P397" i="6" s="1"/>
  <c r="A396" i="6"/>
  <c r="B396" i="6" s="1"/>
  <c r="A395" i="6"/>
  <c r="M395" i="6" s="1"/>
  <c r="A394" i="6"/>
  <c r="A393" i="6"/>
  <c r="O393" i="6" s="1"/>
  <c r="A392" i="6"/>
  <c r="E392" i="6" s="1"/>
  <c r="A391" i="6"/>
  <c r="A390" i="6"/>
  <c r="A389" i="6"/>
  <c r="A388" i="6"/>
  <c r="D388" i="6" s="1"/>
  <c r="A387" i="6"/>
  <c r="A386" i="6"/>
  <c r="A385" i="6"/>
  <c r="L385" i="6" s="1"/>
  <c r="A384" i="6"/>
  <c r="N384" i="6" s="1"/>
  <c r="A383" i="6"/>
  <c r="A382" i="6"/>
  <c r="J382" i="6" s="1"/>
  <c r="A381" i="6"/>
  <c r="Q381" i="6" s="1"/>
  <c r="A380" i="6"/>
  <c r="D380" i="6" s="1"/>
  <c r="A379" i="6"/>
  <c r="I379" i="6" s="1"/>
  <c r="A378" i="6"/>
  <c r="A377" i="6"/>
  <c r="G377" i="6" s="1"/>
  <c r="A376" i="6"/>
  <c r="A375" i="6"/>
  <c r="A374" i="6"/>
  <c r="J374" i="6" s="1"/>
  <c r="A373" i="6"/>
  <c r="M373" i="6" s="1"/>
  <c r="A372" i="6"/>
  <c r="S372" i="6" s="1"/>
  <c r="A371" i="6"/>
  <c r="G371" i="6" s="1"/>
  <c r="A370" i="6"/>
  <c r="A369" i="6"/>
  <c r="T369" i="6" s="1"/>
  <c r="A368" i="6"/>
  <c r="Q368" i="6" s="1"/>
  <c r="A367" i="6"/>
  <c r="A366" i="6"/>
  <c r="A365" i="6"/>
  <c r="W365" i="6" s="1"/>
  <c r="A364" i="6"/>
  <c r="D364" i="6" s="1"/>
  <c r="A363" i="6"/>
  <c r="W363" i="6" s="1"/>
  <c r="A362" i="6"/>
  <c r="E362" i="6" s="1"/>
  <c r="A361" i="6"/>
  <c r="F361" i="6" s="1"/>
  <c r="A360" i="6"/>
  <c r="V360" i="6" s="1"/>
  <c r="A359" i="6"/>
  <c r="A358" i="6"/>
  <c r="A357" i="6"/>
  <c r="A356" i="6"/>
  <c r="O356" i="6" s="1"/>
  <c r="A355" i="6"/>
  <c r="O355" i="6" s="1"/>
  <c r="A354" i="6"/>
  <c r="N354" i="6" s="1"/>
  <c r="A353" i="6"/>
  <c r="J353" i="6" s="1"/>
  <c r="A352" i="6"/>
  <c r="U352" i="6" s="1"/>
  <c r="A351" i="6"/>
  <c r="A350" i="6"/>
  <c r="A349" i="6"/>
  <c r="B349" i="6" s="1"/>
  <c r="A348" i="6"/>
  <c r="U348" i="6" s="1"/>
  <c r="A347" i="6"/>
  <c r="Q347" i="6" s="1"/>
  <c r="A346" i="6"/>
  <c r="O346" i="6" s="1"/>
  <c r="A345" i="6"/>
  <c r="U345" i="6" s="1"/>
  <c r="A344" i="6"/>
  <c r="J344" i="6" s="1"/>
  <c r="A343" i="6"/>
  <c r="A342" i="6"/>
  <c r="L342" i="6" s="1"/>
  <c r="A341" i="6"/>
  <c r="K341" i="6" s="1"/>
  <c r="A340" i="6"/>
  <c r="M340" i="6" s="1"/>
  <c r="A339" i="6"/>
  <c r="F339" i="6" s="1"/>
  <c r="A338" i="6"/>
  <c r="A337" i="6"/>
  <c r="U337" i="6" s="1"/>
  <c r="A336" i="6"/>
  <c r="U336" i="6" s="1"/>
  <c r="A335" i="6"/>
  <c r="A334" i="6"/>
  <c r="A333" i="6"/>
  <c r="R333" i="6" s="1"/>
  <c r="A332" i="6"/>
  <c r="B332" i="6" s="1"/>
  <c r="A331" i="6"/>
  <c r="F331" i="6" s="1"/>
  <c r="A330" i="6"/>
  <c r="A329" i="6"/>
  <c r="L329" i="6" s="1"/>
  <c r="A328" i="6"/>
  <c r="A327" i="6"/>
  <c r="R327" i="6" s="1"/>
  <c r="A326" i="6"/>
  <c r="F326" i="6" s="1"/>
  <c r="A325" i="6"/>
  <c r="N325" i="6" s="1"/>
  <c r="A324" i="6"/>
  <c r="F324" i="6" s="1"/>
  <c r="A323" i="6"/>
  <c r="A322" i="6"/>
  <c r="J322" i="6" s="1"/>
  <c r="A321" i="6"/>
  <c r="S321" i="6" s="1"/>
  <c r="A320" i="6"/>
  <c r="A319" i="6"/>
  <c r="A318" i="6"/>
  <c r="A317" i="6"/>
  <c r="E317" i="6" s="1"/>
  <c r="A316" i="6"/>
  <c r="D316" i="6" s="1"/>
  <c r="A315" i="6"/>
  <c r="M315" i="6" s="1"/>
  <c r="A314" i="6"/>
  <c r="K314" i="6" s="1"/>
  <c r="A313" i="6"/>
  <c r="I313" i="6" s="1"/>
  <c r="A312" i="6"/>
  <c r="G312" i="6" s="1"/>
  <c r="A311" i="6"/>
  <c r="A310" i="6"/>
  <c r="V310" i="6" s="1"/>
  <c r="A309" i="6"/>
  <c r="A308" i="6"/>
  <c r="D308" i="6" s="1"/>
  <c r="A307" i="6"/>
  <c r="N307" i="6" s="1"/>
  <c r="A306" i="6"/>
  <c r="A305" i="6"/>
  <c r="O305" i="6" s="1"/>
  <c r="A304" i="6"/>
  <c r="A303" i="6"/>
  <c r="A302" i="6"/>
  <c r="E302" i="6" s="1"/>
  <c r="A301" i="6"/>
  <c r="R301" i="6" s="1"/>
  <c r="A300" i="6"/>
  <c r="R300" i="6" s="1"/>
  <c r="A299" i="6"/>
  <c r="W299" i="6" s="1"/>
  <c r="A298" i="6"/>
  <c r="E298" i="6" s="1"/>
  <c r="A297" i="6"/>
  <c r="Q297" i="6" s="1"/>
  <c r="A296" i="6"/>
  <c r="A295" i="6"/>
  <c r="T295" i="6" s="1"/>
  <c r="A294" i="6"/>
  <c r="A293" i="6"/>
  <c r="A292" i="6"/>
  <c r="P292" i="6" s="1"/>
  <c r="A291" i="6"/>
  <c r="G291" i="6" s="1"/>
  <c r="A290" i="6"/>
  <c r="A289" i="6"/>
  <c r="F289" i="6" s="1"/>
  <c r="A288" i="6"/>
  <c r="I288" i="6" s="1"/>
  <c r="A287" i="6"/>
  <c r="M287" i="6" s="1"/>
  <c r="A286" i="6"/>
  <c r="A285" i="6"/>
  <c r="T285" i="6" s="1"/>
  <c r="A284" i="6"/>
  <c r="D284" i="6" s="1"/>
  <c r="A283" i="6"/>
  <c r="O283" i="6" s="1"/>
  <c r="A282" i="6"/>
  <c r="O282" i="6" s="1"/>
  <c r="A281" i="6"/>
  <c r="S281" i="6" s="1"/>
  <c r="A280" i="6"/>
  <c r="A279" i="6"/>
  <c r="K279" i="6" s="1"/>
  <c r="A278" i="6"/>
  <c r="A277" i="6"/>
  <c r="A276" i="6"/>
  <c r="I276" i="6" s="1"/>
  <c r="A275" i="6"/>
  <c r="E275" i="6" s="1"/>
  <c r="A274" i="6"/>
  <c r="A273" i="6"/>
  <c r="M273" i="6" s="1"/>
  <c r="A272" i="6"/>
  <c r="A271" i="6"/>
  <c r="M271" i="6" s="1"/>
  <c r="A270" i="6"/>
  <c r="A269" i="6"/>
  <c r="M269" i="6" s="1"/>
  <c r="A268" i="6"/>
  <c r="R268" i="6" s="1"/>
  <c r="A267" i="6"/>
  <c r="T267" i="6" s="1"/>
  <c r="A266" i="6"/>
  <c r="N266" i="6" s="1"/>
  <c r="A265" i="6"/>
  <c r="H265" i="6" s="1"/>
  <c r="A264" i="6"/>
  <c r="A263" i="6"/>
  <c r="A262" i="6"/>
  <c r="S262" i="6" s="1"/>
  <c r="A261" i="6"/>
  <c r="P261" i="6" s="1"/>
  <c r="A260" i="6"/>
  <c r="A259" i="6"/>
  <c r="Q259" i="6" s="1"/>
  <c r="A258" i="6"/>
  <c r="L258" i="6" s="1"/>
  <c r="A257" i="6"/>
  <c r="R257" i="6" s="1"/>
  <c r="A256" i="6"/>
  <c r="A255" i="6"/>
  <c r="L255" i="6" s="1"/>
  <c r="A254" i="6"/>
  <c r="A253" i="6"/>
  <c r="P253" i="6" s="1"/>
  <c r="A252" i="6"/>
  <c r="L252" i="6" s="1"/>
  <c r="A251" i="6"/>
  <c r="N251" i="6" s="1"/>
  <c r="A250" i="6"/>
  <c r="A249" i="6"/>
  <c r="Q249" i="6" s="1"/>
  <c r="A248" i="6"/>
  <c r="A247" i="6"/>
  <c r="A246" i="6"/>
  <c r="A245" i="6"/>
  <c r="A244" i="6"/>
  <c r="R244" i="6" s="1"/>
  <c r="A243" i="6"/>
  <c r="S243" i="6" s="1"/>
  <c r="A242" i="6"/>
  <c r="A241" i="6"/>
  <c r="B241" i="6" s="1"/>
  <c r="A240" i="6"/>
  <c r="A239" i="6"/>
  <c r="H239" i="6" s="1"/>
  <c r="A238" i="6"/>
  <c r="A237" i="6"/>
  <c r="A236" i="6"/>
  <c r="Q236" i="6" s="1"/>
  <c r="A235" i="6"/>
  <c r="R235" i="6" s="1"/>
  <c r="A234" i="6"/>
  <c r="A233" i="6"/>
  <c r="S233" i="6" s="1"/>
  <c r="A232" i="6"/>
  <c r="G232" i="6" s="1"/>
  <c r="A231" i="6"/>
  <c r="A230" i="6"/>
  <c r="A229" i="6"/>
  <c r="A228" i="6"/>
  <c r="A227" i="6"/>
  <c r="J227" i="6" s="1"/>
  <c r="A226" i="6"/>
  <c r="A225" i="6"/>
  <c r="Q225" i="6" s="1"/>
  <c r="A224" i="6"/>
  <c r="A223" i="6"/>
  <c r="A222" i="6"/>
  <c r="M222" i="6" s="1"/>
  <c r="A221" i="6"/>
  <c r="R221" i="6" s="1"/>
  <c r="A220" i="6"/>
  <c r="P220" i="6" s="1"/>
  <c r="A219" i="6"/>
  <c r="C219" i="6" s="1"/>
  <c r="A218" i="6"/>
  <c r="A217" i="6"/>
  <c r="K217" i="6" s="1"/>
  <c r="A216" i="6"/>
  <c r="A215" i="6"/>
  <c r="A214" i="6"/>
  <c r="A213" i="6"/>
  <c r="D213" i="6" s="1"/>
  <c r="A212" i="6"/>
  <c r="Q212" i="6" s="1"/>
  <c r="A211" i="6"/>
  <c r="E211" i="6" s="1"/>
  <c r="A210" i="6"/>
  <c r="H210" i="6" s="1"/>
  <c r="A209" i="6"/>
  <c r="W209" i="6" s="1"/>
  <c r="A208" i="6"/>
  <c r="A207" i="6"/>
  <c r="K207" i="6" s="1"/>
  <c r="A206" i="6"/>
  <c r="A205" i="6"/>
  <c r="C205" i="6" s="1"/>
  <c r="A204" i="6"/>
  <c r="A203" i="6"/>
  <c r="A202" i="6"/>
  <c r="A201" i="6"/>
  <c r="N201" i="6" s="1"/>
  <c r="A200" i="6"/>
  <c r="A199" i="6"/>
  <c r="V199" i="6" s="1"/>
  <c r="A198" i="6"/>
  <c r="A197" i="6"/>
  <c r="P197" i="6" s="1"/>
  <c r="A196" i="6"/>
  <c r="L196" i="6" s="1"/>
  <c r="A195" i="6"/>
  <c r="H195" i="6" s="1"/>
  <c r="A194" i="6"/>
  <c r="D194" i="6" s="1"/>
  <c r="A193" i="6"/>
  <c r="R193" i="6" s="1"/>
  <c r="A192" i="6"/>
  <c r="H192" i="6" s="1"/>
  <c r="A191" i="6"/>
  <c r="A190" i="6"/>
  <c r="K190" i="6" s="1"/>
  <c r="A189" i="6"/>
  <c r="T189" i="6" s="1"/>
  <c r="A188" i="6"/>
  <c r="U188" i="6" s="1"/>
  <c r="A187" i="6"/>
  <c r="N187" i="6" s="1"/>
  <c r="A186" i="6"/>
  <c r="V186" i="6" s="1"/>
  <c r="A185" i="6"/>
  <c r="S185" i="6" s="1"/>
  <c r="A184" i="6"/>
  <c r="A183" i="6"/>
  <c r="N183" i="6" s="1"/>
  <c r="A182" i="6"/>
  <c r="V182" i="6" s="1"/>
  <c r="A181" i="6"/>
  <c r="A180" i="6"/>
  <c r="A179" i="6"/>
  <c r="G179" i="6" s="1"/>
  <c r="A178" i="6"/>
  <c r="A177" i="6"/>
  <c r="J177" i="6" s="1"/>
  <c r="A176" i="6"/>
  <c r="A175" i="6"/>
  <c r="B175" i="6" s="1"/>
  <c r="A174" i="6"/>
  <c r="A173" i="6"/>
  <c r="J173" i="6" s="1"/>
  <c r="A172" i="6"/>
  <c r="I172" i="6" s="1"/>
  <c r="A171" i="6"/>
  <c r="K171" i="6" s="1"/>
  <c r="A170" i="6"/>
  <c r="Q170" i="6" s="1"/>
  <c r="A169" i="6"/>
  <c r="T169" i="6" s="1"/>
  <c r="A168" i="6"/>
  <c r="A167" i="6"/>
  <c r="P167" i="6" s="1"/>
  <c r="A166" i="6"/>
  <c r="A165" i="6"/>
  <c r="I165" i="6" s="1"/>
  <c r="A164" i="6"/>
  <c r="G164" i="6" s="1"/>
  <c r="A163" i="6"/>
  <c r="E163" i="6" s="1"/>
  <c r="A162" i="6"/>
  <c r="A161" i="6"/>
  <c r="Q161" i="6" s="1"/>
  <c r="A160" i="6"/>
  <c r="A159" i="6"/>
  <c r="B159" i="6" s="1"/>
  <c r="A158" i="6"/>
  <c r="A157" i="6"/>
  <c r="E157" i="6" s="1"/>
  <c r="A156" i="6"/>
  <c r="W156" i="6" s="1"/>
  <c r="A155" i="6"/>
  <c r="U155" i="6" s="1"/>
  <c r="A154" i="6"/>
  <c r="A153" i="6"/>
  <c r="T153" i="6" s="1"/>
  <c r="A152" i="6"/>
  <c r="T152" i="6" s="1"/>
  <c r="A151" i="6"/>
  <c r="A150" i="6"/>
  <c r="A149" i="6"/>
  <c r="B149" i="6" s="1"/>
  <c r="A148" i="6"/>
  <c r="W148" i="6" s="1"/>
  <c r="A147" i="6"/>
  <c r="B147" i="6" s="1"/>
  <c r="A146" i="6"/>
  <c r="A145" i="6"/>
  <c r="N145" i="6" s="1"/>
  <c r="A144" i="6"/>
  <c r="V144" i="6" s="1"/>
  <c r="A143" i="6"/>
  <c r="A142" i="6"/>
  <c r="A141" i="6"/>
  <c r="U141" i="6" s="1"/>
  <c r="A140" i="6"/>
  <c r="U140" i="6" s="1"/>
  <c r="A139" i="6"/>
  <c r="I139" i="6" s="1"/>
  <c r="A138" i="6"/>
  <c r="B138" i="6" s="1"/>
  <c r="A137" i="6"/>
  <c r="J137" i="6" s="1"/>
  <c r="A136" i="6"/>
  <c r="A135" i="6"/>
  <c r="A134" i="6"/>
  <c r="A133" i="6"/>
  <c r="N133" i="6" s="1"/>
  <c r="A132" i="6"/>
  <c r="U132" i="6" s="1"/>
  <c r="A131" i="6"/>
  <c r="B131" i="6" s="1"/>
  <c r="A130" i="6"/>
  <c r="A129" i="6"/>
  <c r="V129" i="6" s="1"/>
  <c r="A128" i="6"/>
  <c r="P128" i="6" s="1"/>
  <c r="A127" i="6"/>
  <c r="A126" i="6"/>
  <c r="A125" i="6"/>
  <c r="J125" i="6" s="1"/>
  <c r="A124" i="6"/>
  <c r="A123" i="6"/>
  <c r="V123" i="6" s="1"/>
  <c r="A122" i="6"/>
  <c r="H122" i="6" s="1"/>
  <c r="A121" i="6"/>
  <c r="N121" i="6" s="1"/>
  <c r="A120" i="6"/>
  <c r="W120" i="6" s="1"/>
  <c r="A119" i="6"/>
  <c r="A118" i="6"/>
  <c r="S118" i="6" s="1"/>
  <c r="A117" i="6"/>
  <c r="D117" i="6" s="1"/>
  <c r="A116" i="6"/>
  <c r="G116" i="6" s="1"/>
  <c r="A115" i="6"/>
  <c r="A114" i="6"/>
  <c r="N114" i="6" s="1"/>
  <c r="A113" i="6"/>
  <c r="W113" i="6" s="1"/>
  <c r="A112" i="6"/>
  <c r="G112" i="6" s="1"/>
  <c r="A111" i="6"/>
  <c r="A110" i="6"/>
  <c r="M110" i="6" s="1"/>
  <c r="A109" i="6"/>
  <c r="M109" i="6" s="1"/>
  <c r="A108" i="6"/>
  <c r="I108" i="6" s="1"/>
  <c r="A107" i="6"/>
  <c r="U107" i="6" s="1"/>
  <c r="A106" i="6"/>
  <c r="M106" i="6" s="1"/>
  <c r="A105" i="6"/>
  <c r="T105" i="6" s="1"/>
  <c r="A104" i="6"/>
  <c r="C104" i="6" s="1"/>
  <c r="A103" i="6"/>
  <c r="A102" i="6"/>
  <c r="M102" i="6" s="1"/>
  <c r="A101" i="6"/>
  <c r="C101" i="6" s="1"/>
  <c r="A100" i="6"/>
  <c r="G100" i="6" s="1"/>
  <c r="A99" i="6"/>
  <c r="O99" i="6" s="1"/>
  <c r="A98" i="6"/>
  <c r="N98" i="6" s="1"/>
  <c r="A97" i="6"/>
  <c r="I97" i="6" s="1"/>
  <c r="A96" i="6"/>
  <c r="G96" i="6" s="1"/>
  <c r="A95" i="6"/>
  <c r="A94" i="6"/>
  <c r="L94" i="6" s="1"/>
  <c r="A93" i="6"/>
  <c r="A92" i="6"/>
  <c r="K92" i="6" s="1"/>
  <c r="A91" i="6"/>
  <c r="Q91" i="6" s="1"/>
  <c r="A90" i="6"/>
  <c r="Q90" i="6" s="1"/>
  <c r="A89" i="6"/>
  <c r="F89" i="6" s="1"/>
  <c r="A88" i="6"/>
  <c r="W88" i="6" s="1"/>
  <c r="A87" i="6"/>
  <c r="A86" i="6"/>
  <c r="E86" i="6" s="1"/>
  <c r="A85" i="6"/>
  <c r="V85" i="6" s="1"/>
  <c r="A84" i="6"/>
  <c r="N84" i="6" s="1"/>
  <c r="A83" i="6"/>
  <c r="K83" i="6" s="1"/>
  <c r="A82" i="6"/>
  <c r="E82" i="6" s="1"/>
  <c r="A81" i="6"/>
  <c r="F81" i="6" s="1"/>
  <c r="A80" i="6"/>
  <c r="P80" i="6" s="1"/>
  <c r="A79" i="6"/>
  <c r="A78" i="6"/>
  <c r="A77" i="6"/>
  <c r="K77" i="6" s="1"/>
  <c r="A76" i="6"/>
  <c r="T76" i="6" s="1"/>
  <c r="A75" i="6"/>
  <c r="A74" i="6"/>
  <c r="U74" i="6" s="1"/>
  <c r="A73" i="6"/>
  <c r="O73" i="6" s="1"/>
  <c r="A72" i="6"/>
  <c r="R72" i="6" s="1"/>
  <c r="A71" i="6"/>
  <c r="A70" i="6"/>
  <c r="A69" i="6"/>
  <c r="E69" i="6" s="1"/>
  <c r="A68" i="6"/>
  <c r="E68" i="6" s="1"/>
  <c r="A67" i="6"/>
  <c r="N67" i="6" s="1"/>
  <c r="A66" i="6"/>
  <c r="R66" i="6" s="1"/>
  <c r="A65" i="6"/>
  <c r="G65" i="6" s="1"/>
  <c r="A64" i="6"/>
  <c r="B64" i="6" s="1"/>
  <c r="A63" i="6"/>
  <c r="A62" i="6"/>
  <c r="O62" i="6" s="1"/>
  <c r="A61" i="6"/>
  <c r="L61" i="6" s="1"/>
  <c r="A60" i="6"/>
  <c r="Q60" i="6" s="1"/>
  <c r="A59" i="6"/>
  <c r="J59" i="6" s="1"/>
  <c r="A58" i="6"/>
  <c r="M58" i="6" s="1"/>
  <c r="A57" i="6"/>
  <c r="N57" i="6" s="1"/>
  <c r="A56" i="6"/>
  <c r="R56" i="6" s="1"/>
  <c r="A55" i="6"/>
  <c r="A54" i="6"/>
  <c r="G54" i="6" s="1"/>
  <c r="A53" i="6"/>
  <c r="I53" i="6" s="1"/>
  <c r="A52" i="6"/>
  <c r="W52" i="6" s="1"/>
  <c r="A51" i="6"/>
  <c r="K51" i="6" s="1"/>
  <c r="A50" i="6"/>
  <c r="H50" i="6" s="1"/>
  <c r="A49" i="6"/>
  <c r="W49" i="6" s="1"/>
  <c r="A48" i="6"/>
  <c r="J48" i="6" s="1"/>
  <c r="A47" i="6"/>
  <c r="Q47" i="6" s="1"/>
  <c r="A46" i="6"/>
  <c r="H46" i="6" s="1"/>
  <c r="A45" i="6"/>
  <c r="D45" i="6" s="1"/>
  <c r="A44" i="6"/>
  <c r="N44" i="6" s="1"/>
  <c r="A43" i="6"/>
  <c r="E43" i="6" s="1"/>
  <c r="A42" i="6"/>
  <c r="V42" i="6" s="1"/>
  <c r="A41" i="6"/>
  <c r="A40" i="6"/>
  <c r="I40" i="6" s="1"/>
  <c r="A39" i="6"/>
  <c r="I39" i="6" s="1"/>
  <c r="A38" i="6"/>
  <c r="H38" i="6" s="1"/>
  <c r="A37" i="6"/>
  <c r="N37" i="6" s="1"/>
  <c r="A36" i="6"/>
  <c r="Q36" i="6" s="1"/>
  <c r="A35" i="6"/>
  <c r="A34" i="6"/>
  <c r="A33" i="6"/>
  <c r="A32" i="6"/>
  <c r="F32" i="6" s="1"/>
  <c r="A31" i="6"/>
  <c r="I31" i="6" s="1"/>
  <c r="A30" i="6"/>
  <c r="A29" i="6"/>
  <c r="J29" i="6" s="1"/>
  <c r="A28" i="6"/>
  <c r="Q28" i="6" s="1"/>
  <c r="A27" i="6"/>
  <c r="Q27" i="6" s="1"/>
  <c r="A26" i="6"/>
  <c r="I26" i="6" s="1"/>
  <c r="A25" i="6"/>
  <c r="E25" i="6" s="1"/>
  <c r="A24" i="6"/>
  <c r="C24" i="6" s="1"/>
  <c r="A23" i="6"/>
  <c r="P23" i="6" s="1"/>
  <c r="A22" i="6"/>
  <c r="B22" i="6" s="1"/>
  <c r="A21" i="6"/>
  <c r="K21" i="6" s="1"/>
  <c r="A20" i="6"/>
  <c r="R20" i="6" s="1"/>
  <c r="A19" i="6"/>
  <c r="J19" i="6" s="1"/>
  <c r="A18" i="6"/>
  <c r="V18" i="6" s="1"/>
  <c r="A17" i="6"/>
  <c r="A16" i="6"/>
  <c r="S16" i="6" s="1"/>
  <c r="A15" i="6"/>
  <c r="C15" i="6" s="1"/>
  <c r="A14" i="6"/>
  <c r="A13" i="6"/>
  <c r="U13" i="6" s="1"/>
  <c r="A12" i="6"/>
  <c r="D12" i="6" s="1"/>
  <c r="A11" i="6"/>
  <c r="K11" i="6" s="1"/>
  <c r="A10" i="6"/>
  <c r="M10" i="6" s="1"/>
  <c r="A9" i="6"/>
  <c r="J9" i="6" s="1"/>
  <c r="A8" i="6"/>
  <c r="P8" i="6" s="1"/>
  <c r="A7" i="6"/>
  <c r="I7" i="6" s="1"/>
  <c r="A6" i="6"/>
  <c r="A5" i="6"/>
  <c r="N5" i="6" s="1"/>
  <c r="A4" i="6"/>
  <c r="H4" i="6" s="1"/>
  <c r="A3" i="6"/>
  <c r="G3" i="6" s="1"/>
  <c r="A2" i="6"/>
  <c r="G2" i="6" s="1"/>
  <c r="O2017" i="6"/>
  <c r="M2017" i="6"/>
  <c r="K1978" i="6"/>
  <c r="N2002" i="6"/>
  <c r="M2018" i="6"/>
  <c r="U2018" i="6"/>
  <c r="J2018" i="6"/>
  <c r="B2018" i="6"/>
  <c r="O2018" i="6"/>
  <c r="W2018" i="6"/>
  <c r="N2018" i="6"/>
  <c r="G2018" i="6"/>
  <c r="C2018" i="6"/>
  <c r="S2018" i="6"/>
  <c r="T2018" i="6"/>
  <c r="I2018" i="6"/>
  <c r="V2018" i="6"/>
  <c r="B1994" i="6"/>
  <c r="Q2017" i="6"/>
  <c r="V2017" i="6"/>
  <c r="Q1986" i="6"/>
  <c r="O1925" i="6"/>
  <c r="B1925" i="6"/>
  <c r="R1925" i="6"/>
  <c r="O2011" i="6"/>
  <c r="Q1948" i="6"/>
  <c r="T2019" i="6"/>
  <c r="U2019" i="6"/>
  <c r="K1891" i="6"/>
  <c r="Q1996" i="6"/>
  <c r="U2011" i="6"/>
  <c r="O1988" i="6"/>
  <c r="D2011" i="6"/>
  <c r="F1925" i="6"/>
  <c r="K1925" i="6"/>
  <c r="I1925" i="6"/>
  <c r="M1925" i="6"/>
  <c r="J1925" i="6"/>
  <c r="G2003" i="6"/>
  <c r="G2019" i="6"/>
  <c r="C2019" i="6"/>
  <c r="O2019" i="6"/>
  <c r="N2019" i="6"/>
  <c r="L2019" i="6"/>
  <c r="R2019" i="6"/>
  <c r="Q2003" i="6"/>
  <c r="S2019" i="6"/>
  <c r="D2019" i="6"/>
  <c r="S2011" i="6"/>
  <c r="V1933" i="6"/>
  <c r="C1941" i="6"/>
  <c r="W1941" i="6"/>
  <c r="S1941" i="6"/>
  <c r="U1941" i="6"/>
  <c r="P1941" i="6"/>
  <c r="Q1941" i="6"/>
  <c r="J1941" i="6"/>
  <c r="K1941" i="6"/>
  <c r="U1949" i="6"/>
  <c r="O1949" i="6"/>
  <c r="R1949" i="6"/>
  <c r="S1949" i="6"/>
  <c r="I1949" i="6"/>
  <c r="M1949" i="6"/>
  <c r="F1949" i="6"/>
  <c r="K1949" i="6"/>
  <c r="T1957" i="6"/>
  <c r="R1957" i="6"/>
  <c r="Q1957" i="6"/>
  <c r="S1957" i="6"/>
  <c r="C1957" i="6"/>
  <c r="U1957" i="6"/>
  <c r="K1957" i="6"/>
  <c r="R1965" i="6"/>
  <c r="O1965" i="6"/>
  <c r="M1965" i="6"/>
  <c r="I1965" i="6"/>
  <c r="F1965" i="6"/>
  <c r="T1965" i="6"/>
  <c r="S1965" i="6"/>
  <c r="P1965" i="6"/>
  <c r="W1965" i="6"/>
  <c r="G1973" i="6"/>
  <c r="C1973" i="6"/>
  <c r="R1973" i="6"/>
  <c r="P1973" i="6"/>
  <c r="E1973" i="6"/>
  <c r="L1973" i="6"/>
  <c r="Q1973" i="6"/>
  <c r="W1981" i="6"/>
  <c r="T1981" i="6"/>
  <c r="G1981" i="6"/>
  <c r="F1981" i="6"/>
  <c r="Q1981" i="6"/>
  <c r="B1981" i="6"/>
  <c r="N1981" i="6"/>
  <c r="V1989" i="6"/>
  <c r="T1989" i="6"/>
  <c r="S1989" i="6"/>
  <c r="H1989" i="6"/>
  <c r="N1989" i="6"/>
  <c r="U1989" i="6"/>
  <c r="B1989" i="6"/>
  <c r="P1997" i="6"/>
  <c r="L1997" i="6"/>
  <c r="J1997" i="6"/>
  <c r="Q1997" i="6"/>
  <c r="B1997" i="6"/>
  <c r="N1997" i="6"/>
  <c r="M1997" i="6"/>
  <c r="S2005" i="6"/>
  <c r="E2005" i="6"/>
  <c r="O2005" i="6"/>
  <c r="R2005" i="6"/>
  <c r="T2005" i="6"/>
  <c r="B2005" i="6"/>
  <c r="H2005" i="6"/>
  <c r="Q2005" i="6"/>
  <c r="C2013" i="6"/>
  <c r="O2013" i="6"/>
  <c r="S2013" i="6"/>
  <c r="G2013" i="6"/>
  <c r="J2013" i="6"/>
  <c r="H2013" i="6"/>
  <c r="P2013" i="6"/>
  <c r="V2013" i="6"/>
  <c r="L2013" i="6"/>
  <c r="Q2013" i="6"/>
  <c r="B2013" i="6"/>
  <c r="E2013" i="6"/>
  <c r="U2013" i="6"/>
  <c r="N2013" i="6"/>
  <c r="I2013" i="6"/>
  <c r="M2013" i="6"/>
  <c r="T2013" i="6"/>
  <c r="F2013" i="6"/>
  <c r="R2013" i="6"/>
  <c r="W2013" i="6"/>
  <c r="D2021" i="6"/>
  <c r="F2021" i="6"/>
  <c r="E2021" i="6"/>
  <c r="O2021" i="6"/>
  <c r="Q2021" i="6"/>
  <c r="H2021" i="6"/>
  <c r="N2021" i="6"/>
  <c r="S2021" i="6"/>
  <c r="J2021" i="6"/>
  <c r="U2021" i="6"/>
  <c r="R2021" i="6"/>
  <c r="M2021" i="6"/>
  <c r="T2021" i="6"/>
  <c r="V2021" i="6"/>
  <c r="W2021" i="6"/>
  <c r="G2021" i="6"/>
  <c r="L2021" i="6"/>
  <c r="P2021" i="6"/>
  <c r="I2021" i="6"/>
  <c r="C2021" i="6"/>
  <c r="B2021" i="6"/>
  <c r="C1989" i="6"/>
  <c r="V2019" i="6"/>
  <c r="W2019" i="6"/>
  <c r="F2003" i="6"/>
  <c r="R2011" i="6"/>
  <c r="J2003" i="6"/>
  <c r="M1931" i="6"/>
  <c r="H2019" i="6"/>
  <c r="K2019" i="6"/>
  <c r="W2003" i="6"/>
  <c r="M1988" i="6"/>
  <c r="J1956" i="6"/>
  <c r="H1891" i="6"/>
  <c r="I1907" i="6"/>
  <c r="E1979" i="6"/>
  <c r="V1979" i="6"/>
  <c r="I2003" i="6"/>
  <c r="H2003" i="6"/>
  <c r="S2003" i="6"/>
  <c r="T2003" i="6"/>
  <c r="E2011" i="6"/>
  <c r="J2019" i="6"/>
  <c r="B2019" i="6"/>
  <c r="I2019" i="6"/>
  <c r="E2019" i="6"/>
  <c r="F2019" i="6"/>
  <c r="J1899" i="6"/>
  <c r="T1907" i="6"/>
  <c r="S1948" i="6"/>
  <c r="G1980" i="6"/>
  <c r="B1980" i="6"/>
  <c r="S1980" i="6"/>
  <c r="F1980" i="6"/>
  <c r="R1980" i="6"/>
  <c r="Q1980" i="6"/>
  <c r="P1980" i="6"/>
  <c r="L1980" i="6"/>
  <c r="J1980" i="6"/>
  <c r="I1980" i="6"/>
  <c r="F1996" i="6"/>
  <c r="L1988" i="6"/>
  <c r="N1964" i="6"/>
  <c r="N1972" i="6"/>
  <c r="T1996" i="6"/>
  <c r="J1996" i="6"/>
  <c r="K1980" i="6"/>
  <c r="O1964" i="6"/>
  <c r="E1964" i="6"/>
  <c r="S1956" i="6"/>
  <c r="F1956" i="6"/>
  <c r="G1956" i="6"/>
  <c r="D1956" i="6"/>
  <c r="R1956" i="6"/>
  <c r="H1956" i="6"/>
  <c r="B1956" i="6"/>
  <c r="P1956" i="6"/>
  <c r="N1956" i="6"/>
  <c r="E1956" i="6"/>
  <c r="W1956" i="6"/>
  <c r="O1956" i="6"/>
  <c r="E1948" i="6"/>
  <c r="N1948" i="6"/>
  <c r="E1996" i="6"/>
  <c r="V1980" i="6"/>
  <c r="W1964" i="6"/>
  <c r="L1940" i="6"/>
  <c r="P1940" i="6"/>
  <c r="J1940" i="6"/>
  <c r="T1940" i="6"/>
  <c r="N1940" i="6"/>
  <c r="B1940" i="6"/>
  <c r="F1964" i="6"/>
  <c r="R1964" i="6"/>
  <c r="D1964" i="6"/>
  <c r="C1964" i="6"/>
  <c r="U1964" i="6"/>
  <c r="K1964" i="6"/>
  <c r="B1964" i="6"/>
  <c r="L1964" i="6"/>
  <c r="I1964" i="6"/>
  <c r="V1964" i="6"/>
  <c r="H1996" i="6"/>
  <c r="K1996" i="6"/>
  <c r="P1996" i="6"/>
  <c r="G1996" i="6"/>
  <c r="K1948" i="6"/>
  <c r="G1948" i="6"/>
  <c r="U1948" i="6"/>
  <c r="O1996" i="6"/>
  <c r="R1996" i="6"/>
  <c r="E1980" i="6"/>
  <c r="V1940" i="6"/>
  <c r="V1956" i="6"/>
  <c r="I1972" i="6"/>
  <c r="M1972" i="6"/>
  <c r="R1972" i="6"/>
  <c r="K1972" i="6"/>
  <c r="O1972" i="6"/>
  <c r="F1972" i="6"/>
  <c r="J1972" i="6"/>
  <c r="I1940" i="6"/>
  <c r="N1996" i="6"/>
  <c r="V1996" i="6"/>
  <c r="N1980" i="6"/>
  <c r="D1980" i="6"/>
  <c r="B1972" i="6"/>
  <c r="W1988" i="6"/>
  <c r="E1988" i="6"/>
  <c r="Q1988" i="6"/>
  <c r="V1988" i="6"/>
  <c r="I1988" i="6"/>
  <c r="P1988" i="6"/>
  <c r="R1988" i="6"/>
  <c r="S1988" i="6"/>
  <c r="G1988" i="6"/>
  <c r="T1988" i="6"/>
  <c r="F1988" i="6"/>
  <c r="H1988" i="6"/>
  <c r="T1948" i="6"/>
  <c r="R1948" i="6"/>
  <c r="C1980" i="6"/>
  <c r="B1988" i="6"/>
  <c r="O1980" i="6"/>
  <c r="M1956" i="6"/>
  <c r="H1972" i="6"/>
  <c r="V1948" i="6"/>
  <c r="C1988" i="6"/>
  <c r="P1964" i="6"/>
  <c r="G1940" i="6"/>
  <c r="O1940" i="6"/>
  <c r="K1940" i="6"/>
  <c r="D1948" i="6"/>
  <c r="C1948" i="6"/>
  <c r="P1948" i="6"/>
  <c r="U1956" i="6"/>
  <c r="L1956" i="6"/>
  <c r="C1956" i="6"/>
  <c r="T1956" i="6"/>
  <c r="Q1956" i="6"/>
  <c r="I1956" i="6"/>
  <c r="T1964" i="6"/>
  <c r="M1964" i="6"/>
  <c r="H1964" i="6"/>
  <c r="J1964" i="6"/>
  <c r="Q1964" i="6"/>
  <c r="S1964" i="6"/>
  <c r="S1972" i="6"/>
  <c r="L1972" i="6"/>
  <c r="U1972" i="6"/>
  <c r="V1972" i="6"/>
  <c r="D1972" i="6"/>
  <c r="P1972" i="6"/>
  <c r="G1972" i="6"/>
  <c r="W1972" i="6"/>
  <c r="Q1972" i="6"/>
  <c r="E1972" i="6"/>
  <c r="C1972" i="6"/>
  <c r="H1980" i="6"/>
  <c r="U1980" i="6"/>
  <c r="M1980" i="6"/>
  <c r="W1980" i="6"/>
  <c r="T1980" i="6"/>
  <c r="D1988" i="6"/>
  <c r="J1988" i="6"/>
  <c r="K1988" i="6"/>
  <c r="N1988" i="6"/>
  <c r="S1996" i="6"/>
  <c r="C1996" i="6"/>
  <c r="I1996" i="6"/>
  <c r="B1996" i="6"/>
  <c r="W1996" i="6"/>
  <c r="U1996" i="6"/>
  <c r="L1996" i="6"/>
  <c r="M1996" i="6"/>
  <c r="K2012" i="6"/>
  <c r="I2012" i="6"/>
  <c r="R2012" i="6"/>
  <c r="B2012" i="6"/>
  <c r="U2012" i="6"/>
  <c r="C2012" i="6"/>
  <c r="G2012" i="6"/>
  <c r="F2012" i="6"/>
  <c r="M2020" i="6"/>
  <c r="I2020" i="6"/>
  <c r="F2020" i="6"/>
  <c r="V2020" i="6"/>
  <c r="O2020" i="6"/>
  <c r="E2020" i="6"/>
  <c r="D2020" i="6"/>
  <c r="O1755" i="6"/>
  <c r="T1771" i="6"/>
  <c r="S1779" i="6"/>
  <c r="L1779" i="6"/>
  <c r="I1795" i="6"/>
  <c r="G1795" i="6"/>
  <c r="L1795" i="6"/>
  <c r="W1795" i="6"/>
  <c r="T1803" i="6"/>
  <c r="U1819" i="6"/>
  <c r="Q1827" i="6"/>
  <c r="E1827" i="6"/>
  <c r="K1827" i="6"/>
  <c r="T1827" i="6"/>
  <c r="F1827" i="6"/>
  <c r="M1835" i="6"/>
  <c r="U1835" i="6"/>
  <c r="D1835" i="6"/>
  <c r="N1851" i="6"/>
  <c r="B1851" i="6"/>
  <c r="H1851" i="6"/>
  <c r="F1859" i="6"/>
  <c r="K1859" i="6"/>
  <c r="B1859" i="6"/>
  <c r="J1859" i="6"/>
  <c r="C1859" i="6"/>
  <c r="U1859" i="6"/>
  <c r="K1875" i="6"/>
  <c r="E1875" i="6"/>
  <c r="N1875" i="6"/>
  <c r="C1875" i="6"/>
  <c r="T1875" i="6"/>
  <c r="W1883" i="6"/>
  <c r="I1883" i="6"/>
  <c r="O1883" i="6"/>
  <c r="D1883" i="6"/>
  <c r="B1883" i="6"/>
  <c r="C1883" i="6"/>
  <c r="R1891" i="6"/>
  <c r="O1891" i="6"/>
  <c r="S1891" i="6"/>
  <c r="U1899" i="6"/>
  <c r="K1899" i="6"/>
  <c r="O1899" i="6"/>
  <c r="Q1899" i="6"/>
  <c r="V1899" i="6"/>
  <c r="C1899" i="6"/>
  <c r="K1907" i="6"/>
  <c r="S1907" i="6"/>
  <c r="F1907" i="6"/>
  <c r="W1907" i="6"/>
  <c r="E1915" i="6"/>
  <c r="U1915" i="6"/>
  <c r="M1915" i="6"/>
  <c r="I1915" i="6"/>
  <c r="F1915" i="6"/>
  <c r="O1915" i="6"/>
  <c r="T1915" i="6"/>
  <c r="P1915" i="6"/>
  <c r="U1923" i="6"/>
  <c r="F1923" i="6"/>
  <c r="T1923" i="6"/>
  <c r="O1923" i="6"/>
  <c r="B1923" i="6"/>
  <c r="Q1923" i="6"/>
  <c r="W1923" i="6"/>
  <c r="P1931" i="6"/>
  <c r="V1931" i="6"/>
  <c r="L1931" i="6"/>
  <c r="O1931" i="6"/>
  <c r="P1939" i="6"/>
  <c r="I1939" i="6"/>
  <c r="G1939" i="6"/>
  <c r="B1939" i="6"/>
  <c r="S1939" i="6"/>
  <c r="T1939" i="6"/>
  <c r="O1939" i="6"/>
  <c r="G1947" i="6"/>
  <c r="U1947" i="6"/>
  <c r="H1947" i="6"/>
  <c r="Q1947" i="6"/>
  <c r="B1955" i="6"/>
  <c r="I1955" i="6"/>
  <c r="H1955" i="6"/>
  <c r="N1955" i="6"/>
  <c r="R1955" i="6"/>
  <c r="Q1955" i="6"/>
  <c r="J1963" i="6"/>
  <c r="D1963" i="6"/>
  <c r="P1963" i="6"/>
  <c r="E1963" i="6"/>
  <c r="Q1963" i="6"/>
  <c r="M1963" i="6"/>
  <c r="B1963" i="6"/>
  <c r="O1963" i="6"/>
  <c r="L1963" i="6"/>
  <c r="V1963" i="6"/>
  <c r="F1971" i="6"/>
  <c r="T1971" i="6"/>
  <c r="W1971" i="6"/>
  <c r="N1971" i="6"/>
  <c r="R1971" i="6"/>
  <c r="M1971" i="6"/>
  <c r="L1971" i="6"/>
  <c r="O1971" i="6"/>
  <c r="C1979" i="6"/>
  <c r="I1979" i="6"/>
  <c r="U1979" i="6"/>
  <c r="N1979" i="6"/>
  <c r="J1979" i="6"/>
  <c r="B1979" i="6"/>
  <c r="O1979" i="6"/>
  <c r="K1979" i="6"/>
  <c r="B1987" i="6"/>
  <c r="G1987" i="6"/>
  <c r="F1987" i="6"/>
  <c r="I1987" i="6"/>
  <c r="R1987" i="6"/>
  <c r="C1987" i="6"/>
  <c r="N1987" i="6"/>
  <c r="V1987" i="6"/>
  <c r="Q1995" i="6"/>
  <c r="K1995" i="6"/>
  <c r="M1995" i="6"/>
  <c r="D1931" i="6"/>
  <c r="V1915" i="6"/>
  <c r="S1851" i="6"/>
  <c r="S1835" i="6"/>
  <c r="H1867" i="6"/>
  <c r="P1859" i="6"/>
  <c r="O1851" i="6"/>
  <c r="T1843" i="6"/>
  <c r="E1835" i="6"/>
  <c r="T1811" i="6"/>
  <c r="H1803" i="6"/>
  <c r="I1803" i="6"/>
  <c r="B1795" i="6"/>
  <c r="R1787" i="6"/>
  <c r="M1891" i="6"/>
  <c r="Q1867" i="6"/>
  <c r="B2011" i="6"/>
  <c r="S1947" i="6"/>
  <c r="W1987" i="6"/>
  <c r="T1979" i="6"/>
  <c r="L1979" i="6"/>
  <c r="B1971" i="6"/>
  <c r="S1963" i="6"/>
  <c r="F1963" i="6"/>
  <c r="M1955" i="6"/>
  <c r="O1955" i="6"/>
  <c r="M1947" i="6"/>
  <c r="E1923" i="6"/>
  <c r="H1899" i="6"/>
  <c r="M1883" i="6"/>
  <c r="O1795" i="6"/>
  <c r="R1795" i="6"/>
  <c r="N1867" i="6"/>
  <c r="D1859" i="6"/>
  <c r="M1851" i="6"/>
  <c r="K1843" i="6"/>
  <c r="W1835" i="6"/>
  <c r="P1819" i="6"/>
  <c r="H1811" i="6"/>
  <c r="J1811" i="6"/>
  <c r="F1803" i="6"/>
  <c r="U1803" i="6"/>
  <c r="F1795" i="6"/>
  <c r="H1787" i="6"/>
  <c r="L1787" i="6"/>
  <c r="E1947" i="6"/>
  <c r="H1883" i="6"/>
  <c r="V1875" i="6"/>
  <c r="B1803" i="6"/>
  <c r="G2011" i="6"/>
  <c r="U1987" i="6"/>
  <c r="N1995" i="6"/>
  <c r="J1987" i="6"/>
  <c r="F1979" i="6"/>
  <c r="R1979" i="6"/>
  <c r="S1971" i="6"/>
  <c r="C1963" i="6"/>
  <c r="I1963" i="6"/>
  <c r="J1955" i="6"/>
  <c r="L1947" i="6"/>
  <c r="W1947" i="6"/>
  <c r="C1931" i="6"/>
  <c r="V1923" i="6"/>
  <c r="H1915" i="6"/>
  <c r="L1899" i="6"/>
  <c r="R1875" i="6"/>
  <c r="O1803" i="6"/>
  <c r="V1811" i="6"/>
  <c r="P1787" i="6"/>
  <c r="L1803" i="6"/>
  <c r="C1867" i="6"/>
  <c r="W1867" i="6"/>
  <c r="E1859" i="6"/>
  <c r="C1851" i="6"/>
  <c r="P1835" i="6"/>
  <c r="J1827" i="6"/>
  <c r="L1819" i="6"/>
  <c r="L1811" i="6"/>
  <c r="R1811" i="6"/>
  <c r="V1803" i="6"/>
  <c r="D1803" i="6"/>
  <c r="T1795" i="6"/>
  <c r="V1787" i="6"/>
  <c r="P1763" i="6"/>
  <c r="T1867" i="6"/>
  <c r="V1883" i="6"/>
  <c r="W1875" i="6"/>
  <c r="K1803" i="6"/>
  <c r="I2011" i="6"/>
  <c r="K1939" i="6"/>
  <c r="P1987" i="6"/>
  <c r="M1987" i="6"/>
  <c r="P1979" i="6"/>
  <c r="I1971" i="6"/>
  <c r="C1971" i="6"/>
  <c r="W1963" i="6"/>
  <c r="U1963" i="6"/>
  <c r="D1955" i="6"/>
  <c r="I1947" i="6"/>
  <c r="F1947" i="6"/>
  <c r="W1931" i="6"/>
  <c r="C1923" i="6"/>
  <c r="W1915" i="6"/>
  <c r="P1891" i="6"/>
  <c r="L1875" i="6"/>
  <c r="P1851" i="6"/>
  <c r="S1867" i="6"/>
  <c r="M1867" i="6"/>
  <c r="G1859" i="6"/>
  <c r="F1851" i="6"/>
  <c r="K1835" i="6"/>
  <c r="P1827" i="6"/>
  <c r="O1819" i="6"/>
  <c r="G1811" i="6"/>
  <c r="B1811" i="6"/>
  <c r="P1803" i="6"/>
  <c r="S1803" i="6"/>
  <c r="H1795" i="6"/>
  <c r="U1787" i="6"/>
  <c r="S1899" i="6"/>
  <c r="U1883" i="6"/>
  <c r="H1875" i="6"/>
  <c r="H1987" i="6"/>
  <c r="T1987" i="6"/>
  <c r="D1979" i="6"/>
  <c r="V1971" i="6"/>
  <c r="H1971" i="6"/>
  <c r="H1963" i="6"/>
  <c r="K1963" i="6"/>
  <c r="L1955" i="6"/>
  <c r="J1947" i="6"/>
  <c r="U1939" i="6"/>
  <c r="J1931" i="6"/>
  <c r="M1923" i="6"/>
  <c r="D1915" i="6"/>
  <c r="C1891" i="6"/>
  <c r="Q1875" i="6"/>
  <c r="R1803" i="6"/>
  <c r="M1859" i="6"/>
  <c r="F1867" i="6"/>
  <c r="P1867" i="6"/>
  <c r="O1859" i="6"/>
  <c r="L1851" i="6"/>
  <c r="C1835" i="6"/>
  <c r="H1827" i="6"/>
  <c r="Q1819" i="6"/>
  <c r="M1811" i="6"/>
  <c r="Q1811" i="6"/>
  <c r="G1803" i="6"/>
  <c r="S1795" i="6"/>
  <c r="J1795" i="6"/>
  <c r="G1763" i="6"/>
  <c r="D1867" i="6"/>
  <c r="D1939" i="6"/>
  <c r="D1899" i="6"/>
  <c r="K1883" i="6"/>
  <c r="G1875" i="6"/>
  <c r="S1987" i="6"/>
  <c r="H1979" i="6"/>
  <c r="G1979" i="6"/>
  <c r="U1971" i="6"/>
  <c r="G1971" i="6"/>
  <c r="G1963" i="6"/>
  <c r="K1955" i="6"/>
  <c r="G1955" i="6"/>
  <c r="P1947" i="6"/>
  <c r="F1939" i="6"/>
  <c r="G1923" i="6"/>
  <c r="G1915" i="6"/>
  <c r="S1915" i="6"/>
  <c r="B1891" i="6"/>
  <c r="V1835" i="6"/>
  <c r="B1771" i="6"/>
  <c r="O1867" i="6"/>
  <c r="U1771" i="6"/>
  <c r="D1851" i="6"/>
  <c r="H1859" i="6"/>
  <c r="K1867" i="6"/>
  <c r="I1859" i="6"/>
  <c r="K1851" i="6"/>
  <c r="U1851" i="6"/>
  <c r="Q1835" i="6"/>
  <c r="M1819" i="6"/>
  <c r="O1811" i="6"/>
  <c r="S1811" i="6"/>
  <c r="N1811" i="6"/>
  <c r="J1803" i="6"/>
  <c r="P1795" i="6"/>
  <c r="N1795" i="6"/>
  <c r="K1811" i="6"/>
  <c r="M1939" i="6"/>
  <c r="W1891" i="6"/>
  <c r="E1883" i="6"/>
  <c r="M1875" i="6"/>
  <c r="M2019" i="6"/>
  <c r="O1995" i="6"/>
  <c r="E1987" i="6"/>
  <c r="W1979" i="6"/>
  <c r="M1979" i="6"/>
  <c r="E1971" i="6"/>
  <c r="D1971" i="6"/>
  <c r="R1963" i="6"/>
  <c r="F1955" i="6"/>
  <c r="S1955" i="6"/>
  <c r="C1947" i="6"/>
  <c r="R1939" i="6"/>
  <c r="R1923" i="6"/>
  <c r="C1915" i="6"/>
  <c r="U1907" i="6"/>
  <c r="N1891" i="6"/>
  <c r="L1771" i="6"/>
  <c r="L1923" i="6"/>
  <c r="E1811" i="6"/>
  <c r="V1795" i="6"/>
  <c r="B1867" i="6"/>
  <c r="L1859" i="6"/>
  <c r="R1851" i="6"/>
  <c r="D1843" i="6"/>
  <c r="T1835" i="6"/>
  <c r="C1819" i="6"/>
  <c r="U1811" i="6"/>
  <c r="C1811" i="6"/>
  <c r="C1803" i="6"/>
  <c r="E1803" i="6"/>
  <c r="C1795" i="6"/>
  <c r="I1787" i="6"/>
  <c r="J1787" i="6"/>
  <c r="H1939" i="6"/>
  <c r="U1891" i="6"/>
  <c r="L1883" i="6"/>
  <c r="Q2019" i="6"/>
  <c r="J1835" i="6"/>
  <c r="S1995" i="6"/>
  <c r="D1987" i="6"/>
  <c r="S1979" i="6"/>
  <c r="Q1979" i="6"/>
  <c r="K1971" i="6"/>
  <c r="P1971" i="6"/>
  <c r="T1963" i="6"/>
  <c r="W1955" i="6"/>
  <c r="T1955" i="6"/>
  <c r="D1947" i="6"/>
  <c r="V1939" i="6"/>
  <c r="D1923" i="6"/>
  <c r="K1915" i="6"/>
  <c r="G1899" i="6"/>
  <c r="R1883" i="6"/>
  <c r="W1763" i="6"/>
  <c r="E1771" i="6"/>
  <c r="E1779" i="6"/>
  <c r="I1779" i="6"/>
  <c r="J1819" i="6"/>
  <c r="I1819" i="6"/>
  <c r="W1819" i="6"/>
  <c r="D1819" i="6"/>
  <c r="N1819" i="6"/>
  <c r="E1819" i="6"/>
  <c r="T1819" i="6"/>
  <c r="R1819" i="6"/>
  <c r="Q1843" i="6"/>
  <c r="R1843" i="6"/>
  <c r="Q1851" i="6"/>
  <c r="J1851" i="6"/>
  <c r="V1867" i="6"/>
  <c r="I1867" i="6"/>
  <c r="P1875" i="6"/>
  <c r="J1875" i="6"/>
  <c r="S1875" i="6"/>
  <c r="B1875" i="6"/>
  <c r="U1875" i="6"/>
  <c r="G1883" i="6"/>
  <c r="Q1883" i="6"/>
  <c r="S1883" i="6"/>
  <c r="P1883" i="6"/>
  <c r="S1923" i="6"/>
  <c r="H1923" i="6"/>
  <c r="I1923" i="6"/>
  <c r="Q1931" i="6"/>
  <c r="E1931" i="6"/>
  <c r="R1931" i="6"/>
  <c r="K1931" i="6"/>
  <c r="H1931" i="6"/>
  <c r="U1931" i="6"/>
  <c r="B1931" i="6"/>
  <c r="G1931" i="6"/>
  <c r="N1931" i="6"/>
  <c r="E1939" i="6"/>
  <c r="W1939" i="6"/>
  <c r="N1939" i="6"/>
  <c r="N455" i="6"/>
  <c r="V1779" i="6"/>
  <c r="T1779" i="6"/>
  <c r="G1819" i="6"/>
  <c r="S1819" i="6"/>
  <c r="J1763" i="6"/>
  <c r="I1763" i="6"/>
  <c r="Q1763" i="6"/>
  <c r="T1763" i="6"/>
  <c r="F1763" i="6"/>
  <c r="S1763" i="6"/>
  <c r="N1779" i="6"/>
  <c r="U1779" i="6"/>
  <c r="O1779" i="6"/>
  <c r="B1779" i="6"/>
  <c r="Q1779" i="6"/>
  <c r="C1779" i="6"/>
  <c r="D1779" i="6"/>
  <c r="M1779" i="6"/>
  <c r="L1827" i="6"/>
  <c r="I1827" i="6"/>
  <c r="N1827" i="6"/>
  <c r="U1827" i="6"/>
  <c r="C1827" i="6"/>
  <c r="G1827" i="6"/>
  <c r="R1859" i="6"/>
  <c r="N1859" i="6"/>
  <c r="Q1859" i="6"/>
  <c r="Q1891" i="6"/>
  <c r="G1891" i="6"/>
  <c r="P1899" i="6"/>
  <c r="N1899" i="6"/>
  <c r="M1899" i="6"/>
  <c r="V1907" i="6"/>
  <c r="O1907" i="6"/>
  <c r="B1899" i="6"/>
  <c r="B1827" i="6"/>
  <c r="O1827" i="6"/>
  <c r="M2012" i="6"/>
  <c r="O2012" i="6"/>
  <c r="K1969" i="6"/>
  <c r="L2004" i="6"/>
  <c r="J2004" i="6"/>
  <c r="G2004" i="6"/>
  <c r="K2021" i="6"/>
  <c r="K2013" i="6"/>
  <c r="K1989" i="6"/>
  <c r="K1981" i="6"/>
  <c r="K1973" i="6"/>
  <c r="K1965" i="6"/>
  <c r="K1747" i="6"/>
  <c r="K370" i="6"/>
  <c r="Q1893" i="6"/>
  <c r="B1901" i="6"/>
  <c r="L1901" i="6"/>
  <c r="G1901" i="6"/>
  <c r="U1901" i="6"/>
  <c r="M1901" i="6"/>
  <c r="E1909" i="6"/>
  <c r="H1909" i="6"/>
  <c r="G1917" i="6"/>
  <c r="M1917" i="6"/>
  <c r="T1917" i="6"/>
  <c r="C1917" i="6"/>
  <c r="J1917" i="6"/>
  <c r="S1925" i="6"/>
  <c r="Q1925" i="6"/>
  <c r="E1933" i="6"/>
  <c r="U1933" i="6"/>
  <c r="S1933" i="6"/>
  <c r="R1933" i="6"/>
  <c r="O1933" i="6"/>
  <c r="T1933" i="6"/>
  <c r="C1933" i="6"/>
  <c r="D1933" i="6"/>
  <c r="W1933" i="6"/>
  <c r="H1933" i="6"/>
  <c r="B1933" i="6"/>
  <c r="P1933" i="6"/>
  <c r="K1933" i="6"/>
  <c r="B1947" i="6"/>
  <c r="V1947" i="6"/>
  <c r="O1987" i="6"/>
  <c r="Q1987" i="6"/>
  <c r="F1933" i="6"/>
  <c r="Q1933" i="6"/>
  <c r="H1917" i="6"/>
  <c r="L1933" i="6"/>
  <c r="L1925" i="6"/>
  <c r="R1917" i="6"/>
  <c r="V1917" i="6"/>
  <c r="G1933" i="6"/>
  <c r="H119" i="6"/>
  <c r="K1819" i="6"/>
  <c r="K1779" i="6"/>
  <c r="V1955" i="6"/>
  <c r="T1947" i="6"/>
  <c r="L1987" i="6"/>
  <c r="Q399" i="6"/>
  <c r="T399" i="6"/>
  <c r="H431" i="6"/>
  <c r="G455" i="6"/>
  <c r="T455" i="6"/>
  <c r="P479" i="6"/>
  <c r="G511" i="6"/>
  <c r="T511" i="6"/>
  <c r="C543" i="6"/>
  <c r="E583" i="6"/>
  <c r="G583" i="6"/>
  <c r="K607" i="6"/>
  <c r="U1917" i="6"/>
  <c r="Q127" i="6"/>
  <c r="Q183" i="6"/>
  <c r="E207" i="6"/>
  <c r="R215" i="6"/>
  <c r="N287" i="6"/>
  <c r="K1917" i="6"/>
  <c r="B1937" i="6"/>
  <c r="K295" i="6"/>
  <c r="W359" i="6"/>
  <c r="K359" i="6"/>
  <c r="N231" i="6"/>
  <c r="I247" i="6"/>
  <c r="W247" i="6"/>
  <c r="L263" i="6"/>
  <c r="W2004" i="6"/>
  <c r="O2004" i="6"/>
  <c r="Q2012" i="6"/>
  <c r="H2012" i="6"/>
  <c r="E2012" i="6"/>
  <c r="D2012" i="6"/>
  <c r="B2004" i="6"/>
  <c r="Q2004" i="6"/>
  <c r="I2004" i="6"/>
  <c r="F2004" i="6"/>
  <c r="J2020" i="6"/>
  <c r="H2004" i="6"/>
  <c r="D2004" i="6"/>
  <c r="S2012" i="6"/>
  <c r="P2004" i="6"/>
  <c r="N2020" i="6"/>
  <c r="C2004" i="6"/>
  <c r="W2012" i="6"/>
  <c r="J2012" i="6"/>
  <c r="L2012" i="6"/>
  <c r="T2004" i="6"/>
  <c r="N2012" i="6"/>
  <c r="P2012" i="6"/>
  <c r="R2004" i="6"/>
  <c r="E2004" i="6"/>
  <c r="W2020" i="6"/>
  <c r="S1945" i="6"/>
  <c r="U2004" i="6"/>
  <c r="M2004" i="6"/>
  <c r="N2004" i="6"/>
  <c r="T2012" i="6"/>
  <c r="V2012" i="6"/>
  <c r="V2004" i="6"/>
  <c r="K2004" i="6"/>
  <c r="S2004" i="6"/>
  <c r="O207" i="6"/>
  <c r="D207" i="6"/>
  <c r="Q2020" i="6"/>
  <c r="C2020" i="6"/>
  <c r="G2020" i="6"/>
  <c r="B2020" i="6"/>
  <c r="L2020" i="6"/>
  <c r="P2020" i="6"/>
  <c r="K2020" i="6"/>
  <c r="U2020" i="6"/>
  <c r="H2020" i="6"/>
  <c r="T2020" i="6"/>
  <c r="R2020" i="6"/>
  <c r="S2020" i="6"/>
  <c r="W495" i="6"/>
  <c r="G1967" i="6"/>
  <c r="J1991" i="6"/>
  <c r="C1991" i="6"/>
  <c r="I1991" i="6"/>
  <c r="U1945" i="6"/>
  <c r="I1945" i="6"/>
  <c r="E1945" i="6"/>
  <c r="P1953" i="6"/>
  <c r="Q199" i="6"/>
  <c r="L199" i="6"/>
  <c r="E551" i="6"/>
  <c r="H551" i="6"/>
  <c r="W2007" i="6"/>
  <c r="I2007" i="6"/>
  <c r="V2007" i="6"/>
  <c r="U2007" i="6"/>
  <c r="T543" i="6"/>
  <c r="F1644" i="6"/>
  <c r="V1970" i="6"/>
  <c r="F107" i="6"/>
  <c r="G143" i="6"/>
  <c r="U151" i="6"/>
  <c r="D455" i="6"/>
  <c r="K407" i="6"/>
  <c r="W391" i="6"/>
  <c r="G323" i="6"/>
  <c r="V1043" i="6"/>
  <c r="G1291" i="6"/>
  <c r="W1435" i="6"/>
  <c r="K1443" i="6"/>
  <c r="O1491" i="6"/>
  <c r="W1491" i="6"/>
  <c r="L1563" i="6"/>
  <c r="L1619" i="6"/>
  <c r="G1699" i="6"/>
  <c r="V1707" i="6"/>
  <c r="P1731" i="6"/>
  <c r="P1747" i="6"/>
  <c r="N1755" i="6"/>
  <c r="V1755" i="6"/>
  <c r="T1755" i="6"/>
  <c r="M1755" i="6"/>
  <c r="I1755" i="6"/>
  <c r="Q1755" i="6"/>
  <c r="J1755" i="6"/>
  <c r="U1755" i="6"/>
  <c r="F1755" i="6"/>
  <c r="B1755" i="6"/>
  <c r="G1755" i="6"/>
  <c r="R1755" i="6"/>
  <c r="W1755" i="6"/>
  <c r="P1755" i="6"/>
  <c r="K1771" i="6"/>
  <c r="C1771" i="6"/>
  <c r="V1771" i="6"/>
  <c r="T1787" i="6"/>
  <c r="M1787" i="6"/>
  <c r="G1787" i="6"/>
  <c r="Q1787" i="6"/>
  <c r="M1795" i="6"/>
  <c r="D1795" i="6"/>
  <c r="P1811" i="6"/>
  <c r="D1811" i="6"/>
  <c r="F1811" i="6"/>
  <c r="G1907" i="6"/>
  <c r="N1915" i="6"/>
  <c r="D1827" i="6"/>
  <c r="M1827" i="6"/>
  <c r="W1827" i="6"/>
  <c r="L1835" i="6"/>
  <c r="R1835" i="6"/>
  <c r="N1835" i="6"/>
  <c r="G1835" i="6"/>
  <c r="H1835" i="6"/>
  <c r="I1835" i="6"/>
  <c r="W1843" i="6"/>
  <c r="M1843" i="6"/>
  <c r="C1843" i="6"/>
  <c r="G1843" i="6"/>
  <c r="O1843" i="6"/>
  <c r="L1843" i="6"/>
  <c r="U1843" i="6"/>
  <c r="N1843" i="6"/>
  <c r="V1843" i="6"/>
  <c r="W1859" i="6"/>
  <c r="S1859" i="6"/>
  <c r="E1867" i="6"/>
  <c r="R1867" i="6"/>
  <c r="J1867" i="6"/>
  <c r="G1867" i="6"/>
  <c r="T1883" i="6"/>
  <c r="J1883" i="6"/>
  <c r="F1883" i="6"/>
  <c r="E1891" i="6"/>
  <c r="I1891" i="6"/>
  <c r="L1891" i="6"/>
  <c r="J1891" i="6"/>
  <c r="F1891" i="6"/>
  <c r="I1899" i="6"/>
  <c r="E1899" i="6"/>
  <c r="T1899" i="6"/>
  <c r="F1899" i="6"/>
  <c r="E1907" i="6"/>
  <c r="N1907" i="6"/>
  <c r="D1907" i="6"/>
  <c r="B1907" i="6"/>
  <c r="P1907" i="6"/>
  <c r="R1907" i="6"/>
  <c r="Q1907" i="6"/>
  <c r="M1907" i="6"/>
  <c r="N1923" i="6"/>
  <c r="K1923" i="6"/>
  <c r="L1939" i="6"/>
  <c r="J1939" i="6"/>
  <c r="P1955" i="6"/>
  <c r="E1955" i="6"/>
  <c r="J1971" i="6"/>
  <c r="Q1971" i="6"/>
  <c r="V1995" i="6"/>
  <c r="P1995" i="6"/>
  <c r="B2003" i="6"/>
  <c r="M2003" i="6"/>
  <c r="U2003" i="6"/>
  <c r="N2003" i="6"/>
  <c r="L2003" i="6"/>
  <c r="D2003" i="6"/>
  <c r="P2003" i="6"/>
  <c r="O2003" i="6"/>
  <c r="K2003" i="6"/>
  <c r="V2003" i="6"/>
  <c r="C2003" i="6"/>
  <c r="R2003" i="6"/>
  <c r="E2003" i="6"/>
  <c r="W2011" i="6"/>
  <c r="C2011" i="6"/>
  <c r="H2011" i="6"/>
  <c r="F2011" i="6"/>
  <c r="M2011" i="6"/>
  <c r="T2011" i="6"/>
  <c r="V2011" i="6"/>
  <c r="Q2011" i="6"/>
  <c r="N2011" i="6"/>
  <c r="J2011" i="6"/>
  <c r="L2011" i="6"/>
  <c r="K2011" i="6"/>
  <c r="P2011" i="6"/>
  <c r="M151" i="6"/>
  <c r="R407" i="6"/>
  <c r="L1929" i="6"/>
  <c r="V1953" i="6"/>
  <c r="H391" i="6"/>
  <c r="G575" i="6"/>
  <c r="K575" i="6"/>
  <c r="N1943" i="6"/>
  <c r="D1943" i="6"/>
  <c r="V103" i="6"/>
  <c r="F55" i="6"/>
  <c r="I103" i="6"/>
  <c r="E95" i="6"/>
  <c r="O95" i="6"/>
  <c r="B103" i="6"/>
  <c r="E63" i="6"/>
  <c r="V63" i="6"/>
  <c r="H95" i="6"/>
  <c r="P87" i="6"/>
  <c r="Q55" i="6"/>
  <c r="M55" i="6"/>
  <c r="N103" i="6"/>
  <c r="G63" i="6"/>
  <c r="D63" i="6"/>
  <c r="L79" i="6"/>
  <c r="O103" i="6"/>
  <c r="U71" i="6"/>
  <c r="S55" i="6"/>
  <c r="W87" i="6"/>
  <c r="C95" i="6"/>
  <c r="Q71" i="6"/>
  <c r="V79" i="6"/>
  <c r="W103" i="6"/>
  <c r="S87" i="6"/>
  <c r="N79" i="6"/>
  <c r="U39" i="6"/>
  <c r="R100" i="6"/>
  <c r="J92" i="6"/>
  <c r="H71" i="6"/>
  <c r="F66" i="6"/>
  <c r="M82" i="6"/>
  <c r="G487" i="6"/>
  <c r="H76" i="6" l="1"/>
  <c r="W68" i="6"/>
  <c r="C100" i="6"/>
  <c r="M84" i="6"/>
  <c r="H92" i="6"/>
  <c r="V100" i="6"/>
  <c r="K307" i="6"/>
  <c r="W83" i="6"/>
  <c r="J427" i="6"/>
  <c r="V107" i="6"/>
  <c r="F84" i="6"/>
  <c r="M108" i="6"/>
  <c r="D100" i="6"/>
  <c r="M83" i="6"/>
  <c r="W291" i="6"/>
  <c r="H60" i="6"/>
  <c r="W108" i="6"/>
  <c r="B108" i="6"/>
  <c r="G76" i="6"/>
  <c r="G60" i="6"/>
  <c r="U67" i="6"/>
  <c r="T211" i="6"/>
  <c r="U84" i="6"/>
  <c r="V60" i="6"/>
  <c r="M428" i="6"/>
  <c r="K108" i="6"/>
  <c r="C76" i="6"/>
  <c r="O100" i="6"/>
  <c r="F76" i="6"/>
  <c r="D108" i="6"/>
  <c r="F100" i="6"/>
  <c r="V76" i="6"/>
  <c r="W100" i="6"/>
  <c r="E92" i="6"/>
  <c r="S131" i="6"/>
  <c r="W99" i="6"/>
  <c r="L427" i="6"/>
  <c r="C92" i="6"/>
  <c r="P100" i="6"/>
  <c r="G108" i="6"/>
  <c r="D123" i="6"/>
  <c r="L99" i="6"/>
  <c r="F604" i="6"/>
  <c r="L396" i="6"/>
  <c r="L108" i="6"/>
  <c r="T60" i="6"/>
  <c r="C68" i="6"/>
  <c r="R108" i="6"/>
  <c r="V84" i="6"/>
  <c r="M540" i="6"/>
  <c r="K340" i="6"/>
  <c r="J388" i="6"/>
  <c r="W175" i="6"/>
  <c r="Q255" i="6"/>
  <c r="D55" i="6"/>
  <c r="T55" i="6"/>
  <c r="R55" i="6"/>
  <c r="P55" i="6"/>
  <c r="V55" i="6"/>
  <c r="H55" i="6"/>
  <c r="I55" i="6"/>
  <c r="B55" i="6"/>
  <c r="K55" i="6"/>
  <c r="L63" i="6"/>
  <c r="J63" i="6"/>
  <c r="M63" i="6"/>
  <c r="R63" i="6"/>
  <c r="S63" i="6"/>
  <c r="F63" i="6"/>
  <c r="H63" i="6"/>
  <c r="O63" i="6"/>
  <c r="U63" i="6"/>
  <c r="F71" i="6"/>
  <c r="V71" i="6"/>
  <c r="O71" i="6"/>
  <c r="D71" i="6"/>
  <c r="W71" i="6"/>
  <c r="N71" i="6"/>
  <c r="J71" i="6"/>
  <c r="P71" i="6"/>
  <c r="M71" i="6"/>
  <c r="I79" i="6"/>
  <c r="T79" i="6"/>
  <c r="E79" i="6"/>
  <c r="P79" i="6"/>
  <c r="J79" i="6"/>
  <c r="M79" i="6"/>
  <c r="K79" i="6"/>
  <c r="T87" i="6"/>
  <c r="R87" i="6"/>
  <c r="N87" i="6"/>
  <c r="F87" i="6"/>
  <c r="D87" i="6"/>
  <c r="U87" i="6"/>
  <c r="M87" i="6"/>
  <c r="B87" i="6"/>
  <c r="L95" i="6"/>
  <c r="M95" i="6"/>
  <c r="P95" i="6"/>
  <c r="T95" i="6"/>
  <c r="K95" i="6"/>
  <c r="N95" i="6"/>
  <c r="H103" i="6"/>
  <c r="E103" i="6"/>
  <c r="D103" i="6"/>
  <c r="J103" i="6"/>
  <c r="F103" i="6"/>
  <c r="Q103" i="6"/>
  <c r="G103" i="6"/>
  <c r="M103" i="6"/>
  <c r="K103" i="6"/>
  <c r="U103" i="6"/>
  <c r="U111" i="6"/>
  <c r="G111" i="6"/>
  <c r="F111" i="6"/>
  <c r="E111" i="6"/>
  <c r="E119" i="6"/>
  <c r="N119" i="6"/>
  <c r="M119" i="6"/>
  <c r="P119" i="6"/>
  <c r="I127" i="6"/>
  <c r="M127" i="6"/>
  <c r="P127" i="6"/>
  <c r="F127" i="6"/>
  <c r="E127" i="6"/>
  <c r="V127" i="6"/>
  <c r="F135" i="6"/>
  <c r="H135" i="6"/>
  <c r="D135" i="6"/>
  <c r="J135" i="6"/>
  <c r="B135" i="6"/>
  <c r="P135" i="6"/>
  <c r="C143" i="6"/>
  <c r="N143" i="6"/>
  <c r="O151" i="6"/>
  <c r="T151" i="6"/>
  <c r="W183" i="6"/>
  <c r="U183" i="6"/>
  <c r="T183" i="6"/>
  <c r="H183" i="6"/>
  <c r="W191" i="6"/>
  <c r="K191" i="6"/>
  <c r="J191" i="6"/>
  <c r="P191" i="6"/>
  <c r="L191" i="6"/>
  <c r="S191" i="6"/>
  <c r="R199" i="6"/>
  <c r="K199" i="6"/>
  <c r="F199" i="6"/>
  <c r="P199" i="6"/>
  <c r="O199" i="6"/>
  <c r="Q207" i="6"/>
  <c r="R207" i="6"/>
  <c r="S207" i="6"/>
  <c r="U207" i="6"/>
  <c r="U215" i="6"/>
  <c r="B215" i="6"/>
  <c r="Q215" i="6"/>
  <c r="J215" i="6"/>
  <c r="F215" i="6"/>
  <c r="G215" i="6"/>
  <c r="L215" i="6"/>
  <c r="L223" i="6"/>
  <c r="M223" i="6"/>
  <c r="E223" i="6"/>
  <c r="H223" i="6"/>
  <c r="C231" i="6"/>
  <c r="V231" i="6"/>
  <c r="L231" i="6"/>
  <c r="K231" i="6"/>
  <c r="H231" i="6"/>
  <c r="F231" i="6"/>
  <c r="M239" i="6"/>
  <c r="L239" i="6"/>
  <c r="U239" i="6"/>
  <c r="K239" i="6"/>
  <c r="F247" i="6"/>
  <c r="M247" i="6"/>
  <c r="K247" i="6"/>
  <c r="L247" i="6"/>
  <c r="N247" i="6"/>
  <c r="B247" i="6"/>
  <c r="R247" i="6"/>
  <c r="O263" i="6"/>
  <c r="H263" i="6"/>
  <c r="W263" i="6"/>
  <c r="B263" i="6"/>
  <c r="P263" i="6"/>
  <c r="Q263" i="6"/>
  <c r="Q271" i="6"/>
  <c r="F271" i="6"/>
  <c r="J271" i="6"/>
  <c r="G271" i="6"/>
  <c r="O271" i="6"/>
  <c r="C271" i="6"/>
  <c r="I287" i="6"/>
  <c r="Q287" i="6"/>
  <c r="W295" i="6"/>
  <c r="M295" i="6"/>
  <c r="F295" i="6"/>
  <c r="M303" i="6"/>
  <c r="K303" i="6"/>
  <c r="I303" i="6"/>
  <c r="G311" i="6"/>
  <c r="F311" i="6"/>
  <c r="M311" i="6"/>
  <c r="F319" i="6"/>
  <c r="B319" i="6"/>
  <c r="R319" i="6"/>
  <c r="W335" i="6"/>
  <c r="U335" i="6"/>
  <c r="Q335" i="6"/>
  <c r="P343" i="6"/>
  <c r="N343" i="6"/>
  <c r="T351" i="6"/>
  <c r="C351" i="6"/>
  <c r="D359" i="6"/>
  <c r="U359" i="6"/>
  <c r="F367" i="6"/>
  <c r="H367" i="6"/>
  <c r="B375" i="6"/>
  <c r="O375" i="6"/>
  <c r="I375" i="6"/>
  <c r="N375" i="6"/>
  <c r="U375" i="6"/>
  <c r="S383" i="6"/>
  <c r="E383" i="6"/>
  <c r="E391" i="6"/>
  <c r="M391" i="6"/>
  <c r="K391" i="6"/>
  <c r="J391" i="6"/>
  <c r="L391" i="6"/>
  <c r="P391" i="6"/>
  <c r="E399" i="6"/>
  <c r="N399" i="6"/>
  <c r="K399" i="6"/>
  <c r="W407" i="6"/>
  <c r="O407" i="6"/>
  <c r="J407" i="6"/>
  <c r="N407" i="6"/>
  <c r="G407" i="6"/>
  <c r="U407" i="6"/>
  <c r="I407" i="6"/>
  <c r="M415" i="6"/>
  <c r="U415" i="6"/>
  <c r="F415" i="6"/>
  <c r="W415" i="6"/>
  <c r="T423" i="6"/>
  <c r="S423" i="6"/>
  <c r="I423" i="6"/>
  <c r="M423" i="6"/>
  <c r="C431" i="6"/>
  <c r="U431" i="6"/>
  <c r="V439" i="6"/>
  <c r="E439" i="6"/>
  <c r="T439" i="6"/>
  <c r="K439" i="6"/>
  <c r="U439" i="6"/>
  <c r="H439" i="6"/>
  <c r="M439" i="6"/>
  <c r="W439" i="6"/>
  <c r="G439" i="6"/>
  <c r="R439" i="6"/>
  <c r="K447" i="6"/>
  <c r="T447" i="6"/>
  <c r="N447" i="6"/>
  <c r="H447" i="6"/>
  <c r="P447" i="6"/>
  <c r="J447" i="6"/>
  <c r="U455" i="6"/>
  <c r="L455" i="6"/>
  <c r="S455" i="6"/>
  <c r="Q455" i="6"/>
  <c r="C455" i="6"/>
  <c r="U463" i="6"/>
  <c r="F463" i="6"/>
  <c r="P463" i="6"/>
  <c r="H463" i="6"/>
  <c r="O463" i="6"/>
  <c r="V463" i="6"/>
  <c r="Q471" i="6"/>
  <c r="F471" i="6"/>
  <c r="O471" i="6"/>
  <c r="E471" i="6"/>
  <c r="L471" i="6"/>
  <c r="F479" i="6"/>
  <c r="S479" i="6"/>
  <c r="K479" i="6"/>
  <c r="M479" i="6"/>
  <c r="C479" i="6"/>
  <c r="I479" i="6"/>
  <c r="R479" i="6"/>
  <c r="C487" i="6"/>
  <c r="T487" i="6"/>
  <c r="D487" i="6"/>
  <c r="V487" i="6"/>
  <c r="W487" i="6"/>
  <c r="N487" i="6"/>
  <c r="L487" i="6"/>
  <c r="P487" i="6"/>
  <c r="O487" i="6"/>
  <c r="E487" i="6"/>
  <c r="I495" i="6"/>
  <c r="K495" i="6"/>
  <c r="C503" i="6"/>
  <c r="I503" i="6"/>
  <c r="V503" i="6"/>
  <c r="H503" i="6"/>
  <c r="B503" i="6"/>
  <c r="L503" i="6"/>
  <c r="D503" i="6"/>
  <c r="I511" i="6"/>
  <c r="O511" i="6"/>
  <c r="V511" i="6"/>
  <c r="D511" i="6"/>
  <c r="W519" i="6"/>
  <c r="K519" i="6"/>
  <c r="V519" i="6"/>
  <c r="G519" i="6"/>
  <c r="S527" i="6"/>
  <c r="Q527" i="6"/>
  <c r="I527" i="6"/>
  <c r="W527" i="6"/>
  <c r="M535" i="6"/>
  <c r="D535" i="6"/>
  <c r="F535" i="6"/>
  <c r="C535" i="6"/>
  <c r="G535" i="6"/>
  <c r="T535" i="6"/>
  <c r="V543" i="6"/>
  <c r="F543" i="6"/>
  <c r="Q543" i="6"/>
  <c r="U543" i="6"/>
  <c r="Q551" i="6"/>
  <c r="F551" i="6"/>
  <c r="O551" i="6"/>
  <c r="C551" i="6"/>
  <c r="E559" i="6"/>
  <c r="R559" i="6"/>
  <c r="L567" i="6"/>
  <c r="M567" i="6"/>
  <c r="I575" i="6"/>
  <c r="Q575" i="6"/>
  <c r="M575" i="6"/>
  <c r="V575" i="6"/>
  <c r="T583" i="6"/>
  <c r="Q583" i="6"/>
  <c r="U591" i="6"/>
  <c r="G591" i="6"/>
  <c r="H591" i="6"/>
  <c r="C591" i="6"/>
  <c r="W591" i="6"/>
  <c r="S599" i="6"/>
  <c r="H599" i="6"/>
  <c r="K599" i="6"/>
  <c r="H607" i="6"/>
  <c r="W607" i="6"/>
  <c r="M607" i="6"/>
  <c r="G607" i="6"/>
  <c r="L159" i="6"/>
  <c r="I159" i="6"/>
  <c r="U95" i="6"/>
  <c r="S103" i="6"/>
  <c r="U79" i="6"/>
  <c r="W63" i="6"/>
  <c r="J151" i="6"/>
  <c r="C263" i="6"/>
  <c r="R231" i="6"/>
  <c r="F95" i="6"/>
  <c r="D223" i="6"/>
  <c r="K175" i="6"/>
  <c r="I599" i="6"/>
  <c r="S543" i="6"/>
  <c r="O479" i="6"/>
  <c r="K431" i="6"/>
  <c r="G391" i="6"/>
  <c r="V263" i="6"/>
  <c r="U231" i="6"/>
  <c r="U223" i="6"/>
  <c r="V135" i="6"/>
  <c r="S591" i="6"/>
  <c r="K527" i="6"/>
  <c r="W471" i="6"/>
  <c r="G415" i="6"/>
  <c r="Q367" i="6"/>
  <c r="Q391" i="6"/>
  <c r="O247" i="6"/>
  <c r="T223" i="6"/>
  <c r="E135" i="6"/>
  <c r="K591" i="6"/>
  <c r="U527" i="6"/>
  <c r="H471" i="6"/>
  <c r="N415" i="6"/>
  <c r="U367" i="6"/>
  <c r="Q351" i="6"/>
  <c r="R271" i="6"/>
  <c r="V239" i="6"/>
  <c r="K343" i="6"/>
  <c r="D287" i="6"/>
  <c r="H207" i="6"/>
  <c r="D263" i="6"/>
  <c r="N583" i="6"/>
  <c r="F503" i="6"/>
  <c r="O447" i="6"/>
  <c r="C183" i="6"/>
  <c r="H393" i="6"/>
  <c r="O427" i="6"/>
  <c r="F123" i="6"/>
  <c r="B66" i="6"/>
  <c r="N99" i="6"/>
  <c r="T71" i="6"/>
  <c r="F79" i="6"/>
  <c r="V87" i="6"/>
  <c r="J95" i="6"/>
  <c r="B63" i="6"/>
  <c r="T103" i="6"/>
  <c r="H79" i="6"/>
  <c r="R71" i="6"/>
  <c r="I63" i="6"/>
  <c r="G55" i="6"/>
  <c r="Q63" i="6"/>
  <c r="B79" i="6"/>
  <c r="S79" i="6"/>
  <c r="J55" i="6"/>
  <c r="N63" i="6"/>
  <c r="L71" i="6"/>
  <c r="U487" i="6"/>
  <c r="D391" i="6"/>
  <c r="F491" i="6"/>
  <c r="R259" i="6"/>
  <c r="W143" i="6"/>
  <c r="J551" i="6"/>
  <c r="S74" i="6"/>
  <c r="P543" i="6"/>
  <c r="S551" i="6"/>
  <c r="E199" i="6"/>
  <c r="P527" i="6"/>
  <c r="V207" i="6"/>
  <c r="O279" i="6"/>
  <c r="N271" i="6"/>
  <c r="U263" i="6"/>
  <c r="D255" i="6"/>
  <c r="E247" i="6"/>
  <c r="C239" i="6"/>
  <c r="T231" i="6"/>
  <c r="V383" i="6"/>
  <c r="W311" i="6"/>
  <c r="G223" i="6"/>
  <c r="W287" i="6"/>
  <c r="Q223" i="6"/>
  <c r="N223" i="6"/>
  <c r="S215" i="6"/>
  <c r="F191" i="6"/>
  <c r="V175" i="6"/>
  <c r="O135" i="6"/>
  <c r="J127" i="6"/>
  <c r="U175" i="6"/>
  <c r="L599" i="6"/>
  <c r="V591" i="6"/>
  <c r="V583" i="6"/>
  <c r="O567" i="6"/>
  <c r="G543" i="6"/>
  <c r="H527" i="6"/>
  <c r="M519" i="6"/>
  <c r="F511" i="6"/>
  <c r="Q503" i="6"/>
  <c r="H487" i="6"/>
  <c r="E479" i="6"/>
  <c r="G471" i="6"/>
  <c r="C471" i="6"/>
  <c r="T463" i="6"/>
  <c r="F447" i="6"/>
  <c r="E447" i="6"/>
  <c r="L439" i="6"/>
  <c r="R423" i="6"/>
  <c r="O415" i="6"/>
  <c r="S407" i="6"/>
  <c r="S399" i="6"/>
  <c r="U311" i="6"/>
  <c r="K63" i="6"/>
  <c r="L295" i="6"/>
  <c r="G119" i="6"/>
  <c r="O295" i="6"/>
  <c r="V311" i="6"/>
  <c r="E343" i="6"/>
  <c r="B283" i="6"/>
  <c r="I519" i="6"/>
  <c r="I87" i="6"/>
  <c r="S90" i="6"/>
  <c r="G59" i="6"/>
  <c r="K87" i="6"/>
  <c r="C103" i="6"/>
  <c r="Q87" i="6"/>
  <c r="C55" i="6"/>
  <c r="G95" i="6"/>
  <c r="O55" i="6"/>
  <c r="C71" i="6"/>
  <c r="S95" i="6"/>
  <c r="W79" i="6"/>
  <c r="G79" i="6"/>
  <c r="E87" i="6"/>
  <c r="D95" i="6"/>
  <c r="N55" i="6"/>
  <c r="W55" i="6"/>
  <c r="E71" i="6"/>
  <c r="M143" i="6"/>
  <c r="M491" i="6"/>
  <c r="E219" i="6"/>
  <c r="C67" i="6"/>
  <c r="J487" i="6"/>
  <c r="F431" i="6"/>
  <c r="D543" i="6"/>
  <c r="M199" i="6"/>
  <c r="U495" i="6"/>
  <c r="B207" i="6"/>
  <c r="U279" i="6"/>
  <c r="S271" i="6"/>
  <c r="T263" i="6"/>
  <c r="K255" i="6"/>
  <c r="C247" i="6"/>
  <c r="O231" i="6"/>
  <c r="I383" i="6"/>
  <c r="O311" i="6"/>
  <c r="O223" i="6"/>
  <c r="P287" i="6"/>
  <c r="C223" i="6"/>
  <c r="M215" i="6"/>
  <c r="N215" i="6"/>
  <c r="B191" i="6"/>
  <c r="T135" i="6"/>
  <c r="S127" i="6"/>
  <c r="M599" i="6"/>
  <c r="T591" i="6"/>
  <c r="W583" i="6"/>
  <c r="C567" i="6"/>
  <c r="U535" i="6"/>
  <c r="M527" i="6"/>
  <c r="Q519" i="6"/>
  <c r="S511" i="6"/>
  <c r="G503" i="6"/>
  <c r="S487" i="6"/>
  <c r="G479" i="6"/>
  <c r="U471" i="6"/>
  <c r="P471" i="6"/>
  <c r="H455" i="6"/>
  <c r="W447" i="6"/>
  <c r="D447" i="6"/>
  <c r="P439" i="6"/>
  <c r="C423" i="6"/>
  <c r="L407" i="6"/>
  <c r="H295" i="6"/>
  <c r="Q79" i="6"/>
  <c r="D111" i="6"/>
  <c r="W375" i="6"/>
  <c r="O127" i="6"/>
  <c r="I343" i="6"/>
  <c r="T559" i="6"/>
  <c r="D98" i="6"/>
  <c r="C87" i="6"/>
  <c r="S82" i="6"/>
  <c r="L103" i="6"/>
  <c r="B95" i="6"/>
  <c r="B71" i="6"/>
  <c r="C79" i="6"/>
  <c r="G71" i="6"/>
  <c r="I95" i="6"/>
  <c r="R103" i="6"/>
  <c r="W95" i="6"/>
  <c r="P103" i="6"/>
  <c r="D79" i="6"/>
  <c r="S71" i="6"/>
  <c r="T63" i="6"/>
  <c r="V95" i="6"/>
  <c r="B487" i="6"/>
  <c r="B391" i="6"/>
  <c r="C339" i="6"/>
  <c r="E171" i="6"/>
  <c r="E143" i="6"/>
  <c r="P143" i="6"/>
  <c r="I91" i="6"/>
  <c r="U551" i="6"/>
  <c r="C199" i="6"/>
  <c r="L55" i="6"/>
  <c r="P207" i="6"/>
  <c r="L271" i="6"/>
  <c r="E271" i="6"/>
  <c r="V247" i="6"/>
  <c r="D231" i="6"/>
  <c r="K183" i="6"/>
  <c r="L143" i="6"/>
  <c r="O599" i="6"/>
  <c r="S519" i="6"/>
  <c r="R119" i="6"/>
  <c r="K367" i="6"/>
  <c r="R79" i="6"/>
  <c r="O79" i="6"/>
  <c r="O87" i="6"/>
  <c r="L87" i="6"/>
  <c r="G87" i="6"/>
  <c r="R95" i="6"/>
  <c r="Q95" i="6"/>
  <c r="D119" i="6"/>
  <c r="O119" i="6"/>
  <c r="W127" i="6"/>
  <c r="G127" i="6"/>
  <c r="W135" i="6"/>
  <c r="R135" i="6"/>
  <c r="L135" i="6"/>
  <c r="U135" i="6"/>
  <c r="M135" i="6"/>
  <c r="N135" i="6"/>
  <c r="C135" i="6"/>
  <c r="K135" i="6"/>
  <c r="L175" i="6"/>
  <c r="H175" i="6"/>
  <c r="E175" i="6"/>
  <c r="G191" i="6"/>
  <c r="R191" i="6"/>
  <c r="Q191" i="6"/>
  <c r="M191" i="6"/>
  <c r="D191" i="6"/>
  <c r="V191" i="6"/>
  <c r="J199" i="6"/>
  <c r="H199" i="6"/>
  <c r="F207" i="6"/>
  <c r="N207" i="6"/>
  <c r="T207" i="6"/>
  <c r="G207" i="6"/>
  <c r="C215" i="6"/>
  <c r="V215" i="6"/>
  <c r="T215" i="6"/>
  <c r="P223" i="6"/>
  <c r="V223" i="6"/>
  <c r="B223" i="6"/>
  <c r="M231" i="6"/>
  <c r="P231" i="6"/>
  <c r="E231" i="6"/>
  <c r="N239" i="6"/>
  <c r="Q239" i="6"/>
  <c r="I239" i="6"/>
  <c r="E239" i="6"/>
  <c r="W239" i="6"/>
  <c r="B239" i="6"/>
  <c r="Q247" i="6"/>
  <c r="P247" i="6"/>
  <c r="J247" i="6"/>
  <c r="S255" i="6"/>
  <c r="R255" i="6"/>
  <c r="M263" i="6"/>
  <c r="N263" i="6"/>
  <c r="F263" i="6"/>
  <c r="B271" i="6"/>
  <c r="P271" i="6"/>
  <c r="T271" i="6"/>
  <c r="O287" i="6"/>
  <c r="F287" i="6"/>
  <c r="K287" i="6"/>
  <c r="B295" i="6"/>
  <c r="S295" i="6"/>
  <c r="U295" i="6"/>
  <c r="N295" i="6"/>
  <c r="P295" i="6"/>
  <c r="G295" i="6"/>
  <c r="I295" i="6"/>
  <c r="P335" i="6"/>
  <c r="S335" i="6"/>
  <c r="N335" i="6"/>
  <c r="K335" i="6"/>
  <c r="N351" i="6"/>
  <c r="O351" i="6"/>
  <c r="I359" i="6"/>
  <c r="S359" i="6"/>
  <c r="V375" i="6"/>
  <c r="Q375" i="6"/>
  <c r="D375" i="6"/>
  <c r="C391" i="6"/>
  <c r="O391" i="6"/>
  <c r="O399" i="6"/>
  <c r="C399" i="6"/>
  <c r="E407" i="6"/>
  <c r="D407" i="6"/>
  <c r="S415" i="6"/>
  <c r="K415" i="6"/>
  <c r="V415" i="6"/>
  <c r="E415" i="6"/>
  <c r="H423" i="6"/>
  <c r="Q423" i="6"/>
  <c r="U423" i="6"/>
  <c r="N431" i="6"/>
  <c r="E431" i="6"/>
  <c r="T431" i="6"/>
  <c r="J431" i="6"/>
  <c r="F439" i="6"/>
  <c r="B439" i="6"/>
  <c r="S439" i="6"/>
  <c r="O439" i="6"/>
  <c r="S447" i="6"/>
  <c r="G447" i="6"/>
  <c r="U447" i="6"/>
  <c r="M455" i="6"/>
  <c r="I455" i="6"/>
  <c r="N463" i="6"/>
  <c r="M463" i="6"/>
  <c r="C463" i="6"/>
  <c r="Q463" i="6"/>
  <c r="I471" i="6"/>
  <c r="D471" i="6"/>
  <c r="M471" i="6"/>
  <c r="K471" i="6"/>
  <c r="U479" i="6"/>
  <c r="D479" i="6"/>
  <c r="W479" i="6"/>
  <c r="N479" i="6"/>
  <c r="M487" i="6"/>
  <c r="K487" i="6"/>
  <c r="O503" i="6"/>
  <c r="M503" i="6"/>
  <c r="P503" i="6"/>
  <c r="W503" i="6"/>
  <c r="U511" i="6"/>
  <c r="C511" i="6"/>
  <c r="P511" i="6"/>
  <c r="N527" i="6"/>
  <c r="T527" i="6"/>
  <c r="F527" i="6"/>
  <c r="I535" i="6"/>
  <c r="K535" i="6"/>
  <c r="P535" i="6"/>
  <c r="S535" i="6"/>
  <c r="N543" i="6"/>
  <c r="H543" i="6"/>
  <c r="J543" i="6"/>
  <c r="K543" i="6"/>
  <c r="W551" i="6"/>
  <c r="G551" i="6"/>
  <c r="M551" i="6"/>
  <c r="M559" i="6"/>
  <c r="F559" i="6"/>
  <c r="B559" i="6"/>
  <c r="W575" i="6"/>
  <c r="H575" i="6"/>
  <c r="C583" i="6"/>
  <c r="K583" i="6"/>
  <c r="J591" i="6"/>
  <c r="L591" i="6"/>
  <c r="M591" i="6"/>
  <c r="I591" i="6"/>
  <c r="I607" i="6"/>
  <c r="N607" i="6"/>
  <c r="T607" i="6"/>
  <c r="J75" i="6"/>
  <c r="H75" i="6"/>
  <c r="Q83" i="6"/>
  <c r="J83" i="6"/>
  <c r="O107" i="6"/>
  <c r="K107" i="6"/>
  <c r="F115" i="6"/>
  <c r="M115" i="6"/>
  <c r="W203" i="6"/>
  <c r="K203" i="6"/>
  <c r="G211" i="6"/>
  <c r="K211" i="6"/>
  <c r="S323" i="6"/>
  <c r="N323" i="6"/>
  <c r="H411" i="6"/>
  <c r="S411" i="6"/>
  <c r="U419" i="6"/>
  <c r="C419" i="6"/>
  <c r="E595" i="6"/>
  <c r="V595" i="6"/>
  <c r="K111" i="6"/>
  <c r="L111" i="6"/>
  <c r="V111" i="6"/>
  <c r="Q119" i="6"/>
  <c r="L119" i="6"/>
  <c r="D127" i="6"/>
  <c r="N127" i="6"/>
  <c r="R127" i="6"/>
  <c r="I143" i="6"/>
  <c r="S143" i="6"/>
  <c r="V159" i="6"/>
  <c r="R159" i="6"/>
  <c r="S175" i="6"/>
  <c r="Q175" i="6"/>
  <c r="N175" i="6"/>
  <c r="E191" i="6"/>
  <c r="C191" i="6"/>
  <c r="U199" i="6"/>
  <c r="N199" i="6"/>
  <c r="B199" i="6"/>
  <c r="D199" i="6"/>
  <c r="D215" i="6"/>
  <c r="O215" i="6"/>
  <c r="E215" i="6"/>
  <c r="F223" i="6"/>
  <c r="K223" i="6"/>
  <c r="J231" i="6"/>
  <c r="G231" i="6"/>
  <c r="T247" i="6"/>
  <c r="H247" i="6"/>
  <c r="D247" i="6"/>
  <c r="T255" i="6"/>
  <c r="V255" i="6"/>
  <c r="K263" i="6"/>
  <c r="S263" i="6"/>
  <c r="D271" i="6"/>
  <c r="W271" i="6"/>
  <c r="R295" i="6"/>
  <c r="E295" i="6"/>
  <c r="H303" i="6"/>
  <c r="W303" i="6"/>
  <c r="B311" i="6"/>
  <c r="K311" i="6"/>
  <c r="J311" i="6"/>
  <c r="D319" i="6"/>
  <c r="E319" i="6"/>
  <c r="T359" i="6"/>
  <c r="G359" i="6"/>
  <c r="M375" i="6"/>
  <c r="F375" i="6"/>
  <c r="L399" i="6"/>
  <c r="H399" i="6"/>
  <c r="F407" i="6"/>
  <c r="V407" i="6"/>
  <c r="C439" i="6"/>
  <c r="D439" i="6"/>
  <c r="C447" i="6"/>
  <c r="I447" i="6"/>
  <c r="E455" i="6"/>
  <c r="W455" i="6"/>
  <c r="P455" i="6"/>
  <c r="R463" i="6"/>
  <c r="I463" i="6"/>
  <c r="K463" i="6"/>
  <c r="V471" i="6"/>
  <c r="N471" i="6"/>
  <c r="T479" i="6"/>
  <c r="H479" i="6"/>
  <c r="N503" i="6"/>
  <c r="S503" i="6"/>
  <c r="U503" i="6"/>
  <c r="N511" i="6"/>
  <c r="K511" i="6"/>
  <c r="N519" i="6"/>
  <c r="E519" i="6"/>
  <c r="D527" i="6"/>
  <c r="C527" i="6"/>
  <c r="R535" i="6"/>
  <c r="H535" i="6"/>
  <c r="T551" i="6"/>
  <c r="P551" i="6"/>
  <c r="E567" i="6"/>
  <c r="H567" i="6"/>
  <c r="D567" i="6"/>
  <c r="U583" i="6"/>
  <c r="H583" i="6"/>
  <c r="B599" i="6"/>
  <c r="V599" i="6"/>
  <c r="T167" i="6"/>
  <c r="D74" i="6"/>
  <c r="F74" i="6"/>
  <c r="P370" i="6"/>
  <c r="R370" i="6"/>
  <c r="R99" i="6"/>
  <c r="U99" i="6"/>
  <c r="D524" i="6"/>
  <c r="E524" i="6"/>
  <c r="P74" i="6"/>
  <c r="L98" i="6"/>
  <c r="M66" i="6"/>
  <c r="U66" i="6"/>
  <c r="M90" i="6"/>
  <c r="J90" i="6"/>
  <c r="U137" i="6"/>
  <c r="M98" i="6"/>
  <c r="L595" i="6"/>
  <c r="R82" i="6"/>
  <c r="J82" i="6"/>
  <c r="J74" i="6"/>
  <c r="I66" i="6"/>
  <c r="H90" i="6"/>
  <c r="G66" i="6"/>
  <c r="K97" i="6"/>
  <c r="J66" i="6"/>
  <c r="U98" i="6"/>
  <c r="R547" i="6"/>
  <c r="K538" i="6"/>
  <c r="P82" i="6"/>
  <c r="O58" i="6"/>
  <c r="F537" i="6"/>
  <c r="I58" i="6"/>
  <c r="E74" i="6"/>
  <c r="L66" i="6"/>
  <c r="N74" i="6"/>
  <c r="D82" i="6"/>
  <c r="F411" i="6"/>
  <c r="H259" i="6"/>
  <c r="S171" i="6"/>
  <c r="I67" i="6"/>
  <c r="V98" i="6"/>
  <c r="E98" i="6"/>
  <c r="T98" i="6"/>
  <c r="G379" i="6"/>
  <c r="E66" i="6"/>
  <c r="L90" i="6"/>
  <c r="R58" i="6"/>
  <c r="H98" i="6"/>
  <c r="R489" i="6"/>
  <c r="V371" i="6"/>
  <c r="G243" i="6"/>
  <c r="P163" i="6"/>
  <c r="N59" i="6"/>
  <c r="K98" i="6"/>
  <c r="J98" i="6"/>
  <c r="W379" i="6"/>
  <c r="I171" i="6"/>
  <c r="W1667" i="6"/>
  <c r="U1451" i="6"/>
  <c r="S1707" i="6"/>
  <c r="J1563" i="6"/>
  <c r="O1435" i="6"/>
  <c r="T1707" i="6"/>
  <c r="F1507" i="6"/>
  <c r="V1331" i="6"/>
  <c r="R1699" i="6"/>
  <c r="M1491" i="6"/>
  <c r="S1235" i="6"/>
  <c r="N1331" i="6"/>
  <c r="R1227" i="6"/>
  <c r="U923" i="6"/>
  <c r="W907" i="6"/>
  <c r="I1935" i="6"/>
  <c r="G1935" i="6"/>
  <c r="P1769" i="6"/>
  <c r="D345" i="6"/>
  <c r="I356" i="6"/>
  <c r="H460" i="6"/>
  <c r="M241" i="6"/>
  <c r="H68" i="6"/>
  <c r="H513" i="6"/>
  <c r="G564" i="6"/>
  <c r="V537" i="6"/>
  <c r="D452" i="6"/>
  <c r="D1889" i="6"/>
  <c r="C1893" i="6"/>
  <c r="S1929" i="6"/>
  <c r="J1699" i="6"/>
  <c r="R1619" i="6"/>
  <c r="F1491" i="6"/>
  <c r="E1435" i="6"/>
  <c r="K1291" i="6"/>
  <c r="K955" i="6"/>
  <c r="J1929" i="6"/>
  <c r="R1905" i="6"/>
  <c r="C1945" i="6"/>
  <c r="I1953" i="6"/>
  <c r="W1731" i="6"/>
  <c r="P1699" i="6"/>
  <c r="T1563" i="6"/>
  <c r="T1491" i="6"/>
  <c r="U1435" i="6"/>
  <c r="O1235" i="6"/>
  <c r="C1937" i="6"/>
  <c r="J1667" i="6"/>
  <c r="T1507" i="6"/>
  <c r="S1443" i="6"/>
  <c r="U1331" i="6"/>
  <c r="P1227" i="6"/>
  <c r="C1953" i="6"/>
  <c r="P1833" i="6"/>
  <c r="O1937" i="6"/>
  <c r="G1619" i="6"/>
  <c r="V1507" i="6"/>
  <c r="D1443" i="6"/>
  <c r="K1331" i="6"/>
  <c r="T1227" i="6"/>
  <c r="G1953" i="6"/>
  <c r="J68" i="6"/>
  <c r="G92" i="6"/>
  <c r="V92" i="6"/>
  <c r="I68" i="6"/>
  <c r="B60" i="6"/>
  <c r="S100" i="6"/>
  <c r="J100" i="6"/>
  <c r="L92" i="6"/>
  <c r="I84" i="6"/>
  <c r="Q100" i="6"/>
  <c r="E84" i="6"/>
  <c r="P60" i="6"/>
  <c r="Q540" i="6"/>
  <c r="I340" i="6"/>
  <c r="B76" i="6"/>
  <c r="N92" i="6"/>
  <c r="W76" i="6"/>
  <c r="O76" i="6"/>
  <c r="E76" i="6"/>
  <c r="N60" i="6"/>
  <c r="L588" i="6"/>
  <c r="T516" i="6"/>
  <c r="Q244" i="6"/>
  <c r="R276" i="6"/>
  <c r="M420" i="6"/>
  <c r="J60" i="6"/>
  <c r="F108" i="6"/>
  <c r="I100" i="6"/>
  <c r="U100" i="6"/>
  <c r="J76" i="6"/>
  <c r="D60" i="6"/>
  <c r="U92" i="6"/>
  <c r="N108" i="6"/>
  <c r="E108" i="6"/>
  <c r="V108" i="6"/>
  <c r="B484" i="6"/>
  <c r="W332" i="6"/>
  <c r="W60" i="6"/>
  <c r="S76" i="6"/>
  <c r="M68" i="6"/>
  <c r="T108" i="6"/>
  <c r="C108" i="6"/>
  <c r="P76" i="6"/>
  <c r="K84" i="6"/>
  <c r="M100" i="6"/>
  <c r="G68" i="6"/>
  <c r="C84" i="6"/>
  <c r="Q84" i="6"/>
  <c r="E60" i="6"/>
  <c r="V588" i="6"/>
  <c r="B92" i="6"/>
  <c r="B68" i="6"/>
  <c r="D68" i="6"/>
  <c r="J108" i="6"/>
  <c r="H100" i="6"/>
  <c r="J84" i="6"/>
  <c r="F92" i="6"/>
  <c r="I60" i="6"/>
  <c r="D76" i="6"/>
  <c r="R76" i="6"/>
  <c r="N100" i="6"/>
  <c r="S108" i="6"/>
  <c r="C60" i="6"/>
  <c r="V396" i="6"/>
  <c r="F564" i="6"/>
  <c r="W364" i="6"/>
  <c r="Q476" i="6"/>
  <c r="C196" i="6"/>
  <c r="L316" i="6"/>
  <c r="D84" i="6"/>
  <c r="G84" i="6"/>
  <c r="R84" i="6"/>
  <c r="K76" i="6"/>
  <c r="U68" i="6"/>
  <c r="M76" i="6"/>
  <c r="S60" i="6"/>
  <c r="I76" i="6"/>
  <c r="F68" i="6"/>
  <c r="O92" i="6"/>
  <c r="B84" i="6"/>
  <c r="S68" i="6"/>
  <c r="J540" i="6"/>
  <c r="C340" i="6"/>
  <c r="K436" i="6"/>
  <c r="T92" i="6"/>
  <c r="B1836" i="6"/>
  <c r="T1873" i="6"/>
  <c r="N1825" i="6"/>
  <c r="C1745" i="6"/>
  <c r="R1793" i="6"/>
  <c r="H1865" i="6"/>
  <c r="B1873" i="6"/>
  <c r="F1444" i="6"/>
  <c r="Q1468" i="6"/>
  <c r="M1748" i="6"/>
  <c r="W1740" i="6"/>
  <c r="Q1660" i="6"/>
  <c r="D1748" i="6"/>
  <c r="W1897" i="6"/>
  <c r="Q1905" i="6"/>
  <c r="J1857" i="6"/>
  <c r="O1737" i="6"/>
  <c r="H1793" i="6"/>
  <c r="N1753" i="6"/>
  <c r="C1753" i="6"/>
  <c r="H1737" i="6"/>
  <c r="D1857" i="6"/>
  <c r="L1737" i="6"/>
  <c r="O1753" i="6"/>
  <c r="Q1745" i="6"/>
  <c r="U1737" i="6"/>
  <c r="W1737" i="6"/>
  <c r="V1769" i="6"/>
  <c r="M1737" i="6"/>
  <c r="J1897" i="6"/>
  <c r="Q1833" i="6"/>
  <c r="R1857" i="6"/>
  <c r="L1865" i="6"/>
  <c r="C1817" i="6"/>
  <c r="V1905" i="6"/>
  <c r="R1761" i="6"/>
  <c r="J1865" i="6"/>
  <c r="I1809" i="6"/>
  <c r="Q1889" i="6"/>
  <c r="J1905" i="6"/>
  <c r="J1737" i="6"/>
  <c r="N1801" i="6"/>
  <c r="E1761" i="6"/>
  <c r="K1889" i="6"/>
  <c r="T1857" i="6"/>
  <c r="S1737" i="6"/>
  <c r="R1745" i="6"/>
  <c r="U1833" i="6"/>
  <c r="H1801" i="6"/>
  <c r="Q1761" i="6"/>
  <c r="H1857" i="6"/>
  <c r="I1409" i="6"/>
  <c r="Q1737" i="6"/>
  <c r="T1905" i="6"/>
  <c r="I1785" i="6"/>
  <c r="J1889" i="6"/>
  <c r="I1889" i="6"/>
  <c r="M1857" i="6"/>
  <c r="S1753" i="6"/>
  <c r="U1825" i="6"/>
  <c r="I1793" i="6"/>
  <c r="O1919" i="6"/>
  <c r="V1849" i="6"/>
  <c r="G1737" i="6"/>
  <c r="N1905" i="6"/>
  <c r="Q1857" i="6"/>
  <c r="N1777" i="6"/>
  <c r="I1881" i="6"/>
  <c r="B1849" i="6"/>
  <c r="R1753" i="6"/>
  <c r="V1817" i="6"/>
  <c r="H1785" i="6"/>
  <c r="R1825" i="6"/>
  <c r="O1905" i="6"/>
  <c r="T1881" i="6"/>
  <c r="P1849" i="6"/>
  <c r="H1753" i="6"/>
  <c r="R1817" i="6"/>
  <c r="N1785" i="6"/>
  <c r="D1351" i="6"/>
  <c r="P1801" i="6"/>
  <c r="I1905" i="6"/>
  <c r="N1873" i="6"/>
  <c r="U1849" i="6"/>
  <c r="I1745" i="6"/>
  <c r="N1817" i="6"/>
  <c r="D1769" i="6"/>
  <c r="J2017" i="6"/>
  <c r="N1953" i="6"/>
  <c r="P1905" i="6"/>
  <c r="U1873" i="6"/>
  <c r="W1801" i="6"/>
  <c r="G1721" i="6"/>
  <c r="W1929" i="6"/>
  <c r="T1929" i="6"/>
  <c r="S1905" i="6"/>
  <c r="G1905" i="6"/>
  <c r="I1737" i="6"/>
  <c r="U1881" i="6"/>
  <c r="M1953" i="6"/>
  <c r="H1945" i="6"/>
  <c r="F1945" i="6"/>
  <c r="V1801" i="6"/>
  <c r="V1777" i="6"/>
  <c r="L1873" i="6"/>
  <c r="P1865" i="6"/>
  <c r="G1889" i="6"/>
  <c r="R1881" i="6"/>
  <c r="U1865" i="6"/>
  <c r="U1857" i="6"/>
  <c r="D1849" i="6"/>
  <c r="P1737" i="6"/>
  <c r="E1737" i="6"/>
  <c r="D1745" i="6"/>
  <c r="Q1753" i="6"/>
  <c r="E1745" i="6"/>
  <c r="J1825" i="6"/>
  <c r="W1817" i="6"/>
  <c r="B1801" i="6"/>
  <c r="T1785" i="6"/>
  <c r="Q1769" i="6"/>
  <c r="P1761" i="6"/>
  <c r="T1937" i="6"/>
  <c r="N1937" i="6"/>
  <c r="D2017" i="6"/>
  <c r="J1953" i="6"/>
  <c r="U1897" i="6"/>
  <c r="B1857" i="6"/>
  <c r="S1801" i="6"/>
  <c r="O1929" i="6"/>
  <c r="R1929" i="6"/>
  <c r="F1905" i="6"/>
  <c r="D1905" i="6"/>
  <c r="K2017" i="6"/>
  <c r="P1881" i="6"/>
  <c r="L1953" i="6"/>
  <c r="W1945" i="6"/>
  <c r="L1945" i="6"/>
  <c r="N1793" i="6"/>
  <c r="F1761" i="6"/>
  <c r="M1889" i="6"/>
  <c r="S1881" i="6"/>
  <c r="T1865" i="6"/>
  <c r="F1857" i="6"/>
  <c r="I1849" i="6"/>
  <c r="P1745" i="6"/>
  <c r="S1745" i="6"/>
  <c r="T1753" i="6"/>
  <c r="T1745" i="6"/>
  <c r="N1833" i="6"/>
  <c r="Q1825" i="6"/>
  <c r="U1817" i="6"/>
  <c r="G1785" i="6"/>
  <c r="I1769" i="6"/>
  <c r="D1761" i="6"/>
  <c r="U1937" i="6"/>
  <c r="D1953" i="6"/>
  <c r="L2017" i="6"/>
  <c r="D1929" i="6"/>
  <c r="E1753" i="6"/>
  <c r="H1905" i="6"/>
  <c r="B1737" i="6"/>
  <c r="E1865" i="6"/>
  <c r="N1737" i="6"/>
  <c r="W1793" i="6"/>
  <c r="L1889" i="6"/>
  <c r="L1849" i="6"/>
  <c r="E1929" i="6"/>
  <c r="U1905" i="6"/>
  <c r="V1889" i="6"/>
  <c r="J1881" i="6"/>
  <c r="L1857" i="6"/>
  <c r="K1849" i="6"/>
  <c r="C1737" i="6"/>
  <c r="L1753" i="6"/>
  <c r="V1745" i="6"/>
  <c r="D1913" i="6"/>
  <c r="L1817" i="6"/>
  <c r="R1769" i="6"/>
  <c r="V1913" i="6"/>
  <c r="F1881" i="6"/>
  <c r="M1849" i="6"/>
  <c r="K1737" i="6"/>
  <c r="K1929" i="6"/>
  <c r="M1905" i="6"/>
  <c r="L1905" i="6"/>
  <c r="R1737" i="6"/>
  <c r="E1881" i="6"/>
  <c r="S1953" i="6"/>
  <c r="D1945" i="6"/>
  <c r="F1809" i="6"/>
  <c r="S1785" i="6"/>
  <c r="N1857" i="6"/>
  <c r="T1761" i="6"/>
  <c r="B1897" i="6"/>
  <c r="T1889" i="6"/>
  <c r="O1881" i="6"/>
  <c r="Q1865" i="6"/>
  <c r="G1857" i="6"/>
  <c r="S1849" i="6"/>
  <c r="R1729" i="6"/>
  <c r="N1745" i="6"/>
  <c r="M1745" i="6"/>
  <c r="M1753" i="6"/>
  <c r="G1945" i="6"/>
  <c r="C1913" i="6"/>
  <c r="T1833" i="6"/>
  <c r="E1817" i="6"/>
  <c r="T1809" i="6"/>
  <c r="O1793" i="6"/>
  <c r="N1769" i="6"/>
  <c r="M1769" i="6"/>
  <c r="E1937" i="6"/>
  <c r="S1937" i="6"/>
  <c r="H2017" i="6"/>
  <c r="Q1929" i="6"/>
  <c r="F1953" i="6"/>
  <c r="M1945" i="6"/>
  <c r="I1857" i="6"/>
  <c r="B1865" i="6"/>
  <c r="R1833" i="6"/>
  <c r="D1809" i="6"/>
  <c r="K1777" i="6"/>
  <c r="P1937" i="6"/>
  <c r="N1913" i="6"/>
  <c r="F1737" i="6"/>
  <c r="V1737" i="6"/>
  <c r="T1393" i="6"/>
  <c r="K1905" i="6"/>
  <c r="T1737" i="6"/>
  <c r="C1849" i="6"/>
  <c r="B1945" i="6"/>
  <c r="P1945" i="6"/>
  <c r="R1809" i="6"/>
  <c r="R1873" i="6"/>
  <c r="F1849" i="6"/>
  <c r="T1897" i="6"/>
  <c r="B1889" i="6"/>
  <c r="E1873" i="6"/>
  <c r="B1753" i="6"/>
  <c r="L1745" i="6"/>
  <c r="O1745" i="6"/>
  <c r="T1945" i="6"/>
  <c r="G1769" i="6"/>
  <c r="M1937" i="6"/>
  <c r="E2017" i="6"/>
  <c r="O1407" i="6"/>
  <c r="S1773" i="6"/>
  <c r="M601" i="6"/>
  <c r="B137" i="6"/>
  <c r="M305" i="6"/>
  <c r="O337" i="6"/>
  <c r="J481" i="6"/>
  <c r="W513" i="6"/>
  <c r="I593" i="6"/>
  <c r="C393" i="6"/>
  <c r="W105" i="6"/>
  <c r="G473" i="6"/>
  <c r="Q193" i="6"/>
  <c r="S81" i="6"/>
  <c r="D529" i="6"/>
  <c r="D249" i="6"/>
  <c r="P497" i="6"/>
  <c r="G233" i="6"/>
  <c r="O161" i="6"/>
  <c r="M489" i="6"/>
  <c r="O137" i="6"/>
  <c r="I73" i="6"/>
  <c r="L513" i="6"/>
  <c r="C145" i="6"/>
  <c r="N1765" i="6"/>
  <c r="N88" i="6"/>
  <c r="S601" i="6"/>
  <c r="B505" i="6"/>
  <c r="D241" i="6"/>
  <c r="D121" i="6"/>
  <c r="O1707" i="6"/>
  <c r="V1531" i="6"/>
  <c r="Q1435" i="6"/>
  <c r="U1235" i="6"/>
  <c r="G419" i="6"/>
  <c r="M211" i="6"/>
  <c r="B107" i="6"/>
  <c r="R107" i="6"/>
  <c r="S83" i="6"/>
  <c r="R89" i="6"/>
  <c r="T1409" i="6"/>
  <c r="R59" i="6"/>
  <c r="B593" i="6"/>
  <c r="W497" i="6"/>
  <c r="S417" i="6"/>
  <c r="E233" i="6"/>
  <c r="F113" i="6"/>
  <c r="F1731" i="6"/>
  <c r="C1699" i="6"/>
  <c r="U1675" i="6"/>
  <c r="Q1619" i="6"/>
  <c r="M1515" i="6"/>
  <c r="N1491" i="6"/>
  <c r="S1451" i="6"/>
  <c r="C1435" i="6"/>
  <c r="G1435" i="6"/>
  <c r="D1291" i="6"/>
  <c r="G1227" i="6"/>
  <c r="P971" i="6"/>
  <c r="N507" i="6"/>
  <c r="K419" i="6"/>
  <c r="B323" i="6"/>
  <c r="G267" i="6"/>
  <c r="O211" i="6"/>
  <c r="L171" i="6"/>
  <c r="N123" i="6"/>
  <c r="M67" i="6"/>
  <c r="G107" i="6"/>
  <c r="N107" i="6"/>
  <c r="W91" i="6"/>
  <c r="U73" i="6"/>
  <c r="T513" i="6"/>
  <c r="P321" i="6"/>
  <c r="H57" i="6"/>
  <c r="O475" i="6"/>
  <c r="G603" i="6"/>
  <c r="F305" i="6"/>
  <c r="Q555" i="6"/>
  <c r="Q315" i="6"/>
  <c r="K371" i="6"/>
  <c r="L251" i="6"/>
  <c r="O67" i="6"/>
  <c r="S67" i="6"/>
  <c r="N889" i="6"/>
  <c r="U529" i="6"/>
  <c r="S481" i="6"/>
  <c r="I345" i="6"/>
  <c r="R137" i="6"/>
  <c r="D1707" i="6"/>
  <c r="T1699" i="6"/>
  <c r="V1619" i="6"/>
  <c r="D1563" i="6"/>
  <c r="U1491" i="6"/>
  <c r="G1491" i="6"/>
  <c r="O1443" i="6"/>
  <c r="L1435" i="6"/>
  <c r="O1331" i="6"/>
  <c r="H1235" i="6"/>
  <c r="F1227" i="6"/>
  <c r="N595" i="6"/>
  <c r="D427" i="6"/>
  <c r="W355" i="6"/>
  <c r="G299" i="6"/>
  <c r="K235" i="6"/>
  <c r="W211" i="6"/>
  <c r="U139" i="6"/>
  <c r="N115" i="6"/>
  <c r="P59" i="6"/>
  <c r="R499" i="6"/>
  <c r="M91" i="6"/>
  <c r="N91" i="6"/>
  <c r="T99" i="6"/>
  <c r="E91" i="6"/>
  <c r="I75" i="6"/>
  <c r="K1723" i="6"/>
  <c r="M513" i="6"/>
  <c r="J473" i="6"/>
  <c r="H1577" i="6"/>
  <c r="P153" i="6"/>
  <c r="V369" i="6"/>
  <c r="Q417" i="6"/>
  <c r="G251" i="6"/>
  <c r="K179" i="6"/>
  <c r="E563" i="6"/>
  <c r="N227" i="6"/>
  <c r="I505" i="6"/>
  <c r="N481" i="6"/>
  <c r="L249" i="6"/>
  <c r="R121" i="6"/>
  <c r="M1731" i="6"/>
  <c r="L1707" i="6"/>
  <c r="F1699" i="6"/>
  <c r="H1619" i="6"/>
  <c r="G1531" i="6"/>
  <c r="I1491" i="6"/>
  <c r="F1483" i="6"/>
  <c r="N1443" i="6"/>
  <c r="F1435" i="6"/>
  <c r="U1291" i="6"/>
  <c r="C1235" i="6"/>
  <c r="F979" i="6"/>
  <c r="F587" i="6"/>
  <c r="T419" i="6"/>
  <c r="H331" i="6"/>
  <c r="D283" i="6"/>
  <c r="R211" i="6"/>
  <c r="K195" i="6"/>
  <c r="K131" i="6"/>
  <c r="B99" i="6"/>
  <c r="K91" i="6"/>
  <c r="M75" i="6"/>
  <c r="N75" i="6"/>
  <c r="M107" i="6"/>
  <c r="F473" i="6"/>
  <c r="C473" i="6"/>
  <c r="J1641" i="6"/>
  <c r="D1721" i="6"/>
  <c r="E145" i="6"/>
  <c r="C115" i="6"/>
  <c r="V489" i="6"/>
  <c r="C155" i="6"/>
  <c r="E483" i="6"/>
  <c r="T91" i="6"/>
  <c r="V99" i="6"/>
  <c r="C417" i="6"/>
  <c r="D1731" i="6"/>
  <c r="F1675" i="6"/>
  <c r="T1619" i="6"/>
  <c r="Q1491" i="6"/>
  <c r="Q1483" i="6"/>
  <c r="H1435" i="6"/>
  <c r="T1291" i="6"/>
  <c r="B971" i="6"/>
  <c r="L587" i="6"/>
  <c r="L331" i="6"/>
  <c r="W275" i="6"/>
  <c r="J195" i="6"/>
  <c r="C131" i="6"/>
  <c r="O91" i="6"/>
  <c r="V75" i="6"/>
  <c r="N1641" i="6"/>
  <c r="N129" i="6"/>
  <c r="W153" i="6"/>
  <c r="I59" i="6"/>
  <c r="W107" i="6"/>
  <c r="H1468" i="6"/>
  <c r="G1756" i="6"/>
  <c r="B1332" i="6"/>
  <c r="N1492" i="6"/>
  <c r="T1732" i="6"/>
  <c r="B1780" i="6"/>
  <c r="E1492" i="6"/>
  <c r="N1724" i="6"/>
  <c r="E1772" i="6"/>
  <c r="N1657" i="6"/>
  <c r="J1217" i="6"/>
  <c r="D1569" i="6"/>
  <c r="E1473" i="6"/>
  <c r="D1081" i="6"/>
  <c r="M1145" i="6"/>
  <c r="J1577" i="6"/>
  <c r="B1204" i="6"/>
  <c r="O1788" i="6"/>
  <c r="U1580" i="6"/>
  <c r="V956" i="6"/>
  <c r="F972" i="6"/>
  <c r="P1623" i="6"/>
  <c r="B59" i="6"/>
  <c r="W595" i="6"/>
  <c r="R427" i="6"/>
  <c r="T315" i="6"/>
  <c r="I515" i="6"/>
  <c r="O411" i="6"/>
  <c r="P171" i="6"/>
  <c r="H88" i="6"/>
  <c r="U59" i="6"/>
  <c r="W67" i="6"/>
  <c r="V587" i="6"/>
  <c r="Q491" i="6"/>
  <c r="H419" i="6"/>
  <c r="U371" i="6"/>
  <c r="D331" i="6"/>
  <c r="T307" i="6"/>
  <c r="I283" i="6"/>
  <c r="P243" i="6"/>
  <c r="Q211" i="6"/>
  <c r="L211" i="6"/>
  <c r="W195" i="6"/>
  <c r="J131" i="6"/>
  <c r="P123" i="6"/>
  <c r="Q99" i="6"/>
  <c r="V67" i="6"/>
  <c r="G75" i="6"/>
  <c r="C83" i="6"/>
  <c r="U91" i="6"/>
  <c r="J99" i="6"/>
  <c r="S91" i="6"/>
  <c r="L83" i="6"/>
  <c r="Q227" i="6"/>
  <c r="U595" i="6"/>
  <c r="I315" i="6"/>
  <c r="V155" i="6"/>
  <c r="S499" i="6"/>
  <c r="Q379" i="6"/>
  <c r="L91" i="6"/>
  <c r="T67" i="6"/>
  <c r="O587" i="6"/>
  <c r="E427" i="6"/>
  <c r="D419" i="6"/>
  <c r="P323" i="6"/>
  <c r="B243" i="6"/>
  <c r="J211" i="6"/>
  <c r="S211" i="6"/>
  <c r="P187" i="6"/>
  <c r="E155" i="6"/>
  <c r="J115" i="6"/>
  <c r="P91" i="6"/>
  <c r="S59" i="6"/>
  <c r="I99" i="6"/>
  <c r="Q107" i="6"/>
  <c r="C99" i="6"/>
  <c r="F75" i="6"/>
  <c r="K99" i="6"/>
  <c r="E83" i="6"/>
  <c r="I83" i="6"/>
  <c r="U75" i="6"/>
  <c r="S99" i="6"/>
  <c r="L107" i="6"/>
  <c r="W285" i="6"/>
  <c r="H251" i="6"/>
  <c r="J555" i="6"/>
  <c r="O379" i="6"/>
  <c r="Q155" i="6"/>
  <c r="T347" i="6"/>
  <c r="P355" i="6"/>
  <c r="W59" i="6"/>
  <c r="F91" i="6"/>
  <c r="O59" i="6"/>
  <c r="H67" i="6"/>
  <c r="E99" i="6"/>
  <c r="G595" i="6"/>
  <c r="F427" i="6"/>
  <c r="I419" i="6"/>
  <c r="H355" i="6"/>
  <c r="R323" i="6"/>
  <c r="M299" i="6"/>
  <c r="I267" i="6"/>
  <c r="D211" i="6"/>
  <c r="I211" i="6"/>
  <c r="O187" i="6"/>
  <c r="S155" i="6"/>
  <c r="J123" i="6"/>
  <c r="W115" i="6"/>
  <c r="V91" i="6"/>
  <c r="D59" i="6"/>
  <c r="H315" i="6"/>
  <c r="J171" i="6"/>
  <c r="M99" i="6"/>
  <c r="P99" i="6"/>
  <c r="D99" i="6"/>
  <c r="N83" i="6"/>
  <c r="K75" i="6"/>
  <c r="H91" i="6"/>
  <c r="C107" i="6"/>
  <c r="S75" i="6"/>
  <c r="J107" i="6"/>
  <c r="W75" i="6"/>
  <c r="V384" i="6"/>
  <c r="Q395" i="6"/>
  <c r="U555" i="6"/>
  <c r="C283" i="6"/>
  <c r="H107" i="6"/>
  <c r="I563" i="6"/>
  <c r="U355" i="6"/>
  <c r="J595" i="6"/>
  <c r="I507" i="6"/>
  <c r="W427" i="6"/>
  <c r="V411" i="6"/>
  <c r="L323" i="6"/>
  <c r="D291" i="6"/>
  <c r="M219" i="6"/>
  <c r="D171" i="6"/>
  <c r="S139" i="6"/>
  <c r="W123" i="6"/>
  <c r="T107" i="6"/>
  <c r="B67" i="6"/>
  <c r="D75" i="6"/>
  <c r="G99" i="6"/>
  <c r="B91" i="6"/>
  <c r="I107" i="6"/>
  <c r="F83" i="6"/>
  <c r="U83" i="6"/>
  <c r="C91" i="6"/>
  <c r="L347" i="6"/>
  <c r="V179" i="6"/>
  <c r="K555" i="6"/>
  <c r="P227" i="6"/>
  <c r="O539" i="6"/>
  <c r="B451" i="6"/>
  <c r="W66" i="6"/>
  <c r="B82" i="6"/>
  <c r="U90" i="6"/>
  <c r="N58" i="6"/>
  <c r="W82" i="6"/>
  <c r="K74" i="6"/>
  <c r="O98" i="6"/>
  <c r="K186" i="6"/>
  <c r="K490" i="6"/>
  <c r="K586" i="6"/>
  <c r="K66" i="6"/>
  <c r="V58" i="6"/>
  <c r="O74" i="6"/>
  <c r="D90" i="6"/>
  <c r="Q66" i="6"/>
  <c r="D66" i="6"/>
  <c r="T82" i="6"/>
  <c r="U82" i="6"/>
  <c r="K90" i="6"/>
  <c r="F90" i="6"/>
  <c r="K82" i="6"/>
  <c r="S106" i="6"/>
  <c r="L74" i="6"/>
  <c r="B98" i="6"/>
  <c r="R186" i="6"/>
  <c r="F98" i="6"/>
  <c r="M74" i="6"/>
  <c r="I98" i="6"/>
  <c r="Q98" i="6"/>
  <c r="K522" i="6"/>
  <c r="N66" i="6"/>
  <c r="N90" i="6"/>
  <c r="T74" i="6"/>
  <c r="R434" i="6"/>
  <c r="L546" i="6"/>
  <c r="K546" i="6"/>
  <c r="H66" i="6"/>
  <c r="R98" i="6"/>
  <c r="C58" i="6"/>
  <c r="J58" i="6"/>
  <c r="O66" i="6"/>
  <c r="H58" i="6"/>
  <c r="B58" i="6"/>
  <c r="W58" i="6"/>
  <c r="I74" i="6"/>
  <c r="C98" i="6"/>
  <c r="G98" i="6"/>
  <c r="K322" i="6"/>
  <c r="K474" i="6"/>
  <c r="C69" i="6"/>
  <c r="F364" i="6"/>
  <c r="N1677" i="6"/>
  <c r="S156" i="6"/>
  <c r="B261" i="6"/>
  <c r="F96" i="6"/>
  <c r="J1613" i="6"/>
  <c r="L1818" i="6"/>
  <c r="E1401" i="6"/>
  <c r="U1714" i="6"/>
  <c r="C988" i="6"/>
  <c r="Q1729" i="6"/>
  <c r="H1565" i="6"/>
  <c r="I1235" i="6"/>
  <c r="M1043" i="6"/>
  <c r="E971" i="6"/>
  <c r="B923" i="6"/>
  <c r="K1099" i="6"/>
  <c r="N1043" i="6"/>
  <c r="S955" i="6"/>
  <c r="T899" i="6"/>
  <c r="W1235" i="6"/>
  <c r="O1227" i="6"/>
  <c r="N979" i="6"/>
  <c r="L955" i="6"/>
  <c r="K971" i="6"/>
  <c r="D955" i="6"/>
  <c r="P1235" i="6"/>
  <c r="S1227" i="6"/>
  <c r="L971" i="6"/>
  <c r="T955" i="6"/>
  <c r="Q1855" i="6"/>
  <c r="P991" i="6"/>
  <c r="V1919" i="6"/>
  <c r="E1551" i="6"/>
  <c r="G1559" i="6"/>
  <c r="L1375" i="6"/>
  <c r="D1319" i="6"/>
  <c r="B1887" i="6"/>
  <c r="U1855" i="6"/>
  <c r="M1855" i="6"/>
  <c r="U1599" i="6"/>
  <c r="P1927" i="6"/>
  <c r="S1815" i="6"/>
  <c r="W1319" i="6"/>
  <c r="I1919" i="6"/>
  <c r="G1639" i="6"/>
  <c r="Q1863" i="6"/>
  <c r="P1756" i="6"/>
  <c r="P1724" i="6"/>
  <c r="T1204" i="6"/>
  <c r="K1908" i="6"/>
  <c r="B1700" i="6"/>
  <c r="C1443" i="6"/>
  <c r="T1331" i="6"/>
  <c r="B1235" i="6"/>
  <c r="B979" i="6"/>
  <c r="H939" i="6"/>
  <c r="K1547" i="6"/>
  <c r="N1818" i="6"/>
  <c r="I1714" i="6"/>
  <c r="M891" i="6"/>
  <c r="W1722" i="6"/>
  <c r="Q1100" i="6"/>
  <c r="V1435" i="6"/>
  <c r="M1227" i="6"/>
  <c r="J1834" i="6"/>
  <c r="G1700" i="6"/>
  <c r="R962" i="6"/>
  <c r="H1747" i="6"/>
  <c r="J1707" i="6"/>
  <c r="M1699" i="6"/>
  <c r="I1699" i="6"/>
  <c r="J1619" i="6"/>
  <c r="I1563" i="6"/>
  <c r="C1515" i="6"/>
  <c r="P1491" i="6"/>
  <c r="R1491" i="6"/>
  <c r="J1443" i="6"/>
  <c r="B1443" i="6"/>
  <c r="T1435" i="6"/>
  <c r="W1331" i="6"/>
  <c r="W1291" i="6"/>
  <c r="G1235" i="6"/>
  <c r="M1235" i="6"/>
  <c r="W1227" i="6"/>
  <c r="T1051" i="6"/>
  <c r="S979" i="6"/>
  <c r="J963" i="6"/>
  <c r="V939" i="6"/>
  <c r="P819" i="6"/>
  <c r="D1890" i="6"/>
  <c r="L1740" i="6"/>
  <c r="H1412" i="6"/>
  <c r="K1485" i="6"/>
  <c r="F1289" i="6"/>
  <c r="W1836" i="6"/>
  <c r="L1660" i="6"/>
  <c r="P1612" i="6"/>
  <c r="S1844" i="6"/>
  <c r="M1721" i="6"/>
  <c r="F1729" i="6"/>
  <c r="K1555" i="6"/>
  <c r="I1722" i="6"/>
  <c r="O1084" i="6"/>
  <c r="U1443" i="6"/>
  <c r="L1331" i="6"/>
  <c r="H1291" i="6"/>
  <c r="D1051" i="6"/>
  <c r="T963" i="6"/>
  <c r="V883" i="6"/>
  <c r="N876" i="6"/>
  <c r="R1708" i="6"/>
  <c r="O1562" i="6"/>
  <c r="T1731" i="6"/>
  <c r="E1707" i="6"/>
  <c r="W1699" i="6"/>
  <c r="H1699" i="6"/>
  <c r="F1619" i="6"/>
  <c r="S1563" i="6"/>
  <c r="R1507" i="6"/>
  <c r="B1491" i="6"/>
  <c r="L1491" i="6"/>
  <c r="H1443" i="6"/>
  <c r="D1435" i="6"/>
  <c r="C1331" i="6"/>
  <c r="M1291" i="6"/>
  <c r="D1235" i="6"/>
  <c r="N1235" i="6"/>
  <c r="Q1227" i="6"/>
  <c r="S1051" i="6"/>
  <c r="R979" i="6"/>
  <c r="F955" i="6"/>
  <c r="E939" i="6"/>
  <c r="D803" i="6"/>
  <c r="W1906" i="6"/>
  <c r="Q1722" i="6"/>
  <c r="T1740" i="6"/>
  <c r="C908" i="6"/>
  <c r="O1353" i="6"/>
  <c r="T1836" i="6"/>
  <c r="N1660" i="6"/>
  <c r="H1444" i="6"/>
  <c r="V1844" i="6"/>
  <c r="L1497" i="6"/>
  <c r="B1066" i="6"/>
  <c r="T1722" i="6"/>
  <c r="F1548" i="6"/>
  <c r="D1465" i="6"/>
  <c r="P1145" i="6"/>
  <c r="S1065" i="6"/>
  <c r="F1721" i="6"/>
  <c r="L1153" i="6"/>
  <c r="E1433" i="6"/>
  <c r="K1297" i="6"/>
  <c r="J1609" i="6"/>
  <c r="O1249" i="6"/>
  <c r="V1241" i="6"/>
  <c r="Q1649" i="6"/>
  <c r="V1585" i="6"/>
  <c r="K1465" i="6"/>
  <c r="M1297" i="6"/>
  <c r="J1721" i="6"/>
  <c r="H72" i="6"/>
  <c r="L29" i="6"/>
  <c r="S21" i="6"/>
  <c r="G333" i="6"/>
  <c r="J605" i="6"/>
  <c r="C565" i="6"/>
  <c r="K89" i="6"/>
  <c r="L473" i="6"/>
  <c r="P513" i="6"/>
  <c r="N161" i="6"/>
  <c r="K145" i="6"/>
  <c r="Q129" i="6"/>
  <c r="N313" i="6"/>
  <c r="P81" i="6"/>
  <c r="J377" i="6"/>
  <c r="L337" i="6"/>
  <c r="I569" i="6"/>
  <c r="V193" i="6"/>
  <c r="T577" i="6"/>
  <c r="F105" i="6"/>
  <c r="D89" i="6"/>
  <c r="F513" i="6"/>
  <c r="C513" i="6"/>
  <c r="J513" i="6"/>
  <c r="V313" i="6"/>
  <c r="W313" i="6"/>
  <c r="T161" i="6"/>
  <c r="W145" i="6"/>
  <c r="O313" i="6"/>
  <c r="D305" i="6"/>
  <c r="J169" i="6"/>
  <c r="F369" i="6"/>
  <c r="T313" i="6"/>
  <c r="T545" i="6"/>
  <c r="C113" i="6"/>
  <c r="E545" i="6"/>
  <c r="Q241" i="6"/>
  <c r="I121" i="6"/>
  <c r="U97" i="6"/>
  <c r="U81" i="6"/>
  <c r="B473" i="6"/>
  <c r="R473" i="6"/>
  <c r="B513" i="6"/>
  <c r="R513" i="6"/>
  <c r="I329" i="6"/>
  <c r="K313" i="6"/>
  <c r="K153" i="6"/>
  <c r="T137" i="6"/>
  <c r="K321" i="6"/>
  <c r="V329" i="6"/>
  <c r="B297" i="6"/>
  <c r="O129" i="6"/>
  <c r="V361" i="6"/>
  <c r="H433" i="6"/>
  <c r="L201" i="6"/>
  <c r="U201" i="6"/>
  <c r="I81" i="6"/>
  <c r="V473" i="6"/>
  <c r="S513" i="6"/>
  <c r="T473" i="6"/>
  <c r="K329" i="6"/>
  <c r="O153" i="6"/>
  <c r="J129" i="6"/>
  <c r="D321" i="6"/>
  <c r="E329" i="6"/>
  <c r="T297" i="6"/>
  <c r="L97" i="6"/>
  <c r="E353" i="6"/>
  <c r="E393" i="6"/>
  <c r="J409" i="6"/>
  <c r="T305" i="6"/>
  <c r="R161" i="6"/>
  <c r="N153" i="6"/>
  <c r="B129" i="6"/>
  <c r="D313" i="6"/>
  <c r="S329" i="6"/>
  <c r="S297" i="6"/>
  <c r="B97" i="6"/>
  <c r="B353" i="6"/>
  <c r="D265" i="6"/>
  <c r="L489" i="6"/>
  <c r="G345" i="6"/>
  <c r="I137" i="6"/>
  <c r="B113" i="6"/>
  <c r="L73" i="6"/>
  <c r="O473" i="6"/>
  <c r="W473" i="6"/>
  <c r="Q513" i="6"/>
  <c r="N513" i="6"/>
  <c r="I305" i="6"/>
  <c r="W161" i="6"/>
  <c r="E153" i="6"/>
  <c r="W129" i="6"/>
  <c r="J329" i="6"/>
  <c r="I297" i="6"/>
  <c r="B89" i="6"/>
  <c r="R345" i="6"/>
  <c r="J241" i="6"/>
  <c r="N221" i="6"/>
  <c r="D244" i="6"/>
  <c r="S349" i="6"/>
  <c r="D564" i="6"/>
  <c r="O60" i="6"/>
  <c r="H548" i="6"/>
  <c r="R533" i="6"/>
  <c r="V356" i="6"/>
  <c r="D451" i="6"/>
  <c r="H212" i="6"/>
  <c r="P347" i="6"/>
  <c r="O571" i="6"/>
  <c r="Q427" i="6"/>
  <c r="T331" i="6"/>
  <c r="B251" i="6"/>
  <c r="D139" i="6"/>
  <c r="C515" i="6"/>
  <c r="P451" i="6"/>
  <c r="D315" i="6"/>
  <c r="S355" i="6"/>
  <c r="U379" i="6"/>
  <c r="R411" i="6"/>
  <c r="C227" i="6"/>
  <c r="O139" i="6"/>
  <c r="K515" i="6"/>
  <c r="L507" i="6"/>
  <c r="E451" i="6"/>
  <c r="I291" i="6"/>
  <c r="G355" i="6"/>
  <c r="E251" i="6"/>
  <c r="K513" i="6"/>
  <c r="G513" i="6"/>
  <c r="K201" i="6"/>
  <c r="B329" i="6"/>
  <c r="M329" i="6"/>
  <c r="O297" i="6"/>
  <c r="H161" i="6"/>
  <c r="D161" i="6"/>
  <c r="S153" i="6"/>
  <c r="S145" i="6"/>
  <c r="S137" i="6"/>
  <c r="C129" i="6"/>
  <c r="M129" i="6"/>
  <c r="U313" i="6"/>
  <c r="G297" i="6"/>
  <c r="B313" i="6"/>
  <c r="Q329" i="6"/>
  <c r="V321" i="6"/>
  <c r="C305" i="6"/>
  <c r="R297" i="6"/>
  <c r="T329" i="6"/>
  <c r="T129" i="6"/>
  <c r="F97" i="6"/>
  <c r="N73" i="6"/>
  <c r="C361" i="6"/>
  <c r="S353" i="6"/>
  <c r="D337" i="6"/>
  <c r="K385" i="6"/>
  <c r="K521" i="6"/>
  <c r="G433" i="6"/>
  <c r="R265" i="6"/>
  <c r="I201" i="6"/>
  <c r="E65" i="6"/>
  <c r="S577" i="6"/>
  <c r="S241" i="6"/>
  <c r="G465" i="6"/>
  <c r="I89" i="6"/>
  <c r="V81" i="6"/>
  <c r="E513" i="6"/>
  <c r="V513" i="6"/>
  <c r="I513" i="6"/>
  <c r="E305" i="6"/>
  <c r="R305" i="6"/>
  <c r="W321" i="6"/>
  <c r="V161" i="6"/>
  <c r="C161" i="6"/>
  <c r="F153" i="6"/>
  <c r="Q145" i="6"/>
  <c r="K137" i="6"/>
  <c r="I129" i="6"/>
  <c r="S129" i="6"/>
  <c r="R313" i="6"/>
  <c r="L321" i="6"/>
  <c r="R329" i="6"/>
  <c r="G321" i="6"/>
  <c r="K305" i="6"/>
  <c r="H297" i="6"/>
  <c r="Q201" i="6"/>
  <c r="D97" i="6"/>
  <c r="T73" i="6"/>
  <c r="M377" i="6"/>
  <c r="R361" i="6"/>
  <c r="O345" i="6"/>
  <c r="T321" i="6"/>
  <c r="C385" i="6"/>
  <c r="L505" i="6"/>
  <c r="H417" i="6"/>
  <c r="M257" i="6"/>
  <c r="M201" i="6"/>
  <c r="J233" i="6"/>
  <c r="F553" i="6"/>
  <c r="E425" i="6"/>
  <c r="M433" i="6"/>
  <c r="I65" i="6"/>
  <c r="Q89" i="6"/>
  <c r="D73" i="6"/>
  <c r="S473" i="6"/>
  <c r="G313" i="6"/>
  <c r="E297" i="6"/>
  <c r="D297" i="6"/>
  <c r="K161" i="6"/>
  <c r="M161" i="6"/>
  <c r="U153" i="6"/>
  <c r="B153" i="6"/>
  <c r="H145" i="6"/>
  <c r="L129" i="6"/>
  <c r="F297" i="6"/>
  <c r="M313" i="6"/>
  <c r="D329" i="6"/>
  <c r="M321" i="6"/>
  <c r="N305" i="6"/>
  <c r="L297" i="6"/>
  <c r="U161" i="6"/>
  <c r="C89" i="6"/>
  <c r="K377" i="6"/>
  <c r="E361" i="6"/>
  <c r="C345" i="6"/>
  <c r="G305" i="6"/>
  <c r="T465" i="6"/>
  <c r="B401" i="6"/>
  <c r="P241" i="6"/>
  <c r="F185" i="6"/>
  <c r="G481" i="6"/>
  <c r="U545" i="6"/>
  <c r="P393" i="6"/>
  <c r="E113" i="6"/>
  <c r="U329" i="6"/>
  <c r="I321" i="6"/>
  <c r="F321" i="6"/>
  <c r="B161" i="6"/>
  <c r="I161" i="6"/>
  <c r="G153" i="6"/>
  <c r="L153" i="6"/>
  <c r="P145" i="6"/>
  <c r="K129" i="6"/>
  <c r="E129" i="6"/>
  <c r="Q321" i="6"/>
  <c r="M297" i="6"/>
  <c r="O329" i="6"/>
  <c r="E321" i="6"/>
  <c r="P297" i="6"/>
  <c r="V297" i="6"/>
  <c r="H153" i="6"/>
  <c r="F377" i="6"/>
  <c r="D361" i="6"/>
  <c r="G337" i="6"/>
  <c r="P465" i="6"/>
  <c r="K289" i="6"/>
  <c r="H233" i="6"/>
  <c r="C433" i="6"/>
  <c r="C561" i="6"/>
  <c r="U265" i="6"/>
  <c r="S553" i="6"/>
  <c r="E457" i="6"/>
  <c r="B281" i="6"/>
  <c r="U225" i="6"/>
  <c r="J225" i="6"/>
  <c r="T265" i="6"/>
  <c r="V201" i="6"/>
  <c r="O81" i="6"/>
  <c r="M473" i="6"/>
  <c r="D513" i="6"/>
  <c r="O513" i="6"/>
  <c r="P161" i="6"/>
  <c r="D153" i="6"/>
  <c r="R145" i="6"/>
  <c r="U129" i="6"/>
  <c r="E313" i="6"/>
  <c r="Q305" i="6"/>
  <c r="P329" i="6"/>
  <c r="F313" i="6"/>
  <c r="U297" i="6"/>
  <c r="P369" i="6"/>
  <c r="K353" i="6"/>
  <c r="R337" i="6"/>
  <c r="Q393" i="6"/>
  <c r="L553" i="6"/>
  <c r="J441" i="6"/>
  <c r="P273" i="6"/>
  <c r="H113" i="6"/>
  <c r="V553" i="6"/>
  <c r="B115" i="6"/>
  <c r="K509" i="6"/>
  <c r="L205" i="6"/>
  <c r="O189" i="6"/>
  <c r="H363" i="6"/>
  <c r="G363" i="6"/>
  <c r="N315" i="6"/>
  <c r="W139" i="6"/>
  <c r="G499" i="6"/>
  <c r="I427" i="6"/>
  <c r="G315" i="6"/>
  <c r="V115" i="6"/>
  <c r="S539" i="6"/>
  <c r="V347" i="6"/>
  <c r="N477" i="6"/>
  <c r="D141" i="6"/>
  <c r="O493" i="6"/>
  <c r="W485" i="6"/>
  <c r="D533" i="6"/>
  <c r="M101" i="6"/>
  <c r="F5" i="6"/>
  <c r="H5" i="6"/>
  <c r="L453" i="6"/>
  <c r="P485" i="6"/>
  <c r="L437" i="6"/>
  <c r="B341" i="6"/>
  <c r="V453" i="6"/>
  <c r="W251" i="6"/>
  <c r="I5" i="6"/>
  <c r="D381" i="6"/>
  <c r="O317" i="6"/>
  <c r="D453" i="6"/>
  <c r="O333" i="6"/>
  <c r="F396" i="6"/>
  <c r="N171" i="6"/>
  <c r="U491" i="6"/>
  <c r="G347" i="6"/>
  <c r="L179" i="6"/>
  <c r="V139" i="6"/>
  <c r="I539" i="6"/>
  <c r="G395" i="6"/>
  <c r="V291" i="6"/>
  <c r="S451" i="6"/>
  <c r="R349" i="6"/>
  <c r="I365" i="6"/>
  <c r="G397" i="6"/>
  <c r="C325" i="6"/>
  <c r="F157" i="6"/>
  <c r="G276" i="6"/>
  <c r="M364" i="6"/>
  <c r="M356" i="6"/>
  <c r="F332" i="6"/>
  <c r="F60" i="6"/>
  <c r="F516" i="6"/>
  <c r="L460" i="6"/>
  <c r="N428" i="6"/>
  <c r="W92" i="6"/>
  <c r="L380" i="6"/>
  <c r="G300" i="6"/>
  <c r="S300" i="6"/>
  <c r="M316" i="6"/>
  <c r="C540" i="6"/>
  <c r="J452" i="6"/>
  <c r="V380" i="6"/>
  <c r="T316" i="6"/>
  <c r="N548" i="6"/>
  <c r="S92" i="6"/>
  <c r="L84" i="6"/>
  <c r="W84" i="6"/>
  <c r="H84" i="6"/>
  <c r="M60" i="6"/>
  <c r="U604" i="6"/>
  <c r="R556" i="6"/>
  <c r="B276" i="6"/>
  <c r="I364" i="6"/>
  <c r="K356" i="6"/>
  <c r="S332" i="6"/>
  <c r="E572" i="6"/>
  <c r="N460" i="6"/>
  <c r="L412" i="6"/>
  <c r="M460" i="6"/>
  <c r="P236" i="6"/>
  <c r="I164" i="6"/>
  <c r="H596" i="6"/>
  <c r="M516" i="6"/>
  <c r="T372" i="6"/>
  <c r="O292" i="6"/>
  <c r="V604" i="6"/>
  <c r="E276" i="6"/>
  <c r="K364" i="6"/>
  <c r="K332" i="6"/>
  <c r="U532" i="6"/>
  <c r="T492" i="6"/>
  <c r="Q460" i="6"/>
  <c r="T412" i="6"/>
  <c r="K68" i="6"/>
  <c r="D188" i="6"/>
  <c r="R292" i="6"/>
  <c r="L596" i="6"/>
  <c r="O516" i="6"/>
  <c r="S84" i="6"/>
  <c r="Q68" i="6"/>
  <c r="S268" i="6"/>
  <c r="N364" i="6"/>
  <c r="Q324" i="6"/>
  <c r="C492" i="6"/>
  <c r="I460" i="6"/>
  <c r="P68" i="6"/>
  <c r="N188" i="6"/>
  <c r="U428" i="6"/>
  <c r="J340" i="6"/>
  <c r="L340" i="6"/>
  <c r="O68" i="6"/>
  <c r="Q492" i="6"/>
  <c r="B308" i="6"/>
  <c r="R60" i="6"/>
  <c r="U60" i="6"/>
  <c r="N68" i="6"/>
  <c r="T68" i="6"/>
  <c r="N76" i="6"/>
  <c r="L76" i="6"/>
  <c r="O84" i="6"/>
  <c r="T84" i="6"/>
  <c r="P84" i="6"/>
  <c r="Q92" i="6"/>
  <c r="R92" i="6"/>
  <c r="P92" i="6"/>
  <c r="D92" i="6"/>
  <c r="I92" i="6"/>
  <c r="M92" i="6"/>
  <c r="T100" i="6"/>
  <c r="E100" i="6"/>
  <c r="B100" i="6"/>
  <c r="K100" i="6"/>
  <c r="H108" i="6"/>
  <c r="Q108" i="6"/>
  <c r="U108" i="6"/>
  <c r="B116" i="6"/>
  <c r="P116" i="6"/>
  <c r="Q124" i="6"/>
  <c r="U124" i="6"/>
  <c r="K124" i="6"/>
  <c r="D124" i="6"/>
  <c r="R124" i="6"/>
  <c r="P124" i="6"/>
  <c r="L124" i="6"/>
  <c r="K132" i="6"/>
  <c r="G132" i="6"/>
  <c r="O132" i="6"/>
  <c r="C132" i="6"/>
  <c r="R132" i="6"/>
  <c r="B132" i="6"/>
  <c r="N140" i="6"/>
  <c r="L140" i="6"/>
  <c r="R140" i="6"/>
  <c r="B148" i="6"/>
  <c r="M148" i="6"/>
  <c r="G148" i="6"/>
  <c r="U156" i="6"/>
  <c r="D156" i="6"/>
  <c r="V156" i="6"/>
  <c r="R156" i="6"/>
  <c r="E156" i="6"/>
  <c r="O156" i="6"/>
  <c r="B156" i="6"/>
  <c r="Q156" i="6"/>
  <c r="G156" i="6"/>
  <c r="M156" i="6"/>
  <c r="L156" i="6"/>
  <c r="M164" i="6"/>
  <c r="V164" i="6"/>
  <c r="H164" i="6"/>
  <c r="B164" i="6"/>
  <c r="P164" i="6"/>
  <c r="K164" i="6"/>
  <c r="T164" i="6"/>
  <c r="R164" i="6"/>
  <c r="E164" i="6"/>
  <c r="M172" i="6"/>
  <c r="Q172" i="6"/>
  <c r="C172" i="6"/>
  <c r="L172" i="6"/>
  <c r="D172" i="6"/>
  <c r="R172" i="6"/>
  <c r="J180" i="6"/>
  <c r="I180" i="6"/>
  <c r="G188" i="6"/>
  <c r="M188" i="6"/>
  <c r="B188" i="6"/>
  <c r="K188" i="6"/>
  <c r="R188" i="6"/>
  <c r="T188" i="6"/>
  <c r="L188" i="6"/>
  <c r="Q188" i="6"/>
  <c r="P188" i="6"/>
  <c r="E196" i="6"/>
  <c r="O196" i="6"/>
  <c r="D196" i="6"/>
  <c r="H196" i="6"/>
  <c r="L204" i="6"/>
  <c r="O204" i="6"/>
  <c r="G204" i="6"/>
  <c r="J204" i="6"/>
  <c r="V204" i="6"/>
  <c r="C204" i="6"/>
  <c r="V212" i="6"/>
  <c r="C212" i="6"/>
  <c r="G212" i="6"/>
  <c r="S212" i="6"/>
  <c r="F212" i="6"/>
  <c r="M212" i="6"/>
  <c r="O220" i="6"/>
  <c r="L220" i="6"/>
  <c r="B220" i="6"/>
  <c r="B228" i="6"/>
  <c r="H228" i="6"/>
  <c r="D228" i="6"/>
  <c r="S228" i="6"/>
  <c r="T228" i="6"/>
  <c r="O228" i="6"/>
  <c r="C228" i="6"/>
  <c r="J228" i="6"/>
  <c r="P228" i="6"/>
  <c r="N236" i="6"/>
  <c r="T236" i="6"/>
  <c r="O236" i="6"/>
  <c r="H236" i="6"/>
  <c r="C236" i="6"/>
  <c r="J236" i="6"/>
  <c r="G236" i="6"/>
  <c r="I244" i="6"/>
  <c r="J244" i="6"/>
  <c r="H244" i="6"/>
  <c r="B244" i="6"/>
  <c r="D252" i="6"/>
  <c r="T252" i="6"/>
  <c r="B252" i="6"/>
  <c r="W252" i="6"/>
  <c r="R260" i="6"/>
  <c r="K260" i="6"/>
  <c r="V260" i="6"/>
  <c r="S260" i="6"/>
  <c r="F260" i="6"/>
  <c r="O260" i="6"/>
  <c r="T260" i="6"/>
  <c r="P260" i="6"/>
  <c r="F268" i="6"/>
  <c r="L268" i="6"/>
  <c r="Q268" i="6"/>
  <c r="U268" i="6"/>
  <c r="G268" i="6"/>
  <c r="T276" i="6"/>
  <c r="D276" i="6"/>
  <c r="J276" i="6"/>
  <c r="C276" i="6"/>
  <c r="H276" i="6"/>
  <c r="C284" i="6"/>
  <c r="P284" i="6"/>
  <c r="B284" i="6"/>
  <c r="L284" i="6"/>
  <c r="S292" i="6"/>
  <c r="V292" i="6"/>
  <c r="D292" i="6"/>
  <c r="H292" i="6"/>
  <c r="C292" i="6"/>
  <c r="N300" i="6"/>
  <c r="O300" i="6"/>
  <c r="H300" i="6"/>
  <c r="T300" i="6"/>
  <c r="I300" i="6"/>
  <c r="J300" i="6"/>
  <c r="R308" i="6"/>
  <c r="U308" i="6"/>
  <c r="Q308" i="6"/>
  <c r="V308" i="6"/>
  <c r="H308" i="6"/>
  <c r="F308" i="6"/>
  <c r="O308" i="6"/>
  <c r="W308" i="6"/>
  <c r="S308" i="6"/>
  <c r="I308" i="6"/>
  <c r="J308" i="6"/>
  <c r="P308" i="6"/>
  <c r="P316" i="6"/>
  <c r="K316" i="6"/>
  <c r="N316" i="6"/>
  <c r="C316" i="6"/>
  <c r="R316" i="6"/>
  <c r="V316" i="6"/>
  <c r="S316" i="6"/>
  <c r="U316" i="6"/>
  <c r="I316" i="6"/>
  <c r="O324" i="6"/>
  <c r="V324" i="6"/>
  <c r="K324" i="6"/>
  <c r="H324" i="6"/>
  <c r="C324" i="6"/>
  <c r="R324" i="6"/>
  <c r="E324" i="6"/>
  <c r="P324" i="6"/>
  <c r="N324" i="6"/>
  <c r="W324" i="6"/>
  <c r="T324" i="6"/>
  <c r="J324" i="6"/>
  <c r="B324" i="6"/>
  <c r="M332" i="6"/>
  <c r="C332" i="6"/>
  <c r="V332" i="6"/>
  <c r="P332" i="6"/>
  <c r="G332" i="6"/>
  <c r="H332" i="6"/>
  <c r="I332" i="6"/>
  <c r="E332" i="6"/>
  <c r="D332" i="6"/>
  <c r="N332" i="6"/>
  <c r="Q332" i="6"/>
  <c r="V340" i="6"/>
  <c r="T340" i="6"/>
  <c r="N340" i="6"/>
  <c r="S340" i="6"/>
  <c r="E340" i="6"/>
  <c r="U340" i="6"/>
  <c r="I348" i="6"/>
  <c r="E348" i="6"/>
  <c r="H348" i="6"/>
  <c r="R348" i="6"/>
  <c r="L348" i="6"/>
  <c r="C348" i="6"/>
  <c r="F348" i="6"/>
  <c r="V348" i="6"/>
  <c r="J348" i="6"/>
  <c r="L356" i="6"/>
  <c r="T356" i="6"/>
  <c r="D356" i="6"/>
  <c r="R356" i="6"/>
  <c r="H356" i="6"/>
  <c r="P356" i="6"/>
  <c r="B356" i="6"/>
  <c r="J356" i="6"/>
  <c r="E364" i="6"/>
  <c r="Q364" i="6"/>
  <c r="L364" i="6"/>
  <c r="C364" i="6"/>
  <c r="R364" i="6"/>
  <c r="V364" i="6"/>
  <c r="U364" i="6"/>
  <c r="B364" i="6"/>
  <c r="T364" i="6"/>
  <c r="I372" i="6"/>
  <c r="C372" i="6"/>
  <c r="N372" i="6"/>
  <c r="M372" i="6"/>
  <c r="G380" i="6"/>
  <c r="B380" i="6"/>
  <c r="Q380" i="6"/>
  <c r="E380" i="6"/>
  <c r="K380" i="6"/>
  <c r="T388" i="6"/>
  <c r="W388" i="6"/>
  <c r="V388" i="6"/>
  <c r="M388" i="6"/>
  <c r="I388" i="6"/>
  <c r="S388" i="6"/>
  <c r="H396" i="6"/>
  <c r="I396" i="6"/>
  <c r="R396" i="6"/>
  <c r="C396" i="6"/>
  <c r="U396" i="6"/>
  <c r="R404" i="6"/>
  <c r="O404" i="6"/>
  <c r="M404" i="6"/>
  <c r="E404" i="6"/>
  <c r="N404" i="6"/>
  <c r="I404" i="6"/>
  <c r="T404" i="6"/>
  <c r="J404" i="6"/>
  <c r="C404" i="6"/>
  <c r="B412" i="6"/>
  <c r="M412" i="6"/>
  <c r="F412" i="6"/>
  <c r="Q412" i="6"/>
  <c r="S420" i="6"/>
  <c r="T420" i="6"/>
  <c r="F420" i="6"/>
  <c r="I420" i="6"/>
  <c r="B420" i="6"/>
  <c r="P420" i="6"/>
  <c r="R420" i="6"/>
  <c r="E420" i="6"/>
  <c r="J428" i="6"/>
  <c r="D428" i="6"/>
  <c r="V428" i="6"/>
  <c r="S428" i="6"/>
  <c r="H428" i="6"/>
  <c r="K428" i="6"/>
  <c r="T428" i="6"/>
  <c r="B428" i="6"/>
  <c r="I428" i="6"/>
  <c r="Q428" i="6"/>
  <c r="C428" i="6"/>
  <c r="O436" i="6"/>
  <c r="E436" i="6"/>
  <c r="C436" i="6"/>
  <c r="Q436" i="6"/>
  <c r="D436" i="6"/>
  <c r="T436" i="6"/>
  <c r="R436" i="6"/>
  <c r="S436" i="6"/>
  <c r="I436" i="6"/>
  <c r="J436" i="6"/>
  <c r="Q452" i="6"/>
  <c r="K452" i="6"/>
  <c r="M452" i="6"/>
  <c r="P452" i="6"/>
  <c r="S452" i="6"/>
  <c r="E452" i="6"/>
  <c r="V452" i="6"/>
  <c r="O452" i="6"/>
  <c r="H452" i="6"/>
  <c r="G460" i="6"/>
  <c r="C460" i="6"/>
  <c r="D460" i="6"/>
  <c r="T460" i="6"/>
  <c r="R460" i="6"/>
  <c r="V460" i="6"/>
  <c r="B460" i="6"/>
  <c r="U460" i="6"/>
  <c r="K460" i="6"/>
  <c r="S460" i="6"/>
  <c r="P460" i="6"/>
  <c r="T468" i="6"/>
  <c r="R468" i="6"/>
  <c r="N468" i="6"/>
  <c r="E468" i="6"/>
  <c r="K468" i="6"/>
  <c r="C468" i="6"/>
  <c r="D468" i="6"/>
  <c r="U468" i="6"/>
  <c r="P468" i="6"/>
  <c r="I468" i="6"/>
  <c r="L476" i="6"/>
  <c r="V476" i="6"/>
  <c r="W476" i="6"/>
  <c r="S476" i="6"/>
  <c r="U484" i="6"/>
  <c r="I484" i="6"/>
  <c r="H484" i="6"/>
  <c r="J484" i="6"/>
  <c r="M484" i="6"/>
  <c r="P484" i="6"/>
  <c r="Q484" i="6"/>
  <c r="R484" i="6"/>
  <c r="D484" i="6"/>
  <c r="O492" i="6"/>
  <c r="B492" i="6"/>
  <c r="E492" i="6"/>
  <c r="V492" i="6"/>
  <c r="R492" i="6"/>
  <c r="H492" i="6"/>
  <c r="N492" i="6"/>
  <c r="P492" i="6"/>
  <c r="G492" i="6"/>
  <c r="D492" i="6"/>
  <c r="I492" i="6"/>
  <c r="B500" i="6"/>
  <c r="T500" i="6"/>
  <c r="O500" i="6"/>
  <c r="I500" i="6"/>
  <c r="R508" i="6"/>
  <c r="P508" i="6"/>
  <c r="O508" i="6"/>
  <c r="F508" i="6"/>
  <c r="D508" i="6"/>
  <c r="S508" i="6"/>
  <c r="I508" i="6"/>
  <c r="G508" i="6"/>
  <c r="U508" i="6"/>
  <c r="L508" i="6"/>
  <c r="L516" i="6"/>
  <c r="D516" i="6"/>
  <c r="C516" i="6"/>
  <c r="E516" i="6"/>
  <c r="I524" i="6"/>
  <c r="N524" i="6"/>
  <c r="Q524" i="6"/>
  <c r="U524" i="6"/>
  <c r="B524" i="6"/>
  <c r="L524" i="6"/>
  <c r="P524" i="6"/>
  <c r="V532" i="6"/>
  <c r="Q532" i="6"/>
  <c r="D532" i="6"/>
  <c r="M532" i="6"/>
  <c r="L532" i="6"/>
  <c r="H532" i="6"/>
  <c r="R532" i="6"/>
  <c r="N532" i="6"/>
  <c r="J532" i="6"/>
  <c r="I532" i="6"/>
  <c r="O540" i="6"/>
  <c r="V540" i="6"/>
  <c r="S540" i="6"/>
  <c r="T540" i="6"/>
  <c r="H540" i="6"/>
  <c r="L540" i="6"/>
  <c r="Q548" i="6"/>
  <c r="W548" i="6"/>
  <c r="P548" i="6"/>
  <c r="M548" i="6"/>
  <c r="B548" i="6"/>
  <c r="L548" i="6"/>
  <c r="E548" i="6"/>
  <c r="R548" i="6"/>
  <c r="J548" i="6"/>
  <c r="P556" i="6"/>
  <c r="S556" i="6"/>
  <c r="B556" i="6"/>
  <c r="F556" i="6"/>
  <c r="E556" i="6"/>
  <c r="Q556" i="6"/>
  <c r="N564" i="6"/>
  <c r="T564" i="6"/>
  <c r="B564" i="6"/>
  <c r="L564" i="6"/>
  <c r="V564" i="6"/>
  <c r="U564" i="6"/>
  <c r="S564" i="6"/>
  <c r="C564" i="6"/>
  <c r="R572" i="6"/>
  <c r="N572" i="6"/>
  <c r="V572" i="6"/>
  <c r="W572" i="6"/>
  <c r="T572" i="6"/>
  <c r="R580" i="6"/>
  <c r="K580" i="6"/>
  <c r="J580" i="6"/>
  <c r="M580" i="6"/>
  <c r="L580" i="6"/>
  <c r="C580" i="6"/>
  <c r="O580" i="6"/>
  <c r="M596" i="6"/>
  <c r="R596" i="6"/>
  <c r="W596" i="6"/>
  <c r="K596" i="6"/>
  <c r="I596" i="6"/>
  <c r="V596" i="6"/>
  <c r="G604" i="6"/>
  <c r="O604" i="6"/>
  <c r="S604" i="6"/>
  <c r="C604" i="6"/>
  <c r="K604" i="6"/>
  <c r="T604" i="6"/>
  <c r="B604" i="6"/>
  <c r="J604" i="6"/>
  <c r="H604" i="6"/>
  <c r="Q604" i="6"/>
  <c r="T748" i="6"/>
  <c r="F748" i="6"/>
  <c r="V524" i="6"/>
  <c r="N484" i="6"/>
  <c r="N436" i="6"/>
  <c r="G396" i="6"/>
  <c r="L100" i="6"/>
  <c r="I292" i="6"/>
  <c r="M308" i="6"/>
  <c r="C548" i="6"/>
  <c r="T476" i="6"/>
  <c r="K412" i="6"/>
  <c r="M324" i="6"/>
  <c r="Q204" i="6"/>
  <c r="M196" i="6"/>
  <c r="R91" i="6"/>
  <c r="L411" i="6"/>
  <c r="H139" i="6"/>
  <c r="R563" i="6"/>
  <c r="I491" i="6"/>
  <c r="P411" i="6"/>
  <c r="O331" i="6"/>
  <c r="S227" i="6"/>
  <c r="T179" i="6"/>
  <c r="G147" i="6"/>
  <c r="I123" i="6"/>
  <c r="E571" i="6"/>
  <c r="K507" i="6"/>
  <c r="B443" i="6"/>
  <c r="W395" i="6"/>
  <c r="I347" i="6"/>
  <c r="H283" i="6"/>
  <c r="H171" i="6"/>
  <c r="D571" i="6"/>
  <c r="V507" i="6"/>
  <c r="F403" i="6"/>
  <c r="S299" i="6"/>
  <c r="T139" i="6"/>
  <c r="Q291" i="6"/>
  <c r="B171" i="6"/>
  <c r="H563" i="6"/>
  <c r="G403" i="6"/>
  <c r="G331" i="6"/>
  <c r="R227" i="6"/>
  <c r="Q171" i="6"/>
  <c r="L147" i="6"/>
  <c r="R123" i="6"/>
  <c r="C571" i="6"/>
  <c r="R507" i="6"/>
  <c r="H475" i="6"/>
  <c r="O443" i="6"/>
  <c r="I395" i="6"/>
  <c r="V283" i="6"/>
  <c r="G171" i="6"/>
  <c r="P179" i="6"/>
  <c r="W571" i="6"/>
  <c r="P499" i="6"/>
  <c r="J403" i="6"/>
  <c r="B299" i="6"/>
  <c r="I187" i="6"/>
  <c r="R147" i="6"/>
  <c r="H427" i="6"/>
  <c r="R171" i="6"/>
  <c r="W443" i="6"/>
  <c r="B355" i="6"/>
  <c r="J331" i="6"/>
  <c r="N283" i="6"/>
  <c r="H227" i="6"/>
  <c r="W171" i="6"/>
  <c r="V147" i="6"/>
  <c r="L123" i="6"/>
  <c r="K571" i="6"/>
  <c r="L523" i="6"/>
  <c r="G507" i="6"/>
  <c r="P475" i="6"/>
  <c r="P379" i="6"/>
  <c r="W315" i="6"/>
  <c r="J251" i="6"/>
  <c r="T115" i="6"/>
  <c r="S571" i="6"/>
  <c r="J395" i="6"/>
  <c r="N299" i="6"/>
  <c r="D187" i="6"/>
  <c r="K443" i="6"/>
  <c r="M443" i="6"/>
  <c r="B395" i="6"/>
  <c r="U571" i="6"/>
  <c r="V59" i="6"/>
  <c r="M59" i="6"/>
  <c r="L59" i="6"/>
  <c r="P107" i="6"/>
  <c r="D107" i="6"/>
  <c r="E115" i="6"/>
  <c r="R115" i="6"/>
  <c r="P115" i="6"/>
  <c r="L115" i="6"/>
  <c r="I115" i="6"/>
  <c r="G115" i="6"/>
  <c r="Q115" i="6"/>
  <c r="O115" i="6"/>
  <c r="U123" i="6"/>
  <c r="G123" i="6"/>
  <c r="C123" i="6"/>
  <c r="U131" i="6"/>
  <c r="R131" i="6"/>
  <c r="P131" i="6"/>
  <c r="N131" i="6"/>
  <c r="T131" i="6"/>
  <c r="G131" i="6"/>
  <c r="W131" i="6"/>
  <c r="Q139" i="6"/>
  <c r="N139" i="6"/>
  <c r="C139" i="6"/>
  <c r="P139" i="6"/>
  <c r="R139" i="6"/>
  <c r="L139" i="6"/>
  <c r="F139" i="6"/>
  <c r="K139" i="6"/>
  <c r="B139" i="6"/>
  <c r="H147" i="6"/>
  <c r="I147" i="6"/>
  <c r="K147" i="6"/>
  <c r="P147" i="6"/>
  <c r="N147" i="6"/>
  <c r="E147" i="6"/>
  <c r="W147" i="6"/>
  <c r="F147" i="6"/>
  <c r="C147" i="6"/>
  <c r="T147" i="6"/>
  <c r="O147" i="6"/>
  <c r="L155" i="6"/>
  <c r="R155" i="6"/>
  <c r="D155" i="6"/>
  <c r="I155" i="6"/>
  <c r="D163" i="6"/>
  <c r="S163" i="6"/>
  <c r="R163" i="6"/>
  <c r="G163" i="6"/>
  <c r="W163" i="6"/>
  <c r="J163" i="6"/>
  <c r="I163" i="6"/>
  <c r="B163" i="6"/>
  <c r="O171" i="6"/>
  <c r="V171" i="6"/>
  <c r="F171" i="6"/>
  <c r="T171" i="6"/>
  <c r="Q179" i="6"/>
  <c r="B179" i="6"/>
  <c r="M179" i="6"/>
  <c r="R179" i="6"/>
  <c r="O179" i="6"/>
  <c r="F179" i="6"/>
  <c r="I179" i="6"/>
  <c r="E179" i="6"/>
  <c r="C179" i="6"/>
  <c r="C187" i="6"/>
  <c r="R187" i="6"/>
  <c r="W187" i="6"/>
  <c r="S195" i="6"/>
  <c r="O195" i="6"/>
  <c r="T203" i="6"/>
  <c r="B203" i="6"/>
  <c r="N203" i="6"/>
  <c r="S203" i="6"/>
  <c r="P203" i="6"/>
  <c r="R203" i="6"/>
  <c r="B211" i="6"/>
  <c r="V211" i="6"/>
  <c r="F211" i="6"/>
  <c r="C211" i="6"/>
  <c r="T219" i="6"/>
  <c r="V219" i="6"/>
  <c r="Q219" i="6"/>
  <c r="R219" i="6"/>
  <c r="N219" i="6"/>
  <c r="G219" i="6"/>
  <c r="H219" i="6"/>
  <c r="P219" i="6"/>
  <c r="B219" i="6"/>
  <c r="O219" i="6"/>
  <c r="J219" i="6"/>
  <c r="W227" i="6"/>
  <c r="G227" i="6"/>
  <c r="F227" i="6"/>
  <c r="V227" i="6"/>
  <c r="E227" i="6"/>
  <c r="K227" i="6"/>
  <c r="B227" i="6"/>
  <c r="I227" i="6"/>
  <c r="V235" i="6"/>
  <c r="Q235" i="6"/>
  <c r="L235" i="6"/>
  <c r="M243" i="6"/>
  <c r="V243" i="6"/>
  <c r="C243" i="6"/>
  <c r="F243" i="6"/>
  <c r="T243" i="6"/>
  <c r="K251" i="6"/>
  <c r="C251" i="6"/>
  <c r="Q251" i="6"/>
  <c r="V251" i="6"/>
  <c r="O251" i="6"/>
  <c r="G259" i="6"/>
  <c r="O259" i="6"/>
  <c r="C259" i="6"/>
  <c r="W267" i="6"/>
  <c r="J267" i="6"/>
  <c r="R267" i="6"/>
  <c r="V267" i="6"/>
  <c r="K267" i="6"/>
  <c r="C275" i="6"/>
  <c r="H275" i="6"/>
  <c r="K275" i="6"/>
  <c r="F275" i="6"/>
  <c r="R275" i="6"/>
  <c r="O275" i="6"/>
  <c r="B275" i="6"/>
  <c r="V275" i="6"/>
  <c r="M283" i="6"/>
  <c r="S283" i="6"/>
  <c r="K283" i="6"/>
  <c r="J283" i="6"/>
  <c r="G283" i="6"/>
  <c r="Q283" i="6"/>
  <c r="P283" i="6"/>
  <c r="R283" i="6"/>
  <c r="H291" i="6"/>
  <c r="J291" i="6"/>
  <c r="S291" i="6"/>
  <c r="F291" i="6"/>
  <c r="L291" i="6"/>
  <c r="O291" i="6"/>
  <c r="M291" i="6"/>
  <c r="N291" i="6"/>
  <c r="C291" i="6"/>
  <c r="P291" i="6"/>
  <c r="R291" i="6"/>
  <c r="L299" i="6"/>
  <c r="T299" i="6"/>
  <c r="M307" i="6"/>
  <c r="G307" i="6"/>
  <c r="I307" i="6"/>
  <c r="L307" i="6"/>
  <c r="U307" i="6"/>
  <c r="U315" i="6"/>
  <c r="E315" i="6"/>
  <c r="B315" i="6"/>
  <c r="O315" i="6"/>
  <c r="V315" i="6"/>
  <c r="R315" i="6"/>
  <c r="F323" i="6"/>
  <c r="T323" i="6"/>
  <c r="K323" i="6"/>
  <c r="I323" i="6"/>
  <c r="D323" i="6"/>
  <c r="V323" i="6"/>
  <c r="U323" i="6"/>
  <c r="E323" i="6"/>
  <c r="C323" i="6"/>
  <c r="C331" i="6"/>
  <c r="U331" i="6"/>
  <c r="I331" i="6"/>
  <c r="R331" i="6"/>
  <c r="K331" i="6"/>
  <c r="S331" i="6"/>
  <c r="P331" i="6"/>
  <c r="B331" i="6"/>
  <c r="W339" i="6"/>
  <c r="U339" i="6"/>
  <c r="H339" i="6"/>
  <c r="R339" i="6"/>
  <c r="E339" i="6"/>
  <c r="D339" i="6"/>
  <c r="O339" i="6"/>
  <c r="J339" i="6"/>
  <c r="J347" i="6"/>
  <c r="U347" i="6"/>
  <c r="E347" i="6"/>
  <c r="K347" i="6"/>
  <c r="H347" i="6"/>
  <c r="M347" i="6"/>
  <c r="D347" i="6"/>
  <c r="C347" i="6"/>
  <c r="O347" i="6"/>
  <c r="I355" i="6"/>
  <c r="F355" i="6"/>
  <c r="C355" i="6"/>
  <c r="L355" i="6"/>
  <c r="E355" i="6"/>
  <c r="J355" i="6"/>
  <c r="O363" i="6"/>
  <c r="E363" i="6"/>
  <c r="U363" i="6"/>
  <c r="J363" i="6"/>
  <c r="B363" i="6"/>
  <c r="T363" i="6"/>
  <c r="I363" i="6"/>
  <c r="S363" i="6"/>
  <c r="L363" i="6"/>
  <c r="W371" i="6"/>
  <c r="T371" i="6"/>
  <c r="P371" i="6"/>
  <c r="E371" i="6"/>
  <c r="B371" i="6"/>
  <c r="R371" i="6"/>
  <c r="I371" i="6"/>
  <c r="L379" i="6"/>
  <c r="T379" i="6"/>
  <c r="C379" i="6"/>
  <c r="M379" i="6"/>
  <c r="R379" i="6"/>
  <c r="K379" i="6"/>
  <c r="D379" i="6"/>
  <c r="H379" i="6"/>
  <c r="O387" i="6"/>
  <c r="S387" i="6"/>
  <c r="B387" i="6"/>
  <c r="J387" i="6"/>
  <c r="U387" i="6"/>
  <c r="P387" i="6"/>
  <c r="C387" i="6"/>
  <c r="K387" i="6"/>
  <c r="L387" i="6"/>
  <c r="L395" i="6"/>
  <c r="R395" i="6"/>
  <c r="T395" i="6"/>
  <c r="H395" i="6"/>
  <c r="V403" i="6"/>
  <c r="N403" i="6"/>
  <c r="I403" i="6"/>
  <c r="H403" i="6"/>
  <c r="C403" i="6"/>
  <c r="Q403" i="6"/>
  <c r="J411" i="6"/>
  <c r="T411" i="6"/>
  <c r="W411" i="6"/>
  <c r="M411" i="6"/>
  <c r="B411" i="6"/>
  <c r="E411" i="6"/>
  <c r="N411" i="6"/>
  <c r="Q411" i="6"/>
  <c r="G411" i="6"/>
  <c r="I411" i="6"/>
  <c r="C411" i="6"/>
  <c r="D411" i="6"/>
  <c r="U411" i="6"/>
  <c r="B419" i="6"/>
  <c r="P419" i="6"/>
  <c r="L419" i="6"/>
  <c r="E419" i="6"/>
  <c r="M419" i="6"/>
  <c r="W419" i="6"/>
  <c r="C427" i="6"/>
  <c r="B427" i="6"/>
  <c r="T427" i="6"/>
  <c r="V427" i="6"/>
  <c r="O435" i="6"/>
  <c r="I435" i="6"/>
  <c r="V435" i="6"/>
  <c r="H435" i="6"/>
  <c r="Q435" i="6"/>
  <c r="D435" i="6"/>
  <c r="F435" i="6"/>
  <c r="J443" i="6"/>
  <c r="L443" i="6"/>
  <c r="F443" i="6"/>
  <c r="D443" i="6"/>
  <c r="V443" i="6"/>
  <c r="C443" i="6"/>
  <c r="G443" i="6"/>
  <c r="U443" i="6"/>
  <c r="I443" i="6"/>
  <c r="P443" i="6"/>
  <c r="E443" i="6"/>
  <c r="K459" i="6"/>
  <c r="C459" i="6"/>
  <c r="R459" i="6"/>
  <c r="F459" i="6"/>
  <c r="S459" i="6"/>
  <c r="L459" i="6"/>
  <c r="M459" i="6"/>
  <c r="W459" i="6"/>
  <c r="H459" i="6"/>
  <c r="T459" i="6"/>
  <c r="B459" i="6"/>
  <c r="W475" i="6"/>
  <c r="D475" i="6"/>
  <c r="T475" i="6"/>
  <c r="B475" i="6"/>
  <c r="L475" i="6"/>
  <c r="G475" i="6"/>
  <c r="F475" i="6"/>
  <c r="R475" i="6"/>
  <c r="Q475" i="6"/>
  <c r="K475" i="6"/>
  <c r="L483" i="6"/>
  <c r="V483" i="6"/>
  <c r="B483" i="6"/>
  <c r="S483" i="6"/>
  <c r="J483" i="6"/>
  <c r="P483" i="6"/>
  <c r="D491" i="6"/>
  <c r="V491" i="6"/>
  <c r="N491" i="6"/>
  <c r="R491" i="6"/>
  <c r="C491" i="6"/>
  <c r="G491" i="6"/>
  <c r="L491" i="6"/>
  <c r="L499" i="6"/>
  <c r="Q499" i="6"/>
  <c r="C507" i="6"/>
  <c r="O507" i="6"/>
  <c r="M507" i="6"/>
  <c r="U507" i="6"/>
  <c r="T507" i="6"/>
  <c r="D507" i="6"/>
  <c r="Q507" i="6"/>
  <c r="W515" i="6"/>
  <c r="E515" i="6"/>
  <c r="S515" i="6"/>
  <c r="P515" i="6"/>
  <c r="F515" i="6"/>
  <c r="O515" i="6"/>
  <c r="R515" i="6"/>
  <c r="T515" i="6"/>
  <c r="W523" i="6"/>
  <c r="C523" i="6"/>
  <c r="I523" i="6"/>
  <c r="B523" i="6"/>
  <c r="H523" i="6"/>
  <c r="E523" i="6"/>
  <c r="G523" i="6"/>
  <c r="M531" i="6"/>
  <c r="F531" i="6"/>
  <c r="E531" i="6"/>
  <c r="T531" i="6"/>
  <c r="C531" i="6"/>
  <c r="G531" i="6"/>
  <c r="W531" i="6"/>
  <c r="T539" i="6"/>
  <c r="M539" i="6"/>
  <c r="R539" i="6"/>
  <c r="P539" i="6"/>
  <c r="U539" i="6"/>
  <c r="E547" i="6"/>
  <c r="V547" i="6"/>
  <c r="J547" i="6"/>
  <c r="K547" i="6"/>
  <c r="B547" i="6"/>
  <c r="M547" i="6"/>
  <c r="D547" i="6"/>
  <c r="L547" i="6"/>
  <c r="I555" i="6"/>
  <c r="T555" i="6"/>
  <c r="N555" i="6"/>
  <c r="O555" i="6"/>
  <c r="D555" i="6"/>
  <c r="W555" i="6"/>
  <c r="M555" i="6"/>
  <c r="L555" i="6"/>
  <c r="V563" i="6"/>
  <c r="Q563" i="6"/>
  <c r="D563" i="6"/>
  <c r="L563" i="6"/>
  <c r="K563" i="6"/>
  <c r="O563" i="6"/>
  <c r="U563" i="6"/>
  <c r="W563" i="6"/>
  <c r="S563" i="6"/>
  <c r="B563" i="6"/>
  <c r="M563" i="6"/>
  <c r="L571" i="6"/>
  <c r="M571" i="6"/>
  <c r="P571" i="6"/>
  <c r="Q571" i="6"/>
  <c r="B571" i="6"/>
  <c r="U579" i="6"/>
  <c r="M579" i="6"/>
  <c r="P579" i="6"/>
  <c r="W587" i="6"/>
  <c r="R587" i="6"/>
  <c r="U587" i="6"/>
  <c r="E587" i="6"/>
  <c r="S587" i="6"/>
  <c r="H587" i="6"/>
  <c r="I595" i="6"/>
  <c r="P595" i="6"/>
  <c r="C595" i="6"/>
  <c r="O595" i="6"/>
  <c r="T595" i="6"/>
  <c r="D595" i="6"/>
  <c r="B595" i="6"/>
  <c r="Q595" i="6"/>
  <c r="M595" i="6"/>
  <c r="K595" i="6"/>
  <c r="I603" i="6"/>
  <c r="L603" i="6"/>
  <c r="B603" i="6"/>
  <c r="P603" i="6"/>
  <c r="F603" i="6"/>
  <c r="T603" i="6"/>
  <c r="Q603" i="6"/>
  <c r="L539" i="6"/>
  <c r="T451" i="6"/>
  <c r="D355" i="6"/>
  <c r="W243" i="6"/>
  <c r="L480" i="6"/>
  <c r="R603" i="6"/>
  <c r="Q587" i="6"/>
  <c r="B555" i="6"/>
  <c r="F547" i="6"/>
  <c r="D539" i="6"/>
  <c r="N531" i="6"/>
  <c r="P523" i="6"/>
  <c r="E499" i="6"/>
  <c r="Q483" i="6"/>
  <c r="V451" i="6"/>
  <c r="N427" i="6"/>
  <c r="L403" i="6"/>
  <c r="Q387" i="6"/>
  <c r="P363" i="6"/>
  <c r="B347" i="6"/>
  <c r="B339" i="6"/>
  <c r="D307" i="6"/>
  <c r="Q299" i="6"/>
  <c r="F283" i="6"/>
  <c r="F267" i="6"/>
  <c r="S235" i="6"/>
  <c r="C195" i="6"/>
  <c r="H179" i="6"/>
  <c r="B155" i="6"/>
  <c r="B123" i="6"/>
  <c r="N603" i="6"/>
  <c r="J587" i="6"/>
  <c r="C587" i="6"/>
  <c r="T563" i="6"/>
  <c r="E555" i="6"/>
  <c r="T547" i="6"/>
  <c r="B531" i="6"/>
  <c r="H515" i="6"/>
  <c r="V499" i="6"/>
  <c r="H483" i="6"/>
  <c r="B467" i="6"/>
  <c r="J451" i="6"/>
  <c r="R435" i="6"/>
  <c r="S403" i="6"/>
  <c r="W387" i="6"/>
  <c r="F371" i="6"/>
  <c r="Q323" i="6"/>
  <c r="F307" i="6"/>
  <c r="H299" i="6"/>
  <c r="M267" i="6"/>
  <c r="D243" i="6"/>
  <c r="P235" i="6"/>
  <c r="I195" i="6"/>
  <c r="U179" i="6"/>
  <c r="R228" i="6"/>
  <c r="P204" i="6"/>
  <c r="Q579" i="6"/>
  <c r="S179" i="6"/>
  <c r="M147" i="6"/>
  <c r="D115" i="6"/>
  <c r="T59" i="6"/>
  <c r="C59" i="6"/>
  <c r="D91" i="6"/>
  <c r="J91" i="6"/>
  <c r="E107" i="6"/>
  <c r="S107" i="6"/>
  <c r="K123" i="6"/>
  <c r="E123" i="6"/>
  <c r="L131" i="6"/>
  <c r="O131" i="6"/>
  <c r="V131" i="6"/>
  <c r="H131" i="6"/>
  <c r="M139" i="6"/>
  <c r="G139" i="6"/>
  <c r="O155" i="6"/>
  <c r="W155" i="6"/>
  <c r="P155" i="6"/>
  <c r="M155" i="6"/>
  <c r="O163" i="6"/>
  <c r="Q163" i="6"/>
  <c r="C163" i="6"/>
  <c r="L163" i="6"/>
  <c r="K187" i="6"/>
  <c r="V187" i="6"/>
  <c r="H187" i="6"/>
  <c r="L187" i="6"/>
  <c r="B187" i="6"/>
  <c r="T195" i="6"/>
  <c r="D195" i="6"/>
  <c r="M195" i="6"/>
  <c r="N195" i="6"/>
  <c r="G203" i="6"/>
  <c r="D203" i="6"/>
  <c r="M203" i="6"/>
  <c r="O203" i="6"/>
  <c r="U211" i="6"/>
  <c r="H211" i="6"/>
  <c r="L219" i="6"/>
  <c r="I219" i="6"/>
  <c r="F219" i="6"/>
  <c r="L227" i="6"/>
  <c r="O227" i="6"/>
  <c r="B235" i="6"/>
  <c r="M235" i="6"/>
  <c r="W235" i="6"/>
  <c r="T235" i="6"/>
  <c r="G235" i="6"/>
  <c r="I243" i="6"/>
  <c r="H243" i="6"/>
  <c r="J243" i="6"/>
  <c r="L243" i="6"/>
  <c r="P251" i="6"/>
  <c r="U251" i="6"/>
  <c r="R251" i="6"/>
  <c r="D251" i="6"/>
  <c r="N267" i="6"/>
  <c r="P267" i="6"/>
  <c r="U267" i="6"/>
  <c r="Q267" i="6"/>
  <c r="G275" i="6"/>
  <c r="P275" i="6"/>
  <c r="Q275" i="6"/>
  <c r="S275" i="6"/>
  <c r="J275" i="6"/>
  <c r="L275" i="6"/>
  <c r="T283" i="6"/>
  <c r="W283" i="6"/>
  <c r="E291" i="6"/>
  <c r="K291" i="6"/>
  <c r="U291" i="6"/>
  <c r="B291" i="6"/>
  <c r="I299" i="6"/>
  <c r="V299" i="6"/>
  <c r="K299" i="6"/>
  <c r="D299" i="6"/>
  <c r="E299" i="6"/>
  <c r="B307" i="6"/>
  <c r="Q307" i="6"/>
  <c r="H307" i="6"/>
  <c r="S307" i="6"/>
  <c r="J315" i="6"/>
  <c r="P315" i="6"/>
  <c r="L315" i="6"/>
  <c r="C315" i="6"/>
  <c r="K315" i="6"/>
  <c r="W323" i="6"/>
  <c r="O323" i="6"/>
  <c r="N331" i="6"/>
  <c r="M331" i="6"/>
  <c r="W331" i="6"/>
  <c r="Q331" i="6"/>
  <c r="S339" i="6"/>
  <c r="V339" i="6"/>
  <c r="M339" i="6"/>
  <c r="P339" i="6"/>
  <c r="N339" i="6"/>
  <c r="W347" i="6"/>
  <c r="N347" i="6"/>
  <c r="K355" i="6"/>
  <c r="N355" i="6"/>
  <c r="T355" i="6"/>
  <c r="R355" i="6"/>
  <c r="K363" i="6"/>
  <c r="F363" i="6"/>
  <c r="C363" i="6"/>
  <c r="Q363" i="6"/>
  <c r="N371" i="6"/>
  <c r="C371" i="6"/>
  <c r="O371" i="6"/>
  <c r="H371" i="6"/>
  <c r="S371" i="6"/>
  <c r="S379" i="6"/>
  <c r="F379" i="6"/>
  <c r="J379" i="6"/>
  <c r="B379" i="6"/>
  <c r="I387" i="6"/>
  <c r="T387" i="6"/>
  <c r="R387" i="6"/>
  <c r="F387" i="6"/>
  <c r="H387" i="6"/>
  <c r="P395" i="6"/>
  <c r="E395" i="6"/>
  <c r="D395" i="6"/>
  <c r="N395" i="6"/>
  <c r="S395" i="6"/>
  <c r="C395" i="6"/>
  <c r="P403" i="6"/>
  <c r="E403" i="6"/>
  <c r="T403" i="6"/>
  <c r="M403" i="6"/>
  <c r="S419" i="6"/>
  <c r="V419" i="6"/>
  <c r="R419" i="6"/>
  <c r="N419" i="6"/>
  <c r="M427" i="6"/>
  <c r="K427" i="6"/>
  <c r="P427" i="6"/>
  <c r="S427" i="6"/>
  <c r="J435" i="6"/>
  <c r="U435" i="6"/>
  <c r="M435" i="6"/>
  <c r="K435" i="6"/>
  <c r="S435" i="6"/>
  <c r="Q443" i="6"/>
  <c r="T443" i="6"/>
  <c r="R443" i="6"/>
  <c r="C451" i="6"/>
  <c r="R451" i="6"/>
  <c r="O451" i="6"/>
  <c r="M451" i="6"/>
  <c r="U451" i="6"/>
  <c r="H451" i="6"/>
  <c r="D459" i="6"/>
  <c r="N459" i="6"/>
  <c r="U459" i="6"/>
  <c r="I459" i="6"/>
  <c r="G459" i="6"/>
  <c r="U467" i="6"/>
  <c r="I467" i="6"/>
  <c r="I483" i="6"/>
  <c r="K483" i="6"/>
  <c r="C483" i="6"/>
  <c r="R483" i="6"/>
  <c r="K491" i="6"/>
  <c r="O491" i="6"/>
  <c r="H491" i="6"/>
  <c r="P491" i="6"/>
  <c r="E491" i="6"/>
  <c r="D499" i="6"/>
  <c r="O499" i="6"/>
  <c r="J499" i="6"/>
  <c r="W499" i="6"/>
  <c r="K499" i="6"/>
  <c r="U499" i="6"/>
  <c r="W507" i="6"/>
  <c r="H507" i="6"/>
  <c r="B507" i="6"/>
  <c r="P507" i="6"/>
  <c r="F507" i="6"/>
  <c r="V515" i="6"/>
  <c r="G515" i="6"/>
  <c r="N515" i="6"/>
  <c r="U515" i="6"/>
  <c r="J515" i="6"/>
  <c r="N523" i="6"/>
  <c r="D523" i="6"/>
  <c r="J523" i="6"/>
  <c r="R523" i="6"/>
  <c r="O523" i="6"/>
  <c r="P531" i="6"/>
  <c r="L531" i="6"/>
  <c r="O531" i="6"/>
  <c r="R531" i="6"/>
  <c r="D531" i="6"/>
  <c r="Q539" i="6"/>
  <c r="N539" i="6"/>
  <c r="C539" i="6"/>
  <c r="N547" i="6"/>
  <c r="Q547" i="6"/>
  <c r="W547" i="6"/>
  <c r="U547" i="6"/>
  <c r="G547" i="6"/>
  <c r="P555" i="6"/>
  <c r="V555" i="6"/>
  <c r="H555" i="6"/>
  <c r="C555" i="6"/>
  <c r="F563" i="6"/>
  <c r="N563" i="6"/>
  <c r="V571" i="6"/>
  <c r="F571" i="6"/>
  <c r="H571" i="6"/>
  <c r="G571" i="6"/>
  <c r="I571" i="6"/>
  <c r="M587" i="6"/>
  <c r="P587" i="6"/>
  <c r="K587" i="6"/>
  <c r="F595" i="6"/>
  <c r="S595" i="6"/>
  <c r="H595" i="6"/>
  <c r="O603" i="6"/>
  <c r="S603" i="6"/>
  <c r="E603" i="6"/>
  <c r="D603" i="6"/>
  <c r="T244" i="6"/>
  <c r="K244" i="6"/>
  <c r="H284" i="6"/>
  <c r="I284" i="6"/>
  <c r="E396" i="6"/>
  <c r="M396" i="6"/>
  <c r="V500" i="6"/>
  <c r="D500" i="6"/>
  <c r="J564" i="6"/>
  <c r="M564" i="6"/>
  <c r="F155" i="6"/>
  <c r="D147" i="6"/>
  <c r="Q123" i="6"/>
  <c r="K115" i="6"/>
  <c r="T580" i="6"/>
  <c r="G500" i="6"/>
  <c r="W420" i="6"/>
  <c r="U300" i="6"/>
  <c r="W220" i="6"/>
  <c r="E116" i="6"/>
  <c r="N116" i="6"/>
  <c r="R412" i="6"/>
  <c r="L236" i="6"/>
  <c r="W603" i="6"/>
  <c r="C603" i="6"/>
  <c r="K603" i="6"/>
  <c r="T587" i="6"/>
  <c r="D587" i="6"/>
  <c r="R571" i="6"/>
  <c r="P563" i="6"/>
  <c r="S555" i="6"/>
  <c r="I547" i="6"/>
  <c r="C547" i="6"/>
  <c r="E539" i="6"/>
  <c r="V539" i="6"/>
  <c r="H531" i="6"/>
  <c r="S531" i="6"/>
  <c r="Q523" i="6"/>
  <c r="L515" i="6"/>
  <c r="J507" i="6"/>
  <c r="T499" i="6"/>
  <c r="N499" i="6"/>
  <c r="J491" i="6"/>
  <c r="O483" i="6"/>
  <c r="G483" i="6"/>
  <c r="E459" i="6"/>
  <c r="I451" i="6"/>
  <c r="W451" i="6"/>
  <c r="S443" i="6"/>
  <c r="E435" i="6"/>
  <c r="L435" i="6"/>
  <c r="F419" i="6"/>
  <c r="K403" i="6"/>
  <c r="B403" i="6"/>
  <c r="K395" i="6"/>
  <c r="D387" i="6"/>
  <c r="N387" i="6"/>
  <c r="N379" i="6"/>
  <c r="L371" i="6"/>
  <c r="V363" i="6"/>
  <c r="Q355" i="6"/>
  <c r="F347" i="6"/>
  <c r="Q339" i="6"/>
  <c r="I339" i="6"/>
  <c r="H323" i="6"/>
  <c r="W307" i="6"/>
  <c r="E307" i="6"/>
  <c r="J299" i="6"/>
  <c r="C299" i="6"/>
  <c r="T291" i="6"/>
  <c r="L283" i="6"/>
  <c r="U275" i="6"/>
  <c r="H267" i="6"/>
  <c r="S267" i="6"/>
  <c r="F251" i="6"/>
  <c r="K243" i="6"/>
  <c r="C235" i="6"/>
  <c r="M227" i="6"/>
  <c r="W219" i="6"/>
  <c r="C203" i="6"/>
  <c r="R195" i="6"/>
  <c r="P195" i="6"/>
  <c r="T187" i="6"/>
  <c r="N163" i="6"/>
  <c r="J155" i="6"/>
  <c r="Q131" i="6"/>
  <c r="M123" i="6"/>
  <c r="F500" i="6"/>
  <c r="G524" i="6"/>
  <c r="C452" i="6"/>
  <c r="M348" i="6"/>
  <c r="M252" i="6"/>
  <c r="S164" i="6"/>
  <c r="E180" i="6"/>
  <c r="K444" i="6"/>
  <c r="S284" i="6"/>
  <c r="M116" i="6"/>
  <c r="M603" i="6"/>
  <c r="V603" i="6"/>
  <c r="R595" i="6"/>
  <c r="B587" i="6"/>
  <c r="G587" i="6"/>
  <c r="J571" i="6"/>
  <c r="G563" i="6"/>
  <c r="J563" i="6"/>
  <c r="R555" i="6"/>
  <c r="S547" i="6"/>
  <c r="W539" i="6"/>
  <c r="G539" i="6"/>
  <c r="Q531" i="6"/>
  <c r="V531" i="6"/>
  <c r="S523" i="6"/>
  <c r="F523" i="6"/>
  <c r="M515" i="6"/>
  <c r="F499" i="6"/>
  <c r="M499" i="6"/>
  <c r="B491" i="6"/>
  <c r="N483" i="6"/>
  <c r="W483" i="6"/>
  <c r="V459" i="6"/>
  <c r="J459" i="6"/>
  <c r="N451" i="6"/>
  <c r="G451" i="6"/>
  <c r="W435" i="6"/>
  <c r="P435" i="6"/>
  <c r="U427" i="6"/>
  <c r="Q419" i="6"/>
  <c r="W403" i="6"/>
  <c r="F395" i="6"/>
  <c r="O395" i="6"/>
  <c r="G387" i="6"/>
  <c r="V379" i="6"/>
  <c r="Q371" i="6"/>
  <c r="D371" i="6"/>
  <c r="M363" i="6"/>
  <c r="V355" i="6"/>
  <c r="T339" i="6"/>
  <c r="L339" i="6"/>
  <c r="M323" i="6"/>
  <c r="O307" i="6"/>
  <c r="R307" i="6"/>
  <c r="U299" i="6"/>
  <c r="U283" i="6"/>
  <c r="N275" i="6"/>
  <c r="E267" i="6"/>
  <c r="L267" i="6"/>
  <c r="T251" i="6"/>
  <c r="Q243" i="6"/>
  <c r="N235" i="6"/>
  <c r="U235" i="6"/>
  <c r="U219" i="6"/>
  <c r="I203" i="6"/>
  <c r="Q203" i="6"/>
  <c r="B195" i="6"/>
  <c r="Q187" i="6"/>
  <c r="W179" i="6"/>
  <c r="H163" i="6"/>
  <c r="K155" i="6"/>
  <c r="S147" i="6"/>
  <c r="F131" i="6"/>
  <c r="H115" i="6"/>
  <c r="I235" i="6"/>
  <c r="D219" i="6"/>
  <c r="U203" i="6"/>
  <c r="F195" i="6"/>
  <c r="G195" i="6"/>
  <c r="J187" i="6"/>
  <c r="S187" i="6"/>
  <c r="K163" i="6"/>
  <c r="H155" i="6"/>
  <c r="N155" i="6"/>
  <c r="E131" i="6"/>
  <c r="G91" i="6"/>
  <c r="T435" i="6"/>
  <c r="J603" i="6"/>
  <c r="U603" i="6"/>
  <c r="N587" i="6"/>
  <c r="N571" i="6"/>
  <c r="F555" i="6"/>
  <c r="J539" i="6"/>
  <c r="I531" i="6"/>
  <c r="K523" i="6"/>
  <c r="M523" i="6"/>
  <c r="S507" i="6"/>
  <c r="W491" i="6"/>
  <c r="T491" i="6"/>
  <c r="D483" i="6"/>
  <c r="P459" i="6"/>
  <c r="F451" i="6"/>
  <c r="N443" i="6"/>
  <c r="C435" i="6"/>
  <c r="K411" i="6"/>
  <c r="O403" i="6"/>
  <c r="E387" i="6"/>
  <c r="E379" i="6"/>
  <c r="D363" i="6"/>
  <c r="M355" i="6"/>
  <c r="J323" i="6"/>
  <c r="C307" i="6"/>
  <c r="V307" i="6"/>
  <c r="P299" i="6"/>
  <c r="E283" i="6"/>
  <c r="T275" i="6"/>
  <c r="B267" i="6"/>
  <c r="E243" i="6"/>
  <c r="E203" i="6"/>
  <c r="Q195" i="6"/>
  <c r="F187" i="6"/>
  <c r="T163" i="6"/>
  <c r="D131" i="6"/>
  <c r="F67" i="6"/>
  <c r="J67" i="6"/>
  <c r="P101" i="6"/>
  <c r="D437" i="6"/>
  <c r="B525" i="6"/>
  <c r="N437" i="6"/>
  <c r="Q285" i="6"/>
  <c r="I61" i="6"/>
  <c r="I253" i="6"/>
  <c r="R61" i="6"/>
  <c r="E57" i="6"/>
  <c r="P57" i="6"/>
  <c r="L57" i="6"/>
  <c r="O65" i="6"/>
  <c r="J65" i="6"/>
  <c r="U65" i="6"/>
  <c r="N65" i="6"/>
  <c r="H65" i="6"/>
  <c r="R65" i="6"/>
  <c r="H73" i="6"/>
  <c r="V73" i="6"/>
  <c r="S73" i="6"/>
  <c r="C73" i="6"/>
  <c r="R81" i="6"/>
  <c r="N81" i="6"/>
  <c r="H81" i="6"/>
  <c r="C81" i="6"/>
  <c r="J81" i="6"/>
  <c r="J89" i="6"/>
  <c r="U89" i="6"/>
  <c r="G89" i="6"/>
  <c r="P89" i="6"/>
  <c r="N89" i="6"/>
  <c r="T89" i="6"/>
  <c r="W89" i="6"/>
  <c r="L89" i="6"/>
  <c r="H89" i="6"/>
  <c r="T97" i="6"/>
  <c r="Q97" i="6"/>
  <c r="J97" i="6"/>
  <c r="V97" i="6"/>
  <c r="S97" i="6"/>
  <c r="C97" i="6"/>
  <c r="W97" i="6"/>
  <c r="M97" i="6"/>
  <c r="O97" i="6"/>
  <c r="O105" i="6"/>
  <c r="R105" i="6"/>
  <c r="S105" i="6"/>
  <c r="W121" i="6"/>
  <c r="C121" i="6"/>
  <c r="B121" i="6"/>
  <c r="H121" i="6"/>
  <c r="L121" i="6"/>
  <c r="G129" i="6"/>
  <c r="H129" i="6"/>
  <c r="F129" i="6"/>
  <c r="M137" i="6"/>
  <c r="L137" i="6"/>
  <c r="C137" i="6"/>
  <c r="T145" i="6"/>
  <c r="J145" i="6"/>
  <c r="I153" i="6"/>
  <c r="J153" i="6"/>
  <c r="J161" i="6"/>
  <c r="L161" i="6"/>
  <c r="F161" i="6"/>
  <c r="S161" i="6"/>
  <c r="E161" i="6"/>
  <c r="P169" i="6"/>
  <c r="S169" i="6"/>
  <c r="C169" i="6"/>
  <c r="C177" i="6"/>
  <c r="W177" i="6"/>
  <c r="H185" i="6"/>
  <c r="O185" i="6"/>
  <c r="P185" i="6"/>
  <c r="L185" i="6"/>
  <c r="C185" i="6"/>
  <c r="G193" i="6"/>
  <c r="U193" i="6"/>
  <c r="J193" i="6"/>
  <c r="P193" i="6"/>
  <c r="D193" i="6"/>
  <c r="E193" i="6"/>
  <c r="D201" i="6"/>
  <c r="J201" i="6"/>
  <c r="C201" i="6"/>
  <c r="W201" i="6"/>
  <c r="B209" i="6"/>
  <c r="J209" i="6"/>
  <c r="P209" i="6"/>
  <c r="F209" i="6"/>
  <c r="O217" i="6"/>
  <c r="S217" i="6"/>
  <c r="B217" i="6"/>
  <c r="K225" i="6"/>
  <c r="E225" i="6"/>
  <c r="P225" i="6"/>
  <c r="V225" i="6"/>
  <c r="M225" i="6"/>
  <c r="L233" i="6"/>
  <c r="I233" i="6"/>
  <c r="C233" i="6"/>
  <c r="D233" i="6"/>
  <c r="V429" i="6"/>
  <c r="N413" i="6"/>
  <c r="M501" i="6"/>
  <c r="I605" i="6"/>
  <c r="N341" i="6"/>
  <c r="V173" i="6"/>
  <c r="M341" i="6"/>
  <c r="T141" i="6"/>
  <c r="S189" i="6"/>
  <c r="W605" i="6"/>
  <c r="B69" i="6"/>
  <c r="W69" i="6"/>
  <c r="L69" i="6"/>
  <c r="M77" i="6"/>
  <c r="C77" i="6"/>
  <c r="W85" i="6"/>
  <c r="R85" i="6"/>
  <c r="S85" i="6"/>
  <c r="L85" i="6"/>
  <c r="J85" i="6"/>
  <c r="D93" i="6"/>
  <c r="H93" i="6"/>
  <c r="E101" i="6"/>
  <c r="S101" i="6"/>
  <c r="D109" i="6"/>
  <c r="V109" i="6"/>
  <c r="W109" i="6"/>
  <c r="O109" i="6"/>
  <c r="B109" i="6"/>
  <c r="W117" i="6"/>
  <c r="K117" i="6"/>
  <c r="U117" i="6"/>
  <c r="T117" i="6"/>
  <c r="F125" i="6"/>
  <c r="L125" i="6"/>
  <c r="V125" i="6"/>
  <c r="P125" i="6"/>
  <c r="C125" i="6"/>
  <c r="E133" i="6"/>
  <c r="U133" i="6"/>
  <c r="D133" i="6"/>
  <c r="P149" i="6"/>
  <c r="N149" i="6"/>
  <c r="V149" i="6"/>
  <c r="D157" i="6"/>
  <c r="J157" i="6"/>
  <c r="U157" i="6"/>
  <c r="P157" i="6"/>
  <c r="N165" i="6"/>
  <c r="E165" i="6"/>
  <c r="L165" i="6"/>
  <c r="S165" i="6"/>
  <c r="T165" i="6"/>
  <c r="E173" i="6"/>
  <c r="P173" i="6"/>
  <c r="U173" i="6"/>
  <c r="N173" i="6"/>
  <c r="D181" i="6"/>
  <c r="I181" i="6"/>
  <c r="N181" i="6"/>
  <c r="K189" i="6"/>
  <c r="F189" i="6"/>
  <c r="L189" i="6"/>
  <c r="S197" i="6"/>
  <c r="V197" i="6"/>
  <c r="F197" i="6"/>
  <c r="W205" i="6"/>
  <c r="E205" i="6"/>
  <c r="I213" i="6"/>
  <c r="F213" i="6"/>
  <c r="U213" i="6"/>
  <c r="D229" i="6"/>
  <c r="P229" i="6"/>
  <c r="R229" i="6"/>
  <c r="H229" i="6"/>
  <c r="I237" i="6"/>
  <c r="O237" i="6"/>
  <c r="N237" i="6"/>
  <c r="P237" i="6"/>
  <c r="B245" i="6"/>
  <c r="N245" i="6"/>
  <c r="M245" i="6"/>
  <c r="H245" i="6"/>
  <c r="U253" i="6"/>
  <c r="N253" i="6"/>
  <c r="B253" i="6"/>
  <c r="S253" i="6"/>
  <c r="J261" i="6"/>
  <c r="U261" i="6"/>
  <c r="V261" i="6"/>
  <c r="O261" i="6"/>
  <c r="Q261" i="6"/>
  <c r="L269" i="6"/>
  <c r="Q269" i="6"/>
  <c r="S269" i="6"/>
  <c r="R277" i="6"/>
  <c r="N277" i="6"/>
  <c r="Q277" i="6"/>
  <c r="C277" i="6"/>
  <c r="N293" i="6"/>
  <c r="H293" i="6"/>
  <c r="D293" i="6"/>
  <c r="O301" i="6"/>
  <c r="G301" i="6"/>
  <c r="N301" i="6"/>
  <c r="L309" i="6"/>
  <c r="G309" i="6"/>
  <c r="C317" i="6"/>
  <c r="D317" i="6"/>
  <c r="W317" i="6"/>
  <c r="B325" i="6"/>
  <c r="I325" i="6"/>
  <c r="U325" i="6"/>
  <c r="W325" i="6"/>
  <c r="I333" i="6"/>
  <c r="H333" i="6"/>
  <c r="C333" i="6"/>
  <c r="B333" i="6"/>
  <c r="O341" i="6"/>
  <c r="J341" i="6"/>
  <c r="P341" i="6"/>
  <c r="V349" i="6"/>
  <c r="E349" i="6"/>
  <c r="F349" i="6"/>
  <c r="L357" i="6"/>
  <c r="C357" i="6"/>
  <c r="M365" i="6"/>
  <c r="T365" i="6"/>
  <c r="D365" i="6"/>
  <c r="B365" i="6"/>
  <c r="K373" i="6"/>
  <c r="G373" i="6"/>
  <c r="U373" i="6"/>
  <c r="B381" i="6"/>
  <c r="E381" i="6"/>
  <c r="O389" i="6"/>
  <c r="H389" i="6"/>
  <c r="I389" i="6"/>
  <c r="D389" i="6"/>
  <c r="L397" i="6"/>
  <c r="H397" i="6"/>
  <c r="U405" i="6"/>
  <c r="H405" i="6"/>
  <c r="C405" i="6"/>
  <c r="K405" i="6"/>
  <c r="S413" i="6"/>
  <c r="M413" i="6"/>
  <c r="L413" i="6"/>
  <c r="G413" i="6"/>
  <c r="Q413" i="6"/>
  <c r="K413" i="6"/>
  <c r="U421" i="6"/>
  <c r="S421" i="6"/>
  <c r="E429" i="6"/>
  <c r="K429" i="6"/>
  <c r="M429" i="6"/>
  <c r="R437" i="6"/>
  <c r="W437" i="6"/>
  <c r="O445" i="6"/>
  <c r="K445" i="6"/>
  <c r="R445" i="6"/>
  <c r="C445" i="6"/>
  <c r="S445" i="6"/>
  <c r="T453" i="6"/>
  <c r="I453" i="6"/>
  <c r="G453" i="6"/>
  <c r="N461" i="6"/>
  <c r="J461" i="6"/>
  <c r="K461" i="6"/>
  <c r="O461" i="6"/>
  <c r="M461" i="6"/>
  <c r="O469" i="6"/>
  <c r="N469" i="6"/>
  <c r="L469" i="6"/>
  <c r="U477" i="6"/>
  <c r="T477" i="6"/>
  <c r="P477" i="6"/>
  <c r="E477" i="6"/>
  <c r="G477" i="6"/>
  <c r="E485" i="6"/>
  <c r="H485" i="6"/>
  <c r="L493" i="6"/>
  <c r="S493" i="6"/>
  <c r="V493" i="6"/>
  <c r="D493" i="6"/>
  <c r="T501" i="6"/>
  <c r="H501" i="6"/>
  <c r="R501" i="6"/>
  <c r="I501" i="6"/>
  <c r="S501" i="6"/>
  <c r="V501" i="6"/>
  <c r="B509" i="6"/>
  <c r="I509" i="6"/>
  <c r="V509" i="6"/>
  <c r="I517" i="6"/>
  <c r="S517" i="6"/>
  <c r="H525" i="6"/>
  <c r="L525" i="6"/>
  <c r="J533" i="6"/>
  <c r="T533" i="6"/>
  <c r="K541" i="6"/>
  <c r="E541" i="6"/>
  <c r="N541" i="6"/>
  <c r="D549" i="6"/>
  <c r="W549" i="6"/>
  <c r="F549" i="6"/>
  <c r="G549" i="6"/>
  <c r="B557" i="6"/>
  <c r="T557" i="6"/>
  <c r="T565" i="6"/>
  <c r="E565" i="6"/>
  <c r="C573" i="6"/>
  <c r="Q573" i="6"/>
  <c r="S573" i="6"/>
  <c r="L573" i="6"/>
  <c r="J581" i="6"/>
  <c r="U581" i="6"/>
  <c r="F581" i="6"/>
  <c r="B589" i="6"/>
  <c r="I589" i="6"/>
  <c r="S589" i="6"/>
  <c r="K589" i="6"/>
  <c r="O589" i="6"/>
  <c r="W589" i="6"/>
  <c r="M589" i="6"/>
  <c r="P597" i="6"/>
  <c r="L597" i="6"/>
  <c r="F597" i="6"/>
  <c r="G329" i="6"/>
  <c r="N321" i="6"/>
  <c r="H321" i="6"/>
  <c r="L305" i="6"/>
  <c r="K297" i="6"/>
  <c r="W297" i="6"/>
  <c r="O377" i="6"/>
  <c r="S377" i="6"/>
  <c r="R369" i="6"/>
  <c r="H361" i="6"/>
  <c r="K361" i="6"/>
  <c r="T353" i="6"/>
  <c r="K345" i="6"/>
  <c r="N337" i="6"/>
  <c r="F329" i="6"/>
  <c r="S305" i="6"/>
  <c r="O385" i="6"/>
  <c r="J553" i="6"/>
  <c r="T505" i="6"/>
  <c r="W465" i="6"/>
  <c r="K433" i="6"/>
  <c r="D409" i="6"/>
  <c r="H281" i="6"/>
  <c r="U257" i="6"/>
  <c r="K241" i="6"/>
  <c r="L401" i="6"/>
  <c r="C577" i="6"/>
  <c r="J457" i="6"/>
  <c r="E537" i="6"/>
  <c r="D417" i="6"/>
  <c r="Q257" i="6"/>
  <c r="T457" i="6"/>
  <c r="C329" i="6"/>
  <c r="B321" i="6"/>
  <c r="S313" i="6"/>
  <c r="U305" i="6"/>
  <c r="J297" i="6"/>
  <c r="C297" i="6"/>
  <c r="N377" i="6"/>
  <c r="D377" i="6"/>
  <c r="C369" i="6"/>
  <c r="T361" i="6"/>
  <c r="O353" i="6"/>
  <c r="G353" i="6"/>
  <c r="S345" i="6"/>
  <c r="C337" i="6"/>
  <c r="R321" i="6"/>
  <c r="H385" i="6"/>
  <c r="L545" i="6"/>
  <c r="D497" i="6"/>
  <c r="N465" i="6"/>
  <c r="N433" i="6"/>
  <c r="E401" i="6"/>
  <c r="K281" i="6"/>
  <c r="N257" i="6"/>
  <c r="N265" i="6"/>
  <c r="D561" i="6"/>
  <c r="T449" i="6"/>
  <c r="B609" i="6"/>
  <c r="T489" i="6"/>
  <c r="J249" i="6"/>
  <c r="J433" i="6"/>
  <c r="O321" i="6"/>
  <c r="U321" i="6"/>
  <c r="W329" i="6"/>
  <c r="J313" i="6"/>
  <c r="N297" i="6"/>
  <c r="U377" i="6"/>
  <c r="I369" i="6"/>
  <c r="D369" i="6"/>
  <c r="G361" i="6"/>
  <c r="P353" i="6"/>
  <c r="M353" i="6"/>
  <c r="M345" i="6"/>
  <c r="B337" i="6"/>
  <c r="C313" i="6"/>
  <c r="T393" i="6"/>
  <c r="D385" i="6"/>
  <c r="J609" i="6"/>
  <c r="P537" i="6"/>
  <c r="O489" i="6"/>
  <c r="L457" i="6"/>
  <c r="Q425" i="6"/>
  <c r="O289" i="6"/>
  <c r="C273" i="6"/>
  <c r="C257" i="6"/>
  <c r="R273" i="6"/>
  <c r="J289" i="6"/>
  <c r="B289" i="6"/>
  <c r="N457" i="6"/>
  <c r="W377" i="6"/>
  <c r="L369" i="6"/>
  <c r="Q369" i="6"/>
  <c r="J361" i="6"/>
  <c r="C353" i="6"/>
  <c r="Q345" i="6"/>
  <c r="P337" i="6"/>
  <c r="T337" i="6"/>
  <c r="L313" i="6"/>
  <c r="S393" i="6"/>
  <c r="M385" i="6"/>
  <c r="M609" i="6"/>
  <c r="R537" i="6"/>
  <c r="K481" i="6"/>
  <c r="J425" i="6"/>
  <c r="W289" i="6"/>
  <c r="W265" i="6"/>
  <c r="K249" i="6"/>
  <c r="G537" i="6"/>
  <c r="W273" i="6"/>
  <c r="T561" i="6"/>
  <c r="M449" i="6"/>
  <c r="S289" i="6"/>
  <c r="H369" i="6"/>
  <c r="M337" i="6"/>
  <c r="Q577" i="6"/>
  <c r="F425" i="6"/>
  <c r="C289" i="6"/>
  <c r="I489" i="6"/>
  <c r="H257" i="6"/>
  <c r="V1221" i="6"/>
  <c r="R581" i="6"/>
  <c r="G533" i="6"/>
  <c r="F509" i="6"/>
  <c r="Q477" i="6"/>
  <c r="T461" i="6"/>
  <c r="F453" i="6"/>
  <c r="R429" i="6"/>
  <c r="T413" i="6"/>
  <c r="B405" i="6"/>
  <c r="F381" i="6"/>
  <c r="L109" i="6"/>
  <c r="R77" i="6"/>
  <c r="N317" i="6"/>
  <c r="O501" i="6"/>
  <c r="M349" i="6"/>
  <c r="C341" i="6"/>
  <c r="K325" i="6"/>
  <c r="Q309" i="6"/>
  <c r="J269" i="6"/>
  <c r="Q237" i="6"/>
  <c r="B205" i="6"/>
  <c r="U181" i="6"/>
  <c r="R157" i="6"/>
  <c r="V141" i="6"/>
  <c r="V117" i="6"/>
  <c r="G165" i="6"/>
  <c r="O69" i="6"/>
  <c r="W213" i="6"/>
  <c r="U333" i="6"/>
  <c r="O485" i="6"/>
  <c r="H605" i="6"/>
  <c r="K517" i="6"/>
  <c r="O517" i="6"/>
  <c r="S525" i="6"/>
  <c r="O141" i="6"/>
  <c r="J309" i="6"/>
  <c r="P469" i="6"/>
  <c r="M605" i="6"/>
  <c r="E581" i="6"/>
  <c r="P61" i="6"/>
  <c r="H213" i="6"/>
  <c r="T357" i="6"/>
  <c r="G517" i="6"/>
  <c r="S381" i="6"/>
  <c r="V229" i="6"/>
  <c r="G205" i="6"/>
  <c r="L101" i="6"/>
  <c r="W229" i="6"/>
  <c r="P381" i="6"/>
  <c r="W557" i="6"/>
  <c r="C245" i="6"/>
  <c r="W165" i="6"/>
  <c r="J109" i="6"/>
  <c r="J141" i="6"/>
  <c r="O285" i="6"/>
  <c r="T509" i="6"/>
  <c r="W141" i="6"/>
  <c r="K605" i="6"/>
  <c r="H581" i="6"/>
  <c r="J565" i="6"/>
  <c r="O549" i="6"/>
  <c r="N517" i="6"/>
  <c r="J501" i="6"/>
  <c r="B485" i="6"/>
  <c r="W469" i="6"/>
  <c r="W445" i="6"/>
  <c r="S429" i="6"/>
  <c r="B413" i="6"/>
  <c r="L389" i="6"/>
  <c r="U365" i="6"/>
  <c r="O349" i="6"/>
  <c r="P325" i="6"/>
  <c r="L301" i="6"/>
  <c r="E277" i="6"/>
  <c r="G245" i="6"/>
  <c r="T229" i="6"/>
  <c r="R197" i="6"/>
  <c r="C165" i="6"/>
  <c r="C141" i="6"/>
  <c r="E109" i="6"/>
  <c r="I85" i="6"/>
  <c r="G605" i="6"/>
  <c r="C581" i="6"/>
  <c r="I533" i="6"/>
  <c r="R509" i="6"/>
  <c r="C477" i="6"/>
  <c r="G461" i="6"/>
  <c r="R453" i="6"/>
  <c r="L429" i="6"/>
  <c r="O413" i="6"/>
  <c r="W405" i="6"/>
  <c r="G381" i="6"/>
  <c r="U109" i="6"/>
  <c r="U77" i="6"/>
  <c r="H269" i="6"/>
  <c r="R413" i="6"/>
  <c r="K349" i="6"/>
  <c r="D341" i="6"/>
  <c r="T325" i="6"/>
  <c r="U309" i="6"/>
  <c r="B269" i="6"/>
  <c r="Q229" i="6"/>
  <c r="Q205" i="6"/>
  <c r="D173" i="6"/>
  <c r="Q157" i="6"/>
  <c r="U125" i="6"/>
  <c r="I189" i="6"/>
  <c r="J469" i="6"/>
  <c r="O101" i="6"/>
  <c r="D221" i="6"/>
  <c r="M357" i="6"/>
  <c r="Q493" i="6"/>
  <c r="C605" i="6"/>
  <c r="N157" i="6"/>
  <c r="H589" i="6"/>
  <c r="V165" i="6"/>
  <c r="I485" i="6"/>
  <c r="Q253" i="6"/>
  <c r="F61" i="6"/>
  <c r="D261" i="6"/>
  <c r="G77" i="6"/>
  <c r="E221" i="6"/>
  <c r="T373" i="6"/>
  <c r="L541" i="6"/>
  <c r="Q429" i="6"/>
  <c r="D101" i="6"/>
  <c r="G277" i="6"/>
  <c r="W101" i="6"/>
  <c r="T245" i="6"/>
  <c r="H413" i="6"/>
  <c r="D573" i="6"/>
  <c r="F389" i="6"/>
  <c r="W293" i="6"/>
  <c r="I101" i="6"/>
  <c r="G157" i="6"/>
  <c r="B317" i="6"/>
  <c r="C517" i="6"/>
  <c r="O229" i="6"/>
  <c r="N597" i="6"/>
  <c r="Q581" i="6"/>
  <c r="R565" i="6"/>
  <c r="M541" i="6"/>
  <c r="D517" i="6"/>
  <c r="N501" i="6"/>
  <c r="N485" i="6"/>
  <c r="F469" i="6"/>
  <c r="Q445" i="6"/>
  <c r="W429" i="6"/>
  <c r="J405" i="6"/>
  <c r="K389" i="6"/>
  <c r="O365" i="6"/>
  <c r="R317" i="6"/>
  <c r="G293" i="6"/>
  <c r="E269" i="6"/>
  <c r="K245" i="6"/>
  <c r="O221" i="6"/>
  <c r="C189" i="6"/>
  <c r="W133" i="6"/>
  <c r="B101" i="6"/>
  <c r="D77" i="6"/>
  <c r="D69" i="6"/>
  <c r="F101" i="6"/>
  <c r="R605" i="6"/>
  <c r="S533" i="6"/>
  <c r="U509" i="6"/>
  <c r="F477" i="6"/>
  <c r="C461" i="6"/>
  <c r="M445" i="6"/>
  <c r="C429" i="6"/>
  <c r="C413" i="6"/>
  <c r="R381" i="6"/>
  <c r="R117" i="6"/>
  <c r="R109" i="6"/>
  <c r="U61" i="6"/>
  <c r="H261" i="6"/>
  <c r="C181" i="6"/>
  <c r="W373" i="6"/>
  <c r="L341" i="6"/>
  <c r="Q333" i="6"/>
  <c r="K317" i="6"/>
  <c r="M301" i="6"/>
  <c r="T261" i="6"/>
  <c r="M205" i="6"/>
  <c r="H205" i="6"/>
  <c r="F173" i="6"/>
  <c r="R149" i="6"/>
  <c r="Q125" i="6"/>
  <c r="D397" i="6"/>
  <c r="S581" i="6"/>
  <c r="H133" i="6"/>
  <c r="F253" i="6"/>
  <c r="R389" i="6"/>
  <c r="D525" i="6"/>
  <c r="H477" i="6"/>
  <c r="V581" i="6"/>
  <c r="L133" i="6"/>
  <c r="H69" i="6"/>
  <c r="B213" i="6"/>
  <c r="O357" i="6"/>
  <c r="V469" i="6"/>
  <c r="J213" i="6"/>
  <c r="V221" i="6"/>
  <c r="S125" i="6"/>
  <c r="I429" i="6"/>
  <c r="D61" i="6"/>
  <c r="P285" i="6"/>
  <c r="L461" i="6"/>
  <c r="V133" i="6"/>
  <c r="V285" i="6"/>
  <c r="N453" i="6"/>
  <c r="V597" i="6"/>
  <c r="P501" i="6"/>
  <c r="H317" i="6"/>
  <c r="N189" i="6"/>
  <c r="J381" i="6"/>
  <c r="H549" i="6"/>
  <c r="R597" i="6"/>
  <c r="K573" i="6"/>
  <c r="G565" i="6"/>
  <c r="K533" i="6"/>
  <c r="C509" i="6"/>
  <c r="B493" i="6"/>
  <c r="B477" i="6"/>
  <c r="U461" i="6"/>
  <c r="B445" i="6"/>
  <c r="T429" i="6"/>
  <c r="E397" i="6"/>
  <c r="T381" i="6"/>
  <c r="P357" i="6"/>
  <c r="V341" i="6"/>
  <c r="I317" i="6"/>
  <c r="T293" i="6"/>
  <c r="R269" i="6"/>
  <c r="D245" i="6"/>
  <c r="C221" i="6"/>
  <c r="K157" i="6"/>
  <c r="F133" i="6"/>
  <c r="N101" i="6"/>
  <c r="Q69" i="6"/>
  <c r="E605" i="6"/>
  <c r="N533" i="6"/>
  <c r="W517" i="6"/>
  <c r="L509" i="6"/>
  <c r="D477" i="6"/>
  <c r="E453" i="6"/>
  <c r="B437" i="6"/>
  <c r="E421" i="6"/>
  <c r="F413" i="6"/>
  <c r="U381" i="6"/>
  <c r="B117" i="6"/>
  <c r="H109" i="6"/>
  <c r="C61" i="6"/>
  <c r="T181" i="6"/>
  <c r="G509" i="6"/>
  <c r="Q373" i="6"/>
  <c r="F341" i="6"/>
  <c r="F333" i="6"/>
  <c r="L317" i="6"/>
  <c r="J301" i="6"/>
  <c r="L261" i="6"/>
  <c r="P205" i="6"/>
  <c r="D205" i="6"/>
  <c r="R173" i="6"/>
  <c r="F149" i="6"/>
  <c r="R125" i="6"/>
  <c r="J453" i="6"/>
  <c r="B141" i="6"/>
  <c r="V269" i="6"/>
  <c r="I405" i="6"/>
  <c r="W533" i="6"/>
  <c r="H149" i="6"/>
  <c r="D125" i="6"/>
  <c r="P461" i="6"/>
  <c r="E93" i="6"/>
  <c r="I557" i="6"/>
  <c r="W277" i="6"/>
  <c r="V277" i="6"/>
  <c r="T205" i="6"/>
  <c r="G269" i="6"/>
  <c r="C453" i="6"/>
  <c r="J597" i="6"/>
  <c r="M421" i="6"/>
  <c r="W61" i="6"/>
  <c r="M157" i="6"/>
  <c r="S317" i="6"/>
  <c r="J485" i="6"/>
  <c r="N605" i="6"/>
  <c r="I229" i="6"/>
  <c r="O565" i="6"/>
  <c r="G237" i="6"/>
  <c r="Q397" i="6"/>
  <c r="F557" i="6"/>
  <c r="G597" i="6"/>
  <c r="I573" i="6"/>
  <c r="V565" i="6"/>
  <c r="B533" i="6"/>
  <c r="O509" i="6"/>
  <c r="I493" i="6"/>
  <c r="K477" i="6"/>
  <c r="U445" i="6"/>
  <c r="W421" i="6"/>
  <c r="S397" i="6"/>
  <c r="S373" i="6"/>
  <c r="U357" i="6"/>
  <c r="E341" i="6"/>
  <c r="S309" i="6"/>
  <c r="Q293" i="6"/>
  <c r="N261" i="6"/>
  <c r="H237" i="6"/>
  <c r="J149" i="6"/>
  <c r="E125" i="6"/>
  <c r="W93" i="6"/>
  <c r="P69" i="6"/>
  <c r="O477" i="6"/>
  <c r="L533" i="6"/>
  <c r="F517" i="6"/>
  <c r="D509" i="6"/>
  <c r="R477" i="6"/>
  <c r="O453" i="6"/>
  <c r="F421" i="6"/>
  <c r="E413" i="6"/>
  <c r="E117" i="6"/>
  <c r="K85" i="6"/>
  <c r="I141" i="6"/>
  <c r="V373" i="6"/>
  <c r="U341" i="6"/>
  <c r="N333" i="6"/>
  <c r="E261" i="6"/>
  <c r="R205" i="6"/>
  <c r="J205" i="6"/>
  <c r="C173" i="6"/>
  <c r="I125" i="6"/>
  <c r="E517" i="6"/>
  <c r="I197" i="6"/>
  <c r="Q421" i="6"/>
  <c r="P605" i="6"/>
  <c r="C421" i="6"/>
  <c r="Q149" i="6"/>
  <c r="S469" i="6"/>
  <c r="R493" i="6"/>
  <c r="S173" i="6"/>
  <c r="H357" i="6"/>
  <c r="L173" i="6"/>
  <c r="P413" i="6"/>
  <c r="C597" i="6"/>
  <c r="M61" i="6"/>
  <c r="K61" i="6"/>
  <c r="N61" i="6"/>
  <c r="V61" i="6"/>
  <c r="S61" i="6"/>
  <c r="O61" i="6"/>
  <c r="N69" i="6"/>
  <c r="G69" i="6"/>
  <c r="V69" i="6"/>
  <c r="F69" i="6"/>
  <c r="U69" i="6"/>
  <c r="I69" i="6"/>
  <c r="M69" i="6"/>
  <c r="J69" i="6"/>
  <c r="T69" i="6"/>
  <c r="P77" i="6"/>
  <c r="I77" i="6"/>
  <c r="V77" i="6"/>
  <c r="Q77" i="6"/>
  <c r="L77" i="6"/>
  <c r="F77" i="6"/>
  <c r="B77" i="6"/>
  <c r="O77" i="6"/>
  <c r="J77" i="6"/>
  <c r="T77" i="6"/>
  <c r="C85" i="6"/>
  <c r="N85" i="6"/>
  <c r="U85" i="6"/>
  <c r="E85" i="6"/>
  <c r="F85" i="6"/>
  <c r="M85" i="6"/>
  <c r="P85" i="6"/>
  <c r="H85" i="6"/>
  <c r="B85" i="6"/>
  <c r="Q85" i="6"/>
  <c r="U93" i="6"/>
  <c r="M93" i="6"/>
  <c r="L93" i="6"/>
  <c r="K93" i="6"/>
  <c r="G93" i="6"/>
  <c r="R93" i="6"/>
  <c r="C93" i="6"/>
  <c r="T93" i="6"/>
  <c r="J93" i="6"/>
  <c r="B93" i="6"/>
  <c r="Q93" i="6"/>
  <c r="V93" i="6"/>
  <c r="P93" i="6"/>
  <c r="R101" i="6"/>
  <c r="Q101" i="6"/>
  <c r="U101" i="6"/>
  <c r="V101" i="6"/>
  <c r="G101" i="6"/>
  <c r="J101" i="6"/>
  <c r="N109" i="6"/>
  <c r="K109" i="6"/>
  <c r="F109" i="6"/>
  <c r="P109" i="6"/>
  <c r="T109" i="6"/>
  <c r="I109" i="6"/>
  <c r="F117" i="6"/>
  <c r="Q117" i="6"/>
  <c r="N117" i="6"/>
  <c r="O117" i="6"/>
  <c r="L117" i="6"/>
  <c r="S117" i="6"/>
  <c r="P117" i="6"/>
  <c r="G117" i="6"/>
  <c r="H117" i="6"/>
  <c r="C117" i="6"/>
  <c r="I117" i="6"/>
  <c r="T125" i="6"/>
  <c r="H125" i="6"/>
  <c r="N125" i="6"/>
  <c r="G125" i="6"/>
  <c r="K125" i="6"/>
  <c r="O125" i="6"/>
  <c r="P133" i="6"/>
  <c r="S133" i="6"/>
  <c r="G133" i="6"/>
  <c r="M133" i="6"/>
  <c r="C133" i="6"/>
  <c r="K133" i="6"/>
  <c r="I133" i="6"/>
  <c r="H141" i="6"/>
  <c r="E141" i="6"/>
  <c r="Q141" i="6"/>
  <c r="L141" i="6"/>
  <c r="K141" i="6"/>
  <c r="R141" i="6"/>
  <c r="N141" i="6"/>
  <c r="G141" i="6"/>
  <c r="M141" i="6"/>
  <c r="T149" i="6"/>
  <c r="M149" i="6"/>
  <c r="E149" i="6"/>
  <c r="U149" i="6"/>
  <c r="L149" i="6"/>
  <c r="K149" i="6"/>
  <c r="C149" i="6"/>
  <c r="S149" i="6"/>
  <c r="W149" i="6"/>
  <c r="I157" i="6"/>
  <c r="C157" i="6"/>
  <c r="T157" i="6"/>
  <c r="H157" i="6"/>
  <c r="L157" i="6"/>
  <c r="P165" i="6"/>
  <c r="F165" i="6"/>
  <c r="U165" i="6"/>
  <c r="Q165" i="6"/>
  <c r="J165" i="6"/>
  <c r="H165" i="6"/>
  <c r="R165" i="6"/>
  <c r="M173" i="6"/>
  <c r="I173" i="6"/>
  <c r="K173" i="6"/>
  <c r="T173" i="6"/>
  <c r="B173" i="6"/>
  <c r="W173" i="6"/>
  <c r="Q173" i="6"/>
  <c r="L181" i="6"/>
  <c r="R181" i="6"/>
  <c r="K181" i="6"/>
  <c r="H181" i="6"/>
  <c r="F181" i="6"/>
  <c r="G181" i="6"/>
  <c r="P181" i="6"/>
  <c r="B181" i="6"/>
  <c r="S181" i="6"/>
  <c r="J181" i="6"/>
  <c r="V181" i="6"/>
  <c r="M181" i="6"/>
  <c r="G189" i="6"/>
  <c r="R189" i="6"/>
  <c r="U189" i="6"/>
  <c r="Q189" i="6"/>
  <c r="P189" i="6"/>
  <c r="D189" i="6"/>
  <c r="V189" i="6"/>
  <c r="M197" i="6"/>
  <c r="G197" i="6"/>
  <c r="T197" i="6"/>
  <c r="W197" i="6"/>
  <c r="E197" i="6"/>
  <c r="L197" i="6"/>
  <c r="H197" i="6"/>
  <c r="C197" i="6"/>
  <c r="O197" i="6"/>
  <c r="D197" i="6"/>
  <c r="J197" i="6"/>
  <c r="U197" i="6"/>
  <c r="B197" i="6"/>
  <c r="U205" i="6"/>
  <c r="I205" i="6"/>
  <c r="V205" i="6"/>
  <c r="O205" i="6"/>
  <c r="S205" i="6"/>
  <c r="F205" i="6"/>
  <c r="K205" i="6"/>
  <c r="P213" i="6"/>
  <c r="Q213" i="6"/>
  <c r="K213" i="6"/>
  <c r="S213" i="6"/>
  <c r="N213" i="6"/>
  <c r="L213" i="6"/>
  <c r="J221" i="6"/>
  <c r="G221" i="6"/>
  <c r="K221" i="6"/>
  <c r="M221" i="6"/>
  <c r="L221" i="6"/>
  <c r="U221" i="6"/>
  <c r="W221" i="6"/>
  <c r="F221" i="6"/>
  <c r="B221" i="6"/>
  <c r="K229" i="6"/>
  <c r="N229" i="6"/>
  <c r="M229" i="6"/>
  <c r="G229" i="6"/>
  <c r="J229" i="6"/>
  <c r="B229" i="6"/>
  <c r="U229" i="6"/>
  <c r="E229" i="6"/>
  <c r="C229" i="6"/>
  <c r="E237" i="6"/>
  <c r="B237" i="6"/>
  <c r="D237" i="6"/>
  <c r="S237" i="6"/>
  <c r="J237" i="6"/>
  <c r="C237" i="6"/>
  <c r="R237" i="6"/>
  <c r="M237" i="6"/>
  <c r="T237" i="6"/>
  <c r="U245" i="6"/>
  <c r="S245" i="6"/>
  <c r="Q245" i="6"/>
  <c r="J245" i="6"/>
  <c r="V245" i="6"/>
  <c r="O245" i="6"/>
  <c r="I245" i="6"/>
  <c r="W245" i="6"/>
  <c r="K253" i="6"/>
  <c r="R253" i="6"/>
  <c r="J253" i="6"/>
  <c r="V253" i="6"/>
  <c r="M253" i="6"/>
  <c r="C253" i="6"/>
  <c r="E253" i="6"/>
  <c r="G261" i="6"/>
  <c r="C261" i="6"/>
  <c r="F261" i="6"/>
  <c r="K261" i="6"/>
  <c r="W261" i="6"/>
  <c r="M261" i="6"/>
  <c r="R261" i="6"/>
  <c r="I261" i="6"/>
  <c r="S261" i="6"/>
  <c r="W269" i="6"/>
  <c r="T269" i="6"/>
  <c r="F269" i="6"/>
  <c r="K269" i="6"/>
  <c r="P269" i="6"/>
  <c r="O269" i="6"/>
  <c r="D269" i="6"/>
  <c r="S277" i="6"/>
  <c r="H277" i="6"/>
  <c r="I277" i="6"/>
  <c r="K277" i="6"/>
  <c r="L277" i="6"/>
  <c r="P277" i="6"/>
  <c r="M277" i="6"/>
  <c r="T277" i="6"/>
  <c r="B277" i="6"/>
  <c r="S285" i="6"/>
  <c r="N285" i="6"/>
  <c r="M285" i="6"/>
  <c r="L285" i="6"/>
  <c r="C285" i="6"/>
  <c r="R285" i="6"/>
  <c r="I285" i="6"/>
  <c r="B285" i="6"/>
  <c r="E285" i="6"/>
  <c r="F285" i="6"/>
  <c r="K293" i="6"/>
  <c r="F293" i="6"/>
  <c r="C293" i="6"/>
  <c r="I293" i="6"/>
  <c r="B293" i="6"/>
  <c r="L293" i="6"/>
  <c r="M293" i="6"/>
  <c r="S293" i="6"/>
  <c r="R293" i="6"/>
  <c r="E293" i="6"/>
  <c r="I301" i="6"/>
  <c r="T301" i="6"/>
  <c r="D301" i="6"/>
  <c r="H301" i="6"/>
  <c r="C301" i="6"/>
  <c r="P301" i="6"/>
  <c r="S301" i="6"/>
  <c r="E301" i="6"/>
  <c r="V301" i="6"/>
  <c r="B301" i="6"/>
  <c r="F301" i="6"/>
  <c r="K301" i="6"/>
  <c r="F309" i="6"/>
  <c r="C309" i="6"/>
  <c r="W309" i="6"/>
  <c r="E309" i="6"/>
  <c r="D309" i="6"/>
  <c r="H309" i="6"/>
  <c r="I309" i="6"/>
  <c r="V309" i="6"/>
  <c r="B309" i="6"/>
  <c r="R309" i="6"/>
  <c r="P309" i="6"/>
  <c r="M309" i="6"/>
  <c r="F317" i="6"/>
  <c r="P317" i="6"/>
  <c r="V317" i="6"/>
  <c r="T317" i="6"/>
  <c r="G317" i="6"/>
  <c r="M317" i="6"/>
  <c r="J325" i="6"/>
  <c r="G325" i="6"/>
  <c r="E325" i="6"/>
  <c r="V325" i="6"/>
  <c r="H325" i="6"/>
  <c r="L325" i="6"/>
  <c r="Q325" i="6"/>
  <c r="S325" i="6"/>
  <c r="L333" i="6"/>
  <c r="K333" i="6"/>
  <c r="P333" i="6"/>
  <c r="W333" i="6"/>
  <c r="S333" i="6"/>
  <c r="V333" i="6"/>
  <c r="Q341" i="6"/>
  <c r="H341" i="6"/>
  <c r="S341" i="6"/>
  <c r="T341" i="6"/>
  <c r="G341" i="6"/>
  <c r="I341" i="6"/>
  <c r="Q349" i="6"/>
  <c r="N349" i="6"/>
  <c r="D349" i="6"/>
  <c r="I349" i="6"/>
  <c r="G349" i="6"/>
  <c r="C349" i="6"/>
  <c r="H349" i="6"/>
  <c r="L349" i="6"/>
  <c r="U349" i="6"/>
  <c r="J349" i="6"/>
  <c r="W349" i="6"/>
  <c r="S357" i="6"/>
  <c r="N357" i="6"/>
  <c r="R357" i="6"/>
  <c r="I357" i="6"/>
  <c r="K357" i="6"/>
  <c r="G357" i="6"/>
  <c r="E357" i="6"/>
  <c r="J357" i="6"/>
  <c r="L365" i="6"/>
  <c r="V365" i="6"/>
  <c r="G365" i="6"/>
  <c r="C365" i="6"/>
  <c r="R365" i="6"/>
  <c r="K365" i="6"/>
  <c r="F365" i="6"/>
  <c r="J365" i="6"/>
  <c r="D373" i="6"/>
  <c r="R373" i="6"/>
  <c r="O373" i="6"/>
  <c r="L373" i="6"/>
  <c r="F373" i="6"/>
  <c r="J373" i="6"/>
  <c r="P373" i="6"/>
  <c r="N373" i="6"/>
  <c r="C381" i="6"/>
  <c r="W381" i="6"/>
  <c r="O381" i="6"/>
  <c r="L381" i="6"/>
  <c r="I381" i="6"/>
  <c r="M381" i="6"/>
  <c r="K381" i="6"/>
  <c r="V381" i="6"/>
  <c r="T389" i="6"/>
  <c r="C389" i="6"/>
  <c r="W389" i="6"/>
  <c r="B389" i="6"/>
  <c r="U389" i="6"/>
  <c r="J389" i="6"/>
  <c r="P389" i="6"/>
  <c r="M389" i="6"/>
  <c r="V397" i="6"/>
  <c r="F397" i="6"/>
  <c r="O397" i="6"/>
  <c r="N397" i="6"/>
  <c r="R397" i="6"/>
  <c r="T397" i="6"/>
  <c r="U397" i="6"/>
  <c r="J397" i="6"/>
  <c r="B397" i="6"/>
  <c r="I397" i="6"/>
  <c r="C397" i="6"/>
  <c r="M405" i="6"/>
  <c r="N405" i="6"/>
  <c r="Q405" i="6"/>
  <c r="D405" i="6"/>
  <c r="S405" i="6"/>
  <c r="O405" i="6"/>
  <c r="L405" i="6"/>
  <c r="V405" i="6"/>
  <c r="U413" i="6"/>
  <c r="V413" i="6"/>
  <c r="I413" i="6"/>
  <c r="B421" i="6"/>
  <c r="R421" i="6"/>
  <c r="L421" i="6"/>
  <c r="D421" i="6"/>
  <c r="O421" i="6"/>
  <c r="G421" i="6"/>
  <c r="I421" i="6"/>
  <c r="H421" i="6"/>
  <c r="T421" i="6"/>
  <c r="P421" i="6"/>
  <c r="H429" i="6"/>
  <c r="N429" i="6"/>
  <c r="F429" i="6"/>
  <c r="J429" i="6"/>
  <c r="U429" i="6"/>
  <c r="T437" i="6"/>
  <c r="M437" i="6"/>
  <c r="V437" i="6"/>
  <c r="O437" i="6"/>
  <c r="S437" i="6"/>
  <c r="K437" i="6"/>
  <c r="Q437" i="6"/>
  <c r="C437" i="6"/>
  <c r="G437" i="6"/>
  <c r="H437" i="6"/>
  <c r="J437" i="6"/>
  <c r="T445" i="6"/>
  <c r="H445" i="6"/>
  <c r="L445" i="6"/>
  <c r="J445" i="6"/>
  <c r="V445" i="6"/>
  <c r="G445" i="6"/>
  <c r="E445" i="6"/>
  <c r="F445" i="6"/>
  <c r="I445" i="6"/>
  <c r="S453" i="6"/>
  <c r="B453" i="6"/>
  <c r="M453" i="6"/>
  <c r="H453" i="6"/>
  <c r="P453" i="6"/>
  <c r="Q461" i="6"/>
  <c r="R461" i="6"/>
  <c r="B461" i="6"/>
  <c r="D461" i="6"/>
  <c r="W461" i="6"/>
  <c r="I461" i="6"/>
  <c r="R469" i="6"/>
  <c r="G469" i="6"/>
  <c r="T469" i="6"/>
  <c r="K469" i="6"/>
  <c r="H469" i="6"/>
  <c r="B469" i="6"/>
  <c r="I469" i="6"/>
  <c r="M469" i="6"/>
  <c r="J477" i="6"/>
  <c r="V477" i="6"/>
  <c r="M477" i="6"/>
  <c r="I477" i="6"/>
  <c r="S477" i="6"/>
  <c r="U485" i="6"/>
  <c r="L485" i="6"/>
  <c r="C485" i="6"/>
  <c r="R485" i="6"/>
  <c r="V485" i="6"/>
  <c r="G485" i="6"/>
  <c r="F485" i="6"/>
  <c r="K485" i="6"/>
  <c r="N493" i="6"/>
  <c r="K493" i="6"/>
  <c r="J493" i="6"/>
  <c r="G493" i="6"/>
  <c r="C493" i="6"/>
  <c r="U493" i="6"/>
  <c r="M493" i="6"/>
  <c r="W493" i="6"/>
  <c r="H493" i="6"/>
  <c r="F493" i="6"/>
  <c r="G501" i="6"/>
  <c r="B501" i="6"/>
  <c r="Q501" i="6"/>
  <c r="F501" i="6"/>
  <c r="E501" i="6"/>
  <c r="D501" i="6"/>
  <c r="K501" i="6"/>
  <c r="J509" i="6"/>
  <c r="E509" i="6"/>
  <c r="S509" i="6"/>
  <c r="W509" i="6"/>
  <c r="M509" i="6"/>
  <c r="N509" i="6"/>
  <c r="H509" i="6"/>
  <c r="Q509" i="6"/>
  <c r="Q517" i="6"/>
  <c r="P517" i="6"/>
  <c r="R517" i="6"/>
  <c r="H517" i="6"/>
  <c r="T517" i="6"/>
  <c r="U525" i="6"/>
  <c r="K525" i="6"/>
  <c r="G525" i="6"/>
  <c r="F525" i="6"/>
  <c r="E525" i="6"/>
  <c r="C533" i="6"/>
  <c r="P533" i="6"/>
  <c r="E533" i="6"/>
  <c r="H533" i="6"/>
  <c r="F533" i="6"/>
  <c r="P541" i="6"/>
  <c r="R541" i="6"/>
  <c r="S541" i="6"/>
  <c r="V541" i="6"/>
  <c r="F541" i="6"/>
  <c r="O541" i="6"/>
  <c r="G541" i="6"/>
  <c r="C541" i="6"/>
  <c r="U541" i="6"/>
  <c r="B549" i="6"/>
  <c r="U549" i="6"/>
  <c r="E549" i="6"/>
  <c r="K549" i="6"/>
  <c r="J549" i="6"/>
  <c r="V549" i="6"/>
  <c r="N549" i="6"/>
  <c r="T549" i="6"/>
  <c r="M549" i="6"/>
  <c r="M557" i="6"/>
  <c r="K557" i="6"/>
  <c r="N557" i="6"/>
  <c r="D557" i="6"/>
  <c r="G557" i="6"/>
  <c r="P565" i="6"/>
  <c r="M565" i="6"/>
  <c r="F565" i="6"/>
  <c r="I565" i="6"/>
  <c r="L565" i="6"/>
  <c r="H565" i="6"/>
  <c r="N565" i="6"/>
  <c r="D565" i="6"/>
  <c r="W565" i="6"/>
  <c r="U573" i="6"/>
  <c r="O573" i="6"/>
  <c r="T573" i="6"/>
  <c r="G573" i="6"/>
  <c r="F573" i="6"/>
  <c r="V573" i="6"/>
  <c r="R573" i="6"/>
  <c r="W573" i="6"/>
  <c r="P581" i="6"/>
  <c r="K581" i="6"/>
  <c r="W581" i="6"/>
  <c r="D581" i="6"/>
  <c r="B581" i="6"/>
  <c r="G581" i="6"/>
  <c r="N589" i="6"/>
  <c r="D589" i="6"/>
  <c r="L589" i="6"/>
  <c r="V589" i="6"/>
  <c r="F589" i="6"/>
  <c r="U597" i="6"/>
  <c r="W597" i="6"/>
  <c r="K597" i="6"/>
  <c r="S597" i="6"/>
  <c r="Q597" i="6"/>
  <c r="B597" i="6"/>
  <c r="H597" i="6"/>
  <c r="E597" i="6"/>
  <c r="M597" i="6"/>
  <c r="O597" i="6"/>
  <c r="S605" i="6"/>
  <c r="O605" i="6"/>
  <c r="T605" i="6"/>
  <c r="U605" i="6"/>
  <c r="V605" i="6"/>
  <c r="B605" i="6"/>
  <c r="M497" i="6"/>
  <c r="E289" i="6"/>
  <c r="V57" i="6"/>
  <c r="J57" i="6"/>
  <c r="O57" i="6"/>
  <c r="T57" i="6"/>
  <c r="B57" i="6"/>
  <c r="M57" i="6"/>
  <c r="C57" i="6"/>
  <c r="G57" i="6"/>
  <c r="W57" i="6"/>
  <c r="T65" i="6"/>
  <c r="L65" i="6"/>
  <c r="M65" i="6"/>
  <c r="V65" i="6"/>
  <c r="B65" i="6"/>
  <c r="C65" i="6"/>
  <c r="D65" i="6"/>
  <c r="B73" i="6"/>
  <c r="Q73" i="6"/>
  <c r="M73" i="6"/>
  <c r="E73" i="6"/>
  <c r="K81" i="6"/>
  <c r="Q81" i="6"/>
  <c r="T81" i="6"/>
  <c r="E81" i="6"/>
  <c r="B81" i="6"/>
  <c r="V89" i="6"/>
  <c r="E89" i="6"/>
  <c r="S89" i="6"/>
  <c r="O89" i="6"/>
  <c r="P97" i="6"/>
  <c r="H97" i="6"/>
  <c r="R97" i="6"/>
  <c r="E97" i="6"/>
  <c r="V105" i="6"/>
  <c r="J105" i="6"/>
  <c r="P113" i="6"/>
  <c r="J113" i="6"/>
  <c r="M121" i="6"/>
  <c r="T121" i="6"/>
  <c r="K121" i="6"/>
  <c r="U121" i="6"/>
  <c r="S121" i="6"/>
  <c r="F121" i="6"/>
  <c r="J121" i="6"/>
  <c r="G121" i="6"/>
  <c r="O121" i="6"/>
  <c r="U145" i="6"/>
  <c r="D145" i="6"/>
  <c r="I169" i="6"/>
  <c r="K169" i="6"/>
  <c r="R177" i="6"/>
  <c r="K177" i="6"/>
  <c r="E177" i="6"/>
  <c r="N177" i="6"/>
  <c r="G177" i="6"/>
  <c r="S177" i="6"/>
  <c r="V185" i="6"/>
  <c r="E185" i="6"/>
  <c r="U185" i="6"/>
  <c r="I185" i="6"/>
  <c r="B185" i="6"/>
  <c r="K185" i="6"/>
  <c r="J185" i="6"/>
  <c r="G185" i="6"/>
  <c r="T185" i="6"/>
  <c r="N193" i="6"/>
  <c r="L193" i="6"/>
  <c r="B193" i="6"/>
  <c r="O193" i="6"/>
  <c r="M193" i="6"/>
  <c r="S193" i="6"/>
  <c r="C193" i="6"/>
  <c r="W193" i="6"/>
  <c r="E201" i="6"/>
  <c r="F201" i="6"/>
  <c r="G201" i="6"/>
  <c r="P201" i="6"/>
  <c r="T201" i="6"/>
  <c r="E209" i="6"/>
  <c r="T209" i="6"/>
  <c r="I209" i="6"/>
  <c r="U209" i="6"/>
  <c r="C209" i="6"/>
  <c r="M209" i="6"/>
  <c r="K209" i="6"/>
  <c r="F217" i="6"/>
  <c r="R217" i="6"/>
  <c r="V217" i="6"/>
  <c r="H217" i="6"/>
  <c r="M217" i="6"/>
  <c r="C217" i="6"/>
  <c r="H225" i="6"/>
  <c r="C225" i="6"/>
  <c r="N225" i="6"/>
  <c r="D225" i="6"/>
  <c r="F225" i="6"/>
  <c r="S225" i="6"/>
  <c r="T225" i="6"/>
  <c r="R225" i="6"/>
  <c r="W225" i="6"/>
  <c r="B225" i="6"/>
  <c r="L225" i="6"/>
  <c r="I225" i="6"/>
  <c r="V233" i="6"/>
  <c r="B233" i="6"/>
  <c r="F233" i="6"/>
  <c r="Q233" i="6"/>
  <c r="U233" i="6"/>
  <c r="K233" i="6"/>
  <c r="O233" i="6"/>
  <c r="R233" i="6"/>
  <c r="T233" i="6"/>
  <c r="E241" i="6"/>
  <c r="C241" i="6"/>
  <c r="U241" i="6"/>
  <c r="I241" i="6"/>
  <c r="F241" i="6"/>
  <c r="V249" i="6"/>
  <c r="M249" i="6"/>
  <c r="T249" i="6"/>
  <c r="R249" i="6"/>
  <c r="W257" i="6"/>
  <c r="G257" i="6"/>
  <c r="B257" i="6"/>
  <c r="T257" i="6"/>
  <c r="V257" i="6"/>
  <c r="I257" i="6"/>
  <c r="F257" i="6"/>
  <c r="O257" i="6"/>
  <c r="J257" i="6"/>
  <c r="E257" i="6"/>
  <c r="P257" i="6"/>
  <c r="L257" i="6"/>
  <c r="Q265" i="6"/>
  <c r="J265" i="6"/>
  <c r="I265" i="6"/>
  <c r="B265" i="6"/>
  <c r="K265" i="6"/>
  <c r="M265" i="6"/>
  <c r="G265" i="6"/>
  <c r="S265" i="6"/>
  <c r="L265" i="6"/>
  <c r="H273" i="6"/>
  <c r="J273" i="6"/>
  <c r="K273" i="6"/>
  <c r="S273" i="6"/>
  <c r="F273" i="6"/>
  <c r="U273" i="6"/>
  <c r="B273" i="6"/>
  <c r="U281" i="6"/>
  <c r="C281" i="6"/>
  <c r="P281" i="6"/>
  <c r="M281" i="6"/>
  <c r="G289" i="6"/>
  <c r="N289" i="6"/>
  <c r="D289" i="6"/>
  <c r="M289" i="6"/>
  <c r="T289" i="6"/>
  <c r="Q289" i="6"/>
  <c r="I289" i="6"/>
  <c r="P289" i="6"/>
  <c r="R289" i="6"/>
  <c r="L289" i="6"/>
  <c r="W305" i="6"/>
  <c r="P305" i="6"/>
  <c r="B305" i="6"/>
  <c r="V305" i="6"/>
  <c r="J305" i="6"/>
  <c r="H313" i="6"/>
  <c r="Q313" i="6"/>
  <c r="P313" i="6"/>
  <c r="C321" i="6"/>
  <c r="J321" i="6"/>
  <c r="N329" i="6"/>
  <c r="H329" i="6"/>
  <c r="F337" i="6"/>
  <c r="J337" i="6"/>
  <c r="W337" i="6"/>
  <c r="E337" i="6"/>
  <c r="H337" i="6"/>
  <c r="I337" i="6"/>
  <c r="K337" i="6"/>
  <c r="Q337" i="6"/>
  <c r="V337" i="6"/>
  <c r="S337" i="6"/>
  <c r="W345" i="6"/>
  <c r="J345" i="6"/>
  <c r="P345" i="6"/>
  <c r="T345" i="6"/>
  <c r="N345" i="6"/>
  <c r="V345" i="6"/>
  <c r="E345" i="6"/>
  <c r="H345" i="6"/>
  <c r="F345" i="6"/>
  <c r="L345" i="6"/>
  <c r="W353" i="6"/>
  <c r="N353" i="6"/>
  <c r="F353" i="6"/>
  <c r="U353" i="6"/>
  <c r="Q353" i="6"/>
  <c r="R353" i="6"/>
  <c r="L353" i="6"/>
  <c r="I353" i="6"/>
  <c r="H353" i="6"/>
  <c r="D353" i="6"/>
  <c r="V353" i="6"/>
  <c r="N361" i="6"/>
  <c r="S361" i="6"/>
  <c r="Q361" i="6"/>
  <c r="U361" i="6"/>
  <c r="W361" i="6"/>
  <c r="I361" i="6"/>
  <c r="L361" i="6"/>
  <c r="P361" i="6"/>
  <c r="B361" i="6"/>
  <c r="O361" i="6"/>
  <c r="M361" i="6"/>
  <c r="M369" i="6"/>
  <c r="E369" i="6"/>
  <c r="K369" i="6"/>
  <c r="G369" i="6"/>
  <c r="J369" i="6"/>
  <c r="N369" i="6"/>
  <c r="O369" i="6"/>
  <c r="S369" i="6"/>
  <c r="U369" i="6"/>
  <c r="B369" i="6"/>
  <c r="W369" i="6"/>
  <c r="L377" i="6"/>
  <c r="B377" i="6"/>
  <c r="V377" i="6"/>
  <c r="P377" i="6"/>
  <c r="H377" i="6"/>
  <c r="R377" i="6"/>
  <c r="C377" i="6"/>
  <c r="Q377" i="6"/>
  <c r="T377" i="6"/>
  <c r="I377" i="6"/>
  <c r="E377" i="6"/>
  <c r="R385" i="6"/>
  <c r="B385" i="6"/>
  <c r="J385" i="6"/>
  <c r="E385" i="6"/>
  <c r="U385" i="6"/>
  <c r="G385" i="6"/>
  <c r="Q385" i="6"/>
  <c r="N385" i="6"/>
  <c r="V385" i="6"/>
  <c r="N393" i="6"/>
  <c r="J393" i="6"/>
  <c r="L393" i="6"/>
  <c r="F393" i="6"/>
  <c r="D393" i="6"/>
  <c r="U393" i="6"/>
  <c r="I393" i="6"/>
  <c r="S401" i="6"/>
  <c r="C401" i="6"/>
  <c r="R401" i="6"/>
  <c r="H401" i="6"/>
  <c r="I401" i="6"/>
  <c r="K401" i="6"/>
  <c r="J401" i="6"/>
  <c r="G401" i="6"/>
  <c r="D401" i="6"/>
  <c r="T401" i="6"/>
  <c r="Q401" i="6"/>
  <c r="C409" i="6"/>
  <c r="S409" i="6"/>
  <c r="M409" i="6"/>
  <c r="T409" i="6"/>
  <c r="F417" i="6"/>
  <c r="K417" i="6"/>
  <c r="B417" i="6"/>
  <c r="T417" i="6"/>
  <c r="L417" i="6"/>
  <c r="M417" i="6"/>
  <c r="W425" i="6"/>
  <c r="L425" i="6"/>
  <c r="O425" i="6"/>
  <c r="T425" i="6"/>
  <c r="K425" i="6"/>
  <c r="G425" i="6"/>
  <c r="D425" i="6"/>
  <c r="P433" i="6"/>
  <c r="Q433" i="6"/>
  <c r="B433" i="6"/>
  <c r="L433" i="6"/>
  <c r="S433" i="6"/>
  <c r="U433" i="6"/>
  <c r="T433" i="6"/>
  <c r="D433" i="6"/>
  <c r="O433" i="6"/>
  <c r="I433" i="6"/>
  <c r="Q441" i="6"/>
  <c r="D441" i="6"/>
  <c r="N441" i="6"/>
  <c r="K441" i="6"/>
  <c r="E449" i="6"/>
  <c r="W449" i="6"/>
  <c r="D449" i="6"/>
  <c r="B449" i="6"/>
  <c r="V449" i="6"/>
  <c r="L449" i="6"/>
  <c r="O449" i="6"/>
  <c r="C449" i="6"/>
  <c r="G449" i="6"/>
  <c r="H449" i="6"/>
  <c r="W457" i="6"/>
  <c r="K457" i="6"/>
  <c r="V457" i="6"/>
  <c r="G457" i="6"/>
  <c r="S457" i="6"/>
  <c r="B457" i="6"/>
  <c r="D457" i="6"/>
  <c r="E465" i="6"/>
  <c r="O465" i="6"/>
  <c r="H465" i="6"/>
  <c r="M465" i="6"/>
  <c r="R465" i="6"/>
  <c r="B465" i="6"/>
  <c r="V465" i="6"/>
  <c r="I465" i="6"/>
  <c r="M481" i="6"/>
  <c r="B481" i="6"/>
  <c r="D481" i="6"/>
  <c r="V481" i="6"/>
  <c r="W489" i="6"/>
  <c r="J489" i="6"/>
  <c r="E489" i="6"/>
  <c r="F489" i="6"/>
  <c r="D489" i="6"/>
  <c r="Q497" i="6"/>
  <c r="T497" i="6"/>
  <c r="V497" i="6"/>
  <c r="L497" i="6"/>
  <c r="Q505" i="6"/>
  <c r="J505" i="6"/>
  <c r="D505" i="6"/>
  <c r="W521" i="6"/>
  <c r="F521" i="6"/>
  <c r="T521" i="6"/>
  <c r="B521" i="6"/>
  <c r="L521" i="6"/>
  <c r="D521" i="6"/>
  <c r="T529" i="6"/>
  <c r="E529" i="6"/>
  <c r="Q529" i="6"/>
  <c r="G529" i="6"/>
  <c r="P529" i="6"/>
  <c r="C529" i="6"/>
  <c r="M537" i="6"/>
  <c r="H537" i="6"/>
  <c r="L537" i="6"/>
  <c r="D537" i="6"/>
  <c r="G545" i="6"/>
  <c r="K545" i="6"/>
  <c r="V545" i="6"/>
  <c r="F545" i="6"/>
  <c r="O545" i="6"/>
  <c r="P553" i="6"/>
  <c r="D553" i="6"/>
  <c r="E553" i="6"/>
  <c r="O553" i="6"/>
  <c r="I553" i="6"/>
  <c r="H553" i="6"/>
  <c r="G553" i="6"/>
  <c r="B561" i="6"/>
  <c r="M561" i="6"/>
  <c r="N561" i="6"/>
  <c r="Q561" i="6"/>
  <c r="P561" i="6"/>
  <c r="R569" i="6"/>
  <c r="K569" i="6"/>
  <c r="D569" i="6"/>
  <c r="J569" i="6"/>
  <c r="W577" i="6"/>
  <c r="J577" i="6"/>
  <c r="H577" i="6"/>
  <c r="U577" i="6"/>
  <c r="L577" i="6"/>
  <c r="E577" i="6"/>
  <c r="O577" i="6"/>
  <c r="V585" i="6"/>
  <c r="N585" i="6"/>
  <c r="D601" i="6"/>
  <c r="T601" i="6"/>
  <c r="P609" i="6"/>
  <c r="U609" i="6"/>
  <c r="E609" i="6"/>
  <c r="R409" i="6"/>
  <c r="M569" i="6"/>
  <c r="G225" i="6"/>
  <c r="K257" i="6"/>
  <c r="N97" i="6"/>
  <c r="Q545" i="6"/>
  <c r="K449" i="6"/>
  <c r="R201" i="6"/>
  <c r="H193" i="6"/>
  <c r="I273" i="6"/>
  <c r="D609" i="6"/>
  <c r="R545" i="6"/>
  <c r="S441" i="6"/>
  <c r="H289" i="6"/>
  <c r="W241" i="6"/>
  <c r="K193" i="6"/>
  <c r="B425" i="6"/>
  <c r="R457" i="6"/>
  <c r="J207" i="6"/>
  <c r="M207" i="6"/>
  <c r="N255" i="6"/>
  <c r="U255" i="6"/>
  <c r="L279" i="6"/>
  <c r="C279" i="6"/>
  <c r="L287" i="6"/>
  <c r="U287" i="6"/>
  <c r="J287" i="6"/>
  <c r="S287" i="6"/>
  <c r="M335" i="6"/>
  <c r="O335" i="6"/>
  <c r="K346" i="6"/>
  <c r="E308" i="6"/>
  <c r="I188" i="6"/>
  <c r="V343" i="6"/>
  <c r="G279" i="6"/>
  <c r="F316" i="6"/>
  <c r="K588" i="6"/>
  <c r="C572" i="6"/>
  <c r="P564" i="6"/>
  <c r="T548" i="6"/>
  <c r="N540" i="6"/>
  <c r="H524" i="6"/>
  <c r="P516" i="6"/>
  <c r="N500" i="6"/>
  <c r="S484" i="6"/>
  <c r="J468" i="6"/>
  <c r="N452" i="6"/>
  <c r="O444" i="6"/>
  <c r="R428" i="6"/>
  <c r="J420" i="6"/>
  <c r="V412" i="6"/>
  <c r="K396" i="6"/>
  <c r="C380" i="6"/>
  <c r="D372" i="6"/>
  <c r="H340" i="6"/>
  <c r="R340" i="6"/>
  <c r="R332" i="6"/>
  <c r="U324" i="6"/>
  <c r="B316" i="6"/>
  <c r="N308" i="6"/>
  <c r="Q276" i="6"/>
  <c r="D260" i="6"/>
  <c r="L244" i="6"/>
  <c r="R204" i="6"/>
  <c r="V196" i="6"/>
  <c r="O164" i="6"/>
  <c r="I156" i="6"/>
  <c r="M132" i="6"/>
  <c r="D311" i="6"/>
  <c r="P580" i="6"/>
  <c r="U548" i="6"/>
  <c r="W492" i="6"/>
  <c r="I444" i="6"/>
  <c r="F388" i="6"/>
  <c r="C244" i="6"/>
  <c r="N204" i="6"/>
  <c r="J132" i="6"/>
  <c r="F236" i="6"/>
  <c r="Q196" i="6"/>
  <c r="M276" i="6"/>
  <c r="K362" i="6"/>
  <c r="K594" i="6"/>
  <c r="U164" i="6"/>
  <c r="H124" i="6"/>
  <c r="J588" i="6"/>
  <c r="P572" i="6"/>
  <c r="B540" i="6"/>
  <c r="S516" i="6"/>
  <c r="M492" i="6"/>
  <c r="F484" i="6"/>
  <c r="M444" i="6"/>
  <c r="L428" i="6"/>
  <c r="J380" i="6"/>
  <c r="E372" i="6"/>
  <c r="G340" i="6"/>
  <c r="B340" i="6"/>
  <c r="J332" i="6"/>
  <c r="G324" i="6"/>
  <c r="Q316" i="6"/>
  <c r="S276" i="6"/>
  <c r="L212" i="6"/>
  <c r="T204" i="6"/>
  <c r="C188" i="6"/>
  <c r="L164" i="6"/>
  <c r="P148" i="6"/>
  <c r="T132" i="6"/>
  <c r="T124" i="6"/>
  <c r="H151" i="6"/>
  <c r="E463" i="6"/>
  <c r="F380" i="6"/>
  <c r="V284" i="6"/>
  <c r="D204" i="6"/>
  <c r="H132" i="6"/>
  <c r="G348" i="6"/>
  <c r="H116" i="6"/>
  <c r="Q356" i="6"/>
  <c r="K218" i="6"/>
  <c r="E218" i="6"/>
  <c r="U498" i="6"/>
  <c r="K498" i="6"/>
  <c r="M602" i="6"/>
  <c r="K602" i="6"/>
  <c r="H364" i="6"/>
  <c r="D340" i="6"/>
  <c r="H268" i="6"/>
  <c r="R212" i="6"/>
  <c r="H204" i="6"/>
  <c r="T148" i="6"/>
  <c r="M268" i="6"/>
  <c r="L116" i="6"/>
  <c r="S444" i="6"/>
  <c r="V116" i="6"/>
  <c r="F116" i="6"/>
  <c r="N124" i="6"/>
  <c r="W124" i="6"/>
  <c r="I124" i="6"/>
  <c r="C124" i="6"/>
  <c r="E124" i="6"/>
  <c r="N132" i="6"/>
  <c r="L132" i="6"/>
  <c r="Q132" i="6"/>
  <c r="E132" i="6"/>
  <c r="K140" i="6"/>
  <c r="Q140" i="6"/>
  <c r="C140" i="6"/>
  <c r="K156" i="6"/>
  <c r="H156" i="6"/>
  <c r="P156" i="6"/>
  <c r="C156" i="6"/>
  <c r="J172" i="6"/>
  <c r="V172" i="6"/>
  <c r="N172" i="6"/>
  <c r="S180" i="6"/>
  <c r="F180" i="6"/>
  <c r="S188" i="6"/>
  <c r="W188" i="6"/>
  <c r="E188" i="6"/>
  <c r="H188" i="6"/>
  <c r="F196" i="6"/>
  <c r="P196" i="6"/>
  <c r="R196" i="6"/>
  <c r="U212" i="6"/>
  <c r="D212" i="6"/>
  <c r="J212" i="6"/>
  <c r="O212" i="6"/>
  <c r="T212" i="6"/>
  <c r="I212" i="6"/>
  <c r="I220" i="6"/>
  <c r="U220" i="6"/>
  <c r="D220" i="6"/>
  <c r="E220" i="6"/>
  <c r="B236" i="6"/>
  <c r="W236" i="6"/>
  <c r="S236" i="6"/>
  <c r="R236" i="6"/>
  <c r="N244" i="6"/>
  <c r="O244" i="6"/>
  <c r="S244" i="6"/>
  <c r="Q252" i="6"/>
  <c r="K252" i="6"/>
  <c r="C252" i="6"/>
  <c r="S252" i="6"/>
  <c r="H260" i="6"/>
  <c r="I260" i="6"/>
  <c r="B268" i="6"/>
  <c r="I268" i="6"/>
  <c r="T268" i="6"/>
  <c r="V276" i="6"/>
  <c r="N276" i="6"/>
  <c r="L276" i="6"/>
  <c r="K276" i="6"/>
  <c r="O276" i="6"/>
  <c r="M292" i="6"/>
  <c r="J292" i="6"/>
  <c r="Q292" i="6"/>
  <c r="M300" i="6"/>
  <c r="W300" i="6"/>
  <c r="L308" i="6"/>
  <c r="C308" i="6"/>
  <c r="K308" i="6"/>
  <c r="T308" i="6"/>
  <c r="G316" i="6"/>
  <c r="E316" i="6"/>
  <c r="H316" i="6"/>
  <c r="W316" i="6"/>
  <c r="D324" i="6"/>
  <c r="S324" i="6"/>
  <c r="O332" i="6"/>
  <c r="T332" i="6"/>
  <c r="U332" i="6"/>
  <c r="L332" i="6"/>
  <c r="Q340" i="6"/>
  <c r="P340" i="6"/>
  <c r="W340" i="6"/>
  <c r="O340" i="6"/>
  <c r="F340" i="6"/>
  <c r="P348" i="6"/>
  <c r="K348" i="6"/>
  <c r="O372" i="6"/>
  <c r="W372" i="6"/>
  <c r="R372" i="6"/>
  <c r="G372" i="6"/>
  <c r="F372" i="6"/>
  <c r="O380" i="6"/>
  <c r="T380" i="6"/>
  <c r="M380" i="6"/>
  <c r="E388" i="6"/>
  <c r="B388" i="6"/>
  <c r="R388" i="6"/>
  <c r="J396" i="6"/>
  <c r="N396" i="6"/>
  <c r="T396" i="6"/>
  <c r="Q396" i="6"/>
  <c r="G404" i="6"/>
  <c r="W404" i="6"/>
  <c r="V404" i="6"/>
  <c r="P404" i="6"/>
  <c r="F404" i="6"/>
  <c r="S404" i="6"/>
  <c r="O412" i="6"/>
  <c r="W412" i="6"/>
  <c r="G420" i="6"/>
  <c r="H420" i="6"/>
  <c r="N420" i="6"/>
  <c r="D420" i="6"/>
  <c r="Q420" i="6"/>
  <c r="G428" i="6"/>
  <c r="F428" i="6"/>
  <c r="E428" i="6"/>
  <c r="W436" i="6"/>
  <c r="G436" i="6"/>
  <c r="M436" i="6"/>
  <c r="C444" i="6"/>
  <c r="N444" i="6"/>
  <c r="G444" i="6"/>
  <c r="J444" i="6"/>
  <c r="T444" i="6"/>
  <c r="W452" i="6"/>
  <c r="T452" i="6"/>
  <c r="R452" i="6"/>
  <c r="B452" i="6"/>
  <c r="I452" i="6"/>
  <c r="B468" i="6"/>
  <c r="M468" i="6"/>
  <c r="S468" i="6"/>
  <c r="P476" i="6"/>
  <c r="U476" i="6"/>
  <c r="G476" i="6"/>
  <c r="B476" i="6"/>
  <c r="V484" i="6"/>
  <c r="G484" i="6"/>
  <c r="K484" i="6"/>
  <c r="E484" i="6"/>
  <c r="L492" i="6"/>
  <c r="U492" i="6"/>
  <c r="M500" i="6"/>
  <c r="Q500" i="6"/>
  <c r="S500" i="6"/>
  <c r="L500" i="6"/>
  <c r="J508" i="6"/>
  <c r="T508" i="6"/>
  <c r="U516" i="6"/>
  <c r="V516" i="6"/>
  <c r="R516" i="6"/>
  <c r="Q516" i="6"/>
  <c r="W524" i="6"/>
  <c r="K524" i="6"/>
  <c r="C524" i="6"/>
  <c r="U540" i="6"/>
  <c r="E540" i="6"/>
  <c r="R540" i="6"/>
  <c r="P540" i="6"/>
  <c r="F548" i="6"/>
  <c r="V548" i="6"/>
  <c r="S548" i="6"/>
  <c r="G556" i="6"/>
  <c r="O556" i="6"/>
  <c r="K556" i="6"/>
  <c r="L556" i="6"/>
  <c r="I556" i="6"/>
  <c r="E564" i="6"/>
  <c r="I564" i="6"/>
  <c r="O564" i="6"/>
  <c r="I572" i="6"/>
  <c r="H572" i="6"/>
  <c r="N580" i="6"/>
  <c r="S580" i="6"/>
  <c r="U580" i="6"/>
  <c r="B580" i="6"/>
  <c r="Q596" i="6"/>
  <c r="P596" i="6"/>
  <c r="J596" i="6"/>
  <c r="E596" i="6"/>
  <c r="U596" i="6"/>
  <c r="E61" i="6"/>
  <c r="Q61" i="6"/>
  <c r="T61" i="6"/>
  <c r="N77" i="6"/>
  <c r="E77" i="6"/>
  <c r="P1609" i="6"/>
  <c r="F1217" i="6"/>
  <c r="F1641" i="6"/>
  <c r="T1305" i="6"/>
  <c r="W1169" i="6"/>
  <c r="H1161" i="6"/>
  <c r="L1177" i="6"/>
  <c r="W1297" i="6"/>
  <c r="N1177" i="6"/>
  <c r="R1401" i="6"/>
  <c r="G1153" i="6"/>
  <c r="C1057" i="6"/>
  <c r="P1577" i="6"/>
  <c r="Q1585" i="6"/>
  <c r="H1721" i="6"/>
  <c r="U1729" i="6"/>
  <c r="E1729" i="6"/>
  <c r="T1721" i="6"/>
  <c r="S1273" i="6"/>
  <c r="N1241" i="6"/>
  <c r="F1137" i="6"/>
  <c r="T1673" i="6"/>
  <c r="L1553" i="6"/>
  <c r="D1609" i="6"/>
  <c r="G1593" i="6"/>
  <c r="J1089" i="6"/>
  <c r="F1409" i="6"/>
  <c r="L1065" i="6"/>
  <c r="K1305" i="6"/>
  <c r="B1409" i="6"/>
  <c r="H1177" i="6"/>
  <c r="N1305" i="6"/>
  <c r="P1297" i="6"/>
  <c r="T1641" i="6"/>
  <c r="U1305" i="6"/>
  <c r="U1153" i="6"/>
  <c r="S1465" i="6"/>
  <c r="T1577" i="6"/>
  <c r="F1577" i="6"/>
  <c r="W1721" i="6"/>
  <c r="J1729" i="6"/>
  <c r="B1721" i="6"/>
  <c r="G1273" i="6"/>
  <c r="T1233" i="6"/>
  <c r="E1121" i="6"/>
  <c r="H1665" i="6"/>
  <c r="R1513" i="6"/>
  <c r="J1433" i="6"/>
  <c r="U889" i="6"/>
  <c r="E1169" i="6"/>
  <c r="M1353" i="6"/>
  <c r="B1305" i="6"/>
  <c r="Q1545" i="6"/>
  <c r="I1153" i="6"/>
  <c r="V1641" i="6"/>
  <c r="G1169" i="6"/>
  <c r="V1425" i="6"/>
  <c r="R1265" i="6"/>
  <c r="I1729" i="6"/>
  <c r="W1729" i="6"/>
  <c r="P1721" i="6"/>
  <c r="O1265" i="6"/>
  <c r="N1649" i="6"/>
  <c r="G1441" i="6"/>
  <c r="K1721" i="6"/>
  <c r="Q1721" i="6"/>
  <c r="D1345" i="6"/>
  <c r="W697" i="6"/>
  <c r="I1169" i="6"/>
  <c r="I1353" i="6"/>
  <c r="Q1161" i="6"/>
  <c r="C1545" i="6"/>
  <c r="P1169" i="6"/>
  <c r="G1065" i="6"/>
  <c r="J1313" i="6"/>
  <c r="U1705" i="6"/>
  <c r="D1729" i="6"/>
  <c r="R1713" i="6"/>
  <c r="O1257" i="6"/>
  <c r="J1201" i="6"/>
  <c r="R1689" i="6"/>
  <c r="U1633" i="6"/>
  <c r="S1705" i="6"/>
  <c r="W1545" i="6"/>
  <c r="Q1289" i="6"/>
  <c r="E1153" i="6"/>
  <c r="E1353" i="6"/>
  <c r="R1169" i="6"/>
  <c r="P1409" i="6"/>
  <c r="P1161" i="6"/>
  <c r="E1065" i="6"/>
  <c r="W1225" i="6"/>
  <c r="L1721" i="6"/>
  <c r="U1721" i="6"/>
  <c r="V1721" i="6"/>
  <c r="I1721" i="6"/>
  <c r="S1729" i="6"/>
  <c r="E1705" i="6"/>
  <c r="E1257" i="6"/>
  <c r="I1201" i="6"/>
  <c r="H1689" i="6"/>
  <c r="W1625" i="6"/>
  <c r="C1321" i="6"/>
  <c r="B1545" i="6"/>
  <c r="J1297" i="6"/>
  <c r="W1057" i="6"/>
  <c r="T1153" i="6"/>
  <c r="L1297" i="6"/>
  <c r="U1057" i="6"/>
  <c r="F1401" i="6"/>
  <c r="V1153" i="6"/>
  <c r="E1057" i="6"/>
  <c r="G1705" i="6"/>
  <c r="C1721" i="6"/>
  <c r="B1217" i="6"/>
  <c r="R1721" i="6"/>
  <c r="V1713" i="6"/>
  <c r="S1721" i="6"/>
  <c r="R1225" i="6"/>
  <c r="C1729" i="6"/>
  <c r="V1697" i="6"/>
  <c r="E1249" i="6"/>
  <c r="B1193" i="6"/>
  <c r="H1681" i="6"/>
  <c r="W1617" i="6"/>
  <c r="F1748" i="6"/>
  <c r="M1068" i="6"/>
  <c r="J979" i="6"/>
  <c r="Q971" i="6"/>
  <c r="I955" i="6"/>
  <c r="J939" i="6"/>
  <c r="J915" i="6"/>
  <c r="V875" i="6"/>
  <c r="P1588" i="6"/>
  <c r="C1124" i="6"/>
  <c r="P1740" i="6"/>
  <c r="T1332" i="6"/>
  <c r="H1756" i="6"/>
  <c r="M1412" i="6"/>
  <c r="P1644" i="6"/>
  <c r="J932" i="6"/>
  <c r="O1836" i="6"/>
  <c r="R1660" i="6"/>
  <c r="Q1756" i="6"/>
  <c r="I1732" i="6"/>
  <c r="F1604" i="6"/>
  <c r="E1268" i="6"/>
  <c r="Q1788" i="6"/>
  <c r="C1564" i="6"/>
  <c r="H1684" i="6"/>
  <c r="D1764" i="6"/>
  <c r="E1276" i="6"/>
  <c r="W1043" i="6"/>
  <c r="M979" i="6"/>
  <c r="H971" i="6"/>
  <c r="J955" i="6"/>
  <c r="P939" i="6"/>
  <c r="O915" i="6"/>
  <c r="W867" i="6"/>
  <c r="B1596" i="6"/>
  <c r="S1740" i="6"/>
  <c r="Q1332" i="6"/>
  <c r="L1756" i="6"/>
  <c r="J1412" i="6"/>
  <c r="S1500" i="6"/>
  <c r="S1836" i="6"/>
  <c r="R1756" i="6"/>
  <c r="R1724" i="6"/>
  <c r="Q1268" i="6"/>
  <c r="D1228" i="6"/>
  <c r="P1564" i="6"/>
  <c r="E1764" i="6"/>
  <c r="L1124" i="6"/>
  <c r="D924" i="6"/>
  <c r="F859" i="6"/>
  <c r="S1468" i="6"/>
  <c r="O1596" i="6"/>
  <c r="Q1740" i="6"/>
  <c r="R1332" i="6"/>
  <c r="F1756" i="6"/>
  <c r="N1500" i="6"/>
  <c r="H1836" i="6"/>
  <c r="V1836" i="6"/>
  <c r="Q1748" i="6"/>
  <c r="T1724" i="6"/>
  <c r="F1236" i="6"/>
  <c r="H1652" i="6"/>
  <c r="N1764" i="6"/>
  <c r="L1580" i="6"/>
  <c r="K980" i="6"/>
  <c r="T1268" i="6"/>
  <c r="S939" i="6"/>
  <c r="V907" i="6"/>
  <c r="T851" i="6"/>
  <c r="N1596" i="6"/>
  <c r="H1740" i="6"/>
  <c r="D1012" i="6"/>
  <c r="C1708" i="6"/>
  <c r="F1836" i="6"/>
  <c r="L1204" i="6"/>
  <c r="K932" i="6"/>
  <c r="D748" i="6"/>
  <c r="T1444" i="6"/>
  <c r="H1724" i="6"/>
  <c r="G1652" i="6"/>
  <c r="C1652" i="6"/>
  <c r="J1460" i="6"/>
  <c r="N1796" i="6"/>
  <c r="V979" i="6"/>
  <c r="G971" i="6"/>
  <c r="P955" i="6"/>
  <c r="Q939" i="6"/>
  <c r="W923" i="6"/>
  <c r="O891" i="6"/>
  <c r="L747" i="6"/>
  <c r="D1156" i="6"/>
  <c r="M1740" i="6"/>
  <c r="G1740" i="6"/>
  <c r="T1644" i="6"/>
  <c r="Q1836" i="6"/>
  <c r="I1660" i="6"/>
  <c r="F1076" i="6"/>
  <c r="T916" i="6"/>
  <c r="J1444" i="6"/>
  <c r="J1740" i="6"/>
  <c r="H1612" i="6"/>
  <c r="I1844" i="6"/>
  <c r="E1788" i="6"/>
  <c r="R1380" i="6"/>
  <c r="S988" i="6"/>
  <c r="M1180" i="6"/>
  <c r="K964" i="6"/>
  <c r="E1540" i="6"/>
  <c r="V1212" i="6"/>
  <c r="L1724" i="6"/>
  <c r="N956" i="6"/>
  <c r="O1180" i="6"/>
  <c r="H948" i="6"/>
  <c r="G836" i="6"/>
  <c r="Q1396" i="6"/>
  <c r="N1692" i="6"/>
  <c r="H1820" i="6"/>
  <c r="L956" i="6"/>
  <c r="H908" i="6"/>
  <c r="H748" i="6"/>
  <c r="V1396" i="6"/>
  <c r="I1596" i="6"/>
  <c r="E1836" i="6"/>
  <c r="C1068" i="6"/>
  <c r="N1276" i="6"/>
  <c r="F1012" i="6"/>
  <c r="N1076" i="6"/>
  <c r="W924" i="6"/>
  <c r="D700" i="6"/>
  <c r="L1564" i="6"/>
  <c r="D1404" i="6"/>
  <c r="F1820" i="6"/>
  <c r="G620" i="6"/>
  <c r="N748" i="6"/>
  <c r="R916" i="6"/>
  <c r="O668" i="6"/>
  <c r="I820" i="6"/>
  <c r="R1418" i="6"/>
  <c r="O866" i="6"/>
  <c r="U858" i="6"/>
  <c r="S668" i="6"/>
  <c r="O948" i="6"/>
  <c r="Q748" i="6"/>
  <c r="V820" i="6"/>
  <c r="C1212" i="6"/>
  <c r="C1148" i="6"/>
  <c r="W1595" i="6"/>
  <c r="L931" i="6"/>
  <c r="F915" i="6"/>
  <c r="C891" i="6"/>
  <c r="N827" i="6"/>
  <c r="Q780" i="6"/>
  <c r="B668" i="6"/>
  <c r="R652" i="6"/>
  <c r="I884" i="6"/>
  <c r="H732" i="6"/>
  <c r="P684" i="6"/>
  <c r="K820" i="6"/>
  <c r="B1148" i="6"/>
  <c r="I1300" i="6"/>
  <c r="I1652" i="6"/>
  <c r="L1747" i="6"/>
  <c r="V1675" i="6"/>
  <c r="I923" i="6"/>
  <c r="H915" i="6"/>
  <c r="P883" i="6"/>
  <c r="S827" i="6"/>
  <c r="G780" i="6"/>
  <c r="P764" i="6"/>
  <c r="T652" i="6"/>
  <c r="F884" i="6"/>
  <c r="T796" i="6"/>
  <c r="O1580" i="6"/>
  <c r="I1659" i="6"/>
  <c r="N1619" i="6"/>
  <c r="R636" i="6"/>
  <c r="F620" i="6"/>
  <c r="R884" i="6"/>
  <c r="B748" i="6"/>
  <c r="N1212" i="6"/>
  <c r="U1284" i="6"/>
  <c r="T915" i="6"/>
  <c r="G899" i="6"/>
  <c r="L867" i="6"/>
  <c r="U659" i="6"/>
  <c r="P748" i="6"/>
  <c r="Q948" i="6"/>
  <c r="R812" i="6"/>
  <c r="L788" i="6"/>
  <c r="J908" i="6"/>
  <c r="H684" i="6"/>
  <c r="T1060" i="6"/>
  <c r="O1332" i="6"/>
  <c r="H747" i="6"/>
  <c r="J1263" i="6"/>
  <c r="Q1479" i="6"/>
  <c r="B1659" i="6"/>
  <c r="T1211" i="6"/>
  <c r="F1739" i="6"/>
  <c r="T1335" i="6"/>
  <c r="W1383" i="6"/>
  <c r="E1683" i="6"/>
  <c r="K1523" i="6"/>
  <c r="W1635" i="6"/>
  <c r="B1335" i="6"/>
  <c r="E1555" i="6"/>
  <c r="V1107" i="6"/>
  <c r="N1419" i="6"/>
  <c r="E1731" i="6"/>
  <c r="D1659" i="6"/>
  <c r="T747" i="6"/>
  <c r="L1255" i="6"/>
  <c r="E1119" i="6"/>
  <c r="B1699" i="6"/>
  <c r="M1411" i="6"/>
  <c r="K1091" i="6"/>
  <c r="W1499" i="6"/>
  <c r="H707" i="6"/>
  <c r="C1323" i="6"/>
  <c r="J683" i="6"/>
  <c r="M859" i="6"/>
  <c r="S803" i="6"/>
  <c r="C659" i="6"/>
  <c r="K1627" i="6"/>
  <c r="N1595" i="6"/>
  <c r="J1331" i="6"/>
  <c r="H1251" i="6"/>
  <c r="B1379" i="6"/>
  <c r="C835" i="6"/>
  <c r="O1555" i="6"/>
  <c r="Q803" i="6"/>
  <c r="B659" i="6"/>
  <c r="N1555" i="6"/>
  <c r="V1251" i="6"/>
  <c r="N1315" i="6"/>
  <c r="T1107" i="6"/>
  <c r="C811" i="6"/>
  <c r="U1115" i="6"/>
  <c r="S851" i="6"/>
  <c r="R795" i="6"/>
  <c r="G627" i="6"/>
  <c r="B1747" i="6"/>
  <c r="F963" i="6"/>
  <c r="S1027" i="6"/>
  <c r="H875" i="6"/>
  <c r="F827" i="6"/>
  <c r="Q747" i="6"/>
  <c r="Q627" i="6"/>
  <c r="H1739" i="6"/>
  <c r="R867" i="6"/>
  <c r="Q1099" i="6"/>
  <c r="W1651" i="6"/>
  <c r="I891" i="6"/>
  <c r="H1707" i="6"/>
  <c r="J883" i="6"/>
  <c r="H859" i="6"/>
  <c r="K851" i="6"/>
  <c r="T819" i="6"/>
  <c r="M795" i="6"/>
  <c r="N659" i="6"/>
  <c r="S627" i="6"/>
  <c r="L980" i="6"/>
  <c r="G1204" i="6"/>
  <c r="V1076" i="6"/>
  <c r="P932" i="6"/>
  <c r="L916" i="6"/>
  <c r="M1236" i="6"/>
  <c r="J1172" i="6"/>
  <c r="B964" i="6"/>
  <c r="J620" i="6"/>
  <c r="J964" i="6"/>
  <c r="F948" i="6"/>
  <c r="Q812" i="6"/>
  <c r="Q1020" i="6"/>
  <c r="V916" i="6"/>
  <c r="I852" i="6"/>
  <c r="W788" i="6"/>
  <c r="N700" i="6"/>
  <c r="O940" i="6"/>
  <c r="G876" i="6"/>
  <c r="F796" i="6"/>
  <c r="S692" i="6"/>
  <c r="L1348" i="6"/>
  <c r="S1020" i="6"/>
  <c r="F988" i="6"/>
  <c r="U1380" i="6"/>
  <c r="N1172" i="6"/>
  <c r="B1236" i="6"/>
  <c r="J1764" i="6"/>
  <c r="P1708" i="6"/>
  <c r="U1547" i="6"/>
  <c r="B1115" i="6"/>
  <c r="U1123" i="6"/>
  <c r="U963" i="6"/>
  <c r="S1035" i="6"/>
  <c r="U931" i="6"/>
  <c r="H691" i="6"/>
  <c r="D1403" i="6"/>
  <c r="C1187" i="6"/>
  <c r="R1411" i="6"/>
  <c r="W939" i="6"/>
  <c r="O931" i="6"/>
  <c r="M923" i="6"/>
  <c r="B907" i="6"/>
  <c r="U891" i="6"/>
  <c r="E883" i="6"/>
  <c r="G859" i="6"/>
  <c r="O851" i="6"/>
  <c r="K811" i="6"/>
  <c r="D795" i="6"/>
  <c r="J659" i="6"/>
  <c r="O627" i="6"/>
  <c r="C980" i="6"/>
  <c r="H1076" i="6"/>
  <c r="V1204" i="6"/>
  <c r="O1076" i="6"/>
  <c r="B932" i="6"/>
  <c r="F916" i="6"/>
  <c r="L1172" i="6"/>
  <c r="S972" i="6"/>
  <c r="Q620" i="6"/>
  <c r="G964" i="6"/>
  <c r="C772" i="6"/>
  <c r="I1348" i="6"/>
  <c r="D844" i="6"/>
  <c r="T772" i="6"/>
  <c r="P700" i="6"/>
  <c r="Q844" i="6"/>
  <c r="P788" i="6"/>
  <c r="W692" i="6"/>
  <c r="T1772" i="6"/>
  <c r="I1612" i="6"/>
  <c r="K1428" i="6"/>
  <c r="L1300" i="6"/>
  <c r="B1012" i="6"/>
  <c r="P1068" i="6"/>
  <c r="S1380" i="6"/>
  <c r="I1068" i="6"/>
  <c r="W1404" i="6"/>
  <c r="N1236" i="6"/>
  <c r="P1428" i="6"/>
  <c r="R1580" i="6"/>
  <c r="P1460" i="6"/>
  <c r="N1699" i="6"/>
  <c r="P1531" i="6"/>
  <c r="E1099" i="6"/>
  <c r="M995" i="6"/>
  <c r="I1011" i="6"/>
  <c r="U995" i="6"/>
  <c r="U907" i="6"/>
  <c r="U1355" i="6"/>
  <c r="N1451" i="6"/>
  <c r="B1483" i="6"/>
  <c r="K939" i="6"/>
  <c r="E931" i="6"/>
  <c r="C915" i="6"/>
  <c r="R907" i="6"/>
  <c r="R891" i="6"/>
  <c r="T875" i="6"/>
  <c r="R859" i="6"/>
  <c r="W827" i="6"/>
  <c r="T811" i="6"/>
  <c r="V747" i="6"/>
  <c r="P659" i="6"/>
  <c r="H627" i="6"/>
  <c r="D876" i="6"/>
  <c r="W956" i="6"/>
  <c r="C1204" i="6"/>
  <c r="N1204" i="6"/>
  <c r="S1076" i="6"/>
  <c r="V932" i="6"/>
  <c r="S924" i="6"/>
  <c r="W1268" i="6"/>
  <c r="W1148" i="6"/>
  <c r="O612" i="6"/>
  <c r="D1276" i="6"/>
  <c r="D916" i="6"/>
  <c r="H844" i="6"/>
  <c r="J772" i="6"/>
  <c r="T692" i="6"/>
  <c r="V924" i="6"/>
  <c r="K836" i="6"/>
  <c r="R788" i="6"/>
  <c r="S684" i="6"/>
  <c r="G1772" i="6"/>
  <c r="B1428" i="6"/>
  <c r="W1012" i="6"/>
  <c r="L996" i="6"/>
  <c r="J1348" i="6"/>
  <c r="E1532" i="6"/>
  <c r="B1396" i="6"/>
  <c r="F1571" i="6"/>
  <c r="S1699" i="6"/>
  <c r="H1523" i="6"/>
  <c r="W1475" i="6"/>
  <c r="T1083" i="6"/>
  <c r="C1067" i="6"/>
  <c r="P1123" i="6"/>
  <c r="C899" i="6"/>
  <c r="D1275" i="6"/>
  <c r="L1723" i="6"/>
  <c r="O659" i="6"/>
  <c r="P627" i="6"/>
  <c r="I668" i="6"/>
  <c r="H668" i="6"/>
  <c r="N820" i="6"/>
  <c r="T788" i="6"/>
  <c r="H812" i="6"/>
  <c r="T1148" i="6"/>
  <c r="O972" i="6"/>
  <c r="F612" i="6"/>
  <c r="V948" i="6"/>
  <c r="W916" i="6"/>
  <c r="T844" i="6"/>
  <c r="R748" i="6"/>
  <c r="L692" i="6"/>
  <c r="F652" i="6"/>
  <c r="I916" i="6"/>
  <c r="D780" i="6"/>
  <c r="Q684" i="6"/>
  <c r="E1428" i="6"/>
  <c r="O1268" i="6"/>
  <c r="T1028" i="6"/>
  <c r="U1332" i="6"/>
  <c r="F1172" i="6"/>
  <c r="F1684" i="6"/>
  <c r="L1332" i="6"/>
  <c r="I1507" i="6"/>
  <c r="P1347" i="6"/>
  <c r="E1075" i="6"/>
  <c r="B1091" i="6"/>
  <c r="D1179" i="6"/>
  <c r="B867" i="6"/>
  <c r="I1211" i="6"/>
  <c r="U939" i="6"/>
  <c r="O923" i="6"/>
  <c r="Q915" i="6"/>
  <c r="N899" i="6"/>
  <c r="U883" i="6"/>
  <c r="T867" i="6"/>
  <c r="I851" i="6"/>
  <c r="J819" i="6"/>
  <c r="S795" i="6"/>
  <c r="D747" i="6"/>
  <c r="D659" i="6"/>
  <c r="N627" i="6"/>
  <c r="N988" i="6"/>
  <c r="J668" i="6"/>
  <c r="T820" i="6"/>
  <c r="V764" i="6"/>
  <c r="R700" i="6"/>
  <c r="Q652" i="6"/>
  <c r="P948" i="6"/>
  <c r="G972" i="6"/>
  <c r="Q820" i="6"/>
  <c r="L748" i="6"/>
  <c r="S908" i="6"/>
  <c r="B812" i="6"/>
  <c r="T700" i="6"/>
  <c r="P1548" i="6"/>
  <c r="I1380" i="6"/>
  <c r="G1060" i="6"/>
  <c r="K1595" i="6"/>
  <c r="G1612" i="6"/>
  <c r="R1747" i="6"/>
  <c r="M1563" i="6"/>
  <c r="K1235" i="6"/>
  <c r="P851" i="6"/>
  <c r="O1083" i="6"/>
  <c r="C1355" i="6"/>
  <c r="K1355" i="6"/>
  <c r="B1355" i="6"/>
  <c r="I739" i="6"/>
  <c r="I1715" i="6"/>
  <c r="V1547" i="6"/>
  <c r="K803" i="6"/>
  <c r="E923" i="6"/>
  <c r="O899" i="6"/>
  <c r="U803" i="6"/>
  <c r="M659" i="6"/>
  <c r="B915" i="6"/>
  <c r="I1123" i="6"/>
  <c r="T659" i="6"/>
  <c r="W659" i="6"/>
  <c r="R627" i="6"/>
  <c r="M1549" i="6"/>
  <c r="T1589" i="6"/>
  <c r="S1571" i="6"/>
  <c r="E1507" i="6"/>
  <c r="G1427" i="6"/>
  <c r="E1211" i="6"/>
  <c r="R1043" i="6"/>
  <c r="G779" i="6"/>
  <c r="C1155" i="6"/>
  <c r="S1139" i="6"/>
  <c r="C1035" i="6"/>
  <c r="N1291" i="6"/>
  <c r="I875" i="6"/>
  <c r="I779" i="6"/>
  <c r="E1611" i="6"/>
  <c r="J1059" i="6"/>
  <c r="U1555" i="6"/>
  <c r="T1667" i="6"/>
  <c r="I659" i="6"/>
  <c r="H659" i="6"/>
  <c r="D627" i="6"/>
  <c r="R1573" i="6"/>
  <c r="W1571" i="6"/>
  <c r="I1411" i="6"/>
  <c r="Q1139" i="6"/>
  <c r="G995" i="6"/>
  <c r="U715" i="6"/>
  <c r="T1275" i="6"/>
  <c r="M1219" i="6"/>
  <c r="J1083" i="6"/>
  <c r="T1251" i="6"/>
  <c r="F875" i="6"/>
  <c r="M755" i="6"/>
  <c r="U947" i="6"/>
  <c r="C875" i="6"/>
  <c r="P779" i="6"/>
  <c r="U1131" i="6"/>
  <c r="S1587" i="6"/>
  <c r="N971" i="6"/>
  <c r="W1523" i="6"/>
  <c r="O1651" i="6"/>
  <c r="P53" i="6"/>
  <c r="I1379" i="6"/>
  <c r="T1123" i="6"/>
  <c r="V971" i="6"/>
  <c r="S715" i="6"/>
  <c r="I995" i="6"/>
  <c r="I1323" i="6"/>
  <c r="N1251" i="6"/>
  <c r="T1099" i="6"/>
  <c r="V1115" i="6"/>
  <c r="N955" i="6"/>
  <c r="N931" i="6"/>
  <c r="H867" i="6"/>
  <c r="G755" i="6"/>
  <c r="E1267" i="6"/>
  <c r="I1499" i="6"/>
  <c r="G1475" i="6"/>
  <c r="D1619" i="6"/>
  <c r="L1107" i="6"/>
  <c r="M907" i="6"/>
  <c r="J675" i="6"/>
  <c r="V1051" i="6"/>
  <c r="V1019" i="6"/>
  <c r="R1075" i="6"/>
  <c r="U915" i="6"/>
  <c r="W843" i="6"/>
  <c r="U707" i="6"/>
  <c r="H987" i="6"/>
  <c r="Q852" i="6"/>
  <c r="L820" i="6"/>
  <c r="V724" i="6"/>
  <c r="B876" i="6"/>
  <c r="G916" i="6"/>
  <c r="R876" i="6"/>
  <c r="F820" i="6"/>
  <c r="N780" i="6"/>
  <c r="F700" i="6"/>
  <c r="I684" i="6"/>
  <c r="V660" i="6"/>
  <c r="H900" i="6"/>
  <c r="F844" i="6"/>
  <c r="D820" i="6"/>
  <c r="K764" i="6"/>
  <c r="S700" i="6"/>
  <c r="O916" i="6"/>
  <c r="T876" i="6"/>
  <c r="H820" i="6"/>
  <c r="J780" i="6"/>
  <c r="C700" i="6"/>
  <c r="C684" i="6"/>
  <c r="D1420" i="6"/>
  <c r="F764" i="6"/>
  <c r="C852" i="6"/>
  <c r="T812" i="6"/>
  <c r="W988" i="6"/>
  <c r="K1268" i="6"/>
  <c r="W1332" i="6"/>
  <c r="B1404" i="6"/>
  <c r="K1115" i="6"/>
  <c r="G1571" i="6"/>
  <c r="F1563" i="6"/>
  <c r="C1539" i="6"/>
  <c r="S1523" i="6"/>
  <c r="C1507" i="6"/>
  <c r="I1427" i="6"/>
  <c r="T1379" i="6"/>
  <c r="F1331" i="6"/>
  <c r="B1219" i="6"/>
  <c r="H1179" i="6"/>
  <c r="E1123" i="6"/>
  <c r="S1107" i="6"/>
  <c r="B1083" i="6"/>
  <c r="P1027" i="6"/>
  <c r="J971" i="6"/>
  <c r="N907" i="6"/>
  <c r="R843" i="6"/>
  <c r="V739" i="6"/>
  <c r="G699" i="6"/>
  <c r="C995" i="6"/>
  <c r="P1059" i="6"/>
  <c r="P1099" i="6"/>
  <c r="M1195" i="6"/>
  <c r="F1323" i="6"/>
  <c r="H1035" i="6"/>
  <c r="C1099" i="6"/>
  <c r="E1147" i="6"/>
  <c r="U1259" i="6"/>
  <c r="E1355" i="6"/>
  <c r="I971" i="6"/>
  <c r="W1051" i="6"/>
  <c r="E1107" i="6"/>
  <c r="F1211" i="6"/>
  <c r="B1323" i="6"/>
  <c r="C1587" i="6"/>
  <c r="D1347" i="6"/>
  <c r="P1251" i="6"/>
  <c r="R1099" i="6"/>
  <c r="Q1019" i="6"/>
  <c r="P811" i="6"/>
  <c r="I947" i="6"/>
  <c r="Q923" i="6"/>
  <c r="Q899" i="6"/>
  <c r="R883" i="6"/>
  <c r="N875" i="6"/>
  <c r="K867" i="6"/>
  <c r="M835" i="6"/>
  <c r="P803" i="6"/>
  <c r="F771" i="6"/>
  <c r="H739" i="6"/>
  <c r="O699" i="6"/>
  <c r="K635" i="6"/>
  <c r="G1683" i="6"/>
  <c r="M1587" i="6"/>
  <c r="K1251" i="6"/>
  <c r="G1115" i="6"/>
  <c r="N1323" i="6"/>
  <c r="M1483" i="6"/>
  <c r="G795" i="6"/>
  <c r="I1483" i="6"/>
  <c r="H795" i="6"/>
  <c r="J1507" i="6"/>
  <c r="V1651" i="6"/>
  <c r="H1603" i="6"/>
  <c r="J1739" i="6"/>
  <c r="N1515" i="6"/>
  <c r="Q875" i="6"/>
  <c r="D1691" i="6"/>
  <c r="D1595" i="6"/>
  <c r="E1491" i="6"/>
  <c r="I675" i="6"/>
  <c r="K1187" i="6"/>
  <c r="V1563" i="6"/>
  <c r="T1747" i="6"/>
  <c r="O1699" i="6"/>
  <c r="B1627" i="6"/>
  <c r="C1571" i="6"/>
  <c r="W1563" i="6"/>
  <c r="L1539" i="6"/>
  <c r="L1523" i="6"/>
  <c r="O1507" i="6"/>
  <c r="L1427" i="6"/>
  <c r="C1379" i="6"/>
  <c r="L1283" i="6"/>
  <c r="I1219" i="6"/>
  <c r="J1179" i="6"/>
  <c r="J1115" i="6"/>
  <c r="G1099" i="6"/>
  <c r="U1083" i="6"/>
  <c r="C1027" i="6"/>
  <c r="W971" i="6"/>
  <c r="M883" i="6"/>
  <c r="F835" i="6"/>
  <c r="O739" i="6"/>
  <c r="N699" i="6"/>
  <c r="N1003" i="6"/>
  <c r="W1067" i="6"/>
  <c r="W1107" i="6"/>
  <c r="E1227" i="6"/>
  <c r="M963" i="6"/>
  <c r="Q1043" i="6"/>
  <c r="F1099" i="6"/>
  <c r="E1371" i="6"/>
  <c r="R987" i="6"/>
  <c r="S1059" i="6"/>
  <c r="Q1115" i="6"/>
  <c r="P1219" i="6"/>
  <c r="V1323" i="6"/>
  <c r="I1747" i="6"/>
  <c r="W1587" i="6"/>
  <c r="Q1347" i="6"/>
  <c r="H1155" i="6"/>
  <c r="H1099" i="6"/>
  <c r="F1019" i="6"/>
  <c r="R635" i="6"/>
  <c r="G867" i="6"/>
  <c r="B755" i="6"/>
  <c r="D947" i="6"/>
  <c r="R923" i="6"/>
  <c r="P899" i="6"/>
  <c r="W883" i="6"/>
  <c r="J875" i="6"/>
  <c r="N867" i="6"/>
  <c r="U819" i="6"/>
  <c r="M787" i="6"/>
  <c r="W771" i="6"/>
  <c r="N731" i="6"/>
  <c r="O691" i="6"/>
  <c r="J627" i="6"/>
  <c r="G1747" i="6"/>
  <c r="R1683" i="6"/>
  <c r="U1579" i="6"/>
  <c r="E1387" i="6"/>
  <c r="F1235" i="6"/>
  <c r="P1107" i="6"/>
  <c r="J1603" i="6"/>
  <c r="N811" i="6"/>
  <c r="R1603" i="6"/>
  <c r="D907" i="6"/>
  <c r="B1299" i="6"/>
  <c r="O1339" i="6"/>
  <c r="W1683" i="6"/>
  <c r="F1691" i="6"/>
  <c r="T1635" i="6"/>
  <c r="T1483" i="6"/>
  <c r="V1747" i="6"/>
  <c r="U1699" i="6"/>
  <c r="C1627" i="6"/>
  <c r="N1571" i="6"/>
  <c r="E1563" i="6"/>
  <c r="J1539" i="6"/>
  <c r="M1523" i="6"/>
  <c r="H1027" i="6"/>
  <c r="D1427" i="6"/>
  <c r="I1347" i="6"/>
  <c r="P1283" i="6"/>
  <c r="N1219" i="6"/>
  <c r="U1179" i="6"/>
  <c r="T1115" i="6"/>
  <c r="B1099" i="6"/>
  <c r="F1083" i="6"/>
  <c r="B995" i="6"/>
  <c r="F971" i="6"/>
  <c r="H883" i="6"/>
  <c r="I835" i="6"/>
  <c r="R739" i="6"/>
  <c r="R699" i="6"/>
  <c r="G1011" i="6"/>
  <c r="P1075" i="6"/>
  <c r="G1107" i="6"/>
  <c r="I1251" i="6"/>
  <c r="Q987" i="6"/>
  <c r="H1051" i="6"/>
  <c r="M1099" i="6"/>
  <c r="R1291" i="6"/>
  <c r="R1379" i="6"/>
  <c r="R1003" i="6"/>
  <c r="Q1067" i="6"/>
  <c r="O1115" i="6"/>
  <c r="J1227" i="6"/>
  <c r="T1347" i="6"/>
  <c r="Q1747" i="6"/>
  <c r="C1387" i="6"/>
  <c r="G1083" i="6"/>
  <c r="M1003" i="6"/>
  <c r="Q707" i="6"/>
  <c r="Q883" i="6"/>
  <c r="I843" i="6"/>
  <c r="P931" i="6"/>
  <c r="W899" i="6"/>
  <c r="G883" i="6"/>
  <c r="P875" i="6"/>
  <c r="I867" i="6"/>
  <c r="G819" i="6"/>
  <c r="H787" i="6"/>
  <c r="H771" i="6"/>
  <c r="C731" i="6"/>
  <c r="M691" i="6"/>
  <c r="R1739" i="6"/>
  <c r="I1683" i="6"/>
  <c r="U1571" i="6"/>
  <c r="U1379" i="6"/>
  <c r="K1227" i="6"/>
  <c r="W1083" i="6"/>
  <c r="N1635" i="6"/>
  <c r="H1651" i="6"/>
  <c r="O1459" i="6"/>
  <c r="K1499" i="6"/>
  <c r="U1467" i="6"/>
  <c r="F1515" i="6"/>
  <c r="D1683" i="6"/>
  <c r="J1571" i="6"/>
  <c r="D1467" i="6"/>
  <c r="U1627" i="6"/>
  <c r="I1571" i="6"/>
  <c r="S1555" i="6"/>
  <c r="R1539" i="6"/>
  <c r="L1507" i="6"/>
  <c r="B739" i="6"/>
  <c r="F1475" i="6"/>
  <c r="U1427" i="6"/>
  <c r="N1347" i="6"/>
  <c r="F1283" i="6"/>
  <c r="L1219" i="6"/>
  <c r="E1139" i="6"/>
  <c r="M1115" i="6"/>
  <c r="U1099" i="6"/>
  <c r="S1083" i="6"/>
  <c r="R995" i="6"/>
  <c r="C963" i="6"/>
  <c r="V867" i="6"/>
  <c r="W835" i="6"/>
  <c r="P739" i="6"/>
  <c r="H699" i="6"/>
  <c r="I1019" i="6"/>
  <c r="V1075" i="6"/>
  <c r="L1123" i="6"/>
  <c r="L1251" i="6"/>
  <c r="E995" i="6"/>
  <c r="V1059" i="6"/>
  <c r="R1107" i="6"/>
  <c r="L1291" i="6"/>
  <c r="L1387" i="6"/>
  <c r="F1011" i="6"/>
  <c r="M1075" i="6"/>
  <c r="N1123" i="6"/>
  <c r="C1251" i="6"/>
  <c r="C1347" i="6"/>
  <c r="M1723" i="6"/>
  <c r="B1387" i="6"/>
  <c r="I1315" i="6"/>
  <c r="G1123" i="6"/>
  <c r="R1083" i="6"/>
  <c r="W1003" i="6"/>
  <c r="G771" i="6"/>
  <c r="I915" i="6"/>
  <c r="F867" i="6"/>
  <c r="W931" i="6"/>
  <c r="K915" i="6"/>
  <c r="E899" i="6"/>
  <c r="N883" i="6"/>
  <c r="M875" i="6"/>
  <c r="C851" i="6"/>
  <c r="B819" i="6"/>
  <c r="W787" i="6"/>
  <c r="R755" i="6"/>
  <c r="E715" i="6"/>
  <c r="G691" i="6"/>
  <c r="C1739" i="6"/>
  <c r="S1619" i="6"/>
  <c r="R1571" i="6"/>
  <c r="N1371" i="6"/>
  <c r="K907" i="6"/>
  <c r="D1147" i="6"/>
  <c r="N1723" i="6"/>
  <c r="O1499" i="6"/>
  <c r="P1603" i="6"/>
  <c r="B1515" i="6"/>
  <c r="M1603" i="6"/>
  <c r="W1547" i="6"/>
  <c r="T1259" i="6"/>
  <c r="R1555" i="6"/>
  <c r="P1427" i="6"/>
  <c r="K1043" i="6"/>
  <c r="K1739" i="6"/>
  <c r="E1747" i="6"/>
  <c r="E1699" i="6"/>
  <c r="J1595" i="6"/>
  <c r="B1571" i="6"/>
  <c r="C1531" i="6"/>
  <c r="Q1507" i="6"/>
  <c r="F683" i="6"/>
  <c r="Q1427" i="6"/>
  <c r="T1411" i="6"/>
  <c r="R1347" i="6"/>
  <c r="B1251" i="6"/>
  <c r="Q1211" i="6"/>
  <c r="F1123" i="6"/>
  <c r="C1107" i="6"/>
  <c r="N1099" i="6"/>
  <c r="D1075" i="6"/>
  <c r="C971" i="6"/>
  <c r="K963" i="6"/>
  <c r="Q867" i="6"/>
  <c r="N787" i="6"/>
  <c r="Q715" i="6"/>
  <c r="O683" i="6"/>
  <c r="O963" i="6"/>
  <c r="U1035" i="6"/>
  <c r="H1091" i="6"/>
  <c r="F1291" i="6"/>
  <c r="F1075" i="6"/>
  <c r="S1115" i="6"/>
  <c r="R1235" i="6"/>
  <c r="Q1331" i="6"/>
  <c r="V1427" i="6"/>
  <c r="O1019" i="6"/>
  <c r="H1083" i="6"/>
  <c r="H1139" i="6"/>
  <c r="K1259" i="6"/>
  <c r="F1379" i="6"/>
  <c r="C1291" i="6"/>
  <c r="W1075" i="6"/>
  <c r="I907" i="6"/>
  <c r="R931" i="6"/>
  <c r="O907" i="6"/>
  <c r="M899" i="6"/>
  <c r="E875" i="6"/>
  <c r="U867" i="6"/>
  <c r="G843" i="6"/>
  <c r="O811" i="6"/>
  <c r="S779" i="6"/>
  <c r="U747" i="6"/>
  <c r="P707" i="6"/>
  <c r="L667" i="6"/>
  <c r="B1723" i="6"/>
  <c r="N1611" i="6"/>
  <c r="T1355" i="6"/>
  <c r="E1187" i="6"/>
  <c r="E1035" i="6"/>
  <c r="J931" i="6"/>
  <c r="I1355" i="6"/>
  <c r="R1723" i="6"/>
  <c r="V1339" i="6"/>
  <c r="C1547" i="6"/>
  <c r="B1731" i="6"/>
  <c r="B1339" i="6"/>
  <c r="G1611" i="6"/>
  <c r="F1723" i="6"/>
  <c r="W1739" i="6"/>
  <c r="U1539" i="6"/>
  <c r="W1355" i="6"/>
  <c r="Q1699" i="6"/>
  <c r="G1547" i="6"/>
  <c r="O1523" i="6"/>
  <c r="S1507" i="6"/>
  <c r="M1427" i="6"/>
  <c r="U1411" i="6"/>
  <c r="K1347" i="6"/>
  <c r="T1235" i="6"/>
  <c r="H1211" i="6"/>
  <c r="Q1123" i="6"/>
  <c r="N1107" i="6"/>
  <c r="J1043" i="6"/>
  <c r="S971" i="6"/>
  <c r="P963" i="6"/>
  <c r="N851" i="6"/>
  <c r="J787" i="6"/>
  <c r="C715" i="6"/>
  <c r="P675" i="6"/>
  <c r="S1099" i="6"/>
  <c r="R1139" i="6"/>
  <c r="V1291" i="6"/>
  <c r="D1251" i="6"/>
  <c r="L1355" i="6"/>
  <c r="V931" i="6"/>
  <c r="F907" i="6"/>
  <c r="E867" i="6"/>
  <c r="B843" i="6"/>
  <c r="G811" i="6"/>
  <c r="R779" i="6"/>
  <c r="S707" i="6"/>
  <c r="V667" i="6"/>
  <c r="G1411" i="6"/>
  <c r="J1411" i="6"/>
  <c r="B1187" i="6"/>
  <c r="R915" i="6"/>
  <c r="P1523" i="6"/>
  <c r="E1723" i="6"/>
  <c r="M1747" i="6"/>
  <c r="I1603" i="6"/>
  <c r="E1523" i="6"/>
  <c r="L1211" i="6"/>
  <c r="W1810" i="6"/>
  <c r="H1842" i="6"/>
  <c r="B1714" i="6"/>
  <c r="R1722" i="6"/>
  <c r="L858" i="6"/>
  <c r="R1506" i="6"/>
  <c r="Q1554" i="6"/>
  <c r="P1786" i="6"/>
  <c r="H898" i="6"/>
  <c r="L1714" i="6"/>
  <c r="V1714" i="6"/>
  <c r="D1714" i="6"/>
  <c r="V858" i="6"/>
  <c r="E1818" i="6"/>
  <c r="L1850" i="6"/>
  <c r="J834" i="6"/>
  <c r="G1714" i="6"/>
  <c r="L1946" i="6"/>
  <c r="H1458" i="6"/>
  <c r="V1818" i="6"/>
  <c r="V1890" i="6"/>
  <c r="F1722" i="6"/>
  <c r="L906" i="6"/>
  <c r="W1794" i="6"/>
  <c r="T1714" i="6"/>
  <c r="E1162" i="6"/>
  <c r="H879" i="6"/>
  <c r="W604" i="6"/>
  <c r="G580" i="6"/>
  <c r="R564" i="6"/>
  <c r="F524" i="6"/>
  <c r="Q508" i="6"/>
  <c r="C484" i="6"/>
  <c r="Q468" i="6"/>
  <c r="R444" i="6"/>
  <c r="L420" i="6"/>
  <c r="H388" i="6"/>
  <c r="U380" i="6"/>
  <c r="B300" i="6"/>
  <c r="C268" i="6"/>
  <c r="P252" i="6"/>
  <c r="U236" i="6"/>
  <c r="C220" i="6"/>
  <c r="F204" i="6"/>
  <c r="U180" i="6"/>
  <c r="H148" i="6"/>
  <c r="B124" i="6"/>
  <c r="G292" i="6"/>
  <c r="N228" i="6"/>
  <c r="V468" i="6"/>
  <c r="O116" i="6"/>
  <c r="D548" i="6"/>
  <c r="S492" i="6"/>
  <c r="F436" i="6"/>
  <c r="K388" i="6"/>
  <c r="G308" i="6"/>
  <c r="F284" i="6"/>
  <c r="J268" i="6"/>
  <c r="E236" i="6"/>
  <c r="O180" i="6"/>
  <c r="J148" i="6"/>
  <c r="W116" i="6"/>
  <c r="S524" i="6"/>
  <c r="P180" i="6"/>
  <c r="S148" i="6"/>
  <c r="S596" i="6"/>
  <c r="I580" i="6"/>
  <c r="T556" i="6"/>
  <c r="R524" i="6"/>
  <c r="U500" i="6"/>
  <c r="F476" i="6"/>
  <c r="F460" i="6"/>
  <c r="V444" i="6"/>
  <c r="C412" i="6"/>
  <c r="Q388" i="6"/>
  <c r="W348" i="6"/>
  <c r="K292" i="6"/>
  <c r="E268" i="6"/>
  <c r="E252" i="6"/>
  <c r="M228" i="6"/>
  <c r="R220" i="6"/>
  <c r="B204" i="6"/>
  <c r="G180" i="6"/>
  <c r="I140" i="6"/>
  <c r="G124" i="6"/>
  <c r="M556" i="6"/>
  <c r="O388" i="6"/>
  <c r="S220" i="6"/>
  <c r="M476" i="6"/>
  <c r="N348" i="6"/>
  <c r="H516" i="6"/>
  <c r="U420" i="6"/>
  <c r="J372" i="6"/>
  <c r="L300" i="6"/>
  <c r="U284" i="6"/>
  <c r="Q260" i="6"/>
  <c r="K228" i="6"/>
  <c r="M180" i="6"/>
  <c r="Q148" i="6"/>
  <c r="J500" i="6"/>
  <c r="W428" i="6"/>
  <c r="T596" i="6"/>
  <c r="J572" i="6"/>
  <c r="J556" i="6"/>
  <c r="T524" i="6"/>
  <c r="W500" i="6"/>
  <c r="O476" i="6"/>
  <c r="G452" i="6"/>
  <c r="E412" i="6"/>
  <c r="H380" i="6"/>
  <c r="D348" i="6"/>
  <c r="L292" i="6"/>
  <c r="G260" i="6"/>
  <c r="U244" i="6"/>
  <c r="V228" i="6"/>
  <c r="G220" i="6"/>
  <c r="S204" i="6"/>
  <c r="S172" i="6"/>
  <c r="H140" i="6"/>
  <c r="M124" i="6"/>
  <c r="W556" i="6"/>
  <c r="N164" i="6"/>
  <c r="O188" i="6"/>
  <c r="V220" i="6"/>
  <c r="W164" i="6"/>
  <c r="V508" i="6"/>
  <c r="W444" i="6"/>
  <c r="V420" i="6"/>
  <c r="Q300" i="6"/>
  <c r="E284" i="6"/>
  <c r="C260" i="6"/>
  <c r="W204" i="6"/>
  <c r="N180" i="6"/>
  <c r="F132" i="6"/>
  <c r="C300" i="6"/>
  <c r="W228" i="6"/>
  <c r="G196" i="6"/>
  <c r="U172" i="6"/>
  <c r="S132" i="6"/>
  <c r="I116" i="6"/>
  <c r="G252" i="6"/>
  <c r="O252" i="6"/>
  <c r="E204" i="6"/>
  <c r="P172" i="6"/>
  <c r="D132" i="6"/>
  <c r="U228" i="6"/>
  <c r="O102" i="6"/>
  <c r="H526" i="6"/>
  <c r="Q588" i="6"/>
  <c r="N281" i="6"/>
  <c r="M105" i="6"/>
  <c r="Q65" i="6"/>
  <c r="D257" i="6"/>
  <c r="N185" i="6"/>
  <c r="S65" i="6"/>
  <c r="H201" i="6"/>
  <c r="K113" i="6"/>
  <c r="L81" i="6"/>
  <c r="B249" i="6"/>
  <c r="I113" i="6"/>
  <c r="R129" i="6"/>
  <c r="Q177" i="6"/>
  <c r="W185" i="6"/>
  <c r="P233" i="6"/>
  <c r="K561" i="6"/>
  <c r="P425" i="6"/>
  <c r="S113" i="6"/>
  <c r="F401" i="6"/>
  <c r="I425" i="6"/>
  <c r="H177" i="6"/>
  <c r="O457" i="6"/>
  <c r="F249" i="6"/>
  <c r="W433" i="6"/>
  <c r="R241" i="6"/>
  <c r="L105" i="6"/>
  <c r="P73" i="6"/>
  <c r="W233" i="6"/>
  <c r="C249" i="6"/>
  <c r="S201" i="6"/>
  <c r="V609" i="6"/>
  <c r="V425" i="6"/>
  <c r="C441" i="6"/>
  <c r="R417" i="6"/>
  <c r="P121" i="6"/>
  <c r="Q457" i="6"/>
  <c r="R281" i="6"/>
  <c r="W417" i="6"/>
  <c r="L209" i="6"/>
  <c r="W81" i="6"/>
  <c r="Q217" i="6"/>
  <c r="T385" i="6"/>
  <c r="V401" i="6"/>
  <c r="S57" i="6"/>
  <c r="K609" i="6"/>
  <c r="M401" i="6"/>
  <c r="V433" i="6"/>
  <c r="R609" i="6"/>
  <c r="Q409" i="6"/>
  <c r="W65" i="6"/>
  <c r="G113" i="6"/>
  <c r="F569" i="6"/>
  <c r="I417" i="6"/>
  <c r="S209" i="6"/>
  <c r="D57" i="6"/>
  <c r="J54" i="6"/>
  <c r="J167" i="6"/>
  <c r="H167" i="6"/>
  <c r="I183" i="6"/>
  <c r="S183" i="6"/>
  <c r="F487" i="6"/>
  <c r="I487" i="6"/>
  <c r="L519" i="6"/>
  <c r="P519" i="6"/>
  <c r="O559" i="6"/>
  <c r="V559" i="6"/>
  <c r="B62" i="6"/>
  <c r="L118" i="6"/>
  <c r="S222" i="6"/>
  <c r="B566" i="6"/>
  <c r="Q151" i="6"/>
  <c r="W77" i="6"/>
  <c r="H77" i="6"/>
  <c r="T85" i="6"/>
  <c r="G85" i="6"/>
  <c r="S93" i="6"/>
  <c r="I93" i="6"/>
  <c r="O93" i="6"/>
  <c r="G109" i="6"/>
  <c r="C109" i="6"/>
  <c r="Q109" i="6"/>
  <c r="J117" i="6"/>
  <c r="M117" i="6"/>
  <c r="J133" i="6"/>
  <c r="O133" i="6"/>
  <c r="S141" i="6"/>
  <c r="F141" i="6"/>
  <c r="P141" i="6"/>
  <c r="O149" i="6"/>
  <c r="I149" i="6"/>
  <c r="G149" i="6"/>
  <c r="B157" i="6"/>
  <c r="V157" i="6"/>
  <c r="O165" i="6"/>
  <c r="M165" i="6"/>
  <c r="G173" i="6"/>
  <c r="H173" i="6"/>
  <c r="Q181" i="6"/>
  <c r="E181" i="6"/>
  <c r="W181" i="6"/>
  <c r="W189" i="6"/>
  <c r="H189" i="6"/>
  <c r="N197" i="6"/>
  <c r="Q197" i="6"/>
  <c r="K197" i="6"/>
  <c r="M213" i="6"/>
  <c r="T213" i="6"/>
  <c r="S221" i="6"/>
  <c r="T221" i="6"/>
  <c r="H221" i="6"/>
  <c r="S229" i="6"/>
  <c r="L229" i="6"/>
  <c r="U237" i="6"/>
  <c r="K237" i="6"/>
  <c r="L237" i="6"/>
  <c r="R245" i="6"/>
  <c r="F245" i="6"/>
  <c r="O253" i="6"/>
  <c r="T253" i="6"/>
  <c r="W253" i="6"/>
  <c r="C269" i="6"/>
  <c r="I269" i="6"/>
  <c r="U277" i="6"/>
  <c r="J277" i="6"/>
  <c r="U285" i="6"/>
  <c r="J285" i="6"/>
  <c r="K285" i="6"/>
  <c r="V293" i="6"/>
  <c r="J293" i="6"/>
  <c r="U293" i="6"/>
  <c r="U301" i="6"/>
  <c r="Q301" i="6"/>
  <c r="W301" i="6"/>
  <c r="K309" i="6"/>
  <c r="N309" i="6"/>
  <c r="Q317" i="6"/>
  <c r="J317" i="6"/>
  <c r="U317" i="6"/>
  <c r="M325" i="6"/>
  <c r="D325" i="6"/>
  <c r="T333" i="6"/>
  <c r="E333" i="6"/>
  <c r="W341" i="6"/>
  <c r="R341" i="6"/>
  <c r="P349" i="6"/>
  <c r="T349" i="6"/>
  <c r="Q357" i="6"/>
  <c r="B357" i="6"/>
  <c r="V357" i="6"/>
  <c r="H365" i="6"/>
  <c r="Q365" i="6"/>
  <c r="E365" i="6"/>
  <c r="I373" i="6"/>
  <c r="B373" i="6"/>
  <c r="H381" i="6"/>
  <c r="N381" i="6"/>
  <c r="M397" i="6"/>
  <c r="K397" i="6"/>
  <c r="W397" i="6"/>
  <c r="R405" i="6"/>
  <c r="G405" i="6"/>
  <c r="J413" i="6"/>
  <c r="D413" i="6"/>
  <c r="K421" i="6"/>
  <c r="V421" i="6"/>
  <c r="B429" i="6"/>
  <c r="O429" i="6"/>
  <c r="P445" i="6"/>
  <c r="D445" i="6"/>
  <c r="N445" i="6"/>
  <c r="E461" i="6"/>
  <c r="V461" i="6"/>
  <c r="U469" i="6"/>
  <c r="Q469" i="6"/>
  <c r="D469" i="6"/>
  <c r="P129" i="6"/>
  <c r="U449" i="6"/>
  <c r="I57" i="6"/>
  <c r="M393" i="6"/>
  <c r="E265" i="6"/>
  <c r="V273" i="6"/>
  <c r="P112" i="6"/>
  <c r="P589" i="6"/>
  <c r="T112" i="6"/>
  <c r="G336" i="6"/>
  <c r="J80" i="6"/>
  <c r="E88" i="6"/>
  <c r="C56" i="6"/>
  <c r="S360" i="6"/>
  <c r="E64" i="6"/>
  <c r="U392" i="6"/>
  <c r="H416" i="6"/>
  <c r="I525" i="6"/>
  <c r="F99" i="6"/>
  <c r="H99" i="6"/>
  <c r="U115" i="6"/>
  <c r="S115" i="6"/>
  <c r="H123" i="6"/>
  <c r="S123" i="6"/>
  <c r="O123" i="6"/>
  <c r="T123" i="6"/>
  <c r="I131" i="6"/>
  <c r="M131" i="6"/>
  <c r="E139" i="6"/>
  <c r="J139" i="6"/>
  <c r="J147" i="6"/>
  <c r="Q147" i="6"/>
  <c r="U147" i="6"/>
  <c r="G155" i="6"/>
  <c r="T155" i="6"/>
  <c r="V163" i="6"/>
  <c r="U163" i="6"/>
  <c r="M163" i="6"/>
  <c r="F163" i="6"/>
  <c r="M171" i="6"/>
  <c r="U171" i="6"/>
  <c r="C171" i="6"/>
  <c r="D179" i="6"/>
  <c r="J179" i="6"/>
  <c r="N179" i="6"/>
  <c r="G187" i="6"/>
  <c r="M187" i="6"/>
  <c r="E187" i="6"/>
  <c r="U187" i="6"/>
  <c r="E195" i="6"/>
  <c r="V195" i="6"/>
  <c r="U195" i="6"/>
  <c r="L195" i="6"/>
  <c r="V203" i="6"/>
  <c r="L203" i="6"/>
  <c r="F203" i="6"/>
  <c r="H203" i="6"/>
  <c r="J203" i="6"/>
  <c r="N211" i="6"/>
  <c r="P211" i="6"/>
  <c r="K219" i="6"/>
  <c r="S219" i="6"/>
  <c r="D227" i="6"/>
  <c r="T227" i="6"/>
  <c r="U227" i="6"/>
  <c r="E235" i="6"/>
  <c r="O235" i="6"/>
  <c r="H235" i="6"/>
  <c r="F235" i="6"/>
  <c r="D235" i="6"/>
  <c r="J235" i="6"/>
  <c r="R243" i="6"/>
  <c r="U243" i="6"/>
  <c r="N243" i="6"/>
  <c r="O243" i="6"/>
  <c r="M251" i="6"/>
  <c r="I251" i="6"/>
  <c r="S251" i="6"/>
  <c r="C267" i="6"/>
  <c r="D267" i="6"/>
  <c r="O267" i="6"/>
  <c r="M275" i="6"/>
  <c r="D275" i="6"/>
  <c r="I275" i="6"/>
  <c r="F299" i="6"/>
  <c r="O299" i="6"/>
  <c r="R299" i="6"/>
  <c r="P307" i="6"/>
  <c r="J307" i="6"/>
  <c r="S315" i="6"/>
  <c r="F315" i="6"/>
  <c r="E331" i="6"/>
  <c r="V331" i="6"/>
  <c r="G339" i="6"/>
  <c r="K339" i="6"/>
  <c r="R347" i="6"/>
  <c r="S347" i="6"/>
  <c r="R363" i="6"/>
  <c r="N363" i="6"/>
  <c r="M371" i="6"/>
  <c r="J371" i="6"/>
  <c r="V387" i="6"/>
  <c r="M387" i="6"/>
  <c r="V395" i="6"/>
  <c r="U395" i="6"/>
  <c r="U403" i="6"/>
  <c r="D403" i="6"/>
  <c r="J419" i="6"/>
  <c r="O419" i="6"/>
  <c r="N435" i="6"/>
  <c r="B435" i="6"/>
  <c r="K451" i="6"/>
  <c r="L451" i="6"/>
  <c r="Q459" i="6"/>
  <c r="O459" i="6"/>
  <c r="U483" i="6"/>
  <c r="F483" i="6"/>
  <c r="M483" i="6"/>
  <c r="I499" i="6"/>
  <c r="H499" i="6"/>
  <c r="C499" i="6"/>
  <c r="D515" i="6"/>
  <c r="Q515" i="6"/>
  <c r="V523" i="6"/>
  <c r="T523" i="6"/>
  <c r="J531" i="6"/>
  <c r="K531" i="6"/>
  <c r="B539" i="6"/>
  <c r="F539" i="6"/>
  <c r="H539" i="6"/>
  <c r="O547" i="6"/>
  <c r="P547" i="6"/>
  <c r="U80" i="6"/>
  <c r="Q392" i="6"/>
  <c r="L592" i="6"/>
  <c r="M517" i="6"/>
  <c r="G61" i="6"/>
  <c r="J61" i="6"/>
  <c r="K69" i="6"/>
  <c r="R69" i="6"/>
  <c r="D85" i="6"/>
  <c r="O85" i="6"/>
  <c r="C501" i="6"/>
  <c r="U501" i="6"/>
  <c r="U557" i="6"/>
  <c r="Q557" i="6"/>
  <c r="P1717" i="6"/>
  <c r="T1445" i="6"/>
  <c r="V1533" i="6"/>
  <c r="B1317" i="6"/>
  <c r="V13" i="6"/>
  <c r="S1581" i="6"/>
  <c r="W1629" i="6"/>
  <c r="P1445" i="6"/>
  <c r="F13" i="6"/>
  <c r="W29" i="6"/>
  <c r="T5" i="6"/>
  <c r="O5" i="6"/>
  <c r="H29" i="6"/>
  <c r="T13" i="6"/>
  <c r="F1653" i="6"/>
  <c r="N1645" i="6"/>
  <c r="J1773" i="6"/>
  <c r="M1573" i="6"/>
  <c r="I1581" i="6"/>
  <c r="V1525" i="6"/>
  <c r="D53" i="6"/>
  <c r="M21" i="6"/>
  <c r="R37" i="6"/>
  <c r="O21" i="6"/>
  <c r="G13" i="6"/>
  <c r="O29" i="6"/>
  <c r="P21" i="6"/>
  <c r="W1845" i="6"/>
  <c r="F1565" i="6"/>
  <c r="V1605" i="6"/>
  <c r="T1573" i="6"/>
  <c r="T1613" i="6"/>
  <c r="S1421" i="6"/>
  <c r="V29" i="6"/>
  <c r="I21" i="6"/>
  <c r="J1549" i="6"/>
  <c r="R1637" i="6"/>
  <c r="P1389" i="6"/>
  <c r="J5" i="6"/>
  <c r="D29" i="6"/>
  <c r="J21" i="6"/>
  <c r="I37" i="6"/>
  <c r="M13" i="6"/>
  <c r="J1645" i="6"/>
  <c r="K1605" i="6"/>
  <c r="H1653" i="6"/>
  <c r="M1637" i="6"/>
  <c r="M29" i="6"/>
  <c r="O37" i="6"/>
  <c r="E1565" i="6"/>
  <c r="I1605" i="6"/>
  <c r="O1653" i="6"/>
  <c r="K1773" i="6"/>
  <c r="C1493" i="6"/>
  <c r="F1381" i="6"/>
  <c r="J1493" i="6"/>
  <c r="E5" i="6"/>
  <c r="F1165" i="6"/>
  <c r="N1293" i="6"/>
  <c r="S13" i="6"/>
  <c r="W37" i="6"/>
  <c r="U5" i="6"/>
  <c r="I13" i="6"/>
  <c r="V5" i="6"/>
  <c r="C37" i="6"/>
  <c r="T37" i="6"/>
  <c r="P5" i="6"/>
  <c r="K13" i="6"/>
  <c r="W1621" i="6"/>
  <c r="H1629" i="6"/>
  <c r="L1565" i="6"/>
  <c r="I1485" i="6"/>
  <c r="T1325" i="6"/>
  <c r="M685" i="6"/>
  <c r="E1445" i="6"/>
  <c r="F37" i="6"/>
  <c r="H37" i="6"/>
  <c r="I29" i="6"/>
  <c r="D13" i="6"/>
  <c r="G37" i="6"/>
  <c r="J37" i="6"/>
  <c r="M5" i="6"/>
  <c r="L13" i="6"/>
  <c r="B21" i="6"/>
  <c r="F1757" i="6"/>
  <c r="E1637" i="6"/>
  <c r="G1421" i="6"/>
  <c r="O1375" i="6"/>
  <c r="S1799" i="6"/>
  <c r="L1895" i="6"/>
  <c r="E1799" i="6"/>
  <c r="T1007" i="6"/>
  <c r="J1255" i="6"/>
  <c r="T1887" i="6"/>
  <c r="L1791" i="6"/>
  <c r="C703" i="6"/>
  <c r="M1183" i="6"/>
  <c r="H1319" i="6"/>
  <c r="F1391" i="6"/>
  <c r="U1623" i="6"/>
  <c r="T1671" i="6"/>
  <c r="T1463" i="6"/>
  <c r="K1519" i="6"/>
  <c r="B1055" i="6"/>
  <c r="M1551" i="6"/>
  <c r="L1879" i="6"/>
  <c r="F1599" i="6"/>
  <c r="G975" i="6"/>
  <c r="H1615" i="6"/>
  <c r="K1639" i="6"/>
  <c r="M1335" i="6"/>
  <c r="T1383" i="6"/>
  <c r="D871" i="6"/>
  <c r="T671" i="6"/>
  <c r="C1055" i="6"/>
  <c r="O869" i="6"/>
  <c r="N1217" i="6"/>
  <c r="F1121" i="6"/>
  <c r="K697" i="6"/>
  <c r="W1241" i="6"/>
  <c r="N1185" i="6"/>
  <c r="B1161" i="6"/>
  <c r="O935" i="6"/>
  <c r="D711" i="6"/>
  <c r="U1143" i="6"/>
  <c r="Q1527" i="6"/>
  <c r="H1031" i="6"/>
  <c r="O47" i="6"/>
  <c r="B1911" i="6"/>
  <c r="D1879" i="6"/>
  <c r="M1847" i="6"/>
  <c r="F1759" i="6"/>
  <c r="K1511" i="6"/>
  <c r="I1239" i="6"/>
  <c r="K727" i="6"/>
  <c r="M1431" i="6"/>
  <c r="P1127" i="6"/>
  <c r="P1407" i="6"/>
  <c r="J1551" i="6"/>
  <c r="I1495" i="6"/>
  <c r="I1463" i="6"/>
  <c r="G1263" i="6"/>
  <c r="N1119" i="6"/>
  <c r="W1119" i="6"/>
  <c r="C1711" i="6"/>
  <c r="S1137" i="6"/>
  <c r="E1489" i="6"/>
  <c r="E1031" i="6"/>
  <c r="C1783" i="6"/>
  <c r="D1255" i="6"/>
  <c r="T1255" i="6"/>
  <c r="S1719" i="6"/>
  <c r="I1871" i="6"/>
  <c r="P871" i="6"/>
  <c r="P1911" i="6"/>
  <c r="R1871" i="6"/>
  <c r="I1847" i="6"/>
  <c r="J1719" i="6"/>
  <c r="S1431" i="6"/>
  <c r="H1431" i="6"/>
  <c r="M1087" i="6"/>
  <c r="E1271" i="6"/>
  <c r="O1639" i="6"/>
  <c r="B1607" i="6"/>
  <c r="F1631" i="6"/>
  <c r="L1263" i="6"/>
  <c r="S1471" i="6"/>
  <c r="V887" i="6"/>
  <c r="K1103" i="6"/>
  <c r="I1031" i="6"/>
  <c r="T1911" i="6"/>
  <c r="K1863" i="6"/>
  <c r="B1423" i="6"/>
  <c r="P791" i="6"/>
  <c r="J1383" i="6"/>
  <c r="L1039" i="6"/>
  <c r="R1263" i="6"/>
  <c r="P1495" i="6"/>
  <c r="Q1607" i="6"/>
  <c r="T1239" i="6"/>
  <c r="K1719" i="6"/>
  <c r="N1407" i="6"/>
  <c r="F697" i="6"/>
  <c r="J1847" i="6"/>
  <c r="T1543" i="6"/>
  <c r="D1143" i="6"/>
  <c r="P1439" i="6"/>
  <c r="I1551" i="6"/>
  <c r="P1471" i="6"/>
  <c r="B31" i="6"/>
  <c r="O1823" i="6"/>
  <c r="C1031" i="6"/>
  <c r="C1895" i="6"/>
  <c r="E1863" i="6"/>
  <c r="N1823" i="6"/>
  <c r="L1423" i="6"/>
  <c r="J1007" i="6"/>
  <c r="Q1719" i="6"/>
  <c r="C1367" i="6"/>
  <c r="C1319" i="6"/>
  <c r="N1559" i="6"/>
  <c r="P1719" i="6"/>
  <c r="E1871" i="6"/>
  <c r="B1631" i="6"/>
  <c r="S1121" i="6"/>
  <c r="T629" i="6"/>
  <c r="N629" i="6"/>
  <c r="Q629" i="6"/>
  <c r="T29" i="6"/>
  <c r="O13" i="6"/>
  <c r="C13" i="6"/>
  <c r="K29" i="6"/>
  <c r="D21" i="6"/>
  <c r="F21" i="6"/>
  <c r="G5" i="6"/>
  <c r="E37" i="6"/>
  <c r="S45" i="6"/>
  <c r="E1389" i="6"/>
  <c r="D1221" i="6"/>
  <c r="M1077" i="6"/>
  <c r="N933" i="6"/>
  <c r="S1293" i="6"/>
  <c r="P957" i="6"/>
  <c r="Q637" i="6"/>
  <c r="C637" i="6"/>
  <c r="R13" i="6"/>
  <c r="L37" i="6"/>
  <c r="E29" i="6"/>
  <c r="U21" i="6"/>
  <c r="T21" i="6"/>
  <c r="W13" i="6"/>
  <c r="E21" i="6"/>
  <c r="U29" i="6"/>
  <c r="Q29" i="6"/>
  <c r="Q5" i="6"/>
  <c r="K5" i="6"/>
  <c r="B37" i="6"/>
  <c r="D1037" i="6"/>
  <c r="C629" i="6"/>
  <c r="G1269" i="6"/>
  <c r="M1357" i="6"/>
  <c r="C1365" i="6"/>
  <c r="J1293" i="6"/>
  <c r="Q853" i="6"/>
  <c r="F1205" i="6"/>
  <c r="K1173" i="6"/>
  <c r="P701" i="6"/>
  <c r="S877" i="6"/>
  <c r="C5" i="6"/>
  <c r="L21" i="6"/>
  <c r="S5" i="6"/>
  <c r="P37" i="6"/>
  <c r="P13" i="6"/>
  <c r="D37" i="6"/>
  <c r="W21" i="6"/>
  <c r="K957" i="6"/>
  <c r="U1069" i="6"/>
  <c r="V1341" i="6"/>
  <c r="K1069" i="6"/>
  <c r="R29" i="6"/>
  <c r="P29" i="6"/>
  <c r="M45" i="6"/>
  <c r="I45" i="6"/>
  <c r="L45" i="6"/>
  <c r="W45" i="6"/>
  <c r="N45" i="6"/>
  <c r="T53" i="6"/>
  <c r="L53" i="6"/>
  <c r="J613" i="6"/>
  <c r="V613" i="6"/>
  <c r="G613" i="6"/>
  <c r="O645" i="6"/>
  <c r="H645" i="6"/>
  <c r="E645" i="6"/>
  <c r="N645" i="6"/>
  <c r="C645" i="6"/>
  <c r="D653" i="6"/>
  <c r="E653" i="6"/>
  <c r="S661" i="6"/>
  <c r="H661" i="6"/>
  <c r="C661" i="6"/>
  <c r="K661" i="6"/>
  <c r="M661" i="6"/>
  <c r="E669" i="6"/>
  <c r="S669" i="6"/>
  <c r="G669" i="6"/>
  <c r="H677" i="6"/>
  <c r="T677" i="6"/>
  <c r="D677" i="6"/>
  <c r="J677" i="6"/>
  <c r="S677" i="6"/>
  <c r="C725" i="6"/>
  <c r="B725" i="6"/>
  <c r="L725" i="6"/>
  <c r="N741" i="6"/>
  <c r="Q741" i="6"/>
  <c r="O741" i="6"/>
  <c r="D741" i="6"/>
  <c r="H741" i="6"/>
  <c r="B757" i="6"/>
  <c r="J757" i="6"/>
  <c r="H765" i="6"/>
  <c r="R765" i="6"/>
  <c r="Q813" i="6"/>
  <c r="E813" i="6"/>
  <c r="W837" i="6"/>
  <c r="C837" i="6"/>
  <c r="G869" i="6"/>
  <c r="M869" i="6"/>
  <c r="D869" i="6"/>
  <c r="W885" i="6"/>
  <c r="Q885" i="6"/>
  <c r="C885" i="6"/>
  <c r="D885" i="6"/>
  <c r="R901" i="6"/>
  <c r="T901" i="6"/>
  <c r="U901" i="6"/>
  <c r="K901" i="6"/>
  <c r="V917" i="6"/>
  <c r="P917" i="6"/>
  <c r="G925" i="6"/>
  <c r="O925" i="6"/>
  <c r="W925" i="6"/>
  <c r="F925" i="6"/>
  <c r="Q933" i="6"/>
  <c r="L933" i="6"/>
  <c r="O933" i="6"/>
  <c r="K933" i="6"/>
  <c r="V965" i="6"/>
  <c r="M965" i="6"/>
  <c r="D965" i="6"/>
  <c r="S965" i="6"/>
  <c r="W973" i="6"/>
  <c r="P973" i="6"/>
  <c r="D973" i="6"/>
  <c r="I973" i="6"/>
  <c r="C973" i="6"/>
  <c r="O981" i="6"/>
  <c r="G981" i="6"/>
  <c r="U981" i="6"/>
  <c r="F981" i="6"/>
  <c r="R989" i="6"/>
  <c r="U989" i="6"/>
  <c r="C989" i="6"/>
  <c r="E989" i="6"/>
  <c r="K997" i="6"/>
  <c r="U997" i="6"/>
  <c r="N997" i="6"/>
  <c r="W1005" i="6"/>
  <c r="Q1005" i="6"/>
  <c r="L1005" i="6"/>
  <c r="B1013" i="6"/>
  <c r="G1013" i="6"/>
  <c r="Q1013" i="6"/>
  <c r="W1029" i="6"/>
  <c r="E1029" i="6"/>
  <c r="F1029" i="6"/>
  <c r="P1045" i="6"/>
  <c r="K1045" i="6"/>
  <c r="S1045" i="6"/>
  <c r="U1045" i="6"/>
  <c r="U1061" i="6"/>
  <c r="G1061" i="6"/>
  <c r="Q1085" i="6"/>
  <c r="B1085" i="6"/>
  <c r="H1093" i="6"/>
  <c r="W1093" i="6"/>
  <c r="F1093" i="6"/>
  <c r="S1109" i="6"/>
  <c r="T1109" i="6"/>
  <c r="R1109" i="6"/>
  <c r="L1109" i="6"/>
  <c r="G1117" i="6"/>
  <c r="J1117" i="6"/>
  <c r="N1125" i="6"/>
  <c r="K1125" i="6"/>
  <c r="I1133" i="6"/>
  <c r="H1133" i="6"/>
  <c r="J1133" i="6"/>
  <c r="K1149" i="6"/>
  <c r="T1149" i="6"/>
  <c r="W1149" i="6"/>
  <c r="P1165" i="6"/>
  <c r="K1165" i="6"/>
  <c r="W1165" i="6"/>
  <c r="G1165" i="6"/>
  <c r="D1173" i="6"/>
  <c r="J1173" i="6"/>
  <c r="T1173" i="6"/>
  <c r="V1173" i="6"/>
  <c r="K1181" i="6"/>
  <c r="N1181" i="6"/>
  <c r="B1181" i="6"/>
  <c r="G1189" i="6"/>
  <c r="F1189" i="6"/>
  <c r="T1189" i="6"/>
  <c r="R1189" i="6"/>
  <c r="J1197" i="6"/>
  <c r="W1197" i="6"/>
  <c r="P1197" i="6"/>
  <c r="P1213" i="6"/>
  <c r="E1213" i="6"/>
  <c r="G1213" i="6"/>
  <c r="V1213" i="6"/>
  <c r="K1213" i="6"/>
  <c r="R1221" i="6"/>
  <c r="F1221" i="6"/>
  <c r="S1221" i="6"/>
  <c r="T1221" i="6"/>
  <c r="O1229" i="6"/>
  <c r="U1229" i="6"/>
  <c r="N1229" i="6"/>
  <c r="S1245" i="6"/>
  <c r="N1245" i="6"/>
  <c r="S1253" i="6"/>
  <c r="N1253" i="6"/>
  <c r="R1253" i="6"/>
  <c r="W1253" i="6"/>
  <c r="P1261" i="6"/>
  <c r="R1261" i="6"/>
  <c r="I1261" i="6"/>
  <c r="W1261" i="6"/>
  <c r="T1261" i="6"/>
  <c r="U1285" i="6"/>
  <c r="V1285" i="6"/>
  <c r="W1285" i="6"/>
  <c r="O1285" i="6"/>
  <c r="C1293" i="6"/>
  <c r="F1293" i="6"/>
  <c r="H1293" i="6"/>
  <c r="G1293" i="6"/>
  <c r="D1293" i="6"/>
  <c r="L1301" i="6"/>
  <c r="O1301" i="6"/>
  <c r="B1301" i="6"/>
  <c r="E1301" i="6"/>
  <c r="G1301" i="6"/>
  <c r="Q1301" i="6"/>
  <c r="B1309" i="6"/>
  <c r="L1309" i="6"/>
  <c r="F1309" i="6"/>
  <c r="G1309" i="6"/>
  <c r="M1309" i="6"/>
  <c r="Q1309" i="6"/>
  <c r="D1317" i="6"/>
  <c r="G1317" i="6"/>
  <c r="R1317" i="6"/>
  <c r="M1333" i="6"/>
  <c r="Q1333" i="6"/>
  <c r="T1333" i="6"/>
  <c r="N1341" i="6"/>
  <c r="H1341" i="6"/>
  <c r="C1341" i="6"/>
  <c r="S1341" i="6"/>
  <c r="G1349" i="6"/>
  <c r="O1349" i="6"/>
  <c r="D1349" i="6"/>
  <c r="R1349" i="6"/>
  <c r="W1357" i="6"/>
  <c r="D1357" i="6"/>
  <c r="B1357" i="6"/>
  <c r="J1357" i="6"/>
  <c r="C1357" i="6"/>
  <c r="F1365" i="6"/>
  <c r="U1365" i="6"/>
  <c r="B1365" i="6"/>
  <c r="L1365" i="6"/>
  <c r="R1365" i="6"/>
  <c r="D1365" i="6"/>
  <c r="T1373" i="6"/>
  <c r="M1373" i="6"/>
  <c r="O1373" i="6"/>
  <c r="J1373" i="6"/>
  <c r="H1381" i="6"/>
  <c r="S1381" i="6"/>
  <c r="B1381" i="6"/>
  <c r="R1381" i="6"/>
  <c r="O1381" i="6"/>
  <c r="E1381" i="6"/>
  <c r="G1381" i="6"/>
  <c r="D1389" i="6"/>
  <c r="W1389" i="6"/>
  <c r="R1389" i="6"/>
  <c r="U1389" i="6"/>
  <c r="N1397" i="6"/>
  <c r="S1397" i="6"/>
  <c r="U1397" i="6"/>
  <c r="E1405" i="6"/>
  <c r="V1405" i="6"/>
  <c r="G1405" i="6"/>
  <c r="P1413" i="6"/>
  <c r="V1413" i="6"/>
  <c r="H1413" i="6"/>
  <c r="E1413" i="6"/>
  <c r="O1413" i="6"/>
  <c r="R1429" i="6"/>
  <c r="W1429" i="6"/>
  <c r="P1429" i="6"/>
  <c r="D1429" i="6"/>
  <c r="Q1429" i="6"/>
  <c r="K1429" i="6"/>
  <c r="G1429" i="6"/>
  <c r="F1437" i="6"/>
  <c r="K1437" i="6"/>
  <c r="U1437" i="6"/>
  <c r="V1437" i="6"/>
  <c r="B1453" i="6"/>
  <c r="G1453" i="6"/>
  <c r="F1453" i="6"/>
  <c r="E1453" i="6"/>
  <c r="P1453" i="6"/>
  <c r="E1461" i="6"/>
  <c r="R1461" i="6"/>
  <c r="U1461" i="6"/>
  <c r="I1469" i="6"/>
  <c r="D1469" i="6"/>
  <c r="J1477" i="6"/>
  <c r="R1477" i="6"/>
  <c r="O1477" i="6"/>
  <c r="V1477" i="6"/>
  <c r="H1477" i="6"/>
  <c r="P1477" i="6"/>
  <c r="S1477" i="6"/>
  <c r="R1485" i="6"/>
  <c r="L1485" i="6"/>
  <c r="J1485" i="6"/>
  <c r="O1485" i="6"/>
  <c r="F1485" i="6"/>
  <c r="S1485" i="6"/>
  <c r="N1493" i="6"/>
  <c r="R1493" i="6"/>
  <c r="S1493" i="6"/>
  <c r="G1493" i="6"/>
  <c r="S1501" i="6"/>
  <c r="W1501" i="6"/>
  <c r="C1509" i="6"/>
  <c r="U1509" i="6"/>
  <c r="V1509" i="6"/>
  <c r="I1509" i="6"/>
  <c r="K1517" i="6"/>
  <c r="I1517" i="6"/>
  <c r="O1517" i="6"/>
  <c r="J1517" i="6"/>
  <c r="U1517" i="6"/>
  <c r="C1525" i="6"/>
  <c r="N1525" i="6"/>
  <c r="W1525" i="6"/>
  <c r="W1533" i="6"/>
  <c r="N1533" i="6"/>
  <c r="P1533" i="6"/>
  <c r="F1541" i="6"/>
  <c r="I1541" i="6"/>
  <c r="E1541" i="6"/>
  <c r="R1549" i="6"/>
  <c r="S1549" i="6"/>
  <c r="Q1549" i="6"/>
  <c r="H1549" i="6"/>
  <c r="N1549" i="6"/>
  <c r="P1549" i="6"/>
  <c r="D1549" i="6"/>
  <c r="F1549" i="6"/>
  <c r="U1549" i="6"/>
  <c r="P1557" i="6"/>
  <c r="T1557" i="6"/>
  <c r="W1557" i="6"/>
  <c r="M1557" i="6"/>
  <c r="R1557" i="6"/>
  <c r="L1557" i="6"/>
  <c r="J1557" i="6"/>
  <c r="I1557" i="6"/>
  <c r="Q1565" i="6"/>
  <c r="V1565" i="6"/>
  <c r="M1565" i="6"/>
  <c r="T1565" i="6"/>
  <c r="D1565" i="6"/>
  <c r="S1565" i="6"/>
  <c r="U1565" i="6"/>
  <c r="R1565" i="6"/>
  <c r="S1573" i="6"/>
  <c r="I1573" i="6"/>
  <c r="V1573" i="6"/>
  <c r="P1573" i="6"/>
  <c r="G1573" i="6"/>
  <c r="N1573" i="6"/>
  <c r="B1573" i="6"/>
  <c r="K1581" i="6"/>
  <c r="H1581" i="6"/>
  <c r="C1581" i="6"/>
  <c r="B1581" i="6"/>
  <c r="P1589" i="6"/>
  <c r="U1589" i="6"/>
  <c r="R1589" i="6"/>
  <c r="G1589" i="6"/>
  <c r="K1589" i="6"/>
  <c r="I1589" i="6"/>
  <c r="H1589" i="6"/>
  <c r="L1589" i="6"/>
  <c r="G1597" i="6"/>
  <c r="K1597" i="6"/>
  <c r="C1597" i="6"/>
  <c r="U1597" i="6"/>
  <c r="H1597" i="6"/>
  <c r="I1597" i="6"/>
  <c r="S1597" i="6"/>
  <c r="Q1597" i="6"/>
  <c r="L1597" i="6"/>
  <c r="N1597" i="6"/>
  <c r="V1597" i="6"/>
  <c r="J1597" i="6"/>
  <c r="T1597" i="6"/>
  <c r="U1605" i="6"/>
  <c r="Q1605" i="6"/>
  <c r="C1605" i="6"/>
  <c r="D1605" i="6"/>
  <c r="R1605" i="6"/>
  <c r="T1605" i="6"/>
  <c r="E1613" i="6"/>
  <c r="M1613" i="6"/>
  <c r="K1613" i="6"/>
  <c r="Q1613" i="6"/>
  <c r="S1613" i="6"/>
  <c r="C1613" i="6"/>
  <c r="B1613" i="6"/>
  <c r="R1613" i="6"/>
  <c r="F1613" i="6"/>
  <c r="O1613" i="6"/>
  <c r="H1613" i="6"/>
  <c r="F1621" i="6"/>
  <c r="J1621" i="6"/>
  <c r="D1621" i="6"/>
  <c r="M1621" i="6"/>
  <c r="S1621" i="6"/>
  <c r="C1629" i="6"/>
  <c r="M1629" i="6"/>
  <c r="S1629" i="6"/>
  <c r="N1629" i="6"/>
  <c r="E1629" i="6"/>
  <c r="P1629" i="6"/>
  <c r="D1629" i="6"/>
  <c r="R1629" i="6"/>
  <c r="T1629" i="6"/>
  <c r="Q1629" i="6"/>
  <c r="J1629" i="6"/>
  <c r="I1629" i="6"/>
  <c r="N1637" i="6"/>
  <c r="J1637" i="6"/>
  <c r="G1637" i="6"/>
  <c r="C1637" i="6"/>
  <c r="B1637" i="6"/>
  <c r="Q1637" i="6"/>
  <c r="D1637" i="6"/>
  <c r="P1637" i="6"/>
  <c r="B1645" i="6"/>
  <c r="P1645" i="6"/>
  <c r="S1645" i="6"/>
  <c r="T1645" i="6"/>
  <c r="C1645" i="6"/>
  <c r="L1645" i="6"/>
  <c r="D1645" i="6"/>
  <c r="K1645" i="6"/>
  <c r="M1645" i="6"/>
  <c r="O1645" i="6"/>
  <c r="R1645" i="6"/>
  <c r="Q1645" i="6"/>
  <c r="B1653" i="6"/>
  <c r="L1653" i="6"/>
  <c r="C1653" i="6"/>
  <c r="E1653" i="6"/>
  <c r="D1653" i="6"/>
  <c r="T1653" i="6"/>
  <c r="C1661" i="6"/>
  <c r="J1661" i="6"/>
  <c r="G1661" i="6"/>
  <c r="E1677" i="6"/>
  <c r="R1677" i="6"/>
  <c r="D1677" i="6"/>
  <c r="I1693" i="6"/>
  <c r="N1693" i="6"/>
  <c r="T1693" i="6"/>
  <c r="S1693" i="6"/>
  <c r="Q1693" i="6"/>
  <c r="P1693" i="6"/>
  <c r="J1693" i="6"/>
  <c r="I1701" i="6"/>
  <c r="Q1701" i="6"/>
  <c r="C1701" i="6"/>
  <c r="K1709" i="6"/>
  <c r="U1709" i="6"/>
  <c r="J1709" i="6"/>
  <c r="R1709" i="6"/>
  <c r="L1725" i="6"/>
  <c r="E1725" i="6"/>
  <c r="E1733" i="6"/>
  <c r="M1733" i="6"/>
  <c r="W1733" i="6"/>
  <c r="I1733" i="6"/>
  <c r="J1749" i="6"/>
  <c r="W1749" i="6"/>
  <c r="W1765" i="6"/>
  <c r="O1765" i="6"/>
  <c r="Q1789" i="6"/>
  <c r="U1789" i="6"/>
  <c r="I1789" i="6"/>
  <c r="H1789" i="6"/>
  <c r="E1797" i="6"/>
  <c r="K1797" i="6"/>
  <c r="D1797" i="6"/>
  <c r="S1797" i="6"/>
  <c r="H1821" i="6"/>
  <c r="E1821" i="6"/>
  <c r="C1837" i="6"/>
  <c r="O1837" i="6"/>
  <c r="E1837" i="6"/>
  <c r="K1837" i="6"/>
  <c r="S1845" i="6"/>
  <c r="J1845" i="6"/>
  <c r="F1845" i="6"/>
  <c r="U1845" i="6"/>
  <c r="G1845" i="6"/>
  <c r="R1845" i="6"/>
  <c r="J1853" i="6"/>
  <c r="T1853" i="6"/>
  <c r="U1853" i="6"/>
  <c r="Q1853" i="6"/>
  <c r="S1153" i="6"/>
  <c r="H705" i="6"/>
  <c r="S713" i="6"/>
  <c r="R1193" i="6"/>
  <c r="F1129" i="6"/>
  <c r="J705" i="6"/>
  <c r="K1193" i="6"/>
  <c r="B1129" i="6"/>
  <c r="R705" i="6"/>
  <c r="D1705" i="6"/>
  <c r="E1593" i="6"/>
  <c r="C1433" i="6"/>
  <c r="I1321" i="6"/>
  <c r="M697" i="6"/>
  <c r="R1545" i="6"/>
  <c r="U1145" i="6"/>
  <c r="O1177" i="6"/>
  <c r="D1305" i="6"/>
  <c r="D1353" i="6"/>
  <c r="I1177" i="6"/>
  <c r="G1401" i="6"/>
  <c r="W1153" i="6"/>
  <c r="I1297" i="6"/>
  <c r="W1353" i="6"/>
  <c r="I1545" i="6"/>
  <c r="N1169" i="6"/>
  <c r="C1297" i="6"/>
  <c r="I1401" i="6"/>
  <c r="F1177" i="6"/>
  <c r="C1641" i="6"/>
  <c r="P1545" i="6"/>
  <c r="V1401" i="6"/>
  <c r="B1169" i="6"/>
  <c r="M1153" i="6"/>
  <c r="F1065" i="6"/>
  <c r="V1057" i="6"/>
  <c r="L1577" i="6"/>
  <c r="I1585" i="6"/>
  <c r="E1577" i="6"/>
  <c r="F705" i="6"/>
  <c r="S1241" i="6"/>
  <c r="J1233" i="6"/>
  <c r="M1233" i="6"/>
  <c r="E1273" i="6"/>
  <c r="D705" i="6"/>
  <c r="Q1705" i="6"/>
  <c r="D1273" i="6"/>
  <c r="S705" i="6"/>
  <c r="F1265" i="6"/>
  <c r="B1249" i="6"/>
  <c r="C1233" i="6"/>
  <c r="M1201" i="6"/>
  <c r="U1185" i="6"/>
  <c r="P1137" i="6"/>
  <c r="T1129" i="6"/>
  <c r="J1121" i="6"/>
  <c r="B1689" i="6"/>
  <c r="J1649" i="6"/>
  <c r="G1625" i="6"/>
  <c r="S1313" i="6"/>
  <c r="K1625" i="6"/>
  <c r="W1569" i="6"/>
  <c r="W1425" i="6"/>
  <c r="G1289" i="6"/>
  <c r="W1393" i="6"/>
  <c r="F1161" i="6"/>
  <c r="K1289" i="6"/>
  <c r="S1305" i="6"/>
  <c r="G1161" i="6"/>
  <c r="U1545" i="6"/>
  <c r="U1169" i="6"/>
  <c r="E1297" i="6"/>
  <c r="U1401" i="6"/>
  <c r="G1057" i="6"/>
  <c r="N1065" i="6"/>
  <c r="T1177" i="6"/>
  <c r="H1305" i="6"/>
  <c r="T1161" i="6"/>
  <c r="E1393" i="6"/>
  <c r="L1641" i="6"/>
  <c r="M1545" i="6"/>
  <c r="B1393" i="6"/>
  <c r="I1161" i="6"/>
  <c r="D1153" i="6"/>
  <c r="C1065" i="6"/>
  <c r="O1577" i="6"/>
  <c r="M1313" i="6"/>
  <c r="D1241" i="6"/>
  <c r="H1225" i="6"/>
  <c r="F1273" i="6"/>
  <c r="P1705" i="6"/>
  <c r="D1713" i="6"/>
  <c r="W1697" i="6"/>
  <c r="Q713" i="6"/>
  <c r="W1265" i="6"/>
  <c r="M1249" i="6"/>
  <c r="P1233" i="6"/>
  <c r="B1201" i="6"/>
  <c r="P1193" i="6"/>
  <c r="J1185" i="6"/>
  <c r="B1137" i="6"/>
  <c r="M1129" i="6"/>
  <c r="W1121" i="6"/>
  <c r="K1569" i="6"/>
  <c r="S1289" i="6"/>
  <c r="Q1497" i="6"/>
  <c r="B1057" i="6"/>
  <c r="O1161" i="6"/>
  <c r="B1289" i="6"/>
  <c r="V1305" i="6"/>
  <c r="F1169" i="6"/>
  <c r="T1545" i="6"/>
  <c r="R1393" i="6"/>
  <c r="Q1057" i="6"/>
  <c r="C1169" i="6"/>
  <c r="F1297" i="6"/>
  <c r="H1409" i="6"/>
  <c r="Q1177" i="6"/>
  <c r="L1145" i="6"/>
  <c r="G1177" i="6"/>
  <c r="L1353" i="6"/>
  <c r="Q1169" i="6"/>
  <c r="L1545" i="6"/>
  <c r="U1641" i="6"/>
  <c r="J1545" i="6"/>
  <c r="F1393" i="6"/>
  <c r="U1161" i="6"/>
  <c r="W1145" i="6"/>
  <c r="K1065" i="6"/>
  <c r="R1585" i="6"/>
  <c r="C1273" i="6"/>
  <c r="U1241" i="6"/>
  <c r="Q1713" i="6"/>
  <c r="P1697" i="6"/>
  <c r="U713" i="6"/>
  <c r="B697" i="6"/>
  <c r="M1265" i="6"/>
  <c r="Q1201" i="6"/>
  <c r="U1193" i="6"/>
  <c r="M1137" i="6"/>
  <c r="C1129" i="6"/>
  <c r="K1121" i="6"/>
  <c r="L1681" i="6"/>
  <c r="C1657" i="6"/>
  <c r="B1633" i="6"/>
  <c r="G1601" i="6"/>
  <c r="I1529" i="6"/>
  <c r="V1465" i="6"/>
  <c r="T905" i="6"/>
  <c r="V1609" i="6"/>
  <c r="S1553" i="6"/>
  <c r="B1377" i="6"/>
  <c r="G1217" i="6"/>
  <c r="M1513" i="6"/>
  <c r="R1057" i="6"/>
  <c r="S1161" i="6"/>
  <c r="G1297" i="6"/>
  <c r="R1353" i="6"/>
  <c r="M1393" i="6"/>
  <c r="K1393" i="6"/>
  <c r="R1065" i="6"/>
  <c r="S1169" i="6"/>
  <c r="L1305" i="6"/>
  <c r="W1177" i="6"/>
  <c r="J1153" i="6"/>
  <c r="Q1353" i="6"/>
  <c r="D1545" i="6"/>
  <c r="O1641" i="6"/>
  <c r="H1545" i="6"/>
  <c r="B1353" i="6"/>
  <c r="R1161" i="6"/>
  <c r="D1145" i="6"/>
  <c r="D1057" i="6"/>
  <c r="I1577" i="6"/>
  <c r="Q1433" i="6"/>
  <c r="T697" i="6"/>
  <c r="E1697" i="6"/>
  <c r="E713" i="6"/>
  <c r="L1697" i="6"/>
  <c r="C1697" i="6"/>
  <c r="E1713" i="6"/>
  <c r="O1273" i="6"/>
  <c r="C713" i="6"/>
  <c r="U697" i="6"/>
  <c r="W1257" i="6"/>
  <c r="P1241" i="6"/>
  <c r="U1225" i="6"/>
  <c r="V1529" i="6"/>
  <c r="W1201" i="6"/>
  <c r="E1193" i="6"/>
  <c r="S1177" i="6"/>
  <c r="G1137" i="6"/>
  <c r="T1681" i="6"/>
  <c r="H1657" i="6"/>
  <c r="I1633" i="6"/>
  <c r="W1601" i="6"/>
  <c r="T1529" i="6"/>
  <c r="I1449" i="6"/>
  <c r="G1409" i="6"/>
  <c r="L1513" i="6"/>
  <c r="V1065" i="6"/>
  <c r="B1297" i="6"/>
  <c r="V1353" i="6"/>
  <c r="B1145" i="6"/>
  <c r="P1177" i="6"/>
  <c r="D1297" i="6"/>
  <c r="S1409" i="6"/>
  <c r="C1153" i="6"/>
  <c r="K1353" i="6"/>
  <c r="M1577" i="6"/>
  <c r="R1577" i="6"/>
  <c r="K1273" i="6"/>
  <c r="B1273" i="6"/>
  <c r="N1713" i="6"/>
  <c r="S1529" i="6"/>
  <c r="C1121" i="6"/>
  <c r="Q45" i="6"/>
  <c r="P45" i="6"/>
  <c r="F45" i="6"/>
  <c r="E45" i="6"/>
  <c r="V53" i="6"/>
  <c r="E53" i="6"/>
  <c r="U53" i="6"/>
  <c r="F613" i="6"/>
  <c r="M613" i="6"/>
  <c r="S613" i="6"/>
  <c r="B613" i="6"/>
  <c r="I613" i="6"/>
  <c r="D621" i="6"/>
  <c r="H621" i="6"/>
  <c r="D629" i="6"/>
  <c r="M629" i="6"/>
  <c r="L629" i="6"/>
  <c r="I629" i="6"/>
  <c r="I637" i="6"/>
  <c r="O637" i="6"/>
  <c r="L637" i="6"/>
  <c r="C653" i="6"/>
  <c r="U653" i="6"/>
  <c r="W653" i="6"/>
  <c r="N661" i="6"/>
  <c r="D661" i="6"/>
  <c r="I661" i="6"/>
  <c r="E661" i="6"/>
  <c r="R661" i="6"/>
  <c r="V669" i="6"/>
  <c r="P669" i="6"/>
  <c r="J669" i="6"/>
  <c r="H669" i="6"/>
  <c r="D669" i="6"/>
  <c r="I677" i="6"/>
  <c r="L677" i="6"/>
  <c r="G677" i="6"/>
  <c r="O677" i="6"/>
  <c r="J685" i="6"/>
  <c r="B685" i="6"/>
  <c r="W685" i="6"/>
  <c r="D685" i="6"/>
  <c r="E693" i="6"/>
  <c r="T693" i="6"/>
  <c r="F693" i="6"/>
  <c r="P693" i="6"/>
  <c r="M701" i="6"/>
  <c r="S701" i="6"/>
  <c r="W701" i="6"/>
  <c r="B701" i="6"/>
  <c r="J701" i="6"/>
  <c r="D709" i="6"/>
  <c r="G709" i="6"/>
  <c r="C709" i="6"/>
  <c r="K717" i="6"/>
  <c r="N717" i="6"/>
  <c r="N725" i="6"/>
  <c r="H725" i="6"/>
  <c r="F725" i="6"/>
  <c r="T725" i="6"/>
  <c r="S733" i="6"/>
  <c r="L733" i="6"/>
  <c r="G733" i="6"/>
  <c r="B733" i="6"/>
  <c r="W741" i="6"/>
  <c r="C741" i="6"/>
  <c r="F741" i="6"/>
  <c r="T741" i="6"/>
  <c r="B741" i="6"/>
  <c r="I741" i="6"/>
  <c r="S741" i="6"/>
  <c r="N757" i="6"/>
  <c r="T757" i="6"/>
  <c r="O757" i="6"/>
  <c r="U757" i="6"/>
  <c r="K765" i="6"/>
  <c r="W765" i="6"/>
  <c r="Q781" i="6"/>
  <c r="U781" i="6"/>
  <c r="C781" i="6"/>
  <c r="P781" i="6"/>
  <c r="E789" i="6"/>
  <c r="T789" i="6"/>
  <c r="W789" i="6"/>
  <c r="F797" i="6"/>
  <c r="T797" i="6"/>
  <c r="B797" i="6"/>
  <c r="U805" i="6"/>
  <c r="M805" i="6"/>
  <c r="N805" i="6"/>
  <c r="H805" i="6"/>
  <c r="V821" i="6"/>
  <c r="N821" i="6"/>
  <c r="P821" i="6"/>
  <c r="F821" i="6"/>
  <c r="O829" i="6"/>
  <c r="P829" i="6"/>
  <c r="K829" i="6"/>
  <c r="T837" i="6"/>
  <c r="N837" i="6"/>
  <c r="Q837" i="6"/>
  <c r="B853" i="6"/>
  <c r="U853" i="6"/>
  <c r="M861" i="6"/>
  <c r="J861" i="6"/>
  <c r="S861" i="6"/>
  <c r="I861" i="6"/>
  <c r="D861" i="6"/>
  <c r="E861" i="6"/>
  <c r="I869" i="6"/>
  <c r="J869" i="6"/>
  <c r="U869" i="6"/>
  <c r="Q869" i="6"/>
  <c r="H869" i="6"/>
  <c r="T869" i="6"/>
  <c r="E869" i="6"/>
  <c r="W877" i="6"/>
  <c r="T877" i="6"/>
  <c r="O877" i="6"/>
  <c r="F877" i="6"/>
  <c r="L877" i="6"/>
  <c r="R877" i="6"/>
  <c r="D877" i="6"/>
  <c r="C877" i="6"/>
  <c r="U877" i="6"/>
  <c r="J877" i="6"/>
  <c r="I877" i="6"/>
  <c r="V877" i="6"/>
  <c r="U885" i="6"/>
  <c r="P885" i="6"/>
  <c r="R885" i="6"/>
  <c r="T885" i="6"/>
  <c r="J885" i="6"/>
  <c r="E885" i="6"/>
  <c r="M885" i="6"/>
  <c r="G885" i="6"/>
  <c r="N893" i="6"/>
  <c r="P893" i="6"/>
  <c r="K893" i="6"/>
  <c r="J893" i="6"/>
  <c r="Q893" i="6"/>
  <c r="L893" i="6"/>
  <c r="R893" i="6"/>
  <c r="O893" i="6"/>
  <c r="E893" i="6"/>
  <c r="W893" i="6"/>
  <c r="U893" i="6"/>
  <c r="V901" i="6"/>
  <c r="H901" i="6"/>
  <c r="B901" i="6"/>
  <c r="W901" i="6"/>
  <c r="M901" i="6"/>
  <c r="N901" i="6"/>
  <c r="I901" i="6"/>
  <c r="G901" i="6"/>
  <c r="D901" i="6"/>
  <c r="Q901" i="6"/>
  <c r="B909" i="6"/>
  <c r="H909" i="6"/>
  <c r="N909" i="6"/>
  <c r="K909" i="6"/>
  <c r="U909" i="6"/>
  <c r="S909" i="6"/>
  <c r="T909" i="6"/>
  <c r="V909" i="6"/>
  <c r="W909" i="6"/>
  <c r="J909" i="6"/>
  <c r="D909" i="6"/>
  <c r="Q909" i="6"/>
  <c r="J917" i="6"/>
  <c r="U917" i="6"/>
  <c r="S917" i="6"/>
  <c r="I917" i="6"/>
  <c r="W917" i="6"/>
  <c r="F917" i="6"/>
  <c r="L917" i="6"/>
  <c r="H917" i="6"/>
  <c r="M917" i="6"/>
  <c r="G917" i="6"/>
  <c r="C925" i="6"/>
  <c r="B925" i="6"/>
  <c r="R925" i="6"/>
  <c r="N925" i="6"/>
  <c r="V925" i="6"/>
  <c r="I925" i="6"/>
  <c r="S925" i="6"/>
  <c r="U933" i="6"/>
  <c r="M933" i="6"/>
  <c r="P933" i="6"/>
  <c r="B933" i="6"/>
  <c r="H933" i="6"/>
  <c r="S933" i="6"/>
  <c r="F933" i="6"/>
  <c r="R933" i="6"/>
  <c r="E933" i="6"/>
  <c r="E941" i="6"/>
  <c r="U941" i="6"/>
  <c r="I941" i="6"/>
  <c r="T941" i="6"/>
  <c r="L941" i="6"/>
  <c r="V941" i="6"/>
  <c r="W941" i="6"/>
  <c r="K941" i="6"/>
  <c r="M941" i="6"/>
  <c r="S941" i="6"/>
  <c r="R941" i="6"/>
  <c r="U949" i="6"/>
  <c r="B949" i="6"/>
  <c r="R949" i="6"/>
  <c r="O949" i="6"/>
  <c r="K949" i="6"/>
  <c r="M949" i="6"/>
  <c r="F949" i="6"/>
  <c r="Q949" i="6"/>
  <c r="W949" i="6"/>
  <c r="E949" i="6"/>
  <c r="G949" i="6"/>
  <c r="I949" i="6"/>
  <c r="N957" i="6"/>
  <c r="J957" i="6"/>
  <c r="S957" i="6"/>
  <c r="W957" i="6"/>
  <c r="B957" i="6"/>
  <c r="T957" i="6"/>
  <c r="V957" i="6"/>
  <c r="U957" i="6"/>
  <c r="D957" i="6"/>
  <c r="R965" i="6"/>
  <c r="W965" i="6"/>
  <c r="F965" i="6"/>
  <c r="E965" i="6"/>
  <c r="P965" i="6"/>
  <c r="K965" i="6"/>
  <c r="N965" i="6"/>
  <c r="L965" i="6"/>
  <c r="H965" i="6"/>
  <c r="T973" i="6"/>
  <c r="L973" i="6"/>
  <c r="U973" i="6"/>
  <c r="H973" i="6"/>
  <c r="F973" i="6"/>
  <c r="N973" i="6"/>
  <c r="B973" i="6"/>
  <c r="O973" i="6"/>
  <c r="R973" i="6"/>
  <c r="E973" i="6"/>
  <c r="J981" i="6"/>
  <c r="K981" i="6"/>
  <c r="S981" i="6"/>
  <c r="B981" i="6"/>
  <c r="I981" i="6"/>
  <c r="D981" i="6"/>
  <c r="Q981" i="6"/>
  <c r="T981" i="6"/>
  <c r="R981" i="6"/>
  <c r="B989" i="6"/>
  <c r="V989" i="6"/>
  <c r="O989" i="6"/>
  <c r="M989" i="6"/>
  <c r="P989" i="6"/>
  <c r="H989" i="6"/>
  <c r="S989" i="6"/>
  <c r="J989" i="6"/>
  <c r="G989" i="6"/>
  <c r="W997" i="6"/>
  <c r="C997" i="6"/>
  <c r="G997" i="6"/>
  <c r="O997" i="6"/>
  <c r="Q997" i="6"/>
  <c r="D997" i="6"/>
  <c r="V997" i="6"/>
  <c r="I997" i="6"/>
  <c r="F997" i="6"/>
  <c r="T997" i="6"/>
  <c r="C1005" i="6"/>
  <c r="O1005" i="6"/>
  <c r="D1005" i="6"/>
  <c r="R1005" i="6"/>
  <c r="I1005" i="6"/>
  <c r="N1005" i="6"/>
  <c r="E1005" i="6"/>
  <c r="V1005" i="6"/>
  <c r="H1005" i="6"/>
  <c r="G1005" i="6"/>
  <c r="F1013" i="6"/>
  <c r="O1013" i="6"/>
  <c r="D1013" i="6"/>
  <c r="I1013" i="6"/>
  <c r="K1013" i="6"/>
  <c r="J1013" i="6"/>
  <c r="E1013" i="6"/>
  <c r="H1013" i="6"/>
  <c r="G1021" i="6"/>
  <c r="E1021" i="6"/>
  <c r="M1021" i="6"/>
  <c r="P1021" i="6"/>
  <c r="L1021" i="6"/>
  <c r="H1021" i="6"/>
  <c r="D1021" i="6"/>
  <c r="J1021" i="6"/>
  <c r="J1029" i="6"/>
  <c r="L1029" i="6"/>
  <c r="U1029" i="6"/>
  <c r="D1029" i="6"/>
  <c r="P1029" i="6"/>
  <c r="S1029" i="6"/>
  <c r="R1029" i="6"/>
  <c r="I1029" i="6"/>
  <c r="H1029" i="6"/>
  <c r="V1029" i="6"/>
  <c r="N1029" i="6"/>
  <c r="L1037" i="6"/>
  <c r="U1037" i="6"/>
  <c r="B1037" i="6"/>
  <c r="F1037" i="6"/>
  <c r="P1037" i="6"/>
  <c r="K1037" i="6"/>
  <c r="Q1037" i="6"/>
  <c r="G1037" i="6"/>
  <c r="N1037" i="6"/>
  <c r="O1037" i="6"/>
  <c r="I1045" i="6"/>
  <c r="N1045" i="6"/>
  <c r="B1045" i="6"/>
  <c r="V1045" i="6"/>
  <c r="D1045" i="6"/>
  <c r="H1045" i="6"/>
  <c r="E1045" i="6"/>
  <c r="J1045" i="6"/>
  <c r="W1053" i="6"/>
  <c r="H1053" i="6"/>
  <c r="P1053" i="6"/>
  <c r="L1053" i="6"/>
  <c r="E1053" i="6"/>
  <c r="T1053" i="6"/>
  <c r="D1053" i="6"/>
  <c r="I1053" i="6"/>
  <c r="B1053" i="6"/>
  <c r="G1053" i="6"/>
  <c r="S1053" i="6"/>
  <c r="B1061" i="6"/>
  <c r="D1061" i="6"/>
  <c r="W1061" i="6"/>
  <c r="F1061" i="6"/>
  <c r="M1061" i="6"/>
  <c r="L1061" i="6"/>
  <c r="P1061" i="6"/>
  <c r="H1061" i="6"/>
  <c r="K1061" i="6"/>
  <c r="V1061" i="6"/>
  <c r="W1069" i="6"/>
  <c r="M1069" i="6"/>
  <c r="H1069" i="6"/>
  <c r="C1069" i="6"/>
  <c r="V1069" i="6"/>
  <c r="F1069" i="6"/>
  <c r="N1069" i="6"/>
  <c r="B1069" i="6"/>
  <c r="L1069" i="6"/>
  <c r="N1077" i="6"/>
  <c r="I1077" i="6"/>
  <c r="U1077" i="6"/>
  <c r="P1077" i="6"/>
  <c r="F1077" i="6"/>
  <c r="T1077" i="6"/>
  <c r="L1077" i="6"/>
  <c r="Q1077" i="6"/>
  <c r="H1077" i="6"/>
  <c r="D1077" i="6"/>
  <c r="R1077" i="6"/>
  <c r="M1085" i="6"/>
  <c r="I1085" i="6"/>
  <c r="G1085" i="6"/>
  <c r="R1085" i="6"/>
  <c r="C1085" i="6"/>
  <c r="S1085" i="6"/>
  <c r="K1085" i="6"/>
  <c r="L1085" i="6"/>
  <c r="E1085" i="6"/>
  <c r="V1093" i="6"/>
  <c r="G1093" i="6"/>
  <c r="S1093" i="6"/>
  <c r="B1093" i="6"/>
  <c r="M1093" i="6"/>
  <c r="C1093" i="6"/>
  <c r="Q1093" i="6"/>
  <c r="R1093" i="6"/>
  <c r="P1093" i="6"/>
  <c r="K1093" i="6"/>
  <c r="J1101" i="6"/>
  <c r="Q1101" i="6"/>
  <c r="L1101" i="6"/>
  <c r="E1101" i="6"/>
  <c r="H1101" i="6"/>
  <c r="T1101" i="6"/>
  <c r="S1101" i="6"/>
  <c r="R1101" i="6"/>
  <c r="U1101" i="6"/>
  <c r="I1101" i="6"/>
  <c r="D1101" i="6"/>
  <c r="B1101" i="6"/>
  <c r="E1109" i="6"/>
  <c r="W1109" i="6"/>
  <c r="N1109" i="6"/>
  <c r="H1109" i="6"/>
  <c r="M1109" i="6"/>
  <c r="P1109" i="6"/>
  <c r="J1109" i="6"/>
  <c r="D1109" i="6"/>
  <c r="V1109" i="6"/>
  <c r="U1117" i="6"/>
  <c r="K1117" i="6"/>
  <c r="E1117" i="6"/>
  <c r="N1117" i="6"/>
  <c r="R1117" i="6"/>
  <c r="P1117" i="6"/>
  <c r="B1117" i="6"/>
  <c r="D1117" i="6"/>
  <c r="T1117" i="6"/>
  <c r="Q1117" i="6"/>
  <c r="Q1125" i="6"/>
  <c r="D1125" i="6"/>
  <c r="F1125" i="6"/>
  <c r="H1125" i="6"/>
  <c r="G1125" i="6"/>
  <c r="T1125" i="6"/>
  <c r="U1125" i="6"/>
  <c r="W1125" i="6"/>
  <c r="P1133" i="6"/>
  <c r="O1133" i="6"/>
  <c r="F1133" i="6"/>
  <c r="T1133" i="6"/>
  <c r="C1133" i="6"/>
  <c r="Q1133" i="6"/>
  <c r="E1133" i="6"/>
  <c r="K1133" i="6"/>
  <c r="S1133" i="6"/>
  <c r="W1133" i="6"/>
  <c r="Q1141" i="6"/>
  <c r="U1141" i="6"/>
  <c r="V1141" i="6"/>
  <c r="B1141" i="6"/>
  <c r="L1141" i="6"/>
  <c r="T1141" i="6"/>
  <c r="S1141" i="6"/>
  <c r="J1141" i="6"/>
  <c r="N1141" i="6"/>
  <c r="C1141" i="6"/>
  <c r="D1149" i="6"/>
  <c r="C1149" i="6"/>
  <c r="N1149" i="6"/>
  <c r="B1149" i="6"/>
  <c r="G1149" i="6"/>
  <c r="O1149" i="6"/>
  <c r="E1149" i="6"/>
  <c r="V1149" i="6"/>
  <c r="I1149" i="6"/>
  <c r="J1149" i="6"/>
  <c r="F1157" i="6"/>
  <c r="V1157" i="6"/>
  <c r="G1157" i="6"/>
  <c r="E1157" i="6"/>
  <c r="R1157" i="6"/>
  <c r="K1157" i="6"/>
  <c r="H1157" i="6"/>
  <c r="M1157" i="6"/>
  <c r="J1157" i="6"/>
  <c r="N1157" i="6"/>
  <c r="T1165" i="6"/>
  <c r="S1165" i="6"/>
  <c r="J1165" i="6"/>
  <c r="M1165" i="6"/>
  <c r="N1165" i="6"/>
  <c r="B1165" i="6"/>
  <c r="V1165" i="6"/>
  <c r="E1165" i="6"/>
  <c r="E1173" i="6"/>
  <c r="M1173" i="6"/>
  <c r="U1173" i="6"/>
  <c r="L1173" i="6"/>
  <c r="P1173" i="6"/>
  <c r="G1173" i="6"/>
  <c r="O1173" i="6"/>
  <c r="I1181" i="6"/>
  <c r="H1181" i="6"/>
  <c r="F1181" i="6"/>
  <c r="C1181" i="6"/>
  <c r="U1181" i="6"/>
  <c r="L1181" i="6"/>
  <c r="E1181" i="6"/>
  <c r="J1181" i="6"/>
  <c r="W1181" i="6"/>
  <c r="I1189" i="6"/>
  <c r="P1189" i="6"/>
  <c r="O1189" i="6"/>
  <c r="B1189" i="6"/>
  <c r="L1189" i="6"/>
  <c r="U1189" i="6"/>
  <c r="K1189" i="6"/>
  <c r="W1189" i="6"/>
  <c r="C1189" i="6"/>
  <c r="E1189" i="6"/>
  <c r="Q1197" i="6"/>
  <c r="I1197" i="6"/>
  <c r="U1197" i="6"/>
  <c r="E1197" i="6"/>
  <c r="T1197" i="6"/>
  <c r="B1197" i="6"/>
  <c r="C1197" i="6"/>
  <c r="H1197" i="6"/>
  <c r="L1197" i="6"/>
  <c r="C1205" i="6"/>
  <c r="P1205" i="6"/>
  <c r="Q1205" i="6"/>
  <c r="N1205" i="6"/>
  <c r="M1205" i="6"/>
  <c r="L1205" i="6"/>
  <c r="J1205" i="6"/>
  <c r="D1205" i="6"/>
  <c r="R1205" i="6"/>
  <c r="T1205" i="6"/>
  <c r="F1213" i="6"/>
  <c r="D1213" i="6"/>
  <c r="I1213" i="6"/>
  <c r="B1213" i="6"/>
  <c r="W1213" i="6"/>
  <c r="S1213" i="6"/>
  <c r="L1213" i="6"/>
  <c r="U1213" i="6"/>
  <c r="N1221" i="6"/>
  <c r="H1221" i="6"/>
  <c r="G1221" i="6"/>
  <c r="B1221" i="6"/>
  <c r="W1221" i="6"/>
  <c r="L1221" i="6"/>
  <c r="U1221" i="6"/>
  <c r="M1221" i="6"/>
  <c r="E1221" i="6"/>
  <c r="J1229" i="6"/>
  <c r="L1229" i="6"/>
  <c r="G1229" i="6"/>
  <c r="E1229" i="6"/>
  <c r="I1229" i="6"/>
  <c r="M1229" i="6"/>
  <c r="Q1229" i="6"/>
  <c r="P1229" i="6"/>
  <c r="K1229" i="6"/>
  <c r="S1229" i="6"/>
  <c r="J1237" i="6"/>
  <c r="V1237" i="6"/>
  <c r="B1237" i="6"/>
  <c r="M1237" i="6"/>
  <c r="G1237" i="6"/>
  <c r="H1237" i="6"/>
  <c r="U1237" i="6"/>
  <c r="T1237" i="6"/>
  <c r="K1237" i="6"/>
  <c r="D1237" i="6"/>
  <c r="S1237" i="6"/>
  <c r="L1237" i="6"/>
  <c r="C1237" i="6"/>
  <c r="I1245" i="6"/>
  <c r="R1245" i="6"/>
  <c r="F1245" i="6"/>
  <c r="M1245" i="6"/>
  <c r="H1245" i="6"/>
  <c r="O1245" i="6"/>
  <c r="T1245" i="6"/>
  <c r="C1245" i="6"/>
  <c r="P1245" i="6"/>
  <c r="J1245" i="6"/>
  <c r="P1253" i="6"/>
  <c r="O1253" i="6"/>
  <c r="D1253" i="6"/>
  <c r="Q1253" i="6"/>
  <c r="U1253" i="6"/>
  <c r="V1253" i="6"/>
  <c r="L1253" i="6"/>
  <c r="I1253" i="6"/>
  <c r="H1253" i="6"/>
  <c r="T1253" i="6"/>
  <c r="J1253" i="6"/>
  <c r="M1253" i="6"/>
  <c r="O1261" i="6"/>
  <c r="J1261" i="6"/>
  <c r="K1261" i="6"/>
  <c r="S1261" i="6"/>
  <c r="U1261" i="6"/>
  <c r="V1261" i="6"/>
  <c r="D1261" i="6"/>
  <c r="E1261" i="6"/>
  <c r="M1261" i="6"/>
  <c r="F1261" i="6"/>
  <c r="B1261" i="6"/>
  <c r="C1269" i="6"/>
  <c r="Q1269" i="6"/>
  <c r="B1269" i="6"/>
  <c r="E1269" i="6"/>
  <c r="D1269" i="6"/>
  <c r="N1269" i="6"/>
  <c r="L1269" i="6"/>
  <c r="S1269" i="6"/>
  <c r="F1269" i="6"/>
  <c r="K1269" i="6"/>
  <c r="O1269" i="6"/>
  <c r="V1269" i="6"/>
  <c r="U1269" i="6"/>
  <c r="P1269" i="6"/>
  <c r="T1269" i="6"/>
  <c r="J1277" i="6"/>
  <c r="M1277" i="6"/>
  <c r="C1277" i="6"/>
  <c r="R1277" i="6"/>
  <c r="T1277" i="6"/>
  <c r="H1277" i="6"/>
  <c r="S1277" i="6"/>
  <c r="G1277" i="6"/>
  <c r="D1277" i="6"/>
  <c r="U1277" i="6"/>
  <c r="K1277" i="6"/>
  <c r="N1277" i="6"/>
  <c r="O1277" i="6"/>
  <c r="Q1277" i="6"/>
  <c r="I1277" i="6"/>
  <c r="B1285" i="6"/>
  <c r="K1285" i="6"/>
  <c r="P1285" i="6"/>
  <c r="C1285" i="6"/>
  <c r="I1285" i="6"/>
  <c r="D1285" i="6"/>
  <c r="M1285" i="6"/>
  <c r="Q1285" i="6"/>
  <c r="F1285" i="6"/>
  <c r="S1285" i="6"/>
  <c r="R1285" i="6"/>
  <c r="E1285" i="6"/>
  <c r="G1285" i="6"/>
  <c r="T1293" i="6"/>
  <c r="K1293" i="6"/>
  <c r="L1293" i="6"/>
  <c r="E1293" i="6"/>
  <c r="Q1293" i="6"/>
  <c r="I1293" i="6"/>
  <c r="O1293" i="6"/>
  <c r="W1293" i="6"/>
  <c r="U1293" i="6"/>
  <c r="V1293" i="6"/>
  <c r="P1293" i="6"/>
  <c r="P1301" i="6"/>
  <c r="N1301" i="6"/>
  <c r="K1301" i="6"/>
  <c r="J1301" i="6"/>
  <c r="D1301" i="6"/>
  <c r="S1301" i="6"/>
  <c r="R1301" i="6"/>
  <c r="M1301" i="6"/>
  <c r="T1301" i="6"/>
  <c r="U1301" i="6"/>
  <c r="F1301" i="6"/>
  <c r="C1301" i="6"/>
  <c r="W1309" i="6"/>
  <c r="H1309" i="6"/>
  <c r="P1309" i="6"/>
  <c r="J1309" i="6"/>
  <c r="V1309" i="6"/>
  <c r="C1309" i="6"/>
  <c r="U1309" i="6"/>
  <c r="I1309" i="6"/>
  <c r="T1309" i="6"/>
  <c r="E1309" i="6"/>
  <c r="O1309" i="6"/>
  <c r="N1309" i="6"/>
  <c r="U1317" i="6"/>
  <c r="J1317" i="6"/>
  <c r="E1317" i="6"/>
  <c r="C1317" i="6"/>
  <c r="H1317" i="6"/>
  <c r="T1317" i="6"/>
  <c r="M1317" i="6"/>
  <c r="F1317" i="6"/>
  <c r="O1317" i="6"/>
  <c r="Q1317" i="6"/>
  <c r="N1317" i="6"/>
  <c r="S1317" i="6"/>
  <c r="F1325" i="6"/>
  <c r="N1325" i="6"/>
  <c r="S1325" i="6"/>
  <c r="I1325" i="6"/>
  <c r="H1325" i="6"/>
  <c r="O1325" i="6"/>
  <c r="U1325" i="6"/>
  <c r="P1325" i="6"/>
  <c r="D1325" i="6"/>
  <c r="B1325" i="6"/>
  <c r="K1325" i="6"/>
  <c r="G1325" i="6"/>
  <c r="W1325" i="6"/>
  <c r="E1325" i="6"/>
  <c r="M1325" i="6"/>
  <c r="H1333" i="6"/>
  <c r="D1333" i="6"/>
  <c r="V1333" i="6"/>
  <c r="R1333" i="6"/>
  <c r="I1333" i="6"/>
  <c r="B1333" i="6"/>
  <c r="J1333" i="6"/>
  <c r="E1333" i="6"/>
  <c r="U1333" i="6"/>
  <c r="O1333" i="6"/>
  <c r="S1333" i="6"/>
  <c r="W1333" i="6"/>
  <c r="P1333" i="6"/>
  <c r="F1333" i="6"/>
  <c r="K1341" i="6"/>
  <c r="Q1341" i="6"/>
  <c r="B1341" i="6"/>
  <c r="I1341" i="6"/>
  <c r="P1341" i="6"/>
  <c r="G1341" i="6"/>
  <c r="D1341" i="6"/>
  <c r="T1341" i="6"/>
  <c r="F1341" i="6"/>
  <c r="U1341" i="6"/>
  <c r="M1341" i="6"/>
  <c r="J1341" i="6"/>
  <c r="R1341" i="6"/>
  <c r="E1341" i="6"/>
  <c r="W1341" i="6"/>
  <c r="O1341" i="6"/>
  <c r="V1349" i="6"/>
  <c r="J1349" i="6"/>
  <c r="C1349" i="6"/>
  <c r="P1349" i="6"/>
  <c r="N1349" i="6"/>
  <c r="W1349" i="6"/>
  <c r="M1349" i="6"/>
  <c r="U1349" i="6"/>
  <c r="T1349" i="6"/>
  <c r="Q1349" i="6"/>
  <c r="I1349" i="6"/>
  <c r="H1349" i="6"/>
  <c r="E1349" i="6"/>
  <c r="B1349" i="6"/>
  <c r="S1349" i="6"/>
  <c r="K1349" i="6"/>
  <c r="F1349" i="6"/>
  <c r="L1357" i="6"/>
  <c r="R1357" i="6"/>
  <c r="Q1357" i="6"/>
  <c r="N1357" i="6"/>
  <c r="T1357" i="6"/>
  <c r="H1357" i="6"/>
  <c r="G1357" i="6"/>
  <c r="S1357" i="6"/>
  <c r="O1357" i="6"/>
  <c r="I1357" i="6"/>
  <c r="F1357" i="6"/>
  <c r="U1357" i="6"/>
  <c r="E1357" i="6"/>
  <c r="P1357" i="6"/>
  <c r="K1357" i="6"/>
  <c r="N1365" i="6"/>
  <c r="G1365" i="6"/>
  <c r="J1365" i="6"/>
  <c r="H1365" i="6"/>
  <c r="V1365" i="6"/>
  <c r="P1365" i="6"/>
  <c r="E1365" i="6"/>
  <c r="I1365" i="6"/>
  <c r="M1365" i="6"/>
  <c r="T1365" i="6"/>
  <c r="W1365" i="6"/>
  <c r="K1365" i="6"/>
  <c r="O1365" i="6"/>
  <c r="Q1365" i="6"/>
  <c r="B1373" i="6"/>
  <c r="K1373" i="6"/>
  <c r="W1373" i="6"/>
  <c r="S1373" i="6"/>
  <c r="U1373" i="6"/>
  <c r="Q1373" i="6"/>
  <c r="V1373" i="6"/>
  <c r="D1373" i="6"/>
  <c r="E1373" i="6"/>
  <c r="R1373" i="6"/>
  <c r="H1373" i="6"/>
  <c r="G1373" i="6"/>
  <c r="I1373" i="6"/>
  <c r="L1373" i="6"/>
  <c r="F1373" i="6"/>
  <c r="N1373" i="6"/>
  <c r="P1373" i="6"/>
  <c r="L1381" i="6"/>
  <c r="U1381" i="6"/>
  <c r="I1381" i="6"/>
  <c r="M1381" i="6"/>
  <c r="Q1381" i="6"/>
  <c r="K1381" i="6"/>
  <c r="T1381" i="6"/>
  <c r="D1381" i="6"/>
  <c r="W1381" i="6"/>
  <c r="P1381" i="6"/>
  <c r="V1381" i="6"/>
  <c r="C1381" i="6"/>
  <c r="N1381" i="6"/>
  <c r="H1389" i="6"/>
  <c r="M1389" i="6"/>
  <c r="N1389" i="6"/>
  <c r="F1389" i="6"/>
  <c r="G1389" i="6"/>
  <c r="Q1389" i="6"/>
  <c r="K1389" i="6"/>
  <c r="C1389" i="6"/>
  <c r="O1389" i="6"/>
  <c r="J1389" i="6"/>
  <c r="T1389" i="6"/>
  <c r="V1389" i="6"/>
  <c r="B1389" i="6"/>
  <c r="P1397" i="6"/>
  <c r="E1397" i="6"/>
  <c r="H1397" i="6"/>
  <c r="M1397" i="6"/>
  <c r="F1397" i="6"/>
  <c r="D1397" i="6"/>
  <c r="Q1397" i="6"/>
  <c r="I1397" i="6"/>
  <c r="L1397" i="6"/>
  <c r="V1397" i="6"/>
  <c r="G1397" i="6"/>
  <c r="K1397" i="6"/>
  <c r="J1397" i="6"/>
  <c r="W1397" i="6"/>
  <c r="C1397" i="6"/>
  <c r="T1397" i="6"/>
  <c r="R1397" i="6"/>
  <c r="B1397" i="6"/>
  <c r="O1397" i="6"/>
  <c r="F1405" i="6"/>
  <c r="W1405" i="6"/>
  <c r="U1405" i="6"/>
  <c r="N1405" i="6"/>
  <c r="H1405" i="6"/>
  <c r="Q1405" i="6"/>
  <c r="O1405" i="6"/>
  <c r="D1405" i="6"/>
  <c r="P1405" i="6"/>
  <c r="S1405" i="6"/>
  <c r="B1405" i="6"/>
  <c r="C1405" i="6"/>
  <c r="J1405" i="6"/>
  <c r="Q1413" i="6"/>
  <c r="L1413" i="6"/>
  <c r="R1413" i="6"/>
  <c r="M1413" i="6"/>
  <c r="C1413" i="6"/>
  <c r="I1413" i="6"/>
  <c r="N1413" i="6"/>
  <c r="K1413" i="6"/>
  <c r="J1413" i="6"/>
  <c r="B1413" i="6"/>
  <c r="U1413" i="6"/>
  <c r="D1413" i="6"/>
  <c r="S1413" i="6"/>
  <c r="T1413" i="6"/>
  <c r="F1413" i="6"/>
  <c r="W1413" i="6"/>
  <c r="G1413" i="6"/>
  <c r="U1421" i="6"/>
  <c r="M1421" i="6"/>
  <c r="D1421" i="6"/>
  <c r="W1421" i="6"/>
  <c r="O1421" i="6"/>
  <c r="K1421" i="6"/>
  <c r="F1421" i="6"/>
  <c r="V1421" i="6"/>
  <c r="R1421" i="6"/>
  <c r="P1421" i="6"/>
  <c r="Q1421" i="6"/>
  <c r="L1421" i="6"/>
  <c r="H1421" i="6"/>
  <c r="B1421" i="6"/>
  <c r="E1421" i="6"/>
  <c r="T1421" i="6"/>
  <c r="M1429" i="6"/>
  <c r="O1429" i="6"/>
  <c r="J1429" i="6"/>
  <c r="C1429" i="6"/>
  <c r="V1429" i="6"/>
  <c r="T1429" i="6"/>
  <c r="L1429" i="6"/>
  <c r="H1429" i="6"/>
  <c r="I1429" i="6"/>
  <c r="U1429" i="6"/>
  <c r="E1429" i="6"/>
  <c r="B1429" i="6"/>
  <c r="F1429" i="6"/>
  <c r="S1429" i="6"/>
  <c r="J1437" i="6"/>
  <c r="R1437" i="6"/>
  <c r="E1437" i="6"/>
  <c r="I1437" i="6"/>
  <c r="B1437" i="6"/>
  <c r="G1437" i="6"/>
  <c r="T1437" i="6"/>
  <c r="C1437" i="6"/>
  <c r="S1437" i="6"/>
  <c r="D1437" i="6"/>
  <c r="W1437" i="6"/>
  <c r="P1437" i="6"/>
  <c r="H1437" i="6"/>
  <c r="L1437" i="6"/>
  <c r="Q1437" i="6"/>
  <c r="O1437" i="6"/>
  <c r="B1445" i="6"/>
  <c r="Q1445" i="6"/>
  <c r="K1445" i="6"/>
  <c r="J1445" i="6"/>
  <c r="S1445" i="6"/>
  <c r="W1445" i="6"/>
  <c r="D1445" i="6"/>
  <c r="O1445" i="6"/>
  <c r="L1445" i="6"/>
  <c r="U1445" i="6"/>
  <c r="F1445" i="6"/>
  <c r="R1445" i="6"/>
  <c r="M1445" i="6"/>
  <c r="H1445" i="6"/>
  <c r="I1445" i="6"/>
  <c r="W1453" i="6"/>
  <c r="Q1453" i="6"/>
  <c r="K1453" i="6"/>
  <c r="S1453" i="6"/>
  <c r="H1453" i="6"/>
  <c r="D1453" i="6"/>
  <c r="V1453" i="6"/>
  <c r="U1453" i="6"/>
  <c r="N1453" i="6"/>
  <c r="L1453" i="6"/>
  <c r="O1453" i="6"/>
  <c r="I1453" i="6"/>
  <c r="R1453" i="6"/>
  <c r="B1461" i="6"/>
  <c r="S1461" i="6"/>
  <c r="P1461" i="6"/>
  <c r="Q1461" i="6"/>
  <c r="G1461" i="6"/>
  <c r="H1461" i="6"/>
  <c r="M1461" i="6"/>
  <c r="O1461" i="6"/>
  <c r="L1461" i="6"/>
  <c r="D1461" i="6"/>
  <c r="W1461" i="6"/>
  <c r="V1461" i="6"/>
  <c r="C1461" i="6"/>
  <c r="N1461" i="6"/>
  <c r="J1461" i="6"/>
  <c r="K1461" i="6"/>
  <c r="I1461" i="6"/>
  <c r="J1469" i="6"/>
  <c r="S1469" i="6"/>
  <c r="C1469" i="6"/>
  <c r="W1469" i="6"/>
  <c r="O1469" i="6"/>
  <c r="P1469" i="6"/>
  <c r="U1469" i="6"/>
  <c r="Q1469" i="6"/>
  <c r="N1469" i="6"/>
  <c r="E1469" i="6"/>
  <c r="R1469" i="6"/>
  <c r="H1469" i="6"/>
  <c r="G1469" i="6"/>
  <c r="K1469" i="6"/>
  <c r="V1469" i="6"/>
  <c r="F1469" i="6"/>
  <c r="D1477" i="6"/>
  <c r="F1477" i="6"/>
  <c r="G1477" i="6"/>
  <c r="M1477" i="6"/>
  <c r="Q1477" i="6"/>
  <c r="B1477" i="6"/>
  <c r="K1477" i="6"/>
  <c r="N1477" i="6"/>
  <c r="I1477" i="6"/>
  <c r="E1477" i="6"/>
  <c r="U1477" i="6"/>
  <c r="T1477" i="6"/>
  <c r="C1477" i="6"/>
  <c r="L1477" i="6"/>
  <c r="W1477" i="6"/>
  <c r="E1485" i="6"/>
  <c r="U1485" i="6"/>
  <c r="P1485" i="6"/>
  <c r="Q1485" i="6"/>
  <c r="D1485" i="6"/>
  <c r="M1485" i="6"/>
  <c r="N1485" i="6"/>
  <c r="W1485" i="6"/>
  <c r="B1485" i="6"/>
  <c r="C1485" i="6"/>
  <c r="V1485" i="6"/>
  <c r="G1485" i="6"/>
  <c r="P1493" i="6"/>
  <c r="K1493" i="6"/>
  <c r="M1493" i="6"/>
  <c r="T1493" i="6"/>
  <c r="B1493" i="6"/>
  <c r="Q1493" i="6"/>
  <c r="I1493" i="6"/>
  <c r="E1493" i="6"/>
  <c r="V1493" i="6"/>
  <c r="D1493" i="6"/>
  <c r="U1493" i="6"/>
  <c r="O1493" i="6"/>
  <c r="W1493" i="6"/>
  <c r="H1493" i="6"/>
  <c r="L1493" i="6"/>
  <c r="I1501" i="6"/>
  <c r="N1501" i="6"/>
  <c r="R1501" i="6"/>
  <c r="T1501" i="6"/>
  <c r="B1501" i="6"/>
  <c r="J1501" i="6"/>
  <c r="H1501" i="6"/>
  <c r="F1501" i="6"/>
  <c r="E1501" i="6"/>
  <c r="K1501" i="6"/>
  <c r="L1501" i="6"/>
  <c r="Q1501" i="6"/>
  <c r="C1501" i="6"/>
  <c r="M1501" i="6"/>
  <c r="G1501" i="6"/>
  <c r="D1501" i="6"/>
  <c r="U1501" i="6"/>
  <c r="V1501" i="6"/>
  <c r="W1509" i="6"/>
  <c r="H1509" i="6"/>
  <c r="F1509" i="6"/>
  <c r="T1509" i="6"/>
  <c r="S1509" i="6"/>
  <c r="D1509" i="6"/>
  <c r="G1509" i="6"/>
  <c r="L1509" i="6"/>
  <c r="M1509" i="6"/>
  <c r="R1509" i="6"/>
  <c r="J1509" i="6"/>
  <c r="N1509" i="6"/>
  <c r="Q1509" i="6"/>
  <c r="B1509" i="6"/>
  <c r="O1509" i="6"/>
  <c r="P1509" i="6"/>
  <c r="E1509" i="6"/>
  <c r="K1509" i="6"/>
  <c r="M1517" i="6"/>
  <c r="D1517" i="6"/>
  <c r="E1517" i="6"/>
  <c r="N1517" i="6"/>
  <c r="P1517" i="6"/>
  <c r="S1517" i="6"/>
  <c r="F1517" i="6"/>
  <c r="H1517" i="6"/>
  <c r="W1517" i="6"/>
  <c r="C1517" i="6"/>
  <c r="B1517" i="6"/>
  <c r="L1517" i="6"/>
  <c r="H1525" i="6"/>
  <c r="K1525" i="6"/>
  <c r="U1525" i="6"/>
  <c r="L1525" i="6"/>
  <c r="E1525" i="6"/>
  <c r="D1525" i="6"/>
  <c r="S1525" i="6"/>
  <c r="I1525" i="6"/>
  <c r="R1525" i="6"/>
  <c r="J1525" i="6"/>
  <c r="P1525" i="6"/>
  <c r="T1525" i="6"/>
  <c r="M1525" i="6"/>
  <c r="F1525" i="6"/>
  <c r="D1533" i="6"/>
  <c r="Q1533" i="6"/>
  <c r="U1533" i="6"/>
  <c r="M1533" i="6"/>
  <c r="F1533" i="6"/>
  <c r="R1533" i="6"/>
  <c r="B1533" i="6"/>
  <c r="H1533" i="6"/>
  <c r="E1533" i="6"/>
  <c r="O1533" i="6"/>
  <c r="T1533" i="6"/>
  <c r="L1533" i="6"/>
  <c r="C1533" i="6"/>
  <c r="K1533" i="6"/>
  <c r="I1533" i="6"/>
  <c r="B1541" i="6"/>
  <c r="P1541" i="6"/>
  <c r="G1541" i="6"/>
  <c r="U1541" i="6"/>
  <c r="D1541" i="6"/>
  <c r="J1541" i="6"/>
  <c r="K1541" i="6"/>
  <c r="T1541" i="6"/>
  <c r="N1541" i="6"/>
  <c r="H1541" i="6"/>
  <c r="R1541" i="6"/>
  <c r="O1541" i="6"/>
  <c r="L1541" i="6"/>
  <c r="M1541" i="6"/>
  <c r="C1541" i="6"/>
  <c r="B1549" i="6"/>
  <c r="G1549" i="6"/>
  <c r="L1549" i="6"/>
  <c r="K1549" i="6"/>
  <c r="T1549" i="6"/>
  <c r="I1549" i="6"/>
  <c r="C1549" i="6"/>
  <c r="W1549" i="6"/>
  <c r="G1557" i="6"/>
  <c r="H1557" i="6"/>
  <c r="V1557" i="6"/>
  <c r="K1557" i="6"/>
  <c r="U1557" i="6"/>
  <c r="S1557" i="6"/>
  <c r="O1557" i="6"/>
  <c r="B1557" i="6"/>
  <c r="Q1557" i="6"/>
  <c r="D1557" i="6"/>
  <c r="C1557" i="6"/>
  <c r="N1565" i="6"/>
  <c r="C1565" i="6"/>
  <c r="K1565" i="6"/>
  <c r="J1565" i="6"/>
  <c r="G1565" i="6"/>
  <c r="I1565" i="6"/>
  <c r="W1565" i="6"/>
  <c r="O1565" i="6"/>
  <c r="P1565" i="6"/>
  <c r="F1573" i="6"/>
  <c r="C1573" i="6"/>
  <c r="E1573" i="6"/>
  <c r="D1573" i="6"/>
  <c r="J1573" i="6"/>
  <c r="L1573" i="6"/>
  <c r="O1573" i="6"/>
  <c r="K1573" i="6"/>
  <c r="H1573" i="6"/>
  <c r="Q1581" i="6"/>
  <c r="D1581" i="6"/>
  <c r="M1581" i="6"/>
  <c r="J1581" i="6"/>
  <c r="W1581" i="6"/>
  <c r="R1581" i="6"/>
  <c r="F1581" i="6"/>
  <c r="E1581" i="6"/>
  <c r="N1581" i="6"/>
  <c r="N1589" i="6"/>
  <c r="C1589" i="6"/>
  <c r="M1589" i="6"/>
  <c r="E1589" i="6"/>
  <c r="D1589" i="6"/>
  <c r="Q1589" i="6"/>
  <c r="S1589" i="6"/>
  <c r="O1597" i="6"/>
  <c r="W1597" i="6"/>
  <c r="P1597" i="6"/>
  <c r="M1597" i="6"/>
  <c r="B1597" i="6"/>
  <c r="R1597" i="6"/>
  <c r="B1605" i="6"/>
  <c r="M1605" i="6"/>
  <c r="E1605" i="6"/>
  <c r="N1605" i="6"/>
  <c r="G1605" i="6"/>
  <c r="O1605" i="6"/>
  <c r="H1605" i="6"/>
  <c r="S1605" i="6"/>
  <c r="L1605" i="6"/>
  <c r="U1613" i="6"/>
  <c r="N1613" i="6"/>
  <c r="I1613" i="6"/>
  <c r="P1613" i="6"/>
  <c r="D1613" i="6"/>
  <c r="L1613" i="6"/>
  <c r="V1613" i="6"/>
  <c r="W1613" i="6"/>
  <c r="U1621" i="6"/>
  <c r="L1621" i="6"/>
  <c r="N1621" i="6"/>
  <c r="T1621" i="6"/>
  <c r="B1621" i="6"/>
  <c r="P1621" i="6"/>
  <c r="Q1621" i="6"/>
  <c r="I1621" i="6"/>
  <c r="G1621" i="6"/>
  <c r="K1621" i="6"/>
  <c r="F1629" i="6"/>
  <c r="L1629" i="6"/>
  <c r="O1629" i="6"/>
  <c r="K1629" i="6"/>
  <c r="G1629" i="6"/>
  <c r="O1637" i="6"/>
  <c r="V1637" i="6"/>
  <c r="U1637" i="6"/>
  <c r="S1637" i="6"/>
  <c r="I1637" i="6"/>
  <c r="L1637" i="6"/>
  <c r="T1637" i="6"/>
  <c r="W1645" i="6"/>
  <c r="E1645" i="6"/>
  <c r="H1645" i="6"/>
  <c r="U1645" i="6"/>
  <c r="F1645" i="6"/>
  <c r="I1645" i="6"/>
  <c r="V1645" i="6"/>
  <c r="G1653" i="6"/>
  <c r="V1653" i="6"/>
  <c r="M1653" i="6"/>
  <c r="K1653" i="6"/>
  <c r="Q1653" i="6"/>
  <c r="R1653" i="6"/>
  <c r="I1653" i="6"/>
  <c r="W1653" i="6"/>
  <c r="D1661" i="6"/>
  <c r="I1661" i="6"/>
  <c r="N1661" i="6"/>
  <c r="L1669" i="6"/>
  <c r="O1669" i="6"/>
  <c r="E1669" i="6"/>
  <c r="M1669" i="6"/>
  <c r="U1677" i="6"/>
  <c r="T1677" i="6"/>
  <c r="F1677" i="6"/>
  <c r="H1677" i="6"/>
  <c r="D1685" i="6"/>
  <c r="Q1685" i="6"/>
  <c r="P1701" i="6"/>
  <c r="H1701" i="6"/>
  <c r="K1701" i="6"/>
  <c r="T1701" i="6"/>
  <c r="M1701" i="6"/>
  <c r="Q1709" i="6"/>
  <c r="L1709" i="6"/>
  <c r="H1709" i="6"/>
  <c r="E1717" i="6"/>
  <c r="U1717" i="6"/>
  <c r="N1725" i="6"/>
  <c r="G1725" i="6"/>
  <c r="F1733" i="6"/>
  <c r="L1733" i="6"/>
  <c r="P1733" i="6"/>
  <c r="H1733" i="6"/>
  <c r="J1733" i="6"/>
  <c r="B1741" i="6"/>
  <c r="C1741" i="6"/>
  <c r="M1749" i="6"/>
  <c r="K1749" i="6"/>
  <c r="Q1749" i="6"/>
  <c r="Q1765" i="6"/>
  <c r="F1765" i="6"/>
  <c r="C1773" i="6"/>
  <c r="D1773" i="6"/>
  <c r="W1773" i="6"/>
  <c r="T1781" i="6"/>
  <c r="L1781" i="6"/>
  <c r="T1789" i="6"/>
  <c r="S1789" i="6"/>
  <c r="V1789" i="6"/>
  <c r="D1789" i="6"/>
  <c r="B1789" i="6"/>
  <c r="T1797" i="6"/>
  <c r="L1797" i="6"/>
  <c r="M1797" i="6"/>
  <c r="E1813" i="6"/>
  <c r="M1813" i="6"/>
  <c r="G1829" i="6"/>
  <c r="P1829" i="6"/>
  <c r="L1829" i="6"/>
  <c r="D1829" i="6"/>
  <c r="V1837" i="6"/>
  <c r="I1837" i="6"/>
  <c r="T1837" i="6"/>
  <c r="L1845" i="6"/>
  <c r="D1845" i="6"/>
  <c r="S1853" i="6"/>
  <c r="O1853" i="6"/>
  <c r="P1853" i="6"/>
  <c r="P1036" i="6"/>
  <c r="V1036" i="6"/>
  <c r="E1925" i="6"/>
  <c r="W1925" i="6"/>
  <c r="D1925" i="6"/>
  <c r="P1925" i="6"/>
  <c r="G1925" i="6"/>
  <c r="N1925" i="6"/>
  <c r="T1925" i="6"/>
  <c r="U1925" i="6"/>
  <c r="V1925" i="6"/>
  <c r="C1925" i="6"/>
  <c r="H1925" i="6"/>
  <c r="J1933" i="6"/>
  <c r="M1933" i="6"/>
  <c r="N1933" i="6"/>
  <c r="I1933" i="6"/>
  <c r="N1941" i="6"/>
  <c r="G1941" i="6"/>
  <c r="T1941" i="6"/>
  <c r="L1941" i="6"/>
  <c r="I1941" i="6"/>
  <c r="F1941" i="6"/>
  <c r="M1941" i="6"/>
  <c r="E1941" i="6"/>
  <c r="V1941" i="6"/>
  <c r="R1941" i="6"/>
  <c r="O1941" i="6"/>
  <c r="D1941" i="6"/>
  <c r="B1941" i="6"/>
  <c r="H1941" i="6"/>
  <c r="H1949" i="6"/>
  <c r="V1949" i="6"/>
  <c r="Q1949" i="6"/>
  <c r="B1949" i="6"/>
  <c r="C1949" i="6"/>
  <c r="D1949" i="6"/>
  <c r="L1949" i="6"/>
  <c r="P1949" i="6"/>
  <c r="G1949" i="6"/>
  <c r="E1949" i="6"/>
  <c r="N1949" i="6"/>
  <c r="W1949" i="6"/>
  <c r="T1949" i="6"/>
  <c r="J1949" i="6"/>
  <c r="J1957" i="6"/>
  <c r="L1957" i="6"/>
  <c r="W1957" i="6"/>
  <c r="H1957" i="6"/>
  <c r="B1957" i="6"/>
  <c r="E1957" i="6"/>
  <c r="D1957" i="6"/>
  <c r="N1957" i="6"/>
  <c r="M1957" i="6"/>
  <c r="G1957" i="6"/>
  <c r="F1957" i="6"/>
  <c r="V1957" i="6"/>
  <c r="P1957" i="6"/>
  <c r="I1957" i="6"/>
  <c r="O1957" i="6"/>
  <c r="H1965" i="6"/>
  <c r="E1965" i="6"/>
  <c r="N1965" i="6"/>
  <c r="D1965" i="6"/>
  <c r="C1965" i="6"/>
  <c r="U1965" i="6"/>
  <c r="V1965" i="6"/>
  <c r="L1965" i="6"/>
  <c r="G1965" i="6"/>
  <c r="J1965" i="6"/>
  <c r="Q1965" i="6"/>
  <c r="B1965" i="6"/>
  <c r="W1973" i="6"/>
  <c r="I1973" i="6"/>
  <c r="J1973" i="6"/>
  <c r="S1973" i="6"/>
  <c r="B1973" i="6"/>
  <c r="O1973" i="6"/>
  <c r="D1973" i="6"/>
  <c r="N1973" i="6"/>
  <c r="H1973" i="6"/>
  <c r="F1973" i="6"/>
  <c r="V1973" i="6"/>
  <c r="U1973" i="6"/>
  <c r="T1973" i="6"/>
  <c r="M1973" i="6"/>
  <c r="P1981" i="6"/>
  <c r="E1981" i="6"/>
  <c r="U1981" i="6"/>
  <c r="J1981" i="6"/>
  <c r="I1981" i="6"/>
  <c r="D1981" i="6"/>
  <c r="H1981" i="6"/>
  <c r="R1981" i="6"/>
  <c r="O1981" i="6"/>
  <c r="M1981" i="6"/>
  <c r="S1981" i="6"/>
  <c r="C1981" i="6"/>
  <c r="L1981" i="6"/>
  <c r="V1981" i="6"/>
  <c r="D1989" i="6"/>
  <c r="I1989" i="6"/>
  <c r="W1989" i="6"/>
  <c r="L1989" i="6"/>
  <c r="O1989" i="6"/>
  <c r="J1989" i="6"/>
  <c r="G1989" i="6"/>
  <c r="R1989" i="6"/>
  <c r="P1989" i="6"/>
  <c r="Q1989" i="6"/>
  <c r="M1989" i="6"/>
  <c r="E1989" i="6"/>
  <c r="F1989" i="6"/>
  <c r="I1997" i="6"/>
  <c r="W1997" i="6"/>
  <c r="V1997" i="6"/>
  <c r="E1997" i="6"/>
  <c r="T1997" i="6"/>
  <c r="O1997" i="6"/>
  <c r="G1997" i="6"/>
  <c r="R1997" i="6"/>
  <c r="H1997" i="6"/>
  <c r="K1997" i="6"/>
  <c r="D1997" i="6"/>
  <c r="S1997" i="6"/>
  <c r="F1997" i="6"/>
  <c r="U1997" i="6"/>
  <c r="C1997" i="6"/>
  <c r="G2005" i="6"/>
  <c r="C2005" i="6"/>
  <c r="J2005" i="6"/>
  <c r="N2005" i="6"/>
  <c r="W2005" i="6"/>
  <c r="P2005" i="6"/>
  <c r="K2005" i="6"/>
  <c r="D2005" i="6"/>
  <c r="I2005" i="6"/>
  <c r="F2005" i="6"/>
  <c r="M2005" i="6"/>
  <c r="U2005" i="6"/>
  <c r="V2005" i="6"/>
  <c r="L2005" i="6"/>
  <c r="G1572" i="6"/>
  <c r="R1220" i="6"/>
  <c r="B828" i="6"/>
  <c r="B1548" i="6"/>
  <c r="S620" i="6"/>
  <c r="U620" i="6"/>
  <c r="R628" i="6"/>
  <c r="I628" i="6"/>
  <c r="B644" i="6"/>
  <c r="C644" i="6"/>
  <c r="J652" i="6"/>
  <c r="I652" i="6"/>
  <c r="E652" i="6"/>
  <c r="N652" i="6"/>
  <c r="F676" i="6"/>
  <c r="P676" i="6"/>
  <c r="O684" i="6"/>
  <c r="D684" i="6"/>
  <c r="V684" i="6"/>
  <c r="P692" i="6"/>
  <c r="B692" i="6"/>
  <c r="C692" i="6"/>
  <c r="D692" i="6"/>
  <c r="H692" i="6"/>
  <c r="W700" i="6"/>
  <c r="Q700" i="6"/>
  <c r="O700" i="6"/>
  <c r="I700" i="6"/>
  <c r="D724" i="6"/>
  <c r="O724" i="6"/>
  <c r="O756" i="6"/>
  <c r="C756" i="6"/>
  <c r="Q756" i="6"/>
  <c r="G772" i="6"/>
  <c r="I772" i="6"/>
  <c r="V772" i="6"/>
  <c r="N772" i="6"/>
  <c r="L772" i="6"/>
  <c r="B780" i="6"/>
  <c r="H780" i="6"/>
  <c r="O788" i="6"/>
  <c r="K788" i="6"/>
  <c r="H788" i="6"/>
  <c r="V788" i="6"/>
  <c r="I788" i="6"/>
  <c r="S820" i="6"/>
  <c r="B820" i="6"/>
  <c r="O820" i="6"/>
  <c r="C820" i="6"/>
  <c r="R820" i="6"/>
  <c r="C836" i="6"/>
  <c r="R836" i="6"/>
  <c r="O844" i="6"/>
  <c r="B844" i="6"/>
  <c r="N844" i="6"/>
  <c r="F852" i="6"/>
  <c r="O852" i="6"/>
  <c r="C884" i="6"/>
  <c r="L884" i="6"/>
  <c r="S884" i="6"/>
  <c r="O884" i="6"/>
  <c r="T884" i="6"/>
  <c r="J892" i="6"/>
  <c r="K892" i="6"/>
  <c r="C892" i="6"/>
  <c r="N908" i="6"/>
  <c r="P908" i="6"/>
  <c r="B916" i="6"/>
  <c r="N916" i="6"/>
  <c r="Q916" i="6"/>
  <c r="P916" i="6"/>
  <c r="F924" i="6"/>
  <c r="R924" i="6"/>
  <c r="L948" i="6"/>
  <c r="D948" i="6"/>
  <c r="N948" i="6"/>
  <c r="G948" i="6"/>
  <c r="L964" i="6"/>
  <c r="T964" i="6"/>
  <c r="J988" i="6"/>
  <c r="L988" i="6"/>
  <c r="P1012" i="6"/>
  <c r="S1012" i="6"/>
  <c r="W1020" i="6"/>
  <c r="D1020" i="6"/>
  <c r="J1020" i="6"/>
  <c r="T1020" i="6"/>
  <c r="C1020" i="6"/>
  <c r="V1068" i="6"/>
  <c r="G1068" i="6"/>
  <c r="F1068" i="6"/>
  <c r="M1084" i="6"/>
  <c r="D1084" i="6"/>
  <c r="G1100" i="6"/>
  <c r="I1100" i="6"/>
  <c r="G1124" i="6"/>
  <c r="B1124" i="6"/>
  <c r="S1124" i="6"/>
  <c r="J1148" i="6"/>
  <c r="G1148" i="6"/>
  <c r="M1148" i="6"/>
  <c r="N1164" i="6"/>
  <c r="J1164" i="6"/>
  <c r="Q1172" i="6"/>
  <c r="W1172" i="6"/>
  <c r="I1172" i="6"/>
  <c r="E1172" i="6"/>
  <c r="O1172" i="6"/>
  <c r="C1172" i="6"/>
  <c r="G1172" i="6"/>
  <c r="N1180" i="6"/>
  <c r="F1180" i="6"/>
  <c r="G1180" i="6"/>
  <c r="H1180" i="6"/>
  <c r="M1188" i="6"/>
  <c r="F1188" i="6"/>
  <c r="D1188" i="6"/>
  <c r="V1188" i="6"/>
  <c r="T1188" i="6"/>
  <c r="W1204" i="6"/>
  <c r="E1204" i="6"/>
  <c r="L1212" i="6"/>
  <c r="W1212" i="6"/>
  <c r="E1212" i="6"/>
  <c r="M1212" i="6"/>
  <c r="J1228" i="6"/>
  <c r="K1228" i="6"/>
  <c r="V1236" i="6"/>
  <c r="T1236" i="6"/>
  <c r="U1236" i="6"/>
  <c r="D1244" i="6"/>
  <c r="K1244" i="6"/>
  <c r="C1244" i="6"/>
  <c r="E1244" i="6"/>
  <c r="T1244" i="6"/>
  <c r="B1244" i="6"/>
  <c r="S1252" i="6"/>
  <c r="V1252" i="6"/>
  <c r="N1268" i="6"/>
  <c r="C1268" i="6"/>
  <c r="F1268" i="6"/>
  <c r="M1268" i="6"/>
  <c r="V1268" i="6"/>
  <c r="R1276" i="6"/>
  <c r="B1276" i="6"/>
  <c r="T1300" i="6"/>
  <c r="U1300" i="6"/>
  <c r="N1300" i="6"/>
  <c r="E1300" i="6"/>
  <c r="V1300" i="6"/>
  <c r="B1308" i="6"/>
  <c r="F1308" i="6"/>
  <c r="K1308" i="6"/>
  <c r="D1308" i="6"/>
  <c r="E1308" i="6"/>
  <c r="J1308" i="6"/>
  <c r="I1332" i="6"/>
  <c r="G1332" i="6"/>
  <c r="V1340" i="6"/>
  <c r="S1340" i="6"/>
  <c r="J1340" i="6"/>
  <c r="T1340" i="6"/>
  <c r="N1340" i="6"/>
  <c r="O1348" i="6"/>
  <c r="V1348" i="6"/>
  <c r="C1348" i="6"/>
  <c r="W1364" i="6"/>
  <c r="V1364" i="6"/>
  <c r="G1364" i="6"/>
  <c r="O1364" i="6"/>
  <c r="K1364" i="6"/>
  <c r="N1372" i="6"/>
  <c r="E1372" i="6"/>
  <c r="O1396" i="6"/>
  <c r="T1396" i="6"/>
  <c r="J1396" i="6"/>
  <c r="L1396" i="6"/>
  <c r="I1396" i="6"/>
  <c r="K1396" i="6"/>
  <c r="E1404" i="6"/>
  <c r="T1404" i="6"/>
  <c r="P1404" i="6"/>
  <c r="U1404" i="6"/>
  <c r="V1404" i="6"/>
  <c r="F1412" i="6"/>
  <c r="R1412" i="6"/>
  <c r="W1412" i="6"/>
  <c r="K1412" i="6"/>
  <c r="S1412" i="6"/>
  <c r="G1412" i="6"/>
  <c r="O1420" i="6"/>
  <c r="B1420" i="6"/>
  <c r="I1420" i="6"/>
  <c r="C1420" i="6"/>
  <c r="G1420" i="6"/>
  <c r="R1420" i="6"/>
  <c r="S1428" i="6"/>
  <c r="L1428" i="6"/>
  <c r="V1428" i="6"/>
  <c r="N1436" i="6"/>
  <c r="D1436" i="6"/>
  <c r="G1436" i="6"/>
  <c r="F1436" i="6"/>
  <c r="H1436" i="6"/>
  <c r="I1444" i="6"/>
  <c r="N1444" i="6"/>
  <c r="L1452" i="6"/>
  <c r="G1452" i="6"/>
  <c r="P1452" i="6"/>
  <c r="V1452" i="6"/>
  <c r="E1460" i="6"/>
  <c r="W1460" i="6"/>
  <c r="G1460" i="6"/>
  <c r="V1468" i="6"/>
  <c r="P1468" i="6"/>
  <c r="J1476" i="6"/>
  <c r="S1476" i="6"/>
  <c r="H1476" i="6"/>
  <c r="R1508" i="6"/>
  <c r="Q1508" i="6"/>
  <c r="P1532" i="6"/>
  <c r="J1532" i="6"/>
  <c r="D1540" i="6"/>
  <c r="H1540" i="6"/>
  <c r="L1540" i="6"/>
  <c r="D1556" i="6"/>
  <c r="T1556" i="6"/>
  <c r="P1556" i="6"/>
  <c r="Q1564" i="6"/>
  <c r="G1564" i="6"/>
  <c r="S1564" i="6"/>
  <c r="T1564" i="6"/>
  <c r="N1580" i="6"/>
  <c r="P1580" i="6"/>
  <c r="D1596" i="6"/>
  <c r="P1596" i="6"/>
  <c r="V1596" i="6"/>
  <c r="T1596" i="6"/>
  <c r="P1604" i="6"/>
  <c r="R1604" i="6"/>
  <c r="M1628" i="6"/>
  <c r="J1628" i="6"/>
  <c r="L1628" i="6"/>
  <c r="G1628" i="6"/>
  <c r="J1652" i="6"/>
  <c r="O1652" i="6"/>
  <c r="R1652" i="6"/>
  <c r="G1660" i="6"/>
  <c r="V1660" i="6"/>
  <c r="P1660" i="6"/>
  <c r="B1668" i="6"/>
  <c r="C1668" i="6"/>
  <c r="W1668" i="6"/>
  <c r="F1692" i="6"/>
  <c r="P1692" i="6"/>
  <c r="T1692" i="6"/>
  <c r="C1692" i="6"/>
  <c r="I1692" i="6"/>
  <c r="R1700" i="6"/>
  <c r="L1700" i="6"/>
  <c r="J1716" i="6"/>
  <c r="O1716" i="6"/>
  <c r="R1716" i="6"/>
  <c r="I1724" i="6"/>
  <c r="D1724" i="6"/>
  <c r="V1724" i="6"/>
  <c r="D1732" i="6"/>
  <c r="S1732" i="6"/>
  <c r="U1748" i="6"/>
  <c r="V1748" i="6"/>
  <c r="B1764" i="6"/>
  <c r="H1764" i="6"/>
  <c r="Q1764" i="6"/>
  <c r="M1772" i="6"/>
  <c r="R1772" i="6"/>
  <c r="J1772" i="6"/>
  <c r="H1780" i="6"/>
  <c r="M1780" i="6"/>
  <c r="U1780" i="6"/>
  <c r="W1780" i="6"/>
  <c r="F1788" i="6"/>
  <c r="S1788" i="6"/>
  <c r="T1788" i="6"/>
  <c r="L1788" i="6"/>
  <c r="J1788" i="6"/>
  <c r="F1796" i="6"/>
  <c r="S1796" i="6"/>
  <c r="T1796" i="6"/>
  <c r="V1804" i="6"/>
  <c r="C1804" i="6"/>
  <c r="F1804" i="6"/>
  <c r="S1804" i="6"/>
  <c r="J1804" i="6"/>
  <c r="D1812" i="6"/>
  <c r="S1812" i="6"/>
  <c r="T1812" i="6"/>
  <c r="B1820" i="6"/>
  <c r="V1820" i="6"/>
  <c r="J1820" i="6"/>
  <c r="F1828" i="6"/>
  <c r="M1828" i="6"/>
  <c r="V1828" i="6"/>
  <c r="D1828" i="6"/>
  <c r="T1844" i="6"/>
  <c r="K1844" i="6"/>
  <c r="F1844" i="6"/>
  <c r="K1852" i="6"/>
  <c r="J1852" i="6"/>
  <c r="F1860" i="6"/>
  <c r="K1860" i="6"/>
  <c r="J1860" i="6"/>
  <c r="P1860" i="6"/>
  <c r="K1900" i="6"/>
  <c r="R1900" i="6"/>
  <c r="J1900" i="6"/>
  <c r="V1276" i="6"/>
  <c r="B1220" i="6"/>
  <c r="K1196" i="6"/>
  <c r="H1012" i="6"/>
  <c r="Q1068" i="6"/>
  <c r="R1020" i="6"/>
  <c r="L1012" i="6"/>
  <c r="M1508" i="6"/>
  <c r="L1420" i="6"/>
  <c r="N1308" i="6"/>
  <c r="S1940" i="6"/>
  <c r="R1940" i="6"/>
  <c r="F1940" i="6"/>
  <c r="D1940" i="6"/>
  <c r="O1948" i="6"/>
  <c r="I1948" i="6"/>
  <c r="W1948" i="6"/>
  <c r="U1940" i="6"/>
  <c r="J1948" i="6"/>
  <c r="M1948" i="6"/>
  <c r="Q1940" i="6"/>
  <c r="M1940" i="6"/>
  <c r="L1948" i="6"/>
  <c r="B1948" i="6"/>
  <c r="C1940" i="6"/>
  <c r="E1940" i="6"/>
  <c r="W1940" i="6"/>
  <c r="H1948" i="6"/>
  <c r="V898" i="6"/>
  <c r="C906" i="6"/>
  <c r="K674" i="6"/>
  <c r="L709" i="6"/>
  <c r="U773" i="6"/>
  <c r="P661" i="6"/>
  <c r="V1125" i="6"/>
  <c r="D805" i="6"/>
  <c r="W725" i="6"/>
  <c r="B5" i="6"/>
  <c r="L5" i="6"/>
  <c r="S37" i="6"/>
  <c r="Q37" i="6"/>
  <c r="S629" i="6"/>
  <c r="E629" i="6"/>
  <c r="G645" i="6"/>
  <c r="D645" i="6"/>
  <c r="N653" i="6"/>
  <c r="J653" i="6"/>
  <c r="R685" i="6"/>
  <c r="P685" i="6"/>
  <c r="U717" i="6"/>
  <c r="C717" i="6"/>
  <c r="Q733" i="6"/>
  <c r="P733" i="6"/>
  <c r="H733" i="6"/>
  <c r="I757" i="6"/>
  <c r="P757" i="6"/>
  <c r="M757" i="6"/>
  <c r="F765" i="6"/>
  <c r="S765" i="6"/>
  <c r="O773" i="6"/>
  <c r="I773" i="6"/>
  <c r="E773" i="6"/>
  <c r="S789" i="6"/>
  <c r="J789" i="6"/>
  <c r="E797" i="6"/>
  <c r="J797" i="6"/>
  <c r="W797" i="6"/>
  <c r="L813" i="6"/>
  <c r="I813" i="6"/>
  <c r="L821" i="6"/>
  <c r="U821" i="6"/>
  <c r="R821" i="6"/>
  <c r="I837" i="6"/>
  <c r="B837" i="6"/>
  <c r="K837" i="6"/>
  <c r="O853" i="6"/>
  <c r="F853" i="6"/>
  <c r="K877" i="6"/>
  <c r="E877" i="6"/>
  <c r="P877" i="6"/>
  <c r="H885" i="6"/>
  <c r="L885" i="6"/>
  <c r="O885" i="6"/>
  <c r="F885" i="6"/>
  <c r="S885" i="6"/>
  <c r="T893" i="6"/>
  <c r="H893" i="6"/>
  <c r="O901" i="6"/>
  <c r="P901" i="6"/>
  <c r="L901" i="6"/>
  <c r="E901" i="6"/>
  <c r="S901" i="6"/>
  <c r="R909" i="6"/>
  <c r="O909" i="6"/>
  <c r="E909" i="6"/>
  <c r="L909" i="6"/>
  <c r="R917" i="6"/>
  <c r="B917" i="6"/>
  <c r="Q917" i="6"/>
  <c r="C917" i="6"/>
  <c r="N917" i="6"/>
  <c r="T925" i="6"/>
  <c r="M925" i="6"/>
  <c r="J925" i="6"/>
  <c r="P925" i="6"/>
  <c r="U925" i="6"/>
  <c r="H925" i="6"/>
  <c r="E925" i="6"/>
  <c r="C933" i="6"/>
  <c r="V933" i="6"/>
  <c r="I933" i="6"/>
  <c r="W933" i="6"/>
  <c r="Q941" i="6"/>
  <c r="F941" i="6"/>
  <c r="G941" i="6"/>
  <c r="O941" i="6"/>
  <c r="C941" i="6"/>
  <c r="P941" i="6"/>
  <c r="T949" i="6"/>
  <c r="P949" i="6"/>
  <c r="V949" i="6"/>
  <c r="S949" i="6"/>
  <c r="C949" i="6"/>
  <c r="D949" i="6"/>
  <c r="C957" i="6"/>
  <c r="I957" i="6"/>
  <c r="R957" i="6"/>
  <c r="O965" i="6"/>
  <c r="G965" i="6"/>
  <c r="T965" i="6"/>
  <c r="B965" i="6"/>
  <c r="I965" i="6"/>
  <c r="Q965" i="6"/>
  <c r="Q973" i="6"/>
  <c r="K973" i="6"/>
  <c r="J973" i="6"/>
  <c r="P981" i="6"/>
  <c r="M981" i="6"/>
  <c r="L981" i="6"/>
  <c r="F989" i="6"/>
  <c r="I989" i="6"/>
  <c r="E997" i="6"/>
  <c r="P997" i="6"/>
  <c r="S997" i="6"/>
  <c r="H997" i="6"/>
  <c r="M997" i="6"/>
  <c r="L997" i="6"/>
  <c r="S1005" i="6"/>
  <c r="K1005" i="6"/>
  <c r="U1005" i="6"/>
  <c r="M1013" i="6"/>
  <c r="U1013" i="6"/>
  <c r="W1013" i="6"/>
  <c r="P1013" i="6"/>
  <c r="K1021" i="6"/>
  <c r="U1021" i="6"/>
  <c r="V1021" i="6"/>
  <c r="W1021" i="6"/>
  <c r="O1029" i="6"/>
  <c r="K1029" i="6"/>
  <c r="T1029" i="6"/>
  <c r="M1037" i="6"/>
  <c r="R1037" i="6"/>
  <c r="C1037" i="6"/>
  <c r="V1037" i="6"/>
  <c r="S1037" i="6"/>
  <c r="J1037" i="6"/>
  <c r="H1037" i="6"/>
  <c r="I1037" i="6"/>
  <c r="T1045" i="6"/>
  <c r="L1045" i="6"/>
  <c r="M1045" i="6"/>
  <c r="O1053" i="6"/>
  <c r="R1053" i="6"/>
  <c r="U1053" i="6"/>
  <c r="K1053" i="6"/>
  <c r="N1053" i="6"/>
  <c r="Q1053" i="6"/>
  <c r="M1053" i="6"/>
  <c r="N1061" i="6"/>
  <c r="S1061" i="6"/>
  <c r="E1061" i="6"/>
  <c r="Q1061" i="6"/>
  <c r="T1061" i="6"/>
  <c r="C1061" i="6"/>
  <c r="O1061" i="6"/>
  <c r="I1061" i="6"/>
  <c r="Q1069" i="6"/>
  <c r="I1069" i="6"/>
  <c r="S1069" i="6"/>
  <c r="G1069" i="6"/>
  <c r="J1069" i="6"/>
  <c r="R1069" i="6"/>
  <c r="D1069" i="6"/>
  <c r="K1077" i="6"/>
  <c r="O1077" i="6"/>
  <c r="S1077" i="6"/>
  <c r="W1077" i="6"/>
  <c r="G1077" i="6"/>
  <c r="B1077" i="6"/>
  <c r="F1085" i="6"/>
  <c r="D1085" i="6"/>
  <c r="P1085" i="6"/>
  <c r="O1085" i="6"/>
  <c r="U1085" i="6"/>
  <c r="O1093" i="6"/>
  <c r="I1093" i="6"/>
  <c r="T1093" i="6"/>
  <c r="E1093" i="6"/>
  <c r="D1093" i="6"/>
  <c r="M1101" i="6"/>
  <c r="W1101" i="6"/>
  <c r="K1101" i="6"/>
  <c r="Q1109" i="6"/>
  <c r="K1109" i="6"/>
  <c r="B1109" i="6"/>
  <c r="O1109" i="6"/>
  <c r="M1117" i="6"/>
  <c r="V1117" i="6"/>
  <c r="O1117" i="6"/>
  <c r="B1125" i="6"/>
  <c r="J1125" i="6"/>
  <c r="E1125" i="6"/>
  <c r="L1125" i="6"/>
  <c r="C1125" i="6"/>
  <c r="I1125" i="6"/>
  <c r="O1125" i="6"/>
  <c r="M1125" i="6"/>
  <c r="M1133" i="6"/>
  <c r="N1133" i="6"/>
  <c r="G1133" i="6"/>
  <c r="U1133" i="6"/>
  <c r="L1133" i="6"/>
  <c r="D1133" i="6"/>
  <c r="R1133" i="6"/>
  <c r="R1141" i="6"/>
  <c r="W1141" i="6"/>
  <c r="K1141" i="6"/>
  <c r="G1141" i="6"/>
  <c r="P1141" i="6"/>
  <c r="H1141" i="6"/>
  <c r="E1141" i="6"/>
  <c r="M1141" i="6"/>
  <c r="L1149" i="6"/>
  <c r="M1149" i="6"/>
  <c r="P1149" i="6"/>
  <c r="H1149" i="6"/>
  <c r="U1149" i="6"/>
  <c r="B1157" i="6"/>
  <c r="D1157" i="6"/>
  <c r="O1157" i="6"/>
  <c r="C1157" i="6"/>
  <c r="U1157" i="6"/>
  <c r="L1157" i="6"/>
  <c r="W1157" i="6"/>
  <c r="I1157" i="6"/>
  <c r="O1165" i="6"/>
  <c r="I1165" i="6"/>
  <c r="H1165" i="6"/>
  <c r="C1165" i="6"/>
  <c r="L1165" i="6"/>
  <c r="D1165" i="6"/>
  <c r="H1173" i="6"/>
  <c r="I1173" i="6"/>
  <c r="N1173" i="6"/>
  <c r="Q1173" i="6"/>
  <c r="S1173" i="6"/>
  <c r="G1181" i="6"/>
  <c r="O1181" i="6"/>
  <c r="M1181" i="6"/>
  <c r="R1181" i="6"/>
  <c r="V1181" i="6"/>
  <c r="D1181" i="6"/>
  <c r="T1181" i="6"/>
  <c r="D1189" i="6"/>
  <c r="J1189" i="6"/>
  <c r="V1189" i="6"/>
  <c r="N1189" i="6"/>
  <c r="M1189" i="6"/>
  <c r="S1197" i="6"/>
  <c r="R1197" i="6"/>
  <c r="K1197" i="6"/>
  <c r="O1197" i="6"/>
  <c r="V1197" i="6"/>
  <c r="N1197" i="6"/>
  <c r="D1197" i="6"/>
  <c r="U1205" i="6"/>
  <c r="K1205" i="6"/>
  <c r="V1205" i="6"/>
  <c r="S1205" i="6"/>
  <c r="W1205" i="6"/>
  <c r="B1205" i="6"/>
  <c r="G1205" i="6"/>
  <c r="O1213" i="6"/>
  <c r="R1213" i="6"/>
  <c r="C1213" i="6"/>
  <c r="M1213" i="6"/>
  <c r="T1213" i="6"/>
  <c r="J1213" i="6"/>
  <c r="O1221" i="6"/>
  <c r="K1221" i="6"/>
  <c r="P1221" i="6"/>
  <c r="Q1221" i="6"/>
  <c r="I1221" i="6"/>
  <c r="C1221" i="6"/>
  <c r="D1229" i="6"/>
  <c r="T1229" i="6"/>
  <c r="V1229" i="6"/>
  <c r="R1229" i="6"/>
  <c r="B1229" i="6"/>
  <c r="F1229" i="6"/>
  <c r="W1229" i="6"/>
  <c r="H1229" i="6"/>
  <c r="C1229" i="6"/>
  <c r="N1237" i="6"/>
  <c r="E1237" i="6"/>
  <c r="P1237" i="6"/>
  <c r="F1237" i="6"/>
  <c r="O1237" i="6"/>
  <c r="Q1237" i="6"/>
  <c r="W1237" i="6"/>
  <c r="R1237" i="6"/>
  <c r="I1237" i="6"/>
  <c r="B1245" i="6"/>
  <c r="Q1245" i="6"/>
  <c r="K1245" i="6"/>
  <c r="E1245" i="6"/>
  <c r="W1245" i="6"/>
  <c r="V1245" i="6"/>
  <c r="G1245" i="6"/>
  <c r="L1245" i="6"/>
  <c r="D1245" i="6"/>
  <c r="K1253" i="6"/>
  <c r="F1253" i="6"/>
  <c r="C1253" i="6"/>
  <c r="G1253" i="6"/>
  <c r="B1253" i="6"/>
  <c r="G1261" i="6"/>
  <c r="L1261" i="6"/>
  <c r="H1261" i="6"/>
  <c r="C1261" i="6"/>
  <c r="Q1261" i="6"/>
  <c r="R1269" i="6"/>
  <c r="I1269" i="6"/>
  <c r="W1269" i="6"/>
  <c r="J1269" i="6"/>
  <c r="M1269" i="6"/>
  <c r="W1277" i="6"/>
  <c r="E1277" i="6"/>
  <c r="F1277" i="6"/>
  <c r="B1277" i="6"/>
  <c r="L1277" i="6"/>
  <c r="P1277" i="6"/>
  <c r="H1285" i="6"/>
  <c r="T1285" i="6"/>
  <c r="N1285" i="6"/>
  <c r="J1285" i="6"/>
  <c r="L1285" i="6"/>
  <c r="B1293" i="6"/>
  <c r="R1293" i="6"/>
  <c r="W1301" i="6"/>
  <c r="H1301" i="6"/>
  <c r="I1301" i="6"/>
  <c r="R1309" i="6"/>
  <c r="K1309" i="6"/>
  <c r="S1309" i="6"/>
  <c r="V1317" i="6"/>
  <c r="W1317" i="6"/>
  <c r="P1317" i="6"/>
  <c r="I1317" i="6"/>
  <c r="K1317" i="6"/>
  <c r="V1325" i="6"/>
  <c r="R1325" i="6"/>
  <c r="Q1325" i="6"/>
  <c r="J1325" i="6"/>
  <c r="C1325" i="6"/>
  <c r="C1333" i="6"/>
  <c r="L1333" i="6"/>
  <c r="N1333" i="6"/>
  <c r="G1333" i="6"/>
  <c r="K1333" i="6"/>
  <c r="U1220" i="6"/>
  <c r="K1204" i="6"/>
  <c r="W1124" i="6"/>
  <c r="V1028" i="6"/>
  <c r="F668" i="6"/>
  <c r="G1084" i="6"/>
  <c r="Q884" i="6"/>
  <c r="Q788" i="6"/>
  <c r="D980" i="6"/>
  <c r="N692" i="6"/>
  <c r="K621" i="6"/>
  <c r="S1172" i="6"/>
  <c r="E620" i="6"/>
  <c r="W620" i="6"/>
  <c r="H620" i="6"/>
  <c r="D636" i="6"/>
  <c r="H636" i="6"/>
  <c r="L644" i="6"/>
  <c r="U644" i="6"/>
  <c r="M644" i="6"/>
  <c r="D652" i="6"/>
  <c r="C652" i="6"/>
  <c r="I660" i="6"/>
  <c r="T660" i="6"/>
  <c r="S676" i="6"/>
  <c r="J676" i="6"/>
  <c r="T676" i="6"/>
  <c r="R716" i="6"/>
  <c r="V716" i="6"/>
  <c r="C716" i="6"/>
  <c r="B724" i="6"/>
  <c r="K724" i="6"/>
  <c r="S724" i="6"/>
  <c r="V756" i="6"/>
  <c r="T756" i="6"/>
  <c r="J764" i="6"/>
  <c r="R764" i="6"/>
  <c r="F780" i="6"/>
  <c r="R780" i="6"/>
  <c r="O780" i="6"/>
  <c r="D812" i="6"/>
  <c r="G812" i="6"/>
  <c r="L828" i="6"/>
  <c r="M828" i="6"/>
  <c r="W828" i="6"/>
  <c r="N852" i="6"/>
  <c r="V852" i="6"/>
  <c r="B852" i="6"/>
  <c r="J860" i="6"/>
  <c r="I860" i="6"/>
  <c r="P884" i="6"/>
  <c r="K884" i="6"/>
  <c r="B908" i="6"/>
  <c r="F908" i="6"/>
  <c r="U924" i="6"/>
  <c r="C924" i="6"/>
  <c r="I956" i="6"/>
  <c r="J956" i="6"/>
  <c r="F956" i="6"/>
  <c r="O1012" i="6"/>
  <c r="T1012" i="6"/>
  <c r="O1020" i="6"/>
  <c r="I1020" i="6"/>
  <c r="B1020" i="6"/>
  <c r="N1020" i="6"/>
  <c r="C1044" i="6"/>
  <c r="N1044" i="6"/>
  <c r="N1052" i="6"/>
  <c r="W1052" i="6"/>
  <c r="Q1076" i="6"/>
  <c r="I1076" i="6"/>
  <c r="P1084" i="6"/>
  <c r="E1084" i="6"/>
  <c r="C1084" i="6"/>
  <c r="P1100" i="6"/>
  <c r="S1100" i="6"/>
  <c r="M1100" i="6"/>
  <c r="G1140" i="6"/>
  <c r="C1140" i="6"/>
  <c r="F1156" i="6"/>
  <c r="O1156" i="6"/>
  <c r="S1156" i="6"/>
  <c r="R1180" i="6"/>
  <c r="C1180" i="6"/>
  <c r="S1180" i="6"/>
  <c r="W1180" i="6"/>
  <c r="E1180" i="6"/>
  <c r="C1188" i="6"/>
  <c r="O1188" i="6"/>
  <c r="N1188" i="6"/>
  <c r="G1188" i="6"/>
  <c r="W1188" i="6"/>
  <c r="S1204" i="6"/>
  <c r="I1204" i="6"/>
  <c r="U1204" i="6"/>
  <c r="R1204" i="6"/>
  <c r="M1204" i="6"/>
  <c r="H1212" i="6"/>
  <c r="I1212" i="6"/>
  <c r="J1212" i="6"/>
  <c r="B1212" i="6"/>
  <c r="F1212" i="6"/>
  <c r="K1212" i="6"/>
  <c r="C1220" i="6"/>
  <c r="V1220" i="6"/>
  <c r="J1220" i="6"/>
  <c r="I1220" i="6"/>
  <c r="G1220" i="6"/>
  <c r="O1236" i="6"/>
  <c r="Q1236" i="6"/>
  <c r="C1236" i="6"/>
  <c r="K1236" i="6"/>
  <c r="I1236" i="6"/>
  <c r="H1244" i="6"/>
  <c r="F1244" i="6"/>
  <c r="V1244" i="6"/>
  <c r="J1244" i="6"/>
  <c r="R1244" i="6"/>
  <c r="R1252" i="6"/>
  <c r="K1252" i="6"/>
  <c r="U1268" i="6"/>
  <c r="I1268" i="6"/>
  <c r="L1268" i="6"/>
  <c r="O1276" i="6"/>
  <c r="I1276" i="6"/>
  <c r="T1276" i="6"/>
  <c r="S1276" i="6"/>
  <c r="H1284" i="6"/>
  <c r="J1284" i="6"/>
  <c r="O1300" i="6"/>
  <c r="W1300" i="6"/>
  <c r="C1300" i="6"/>
  <c r="G1300" i="6"/>
  <c r="M1300" i="6"/>
  <c r="K1300" i="6"/>
  <c r="G1308" i="6"/>
  <c r="O1308" i="6"/>
  <c r="I1308" i="6"/>
  <c r="R1308" i="6"/>
  <c r="T1308" i="6"/>
  <c r="C1332" i="6"/>
  <c r="F1332" i="6"/>
  <c r="V1332" i="6"/>
  <c r="N1332" i="6"/>
  <c r="D1332" i="6"/>
  <c r="L1340" i="6"/>
  <c r="I1340" i="6"/>
  <c r="K1340" i="6"/>
  <c r="B1340" i="6"/>
  <c r="E1340" i="6"/>
  <c r="U1348" i="6"/>
  <c r="G1348" i="6"/>
  <c r="R1348" i="6"/>
  <c r="S1348" i="6"/>
  <c r="J1356" i="6"/>
  <c r="E1356" i="6"/>
  <c r="K1356" i="6"/>
  <c r="M1364" i="6"/>
  <c r="B1364" i="6"/>
  <c r="N1364" i="6"/>
  <c r="Q1364" i="6"/>
  <c r="R1364" i="6"/>
  <c r="W1372" i="6"/>
  <c r="K1372" i="6"/>
  <c r="G1396" i="6"/>
  <c r="U1396" i="6"/>
  <c r="D1396" i="6"/>
  <c r="F1396" i="6"/>
  <c r="N1396" i="6"/>
  <c r="R1396" i="6"/>
  <c r="F1404" i="6"/>
  <c r="R1404" i="6"/>
  <c r="J1404" i="6"/>
  <c r="C1404" i="6"/>
  <c r="Q1404" i="6"/>
  <c r="G1404" i="6"/>
  <c r="L1404" i="6"/>
  <c r="K1404" i="6"/>
  <c r="N1412" i="6"/>
  <c r="Q1412" i="6"/>
  <c r="O1412" i="6"/>
  <c r="B1412" i="6"/>
  <c r="L1412" i="6"/>
  <c r="N1420" i="6"/>
  <c r="V1420" i="6"/>
  <c r="S1420" i="6"/>
  <c r="F1420" i="6"/>
  <c r="U1420" i="6"/>
  <c r="E1420" i="6"/>
  <c r="Q1420" i="6"/>
  <c r="T1420" i="6"/>
  <c r="W1420" i="6"/>
  <c r="D1428" i="6"/>
  <c r="U1428" i="6"/>
  <c r="R1428" i="6"/>
  <c r="J1428" i="6"/>
  <c r="C1428" i="6"/>
  <c r="H1428" i="6"/>
  <c r="R1436" i="6"/>
  <c r="P1436" i="6"/>
  <c r="Q1436" i="6"/>
  <c r="C1436" i="6"/>
  <c r="J1436" i="6"/>
  <c r="E1444" i="6"/>
  <c r="R1444" i="6"/>
  <c r="C1444" i="6"/>
  <c r="O1444" i="6"/>
  <c r="D1444" i="6"/>
  <c r="D1452" i="6"/>
  <c r="F1452" i="6"/>
  <c r="J1452" i="6"/>
  <c r="K1452" i="6"/>
  <c r="B1452" i="6"/>
  <c r="L1468" i="6"/>
  <c r="C1468" i="6"/>
  <c r="F1468" i="6"/>
  <c r="J1468" i="6"/>
  <c r="J1484" i="6"/>
  <c r="T1484" i="6"/>
  <c r="L1484" i="6"/>
  <c r="H1508" i="6"/>
  <c r="J1508" i="6"/>
  <c r="S1508" i="6"/>
  <c r="E1508" i="6"/>
  <c r="T1532" i="6"/>
  <c r="N1532" i="6"/>
  <c r="S1532" i="6"/>
  <c r="U1532" i="6"/>
  <c r="N1540" i="6"/>
  <c r="V1540" i="6"/>
  <c r="Q1540" i="6"/>
  <c r="U1548" i="6"/>
  <c r="D1548" i="6"/>
  <c r="V1548" i="6"/>
  <c r="Q1548" i="6"/>
  <c r="L1556" i="6"/>
  <c r="W1556" i="6"/>
  <c r="G1556" i="6"/>
  <c r="O1556" i="6"/>
  <c r="H1564" i="6"/>
  <c r="W1564" i="6"/>
  <c r="J1564" i="6"/>
  <c r="D1564" i="6"/>
  <c r="T1572" i="6"/>
  <c r="P1572" i="6"/>
  <c r="V1580" i="6"/>
  <c r="C1580" i="6"/>
  <c r="B1580" i="6"/>
  <c r="U1596" i="6"/>
  <c r="W1596" i="6"/>
  <c r="Q1596" i="6"/>
  <c r="F1596" i="6"/>
  <c r="G1596" i="6"/>
  <c r="G1604" i="6"/>
  <c r="T1604" i="6"/>
  <c r="M1604" i="6"/>
  <c r="M1612" i="6"/>
  <c r="C1612" i="6"/>
  <c r="O1628" i="6"/>
  <c r="H1628" i="6"/>
  <c r="T1628" i="6"/>
  <c r="V1628" i="6"/>
  <c r="V1652" i="6"/>
  <c r="D1652" i="6"/>
  <c r="F1652" i="6"/>
  <c r="P1652" i="6"/>
  <c r="B1660" i="6"/>
  <c r="W1660" i="6"/>
  <c r="C1660" i="6"/>
  <c r="F1660" i="6"/>
  <c r="T1668" i="6"/>
  <c r="V1668" i="6"/>
  <c r="I1668" i="6"/>
  <c r="L1668" i="6"/>
  <c r="K1684" i="6"/>
  <c r="P1684" i="6"/>
  <c r="G1684" i="6"/>
  <c r="B1692" i="6"/>
  <c r="G1692" i="6"/>
  <c r="L1692" i="6"/>
  <c r="O1692" i="6"/>
  <c r="Q1692" i="6"/>
  <c r="V1692" i="6"/>
  <c r="D1692" i="6"/>
  <c r="H1692" i="6"/>
  <c r="P1700" i="6"/>
  <c r="V1700" i="6"/>
  <c r="H1708" i="6"/>
  <c r="I1708" i="6"/>
  <c r="Q1708" i="6"/>
  <c r="V1716" i="6"/>
  <c r="W1716" i="6"/>
  <c r="F1716" i="6"/>
  <c r="S1716" i="6"/>
  <c r="G1716" i="6"/>
  <c r="B1724" i="6"/>
  <c r="Q1724" i="6"/>
  <c r="F1724" i="6"/>
  <c r="C1724" i="6"/>
  <c r="B1732" i="6"/>
  <c r="W1732" i="6"/>
  <c r="F1732" i="6"/>
  <c r="O1740" i="6"/>
  <c r="C1740" i="6"/>
  <c r="U1740" i="6"/>
  <c r="C1748" i="6"/>
  <c r="T1748" i="6"/>
  <c r="K1756" i="6"/>
  <c r="U1756" i="6"/>
  <c r="O1764" i="6"/>
  <c r="U1764" i="6"/>
  <c r="M1764" i="6"/>
  <c r="S1764" i="6"/>
  <c r="G1764" i="6"/>
  <c r="D1772" i="6"/>
  <c r="H1772" i="6"/>
  <c r="Q1772" i="6"/>
  <c r="R1780" i="6"/>
  <c r="D1780" i="6"/>
  <c r="C1788" i="6"/>
  <c r="U1788" i="6"/>
  <c r="N1788" i="6"/>
  <c r="W1788" i="6"/>
  <c r="M1788" i="6"/>
  <c r="P1796" i="6"/>
  <c r="W1796" i="6"/>
  <c r="O1796" i="6"/>
  <c r="C1796" i="6"/>
  <c r="H1796" i="6"/>
  <c r="U1796" i="6"/>
  <c r="G1796" i="6"/>
  <c r="B1796" i="6"/>
  <c r="E1796" i="6"/>
  <c r="B1804" i="6"/>
  <c r="T1804" i="6"/>
  <c r="L1804" i="6"/>
  <c r="D1804" i="6"/>
  <c r="W1804" i="6"/>
  <c r="N1804" i="6"/>
  <c r="P1812" i="6"/>
  <c r="B1812" i="6"/>
  <c r="J1812" i="6"/>
  <c r="W1820" i="6"/>
  <c r="N1820" i="6"/>
  <c r="S1820" i="6"/>
  <c r="T1820" i="6"/>
  <c r="M1820" i="6"/>
  <c r="N1828" i="6"/>
  <c r="W1828" i="6"/>
  <c r="R1828" i="6"/>
  <c r="J1828" i="6"/>
  <c r="P1828" i="6"/>
  <c r="P1836" i="6"/>
  <c r="M1836" i="6"/>
  <c r="C1836" i="6"/>
  <c r="R1836" i="6"/>
  <c r="U1844" i="6"/>
  <c r="O1844" i="6"/>
  <c r="B1844" i="6"/>
  <c r="D1844" i="6"/>
  <c r="O1852" i="6"/>
  <c r="I1852" i="6"/>
  <c r="G1852" i="6"/>
  <c r="B1852" i="6"/>
  <c r="M1860" i="6"/>
  <c r="D1860" i="6"/>
  <c r="L1868" i="6"/>
  <c r="T1868" i="6"/>
  <c r="K1868" i="6"/>
  <c r="V1932" i="6"/>
  <c r="O1932" i="6"/>
  <c r="F2017" i="6"/>
  <c r="W5" i="6"/>
  <c r="R778" i="6"/>
  <c r="J858" i="6"/>
  <c r="P1074" i="6"/>
  <c r="U50" i="6"/>
  <c r="F1442" i="6"/>
  <c r="K906" i="6"/>
  <c r="O1810" i="6"/>
  <c r="H1642" i="6"/>
  <c r="S1554" i="6"/>
  <c r="E1250" i="6"/>
  <c r="C1818" i="6"/>
  <c r="P1826" i="6"/>
  <c r="E1826" i="6"/>
  <c r="N1418" i="6"/>
  <c r="S994" i="6"/>
  <c r="C1482" i="6"/>
  <c r="H906" i="6"/>
  <c r="B866" i="6"/>
  <c r="I1946" i="6"/>
  <c r="D866" i="6"/>
  <c r="C1882" i="6"/>
  <c r="S866" i="6"/>
  <c r="C1722" i="6"/>
  <c r="Q1794" i="6"/>
  <c r="L1722" i="6"/>
  <c r="J1714" i="6"/>
  <c r="K1970" i="6"/>
  <c r="F1276" i="6"/>
  <c r="L1244" i="6"/>
  <c r="W1244" i="6"/>
  <c r="L1236" i="6"/>
  <c r="S1220" i="6"/>
  <c r="T1212" i="6"/>
  <c r="D1204" i="6"/>
  <c r="E1188" i="6"/>
  <c r="J1188" i="6"/>
  <c r="D1180" i="6"/>
  <c r="B1172" i="6"/>
  <c r="D1076" i="6"/>
  <c r="Q1028" i="6"/>
  <c r="L892" i="6"/>
  <c r="J716" i="6"/>
  <c r="C676" i="6"/>
  <c r="R660" i="6"/>
  <c r="I644" i="6"/>
  <c r="I620" i="6"/>
  <c r="J1380" i="6"/>
  <c r="L1828" i="6"/>
  <c r="T1780" i="6"/>
  <c r="L1596" i="6"/>
  <c r="T1932" i="6"/>
  <c r="M2010" i="6"/>
  <c r="O1978" i="6"/>
  <c r="W1522" i="6"/>
  <c r="U1818" i="6"/>
  <c r="T1818" i="6"/>
  <c r="B1786" i="6"/>
  <c r="S1858" i="6"/>
  <c r="I778" i="6"/>
  <c r="W810" i="6"/>
  <c r="J826" i="6"/>
  <c r="J2010" i="6"/>
  <c r="R866" i="6"/>
  <c r="W858" i="6"/>
  <c r="G1554" i="6"/>
  <c r="P1818" i="6"/>
  <c r="J1554" i="6"/>
  <c r="O1818" i="6"/>
  <c r="R1874" i="6"/>
  <c r="H1818" i="6"/>
  <c r="C1682" i="6"/>
  <c r="B1482" i="6"/>
  <c r="D906" i="6"/>
  <c r="Q906" i="6"/>
  <c r="T1946" i="6"/>
  <c r="S906" i="6"/>
  <c r="S1882" i="6"/>
  <c r="H866" i="6"/>
  <c r="L1794" i="6"/>
  <c r="S1714" i="6"/>
  <c r="W1714" i="6"/>
  <c r="P1970" i="6"/>
  <c r="S1244" i="6"/>
  <c r="I1244" i="6"/>
  <c r="E1236" i="6"/>
  <c r="D1212" i="6"/>
  <c r="Q1204" i="6"/>
  <c r="B1188" i="6"/>
  <c r="S1188" i="6"/>
  <c r="F804" i="6"/>
  <c r="R724" i="6"/>
  <c r="P652" i="6"/>
  <c r="T644" i="6"/>
  <c r="P724" i="6"/>
  <c r="K1748" i="6"/>
  <c r="J1932" i="6"/>
  <c r="H1986" i="6"/>
  <c r="Q2010" i="6"/>
  <c r="P2002" i="6"/>
  <c r="Q1994" i="6"/>
  <c r="L866" i="6"/>
  <c r="S858" i="6"/>
  <c r="G858" i="6"/>
  <c r="Q962" i="6"/>
  <c r="W1834" i="6"/>
  <c r="L1874" i="6"/>
  <c r="S1578" i="6"/>
  <c r="B1802" i="6"/>
  <c r="P1714" i="6"/>
  <c r="M906" i="6"/>
  <c r="I906" i="6"/>
  <c r="O906" i="6"/>
  <c r="B906" i="6"/>
  <c r="H1794" i="6"/>
  <c r="B1722" i="6"/>
  <c r="W1236" i="6"/>
  <c r="U1364" i="6"/>
  <c r="R2002" i="6"/>
  <c r="N2010" i="6"/>
  <c r="D1994" i="6"/>
  <c r="G1268" i="6"/>
  <c r="N636" i="6"/>
  <c r="K1076" i="6"/>
  <c r="M1932" i="6"/>
  <c r="R1932" i="6"/>
  <c r="J2002" i="6"/>
  <c r="W1994" i="6"/>
  <c r="P1554" i="6"/>
  <c r="O962" i="6"/>
  <c r="E1874" i="6"/>
  <c r="U1466" i="6"/>
  <c r="W834" i="6"/>
  <c r="B1682" i="6"/>
  <c r="H858" i="6"/>
  <c r="F858" i="6"/>
  <c r="M1722" i="6"/>
  <c r="F1946" i="6"/>
  <c r="D858" i="6"/>
  <c r="G1722" i="6"/>
  <c r="F1714" i="6"/>
  <c r="W1458" i="6"/>
  <c r="S1162" i="6"/>
  <c r="W866" i="6"/>
  <c r="U1970" i="6"/>
  <c r="G1892" i="6"/>
  <c r="C1986" i="6"/>
  <c r="F1994" i="6"/>
  <c r="U2010" i="6"/>
  <c r="F2010" i="6"/>
  <c r="F2002" i="6"/>
  <c r="G2010" i="6"/>
  <c r="Q2002" i="6"/>
  <c r="R2010" i="6"/>
  <c r="V2002" i="6"/>
  <c r="V2010" i="6"/>
  <c r="G1810" i="6"/>
  <c r="E1386" i="6"/>
  <c r="I50" i="6"/>
  <c r="E866" i="6"/>
  <c r="G866" i="6"/>
  <c r="C1946" i="6"/>
  <c r="W1882" i="6"/>
  <c r="D1722" i="6"/>
  <c r="N866" i="6"/>
  <c r="L1970" i="6"/>
  <c r="S2010" i="6"/>
  <c r="S1994" i="6"/>
  <c r="G851" i="6"/>
  <c r="H835" i="6"/>
  <c r="W779" i="6"/>
  <c r="F715" i="6"/>
  <c r="M715" i="6"/>
  <c r="I699" i="6"/>
  <c r="M675" i="6"/>
  <c r="I803" i="6"/>
  <c r="K771" i="6"/>
  <c r="H851" i="6"/>
  <c r="R835" i="6"/>
  <c r="W819" i="6"/>
  <c r="E803" i="6"/>
  <c r="G787" i="6"/>
  <c r="P771" i="6"/>
  <c r="N755" i="6"/>
  <c r="N739" i="6"/>
  <c r="B715" i="6"/>
  <c r="F699" i="6"/>
  <c r="S691" i="6"/>
  <c r="Q659" i="6"/>
  <c r="L859" i="6"/>
  <c r="B859" i="6"/>
  <c r="M1371" i="6"/>
  <c r="H819" i="6"/>
  <c r="M779" i="6"/>
  <c r="I715" i="6"/>
  <c r="E699" i="6"/>
  <c r="S683" i="6"/>
  <c r="U691" i="6"/>
  <c r="S843" i="6"/>
  <c r="K835" i="6"/>
  <c r="E819" i="6"/>
  <c r="M803" i="6"/>
  <c r="P787" i="6"/>
  <c r="E771" i="6"/>
  <c r="E755" i="6"/>
  <c r="C739" i="6"/>
  <c r="R715" i="6"/>
  <c r="S699" i="6"/>
  <c r="I691" i="6"/>
  <c r="K659" i="6"/>
  <c r="W707" i="6"/>
  <c r="E843" i="6"/>
  <c r="N779" i="6"/>
  <c r="W715" i="6"/>
  <c r="Q699" i="6"/>
  <c r="K683" i="6"/>
  <c r="G739" i="6"/>
  <c r="F843" i="6"/>
  <c r="I811" i="6"/>
  <c r="C787" i="6"/>
  <c r="I771" i="6"/>
  <c r="U755" i="6"/>
  <c r="W739" i="6"/>
  <c r="C707" i="6"/>
  <c r="C699" i="6"/>
  <c r="G651" i="6"/>
  <c r="T651" i="6"/>
  <c r="R691" i="6"/>
  <c r="C691" i="6"/>
  <c r="L731" i="6"/>
  <c r="R731" i="6"/>
  <c r="O803" i="6"/>
  <c r="T803" i="6"/>
  <c r="H803" i="6"/>
  <c r="F819" i="6"/>
  <c r="S819" i="6"/>
  <c r="C819" i="6"/>
  <c r="V835" i="6"/>
  <c r="N835" i="6"/>
  <c r="Q851" i="6"/>
  <c r="R851" i="6"/>
  <c r="S875" i="6"/>
  <c r="G875" i="6"/>
  <c r="H891" i="6"/>
  <c r="Q891" i="6"/>
  <c r="I899" i="6"/>
  <c r="R899" i="6"/>
  <c r="L899" i="6"/>
  <c r="J923" i="6"/>
  <c r="V923" i="6"/>
  <c r="F923" i="6"/>
  <c r="H923" i="6"/>
  <c r="G931" i="6"/>
  <c r="I931" i="6"/>
  <c r="N963" i="6"/>
  <c r="Q963" i="6"/>
  <c r="D995" i="6"/>
  <c r="N995" i="6"/>
  <c r="O995" i="6"/>
  <c r="N1011" i="6"/>
  <c r="Q1011" i="6"/>
  <c r="R1019" i="6"/>
  <c r="P1019" i="6"/>
  <c r="B1035" i="6"/>
  <c r="O1035" i="6"/>
  <c r="H1059" i="6"/>
  <c r="O1059" i="6"/>
  <c r="B1067" i="6"/>
  <c r="E1067" i="6"/>
  <c r="I1083" i="6"/>
  <c r="V1083" i="6"/>
  <c r="E1083" i="6"/>
  <c r="G1091" i="6"/>
  <c r="E1091" i="6"/>
  <c r="V1099" i="6"/>
  <c r="W1099" i="6"/>
  <c r="U1107" i="6"/>
  <c r="H1107" i="6"/>
  <c r="M1107" i="6"/>
  <c r="R1115" i="6"/>
  <c r="C1115" i="6"/>
  <c r="M1123" i="6"/>
  <c r="B1123" i="6"/>
  <c r="F1139" i="6"/>
  <c r="G1139" i="6"/>
  <c r="T1139" i="6"/>
  <c r="P1163" i="6"/>
  <c r="U1163" i="6"/>
  <c r="B1203" i="6"/>
  <c r="T1203" i="6"/>
  <c r="S1219" i="6"/>
  <c r="C1219" i="6"/>
  <c r="G1251" i="6"/>
  <c r="F1251" i="6"/>
  <c r="U1251" i="6"/>
  <c r="R1275" i="6"/>
  <c r="F1275" i="6"/>
  <c r="L1323" i="6"/>
  <c r="R1323" i="6"/>
  <c r="T1323" i="6"/>
  <c r="U1347" i="6"/>
  <c r="F1347" i="6"/>
  <c r="J1355" i="6"/>
  <c r="F1355" i="6"/>
  <c r="L1379" i="6"/>
  <c r="J1379" i="6"/>
  <c r="V1379" i="6"/>
  <c r="H1379" i="6"/>
  <c r="D1379" i="6"/>
  <c r="R1387" i="6"/>
  <c r="T1387" i="6"/>
  <c r="B1395" i="6"/>
  <c r="O1395" i="6"/>
  <c r="U1403" i="6"/>
  <c r="L1403" i="6"/>
  <c r="O1403" i="6"/>
  <c r="R1475" i="6"/>
  <c r="O1475" i="6"/>
  <c r="N1483" i="6"/>
  <c r="C1483" i="6"/>
  <c r="J1515" i="6"/>
  <c r="O1515" i="6"/>
  <c r="I1531" i="6"/>
  <c r="O1531" i="6"/>
  <c r="G1539" i="6"/>
  <c r="N1539" i="6"/>
  <c r="F1539" i="6"/>
  <c r="T1539" i="6"/>
  <c r="I1547" i="6"/>
  <c r="T1547" i="6"/>
  <c r="D1555" i="6"/>
  <c r="F1555" i="6"/>
  <c r="I1555" i="6"/>
  <c r="U1563" i="6"/>
  <c r="G1563" i="6"/>
  <c r="N1579" i="6"/>
  <c r="E1579" i="6"/>
  <c r="Q1579" i="6"/>
  <c r="V1579" i="6"/>
  <c r="B1579" i="6"/>
  <c r="E1587" i="6"/>
  <c r="Q1587" i="6"/>
  <c r="B1587" i="6"/>
  <c r="V1611" i="6"/>
  <c r="R1611" i="6"/>
  <c r="I1611" i="6"/>
  <c r="L1611" i="6"/>
  <c r="C1619" i="6"/>
  <c r="P1619" i="6"/>
  <c r="B1619" i="6"/>
  <c r="E1627" i="6"/>
  <c r="V1627" i="6"/>
  <c r="N1627" i="6"/>
  <c r="M1627" i="6"/>
  <c r="D1643" i="6"/>
  <c r="L1643" i="6"/>
  <c r="I1643" i="6"/>
  <c r="S1651" i="6"/>
  <c r="J1651" i="6"/>
  <c r="F1659" i="6"/>
  <c r="E1659" i="6"/>
  <c r="E1667" i="6"/>
  <c r="F1667" i="6"/>
  <c r="J1683" i="6"/>
  <c r="Q1683" i="6"/>
  <c r="W1691" i="6"/>
  <c r="V1691" i="6"/>
  <c r="T1691" i="6"/>
  <c r="M1715" i="6"/>
  <c r="G1715" i="6"/>
  <c r="S1715" i="6"/>
  <c r="T1715" i="6"/>
  <c r="P1715" i="6"/>
  <c r="Q1723" i="6"/>
  <c r="C1723" i="6"/>
  <c r="R1731" i="6"/>
  <c r="I1731" i="6"/>
  <c r="N1731" i="6"/>
  <c r="U1731" i="6"/>
  <c r="O1739" i="6"/>
  <c r="V1739" i="6"/>
  <c r="L1739" i="6"/>
  <c r="S1739" i="6"/>
  <c r="S1771" i="6"/>
  <c r="W1771" i="6"/>
  <c r="G1779" i="6"/>
  <c r="R1779" i="6"/>
  <c r="P1779" i="6"/>
  <c r="J1779" i="6"/>
  <c r="D1787" i="6"/>
  <c r="O1787" i="6"/>
  <c r="S1787" i="6"/>
  <c r="N1787" i="6"/>
  <c r="E1787" i="6"/>
  <c r="F1787" i="6"/>
  <c r="U835" i="6"/>
  <c r="W803" i="6"/>
  <c r="Q739" i="6"/>
  <c r="H715" i="6"/>
  <c r="P699" i="6"/>
  <c r="H651" i="6"/>
  <c r="U787" i="6"/>
  <c r="J843" i="6"/>
  <c r="P835" i="6"/>
  <c r="J811" i="6"/>
  <c r="G803" i="6"/>
  <c r="B779" i="6"/>
  <c r="V771" i="6"/>
  <c r="C755" i="6"/>
  <c r="E739" i="6"/>
  <c r="J707" i="6"/>
  <c r="J699" i="6"/>
  <c r="S667" i="6"/>
  <c r="G635" i="6"/>
  <c r="L1163" i="6"/>
  <c r="W627" i="6"/>
  <c r="O859" i="6"/>
  <c r="O617" i="6"/>
  <c r="D617" i="6"/>
  <c r="K617" i="6"/>
  <c r="N625" i="6"/>
  <c r="C625" i="6"/>
  <c r="M633" i="6"/>
  <c r="B633" i="6"/>
  <c r="V673" i="6"/>
  <c r="D673" i="6"/>
  <c r="C673" i="6"/>
  <c r="M681" i="6"/>
  <c r="J681" i="6"/>
  <c r="H681" i="6"/>
  <c r="N681" i="6"/>
  <c r="T681" i="6"/>
  <c r="V681" i="6"/>
  <c r="W681" i="6"/>
  <c r="O681" i="6"/>
  <c r="P681" i="6"/>
  <c r="L681" i="6"/>
  <c r="U681" i="6"/>
  <c r="D681" i="6"/>
  <c r="O689" i="6"/>
  <c r="R689" i="6"/>
  <c r="D689" i="6"/>
  <c r="N689" i="6"/>
  <c r="T689" i="6"/>
  <c r="W689" i="6"/>
  <c r="C689" i="6"/>
  <c r="B689" i="6"/>
  <c r="G689" i="6"/>
  <c r="V697" i="6"/>
  <c r="L697" i="6"/>
  <c r="G697" i="6"/>
  <c r="N697" i="6"/>
  <c r="Q697" i="6"/>
  <c r="H697" i="6"/>
  <c r="O697" i="6"/>
  <c r="S697" i="6"/>
  <c r="E697" i="6"/>
  <c r="I697" i="6"/>
  <c r="D697" i="6"/>
  <c r="C697" i="6"/>
  <c r="J697" i="6"/>
  <c r="P697" i="6"/>
  <c r="V705" i="6"/>
  <c r="B705" i="6"/>
  <c r="L705" i="6"/>
  <c r="M705" i="6"/>
  <c r="U705" i="6"/>
  <c r="O705" i="6"/>
  <c r="I705" i="6"/>
  <c r="E705" i="6"/>
  <c r="N705" i="6"/>
  <c r="T713" i="6"/>
  <c r="J713" i="6"/>
  <c r="O713" i="6"/>
  <c r="K713" i="6"/>
  <c r="M713" i="6"/>
  <c r="H713" i="6"/>
  <c r="B713" i="6"/>
  <c r="D713" i="6"/>
  <c r="R713" i="6"/>
  <c r="I713" i="6"/>
  <c r="G713" i="6"/>
  <c r="W713" i="6"/>
  <c r="V713" i="6"/>
  <c r="N713" i="6"/>
  <c r="F713" i="6"/>
  <c r="L713" i="6"/>
  <c r="C721" i="6"/>
  <c r="U721" i="6"/>
  <c r="D721" i="6"/>
  <c r="T721" i="6"/>
  <c r="J721" i="6"/>
  <c r="I721" i="6"/>
  <c r="Q721" i="6"/>
  <c r="B721" i="6"/>
  <c r="M721" i="6"/>
  <c r="O721" i="6"/>
  <c r="D729" i="6"/>
  <c r="O729" i="6"/>
  <c r="C729" i="6"/>
  <c r="K729" i="6"/>
  <c r="J729" i="6"/>
  <c r="T729" i="6"/>
  <c r="L729" i="6"/>
  <c r="H729" i="6"/>
  <c r="F737" i="6"/>
  <c r="T737" i="6"/>
  <c r="K737" i="6"/>
  <c r="G745" i="6"/>
  <c r="S745" i="6"/>
  <c r="E745" i="6"/>
  <c r="T745" i="6"/>
  <c r="R745" i="6"/>
  <c r="H745" i="6"/>
  <c r="B745" i="6"/>
  <c r="H753" i="6"/>
  <c r="T753" i="6"/>
  <c r="Q753" i="6"/>
  <c r="C753" i="6"/>
  <c r="E753" i="6"/>
  <c r="P753" i="6"/>
  <c r="B753" i="6"/>
  <c r="G753" i="6"/>
  <c r="R753" i="6"/>
  <c r="U753" i="6"/>
  <c r="M761" i="6"/>
  <c r="R761" i="6"/>
  <c r="V761" i="6"/>
  <c r="B761" i="6"/>
  <c r="P761" i="6"/>
  <c r="K769" i="6"/>
  <c r="T769" i="6"/>
  <c r="C777" i="6"/>
  <c r="Q777" i="6"/>
  <c r="B777" i="6"/>
  <c r="S777" i="6"/>
  <c r="R777" i="6"/>
  <c r="H777" i="6"/>
  <c r="G777" i="6"/>
  <c r="T777" i="6"/>
  <c r="N777" i="6"/>
  <c r="O777" i="6"/>
  <c r="O785" i="6"/>
  <c r="F785" i="6"/>
  <c r="D785" i="6"/>
  <c r="W785" i="6"/>
  <c r="S785" i="6"/>
  <c r="C785" i="6"/>
  <c r="L793" i="6"/>
  <c r="K793" i="6"/>
  <c r="V793" i="6"/>
  <c r="C793" i="6"/>
  <c r="R793" i="6"/>
  <c r="J793" i="6"/>
  <c r="I801" i="6"/>
  <c r="U801" i="6"/>
  <c r="W801" i="6"/>
  <c r="B801" i="6"/>
  <c r="H809" i="6"/>
  <c r="B809" i="6"/>
  <c r="V809" i="6"/>
  <c r="M817" i="6"/>
  <c r="N817" i="6"/>
  <c r="E817" i="6"/>
  <c r="O817" i="6"/>
  <c r="U817" i="6"/>
  <c r="T833" i="6"/>
  <c r="R833" i="6"/>
  <c r="Q841" i="6"/>
  <c r="F841" i="6"/>
  <c r="V841" i="6"/>
  <c r="I849" i="6"/>
  <c r="L849" i="6"/>
  <c r="E849" i="6"/>
  <c r="B849" i="6"/>
  <c r="P849" i="6"/>
  <c r="R865" i="6"/>
  <c r="K865" i="6"/>
  <c r="R873" i="6"/>
  <c r="O873" i="6"/>
  <c r="J881" i="6"/>
  <c r="U881" i="6"/>
  <c r="K881" i="6"/>
  <c r="D881" i="6"/>
  <c r="L881" i="6"/>
  <c r="E889" i="6"/>
  <c r="K889" i="6"/>
  <c r="R889" i="6"/>
  <c r="D889" i="6"/>
  <c r="L905" i="6"/>
  <c r="O905" i="6"/>
  <c r="N913" i="6"/>
  <c r="K913" i="6"/>
  <c r="D913" i="6"/>
  <c r="W913" i="6"/>
  <c r="U913" i="6"/>
  <c r="O921" i="6"/>
  <c r="K921" i="6"/>
  <c r="B929" i="6"/>
  <c r="E929" i="6"/>
  <c r="P929" i="6"/>
  <c r="I937" i="6"/>
  <c r="H937" i="6"/>
  <c r="K937" i="6"/>
  <c r="C945" i="6"/>
  <c r="K945" i="6"/>
  <c r="U953" i="6"/>
  <c r="N953" i="6"/>
  <c r="H961" i="6"/>
  <c r="K961" i="6"/>
  <c r="F961" i="6"/>
  <c r="C969" i="6"/>
  <c r="J969" i="6"/>
  <c r="O969" i="6"/>
  <c r="Q969" i="6"/>
  <c r="E977" i="6"/>
  <c r="W977" i="6"/>
  <c r="K977" i="6"/>
  <c r="S977" i="6"/>
  <c r="V985" i="6"/>
  <c r="P985" i="6"/>
  <c r="L985" i="6"/>
  <c r="R993" i="6"/>
  <c r="O993" i="6"/>
  <c r="Q1009" i="6"/>
  <c r="D1009" i="6"/>
  <c r="G1009" i="6"/>
  <c r="P1009" i="6"/>
  <c r="I1009" i="6"/>
  <c r="F1017" i="6"/>
  <c r="H1017" i="6"/>
  <c r="P1025" i="6"/>
  <c r="J1025" i="6"/>
  <c r="V1025" i="6"/>
  <c r="N1057" i="6"/>
  <c r="M1057" i="6"/>
  <c r="H1057" i="6"/>
  <c r="J1057" i="6"/>
  <c r="O1057" i="6"/>
  <c r="S1057" i="6"/>
  <c r="K1057" i="6"/>
  <c r="F1057" i="6"/>
  <c r="D1065" i="6"/>
  <c r="M1065" i="6"/>
  <c r="P1065" i="6"/>
  <c r="J1065" i="6"/>
  <c r="T1065" i="6"/>
  <c r="Q1065" i="6"/>
  <c r="V1073" i="6"/>
  <c r="L1073" i="6"/>
  <c r="W1073" i="6"/>
  <c r="G1073" i="6"/>
  <c r="L1081" i="6"/>
  <c r="O1081" i="6"/>
  <c r="P1097" i="6"/>
  <c r="W1097" i="6"/>
  <c r="T1097" i="6"/>
  <c r="F1097" i="6"/>
  <c r="T1105" i="6"/>
  <c r="U1105" i="6"/>
  <c r="V1113" i="6"/>
  <c r="W1113" i="6"/>
  <c r="U1113" i="6"/>
  <c r="O1113" i="6"/>
  <c r="K1113" i="6"/>
  <c r="L1121" i="6"/>
  <c r="I1121" i="6"/>
  <c r="D1121" i="6"/>
  <c r="O1121" i="6"/>
  <c r="G1121" i="6"/>
  <c r="Q1121" i="6"/>
  <c r="H1121" i="6"/>
  <c r="B1121" i="6"/>
  <c r="U1121" i="6"/>
  <c r="M1121" i="6"/>
  <c r="N1121" i="6"/>
  <c r="V1121" i="6"/>
  <c r="T1121" i="6"/>
  <c r="U1129" i="6"/>
  <c r="G1129" i="6"/>
  <c r="P1129" i="6"/>
  <c r="J1129" i="6"/>
  <c r="O1129" i="6"/>
  <c r="I1129" i="6"/>
  <c r="D1129" i="6"/>
  <c r="E1129" i="6"/>
  <c r="H1129" i="6"/>
  <c r="T1137" i="6"/>
  <c r="U1137" i="6"/>
  <c r="D1137" i="6"/>
  <c r="O1137" i="6"/>
  <c r="N1137" i="6"/>
  <c r="H1137" i="6"/>
  <c r="E1137" i="6"/>
  <c r="C1137" i="6"/>
  <c r="V1137" i="6"/>
  <c r="L1137" i="6"/>
  <c r="R1137" i="6"/>
  <c r="J1137" i="6"/>
  <c r="G1145" i="6"/>
  <c r="C1145" i="6"/>
  <c r="O1145" i="6"/>
  <c r="E1145" i="6"/>
  <c r="F1145" i="6"/>
  <c r="K1145" i="6"/>
  <c r="Q1145" i="6"/>
  <c r="R1145" i="6"/>
  <c r="Q1153" i="6"/>
  <c r="R1153" i="6"/>
  <c r="N1153" i="6"/>
  <c r="B1153" i="6"/>
  <c r="O1153" i="6"/>
  <c r="F1153" i="6"/>
  <c r="K1153" i="6"/>
  <c r="P1153" i="6"/>
  <c r="E1161" i="6"/>
  <c r="L1161" i="6"/>
  <c r="C1161" i="6"/>
  <c r="K1161" i="6"/>
  <c r="N1161" i="6"/>
  <c r="D1161" i="6"/>
  <c r="M1161" i="6"/>
  <c r="O1169" i="6"/>
  <c r="H1169" i="6"/>
  <c r="V1169" i="6"/>
  <c r="L1169" i="6"/>
  <c r="M1169" i="6"/>
  <c r="K1177" i="6"/>
  <c r="R1177" i="6"/>
  <c r="C1177" i="6"/>
  <c r="E1177" i="6"/>
  <c r="U1177" i="6"/>
  <c r="J1177" i="6"/>
  <c r="L1185" i="6"/>
  <c r="H1185" i="6"/>
  <c r="G1185" i="6"/>
  <c r="D1185" i="6"/>
  <c r="Q1185" i="6"/>
  <c r="W1185" i="6"/>
  <c r="E1185" i="6"/>
  <c r="M1193" i="6"/>
  <c r="Q1193" i="6"/>
  <c r="C1193" i="6"/>
  <c r="O1193" i="6"/>
  <c r="F1193" i="6"/>
  <c r="D1193" i="6"/>
  <c r="H1193" i="6"/>
  <c r="L1193" i="6"/>
  <c r="S1193" i="6"/>
  <c r="V1201" i="6"/>
  <c r="R1201" i="6"/>
  <c r="K1201" i="6"/>
  <c r="L1201" i="6"/>
  <c r="D1201" i="6"/>
  <c r="H1201" i="6"/>
  <c r="F1201" i="6"/>
  <c r="T1201" i="6"/>
  <c r="N1201" i="6"/>
  <c r="E1201" i="6"/>
  <c r="O1201" i="6"/>
  <c r="S1201" i="6"/>
  <c r="C1201" i="6"/>
  <c r="P1201" i="6"/>
  <c r="U1201" i="6"/>
  <c r="G1209" i="6"/>
  <c r="V1209" i="6"/>
  <c r="L1209" i="6"/>
  <c r="O1217" i="6"/>
  <c r="S1217" i="6"/>
  <c r="U1217" i="6"/>
  <c r="E1217" i="6"/>
  <c r="T1217" i="6"/>
  <c r="M1217" i="6"/>
  <c r="K1225" i="6"/>
  <c r="L1225" i="6"/>
  <c r="E1225" i="6"/>
  <c r="Q1225" i="6"/>
  <c r="M1225" i="6"/>
  <c r="G1225" i="6"/>
  <c r="N1225" i="6"/>
  <c r="H1233" i="6"/>
  <c r="U1233" i="6"/>
  <c r="W1233" i="6"/>
  <c r="S1233" i="6"/>
  <c r="E1233" i="6"/>
  <c r="I1233" i="6"/>
  <c r="O1233" i="6"/>
  <c r="F1233" i="6"/>
  <c r="F1241" i="6"/>
  <c r="O1241" i="6"/>
  <c r="L1241" i="6"/>
  <c r="R1241" i="6"/>
  <c r="Q1241" i="6"/>
  <c r="E1241" i="6"/>
  <c r="M1241" i="6"/>
  <c r="G1241" i="6"/>
  <c r="T1241" i="6"/>
  <c r="H1241" i="6"/>
  <c r="I1241" i="6"/>
  <c r="R1249" i="6"/>
  <c r="H1249" i="6"/>
  <c r="J1249" i="6"/>
  <c r="U1249" i="6"/>
  <c r="I1249" i="6"/>
  <c r="L1257" i="6"/>
  <c r="U1257" i="6"/>
  <c r="T1257" i="6"/>
  <c r="C1257" i="6"/>
  <c r="B1257" i="6"/>
  <c r="Q1257" i="6"/>
  <c r="N1257" i="6"/>
  <c r="V1257" i="6"/>
  <c r="G1257" i="6"/>
  <c r="S1257" i="6"/>
  <c r="M1257" i="6"/>
  <c r="R1257" i="6"/>
  <c r="J1257" i="6"/>
  <c r="P1257" i="6"/>
  <c r="H1257" i="6"/>
  <c r="E1265" i="6"/>
  <c r="J1265" i="6"/>
  <c r="S1265" i="6"/>
  <c r="H1265" i="6"/>
  <c r="N1265" i="6"/>
  <c r="I1265" i="6"/>
  <c r="B1265" i="6"/>
  <c r="V1265" i="6"/>
  <c r="C1265" i="6"/>
  <c r="U1265" i="6"/>
  <c r="K1265" i="6"/>
  <c r="V1273" i="6"/>
  <c r="M1273" i="6"/>
  <c r="N1273" i="6"/>
  <c r="L1273" i="6"/>
  <c r="T1273" i="6"/>
  <c r="R1273" i="6"/>
  <c r="J1273" i="6"/>
  <c r="U1273" i="6"/>
  <c r="P1273" i="6"/>
  <c r="Q1273" i="6"/>
  <c r="K1281" i="6"/>
  <c r="S1281" i="6"/>
  <c r="W1281" i="6"/>
  <c r="U1281" i="6"/>
  <c r="L1289" i="6"/>
  <c r="P1289" i="6"/>
  <c r="W1289" i="6"/>
  <c r="E1289" i="6"/>
  <c r="O1289" i="6"/>
  <c r="M1289" i="6"/>
  <c r="D1289" i="6"/>
  <c r="V1289" i="6"/>
  <c r="V1297" i="6"/>
  <c r="N1297" i="6"/>
  <c r="Q1297" i="6"/>
  <c r="O1297" i="6"/>
  <c r="I1305" i="6"/>
  <c r="F1305" i="6"/>
  <c r="W1305" i="6"/>
  <c r="J1305" i="6"/>
  <c r="P1305" i="6"/>
  <c r="Q1305" i="6"/>
  <c r="O1305" i="6"/>
  <c r="E1313" i="6"/>
  <c r="U1313" i="6"/>
  <c r="F1329" i="6"/>
  <c r="U1329" i="6"/>
  <c r="S1329" i="6"/>
  <c r="B1329" i="6"/>
  <c r="R1329" i="6"/>
  <c r="M1337" i="6"/>
  <c r="N1337" i="6"/>
  <c r="S1345" i="6"/>
  <c r="U1345" i="6"/>
  <c r="U1353" i="6"/>
  <c r="N1353" i="6"/>
  <c r="C1353" i="6"/>
  <c r="G1353" i="6"/>
  <c r="Q1361" i="6"/>
  <c r="D1361" i="6"/>
  <c r="D1369" i="6"/>
  <c r="M1369" i="6"/>
  <c r="J1369" i="6"/>
  <c r="W1377" i="6"/>
  <c r="J1377" i="6"/>
  <c r="M1377" i="6"/>
  <c r="T1377" i="6"/>
  <c r="E1377" i="6"/>
  <c r="U1377" i="6"/>
  <c r="M1385" i="6"/>
  <c r="Q1385" i="6"/>
  <c r="V1385" i="6"/>
  <c r="H1385" i="6"/>
  <c r="U1385" i="6"/>
  <c r="C1393" i="6"/>
  <c r="V1393" i="6"/>
  <c r="L1393" i="6"/>
  <c r="O1409" i="6"/>
  <c r="V1409" i="6"/>
  <c r="E1409" i="6"/>
  <c r="N1409" i="6"/>
  <c r="K1409" i="6"/>
  <c r="D1417" i="6"/>
  <c r="O1417" i="6"/>
  <c r="E1417" i="6"/>
  <c r="W1417" i="6"/>
  <c r="V1417" i="6"/>
  <c r="C1417" i="6"/>
  <c r="L1417" i="6"/>
  <c r="N1417" i="6"/>
  <c r="S1417" i="6"/>
  <c r="P1425" i="6"/>
  <c r="S1425" i="6"/>
  <c r="F1425" i="6"/>
  <c r="K1425" i="6"/>
  <c r="B1425" i="6"/>
  <c r="N1425" i="6"/>
  <c r="T1433" i="6"/>
  <c r="R1433" i="6"/>
  <c r="O1433" i="6"/>
  <c r="W1433" i="6"/>
  <c r="H1433" i="6"/>
  <c r="N1433" i="6"/>
  <c r="L1433" i="6"/>
  <c r="D1441" i="6"/>
  <c r="H1441" i="6"/>
  <c r="L1441" i="6"/>
  <c r="W1441" i="6"/>
  <c r="U1441" i="6"/>
  <c r="J1441" i="6"/>
  <c r="M1449" i="6"/>
  <c r="E1449" i="6"/>
  <c r="J1449" i="6"/>
  <c r="R1449" i="6"/>
  <c r="W1449" i="6"/>
  <c r="S1449" i="6"/>
  <c r="G1449" i="6"/>
  <c r="U1449" i="6"/>
  <c r="F1449" i="6"/>
  <c r="Q1449" i="6"/>
  <c r="P1449" i="6"/>
  <c r="N1457" i="6"/>
  <c r="U1457" i="6"/>
  <c r="O1457" i="6"/>
  <c r="E1457" i="6"/>
  <c r="V1457" i="6"/>
  <c r="Q1457" i="6"/>
  <c r="I1465" i="6"/>
  <c r="R1465" i="6"/>
  <c r="B1465" i="6"/>
  <c r="H1465" i="6"/>
  <c r="L1465" i="6"/>
  <c r="Q1465" i="6"/>
  <c r="C1465" i="6"/>
  <c r="E1465" i="6"/>
  <c r="J1465" i="6"/>
  <c r="N1465" i="6"/>
  <c r="U1465" i="6"/>
  <c r="U1473" i="6"/>
  <c r="F1473" i="6"/>
  <c r="S1473" i="6"/>
  <c r="R1473" i="6"/>
  <c r="I1473" i="6"/>
  <c r="W1473" i="6"/>
  <c r="B1473" i="6"/>
  <c r="J1473" i="6"/>
  <c r="G1473" i="6"/>
  <c r="L1473" i="6"/>
  <c r="H1473" i="6"/>
  <c r="D1473" i="6"/>
  <c r="N1473" i="6"/>
  <c r="M1473" i="6"/>
  <c r="L1481" i="6"/>
  <c r="E1481" i="6"/>
  <c r="M1481" i="6"/>
  <c r="I1481" i="6"/>
  <c r="S1481" i="6"/>
  <c r="J1481" i="6"/>
  <c r="R1481" i="6"/>
  <c r="B1481" i="6"/>
  <c r="U1489" i="6"/>
  <c r="L1489" i="6"/>
  <c r="D1489" i="6"/>
  <c r="M1489" i="6"/>
  <c r="Q1489" i="6"/>
  <c r="B1489" i="6"/>
  <c r="T1489" i="6"/>
  <c r="P1489" i="6"/>
  <c r="P1497" i="6"/>
  <c r="U1497" i="6"/>
  <c r="B1497" i="6"/>
  <c r="I1497" i="6"/>
  <c r="K1497" i="6"/>
  <c r="E1497" i="6"/>
  <c r="H1497" i="6"/>
  <c r="C1497" i="6"/>
  <c r="T1497" i="6"/>
  <c r="G1497" i="6"/>
  <c r="V1497" i="6"/>
  <c r="D1497" i="6"/>
  <c r="R1497" i="6"/>
  <c r="M1505" i="6"/>
  <c r="S1505" i="6"/>
  <c r="N1505" i="6"/>
  <c r="V1505" i="6"/>
  <c r="K1505" i="6"/>
  <c r="L1505" i="6"/>
  <c r="I1505" i="6"/>
  <c r="Q1505" i="6"/>
  <c r="H1505" i="6"/>
  <c r="B1505" i="6"/>
  <c r="P1505" i="6"/>
  <c r="G1505" i="6"/>
  <c r="F1505" i="6"/>
  <c r="E1505" i="6"/>
  <c r="W1505" i="6"/>
  <c r="J1505" i="6"/>
  <c r="D1505" i="6"/>
  <c r="T1505" i="6"/>
  <c r="T1513" i="6"/>
  <c r="F1513" i="6"/>
  <c r="H1513" i="6"/>
  <c r="Q1513" i="6"/>
  <c r="D1513" i="6"/>
  <c r="O1513" i="6"/>
  <c r="W1513" i="6"/>
  <c r="I1513" i="6"/>
  <c r="G1521" i="6"/>
  <c r="D1521" i="6"/>
  <c r="P1521" i="6"/>
  <c r="M1521" i="6"/>
  <c r="N1521" i="6"/>
  <c r="T1521" i="6"/>
  <c r="D1529" i="6"/>
  <c r="C1529" i="6"/>
  <c r="P1529" i="6"/>
  <c r="E1529" i="6"/>
  <c r="L1529" i="6"/>
  <c r="G1529" i="6"/>
  <c r="W1529" i="6"/>
  <c r="R1529" i="6"/>
  <c r="H1529" i="6"/>
  <c r="N1529" i="6"/>
  <c r="B1529" i="6"/>
  <c r="E1537" i="6"/>
  <c r="P1537" i="6"/>
  <c r="K1537" i="6"/>
  <c r="D1537" i="6"/>
  <c r="N1537" i="6"/>
  <c r="L1537" i="6"/>
  <c r="M1537" i="6"/>
  <c r="U1537" i="6"/>
  <c r="B1537" i="6"/>
  <c r="W1537" i="6"/>
  <c r="F1537" i="6"/>
  <c r="V1537" i="6"/>
  <c r="I1537" i="6"/>
  <c r="G1537" i="6"/>
  <c r="K1545" i="6"/>
  <c r="O1545" i="6"/>
  <c r="E1545" i="6"/>
  <c r="G1545" i="6"/>
  <c r="S1545" i="6"/>
  <c r="D1553" i="6"/>
  <c r="E1553" i="6"/>
  <c r="M1553" i="6"/>
  <c r="J1553" i="6"/>
  <c r="V1553" i="6"/>
  <c r="W1553" i="6"/>
  <c r="R1553" i="6"/>
  <c r="I1553" i="6"/>
  <c r="B1553" i="6"/>
  <c r="I1561" i="6"/>
  <c r="U1561" i="6"/>
  <c r="R1561" i="6"/>
  <c r="B1561" i="6"/>
  <c r="J1561" i="6"/>
  <c r="T1561" i="6"/>
  <c r="E1569" i="6"/>
  <c r="H1569" i="6"/>
  <c r="S1569" i="6"/>
  <c r="N1569" i="6"/>
  <c r="P1569" i="6"/>
  <c r="O1569" i="6"/>
  <c r="U1569" i="6"/>
  <c r="F1569" i="6"/>
  <c r="G1569" i="6"/>
  <c r="B1569" i="6"/>
  <c r="J1569" i="6"/>
  <c r="Q1569" i="6"/>
  <c r="R1569" i="6"/>
  <c r="T1569" i="6"/>
  <c r="Q1577" i="6"/>
  <c r="S1577" i="6"/>
  <c r="W1577" i="6"/>
  <c r="V1577" i="6"/>
  <c r="G1577" i="6"/>
  <c r="B1577" i="6"/>
  <c r="C1577" i="6"/>
  <c r="D1577" i="6"/>
  <c r="S1585" i="6"/>
  <c r="J1585" i="6"/>
  <c r="W1585" i="6"/>
  <c r="C1585" i="6"/>
  <c r="P1585" i="6"/>
  <c r="B1585" i="6"/>
  <c r="H1585" i="6"/>
  <c r="M1585" i="6"/>
  <c r="K1593" i="6"/>
  <c r="L1593" i="6"/>
  <c r="F1593" i="6"/>
  <c r="S1593" i="6"/>
  <c r="O1593" i="6"/>
  <c r="B1593" i="6"/>
  <c r="R1593" i="6"/>
  <c r="J1593" i="6"/>
  <c r="N1593" i="6"/>
  <c r="U1601" i="6"/>
  <c r="J1601" i="6"/>
  <c r="H1601" i="6"/>
  <c r="O1601" i="6"/>
  <c r="D1601" i="6"/>
  <c r="L1601" i="6"/>
  <c r="V1601" i="6"/>
  <c r="E1601" i="6"/>
  <c r="S1601" i="6"/>
  <c r="B1601" i="6"/>
  <c r="I1601" i="6"/>
  <c r="F1609" i="6"/>
  <c r="G1609" i="6"/>
  <c r="T1609" i="6"/>
  <c r="B1609" i="6"/>
  <c r="R1609" i="6"/>
  <c r="P1617" i="6"/>
  <c r="M1617" i="6"/>
  <c r="R1617" i="6"/>
  <c r="O1617" i="6"/>
  <c r="H1617" i="6"/>
  <c r="Q1617" i="6"/>
  <c r="E1617" i="6"/>
  <c r="D1617" i="6"/>
  <c r="I1617" i="6"/>
  <c r="V1617" i="6"/>
  <c r="B1617" i="6"/>
  <c r="J1617" i="6"/>
  <c r="N1617" i="6"/>
  <c r="S1617" i="6"/>
  <c r="J1625" i="6"/>
  <c r="Q1625" i="6"/>
  <c r="E1625" i="6"/>
  <c r="M1625" i="6"/>
  <c r="P1625" i="6"/>
  <c r="S1625" i="6"/>
  <c r="B1625" i="6"/>
  <c r="C1625" i="6"/>
  <c r="N1625" i="6"/>
  <c r="F1625" i="6"/>
  <c r="O1625" i="6"/>
  <c r="D1625" i="6"/>
  <c r="R1625" i="6"/>
  <c r="P1633" i="6"/>
  <c r="C1633" i="6"/>
  <c r="G1633" i="6"/>
  <c r="E1633" i="6"/>
  <c r="J1633" i="6"/>
  <c r="K1633" i="6"/>
  <c r="N1633" i="6"/>
  <c r="R1633" i="6"/>
  <c r="H1633" i="6"/>
  <c r="M1633" i="6"/>
  <c r="T1633" i="6"/>
  <c r="W1633" i="6"/>
  <c r="V1633" i="6"/>
  <c r="D1633" i="6"/>
  <c r="O1633" i="6"/>
  <c r="G1641" i="6"/>
  <c r="S1641" i="6"/>
  <c r="W1641" i="6"/>
  <c r="I1641" i="6"/>
  <c r="E1641" i="6"/>
  <c r="D1641" i="6"/>
  <c r="Q1641" i="6"/>
  <c r="H1641" i="6"/>
  <c r="T1649" i="6"/>
  <c r="F1649" i="6"/>
  <c r="E1649" i="6"/>
  <c r="P1649" i="6"/>
  <c r="H1649" i="6"/>
  <c r="S1649" i="6"/>
  <c r="B1649" i="6"/>
  <c r="W1649" i="6"/>
  <c r="V1649" i="6"/>
  <c r="R1649" i="6"/>
  <c r="L1649" i="6"/>
  <c r="D1649" i="6"/>
  <c r="G1649" i="6"/>
  <c r="R1657" i="6"/>
  <c r="U1657" i="6"/>
  <c r="J1657" i="6"/>
  <c r="E1657" i="6"/>
  <c r="D1657" i="6"/>
  <c r="T1657" i="6"/>
  <c r="O1657" i="6"/>
  <c r="G1657" i="6"/>
  <c r="M1657" i="6"/>
  <c r="V1657" i="6"/>
  <c r="I1657" i="6"/>
  <c r="F1657" i="6"/>
  <c r="P1657" i="6"/>
  <c r="W1657" i="6"/>
  <c r="S1657" i="6"/>
  <c r="L1657" i="6"/>
  <c r="N1665" i="6"/>
  <c r="D1665" i="6"/>
  <c r="B1665" i="6"/>
  <c r="Q1665" i="6"/>
  <c r="M1665" i="6"/>
  <c r="L1665" i="6"/>
  <c r="T1665" i="6"/>
  <c r="J1665" i="6"/>
  <c r="G1665" i="6"/>
  <c r="R1665" i="6"/>
  <c r="W1665" i="6"/>
  <c r="F1665" i="6"/>
  <c r="H1673" i="6"/>
  <c r="I1673" i="6"/>
  <c r="Q1673" i="6"/>
  <c r="O1673" i="6"/>
  <c r="R1673" i="6"/>
  <c r="J1673" i="6"/>
  <c r="U1673" i="6"/>
  <c r="D1673" i="6"/>
  <c r="U1681" i="6"/>
  <c r="R1681" i="6"/>
  <c r="P1681" i="6"/>
  <c r="E1681" i="6"/>
  <c r="S1681" i="6"/>
  <c r="G1681" i="6"/>
  <c r="F1681" i="6"/>
  <c r="I1681" i="6"/>
  <c r="W1681" i="6"/>
  <c r="V1681" i="6"/>
  <c r="J1681" i="6"/>
  <c r="Q1681" i="6"/>
  <c r="B1681" i="6"/>
  <c r="E1689" i="6"/>
  <c r="P1689" i="6"/>
  <c r="I1689" i="6"/>
  <c r="M1689" i="6"/>
  <c r="V1689" i="6"/>
  <c r="F1689" i="6"/>
  <c r="N1689" i="6"/>
  <c r="W1689" i="6"/>
  <c r="D1689" i="6"/>
  <c r="S1689" i="6"/>
  <c r="U1689" i="6"/>
  <c r="J1689" i="6"/>
  <c r="O1689" i="6"/>
  <c r="L1689" i="6"/>
  <c r="Q1689" i="6"/>
  <c r="O1697" i="6"/>
  <c r="D1697" i="6"/>
  <c r="J1697" i="6"/>
  <c r="R1697" i="6"/>
  <c r="N1697" i="6"/>
  <c r="Q1697" i="6"/>
  <c r="H1697" i="6"/>
  <c r="T1697" i="6"/>
  <c r="U1697" i="6"/>
  <c r="B1697" i="6"/>
  <c r="M1697" i="6"/>
  <c r="I1705" i="6"/>
  <c r="B1705" i="6"/>
  <c r="O1705" i="6"/>
  <c r="M1705" i="6"/>
  <c r="T1705" i="6"/>
  <c r="R1705" i="6"/>
  <c r="J1705" i="6"/>
  <c r="W1713" i="6"/>
  <c r="O1713" i="6"/>
  <c r="J1713" i="6"/>
  <c r="I1713" i="6"/>
  <c r="C1713" i="6"/>
  <c r="T1713" i="6"/>
  <c r="F1713" i="6"/>
  <c r="P1713" i="6"/>
  <c r="B1713" i="6"/>
  <c r="U1713" i="6"/>
  <c r="L1713" i="6"/>
  <c r="M1713" i="6"/>
  <c r="G1729" i="6"/>
  <c r="M1729" i="6"/>
  <c r="B1729" i="6"/>
  <c r="H1729" i="6"/>
  <c r="F1745" i="6"/>
  <c r="J1745" i="6"/>
  <c r="K1745" i="6"/>
  <c r="B1745" i="6"/>
  <c r="W1745" i="6"/>
  <c r="K1753" i="6"/>
  <c r="J1753" i="6"/>
  <c r="U1753" i="6"/>
  <c r="W1753" i="6"/>
  <c r="F1753" i="6"/>
  <c r="G1753" i="6"/>
  <c r="G1761" i="6"/>
  <c r="W1761" i="6"/>
  <c r="H1761" i="6"/>
  <c r="N1761" i="6"/>
  <c r="M1761" i="6"/>
  <c r="V1761" i="6"/>
  <c r="J1761" i="6"/>
  <c r="C1761" i="6"/>
  <c r="J1769" i="6"/>
  <c r="C1769" i="6"/>
  <c r="U1769" i="6"/>
  <c r="S1769" i="6"/>
  <c r="H1769" i="6"/>
  <c r="L1769" i="6"/>
  <c r="O1769" i="6"/>
  <c r="F1769" i="6"/>
  <c r="P1777" i="6"/>
  <c r="F1777" i="6"/>
  <c r="L1777" i="6"/>
  <c r="O1785" i="6"/>
  <c r="Q1785" i="6"/>
  <c r="V1785" i="6"/>
  <c r="R1785" i="6"/>
  <c r="Q1793" i="6"/>
  <c r="S1793" i="6"/>
  <c r="M1793" i="6"/>
  <c r="T1793" i="6"/>
  <c r="V1793" i="6"/>
  <c r="C1793" i="6"/>
  <c r="J1801" i="6"/>
  <c r="R1801" i="6"/>
  <c r="C1801" i="6"/>
  <c r="T1801" i="6"/>
  <c r="M1801" i="6"/>
  <c r="C1809" i="6"/>
  <c r="U1809" i="6"/>
  <c r="N1809" i="6"/>
  <c r="G1809" i="6"/>
  <c r="O1809" i="6"/>
  <c r="P1809" i="6"/>
  <c r="T1817" i="6"/>
  <c r="I1817" i="6"/>
  <c r="J1817" i="6"/>
  <c r="P1817" i="6"/>
  <c r="F1817" i="6"/>
  <c r="E1825" i="6"/>
  <c r="D1825" i="6"/>
  <c r="F1825" i="6"/>
  <c r="I1833" i="6"/>
  <c r="G1833" i="6"/>
  <c r="M1833" i="6"/>
  <c r="V1833" i="6"/>
  <c r="H1833" i="6"/>
  <c r="G1841" i="6"/>
  <c r="V1841" i="6"/>
  <c r="Q1841" i="6"/>
  <c r="T1849" i="6"/>
  <c r="J1849" i="6"/>
  <c r="C1865" i="6"/>
  <c r="G1865" i="6"/>
  <c r="M1881" i="6"/>
  <c r="D1881" i="6"/>
  <c r="H1921" i="6"/>
  <c r="E1921" i="6"/>
  <c r="D1937" i="6"/>
  <c r="K1937" i="6"/>
  <c r="R1937" i="6"/>
  <c r="H1937" i="6"/>
  <c r="V1937" i="6"/>
  <c r="F1937" i="6"/>
  <c r="Q1937" i="6"/>
  <c r="I1937" i="6"/>
  <c r="Q1953" i="6"/>
  <c r="O1953" i="6"/>
  <c r="H1953" i="6"/>
  <c r="U1953" i="6"/>
  <c r="C1969" i="6"/>
  <c r="O1969" i="6"/>
  <c r="B1977" i="6"/>
  <c r="D1977" i="6"/>
  <c r="J1985" i="6"/>
  <c r="K1985" i="6"/>
  <c r="P1993" i="6"/>
  <c r="K1993" i="6"/>
  <c r="E2001" i="6"/>
  <c r="D2001" i="6"/>
  <c r="K2001" i="6"/>
  <c r="H2001" i="6"/>
  <c r="E2009" i="6"/>
  <c r="O2009" i="6"/>
  <c r="D2009" i="6"/>
  <c r="T1921" i="6"/>
  <c r="P1913" i="6"/>
  <c r="M1067" i="6"/>
  <c r="E611" i="6"/>
  <c r="J611" i="6"/>
  <c r="Q675" i="6"/>
  <c r="B675" i="6"/>
  <c r="R707" i="6"/>
  <c r="N707" i="6"/>
  <c r="U739" i="6"/>
  <c r="K739" i="6"/>
  <c r="H755" i="6"/>
  <c r="Q755" i="6"/>
  <c r="S771" i="6"/>
  <c r="Q771" i="6"/>
  <c r="C771" i="6"/>
  <c r="T779" i="6"/>
  <c r="J779" i="6"/>
  <c r="F811" i="6"/>
  <c r="H811" i="6"/>
  <c r="S811" i="6"/>
  <c r="M811" i="6"/>
  <c r="N819" i="6"/>
  <c r="Q819" i="6"/>
  <c r="V843" i="6"/>
  <c r="P843" i="6"/>
  <c r="M867" i="6"/>
  <c r="C867" i="6"/>
  <c r="B899" i="6"/>
  <c r="K899" i="6"/>
  <c r="H899" i="6"/>
  <c r="C939" i="6"/>
  <c r="R939" i="6"/>
  <c r="C955" i="6"/>
  <c r="R955" i="6"/>
  <c r="U971" i="6"/>
  <c r="M971" i="6"/>
  <c r="W987" i="6"/>
  <c r="O987" i="6"/>
  <c r="L1099" i="6"/>
  <c r="O1099" i="6"/>
  <c r="T1187" i="6"/>
  <c r="U1187" i="6"/>
  <c r="B1227" i="6"/>
  <c r="V1227" i="6"/>
  <c r="J1291" i="6"/>
  <c r="I1291" i="6"/>
  <c r="N1531" i="6"/>
  <c r="F1531" i="6"/>
  <c r="T1531" i="6"/>
  <c r="M1579" i="6"/>
  <c r="O1579" i="6"/>
  <c r="O1587" i="6"/>
  <c r="J1587" i="6"/>
  <c r="T1595" i="6"/>
  <c r="L1595" i="6"/>
  <c r="H1595" i="6"/>
  <c r="O1635" i="6"/>
  <c r="V1635" i="6"/>
  <c r="K1651" i="6"/>
  <c r="M1651" i="6"/>
  <c r="B1675" i="6"/>
  <c r="Q1675" i="6"/>
  <c r="P1683" i="6"/>
  <c r="O1683" i="6"/>
  <c r="E1715" i="6"/>
  <c r="B1715" i="6"/>
  <c r="R1763" i="6"/>
  <c r="N1763" i="6"/>
  <c r="W1779" i="6"/>
  <c r="F1779" i="6"/>
  <c r="B1787" i="6"/>
  <c r="W1787" i="6"/>
  <c r="E857" i="6"/>
  <c r="K698" i="6"/>
  <c r="K1642" i="6"/>
  <c r="H53" i="6"/>
  <c r="G877" i="6"/>
  <c r="B877" i="6"/>
  <c r="N885" i="6"/>
  <c r="K885" i="6"/>
  <c r="B885" i="6"/>
  <c r="S893" i="6"/>
  <c r="F893" i="6"/>
  <c r="J901" i="6"/>
  <c r="C901" i="6"/>
  <c r="C909" i="6"/>
  <c r="P909" i="6"/>
  <c r="D917" i="6"/>
  <c r="T917" i="6"/>
  <c r="E917" i="6"/>
  <c r="L925" i="6"/>
  <c r="K925" i="6"/>
  <c r="D925" i="6"/>
  <c r="J933" i="6"/>
  <c r="D933" i="6"/>
  <c r="T933" i="6"/>
  <c r="N941" i="6"/>
  <c r="D941" i="6"/>
  <c r="B941" i="6"/>
  <c r="L949" i="6"/>
  <c r="J949" i="6"/>
  <c r="H949" i="6"/>
  <c r="Q957" i="6"/>
  <c r="O957" i="6"/>
  <c r="J965" i="6"/>
  <c r="U965" i="6"/>
  <c r="V973" i="6"/>
  <c r="M973" i="6"/>
  <c r="E981" i="6"/>
  <c r="H981" i="6"/>
  <c r="L989" i="6"/>
  <c r="Q989" i="6"/>
  <c r="J997" i="6"/>
  <c r="B997" i="6"/>
  <c r="R997" i="6"/>
  <c r="P1005" i="6"/>
  <c r="T1005" i="6"/>
  <c r="S1013" i="6"/>
  <c r="C1013" i="6"/>
  <c r="Q1021" i="6"/>
  <c r="S1021" i="6"/>
  <c r="C1029" i="6"/>
  <c r="Q1029" i="6"/>
  <c r="W1037" i="6"/>
  <c r="T1037" i="6"/>
  <c r="Q1045" i="6"/>
  <c r="O1045" i="6"/>
  <c r="F1053" i="6"/>
  <c r="C1053" i="6"/>
  <c r="V1053" i="6"/>
  <c r="J1053" i="6"/>
  <c r="J1061" i="6"/>
  <c r="R1061" i="6"/>
  <c r="E1069" i="6"/>
  <c r="P1069" i="6"/>
  <c r="T1069" i="6"/>
  <c r="C1077" i="6"/>
  <c r="E1077" i="6"/>
  <c r="J1077" i="6"/>
  <c r="J1085" i="6"/>
  <c r="V1085" i="6"/>
  <c r="N1085" i="6"/>
  <c r="N1093" i="6"/>
  <c r="J1093" i="6"/>
  <c r="N1101" i="6"/>
  <c r="F1101" i="6"/>
  <c r="O1101" i="6"/>
  <c r="G1109" i="6"/>
  <c r="U1109" i="6"/>
  <c r="C1117" i="6"/>
  <c r="W1117" i="6"/>
  <c r="P1125" i="6"/>
  <c r="S1125" i="6"/>
  <c r="R1125" i="6"/>
  <c r="B1133" i="6"/>
  <c r="V1133" i="6"/>
  <c r="D1141" i="6"/>
  <c r="O1141" i="6"/>
  <c r="I1141" i="6"/>
  <c r="Q1149" i="6"/>
  <c r="R1149" i="6"/>
  <c r="F1149" i="6"/>
  <c r="Q1157" i="6"/>
  <c r="P1157" i="6"/>
  <c r="S1157" i="6"/>
  <c r="U1165" i="6"/>
  <c r="Q1165" i="6"/>
  <c r="S1181" i="6"/>
  <c r="P1181" i="6"/>
  <c r="Q1181" i="6"/>
  <c r="Q1189" i="6"/>
  <c r="S1189" i="6"/>
  <c r="M1197" i="6"/>
  <c r="F1197" i="6"/>
  <c r="I1205" i="6"/>
  <c r="H1205" i="6"/>
  <c r="E1205" i="6"/>
  <c r="Q1213" i="6"/>
  <c r="N1213" i="6"/>
  <c r="B611" i="6"/>
  <c r="V611" i="6"/>
  <c r="N611" i="6"/>
  <c r="D619" i="6"/>
  <c r="C619" i="6"/>
  <c r="G619" i="6"/>
  <c r="N643" i="6"/>
  <c r="E643" i="6"/>
  <c r="I651" i="6"/>
  <c r="B651" i="6"/>
  <c r="K651" i="6"/>
  <c r="U651" i="6"/>
  <c r="M683" i="6"/>
  <c r="P683" i="6"/>
  <c r="L683" i="6"/>
  <c r="Q691" i="6"/>
  <c r="B691" i="6"/>
  <c r="P715" i="6"/>
  <c r="N715" i="6"/>
  <c r="W723" i="6"/>
  <c r="R723" i="6"/>
  <c r="E723" i="6"/>
  <c r="G723" i="6"/>
  <c r="V723" i="6"/>
  <c r="V763" i="6"/>
  <c r="I763" i="6"/>
  <c r="Q763" i="6"/>
  <c r="T763" i="6"/>
  <c r="O787" i="6"/>
  <c r="K787" i="6"/>
  <c r="F787" i="6"/>
  <c r="I795" i="6"/>
  <c r="W795" i="6"/>
  <c r="T795" i="6"/>
  <c r="C803" i="6"/>
  <c r="N803" i="6"/>
  <c r="U811" i="6"/>
  <c r="L811" i="6"/>
  <c r="R811" i="6"/>
  <c r="K819" i="6"/>
  <c r="D819" i="6"/>
  <c r="I819" i="6"/>
  <c r="J835" i="6"/>
  <c r="D835" i="6"/>
  <c r="G835" i="6"/>
  <c r="C843" i="6"/>
  <c r="K843" i="6"/>
  <c r="F851" i="6"/>
  <c r="V851" i="6"/>
  <c r="C859" i="6"/>
  <c r="J859" i="6"/>
  <c r="D859" i="6"/>
  <c r="P867" i="6"/>
  <c r="D867" i="6"/>
  <c r="U875" i="6"/>
  <c r="R875" i="6"/>
  <c r="D875" i="6"/>
  <c r="L875" i="6"/>
  <c r="B883" i="6"/>
  <c r="D883" i="6"/>
  <c r="L883" i="6"/>
  <c r="I883" i="6"/>
  <c r="K883" i="6"/>
  <c r="O883" i="6"/>
  <c r="S883" i="6"/>
  <c r="T891" i="6"/>
  <c r="L891" i="6"/>
  <c r="P891" i="6"/>
  <c r="C907" i="6"/>
  <c r="E907" i="6"/>
  <c r="H907" i="6"/>
  <c r="L915" i="6"/>
  <c r="M915" i="6"/>
  <c r="G915" i="6"/>
  <c r="P915" i="6"/>
  <c r="N915" i="6"/>
  <c r="P923" i="6"/>
  <c r="N923" i="6"/>
  <c r="C923" i="6"/>
  <c r="G923" i="6"/>
  <c r="K923" i="6"/>
  <c r="L923" i="6"/>
  <c r="C931" i="6"/>
  <c r="M931" i="6"/>
  <c r="F931" i="6"/>
  <c r="K931" i="6"/>
  <c r="S947" i="6"/>
  <c r="G947" i="6"/>
  <c r="C947" i="6"/>
  <c r="I963" i="6"/>
  <c r="S963" i="6"/>
  <c r="C1003" i="6"/>
  <c r="Q1003" i="6"/>
  <c r="B1003" i="6"/>
  <c r="K1011" i="6"/>
  <c r="B1011" i="6"/>
  <c r="E1011" i="6"/>
  <c r="R1011" i="6"/>
  <c r="R1035" i="6"/>
  <c r="L1035" i="6"/>
  <c r="K1035" i="6"/>
  <c r="W1035" i="6"/>
  <c r="E1043" i="6"/>
  <c r="B1043" i="6"/>
  <c r="U1043" i="6"/>
  <c r="F1043" i="6"/>
  <c r="U1051" i="6"/>
  <c r="B1051" i="6"/>
  <c r="N1051" i="6"/>
  <c r="I1067" i="6"/>
  <c r="D1067" i="6"/>
  <c r="G1067" i="6"/>
  <c r="S1067" i="6"/>
  <c r="U1067" i="6"/>
  <c r="C1075" i="6"/>
  <c r="O1075" i="6"/>
  <c r="L1075" i="6"/>
  <c r="P1115" i="6"/>
  <c r="W1115" i="6"/>
  <c r="K1123" i="6"/>
  <c r="J1123" i="6"/>
  <c r="O1123" i="6"/>
  <c r="J1131" i="6"/>
  <c r="M1131" i="6"/>
  <c r="P1139" i="6"/>
  <c r="K1139" i="6"/>
  <c r="W1139" i="6"/>
  <c r="P1147" i="6"/>
  <c r="L1147" i="6"/>
  <c r="L1155" i="6"/>
  <c r="O1155" i="6"/>
  <c r="M1155" i="6"/>
  <c r="P1155" i="6"/>
  <c r="W1163" i="6"/>
  <c r="H1163" i="6"/>
  <c r="B1163" i="6"/>
  <c r="J1163" i="6"/>
  <c r="Q1163" i="6"/>
  <c r="R1171" i="6"/>
  <c r="U1171" i="6"/>
  <c r="E1171" i="6"/>
  <c r="P1171" i="6"/>
  <c r="L1171" i="6"/>
  <c r="P1179" i="6"/>
  <c r="K1179" i="6"/>
  <c r="V1187" i="6"/>
  <c r="S1187" i="6"/>
  <c r="Q1187" i="6"/>
  <c r="E1195" i="6"/>
  <c r="F1195" i="6"/>
  <c r="O1195" i="6"/>
  <c r="L1203" i="6"/>
  <c r="Q1203" i="6"/>
  <c r="O1203" i="6"/>
  <c r="P1203" i="6"/>
  <c r="R1203" i="6"/>
  <c r="K1203" i="6"/>
  <c r="R1211" i="6"/>
  <c r="K1211" i="6"/>
  <c r="G1211" i="6"/>
  <c r="B1211" i="6"/>
  <c r="F1219" i="6"/>
  <c r="K1219" i="6"/>
  <c r="E1235" i="6"/>
  <c r="Q1235" i="6"/>
  <c r="M1251" i="6"/>
  <c r="J1251" i="6"/>
  <c r="S1251" i="6"/>
  <c r="M1259" i="6"/>
  <c r="J1259" i="6"/>
  <c r="N1259" i="6"/>
  <c r="P1267" i="6"/>
  <c r="J1267" i="6"/>
  <c r="L1267" i="6"/>
  <c r="C1267" i="6"/>
  <c r="K1267" i="6"/>
  <c r="S1267" i="6"/>
  <c r="U1267" i="6"/>
  <c r="L1275" i="6"/>
  <c r="U1275" i="6"/>
  <c r="C1275" i="6"/>
  <c r="S1275" i="6"/>
  <c r="G1275" i="6"/>
  <c r="V1283" i="6"/>
  <c r="B1283" i="6"/>
  <c r="H1283" i="6"/>
  <c r="S1283" i="6"/>
  <c r="I1299" i="6"/>
  <c r="L1299" i="6"/>
  <c r="Q1299" i="6"/>
  <c r="V1299" i="6"/>
  <c r="O1299" i="6"/>
  <c r="C1299" i="6"/>
  <c r="U1323" i="6"/>
  <c r="M1323" i="6"/>
  <c r="G1323" i="6"/>
  <c r="K1323" i="6"/>
  <c r="W1323" i="6"/>
  <c r="P1323" i="6"/>
  <c r="M1339" i="6"/>
  <c r="J1339" i="6"/>
  <c r="N1339" i="6"/>
  <c r="W1339" i="6"/>
  <c r="K1339" i="6"/>
  <c r="M1347" i="6"/>
  <c r="L1347" i="6"/>
  <c r="S1347" i="6"/>
  <c r="V1347" i="6"/>
  <c r="J1347" i="6"/>
  <c r="E1347" i="6"/>
  <c r="H1355" i="6"/>
  <c r="S1355" i="6"/>
  <c r="M1355" i="6"/>
  <c r="B1363" i="6"/>
  <c r="M1363" i="6"/>
  <c r="O1363" i="6"/>
  <c r="P1363" i="6"/>
  <c r="G1363" i="6"/>
  <c r="D1363" i="6"/>
  <c r="G1371" i="6"/>
  <c r="V1371" i="6"/>
  <c r="K1371" i="6"/>
  <c r="T1371" i="6"/>
  <c r="Q1371" i="6"/>
  <c r="R1371" i="6"/>
  <c r="F1371" i="6"/>
  <c r="G1379" i="6"/>
  <c r="P1379" i="6"/>
  <c r="O1379" i="6"/>
  <c r="Q1379" i="6"/>
  <c r="S1387" i="6"/>
  <c r="K1387" i="6"/>
  <c r="V1387" i="6"/>
  <c r="P1387" i="6"/>
  <c r="G1387" i="6"/>
  <c r="O1387" i="6"/>
  <c r="Q1387" i="6"/>
  <c r="N1387" i="6"/>
  <c r="U1395" i="6"/>
  <c r="D1395" i="6"/>
  <c r="I1395" i="6"/>
  <c r="G1395" i="6"/>
  <c r="P1403" i="6"/>
  <c r="G1403" i="6"/>
  <c r="F1403" i="6"/>
  <c r="W1403" i="6"/>
  <c r="K1403" i="6"/>
  <c r="H1403" i="6"/>
  <c r="J1403" i="6"/>
  <c r="B1403" i="6"/>
  <c r="L1411" i="6"/>
  <c r="P1411" i="6"/>
  <c r="Q1411" i="6"/>
  <c r="W1411" i="6"/>
  <c r="N1411" i="6"/>
  <c r="D1411" i="6"/>
  <c r="G1419" i="6"/>
  <c r="C1419" i="6"/>
  <c r="H1419" i="6"/>
  <c r="Q1419" i="6"/>
  <c r="B1419" i="6"/>
  <c r="N1427" i="6"/>
  <c r="F1427" i="6"/>
  <c r="E1427" i="6"/>
  <c r="B1427" i="6"/>
  <c r="R1427" i="6"/>
  <c r="J1435" i="6"/>
  <c r="S1435" i="6"/>
  <c r="F1443" i="6"/>
  <c r="P1443" i="6"/>
  <c r="E1443" i="6"/>
  <c r="M1443" i="6"/>
  <c r="B1451" i="6"/>
  <c r="W1451" i="6"/>
  <c r="O1451" i="6"/>
  <c r="M1451" i="6"/>
  <c r="H1451" i="6"/>
  <c r="D1451" i="6"/>
  <c r="P1451" i="6"/>
  <c r="F1451" i="6"/>
  <c r="E1459" i="6"/>
  <c r="P1459" i="6"/>
  <c r="Q1459" i="6"/>
  <c r="N1459" i="6"/>
  <c r="J1459" i="6"/>
  <c r="L1459" i="6"/>
  <c r="C1459" i="6"/>
  <c r="C1467" i="6"/>
  <c r="H1467" i="6"/>
  <c r="N1467" i="6"/>
  <c r="I1467" i="6"/>
  <c r="O1467" i="6"/>
  <c r="G1467" i="6"/>
  <c r="L1475" i="6"/>
  <c r="M1475" i="6"/>
  <c r="V1475" i="6"/>
  <c r="J1475" i="6"/>
  <c r="P1475" i="6"/>
  <c r="B1475" i="6"/>
  <c r="T1475" i="6"/>
  <c r="W1483" i="6"/>
  <c r="P1483" i="6"/>
  <c r="R1483" i="6"/>
  <c r="S1483" i="6"/>
  <c r="E1483" i="6"/>
  <c r="V1483" i="6"/>
  <c r="K1483" i="6"/>
  <c r="O1483" i="6"/>
  <c r="H1483" i="6"/>
  <c r="L1483" i="6"/>
  <c r="C1491" i="6"/>
  <c r="V1491" i="6"/>
  <c r="K1491" i="6"/>
  <c r="D1491" i="6"/>
  <c r="S1491" i="6"/>
  <c r="P1499" i="6"/>
  <c r="S1499" i="6"/>
  <c r="L1499" i="6"/>
  <c r="H1499" i="6"/>
  <c r="V1499" i="6"/>
  <c r="R1499" i="6"/>
  <c r="U1499" i="6"/>
  <c r="J1499" i="6"/>
  <c r="F1499" i="6"/>
  <c r="N1499" i="6"/>
  <c r="G1499" i="6"/>
  <c r="D1499" i="6"/>
  <c r="B1499" i="6"/>
  <c r="C1499" i="6"/>
  <c r="Q1499" i="6"/>
  <c r="U1507" i="6"/>
  <c r="G1507" i="6"/>
  <c r="P1507" i="6"/>
  <c r="B1507" i="6"/>
  <c r="M1507" i="6"/>
  <c r="K1507" i="6"/>
  <c r="H1507" i="6"/>
  <c r="N1507" i="6"/>
  <c r="W1507" i="6"/>
  <c r="W1515" i="6"/>
  <c r="E1515" i="6"/>
  <c r="I1515" i="6"/>
  <c r="Q1515" i="6"/>
  <c r="V1515" i="6"/>
  <c r="L1515" i="6"/>
  <c r="S1515" i="6"/>
  <c r="P1515" i="6"/>
  <c r="T1515" i="6"/>
  <c r="G1515" i="6"/>
  <c r="U1515" i="6"/>
  <c r="D1515" i="6"/>
  <c r="F1523" i="6"/>
  <c r="G1523" i="6"/>
  <c r="B1523" i="6"/>
  <c r="V1523" i="6"/>
  <c r="U1523" i="6"/>
  <c r="D1523" i="6"/>
  <c r="I1523" i="6"/>
  <c r="T1523" i="6"/>
  <c r="J1523" i="6"/>
  <c r="N1523" i="6"/>
  <c r="Q1523" i="6"/>
  <c r="D1531" i="6"/>
  <c r="E1531" i="6"/>
  <c r="K1531" i="6"/>
  <c r="S1531" i="6"/>
  <c r="R1531" i="6"/>
  <c r="J1531" i="6"/>
  <c r="W1531" i="6"/>
  <c r="L1531" i="6"/>
  <c r="B1531" i="6"/>
  <c r="Q1531" i="6"/>
  <c r="U1531" i="6"/>
  <c r="M1531" i="6"/>
  <c r="V1539" i="6"/>
  <c r="S1539" i="6"/>
  <c r="E1539" i="6"/>
  <c r="O1539" i="6"/>
  <c r="M1539" i="6"/>
  <c r="H1539" i="6"/>
  <c r="Q1539" i="6"/>
  <c r="W1539" i="6"/>
  <c r="D1539" i="6"/>
  <c r="B1539" i="6"/>
  <c r="P1539" i="6"/>
  <c r="H1547" i="6"/>
  <c r="Q1547" i="6"/>
  <c r="S1547" i="6"/>
  <c r="R1547" i="6"/>
  <c r="L1547" i="6"/>
  <c r="F1547" i="6"/>
  <c r="O1547" i="6"/>
  <c r="J1547" i="6"/>
  <c r="D1547" i="6"/>
  <c r="N1547" i="6"/>
  <c r="M1547" i="6"/>
  <c r="E1547" i="6"/>
  <c r="P1547" i="6"/>
  <c r="H1555" i="6"/>
  <c r="C1555" i="6"/>
  <c r="V1555" i="6"/>
  <c r="P1555" i="6"/>
  <c r="J1555" i="6"/>
  <c r="M1555" i="6"/>
  <c r="L1555" i="6"/>
  <c r="T1555" i="6"/>
  <c r="W1555" i="6"/>
  <c r="N1563" i="6"/>
  <c r="C1563" i="6"/>
  <c r="P1563" i="6"/>
  <c r="B1563" i="6"/>
  <c r="O1563" i="6"/>
  <c r="Q1563" i="6"/>
  <c r="R1563" i="6"/>
  <c r="K1563" i="6"/>
  <c r="D1571" i="6"/>
  <c r="K1571" i="6"/>
  <c r="T1571" i="6"/>
  <c r="V1571" i="6"/>
  <c r="Q1571" i="6"/>
  <c r="H1571" i="6"/>
  <c r="O1571" i="6"/>
  <c r="M1571" i="6"/>
  <c r="P1571" i="6"/>
  <c r="E1571" i="6"/>
  <c r="D1579" i="6"/>
  <c r="J1579" i="6"/>
  <c r="P1579" i="6"/>
  <c r="R1579" i="6"/>
  <c r="T1579" i="6"/>
  <c r="F1579" i="6"/>
  <c r="I1579" i="6"/>
  <c r="W1579" i="6"/>
  <c r="C1579" i="6"/>
  <c r="L1579" i="6"/>
  <c r="S1579" i="6"/>
  <c r="L1587" i="6"/>
  <c r="V1587" i="6"/>
  <c r="T1587" i="6"/>
  <c r="U1587" i="6"/>
  <c r="D1587" i="6"/>
  <c r="H1587" i="6"/>
  <c r="K1587" i="6"/>
  <c r="R1587" i="6"/>
  <c r="F1587" i="6"/>
  <c r="G1587" i="6"/>
  <c r="N1587" i="6"/>
  <c r="P1587" i="6"/>
  <c r="F1595" i="6"/>
  <c r="O1595" i="6"/>
  <c r="B1595" i="6"/>
  <c r="S1595" i="6"/>
  <c r="E1595" i="6"/>
  <c r="V1595" i="6"/>
  <c r="I1595" i="6"/>
  <c r="C1595" i="6"/>
  <c r="P1595" i="6"/>
  <c r="Q1595" i="6"/>
  <c r="R1595" i="6"/>
  <c r="G1595" i="6"/>
  <c r="U1595" i="6"/>
  <c r="F1603" i="6"/>
  <c r="K1603" i="6"/>
  <c r="S1603" i="6"/>
  <c r="V1603" i="6"/>
  <c r="Q1603" i="6"/>
  <c r="N1603" i="6"/>
  <c r="T1603" i="6"/>
  <c r="W1603" i="6"/>
  <c r="B1603" i="6"/>
  <c r="G1603" i="6"/>
  <c r="O1603" i="6"/>
  <c r="L1603" i="6"/>
  <c r="U1603" i="6"/>
  <c r="E1603" i="6"/>
  <c r="D1603" i="6"/>
  <c r="M1611" i="6"/>
  <c r="T1611" i="6"/>
  <c r="S1611" i="6"/>
  <c r="O1611" i="6"/>
  <c r="J1611" i="6"/>
  <c r="W1611" i="6"/>
  <c r="D1611" i="6"/>
  <c r="F1611" i="6"/>
  <c r="U1611" i="6"/>
  <c r="P1611" i="6"/>
  <c r="K1611" i="6"/>
  <c r="B1611" i="6"/>
  <c r="C1611" i="6"/>
  <c r="H1611" i="6"/>
  <c r="E1619" i="6"/>
  <c r="O1619" i="6"/>
  <c r="W1619" i="6"/>
  <c r="U1619" i="6"/>
  <c r="K1619" i="6"/>
  <c r="M1619" i="6"/>
  <c r="L1627" i="6"/>
  <c r="J1627" i="6"/>
  <c r="D1627" i="6"/>
  <c r="R1627" i="6"/>
  <c r="S1627" i="6"/>
  <c r="T1627" i="6"/>
  <c r="F1627" i="6"/>
  <c r="P1627" i="6"/>
  <c r="H1627" i="6"/>
  <c r="O1627" i="6"/>
  <c r="I1627" i="6"/>
  <c r="G1635" i="6"/>
  <c r="C1635" i="6"/>
  <c r="L1635" i="6"/>
  <c r="J1635" i="6"/>
  <c r="E1635" i="6"/>
  <c r="S1635" i="6"/>
  <c r="R1635" i="6"/>
  <c r="I1635" i="6"/>
  <c r="Q1635" i="6"/>
  <c r="K1635" i="6"/>
  <c r="B1635" i="6"/>
  <c r="M1635" i="6"/>
  <c r="P1635" i="6"/>
  <c r="D1635" i="6"/>
  <c r="H1635" i="6"/>
  <c r="F1635" i="6"/>
  <c r="S1643" i="6"/>
  <c r="N1643" i="6"/>
  <c r="V1643" i="6"/>
  <c r="J1643" i="6"/>
  <c r="O1643" i="6"/>
  <c r="U1643" i="6"/>
  <c r="M1643" i="6"/>
  <c r="F1643" i="6"/>
  <c r="R1643" i="6"/>
  <c r="C1643" i="6"/>
  <c r="T1643" i="6"/>
  <c r="B1643" i="6"/>
  <c r="H1643" i="6"/>
  <c r="Q1643" i="6"/>
  <c r="W1643" i="6"/>
  <c r="G1643" i="6"/>
  <c r="P1643" i="6"/>
  <c r="E1643" i="6"/>
  <c r="N1651" i="6"/>
  <c r="E1651" i="6"/>
  <c r="B1651" i="6"/>
  <c r="I1651" i="6"/>
  <c r="D1651" i="6"/>
  <c r="U1651" i="6"/>
  <c r="Q1651" i="6"/>
  <c r="L1651" i="6"/>
  <c r="P1651" i="6"/>
  <c r="G1651" i="6"/>
  <c r="C1651" i="6"/>
  <c r="F1651" i="6"/>
  <c r="T1651" i="6"/>
  <c r="H1659" i="6"/>
  <c r="J1659" i="6"/>
  <c r="M1659" i="6"/>
  <c r="K1659" i="6"/>
  <c r="O1659" i="6"/>
  <c r="W1659" i="6"/>
  <c r="Q1659" i="6"/>
  <c r="L1659" i="6"/>
  <c r="P1659" i="6"/>
  <c r="R1659" i="6"/>
  <c r="S1659" i="6"/>
  <c r="C1659" i="6"/>
  <c r="N1659" i="6"/>
  <c r="V1659" i="6"/>
  <c r="G1659" i="6"/>
  <c r="T1659" i="6"/>
  <c r="S1667" i="6"/>
  <c r="L1667" i="6"/>
  <c r="O1667" i="6"/>
  <c r="R1667" i="6"/>
  <c r="G1667" i="6"/>
  <c r="C1667" i="6"/>
  <c r="U1667" i="6"/>
  <c r="Q1667" i="6"/>
  <c r="V1667" i="6"/>
  <c r="M1667" i="6"/>
  <c r="D1667" i="6"/>
  <c r="K1667" i="6"/>
  <c r="B1667" i="6"/>
  <c r="N1667" i="6"/>
  <c r="H1667" i="6"/>
  <c r="I1667" i="6"/>
  <c r="K1675" i="6"/>
  <c r="D1675" i="6"/>
  <c r="P1675" i="6"/>
  <c r="C1675" i="6"/>
  <c r="E1675" i="6"/>
  <c r="J1675" i="6"/>
  <c r="L1675" i="6"/>
  <c r="M1675" i="6"/>
  <c r="T1675" i="6"/>
  <c r="S1675" i="6"/>
  <c r="O1675" i="6"/>
  <c r="N1675" i="6"/>
  <c r="R1675" i="6"/>
  <c r="G1675" i="6"/>
  <c r="I1675" i="6"/>
  <c r="W1675" i="6"/>
  <c r="B1683" i="6"/>
  <c r="K1683" i="6"/>
  <c r="L1683" i="6"/>
  <c r="V1683" i="6"/>
  <c r="M1683" i="6"/>
  <c r="F1683" i="6"/>
  <c r="U1683" i="6"/>
  <c r="H1683" i="6"/>
  <c r="N1683" i="6"/>
  <c r="T1683" i="6"/>
  <c r="S1683" i="6"/>
  <c r="B1691" i="6"/>
  <c r="Q1691" i="6"/>
  <c r="S1691" i="6"/>
  <c r="E1691" i="6"/>
  <c r="H1691" i="6"/>
  <c r="U1691" i="6"/>
  <c r="K1691" i="6"/>
  <c r="P1691" i="6"/>
  <c r="O1691" i="6"/>
  <c r="R1691" i="6"/>
  <c r="N1691" i="6"/>
  <c r="M1691" i="6"/>
  <c r="J1691" i="6"/>
  <c r="L1691" i="6"/>
  <c r="I1691" i="6"/>
  <c r="C1691" i="6"/>
  <c r="W1707" i="6"/>
  <c r="N1707" i="6"/>
  <c r="P1707" i="6"/>
  <c r="K1707" i="6"/>
  <c r="B1707" i="6"/>
  <c r="Q1707" i="6"/>
  <c r="R1707" i="6"/>
  <c r="M1707" i="6"/>
  <c r="U1707" i="6"/>
  <c r="F1707" i="6"/>
  <c r="G1707" i="6"/>
  <c r="I1707" i="6"/>
  <c r="K1715" i="6"/>
  <c r="Q1715" i="6"/>
  <c r="C1715" i="6"/>
  <c r="L1715" i="6"/>
  <c r="D1715" i="6"/>
  <c r="F1715" i="6"/>
  <c r="O1715" i="6"/>
  <c r="J1715" i="6"/>
  <c r="R1715" i="6"/>
  <c r="H1715" i="6"/>
  <c r="W1715" i="6"/>
  <c r="U1723" i="6"/>
  <c r="P1723" i="6"/>
  <c r="S1723" i="6"/>
  <c r="O1723" i="6"/>
  <c r="I1723" i="6"/>
  <c r="V1723" i="6"/>
  <c r="W1723" i="6"/>
  <c r="J1723" i="6"/>
  <c r="G1723" i="6"/>
  <c r="D1723" i="6"/>
  <c r="T1723" i="6"/>
  <c r="C1731" i="6"/>
  <c r="S1731" i="6"/>
  <c r="O1731" i="6"/>
  <c r="G1731" i="6"/>
  <c r="Q1731" i="6"/>
  <c r="V1731" i="6"/>
  <c r="J1731" i="6"/>
  <c r="L1731" i="6"/>
  <c r="K1731" i="6"/>
  <c r="T1739" i="6"/>
  <c r="N1739" i="6"/>
  <c r="I1739" i="6"/>
  <c r="B1739" i="6"/>
  <c r="D1739" i="6"/>
  <c r="Q1739" i="6"/>
  <c r="U1739" i="6"/>
  <c r="P1739" i="6"/>
  <c r="G1739" i="6"/>
  <c r="E1739" i="6"/>
  <c r="O1747" i="6"/>
  <c r="N1747" i="6"/>
  <c r="D1747" i="6"/>
  <c r="F1747" i="6"/>
  <c r="C1747" i="6"/>
  <c r="W1747" i="6"/>
  <c r="S1747" i="6"/>
  <c r="J1747" i="6"/>
  <c r="D1755" i="6"/>
  <c r="K1755" i="6"/>
  <c r="H1763" i="6"/>
  <c r="M1763" i="6"/>
  <c r="V1763" i="6"/>
  <c r="C1763" i="6"/>
  <c r="B1763" i="6"/>
  <c r="K1763" i="6"/>
  <c r="U1763" i="6"/>
  <c r="O1763" i="6"/>
  <c r="E1763" i="6"/>
  <c r="L1763" i="6"/>
  <c r="D1763" i="6"/>
  <c r="R1771" i="6"/>
  <c r="I1771" i="6"/>
  <c r="G1771" i="6"/>
  <c r="F1771" i="6"/>
  <c r="O1771" i="6"/>
  <c r="D1771" i="6"/>
  <c r="J1771" i="6"/>
  <c r="H1771" i="6"/>
  <c r="N1771" i="6"/>
  <c r="M1771" i="6"/>
  <c r="Q1771" i="6"/>
  <c r="P1771" i="6"/>
  <c r="I755" i="6"/>
  <c r="G643" i="6"/>
  <c r="J643" i="6"/>
  <c r="O723" i="6"/>
  <c r="K1787" i="6"/>
  <c r="C1787" i="6"/>
  <c r="H1779" i="6"/>
  <c r="W1803" i="6"/>
  <c r="Q1795" i="6"/>
  <c r="E1795" i="6"/>
  <c r="K1795" i="6"/>
  <c r="W1811" i="6"/>
  <c r="I1811" i="6"/>
  <c r="H1819" i="6"/>
  <c r="B1819" i="6"/>
  <c r="F1819" i="6"/>
  <c r="V1819" i="6"/>
  <c r="S1827" i="6"/>
  <c r="R1827" i="6"/>
  <c r="O1835" i="6"/>
  <c r="F1835" i="6"/>
  <c r="E1851" i="6"/>
  <c r="W1851" i="6"/>
  <c r="V1851" i="6"/>
  <c r="T1859" i="6"/>
  <c r="V1859" i="6"/>
  <c r="L1867" i="6"/>
  <c r="U1867" i="6"/>
  <c r="D1875" i="6"/>
  <c r="O1875" i="6"/>
  <c r="F1875" i="6"/>
  <c r="I1875" i="6"/>
  <c r="V1891" i="6"/>
  <c r="D1891" i="6"/>
  <c r="T1891" i="6"/>
  <c r="R1899" i="6"/>
  <c r="W1899" i="6"/>
  <c r="H1907" i="6"/>
  <c r="J1907" i="6"/>
  <c r="L1907" i="6"/>
  <c r="C1907" i="6"/>
  <c r="R1915" i="6"/>
  <c r="Q1915" i="6"/>
  <c r="J1915" i="6"/>
  <c r="B1915" i="6"/>
  <c r="L1915" i="6"/>
  <c r="J1923" i="6"/>
  <c r="P1923" i="6"/>
  <c r="I1931" i="6"/>
  <c r="S1931" i="6"/>
  <c r="F1931" i="6"/>
  <c r="T1931" i="6"/>
  <c r="Q1939" i="6"/>
  <c r="C1939" i="6"/>
  <c r="N1947" i="6"/>
  <c r="K1947" i="6"/>
  <c r="O1947" i="6"/>
  <c r="R1947" i="6"/>
  <c r="C1955" i="6"/>
  <c r="U1955" i="6"/>
  <c r="K929" i="6"/>
  <c r="D849" i="6"/>
  <c r="Q945" i="6"/>
  <c r="K1017" i="6"/>
  <c r="B1081" i="6"/>
  <c r="R977" i="6"/>
  <c r="U1081" i="6"/>
  <c r="L1113" i="6"/>
  <c r="T857" i="6"/>
  <c r="N1281" i="6"/>
  <c r="E841" i="6"/>
  <c r="R857" i="6"/>
  <c r="T1585" i="6"/>
  <c r="W1409" i="6"/>
  <c r="K905" i="6"/>
  <c r="T913" i="6"/>
  <c r="I977" i="6"/>
  <c r="I793" i="6"/>
  <c r="C1505" i="6"/>
  <c r="O849" i="6"/>
  <c r="K1009" i="6"/>
  <c r="D1385" i="6"/>
  <c r="P1513" i="6"/>
  <c r="C1561" i="6"/>
  <c r="E1801" i="6"/>
  <c r="W38" i="6"/>
  <c r="E13" i="6"/>
  <c r="B13" i="6"/>
  <c r="J13" i="6"/>
  <c r="H13" i="6"/>
  <c r="H21" i="6"/>
  <c r="Q21" i="6"/>
  <c r="N21" i="6"/>
  <c r="V21" i="6"/>
  <c r="R21" i="6"/>
  <c r="S29" i="6"/>
  <c r="G29" i="6"/>
  <c r="B29" i="6"/>
  <c r="K37" i="6"/>
  <c r="V37" i="6"/>
  <c r="B45" i="6"/>
  <c r="R45" i="6"/>
  <c r="G45" i="6"/>
  <c r="O45" i="6"/>
  <c r="U45" i="6"/>
  <c r="V45" i="6"/>
  <c r="J45" i="6"/>
  <c r="T45" i="6"/>
  <c r="H45" i="6"/>
  <c r="N53" i="6"/>
  <c r="S53" i="6"/>
  <c r="W53" i="6"/>
  <c r="K53" i="6"/>
  <c r="Q53" i="6"/>
  <c r="J53" i="6"/>
  <c r="R53" i="6"/>
  <c r="F53" i="6"/>
  <c r="C613" i="6"/>
  <c r="D613" i="6"/>
  <c r="T613" i="6"/>
  <c r="U613" i="6"/>
  <c r="P613" i="6"/>
  <c r="L613" i="6"/>
  <c r="K613" i="6"/>
  <c r="R613" i="6"/>
  <c r="Q613" i="6"/>
  <c r="W613" i="6"/>
  <c r="O613" i="6"/>
  <c r="E613" i="6"/>
  <c r="O621" i="6"/>
  <c r="I621" i="6"/>
  <c r="G621" i="6"/>
  <c r="E621" i="6"/>
  <c r="R621" i="6"/>
  <c r="L621" i="6"/>
  <c r="C621" i="6"/>
  <c r="V621" i="6"/>
  <c r="T621" i="6"/>
  <c r="P621" i="6"/>
  <c r="S621" i="6"/>
  <c r="J621" i="6"/>
  <c r="U621" i="6"/>
  <c r="Q621" i="6"/>
  <c r="W629" i="6"/>
  <c r="O629" i="6"/>
  <c r="F629" i="6"/>
  <c r="H629" i="6"/>
  <c r="R629" i="6"/>
  <c r="K629" i="6"/>
  <c r="G629" i="6"/>
  <c r="B629" i="6"/>
  <c r="U629" i="6"/>
  <c r="V629" i="6"/>
  <c r="J629" i="6"/>
  <c r="P629" i="6"/>
  <c r="M637" i="6"/>
  <c r="N637" i="6"/>
  <c r="P637" i="6"/>
  <c r="W637" i="6"/>
  <c r="F637" i="6"/>
  <c r="U637" i="6"/>
  <c r="B637" i="6"/>
  <c r="K637" i="6"/>
  <c r="J637" i="6"/>
  <c r="H637" i="6"/>
  <c r="G637" i="6"/>
  <c r="E637" i="6"/>
  <c r="T637" i="6"/>
  <c r="R637" i="6"/>
  <c r="J645" i="6"/>
  <c r="M645" i="6"/>
  <c r="K645" i="6"/>
  <c r="L645" i="6"/>
  <c r="U645" i="6"/>
  <c r="V645" i="6"/>
  <c r="B645" i="6"/>
  <c r="Q645" i="6"/>
  <c r="R645" i="6"/>
  <c r="T645" i="6"/>
  <c r="F645" i="6"/>
  <c r="S645" i="6"/>
  <c r="W645" i="6"/>
  <c r="I653" i="6"/>
  <c r="G653" i="6"/>
  <c r="B653" i="6"/>
  <c r="H653" i="6"/>
  <c r="V653" i="6"/>
  <c r="R653" i="6"/>
  <c r="T653" i="6"/>
  <c r="O653" i="6"/>
  <c r="L653" i="6"/>
  <c r="K653" i="6"/>
  <c r="M653" i="6"/>
  <c r="S653" i="6"/>
  <c r="P653" i="6"/>
  <c r="Q653" i="6"/>
  <c r="F653" i="6"/>
  <c r="W661" i="6"/>
  <c r="U661" i="6"/>
  <c r="J661" i="6"/>
  <c r="L661" i="6"/>
  <c r="G661" i="6"/>
  <c r="Q661" i="6"/>
  <c r="F661" i="6"/>
  <c r="O661" i="6"/>
  <c r="Q669" i="6"/>
  <c r="L669" i="6"/>
  <c r="I669" i="6"/>
  <c r="K669" i="6"/>
  <c r="R669" i="6"/>
  <c r="C669" i="6"/>
  <c r="U669" i="6"/>
  <c r="N677" i="6"/>
  <c r="V677" i="6"/>
  <c r="W677" i="6"/>
  <c r="M677" i="6"/>
  <c r="C677" i="6"/>
  <c r="K677" i="6"/>
  <c r="P677" i="6"/>
  <c r="E677" i="6"/>
  <c r="F677" i="6"/>
  <c r="B677" i="6"/>
  <c r="R677" i="6"/>
  <c r="C685" i="6"/>
  <c r="O685" i="6"/>
  <c r="S685" i="6"/>
  <c r="I685" i="6"/>
  <c r="V685" i="6"/>
  <c r="E685" i="6"/>
  <c r="L685" i="6"/>
  <c r="K685" i="6"/>
  <c r="N685" i="6"/>
  <c r="T685" i="6"/>
  <c r="R693" i="6"/>
  <c r="B693" i="6"/>
  <c r="U693" i="6"/>
  <c r="J693" i="6"/>
  <c r="M693" i="6"/>
  <c r="L693" i="6"/>
  <c r="D693" i="6"/>
  <c r="K693" i="6"/>
  <c r="O693" i="6"/>
  <c r="W693" i="6"/>
  <c r="N693" i="6"/>
  <c r="I693" i="6"/>
  <c r="C701" i="6"/>
  <c r="L701" i="6"/>
  <c r="O701" i="6"/>
  <c r="G701" i="6"/>
  <c r="N701" i="6"/>
  <c r="U701" i="6"/>
  <c r="H701" i="6"/>
  <c r="K701" i="6"/>
  <c r="F701" i="6"/>
  <c r="I701" i="6"/>
  <c r="P709" i="6"/>
  <c r="U709" i="6"/>
  <c r="S709" i="6"/>
  <c r="T709" i="6"/>
  <c r="R709" i="6"/>
  <c r="H709" i="6"/>
  <c r="O709" i="6"/>
  <c r="E709" i="6"/>
  <c r="F709" i="6"/>
  <c r="K709" i="6"/>
  <c r="Q709" i="6"/>
  <c r="B709" i="6"/>
  <c r="N709" i="6"/>
  <c r="V709" i="6"/>
  <c r="E717" i="6"/>
  <c r="M717" i="6"/>
  <c r="W717" i="6"/>
  <c r="L717" i="6"/>
  <c r="G717" i="6"/>
  <c r="S717" i="6"/>
  <c r="I717" i="6"/>
  <c r="R717" i="6"/>
  <c r="D717" i="6"/>
  <c r="H717" i="6"/>
  <c r="J717" i="6"/>
  <c r="V717" i="6"/>
  <c r="T717" i="6"/>
  <c r="D725" i="6"/>
  <c r="P725" i="6"/>
  <c r="K725" i="6"/>
  <c r="U725" i="6"/>
  <c r="R725" i="6"/>
  <c r="J725" i="6"/>
  <c r="M725" i="6"/>
  <c r="I725" i="6"/>
  <c r="Q725" i="6"/>
  <c r="V725" i="6"/>
  <c r="S725" i="6"/>
  <c r="E725" i="6"/>
  <c r="G725" i="6"/>
  <c r="R733" i="6"/>
  <c r="E733" i="6"/>
  <c r="J733" i="6"/>
  <c r="W733" i="6"/>
  <c r="V733" i="6"/>
  <c r="K733" i="6"/>
  <c r="N733" i="6"/>
  <c r="I733" i="6"/>
  <c r="C733" i="6"/>
  <c r="F733" i="6"/>
  <c r="M733" i="6"/>
  <c r="T733" i="6"/>
  <c r="D733" i="6"/>
  <c r="J741" i="6"/>
  <c r="R741" i="6"/>
  <c r="G741" i="6"/>
  <c r="U741" i="6"/>
  <c r="V741" i="6"/>
  <c r="E741" i="6"/>
  <c r="M741" i="6"/>
  <c r="K741" i="6"/>
  <c r="P741" i="6"/>
  <c r="S749" i="6"/>
  <c r="B749" i="6"/>
  <c r="G749" i="6"/>
  <c r="H749" i="6"/>
  <c r="W749" i="6"/>
  <c r="M749" i="6"/>
  <c r="I749" i="6"/>
  <c r="C749" i="6"/>
  <c r="D749" i="6"/>
  <c r="U749" i="6"/>
  <c r="J749" i="6"/>
  <c r="L749" i="6"/>
  <c r="E757" i="6"/>
  <c r="D757" i="6"/>
  <c r="C757" i="6"/>
  <c r="G757" i="6"/>
  <c r="V757" i="6"/>
  <c r="F757" i="6"/>
  <c r="R757" i="6"/>
  <c r="Q757" i="6"/>
  <c r="K757" i="6"/>
  <c r="W757" i="6"/>
  <c r="L757" i="6"/>
  <c r="H757" i="6"/>
  <c r="V765" i="6"/>
  <c r="C765" i="6"/>
  <c r="G765" i="6"/>
  <c r="M765" i="6"/>
  <c r="P765" i="6"/>
  <c r="I765" i="6"/>
  <c r="U765" i="6"/>
  <c r="B765" i="6"/>
  <c r="Q765" i="6"/>
  <c r="N765" i="6"/>
  <c r="L765" i="6"/>
  <c r="T765" i="6"/>
  <c r="D765" i="6"/>
  <c r="J765" i="6"/>
  <c r="O765" i="6"/>
  <c r="J773" i="6"/>
  <c r="B773" i="6"/>
  <c r="D773" i="6"/>
  <c r="R773" i="6"/>
  <c r="N773" i="6"/>
  <c r="K773" i="6"/>
  <c r="T773" i="6"/>
  <c r="L773" i="6"/>
  <c r="W773" i="6"/>
  <c r="P773" i="6"/>
  <c r="M773" i="6"/>
  <c r="V773" i="6"/>
  <c r="H773" i="6"/>
  <c r="Q773" i="6"/>
  <c r="G773" i="6"/>
  <c r="S773" i="6"/>
  <c r="F773" i="6"/>
  <c r="N781" i="6"/>
  <c r="O781" i="6"/>
  <c r="B781" i="6"/>
  <c r="T781" i="6"/>
  <c r="S781" i="6"/>
  <c r="R781" i="6"/>
  <c r="M781" i="6"/>
  <c r="I781" i="6"/>
  <c r="E781" i="6"/>
  <c r="L781" i="6"/>
  <c r="K781" i="6"/>
  <c r="V781" i="6"/>
  <c r="H781" i="6"/>
  <c r="F789" i="6"/>
  <c r="H789" i="6"/>
  <c r="P789" i="6"/>
  <c r="C789" i="6"/>
  <c r="Q789" i="6"/>
  <c r="V789" i="6"/>
  <c r="D789" i="6"/>
  <c r="B789" i="6"/>
  <c r="L789" i="6"/>
  <c r="K789" i="6"/>
  <c r="M789" i="6"/>
  <c r="N789" i="6"/>
  <c r="I789" i="6"/>
  <c r="G789" i="6"/>
  <c r="U789" i="6"/>
  <c r="R789" i="6"/>
  <c r="N797" i="6"/>
  <c r="K797" i="6"/>
  <c r="M797" i="6"/>
  <c r="Q797" i="6"/>
  <c r="S797" i="6"/>
  <c r="H797" i="6"/>
  <c r="U797" i="6"/>
  <c r="C797" i="6"/>
  <c r="L797" i="6"/>
  <c r="O797" i="6"/>
  <c r="V797" i="6"/>
  <c r="D797" i="6"/>
  <c r="I797" i="6"/>
  <c r="R797" i="6"/>
  <c r="P797" i="6"/>
  <c r="J805" i="6"/>
  <c r="W805" i="6"/>
  <c r="C805" i="6"/>
  <c r="P805" i="6"/>
  <c r="G805" i="6"/>
  <c r="T805" i="6"/>
  <c r="Q805" i="6"/>
  <c r="E805" i="6"/>
  <c r="V805" i="6"/>
  <c r="L805" i="6"/>
  <c r="S805" i="6"/>
  <c r="R805" i="6"/>
  <c r="F805" i="6"/>
  <c r="B805" i="6"/>
  <c r="K805" i="6"/>
  <c r="I805" i="6"/>
  <c r="O805" i="6"/>
  <c r="W813" i="6"/>
  <c r="K813" i="6"/>
  <c r="T813" i="6"/>
  <c r="N813" i="6"/>
  <c r="J813" i="6"/>
  <c r="M813" i="6"/>
  <c r="B813" i="6"/>
  <c r="R813" i="6"/>
  <c r="S813" i="6"/>
  <c r="C813" i="6"/>
  <c r="D813" i="6"/>
  <c r="G813" i="6"/>
  <c r="O813" i="6"/>
  <c r="U813" i="6"/>
  <c r="P813" i="6"/>
  <c r="H813" i="6"/>
  <c r="E821" i="6"/>
  <c r="W821" i="6"/>
  <c r="H821" i="6"/>
  <c r="I821" i="6"/>
  <c r="C821" i="6"/>
  <c r="K821" i="6"/>
  <c r="O821" i="6"/>
  <c r="M821" i="6"/>
  <c r="Q821" i="6"/>
  <c r="T821" i="6"/>
  <c r="S821" i="6"/>
  <c r="G821" i="6"/>
  <c r="B821" i="6"/>
  <c r="J821" i="6"/>
  <c r="D821" i="6"/>
  <c r="H829" i="6"/>
  <c r="Q829" i="6"/>
  <c r="D829" i="6"/>
  <c r="N829" i="6"/>
  <c r="U829" i="6"/>
  <c r="S829" i="6"/>
  <c r="M829" i="6"/>
  <c r="J829" i="6"/>
  <c r="F829" i="6"/>
  <c r="C829" i="6"/>
  <c r="W829" i="6"/>
  <c r="B829" i="6"/>
  <c r="R829" i="6"/>
  <c r="T829" i="6"/>
  <c r="L829" i="6"/>
  <c r="V829" i="6"/>
  <c r="I829" i="6"/>
  <c r="J837" i="6"/>
  <c r="V837" i="6"/>
  <c r="E837" i="6"/>
  <c r="S837" i="6"/>
  <c r="P837" i="6"/>
  <c r="G837" i="6"/>
  <c r="M837" i="6"/>
  <c r="D837" i="6"/>
  <c r="U837" i="6"/>
  <c r="R837" i="6"/>
  <c r="L837" i="6"/>
  <c r="O837" i="6"/>
  <c r="H837" i="6"/>
  <c r="F837" i="6"/>
  <c r="E845" i="6"/>
  <c r="K845" i="6"/>
  <c r="C845" i="6"/>
  <c r="W845" i="6"/>
  <c r="H845" i="6"/>
  <c r="B845" i="6"/>
  <c r="V845" i="6"/>
  <c r="K853" i="6"/>
  <c r="H853" i="6"/>
  <c r="N853" i="6"/>
  <c r="M853" i="6"/>
  <c r="V853" i="6"/>
  <c r="E853" i="6"/>
  <c r="C853" i="6"/>
  <c r="J853" i="6"/>
  <c r="D853" i="6"/>
  <c r="W853" i="6"/>
  <c r="I853" i="6"/>
  <c r="R853" i="6"/>
  <c r="L853" i="6"/>
  <c r="S853" i="6"/>
  <c r="T853" i="6"/>
  <c r="Q861" i="6"/>
  <c r="N861" i="6"/>
  <c r="O861" i="6"/>
  <c r="K861" i="6"/>
  <c r="R861" i="6"/>
  <c r="P861" i="6"/>
  <c r="T861" i="6"/>
  <c r="G861" i="6"/>
  <c r="F861" i="6"/>
  <c r="W861" i="6"/>
  <c r="W869" i="6"/>
  <c r="V869" i="6"/>
  <c r="N869" i="6"/>
  <c r="R869" i="6"/>
  <c r="B869" i="6"/>
  <c r="L869" i="6"/>
  <c r="P869" i="6"/>
  <c r="F869" i="6"/>
  <c r="S869" i="6"/>
  <c r="C869" i="6"/>
  <c r="Q671" i="6"/>
  <c r="T711" i="6"/>
  <c r="B671" i="6"/>
  <c r="Q7" i="6"/>
  <c r="P15" i="6"/>
  <c r="K671" i="6"/>
  <c r="S7" i="6"/>
  <c r="J711" i="6"/>
  <c r="G31" i="6"/>
  <c r="K47" i="6"/>
  <c r="E719" i="6"/>
  <c r="E47" i="6"/>
  <c r="N783" i="6"/>
  <c r="B711" i="6"/>
  <c r="S689" i="6"/>
  <c r="Q689" i="6"/>
  <c r="D737" i="6"/>
  <c r="R737" i="6"/>
  <c r="B769" i="6"/>
  <c r="J769" i="6"/>
  <c r="U777" i="6"/>
  <c r="I777" i="6"/>
  <c r="I785" i="6"/>
  <c r="Q785" i="6"/>
  <c r="J809" i="6"/>
  <c r="F809" i="6"/>
  <c r="M825" i="6"/>
  <c r="D825" i="6"/>
  <c r="I825" i="6"/>
  <c r="W825" i="6"/>
  <c r="T873" i="6"/>
  <c r="H873" i="6"/>
  <c r="P889" i="6"/>
  <c r="G889" i="6"/>
  <c r="J897" i="6"/>
  <c r="N897" i="6"/>
  <c r="P913" i="6"/>
  <c r="S913" i="6"/>
  <c r="G921" i="6"/>
  <c r="D921" i="6"/>
  <c r="D937" i="6"/>
  <c r="O937" i="6"/>
  <c r="N945" i="6"/>
  <c r="F945" i="6"/>
  <c r="K953" i="6"/>
  <c r="J953" i="6"/>
  <c r="R969" i="6"/>
  <c r="B969" i="6"/>
  <c r="F969" i="6"/>
  <c r="L969" i="6"/>
  <c r="D969" i="6"/>
  <c r="J993" i="6"/>
  <c r="M993" i="6"/>
  <c r="U993" i="6"/>
  <c r="D993" i="6"/>
  <c r="I993" i="6"/>
  <c r="B1001" i="6"/>
  <c r="S1001" i="6"/>
  <c r="C1001" i="6"/>
  <c r="P1017" i="6"/>
  <c r="C1017" i="6"/>
  <c r="R1025" i="6"/>
  <c r="G1025" i="6"/>
  <c r="L1025" i="6"/>
  <c r="C1033" i="6"/>
  <c r="H1033" i="6"/>
  <c r="E1033" i="6"/>
  <c r="O1041" i="6"/>
  <c r="K1041" i="6"/>
  <c r="T1049" i="6"/>
  <c r="L1049" i="6"/>
  <c r="U1073" i="6"/>
  <c r="C1073" i="6"/>
  <c r="H1073" i="6"/>
  <c r="V1089" i="6"/>
  <c r="B1089" i="6"/>
  <c r="E1105" i="6"/>
  <c r="V1105" i="6"/>
  <c r="I1105" i="6"/>
  <c r="M1305" i="6"/>
  <c r="C1305" i="6"/>
  <c r="L1313" i="6"/>
  <c r="F1313" i="6"/>
  <c r="D1321" i="6"/>
  <c r="O1321" i="6"/>
  <c r="H1321" i="6"/>
  <c r="B1321" i="6"/>
  <c r="W1337" i="6"/>
  <c r="S1337" i="6"/>
  <c r="V1369" i="6"/>
  <c r="W1369" i="6"/>
  <c r="G1369" i="6"/>
  <c r="F1369" i="6"/>
  <c r="E1369" i="6"/>
  <c r="T1425" i="6"/>
  <c r="D1425" i="6"/>
  <c r="F1433" i="6"/>
  <c r="M1433" i="6"/>
  <c r="P1457" i="6"/>
  <c r="L1457" i="6"/>
  <c r="O1465" i="6"/>
  <c r="W1465" i="6"/>
  <c r="G1481" i="6"/>
  <c r="P1481" i="6"/>
  <c r="G1489" i="6"/>
  <c r="S1489" i="6"/>
  <c r="M1497" i="6"/>
  <c r="S1497" i="6"/>
  <c r="W1497" i="6"/>
  <c r="I1521" i="6"/>
  <c r="Q1521" i="6"/>
  <c r="O1833" i="6"/>
  <c r="J1833" i="6"/>
  <c r="U1841" i="6"/>
  <c r="N1841" i="6"/>
  <c r="M1897" i="6"/>
  <c r="G1897" i="6"/>
  <c r="K1913" i="6"/>
  <c r="U1913" i="6"/>
  <c r="Q1913" i="6"/>
  <c r="R659" i="6"/>
  <c r="J651" i="6"/>
  <c r="L635" i="6"/>
  <c r="D611" i="6"/>
  <c r="K731" i="6"/>
  <c r="L843" i="6"/>
  <c r="H763" i="6"/>
  <c r="D851" i="6"/>
  <c r="D891" i="6"/>
  <c r="G763" i="6"/>
  <c r="J795" i="6"/>
  <c r="E859" i="6"/>
  <c r="D899" i="6"/>
  <c r="B939" i="6"/>
  <c r="J803" i="6"/>
  <c r="P859" i="6"/>
  <c r="J907" i="6"/>
  <c r="O939" i="6"/>
  <c r="Q795" i="6"/>
  <c r="U859" i="6"/>
  <c r="L907" i="6"/>
  <c r="F939" i="6"/>
  <c r="C1475" i="6"/>
  <c r="L1467" i="6"/>
  <c r="G1459" i="6"/>
  <c r="M1459" i="6"/>
  <c r="K1451" i="6"/>
  <c r="O1427" i="6"/>
  <c r="L1419" i="6"/>
  <c r="R1419" i="6"/>
  <c r="E1403" i="6"/>
  <c r="T1395" i="6"/>
  <c r="V1395" i="6"/>
  <c r="S1379" i="6"/>
  <c r="L1371" i="6"/>
  <c r="N1355" i="6"/>
  <c r="L1339" i="6"/>
  <c r="I1331" i="6"/>
  <c r="K1299" i="6"/>
  <c r="O1283" i="6"/>
  <c r="N1275" i="6"/>
  <c r="P1259" i="6"/>
  <c r="W1219" i="6"/>
  <c r="U1203" i="6"/>
  <c r="D1195" i="6"/>
  <c r="F1179" i="6"/>
  <c r="M1163" i="6"/>
  <c r="C1147" i="6"/>
  <c r="D1131" i="6"/>
  <c r="O1107" i="6"/>
  <c r="U1059" i="6"/>
  <c r="F1027" i="6"/>
  <c r="T987" i="6"/>
  <c r="K859" i="6"/>
  <c r="B731" i="6"/>
  <c r="D699" i="6"/>
  <c r="R667" i="6"/>
  <c r="V635" i="6"/>
  <c r="U2017" i="6"/>
  <c r="N2001" i="6"/>
  <c r="B2017" i="6"/>
  <c r="T2017" i="6"/>
  <c r="F659" i="6"/>
  <c r="E651" i="6"/>
  <c r="L627" i="6"/>
  <c r="L611" i="6"/>
  <c r="F1921" i="6"/>
  <c r="J851" i="6"/>
  <c r="B795" i="6"/>
  <c r="I859" i="6"/>
  <c r="K795" i="6"/>
  <c r="T859" i="6"/>
  <c r="T907" i="6"/>
  <c r="T939" i="6"/>
  <c r="V811" i="6"/>
  <c r="J867" i="6"/>
  <c r="P907" i="6"/>
  <c r="S867" i="6"/>
  <c r="D915" i="6"/>
  <c r="D1475" i="6"/>
  <c r="J1467" i="6"/>
  <c r="V1459" i="6"/>
  <c r="T1451" i="6"/>
  <c r="C1451" i="6"/>
  <c r="S1427" i="6"/>
  <c r="U1419" i="6"/>
  <c r="H1411" i="6"/>
  <c r="M1403" i="6"/>
  <c r="Q1395" i="6"/>
  <c r="D1387" i="6"/>
  <c r="T1363" i="6"/>
  <c r="D1355" i="6"/>
  <c r="P1339" i="6"/>
  <c r="O1323" i="6"/>
  <c r="H1299" i="6"/>
  <c r="G1283" i="6"/>
  <c r="Q1275" i="6"/>
  <c r="L1259" i="6"/>
  <c r="V1219" i="6"/>
  <c r="H1203" i="6"/>
  <c r="C1195" i="6"/>
  <c r="L1179" i="6"/>
  <c r="G1163" i="6"/>
  <c r="K1147" i="6"/>
  <c r="I1131" i="6"/>
  <c r="N1083" i="6"/>
  <c r="C1051" i="6"/>
  <c r="B1019" i="6"/>
  <c r="W979" i="6"/>
  <c r="B835" i="6"/>
  <c r="J763" i="6"/>
  <c r="D731" i="6"/>
  <c r="W699" i="6"/>
  <c r="D667" i="6"/>
  <c r="P2017" i="6"/>
  <c r="N2017" i="6"/>
  <c r="I2017" i="6"/>
  <c r="G2001" i="6"/>
  <c r="Q1993" i="6"/>
  <c r="F1993" i="6"/>
  <c r="W651" i="6"/>
  <c r="J635" i="6"/>
  <c r="S611" i="6"/>
  <c r="L819" i="6"/>
  <c r="T835" i="6"/>
  <c r="D843" i="6"/>
  <c r="V891" i="6"/>
  <c r="D931" i="6"/>
  <c r="K707" i="6"/>
  <c r="F795" i="6"/>
  <c r="U795" i="6"/>
  <c r="M851" i="6"/>
  <c r="K891" i="6"/>
  <c r="D939" i="6"/>
  <c r="H947" i="6"/>
  <c r="U1019" i="6"/>
  <c r="L851" i="6"/>
  <c r="N891" i="6"/>
  <c r="I939" i="6"/>
  <c r="Q1475" i="6"/>
  <c r="B1467" i="6"/>
  <c r="H1459" i="6"/>
  <c r="E1451" i="6"/>
  <c r="O1419" i="6"/>
  <c r="W1419" i="6"/>
  <c r="S1411" i="6"/>
  <c r="S1403" i="6"/>
  <c r="N1395" i="6"/>
  <c r="H1387" i="6"/>
  <c r="S1371" i="6"/>
  <c r="R1363" i="6"/>
  <c r="W1347" i="6"/>
  <c r="S1339" i="6"/>
  <c r="U1299" i="6"/>
  <c r="B1275" i="6"/>
  <c r="R1259" i="6"/>
  <c r="U1227" i="6"/>
  <c r="N1211" i="6"/>
  <c r="K1195" i="6"/>
  <c r="F1187" i="6"/>
  <c r="C1171" i="6"/>
  <c r="N1155" i="6"/>
  <c r="D1115" i="6"/>
  <c r="D1059" i="6"/>
  <c r="R1027" i="6"/>
  <c r="W891" i="6"/>
  <c r="H779" i="6"/>
  <c r="L739" i="6"/>
  <c r="V707" i="6"/>
  <c r="T675" i="6"/>
  <c r="W643" i="6"/>
  <c r="W2001" i="6"/>
  <c r="S2017" i="6"/>
  <c r="W1993" i="6"/>
  <c r="G2017" i="6"/>
  <c r="L651" i="6"/>
  <c r="I635" i="6"/>
  <c r="P611" i="6"/>
  <c r="P667" i="6"/>
  <c r="U675" i="6"/>
  <c r="J891" i="6"/>
  <c r="E891" i="6"/>
  <c r="M939" i="6"/>
  <c r="S787" i="6"/>
  <c r="V1003" i="6"/>
  <c r="N795" i="6"/>
  <c r="S859" i="6"/>
  <c r="J899" i="6"/>
  <c r="G939" i="6"/>
  <c r="W1011" i="6"/>
  <c r="L795" i="6"/>
  <c r="N859" i="6"/>
  <c r="F899" i="6"/>
  <c r="L939" i="6"/>
  <c r="K1475" i="6"/>
  <c r="R1467" i="6"/>
  <c r="P1467" i="6"/>
  <c r="R1459" i="6"/>
  <c r="J1451" i="6"/>
  <c r="J1427" i="6"/>
  <c r="J1419" i="6"/>
  <c r="S1419" i="6"/>
  <c r="B1411" i="6"/>
  <c r="I1403" i="6"/>
  <c r="W1395" i="6"/>
  <c r="U1387" i="6"/>
  <c r="C1371" i="6"/>
  <c r="J1363" i="6"/>
  <c r="R1299" i="6"/>
  <c r="Q1283" i="6"/>
  <c r="M1275" i="6"/>
  <c r="D1259" i="6"/>
  <c r="L1227" i="6"/>
  <c r="I1203" i="6"/>
  <c r="N1195" i="6"/>
  <c r="C1163" i="6"/>
  <c r="B1147" i="6"/>
  <c r="H1131" i="6"/>
  <c r="Q1107" i="6"/>
  <c r="R1059" i="6"/>
  <c r="D1027" i="6"/>
  <c r="E987" i="6"/>
  <c r="K875" i="6"/>
  <c r="F779" i="6"/>
  <c r="F731" i="6"/>
  <c r="M707" i="6"/>
  <c r="Q667" i="6"/>
  <c r="W635" i="6"/>
  <c r="H1993" i="6"/>
  <c r="W2017" i="6"/>
  <c r="C2017" i="6"/>
  <c r="K873" i="6"/>
  <c r="U689" i="6"/>
  <c r="G841" i="6"/>
  <c r="F913" i="6"/>
  <c r="G985" i="6"/>
  <c r="O1105" i="6"/>
  <c r="J1001" i="6"/>
  <c r="P937" i="6"/>
  <c r="Q849" i="6"/>
  <c r="K1097" i="6"/>
  <c r="V1041" i="6"/>
  <c r="U969" i="6"/>
  <c r="Q889" i="6"/>
  <c r="P721" i="6"/>
  <c r="R849" i="6"/>
  <c r="R1121" i="6"/>
  <c r="I1025" i="6"/>
  <c r="G913" i="6"/>
  <c r="K689" i="6"/>
  <c r="O1009" i="6"/>
  <c r="E873" i="6"/>
  <c r="D769" i="6"/>
  <c r="B841" i="6"/>
  <c r="L857" i="6"/>
  <c r="J873" i="6"/>
  <c r="P945" i="6"/>
  <c r="P993" i="6"/>
  <c r="B857" i="6"/>
  <c r="M64" i="6"/>
  <c r="D64" i="6"/>
  <c r="M112" i="6"/>
  <c r="S112" i="6"/>
  <c r="G88" i="6"/>
  <c r="I80" i="6"/>
  <c r="H56" i="6"/>
  <c r="F64" i="6"/>
  <c r="N64" i="6"/>
  <c r="V64" i="6"/>
  <c r="G64" i="6"/>
  <c r="P64" i="6"/>
  <c r="U64" i="6"/>
  <c r="O64" i="6"/>
  <c r="H64" i="6"/>
  <c r="W64" i="6"/>
  <c r="M88" i="6"/>
  <c r="K88" i="6"/>
  <c r="L88" i="6"/>
  <c r="T88" i="6"/>
  <c r="B88" i="6"/>
  <c r="V88" i="6"/>
  <c r="D88" i="6"/>
  <c r="L104" i="6"/>
  <c r="T104" i="6"/>
  <c r="U104" i="6"/>
  <c r="M104" i="6"/>
  <c r="I104" i="6"/>
  <c r="B104" i="6"/>
  <c r="H104" i="6"/>
  <c r="S104" i="6"/>
  <c r="N160" i="6"/>
  <c r="B160" i="6"/>
  <c r="W176" i="6"/>
  <c r="Q176" i="6"/>
  <c r="V176" i="6"/>
  <c r="C176" i="6"/>
  <c r="L176" i="6"/>
  <c r="U176" i="6"/>
  <c r="D176" i="6"/>
  <c r="O176" i="6"/>
  <c r="I176" i="6"/>
  <c r="B176" i="6"/>
  <c r="M176" i="6"/>
  <c r="E176" i="6"/>
  <c r="N176" i="6"/>
  <c r="H176" i="6"/>
  <c r="C192" i="6"/>
  <c r="N192" i="6"/>
  <c r="R192" i="6"/>
  <c r="E192" i="6"/>
  <c r="W192" i="6"/>
  <c r="P200" i="6"/>
  <c r="Q200" i="6"/>
  <c r="I200" i="6"/>
  <c r="V216" i="6"/>
  <c r="B216" i="6"/>
  <c r="T216" i="6"/>
  <c r="Q216" i="6"/>
  <c r="L232" i="6"/>
  <c r="B232" i="6"/>
  <c r="F248" i="6"/>
  <c r="Q248" i="6"/>
  <c r="I248" i="6"/>
  <c r="G264" i="6"/>
  <c r="Q264" i="6"/>
  <c r="J264" i="6"/>
  <c r="I264" i="6"/>
  <c r="M280" i="6"/>
  <c r="Q280" i="6"/>
  <c r="L280" i="6"/>
  <c r="B280" i="6"/>
  <c r="J280" i="6"/>
  <c r="G296" i="6"/>
  <c r="I296" i="6"/>
  <c r="B296" i="6"/>
  <c r="Q296" i="6"/>
  <c r="J296" i="6"/>
  <c r="H312" i="6"/>
  <c r="E312" i="6"/>
  <c r="O312" i="6"/>
  <c r="F312" i="6"/>
  <c r="I312" i="6"/>
  <c r="N312" i="6"/>
  <c r="W312" i="6"/>
  <c r="Q328" i="6"/>
  <c r="O328" i="6"/>
  <c r="S328" i="6"/>
  <c r="M328" i="6"/>
  <c r="E328" i="6"/>
  <c r="V344" i="6"/>
  <c r="Q344" i="6"/>
  <c r="I344" i="6"/>
  <c r="H344" i="6"/>
  <c r="U344" i="6"/>
  <c r="W344" i="6"/>
  <c r="C344" i="6"/>
  <c r="G344" i="6"/>
  <c r="O344" i="6"/>
  <c r="N344" i="6"/>
  <c r="L344" i="6"/>
  <c r="E344" i="6"/>
  <c r="R344" i="6"/>
  <c r="F344" i="6"/>
  <c r="E360" i="6"/>
  <c r="P360" i="6"/>
  <c r="K360" i="6"/>
  <c r="U360" i="6"/>
  <c r="C360" i="6"/>
  <c r="G360" i="6"/>
  <c r="T360" i="6"/>
  <c r="I360" i="6"/>
  <c r="F360" i="6"/>
  <c r="L360" i="6"/>
  <c r="G376" i="6"/>
  <c r="C376" i="6"/>
  <c r="E376" i="6"/>
  <c r="K376" i="6"/>
  <c r="L376" i="6"/>
  <c r="O376" i="6"/>
  <c r="R376" i="6"/>
  <c r="H376" i="6"/>
  <c r="N376" i="6"/>
  <c r="G392" i="6"/>
  <c r="L392" i="6"/>
  <c r="F392" i="6"/>
  <c r="B392" i="6"/>
  <c r="N392" i="6"/>
  <c r="V392" i="6"/>
  <c r="O392" i="6"/>
  <c r="D392" i="6"/>
  <c r="S392" i="6"/>
  <c r="I392" i="6"/>
  <c r="C392" i="6"/>
  <c r="M392" i="6"/>
  <c r="J392" i="6"/>
  <c r="R392" i="6"/>
  <c r="H392" i="6"/>
  <c r="K392" i="6"/>
  <c r="T392" i="6"/>
  <c r="P392" i="6"/>
  <c r="U408" i="6"/>
  <c r="H408" i="6"/>
  <c r="J408" i="6"/>
  <c r="B408" i="6"/>
  <c r="V408" i="6"/>
  <c r="E408" i="6"/>
  <c r="P408" i="6"/>
  <c r="F408" i="6"/>
  <c r="D408" i="6"/>
  <c r="R408" i="6"/>
  <c r="M408" i="6"/>
  <c r="I408" i="6"/>
  <c r="O408" i="6"/>
  <c r="G408" i="6"/>
  <c r="W408" i="6"/>
  <c r="K408" i="6"/>
  <c r="N408" i="6"/>
  <c r="L408" i="6"/>
  <c r="Q408" i="6"/>
  <c r="F424" i="6"/>
  <c r="C424" i="6"/>
  <c r="T424" i="6"/>
  <c r="J424" i="6"/>
  <c r="K424" i="6"/>
  <c r="P440" i="6"/>
  <c r="E440" i="6"/>
  <c r="T440" i="6"/>
  <c r="Q440" i="6"/>
  <c r="J440" i="6"/>
  <c r="R440" i="6"/>
  <c r="H440" i="6"/>
  <c r="F440" i="6"/>
  <c r="N440" i="6"/>
  <c r="D440" i="6"/>
  <c r="V440" i="6"/>
  <c r="O440" i="6"/>
  <c r="S440" i="6"/>
  <c r="L440" i="6"/>
  <c r="W440" i="6"/>
  <c r="I440" i="6"/>
  <c r="U440" i="6"/>
  <c r="M440" i="6"/>
  <c r="P456" i="6"/>
  <c r="J456" i="6"/>
  <c r="S456" i="6"/>
  <c r="T456" i="6"/>
  <c r="K456" i="6"/>
  <c r="L456" i="6"/>
  <c r="U472" i="6"/>
  <c r="N472" i="6"/>
  <c r="V472" i="6"/>
  <c r="G472" i="6"/>
  <c r="D472" i="6"/>
  <c r="H472" i="6"/>
  <c r="I472" i="6"/>
  <c r="O472" i="6"/>
  <c r="E472" i="6"/>
  <c r="K472" i="6"/>
  <c r="M472" i="6"/>
  <c r="R472" i="6"/>
  <c r="C472" i="6"/>
  <c r="J472" i="6"/>
  <c r="S472" i="6"/>
  <c r="P472" i="6"/>
  <c r="W472" i="6"/>
  <c r="I488" i="6"/>
  <c r="W488" i="6"/>
  <c r="S488" i="6"/>
  <c r="K488" i="6"/>
  <c r="J488" i="6"/>
  <c r="N488" i="6"/>
  <c r="T488" i="6"/>
  <c r="I496" i="6"/>
  <c r="K496" i="6"/>
  <c r="H496" i="6"/>
  <c r="Q496" i="6"/>
  <c r="E496" i="6"/>
  <c r="F496" i="6"/>
  <c r="S496" i="6"/>
  <c r="V496" i="6"/>
  <c r="J496" i="6"/>
  <c r="W496" i="6"/>
  <c r="C496" i="6"/>
  <c r="N496" i="6"/>
  <c r="R496" i="6"/>
  <c r="G504" i="6"/>
  <c r="K504" i="6"/>
  <c r="T504" i="6"/>
  <c r="H504" i="6"/>
  <c r="D504" i="6"/>
  <c r="B504" i="6"/>
  <c r="C504" i="6"/>
  <c r="P504" i="6"/>
  <c r="F504" i="6"/>
  <c r="S504" i="6"/>
  <c r="R504" i="6"/>
  <c r="J504" i="6"/>
  <c r="L504" i="6"/>
  <c r="S520" i="6"/>
  <c r="C520" i="6"/>
  <c r="T520" i="6"/>
  <c r="T528" i="6"/>
  <c r="R528" i="6"/>
  <c r="L528" i="6"/>
  <c r="K528" i="6"/>
  <c r="B528" i="6"/>
  <c r="S528" i="6"/>
  <c r="E528" i="6"/>
  <c r="I528" i="6"/>
  <c r="D528" i="6"/>
  <c r="U528" i="6"/>
  <c r="P528" i="6"/>
  <c r="C528" i="6"/>
  <c r="G536" i="6"/>
  <c r="H536" i="6"/>
  <c r="P536" i="6"/>
  <c r="B536" i="6"/>
  <c r="T536" i="6"/>
  <c r="E536" i="6"/>
  <c r="C536" i="6"/>
  <c r="D536" i="6"/>
  <c r="V536" i="6"/>
  <c r="R536" i="6"/>
  <c r="W536" i="6"/>
  <c r="M536" i="6"/>
  <c r="J536" i="6"/>
  <c r="K536" i="6"/>
  <c r="H544" i="6"/>
  <c r="C544" i="6"/>
  <c r="J544" i="6"/>
  <c r="I544" i="6"/>
  <c r="L544" i="6"/>
  <c r="G544" i="6"/>
  <c r="K544" i="6"/>
  <c r="T544" i="6"/>
  <c r="R544" i="6"/>
  <c r="Q544" i="6"/>
  <c r="P544" i="6"/>
  <c r="W544" i="6"/>
  <c r="M552" i="6"/>
  <c r="V552" i="6"/>
  <c r="U552" i="6"/>
  <c r="L552" i="6"/>
  <c r="W552" i="6"/>
  <c r="N552" i="6"/>
  <c r="E552" i="6"/>
  <c r="K552" i="6"/>
  <c r="D552" i="6"/>
  <c r="D568" i="6"/>
  <c r="F568" i="6"/>
  <c r="G568" i="6"/>
  <c r="R568" i="6"/>
  <c r="O568" i="6"/>
  <c r="I568" i="6"/>
  <c r="V568" i="6"/>
  <c r="U568" i="6"/>
  <c r="S568" i="6"/>
  <c r="H568" i="6"/>
  <c r="L568" i="6"/>
  <c r="T568" i="6"/>
  <c r="E568" i="6"/>
  <c r="J568" i="6"/>
  <c r="L576" i="6"/>
  <c r="I576" i="6"/>
  <c r="M576" i="6"/>
  <c r="C576" i="6"/>
  <c r="K576" i="6"/>
  <c r="J576" i="6"/>
  <c r="U576" i="6"/>
  <c r="G576" i="6"/>
  <c r="B576" i="6"/>
  <c r="H576" i="6"/>
  <c r="F576" i="6"/>
  <c r="T576" i="6"/>
  <c r="N576" i="6"/>
  <c r="D576" i="6"/>
  <c r="O576" i="6"/>
  <c r="R576" i="6"/>
  <c r="S576" i="6"/>
  <c r="B584" i="6"/>
  <c r="V584" i="6"/>
  <c r="P584" i="6"/>
  <c r="W584" i="6"/>
  <c r="E584" i="6"/>
  <c r="N584" i="6"/>
  <c r="S584" i="6"/>
  <c r="H584" i="6"/>
  <c r="M584" i="6"/>
  <c r="T584" i="6"/>
  <c r="C584" i="6"/>
  <c r="F584" i="6"/>
  <c r="V592" i="6"/>
  <c r="O592" i="6"/>
  <c r="C592" i="6"/>
  <c r="N592" i="6"/>
  <c r="U592" i="6"/>
  <c r="D592" i="6"/>
  <c r="W592" i="6"/>
  <c r="T592" i="6"/>
  <c r="Q592" i="6"/>
  <c r="S592" i="6"/>
  <c r="B592" i="6"/>
  <c r="E592" i="6"/>
  <c r="O600" i="6"/>
  <c r="V600" i="6"/>
  <c r="L600" i="6"/>
  <c r="M600" i="6"/>
  <c r="J600" i="6"/>
  <c r="H600" i="6"/>
  <c r="G600" i="6"/>
  <c r="I600" i="6"/>
  <c r="P600" i="6"/>
  <c r="N600" i="6"/>
  <c r="B600" i="6"/>
  <c r="E600" i="6"/>
  <c r="K600" i="6"/>
  <c r="W600" i="6"/>
  <c r="D600" i="6"/>
  <c r="S600" i="6"/>
  <c r="C600" i="6"/>
  <c r="F608" i="6"/>
  <c r="N608" i="6"/>
  <c r="T608" i="6"/>
  <c r="W608" i="6"/>
  <c r="Q608" i="6"/>
  <c r="U608" i="6"/>
  <c r="D608" i="6"/>
  <c r="M608" i="6"/>
  <c r="G608" i="6"/>
  <c r="B608" i="6"/>
  <c r="C608" i="6"/>
  <c r="S608" i="6"/>
  <c r="S2024" i="6"/>
  <c r="J2024" i="6"/>
  <c r="E2024" i="6"/>
  <c r="L2024" i="6"/>
  <c r="V2024" i="6"/>
  <c r="R2024" i="6"/>
  <c r="Q2024" i="6"/>
  <c r="T2024" i="6"/>
  <c r="D2024" i="6"/>
  <c r="K2024" i="6"/>
  <c r="B2024" i="6"/>
  <c r="M2024" i="6"/>
  <c r="T64" i="6"/>
  <c r="M344" i="6"/>
  <c r="W392" i="6"/>
  <c r="H608" i="6"/>
  <c r="V576" i="6"/>
  <c r="H528" i="6"/>
  <c r="N528" i="6"/>
  <c r="U312" i="6"/>
  <c r="E56" i="6"/>
  <c r="F56" i="6"/>
  <c r="B56" i="6"/>
  <c r="G56" i="6"/>
  <c r="W56" i="6"/>
  <c r="P56" i="6"/>
  <c r="V56" i="6"/>
  <c r="K56" i="6"/>
  <c r="Q56" i="6"/>
  <c r="N56" i="6"/>
  <c r="I56" i="6"/>
  <c r="S72" i="6"/>
  <c r="P72" i="6"/>
  <c r="K72" i="6"/>
  <c r="M72" i="6"/>
  <c r="V72" i="6"/>
  <c r="S80" i="6"/>
  <c r="N80" i="6"/>
  <c r="K80" i="6"/>
  <c r="L80" i="6"/>
  <c r="G80" i="6"/>
  <c r="B80" i="6"/>
  <c r="T80" i="6"/>
  <c r="C96" i="6"/>
  <c r="L96" i="6"/>
  <c r="K96" i="6"/>
  <c r="E96" i="6"/>
  <c r="S96" i="6"/>
  <c r="U96" i="6"/>
  <c r="O96" i="6"/>
  <c r="M96" i="6"/>
  <c r="P96" i="6"/>
  <c r="B112" i="6"/>
  <c r="K112" i="6"/>
  <c r="D112" i="6"/>
  <c r="F112" i="6"/>
  <c r="J112" i="6"/>
  <c r="N112" i="6"/>
  <c r="W112" i="6"/>
  <c r="S136" i="6"/>
  <c r="T136" i="6"/>
  <c r="U168" i="6"/>
  <c r="E168" i="6"/>
  <c r="E184" i="6"/>
  <c r="B184" i="6"/>
  <c r="R184" i="6"/>
  <c r="K184" i="6"/>
  <c r="J208" i="6"/>
  <c r="B208" i="6"/>
  <c r="Q208" i="6"/>
  <c r="E224" i="6"/>
  <c r="I224" i="6"/>
  <c r="B224" i="6"/>
  <c r="M240" i="6"/>
  <c r="B240" i="6"/>
  <c r="J240" i="6"/>
  <c r="I240" i="6"/>
  <c r="V256" i="6"/>
  <c r="I256" i="6"/>
  <c r="Q256" i="6"/>
  <c r="F272" i="6"/>
  <c r="B272" i="6"/>
  <c r="Q272" i="6"/>
  <c r="Q288" i="6"/>
  <c r="J288" i="6"/>
  <c r="B288" i="6"/>
  <c r="J304" i="6"/>
  <c r="E304" i="6"/>
  <c r="Q304" i="6"/>
  <c r="M304" i="6"/>
  <c r="C304" i="6"/>
  <c r="P320" i="6"/>
  <c r="F320" i="6"/>
  <c r="I320" i="6"/>
  <c r="H320" i="6"/>
  <c r="C320" i="6"/>
  <c r="J320" i="6"/>
  <c r="B320" i="6"/>
  <c r="S320" i="6"/>
  <c r="L320" i="6"/>
  <c r="F336" i="6"/>
  <c r="V336" i="6"/>
  <c r="Q336" i="6"/>
  <c r="R336" i="6"/>
  <c r="O336" i="6"/>
  <c r="S336" i="6"/>
  <c r="E336" i="6"/>
  <c r="L336" i="6"/>
  <c r="P336" i="6"/>
  <c r="K336" i="6"/>
  <c r="W352" i="6"/>
  <c r="T352" i="6"/>
  <c r="N352" i="6"/>
  <c r="P352" i="6"/>
  <c r="K352" i="6"/>
  <c r="G352" i="6"/>
  <c r="O352" i="6"/>
  <c r="Q352" i="6"/>
  <c r="S352" i="6"/>
  <c r="I352" i="6"/>
  <c r="E352" i="6"/>
  <c r="V352" i="6"/>
  <c r="M352" i="6"/>
  <c r="B352" i="6"/>
  <c r="C352" i="6"/>
  <c r="R352" i="6"/>
  <c r="O368" i="6"/>
  <c r="G368" i="6"/>
  <c r="R368" i="6"/>
  <c r="I368" i="6"/>
  <c r="U368" i="6"/>
  <c r="N368" i="6"/>
  <c r="K368" i="6"/>
  <c r="W368" i="6"/>
  <c r="K384" i="6"/>
  <c r="G384" i="6"/>
  <c r="T384" i="6"/>
  <c r="O384" i="6"/>
  <c r="C384" i="6"/>
  <c r="L384" i="6"/>
  <c r="H384" i="6"/>
  <c r="Q384" i="6"/>
  <c r="F384" i="6"/>
  <c r="E384" i="6"/>
  <c r="M384" i="6"/>
  <c r="R384" i="6"/>
  <c r="J384" i="6"/>
  <c r="P384" i="6"/>
  <c r="B384" i="6"/>
  <c r="S384" i="6"/>
  <c r="O400" i="6"/>
  <c r="T400" i="6"/>
  <c r="K400" i="6"/>
  <c r="L400" i="6"/>
  <c r="U400" i="6"/>
  <c r="P400" i="6"/>
  <c r="F400" i="6"/>
  <c r="H400" i="6"/>
  <c r="V400" i="6"/>
  <c r="N400" i="6"/>
  <c r="Q400" i="6"/>
  <c r="I400" i="6"/>
  <c r="G400" i="6"/>
  <c r="M400" i="6"/>
  <c r="S400" i="6"/>
  <c r="W400" i="6"/>
  <c r="B400" i="6"/>
  <c r="D400" i="6"/>
  <c r="C400" i="6"/>
  <c r="W416" i="6"/>
  <c r="R416" i="6"/>
  <c r="J416" i="6"/>
  <c r="Q416" i="6"/>
  <c r="G416" i="6"/>
  <c r="F416" i="6"/>
  <c r="U416" i="6"/>
  <c r="C416" i="6"/>
  <c r="I416" i="6"/>
  <c r="N416" i="6"/>
  <c r="P416" i="6"/>
  <c r="B416" i="6"/>
  <c r="L416" i="6"/>
  <c r="T416" i="6"/>
  <c r="V416" i="6"/>
  <c r="E416" i="6"/>
  <c r="Q432" i="6"/>
  <c r="I432" i="6"/>
  <c r="T432" i="6"/>
  <c r="H432" i="6"/>
  <c r="L432" i="6"/>
  <c r="C432" i="6"/>
  <c r="V432" i="6"/>
  <c r="S432" i="6"/>
  <c r="F432" i="6"/>
  <c r="J432" i="6"/>
  <c r="P432" i="6"/>
  <c r="R432" i="6"/>
  <c r="O432" i="6"/>
  <c r="K432" i="6"/>
  <c r="D448" i="6"/>
  <c r="C448" i="6"/>
  <c r="O448" i="6"/>
  <c r="K448" i="6"/>
  <c r="E448" i="6"/>
  <c r="G448" i="6"/>
  <c r="J448" i="6"/>
  <c r="F448" i="6"/>
  <c r="T448" i="6"/>
  <c r="S448" i="6"/>
  <c r="H448" i="6"/>
  <c r="I448" i="6"/>
  <c r="N448" i="6"/>
  <c r="W448" i="6"/>
  <c r="Q448" i="6"/>
  <c r="V448" i="6"/>
  <c r="U448" i="6"/>
  <c r="B448" i="6"/>
  <c r="B464" i="6"/>
  <c r="Q464" i="6"/>
  <c r="E464" i="6"/>
  <c r="V464" i="6"/>
  <c r="C464" i="6"/>
  <c r="O464" i="6"/>
  <c r="P464" i="6"/>
  <c r="T464" i="6"/>
  <c r="L464" i="6"/>
  <c r="K464" i="6"/>
  <c r="I464" i="6"/>
  <c r="D464" i="6"/>
  <c r="U480" i="6"/>
  <c r="C480" i="6"/>
  <c r="F480" i="6"/>
  <c r="P480" i="6"/>
  <c r="J480" i="6"/>
  <c r="V480" i="6"/>
  <c r="M480" i="6"/>
  <c r="D480" i="6"/>
  <c r="B480" i="6"/>
  <c r="E480" i="6"/>
  <c r="G480" i="6"/>
  <c r="W480" i="6"/>
  <c r="K480" i="6"/>
  <c r="O480" i="6"/>
  <c r="I480" i="6"/>
  <c r="N480" i="6"/>
  <c r="S480" i="6"/>
  <c r="P512" i="6"/>
  <c r="U512" i="6"/>
  <c r="Q512" i="6"/>
  <c r="G512" i="6"/>
  <c r="K512" i="6"/>
  <c r="B512" i="6"/>
  <c r="V512" i="6"/>
  <c r="D512" i="6"/>
  <c r="S512" i="6"/>
  <c r="T512" i="6"/>
  <c r="I512" i="6"/>
  <c r="M512" i="6"/>
  <c r="R512" i="6"/>
  <c r="O512" i="6"/>
  <c r="H560" i="6"/>
  <c r="N560" i="6"/>
  <c r="O560" i="6"/>
  <c r="R560" i="6"/>
  <c r="I560" i="6"/>
  <c r="F560" i="6"/>
  <c r="T560" i="6"/>
  <c r="J560" i="6"/>
  <c r="D560" i="6"/>
  <c r="G560" i="6"/>
  <c r="M560" i="6"/>
  <c r="E560" i="6"/>
  <c r="L560" i="6"/>
  <c r="Q560" i="6"/>
  <c r="W560" i="6"/>
  <c r="S560" i="6"/>
  <c r="V80" i="6"/>
  <c r="Q104" i="6"/>
  <c r="O56" i="6"/>
  <c r="H112" i="6"/>
  <c r="B96" i="6"/>
  <c r="J64" i="6"/>
  <c r="C80" i="6"/>
  <c r="I96" i="6"/>
  <c r="I112" i="6"/>
  <c r="S56" i="6"/>
  <c r="Q88" i="6"/>
  <c r="L72" i="6"/>
  <c r="M56" i="6"/>
  <c r="J352" i="6"/>
  <c r="W384" i="6"/>
  <c r="R600" i="6"/>
  <c r="P576" i="6"/>
  <c r="N512" i="6"/>
  <c r="J464" i="6"/>
  <c r="C408" i="6"/>
  <c r="U536" i="6"/>
  <c r="N536" i="6"/>
  <c r="C88" i="6"/>
  <c r="P104" i="6"/>
  <c r="Q360" i="6"/>
  <c r="B360" i="6"/>
  <c r="L352" i="6"/>
  <c r="I384" i="6"/>
  <c r="F600" i="6"/>
  <c r="C568" i="6"/>
  <c r="H512" i="6"/>
  <c r="M448" i="6"/>
  <c r="T408" i="6"/>
  <c r="U376" i="6"/>
  <c r="S552" i="6"/>
  <c r="U72" i="6"/>
  <c r="R360" i="6"/>
  <c r="D384" i="6"/>
  <c r="Q600" i="6"/>
  <c r="C560" i="6"/>
  <c r="U504" i="6"/>
  <c r="L448" i="6"/>
  <c r="E400" i="6"/>
  <c r="B560" i="6"/>
  <c r="T472" i="6"/>
  <c r="V96" i="6"/>
  <c r="H80" i="6"/>
  <c r="P88" i="6"/>
  <c r="D72" i="6"/>
  <c r="N72" i="6"/>
  <c r="W96" i="6"/>
  <c r="Q72" i="6"/>
  <c r="D56" i="6"/>
  <c r="W104" i="6"/>
  <c r="R64" i="6"/>
  <c r="W72" i="6"/>
  <c r="F88" i="6"/>
  <c r="C64" i="6"/>
  <c r="T56" i="6"/>
  <c r="L288" i="6"/>
  <c r="H336" i="6"/>
  <c r="U384" i="6"/>
  <c r="T600" i="6"/>
  <c r="P560" i="6"/>
  <c r="M496" i="6"/>
  <c r="K440" i="6"/>
  <c r="S368" i="6"/>
  <c r="W580" i="6"/>
  <c r="W460" i="6"/>
  <c r="O268" i="6"/>
  <c r="C148" i="6"/>
  <c r="W244" i="6"/>
  <c r="E588" i="6"/>
  <c r="B532" i="6"/>
  <c r="P708" i="6"/>
  <c r="M524" i="6"/>
  <c r="U452" i="6"/>
  <c r="F444" i="6"/>
  <c r="K420" i="6"/>
  <c r="K404" i="6"/>
  <c r="B372" i="6"/>
  <c r="K300" i="6"/>
  <c r="R284" i="6"/>
  <c r="P268" i="6"/>
  <c r="H220" i="6"/>
  <c r="M204" i="6"/>
  <c r="V188" i="6"/>
  <c r="P140" i="6"/>
  <c r="V124" i="6"/>
  <c r="T196" i="6"/>
  <c r="B444" i="6"/>
  <c r="S348" i="6"/>
  <c r="D268" i="6"/>
  <c r="D396" i="6"/>
  <c r="B180" i="6"/>
  <c r="K500" i="6"/>
  <c r="O428" i="6"/>
  <c r="Q180" i="6"/>
  <c r="I516" i="6"/>
  <c r="G588" i="6"/>
  <c r="B588" i="6"/>
  <c r="P108" i="6"/>
  <c r="O108" i="6"/>
  <c r="K116" i="6"/>
  <c r="U116" i="6"/>
  <c r="J116" i="6"/>
  <c r="D116" i="6"/>
  <c r="F124" i="6"/>
  <c r="J124" i="6"/>
  <c r="S124" i="6"/>
  <c r="V132" i="6"/>
  <c r="P132" i="6"/>
  <c r="G140" i="6"/>
  <c r="W140" i="6"/>
  <c r="V140" i="6"/>
  <c r="J140" i="6"/>
  <c r="O148" i="6"/>
  <c r="V148" i="6"/>
  <c r="U148" i="6"/>
  <c r="R148" i="6"/>
  <c r="J156" i="6"/>
  <c r="T156" i="6"/>
  <c r="F164" i="6"/>
  <c r="C164" i="6"/>
  <c r="D164" i="6"/>
  <c r="O172" i="6"/>
  <c r="B172" i="6"/>
  <c r="H172" i="6"/>
  <c r="K172" i="6"/>
  <c r="G172" i="6"/>
  <c r="L180" i="6"/>
  <c r="D180" i="6"/>
  <c r="N196" i="6"/>
  <c r="J196" i="6"/>
  <c r="I196" i="6"/>
  <c r="S196" i="6"/>
  <c r="W196" i="6"/>
  <c r="U204" i="6"/>
  <c r="K204" i="6"/>
  <c r="N212" i="6"/>
  <c r="W212" i="6"/>
  <c r="M220" i="6"/>
  <c r="T220" i="6"/>
  <c r="Q220" i="6"/>
  <c r="Q228" i="6"/>
  <c r="E228" i="6"/>
  <c r="F228" i="6"/>
  <c r="I228" i="6"/>
  <c r="D236" i="6"/>
  <c r="V236" i="6"/>
  <c r="V244" i="6"/>
  <c r="F244" i="6"/>
  <c r="I252" i="6"/>
  <c r="U252" i="6"/>
  <c r="E260" i="6"/>
  <c r="L260" i="6"/>
  <c r="J260" i="6"/>
  <c r="V268" i="6"/>
  <c r="W268" i="6"/>
  <c r="N268" i="6"/>
  <c r="K268" i="6"/>
  <c r="F276" i="6"/>
  <c r="P276" i="6"/>
  <c r="O284" i="6"/>
  <c r="W284" i="6"/>
  <c r="G284" i="6"/>
  <c r="Q284" i="6"/>
  <c r="U292" i="6"/>
  <c r="E292" i="6"/>
  <c r="F292" i="6"/>
  <c r="W292" i="6"/>
  <c r="V300" i="6"/>
  <c r="F300" i="6"/>
  <c r="J316" i="6"/>
  <c r="O316" i="6"/>
  <c r="I324" i="6"/>
  <c r="L324" i="6"/>
  <c r="O348" i="6"/>
  <c r="B348" i="6"/>
  <c r="U356" i="6"/>
  <c r="C356" i="6"/>
  <c r="J364" i="6"/>
  <c r="S364" i="6"/>
  <c r="H372" i="6"/>
  <c r="P372" i="6"/>
  <c r="Q372" i="6"/>
  <c r="K372" i="6"/>
  <c r="V372" i="6"/>
  <c r="W380" i="6"/>
  <c r="N380" i="6"/>
  <c r="P388" i="6"/>
  <c r="U388" i="6"/>
  <c r="P396" i="6"/>
  <c r="S396" i="6"/>
  <c r="U404" i="6"/>
  <c r="B404" i="6"/>
  <c r="L404" i="6"/>
  <c r="Q404" i="6"/>
  <c r="N412" i="6"/>
  <c r="G412" i="6"/>
  <c r="P412" i="6"/>
  <c r="H412" i="6"/>
  <c r="V436" i="6"/>
  <c r="U436" i="6"/>
  <c r="H444" i="6"/>
  <c r="L444" i="6"/>
  <c r="Q444" i="6"/>
  <c r="E444" i="6"/>
  <c r="J460" i="6"/>
  <c r="O460" i="6"/>
  <c r="G468" i="6"/>
  <c r="O468" i="6"/>
  <c r="F468" i="6"/>
  <c r="J476" i="6"/>
  <c r="E476" i="6"/>
  <c r="I476" i="6"/>
  <c r="R476" i="6"/>
  <c r="C476" i="6"/>
  <c r="O484" i="6"/>
  <c r="W484" i="6"/>
  <c r="J492" i="6"/>
  <c r="F492" i="6"/>
  <c r="E500" i="6"/>
  <c r="C500" i="6"/>
  <c r="C508" i="6"/>
  <c r="W508" i="6"/>
  <c r="K508" i="6"/>
  <c r="N508" i="6"/>
  <c r="M508" i="6"/>
  <c r="H508" i="6"/>
  <c r="N516" i="6"/>
  <c r="G516" i="6"/>
  <c r="K516" i="6"/>
  <c r="O532" i="6"/>
  <c r="P532" i="6"/>
  <c r="E532" i="6"/>
  <c r="G532" i="6"/>
  <c r="W540" i="6"/>
  <c r="I540" i="6"/>
  <c r="D540" i="6"/>
  <c r="G540" i="6"/>
  <c r="G548" i="6"/>
  <c r="K548" i="6"/>
  <c r="U572" i="6"/>
  <c r="Q572" i="6"/>
  <c r="Q580" i="6"/>
  <c r="F580" i="6"/>
  <c r="D580" i="6"/>
  <c r="V580" i="6"/>
  <c r="D588" i="6"/>
  <c r="S588" i="6"/>
  <c r="I588" i="6"/>
  <c r="R588" i="6"/>
  <c r="U588" i="6"/>
  <c r="C588" i="6"/>
  <c r="O588" i="6"/>
  <c r="F596" i="6"/>
  <c r="N596" i="6"/>
  <c r="O596" i="6"/>
  <c r="G596" i="6"/>
  <c r="N604" i="6"/>
  <c r="I604" i="6"/>
  <c r="D604" i="6"/>
  <c r="R604" i="6"/>
  <c r="M604" i="6"/>
  <c r="K1772" i="6"/>
  <c r="B1772" i="6"/>
  <c r="L1876" i="6"/>
  <c r="S1876" i="6"/>
  <c r="T1900" i="6"/>
  <c r="G1900" i="6"/>
  <c r="H1932" i="6"/>
  <c r="D1932" i="6"/>
  <c r="C1932" i="6"/>
  <c r="U1932" i="6"/>
  <c r="F1932" i="6"/>
  <c r="P1932" i="6"/>
  <c r="G1932" i="6"/>
  <c r="I1932" i="6"/>
  <c r="B1932" i="6"/>
  <c r="E1932" i="6"/>
  <c r="Q1932" i="6"/>
  <c r="K1932" i="6"/>
  <c r="E604" i="6"/>
  <c r="E580" i="6"/>
  <c r="G572" i="6"/>
  <c r="V556" i="6"/>
  <c r="K540" i="6"/>
  <c r="B516" i="6"/>
  <c r="P500" i="6"/>
  <c r="N476" i="6"/>
  <c r="H468" i="6"/>
  <c r="P444" i="6"/>
  <c r="B436" i="6"/>
  <c r="I412" i="6"/>
  <c r="W396" i="6"/>
  <c r="S380" i="6"/>
  <c r="T348" i="6"/>
  <c r="T292" i="6"/>
  <c r="W276" i="6"/>
  <c r="B260" i="6"/>
  <c r="G244" i="6"/>
  <c r="G228" i="6"/>
  <c r="K220" i="6"/>
  <c r="K212" i="6"/>
  <c r="B196" i="6"/>
  <c r="R180" i="6"/>
  <c r="N156" i="6"/>
  <c r="I132" i="6"/>
  <c r="O124" i="6"/>
  <c r="I204" i="6"/>
  <c r="Q348" i="6"/>
  <c r="J252" i="6"/>
  <c r="R500" i="6"/>
  <c r="M260" i="6"/>
  <c r="C116" i="6"/>
  <c r="W516" i="6"/>
  <c r="K476" i="6"/>
  <c r="U444" i="6"/>
  <c r="D412" i="6"/>
  <c r="F356" i="6"/>
  <c r="M284" i="6"/>
  <c r="U276" i="6"/>
  <c r="N260" i="6"/>
  <c r="L228" i="6"/>
  <c r="U196" i="6"/>
  <c r="F172" i="6"/>
  <c r="N148" i="6"/>
  <c r="H580" i="6"/>
  <c r="H476" i="6"/>
  <c r="P300" i="6"/>
  <c r="I148" i="6"/>
  <c r="F532" i="6"/>
  <c r="V525" i="6"/>
  <c r="N93" i="6"/>
  <c r="Q133" i="6"/>
  <c r="O525" i="6"/>
  <c r="T273" i="6"/>
  <c r="W125" i="6"/>
  <c r="M1083" i="6"/>
  <c r="G1051" i="6"/>
  <c r="W1019" i="6"/>
  <c r="K1003" i="6"/>
  <c r="E915" i="6"/>
  <c r="V819" i="6"/>
  <c r="U763" i="6"/>
  <c r="V731" i="6"/>
  <c r="K715" i="6"/>
  <c r="V699" i="6"/>
  <c r="O675" i="6"/>
  <c r="B643" i="6"/>
  <c r="I619" i="6"/>
  <c r="H611" i="6"/>
  <c r="G1579" i="6"/>
  <c r="K1579" i="6"/>
  <c r="G1555" i="6"/>
  <c r="K1539" i="6"/>
  <c r="R1523" i="6"/>
  <c r="H1515" i="6"/>
  <c r="T1499" i="6"/>
  <c r="M1499" i="6"/>
  <c r="F1467" i="6"/>
  <c r="H1395" i="6"/>
  <c r="E1275" i="6"/>
  <c r="M1267" i="6"/>
  <c r="V1259" i="6"/>
  <c r="U1219" i="6"/>
  <c r="S1211" i="6"/>
  <c r="R1195" i="6"/>
  <c r="C1179" i="6"/>
  <c r="V1155" i="6"/>
  <c r="F1147" i="6"/>
  <c r="B1131" i="6"/>
  <c r="F1115" i="6"/>
  <c r="P1083" i="6"/>
  <c r="T1059" i="6"/>
  <c r="T1027" i="6"/>
  <c r="E955" i="6"/>
  <c r="V779" i="6"/>
  <c r="D763" i="6"/>
  <c r="D739" i="6"/>
  <c r="D691" i="6"/>
  <c r="C675" i="6"/>
  <c r="E659" i="6"/>
  <c r="S619" i="6"/>
  <c r="L1195" i="6"/>
  <c r="J1107" i="6"/>
  <c r="L1043" i="6"/>
  <c r="U987" i="6"/>
  <c r="C779" i="6"/>
  <c r="E619" i="6"/>
  <c r="F619" i="6"/>
  <c r="W619" i="6"/>
  <c r="R619" i="6"/>
  <c r="I627" i="6"/>
  <c r="B627" i="6"/>
  <c r="F627" i="6"/>
  <c r="E635" i="6"/>
  <c r="N635" i="6"/>
  <c r="P643" i="6"/>
  <c r="I643" i="6"/>
  <c r="F643" i="6"/>
  <c r="P651" i="6"/>
  <c r="R651" i="6"/>
  <c r="Q651" i="6"/>
  <c r="W667" i="6"/>
  <c r="E667" i="6"/>
  <c r="F667" i="6"/>
  <c r="K675" i="6"/>
  <c r="L675" i="6"/>
  <c r="H675" i="6"/>
  <c r="U683" i="6"/>
  <c r="R683" i="6"/>
  <c r="B683" i="6"/>
  <c r="W691" i="6"/>
  <c r="P691" i="6"/>
  <c r="V691" i="6"/>
  <c r="F707" i="6"/>
  <c r="I707" i="6"/>
  <c r="L715" i="6"/>
  <c r="V715" i="6"/>
  <c r="Q723" i="6"/>
  <c r="J723" i="6"/>
  <c r="L723" i="6"/>
  <c r="U723" i="6"/>
  <c r="T731" i="6"/>
  <c r="I731" i="6"/>
  <c r="U731" i="6"/>
  <c r="W755" i="6"/>
  <c r="K755" i="6"/>
  <c r="V755" i="6"/>
  <c r="L763" i="6"/>
  <c r="M763" i="6"/>
  <c r="F763" i="6"/>
  <c r="O771" i="6"/>
  <c r="D771" i="6"/>
  <c r="M771" i="6"/>
  <c r="R787" i="6"/>
  <c r="E787" i="6"/>
  <c r="R803" i="6"/>
  <c r="V803" i="6"/>
  <c r="E835" i="6"/>
  <c r="L835" i="6"/>
  <c r="O843" i="6"/>
  <c r="H843" i="6"/>
  <c r="E851" i="6"/>
  <c r="W851" i="6"/>
  <c r="C883" i="6"/>
  <c r="T883" i="6"/>
  <c r="P947" i="6"/>
  <c r="V947" i="6"/>
  <c r="R963" i="6"/>
  <c r="B963" i="6"/>
  <c r="S995" i="6"/>
  <c r="K995" i="6"/>
  <c r="P995" i="6"/>
  <c r="J1011" i="6"/>
  <c r="C1011" i="6"/>
  <c r="M1011" i="6"/>
  <c r="J1019" i="6"/>
  <c r="L1019" i="6"/>
  <c r="M1019" i="6"/>
  <c r="U1027" i="6"/>
  <c r="W1027" i="6"/>
  <c r="K1027" i="6"/>
  <c r="D1035" i="6"/>
  <c r="F1035" i="6"/>
  <c r="T1035" i="6"/>
  <c r="M1051" i="6"/>
  <c r="F1051" i="6"/>
  <c r="E1059" i="6"/>
  <c r="G1059" i="6"/>
  <c r="F1059" i="6"/>
  <c r="L1059" i="6"/>
  <c r="F1067" i="6"/>
  <c r="L1067" i="6"/>
  <c r="Q1075" i="6"/>
  <c r="T1075" i="6"/>
  <c r="N1075" i="6"/>
  <c r="J1099" i="6"/>
  <c r="I1099" i="6"/>
  <c r="C1123" i="6"/>
  <c r="V1123" i="6"/>
  <c r="C1131" i="6"/>
  <c r="P1131" i="6"/>
  <c r="F1131" i="6"/>
  <c r="B1139" i="6"/>
  <c r="I1139" i="6"/>
  <c r="L1139" i="6"/>
  <c r="S1147" i="6"/>
  <c r="M1147" i="6"/>
  <c r="O1147" i="6"/>
  <c r="T1155" i="6"/>
  <c r="E1155" i="6"/>
  <c r="I1155" i="6"/>
  <c r="Q1155" i="6"/>
  <c r="S1163" i="6"/>
  <c r="E1163" i="6"/>
  <c r="T1163" i="6"/>
  <c r="F1171" i="6"/>
  <c r="N1171" i="6"/>
  <c r="K1171" i="6"/>
  <c r="M1171" i="6"/>
  <c r="B1179" i="6"/>
  <c r="R1179" i="6"/>
  <c r="T1179" i="6"/>
  <c r="Q1179" i="6"/>
  <c r="I1187" i="6"/>
  <c r="D1187" i="6"/>
  <c r="N1187" i="6"/>
  <c r="J1195" i="6"/>
  <c r="W1195" i="6"/>
  <c r="U1195" i="6"/>
  <c r="T1195" i="6"/>
  <c r="E1203" i="6"/>
  <c r="F1203" i="6"/>
  <c r="W1203" i="6"/>
  <c r="J1203" i="6"/>
  <c r="V1203" i="6"/>
  <c r="W1211" i="6"/>
  <c r="M1211" i="6"/>
  <c r="O1211" i="6"/>
  <c r="H1219" i="6"/>
  <c r="Q1219" i="6"/>
  <c r="G1219" i="6"/>
  <c r="O1251" i="6"/>
  <c r="E1251" i="6"/>
  <c r="B1259" i="6"/>
  <c r="C1259" i="6"/>
  <c r="W1259" i="6"/>
  <c r="T1267" i="6"/>
  <c r="D1267" i="6"/>
  <c r="F1267" i="6"/>
  <c r="O1267" i="6"/>
  <c r="N1267" i="6"/>
  <c r="G1267" i="6"/>
  <c r="V1275" i="6"/>
  <c r="J1275" i="6"/>
  <c r="W1275" i="6"/>
  <c r="C1283" i="6"/>
  <c r="J1283" i="6"/>
  <c r="U1283" i="6"/>
  <c r="R1283" i="6"/>
  <c r="P1291" i="6"/>
  <c r="E1291" i="6"/>
  <c r="N1299" i="6"/>
  <c r="M1299" i="6"/>
  <c r="D1299" i="6"/>
  <c r="W1315" i="6"/>
  <c r="P1315" i="6"/>
  <c r="H1323" i="6"/>
  <c r="D1323" i="6"/>
  <c r="S1323" i="6"/>
  <c r="D1331" i="6"/>
  <c r="H1331" i="6"/>
  <c r="H1339" i="6"/>
  <c r="Q1339" i="6"/>
  <c r="E1339" i="6"/>
  <c r="U1339" i="6"/>
  <c r="T1339" i="6"/>
  <c r="C1339" i="6"/>
  <c r="O1355" i="6"/>
  <c r="Q1355" i="6"/>
  <c r="V1355" i="6"/>
  <c r="I1363" i="6"/>
  <c r="S1363" i="6"/>
  <c r="U1363" i="6"/>
  <c r="C1363" i="6"/>
  <c r="Q1363" i="6"/>
  <c r="E1363" i="6"/>
  <c r="H1371" i="6"/>
  <c r="O1371" i="6"/>
  <c r="B1371" i="6"/>
  <c r="U1371" i="6"/>
  <c r="M1379" i="6"/>
  <c r="E1379" i="6"/>
  <c r="I1387" i="6"/>
  <c r="J1387" i="6"/>
  <c r="M1387" i="6"/>
  <c r="F1387" i="6"/>
  <c r="K1395" i="6"/>
  <c r="F1395" i="6"/>
  <c r="J1395" i="6"/>
  <c r="L1395" i="6"/>
  <c r="E1395" i="6"/>
  <c r="C1395" i="6"/>
  <c r="M1395" i="6"/>
  <c r="S1395" i="6"/>
  <c r="P1395" i="6"/>
  <c r="R1403" i="6"/>
  <c r="N1403" i="6"/>
  <c r="Q1403" i="6"/>
  <c r="V1403" i="6"/>
  <c r="C1403" i="6"/>
  <c r="C1411" i="6"/>
  <c r="O1411" i="6"/>
  <c r="F1411" i="6"/>
  <c r="V1411" i="6"/>
  <c r="E1411" i="6"/>
  <c r="T1419" i="6"/>
  <c r="P1419" i="6"/>
  <c r="F1419" i="6"/>
  <c r="K1419" i="6"/>
  <c r="M1419" i="6"/>
  <c r="E1419" i="6"/>
  <c r="I1419" i="6"/>
  <c r="D1419" i="6"/>
  <c r="C1427" i="6"/>
  <c r="T1427" i="6"/>
  <c r="W1427" i="6"/>
  <c r="H1427" i="6"/>
  <c r="I1435" i="6"/>
  <c r="K1435" i="6"/>
  <c r="R1443" i="6"/>
  <c r="V1443" i="6"/>
  <c r="G1451" i="6"/>
  <c r="V1451" i="6"/>
  <c r="I1451" i="6"/>
  <c r="Q1451" i="6"/>
  <c r="L1451" i="6"/>
  <c r="D1459" i="6"/>
  <c r="I1459" i="6"/>
  <c r="T1459" i="6"/>
  <c r="F1459" i="6"/>
  <c r="U1459" i="6"/>
  <c r="B1459" i="6"/>
  <c r="W1459" i="6"/>
  <c r="S1459" i="6"/>
  <c r="E1467" i="6"/>
  <c r="V1467" i="6"/>
  <c r="Q1467" i="6"/>
  <c r="S1467" i="6"/>
  <c r="T1467" i="6"/>
  <c r="K1467" i="6"/>
  <c r="M1467" i="6"/>
  <c r="S1475" i="6"/>
  <c r="I1475" i="6"/>
  <c r="N1475" i="6"/>
  <c r="H1475" i="6"/>
  <c r="E1475" i="6"/>
  <c r="G1483" i="6"/>
  <c r="D1483" i="6"/>
  <c r="J1483" i="6"/>
  <c r="L1091" i="6"/>
  <c r="H1067" i="6"/>
  <c r="J1051" i="6"/>
  <c r="V1035" i="6"/>
  <c r="O1027" i="6"/>
  <c r="P1011" i="6"/>
  <c r="H979" i="6"/>
  <c r="U851" i="6"/>
  <c r="T787" i="6"/>
  <c r="R771" i="6"/>
  <c r="T755" i="6"/>
  <c r="H731" i="6"/>
  <c r="C723" i="6"/>
  <c r="U699" i="6"/>
  <c r="H683" i="6"/>
  <c r="G667" i="6"/>
  <c r="O643" i="6"/>
  <c r="U635" i="6"/>
  <c r="R611" i="6"/>
  <c r="Q924" i="6"/>
  <c r="E104" i="6"/>
  <c r="M120" i="6"/>
  <c r="O248" i="6"/>
  <c r="B552" i="6"/>
  <c r="Q472" i="6"/>
  <c r="D264" i="6"/>
  <c r="Q240" i="6"/>
  <c r="I208" i="6"/>
  <c r="Q192" i="6"/>
  <c r="J176" i="6"/>
  <c r="G104" i="6"/>
  <c r="I64" i="6"/>
  <c r="U248" i="6"/>
  <c r="U56" i="6"/>
  <c r="V112" i="6"/>
  <c r="R200" i="6"/>
  <c r="N240" i="6"/>
  <c r="C232" i="6"/>
  <c r="T320" i="6"/>
  <c r="D312" i="6"/>
  <c r="V288" i="6"/>
  <c r="R256" i="6"/>
  <c r="J232" i="6"/>
  <c r="B200" i="6"/>
  <c r="J184" i="6"/>
  <c r="I144" i="6"/>
  <c r="D104" i="6"/>
  <c r="N96" i="6"/>
  <c r="I72" i="6"/>
  <c r="D80" i="6"/>
  <c r="E264" i="6"/>
  <c r="O488" i="6"/>
  <c r="K120" i="6"/>
  <c r="T184" i="6"/>
  <c r="B264" i="6"/>
  <c r="V320" i="6"/>
  <c r="D416" i="6"/>
  <c r="L472" i="6"/>
  <c r="U560" i="6"/>
  <c r="C72" i="6"/>
  <c r="R176" i="6"/>
  <c r="Q224" i="6"/>
  <c r="L304" i="6"/>
  <c r="T368" i="6"/>
  <c r="R168" i="6"/>
  <c r="H304" i="6"/>
  <c r="I536" i="6"/>
  <c r="Q576" i="6"/>
  <c r="M320" i="6"/>
  <c r="U600" i="6"/>
  <c r="D584" i="6"/>
  <c r="K568" i="6"/>
  <c r="U544" i="6"/>
  <c r="L520" i="6"/>
  <c r="N504" i="6"/>
  <c r="C488" i="6"/>
  <c r="H464" i="6"/>
  <c r="R448" i="6"/>
  <c r="S416" i="6"/>
  <c r="J400" i="6"/>
  <c r="E368" i="6"/>
  <c r="D352" i="6"/>
  <c r="K320" i="6"/>
  <c r="P304" i="6"/>
  <c r="J256" i="6"/>
  <c r="J216" i="6"/>
  <c r="J200" i="6"/>
  <c r="G176" i="6"/>
  <c r="J144" i="6"/>
  <c r="F104" i="6"/>
  <c r="T140" i="6"/>
  <c r="B596" i="6"/>
  <c r="O524" i="6"/>
  <c r="B508" i="6"/>
  <c r="L484" i="6"/>
  <c r="L468" i="6"/>
  <c r="H436" i="6"/>
  <c r="R380" i="6"/>
  <c r="E356" i="6"/>
  <c r="B292" i="6"/>
  <c r="E244" i="6"/>
  <c r="F220" i="6"/>
  <c r="K180" i="6"/>
  <c r="J164" i="6"/>
  <c r="B140" i="6"/>
  <c r="T96" i="6"/>
  <c r="R224" i="6"/>
  <c r="M80" i="6"/>
  <c r="H588" i="6"/>
  <c r="P588" i="6"/>
  <c r="F588" i="6"/>
  <c r="L388" i="6"/>
  <c r="S140" i="6"/>
  <c r="F177" i="6"/>
  <c r="T200" i="6"/>
  <c r="H592" i="6"/>
  <c r="H96" i="6"/>
  <c r="K192" i="6"/>
  <c r="I272" i="6"/>
  <c r="J328" i="6"/>
  <c r="O416" i="6"/>
  <c r="H480" i="6"/>
  <c r="B568" i="6"/>
  <c r="O80" i="6"/>
  <c r="K176" i="6"/>
  <c r="Q232" i="6"/>
  <c r="L312" i="6"/>
  <c r="T376" i="6"/>
  <c r="T176" i="6"/>
  <c r="M312" i="6"/>
  <c r="C440" i="6"/>
  <c r="D544" i="6"/>
  <c r="F144" i="6"/>
  <c r="R400" i="6"/>
  <c r="Q584" i="6"/>
  <c r="K560" i="6"/>
  <c r="B544" i="6"/>
  <c r="J520" i="6"/>
  <c r="O504" i="6"/>
  <c r="R480" i="6"/>
  <c r="F464" i="6"/>
  <c r="P448" i="6"/>
  <c r="M416" i="6"/>
  <c r="F376" i="6"/>
  <c r="H368" i="6"/>
  <c r="U320" i="6"/>
  <c r="U304" i="6"/>
  <c r="I280" i="6"/>
  <c r="J248" i="6"/>
  <c r="G216" i="6"/>
  <c r="T192" i="6"/>
  <c r="S176" i="6"/>
  <c r="G136" i="6"/>
  <c r="O72" i="6"/>
  <c r="L436" i="6"/>
  <c r="D596" i="6"/>
  <c r="J524" i="6"/>
  <c r="E508" i="6"/>
  <c r="W468" i="6"/>
  <c r="P380" i="6"/>
  <c r="W356" i="6"/>
  <c r="N292" i="6"/>
  <c r="M244" i="6"/>
  <c r="E212" i="6"/>
  <c r="T180" i="6"/>
  <c r="Q164" i="6"/>
  <c r="W132" i="6"/>
  <c r="J72" i="6"/>
  <c r="L608" i="6"/>
  <c r="L64" i="6"/>
  <c r="C532" i="6"/>
  <c r="N1932" i="6"/>
  <c r="W588" i="6"/>
  <c r="W532" i="6"/>
  <c r="N388" i="6"/>
  <c r="P604" i="6"/>
  <c r="L1932" i="6"/>
  <c r="H1260" i="6"/>
  <c r="W1932" i="6"/>
  <c r="O325" i="6"/>
  <c r="W80" i="6"/>
  <c r="M264" i="6"/>
  <c r="I520" i="6"/>
  <c r="F80" i="6"/>
  <c r="O536" i="6"/>
  <c r="Q64" i="6"/>
  <c r="D368" i="6"/>
  <c r="K64" i="6"/>
  <c r="S88" i="6"/>
  <c r="G304" i="6"/>
  <c r="C368" i="6"/>
  <c r="B440" i="6"/>
  <c r="C512" i="6"/>
  <c r="O584" i="6"/>
  <c r="U144" i="6"/>
  <c r="V184" i="6"/>
  <c r="B256" i="6"/>
  <c r="Q320" i="6"/>
  <c r="F200" i="6"/>
  <c r="U328" i="6"/>
  <c r="B472" i="6"/>
  <c r="W568" i="6"/>
  <c r="R312" i="6"/>
  <c r="K608" i="6"/>
  <c r="G592" i="6"/>
  <c r="E576" i="6"/>
  <c r="V560" i="6"/>
  <c r="M544" i="6"/>
  <c r="I504" i="6"/>
  <c r="T480" i="6"/>
  <c r="C456" i="6"/>
  <c r="S408" i="6"/>
  <c r="I376" i="6"/>
  <c r="L368" i="6"/>
  <c r="D344" i="6"/>
  <c r="W320" i="6"/>
  <c r="L296" i="6"/>
  <c r="J272" i="6"/>
  <c r="B248" i="6"/>
  <c r="I216" i="6"/>
  <c r="J192" i="6"/>
  <c r="R112" i="6"/>
  <c r="T72" i="6"/>
  <c r="M140" i="6"/>
  <c r="O548" i="6"/>
  <c r="U412" i="6"/>
  <c r="L372" i="6"/>
  <c r="G356" i="6"/>
  <c r="J284" i="6"/>
  <c r="I236" i="6"/>
  <c r="K196" i="6"/>
  <c r="C180" i="6"/>
  <c r="F148" i="6"/>
  <c r="T116" i="6"/>
  <c r="R88" i="6"/>
  <c r="N588" i="6"/>
  <c r="T532" i="6"/>
  <c r="M588" i="6"/>
  <c r="S424" i="6"/>
  <c r="O264" i="6"/>
  <c r="E488" i="6"/>
  <c r="K532" i="6"/>
  <c r="Q14" i="6"/>
  <c r="F14" i="6"/>
  <c r="V14" i="6"/>
  <c r="U14" i="6"/>
  <c r="E14" i="6"/>
  <c r="O14" i="6"/>
  <c r="G14" i="6"/>
  <c r="K14" i="6"/>
  <c r="H14" i="6"/>
  <c r="J14" i="6"/>
  <c r="M14" i="6"/>
  <c r="C14" i="6"/>
  <c r="R70" i="6"/>
  <c r="T70" i="6"/>
  <c r="M70" i="6"/>
  <c r="Q70" i="6"/>
  <c r="C70" i="6"/>
  <c r="U70" i="6"/>
  <c r="L70" i="6"/>
  <c r="P70" i="6"/>
  <c r="O70" i="6"/>
  <c r="W70" i="6"/>
  <c r="S70" i="6"/>
  <c r="I70" i="6"/>
  <c r="V70" i="6"/>
  <c r="E70" i="6"/>
  <c r="H70" i="6"/>
  <c r="K70" i="6"/>
  <c r="G70" i="6"/>
  <c r="N70" i="6"/>
  <c r="F70" i="6"/>
  <c r="B142" i="6"/>
  <c r="N142" i="6"/>
  <c r="L142" i="6"/>
  <c r="W142" i="6"/>
  <c r="T142" i="6"/>
  <c r="K142" i="6"/>
  <c r="Q142" i="6"/>
  <c r="G142" i="6"/>
  <c r="O142" i="6"/>
  <c r="M142" i="6"/>
  <c r="J142" i="6"/>
  <c r="P142" i="6"/>
  <c r="D142" i="6"/>
  <c r="S142" i="6"/>
  <c r="E206" i="6"/>
  <c r="K206" i="6"/>
  <c r="J206" i="6"/>
  <c r="N206" i="6"/>
  <c r="L206" i="6"/>
  <c r="S206" i="6"/>
  <c r="G206" i="6"/>
  <c r="I206" i="6"/>
  <c r="R206" i="6"/>
  <c r="B206" i="6"/>
  <c r="Q206" i="6"/>
  <c r="P206" i="6"/>
  <c r="F206" i="6"/>
  <c r="V206" i="6"/>
  <c r="M206" i="6"/>
  <c r="D206" i="6"/>
  <c r="T278" i="6"/>
  <c r="G278" i="6"/>
  <c r="C278" i="6"/>
  <c r="P278" i="6"/>
  <c r="R278" i="6"/>
  <c r="M278" i="6"/>
  <c r="I278" i="6"/>
  <c r="H278" i="6"/>
  <c r="O278" i="6"/>
  <c r="B278" i="6"/>
  <c r="K278" i="6"/>
  <c r="Q278" i="6"/>
  <c r="L278" i="6"/>
  <c r="H342" i="6"/>
  <c r="P342" i="6"/>
  <c r="O342" i="6"/>
  <c r="U342" i="6"/>
  <c r="B342" i="6"/>
  <c r="J342" i="6"/>
  <c r="E342" i="6"/>
  <c r="W342" i="6"/>
  <c r="S342" i="6"/>
  <c r="M342" i="6"/>
  <c r="D342" i="6"/>
  <c r="F342" i="6"/>
  <c r="G342" i="6"/>
  <c r="I342" i="6"/>
  <c r="J390" i="6"/>
  <c r="S390" i="6"/>
  <c r="B390" i="6"/>
  <c r="K390" i="6"/>
  <c r="L390" i="6"/>
  <c r="I390" i="6"/>
  <c r="Q390" i="6"/>
  <c r="H390" i="6"/>
  <c r="E390" i="6"/>
  <c r="F390" i="6"/>
  <c r="V390" i="6"/>
  <c r="O390" i="6"/>
  <c r="N390" i="6"/>
  <c r="V438" i="6"/>
  <c r="Q438" i="6"/>
  <c r="F438" i="6"/>
  <c r="I438" i="6"/>
  <c r="U438" i="6"/>
  <c r="C438" i="6"/>
  <c r="T438" i="6"/>
  <c r="E438" i="6"/>
  <c r="L438" i="6"/>
  <c r="S438" i="6"/>
  <c r="O438" i="6"/>
  <c r="J438" i="6"/>
  <c r="N478" i="6"/>
  <c r="O478" i="6"/>
  <c r="Q478" i="6"/>
  <c r="C478" i="6"/>
  <c r="I478" i="6"/>
  <c r="G478" i="6"/>
  <c r="B478" i="6"/>
  <c r="T478" i="6"/>
  <c r="U478" i="6"/>
  <c r="P478" i="6"/>
  <c r="W510" i="6"/>
  <c r="H510" i="6"/>
  <c r="G510" i="6"/>
  <c r="N510" i="6"/>
  <c r="I510" i="6"/>
  <c r="D510" i="6"/>
  <c r="O510" i="6"/>
  <c r="C510" i="6"/>
  <c r="F510" i="6"/>
  <c r="M510" i="6"/>
  <c r="V510" i="6"/>
  <c r="R510" i="6"/>
  <c r="S510" i="6"/>
  <c r="Q510" i="6"/>
  <c r="J510" i="6"/>
  <c r="E510" i="6"/>
  <c r="C542" i="6"/>
  <c r="L542" i="6"/>
  <c r="G542" i="6"/>
  <c r="D542" i="6"/>
  <c r="F542" i="6"/>
  <c r="M542" i="6"/>
  <c r="V542" i="6"/>
  <c r="R542" i="6"/>
  <c r="T542" i="6"/>
  <c r="Q542" i="6"/>
  <c r="S542" i="6"/>
  <c r="B542" i="6"/>
  <c r="H542" i="6"/>
  <c r="W542" i="6"/>
  <c r="O558" i="6"/>
  <c r="V558" i="6"/>
  <c r="U558" i="6"/>
  <c r="N558" i="6"/>
  <c r="T558" i="6"/>
  <c r="S558" i="6"/>
  <c r="D558" i="6"/>
  <c r="G558" i="6"/>
  <c r="B558" i="6"/>
  <c r="I558" i="6"/>
  <c r="J558" i="6"/>
  <c r="P582" i="6"/>
  <c r="E582" i="6"/>
  <c r="M582" i="6"/>
  <c r="G582" i="6"/>
  <c r="D582" i="6"/>
  <c r="J582" i="6"/>
  <c r="U582" i="6"/>
  <c r="L582" i="6"/>
  <c r="Q582" i="6"/>
  <c r="K582" i="6"/>
  <c r="I582" i="6"/>
  <c r="B582" i="6"/>
  <c r="H582" i="6"/>
  <c r="N582" i="6"/>
  <c r="R582" i="6"/>
  <c r="V582" i="6"/>
  <c r="R598" i="6"/>
  <c r="N598" i="6"/>
  <c r="L598" i="6"/>
  <c r="B598" i="6"/>
  <c r="W1854" i="6"/>
  <c r="P1854" i="6"/>
  <c r="L38" i="6"/>
  <c r="V38" i="6"/>
  <c r="N342" i="6"/>
  <c r="B70" i="6"/>
  <c r="W550" i="6"/>
  <c r="N438" i="6"/>
  <c r="H206" i="6"/>
  <c r="P38" i="6"/>
  <c r="D38" i="6"/>
  <c r="S38" i="6"/>
  <c r="U38" i="6"/>
  <c r="T38" i="6"/>
  <c r="M38" i="6"/>
  <c r="R38" i="6"/>
  <c r="B38" i="6"/>
  <c r="C38" i="6"/>
  <c r="G38" i="6"/>
  <c r="F38" i="6"/>
  <c r="J38" i="6"/>
  <c r="Q38" i="6"/>
  <c r="U78" i="6"/>
  <c r="T78" i="6"/>
  <c r="C78" i="6"/>
  <c r="H78" i="6"/>
  <c r="I78" i="6"/>
  <c r="Q78" i="6"/>
  <c r="D78" i="6"/>
  <c r="P78" i="6"/>
  <c r="V78" i="6"/>
  <c r="G78" i="6"/>
  <c r="J78" i="6"/>
  <c r="W78" i="6"/>
  <c r="K78" i="6"/>
  <c r="M78" i="6"/>
  <c r="O78" i="6"/>
  <c r="L78" i="6"/>
  <c r="S78" i="6"/>
  <c r="F78" i="6"/>
  <c r="B78" i="6"/>
  <c r="E78" i="6"/>
  <c r="V102" i="6"/>
  <c r="K102" i="6"/>
  <c r="C102" i="6"/>
  <c r="N102" i="6"/>
  <c r="T102" i="6"/>
  <c r="F102" i="6"/>
  <c r="L102" i="6"/>
  <c r="B102" i="6"/>
  <c r="I102" i="6"/>
  <c r="G102" i="6"/>
  <c r="H102" i="6"/>
  <c r="E102" i="6"/>
  <c r="W102" i="6"/>
  <c r="S102" i="6"/>
  <c r="U102" i="6"/>
  <c r="Q102" i="6"/>
  <c r="P102" i="6"/>
  <c r="J102" i="6"/>
  <c r="C134" i="6"/>
  <c r="W134" i="6"/>
  <c r="Q134" i="6"/>
  <c r="G134" i="6"/>
  <c r="N134" i="6"/>
  <c r="F134" i="6"/>
  <c r="L134" i="6"/>
  <c r="J134" i="6"/>
  <c r="V134" i="6"/>
  <c r="H134" i="6"/>
  <c r="M134" i="6"/>
  <c r="R134" i="6"/>
  <c r="K134" i="6"/>
  <c r="S134" i="6"/>
  <c r="T134" i="6"/>
  <c r="D158" i="6"/>
  <c r="M158" i="6"/>
  <c r="J158" i="6"/>
  <c r="I158" i="6"/>
  <c r="U158" i="6"/>
  <c r="W158" i="6"/>
  <c r="T158" i="6"/>
  <c r="S158" i="6"/>
  <c r="L158" i="6"/>
  <c r="K158" i="6"/>
  <c r="F158" i="6"/>
  <c r="E158" i="6"/>
  <c r="H158" i="6"/>
  <c r="P158" i="6"/>
  <c r="O158" i="6"/>
  <c r="T198" i="6"/>
  <c r="W198" i="6"/>
  <c r="R198" i="6"/>
  <c r="B198" i="6"/>
  <c r="F198" i="6"/>
  <c r="I198" i="6"/>
  <c r="M198" i="6"/>
  <c r="O198" i="6"/>
  <c r="J198" i="6"/>
  <c r="U198" i="6"/>
  <c r="Q198" i="6"/>
  <c r="E198" i="6"/>
  <c r="L198" i="6"/>
  <c r="D198" i="6"/>
  <c r="C198" i="6"/>
  <c r="L222" i="6"/>
  <c r="U222" i="6"/>
  <c r="D222" i="6"/>
  <c r="G222" i="6"/>
  <c r="R222" i="6"/>
  <c r="W222" i="6"/>
  <c r="H222" i="6"/>
  <c r="T222" i="6"/>
  <c r="O222" i="6"/>
  <c r="Q222" i="6"/>
  <c r="H238" i="6"/>
  <c r="B238" i="6"/>
  <c r="D238" i="6"/>
  <c r="V238" i="6"/>
  <c r="N238" i="6"/>
  <c r="Q238" i="6"/>
  <c r="U238" i="6"/>
  <c r="M238" i="6"/>
  <c r="O238" i="6"/>
  <c r="S238" i="6"/>
  <c r="P238" i="6"/>
  <c r="T238" i="6"/>
  <c r="J238" i="6"/>
  <c r="G238" i="6"/>
  <c r="C270" i="6"/>
  <c r="B270" i="6"/>
  <c r="N270" i="6"/>
  <c r="L270" i="6"/>
  <c r="E270" i="6"/>
  <c r="O270" i="6"/>
  <c r="I270" i="6"/>
  <c r="S270" i="6"/>
  <c r="F270" i="6"/>
  <c r="Q270" i="6"/>
  <c r="G270" i="6"/>
  <c r="W270" i="6"/>
  <c r="U270" i="6"/>
  <c r="D294" i="6"/>
  <c r="H294" i="6"/>
  <c r="R294" i="6"/>
  <c r="Q294" i="6"/>
  <c r="J294" i="6"/>
  <c r="O294" i="6"/>
  <c r="M294" i="6"/>
  <c r="W294" i="6"/>
  <c r="U294" i="6"/>
  <c r="G294" i="6"/>
  <c r="I294" i="6"/>
  <c r="T294" i="6"/>
  <c r="P294" i="6"/>
  <c r="H310" i="6"/>
  <c r="E310" i="6"/>
  <c r="N310" i="6"/>
  <c r="F310" i="6"/>
  <c r="C310" i="6"/>
  <c r="S310" i="6"/>
  <c r="J310" i="6"/>
  <c r="P310" i="6"/>
  <c r="I310" i="6"/>
  <c r="O310" i="6"/>
  <c r="G310" i="6"/>
  <c r="L310" i="6"/>
  <c r="W310" i="6"/>
  <c r="U310" i="6"/>
  <c r="D310" i="6"/>
  <c r="E350" i="6"/>
  <c r="B350" i="6"/>
  <c r="J350" i="6"/>
  <c r="W350" i="6"/>
  <c r="N350" i="6"/>
  <c r="F350" i="6"/>
  <c r="L350" i="6"/>
  <c r="Q350" i="6"/>
  <c r="P350" i="6"/>
  <c r="I350" i="6"/>
  <c r="K350" i="6"/>
  <c r="O350" i="6"/>
  <c r="M350" i="6"/>
  <c r="Q366" i="6"/>
  <c r="T366" i="6"/>
  <c r="O366" i="6"/>
  <c r="W366" i="6"/>
  <c r="J366" i="6"/>
  <c r="U366" i="6"/>
  <c r="V366" i="6"/>
  <c r="R366" i="6"/>
  <c r="I366" i="6"/>
  <c r="S366" i="6"/>
  <c r="H366" i="6"/>
  <c r="N366" i="6"/>
  <c r="D366" i="6"/>
  <c r="W382" i="6"/>
  <c r="H382" i="6"/>
  <c r="Q382" i="6"/>
  <c r="F382" i="6"/>
  <c r="U382" i="6"/>
  <c r="T382" i="6"/>
  <c r="C382" i="6"/>
  <c r="P382" i="6"/>
  <c r="D382" i="6"/>
  <c r="R406" i="6"/>
  <c r="F406" i="6"/>
  <c r="S406" i="6"/>
  <c r="J406" i="6"/>
  <c r="O406" i="6"/>
  <c r="Q406" i="6"/>
  <c r="K406" i="6"/>
  <c r="E406" i="6"/>
  <c r="I406" i="6"/>
  <c r="M406" i="6"/>
  <c r="U406" i="6"/>
  <c r="V406" i="6"/>
  <c r="N406" i="6"/>
  <c r="E446" i="6"/>
  <c r="J446" i="6"/>
  <c r="N446" i="6"/>
  <c r="U446" i="6"/>
  <c r="D446" i="6"/>
  <c r="C446" i="6"/>
  <c r="B446" i="6"/>
  <c r="G446" i="6"/>
  <c r="I446" i="6"/>
  <c r="P446" i="6"/>
  <c r="R446" i="6"/>
  <c r="V446" i="6"/>
  <c r="T446" i="6"/>
  <c r="W446" i="6"/>
  <c r="L446" i="6"/>
  <c r="L462" i="6"/>
  <c r="U462" i="6"/>
  <c r="M462" i="6"/>
  <c r="R462" i="6"/>
  <c r="I462" i="6"/>
  <c r="S462" i="6"/>
  <c r="J462" i="6"/>
  <c r="F462" i="6"/>
  <c r="U486" i="6"/>
  <c r="H486" i="6"/>
  <c r="J486" i="6"/>
  <c r="L486" i="6"/>
  <c r="P486" i="6"/>
  <c r="M486" i="6"/>
  <c r="O486" i="6"/>
  <c r="N486" i="6"/>
  <c r="G486" i="6"/>
  <c r="I486" i="6"/>
  <c r="V486" i="6"/>
  <c r="B486" i="6"/>
  <c r="E486" i="6"/>
  <c r="P502" i="6"/>
  <c r="W502" i="6"/>
  <c r="U502" i="6"/>
  <c r="I502" i="6"/>
  <c r="C502" i="6"/>
  <c r="E502" i="6"/>
  <c r="L502" i="6"/>
  <c r="O502" i="6"/>
  <c r="F502" i="6"/>
  <c r="M502" i="6"/>
  <c r="V502" i="6"/>
  <c r="N526" i="6"/>
  <c r="U526" i="6"/>
  <c r="D526" i="6"/>
  <c r="P526" i="6"/>
  <c r="J526" i="6"/>
  <c r="L526" i="6"/>
  <c r="O526" i="6"/>
  <c r="S526" i="6"/>
  <c r="I526" i="6"/>
  <c r="Q526" i="6"/>
  <c r="M526" i="6"/>
  <c r="W526" i="6"/>
  <c r="C526" i="6"/>
  <c r="G526" i="6"/>
  <c r="E526" i="6"/>
  <c r="N566" i="6"/>
  <c r="J566" i="6"/>
  <c r="I566" i="6"/>
  <c r="L566" i="6"/>
  <c r="G566" i="6"/>
  <c r="H566" i="6"/>
  <c r="U566" i="6"/>
  <c r="W566" i="6"/>
  <c r="D566" i="6"/>
  <c r="M566" i="6"/>
  <c r="K566" i="6"/>
  <c r="P566" i="6"/>
  <c r="S566" i="6"/>
  <c r="L1494" i="6"/>
  <c r="F1494" i="6"/>
  <c r="T1654" i="6"/>
  <c r="G1654" i="6"/>
  <c r="C86" i="6"/>
  <c r="S86" i="6"/>
  <c r="N78" i="6"/>
  <c r="J86" i="6"/>
  <c r="D278" i="6"/>
  <c r="L190" i="6"/>
  <c r="K422" i="6"/>
  <c r="H198" i="6"/>
  <c r="E6" i="6"/>
  <c r="V6" i="6"/>
  <c r="L6" i="6"/>
  <c r="N6" i="6"/>
  <c r="H6" i="6"/>
  <c r="Q6" i="6"/>
  <c r="J6" i="6"/>
  <c r="M6" i="6"/>
  <c r="P6" i="6"/>
  <c r="O6" i="6"/>
  <c r="U6" i="6"/>
  <c r="B6" i="6"/>
  <c r="S6" i="6"/>
  <c r="C6" i="6"/>
  <c r="K6" i="6"/>
  <c r="Q30" i="6"/>
  <c r="I30" i="6"/>
  <c r="K30" i="6"/>
  <c r="O30" i="6"/>
  <c r="P30" i="6"/>
  <c r="R30" i="6"/>
  <c r="M30" i="6"/>
  <c r="W30" i="6"/>
  <c r="J30" i="6"/>
  <c r="S30" i="6"/>
  <c r="G30" i="6"/>
  <c r="B30" i="6"/>
  <c r="N30" i="6"/>
  <c r="F30" i="6"/>
  <c r="G62" i="6"/>
  <c r="I62" i="6"/>
  <c r="J62" i="6"/>
  <c r="U62" i="6"/>
  <c r="L62" i="6"/>
  <c r="D62" i="6"/>
  <c r="F62" i="6"/>
  <c r="E62" i="6"/>
  <c r="C62" i="6"/>
  <c r="M62" i="6"/>
  <c r="V62" i="6"/>
  <c r="R62" i="6"/>
  <c r="U94" i="6"/>
  <c r="B94" i="6"/>
  <c r="F94" i="6"/>
  <c r="K94" i="6"/>
  <c r="W94" i="6"/>
  <c r="M94" i="6"/>
  <c r="P94" i="6"/>
  <c r="N94" i="6"/>
  <c r="Q94" i="6"/>
  <c r="S94" i="6"/>
  <c r="V94" i="6"/>
  <c r="C94" i="6"/>
  <c r="D94" i="6"/>
  <c r="R94" i="6"/>
  <c r="H94" i="6"/>
  <c r="I94" i="6"/>
  <c r="T94" i="6"/>
  <c r="G94" i="6"/>
  <c r="O94" i="6"/>
  <c r="E94" i="6"/>
  <c r="J94" i="6"/>
  <c r="P118" i="6"/>
  <c r="F118" i="6"/>
  <c r="G118" i="6"/>
  <c r="H118" i="6"/>
  <c r="C118" i="6"/>
  <c r="U118" i="6"/>
  <c r="Q118" i="6"/>
  <c r="T118" i="6"/>
  <c r="N118" i="6"/>
  <c r="E118" i="6"/>
  <c r="V118" i="6"/>
  <c r="M118" i="6"/>
  <c r="W118" i="6"/>
  <c r="D118" i="6"/>
  <c r="G150" i="6"/>
  <c r="B150" i="6"/>
  <c r="E150" i="6"/>
  <c r="Q150" i="6"/>
  <c r="U150" i="6"/>
  <c r="H150" i="6"/>
  <c r="K150" i="6"/>
  <c r="S150" i="6"/>
  <c r="F150" i="6"/>
  <c r="N150" i="6"/>
  <c r="V150" i="6"/>
  <c r="R150" i="6"/>
  <c r="T150" i="6"/>
  <c r="P150" i="6"/>
  <c r="J174" i="6"/>
  <c r="B174" i="6"/>
  <c r="T174" i="6"/>
  <c r="I174" i="6"/>
  <c r="R174" i="6"/>
  <c r="N174" i="6"/>
  <c r="S174" i="6"/>
  <c r="F174" i="6"/>
  <c r="Q174" i="6"/>
  <c r="W174" i="6"/>
  <c r="G174" i="6"/>
  <c r="M174" i="6"/>
  <c r="H174" i="6"/>
  <c r="K214" i="6"/>
  <c r="B214" i="6"/>
  <c r="S214" i="6"/>
  <c r="M214" i="6"/>
  <c r="U214" i="6"/>
  <c r="C214" i="6"/>
  <c r="Q214" i="6"/>
  <c r="T214" i="6"/>
  <c r="G214" i="6"/>
  <c r="L214" i="6"/>
  <c r="J214" i="6"/>
  <c r="F214" i="6"/>
  <c r="D214" i="6"/>
  <c r="W214" i="6"/>
  <c r="I214" i="6"/>
  <c r="O214" i="6"/>
  <c r="K230" i="6"/>
  <c r="G230" i="6"/>
  <c r="B230" i="6"/>
  <c r="Q230" i="6"/>
  <c r="M230" i="6"/>
  <c r="C230" i="6"/>
  <c r="W230" i="6"/>
  <c r="P230" i="6"/>
  <c r="H230" i="6"/>
  <c r="U230" i="6"/>
  <c r="L230" i="6"/>
  <c r="O230" i="6"/>
  <c r="J230" i="6"/>
  <c r="S230" i="6"/>
  <c r="C262" i="6"/>
  <c r="N262" i="6"/>
  <c r="Q262" i="6"/>
  <c r="T262" i="6"/>
  <c r="M262" i="6"/>
  <c r="W262" i="6"/>
  <c r="I262" i="6"/>
  <c r="E262" i="6"/>
  <c r="V262" i="6"/>
  <c r="R262" i="6"/>
  <c r="G262" i="6"/>
  <c r="K262" i="6"/>
  <c r="F262" i="6"/>
  <c r="B262" i="6"/>
  <c r="H262" i="6"/>
  <c r="G286" i="6"/>
  <c r="C286" i="6"/>
  <c r="D286" i="6"/>
  <c r="O286" i="6"/>
  <c r="V286" i="6"/>
  <c r="P286" i="6"/>
  <c r="L286" i="6"/>
  <c r="I286" i="6"/>
  <c r="F286" i="6"/>
  <c r="N286" i="6"/>
  <c r="B286" i="6"/>
  <c r="R286" i="6"/>
  <c r="S302" i="6"/>
  <c r="O302" i="6"/>
  <c r="Q302" i="6"/>
  <c r="B302" i="6"/>
  <c r="L302" i="6"/>
  <c r="I302" i="6"/>
  <c r="J302" i="6"/>
  <c r="K302" i="6"/>
  <c r="W302" i="6"/>
  <c r="F302" i="6"/>
  <c r="V302" i="6"/>
  <c r="D302" i="6"/>
  <c r="M302" i="6"/>
  <c r="U302" i="6"/>
  <c r="H302" i="6"/>
  <c r="N334" i="6"/>
  <c r="O334" i="6"/>
  <c r="P334" i="6"/>
  <c r="E334" i="6"/>
  <c r="J334" i="6"/>
  <c r="Q334" i="6"/>
  <c r="S334" i="6"/>
  <c r="C334" i="6"/>
  <c r="K334" i="6"/>
  <c r="V334" i="6"/>
  <c r="T334" i="6"/>
  <c r="L334" i="6"/>
  <c r="M334" i="6"/>
  <c r="H334" i="6"/>
  <c r="I334" i="6"/>
  <c r="G334" i="6"/>
  <c r="C358" i="6"/>
  <c r="K358" i="6"/>
  <c r="R358" i="6"/>
  <c r="I358" i="6"/>
  <c r="H358" i="6"/>
  <c r="G358" i="6"/>
  <c r="B358" i="6"/>
  <c r="D358" i="6"/>
  <c r="J358" i="6"/>
  <c r="Q358" i="6"/>
  <c r="F358" i="6"/>
  <c r="M358" i="6"/>
  <c r="V358" i="6"/>
  <c r="O358" i="6"/>
  <c r="K374" i="6"/>
  <c r="N374" i="6"/>
  <c r="W374" i="6"/>
  <c r="F374" i="6"/>
  <c r="T374" i="6"/>
  <c r="L374" i="6"/>
  <c r="S374" i="6"/>
  <c r="I374" i="6"/>
  <c r="C374" i="6"/>
  <c r="U374" i="6"/>
  <c r="W398" i="6"/>
  <c r="R398" i="6"/>
  <c r="F398" i="6"/>
  <c r="T398" i="6"/>
  <c r="G398" i="6"/>
  <c r="M398" i="6"/>
  <c r="I398" i="6"/>
  <c r="J398" i="6"/>
  <c r="L398" i="6"/>
  <c r="B398" i="6"/>
  <c r="O398" i="6"/>
  <c r="P398" i="6"/>
  <c r="U398" i="6"/>
  <c r="L422" i="6"/>
  <c r="B422" i="6"/>
  <c r="V422" i="6"/>
  <c r="G422" i="6"/>
  <c r="I422" i="6"/>
  <c r="R422" i="6"/>
  <c r="U422" i="6"/>
  <c r="F422" i="6"/>
  <c r="E422" i="6"/>
  <c r="N422" i="6"/>
  <c r="H422" i="6"/>
  <c r="T422" i="6"/>
  <c r="P422" i="6"/>
  <c r="G454" i="6"/>
  <c r="P454" i="6"/>
  <c r="T454" i="6"/>
  <c r="K454" i="6"/>
  <c r="E454" i="6"/>
  <c r="H454" i="6"/>
  <c r="Q454" i="6"/>
  <c r="U454" i="6"/>
  <c r="C454" i="6"/>
  <c r="R454" i="6"/>
  <c r="N454" i="6"/>
  <c r="S454" i="6"/>
  <c r="L454" i="6"/>
  <c r="F454" i="6"/>
  <c r="B454" i="6"/>
  <c r="G470" i="6"/>
  <c r="D470" i="6"/>
  <c r="V470" i="6"/>
  <c r="W470" i="6"/>
  <c r="M470" i="6"/>
  <c r="F470" i="6"/>
  <c r="J470" i="6"/>
  <c r="H470" i="6"/>
  <c r="L470" i="6"/>
  <c r="C470" i="6"/>
  <c r="T470" i="6"/>
  <c r="I494" i="6"/>
  <c r="P494" i="6"/>
  <c r="B494" i="6"/>
  <c r="D494" i="6"/>
  <c r="C494" i="6"/>
  <c r="E494" i="6"/>
  <c r="W494" i="6"/>
  <c r="Q494" i="6"/>
  <c r="V494" i="6"/>
  <c r="J494" i="6"/>
  <c r="S494" i="6"/>
  <c r="R494" i="6"/>
  <c r="O518" i="6"/>
  <c r="E518" i="6"/>
  <c r="G518" i="6"/>
  <c r="Q518" i="6"/>
  <c r="L518" i="6"/>
  <c r="P518" i="6"/>
  <c r="H518" i="6"/>
  <c r="B518" i="6"/>
  <c r="I518" i="6"/>
  <c r="F518" i="6"/>
  <c r="T518" i="6"/>
  <c r="S518" i="6"/>
  <c r="K518" i="6"/>
  <c r="M518" i="6"/>
  <c r="D550" i="6"/>
  <c r="Q550" i="6"/>
  <c r="O550" i="6"/>
  <c r="C550" i="6"/>
  <c r="N550" i="6"/>
  <c r="J550" i="6"/>
  <c r="H550" i="6"/>
  <c r="I550" i="6"/>
  <c r="F550" i="6"/>
  <c r="S550" i="6"/>
  <c r="M550" i="6"/>
  <c r="U550" i="6"/>
  <c r="T550" i="6"/>
  <c r="B550" i="6"/>
  <c r="P550" i="6"/>
  <c r="L550" i="6"/>
  <c r="V550" i="6"/>
  <c r="K574" i="6"/>
  <c r="L574" i="6"/>
  <c r="E574" i="6"/>
  <c r="I574" i="6"/>
  <c r="M574" i="6"/>
  <c r="B574" i="6"/>
  <c r="D574" i="6"/>
  <c r="C574" i="6"/>
  <c r="Q574" i="6"/>
  <c r="H574" i="6"/>
  <c r="T574" i="6"/>
  <c r="F574" i="6"/>
  <c r="R574" i="6"/>
  <c r="O574" i="6"/>
  <c r="M86" i="6"/>
  <c r="D54" i="6"/>
  <c r="P14" i="6"/>
  <c r="W86" i="6"/>
  <c r="N38" i="6"/>
  <c r="J70" i="6"/>
  <c r="E286" i="6"/>
  <c r="O118" i="6"/>
  <c r="F334" i="6"/>
  <c r="C582" i="6"/>
  <c r="T582" i="6"/>
  <c r="J542" i="6"/>
  <c r="T510" i="6"/>
  <c r="H286" i="6"/>
  <c r="K502" i="6"/>
  <c r="G46" i="6"/>
  <c r="W46" i="6"/>
  <c r="K46" i="6"/>
  <c r="I46" i="6"/>
  <c r="L46" i="6"/>
  <c r="J46" i="6"/>
  <c r="U46" i="6"/>
  <c r="B46" i="6"/>
  <c r="Q46" i="6"/>
  <c r="F46" i="6"/>
  <c r="M46" i="6"/>
  <c r="C46" i="6"/>
  <c r="S46" i="6"/>
  <c r="V46" i="6"/>
  <c r="T46" i="6"/>
  <c r="R46" i="6"/>
  <c r="F110" i="6"/>
  <c r="O110" i="6"/>
  <c r="G110" i="6"/>
  <c r="V110" i="6"/>
  <c r="B110" i="6"/>
  <c r="U110" i="6"/>
  <c r="N110" i="6"/>
  <c r="T110" i="6"/>
  <c r="J110" i="6"/>
  <c r="Q110" i="6"/>
  <c r="S110" i="6"/>
  <c r="W110" i="6"/>
  <c r="H110" i="6"/>
  <c r="P110" i="6"/>
  <c r="D110" i="6"/>
  <c r="E182" i="6"/>
  <c r="F182" i="6"/>
  <c r="T182" i="6"/>
  <c r="S182" i="6"/>
  <c r="D182" i="6"/>
  <c r="B182" i="6"/>
  <c r="H182" i="6"/>
  <c r="P182" i="6"/>
  <c r="J182" i="6"/>
  <c r="K182" i="6"/>
  <c r="I182" i="6"/>
  <c r="Q182" i="6"/>
  <c r="N182" i="6"/>
  <c r="G182" i="6"/>
  <c r="R246" i="6"/>
  <c r="F246" i="6"/>
  <c r="D246" i="6"/>
  <c r="I246" i="6"/>
  <c r="H246" i="6"/>
  <c r="V246" i="6"/>
  <c r="P246" i="6"/>
  <c r="E246" i="6"/>
  <c r="J246" i="6"/>
  <c r="K246" i="6"/>
  <c r="S246" i="6"/>
  <c r="B246" i="6"/>
  <c r="N246" i="6"/>
  <c r="U246" i="6"/>
  <c r="D318" i="6"/>
  <c r="U318" i="6"/>
  <c r="G318" i="6"/>
  <c r="I318" i="6"/>
  <c r="L318" i="6"/>
  <c r="M318" i="6"/>
  <c r="O318" i="6"/>
  <c r="W318" i="6"/>
  <c r="J318" i="6"/>
  <c r="B318" i="6"/>
  <c r="V318" i="6"/>
  <c r="S318" i="6"/>
  <c r="E318" i="6"/>
  <c r="N318" i="6"/>
  <c r="R318" i="6"/>
  <c r="Q318" i="6"/>
  <c r="F318" i="6"/>
  <c r="E414" i="6"/>
  <c r="R414" i="6"/>
  <c r="L414" i="6"/>
  <c r="Q414" i="6"/>
  <c r="I414" i="6"/>
  <c r="M414" i="6"/>
  <c r="G414" i="6"/>
  <c r="S414" i="6"/>
  <c r="J414" i="6"/>
  <c r="N414" i="6"/>
  <c r="U414" i="6"/>
  <c r="P414" i="6"/>
  <c r="V414" i="6"/>
  <c r="C414" i="6"/>
  <c r="R110" i="6"/>
  <c r="Q54" i="6"/>
  <c r="W62" i="6"/>
  <c r="P62" i="6"/>
  <c r="G406" i="6"/>
  <c r="V190" i="6"/>
  <c r="C390" i="6"/>
  <c r="P270" i="6"/>
  <c r="O582" i="6"/>
  <c r="U542" i="6"/>
  <c r="B502" i="6"/>
  <c r="C398" i="6"/>
  <c r="T270" i="6"/>
  <c r="P174" i="6"/>
  <c r="R86" i="6"/>
  <c r="P86" i="6"/>
  <c r="I86" i="6"/>
  <c r="V86" i="6"/>
  <c r="G86" i="6"/>
  <c r="T86" i="6"/>
  <c r="F86" i="6"/>
  <c r="L86" i="6"/>
  <c r="B86" i="6"/>
  <c r="H86" i="6"/>
  <c r="K86" i="6"/>
  <c r="D102" i="6"/>
  <c r="O86" i="6"/>
  <c r="K110" i="6"/>
  <c r="E46" i="6"/>
  <c r="Q62" i="6"/>
  <c r="T6" i="6"/>
  <c r="R78" i="6"/>
  <c r="C174" i="6"/>
  <c r="R350" i="6"/>
  <c r="F566" i="6"/>
  <c r="U574" i="6"/>
  <c r="P542" i="6"/>
  <c r="T494" i="6"/>
  <c r="V382" i="6"/>
  <c r="D262" i="6"/>
  <c r="N158" i="6"/>
  <c r="V166" i="6"/>
  <c r="M166" i="6"/>
  <c r="L166" i="6"/>
  <c r="W166" i="6"/>
  <c r="R166" i="6"/>
  <c r="J166" i="6"/>
  <c r="N166" i="6"/>
  <c r="Q166" i="6"/>
  <c r="F166" i="6"/>
  <c r="B166" i="6"/>
  <c r="S166" i="6"/>
  <c r="C166" i="6"/>
  <c r="N46" i="6"/>
  <c r="L30" i="6"/>
  <c r="N62" i="6"/>
  <c r="D70" i="6"/>
  <c r="R102" i="6"/>
  <c r="M246" i="6"/>
  <c r="M382" i="6"/>
  <c r="I222" i="6"/>
  <c r="N574" i="6"/>
  <c r="C486" i="6"/>
  <c r="T358" i="6"/>
  <c r="C246" i="6"/>
  <c r="J150" i="6"/>
  <c r="N22" i="6"/>
  <c r="M22" i="6"/>
  <c r="C22" i="6"/>
  <c r="T22" i="6"/>
  <c r="Q22" i="6"/>
  <c r="S22" i="6"/>
  <c r="J22" i="6"/>
  <c r="L22" i="6"/>
  <c r="G22" i="6"/>
  <c r="E22" i="6"/>
  <c r="F22" i="6"/>
  <c r="H22" i="6"/>
  <c r="W22" i="6"/>
  <c r="K22" i="6"/>
  <c r="I22" i="6"/>
  <c r="U22" i="6"/>
  <c r="R22" i="6"/>
  <c r="P22" i="6"/>
  <c r="V22" i="6"/>
  <c r="M54" i="6"/>
  <c r="U54" i="6"/>
  <c r="P54" i="6"/>
  <c r="N54" i="6"/>
  <c r="E54" i="6"/>
  <c r="H54" i="6"/>
  <c r="F54" i="6"/>
  <c r="S54" i="6"/>
  <c r="L54" i="6"/>
  <c r="W54" i="6"/>
  <c r="I54" i="6"/>
  <c r="C54" i="6"/>
  <c r="V54" i="6"/>
  <c r="O54" i="6"/>
  <c r="R54" i="6"/>
  <c r="K54" i="6"/>
  <c r="T54" i="6"/>
  <c r="B54" i="6"/>
  <c r="Q126" i="6"/>
  <c r="F126" i="6"/>
  <c r="P126" i="6"/>
  <c r="M126" i="6"/>
  <c r="S126" i="6"/>
  <c r="V126" i="6"/>
  <c r="T126" i="6"/>
  <c r="N126" i="6"/>
  <c r="K126" i="6"/>
  <c r="J126" i="6"/>
  <c r="R126" i="6"/>
  <c r="L126" i="6"/>
  <c r="I126" i="6"/>
  <c r="E190" i="6"/>
  <c r="U190" i="6"/>
  <c r="Q190" i="6"/>
  <c r="S190" i="6"/>
  <c r="O190" i="6"/>
  <c r="R190" i="6"/>
  <c r="M190" i="6"/>
  <c r="B190" i="6"/>
  <c r="D190" i="6"/>
  <c r="I190" i="6"/>
  <c r="J190" i="6"/>
  <c r="P190" i="6"/>
  <c r="C190" i="6"/>
  <c r="W190" i="6"/>
  <c r="P254" i="6"/>
  <c r="V254" i="6"/>
  <c r="W254" i="6"/>
  <c r="F254" i="6"/>
  <c r="E254" i="6"/>
  <c r="S254" i="6"/>
  <c r="U254" i="6"/>
  <c r="L254" i="6"/>
  <c r="B254" i="6"/>
  <c r="R254" i="6"/>
  <c r="O254" i="6"/>
  <c r="K254" i="6"/>
  <c r="N254" i="6"/>
  <c r="M254" i="6"/>
  <c r="C254" i="6"/>
  <c r="G326" i="6"/>
  <c r="O326" i="6"/>
  <c r="P326" i="6"/>
  <c r="D326" i="6"/>
  <c r="Q326" i="6"/>
  <c r="E326" i="6"/>
  <c r="S326" i="6"/>
  <c r="C326" i="6"/>
  <c r="K326" i="6"/>
  <c r="I326" i="6"/>
  <c r="R326" i="6"/>
  <c r="J326" i="6"/>
  <c r="T326" i="6"/>
  <c r="V430" i="6"/>
  <c r="W430" i="6"/>
  <c r="E430" i="6"/>
  <c r="I430" i="6"/>
  <c r="C430" i="6"/>
  <c r="J430" i="6"/>
  <c r="N430" i="6"/>
  <c r="S430" i="6"/>
  <c r="M430" i="6"/>
  <c r="O430" i="6"/>
  <c r="B430" i="6"/>
  <c r="K430" i="6"/>
  <c r="P534" i="6"/>
  <c r="H534" i="6"/>
  <c r="W534" i="6"/>
  <c r="N534" i="6"/>
  <c r="F534" i="6"/>
  <c r="Q534" i="6"/>
  <c r="U534" i="6"/>
  <c r="S534" i="6"/>
  <c r="M534" i="6"/>
  <c r="L534" i="6"/>
  <c r="E534" i="6"/>
  <c r="D534" i="6"/>
  <c r="N86" i="6"/>
  <c r="E110" i="6"/>
  <c r="W286" i="6"/>
  <c r="O46" i="6"/>
  <c r="U86" i="6"/>
  <c r="D46" i="6"/>
  <c r="D30" i="6"/>
  <c r="P46" i="6"/>
  <c r="B526" i="6"/>
  <c r="K382" i="6"/>
  <c r="E558" i="6"/>
  <c r="T166" i="6"/>
  <c r="B382" i="6"/>
  <c r="R566" i="6"/>
  <c r="G534" i="6"/>
  <c r="U470" i="6"/>
  <c r="R342" i="6"/>
  <c r="E230" i="6"/>
  <c r="P134" i="6"/>
  <c r="T1910" i="6"/>
  <c r="B1910" i="6"/>
  <c r="H39" i="6"/>
  <c r="G39" i="6"/>
  <c r="U55" i="6"/>
  <c r="E55" i="6"/>
  <c r="P63" i="6"/>
  <c r="C63" i="6"/>
  <c r="I71" i="6"/>
  <c r="K71" i="6"/>
  <c r="H87" i="6"/>
  <c r="J87" i="6"/>
  <c r="I111" i="6"/>
  <c r="B111" i="6"/>
  <c r="N111" i="6"/>
  <c r="W111" i="6"/>
  <c r="C111" i="6"/>
  <c r="T111" i="6"/>
  <c r="O111" i="6"/>
  <c r="J111" i="6"/>
  <c r="R111" i="6"/>
  <c r="M111" i="6"/>
  <c r="I119" i="6"/>
  <c r="K119" i="6"/>
  <c r="C119" i="6"/>
  <c r="U119" i="6"/>
  <c r="B119" i="6"/>
  <c r="T119" i="6"/>
  <c r="J119" i="6"/>
  <c r="F119" i="6"/>
  <c r="W119" i="6"/>
  <c r="S119" i="6"/>
  <c r="C127" i="6"/>
  <c r="L127" i="6"/>
  <c r="B127" i="6"/>
  <c r="U127" i="6"/>
  <c r="T127" i="6"/>
  <c r="I135" i="6"/>
  <c r="Q135" i="6"/>
  <c r="S135" i="6"/>
  <c r="G135" i="6"/>
  <c r="H143" i="6"/>
  <c r="T143" i="6"/>
  <c r="V143" i="6"/>
  <c r="E151" i="6"/>
  <c r="R151" i="6"/>
  <c r="W151" i="6"/>
  <c r="S151" i="6"/>
  <c r="I151" i="6"/>
  <c r="K151" i="6"/>
  <c r="C151" i="6"/>
  <c r="N151" i="6"/>
  <c r="D151" i="6"/>
  <c r="L151" i="6"/>
  <c r="W159" i="6"/>
  <c r="E159" i="6"/>
  <c r="J159" i="6"/>
  <c r="K159" i="6"/>
  <c r="G159" i="6"/>
  <c r="U159" i="6"/>
  <c r="C159" i="6"/>
  <c r="H159" i="6"/>
  <c r="F159" i="6"/>
  <c r="S159" i="6"/>
  <c r="N167" i="6"/>
  <c r="D167" i="6"/>
  <c r="I167" i="6"/>
  <c r="K167" i="6"/>
  <c r="G167" i="6"/>
  <c r="U167" i="6"/>
  <c r="C167" i="6"/>
  <c r="F167" i="6"/>
  <c r="V167" i="6"/>
  <c r="S167" i="6"/>
  <c r="E167" i="6"/>
  <c r="B167" i="6"/>
  <c r="O167" i="6"/>
  <c r="M167" i="6"/>
  <c r="R167" i="6"/>
  <c r="W167" i="6"/>
  <c r="D175" i="6"/>
  <c r="P175" i="6"/>
  <c r="M175" i="6"/>
  <c r="J175" i="6"/>
  <c r="G175" i="6"/>
  <c r="R175" i="6"/>
  <c r="C175" i="6"/>
  <c r="T175" i="6"/>
  <c r="E183" i="6"/>
  <c r="R183" i="6"/>
  <c r="P183" i="6"/>
  <c r="B183" i="6"/>
  <c r="J183" i="6"/>
  <c r="D183" i="6"/>
  <c r="G183" i="6"/>
  <c r="O183" i="6"/>
  <c r="L183" i="6"/>
  <c r="V183" i="6"/>
  <c r="M183" i="6"/>
  <c r="I191" i="6"/>
  <c r="U191" i="6"/>
  <c r="O191" i="6"/>
  <c r="H191" i="6"/>
  <c r="T191" i="6"/>
  <c r="N191" i="6"/>
  <c r="G199" i="6"/>
  <c r="S199" i="6"/>
  <c r="W199" i="6"/>
  <c r="T199" i="6"/>
  <c r="I207" i="6"/>
  <c r="L207" i="6"/>
  <c r="C207" i="6"/>
  <c r="W207" i="6"/>
  <c r="I215" i="6"/>
  <c r="H215" i="6"/>
  <c r="P215" i="6"/>
  <c r="W215" i="6"/>
  <c r="K215" i="6"/>
  <c r="S223" i="6"/>
  <c r="W223" i="6"/>
  <c r="J223" i="6"/>
  <c r="I223" i="6"/>
  <c r="I231" i="6"/>
  <c r="S231" i="6"/>
  <c r="W231" i="6"/>
  <c r="Q231" i="6"/>
  <c r="B231" i="6"/>
  <c r="P239" i="6"/>
  <c r="J239" i="6"/>
  <c r="G239" i="6"/>
  <c r="F239" i="6"/>
  <c r="D239" i="6"/>
  <c r="R239" i="6"/>
  <c r="S247" i="6"/>
  <c r="G247" i="6"/>
  <c r="U247" i="6"/>
  <c r="W255" i="6"/>
  <c r="J255" i="6"/>
  <c r="O255" i="6"/>
  <c r="I255" i="6"/>
  <c r="M255" i="6"/>
  <c r="P255" i="6"/>
  <c r="F255" i="6"/>
  <c r="B255" i="6"/>
  <c r="C255" i="6"/>
  <c r="G255" i="6"/>
  <c r="H255" i="6"/>
  <c r="I263" i="6"/>
  <c r="G263" i="6"/>
  <c r="R263" i="6"/>
  <c r="J263" i="6"/>
  <c r="E263" i="6"/>
  <c r="I271" i="6"/>
  <c r="U271" i="6"/>
  <c r="V271" i="6"/>
  <c r="K271" i="6"/>
  <c r="M279" i="6"/>
  <c r="R279" i="6"/>
  <c r="Q279" i="6"/>
  <c r="V279" i="6"/>
  <c r="B279" i="6"/>
  <c r="D279" i="6"/>
  <c r="E279" i="6"/>
  <c r="W279" i="6"/>
  <c r="J279" i="6"/>
  <c r="H279" i="6"/>
  <c r="S279" i="6"/>
  <c r="C287" i="6"/>
  <c r="E287" i="6"/>
  <c r="H287" i="6"/>
  <c r="T287" i="6"/>
  <c r="R287" i="6"/>
  <c r="B287" i="6"/>
  <c r="Q295" i="6"/>
  <c r="J295" i="6"/>
  <c r="V295" i="6"/>
  <c r="D295" i="6"/>
  <c r="C295" i="6"/>
  <c r="V303" i="6"/>
  <c r="J303" i="6"/>
  <c r="C303" i="6"/>
  <c r="F303" i="6"/>
  <c r="S303" i="6"/>
  <c r="T303" i="6"/>
  <c r="B303" i="6"/>
  <c r="U303" i="6"/>
  <c r="D303" i="6"/>
  <c r="P303" i="6"/>
  <c r="L303" i="6"/>
  <c r="E303" i="6"/>
  <c r="T311" i="6"/>
  <c r="L311" i="6"/>
  <c r="R311" i="6"/>
  <c r="C311" i="6"/>
  <c r="H311" i="6"/>
  <c r="S311" i="6"/>
  <c r="E311" i="6"/>
  <c r="I311" i="6"/>
  <c r="Q311" i="6"/>
  <c r="P311" i="6"/>
  <c r="S319" i="6"/>
  <c r="K319" i="6"/>
  <c r="I319" i="6"/>
  <c r="Q319" i="6"/>
  <c r="G319" i="6"/>
  <c r="H319" i="6"/>
  <c r="P319" i="6"/>
  <c r="V319" i="6"/>
  <c r="T319" i="6"/>
  <c r="N319" i="6"/>
  <c r="M319" i="6"/>
  <c r="U319" i="6"/>
  <c r="J319" i="6"/>
  <c r="C319" i="6"/>
  <c r="W319" i="6"/>
  <c r="H327" i="6"/>
  <c r="U327" i="6"/>
  <c r="Q327" i="6"/>
  <c r="N327" i="6"/>
  <c r="G327" i="6"/>
  <c r="O327" i="6"/>
  <c r="W327" i="6"/>
  <c r="T327" i="6"/>
  <c r="C327" i="6"/>
  <c r="V327" i="6"/>
  <c r="S327" i="6"/>
  <c r="B327" i="6"/>
  <c r="J327" i="6"/>
  <c r="E327" i="6"/>
  <c r="I327" i="6"/>
  <c r="P327" i="6"/>
  <c r="C335" i="6"/>
  <c r="G335" i="6"/>
  <c r="V335" i="6"/>
  <c r="F335" i="6"/>
  <c r="B335" i="6"/>
  <c r="T335" i="6"/>
  <c r="R335" i="6"/>
  <c r="E335" i="6"/>
  <c r="L335" i="6"/>
  <c r="H335" i="6"/>
  <c r="T343" i="6"/>
  <c r="R343" i="6"/>
  <c r="C343" i="6"/>
  <c r="W343" i="6"/>
  <c r="Q343" i="6"/>
  <c r="M343" i="6"/>
  <c r="D343" i="6"/>
  <c r="U343" i="6"/>
  <c r="G343" i="6"/>
  <c r="H343" i="6"/>
  <c r="O343" i="6"/>
  <c r="J343" i="6"/>
  <c r="B343" i="6"/>
  <c r="J351" i="6"/>
  <c r="P351" i="6"/>
  <c r="G351" i="6"/>
  <c r="F351" i="6"/>
  <c r="M351" i="6"/>
  <c r="L351" i="6"/>
  <c r="E351" i="6"/>
  <c r="K351" i="6"/>
  <c r="W351" i="6"/>
  <c r="H351" i="6"/>
  <c r="I351" i="6"/>
  <c r="V351" i="6"/>
  <c r="D351" i="6"/>
  <c r="S351" i="6"/>
  <c r="N359" i="6"/>
  <c r="E359" i="6"/>
  <c r="F359" i="6"/>
  <c r="R359" i="6"/>
  <c r="O359" i="6"/>
  <c r="M359" i="6"/>
  <c r="Q359" i="6"/>
  <c r="J359" i="6"/>
  <c r="V359" i="6"/>
  <c r="B359" i="6"/>
  <c r="H359" i="6"/>
  <c r="L359" i="6"/>
  <c r="C359" i="6"/>
  <c r="B367" i="6"/>
  <c r="R367" i="6"/>
  <c r="W367" i="6"/>
  <c r="D367" i="6"/>
  <c r="M367" i="6"/>
  <c r="C367" i="6"/>
  <c r="L367" i="6"/>
  <c r="O367" i="6"/>
  <c r="V367" i="6"/>
  <c r="P367" i="6"/>
  <c r="E367" i="6"/>
  <c r="G367" i="6"/>
  <c r="I367" i="6"/>
  <c r="K375" i="6"/>
  <c r="L375" i="6"/>
  <c r="T375" i="6"/>
  <c r="E375" i="6"/>
  <c r="C375" i="6"/>
  <c r="P375" i="6"/>
  <c r="R375" i="6"/>
  <c r="H375" i="6"/>
  <c r="G375" i="6"/>
  <c r="J375" i="6"/>
  <c r="S375" i="6"/>
  <c r="Q383" i="6"/>
  <c r="J383" i="6"/>
  <c r="U383" i="6"/>
  <c r="G383" i="6"/>
  <c r="D383" i="6"/>
  <c r="B383" i="6"/>
  <c r="O383" i="6"/>
  <c r="H383" i="6"/>
  <c r="P383" i="6"/>
  <c r="C383" i="6"/>
  <c r="N383" i="6"/>
  <c r="F383" i="6"/>
  <c r="W383" i="6"/>
  <c r="K383" i="6"/>
  <c r="N391" i="6"/>
  <c r="U391" i="6"/>
  <c r="I391" i="6"/>
  <c r="S391" i="6"/>
  <c r="T391" i="6"/>
  <c r="R391" i="6"/>
  <c r="V391" i="6"/>
  <c r="B399" i="6"/>
  <c r="G399" i="6"/>
  <c r="V399" i="6"/>
  <c r="J399" i="6"/>
  <c r="D399" i="6"/>
  <c r="W399" i="6"/>
  <c r="R399" i="6"/>
  <c r="P399" i="6"/>
  <c r="U399" i="6"/>
  <c r="M399" i="6"/>
  <c r="F399" i="6"/>
  <c r="I399" i="6"/>
  <c r="T407" i="6"/>
  <c r="H407" i="6"/>
  <c r="P407" i="6"/>
  <c r="M407" i="6"/>
  <c r="R415" i="6"/>
  <c r="B415" i="6"/>
  <c r="C415" i="6"/>
  <c r="D415" i="6"/>
  <c r="T415" i="6"/>
  <c r="I415" i="6"/>
  <c r="P415" i="6"/>
  <c r="K423" i="6"/>
  <c r="N423" i="6"/>
  <c r="P423" i="6"/>
  <c r="D423" i="6"/>
  <c r="O423" i="6"/>
  <c r="B423" i="6"/>
  <c r="G423" i="6"/>
  <c r="V423" i="6"/>
  <c r="F423" i="6"/>
  <c r="W423" i="6"/>
  <c r="V431" i="6"/>
  <c r="B431" i="6"/>
  <c r="L431" i="6"/>
  <c r="W431" i="6"/>
  <c r="G431" i="6"/>
  <c r="P431" i="6"/>
  <c r="M431" i="6"/>
  <c r="R431" i="6"/>
  <c r="I431" i="6"/>
  <c r="O431" i="6"/>
  <c r="Q431" i="6"/>
  <c r="S431" i="6"/>
  <c r="Q439" i="6"/>
  <c r="N439" i="6"/>
  <c r="I439" i="6"/>
  <c r="R447" i="6"/>
  <c r="B447" i="6"/>
  <c r="Q447" i="6"/>
  <c r="K455" i="6"/>
  <c r="O455" i="6"/>
  <c r="V455" i="6"/>
  <c r="J455" i="6"/>
  <c r="R455" i="6"/>
  <c r="B455" i="6"/>
  <c r="F455" i="6"/>
  <c r="D463" i="6"/>
  <c r="L463" i="6"/>
  <c r="G463" i="6"/>
  <c r="S463" i="6"/>
  <c r="B471" i="6"/>
  <c r="T471" i="6"/>
  <c r="S471" i="6"/>
  <c r="J471" i="6"/>
  <c r="R471" i="6"/>
  <c r="L479" i="6"/>
  <c r="B479" i="6"/>
  <c r="Q479" i="6"/>
  <c r="V479" i="6"/>
  <c r="C495" i="6"/>
  <c r="F495" i="6"/>
  <c r="S495" i="6"/>
  <c r="M495" i="6"/>
  <c r="V495" i="6"/>
  <c r="N495" i="6"/>
  <c r="B495" i="6"/>
  <c r="Q495" i="6"/>
  <c r="O495" i="6"/>
  <c r="E495" i="6"/>
  <c r="L495" i="6"/>
  <c r="R503" i="6"/>
  <c r="J503" i="6"/>
  <c r="K503" i="6"/>
  <c r="T503" i="6"/>
  <c r="R511" i="6"/>
  <c r="J511" i="6"/>
  <c r="B511" i="6"/>
  <c r="W511" i="6"/>
  <c r="H511" i="6"/>
  <c r="M511" i="6"/>
  <c r="Q511" i="6"/>
  <c r="J519" i="6"/>
  <c r="B519" i="6"/>
  <c r="T519" i="6"/>
  <c r="R519" i="6"/>
  <c r="C519" i="6"/>
  <c r="D519" i="6"/>
  <c r="U519" i="6"/>
  <c r="H519" i="6"/>
  <c r="V527" i="6"/>
  <c r="J527" i="6"/>
  <c r="G527" i="6"/>
  <c r="B527" i="6"/>
  <c r="R527" i="6"/>
  <c r="J535" i="6"/>
  <c r="L535" i="6"/>
  <c r="Q535" i="6"/>
  <c r="N535" i="6"/>
  <c r="V535" i="6"/>
  <c r="B535" i="6"/>
  <c r="M543" i="6"/>
  <c r="O543" i="6"/>
  <c r="L543" i="6"/>
  <c r="I543" i="6"/>
  <c r="B543" i="6"/>
  <c r="R543" i="6"/>
  <c r="W543" i="6"/>
  <c r="K551" i="6"/>
  <c r="L551" i="6"/>
  <c r="B551" i="6"/>
  <c r="I551" i="6"/>
  <c r="R551" i="6"/>
  <c r="D551" i="6"/>
  <c r="N551" i="6"/>
  <c r="K559" i="6"/>
  <c r="L559" i="6"/>
  <c r="I559" i="6"/>
  <c r="W559" i="6"/>
  <c r="D559" i="6"/>
  <c r="J559" i="6"/>
  <c r="H559" i="6"/>
  <c r="P559" i="6"/>
  <c r="U559" i="6"/>
  <c r="G559" i="6"/>
  <c r="C559" i="6"/>
  <c r="I567" i="6"/>
  <c r="T567" i="6"/>
  <c r="G567" i="6"/>
  <c r="V567" i="6"/>
  <c r="U567" i="6"/>
  <c r="S567" i="6"/>
  <c r="P567" i="6"/>
  <c r="B567" i="6"/>
  <c r="Q567" i="6"/>
  <c r="N567" i="6"/>
  <c r="W567" i="6"/>
  <c r="E575" i="6"/>
  <c r="O575" i="6"/>
  <c r="U575" i="6"/>
  <c r="D575" i="6"/>
  <c r="J575" i="6"/>
  <c r="N575" i="6"/>
  <c r="B575" i="6"/>
  <c r="L575" i="6"/>
  <c r="P575" i="6"/>
  <c r="C575" i="6"/>
  <c r="R575" i="6"/>
  <c r="D583" i="6"/>
  <c r="I583" i="6"/>
  <c r="B583" i="6"/>
  <c r="P583" i="6"/>
  <c r="S583" i="6"/>
  <c r="O583" i="6"/>
  <c r="F591" i="6"/>
  <c r="Q591" i="6"/>
  <c r="B591" i="6"/>
  <c r="O591" i="6"/>
  <c r="N591" i="6"/>
  <c r="R591" i="6"/>
  <c r="E591" i="6"/>
  <c r="R599" i="6"/>
  <c r="E599" i="6"/>
  <c r="T599" i="6"/>
  <c r="C599" i="6"/>
  <c r="N599" i="6"/>
  <c r="J599" i="6"/>
  <c r="U599" i="6"/>
  <c r="D599" i="6"/>
  <c r="P599" i="6"/>
  <c r="Q599" i="6"/>
  <c r="U607" i="6"/>
  <c r="E607" i="6"/>
  <c r="P607" i="6"/>
  <c r="L607" i="6"/>
  <c r="V607" i="6"/>
  <c r="Q607" i="6"/>
  <c r="J607" i="6"/>
  <c r="F607" i="6"/>
  <c r="B607" i="6"/>
  <c r="F175" i="6"/>
  <c r="M383" i="6"/>
  <c r="N279" i="6"/>
  <c r="H127" i="6"/>
  <c r="D607" i="6"/>
  <c r="F343" i="6"/>
  <c r="E255" i="6"/>
  <c r="O175" i="6"/>
  <c r="C407" i="6"/>
  <c r="S111" i="6"/>
  <c r="S607" i="6"/>
  <c r="D591" i="6"/>
  <c r="D495" i="6"/>
  <c r="L447" i="6"/>
  <c r="F327" i="6"/>
  <c r="I199" i="6"/>
  <c r="F599" i="6"/>
  <c r="O319" i="6"/>
  <c r="L511" i="6"/>
  <c r="T495" i="6"/>
  <c r="L319" i="6"/>
  <c r="H495" i="6"/>
  <c r="T575" i="6"/>
  <c r="T383" i="6"/>
  <c r="F183" i="6"/>
  <c r="F583" i="6"/>
  <c r="R495" i="6"/>
  <c r="D327" i="6"/>
  <c r="P111" i="6"/>
  <c r="J479" i="6"/>
  <c r="R351" i="6"/>
  <c r="E511" i="6"/>
  <c r="P359" i="6"/>
  <c r="O303" i="6"/>
  <c r="R583" i="6"/>
  <c r="B351" i="6"/>
  <c r="P279" i="6"/>
  <c r="S367" i="6"/>
  <c r="F279" i="6"/>
  <c r="V119" i="6"/>
  <c r="N303" i="6"/>
  <c r="I335" i="6"/>
  <c r="T239" i="6"/>
  <c r="K127" i="6"/>
  <c r="Q167" i="6"/>
  <c r="M583" i="6"/>
  <c r="B407" i="6"/>
  <c r="J367" i="6"/>
  <c r="I279" i="6"/>
  <c r="H111" i="6"/>
  <c r="R607" i="6"/>
  <c r="S559" i="6"/>
  <c r="V447" i="6"/>
  <c r="W599" i="6"/>
  <c r="U351" i="6"/>
  <c r="H271" i="6"/>
  <c r="T367" i="6"/>
  <c r="R223" i="6"/>
  <c r="O239" i="6"/>
  <c r="Q303" i="6"/>
  <c r="S239" i="6"/>
  <c r="L167" i="6"/>
  <c r="S575" i="6"/>
  <c r="J415" i="6"/>
  <c r="Q407" i="6"/>
  <c r="R383" i="6"/>
  <c r="N367" i="6"/>
  <c r="N311" i="6"/>
  <c r="V287" i="6"/>
  <c r="T279" i="6"/>
  <c r="Q159" i="6"/>
  <c r="F151" i="6"/>
  <c r="Q111" i="6"/>
  <c r="G599" i="6"/>
  <c r="N159" i="6"/>
  <c r="G303" i="6"/>
  <c r="F575" i="6"/>
  <c r="V551" i="6"/>
  <c r="D431" i="6"/>
  <c r="H415" i="6"/>
  <c r="L383" i="6"/>
  <c r="R303" i="6"/>
  <c r="G287" i="6"/>
  <c r="T159" i="6"/>
  <c r="P151" i="6"/>
  <c r="N559" i="6"/>
  <c r="J423" i="6"/>
  <c r="P591" i="6"/>
  <c r="L112" i="6"/>
  <c r="Q525" i="6"/>
  <c r="D541" i="6"/>
  <c r="S557" i="6"/>
  <c r="S69" i="6"/>
  <c r="S256" i="6"/>
  <c r="R608" i="6"/>
  <c r="I584" i="6"/>
  <c r="E72" i="6"/>
  <c r="S232" i="6"/>
  <c r="Q112" i="6"/>
  <c r="F552" i="6"/>
  <c r="K104" i="6"/>
  <c r="G72" i="6"/>
  <c r="V557" i="6"/>
  <c r="E493" i="6"/>
  <c r="L605" i="6"/>
  <c r="J376" i="6"/>
  <c r="U224" i="6"/>
  <c r="M592" i="6"/>
  <c r="T496" i="6"/>
  <c r="K466" i="6"/>
  <c r="F441" i="6"/>
  <c r="R80" i="6"/>
  <c r="Q376" i="6"/>
  <c r="J104" i="6"/>
  <c r="F72" i="6"/>
  <c r="S485" i="6"/>
  <c r="P221" i="6"/>
  <c r="H461" i="6"/>
  <c r="U517" i="6"/>
  <c r="J56" i="6"/>
  <c r="T552" i="6"/>
  <c r="G488" i="6"/>
  <c r="O320" i="6"/>
  <c r="O104" i="6"/>
  <c r="R464" i="6"/>
  <c r="D96" i="6"/>
  <c r="L424" i="6"/>
  <c r="S64" i="6"/>
  <c r="S157" i="6"/>
  <c r="F325" i="6"/>
  <c r="I581" i="6"/>
  <c r="M488" i="6"/>
  <c r="P488" i="6"/>
  <c r="W512" i="6"/>
  <c r="V128" i="6"/>
  <c r="F6" i="6"/>
  <c r="W6" i="6"/>
  <c r="D6" i="6"/>
  <c r="R6" i="6"/>
  <c r="G6" i="6"/>
  <c r="L14" i="6"/>
  <c r="W14" i="6"/>
  <c r="B14" i="6"/>
  <c r="N14" i="6"/>
  <c r="R14" i="6"/>
  <c r="S14" i="6"/>
  <c r="D14" i="6"/>
  <c r="O22" i="6"/>
  <c r="D22" i="6"/>
  <c r="H30" i="6"/>
  <c r="T30" i="6"/>
  <c r="C30" i="6"/>
  <c r="U30" i="6"/>
  <c r="I38" i="6"/>
  <c r="O38" i="6"/>
  <c r="T62" i="6"/>
  <c r="H62" i="6"/>
  <c r="K62" i="6"/>
  <c r="S62" i="6"/>
  <c r="Q86" i="6"/>
  <c r="D86" i="6"/>
  <c r="C110" i="6"/>
  <c r="L110" i="6"/>
  <c r="I110" i="6"/>
  <c r="I118" i="6"/>
  <c r="R118" i="6"/>
  <c r="J118" i="6"/>
  <c r="K118" i="6"/>
  <c r="B118" i="6"/>
  <c r="B126" i="6"/>
  <c r="D126" i="6"/>
  <c r="C126" i="6"/>
  <c r="O126" i="6"/>
  <c r="U126" i="6"/>
  <c r="G126" i="6"/>
  <c r="H126" i="6"/>
  <c r="W126" i="6"/>
  <c r="B134" i="6"/>
  <c r="U134" i="6"/>
  <c r="D134" i="6"/>
  <c r="O134" i="6"/>
  <c r="I134" i="6"/>
  <c r="E134" i="6"/>
  <c r="I142" i="6"/>
  <c r="C142" i="6"/>
  <c r="U142" i="6"/>
  <c r="H142" i="6"/>
  <c r="E142" i="6"/>
  <c r="V142" i="6"/>
  <c r="F142" i="6"/>
  <c r="R142" i="6"/>
  <c r="O150" i="6"/>
  <c r="C150" i="6"/>
  <c r="L150" i="6"/>
  <c r="W150" i="6"/>
  <c r="I150" i="6"/>
  <c r="D150" i="6"/>
  <c r="M150" i="6"/>
  <c r="V158" i="6"/>
  <c r="C158" i="6"/>
  <c r="Q158" i="6"/>
  <c r="R158" i="6"/>
  <c r="G158" i="6"/>
  <c r="B158" i="6"/>
  <c r="K166" i="6"/>
  <c r="I166" i="6"/>
  <c r="O166" i="6"/>
  <c r="D166" i="6"/>
  <c r="H166" i="6"/>
  <c r="P166" i="6"/>
  <c r="G166" i="6"/>
  <c r="E166" i="6"/>
  <c r="U166" i="6"/>
  <c r="K174" i="6"/>
  <c r="U174" i="6"/>
  <c r="L174" i="6"/>
  <c r="O174" i="6"/>
  <c r="E174" i="6"/>
  <c r="D174" i="6"/>
  <c r="V174" i="6"/>
  <c r="O182" i="6"/>
  <c r="W182" i="6"/>
  <c r="L182" i="6"/>
  <c r="R182" i="6"/>
  <c r="C182" i="6"/>
  <c r="M182" i="6"/>
  <c r="U182" i="6"/>
  <c r="G190" i="6"/>
  <c r="H190" i="6"/>
  <c r="N190" i="6"/>
  <c r="F190" i="6"/>
  <c r="T190" i="6"/>
  <c r="V198" i="6"/>
  <c r="K198" i="6"/>
  <c r="P198" i="6"/>
  <c r="G198" i="6"/>
  <c r="N198" i="6"/>
  <c r="S198" i="6"/>
  <c r="O206" i="6"/>
  <c r="W206" i="6"/>
  <c r="U206" i="6"/>
  <c r="T206" i="6"/>
  <c r="E214" i="6"/>
  <c r="R214" i="6"/>
  <c r="H214" i="6"/>
  <c r="P214" i="6"/>
  <c r="N214" i="6"/>
  <c r="V214" i="6"/>
  <c r="P222" i="6"/>
  <c r="C222" i="6"/>
  <c r="V222" i="6"/>
  <c r="K222" i="6"/>
  <c r="J222" i="6"/>
  <c r="B222" i="6"/>
  <c r="N222" i="6"/>
  <c r="V230" i="6"/>
  <c r="T230" i="6"/>
  <c r="F230" i="6"/>
  <c r="D230" i="6"/>
  <c r="N230" i="6"/>
  <c r="R230" i="6"/>
  <c r="I230" i="6"/>
  <c r="C238" i="6"/>
  <c r="K238" i="6"/>
  <c r="L238" i="6"/>
  <c r="R238" i="6"/>
  <c r="E238" i="6"/>
  <c r="W238" i="6"/>
  <c r="I238" i="6"/>
  <c r="Q246" i="6"/>
  <c r="L246" i="6"/>
  <c r="G246" i="6"/>
  <c r="O246" i="6"/>
  <c r="W246" i="6"/>
  <c r="D254" i="6"/>
  <c r="Q254" i="6"/>
  <c r="J254" i="6"/>
  <c r="I254" i="6"/>
  <c r="T254" i="6"/>
  <c r="H254" i="6"/>
  <c r="G254" i="6"/>
  <c r="U262" i="6"/>
  <c r="J262" i="6"/>
  <c r="L262" i="6"/>
  <c r="O262" i="6"/>
  <c r="P262" i="6"/>
  <c r="D270" i="6"/>
  <c r="V270" i="6"/>
  <c r="J270" i="6"/>
  <c r="K270" i="6"/>
  <c r="H270" i="6"/>
  <c r="R270" i="6"/>
  <c r="M270" i="6"/>
  <c r="E278" i="6"/>
  <c r="W278" i="6"/>
  <c r="F278" i="6"/>
  <c r="N278" i="6"/>
  <c r="V278" i="6"/>
  <c r="U278" i="6"/>
  <c r="J278" i="6"/>
  <c r="S278" i="6"/>
  <c r="T286" i="6"/>
  <c r="J286" i="6"/>
  <c r="Q286" i="6"/>
  <c r="K286" i="6"/>
  <c r="U286" i="6"/>
  <c r="S286" i="6"/>
  <c r="M286" i="6"/>
  <c r="V294" i="6"/>
  <c r="N294" i="6"/>
  <c r="B294" i="6"/>
  <c r="K294" i="6"/>
  <c r="F294" i="6"/>
  <c r="L294" i="6"/>
  <c r="S294" i="6"/>
  <c r="C294" i="6"/>
  <c r="E294" i="6"/>
  <c r="N302" i="6"/>
  <c r="R302" i="6"/>
  <c r="G302" i="6"/>
  <c r="P302" i="6"/>
  <c r="C302" i="6"/>
  <c r="T302" i="6"/>
  <c r="Q310" i="6"/>
  <c r="K310" i="6"/>
  <c r="R310" i="6"/>
  <c r="T310" i="6"/>
  <c r="M310" i="6"/>
  <c r="B310" i="6"/>
  <c r="T318" i="6"/>
  <c r="H318" i="6"/>
  <c r="C318" i="6"/>
  <c r="P318" i="6"/>
  <c r="M326" i="6"/>
  <c r="W326" i="6"/>
  <c r="N326" i="6"/>
  <c r="B326" i="6"/>
  <c r="H326" i="6"/>
  <c r="U326" i="6"/>
  <c r="L326" i="6"/>
  <c r="W334" i="6"/>
  <c r="B334" i="6"/>
  <c r="R334" i="6"/>
  <c r="Q342" i="6"/>
  <c r="K342" i="6"/>
  <c r="V342" i="6"/>
  <c r="C342" i="6"/>
  <c r="T342" i="6"/>
  <c r="U350" i="6"/>
  <c r="H350" i="6"/>
  <c r="T350" i="6"/>
  <c r="G350" i="6"/>
  <c r="S350" i="6"/>
  <c r="V350" i="6"/>
  <c r="C350" i="6"/>
  <c r="U358" i="6"/>
  <c r="W358" i="6"/>
  <c r="P358" i="6"/>
  <c r="L358" i="6"/>
  <c r="N358" i="6"/>
  <c r="P366" i="6"/>
  <c r="B366" i="6"/>
  <c r="C366" i="6"/>
  <c r="L366" i="6"/>
  <c r="V374" i="6"/>
  <c r="Q374" i="6"/>
  <c r="D374" i="6"/>
  <c r="P374" i="6"/>
  <c r="H374" i="6"/>
  <c r="R382" i="6"/>
  <c r="O382" i="6"/>
  <c r="N382" i="6"/>
  <c r="S382" i="6"/>
  <c r="L382" i="6"/>
  <c r="I382" i="6"/>
  <c r="E382" i="6"/>
  <c r="G382" i="6"/>
  <c r="G390" i="6"/>
  <c r="W390" i="6"/>
  <c r="D390" i="6"/>
  <c r="P390" i="6"/>
  <c r="M390" i="6"/>
  <c r="T390" i="6"/>
  <c r="U390" i="6"/>
  <c r="R390" i="6"/>
  <c r="S398" i="6"/>
  <c r="E398" i="6"/>
  <c r="D398" i="6"/>
  <c r="V398" i="6"/>
  <c r="Q398" i="6"/>
  <c r="H406" i="6"/>
  <c r="C406" i="6"/>
  <c r="P406" i="6"/>
  <c r="B406" i="6"/>
  <c r="W406" i="6"/>
  <c r="L406" i="6"/>
  <c r="D406" i="6"/>
  <c r="O414" i="6"/>
  <c r="H414" i="6"/>
  <c r="B414" i="6"/>
  <c r="W414" i="6"/>
  <c r="W422" i="6"/>
  <c r="M422" i="6"/>
  <c r="S422" i="6"/>
  <c r="C422" i="6"/>
  <c r="O422" i="6"/>
  <c r="D422" i="6"/>
  <c r="J422" i="6"/>
  <c r="P430" i="6"/>
  <c r="L430" i="6"/>
  <c r="R430" i="6"/>
  <c r="Q430" i="6"/>
  <c r="T430" i="6"/>
  <c r="F430" i="6"/>
  <c r="H430" i="6"/>
  <c r="G430" i="6"/>
  <c r="M438" i="6"/>
  <c r="P438" i="6"/>
  <c r="G438" i="6"/>
  <c r="D438" i="6"/>
  <c r="B438" i="6"/>
  <c r="R438" i="6"/>
  <c r="W438" i="6"/>
  <c r="S446" i="6"/>
  <c r="K446" i="6"/>
  <c r="M446" i="6"/>
  <c r="F446" i="6"/>
  <c r="H446" i="6"/>
  <c r="Q446" i="6"/>
  <c r="M454" i="6"/>
  <c r="V454" i="6"/>
  <c r="W454" i="6"/>
  <c r="I454" i="6"/>
  <c r="G462" i="6"/>
  <c r="D462" i="6"/>
  <c r="E462" i="6"/>
  <c r="W462" i="6"/>
  <c r="C462" i="6"/>
  <c r="Q462" i="6"/>
  <c r="P462" i="6"/>
  <c r="H462" i="6"/>
  <c r="O462" i="6"/>
  <c r="B470" i="6"/>
  <c r="N470" i="6"/>
  <c r="P470" i="6"/>
  <c r="O470" i="6"/>
  <c r="Q470" i="6"/>
  <c r="E470" i="6"/>
  <c r="J478" i="6"/>
  <c r="H478" i="6"/>
  <c r="K478" i="6"/>
  <c r="L478" i="6"/>
  <c r="V478" i="6"/>
  <c r="R478" i="6"/>
  <c r="S478" i="6"/>
  <c r="E478" i="6"/>
  <c r="F486" i="6"/>
  <c r="T486" i="6"/>
  <c r="R486" i="6"/>
  <c r="W486" i="6"/>
  <c r="Q486" i="6"/>
  <c r="U494" i="6"/>
  <c r="N494" i="6"/>
  <c r="K494" i="6"/>
  <c r="G494" i="6"/>
  <c r="L494" i="6"/>
  <c r="M494" i="6"/>
  <c r="O494" i="6"/>
  <c r="H494" i="6"/>
  <c r="S502" i="6"/>
  <c r="D502" i="6"/>
  <c r="R502" i="6"/>
  <c r="H502" i="6"/>
  <c r="J502" i="6"/>
  <c r="Q502" i="6"/>
  <c r="N502" i="6"/>
  <c r="G502" i="6"/>
  <c r="K510" i="6"/>
  <c r="U510" i="6"/>
  <c r="P510" i="6"/>
  <c r="V518" i="6"/>
  <c r="C518" i="6"/>
  <c r="N518" i="6"/>
  <c r="U518" i="6"/>
  <c r="J518" i="6"/>
  <c r="R518" i="6"/>
  <c r="K526" i="6"/>
  <c r="F526" i="6"/>
  <c r="T526" i="6"/>
  <c r="V526" i="6"/>
  <c r="O534" i="6"/>
  <c r="C534" i="6"/>
  <c r="J534" i="6"/>
  <c r="K534" i="6"/>
  <c r="I534" i="6"/>
  <c r="T534" i="6"/>
  <c r="B534" i="6"/>
  <c r="E542" i="6"/>
  <c r="O542" i="6"/>
  <c r="K542" i="6"/>
  <c r="N542" i="6"/>
  <c r="I542" i="6"/>
  <c r="K550" i="6"/>
  <c r="G550" i="6"/>
  <c r="E550" i="6"/>
  <c r="L558" i="6"/>
  <c r="H558" i="6"/>
  <c r="K558" i="6"/>
  <c r="F558" i="6"/>
  <c r="R558" i="6"/>
  <c r="W558" i="6"/>
  <c r="Q558" i="6"/>
  <c r="V566" i="6"/>
  <c r="O566" i="6"/>
  <c r="T566" i="6"/>
  <c r="J574" i="6"/>
  <c r="G574" i="6"/>
  <c r="S574" i="6"/>
  <c r="P574" i="6"/>
  <c r="W582" i="6"/>
  <c r="S582" i="6"/>
  <c r="F582" i="6"/>
  <c r="C590" i="6"/>
  <c r="N590" i="6"/>
  <c r="Q590" i="6"/>
  <c r="I598" i="6"/>
  <c r="P598" i="6"/>
  <c r="K598" i="6"/>
  <c r="J598" i="6"/>
  <c r="T598" i="6"/>
  <c r="O598" i="6"/>
  <c r="U598" i="6"/>
  <c r="C598" i="6"/>
  <c r="D598" i="6"/>
  <c r="F598" i="6"/>
  <c r="E598" i="6"/>
  <c r="W598" i="6"/>
  <c r="G598" i="6"/>
  <c r="Q598" i="6"/>
  <c r="P606" i="6"/>
  <c r="L606" i="6"/>
  <c r="M606" i="6"/>
  <c r="K606" i="6"/>
  <c r="N1430" i="6"/>
  <c r="C1430" i="6"/>
  <c r="E30" i="6"/>
  <c r="K486" i="6"/>
  <c r="M558" i="6"/>
  <c r="E358" i="6"/>
  <c r="K470" i="6"/>
  <c r="C558" i="6"/>
  <c r="D454" i="6"/>
  <c r="V598" i="6"/>
  <c r="H438" i="6"/>
  <c r="W590" i="6"/>
  <c r="G366" i="6"/>
  <c r="K414" i="6"/>
  <c r="T502" i="6"/>
  <c r="V326" i="6"/>
  <c r="J454" i="6"/>
  <c r="G374" i="6"/>
  <c r="C566" i="6"/>
  <c r="N398" i="6"/>
  <c r="V574" i="6"/>
  <c r="H398" i="6"/>
  <c r="M366" i="6"/>
  <c r="E38" i="6"/>
  <c r="I14" i="6"/>
  <c r="E222" i="6"/>
  <c r="D334" i="6"/>
  <c r="S470" i="6"/>
  <c r="D350" i="6"/>
  <c r="K462" i="6"/>
  <c r="F366" i="6"/>
  <c r="W574" i="6"/>
  <c r="B374" i="6"/>
  <c r="C606" i="6"/>
  <c r="W518" i="6"/>
  <c r="F414" i="6"/>
  <c r="V534" i="6"/>
  <c r="H598" i="6"/>
  <c r="E374" i="6"/>
  <c r="U334" i="6"/>
  <c r="V462" i="6"/>
  <c r="T246" i="6"/>
  <c r="K38" i="6"/>
  <c r="T14" i="6"/>
  <c r="M478" i="6"/>
  <c r="R470" i="6"/>
  <c r="E126" i="6"/>
  <c r="O374" i="6"/>
  <c r="P558" i="6"/>
  <c r="W478" i="6"/>
  <c r="K438" i="6"/>
  <c r="F478" i="6"/>
  <c r="K590" i="6"/>
  <c r="O454" i="6"/>
  <c r="D478" i="6"/>
  <c r="E366" i="6"/>
  <c r="L510" i="6"/>
  <c r="D414" i="6"/>
  <c r="K398" i="6"/>
  <c r="C206" i="6"/>
  <c r="V30" i="6"/>
  <c r="I6" i="6"/>
  <c r="K366" i="6"/>
  <c r="D486" i="6"/>
  <c r="K318" i="6"/>
  <c r="S486" i="6"/>
  <c r="R374" i="6"/>
  <c r="E566" i="6"/>
  <c r="D430" i="6"/>
  <c r="M598" i="6"/>
  <c r="M374" i="6"/>
  <c r="F238" i="6"/>
  <c r="F222" i="6"/>
  <c r="B462" i="6"/>
  <c r="B510" i="6"/>
  <c r="S358" i="6"/>
  <c r="T462" i="6"/>
  <c r="U430" i="6"/>
  <c r="F265" i="6"/>
  <c r="K761" i="6"/>
  <c r="R449" i="6"/>
  <c r="I457" i="6"/>
  <c r="D857" i="6"/>
  <c r="O809" i="6"/>
  <c r="N233" i="6"/>
  <c r="W249" i="6"/>
  <c r="U1009" i="6"/>
  <c r="B897" i="6"/>
  <c r="E809" i="6"/>
  <c r="N721" i="6"/>
  <c r="O401" i="6"/>
  <c r="Q185" i="6"/>
  <c r="M233" i="6"/>
  <c r="H609" i="6"/>
  <c r="N977" i="6"/>
  <c r="T177" i="6"/>
  <c r="F857" i="6"/>
  <c r="N1097" i="6"/>
  <c r="O945" i="6"/>
  <c r="N849" i="6"/>
  <c r="S721" i="6"/>
  <c r="E505" i="6"/>
  <c r="G417" i="6"/>
  <c r="J217" i="6"/>
  <c r="E121" i="6"/>
  <c r="R937" i="6"/>
  <c r="N921" i="6"/>
  <c r="N113" i="6"/>
  <c r="N209" i="6"/>
  <c r="P105" i="6"/>
  <c r="M1001" i="6"/>
  <c r="M897" i="6"/>
  <c r="Q825" i="6"/>
  <c r="B529" i="6"/>
  <c r="P441" i="6"/>
  <c r="P401" i="6"/>
  <c r="I249" i="6"/>
  <c r="O201" i="6"/>
  <c r="V113" i="6"/>
  <c r="U57" i="6"/>
  <c r="W73" i="6"/>
  <c r="G73" i="6"/>
  <c r="F73" i="6"/>
  <c r="Q1801" i="6"/>
  <c r="J281" i="6"/>
  <c r="U177" i="6"/>
  <c r="G105" i="6"/>
  <c r="W1913" i="6"/>
  <c r="C457" i="6"/>
  <c r="K393" i="6"/>
  <c r="Q105" i="6"/>
  <c r="N249" i="6"/>
  <c r="V121" i="6"/>
  <c r="R153" i="6"/>
  <c r="E105" i="6"/>
  <c r="S737" i="6"/>
  <c r="G249" i="6"/>
  <c r="M177" i="6"/>
  <c r="F169" i="6"/>
  <c r="E1897" i="6"/>
  <c r="I449" i="6"/>
  <c r="Q273" i="6"/>
  <c r="G81" i="6"/>
  <c r="L281" i="6"/>
  <c r="J39" i="6"/>
  <c r="K681" i="6"/>
  <c r="B793" i="6"/>
  <c r="O225" i="6"/>
  <c r="R577" i="6"/>
  <c r="U793" i="6"/>
  <c r="B201" i="6"/>
  <c r="J545" i="6"/>
  <c r="I1001" i="6"/>
  <c r="P873" i="6"/>
  <c r="W609" i="6"/>
  <c r="P457" i="6"/>
  <c r="P265" i="6"/>
  <c r="Q113" i="6"/>
  <c r="G809" i="6"/>
  <c r="F65" i="6"/>
  <c r="M521" i="6"/>
  <c r="O1065" i="6"/>
  <c r="I921" i="6"/>
  <c r="I809" i="6"/>
  <c r="T609" i="6"/>
  <c r="E441" i="6"/>
  <c r="V289" i="6"/>
  <c r="I193" i="6"/>
  <c r="S257" i="6"/>
  <c r="R209" i="6"/>
  <c r="O417" i="6"/>
  <c r="R841" i="6"/>
  <c r="M441" i="6"/>
  <c r="G273" i="6"/>
  <c r="U113" i="6"/>
  <c r="C977" i="6"/>
  <c r="S881" i="6"/>
  <c r="O793" i="6"/>
  <c r="Q465" i="6"/>
  <c r="C425" i="6"/>
  <c r="U401" i="6"/>
  <c r="T241" i="6"/>
  <c r="I177" i="6"/>
  <c r="H105" i="6"/>
  <c r="M89" i="6"/>
  <c r="E249" i="6"/>
  <c r="G409" i="6"/>
  <c r="I217" i="6"/>
  <c r="D129" i="6"/>
  <c r="D1841" i="6"/>
  <c r="U105" i="6"/>
  <c r="H425" i="6"/>
  <c r="G169" i="6"/>
  <c r="J73" i="6"/>
  <c r="V409" i="6"/>
  <c r="W217" i="6"/>
  <c r="P177" i="6"/>
  <c r="W569" i="6"/>
  <c r="T441" i="6"/>
  <c r="U289" i="6"/>
  <c r="T193" i="6"/>
  <c r="M457" i="6"/>
  <c r="W529" i="6"/>
  <c r="V153" i="6"/>
  <c r="P449" i="6"/>
  <c r="U425" i="6"/>
  <c r="C265" i="6"/>
  <c r="G217" i="6"/>
  <c r="Q153" i="6"/>
  <c r="C105" i="6"/>
  <c r="N105" i="6"/>
  <c r="V281" i="6"/>
  <c r="I385" i="6"/>
  <c r="T217" i="6"/>
  <c r="R113" i="6"/>
  <c r="S385" i="6"/>
  <c r="N425" i="6"/>
  <c r="O169" i="6"/>
  <c r="Q57" i="6"/>
  <c r="B345" i="6"/>
  <c r="E423" i="6"/>
  <c r="L423" i="6"/>
  <c r="D333" i="6"/>
  <c r="U143" i="6"/>
  <c r="K105" i="6"/>
  <c r="W721" i="6"/>
  <c r="W281" i="6"/>
  <c r="W657" i="6"/>
  <c r="P881" i="6"/>
  <c r="K825" i="6"/>
  <c r="F57" i="6"/>
  <c r="L609" i="6"/>
  <c r="V977" i="6"/>
  <c r="F849" i="6"/>
  <c r="N753" i="6"/>
  <c r="B585" i="6"/>
  <c r="E433" i="6"/>
  <c r="S249" i="6"/>
  <c r="N521" i="6"/>
  <c r="U217" i="6"/>
  <c r="V753" i="6"/>
  <c r="D793" i="6"/>
  <c r="T569" i="6"/>
  <c r="R425" i="6"/>
  <c r="L273" i="6"/>
  <c r="O177" i="6"/>
  <c r="W401" i="6"/>
  <c r="S585" i="6"/>
  <c r="I585" i="6"/>
  <c r="C897" i="6"/>
  <c r="J1097" i="6"/>
  <c r="P217" i="6"/>
  <c r="J449" i="6"/>
  <c r="M425" i="6"/>
  <c r="D217" i="6"/>
  <c r="C153" i="6"/>
  <c r="D81" i="6"/>
  <c r="N609" i="6"/>
  <c r="U457" i="6"/>
  <c r="C1881" i="6"/>
  <c r="W385" i="6"/>
  <c r="E217" i="6"/>
  <c r="M113" i="6"/>
  <c r="O897" i="6"/>
  <c r="N409" i="6"/>
  <c r="M169" i="6"/>
  <c r="R57" i="6"/>
  <c r="T113" i="6"/>
  <c r="M81" i="6"/>
  <c r="K73" i="6"/>
  <c r="O277" i="6"/>
  <c r="B151" i="6"/>
  <c r="D281" i="6"/>
  <c r="M185" i="6"/>
  <c r="G1825" i="6"/>
  <c r="O409" i="6"/>
  <c r="I105" i="6"/>
  <c r="M153" i="6"/>
  <c r="P249" i="6"/>
  <c r="B105" i="6"/>
  <c r="L590" i="6"/>
  <c r="U590" i="6"/>
  <c r="N606" i="6"/>
  <c r="F606" i="6"/>
  <c r="D606" i="6"/>
  <c r="O590" i="6"/>
  <c r="E590" i="6"/>
  <c r="W606" i="6"/>
  <c r="R606" i="6"/>
  <c r="V213" i="6"/>
  <c r="W240" i="6"/>
  <c r="L56" i="6"/>
  <c r="Q143" i="6"/>
  <c r="Q606" i="6"/>
  <c r="D165" i="6"/>
  <c r="D159" i="6"/>
  <c r="E606" i="6"/>
  <c r="J590" i="6"/>
  <c r="I281" i="6"/>
  <c r="B393" i="6"/>
  <c r="O273" i="6"/>
  <c r="E417" i="6"/>
  <c r="D185" i="6"/>
  <c r="V145" i="6"/>
  <c r="O441" i="6"/>
  <c r="P385" i="6"/>
  <c r="F385" i="6"/>
  <c r="W137" i="6"/>
  <c r="G209" i="6"/>
  <c r="F145" i="6"/>
  <c r="V241" i="6"/>
  <c r="V169" i="6"/>
  <c r="U441" i="6"/>
  <c r="H305" i="6"/>
  <c r="L145" i="6"/>
  <c r="K58" i="6"/>
  <c r="F193" i="6"/>
  <c r="I441" i="6"/>
  <c r="Q137" i="6"/>
  <c r="F433" i="6"/>
  <c r="L169" i="6"/>
  <c r="K409" i="6"/>
  <c r="V441" i="6"/>
  <c r="H241" i="6"/>
  <c r="R185" i="6"/>
  <c r="V209" i="6"/>
  <c r="Q169" i="6"/>
  <c r="F281" i="6"/>
  <c r="O145" i="6"/>
  <c r="I145" i="6"/>
  <c r="T281" i="6"/>
  <c r="N273" i="6"/>
  <c r="U417" i="6"/>
  <c r="Q121" i="6"/>
  <c r="S58" i="6"/>
  <c r="G97" i="6"/>
  <c r="L82" i="6"/>
  <c r="G441" i="6"/>
  <c r="R393" i="6"/>
  <c r="W409" i="6"/>
  <c r="F409" i="6"/>
  <c r="N417" i="6"/>
  <c r="H409" i="6"/>
  <c r="D273" i="6"/>
  <c r="E137" i="6"/>
  <c r="P417" i="6"/>
  <c r="F137" i="6"/>
  <c r="R169" i="6"/>
  <c r="S449" i="6"/>
  <c r="N241" i="6"/>
  <c r="G161" i="6"/>
  <c r="V237" i="6"/>
  <c r="T101" i="6"/>
  <c r="M586" i="6"/>
  <c r="W441" i="6"/>
  <c r="W393" i="6"/>
  <c r="Q209" i="6"/>
  <c r="G137" i="6"/>
  <c r="E281" i="6"/>
  <c r="R441" i="6"/>
  <c r="D105" i="6"/>
  <c r="O241" i="6"/>
  <c r="B177" i="6"/>
  <c r="N449" i="6"/>
  <c r="U249" i="6"/>
  <c r="U409" i="6"/>
  <c r="H169" i="6"/>
  <c r="P1841" i="6"/>
  <c r="G281" i="6"/>
  <c r="H457" i="6"/>
  <c r="Q281" i="6"/>
  <c r="B441" i="6"/>
  <c r="B145" i="6"/>
  <c r="E273" i="6"/>
  <c r="P409" i="6"/>
  <c r="O209" i="6"/>
  <c r="O249" i="6"/>
  <c r="J417" i="6"/>
  <c r="V393" i="6"/>
  <c r="Q39" i="6"/>
  <c r="H249" i="6"/>
  <c r="L217" i="6"/>
  <c r="G393" i="6"/>
  <c r="E409" i="6"/>
  <c r="N137" i="6"/>
  <c r="D137" i="6"/>
  <c r="D169" i="6"/>
  <c r="O281" i="6"/>
  <c r="B169" i="6"/>
  <c r="I409" i="6"/>
  <c r="E169" i="6"/>
  <c r="D177" i="6"/>
  <c r="P137" i="6"/>
  <c r="Q541" i="6"/>
  <c r="W39" i="6"/>
  <c r="B143" i="6"/>
  <c r="N217" i="6"/>
  <c r="B409" i="6"/>
  <c r="N169" i="6"/>
  <c r="L241" i="6"/>
  <c r="G241" i="6"/>
  <c r="V137" i="6"/>
  <c r="H137" i="6"/>
  <c r="H441" i="6"/>
  <c r="F449" i="6"/>
  <c r="H619" i="6"/>
  <c r="K611" i="6"/>
  <c r="T611" i="6"/>
  <c r="G611" i="6"/>
  <c r="N619" i="6"/>
  <c r="J619" i="6"/>
  <c r="U619" i="6"/>
  <c r="O619" i="6"/>
  <c r="M635" i="6"/>
  <c r="B635" i="6"/>
  <c r="H635" i="6"/>
  <c r="T635" i="6"/>
  <c r="S643" i="6"/>
  <c r="R643" i="6"/>
  <c r="T643" i="6"/>
  <c r="L643" i="6"/>
  <c r="N651" i="6"/>
  <c r="O651" i="6"/>
  <c r="M651" i="6"/>
  <c r="J667" i="6"/>
  <c r="O667" i="6"/>
  <c r="B667" i="6"/>
  <c r="N675" i="6"/>
  <c r="R675" i="6"/>
  <c r="F675" i="6"/>
  <c r="E675" i="6"/>
  <c r="T683" i="6"/>
  <c r="G683" i="6"/>
  <c r="W683" i="6"/>
  <c r="N691" i="6"/>
  <c r="E691" i="6"/>
  <c r="L691" i="6"/>
  <c r="L699" i="6"/>
  <c r="B699" i="6"/>
  <c r="T707" i="6"/>
  <c r="G707" i="6"/>
  <c r="L707" i="6"/>
  <c r="J715" i="6"/>
  <c r="T715" i="6"/>
  <c r="I723" i="6"/>
  <c r="T723" i="6"/>
  <c r="S723" i="6"/>
  <c r="N723" i="6"/>
  <c r="J731" i="6"/>
  <c r="P731" i="6"/>
  <c r="W731" i="6"/>
  <c r="T739" i="6"/>
  <c r="S739" i="6"/>
  <c r="K747" i="6"/>
  <c r="G747" i="6"/>
  <c r="L755" i="6"/>
  <c r="D755" i="6"/>
  <c r="P755" i="6"/>
  <c r="K763" i="6"/>
  <c r="C763" i="6"/>
  <c r="E763" i="6"/>
  <c r="T771" i="6"/>
  <c r="U771" i="6"/>
  <c r="L779" i="6"/>
  <c r="Q779" i="6"/>
  <c r="O779" i="6"/>
  <c r="I787" i="6"/>
  <c r="V787" i="6"/>
  <c r="Q787" i="6"/>
  <c r="F803" i="6"/>
  <c r="L803" i="6"/>
  <c r="B811" i="6"/>
  <c r="E811" i="6"/>
  <c r="R819" i="6"/>
  <c r="O819" i="6"/>
  <c r="Q907" i="6"/>
  <c r="G907" i="6"/>
  <c r="S931" i="6"/>
  <c r="H931" i="6"/>
  <c r="K947" i="6"/>
  <c r="J947" i="6"/>
  <c r="F987" i="6"/>
  <c r="L987" i="6"/>
  <c r="I987" i="6"/>
  <c r="H1003" i="6"/>
  <c r="L1003" i="6"/>
  <c r="U1011" i="6"/>
  <c r="L1011" i="6"/>
  <c r="H1011" i="6"/>
  <c r="C1019" i="6"/>
  <c r="G1019" i="6"/>
  <c r="K1019" i="6"/>
  <c r="I1027" i="6"/>
  <c r="N1027" i="6"/>
  <c r="M1027" i="6"/>
  <c r="B1027" i="6"/>
  <c r="J1035" i="6"/>
  <c r="Q1035" i="6"/>
  <c r="P1035" i="6"/>
  <c r="G1043" i="6"/>
  <c r="P1043" i="6"/>
  <c r="C1043" i="6"/>
  <c r="L1051" i="6"/>
  <c r="O1051" i="6"/>
  <c r="B1059" i="6"/>
  <c r="Q1059" i="6"/>
  <c r="I1059" i="6"/>
  <c r="R1067" i="6"/>
  <c r="T1067" i="6"/>
  <c r="N1067" i="6"/>
  <c r="U1075" i="6"/>
  <c r="J1075" i="6"/>
  <c r="Q1083" i="6"/>
  <c r="D1083" i="6"/>
  <c r="D1107" i="6"/>
  <c r="F1107" i="6"/>
  <c r="E1115" i="6"/>
  <c r="I1115" i="6"/>
  <c r="R1123" i="6"/>
  <c r="H1123" i="6"/>
  <c r="T1131" i="6"/>
  <c r="W1131" i="6"/>
  <c r="E1131" i="6"/>
  <c r="R1131" i="6"/>
  <c r="O1139" i="6"/>
  <c r="U1139" i="6"/>
  <c r="N1139" i="6"/>
  <c r="R1147" i="6"/>
  <c r="T1147" i="6"/>
  <c r="Q1147" i="6"/>
  <c r="U1155" i="6"/>
  <c r="G1155" i="6"/>
  <c r="W1155" i="6"/>
  <c r="O1163" i="6"/>
  <c r="N1163" i="6"/>
  <c r="K1163" i="6"/>
  <c r="G1171" i="6"/>
  <c r="D1171" i="6"/>
  <c r="T1171" i="6"/>
  <c r="J1171" i="6"/>
  <c r="W1179" i="6"/>
  <c r="E1179" i="6"/>
  <c r="I1179" i="6"/>
  <c r="O1187" i="6"/>
  <c r="R1187" i="6"/>
  <c r="G1187" i="6"/>
  <c r="P1187" i="6"/>
  <c r="S1195" i="6"/>
  <c r="V1195" i="6"/>
  <c r="Q1195" i="6"/>
  <c r="G1195" i="6"/>
  <c r="C1203" i="6"/>
  <c r="M1203" i="6"/>
  <c r="S1203" i="6"/>
  <c r="G1203" i="6"/>
  <c r="U1211" i="6"/>
  <c r="D1211" i="6"/>
  <c r="C1211" i="6"/>
  <c r="T1219" i="6"/>
  <c r="E1219" i="6"/>
  <c r="J1219" i="6"/>
  <c r="J1243" i="6"/>
  <c r="C1243" i="6"/>
  <c r="W1251" i="6"/>
  <c r="Q1251" i="6"/>
  <c r="Q1259" i="6"/>
  <c r="O1259" i="6"/>
  <c r="I1259" i="6"/>
  <c r="S1259" i="6"/>
  <c r="I1267" i="6"/>
  <c r="H1267" i="6"/>
  <c r="Q1267" i="6"/>
  <c r="B1267" i="6"/>
  <c r="P1275" i="6"/>
  <c r="O1275" i="6"/>
  <c r="E1283" i="6"/>
  <c r="K1283" i="6"/>
  <c r="N1283" i="6"/>
  <c r="T1283" i="6"/>
  <c r="O1291" i="6"/>
  <c r="S1291" i="6"/>
  <c r="T1299" i="6"/>
  <c r="J1299" i="6"/>
  <c r="F1299" i="6"/>
  <c r="E1299" i="6"/>
  <c r="T1307" i="6"/>
  <c r="F1307" i="6"/>
  <c r="Q1323" i="6"/>
  <c r="E1323" i="6"/>
  <c r="R1331" i="6"/>
  <c r="G1331" i="6"/>
  <c r="S1331" i="6"/>
  <c r="R1339" i="6"/>
  <c r="F1339" i="6"/>
  <c r="D1339" i="6"/>
  <c r="G1339" i="6"/>
  <c r="O1347" i="6"/>
  <c r="G1347" i="6"/>
  <c r="B1347" i="6"/>
  <c r="R1355" i="6"/>
  <c r="G1355" i="6"/>
  <c r="H1363" i="6"/>
  <c r="K1363" i="6"/>
  <c r="V1363" i="6"/>
  <c r="L1363" i="6"/>
  <c r="N1363" i="6"/>
  <c r="W1363" i="6"/>
  <c r="J1371" i="6"/>
  <c r="W1371" i="6"/>
  <c r="I1371" i="6"/>
  <c r="D1371" i="6"/>
  <c r="K1379" i="6"/>
  <c r="W1379" i="6"/>
  <c r="D1699" i="6"/>
  <c r="B1908" i="6"/>
  <c r="F1628" i="6"/>
  <c r="F1484" i="6"/>
  <c r="M1228" i="6"/>
  <c r="I1876" i="6"/>
  <c r="E628" i="6"/>
  <c r="G612" i="6"/>
  <c r="P612" i="6"/>
  <c r="D612" i="6"/>
  <c r="N612" i="6"/>
  <c r="T612" i="6"/>
  <c r="L612" i="6"/>
  <c r="R612" i="6"/>
  <c r="J612" i="6"/>
  <c r="I612" i="6"/>
  <c r="C612" i="6"/>
  <c r="N620" i="6"/>
  <c r="P620" i="6"/>
  <c r="O620" i="6"/>
  <c r="L620" i="6"/>
  <c r="C620" i="6"/>
  <c r="B620" i="6"/>
  <c r="T620" i="6"/>
  <c r="U628" i="6"/>
  <c r="S628" i="6"/>
  <c r="F628" i="6"/>
  <c r="M628" i="6"/>
  <c r="H628" i="6"/>
  <c r="O628" i="6"/>
  <c r="N628" i="6"/>
  <c r="W628" i="6"/>
  <c r="L628" i="6"/>
  <c r="G628" i="6"/>
  <c r="D628" i="6"/>
  <c r="C636" i="6"/>
  <c r="P636" i="6"/>
  <c r="G636" i="6"/>
  <c r="Q636" i="6"/>
  <c r="M636" i="6"/>
  <c r="J636" i="6"/>
  <c r="V636" i="6"/>
  <c r="L636" i="6"/>
  <c r="I636" i="6"/>
  <c r="S636" i="6"/>
  <c r="F644" i="6"/>
  <c r="P644" i="6"/>
  <c r="S644" i="6"/>
  <c r="V644" i="6"/>
  <c r="N644" i="6"/>
  <c r="H644" i="6"/>
  <c r="W644" i="6"/>
  <c r="K644" i="6"/>
  <c r="E644" i="6"/>
  <c r="R644" i="6"/>
  <c r="J644" i="6"/>
  <c r="M652" i="6"/>
  <c r="V652" i="6"/>
  <c r="H652" i="6"/>
  <c r="S652" i="6"/>
  <c r="W660" i="6"/>
  <c r="K660" i="6"/>
  <c r="D660" i="6"/>
  <c r="E660" i="6"/>
  <c r="P660" i="6"/>
  <c r="Q660" i="6"/>
  <c r="U660" i="6"/>
  <c r="O660" i="6"/>
  <c r="J660" i="6"/>
  <c r="G660" i="6"/>
  <c r="S660" i="6"/>
  <c r="C660" i="6"/>
  <c r="C668" i="6"/>
  <c r="R668" i="6"/>
  <c r="D668" i="6"/>
  <c r="W668" i="6"/>
  <c r="T668" i="6"/>
  <c r="H676" i="6"/>
  <c r="I676" i="6"/>
  <c r="O676" i="6"/>
  <c r="Q676" i="6"/>
  <c r="B676" i="6"/>
  <c r="R676" i="6"/>
  <c r="E684" i="6"/>
  <c r="N684" i="6"/>
  <c r="R684" i="6"/>
  <c r="E692" i="6"/>
  <c r="G692" i="6"/>
  <c r="F692" i="6"/>
  <c r="J700" i="6"/>
  <c r="L700" i="6"/>
  <c r="O708" i="6"/>
  <c r="M708" i="6"/>
  <c r="K708" i="6"/>
  <c r="W708" i="6"/>
  <c r="F708" i="6"/>
  <c r="S708" i="6"/>
  <c r="Q708" i="6"/>
  <c r="T708" i="6"/>
  <c r="N708" i="6"/>
  <c r="G708" i="6"/>
  <c r="C708" i="6"/>
  <c r="J708" i="6"/>
  <c r="I708" i="6"/>
  <c r="R708" i="6"/>
  <c r="D716" i="6"/>
  <c r="H716" i="6"/>
  <c r="P716" i="6"/>
  <c r="K716" i="6"/>
  <c r="O716" i="6"/>
  <c r="E716" i="6"/>
  <c r="W716" i="6"/>
  <c r="N724" i="6"/>
  <c r="C724" i="6"/>
  <c r="I724" i="6"/>
  <c r="L724" i="6"/>
  <c r="C732" i="6"/>
  <c r="O732" i="6"/>
  <c r="P732" i="6"/>
  <c r="Q732" i="6"/>
  <c r="B732" i="6"/>
  <c r="K732" i="6"/>
  <c r="J732" i="6"/>
  <c r="Q740" i="6"/>
  <c r="D740" i="6"/>
  <c r="V748" i="6"/>
  <c r="J748" i="6"/>
  <c r="G748" i="6"/>
  <c r="O748" i="6"/>
  <c r="D764" i="6"/>
  <c r="C764" i="6"/>
  <c r="W764" i="6"/>
  <c r="I764" i="6"/>
  <c r="T764" i="6"/>
  <c r="G764" i="6"/>
  <c r="B764" i="6"/>
  <c r="E772" i="6"/>
  <c r="K772" i="6"/>
  <c r="R772" i="6"/>
  <c r="H772" i="6"/>
  <c r="M780" i="6"/>
  <c r="P780" i="6"/>
  <c r="T780" i="6"/>
  <c r="S788" i="6"/>
  <c r="B788" i="6"/>
  <c r="D788" i="6"/>
  <c r="N788" i="6"/>
  <c r="W796" i="6"/>
  <c r="C796" i="6"/>
  <c r="R804" i="6"/>
  <c r="L804" i="6"/>
  <c r="C804" i="6"/>
  <c r="N804" i="6"/>
  <c r="T804" i="6"/>
  <c r="J812" i="6"/>
  <c r="P812" i="6"/>
  <c r="O812" i="6"/>
  <c r="R828" i="6"/>
  <c r="S828" i="6"/>
  <c r="N828" i="6"/>
  <c r="T828" i="6"/>
  <c r="J828" i="6"/>
  <c r="C828" i="6"/>
  <c r="W844" i="6"/>
  <c r="P844" i="6"/>
  <c r="G844" i="6"/>
  <c r="U852" i="6"/>
  <c r="T852" i="6"/>
  <c r="R852" i="6"/>
  <c r="D852" i="6"/>
  <c r="H852" i="6"/>
  <c r="K852" i="6"/>
  <c r="G852" i="6"/>
  <c r="W852" i="6"/>
  <c r="D868" i="6"/>
  <c r="R868" i="6"/>
  <c r="H876" i="6"/>
  <c r="F876" i="6"/>
  <c r="Q876" i="6"/>
  <c r="B884" i="6"/>
  <c r="H884" i="6"/>
  <c r="W884" i="6"/>
  <c r="N884" i="6"/>
  <c r="D884" i="6"/>
  <c r="Q892" i="6"/>
  <c r="T892" i="6"/>
  <c r="B892" i="6"/>
  <c r="N892" i="6"/>
  <c r="S892" i="6"/>
  <c r="B900" i="6"/>
  <c r="K900" i="6"/>
  <c r="G900" i="6"/>
  <c r="E908" i="6"/>
  <c r="W908" i="6"/>
  <c r="D908" i="6"/>
  <c r="R908" i="6"/>
  <c r="O908" i="6"/>
  <c r="Q908" i="6"/>
  <c r="M916" i="6"/>
  <c r="H916" i="6"/>
  <c r="E916" i="6"/>
  <c r="Q932" i="6"/>
  <c r="O932" i="6"/>
  <c r="F940" i="6"/>
  <c r="K940" i="6"/>
  <c r="B940" i="6"/>
  <c r="U948" i="6"/>
  <c r="K948" i="6"/>
  <c r="W948" i="6"/>
  <c r="I948" i="6"/>
  <c r="C948" i="6"/>
  <c r="T948" i="6"/>
  <c r="P956" i="6"/>
  <c r="E956" i="6"/>
  <c r="Q964" i="6"/>
  <c r="S964" i="6"/>
  <c r="C964" i="6"/>
  <c r="V964" i="6"/>
  <c r="H964" i="6"/>
  <c r="W980" i="6"/>
  <c r="N980" i="6"/>
  <c r="P980" i="6"/>
  <c r="Q988" i="6"/>
  <c r="D988" i="6"/>
  <c r="J996" i="6"/>
  <c r="C996" i="6"/>
  <c r="V996" i="6"/>
  <c r="G1004" i="6"/>
  <c r="R1004" i="6"/>
  <c r="I1012" i="6"/>
  <c r="N1012" i="6"/>
  <c r="J1012" i="6"/>
  <c r="G1012" i="6"/>
  <c r="U1020" i="6"/>
  <c r="H1020" i="6"/>
  <c r="L1020" i="6"/>
  <c r="U1028" i="6"/>
  <c r="H1028" i="6"/>
  <c r="R1028" i="6"/>
  <c r="G1028" i="6"/>
  <c r="L1028" i="6"/>
  <c r="S1036" i="6"/>
  <c r="F1036" i="6"/>
  <c r="Q1036" i="6"/>
  <c r="G1036" i="6"/>
  <c r="J1044" i="6"/>
  <c r="R1044" i="6"/>
  <c r="S1052" i="6"/>
  <c r="V1052" i="6"/>
  <c r="B1060" i="6"/>
  <c r="J1060" i="6"/>
  <c r="K1060" i="6"/>
  <c r="S1068" i="6"/>
  <c r="H1068" i="6"/>
  <c r="O1068" i="6"/>
  <c r="W1076" i="6"/>
  <c r="E1076" i="6"/>
  <c r="R1076" i="6"/>
  <c r="P1076" i="6"/>
  <c r="S1084" i="6"/>
  <c r="T1084" i="6"/>
  <c r="U1084" i="6"/>
  <c r="Q1084" i="6"/>
  <c r="F1084" i="6"/>
  <c r="L1092" i="6"/>
  <c r="H1092" i="6"/>
  <c r="M1092" i="6"/>
  <c r="O1100" i="6"/>
  <c r="V1100" i="6"/>
  <c r="D1100" i="6"/>
  <c r="R1100" i="6"/>
  <c r="F1100" i="6"/>
  <c r="H1100" i="6"/>
  <c r="R1108" i="6"/>
  <c r="P1108" i="6"/>
  <c r="L1108" i="6"/>
  <c r="Q1124" i="6"/>
  <c r="O1124" i="6"/>
  <c r="E1132" i="6"/>
  <c r="O1132" i="6"/>
  <c r="T1132" i="6"/>
  <c r="I1132" i="6"/>
  <c r="D1132" i="6"/>
  <c r="R1140" i="6"/>
  <c r="F1140" i="6"/>
  <c r="K1140" i="6"/>
  <c r="T1140" i="6"/>
  <c r="N1140" i="6"/>
  <c r="I1148" i="6"/>
  <c r="V1148" i="6"/>
  <c r="N1148" i="6"/>
  <c r="R1148" i="6"/>
  <c r="D1148" i="6"/>
  <c r="S1148" i="6"/>
  <c r="J1156" i="6"/>
  <c r="T1156" i="6"/>
  <c r="P1172" i="6"/>
  <c r="T1172" i="6"/>
  <c r="P1180" i="6"/>
  <c r="I1180" i="6"/>
  <c r="J1180" i="6"/>
  <c r="F1220" i="6"/>
  <c r="L1220" i="6"/>
  <c r="T1220" i="6"/>
  <c r="M1220" i="6"/>
  <c r="H1236" i="6"/>
  <c r="P1236" i="6"/>
  <c r="G1236" i="6"/>
  <c r="S1268" i="6"/>
  <c r="D1268" i="6"/>
  <c r="B1268" i="6"/>
  <c r="Q1276" i="6"/>
  <c r="L1276" i="6"/>
  <c r="G1276" i="6"/>
  <c r="P1300" i="6"/>
  <c r="B1300" i="6"/>
  <c r="F1300" i="6"/>
  <c r="R1300" i="6"/>
  <c r="S1316" i="6"/>
  <c r="T1316" i="6"/>
  <c r="U1340" i="6"/>
  <c r="O1340" i="6"/>
  <c r="R1340" i="6"/>
  <c r="T1356" i="6"/>
  <c r="G1356" i="6"/>
  <c r="O1356" i="6"/>
  <c r="S1356" i="6"/>
  <c r="T1364" i="6"/>
  <c r="I1364" i="6"/>
  <c r="D1364" i="6"/>
  <c r="F1364" i="6"/>
  <c r="L1364" i="6"/>
  <c r="S1364" i="6"/>
  <c r="S1372" i="6"/>
  <c r="R1372" i="6"/>
  <c r="L1380" i="6"/>
  <c r="E1380" i="6"/>
  <c r="T1380" i="6"/>
  <c r="K1380" i="6"/>
  <c r="D1380" i="6"/>
  <c r="H1396" i="6"/>
  <c r="C1396" i="6"/>
  <c r="M1396" i="6"/>
  <c r="P1396" i="6"/>
  <c r="S1396" i="6"/>
  <c r="O1404" i="6"/>
  <c r="S1404" i="6"/>
  <c r="H1404" i="6"/>
  <c r="I1412" i="6"/>
  <c r="T1412" i="6"/>
  <c r="V1412" i="6"/>
  <c r="C1412" i="6"/>
  <c r="P1412" i="6"/>
  <c r="D1412" i="6"/>
  <c r="U1412" i="6"/>
  <c r="K1420" i="6"/>
  <c r="M1420" i="6"/>
  <c r="P1420" i="6"/>
  <c r="Q1428" i="6"/>
  <c r="F1428" i="6"/>
  <c r="G1428" i="6"/>
  <c r="N1428" i="6"/>
  <c r="M1428" i="6"/>
  <c r="T1460" i="6"/>
  <c r="I1460" i="6"/>
  <c r="L1460" i="6"/>
  <c r="R1468" i="6"/>
  <c r="G1468" i="6"/>
  <c r="C1476" i="6"/>
  <c r="Q1476" i="6"/>
  <c r="O1476" i="6"/>
  <c r="L1492" i="6"/>
  <c r="I1492" i="6"/>
  <c r="Q1500" i="6"/>
  <c r="K1500" i="6"/>
  <c r="T1516" i="6"/>
  <c r="K1516" i="6"/>
  <c r="S1516" i="6"/>
  <c r="W1516" i="6"/>
  <c r="R1516" i="6"/>
  <c r="D1524" i="6"/>
  <c r="P1524" i="6"/>
  <c r="O1532" i="6"/>
  <c r="C1532" i="6"/>
  <c r="E1556" i="6"/>
  <c r="R1556" i="6"/>
  <c r="B1556" i="6"/>
  <c r="H1556" i="6"/>
  <c r="V1556" i="6"/>
  <c r="K1556" i="6"/>
  <c r="V1564" i="6"/>
  <c r="N1564" i="6"/>
  <c r="U1564" i="6"/>
  <c r="N1572" i="6"/>
  <c r="F1572" i="6"/>
  <c r="T1588" i="6"/>
  <c r="S1588" i="6"/>
  <c r="U1588" i="6"/>
  <c r="D1588" i="6"/>
  <c r="K1596" i="6"/>
  <c r="H1596" i="6"/>
  <c r="L1604" i="6"/>
  <c r="N1604" i="6"/>
  <c r="J1636" i="6"/>
  <c r="D1636" i="6"/>
  <c r="U1636" i="6"/>
  <c r="C1644" i="6"/>
  <c r="S1644" i="6"/>
  <c r="K1644" i="6"/>
  <c r="T1652" i="6"/>
  <c r="Q1652" i="6"/>
  <c r="U1652" i="6"/>
  <c r="K1652" i="6"/>
  <c r="U1660" i="6"/>
  <c r="D1660" i="6"/>
  <c r="H1660" i="6"/>
  <c r="H1668" i="6"/>
  <c r="J1668" i="6"/>
  <c r="R1668" i="6"/>
  <c r="Q1668" i="6"/>
  <c r="S1668" i="6"/>
  <c r="S1708" i="6"/>
  <c r="G1708" i="6"/>
  <c r="T1708" i="6"/>
  <c r="Q1716" i="6"/>
  <c r="B1716" i="6"/>
  <c r="D1716" i="6"/>
  <c r="U1724" i="6"/>
  <c r="O1724" i="6"/>
  <c r="K1724" i="6"/>
  <c r="E1732" i="6"/>
  <c r="U1732" i="6"/>
  <c r="N1732" i="6"/>
  <c r="K1732" i="6"/>
  <c r="K1740" i="6"/>
  <c r="F1740" i="6"/>
  <c r="V1740" i="6"/>
  <c r="R1740" i="6"/>
  <c r="N1740" i="6"/>
  <c r="E1740" i="6"/>
  <c r="I1740" i="6"/>
  <c r="R1748" i="6"/>
  <c r="G1748" i="6"/>
  <c r="L1748" i="6"/>
  <c r="W1748" i="6"/>
  <c r="O1748" i="6"/>
  <c r="N1748" i="6"/>
  <c r="S1748" i="6"/>
  <c r="I1748" i="6"/>
  <c r="H1748" i="6"/>
  <c r="B1748" i="6"/>
  <c r="J1748" i="6"/>
  <c r="W1756" i="6"/>
  <c r="T1756" i="6"/>
  <c r="D1756" i="6"/>
  <c r="M1756" i="6"/>
  <c r="J1756" i="6"/>
  <c r="V1756" i="6"/>
  <c r="O1756" i="6"/>
  <c r="S1756" i="6"/>
  <c r="C1756" i="6"/>
  <c r="B1756" i="6"/>
  <c r="W1764" i="6"/>
  <c r="T1764" i="6"/>
  <c r="C1764" i="6"/>
  <c r="F1764" i="6"/>
  <c r="L1764" i="6"/>
  <c r="P1764" i="6"/>
  <c r="I1772" i="6"/>
  <c r="P1772" i="6"/>
  <c r="W1772" i="6"/>
  <c r="V1772" i="6"/>
  <c r="C1772" i="6"/>
  <c r="U1772" i="6"/>
  <c r="L1772" i="6"/>
  <c r="L1780" i="6"/>
  <c r="F1780" i="6"/>
  <c r="N1780" i="6"/>
  <c r="O1780" i="6"/>
  <c r="S1780" i="6"/>
  <c r="G1780" i="6"/>
  <c r="I1780" i="6"/>
  <c r="P1780" i="6"/>
  <c r="J1780" i="6"/>
  <c r="D1788" i="6"/>
  <c r="P1788" i="6"/>
  <c r="V1788" i="6"/>
  <c r="R1788" i="6"/>
  <c r="I1788" i="6"/>
  <c r="V1796" i="6"/>
  <c r="M1796" i="6"/>
  <c r="R1796" i="6"/>
  <c r="Q1796" i="6"/>
  <c r="I1796" i="6"/>
  <c r="R1804" i="6"/>
  <c r="O1804" i="6"/>
  <c r="P1804" i="6"/>
  <c r="U1804" i="6"/>
  <c r="Q1804" i="6"/>
  <c r="K1812" i="6"/>
  <c r="U1812" i="6"/>
  <c r="O1812" i="6"/>
  <c r="W1812" i="6"/>
  <c r="C1812" i="6"/>
  <c r="R1812" i="6"/>
  <c r="I1812" i="6"/>
  <c r="V1812" i="6"/>
  <c r="N1812" i="6"/>
  <c r="G1812" i="6"/>
  <c r="E1812" i="6"/>
  <c r="Q1812" i="6"/>
  <c r="L1812" i="6"/>
  <c r="R1820" i="6"/>
  <c r="O1820" i="6"/>
  <c r="E1820" i="6"/>
  <c r="Q1820" i="6"/>
  <c r="D1820" i="6"/>
  <c r="I1828" i="6"/>
  <c r="Q1828" i="6"/>
  <c r="H1828" i="6"/>
  <c r="E1828" i="6"/>
  <c r="K1828" i="6"/>
  <c r="U1828" i="6"/>
  <c r="C1828" i="6"/>
  <c r="G1844" i="6"/>
  <c r="J1844" i="6"/>
  <c r="L1852" i="6"/>
  <c r="R1852" i="6"/>
  <c r="F1852" i="6"/>
  <c r="H1852" i="6"/>
  <c r="I1860" i="6"/>
  <c r="T1860" i="6"/>
  <c r="V1860" i="6"/>
  <c r="L1860" i="6"/>
  <c r="M660" i="6"/>
  <c r="W612" i="6"/>
  <c r="B628" i="6"/>
  <c r="H1052" i="6"/>
  <c r="B1900" i="6"/>
  <c r="J1924" i="6"/>
  <c r="S1892" i="6"/>
  <c r="T1924" i="6"/>
  <c r="M1908" i="6"/>
  <c r="L1924" i="6"/>
  <c r="W1892" i="6"/>
  <c r="J1876" i="6"/>
  <c r="I1916" i="6"/>
  <c r="R1884" i="6"/>
  <c r="C1900" i="6"/>
  <c r="P1900" i="6"/>
  <c r="G1908" i="6"/>
  <c r="K1884" i="6"/>
  <c r="E1908" i="6"/>
  <c r="L1908" i="6"/>
  <c r="F1292" i="6"/>
  <c r="H1804" i="6"/>
  <c r="H1732" i="6"/>
  <c r="W1644" i="6"/>
  <c r="Q1620" i="6"/>
  <c r="G1588" i="6"/>
  <c r="S1540" i="6"/>
  <c r="W1508" i="6"/>
  <c r="F1460" i="6"/>
  <c r="N1324" i="6"/>
  <c r="E1196" i="6"/>
  <c r="J1124" i="6"/>
  <c r="O1036" i="6"/>
  <c r="L1916" i="6"/>
  <c r="K1292" i="6"/>
  <c r="U1156" i="6"/>
  <c r="I1836" i="6"/>
  <c r="E1804" i="6"/>
  <c r="G1724" i="6"/>
  <c r="J1644" i="6"/>
  <c r="G1620" i="6"/>
  <c r="Q1588" i="6"/>
  <c r="C1540" i="6"/>
  <c r="U1500" i="6"/>
  <c r="U1444" i="6"/>
  <c r="V1316" i="6"/>
  <c r="L1196" i="6"/>
  <c r="R1116" i="6"/>
  <c r="W1036" i="6"/>
  <c r="V828" i="6"/>
  <c r="M1716" i="6"/>
  <c r="K1620" i="6"/>
  <c r="S796" i="6"/>
  <c r="G1836" i="6"/>
  <c r="G1788" i="6"/>
  <c r="I1716" i="6"/>
  <c r="R1644" i="6"/>
  <c r="I1620" i="6"/>
  <c r="C1572" i="6"/>
  <c r="F1532" i="6"/>
  <c r="J1492" i="6"/>
  <c r="T1436" i="6"/>
  <c r="J1300" i="6"/>
  <c r="C1164" i="6"/>
  <c r="N1108" i="6"/>
  <c r="W1004" i="6"/>
  <c r="C1260" i="6"/>
  <c r="J1140" i="6"/>
  <c r="K1788" i="6"/>
  <c r="V1708" i="6"/>
  <c r="E1636" i="6"/>
  <c r="B1620" i="6"/>
  <c r="U1572" i="6"/>
  <c r="F1524" i="6"/>
  <c r="V1492" i="6"/>
  <c r="J1420" i="6"/>
  <c r="D1292" i="6"/>
  <c r="L1164" i="6"/>
  <c r="L1100" i="6"/>
  <c r="N972" i="6"/>
  <c r="E732" i="6"/>
  <c r="J1708" i="6"/>
  <c r="K1020" i="6"/>
  <c r="W1228" i="6"/>
  <c r="D1684" i="6"/>
  <c r="P1636" i="6"/>
  <c r="U1604" i="6"/>
  <c r="O1564" i="6"/>
  <c r="R1524" i="6"/>
  <c r="T1492" i="6"/>
  <c r="H1388" i="6"/>
  <c r="H1268" i="6"/>
  <c r="I1156" i="6"/>
  <c r="R1084" i="6"/>
  <c r="S956" i="6"/>
  <c r="E1252" i="6"/>
  <c r="D1476" i="6"/>
  <c r="K1012" i="6"/>
  <c r="E1724" i="6"/>
  <c r="S1284" i="6"/>
  <c r="R1092" i="6"/>
  <c r="Q1916" i="6"/>
  <c r="R1908" i="6"/>
  <c r="I1900" i="6"/>
  <c r="M1892" i="6"/>
  <c r="E1884" i="6"/>
  <c r="T1876" i="6"/>
  <c r="B1860" i="6"/>
  <c r="M1852" i="6"/>
  <c r="S1852" i="6"/>
  <c r="M1844" i="6"/>
  <c r="K1836" i="6"/>
  <c r="G1828" i="6"/>
  <c r="U1820" i="6"/>
  <c r="F1812" i="6"/>
  <c r="K1796" i="6"/>
  <c r="K1780" i="6"/>
  <c r="F1772" i="6"/>
  <c r="E1748" i="6"/>
  <c r="M1724" i="6"/>
  <c r="K1668" i="6"/>
  <c r="L1652" i="6"/>
  <c r="H1644" i="6"/>
  <c r="O1636" i="6"/>
  <c r="K1636" i="6"/>
  <c r="N1628" i="6"/>
  <c r="N1620" i="6"/>
  <c r="R1620" i="6"/>
  <c r="S1604" i="6"/>
  <c r="I1588" i="6"/>
  <c r="N1588" i="6"/>
  <c r="B1572" i="6"/>
  <c r="R1564" i="6"/>
  <c r="I1556" i="6"/>
  <c r="U1540" i="6"/>
  <c r="V1524" i="6"/>
  <c r="Q1524" i="6"/>
  <c r="C1508" i="6"/>
  <c r="H1500" i="6"/>
  <c r="F1492" i="6"/>
  <c r="P1484" i="6"/>
  <c r="G1476" i="6"/>
  <c r="V1444" i="6"/>
  <c r="W1396" i="6"/>
  <c r="H1380" i="6"/>
  <c r="M1348" i="6"/>
  <c r="B1316" i="6"/>
  <c r="P1292" i="6"/>
  <c r="E1260" i="6"/>
  <c r="I1188" i="6"/>
  <c r="F1164" i="6"/>
  <c r="F1148" i="6"/>
  <c r="K1132" i="6"/>
  <c r="B1116" i="6"/>
  <c r="K1092" i="6"/>
  <c r="L1076" i="6"/>
  <c r="H1044" i="6"/>
  <c r="N1028" i="6"/>
  <c r="I972" i="6"/>
  <c r="T940" i="6"/>
  <c r="M892" i="6"/>
  <c r="J804" i="6"/>
  <c r="M732" i="6"/>
  <c r="H1636" i="6"/>
  <c r="W1532" i="6"/>
  <c r="W1588" i="6"/>
  <c r="P1540" i="6"/>
  <c r="U1868" i="6"/>
  <c r="H1620" i="6"/>
  <c r="H1908" i="6"/>
  <c r="K1764" i="6"/>
  <c r="L1068" i="6"/>
  <c r="H1004" i="6"/>
  <c r="K1108" i="6"/>
  <c r="M1324" i="6"/>
  <c r="H1124" i="6"/>
  <c r="S1916" i="6"/>
  <c r="C1908" i="6"/>
  <c r="M1900" i="6"/>
  <c r="L1892" i="6"/>
  <c r="W1884" i="6"/>
  <c r="H1868" i="6"/>
  <c r="G1860" i="6"/>
  <c r="N1852" i="6"/>
  <c r="V1852" i="6"/>
  <c r="H1844" i="6"/>
  <c r="J1836" i="6"/>
  <c r="T1828" i="6"/>
  <c r="L1820" i="6"/>
  <c r="H1812" i="6"/>
  <c r="J1796" i="6"/>
  <c r="V1780" i="6"/>
  <c r="N1772" i="6"/>
  <c r="E1716" i="6"/>
  <c r="F1700" i="6"/>
  <c r="K1660" i="6"/>
  <c r="W1652" i="6"/>
  <c r="V1644" i="6"/>
  <c r="I1636" i="6"/>
  <c r="V1636" i="6"/>
  <c r="S1628" i="6"/>
  <c r="E1620" i="6"/>
  <c r="O1620" i="6"/>
  <c r="K1604" i="6"/>
  <c r="O1588" i="6"/>
  <c r="L1588" i="6"/>
  <c r="W1572" i="6"/>
  <c r="B1564" i="6"/>
  <c r="N1556" i="6"/>
  <c r="J1540" i="6"/>
  <c r="U1524" i="6"/>
  <c r="B1516" i="6"/>
  <c r="D1508" i="6"/>
  <c r="L1500" i="6"/>
  <c r="M1492" i="6"/>
  <c r="M1484" i="6"/>
  <c r="I1476" i="6"/>
  <c r="M1444" i="6"/>
  <c r="G1388" i="6"/>
  <c r="V1372" i="6"/>
  <c r="G1316" i="6"/>
  <c r="U1292" i="6"/>
  <c r="F1252" i="6"/>
  <c r="L1180" i="6"/>
  <c r="B1164" i="6"/>
  <c r="Q1148" i="6"/>
  <c r="W1132" i="6"/>
  <c r="S1108" i="6"/>
  <c r="P1092" i="6"/>
  <c r="B1076" i="6"/>
  <c r="I1044" i="6"/>
  <c r="D1028" i="6"/>
  <c r="H972" i="6"/>
  <c r="V940" i="6"/>
  <c r="Q804" i="6"/>
  <c r="M692" i="6"/>
  <c r="Q1460" i="6"/>
  <c r="G1868" i="6"/>
  <c r="Q1388" i="6"/>
  <c r="B948" i="6"/>
  <c r="Q1492" i="6"/>
  <c r="O1244" i="6"/>
  <c r="I1428" i="6"/>
  <c r="K1564" i="6"/>
  <c r="W1444" i="6"/>
  <c r="M1876" i="6"/>
  <c r="H740" i="6"/>
  <c r="J1724" i="6"/>
  <c r="Q1108" i="6"/>
  <c r="M1012" i="6"/>
  <c r="P1156" i="6"/>
  <c r="E1156" i="6"/>
  <c r="N1924" i="6"/>
  <c r="K1916" i="6"/>
  <c r="W1908" i="6"/>
  <c r="O1900" i="6"/>
  <c r="P1892" i="6"/>
  <c r="J1884" i="6"/>
  <c r="V1868" i="6"/>
  <c r="W1860" i="6"/>
  <c r="Q1852" i="6"/>
  <c r="W1852" i="6"/>
  <c r="E1844" i="6"/>
  <c r="D1836" i="6"/>
  <c r="O1828" i="6"/>
  <c r="I1820" i="6"/>
  <c r="M1812" i="6"/>
  <c r="D1796" i="6"/>
  <c r="E1780" i="6"/>
  <c r="R1764" i="6"/>
  <c r="B1740" i="6"/>
  <c r="L1716" i="6"/>
  <c r="S1700" i="6"/>
  <c r="J1660" i="6"/>
  <c r="M1652" i="6"/>
  <c r="N1644" i="6"/>
  <c r="N1636" i="6"/>
  <c r="R1636" i="6"/>
  <c r="I1628" i="6"/>
  <c r="V1620" i="6"/>
  <c r="U1612" i="6"/>
  <c r="J1596" i="6"/>
  <c r="M1588" i="6"/>
  <c r="S1572" i="6"/>
  <c r="E1572" i="6"/>
  <c r="S1556" i="6"/>
  <c r="W1540" i="6"/>
  <c r="R1532" i="6"/>
  <c r="O1524" i="6"/>
  <c r="J1516" i="6"/>
  <c r="T1508" i="6"/>
  <c r="W1500" i="6"/>
  <c r="C1492" i="6"/>
  <c r="H1484" i="6"/>
  <c r="F1476" i="6"/>
  <c r="K1436" i="6"/>
  <c r="W1388" i="6"/>
  <c r="I1372" i="6"/>
  <c r="M1340" i="6"/>
  <c r="Q1316" i="6"/>
  <c r="T1292" i="6"/>
  <c r="P1244" i="6"/>
  <c r="P1204" i="6"/>
  <c r="T1180" i="6"/>
  <c r="P1164" i="6"/>
  <c r="V1140" i="6"/>
  <c r="V1132" i="6"/>
  <c r="T1108" i="6"/>
  <c r="W1092" i="6"/>
  <c r="N1068" i="6"/>
  <c r="E1044" i="6"/>
  <c r="G1020" i="6"/>
  <c r="Q972" i="6"/>
  <c r="L932" i="6"/>
  <c r="P852" i="6"/>
  <c r="W804" i="6"/>
  <c r="O652" i="6"/>
  <c r="R1492" i="6"/>
  <c r="P1868" i="6"/>
  <c r="O1324" i="6"/>
  <c r="Q1628" i="6"/>
  <c r="J788" i="6"/>
  <c r="E1140" i="6"/>
  <c r="R1500" i="6"/>
  <c r="R1068" i="6"/>
  <c r="O1924" i="6"/>
  <c r="D1908" i="6"/>
  <c r="U1908" i="6"/>
  <c r="E1900" i="6"/>
  <c r="K1892" i="6"/>
  <c r="L1884" i="6"/>
  <c r="E1860" i="6"/>
  <c r="Q1860" i="6"/>
  <c r="U1852" i="6"/>
  <c r="P1852" i="6"/>
  <c r="L1844" i="6"/>
  <c r="U1836" i="6"/>
  <c r="B1828" i="6"/>
  <c r="G1820" i="6"/>
  <c r="K1804" i="6"/>
  <c r="C1780" i="6"/>
  <c r="I1764" i="6"/>
  <c r="K1716" i="6"/>
  <c r="K1692" i="6"/>
  <c r="S1660" i="6"/>
  <c r="E1652" i="6"/>
  <c r="L1644" i="6"/>
  <c r="G1636" i="6"/>
  <c r="W1636" i="6"/>
  <c r="W1628" i="6"/>
  <c r="S1620" i="6"/>
  <c r="Q1604" i="6"/>
  <c r="S1596" i="6"/>
  <c r="H1588" i="6"/>
  <c r="O1572" i="6"/>
  <c r="J1572" i="6"/>
  <c r="F1556" i="6"/>
  <c r="T1540" i="6"/>
  <c r="K1532" i="6"/>
  <c r="N1524" i="6"/>
  <c r="D1516" i="6"/>
  <c r="K1508" i="6"/>
  <c r="G1500" i="6"/>
  <c r="U1492" i="6"/>
  <c r="V1484" i="6"/>
  <c r="B1468" i="6"/>
  <c r="M1436" i="6"/>
  <c r="E1388" i="6"/>
  <c r="B1372" i="6"/>
  <c r="G1340" i="6"/>
  <c r="W1316" i="6"/>
  <c r="T1284" i="6"/>
  <c r="G1244" i="6"/>
  <c r="F1204" i="6"/>
  <c r="H1172" i="6"/>
  <c r="Q1156" i="6"/>
  <c r="P1140" i="6"/>
  <c r="U1124" i="6"/>
  <c r="V1108" i="6"/>
  <c r="N1092" i="6"/>
  <c r="W1068" i="6"/>
  <c r="M1044" i="6"/>
  <c r="W964" i="6"/>
  <c r="V844" i="6"/>
  <c r="P804" i="6"/>
  <c r="G644" i="6"/>
  <c r="Q1644" i="6"/>
  <c r="N1876" i="6"/>
  <c r="H1924" i="6"/>
  <c r="M1356" i="6"/>
  <c r="J1916" i="6"/>
  <c r="E1628" i="6"/>
  <c r="H1572" i="6"/>
  <c r="E1164" i="6"/>
  <c r="V1588" i="6"/>
  <c r="O1116" i="6"/>
  <c r="U764" i="6"/>
  <c r="U1252" i="6"/>
  <c r="C1924" i="6"/>
  <c r="V1908" i="6"/>
  <c r="S1908" i="6"/>
  <c r="Q1900" i="6"/>
  <c r="B1892" i="6"/>
  <c r="N1884" i="6"/>
  <c r="U1860" i="6"/>
  <c r="S1860" i="6"/>
  <c r="D1852" i="6"/>
  <c r="T1852" i="6"/>
  <c r="R1844" i="6"/>
  <c r="L1836" i="6"/>
  <c r="K1820" i="6"/>
  <c r="C1820" i="6"/>
  <c r="I1804" i="6"/>
  <c r="B1788" i="6"/>
  <c r="L1732" i="6"/>
  <c r="N1716" i="6"/>
  <c r="T1660" i="6"/>
  <c r="N1652" i="6"/>
  <c r="B1644" i="6"/>
  <c r="B1636" i="6"/>
  <c r="S1636" i="6"/>
  <c r="K1628" i="6"/>
  <c r="J1620" i="6"/>
  <c r="H1604" i="6"/>
  <c r="C1596" i="6"/>
  <c r="E1588" i="6"/>
  <c r="R1572" i="6"/>
  <c r="V1572" i="6"/>
  <c r="C1556" i="6"/>
  <c r="O1540" i="6"/>
  <c r="D1532" i="6"/>
  <c r="W1524" i="6"/>
  <c r="P1516" i="6"/>
  <c r="U1508" i="6"/>
  <c r="P1492" i="6"/>
  <c r="K1484" i="6"/>
  <c r="N1468" i="6"/>
  <c r="U1276" i="6"/>
  <c r="N1244" i="6"/>
  <c r="I1196" i="6"/>
  <c r="K1172" i="6"/>
  <c r="M1156" i="6"/>
  <c r="U1140" i="6"/>
  <c r="P1124" i="6"/>
  <c r="F1108" i="6"/>
  <c r="B1092" i="6"/>
  <c r="L1052" i="6"/>
  <c r="B1044" i="6"/>
  <c r="M964" i="6"/>
  <c r="P924" i="6"/>
  <c r="M844" i="6"/>
  <c r="F788" i="6"/>
  <c r="D620" i="6"/>
  <c r="E1916" i="6"/>
  <c r="P1308" i="6"/>
  <c r="O1916" i="6"/>
  <c r="T1260" i="6"/>
  <c r="V1284" i="6"/>
  <c r="K1260" i="6"/>
  <c r="H1524" i="6"/>
  <c r="P1268" i="6"/>
  <c r="P1028" i="6"/>
  <c r="R1164" i="6"/>
  <c r="O1884" i="6"/>
  <c r="I1356" i="6"/>
  <c r="P1916" i="6"/>
  <c r="Q1908" i="6"/>
  <c r="D1900" i="6"/>
  <c r="H1900" i="6"/>
  <c r="D1892" i="6"/>
  <c r="R1860" i="6"/>
  <c r="C1860" i="6"/>
  <c r="Q1844" i="6"/>
  <c r="N1844" i="6"/>
  <c r="M1804" i="6"/>
  <c r="S1772" i="6"/>
  <c r="Q1732" i="6"/>
  <c r="T1716" i="6"/>
  <c r="U1668" i="6"/>
  <c r="B1652" i="6"/>
  <c r="E1644" i="6"/>
  <c r="U1644" i="6"/>
  <c r="C1636" i="6"/>
  <c r="B1628" i="6"/>
  <c r="F1620" i="6"/>
  <c r="W1604" i="6"/>
  <c r="K1588" i="6"/>
  <c r="L1572" i="6"/>
  <c r="E1564" i="6"/>
  <c r="U1556" i="6"/>
  <c r="B1532" i="6"/>
  <c r="B1508" i="6"/>
  <c r="V1460" i="6"/>
  <c r="B1356" i="6"/>
  <c r="Q1300" i="6"/>
  <c r="J1268" i="6"/>
  <c r="P1228" i="6"/>
  <c r="M1196" i="6"/>
  <c r="I1164" i="6"/>
  <c r="C1156" i="6"/>
  <c r="M1132" i="6"/>
  <c r="N1124" i="6"/>
  <c r="J1100" i="6"/>
  <c r="B1084" i="6"/>
  <c r="T1052" i="6"/>
  <c r="E988" i="6"/>
  <c r="O828" i="6"/>
  <c r="Q764" i="6"/>
  <c r="S1924" i="6"/>
  <c r="B1916" i="6"/>
  <c r="I1284" i="6"/>
  <c r="D1236" i="6"/>
  <c r="H1204" i="6"/>
  <c r="P1188" i="6"/>
  <c r="V1172" i="6"/>
  <c r="G1164" i="6"/>
  <c r="I1140" i="6"/>
  <c r="L1132" i="6"/>
  <c r="M1124" i="6"/>
  <c r="C1108" i="6"/>
  <c r="B1100" i="6"/>
  <c r="T1092" i="6"/>
  <c r="G1052" i="6"/>
  <c r="K1044" i="6"/>
  <c r="I1028" i="6"/>
  <c r="L1004" i="6"/>
  <c r="G924" i="6"/>
  <c r="G884" i="6"/>
  <c r="F828" i="6"/>
  <c r="L708" i="6"/>
  <c r="D1873" i="6"/>
  <c r="S1460" i="6"/>
  <c r="M1292" i="6"/>
  <c r="M1252" i="6"/>
  <c r="G1228" i="6"/>
  <c r="J1204" i="6"/>
  <c r="H1188" i="6"/>
  <c r="Q1164" i="6"/>
  <c r="K1148" i="6"/>
  <c r="B1140" i="6"/>
  <c r="U1132" i="6"/>
  <c r="D1124" i="6"/>
  <c r="E1108" i="6"/>
  <c r="I1084" i="6"/>
  <c r="J1068" i="6"/>
  <c r="E1052" i="6"/>
  <c r="F1044" i="6"/>
  <c r="F1028" i="6"/>
  <c r="K1004" i="6"/>
  <c r="D964" i="6"/>
  <c r="L940" i="6"/>
  <c r="H828" i="6"/>
  <c r="E788" i="6"/>
  <c r="K700" i="6"/>
  <c r="M1460" i="6"/>
  <c r="I1452" i="6"/>
  <c r="I1572" i="6"/>
  <c r="E1292" i="6"/>
  <c r="K1164" i="6"/>
  <c r="J916" i="6"/>
  <c r="E844" i="6"/>
  <c r="V780" i="6"/>
  <c r="Q692" i="6"/>
  <c r="I1292" i="6"/>
  <c r="M1636" i="6"/>
  <c r="U740" i="6"/>
  <c r="S732" i="6"/>
  <c r="L732" i="6"/>
  <c r="E708" i="6"/>
  <c r="G652" i="6"/>
  <c r="E612" i="6"/>
  <c r="B612" i="6"/>
  <c r="K628" i="6"/>
  <c r="V628" i="6"/>
  <c r="U668" i="6"/>
  <c r="N668" i="6"/>
  <c r="V676" i="6"/>
  <c r="K676" i="6"/>
  <c r="T684" i="6"/>
  <c r="W684" i="6"/>
  <c r="J684" i="6"/>
  <c r="N716" i="6"/>
  <c r="S716" i="6"/>
  <c r="Q724" i="6"/>
  <c r="W724" i="6"/>
  <c r="M748" i="6"/>
  <c r="U748" i="6"/>
  <c r="Q772" i="6"/>
  <c r="P772" i="6"/>
  <c r="M772" i="6"/>
  <c r="K796" i="6"/>
  <c r="M796" i="6"/>
  <c r="J796" i="6"/>
  <c r="L812" i="6"/>
  <c r="M812" i="6"/>
  <c r="C812" i="6"/>
  <c r="I812" i="6"/>
  <c r="N836" i="6"/>
  <c r="P836" i="6"/>
  <c r="F836" i="6"/>
  <c r="E836" i="6"/>
  <c r="U868" i="6"/>
  <c r="L868" i="6"/>
  <c r="B868" i="6"/>
  <c r="E876" i="6"/>
  <c r="I876" i="6"/>
  <c r="R892" i="6"/>
  <c r="F892" i="6"/>
  <c r="R900" i="6"/>
  <c r="S900" i="6"/>
  <c r="I908" i="6"/>
  <c r="U908" i="6"/>
  <c r="V908" i="6"/>
  <c r="H924" i="6"/>
  <c r="M924" i="6"/>
  <c r="S932" i="6"/>
  <c r="W932" i="6"/>
  <c r="G932" i="6"/>
  <c r="E940" i="6"/>
  <c r="N940" i="6"/>
  <c r="M940" i="6"/>
  <c r="H940" i="6"/>
  <c r="J948" i="6"/>
  <c r="M948" i="6"/>
  <c r="C956" i="6"/>
  <c r="G956" i="6"/>
  <c r="R956" i="6"/>
  <c r="R964" i="6"/>
  <c r="O964" i="6"/>
  <c r="V972" i="6"/>
  <c r="U972" i="6"/>
  <c r="M972" i="6"/>
  <c r="C972" i="6"/>
  <c r="R988" i="6"/>
  <c r="V988" i="6"/>
  <c r="B988" i="6"/>
  <c r="T988" i="6"/>
  <c r="R1012" i="6"/>
  <c r="U1012" i="6"/>
  <c r="P1020" i="6"/>
  <c r="M1020" i="6"/>
  <c r="W1028" i="6"/>
  <c r="M1028" i="6"/>
  <c r="K1028" i="6"/>
  <c r="O1028" i="6"/>
  <c r="M1036" i="6"/>
  <c r="L1036" i="6"/>
  <c r="T1036" i="6"/>
  <c r="J1036" i="6"/>
  <c r="U1044" i="6"/>
  <c r="L1044" i="6"/>
  <c r="P1044" i="6"/>
  <c r="D1044" i="6"/>
  <c r="M1052" i="6"/>
  <c r="U1052" i="6"/>
  <c r="O1052" i="6"/>
  <c r="P1052" i="6"/>
  <c r="J1052" i="6"/>
  <c r="D1052" i="6"/>
  <c r="T1068" i="6"/>
  <c r="B1068" i="6"/>
  <c r="U1076" i="6"/>
  <c r="G1076" i="6"/>
  <c r="J1076" i="6"/>
  <c r="V1084" i="6"/>
  <c r="N1084" i="6"/>
  <c r="L1084" i="6"/>
  <c r="J1084" i="6"/>
  <c r="D1092" i="6"/>
  <c r="S1092" i="6"/>
  <c r="J1092" i="6"/>
  <c r="G1092" i="6"/>
  <c r="C1100" i="6"/>
  <c r="K1100" i="6"/>
  <c r="N1100" i="6"/>
  <c r="E1100" i="6"/>
  <c r="J1108" i="6"/>
  <c r="M1108" i="6"/>
  <c r="B1108" i="6"/>
  <c r="D1108" i="6"/>
  <c r="H1108" i="6"/>
  <c r="I1108" i="6"/>
  <c r="T1124" i="6"/>
  <c r="K1124" i="6"/>
  <c r="V1124" i="6"/>
  <c r="I1124" i="6"/>
  <c r="F1124" i="6"/>
  <c r="R1124" i="6"/>
  <c r="P1132" i="6"/>
  <c r="B1132" i="6"/>
  <c r="H1132" i="6"/>
  <c r="Q1132" i="6"/>
  <c r="L1140" i="6"/>
  <c r="M1140" i="6"/>
  <c r="Q1140" i="6"/>
  <c r="O1140" i="6"/>
  <c r="P1148" i="6"/>
  <c r="E1148" i="6"/>
  <c r="O1148" i="6"/>
  <c r="H1148" i="6"/>
  <c r="U1148" i="6"/>
  <c r="W1156" i="6"/>
  <c r="R1156" i="6"/>
  <c r="V1156" i="6"/>
  <c r="B1156" i="6"/>
  <c r="T1164" i="6"/>
  <c r="W1164" i="6"/>
  <c r="M1164" i="6"/>
  <c r="O1164" i="6"/>
  <c r="D1172" i="6"/>
  <c r="M1172" i="6"/>
  <c r="U1172" i="6"/>
  <c r="B1180" i="6"/>
  <c r="V1180" i="6"/>
  <c r="K1180" i="6"/>
  <c r="Q1180" i="6"/>
  <c r="K1188" i="6"/>
  <c r="Q1188" i="6"/>
  <c r="H1196" i="6"/>
  <c r="S1196" i="6"/>
  <c r="U1196" i="6"/>
  <c r="J1196" i="6"/>
  <c r="Q1196" i="6"/>
  <c r="W1196" i="6"/>
  <c r="P1212" i="6"/>
  <c r="R1212" i="6"/>
  <c r="Q1212" i="6"/>
  <c r="H1220" i="6"/>
  <c r="E1220" i="6"/>
  <c r="L1228" i="6"/>
  <c r="T1228" i="6"/>
  <c r="F1228" i="6"/>
  <c r="U1228" i="6"/>
  <c r="O1252" i="6"/>
  <c r="L1252" i="6"/>
  <c r="J1252" i="6"/>
  <c r="V1260" i="6"/>
  <c r="M1260" i="6"/>
  <c r="S1260" i="6"/>
  <c r="G1260" i="6"/>
  <c r="K1276" i="6"/>
  <c r="H1276" i="6"/>
  <c r="P1276" i="6"/>
  <c r="P1284" i="6"/>
  <c r="W1284" i="6"/>
  <c r="S1292" i="6"/>
  <c r="V1292" i="6"/>
  <c r="B1292" i="6"/>
  <c r="Q1292" i="6"/>
  <c r="O1292" i="6"/>
  <c r="W1308" i="6"/>
  <c r="L1308" i="6"/>
  <c r="C1308" i="6"/>
  <c r="K1316" i="6"/>
  <c r="M1316" i="6"/>
  <c r="F1316" i="6"/>
  <c r="P1316" i="6"/>
  <c r="L1316" i="6"/>
  <c r="R1324" i="6"/>
  <c r="F1324" i="6"/>
  <c r="U1324" i="6"/>
  <c r="L1324" i="6"/>
  <c r="H1332" i="6"/>
  <c r="E1332" i="6"/>
  <c r="P1340" i="6"/>
  <c r="F1340" i="6"/>
  <c r="C1340" i="6"/>
  <c r="N1348" i="6"/>
  <c r="B1348" i="6"/>
  <c r="H1356" i="6"/>
  <c r="P1356" i="6"/>
  <c r="W1356" i="6"/>
  <c r="F1356" i="6"/>
  <c r="C1364" i="6"/>
  <c r="P1364" i="6"/>
  <c r="G1372" i="6"/>
  <c r="T1372" i="6"/>
  <c r="O1372" i="6"/>
  <c r="F1380" i="6"/>
  <c r="M1380" i="6"/>
  <c r="O1380" i="6"/>
  <c r="M1388" i="6"/>
  <c r="D1388" i="6"/>
  <c r="U1388" i="6"/>
  <c r="F1388" i="6"/>
  <c r="N1388" i="6"/>
  <c r="O1388" i="6"/>
  <c r="O1428" i="6"/>
  <c r="W1428" i="6"/>
  <c r="W1436" i="6"/>
  <c r="O1436" i="6"/>
  <c r="Q1444" i="6"/>
  <c r="L1444" i="6"/>
  <c r="H1452" i="6"/>
  <c r="O1452" i="6"/>
  <c r="O1460" i="6"/>
  <c r="K1460" i="6"/>
  <c r="M1468" i="6"/>
  <c r="K1468" i="6"/>
  <c r="B1476" i="6"/>
  <c r="M1476" i="6"/>
  <c r="K1476" i="6"/>
  <c r="T1476" i="6"/>
  <c r="W1476" i="6"/>
  <c r="N1484" i="6"/>
  <c r="B1484" i="6"/>
  <c r="R1484" i="6"/>
  <c r="O1484" i="6"/>
  <c r="U1484" i="6"/>
  <c r="C1484" i="6"/>
  <c r="O1492" i="6"/>
  <c r="G1492" i="6"/>
  <c r="K1492" i="6"/>
  <c r="B1492" i="6"/>
  <c r="W1492" i="6"/>
  <c r="J1500" i="6"/>
  <c r="F1500" i="6"/>
  <c r="I1500" i="6"/>
  <c r="B1500" i="6"/>
  <c r="O1500" i="6"/>
  <c r="V1500" i="6"/>
  <c r="V1508" i="6"/>
  <c r="O1508" i="6"/>
  <c r="P1508" i="6"/>
  <c r="I1508" i="6"/>
  <c r="F1516" i="6"/>
  <c r="V1516" i="6"/>
  <c r="N1516" i="6"/>
  <c r="Q1516" i="6"/>
  <c r="H1516" i="6"/>
  <c r="G1516" i="6"/>
  <c r="M1516" i="6"/>
  <c r="C1524" i="6"/>
  <c r="B1524" i="6"/>
  <c r="T1524" i="6"/>
  <c r="G1524" i="6"/>
  <c r="K1524" i="6"/>
  <c r="S1524" i="6"/>
  <c r="M1524" i="6"/>
  <c r="I1532" i="6"/>
  <c r="M1532" i="6"/>
  <c r="L1532" i="6"/>
  <c r="K1540" i="6"/>
  <c r="G1540" i="6"/>
  <c r="F1540" i="6"/>
  <c r="Q1556" i="6"/>
  <c r="M1556" i="6"/>
  <c r="O1604" i="6"/>
  <c r="I1604" i="6"/>
  <c r="C1604" i="6"/>
  <c r="E1668" i="6"/>
  <c r="O1668" i="6"/>
  <c r="V1892" i="6"/>
  <c r="R1892" i="6"/>
  <c r="E1924" i="6"/>
  <c r="P1924" i="6"/>
  <c r="C1892" i="6"/>
  <c r="S1724" i="6"/>
  <c r="W1924" i="6"/>
  <c r="U1692" i="6"/>
  <c r="S565" i="6"/>
  <c r="Q533" i="6"/>
  <c r="D485" i="6"/>
  <c r="M525" i="6"/>
  <c r="P245" i="6"/>
  <c r="Q221" i="6"/>
  <c r="O157" i="6"/>
  <c r="L477" i="6"/>
  <c r="N525" i="6"/>
  <c r="Q605" i="6"/>
  <c r="R325" i="6"/>
  <c r="S109" i="6"/>
  <c r="C525" i="6"/>
  <c r="N581" i="6"/>
  <c r="D285" i="6"/>
  <c r="F237" i="6"/>
  <c r="O213" i="6"/>
  <c r="K165" i="6"/>
  <c r="M573" i="6"/>
  <c r="L501" i="6"/>
  <c r="M333" i="6"/>
  <c r="F277" i="6"/>
  <c r="K101" i="6"/>
  <c r="C589" i="6"/>
  <c r="N568" i="6"/>
  <c r="F488" i="6"/>
  <c r="W248" i="6"/>
  <c r="P248" i="6"/>
  <c r="P216" i="6"/>
  <c r="H488" i="6"/>
  <c r="K216" i="6"/>
  <c r="H216" i="6"/>
  <c r="H424" i="6"/>
  <c r="E608" i="6"/>
  <c r="Q552" i="6"/>
  <c r="R488" i="6"/>
  <c r="N224" i="6"/>
  <c r="R552" i="6"/>
  <c r="H552" i="6"/>
  <c r="R592" i="6"/>
  <c r="W528" i="6"/>
  <c r="W376" i="6"/>
  <c r="E320" i="6"/>
  <c r="V104" i="6"/>
  <c r="I608" i="6"/>
  <c r="O112" i="6"/>
  <c r="J96" i="6"/>
  <c r="F256" i="6"/>
  <c r="B120" i="6"/>
  <c r="R73" i="6"/>
  <c r="D590" i="6"/>
  <c r="H590" i="6"/>
  <c r="S590" i="6"/>
  <c r="L581" i="6"/>
  <c r="W541" i="6"/>
  <c r="Q485" i="6"/>
  <c r="O533" i="6"/>
  <c r="H541" i="6"/>
  <c r="I221" i="6"/>
  <c r="R133" i="6"/>
  <c r="R213" i="6"/>
  <c r="I541" i="6"/>
  <c r="F461" i="6"/>
  <c r="B541" i="6"/>
  <c r="P557" i="6"/>
  <c r="H285" i="6"/>
  <c r="W237" i="6"/>
  <c r="M189" i="6"/>
  <c r="B165" i="6"/>
  <c r="R589" i="6"/>
  <c r="E373" i="6"/>
  <c r="J333" i="6"/>
  <c r="D277" i="6"/>
  <c r="H557" i="6"/>
  <c r="N464" i="6"/>
  <c r="Q568" i="6"/>
  <c r="M528" i="6"/>
  <c r="W256" i="6"/>
  <c r="H248" i="6"/>
  <c r="N216" i="6"/>
  <c r="L488" i="6"/>
  <c r="M216" i="6"/>
  <c r="N248" i="6"/>
  <c r="M376" i="6"/>
  <c r="V608" i="6"/>
  <c r="L512" i="6"/>
  <c r="V488" i="6"/>
  <c r="H224" i="6"/>
  <c r="P592" i="6"/>
  <c r="M504" i="6"/>
  <c r="U584" i="6"/>
  <c r="L39" i="6"/>
  <c r="U565" i="6"/>
  <c r="R557" i="6"/>
  <c r="G285" i="6"/>
  <c r="B189" i="6"/>
  <c r="I597" i="6"/>
  <c r="C373" i="6"/>
  <c r="O309" i="6"/>
  <c r="E245" i="6"/>
  <c r="R248" i="6"/>
  <c r="U88" i="6"/>
  <c r="B125" i="6"/>
  <c r="P573" i="6"/>
  <c r="E573" i="6"/>
  <c r="J517" i="6"/>
  <c r="T133" i="6"/>
  <c r="B573" i="6"/>
  <c r="S461" i="6"/>
  <c r="D149" i="6"/>
  <c r="H573" i="6"/>
  <c r="M533" i="6"/>
  <c r="D253" i="6"/>
  <c r="G213" i="6"/>
  <c r="E189" i="6"/>
  <c r="D597" i="6"/>
  <c r="W357" i="6"/>
  <c r="T309" i="6"/>
  <c r="L245" i="6"/>
  <c r="B328" i="6"/>
  <c r="U488" i="6"/>
  <c r="I552" i="6"/>
  <c r="O232" i="6"/>
  <c r="T541" i="6"/>
  <c r="K264" i="6"/>
  <c r="O240" i="6"/>
  <c r="J592" i="6"/>
  <c r="F512" i="6"/>
  <c r="B376" i="6"/>
  <c r="D488" i="6"/>
  <c r="V232" i="6"/>
  <c r="J608" i="6"/>
  <c r="V39" i="6"/>
  <c r="M39" i="6"/>
  <c r="Q96" i="6"/>
  <c r="J528" i="6"/>
  <c r="S248" i="6"/>
  <c r="S536" i="6"/>
  <c r="E112" i="6"/>
  <c r="F232" i="6"/>
  <c r="J88" i="6"/>
  <c r="P65" i="6"/>
  <c r="J606" i="6"/>
  <c r="M590" i="6"/>
  <c r="T606" i="6"/>
  <c r="F590" i="6"/>
  <c r="W525" i="6"/>
  <c r="M581" i="6"/>
  <c r="E469" i="6"/>
  <c r="O581" i="6"/>
  <c r="V517" i="6"/>
  <c r="O181" i="6"/>
  <c r="B133" i="6"/>
  <c r="E557" i="6"/>
  <c r="Q589" i="6"/>
  <c r="E589" i="6"/>
  <c r="U533" i="6"/>
  <c r="G253" i="6"/>
  <c r="E213" i="6"/>
  <c r="J189" i="6"/>
  <c r="H101" i="6"/>
  <c r="T597" i="6"/>
  <c r="D357" i="6"/>
  <c r="P293" i="6"/>
  <c r="J573" i="6"/>
  <c r="H272" i="6"/>
  <c r="D248" i="6"/>
  <c r="P552" i="6"/>
  <c r="W264" i="6"/>
  <c r="H232" i="6"/>
  <c r="G584" i="6"/>
  <c r="C200" i="6"/>
  <c r="S216" i="6"/>
  <c r="E504" i="6"/>
  <c r="R584" i="6"/>
  <c r="I592" i="6"/>
  <c r="V504" i="6"/>
  <c r="S296" i="6"/>
  <c r="O552" i="6"/>
  <c r="B606" i="6"/>
  <c r="T39" i="6"/>
  <c r="I606" i="6"/>
  <c r="G328" i="6"/>
  <c r="J512" i="6"/>
  <c r="U112" i="6"/>
  <c r="M464" i="6"/>
  <c r="I232" i="6"/>
  <c r="V606" i="6"/>
  <c r="S606" i="6"/>
  <c r="H606" i="6"/>
  <c r="R590" i="6"/>
  <c r="N205" i="6"/>
  <c r="U589" i="6"/>
  <c r="T589" i="6"/>
  <c r="P493" i="6"/>
  <c r="F93" i="6"/>
  <c r="N573" i="6"/>
  <c r="P365" i="6"/>
  <c r="N365" i="6"/>
  <c r="M125" i="6"/>
  <c r="B565" i="6"/>
  <c r="R525" i="6"/>
  <c r="H253" i="6"/>
  <c r="C213" i="6"/>
  <c r="O173" i="6"/>
  <c r="F357" i="6"/>
  <c r="O293" i="6"/>
  <c r="F229" i="6"/>
  <c r="B517" i="6"/>
  <c r="R264" i="6"/>
  <c r="C248" i="6"/>
  <c r="J525" i="6"/>
  <c r="C256" i="6"/>
  <c r="P232" i="6"/>
  <c r="L536" i="6"/>
  <c r="P240" i="6"/>
  <c r="P264" i="6"/>
  <c r="O606" i="6"/>
  <c r="R232" i="6"/>
  <c r="S224" i="6"/>
  <c r="P568" i="6"/>
  <c r="D496" i="6"/>
  <c r="E280" i="6"/>
  <c r="J552" i="6"/>
  <c r="T240" i="6"/>
  <c r="M248" i="6"/>
  <c r="T590" i="6"/>
  <c r="D39" i="6"/>
  <c r="S598" i="6"/>
  <c r="W360" i="6"/>
  <c r="E512" i="6"/>
  <c r="N104" i="6"/>
  <c r="G496" i="6"/>
  <c r="R216" i="6"/>
  <c r="K57" i="6"/>
  <c r="P590" i="6"/>
  <c r="B590" i="6"/>
  <c r="V590" i="6"/>
  <c r="U606" i="6"/>
  <c r="J541" i="6"/>
  <c r="W157" i="6"/>
  <c r="M485" i="6"/>
  <c r="C469" i="6"/>
  <c r="L253" i="6"/>
  <c r="J589" i="6"/>
  <c r="F605" i="6"/>
  <c r="S365" i="6"/>
  <c r="T525" i="6"/>
  <c r="L517" i="6"/>
  <c r="O557" i="6"/>
  <c r="J584" i="6"/>
  <c r="L216" i="6"/>
  <c r="C120" i="6"/>
  <c r="C184" i="6"/>
  <c r="G256" i="6"/>
  <c r="T232" i="6"/>
  <c r="Q536" i="6"/>
  <c r="P256" i="6"/>
  <c r="D216" i="6"/>
  <c r="W576" i="6"/>
  <c r="B488" i="6"/>
  <c r="G552" i="6"/>
  <c r="O496" i="6"/>
  <c r="L256" i="6"/>
  <c r="O608" i="6"/>
  <c r="F592" i="6"/>
  <c r="E58" i="6"/>
  <c r="E39" i="6"/>
  <c r="U1070" i="6"/>
  <c r="N667" i="6"/>
  <c r="F651" i="6"/>
  <c r="M643" i="6"/>
  <c r="U611" i="6"/>
  <c r="K1874" i="6"/>
  <c r="F1874" i="6"/>
  <c r="O611" i="6"/>
  <c r="M611" i="6"/>
  <c r="P619" i="6"/>
  <c r="L619" i="6"/>
  <c r="Q635" i="6"/>
  <c r="O635" i="6"/>
  <c r="K643" i="6"/>
  <c r="V643" i="6"/>
  <c r="K667" i="6"/>
  <c r="C667" i="6"/>
  <c r="V683" i="6"/>
  <c r="C683" i="6"/>
  <c r="D723" i="6"/>
  <c r="K723" i="6"/>
  <c r="N763" i="6"/>
  <c r="P763" i="6"/>
  <c r="B875" i="6"/>
  <c r="W875" i="6"/>
  <c r="V899" i="6"/>
  <c r="S899" i="6"/>
  <c r="O971" i="6"/>
  <c r="T971" i="6"/>
  <c r="S1019" i="6"/>
  <c r="T1019" i="6"/>
  <c r="P1051" i="6"/>
  <c r="E1051" i="6"/>
  <c r="S1075" i="6"/>
  <c r="B1075" i="6"/>
  <c r="S1131" i="6"/>
  <c r="G1131" i="6"/>
  <c r="W1147" i="6"/>
  <c r="H1147" i="6"/>
  <c r="J1155" i="6"/>
  <c r="F1155" i="6"/>
  <c r="V1171" i="6"/>
  <c r="W1171" i="6"/>
  <c r="M1187" i="6"/>
  <c r="H1187" i="6"/>
  <c r="I1195" i="6"/>
  <c r="P1195" i="6"/>
  <c r="B1195" i="6"/>
  <c r="N1203" i="6"/>
  <c r="D1203" i="6"/>
  <c r="V1211" i="6"/>
  <c r="P1211" i="6"/>
  <c r="O1219" i="6"/>
  <c r="D1219" i="6"/>
  <c r="D1227" i="6"/>
  <c r="I1227" i="6"/>
  <c r="E1259" i="6"/>
  <c r="H1259" i="6"/>
  <c r="F1259" i="6"/>
  <c r="V1267" i="6"/>
  <c r="W1267" i="6"/>
  <c r="K1275" i="6"/>
  <c r="H1275" i="6"/>
  <c r="W1283" i="6"/>
  <c r="D1283" i="6"/>
  <c r="I1283" i="6"/>
  <c r="W1299" i="6"/>
  <c r="S1299" i="6"/>
  <c r="G1299" i="6"/>
  <c r="P1435" i="6"/>
  <c r="N1435" i="6"/>
  <c r="O7" i="6"/>
  <c r="T15" i="6"/>
  <c r="E23" i="6"/>
  <c r="K31" i="6"/>
  <c r="D770" i="6"/>
  <c r="K618" i="6"/>
  <c r="K1202" i="6"/>
  <c r="T1994" i="6"/>
  <c r="D1978" i="6"/>
  <c r="K2002" i="6"/>
  <c r="Q2018" i="6"/>
  <c r="D2010" i="6"/>
  <c r="O2010" i="6"/>
  <c r="I1970" i="6"/>
  <c r="D2002" i="6"/>
  <c r="E2002" i="6"/>
  <c r="U1994" i="6"/>
  <c r="P2018" i="6"/>
  <c r="R1994" i="6"/>
  <c r="I2002" i="6"/>
  <c r="S1954" i="6"/>
  <c r="E1986" i="6"/>
  <c r="K634" i="6"/>
  <c r="M1994" i="6"/>
  <c r="Q1970" i="6"/>
  <c r="Q1938" i="6"/>
  <c r="W2010" i="6"/>
  <c r="K2010" i="6"/>
  <c r="H2010" i="6"/>
  <c r="H2018" i="6"/>
  <c r="N1954" i="6"/>
  <c r="W2002" i="6"/>
  <c r="H2002" i="6"/>
  <c r="I1978" i="6"/>
  <c r="D1986" i="6"/>
  <c r="L1994" i="6"/>
  <c r="M2002" i="6"/>
  <c r="P2010" i="6"/>
  <c r="W1986" i="6"/>
  <c r="L1962" i="6"/>
  <c r="F2018" i="6"/>
  <c r="E2010" i="6"/>
  <c r="D2018" i="6"/>
  <c r="B2010" i="6"/>
  <c r="R1954" i="6"/>
  <c r="G2002" i="6"/>
  <c r="L2002" i="6"/>
  <c r="G1994" i="6"/>
  <c r="L2010" i="6"/>
  <c r="P1994" i="6"/>
  <c r="T2002" i="6"/>
  <c r="C2010" i="6"/>
  <c r="S1986" i="6"/>
  <c r="D1930" i="6"/>
  <c r="K1986" i="6"/>
  <c r="U2002" i="6"/>
  <c r="M1986" i="6"/>
  <c r="H1994" i="6"/>
  <c r="E1994" i="6"/>
  <c r="H1978" i="6"/>
  <c r="K1738" i="6"/>
  <c r="G1986" i="6"/>
  <c r="T1794" i="6"/>
  <c r="V1994" i="6"/>
  <c r="N1994" i="6"/>
  <c r="E1970" i="6"/>
  <c r="O1994" i="6"/>
  <c r="S1970" i="6"/>
  <c r="B1978" i="6"/>
  <c r="F1986" i="6"/>
  <c r="D682" i="6"/>
  <c r="W1098" i="6"/>
  <c r="T1650" i="6"/>
  <c r="T1954" i="6"/>
  <c r="R1970" i="6"/>
  <c r="L1978" i="6"/>
  <c r="P1986" i="6"/>
  <c r="C1994" i="6"/>
  <c r="U1978" i="6"/>
  <c r="W1578" i="6"/>
  <c r="Q1954" i="6"/>
  <c r="I2010" i="6"/>
  <c r="K2018" i="6"/>
  <c r="L2018" i="6"/>
  <c r="E2018" i="6"/>
  <c r="O2002" i="6"/>
  <c r="B2002" i="6"/>
  <c r="J1994" i="6"/>
  <c r="K1994" i="6"/>
  <c r="S2002" i="6"/>
  <c r="L1954" i="6"/>
  <c r="N1986" i="6"/>
  <c r="M1004" i="6"/>
  <c r="H988" i="6"/>
  <c r="L972" i="6"/>
  <c r="E964" i="6"/>
  <c r="K956" i="6"/>
  <c r="R940" i="6"/>
  <c r="D932" i="6"/>
  <c r="E924" i="6"/>
  <c r="E900" i="6"/>
  <c r="S852" i="6"/>
  <c r="S836" i="6"/>
  <c r="P828" i="6"/>
  <c r="S812" i="6"/>
  <c r="I796" i="6"/>
  <c r="I780" i="6"/>
  <c r="M724" i="6"/>
  <c r="B700" i="6"/>
  <c r="Q644" i="6"/>
  <c r="Q612" i="6"/>
  <c r="C932" i="6"/>
  <c r="C916" i="6"/>
  <c r="Q900" i="6"/>
  <c r="W876" i="6"/>
  <c r="C844" i="6"/>
  <c r="I836" i="6"/>
  <c r="D828" i="6"/>
  <c r="D804" i="6"/>
  <c r="B796" i="6"/>
  <c r="C780" i="6"/>
  <c r="K748" i="6"/>
  <c r="G700" i="6"/>
  <c r="E668" i="6"/>
  <c r="O636" i="6"/>
  <c r="K988" i="6"/>
  <c r="W972" i="6"/>
  <c r="E972" i="6"/>
  <c r="U956" i="6"/>
  <c r="U940" i="6"/>
  <c r="E932" i="6"/>
  <c r="F868" i="6"/>
  <c r="K844" i="6"/>
  <c r="V836" i="6"/>
  <c r="M820" i="6"/>
  <c r="G804" i="6"/>
  <c r="Q796" i="6"/>
  <c r="U772" i="6"/>
  <c r="I732" i="6"/>
  <c r="I716" i="6"/>
  <c r="U692" i="6"/>
  <c r="M668" i="6"/>
  <c r="P628" i="6"/>
  <c r="D1036" i="6"/>
  <c r="V1092" i="6"/>
  <c r="Q1092" i="6"/>
  <c r="H1084" i="6"/>
  <c r="C1076" i="6"/>
  <c r="E1068" i="6"/>
  <c r="I1052" i="6"/>
  <c r="C1052" i="6"/>
  <c r="O1044" i="6"/>
  <c r="K1036" i="6"/>
  <c r="N1036" i="6"/>
  <c r="E1028" i="6"/>
  <c r="E1012" i="6"/>
  <c r="D996" i="6"/>
  <c r="I988" i="6"/>
  <c r="J972" i="6"/>
  <c r="K972" i="6"/>
  <c r="T956" i="6"/>
  <c r="B956" i="6"/>
  <c r="P940" i="6"/>
  <c r="F932" i="6"/>
  <c r="U932" i="6"/>
  <c r="N924" i="6"/>
  <c r="L908" i="6"/>
  <c r="V892" i="6"/>
  <c r="O836" i="6"/>
  <c r="U836" i="6"/>
  <c r="U820" i="6"/>
  <c r="N812" i="6"/>
  <c r="V796" i="6"/>
  <c r="W748" i="6"/>
  <c r="W732" i="6"/>
  <c r="F716" i="6"/>
  <c r="B652" i="6"/>
  <c r="T628" i="6"/>
  <c r="Q1044" i="6"/>
  <c r="I1092" i="6"/>
  <c r="K1084" i="6"/>
  <c r="M1076" i="6"/>
  <c r="F1052" i="6"/>
  <c r="C1028" i="6"/>
  <c r="M996" i="6"/>
  <c r="Q956" i="6"/>
  <c r="R932" i="6"/>
  <c r="E796" i="6"/>
  <c r="J628" i="6"/>
  <c r="H612" i="6"/>
  <c r="S612" i="6"/>
  <c r="K612" i="6"/>
  <c r="K620" i="6"/>
  <c r="M620" i="6"/>
  <c r="V620" i="6"/>
  <c r="K636" i="6"/>
  <c r="F636" i="6"/>
  <c r="B636" i="6"/>
  <c r="T636" i="6"/>
  <c r="K652" i="6"/>
  <c r="W652" i="6"/>
  <c r="U652" i="6"/>
  <c r="F660" i="6"/>
  <c r="L660" i="6"/>
  <c r="B660" i="6"/>
  <c r="H660" i="6"/>
  <c r="L668" i="6"/>
  <c r="G668" i="6"/>
  <c r="N676" i="6"/>
  <c r="G676" i="6"/>
  <c r="W676" i="6"/>
  <c r="U684" i="6"/>
  <c r="K684" i="6"/>
  <c r="M684" i="6"/>
  <c r="F684" i="6"/>
  <c r="J692" i="6"/>
  <c r="V692" i="6"/>
  <c r="R692" i="6"/>
  <c r="M700" i="6"/>
  <c r="V700" i="6"/>
  <c r="V708" i="6"/>
  <c r="D708" i="6"/>
  <c r="U716" i="6"/>
  <c r="M716" i="6"/>
  <c r="B716" i="6"/>
  <c r="G716" i="6"/>
  <c r="U724" i="6"/>
  <c r="H724" i="6"/>
  <c r="G724" i="6"/>
  <c r="E724" i="6"/>
  <c r="R732" i="6"/>
  <c r="F732" i="6"/>
  <c r="U732" i="6"/>
  <c r="N732" i="6"/>
  <c r="V732" i="6"/>
  <c r="W740" i="6"/>
  <c r="G740" i="6"/>
  <c r="C748" i="6"/>
  <c r="S748" i="6"/>
  <c r="I748" i="6"/>
  <c r="E748" i="6"/>
  <c r="E764" i="6"/>
  <c r="H764" i="6"/>
  <c r="B772" i="6"/>
  <c r="F772" i="6"/>
  <c r="O772" i="6"/>
  <c r="W772" i="6"/>
  <c r="D772" i="6"/>
  <c r="E780" i="6"/>
  <c r="K780" i="6"/>
  <c r="U780" i="6"/>
  <c r="L780" i="6"/>
  <c r="W780" i="6"/>
  <c r="M788" i="6"/>
  <c r="U788" i="6"/>
  <c r="G788" i="6"/>
  <c r="U796" i="6"/>
  <c r="D796" i="6"/>
  <c r="N796" i="6"/>
  <c r="L796" i="6"/>
  <c r="P796" i="6"/>
  <c r="O796" i="6"/>
  <c r="I804" i="6"/>
  <c r="B804" i="6"/>
  <c r="O804" i="6"/>
  <c r="E804" i="6"/>
  <c r="S804" i="6"/>
  <c r="K804" i="6"/>
  <c r="V804" i="6"/>
  <c r="U812" i="6"/>
  <c r="E812" i="6"/>
  <c r="W812" i="6"/>
  <c r="V812" i="6"/>
  <c r="K812" i="6"/>
  <c r="J820" i="6"/>
  <c r="G820" i="6"/>
  <c r="W820" i="6"/>
  <c r="E820" i="6"/>
  <c r="K828" i="6"/>
  <c r="Q828" i="6"/>
  <c r="U828" i="6"/>
  <c r="E828" i="6"/>
  <c r="G828" i="6"/>
  <c r="Q836" i="6"/>
  <c r="B836" i="6"/>
  <c r="M836" i="6"/>
  <c r="L836" i="6"/>
  <c r="J836" i="6"/>
  <c r="H836" i="6"/>
  <c r="W836" i="6"/>
  <c r="D836" i="6"/>
  <c r="L844" i="6"/>
  <c r="S844" i="6"/>
  <c r="J844" i="6"/>
  <c r="I844" i="6"/>
  <c r="U844" i="6"/>
  <c r="J852" i="6"/>
  <c r="E852" i="6"/>
  <c r="M852" i="6"/>
  <c r="P860" i="6"/>
  <c r="F860" i="6"/>
  <c r="O868" i="6"/>
  <c r="G868" i="6"/>
  <c r="H868" i="6"/>
  <c r="Q868" i="6"/>
  <c r="K868" i="6"/>
  <c r="U876" i="6"/>
  <c r="K876" i="6"/>
  <c r="J884" i="6"/>
  <c r="E884" i="6"/>
  <c r="U892" i="6"/>
  <c r="O892" i="6"/>
  <c r="P892" i="6"/>
  <c r="D892" i="6"/>
  <c r="W892" i="6"/>
  <c r="N900" i="6"/>
  <c r="V900" i="6"/>
  <c r="P900" i="6"/>
  <c r="M908" i="6"/>
  <c r="G908" i="6"/>
  <c r="K908" i="6"/>
  <c r="S916" i="6"/>
  <c r="U916" i="6"/>
  <c r="T924" i="6"/>
  <c r="O924" i="6"/>
  <c r="B924" i="6"/>
  <c r="L924" i="6"/>
  <c r="J924" i="6"/>
  <c r="K924" i="6"/>
  <c r="H932" i="6"/>
  <c r="T932" i="6"/>
  <c r="I932" i="6"/>
  <c r="M932" i="6"/>
  <c r="S940" i="6"/>
  <c r="I940" i="6"/>
  <c r="G940" i="6"/>
  <c r="C940" i="6"/>
  <c r="D940" i="6"/>
  <c r="Q940" i="6"/>
  <c r="W940" i="6"/>
  <c r="S948" i="6"/>
  <c r="E948" i="6"/>
  <c r="M956" i="6"/>
  <c r="H956" i="6"/>
  <c r="O956" i="6"/>
  <c r="P964" i="6"/>
  <c r="U964" i="6"/>
  <c r="I964" i="6"/>
  <c r="N964" i="6"/>
  <c r="P972" i="6"/>
  <c r="R972" i="6"/>
  <c r="B972" i="6"/>
  <c r="D972" i="6"/>
  <c r="U988" i="6"/>
  <c r="M988" i="6"/>
  <c r="G988" i="6"/>
  <c r="P988" i="6"/>
  <c r="N1004" i="6"/>
  <c r="T1004" i="6"/>
  <c r="V1012" i="6"/>
  <c r="C1012" i="6"/>
  <c r="E1020" i="6"/>
  <c r="V1020" i="6"/>
  <c r="J1028" i="6"/>
  <c r="S1028" i="6"/>
  <c r="I1036" i="6"/>
  <c r="B1036" i="6"/>
  <c r="S1044" i="6"/>
  <c r="T1044" i="6"/>
  <c r="V1044" i="6"/>
  <c r="Q1052" i="6"/>
  <c r="R1052" i="6"/>
  <c r="K1052" i="6"/>
  <c r="K1068" i="6"/>
  <c r="U1068" i="6"/>
  <c r="U1092" i="6"/>
  <c r="E1092" i="6"/>
  <c r="C1092" i="6"/>
  <c r="W1100" i="6"/>
  <c r="U1100" i="6"/>
  <c r="G1108" i="6"/>
  <c r="U1108" i="6"/>
  <c r="O1108" i="6"/>
  <c r="W1108" i="6"/>
  <c r="C1132" i="6"/>
  <c r="N1132" i="6"/>
  <c r="J1132" i="6"/>
  <c r="H1140" i="6"/>
  <c r="W1140" i="6"/>
  <c r="D1140" i="6"/>
  <c r="K1156" i="6"/>
  <c r="N1156" i="6"/>
  <c r="H1156" i="6"/>
  <c r="L1156" i="6"/>
  <c r="S1164" i="6"/>
  <c r="H1164" i="6"/>
  <c r="R1188" i="6"/>
  <c r="U1188" i="6"/>
  <c r="V1196" i="6"/>
  <c r="G1196" i="6"/>
  <c r="P1196" i="6"/>
  <c r="O1196" i="6"/>
  <c r="D1196" i="6"/>
  <c r="H1228" i="6"/>
  <c r="R1228" i="6"/>
  <c r="B1228" i="6"/>
  <c r="N1228" i="6"/>
  <c r="G1252" i="6"/>
  <c r="W1252" i="6"/>
  <c r="Q1252" i="6"/>
  <c r="C1252" i="6"/>
  <c r="D1252" i="6"/>
  <c r="G1284" i="6"/>
  <c r="D1284" i="6"/>
  <c r="L1284" i="6"/>
  <c r="S1541" i="6"/>
  <c r="I1316" i="6"/>
  <c r="K1348" i="6"/>
  <c r="P1388" i="6"/>
  <c r="U1316" i="6"/>
  <c r="V1324" i="6"/>
  <c r="Q1324" i="6"/>
  <c r="U1436" i="6"/>
  <c r="Q1348" i="6"/>
  <c r="Q1308" i="6"/>
  <c r="H1292" i="6"/>
  <c r="W1292" i="6"/>
  <c r="G1292" i="6"/>
  <c r="S1300" i="6"/>
  <c r="H1300" i="6"/>
  <c r="D1316" i="6"/>
  <c r="J1316" i="6"/>
  <c r="H1324" i="6"/>
  <c r="D1324" i="6"/>
  <c r="S1324" i="6"/>
  <c r="C1324" i="6"/>
  <c r="H1340" i="6"/>
  <c r="W1340" i="6"/>
  <c r="Q1340" i="6"/>
  <c r="F1348" i="6"/>
  <c r="H1348" i="6"/>
  <c r="L1356" i="6"/>
  <c r="V1356" i="6"/>
  <c r="H1364" i="6"/>
  <c r="J1364" i="6"/>
  <c r="D1372" i="6"/>
  <c r="F1372" i="6"/>
  <c r="Q1372" i="6"/>
  <c r="Q1380" i="6"/>
  <c r="W1380" i="6"/>
  <c r="B1380" i="6"/>
  <c r="J1388" i="6"/>
  <c r="K1388" i="6"/>
  <c r="C1388" i="6"/>
  <c r="S1388" i="6"/>
  <c r="B1436" i="6"/>
  <c r="L1436" i="6"/>
  <c r="U1452" i="6"/>
  <c r="W1452" i="6"/>
  <c r="S1452" i="6"/>
  <c r="T1452" i="6"/>
  <c r="U1460" i="6"/>
  <c r="B1460" i="6"/>
  <c r="E1468" i="6"/>
  <c r="O1468" i="6"/>
  <c r="I1468" i="6"/>
  <c r="W1468" i="6"/>
  <c r="S1484" i="6"/>
  <c r="W1484" i="6"/>
  <c r="I1484" i="6"/>
  <c r="C1500" i="6"/>
  <c r="P1500" i="6"/>
  <c r="F1508" i="6"/>
  <c r="G1508" i="6"/>
  <c r="N1508" i="6"/>
  <c r="Q1532" i="6"/>
  <c r="V1532" i="6"/>
  <c r="G1532" i="6"/>
  <c r="C1588" i="6"/>
  <c r="F1588" i="6"/>
  <c r="T1620" i="6"/>
  <c r="M1620" i="6"/>
  <c r="W1620" i="6"/>
  <c r="O1644" i="6"/>
  <c r="I1644" i="6"/>
  <c r="E1660" i="6"/>
  <c r="M1660" i="6"/>
  <c r="J1676" i="6"/>
  <c r="D1676" i="6"/>
  <c r="L1684" i="6"/>
  <c r="S1684" i="6"/>
  <c r="E1700" i="6"/>
  <c r="M1700" i="6"/>
  <c r="C1732" i="6"/>
  <c r="O1732" i="6"/>
  <c r="G1732" i="6"/>
  <c r="I1756" i="6"/>
  <c r="E1756" i="6"/>
  <c r="O1860" i="6"/>
  <c r="N1860" i="6"/>
  <c r="S1868" i="6"/>
  <c r="O1868" i="6"/>
  <c r="Q1868" i="6"/>
  <c r="G1876" i="6"/>
  <c r="R1876" i="6"/>
  <c r="H1876" i="6"/>
  <c r="B1876" i="6"/>
  <c r="P1876" i="6"/>
  <c r="W1876" i="6"/>
  <c r="F1876" i="6"/>
  <c r="V1884" i="6"/>
  <c r="I1884" i="6"/>
  <c r="F1884" i="6"/>
  <c r="S1884" i="6"/>
  <c r="G1884" i="6"/>
  <c r="P1884" i="6"/>
  <c r="E1892" i="6"/>
  <c r="N1892" i="6"/>
  <c r="T1892" i="6"/>
  <c r="S1900" i="6"/>
  <c r="F1900" i="6"/>
  <c r="W1900" i="6"/>
  <c r="D1916" i="6"/>
  <c r="F1916" i="6"/>
  <c r="H1916" i="6"/>
  <c r="U1924" i="6"/>
  <c r="Q1924" i="6"/>
  <c r="R1924" i="6"/>
  <c r="D1924" i="6"/>
  <c r="K1924" i="6"/>
  <c r="I1677" i="6"/>
  <c r="K1677" i="6"/>
  <c r="O1893" i="6"/>
  <c r="B1893" i="6"/>
  <c r="C740" i="6"/>
  <c r="G1044" i="6"/>
  <c r="R1132" i="6"/>
  <c r="U612" i="6"/>
  <c r="V612" i="6"/>
  <c r="C628" i="6"/>
  <c r="Q628" i="6"/>
  <c r="W636" i="6"/>
  <c r="E636" i="6"/>
  <c r="O644" i="6"/>
  <c r="D644" i="6"/>
  <c r="Q668" i="6"/>
  <c r="P668" i="6"/>
  <c r="V668" i="6"/>
  <c r="L676" i="6"/>
  <c r="U676" i="6"/>
  <c r="L684" i="6"/>
  <c r="B684" i="6"/>
  <c r="K692" i="6"/>
  <c r="I692" i="6"/>
  <c r="U700" i="6"/>
  <c r="E700" i="6"/>
  <c r="U708" i="6"/>
  <c r="B708" i="6"/>
  <c r="T716" i="6"/>
  <c r="Q716" i="6"/>
  <c r="F724" i="6"/>
  <c r="J724" i="6"/>
  <c r="G732" i="6"/>
  <c r="D732" i="6"/>
  <c r="B740" i="6"/>
  <c r="F740" i="6"/>
  <c r="P740" i="6"/>
  <c r="L764" i="6"/>
  <c r="N764" i="6"/>
  <c r="G796" i="6"/>
  <c r="R796" i="6"/>
  <c r="M804" i="6"/>
  <c r="U804" i="6"/>
  <c r="J868" i="6"/>
  <c r="I868" i="6"/>
  <c r="N868" i="6"/>
  <c r="M868" i="6"/>
  <c r="S876" i="6"/>
  <c r="M876" i="6"/>
  <c r="H892" i="6"/>
  <c r="E892" i="6"/>
  <c r="J900" i="6"/>
  <c r="U900" i="6"/>
  <c r="P1004" i="6"/>
  <c r="I1004" i="6"/>
  <c r="U1004" i="6"/>
  <c r="C1004" i="6"/>
  <c r="E1004" i="6"/>
  <c r="H1036" i="6"/>
  <c r="C1036" i="6"/>
  <c r="U1036" i="6"/>
  <c r="F1092" i="6"/>
  <c r="O1092" i="6"/>
  <c r="U1164" i="6"/>
  <c r="V1164" i="6"/>
  <c r="B1196" i="6"/>
  <c r="C1196" i="6"/>
  <c r="F1196" i="6"/>
  <c r="U1212" i="6"/>
  <c r="O1212" i="6"/>
  <c r="N1220" i="6"/>
  <c r="Q1220" i="6"/>
  <c r="C1228" i="6"/>
  <c r="Q1228" i="6"/>
  <c r="E1228" i="6"/>
  <c r="V1228" i="6"/>
  <c r="O1228" i="6"/>
  <c r="S1236" i="6"/>
  <c r="J1236" i="6"/>
  <c r="U1244" i="6"/>
  <c r="Q1244" i="6"/>
  <c r="T1252" i="6"/>
  <c r="P1252" i="6"/>
  <c r="B1252" i="6"/>
  <c r="W1260" i="6"/>
  <c r="J1260" i="6"/>
  <c r="B1260" i="6"/>
  <c r="Q1260" i="6"/>
  <c r="L1260" i="6"/>
  <c r="M1276" i="6"/>
  <c r="W1276" i="6"/>
  <c r="C1276" i="6"/>
  <c r="E1284" i="6"/>
  <c r="Q1284" i="6"/>
  <c r="M1284" i="6"/>
  <c r="F1284" i="6"/>
  <c r="B1284" i="6"/>
  <c r="L1292" i="6"/>
  <c r="C1292" i="6"/>
  <c r="R1292" i="6"/>
  <c r="S1308" i="6"/>
  <c r="H1308" i="6"/>
  <c r="U1308" i="6"/>
  <c r="M1308" i="6"/>
  <c r="H1316" i="6"/>
  <c r="N1316" i="6"/>
  <c r="R1316" i="6"/>
  <c r="E1316" i="6"/>
  <c r="G1324" i="6"/>
  <c r="W1324" i="6"/>
  <c r="P1324" i="6"/>
  <c r="B1324" i="6"/>
  <c r="I1324" i="6"/>
  <c r="K1324" i="6"/>
  <c r="E1324" i="6"/>
  <c r="S1332" i="6"/>
  <c r="J1332" i="6"/>
  <c r="P1348" i="6"/>
  <c r="W1348" i="6"/>
  <c r="U1356" i="6"/>
  <c r="Q1356" i="6"/>
  <c r="C1356" i="6"/>
  <c r="R1356" i="6"/>
  <c r="D1356" i="6"/>
  <c r="L1372" i="6"/>
  <c r="H1372" i="6"/>
  <c r="U1372" i="6"/>
  <c r="P1372" i="6"/>
  <c r="G1380" i="6"/>
  <c r="V1380" i="6"/>
  <c r="P1380" i="6"/>
  <c r="N1380" i="6"/>
  <c r="I1388" i="6"/>
  <c r="V1388" i="6"/>
  <c r="B1388" i="6"/>
  <c r="L1388" i="6"/>
  <c r="R1388" i="6"/>
  <c r="I1404" i="6"/>
  <c r="N1404" i="6"/>
  <c r="E1436" i="6"/>
  <c r="V1436" i="6"/>
  <c r="I1436" i="6"/>
  <c r="G1444" i="6"/>
  <c r="B1444" i="6"/>
  <c r="M1452" i="6"/>
  <c r="C1452" i="6"/>
  <c r="R1452" i="6"/>
  <c r="N1452" i="6"/>
  <c r="E1452" i="6"/>
  <c r="D1460" i="6"/>
  <c r="R1460" i="6"/>
  <c r="C1460" i="6"/>
  <c r="N1460" i="6"/>
  <c r="U1468" i="6"/>
  <c r="D1468" i="6"/>
  <c r="V1476" i="6"/>
  <c r="L1476" i="6"/>
  <c r="E1476" i="6"/>
  <c r="N1476" i="6"/>
  <c r="R1476" i="6"/>
  <c r="U1476" i="6"/>
  <c r="P1476" i="6"/>
  <c r="D1484" i="6"/>
  <c r="G1484" i="6"/>
  <c r="H1492" i="6"/>
  <c r="S1492" i="6"/>
  <c r="D1500" i="6"/>
  <c r="T1500" i="6"/>
  <c r="M1500" i="6"/>
  <c r="C1516" i="6"/>
  <c r="U1516" i="6"/>
  <c r="L1516" i="6"/>
  <c r="O1516" i="6"/>
  <c r="E1516" i="6"/>
  <c r="J1524" i="6"/>
  <c r="L1524" i="6"/>
  <c r="I1540" i="6"/>
  <c r="B1540" i="6"/>
  <c r="M1540" i="6"/>
  <c r="F1564" i="6"/>
  <c r="M1564" i="6"/>
  <c r="M1572" i="6"/>
  <c r="D1572" i="6"/>
  <c r="K1572" i="6"/>
  <c r="M1596" i="6"/>
  <c r="E1596" i="6"/>
  <c r="V1604" i="6"/>
  <c r="E1604" i="6"/>
  <c r="L1620" i="6"/>
  <c r="P1620" i="6"/>
  <c r="U1620" i="6"/>
  <c r="C1620" i="6"/>
  <c r="P1628" i="6"/>
  <c r="C1628" i="6"/>
  <c r="D1628" i="6"/>
  <c r="L1636" i="6"/>
  <c r="Q1636" i="6"/>
  <c r="T1636" i="6"/>
  <c r="F1636" i="6"/>
  <c r="D1644" i="6"/>
  <c r="M1644" i="6"/>
  <c r="P1668" i="6"/>
  <c r="M1668" i="6"/>
  <c r="D1668" i="6"/>
  <c r="N1668" i="6"/>
  <c r="F1668" i="6"/>
  <c r="R1676" i="6"/>
  <c r="M1676" i="6"/>
  <c r="T1676" i="6"/>
  <c r="U1684" i="6"/>
  <c r="V1684" i="6"/>
  <c r="K1708" i="6"/>
  <c r="F1708" i="6"/>
  <c r="H1716" i="6"/>
  <c r="C1716" i="6"/>
  <c r="U1716" i="6"/>
  <c r="P1732" i="6"/>
  <c r="V1732" i="6"/>
  <c r="M1732" i="6"/>
  <c r="J1732" i="6"/>
  <c r="W1844" i="6"/>
  <c r="C1844" i="6"/>
  <c r="E1852" i="6"/>
  <c r="C1852" i="6"/>
  <c r="D1868" i="6"/>
  <c r="M1868" i="6"/>
  <c r="I1868" i="6"/>
  <c r="B1868" i="6"/>
  <c r="C1868" i="6"/>
  <c r="J1868" i="6"/>
  <c r="E1868" i="6"/>
  <c r="R1868" i="6"/>
  <c r="W1868" i="6"/>
  <c r="C1876" i="6"/>
  <c r="O1876" i="6"/>
  <c r="V1876" i="6"/>
  <c r="E1876" i="6"/>
  <c r="Q1876" i="6"/>
  <c r="U1876" i="6"/>
  <c r="M1884" i="6"/>
  <c r="Q1884" i="6"/>
  <c r="T1884" i="6"/>
  <c r="D1884" i="6"/>
  <c r="C1884" i="6"/>
  <c r="B1884" i="6"/>
  <c r="U1884" i="6"/>
  <c r="O1892" i="6"/>
  <c r="I1892" i="6"/>
  <c r="F1892" i="6"/>
  <c r="H1892" i="6"/>
  <c r="J1892" i="6"/>
  <c r="Q1892" i="6"/>
  <c r="V1900" i="6"/>
  <c r="L1900" i="6"/>
  <c r="N1900" i="6"/>
  <c r="U1900" i="6"/>
  <c r="F1908" i="6"/>
  <c r="N1908" i="6"/>
  <c r="J1908" i="6"/>
  <c r="O1908" i="6"/>
  <c r="T1908" i="6"/>
  <c r="I1908" i="6"/>
  <c r="V1916" i="6"/>
  <c r="N1916" i="6"/>
  <c r="C1916" i="6"/>
  <c r="U1916" i="6"/>
  <c r="G1916" i="6"/>
  <c r="W1916" i="6"/>
  <c r="M1916" i="6"/>
  <c r="T1916" i="6"/>
  <c r="M1924" i="6"/>
  <c r="I1924" i="6"/>
  <c r="B1924" i="6"/>
  <c r="G1924" i="6"/>
  <c r="F1924" i="6"/>
  <c r="F1461" i="6"/>
  <c r="F1877" i="6"/>
  <c r="K1885" i="6"/>
  <c r="G1821" i="6"/>
  <c r="L7" i="6"/>
  <c r="R7" i="6"/>
  <c r="B47" i="6"/>
  <c r="W15" i="6"/>
  <c r="J31" i="6"/>
  <c r="O23" i="6"/>
  <c r="R23" i="6"/>
  <c r="I47" i="6"/>
  <c r="S23" i="6"/>
  <c r="G47" i="6"/>
  <c r="R31" i="6"/>
  <c r="D31" i="6"/>
  <c r="V7" i="6"/>
  <c r="Q23" i="6"/>
  <c r="C23" i="6"/>
  <c r="H7" i="6"/>
  <c r="H47" i="6"/>
  <c r="D23" i="6"/>
  <c r="M15" i="6"/>
  <c r="U7" i="6"/>
  <c r="C31" i="6"/>
  <c r="J15" i="6"/>
  <c r="B23" i="6"/>
  <c r="M31" i="6"/>
  <c r="N23" i="6"/>
  <c r="M23" i="6"/>
  <c r="O31" i="6"/>
  <c r="U47" i="6"/>
  <c r="F31" i="6"/>
  <c r="M47" i="6"/>
  <c r="I23" i="6"/>
  <c r="U31" i="6"/>
  <c r="B7" i="6"/>
  <c r="M7" i="6"/>
  <c r="V23" i="6"/>
  <c r="E31" i="6"/>
  <c r="V47" i="6"/>
  <c r="H31" i="6"/>
  <c r="L47" i="6"/>
  <c r="J23" i="6"/>
  <c r="I15" i="6"/>
  <c r="N47" i="6"/>
  <c r="N7" i="6"/>
  <c r="W47" i="6"/>
  <c r="G7" i="6"/>
  <c r="G23" i="6"/>
  <c r="N31" i="6"/>
  <c r="D7" i="6"/>
  <c r="S15" i="6"/>
  <c r="L15" i="6"/>
  <c r="P47" i="6"/>
  <c r="Q15" i="6"/>
  <c r="W31" i="6"/>
  <c r="V31" i="6"/>
  <c r="L31" i="6"/>
  <c r="W611" i="6"/>
  <c r="F611" i="6"/>
  <c r="C611" i="6"/>
  <c r="Q611" i="6"/>
  <c r="K619" i="6"/>
  <c r="V619" i="6"/>
  <c r="Q619" i="6"/>
  <c r="T619" i="6"/>
  <c r="B619" i="6"/>
  <c r="U627" i="6"/>
  <c r="T627" i="6"/>
  <c r="E627" i="6"/>
  <c r="K627" i="6"/>
  <c r="F635" i="6"/>
  <c r="D635" i="6"/>
  <c r="S635" i="6"/>
  <c r="P635" i="6"/>
  <c r="H643" i="6"/>
  <c r="U643" i="6"/>
  <c r="D643" i="6"/>
  <c r="Q643" i="6"/>
  <c r="C643" i="6"/>
  <c r="C651" i="6"/>
  <c r="V651" i="6"/>
  <c r="D651" i="6"/>
  <c r="S659" i="6"/>
  <c r="V659" i="6"/>
  <c r="I667" i="6"/>
  <c r="H667" i="6"/>
  <c r="M667" i="6"/>
  <c r="T667" i="6"/>
  <c r="D675" i="6"/>
  <c r="S675" i="6"/>
  <c r="G675" i="6"/>
  <c r="W675" i="6"/>
  <c r="D683" i="6"/>
  <c r="N683" i="6"/>
  <c r="I683" i="6"/>
  <c r="Q683" i="6"/>
  <c r="J691" i="6"/>
  <c r="T691" i="6"/>
  <c r="K691" i="6"/>
  <c r="K699" i="6"/>
  <c r="T699" i="6"/>
  <c r="B707" i="6"/>
  <c r="E707" i="6"/>
  <c r="D707" i="6"/>
  <c r="G715" i="6"/>
  <c r="D715" i="6"/>
  <c r="P723" i="6"/>
  <c r="B723" i="6"/>
  <c r="H723" i="6"/>
  <c r="F723" i="6"/>
  <c r="M723" i="6"/>
  <c r="S731" i="6"/>
  <c r="O731" i="6"/>
  <c r="G731" i="6"/>
  <c r="E731" i="6"/>
  <c r="Q731" i="6"/>
  <c r="J739" i="6"/>
  <c r="M739" i="6"/>
  <c r="O755" i="6"/>
  <c r="J755" i="6"/>
  <c r="F755" i="6"/>
  <c r="R763" i="6"/>
  <c r="O763" i="6"/>
  <c r="B763" i="6"/>
  <c r="S763" i="6"/>
  <c r="W763" i="6"/>
  <c r="L771" i="6"/>
  <c r="N771" i="6"/>
  <c r="J771" i="6"/>
  <c r="E779" i="6"/>
  <c r="D779" i="6"/>
  <c r="K779" i="6"/>
  <c r="D787" i="6"/>
  <c r="L787" i="6"/>
  <c r="C795" i="6"/>
  <c r="P795" i="6"/>
  <c r="Q811" i="6"/>
  <c r="D811" i="6"/>
  <c r="S835" i="6"/>
  <c r="O835" i="6"/>
  <c r="Q843" i="6"/>
  <c r="M843" i="6"/>
  <c r="Q859" i="6"/>
  <c r="W859" i="6"/>
  <c r="G891" i="6"/>
  <c r="B891" i="6"/>
  <c r="W915" i="6"/>
  <c r="S915" i="6"/>
  <c r="T923" i="6"/>
  <c r="D923" i="6"/>
  <c r="T931" i="6"/>
  <c r="Q931" i="6"/>
  <c r="F947" i="6"/>
  <c r="Q947" i="6"/>
  <c r="W947" i="6"/>
  <c r="B955" i="6"/>
  <c r="Q955" i="6"/>
  <c r="V963" i="6"/>
  <c r="E963" i="6"/>
  <c r="U979" i="6"/>
  <c r="K979" i="6"/>
  <c r="G979" i="6"/>
  <c r="G987" i="6"/>
  <c r="M987" i="6"/>
  <c r="J987" i="6"/>
  <c r="V995" i="6"/>
  <c r="T995" i="6"/>
  <c r="T1003" i="6"/>
  <c r="F1003" i="6"/>
  <c r="G1003" i="6"/>
  <c r="O1011" i="6"/>
  <c r="V1011" i="6"/>
  <c r="T1011" i="6"/>
  <c r="D1011" i="6"/>
  <c r="H1019" i="6"/>
  <c r="D1019" i="6"/>
  <c r="N1019" i="6"/>
  <c r="J1027" i="6"/>
  <c r="E1027" i="6"/>
  <c r="V1027" i="6"/>
  <c r="Q1027" i="6"/>
  <c r="G1027" i="6"/>
  <c r="M1035" i="6"/>
  <c r="N1035" i="6"/>
  <c r="G1035" i="6"/>
  <c r="D1043" i="6"/>
  <c r="H1043" i="6"/>
  <c r="O1043" i="6"/>
  <c r="I1043" i="6"/>
  <c r="Q1051" i="6"/>
  <c r="I1051" i="6"/>
  <c r="R1051" i="6"/>
  <c r="C1059" i="6"/>
  <c r="M1059" i="6"/>
  <c r="N1059" i="6"/>
  <c r="K1059" i="6"/>
  <c r="J1067" i="6"/>
  <c r="K1067" i="6"/>
  <c r="O1067" i="6"/>
  <c r="P1067" i="6"/>
  <c r="H1075" i="6"/>
  <c r="I1075" i="6"/>
  <c r="K1075" i="6"/>
  <c r="L1083" i="6"/>
  <c r="C1083" i="6"/>
  <c r="K1107" i="6"/>
  <c r="I1107" i="6"/>
  <c r="N1115" i="6"/>
  <c r="L1115" i="6"/>
  <c r="W1123" i="6"/>
  <c r="S1123" i="6"/>
  <c r="K1131" i="6"/>
  <c r="N1131" i="6"/>
  <c r="O1131" i="6"/>
  <c r="V1131" i="6"/>
  <c r="L1131" i="6"/>
  <c r="V1139" i="6"/>
  <c r="D1139" i="6"/>
  <c r="J1139" i="6"/>
  <c r="M1139" i="6"/>
  <c r="V1147" i="6"/>
  <c r="G1147" i="6"/>
  <c r="J1147" i="6"/>
  <c r="U1147" i="6"/>
  <c r="N1147" i="6"/>
  <c r="B1155" i="6"/>
  <c r="D1155" i="6"/>
  <c r="S1155" i="6"/>
  <c r="K1155" i="6"/>
  <c r="D1163" i="6"/>
  <c r="I1163" i="6"/>
  <c r="F1163" i="6"/>
  <c r="V1163" i="6"/>
  <c r="B1171" i="6"/>
  <c r="O1171" i="6"/>
  <c r="H1171" i="6"/>
  <c r="S1171" i="6"/>
  <c r="Q1171" i="6"/>
  <c r="O1179" i="6"/>
  <c r="S1179" i="6"/>
  <c r="G1179" i="6"/>
  <c r="M1179" i="6"/>
  <c r="N1179" i="6"/>
  <c r="J1187" i="6"/>
  <c r="L1187" i="6"/>
  <c r="I1443" i="6"/>
  <c r="G1443" i="6"/>
  <c r="T47" i="6"/>
  <c r="E15" i="6"/>
  <c r="T7" i="6"/>
  <c r="D47" i="6"/>
  <c r="R47" i="6"/>
  <c r="F23" i="6"/>
  <c r="S31" i="6"/>
  <c r="T31" i="6"/>
  <c r="F7" i="6"/>
  <c r="E7" i="6"/>
  <c r="P7" i="6"/>
  <c r="V15" i="6"/>
  <c r="K7" i="6"/>
  <c r="W23" i="6"/>
  <c r="P31" i="6"/>
  <c r="H23" i="6"/>
  <c r="G15" i="6"/>
  <c r="K23" i="6"/>
  <c r="N15" i="6"/>
  <c r="Q31" i="6"/>
  <c r="D15" i="6"/>
  <c r="J47" i="6"/>
  <c r="C47" i="6"/>
  <c r="U15" i="6"/>
  <c r="K15" i="6"/>
  <c r="U23" i="6"/>
  <c r="F15" i="6"/>
  <c r="S47" i="6"/>
  <c r="L23" i="6"/>
  <c r="F47" i="6"/>
  <c r="J7" i="6"/>
  <c r="C7" i="6"/>
  <c r="T23" i="6"/>
  <c r="B15" i="6"/>
  <c r="H15" i="6"/>
  <c r="O15" i="6"/>
  <c r="W7" i="6"/>
  <c r="R878" i="6"/>
  <c r="R15" i="6"/>
  <c r="I1843" i="6"/>
  <c r="W1443" i="6"/>
  <c r="E1755" i="6"/>
  <c r="U1733" i="6"/>
  <c r="W1893" i="6"/>
  <c r="R1435" i="6"/>
  <c r="W1693" i="6"/>
  <c r="L1909" i="6"/>
  <c r="B1331" i="6"/>
  <c r="J1843" i="6"/>
  <c r="V1589" i="6"/>
  <c r="L1789" i="6"/>
  <c r="H1843" i="6"/>
  <c r="D1885" i="6"/>
  <c r="W1789" i="6"/>
  <c r="B1843" i="6"/>
  <c r="M1885" i="6"/>
  <c r="G1851" i="6"/>
  <c r="V1581" i="6"/>
  <c r="U1581" i="6"/>
  <c r="K1853" i="6"/>
  <c r="D1861" i="6"/>
  <c r="Q1291" i="6"/>
  <c r="K1699" i="6"/>
  <c r="T1043" i="6"/>
  <c r="M1437" i="6"/>
  <c r="Q1541" i="6"/>
  <c r="T1517" i="6"/>
  <c r="D1805" i="6"/>
  <c r="O1693" i="6"/>
  <c r="H1813" i="6"/>
  <c r="L1443" i="6"/>
  <c r="C1755" i="6"/>
  <c r="F891" i="6"/>
  <c r="G659" i="6"/>
  <c r="C861" i="6"/>
  <c r="C1045" i="6"/>
  <c r="K1829" i="6"/>
  <c r="P1501" i="6"/>
  <c r="L1117" i="6"/>
  <c r="H1797" i="6"/>
  <c r="D1853" i="6"/>
  <c r="C1853" i="6"/>
  <c r="J1491" i="6"/>
  <c r="B1435" i="6"/>
  <c r="H1755" i="6"/>
  <c r="T843" i="6"/>
  <c r="W1805" i="6"/>
  <c r="N1013" i="6"/>
  <c r="I1757" i="6"/>
  <c r="R1405" i="6"/>
  <c r="R1901" i="6"/>
  <c r="M1765" i="6"/>
  <c r="Q1901" i="6"/>
  <c r="O795" i="6"/>
  <c r="T1443" i="6"/>
  <c r="N843" i="6"/>
  <c r="J1005" i="6"/>
  <c r="C1709" i="6"/>
  <c r="H1485" i="6"/>
  <c r="V1901" i="6"/>
  <c r="G1757" i="6"/>
  <c r="Q1573" i="6"/>
  <c r="L1749" i="6"/>
  <c r="V1709" i="6"/>
  <c r="F1917" i="6"/>
  <c r="L1699" i="6"/>
  <c r="L1755" i="6"/>
  <c r="Q1555" i="6"/>
  <c r="Q1803" i="6"/>
  <c r="N1861" i="6"/>
  <c r="H1725" i="6"/>
  <c r="S1701" i="6"/>
  <c r="S39" i="6"/>
  <c r="F39" i="6"/>
  <c r="C466" i="6"/>
  <c r="S546" i="6"/>
  <c r="U464" i="6"/>
  <c r="R96" i="6"/>
  <c r="J224" i="6"/>
  <c r="Q488" i="6"/>
  <c r="P296" i="6"/>
  <c r="H240" i="6"/>
  <c r="L584" i="6"/>
  <c r="B72" i="6"/>
  <c r="W224" i="6"/>
  <c r="G606" i="6"/>
  <c r="V248" i="6"/>
  <c r="M568" i="6"/>
  <c r="Q504" i="6"/>
  <c r="U216" i="6"/>
  <c r="W504" i="6"/>
  <c r="G590" i="6"/>
  <c r="M424" i="6"/>
  <c r="C602" i="6"/>
  <c r="N39" i="6"/>
  <c r="B39" i="6"/>
  <c r="P159" i="6"/>
  <c r="E138" i="6"/>
  <c r="F391" i="6"/>
  <c r="Q80" i="6"/>
  <c r="E80" i="6"/>
  <c r="I590" i="6"/>
  <c r="D522" i="6"/>
  <c r="C39" i="6"/>
  <c r="P39" i="6"/>
  <c r="V151" i="6"/>
  <c r="M159" i="6"/>
  <c r="R1918" i="6"/>
  <c r="K1798" i="6"/>
  <c r="F998" i="6"/>
  <c r="G1630" i="6"/>
  <c r="T1918" i="6"/>
  <c r="R1726" i="6"/>
  <c r="J782" i="6"/>
  <c r="S806" i="6"/>
  <c r="T726" i="6"/>
  <c r="S1942" i="6"/>
  <c r="U1894" i="6"/>
  <c r="T1446" i="6"/>
  <c r="K1038" i="6"/>
  <c r="D1942" i="6"/>
  <c r="M1894" i="6"/>
  <c r="G1430" i="6"/>
  <c r="B1006" i="6"/>
  <c r="T1494" i="6"/>
  <c r="F782" i="6"/>
  <c r="T1942" i="6"/>
  <c r="R1278" i="6"/>
  <c r="P958" i="6"/>
  <c r="N1150" i="6"/>
  <c r="C1854" i="6"/>
  <c r="N1102" i="6"/>
  <c r="G1822" i="6"/>
  <c r="E934" i="6"/>
  <c r="H861" i="6"/>
  <c r="M764" i="6"/>
  <c r="Q1004" i="6"/>
  <c r="D676" i="6"/>
  <c r="C876" i="6"/>
  <c r="M740" i="6"/>
  <c r="P868" i="6"/>
  <c r="J1004" i="6"/>
  <c r="W1654" i="6"/>
  <c r="K1438" i="6"/>
  <c r="H774" i="6"/>
  <c r="G1662" i="6"/>
  <c r="Q1014" i="6"/>
  <c r="K878" i="6"/>
  <c r="I782" i="6"/>
  <c r="N1438" i="6"/>
  <c r="G1830" i="6"/>
  <c r="I1654" i="6"/>
  <c r="V1430" i="6"/>
  <c r="I1150" i="6"/>
  <c r="H726" i="6"/>
  <c r="L1230" i="6"/>
  <c r="U1110" i="6"/>
  <c r="V934" i="6"/>
  <c r="S870" i="6"/>
  <c r="V782" i="6"/>
  <c r="U686" i="6"/>
  <c r="E1110" i="6"/>
  <c r="N646" i="6"/>
  <c r="Q982" i="6"/>
  <c r="P638" i="6"/>
  <c r="P782" i="6"/>
  <c r="T1798" i="6"/>
  <c r="S1646" i="6"/>
  <c r="G1374" i="6"/>
  <c r="K1102" i="6"/>
  <c r="T718" i="6"/>
  <c r="S1366" i="6"/>
  <c r="W1438" i="6"/>
  <c r="P990" i="6"/>
  <c r="M926" i="6"/>
  <c r="D838" i="6"/>
  <c r="I670" i="6"/>
  <c r="R982" i="6"/>
  <c r="K726" i="6"/>
  <c r="B1798" i="6"/>
  <c r="I1590" i="6"/>
  <c r="U694" i="6"/>
  <c r="R1446" i="6"/>
  <c r="C1166" i="6"/>
  <c r="O1062" i="6"/>
  <c r="H910" i="6"/>
  <c r="W838" i="6"/>
  <c r="G758" i="6"/>
  <c r="C662" i="6"/>
  <c r="B1750" i="6"/>
  <c r="M1590" i="6"/>
  <c r="C1062" i="6"/>
  <c r="K910" i="6"/>
  <c r="N1046" i="6"/>
  <c r="O902" i="6"/>
  <c r="W1750" i="6"/>
  <c r="E1446" i="6"/>
  <c r="V1334" i="6"/>
  <c r="V1150" i="6"/>
  <c r="N902" i="6"/>
  <c r="J622" i="6"/>
  <c r="S622" i="6"/>
  <c r="Q622" i="6"/>
  <c r="K622" i="6"/>
  <c r="H622" i="6"/>
  <c r="N622" i="6"/>
  <c r="B622" i="6"/>
  <c r="Q638" i="6"/>
  <c r="G638" i="6"/>
  <c r="K638" i="6"/>
  <c r="C638" i="6"/>
  <c r="H638" i="6"/>
  <c r="N638" i="6"/>
  <c r="B638" i="6"/>
  <c r="E638" i="6"/>
  <c r="U638" i="6"/>
  <c r="D638" i="6"/>
  <c r="V638" i="6"/>
  <c r="J654" i="6"/>
  <c r="F654" i="6"/>
  <c r="P654" i="6"/>
  <c r="B654" i="6"/>
  <c r="L654" i="6"/>
  <c r="N654" i="6"/>
  <c r="V654" i="6"/>
  <c r="G654" i="6"/>
  <c r="E654" i="6"/>
  <c r="M654" i="6"/>
  <c r="O654" i="6"/>
  <c r="T654" i="6"/>
  <c r="D654" i="6"/>
  <c r="Q654" i="6"/>
  <c r="B662" i="6"/>
  <c r="Q662" i="6"/>
  <c r="D662" i="6"/>
  <c r="U662" i="6"/>
  <c r="J662" i="6"/>
  <c r="M662" i="6"/>
  <c r="K662" i="6"/>
  <c r="E662" i="6"/>
  <c r="J678" i="6"/>
  <c r="K678" i="6"/>
  <c r="L678" i="6"/>
  <c r="I678" i="6"/>
  <c r="L686" i="6"/>
  <c r="R686" i="6"/>
  <c r="K694" i="6"/>
  <c r="S694" i="6"/>
  <c r="C702" i="6"/>
  <c r="R702" i="6"/>
  <c r="K710" i="6"/>
  <c r="S710" i="6"/>
  <c r="O710" i="6"/>
  <c r="S718" i="6"/>
  <c r="K718" i="6"/>
  <c r="H718" i="6"/>
  <c r="L718" i="6"/>
  <c r="P718" i="6"/>
  <c r="R734" i="6"/>
  <c r="Q734" i="6"/>
  <c r="K734" i="6"/>
  <c r="K750" i="6"/>
  <c r="J750" i="6"/>
  <c r="S750" i="6"/>
  <c r="S766" i="6"/>
  <c r="E766" i="6"/>
  <c r="J766" i="6"/>
  <c r="L766" i="6"/>
  <c r="T782" i="6"/>
  <c r="K782" i="6"/>
  <c r="E782" i="6"/>
  <c r="S782" i="6"/>
  <c r="C782" i="6"/>
  <c r="V798" i="6"/>
  <c r="K798" i="6"/>
  <c r="K814" i="6"/>
  <c r="I814" i="6"/>
  <c r="N814" i="6"/>
  <c r="D814" i="6"/>
  <c r="G814" i="6"/>
  <c r="B814" i="6"/>
  <c r="R830" i="6"/>
  <c r="E830" i="6"/>
  <c r="F830" i="6"/>
  <c r="I846" i="6"/>
  <c r="K846" i="6"/>
  <c r="M862" i="6"/>
  <c r="D862" i="6"/>
  <c r="B862" i="6"/>
  <c r="G862" i="6"/>
  <c r="J862" i="6"/>
  <c r="I862" i="6"/>
  <c r="K862" i="6"/>
  <c r="M942" i="6"/>
  <c r="G942" i="6"/>
  <c r="C958" i="6"/>
  <c r="S958" i="6"/>
  <c r="R974" i="6"/>
  <c r="O974" i="6"/>
  <c r="C998" i="6"/>
  <c r="E998" i="6"/>
  <c r="V1014" i="6"/>
  <c r="N1014" i="6"/>
  <c r="R1022" i="6"/>
  <c r="I1022" i="6"/>
  <c r="N1022" i="6"/>
  <c r="C1022" i="6"/>
  <c r="T1022" i="6"/>
  <c r="C1030" i="6"/>
  <c r="T1030" i="6"/>
  <c r="F1030" i="6"/>
  <c r="I1030" i="6"/>
  <c r="L1030" i="6"/>
  <c r="Q1030" i="6"/>
  <c r="F1046" i="6"/>
  <c r="V1046" i="6"/>
  <c r="K1062" i="6"/>
  <c r="M1062" i="6"/>
  <c r="B1062" i="6"/>
  <c r="T1062" i="6"/>
  <c r="Q1070" i="6"/>
  <c r="F1070" i="6"/>
  <c r="P1070" i="6"/>
  <c r="F1078" i="6"/>
  <c r="J1078" i="6"/>
  <c r="M1078" i="6"/>
  <c r="V1078" i="6"/>
  <c r="D1078" i="6"/>
  <c r="G1078" i="6"/>
  <c r="B1086" i="6"/>
  <c r="U1086" i="6"/>
  <c r="J1086" i="6"/>
  <c r="V1086" i="6"/>
  <c r="S1094" i="6"/>
  <c r="I1094" i="6"/>
  <c r="O1190" i="6"/>
  <c r="W1190" i="6"/>
  <c r="E1190" i="6"/>
  <c r="D1254" i="6"/>
  <c r="C1254" i="6"/>
  <c r="K1254" i="6"/>
  <c r="G1270" i="6"/>
  <c r="T1270" i="6"/>
  <c r="U1286" i="6"/>
  <c r="K1286" i="6"/>
  <c r="E1286" i="6"/>
  <c r="T1302" i="6"/>
  <c r="N1302" i="6"/>
  <c r="G1302" i="6"/>
  <c r="S1302" i="6"/>
  <c r="D1302" i="6"/>
  <c r="I1302" i="6"/>
  <c r="I1318" i="6"/>
  <c r="O1318" i="6"/>
  <c r="C1326" i="6"/>
  <c r="Q1326" i="6"/>
  <c r="K1326" i="6"/>
  <c r="V1326" i="6"/>
  <c r="F1342" i="6"/>
  <c r="P1342" i="6"/>
  <c r="K1342" i="6"/>
  <c r="O1358" i="6"/>
  <c r="E1358" i="6"/>
  <c r="R1358" i="6"/>
  <c r="W1358" i="6"/>
  <c r="O1366" i="6"/>
  <c r="F1366" i="6"/>
  <c r="E1422" i="6"/>
  <c r="B1422" i="6"/>
  <c r="D1422" i="6"/>
  <c r="S1454" i="6"/>
  <c r="N1454" i="6"/>
  <c r="V1462" i="6"/>
  <c r="R1462" i="6"/>
  <c r="Q1502" i="6"/>
  <c r="H1502" i="6"/>
  <c r="V1502" i="6"/>
  <c r="W1510" i="6"/>
  <c r="Q1510" i="6"/>
  <c r="E1510" i="6"/>
  <c r="F1510" i="6"/>
  <c r="O1510" i="6"/>
  <c r="P1510" i="6"/>
  <c r="M1518" i="6"/>
  <c r="K1518" i="6"/>
  <c r="D1518" i="6"/>
  <c r="L1518" i="6"/>
  <c r="B1518" i="6"/>
  <c r="Q1518" i="6"/>
  <c r="G1518" i="6"/>
  <c r="V1526" i="6"/>
  <c r="S1526" i="6"/>
  <c r="R1526" i="6"/>
  <c r="S1566" i="6"/>
  <c r="J1566" i="6"/>
  <c r="C1598" i="6"/>
  <c r="Q1598" i="6"/>
  <c r="K1606" i="6"/>
  <c r="D1606" i="6"/>
  <c r="S1606" i="6"/>
  <c r="W1606" i="6"/>
  <c r="W1614" i="6"/>
  <c r="N1614" i="6"/>
  <c r="E1622" i="6"/>
  <c r="T1622" i="6"/>
  <c r="C1638" i="6"/>
  <c r="H1638" i="6"/>
  <c r="T1678" i="6"/>
  <c r="L1678" i="6"/>
  <c r="O1702" i="6"/>
  <c r="T1702" i="6"/>
  <c r="V1718" i="6"/>
  <c r="E1718" i="6"/>
  <c r="E1758" i="6"/>
  <c r="P1758" i="6"/>
  <c r="R1758" i="6"/>
  <c r="Q1766" i="6"/>
  <c r="F1766" i="6"/>
  <c r="C1886" i="6"/>
  <c r="K1886" i="6"/>
  <c r="N1902" i="6"/>
  <c r="K1902" i="6"/>
  <c r="J1926" i="6"/>
  <c r="T1926" i="6"/>
  <c r="B1934" i="6"/>
  <c r="K1934" i="6"/>
  <c r="I1934" i="6"/>
  <c r="O1934" i="6"/>
  <c r="Q1934" i="6"/>
  <c r="E1942" i="6"/>
  <c r="G1942" i="6"/>
  <c r="R1950" i="6"/>
  <c r="O1950" i="6"/>
  <c r="U1950" i="6"/>
  <c r="C1950" i="6"/>
  <c r="K1950" i="6"/>
  <c r="R1958" i="6"/>
  <c r="J1958" i="6"/>
  <c r="H1958" i="6"/>
  <c r="K1958" i="6"/>
  <c r="I1958" i="6"/>
  <c r="E1966" i="6"/>
  <c r="F1966" i="6"/>
  <c r="N1966" i="6"/>
  <c r="K1966" i="6"/>
  <c r="C1974" i="6"/>
  <c r="O1974" i="6"/>
  <c r="E1974" i="6"/>
  <c r="S1974" i="6"/>
  <c r="F1974" i="6"/>
  <c r="C1990" i="6"/>
  <c r="D1990" i="6"/>
  <c r="O1998" i="6"/>
  <c r="B1998" i="6"/>
  <c r="C2006" i="6"/>
  <c r="N2006" i="6"/>
  <c r="H2006" i="6"/>
  <c r="T2006" i="6"/>
  <c r="T2014" i="6"/>
  <c r="F2014" i="6"/>
  <c r="C2014" i="6"/>
  <c r="R2014" i="6"/>
  <c r="D2014" i="6"/>
  <c r="Q2014" i="6"/>
  <c r="B2014" i="6"/>
  <c r="N2014" i="6"/>
  <c r="V2014" i="6"/>
  <c r="P2014" i="6"/>
  <c r="L2014" i="6"/>
  <c r="U2014" i="6"/>
  <c r="H2014" i="6"/>
  <c r="O2014" i="6"/>
  <c r="W2014" i="6"/>
  <c r="J2014" i="6"/>
  <c r="I2014" i="6"/>
  <c r="G2014" i="6"/>
  <c r="K2014" i="6"/>
  <c r="G1038" i="6"/>
  <c r="R1942" i="6"/>
  <c r="P1934" i="6"/>
  <c r="D1910" i="6"/>
  <c r="N1886" i="6"/>
  <c r="J1830" i="6"/>
  <c r="O1750" i="6"/>
  <c r="I1718" i="6"/>
  <c r="V1646" i="6"/>
  <c r="R1574" i="6"/>
  <c r="D1374" i="6"/>
  <c r="R1150" i="6"/>
  <c r="H1078" i="6"/>
  <c r="K1030" i="6"/>
  <c r="H998" i="6"/>
  <c r="T750" i="6"/>
  <c r="D710" i="6"/>
  <c r="R678" i="6"/>
  <c r="G1198" i="6"/>
  <c r="W1630" i="6"/>
  <c r="T1358" i="6"/>
  <c r="R1182" i="6"/>
  <c r="U1062" i="6"/>
  <c r="V1038" i="6"/>
  <c r="L998" i="6"/>
  <c r="F974" i="6"/>
  <c r="W958" i="6"/>
  <c r="P926" i="6"/>
  <c r="N782" i="6"/>
  <c r="M702" i="6"/>
  <c r="P1518" i="6"/>
  <c r="B1414" i="6"/>
  <c r="Q1094" i="6"/>
  <c r="P614" i="6"/>
  <c r="J614" i="6"/>
  <c r="T614" i="6"/>
  <c r="O614" i="6"/>
  <c r="K614" i="6"/>
  <c r="L614" i="6"/>
  <c r="S630" i="6"/>
  <c r="D630" i="6"/>
  <c r="K630" i="6"/>
  <c r="H630" i="6"/>
  <c r="H646" i="6"/>
  <c r="R646" i="6"/>
  <c r="K646" i="6"/>
  <c r="E646" i="6"/>
  <c r="D646" i="6"/>
  <c r="V646" i="6"/>
  <c r="J646" i="6"/>
  <c r="S646" i="6"/>
  <c r="I646" i="6"/>
  <c r="M670" i="6"/>
  <c r="N670" i="6"/>
  <c r="V742" i="6"/>
  <c r="M742" i="6"/>
  <c r="S742" i="6"/>
  <c r="F758" i="6"/>
  <c r="I758" i="6"/>
  <c r="K758" i="6"/>
  <c r="C758" i="6"/>
  <c r="P758" i="6"/>
  <c r="I774" i="6"/>
  <c r="Q774" i="6"/>
  <c r="K774" i="6"/>
  <c r="W774" i="6"/>
  <c r="N790" i="6"/>
  <c r="U790" i="6"/>
  <c r="K790" i="6"/>
  <c r="F790" i="6"/>
  <c r="B790" i="6"/>
  <c r="Q790" i="6"/>
  <c r="T790" i="6"/>
  <c r="V790" i="6"/>
  <c r="B806" i="6"/>
  <c r="V806" i="6"/>
  <c r="K806" i="6"/>
  <c r="C822" i="6"/>
  <c r="D822" i="6"/>
  <c r="H822" i="6"/>
  <c r="K822" i="6"/>
  <c r="P838" i="6"/>
  <c r="K838" i="6"/>
  <c r="H838" i="6"/>
  <c r="T838" i="6"/>
  <c r="T854" i="6"/>
  <c r="I854" i="6"/>
  <c r="C854" i="6"/>
  <c r="K854" i="6"/>
  <c r="B854" i="6"/>
  <c r="V870" i="6"/>
  <c r="F870" i="6"/>
  <c r="L870" i="6"/>
  <c r="W870" i="6"/>
  <c r="D878" i="6"/>
  <c r="M878" i="6"/>
  <c r="F878" i="6"/>
  <c r="W878" i="6"/>
  <c r="J878" i="6"/>
  <c r="I894" i="6"/>
  <c r="L894" i="6"/>
  <c r="T894" i="6"/>
  <c r="N894" i="6"/>
  <c r="J894" i="6"/>
  <c r="T902" i="6"/>
  <c r="E902" i="6"/>
  <c r="Q918" i="6"/>
  <c r="H918" i="6"/>
  <c r="K918" i="6"/>
  <c r="I934" i="6"/>
  <c r="G934" i="6"/>
  <c r="H934" i="6"/>
  <c r="W950" i="6"/>
  <c r="I950" i="6"/>
  <c r="P950" i="6"/>
  <c r="T950" i="6"/>
  <c r="V950" i="6"/>
  <c r="K950" i="6"/>
  <c r="J950" i="6"/>
  <c r="J966" i="6"/>
  <c r="C966" i="6"/>
  <c r="B966" i="6"/>
  <c r="T966" i="6"/>
  <c r="G966" i="6"/>
  <c r="T982" i="6"/>
  <c r="C982" i="6"/>
  <c r="H982" i="6"/>
  <c r="R1006" i="6"/>
  <c r="S1006" i="6"/>
  <c r="H1006" i="6"/>
  <c r="P1110" i="6"/>
  <c r="O1110" i="6"/>
  <c r="V1110" i="6"/>
  <c r="W1110" i="6"/>
  <c r="U1118" i="6"/>
  <c r="C1118" i="6"/>
  <c r="N1126" i="6"/>
  <c r="K1126" i="6"/>
  <c r="P1126" i="6"/>
  <c r="O1126" i="6"/>
  <c r="T1126" i="6"/>
  <c r="M1126" i="6"/>
  <c r="T1134" i="6"/>
  <c r="N1134" i="6"/>
  <c r="I1142" i="6"/>
  <c r="U1142" i="6"/>
  <c r="P1150" i="6"/>
  <c r="Q1150" i="6"/>
  <c r="U1150" i="6"/>
  <c r="O1150" i="6"/>
  <c r="I1158" i="6"/>
  <c r="U1158" i="6"/>
  <c r="Q1174" i="6"/>
  <c r="E1174" i="6"/>
  <c r="V1174" i="6"/>
  <c r="G1174" i="6"/>
  <c r="I1174" i="6"/>
  <c r="D1174" i="6"/>
  <c r="I1206" i="6"/>
  <c r="S1206" i="6"/>
  <c r="K1206" i="6"/>
  <c r="N1206" i="6"/>
  <c r="M1206" i="6"/>
  <c r="D1214" i="6"/>
  <c r="T1214" i="6"/>
  <c r="E1214" i="6"/>
  <c r="K1230" i="6"/>
  <c r="H1230" i="6"/>
  <c r="P1246" i="6"/>
  <c r="K1246" i="6"/>
  <c r="H1246" i="6"/>
  <c r="E1262" i="6"/>
  <c r="K1262" i="6"/>
  <c r="P1262" i="6"/>
  <c r="D1262" i="6"/>
  <c r="S1278" i="6"/>
  <c r="Q1278" i="6"/>
  <c r="P1278" i="6"/>
  <c r="K1278" i="6"/>
  <c r="I1294" i="6"/>
  <c r="S1294" i="6"/>
  <c r="D1294" i="6"/>
  <c r="C1310" i="6"/>
  <c r="K1310" i="6"/>
  <c r="P1310" i="6"/>
  <c r="T1310" i="6"/>
  <c r="D1334" i="6"/>
  <c r="K1334" i="6"/>
  <c r="H1382" i="6"/>
  <c r="Q1382" i="6"/>
  <c r="N1390" i="6"/>
  <c r="M1390" i="6"/>
  <c r="E1390" i="6"/>
  <c r="P1390" i="6"/>
  <c r="U1390" i="6"/>
  <c r="C1390" i="6"/>
  <c r="I1398" i="6"/>
  <c r="K1398" i="6"/>
  <c r="M1406" i="6"/>
  <c r="G1406" i="6"/>
  <c r="K1406" i="6"/>
  <c r="N1406" i="6"/>
  <c r="E1406" i="6"/>
  <c r="C1438" i="6"/>
  <c r="T1438" i="6"/>
  <c r="D1494" i="6"/>
  <c r="G1494" i="6"/>
  <c r="U1494" i="6"/>
  <c r="V1494" i="6"/>
  <c r="B1494" i="6"/>
  <c r="H1494" i="6"/>
  <c r="P1494" i="6"/>
  <c r="Q1534" i="6"/>
  <c r="J1534" i="6"/>
  <c r="L1534" i="6"/>
  <c r="S1534" i="6"/>
  <c r="T1534" i="6"/>
  <c r="P1158" i="6"/>
  <c r="W1942" i="6"/>
  <c r="F1926" i="6"/>
  <c r="L1902" i="6"/>
  <c r="P1870" i="6"/>
  <c r="T1830" i="6"/>
  <c r="M1750" i="6"/>
  <c r="B1718" i="6"/>
  <c r="B1646" i="6"/>
  <c r="N1574" i="6"/>
  <c r="P1438" i="6"/>
  <c r="Q1366" i="6"/>
  <c r="O1326" i="6"/>
  <c r="L1126" i="6"/>
  <c r="W1070" i="6"/>
  <c r="V1030" i="6"/>
  <c r="H966" i="6"/>
  <c r="F846" i="6"/>
  <c r="D750" i="6"/>
  <c r="P710" i="6"/>
  <c r="D670" i="6"/>
  <c r="G1414" i="6"/>
  <c r="F1438" i="6"/>
  <c r="O1622" i="6"/>
  <c r="B1182" i="6"/>
  <c r="L1150" i="6"/>
  <c r="L1078" i="6"/>
  <c r="H1054" i="6"/>
  <c r="M1030" i="6"/>
  <c r="O998" i="6"/>
  <c r="E974" i="6"/>
  <c r="S950" i="6"/>
  <c r="R926" i="6"/>
  <c r="G902" i="6"/>
  <c r="K870" i="6"/>
  <c r="Q830" i="6"/>
  <c r="L798" i="6"/>
  <c r="H782" i="6"/>
  <c r="O734" i="6"/>
  <c r="H694" i="6"/>
  <c r="D918" i="6"/>
  <c r="G1510" i="6"/>
  <c r="F1406" i="6"/>
  <c r="U1302" i="6"/>
  <c r="Q1214" i="6"/>
  <c r="C1078" i="6"/>
  <c r="W654" i="6"/>
  <c r="F950" i="6"/>
  <c r="M766" i="6"/>
  <c r="M614" i="6"/>
  <c r="I1926" i="6"/>
  <c r="E1870" i="6"/>
  <c r="N1750" i="6"/>
  <c r="D1646" i="6"/>
  <c r="S1430" i="6"/>
  <c r="U1326" i="6"/>
  <c r="V1070" i="6"/>
  <c r="U846" i="6"/>
  <c r="F1214" i="6"/>
  <c r="R1174" i="6"/>
  <c r="S1150" i="6"/>
  <c r="U1054" i="6"/>
  <c r="H1030" i="6"/>
  <c r="W998" i="6"/>
  <c r="W966" i="6"/>
  <c r="O918" i="6"/>
  <c r="S894" i="6"/>
  <c r="W862" i="6"/>
  <c r="U830" i="6"/>
  <c r="U798" i="6"/>
  <c r="V774" i="6"/>
  <c r="V734" i="6"/>
  <c r="Q694" i="6"/>
  <c r="R1510" i="6"/>
  <c r="V1398" i="6"/>
  <c r="K1302" i="6"/>
  <c r="G1206" i="6"/>
  <c r="K1070" i="6"/>
  <c r="N662" i="6"/>
  <c r="I822" i="6"/>
  <c r="V718" i="6"/>
  <c r="K1942" i="6"/>
  <c r="O1278" i="6"/>
  <c r="B1942" i="6"/>
  <c r="O1902" i="6"/>
  <c r="R1822" i="6"/>
  <c r="W1686" i="6"/>
  <c r="C1446" i="6"/>
  <c r="L1366" i="6"/>
  <c r="E1126" i="6"/>
  <c r="S1014" i="6"/>
  <c r="Q950" i="6"/>
  <c r="U742" i="6"/>
  <c r="D702" i="6"/>
  <c r="U670" i="6"/>
  <c r="F1774" i="6"/>
  <c r="U1750" i="6"/>
  <c r="U1078" i="6"/>
  <c r="M950" i="6"/>
  <c r="K702" i="6"/>
  <c r="F1006" i="6"/>
  <c r="V1942" i="6"/>
  <c r="S1926" i="6"/>
  <c r="W1894" i="6"/>
  <c r="D1870" i="6"/>
  <c r="I1822" i="6"/>
  <c r="K1750" i="6"/>
  <c r="U1686" i="6"/>
  <c r="I1646" i="6"/>
  <c r="F1446" i="6"/>
  <c r="E1430" i="6"/>
  <c r="D1366" i="6"/>
  <c r="N1278" i="6"/>
  <c r="U1126" i="6"/>
  <c r="N1070" i="6"/>
  <c r="U1014" i="6"/>
  <c r="E950" i="6"/>
  <c r="T814" i="6"/>
  <c r="G734" i="6"/>
  <c r="B694" i="6"/>
  <c r="P646" i="6"/>
  <c r="I1310" i="6"/>
  <c r="G1846" i="6"/>
  <c r="K1630" i="6"/>
  <c r="B1166" i="6"/>
  <c r="S1142" i="6"/>
  <c r="W1078" i="6"/>
  <c r="M1046" i="6"/>
  <c r="J1022" i="6"/>
  <c r="P966" i="6"/>
  <c r="H942" i="6"/>
  <c r="N918" i="6"/>
  <c r="W894" i="6"/>
  <c r="H846" i="6"/>
  <c r="Q822" i="6"/>
  <c r="S790" i="6"/>
  <c r="H766" i="6"/>
  <c r="J718" i="6"/>
  <c r="Q686" i="6"/>
  <c r="F1502" i="6"/>
  <c r="K1390" i="6"/>
  <c r="K1294" i="6"/>
  <c r="K1174" i="6"/>
  <c r="N1030" i="6"/>
  <c r="T710" i="6"/>
  <c r="N950" i="6"/>
  <c r="E2014" i="6"/>
  <c r="S2014" i="6"/>
  <c r="C718" i="6"/>
  <c r="K686" i="6"/>
  <c r="H1974" i="6"/>
  <c r="J1942" i="6"/>
  <c r="F1942" i="6"/>
  <c r="O1918" i="6"/>
  <c r="D1894" i="6"/>
  <c r="M1830" i="6"/>
  <c r="D1798" i="6"/>
  <c r="U1726" i="6"/>
  <c r="J1654" i="6"/>
  <c r="B1590" i="6"/>
  <c r="E1438" i="6"/>
  <c r="C1374" i="6"/>
  <c r="N1342" i="6"/>
  <c r="G1190" i="6"/>
  <c r="R1086" i="6"/>
  <c r="J1062" i="6"/>
  <c r="U998" i="6"/>
  <c r="L910" i="6"/>
  <c r="G774" i="6"/>
  <c r="W718" i="6"/>
  <c r="H686" i="6"/>
  <c r="P1366" i="6"/>
  <c r="M1454" i="6"/>
  <c r="T1366" i="6"/>
  <c r="M1158" i="6"/>
  <c r="H1126" i="6"/>
  <c r="S1062" i="6"/>
  <c r="C1014" i="6"/>
  <c r="K982" i="6"/>
  <c r="I958" i="6"/>
  <c r="P934" i="6"/>
  <c r="P902" i="6"/>
  <c r="P878" i="6"/>
  <c r="L838" i="6"/>
  <c r="H814" i="6"/>
  <c r="R782" i="6"/>
  <c r="O758" i="6"/>
  <c r="G710" i="6"/>
  <c r="Q670" i="6"/>
  <c r="K1214" i="6"/>
  <c r="Q1494" i="6"/>
  <c r="T1526" i="6"/>
  <c r="P1462" i="6"/>
  <c r="G1334" i="6"/>
  <c r="T1254" i="6"/>
  <c r="J1118" i="6"/>
  <c r="T638" i="6"/>
  <c r="K654" i="6"/>
  <c r="F718" i="6"/>
  <c r="R654" i="6"/>
  <c r="M2014" i="6"/>
  <c r="W981" i="6"/>
  <c r="J941" i="6"/>
  <c r="M893" i="6"/>
  <c r="U677" i="6"/>
  <c r="C1279" i="6"/>
  <c r="G1479" i="6"/>
  <c r="C1943" i="6"/>
  <c r="S1935" i="6"/>
  <c r="E1919" i="6"/>
  <c r="W1911" i="6"/>
  <c r="G1895" i="6"/>
  <c r="H1879" i="6"/>
  <c r="L1863" i="6"/>
  <c r="J1855" i="6"/>
  <c r="B1847" i="6"/>
  <c r="D1823" i="6"/>
  <c r="N1791" i="6"/>
  <c r="I1719" i="6"/>
  <c r="U1639" i="6"/>
  <c r="V1551" i="6"/>
  <c r="E1431" i="6"/>
  <c r="Q1031" i="6"/>
  <c r="K679" i="6"/>
  <c r="T959" i="6"/>
  <c r="S991" i="6"/>
  <c r="D991" i="6"/>
  <c r="G671" i="6"/>
  <c r="C1295" i="6"/>
  <c r="W1623" i="6"/>
  <c r="R1463" i="6"/>
  <c r="H1263" i="6"/>
  <c r="K1247" i="6"/>
  <c r="J1391" i="6"/>
  <c r="R1295" i="6"/>
  <c r="B1247" i="6"/>
  <c r="E1391" i="6"/>
  <c r="W1607" i="6"/>
  <c r="N1607" i="6"/>
  <c r="B1703" i="6"/>
  <c r="S1423" i="6"/>
  <c r="S1607" i="6"/>
  <c r="E1839" i="6"/>
  <c r="D1871" i="6"/>
  <c r="D1631" i="6"/>
  <c r="B2007" i="6"/>
  <c r="B1991" i="6"/>
  <c r="T839" i="6"/>
  <c r="K1850" i="6"/>
  <c r="V1978" i="6"/>
  <c r="G1946" i="6"/>
  <c r="F1842" i="6"/>
  <c r="B1610" i="6"/>
  <c r="G1938" i="6"/>
  <c r="C1954" i="6"/>
  <c r="S1978" i="6"/>
  <c r="F1970" i="6"/>
  <c r="P1978" i="6"/>
  <c r="B1954" i="6"/>
  <c r="B1986" i="6"/>
  <c r="K1858" i="6"/>
  <c r="R1946" i="6"/>
  <c r="J1826" i="6"/>
  <c r="T1610" i="6"/>
  <c r="J1954" i="6"/>
  <c r="F1903" i="6"/>
  <c r="I1255" i="6"/>
  <c r="B1495" i="6"/>
  <c r="T1431" i="6"/>
  <c r="R1639" i="6"/>
  <c r="V1599" i="6"/>
  <c r="Q1543" i="6"/>
  <c r="F1431" i="6"/>
  <c r="V1511" i="6"/>
  <c r="T1263" i="6"/>
  <c r="B967" i="6"/>
  <c r="S2007" i="6"/>
  <c r="M1863" i="6"/>
  <c r="O1583" i="6"/>
  <c r="I1999" i="6"/>
  <c r="G1983" i="6"/>
  <c r="J1799" i="6"/>
  <c r="K1914" i="6"/>
  <c r="K1194" i="6"/>
  <c r="K1802" i="6"/>
  <c r="L1362" i="6"/>
  <c r="W1506" i="6"/>
  <c r="L1922" i="6"/>
  <c r="U1794" i="6"/>
  <c r="P1514" i="6"/>
  <c r="K1962" i="6"/>
  <c r="B1938" i="6"/>
  <c r="V1954" i="6"/>
  <c r="K1954" i="6"/>
  <c r="E1954" i="6"/>
  <c r="J1279" i="6"/>
  <c r="E1943" i="6"/>
  <c r="O1887" i="6"/>
  <c r="F1863" i="6"/>
  <c r="T1319" i="6"/>
  <c r="L1135" i="6"/>
  <c r="W951" i="6"/>
  <c r="C1215" i="6"/>
  <c r="K1295" i="6"/>
  <c r="D1575" i="6"/>
  <c r="W1407" i="6"/>
  <c r="E1407" i="6"/>
  <c r="T991" i="6"/>
  <c r="I1927" i="6"/>
  <c r="L1919" i="6"/>
  <c r="D1887" i="6"/>
  <c r="S1879" i="6"/>
  <c r="C1863" i="6"/>
  <c r="B1855" i="6"/>
  <c r="N1839" i="6"/>
  <c r="T1807" i="6"/>
  <c r="R1783" i="6"/>
  <c r="W1695" i="6"/>
  <c r="S1487" i="6"/>
  <c r="K1359" i="6"/>
  <c r="Q1295" i="6"/>
  <c r="K847" i="6"/>
  <c r="I1471" i="6"/>
  <c r="S1255" i="6"/>
  <c r="I1695" i="6"/>
  <c r="U1551" i="6"/>
  <c r="G1415" i="6"/>
  <c r="N1327" i="6"/>
  <c r="M991" i="6"/>
  <c r="V1415" i="6"/>
  <c r="M1591" i="6"/>
  <c r="N1695" i="6"/>
  <c r="P1639" i="6"/>
  <c r="Q1551" i="6"/>
  <c r="V1631" i="6"/>
  <c r="Q1575" i="6"/>
  <c r="N1031" i="6"/>
  <c r="M2007" i="6"/>
  <c r="G2007" i="6"/>
  <c r="T1863" i="6"/>
  <c r="N1999" i="6"/>
  <c r="W1983" i="6"/>
  <c r="K826" i="6"/>
  <c r="K1538" i="6"/>
  <c r="S1306" i="6"/>
  <c r="O1506" i="6"/>
  <c r="U1946" i="6"/>
  <c r="N1970" i="6"/>
  <c r="J1922" i="6"/>
  <c r="H1786" i="6"/>
  <c r="F1938" i="6"/>
  <c r="M1954" i="6"/>
  <c r="F1954" i="6"/>
  <c r="T1978" i="6"/>
  <c r="Q1946" i="6"/>
  <c r="E1927" i="6"/>
  <c r="E1855" i="6"/>
  <c r="F1703" i="6"/>
  <c r="G1407" i="6"/>
  <c r="F1575" i="6"/>
  <c r="U1423" i="6"/>
  <c r="L991" i="6"/>
  <c r="K1407" i="6"/>
  <c r="F1935" i="6"/>
  <c r="R1927" i="6"/>
  <c r="R1919" i="6"/>
  <c r="V1895" i="6"/>
  <c r="S1887" i="6"/>
  <c r="W1871" i="6"/>
  <c r="O1863" i="6"/>
  <c r="W1839" i="6"/>
  <c r="L1807" i="6"/>
  <c r="O1783" i="6"/>
  <c r="V1695" i="6"/>
  <c r="U1559" i="6"/>
  <c r="L1359" i="6"/>
  <c r="M1063" i="6"/>
  <c r="K767" i="6"/>
  <c r="H1279" i="6"/>
  <c r="H991" i="6"/>
  <c r="R1127" i="6"/>
  <c r="P959" i="6"/>
  <c r="T1663" i="6"/>
  <c r="G1551" i="6"/>
  <c r="H1391" i="6"/>
  <c r="K1143" i="6"/>
  <c r="B975" i="6"/>
  <c r="D1495" i="6"/>
  <c r="K1423" i="6"/>
  <c r="N1631" i="6"/>
  <c r="F991" i="6"/>
  <c r="S1247" i="6"/>
  <c r="H2007" i="6"/>
  <c r="N2007" i="6"/>
  <c r="H1791" i="6"/>
  <c r="U871" i="6"/>
  <c r="M1975" i="6"/>
  <c r="K834" i="6"/>
  <c r="K1562" i="6"/>
  <c r="O1498" i="6"/>
  <c r="M1970" i="6"/>
  <c r="D1922" i="6"/>
  <c r="R1730" i="6"/>
  <c r="J1970" i="6"/>
  <c r="W1938" i="6"/>
  <c r="W1954" i="6"/>
  <c r="W1970" i="6"/>
  <c r="W1978" i="6"/>
  <c r="K1919" i="6"/>
  <c r="L1847" i="6"/>
  <c r="P735" i="6"/>
  <c r="U1927" i="6"/>
  <c r="D1911" i="6"/>
  <c r="K1887" i="6"/>
  <c r="O1871" i="6"/>
  <c r="V1759" i="6"/>
  <c r="S1695" i="6"/>
  <c r="T1359" i="6"/>
  <c r="E1063" i="6"/>
  <c r="N1143" i="6"/>
  <c r="R1439" i="6"/>
  <c r="J2007" i="6"/>
  <c r="K1634" i="6"/>
  <c r="H1970" i="6"/>
  <c r="N1882" i="6"/>
  <c r="S1682" i="6"/>
  <c r="T1970" i="6"/>
  <c r="G1954" i="6"/>
  <c r="D1954" i="6"/>
  <c r="G1970" i="6"/>
  <c r="R1978" i="6"/>
  <c r="J1978" i="6"/>
  <c r="K1926" i="6"/>
  <c r="M1926" i="6"/>
  <c r="M1878" i="6"/>
  <c r="U1806" i="6"/>
  <c r="C1702" i="6"/>
  <c r="L689" i="6"/>
  <c r="J689" i="6"/>
  <c r="F689" i="6"/>
  <c r="B729" i="6"/>
  <c r="R729" i="6"/>
  <c r="Q737" i="6"/>
  <c r="L737" i="6"/>
  <c r="L785" i="6"/>
  <c r="R785" i="6"/>
  <c r="E785" i="6"/>
  <c r="C801" i="6"/>
  <c r="R801" i="6"/>
  <c r="K801" i="6"/>
  <c r="R809" i="6"/>
  <c r="L809" i="6"/>
  <c r="P809" i="6"/>
  <c r="K809" i="6"/>
  <c r="D809" i="6"/>
  <c r="K817" i="6"/>
  <c r="T817" i="6"/>
  <c r="R817" i="6"/>
  <c r="V817" i="6"/>
  <c r="Q817" i="6"/>
  <c r="G817" i="6"/>
  <c r="B825" i="6"/>
  <c r="L825" i="6"/>
  <c r="H825" i="6"/>
  <c r="Q857" i="6"/>
  <c r="K857" i="6"/>
  <c r="Q865" i="6"/>
  <c r="J865" i="6"/>
  <c r="T865" i="6"/>
  <c r="Q873" i="6"/>
  <c r="L873" i="6"/>
  <c r="G881" i="6"/>
  <c r="R881" i="6"/>
  <c r="S889" i="6"/>
  <c r="C889" i="6"/>
  <c r="B889" i="6"/>
  <c r="B905" i="6"/>
  <c r="Q905" i="6"/>
  <c r="M921" i="6"/>
  <c r="L921" i="6"/>
  <c r="T921" i="6"/>
  <c r="C921" i="6"/>
  <c r="V921" i="6"/>
  <c r="G937" i="6"/>
  <c r="J937" i="6"/>
  <c r="H945" i="6"/>
  <c r="I945" i="6"/>
  <c r="D945" i="6"/>
  <c r="R945" i="6"/>
  <c r="P953" i="6"/>
  <c r="W953" i="6"/>
  <c r="S953" i="6"/>
  <c r="M953" i="6"/>
  <c r="Q961" i="6"/>
  <c r="S961" i="6"/>
  <c r="C961" i="6"/>
  <c r="V961" i="6"/>
  <c r="W969" i="6"/>
  <c r="M969" i="6"/>
  <c r="J977" i="6"/>
  <c r="P977" i="6"/>
  <c r="Q977" i="6"/>
  <c r="H977" i="6"/>
  <c r="H985" i="6"/>
  <c r="R985" i="6"/>
  <c r="D985" i="6"/>
  <c r="K993" i="6"/>
  <c r="E993" i="6"/>
  <c r="L1001" i="6"/>
  <c r="G1001" i="6"/>
  <c r="W1009" i="6"/>
  <c r="R1009" i="6"/>
  <c r="V1009" i="6"/>
  <c r="B1009" i="6"/>
  <c r="F1009" i="6"/>
  <c r="L1017" i="6"/>
  <c r="Q1017" i="6"/>
  <c r="V1017" i="6"/>
  <c r="U1017" i="6"/>
  <c r="I1017" i="6"/>
  <c r="O1025" i="6"/>
  <c r="T1025" i="6"/>
  <c r="J1033" i="6"/>
  <c r="U1033" i="6"/>
  <c r="S1033" i="6"/>
  <c r="J1041" i="6"/>
  <c r="M1041" i="6"/>
  <c r="Q1041" i="6"/>
  <c r="W1041" i="6"/>
  <c r="D1041" i="6"/>
  <c r="B1041" i="6"/>
  <c r="J1073" i="6"/>
  <c r="M1073" i="6"/>
  <c r="Q1081" i="6"/>
  <c r="P1081" i="6"/>
  <c r="G1081" i="6"/>
  <c r="C1097" i="6"/>
  <c r="B1097" i="6"/>
  <c r="R1097" i="6"/>
  <c r="O1097" i="6"/>
  <c r="E1097" i="6"/>
  <c r="M1097" i="6"/>
  <c r="Q1113" i="6"/>
  <c r="D1113" i="6"/>
  <c r="T1113" i="6"/>
  <c r="F1113" i="6"/>
  <c r="G1193" i="6"/>
  <c r="T1193" i="6"/>
  <c r="C1209" i="6"/>
  <c r="H1209" i="6"/>
  <c r="U1209" i="6"/>
  <c r="D1225" i="6"/>
  <c r="V1225" i="6"/>
  <c r="L1233" i="6"/>
  <c r="N1233" i="6"/>
  <c r="L1249" i="6"/>
  <c r="T1249" i="6"/>
  <c r="J1321" i="6"/>
  <c r="P1321" i="6"/>
  <c r="F1321" i="6"/>
  <c r="P1329" i="6"/>
  <c r="W1329" i="6"/>
  <c r="N1329" i="6"/>
  <c r="D1329" i="6"/>
  <c r="J1329" i="6"/>
  <c r="V1337" i="6"/>
  <c r="J1337" i="6"/>
  <c r="L1337" i="6"/>
  <c r="H1361" i="6"/>
  <c r="P1361" i="6"/>
  <c r="N1361" i="6"/>
  <c r="M1361" i="6"/>
  <c r="U1369" i="6"/>
  <c r="T1369" i="6"/>
  <c r="F1377" i="6"/>
  <c r="S1377" i="6"/>
  <c r="K1377" i="6"/>
  <c r="R1385" i="6"/>
  <c r="K1385" i="6"/>
  <c r="Q1441" i="6"/>
  <c r="R1441" i="6"/>
  <c r="B1449" i="6"/>
  <c r="H1449" i="6"/>
  <c r="B1457" i="6"/>
  <c r="H1457" i="6"/>
  <c r="T1457" i="6"/>
  <c r="O1585" i="6"/>
  <c r="D1585" i="6"/>
  <c r="D626" i="6"/>
  <c r="K626" i="6"/>
  <c r="F762" i="6"/>
  <c r="K762" i="6"/>
  <c r="O842" i="6"/>
  <c r="K842" i="6"/>
  <c r="K1018" i="6"/>
  <c r="W1018" i="6"/>
  <c r="K1114" i="6"/>
  <c r="L1114" i="6"/>
  <c r="G1122" i="6"/>
  <c r="K1122" i="6"/>
  <c r="R1178" i="6"/>
  <c r="K1178" i="6"/>
  <c r="U1186" i="6"/>
  <c r="K1186" i="6"/>
  <c r="G1266" i="6"/>
  <c r="R1266" i="6"/>
  <c r="T1841" i="6"/>
  <c r="K1873" i="6"/>
  <c r="N1437" i="6"/>
  <c r="K1869" i="6"/>
  <c r="J1533" i="6"/>
  <c r="V693" i="6"/>
  <c r="S1837" i="6"/>
  <c r="I1741" i="6"/>
  <c r="N2009" i="6"/>
  <c r="V2009" i="6"/>
  <c r="I2009" i="6"/>
  <c r="P1897" i="6"/>
  <c r="S1761" i="6"/>
  <c r="K1761" i="6"/>
  <c r="B1969" i="6"/>
  <c r="C1621" i="6"/>
  <c r="P1581" i="6"/>
  <c r="D989" i="6"/>
  <c r="N1885" i="6"/>
  <c r="H941" i="6"/>
  <c r="H1117" i="6"/>
  <c r="W1869" i="6"/>
  <c r="N1797" i="6"/>
  <c r="F1685" i="6"/>
  <c r="T1709" i="6"/>
  <c r="T1877" i="6"/>
  <c r="P1709" i="6"/>
  <c r="B1773" i="6"/>
  <c r="I2001" i="6"/>
  <c r="J2001" i="6"/>
  <c r="Q1897" i="6"/>
  <c r="M1809" i="6"/>
  <c r="E1621" i="6"/>
  <c r="M1469" i="6"/>
  <c r="W989" i="6"/>
  <c r="N1733" i="6"/>
  <c r="C1101" i="6"/>
  <c r="B1869" i="6"/>
  <c r="B1781" i="6"/>
  <c r="P1677" i="6"/>
  <c r="K1813" i="6"/>
  <c r="R1805" i="6"/>
  <c r="J1893" i="6"/>
  <c r="J1797" i="6"/>
  <c r="U1829" i="6"/>
  <c r="H1829" i="6"/>
  <c r="J2009" i="6"/>
  <c r="F1873" i="6"/>
  <c r="S1897" i="6"/>
  <c r="L1969" i="6"/>
  <c r="F909" i="6"/>
  <c r="Q701" i="6"/>
  <c r="O50" i="6"/>
  <c r="W50" i="6"/>
  <c r="F42" i="6"/>
  <c r="M50" i="6"/>
  <c r="Q50" i="6"/>
  <c r="R50" i="6"/>
  <c r="C681" i="6"/>
  <c r="I681" i="6"/>
  <c r="E681" i="6"/>
  <c r="R681" i="6"/>
  <c r="Q681" i="6"/>
  <c r="G681" i="6"/>
  <c r="B681" i="6"/>
  <c r="F681" i="6"/>
  <c r="M689" i="6"/>
  <c r="H689" i="6"/>
  <c r="P689" i="6"/>
  <c r="I689" i="6"/>
  <c r="L721" i="6"/>
  <c r="F721" i="6"/>
  <c r="P729" i="6"/>
  <c r="E729" i="6"/>
  <c r="U737" i="6"/>
  <c r="N737" i="6"/>
  <c r="V737" i="6"/>
  <c r="M737" i="6"/>
  <c r="E737" i="6"/>
  <c r="B737" i="6"/>
  <c r="N745" i="6"/>
  <c r="J745" i="6"/>
  <c r="O745" i="6"/>
  <c r="I753" i="6"/>
  <c r="J753" i="6"/>
  <c r="S753" i="6"/>
  <c r="O753" i="6"/>
  <c r="F753" i="6"/>
  <c r="S761" i="6"/>
  <c r="G761" i="6"/>
  <c r="I761" i="6"/>
  <c r="H761" i="6"/>
  <c r="Q761" i="6"/>
  <c r="C761" i="6"/>
  <c r="J761" i="6"/>
  <c r="T761" i="6"/>
  <c r="G769" i="6"/>
  <c r="L769" i="6"/>
  <c r="R769" i="6"/>
  <c r="W777" i="6"/>
  <c r="V777" i="6"/>
  <c r="D777" i="6"/>
  <c r="M777" i="6"/>
  <c r="G785" i="6"/>
  <c r="K785" i="6"/>
  <c r="V785" i="6"/>
  <c r="T785" i="6"/>
  <c r="N785" i="6"/>
  <c r="M785" i="6"/>
  <c r="P785" i="6"/>
  <c r="B785" i="6"/>
  <c r="W793" i="6"/>
  <c r="P793" i="6"/>
  <c r="H793" i="6"/>
  <c r="N793" i="6"/>
  <c r="Q793" i="6"/>
  <c r="E793" i="6"/>
  <c r="V801" i="6"/>
  <c r="P801" i="6"/>
  <c r="Q801" i="6"/>
  <c r="S801" i="6"/>
  <c r="J801" i="6"/>
  <c r="T801" i="6"/>
  <c r="H801" i="6"/>
  <c r="M801" i="6"/>
  <c r="E801" i="6"/>
  <c r="N809" i="6"/>
  <c r="U809" i="6"/>
  <c r="C809" i="6"/>
  <c r="Q809" i="6"/>
  <c r="W809" i="6"/>
  <c r="D817" i="6"/>
  <c r="C817" i="6"/>
  <c r="S817" i="6"/>
  <c r="I817" i="6"/>
  <c r="W817" i="6"/>
  <c r="L817" i="6"/>
  <c r="F817" i="6"/>
  <c r="B817" i="6"/>
  <c r="C825" i="6"/>
  <c r="P825" i="6"/>
  <c r="N825" i="6"/>
  <c r="U825" i="6"/>
  <c r="O825" i="6"/>
  <c r="R825" i="6"/>
  <c r="V825" i="6"/>
  <c r="J825" i="6"/>
  <c r="F833" i="6"/>
  <c r="L833" i="6"/>
  <c r="J833" i="6"/>
  <c r="U841" i="6"/>
  <c r="L841" i="6"/>
  <c r="O841" i="6"/>
  <c r="S841" i="6"/>
  <c r="J841" i="6"/>
  <c r="H841" i="6"/>
  <c r="J849" i="6"/>
  <c r="M849" i="6"/>
  <c r="C849" i="6"/>
  <c r="G849" i="6"/>
  <c r="V849" i="6"/>
  <c r="K849" i="6"/>
  <c r="U857" i="6"/>
  <c r="H857" i="6"/>
  <c r="V857" i="6"/>
  <c r="S857" i="6"/>
  <c r="M857" i="6"/>
  <c r="J857" i="6"/>
  <c r="G857" i="6"/>
  <c r="I857" i="6"/>
  <c r="W857" i="6"/>
  <c r="M865" i="6"/>
  <c r="O865" i="6"/>
  <c r="N865" i="6"/>
  <c r="B865" i="6"/>
  <c r="D865" i="6"/>
  <c r="F873" i="6"/>
  <c r="I873" i="6"/>
  <c r="V873" i="6"/>
  <c r="B873" i="6"/>
  <c r="S873" i="6"/>
  <c r="G873" i="6"/>
  <c r="U873" i="6"/>
  <c r="M873" i="6"/>
  <c r="F881" i="6"/>
  <c r="I881" i="6"/>
  <c r="W881" i="6"/>
  <c r="B881" i="6"/>
  <c r="N881" i="6"/>
  <c r="E881" i="6"/>
  <c r="Q881" i="6"/>
  <c r="O881" i="6"/>
  <c r="V881" i="6"/>
  <c r="M889" i="6"/>
  <c r="L889" i="6"/>
  <c r="W889" i="6"/>
  <c r="V889" i="6"/>
  <c r="J889" i="6"/>
  <c r="S897" i="6"/>
  <c r="T897" i="6"/>
  <c r="H897" i="6"/>
  <c r="K897" i="6"/>
  <c r="C905" i="6"/>
  <c r="D905" i="6"/>
  <c r="R905" i="6"/>
  <c r="V905" i="6"/>
  <c r="P905" i="6"/>
  <c r="J905" i="6"/>
  <c r="W905" i="6"/>
  <c r="F905" i="6"/>
  <c r="H905" i="6"/>
  <c r="E905" i="6"/>
  <c r="J913" i="6"/>
  <c r="V913" i="6"/>
  <c r="E913" i="6"/>
  <c r="H913" i="6"/>
  <c r="R913" i="6"/>
  <c r="I913" i="6"/>
  <c r="O913" i="6"/>
  <c r="M913" i="6"/>
  <c r="W921" i="6"/>
  <c r="U921" i="6"/>
  <c r="B921" i="6"/>
  <c r="S921" i="6"/>
  <c r="H921" i="6"/>
  <c r="J921" i="6"/>
  <c r="M929" i="6"/>
  <c r="U929" i="6"/>
  <c r="J929" i="6"/>
  <c r="M937" i="6"/>
  <c r="U937" i="6"/>
  <c r="B937" i="6"/>
  <c r="L937" i="6"/>
  <c r="C937" i="6"/>
  <c r="E945" i="6"/>
  <c r="W945" i="6"/>
  <c r="S945" i="6"/>
  <c r="B945" i="6"/>
  <c r="J945" i="6"/>
  <c r="M945" i="6"/>
  <c r="G945" i="6"/>
  <c r="L953" i="6"/>
  <c r="C953" i="6"/>
  <c r="Q953" i="6"/>
  <c r="D953" i="6"/>
  <c r="G953" i="6"/>
  <c r="H953" i="6"/>
  <c r="R953" i="6"/>
  <c r="B953" i="6"/>
  <c r="P961" i="6"/>
  <c r="E961" i="6"/>
  <c r="I961" i="6"/>
  <c r="R961" i="6"/>
  <c r="B961" i="6"/>
  <c r="L961" i="6"/>
  <c r="G961" i="6"/>
  <c r="N961" i="6"/>
  <c r="J961" i="6"/>
  <c r="U961" i="6"/>
  <c r="E969" i="6"/>
  <c r="K969" i="6"/>
  <c r="H969" i="6"/>
  <c r="I969" i="6"/>
  <c r="P969" i="6"/>
  <c r="T977" i="6"/>
  <c r="D977" i="6"/>
  <c r="G977" i="6"/>
  <c r="O977" i="6"/>
  <c r="L977" i="6"/>
  <c r="F977" i="6"/>
  <c r="B977" i="6"/>
  <c r="U985" i="6"/>
  <c r="O985" i="6"/>
  <c r="W985" i="6"/>
  <c r="C985" i="6"/>
  <c r="B985" i="6"/>
  <c r="E985" i="6"/>
  <c r="M985" i="6"/>
  <c r="T985" i="6"/>
  <c r="N993" i="6"/>
  <c r="L993" i="6"/>
  <c r="G993" i="6"/>
  <c r="Q993" i="6"/>
  <c r="C993" i="6"/>
  <c r="F993" i="6"/>
  <c r="S993" i="6"/>
  <c r="B993" i="6"/>
  <c r="H993" i="6"/>
  <c r="F1001" i="6"/>
  <c r="N1001" i="6"/>
  <c r="T1001" i="6"/>
  <c r="P1001" i="6"/>
  <c r="W1001" i="6"/>
  <c r="E1001" i="6"/>
  <c r="R1001" i="6"/>
  <c r="S1009" i="6"/>
  <c r="T1009" i="6"/>
  <c r="E1009" i="6"/>
  <c r="C1009" i="6"/>
  <c r="L1009" i="6"/>
  <c r="N1009" i="6"/>
  <c r="H1009" i="6"/>
  <c r="J1009" i="6"/>
  <c r="N1017" i="6"/>
  <c r="G1017" i="6"/>
  <c r="W1017" i="6"/>
  <c r="J1017" i="6"/>
  <c r="T1017" i="6"/>
  <c r="M1017" i="6"/>
  <c r="R1017" i="6"/>
  <c r="E1017" i="6"/>
  <c r="F1025" i="6"/>
  <c r="U1025" i="6"/>
  <c r="Q1025" i="6"/>
  <c r="M1025" i="6"/>
  <c r="S1025" i="6"/>
  <c r="W1025" i="6"/>
  <c r="C1025" i="6"/>
  <c r="N1025" i="6"/>
  <c r="E1025" i="6"/>
  <c r="B1025" i="6"/>
  <c r="W1033" i="6"/>
  <c r="M1033" i="6"/>
  <c r="I1033" i="6"/>
  <c r="O1033" i="6"/>
  <c r="P1033" i="6"/>
  <c r="K1033" i="6"/>
  <c r="T1033" i="6"/>
  <c r="V1033" i="6"/>
  <c r="Q1033" i="6"/>
  <c r="B1033" i="6"/>
  <c r="F1033" i="6"/>
  <c r="L1033" i="6"/>
  <c r="G1033" i="6"/>
  <c r="I1041" i="6"/>
  <c r="S1041" i="6"/>
  <c r="N1041" i="6"/>
  <c r="G1041" i="6"/>
  <c r="E1041" i="6"/>
  <c r="R1041" i="6"/>
  <c r="C1041" i="6"/>
  <c r="U1049" i="6"/>
  <c r="P1049" i="6"/>
  <c r="Q1049" i="6"/>
  <c r="O1049" i="6"/>
  <c r="H1049" i="6"/>
  <c r="G1049" i="6"/>
  <c r="W1049" i="6"/>
  <c r="R1049" i="6"/>
  <c r="J1049" i="6"/>
  <c r="I1057" i="6"/>
  <c r="P1057" i="6"/>
  <c r="T1057" i="6"/>
  <c r="E1073" i="6"/>
  <c r="I1073" i="6"/>
  <c r="T1073" i="6"/>
  <c r="S1073" i="6"/>
  <c r="K1073" i="6"/>
  <c r="B1073" i="6"/>
  <c r="O1073" i="6"/>
  <c r="R1073" i="6"/>
  <c r="I1081" i="6"/>
  <c r="F1081" i="6"/>
  <c r="K1081" i="6"/>
  <c r="S1081" i="6"/>
  <c r="W1081" i="6"/>
  <c r="H1081" i="6"/>
  <c r="C1089" i="6"/>
  <c r="R1089" i="6"/>
  <c r="O1089" i="6"/>
  <c r="E1089" i="6"/>
  <c r="P1089" i="6"/>
  <c r="M1089" i="6"/>
  <c r="G1089" i="6"/>
  <c r="W1089" i="6"/>
  <c r="K1089" i="6"/>
  <c r="U1097" i="6"/>
  <c r="S1097" i="6"/>
  <c r="Q1097" i="6"/>
  <c r="L1097" i="6"/>
  <c r="G1097" i="6"/>
  <c r="V1097" i="6"/>
  <c r="I1097" i="6"/>
  <c r="S1105" i="6"/>
  <c r="W1105" i="6"/>
  <c r="B1105" i="6"/>
  <c r="R1105" i="6"/>
  <c r="N1105" i="6"/>
  <c r="M1105" i="6"/>
  <c r="J1105" i="6"/>
  <c r="F1105" i="6"/>
  <c r="H1105" i="6"/>
  <c r="N1113" i="6"/>
  <c r="G1113" i="6"/>
  <c r="E1113" i="6"/>
  <c r="P1113" i="6"/>
  <c r="M1113" i="6"/>
  <c r="I1113" i="6"/>
  <c r="J1113" i="6"/>
  <c r="S1113" i="6"/>
  <c r="R1113" i="6"/>
  <c r="V1129" i="6"/>
  <c r="W1129" i="6"/>
  <c r="Q1129" i="6"/>
  <c r="K1137" i="6"/>
  <c r="Q1137" i="6"/>
  <c r="T1185" i="6"/>
  <c r="V1185" i="6"/>
  <c r="B1209" i="6"/>
  <c r="T1209" i="6"/>
  <c r="F1209" i="6"/>
  <c r="O1209" i="6"/>
  <c r="S1209" i="6"/>
  <c r="M1209" i="6"/>
  <c r="E1209" i="6"/>
  <c r="J1209" i="6"/>
  <c r="Q1209" i="6"/>
  <c r="V1217" i="6"/>
  <c r="I1217" i="6"/>
  <c r="Q1217" i="6"/>
  <c r="K1241" i="6"/>
  <c r="C1241" i="6"/>
  <c r="B1241" i="6"/>
  <c r="I1257" i="6"/>
  <c r="F1257" i="6"/>
  <c r="D1257" i="6"/>
  <c r="W1273" i="6"/>
  <c r="I1273" i="6"/>
  <c r="Q1281" i="6"/>
  <c r="F1281" i="6"/>
  <c r="R1281" i="6"/>
  <c r="O1281" i="6"/>
  <c r="M1281" i="6"/>
  <c r="V1281" i="6"/>
  <c r="I1281" i="6"/>
  <c r="G1281" i="6"/>
  <c r="J1289" i="6"/>
  <c r="U1289" i="6"/>
  <c r="H1297" i="6"/>
  <c r="T1297" i="6"/>
  <c r="R1297" i="6"/>
  <c r="U1297" i="6"/>
  <c r="R1305" i="6"/>
  <c r="E1305" i="6"/>
  <c r="H1313" i="6"/>
  <c r="G1313" i="6"/>
  <c r="N1321" i="6"/>
  <c r="U1321" i="6"/>
  <c r="M1321" i="6"/>
  <c r="V1321" i="6"/>
  <c r="L1321" i="6"/>
  <c r="V1329" i="6"/>
  <c r="I1329" i="6"/>
  <c r="L1329" i="6"/>
  <c r="M1329" i="6"/>
  <c r="T1329" i="6"/>
  <c r="H1329" i="6"/>
  <c r="E1329" i="6"/>
  <c r="T1337" i="6"/>
  <c r="D1337" i="6"/>
  <c r="E1337" i="6"/>
  <c r="H1337" i="6"/>
  <c r="O1337" i="6"/>
  <c r="I1337" i="6"/>
  <c r="F1337" i="6"/>
  <c r="R1337" i="6"/>
  <c r="Q1337" i="6"/>
  <c r="B1345" i="6"/>
  <c r="J1345" i="6"/>
  <c r="K1345" i="6"/>
  <c r="O1345" i="6"/>
  <c r="L1345" i="6"/>
  <c r="J1353" i="6"/>
  <c r="H1353" i="6"/>
  <c r="W1361" i="6"/>
  <c r="O1361" i="6"/>
  <c r="C1361" i="6"/>
  <c r="U1361" i="6"/>
  <c r="S1361" i="6"/>
  <c r="T1361" i="6"/>
  <c r="F1361" i="6"/>
  <c r="L1361" i="6"/>
  <c r="V1361" i="6"/>
  <c r="L1369" i="6"/>
  <c r="B1369" i="6"/>
  <c r="O1369" i="6"/>
  <c r="N1369" i="6"/>
  <c r="I1369" i="6"/>
  <c r="S1369" i="6"/>
  <c r="H1369" i="6"/>
  <c r="K1369" i="6"/>
  <c r="Q1369" i="6"/>
  <c r="H1377" i="6"/>
  <c r="O1377" i="6"/>
  <c r="C1377" i="6"/>
  <c r="G1377" i="6"/>
  <c r="L1385" i="6"/>
  <c r="J1385" i="6"/>
  <c r="F1385" i="6"/>
  <c r="I1385" i="6"/>
  <c r="S1385" i="6"/>
  <c r="G1385" i="6"/>
  <c r="N1385" i="6"/>
  <c r="E1385" i="6"/>
  <c r="C1401" i="6"/>
  <c r="D1401" i="6"/>
  <c r="J1417" i="6"/>
  <c r="F1417" i="6"/>
  <c r="K1417" i="6"/>
  <c r="O1425" i="6"/>
  <c r="U1425" i="6"/>
  <c r="J1425" i="6"/>
  <c r="R1425" i="6"/>
  <c r="Q1425" i="6"/>
  <c r="E1425" i="6"/>
  <c r="U1433" i="6"/>
  <c r="D1433" i="6"/>
  <c r="O1441" i="6"/>
  <c r="T1441" i="6"/>
  <c r="N1441" i="6"/>
  <c r="F1441" i="6"/>
  <c r="V1441" i="6"/>
  <c r="B1441" i="6"/>
  <c r="K1441" i="6"/>
  <c r="J1457" i="6"/>
  <c r="M1457" i="6"/>
  <c r="W1457" i="6"/>
  <c r="G1457" i="6"/>
  <c r="S1457" i="6"/>
  <c r="I1457" i="6"/>
  <c r="R1457" i="6"/>
  <c r="K1457" i="6"/>
  <c r="P1473" i="6"/>
  <c r="C1473" i="6"/>
  <c r="T1473" i="6"/>
  <c r="H1481" i="6"/>
  <c r="T1481" i="6"/>
  <c r="W1481" i="6"/>
  <c r="U1481" i="6"/>
  <c r="F1489" i="6"/>
  <c r="H1489" i="6"/>
  <c r="J1489" i="6"/>
  <c r="O1489" i="6"/>
  <c r="F1497" i="6"/>
  <c r="J1497" i="6"/>
  <c r="N1497" i="6"/>
  <c r="E1513" i="6"/>
  <c r="J1513" i="6"/>
  <c r="C1513" i="6"/>
  <c r="C1521" i="6"/>
  <c r="V1521" i="6"/>
  <c r="B1521" i="6"/>
  <c r="F1529" i="6"/>
  <c r="O1529" i="6"/>
  <c r="K1529" i="6"/>
  <c r="H1537" i="6"/>
  <c r="S1537" i="6"/>
  <c r="O1537" i="6"/>
  <c r="C1537" i="6"/>
  <c r="W1561" i="6"/>
  <c r="K1561" i="6"/>
  <c r="O1561" i="6"/>
  <c r="L1561" i="6"/>
  <c r="E1561" i="6"/>
  <c r="S1561" i="6"/>
  <c r="T1601" i="6"/>
  <c r="P1601" i="6"/>
  <c r="O1609" i="6"/>
  <c r="S1609" i="6"/>
  <c r="Q1609" i="6"/>
  <c r="U1649" i="6"/>
  <c r="M1649" i="6"/>
  <c r="V1673" i="6"/>
  <c r="M1673" i="6"/>
  <c r="L50" i="6"/>
  <c r="B50" i="6"/>
  <c r="P42" i="6"/>
  <c r="D42" i="6"/>
  <c r="V50" i="6"/>
  <c r="D50" i="6"/>
  <c r="J777" i="6"/>
  <c r="H881" i="6"/>
  <c r="T42" i="6"/>
  <c r="S50" i="6"/>
  <c r="S42" i="6"/>
  <c r="J50" i="6"/>
  <c r="W42" i="6"/>
  <c r="V953" i="6"/>
  <c r="S905" i="6"/>
  <c r="K833" i="6"/>
  <c r="J785" i="6"/>
  <c r="T617" i="6"/>
  <c r="G721" i="6"/>
  <c r="T961" i="6"/>
  <c r="F1041" i="6"/>
  <c r="U945" i="6"/>
  <c r="F793" i="6"/>
  <c r="J985" i="6"/>
  <c r="W961" i="6"/>
  <c r="C1105" i="6"/>
  <c r="E1049" i="6"/>
  <c r="M1009" i="6"/>
  <c r="T969" i="6"/>
  <c r="C913" i="6"/>
  <c r="W865" i="6"/>
  <c r="P817" i="6"/>
  <c r="M753" i="6"/>
  <c r="I1137" i="6"/>
  <c r="D1969" i="6"/>
  <c r="C1109" i="6"/>
  <c r="G1445" i="6"/>
  <c r="B1005" i="6"/>
  <c r="G909" i="6"/>
  <c r="P1669" i="6"/>
  <c r="E1741" i="6"/>
  <c r="F1589" i="6"/>
  <c r="F1109" i="6"/>
  <c r="I1421" i="6"/>
  <c r="W709" i="6"/>
  <c r="T1869" i="6"/>
  <c r="P1821" i="6"/>
  <c r="E1773" i="6"/>
  <c r="G1701" i="6"/>
  <c r="O1725" i="6"/>
  <c r="M1741" i="6"/>
  <c r="S1917" i="6"/>
  <c r="F1709" i="6"/>
  <c r="Q1837" i="6"/>
  <c r="J1765" i="6"/>
  <c r="C1781" i="6"/>
  <c r="K1394" i="6"/>
  <c r="U1298" i="6"/>
  <c r="T1298" i="6"/>
  <c r="S1738" i="6"/>
  <c r="P1410" i="6"/>
  <c r="F2024" i="6"/>
  <c r="W2024" i="6"/>
  <c r="P2001" i="6"/>
  <c r="W1977" i="6"/>
  <c r="S1993" i="6"/>
  <c r="F2001" i="6"/>
  <c r="T2001" i="6"/>
  <c r="S2009" i="6"/>
  <c r="U2001" i="6"/>
  <c r="G693" i="6"/>
  <c r="V885" i="6"/>
  <c r="H2009" i="6"/>
  <c r="M2009" i="6"/>
  <c r="Q2009" i="6"/>
  <c r="F2009" i="6"/>
  <c r="C2009" i="6"/>
  <c r="E1993" i="6"/>
  <c r="C2001" i="6"/>
  <c r="B1029" i="6"/>
  <c r="V981" i="6"/>
  <c r="J781" i="6"/>
  <c r="T1085" i="6"/>
  <c r="H1669" i="6"/>
  <c r="G685" i="6"/>
  <c r="B1701" i="6"/>
  <c r="W1701" i="6"/>
  <c r="U2024" i="6"/>
  <c r="I2024" i="6"/>
  <c r="P2024" i="6"/>
  <c r="W2009" i="6"/>
  <c r="M2001" i="6"/>
  <c r="B2009" i="6"/>
  <c r="G2009" i="6"/>
  <c r="P1969" i="6"/>
  <c r="B1469" i="6"/>
  <c r="G1029" i="6"/>
  <c r="N981" i="6"/>
  <c r="W1541" i="6"/>
  <c r="B1757" i="6"/>
  <c r="S973" i="6"/>
  <c r="M1405" i="6"/>
  <c r="W781" i="6"/>
  <c r="V1549" i="6"/>
  <c r="E1597" i="6"/>
  <c r="G973" i="6"/>
  <c r="P1893" i="6"/>
  <c r="E1845" i="6"/>
  <c r="P1797" i="6"/>
  <c r="V1725" i="6"/>
  <c r="O1621" i="6"/>
  <c r="L1917" i="6"/>
  <c r="M1845" i="6"/>
  <c r="S1821" i="6"/>
  <c r="G1813" i="6"/>
  <c r="O1869" i="6"/>
  <c r="T1969" i="6"/>
  <c r="C1506" i="6"/>
  <c r="V706" i="6"/>
  <c r="B858" i="6"/>
  <c r="C1410" i="6"/>
  <c r="N2024" i="6"/>
  <c r="C2024" i="6"/>
  <c r="O2024" i="6"/>
  <c r="B2001" i="6"/>
  <c r="L2009" i="6"/>
  <c r="U1985" i="6"/>
  <c r="P1977" i="6"/>
  <c r="Q1969" i="6"/>
  <c r="V1993" i="6"/>
  <c r="Q1977" i="6"/>
  <c r="J1453" i="6"/>
  <c r="R1013" i="6"/>
  <c r="Q925" i="6"/>
  <c r="G1853" i="6"/>
  <c r="F1597" i="6"/>
  <c r="I1405" i="6"/>
  <c r="U1629" i="6"/>
  <c r="Q1517" i="6"/>
  <c r="E829" i="6"/>
  <c r="U1885" i="6"/>
  <c r="N1821" i="6"/>
  <c r="N1773" i="6"/>
  <c r="G1709" i="6"/>
  <c r="L1877" i="6"/>
  <c r="B1909" i="6"/>
  <c r="N1805" i="6"/>
  <c r="C1909" i="6"/>
  <c r="R1789" i="6"/>
  <c r="M1757" i="6"/>
  <c r="M1969" i="6"/>
  <c r="U1821" i="6"/>
  <c r="J1757" i="6"/>
  <c r="G2024" i="6"/>
  <c r="H2024" i="6"/>
  <c r="R2009" i="6"/>
  <c r="H1985" i="6"/>
  <c r="T2009" i="6"/>
  <c r="L25" i="6"/>
  <c r="U25" i="6"/>
  <c r="G25" i="6"/>
  <c r="U33" i="6"/>
  <c r="J33" i="6"/>
  <c r="E33" i="6"/>
  <c r="D33" i="6"/>
  <c r="M615" i="6"/>
  <c r="B615" i="6"/>
  <c r="I615" i="6"/>
  <c r="K615" i="6"/>
  <c r="T639" i="6"/>
  <c r="G639" i="6"/>
  <c r="F647" i="6"/>
  <c r="M647" i="6"/>
  <c r="W647" i="6"/>
  <c r="U663" i="6"/>
  <c r="G663" i="6"/>
  <c r="I671" i="6"/>
  <c r="F671" i="6"/>
  <c r="W671" i="6"/>
  <c r="R671" i="6"/>
  <c r="U679" i="6"/>
  <c r="H679" i="6"/>
  <c r="P695" i="6"/>
  <c r="T695" i="6"/>
  <c r="F695" i="6"/>
  <c r="E695" i="6"/>
  <c r="V703" i="6"/>
  <c r="R703" i="6"/>
  <c r="S703" i="6"/>
  <c r="I711" i="6"/>
  <c r="F711" i="6"/>
  <c r="S711" i="6"/>
  <c r="U711" i="6"/>
  <c r="R711" i="6"/>
  <c r="Q719" i="6"/>
  <c r="T719" i="6"/>
  <c r="N719" i="6"/>
  <c r="G719" i="6"/>
  <c r="F719" i="6"/>
  <c r="J719" i="6"/>
  <c r="R719" i="6"/>
  <c r="C719" i="6"/>
  <c r="F727" i="6"/>
  <c r="O727" i="6"/>
  <c r="L727" i="6"/>
  <c r="P727" i="6"/>
  <c r="U727" i="6"/>
  <c r="G735" i="6"/>
  <c r="R735" i="6"/>
  <c r="S735" i="6"/>
  <c r="W743" i="6"/>
  <c r="L743" i="6"/>
  <c r="I743" i="6"/>
  <c r="S743" i="6"/>
  <c r="J759" i="6"/>
  <c r="E759" i="6"/>
  <c r="V759" i="6"/>
  <c r="S759" i="6"/>
  <c r="E767" i="6"/>
  <c r="H767" i="6"/>
  <c r="C767" i="6"/>
  <c r="U767" i="6"/>
  <c r="H775" i="6"/>
  <c r="G775" i="6"/>
  <c r="F775" i="6"/>
  <c r="M775" i="6"/>
  <c r="I775" i="6"/>
  <c r="Q791" i="6"/>
  <c r="W791" i="6"/>
  <c r="R791" i="6"/>
  <c r="K791" i="6"/>
  <c r="W799" i="6"/>
  <c r="G799" i="6"/>
  <c r="R799" i="6"/>
  <c r="R807" i="6"/>
  <c r="F807" i="6"/>
  <c r="E807" i="6"/>
  <c r="N807" i="6"/>
  <c r="J807" i="6"/>
  <c r="B823" i="6"/>
  <c r="K823" i="6"/>
  <c r="R823" i="6"/>
  <c r="L831" i="6"/>
  <c r="G831" i="6"/>
  <c r="F831" i="6"/>
  <c r="B831" i="6"/>
  <c r="M831" i="6"/>
  <c r="Q831" i="6"/>
  <c r="L839" i="6"/>
  <c r="N839" i="6"/>
  <c r="K839" i="6"/>
  <c r="W855" i="6"/>
  <c r="D855" i="6"/>
  <c r="V855" i="6"/>
  <c r="T855" i="6"/>
  <c r="F855" i="6"/>
  <c r="Q871" i="6"/>
  <c r="F871" i="6"/>
  <c r="L871" i="6"/>
  <c r="O887" i="6"/>
  <c r="G887" i="6"/>
  <c r="O895" i="6"/>
  <c r="D895" i="6"/>
  <c r="N895" i="6"/>
  <c r="G895" i="6"/>
  <c r="W903" i="6"/>
  <c r="O903" i="6"/>
  <c r="U903" i="6"/>
  <c r="D903" i="6"/>
  <c r="M903" i="6"/>
  <c r="U919" i="6"/>
  <c r="R919" i="6"/>
  <c r="M919" i="6"/>
  <c r="O927" i="6"/>
  <c r="V927" i="6"/>
  <c r="N935" i="6"/>
  <c r="H935" i="6"/>
  <c r="M935" i="6"/>
  <c r="T935" i="6"/>
  <c r="U943" i="6"/>
  <c r="N943" i="6"/>
  <c r="T951" i="6"/>
  <c r="F951" i="6"/>
  <c r="K951" i="6"/>
  <c r="U951" i="6"/>
  <c r="R951" i="6"/>
  <c r="N951" i="6"/>
  <c r="I959" i="6"/>
  <c r="E959" i="6"/>
  <c r="M967" i="6"/>
  <c r="D967" i="6"/>
  <c r="U967" i="6"/>
  <c r="F967" i="6"/>
  <c r="W967" i="6"/>
  <c r="N967" i="6"/>
  <c r="G967" i="6"/>
  <c r="J991" i="6"/>
  <c r="W991" i="6"/>
  <c r="K991" i="6"/>
  <c r="V991" i="6"/>
  <c r="L1015" i="6"/>
  <c r="S1015" i="6"/>
  <c r="U1015" i="6"/>
  <c r="N1015" i="6"/>
  <c r="P1023" i="6"/>
  <c r="C1023" i="6"/>
  <c r="L1031" i="6"/>
  <c r="V1031" i="6"/>
  <c r="M1031" i="6"/>
  <c r="G1031" i="6"/>
  <c r="R1031" i="6"/>
  <c r="F1031" i="6"/>
  <c r="S1031" i="6"/>
  <c r="O1039" i="6"/>
  <c r="N1039" i="6"/>
  <c r="E1039" i="6"/>
  <c r="S1039" i="6"/>
  <c r="F1039" i="6"/>
  <c r="W1047" i="6"/>
  <c r="K1047" i="6"/>
  <c r="B1047" i="6"/>
  <c r="D1055" i="6"/>
  <c r="T1055" i="6"/>
  <c r="S1055" i="6"/>
  <c r="K1063" i="6"/>
  <c r="D1063" i="6"/>
  <c r="O1063" i="6"/>
  <c r="J1071" i="6"/>
  <c r="S1071" i="6"/>
  <c r="W1079" i="6"/>
  <c r="K1079" i="6"/>
  <c r="H1087" i="6"/>
  <c r="F1087" i="6"/>
  <c r="E1087" i="6"/>
  <c r="R1087" i="6"/>
  <c r="G1095" i="6"/>
  <c r="J1095" i="6"/>
  <c r="K1119" i="6"/>
  <c r="R1119" i="6"/>
  <c r="I1119" i="6"/>
  <c r="S1119" i="6"/>
  <c r="B1135" i="6"/>
  <c r="Q1135" i="6"/>
  <c r="S1135" i="6"/>
  <c r="I1143" i="6"/>
  <c r="L1143" i="6"/>
  <c r="E1143" i="6"/>
  <c r="S1143" i="6"/>
  <c r="R1143" i="6"/>
  <c r="O1143" i="6"/>
  <c r="H1143" i="6"/>
  <c r="W1143" i="6"/>
  <c r="F1175" i="6"/>
  <c r="C1175" i="6"/>
  <c r="L1183" i="6"/>
  <c r="H1183" i="6"/>
  <c r="N1183" i="6"/>
  <c r="R1191" i="6"/>
  <c r="T1191" i="6"/>
  <c r="D1191" i="6"/>
  <c r="K1199" i="6"/>
  <c r="J1199" i="6"/>
  <c r="G1199" i="6"/>
  <c r="S1199" i="6"/>
  <c r="N1207" i="6"/>
  <c r="I1207" i="6"/>
  <c r="L1215" i="6"/>
  <c r="T1215" i="6"/>
  <c r="F1223" i="6"/>
  <c r="H1223" i="6"/>
  <c r="S1239" i="6"/>
  <c r="V1239" i="6"/>
  <c r="H1239" i="6"/>
  <c r="W1255" i="6"/>
  <c r="B1255" i="6"/>
  <c r="M1255" i="6"/>
  <c r="Q1255" i="6"/>
  <c r="O1255" i="6"/>
  <c r="U1255" i="6"/>
  <c r="E1255" i="6"/>
  <c r="E1263" i="6"/>
  <c r="K1263" i="6"/>
  <c r="P1263" i="6"/>
  <c r="D1263" i="6"/>
  <c r="U1263" i="6"/>
  <c r="B1263" i="6"/>
  <c r="F1263" i="6"/>
  <c r="G1271" i="6"/>
  <c r="H1271" i="6"/>
  <c r="J1271" i="6"/>
  <c r="C1271" i="6"/>
  <c r="N1271" i="6"/>
  <c r="K1279" i="6"/>
  <c r="U1279" i="6"/>
  <c r="M1279" i="6"/>
  <c r="U1287" i="6"/>
  <c r="T1287" i="6"/>
  <c r="E1287" i="6"/>
  <c r="W1287" i="6"/>
  <c r="K1287" i="6"/>
  <c r="L1295" i="6"/>
  <c r="S1295" i="6"/>
  <c r="D1295" i="6"/>
  <c r="G1295" i="6"/>
  <c r="O1295" i="6"/>
  <c r="W1295" i="6"/>
  <c r="C1303" i="6"/>
  <c r="E1303" i="6"/>
  <c r="S1303" i="6"/>
  <c r="M1311" i="6"/>
  <c r="K1311" i="6"/>
  <c r="N1311" i="6"/>
  <c r="R1311" i="6"/>
  <c r="Q1311" i="6"/>
  <c r="S1311" i="6"/>
  <c r="L1319" i="6"/>
  <c r="V1319" i="6"/>
  <c r="C1327" i="6"/>
  <c r="E1327" i="6"/>
  <c r="F1327" i="6"/>
  <c r="O1327" i="6"/>
  <c r="I1335" i="6"/>
  <c r="H1335" i="6"/>
  <c r="D1335" i="6"/>
  <c r="U1335" i="6"/>
  <c r="J1343" i="6"/>
  <c r="S1343" i="6"/>
  <c r="P1351" i="6"/>
  <c r="V1351" i="6"/>
  <c r="O1351" i="6"/>
  <c r="E1351" i="6"/>
  <c r="R1359" i="6"/>
  <c r="M1359" i="6"/>
  <c r="S1359" i="6"/>
  <c r="G1359" i="6"/>
  <c r="C1359" i="6"/>
  <c r="Q1359" i="6"/>
  <c r="N1367" i="6"/>
  <c r="P1367" i="6"/>
  <c r="J1367" i="6"/>
  <c r="R1367" i="6"/>
  <c r="S1375" i="6"/>
  <c r="T1375" i="6"/>
  <c r="Q1383" i="6"/>
  <c r="H1383" i="6"/>
  <c r="G1383" i="6"/>
  <c r="I1383" i="6"/>
  <c r="P1383" i="6"/>
  <c r="O1391" i="6"/>
  <c r="T1391" i="6"/>
  <c r="C1391" i="6"/>
  <c r="Q1391" i="6"/>
  <c r="L1391" i="6"/>
  <c r="F1407" i="6"/>
  <c r="L1407" i="6"/>
  <c r="E1415" i="6"/>
  <c r="K1415" i="6"/>
  <c r="D1415" i="6"/>
  <c r="S1415" i="6"/>
  <c r="M1415" i="6"/>
  <c r="D1431" i="6"/>
  <c r="L1431" i="6"/>
  <c r="M1447" i="6"/>
  <c r="V1447" i="6"/>
  <c r="O1447" i="6"/>
  <c r="S1447" i="6"/>
  <c r="K1447" i="6"/>
  <c r="W1447" i="6"/>
  <c r="H1447" i="6"/>
  <c r="E1455" i="6"/>
  <c r="R1455" i="6"/>
  <c r="W1455" i="6"/>
  <c r="F1455" i="6"/>
  <c r="B1463" i="6"/>
  <c r="F1463" i="6"/>
  <c r="Q1463" i="6"/>
  <c r="E1463" i="6"/>
  <c r="O1463" i="6"/>
  <c r="H1463" i="6"/>
  <c r="H1471" i="6"/>
  <c r="D1471" i="6"/>
  <c r="Q1471" i="6"/>
  <c r="E1471" i="6"/>
  <c r="I1479" i="6"/>
  <c r="T1479" i="6"/>
  <c r="E1479" i="6"/>
  <c r="D1479" i="6"/>
  <c r="K1479" i="6"/>
  <c r="V1487" i="6"/>
  <c r="F1487" i="6"/>
  <c r="P1487" i="6"/>
  <c r="W1495" i="6"/>
  <c r="S1495" i="6"/>
  <c r="K1495" i="6"/>
  <c r="C1495" i="6"/>
  <c r="R1495" i="6"/>
  <c r="J1503" i="6"/>
  <c r="L1503" i="6"/>
  <c r="B1511" i="6"/>
  <c r="G1511" i="6"/>
  <c r="J1511" i="6"/>
  <c r="R1519" i="6"/>
  <c r="M1519" i="6"/>
  <c r="M1527" i="6"/>
  <c r="E1527" i="6"/>
  <c r="N1527" i="6"/>
  <c r="U1535" i="6"/>
  <c r="R1535" i="6"/>
  <c r="O1535" i="6"/>
  <c r="L1535" i="6"/>
  <c r="S1543" i="6"/>
  <c r="J1543" i="6"/>
  <c r="R1543" i="6"/>
  <c r="I1543" i="6"/>
  <c r="E1543" i="6"/>
  <c r="P1551" i="6"/>
  <c r="T1551" i="6"/>
  <c r="V1559" i="6"/>
  <c r="S1559" i="6"/>
  <c r="E1559" i="6"/>
  <c r="C1559" i="6"/>
  <c r="W1559" i="6"/>
  <c r="K1559" i="6"/>
  <c r="L1559" i="6"/>
  <c r="T1559" i="6"/>
  <c r="J1559" i="6"/>
  <c r="C1575" i="6"/>
  <c r="P1575" i="6"/>
  <c r="J1575" i="6"/>
  <c r="S1575" i="6"/>
  <c r="E1583" i="6"/>
  <c r="Q1583" i="6"/>
  <c r="M1583" i="6"/>
  <c r="G1583" i="6"/>
  <c r="S1583" i="6"/>
  <c r="C1583" i="6"/>
  <c r="G1599" i="6"/>
  <c r="P1599" i="6"/>
  <c r="J1599" i="6"/>
  <c r="E1599" i="6"/>
  <c r="D1599" i="6"/>
  <c r="T1599" i="6"/>
  <c r="R1607" i="6"/>
  <c r="K1607" i="6"/>
  <c r="I1607" i="6"/>
  <c r="U1607" i="6"/>
  <c r="L1623" i="6"/>
  <c r="B1623" i="6"/>
  <c r="L1631" i="6"/>
  <c r="U1631" i="6"/>
  <c r="O1631" i="6"/>
  <c r="P1631" i="6"/>
  <c r="W1647" i="6"/>
  <c r="O1647" i="6"/>
  <c r="V1647" i="6"/>
  <c r="K1647" i="6"/>
  <c r="E1647" i="6"/>
  <c r="J1647" i="6"/>
  <c r="S1647" i="6"/>
  <c r="E1655" i="6"/>
  <c r="V1655" i="6"/>
  <c r="U1655" i="6"/>
  <c r="I1655" i="6"/>
  <c r="K1655" i="6"/>
  <c r="Q1655" i="6"/>
  <c r="W1655" i="6"/>
  <c r="B1671" i="6"/>
  <c r="J1671" i="6"/>
  <c r="G1671" i="6"/>
  <c r="V1679" i="6"/>
  <c r="S1679" i="6"/>
  <c r="J1687" i="6"/>
  <c r="B1687" i="6"/>
  <c r="U1687" i="6"/>
  <c r="W1687" i="6"/>
  <c r="K1687" i="6"/>
  <c r="R1695" i="6"/>
  <c r="O1695" i="6"/>
  <c r="U1695" i="6"/>
  <c r="B1695" i="6"/>
  <c r="P1695" i="6"/>
  <c r="G1695" i="6"/>
  <c r="T1703" i="6"/>
  <c r="N1703" i="6"/>
  <c r="S1703" i="6"/>
  <c r="M1703" i="6"/>
  <c r="U1711" i="6"/>
  <c r="P1711" i="6"/>
  <c r="F1719" i="6"/>
  <c r="E1719" i="6"/>
  <c r="C1719" i="6"/>
  <c r="G1719" i="6"/>
  <c r="L1719" i="6"/>
  <c r="O1719" i="6"/>
  <c r="U1719" i="6"/>
  <c r="B1719" i="6"/>
  <c r="S1727" i="6"/>
  <c r="H1727" i="6"/>
  <c r="O1727" i="6"/>
  <c r="P1727" i="6"/>
  <c r="W1727" i="6"/>
  <c r="Q1735" i="6"/>
  <c r="I1735" i="6"/>
  <c r="U1735" i="6"/>
  <c r="W1735" i="6"/>
  <c r="B1735" i="6"/>
  <c r="O1743" i="6"/>
  <c r="D1743" i="6"/>
  <c r="B1775" i="6"/>
  <c r="D1775" i="6"/>
  <c r="F1775" i="6"/>
  <c r="H1783" i="6"/>
  <c r="T1783" i="6"/>
  <c r="U1783" i="6"/>
  <c r="Q1783" i="6"/>
  <c r="B1783" i="6"/>
  <c r="I1791" i="6"/>
  <c r="V1791" i="6"/>
  <c r="U1791" i="6"/>
  <c r="F1791" i="6"/>
  <c r="I1799" i="6"/>
  <c r="T1799" i="6"/>
  <c r="Q1815" i="6"/>
  <c r="T1815" i="6"/>
  <c r="P1815" i="6"/>
  <c r="L1831" i="6"/>
  <c r="I1831" i="6"/>
  <c r="C1831" i="6"/>
  <c r="W1863" i="6"/>
  <c r="J1863" i="6"/>
  <c r="D1863" i="6"/>
  <c r="N1871" i="6"/>
  <c r="Q1871" i="6"/>
  <c r="W1959" i="6"/>
  <c r="O1959" i="6"/>
  <c r="K1959" i="6"/>
  <c r="P1967" i="6"/>
  <c r="O1967" i="6"/>
  <c r="S1975" i="6"/>
  <c r="R1975" i="6"/>
  <c r="K1975" i="6"/>
  <c r="S1991" i="6"/>
  <c r="D1991" i="6"/>
  <c r="H1999" i="6"/>
  <c r="V1999" i="6"/>
  <c r="B1999" i="6"/>
  <c r="T2007" i="6"/>
  <c r="P2007" i="6"/>
  <c r="F2007" i="6"/>
  <c r="D2007" i="6"/>
  <c r="Q2007" i="6"/>
  <c r="E2007" i="6"/>
  <c r="C2007" i="6"/>
  <c r="L2007" i="6"/>
  <c r="O2007" i="6"/>
  <c r="K2007" i="6"/>
  <c r="G1951" i="6"/>
  <c r="S740" i="6"/>
  <c r="N740" i="6"/>
  <c r="Q1484" i="6"/>
  <c r="K1346" i="6"/>
  <c r="M1346" i="6"/>
  <c r="K1362" i="6"/>
  <c r="L1218" i="6"/>
  <c r="M1362" i="6"/>
  <c r="W1842" i="6"/>
  <c r="R1690" i="6"/>
  <c r="U1386" i="6"/>
  <c r="R1702" i="6"/>
  <c r="S757" i="6"/>
  <c r="P853" i="6"/>
  <c r="W621" i="6"/>
  <c r="K1446" i="6"/>
  <c r="T1718" i="6"/>
  <c r="J1670" i="6"/>
  <c r="T1902" i="6"/>
  <c r="W1758" i="6"/>
  <c r="J846" i="6"/>
  <c r="M1886" i="6"/>
  <c r="I1838" i="6"/>
  <c r="V1878" i="6"/>
  <c r="K670" i="6"/>
  <c r="S1190" i="6"/>
  <c r="I1598" i="6"/>
  <c r="D1702" i="6"/>
  <c r="S1902" i="6"/>
  <c r="S1854" i="6"/>
  <c r="B1918" i="6"/>
  <c r="B1838" i="6"/>
  <c r="R1902" i="6"/>
  <c r="B1598" i="6"/>
  <c r="N1227" i="6"/>
  <c r="H1846" i="6"/>
  <c r="D1846" i="6"/>
  <c r="D1918" i="6"/>
  <c r="F610" i="6"/>
  <c r="D1766" i="6"/>
  <c r="U1774" i="6"/>
  <c r="W1766" i="6"/>
  <c r="F9" i="6"/>
  <c r="Q9" i="6"/>
  <c r="U9" i="6"/>
  <c r="D9" i="6"/>
  <c r="O9" i="6"/>
  <c r="I9" i="6"/>
  <c r="N9" i="6"/>
  <c r="E9" i="6"/>
  <c r="S9" i="6"/>
  <c r="B9" i="6"/>
  <c r="K9" i="6"/>
  <c r="M9" i="6"/>
  <c r="R9" i="6"/>
  <c r="G9" i="6"/>
  <c r="H9" i="6"/>
  <c r="P9" i="6"/>
  <c r="T9" i="6"/>
  <c r="V9" i="6"/>
  <c r="C9" i="6"/>
  <c r="B17" i="6"/>
  <c r="D17" i="6"/>
  <c r="N17" i="6"/>
  <c r="I17" i="6"/>
  <c r="T17" i="6"/>
  <c r="K17" i="6"/>
  <c r="E17" i="6"/>
  <c r="P17" i="6"/>
  <c r="J17" i="6"/>
  <c r="S17" i="6"/>
  <c r="F17" i="6"/>
  <c r="U17" i="6"/>
  <c r="M17" i="6"/>
  <c r="V17" i="6"/>
  <c r="R17" i="6"/>
  <c r="G17" i="6"/>
  <c r="Q17" i="6"/>
  <c r="L17" i="6"/>
  <c r="W17" i="6"/>
  <c r="H17" i="6"/>
  <c r="C17" i="6"/>
  <c r="B25" i="6"/>
  <c r="V25" i="6"/>
  <c r="S25" i="6"/>
  <c r="N25" i="6"/>
  <c r="T25" i="6"/>
  <c r="K25" i="6"/>
  <c r="O25" i="6"/>
  <c r="C25" i="6"/>
  <c r="P25" i="6"/>
  <c r="J25" i="6"/>
  <c r="W25" i="6"/>
  <c r="M25" i="6"/>
  <c r="F25" i="6"/>
  <c r="D25" i="6"/>
  <c r="V33" i="6"/>
  <c r="G33" i="6"/>
  <c r="T33" i="6"/>
  <c r="B33" i="6"/>
  <c r="I33" i="6"/>
  <c r="O33" i="6"/>
  <c r="H33" i="6"/>
  <c r="S33" i="6"/>
  <c r="F33" i="6"/>
  <c r="P33" i="6"/>
  <c r="K33" i="6"/>
  <c r="Q33" i="6"/>
  <c r="L33" i="6"/>
  <c r="R33" i="6"/>
  <c r="N33" i="6"/>
  <c r="C33" i="6"/>
  <c r="W33" i="6"/>
  <c r="M33" i="6"/>
  <c r="O623" i="6"/>
  <c r="T623" i="6"/>
  <c r="U623" i="6"/>
  <c r="K623" i="6"/>
  <c r="O631" i="6"/>
  <c r="M631" i="6"/>
  <c r="F631" i="6"/>
  <c r="V631" i="6"/>
  <c r="U631" i="6"/>
  <c r="G631" i="6"/>
  <c r="T631" i="6"/>
  <c r="H639" i="6"/>
  <c r="E639" i="6"/>
  <c r="N639" i="6"/>
  <c r="Q639" i="6"/>
  <c r="I639" i="6"/>
  <c r="K647" i="6"/>
  <c r="N647" i="6"/>
  <c r="U647" i="6"/>
  <c r="E647" i="6"/>
  <c r="J647" i="6"/>
  <c r="G647" i="6"/>
  <c r="O647" i="6"/>
  <c r="P655" i="6"/>
  <c r="E655" i="6"/>
  <c r="I655" i="6"/>
  <c r="N655" i="6"/>
  <c r="S655" i="6"/>
  <c r="C655" i="6"/>
  <c r="T655" i="6"/>
  <c r="N663" i="6"/>
  <c r="W663" i="6"/>
  <c r="S663" i="6"/>
  <c r="J663" i="6"/>
  <c r="R663" i="6"/>
  <c r="L671" i="6"/>
  <c r="V671" i="6"/>
  <c r="S671" i="6"/>
  <c r="H671" i="6"/>
  <c r="M671" i="6"/>
  <c r="C671" i="6"/>
  <c r="J679" i="6"/>
  <c r="V679" i="6"/>
  <c r="O687" i="6"/>
  <c r="M687" i="6"/>
  <c r="R687" i="6"/>
  <c r="K695" i="6"/>
  <c r="N695" i="6"/>
  <c r="B695" i="6"/>
  <c r="G695" i="6"/>
  <c r="L695" i="6"/>
  <c r="I695" i="6"/>
  <c r="J695" i="6"/>
  <c r="U695" i="6"/>
  <c r="R727" i="6"/>
  <c r="W727" i="6"/>
  <c r="Q727" i="6"/>
  <c r="J727" i="6"/>
  <c r="G727" i="6"/>
  <c r="T727" i="6"/>
  <c r="V735" i="6"/>
  <c r="H735" i="6"/>
  <c r="K743" i="6"/>
  <c r="O743" i="6"/>
  <c r="U743" i="6"/>
  <c r="G743" i="6"/>
  <c r="N743" i="6"/>
  <c r="E743" i="6"/>
  <c r="M743" i="6"/>
  <c r="F743" i="6"/>
  <c r="K751" i="6"/>
  <c r="L751" i="6"/>
  <c r="B751" i="6"/>
  <c r="R751" i="6"/>
  <c r="C759" i="6"/>
  <c r="G759" i="6"/>
  <c r="L759" i="6"/>
  <c r="B759" i="6"/>
  <c r="R759" i="6"/>
  <c r="B767" i="6"/>
  <c r="W767" i="6"/>
  <c r="M767" i="6"/>
  <c r="O767" i="6"/>
  <c r="Q767" i="6"/>
  <c r="N767" i="6"/>
  <c r="J767" i="6"/>
  <c r="V767" i="6"/>
  <c r="G767" i="6"/>
  <c r="T767" i="6"/>
  <c r="W775" i="6"/>
  <c r="Q775" i="6"/>
  <c r="B775" i="6"/>
  <c r="R775" i="6"/>
  <c r="K775" i="6"/>
  <c r="U775" i="6"/>
  <c r="O775" i="6"/>
  <c r="J775" i="6"/>
  <c r="K783" i="6"/>
  <c r="F783" i="6"/>
  <c r="L783" i="6"/>
  <c r="B783" i="6"/>
  <c r="T783" i="6"/>
  <c r="T791" i="6"/>
  <c r="L791" i="6"/>
  <c r="J791" i="6"/>
  <c r="S791" i="6"/>
  <c r="D791" i="6"/>
  <c r="V791" i="6"/>
  <c r="B791" i="6"/>
  <c r="E799" i="6"/>
  <c r="B799" i="6"/>
  <c r="D799" i="6"/>
  <c r="N799" i="6"/>
  <c r="O799" i="6"/>
  <c r="S799" i="6"/>
  <c r="F799" i="6"/>
  <c r="O807" i="6"/>
  <c r="L807" i="6"/>
  <c r="C807" i="6"/>
  <c r="G807" i="6"/>
  <c r="B807" i="6"/>
  <c r="T807" i="6"/>
  <c r="V807" i="6"/>
  <c r="S807" i="6"/>
  <c r="J815" i="6"/>
  <c r="R815" i="6"/>
  <c r="L815" i="6"/>
  <c r="E815" i="6"/>
  <c r="M823" i="6"/>
  <c r="Q823" i="6"/>
  <c r="D823" i="6"/>
  <c r="V823" i="6"/>
  <c r="R831" i="6"/>
  <c r="O831" i="6"/>
  <c r="D831" i="6"/>
  <c r="E831" i="6"/>
  <c r="N831" i="6"/>
  <c r="W831" i="6"/>
  <c r="T831" i="6"/>
  <c r="M839" i="6"/>
  <c r="C839" i="6"/>
  <c r="Q839" i="6"/>
  <c r="U839" i="6"/>
  <c r="O839" i="6"/>
  <c r="P839" i="6"/>
  <c r="F839" i="6"/>
  <c r="S839" i="6"/>
  <c r="I839" i="6"/>
  <c r="V847" i="6"/>
  <c r="I847" i="6"/>
  <c r="F847" i="6"/>
  <c r="L847" i="6"/>
  <c r="O855" i="6"/>
  <c r="M855" i="6"/>
  <c r="C855" i="6"/>
  <c r="S855" i="6"/>
  <c r="T863" i="6"/>
  <c r="G863" i="6"/>
  <c r="D863" i="6"/>
  <c r="B863" i="6"/>
  <c r="M863" i="6"/>
  <c r="Q863" i="6"/>
  <c r="J863" i="6"/>
  <c r="W863" i="6"/>
  <c r="O863" i="6"/>
  <c r="E863" i="6"/>
  <c r="V863" i="6"/>
  <c r="H871" i="6"/>
  <c r="R871" i="6"/>
  <c r="W871" i="6"/>
  <c r="O871" i="6"/>
  <c r="V871" i="6"/>
  <c r="I871" i="6"/>
  <c r="E871" i="6"/>
  <c r="N871" i="6"/>
  <c r="T871" i="6"/>
  <c r="C871" i="6"/>
  <c r="B871" i="6"/>
  <c r="T879" i="6"/>
  <c r="R879" i="6"/>
  <c r="D887" i="6"/>
  <c r="L887" i="6"/>
  <c r="S887" i="6"/>
  <c r="F887" i="6"/>
  <c r="B887" i="6"/>
  <c r="C887" i="6"/>
  <c r="T887" i="6"/>
  <c r="M887" i="6"/>
  <c r="E895" i="6"/>
  <c r="W895" i="6"/>
  <c r="R895" i="6"/>
  <c r="B895" i="6"/>
  <c r="F895" i="6"/>
  <c r="T895" i="6"/>
  <c r="N903" i="6"/>
  <c r="T903" i="6"/>
  <c r="L903" i="6"/>
  <c r="K903" i="6"/>
  <c r="B903" i="6"/>
  <c r="I903" i="6"/>
  <c r="R903" i="6"/>
  <c r="V903" i="6"/>
  <c r="G903" i="6"/>
  <c r="Q903" i="6"/>
  <c r="F911" i="6"/>
  <c r="B911" i="6"/>
  <c r="T911" i="6"/>
  <c r="V911" i="6"/>
  <c r="G919" i="6"/>
  <c r="S919" i="6"/>
  <c r="I919" i="6"/>
  <c r="J919" i="6"/>
  <c r="U935" i="6"/>
  <c r="K935" i="6"/>
  <c r="V935" i="6"/>
  <c r="Q935" i="6"/>
  <c r="B935" i="6"/>
  <c r="C935" i="6"/>
  <c r="E935" i="6"/>
  <c r="G935" i="6"/>
  <c r="R935" i="6"/>
  <c r="R943" i="6"/>
  <c r="D943" i="6"/>
  <c r="I943" i="6"/>
  <c r="J943" i="6"/>
  <c r="Q943" i="6"/>
  <c r="P943" i="6"/>
  <c r="C943" i="6"/>
  <c r="S943" i="6"/>
  <c r="V943" i="6"/>
  <c r="G959" i="6"/>
  <c r="D959" i="6"/>
  <c r="V959" i="6"/>
  <c r="J959" i="6"/>
  <c r="O967" i="6"/>
  <c r="I967" i="6"/>
  <c r="K967" i="6"/>
  <c r="R967" i="6"/>
  <c r="C967" i="6"/>
  <c r="T967" i="6"/>
  <c r="E967" i="6"/>
  <c r="Q967" i="6"/>
  <c r="D975" i="6"/>
  <c r="M975" i="6"/>
  <c r="S975" i="6"/>
  <c r="J975" i="6"/>
  <c r="E975" i="6"/>
  <c r="U975" i="6"/>
  <c r="L975" i="6"/>
  <c r="N991" i="6"/>
  <c r="Q991" i="6"/>
  <c r="E991" i="6"/>
  <c r="Q999" i="6"/>
  <c r="R999" i="6"/>
  <c r="N999" i="6"/>
  <c r="M999" i="6"/>
  <c r="C999" i="6"/>
  <c r="D999" i="6"/>
  <c r="L1007" i="6"/>
  <c r="R1007" i="6"/>
  <c r="S1023" i="6"/>
  <c r="G1023" i="6"/>
  <c r="T1031" i="6"/>
  <c r="O1031" i="6"/>
  <c r="J1039" i="6"/>
  <c r="K1039" i="6"/>
  <c r="I1039" i="6"/>
  <c r="C1039" i="6"/>
  <c r="D1039" i="6"/>
  <c r="F1047" i="6"/>
  <c r="T1047" i="6"/>
  <c r="E1055" i="6"/>
  <c r="W1055" i="6"/>
  <c r="R1055" i="6"/>
  <c r="U1055" i="6"/>
  <c r="C1063" i="6"/>
  <c r="J1063" i="6"/>
  <c r="L1079" i="6"/>
  <c r="B1079" i="6"/>
  <c r="W1103" i="6"/>
  <c r="E1103" i="6"/>
  <c r="G1111" i="6"/>
  <c r="I1111" i="6"/>
  <c r="P1119" i="6"/>
  <c r="B1119" i="6"/>
  <c r="O1119" i="6"/>
  <c r="D1119" i="6"/>
  <c r="H1119" i="6"/>
  <c r="F1135" i="6"/>
  <c r="U1135" i="6"/>
  <c r="J1135" i="6"/>
  <c r="F1143" i="6"/>
  <c r="C1143" i="6"/>
  <c r="J1143" i="6"/>
  <c r="G1143" i="6"/>
  <c r="M1167" i="6"/>
  <c r="P1167" i="6"/>
  <c r="H1167" i="6"/>
  <c r="B1167" i="6"/>
  <c r="O1175" i="6"/>
  <c r="M1175" i="6"/>
  <c r="N1191" i="6"/>
  <c r="J1191" i="6"/>
  <c r="G1191" i="6"/>
  <c r="H1215" i="6"/>
  <c r="N1215" i="6"/>
  <c r="U1215" i="6"/>
  <c r="D1215" i="6"/>
  <c r="O1215" i="6"/>
  <c r="B1231" i="6"/>
  <c r="U1231" i="6"/>
  <c r="I1247" i="6"/>
  <c r="L1247" i="6"/>
  <c r="M1247" i="6"/>
  <c r="P1247" i="6"/>
  <c r="V1255" i="6"/>
  <c r="R1255" i="6"/>
  <c r="K1255" i="6"/>
  <c r="N1263" i="6"/>
  <c r="W1263" i="6"/>
  <c r="I1263" i="6"/>
  <c r="I1279" i="6"/>
  <c r="Q1279" i="6"/>
  <c r="P1279" i="6"/>
  <c r="V1279" i="6"/>
  <c r="D1311" i="6"/>
  <c r="E1311" i="6"/>
  <c r="L1327" i="6"/>
  <c r="I1327" i="6"/>
  <c r="O1335" i="6"/>
  <c r="F1335" i="6"/>
  <c r="E1343" i="6"/>
  <c r="O1343" i="6"/>
  <c r="N1343" i="6"/>
  <c r="U1351" i="6"/>
  <c r="L1351" i="6"/>
  <c r="J1351" i="6"/>
  <c r="V1359" i="6"/>
  <c r="D1359" i="6"/>
  <c r="B1359" i="6"/>
  <c r="F1359" i="6"/>
  <c r="E1359" i="6"/>
  <c r="O1367" i="6"/>
  <c r="D1367" i="6"/>
  <c r="V1367" i="6"/>
  <c r="B1367" i="6"/>
  <c r="U1375" i="6"/>
  <c r="E1375" i="6"/>
  <c r="N1383" i="6"/>
  <c r="C1383" i="6"/>
  <c r="D1391" i="6"/>
  <c r="W1391" i="6"/>
  <c r="W1399" i="6"/>
  <c r="H1399" i="6"/>
  <c r="R1399" i="6"/>
  <c r="L1399" i="6"/>
  <c r="F1399" i="6"/>
  <c r="C1407" i="6"/>
  <c r="H1407" i="6"/>
  <c r="P1415" i="6"/>
  <c r="U1415" i="6"/>
  <c r="F1423" i="6"/>
  <c r="O1423" i="6"/>
  <c r="K1439" i="6"/>
  <c r="I1439" i="6"/>
  <c r="U1455" i="6"/>
  <c r="D1455" i="6"/>
  <c r="S1455" i="6"/>
  <c r="C1455" i="6"/>
  <c r="N1455" i="6"/>
  <c r="K1455" i="6"/>
  <c r="N1471" i="6"/>
  <c r="K1471" i="6"/>
  <c r="M1479" i="6"/>
  <c r="N1479" i="6"/>
  <c r="R1479" i="6"/>
  <c r="F1479" i="6"/>
  <c r="L1479" i="6"/>
  <c r="M1487" i="6"/>
  <c r="C1487" i="6"/>
  <c r="H1487" i="6"/>
  <c r="N1495" i="6"/>
  <c r="T1495" i="6"/>
  <c r="H1495" i="6"/>
  <c r="U1495" i="6"/>
  <c r="E1503" i="6"/>
  <c r="D1503" i="6"/>
  <c r="K1503" i="6"/>
  <c r="P1503" i="6"/>
  <c r="O1503" i="6"/>
  <c r="V1503" i="6"/>
  <c r="F1511" i="6"/>
  <c r="M1511" i="6"/>
  <c r="D1511" i="6"/>
  <c r="C1511" i="6"/>
  <c r="Q1511" i="6"/>
  <c r="W1519" i="6"/>
  <c r="J1519" i="6"/>
  <c r="P1527" i="6"/>
  <c r="O1527" i="6"/>
  <c r="H1527" i="6"/>
  <c r="G1527" i="6"/>
  <c r="D1527" i="6"/>
  <c r="B1527" i="6"/>
  <c r="V1535" i="6"/>
  <c r="W1535" i="6"/>
  <c r="Q1535" i="6"/>
  <c r="D1535" i="6"/>
  <c r="N1535" i="6"/>
  <c r="E1535" i="6"/>
  <c r="K1551" i="6"/>
  <c r="D1551" i="6"/>
  <c r="R1567" i="6"/>
  <c r="B1567" i="6"/>
  <c r="H1567" i="6"/>
  <c r="L1575" i="6"/>
  <c r="O1575" i="6"/>
  <c r="F1591" i="6"/>
  <c r="T1591" i="6"/>
  <c r="S1591" i="6"/>
  <c r="O1607" i="6"/>
  <c r="D1607" i="6"/>
  <c r="T1615" i="6"/>
  <c r="C1615" i="6"/>
  <c r="R1615" i="6"/>
  <c r="J1623" i="6"/>
  <c r="S1623" i="6"/>
  <c r="V1639" i="6"/>
  <c r="W1639" i="6"/>
  <c r="Q1639" i="6"/>
  <c r="H1639" i="6"/>
  <c r="J1639" i="6"/>
  <c r="F1639" i="6"/>
  <c r="G1663" i="6"/>
  <c r="D1663" i="6"/>
  <c r="I1663" i="6"/>
  <c r="V1663" i="6"/>
  <c r="F1671" i="6"/>
  <c r="W1671" i="6"/>
  <c r="I1679" i="6"/>
  <c r="C1679" i="6"/>
  <c r="K1679" i="6"/>
  <c r="L1679" i="6"/>
  <c r="F1679" i="6"/>
  <c r="G1679" i="6"/>
  <c r="D1695" i="6"/>
  <c r="E1695" i="6"/>
  <c r="M1695" i="6"/>
  <c r="V1703" i="6"/>
  <c r="R1703" i="6"/>
  <c r="Q1703" i="6"/>
  <c r="V1711" i="6"/>
  <c r="O1711" i="6"/>
  <c r="K1711" i="6"/>
  <c r="D1711" i="6"/>
  <c r="S1711" i="6"/>
  <c r="W1711" i="6"/>
  <c r="G1727" i="6"/>
  <c r="L1727" i="6"/>
  <c r="N1735" i="6"/>
  <c r="O1735" i="6"/>
  <c r="T1743" i="6"/>
  <c r="J1743" i="6"/>
  <c r="G1751" i="6"/>
  <c r="Q1751" i="6"/>
  <c r="L1751" i="6"/>
  <c r="K1751" i="6"/>
  <c r="C1751" i="6"/>
  <c r="C1775" i="6"/>
  <c r="N1775" i="6"/>
  <c r="I1775" i="6"/>
  <c r="S1791" i="6"/>
  <c r="C1791" i="6"/>
  <c r="G1791" i="6"/>
  <c r="O1799" i="6"/>
  <c r="H1799" i="6"/>
  <c r="U1807" i="6"/>
  <c r="C1807" i="6"/>
  <c r="N1807" i="6"/>
  <c r="H1807" i="6"/>
  <c r="P1807" i="6"/>
  <c r="V1807" i="6"/>
  <c r="H25" i="6"/>
  <c r="H1895" i="6"/>
  <c r="S1895" i="6"/>
  <c r="N1903" i="6"/>
  <c r="G1903" i="6"/>
  <c r="W1903" i="6"/>
  <c r="M1927" i="6"/>
  <c r="G1927" i="6"/>
  <c r="P1935" i="6"/>
  <c r="V1935" i="6"/>
  <c r="G1943" i="6"/>
  <c r="O1943" i="6"/>
  <c r="B1943" i="6"/>
  <c r="W1951" i="6"/>
  <c r="V1951" i="6"/>
  <c r="N1951" i="6"/>
  <c r="D1951" i="6"/>
  <c r="R1951" i="6"/>
  <c r="T1951" i="6"/>
  <c r="Q1951" i="6"/>
  <c r="C1951" i="6"/>
  <c r="I1951" i="6"/>
  <c r="E1951" i="6"/>
  <c r="B1959" i="6"/>
  <c r="R1959" i="6"/>
  <c r="V1959" i="6"/>
  <c r="N1959" i="6"/>
  <c r="H1959" i="6"/>
  <c r="S1967" i="6"/>
  <c r="W1967" i="6"/>
  <c r="R1967" i="6"/>
  <c r="N1967" i="6"/>
  <c r="P1975" i="6"/>
  <c r="H1975" i="6"/>
  <c r="J1975" i="6"/>
  <c r="C1975" i="6"/>
  <c r="G1975" i="6"/>
  <c r="U1975" i="6"/>
  <c r="P1983" i="6"/>
  <c r="V1983" i="6"/>
  <c r="S1983" i="6"/>
  <c r="J1983" i="6"/>
  <c r="L1983" i="6"/>
  <c r="Q1983" i="6"/>
  <c r="U1983" i="6"/>
  <c r="P1991" i="6"/>
  <c r="R1991" i="6"/>
  <c r="U1991" i="6"/>
  <c r="M1991" i="6"/>
  <c r="K1991" i="6"/>
  <c r="L1999" i="6"/>
  <c r="E1999" i="6"/>
  <c r="T1999" i="6"/>
  <c r="C1999" i="6"/>
  <c r="M1999" i="6"/>
  <c r="J1999" i="6"/>
  <c r="K1999" i="6"/>
  <c r="C2015" i="6"/>
  <c r="O2015" i="6"/>
  <c r="E2015" i="6"/>
  <c r="M2015" i="6"/>
  <c r="K2015" i="6"/>
  <c r="N2015" i="6"/>
  <c r="D2015" i="6"/>
  <c r="U1999" i="6"/>
  <c r="M1823" i="6"/>
  <c r="M1959" i="6"/>
  <c r="B1903" i="6"/>
  <c r="I1959" i="6"/>
  <c r="L930" i="6"/>
  <c r="I1178" i="6"/>
  <c r="M626" i="6"/>
  <c r="H1178" i="6"/>
  <c r="R858" i="6"/>
  <c r="G1390" i="6"/>
  <c r="S1910" i="6"/>
  <c r="D1822" i="6"/>
  <c r="L1510" i="6"/>
  <c r="P1822" i="6"/>
  <c r="M1670" i="6"/>
  <c r="C1726" i="6"/>
  <c r="E1670" i="6"/>
  <c r="Q1886" i="6"/>
  <c r="P1878" i="6"/>
  <c r="R1830" i="6"/>
  <c r="F1670" i="6"/>
  <c r="P1766" i="6"/>
  <c r="T1581" i="6"/>
  <c r="B893" i="6"/>
  <c r="T1469" i="6"/>
  <c r="F1045" i="6"/>
  <c r="F1005" i="6"/>
  <c r="C981" i="6"/>
  <c r="O917" i="6"/>
  <c r="F1669" i="6"/>
  <c r="E1709" i="6"/>
  <c r="V1541" i="6"/>
  <c r="L1405" i="6"/>
  <c r="L1093" i="6"/>
  <c r="G781" i="6"/>
  <c r="G1517" i="6"/>
  <c r="F1117" i="6"/>
  <c r="V893" i="6"/>
  <c r="V701" i="6"/>
  <c r="H1901" i="6"/>
  <c r="B1885" i="6"/>
  <c r="T1861" i="6"/>
  <c r="W1829" i="6"/>
  <c r="P1805" i="6"/>
  <c r="Q1773" i="6"/>
  <c r="W1741" i="6"/>
  <c r="O1717" i="6"/>
  <c r="H877" i="6"/>
  <c r="Q1909" i="6"/>
  <c r="B1877" i="6"/>
  <c r="M1773" i="6"/>
  <c r="W1669" i="6"/>
  <c r="G1805" i="6"/>
  <c r="E1805" i="6"/>
  <c r="J1741" i="6"/>
  <c r="B1709" i="6"/>
  <c r="N1685" i="6"/>
  <c r="M1781" i="6"/>
  <c r="I1709" i="6"/>
  <c r="C1821" i="6"/>
  <c r="J1909" i="6"/>
  <c r="V1669" i="6"/>
  <c r="O1589" i="6"/>
  <c r="O1525" i="6"/>
  <c r="N989" i="6"/>
  <c r="I909" i="6"/>
  <c r="V1629" i="6"/>
  <c r="G1533" i="6"/>
  <c r="T1405" i="6"/>
  <c r="E765" i="6"/>
  <c r="P1101" i="6"/>
  <c r="F717" i="6"/>
  <c r="P645" i="6"/>
  <c r="T1893" i="6"/>
  <c r="N1869" i="6"/>
  <c r="B1797" i="6"/>
  <c r="P1765" i="6"/>
  <c r="B1733" i="6"/>
  <c r="U1693" i="6"/>
  <c r="O1661" i="6"/>
  <c r="S1709" i="6"/>
  <c r="O1829" i="6"/>
  <c r="G1733" i="6"/>
  <c r="V1885" i="6"/>
  <c r="E1885" i="6"/>
  <c r="M1869" i="6"/>
  <c r="R1829" i="6"/>
  <c r="Q1733" i="6"/>
  <c r="V661" i="6"/>
  <c r="B861" i="6"/>
  <c r="O717" i="6"/>
  <c r="G1101" i="6"/>
  <c r="O1581" i="6"/>
  <c r="R1045" i="6"/>
  <c r="T989" i="6"/>
  <c r="O1781" i="6"/>
  <c r="S1813" i="6"/>
  <c r="W1589" i="6"/>
  <c r="B717" i="6"/>
  <c r="T1453" i="6"/>
  <c r="M709" i="6"/>
  <c r="B621" i="6"/>
  <c r="F1893" i="6"/>
  <c r="S1869" i="6"/>
  <c r="U1813" i="6"/>
  <c r="M1789" i="6"/>
  <c r="K1757" i="6"/>
  <c r="C1693" i="6"/>
  <c r="U1573" i="6"/>
  <c r="H1757" i="6"/>
  <c r="G1717" i="6"/>
  <c r="U1781" i="6"/>
  <c r="C1813" i="6"/>
  <c r="M1717" i="6"/>
  <c r="M1861" i="6"/>
  <c r="C1885" i="6"/>
  <c r="Q685" i="6"/>
  <c r="G1581" i="6"/>
  <c r="C1453" i="6"/>
  <c r="T1805" i="6"/>
  <c r="B1589" i="6"/>
  <c r="O789" i="6"/>
  <c r="S1117" i="6"/>
  <c r="D893" i="6"/>
  <c r="T701" i="6"/>
  <c r="B1917" i="6"/>
  <c r="Q1829" i="6"/>
  <c r="J1781" i="6"/>
  <c r="H1717" i="6"/>
  <c r="Q877" i="6"/>
  <c r="R1877" i="6"/>
  <c r="V1813" i="6"/>
  <c r="Q1781" i="6"/>
  <c r="F505" i="6"/>
  <c r="S569" i="6"/>
  <c r="F266" i="6"/>
  <c r="I266" i="6"/>
  <c r="H274" i="6"/>
  <c r="M274" i="6"/>
  <c r="P466" i="6"/>
  <c r="U466" i="6"/>
  <c r="W466" i="6"/>
  <c r="L474" i="6"/>
  <c r="B474" i="6"/>
  <c r="C474" i="6"/>
  <c r="Q506" i="6"/>
  <c r="G506" i="6"/>
  <c r="R514" i="6"/>
  <c r="C514" i="6"/>
  <c r="U522" i="6"/>
  <c r="N522" i="6"/>
  <c r="O522" i="6"/>
  <c r="H522" i="6"/>
  <c r="C522" i="6"/>
  <c r="B522" i="6"/>
  <c r="P522" i="6"/>
  <c r="J522" i="6"/>
  <c r="F522" i="6"/>
  <c r="L530" i="6"/>
  <c r="D530" i="6"/>
  <c r="G530" i="6"/>
  <c r="F546" i="6"/>
  <c r="R546" i="6"/>
  <c r="I546" i="6"/>
  <c r="L554" i="6"/>
  <c r="U554" i="6"/>
  <c r="F554" i="6"/>
  <c r="E562" i="6"/>
  <c r="O562" i="6"/>
  <c r="G562" i="6"/>
  <c r="M562" i="6"/>
  <c r="P562" i="6"/>
  <c r="S562" i="6"/>
  <c r="H570" i="6"/>
  <c r="K570" i="6"/>
  <c r="B578" i="6"/>
  <c r="J578" i="6"/>
  <c r="W586" i="6"/>
  <c r="R586" i="6"/>
  <c r="J586" i="6"/>
  <c r="O586" i="6"/>
  <c r="T586" i="6"/>
  <c r="Q586" i="6"/>
  <c r="Q602" i="6"/>
  <c r="E602" i="6"/>
  <c r="S609" i="6"/>
  <c r="G609" i="6"/>
  <c r="I609" i="6"/>
  <c r="O609" i="6"/>
  <c r="F609" i="6"/>
  <c r="Q609" i="6"/>
  <c r="C465" i="6"/>
  <c r="S537" i="6"/>
  <c r="F561" i="6"/>
  <c r="C593" i="6"/>
  <c r="E497" i="6"/>
  <c r="H593" i="6"/>
  <c r="P569" i="6"/>
  <c r="O537" i="6"/>
  <c r="J497" i="6"/>
  <c r="S561" i="6"/>
  <c r="T522" i="6"/>
  <c r="U562" i="6"/>
  <c r="D545" i="6"/>
  <c r="N537" i="6"/>
  <c r="O497" i="6"/>
  <c r="P577" i="6"/>
  <c r="K537" i="6"/>
  <c r="D554" i="6"/>
  <c r="W602" i="6"/>
  <c r="G514" i="6"/>
  <c r="S412" i="6"/>
  <c r="O396" i="6"/>
  <c r="U372" i="6"/>
  <c r="O364" i="6"/>
  <c r="K284" i="6"/>
  <c r="P244" i="6"/>
  <c r="M236" i="6"/>
  <c r="J220" i="6"/>
  <c r="V180" i="6"/>
  <c r="E172" i="6"/>
  <c r="D148" i="6"/>
  <c r="E140" i="6"/>
  <c r="S116" i="6"/>
  <c r="G388" i="6"/>
  <c r="K1130" i="6"/>
  <c r="K1554" i="6"/>
  <c r="U232" i="6"/>
  <c r="C112" i="6"/>
  <c r="K65" i="6"/>
  <c r="R328" i="6"/>
  <c r="O216" i="6"/>
  <c r="C144" i="6"/>
  <c r="N456" i="6"/>
  <c r="L224" i="6"/>
  <c r="T264" i="6"/>
  <c r="E248" i="6"/>
  <c r="N232" i="6"/>
  <c r="F216" i="6"/>
  <c r="G224" i="6"/>
  <c r="O256" i="6"/>
  <c r="W216" i="6"/>
  <c r="C240" i="6"/>
  <c r="D232" i="6"/>
  <c r="H1346" i="6"/>
  <c r="T1194" i="6"/>
  <c r="I954" i="6"/>
  <c r="B882" i="6"/>
  <c r="L1202" i="6"/>
  <c r="H882" i="6"/>
  <c r="D1314" i="6"/>
  <c r="K39" i="6"/>
  <c r="O39" i="6"/>
  <c r="M1930" i="6"/>
  <c r="V1874" i="6"/>
  <c r="W1802" i="6"/>
  <c r="P1730" i="6"/>
  <c r="Q1626" i="6"/>
  <c r="Q1498" i="6"/>
  <c r="G1458" i="6"/>
  <c r="O2001" i="6"/>
  <c r="P2009" i="6"/>
  <c r="S2001" i="6"/>
  <c r="V2001" i="6"/>
  <c r="R2001" i="6"/>
  <c r="L452" i="6"/>
  <c r="C420" i="6"/>
  <c r="H404" i="6"/>
  <c r="I380" i="6"/>
  <c r="P364" i="6"/>
  <c r="N356" i="6"/>
  <c r="D300" i="6"/>
  <c r="N284" i="6"/>
  <c r="W260" i="6"/>
  <c r="B212" i="6"/>
  <c r="J188" i="6"/>
  <c r="W180" i="6"/>
  <c r="W172" i="6"/>
  <c r="F156" i="6"/>
  <c r="E148" i="6"/>
  <c r="O140" i="6"/>
  <c r="K1650" i="6"/>
  <c r="M256" i="6"/>
  <c r="C216" i="6"/>
  <c r="B61" i="6"/>
  <c r="L264" i="6"/>
  <c r="M232" i="6"/>
  <c r="H256" i="6"/>
  <c r="K240" i="6"/>
  <c r="C224" i="6"/>
  <c r="O184" i="6"/>
  <c r="G1969" i="6"/>
  <c r="D224" i="6"/>
  <c r="S264" i="6"/>
  <c r="E240" i="6"/>
  <c r="P224" i="6"/>
  <c r="K1234" i="6"/>
  <c r="V240" i="6"/>
  <c r="F224" i="6"/>
  <c r="E256" i="6"/>
  <c r="E216" i="6"/>
  <c r="P1482" i="6"/>
  <c r="M1298" i="6"/>
  <c r="J1114" i="6"/>
  <c r="T1434" i="6"/>
  <c r="J1194" i="6"/>
  <c r="Q1250" i="6"/>
  <c r="R946" i="6"/>
  <c r="D1362" i="6"/>
  <c r="F143" i="6"/>
  <c r="D143" i="6"/>
  <c r="N1914" i="6"/>
  <c r="R1842" i="6"/>
  <c r="U1762" i="6"/>
  <c r="H1674" i="6"/>
  <c r="H1578" i="6"/>
  <c r="T1282" i="6"/>
  <c r="Q2001" i="6"/>
  <c r="O1977" i="6"/>
  <c r="M1993" i="6"/>
  <c r="L2001" i="6"/>
  <c r="U2009" i="6"/>
  <c r="G364" i="6"/>
  <c r="S356" i="6"/>
  <c r="E300" i="6"/>
  <c r="T284" i="6"/>
  <c r="U260" i="6"/>
  <c r="K236" i="6"/>
  <c r="N220" i="6"/>
  <c r="P212" i="6"/>
  <c r="F188" i="6"/>
  <c r="H180" i="6"/>
  <c r="T172" i="6"/>
  <c r="L148" i="6"/>
  <c r="R116" i="6"/>
  <c r="K1066" i="6"/>
  <c r="K1474" i="6"/>
  <c r="H61" i="6"/>
  <c r="R240" i="6"/>
  <c r="E232" i="6"/>
  <c r="C264" i="6"/>
  <c r="K256" i="6"/>
  <c r="G240" i="6"/>
  <c r="K224" i="6"/>
  <c r="M224" i="6"/>
  <c r="T248" i="6"/>
  <c r="U256" i="6"/>
  <c r="D240" i="6"/>
  <c r="K1250" i="6"/>
  <c r="U264" i="6"/>
  <c r="N264" i="6"/>
  <c r="G248" i="6"/>
  <c r="K232" i="6"/>
  <c r="W232" i="6"/>
  <c r="D1234" i="6"/>
  <c r="G1074" i="6"/>
  <c r="V1394" i="6"/>
  <c r="R1106" i="6"/>
  <c r="I1250" i="6"/>
  <c r="U906" i="6"/>
  <c r="E1362" i="6"/>
  <c r="V1914" i="6"/>
  <c r="V1826" i="6"/>
  <c r="R1762" i="6"/>
  <c r="Q1650" i="6"/>
  <c r="C1266" i="6"/>
  <c r="G1993" i="6"/>
  <c r="K148" i="6"/>
  <c r="Q116" i="6"/>
  <c r="C388" i="6"/>
  <c r="F140" i="6"/>
  <c r="K1490" i="6"/>
  <c r="D140" i="6"/>
  <c r="S77" i="6"/>
  <c r="U240" i="6"/>
  <c r="T224" i="6"/>
  <c r="L240" i="6"/>
  <c r="V264" i="6"/>
  <c r="K248" i="6"/>
  <c r="F240" i="6"/>
  <c r="V224" i="6"/>
  <c r="R104" i="6"/>
  <c r="T256" i="6"/>
  <c r="F264" i="6"/>
  <c r="N256" i="6"/>
  <c r="H264" i="6"/>
  <c r="D256" i="6"/>
  <c r="P424" i="6"/>
  <c r="L248" i="6"/>
  <c r="S240" i="6"/>
  <c r="O224" i="6"/>
  <c r="W1234" i="6"/>
  <c r="F1034" i="6"/>
  <c r="N1106" i="6"/>
  <c r="Q978" i="6"/>
  <c r="F1890" i="6"/>
  <c r="D1826" i="6"/>
  <c r="J1514" i="6"/>
  <c r="R1993" i="6"/>
  <c r="J1993" i="6"/>
  <c r="L1993" i="6"/>
  <c r="T1202" i="6"/>
  <c r="P1234" i="6"/>
  <c r="R1034" i="6"/>
  <c r="S1282" i="6"/>
  <c r="E1098" i="6"/>
  <c r="W954" i="6"/>
  <c r="V114" i="6"/>
  <c r="C114" i="6"/>
  <c r="U114" i="6"/>
  <c r="S114" i="6"/>
  <c r="I114" i="6"/>
  <c r="M114" i="6"/>
  <c r="J114" i="6"/>
  <c r="W114" i="6"/>
  <c r="E114" i="6"/>
  <c r="T114" i="6"/>
  <c r="F114" i="6"/>
  <c r="O114" i="6"/>
  <c r="Q114" i="6"/>
  <c r="B114" i="6"/>
  <c r="H114" i="6"/>
  <c r="R114" i="6"/>
  <c r="D114" i="6"/>
  <c r="P114" i="6"/>
  <c r="K122" i="6"/>
  <c r="U122" i="6"/>
  <c r="I122" i="6"/>
  <c r="E122" i="6"/>
  <c r="C122" i="6"/>
  <c r="L122" i="6"/>
  <c r="G122" i="6"/>
  <c r="J122" i="6"/>
  <c r="B122" i="6"/>
  <c r="P122" i="6"/>
  <c r="D122" i="6"/>
  <c r="W122" i="6"/>
  <c r="M122" i="6"/>
  <c r="O122" i="6"/>
  <c r="S122" i="6"/>
  <c r="R122" i="6"/>
  <c r="T122" i="6"/>
  <c r="N122" i="6"/>
  <c r="V122" i="6"/>
  <c r="Q122" i="6"/>
  <c r="F122" i="6"/>
  <c r="N130" i="6"/>
  <c r="L130" i="6"/>
  <c r="T130" i="6"/>
  <c r="C130" i="6"/>
  <c r="Q130" i="6"/>
  <c r="D130" i="6"/>
  <c r="I130" i="6"/>
  <c r="G130" i="6"/>
  <c r="F130" i="6"/>
  <c r="H130" i="6"/>
  <c r="B130" i="6"/>
  <c r="S130" i="6"/>
  <c r="M130" i="6"/>
  <c r="K130" i="6"/>
  <c r="J130" i="6"/>
  <c r="U130" i="6"/>
  <c r="D138" i="6"/>
  <c r="C138" i="6"/>
  <c r="R138" i="6"/>
  <c r="H138" i="6"/>
  <c r="O138" i="6"/>
  <c r="Q138" i="6"/>
  <c r="P138" i="6"/>
  <c r="G138" i="6"/>
  <c r="I138" i="6"/>
  <c r="N138" i="6"/>
  <c r="S138" i="6"/>
  <c r="U138" i="6"/>
  <c r="T138" i="6"/>
  <c r="V138" i="6"/>
  <c r="L138" i="6"/>
  <c r="O146" i="6"/>
  <c r="R146" i="6"/>
  <c r="O154" i="6"/>
  <c r="F154" i="6"/>
  <c r="U154" i="6"/>
  <c r="D154" i="6"/>
  <c r="R154" i="6"/>
  <c r="W154" i="6"/>
  <c r="I154" i="6"/>
  <c r="G154" i="6"/>
  <c r="K154" i="6"/>
  <c r="C154" i="6"/>
  <c r="B154" i="6"/>
  <c r="N154" i="6"/>
  <c r="H154" i="6"/>
  <c r="J154" i="6"/>
  <c r="E154" i="6"/>
  <c r="P154" i="6"/>
  <c r="L154" i="6"/>
  <c r="T154" i="6"/>
  <c r="M154" i="6"/>
  <c r="E162" i="6"/>
  <c r="C162" i="6"/>
  <c r="Q162" i="6"/>
  <c r="H162" i="6"/>
  <c r="J170" i="6"/>
  <c r="N170" i="6"/>
  <c r="H170" i="6"/>
  <c r="D170" i="6"/>
  <c r="W170" i="6"/>
  <c r="V170" i="6"/>
  <c r="M170" i="6"/>
  <c r="U170" i="6"/>
  <c r="K170" i="6"/>
  <c r="T170" i="6"/>
  <c r="R170" i="6"/>
  <c r="S170" i="6"/>
  <c r="E170" i="6"/>
  <c r="F170" i="6"/>
  <c r="I170" i="6"/>
  <c r="B170" i="6"/>
  <c r="O170" i="6"/>
  <c r="P170" i="6"/>
  <c r="L170" i="6"/>
  <c r="C178" i="6"/>
  <c r="H178" i="6"/>
  <c r="V178" i="6"/>
  <c r="E178" i="6"/>
  <c r="S178" i="6"/>
  <c r="Q178" i="6"/>
  <c r="B178" i="6"/>
  <c r="K178" i="6"/>
  <c r="L178" i="6"/>
  <c r="F178" i="6"/>
  <c r="D178" i="6"/>
  <c r="J178" i="6"/>
  <c r="I178" i="6"/>
  <c r="T178" i="6"/>
  <c r="L186" i="6"/>
  <c r="O186" i="6"/>
  <c r="G186" i="6"/>
  <c r="C186" i="6"/>
  <c r="I186" i="6"/>
  <c r="U186" i="6"/>
  <c r="E186" i="6"/>
  <c r="J186" i="6"/>
  <c r="N186" i="6"/>
  <c r="F186" i="6"/>
  <c r="P186" i="6"/>
  <c r="B186" i="6"/>
  <c r="M186" i="6"/>
  <c r="H186" i="6"/>
  <c r="W186" i="6"/>
  <c r="D186" i="6"/>
  <c r="H194" i="6"/>
  <c r="T194" i="6"/>
  <c r="V194" i="6"/>
  <c r="O194" i="6"/>
  <c r="K202" i="6"/>
  <c r="E202" i="6"/>
  <c r="U202" i="6"/>
  <c r="W202" i="6"/>
  <c r="S202" i="6"/>
  <c r="D202" i="6"/>
  <c r="C202" i="6"/>
  <c r="L202" i="6"/>
  <c r="P202" i="6"/>
  <c r="F202" i="6"/>
  <c r="J202" i="6"/>
  <c r="Q202" i="6"/>
  <c r="R202" i="6"/>
  <c r="O202" i="6"/>
  <c r="I202" i="6"/>
  <c r="N202" i="6"/>
  <c r="H202" i="6"/>
  <c r="M202" i="6"/>
  <c r="T202" i="6"/>
  <c r="G202" i="6"/>
  <c r="C210" i="6"/>
  <c r="P210" i="6"/>
  <c r="O210" i="6"/>
  <c r="Q210" i="6"/>
  <c r="U210" i="6"/>
  <c r="L210" i="6"/>
  <c r="D210" i="6"/>
  <c r="I210" i="6"/>
  <c r="B210" i="6"/>
  <c r="T210" i="6"/>
  <c r="R210" i="6"/>
  <c r="F210" i="6"/>
  <c r="W210" i="6"/>
  <c r="K210" i="6"/>
  <c r="G210" i="6"/>
  <c r="E210" i="6"/>
  <c r="N210" i="6"/>
  <c r="S210" i="6"/>
  <c r="V210" i="6"/>
  <c r="Q218" i="6"/>
  <c r="J218" i="6"/>
  <c r="U218" i="6"/>
  <c r="R218" i="6"/>
  <c r="S218" i="6"/>
  <c r="P218" i="6"/>
  <c r="O218" i="6"/>
  <c r="F218" i="6"/>
  <c r="C218" i="6"/>
  <c r="M218" i="6"/>
  <c r="T218" i="6"/>
  <c r="V218" i="6"/>
  <c r="N218" i="6"/>
  <c r="G218" i="6"/>
  <c r="L218" i="6"/>
  <c r="I218" i="6"/>
  <c r="M226" i="6"/>
  <c r="D226" i="6"/>
  <c r="T226" i="6"/>
  <c r="R226" i="6"/>
  <c r="F226" i="6"/>
  <c r="I226" i="6"/>
  <c r="Q226" i="6"/>
  <c r="O226" i="6"/>
  <c r="G226" i="6"/>
  <c r="W226" i="6"/>
  <c r="V226" i="6"/>
  <c r="P226" i="6"/>
  <c r="H226" i="6"/>
  <c r="U226" i="6"/>
  <c r="C226" i="6"/>
  <c r="L226" i="6"/>
  <c r="N226" i="6"/>
  <c r="E226" i="6"/>
  <c r="B226" i="6"/>
  <c r="J226" i="6"/>
  <c r="M234" i="6"/>
  <c r="R234" i="6"/>
  <c r="E234" i="6"/>
  <c r="H234" i="6"/>
  <c r="Q234" i="6"/>
  <c r="I242" i="6"/>
  <c r="S242" i="6"/>
  <c r="T242" i="6"/>
  <c r="N250" i="6"/>
  <c r="W250" i="6"/>
  <c r="E250" i="6"/>
  <c r="G250" i="6"/>
  <c r="B250" i="6"/>
  <c r="V250" i="6"/>
  <c r="H250" i="6"/>
  <c r="C250" i="6"/>
  <c r="O250" i="6"/>
  <c r="L250" i="6"/>
  <c r="F250" i="6"/>
  <c r="T250" i="6"/>
  <c r="P250" i="6"/>
  <c r="R250" i="6"/>
  <c r="D250" i="6"/>
  <c r="S250" i="6"/>
  <c r="Q250" i="6"/>
  <c r="I250" i="6"/>
  <c r="J250" i="6"/>
  <c r="T258" i="6"/>
  <c r="V258" i="6"/>
  <c r="D258" i="6"/>
  <c r="H258" i="6"/>
  <c r="M258" i="6"/>
  <c r="G258" i="6"/>
  <c r="S258" i="6"/>
  <c r="E258" i="6"/>
  <c r="J258" i="6"/>
  <c r="C258" i="6"/>
  <c r="U258" i="6"/>
  <c r="W258" i="6"/>
  <c r="I258" i="6"/>
  <c r="O258" i="6"/>
  <c r="K258" i="6"/>
  <c r="T266" i="6"/>
  <c r="J266" i="6"/>
  <c r="O266" i="6"/>
  <c r="C266" i="6"/>
  <c r="H266" i="6"/>
  <c r="L266" i="6"/>
  <c r="P266" i="6"/>
  <c r="G266" i="6"/>
  <c r="M266" i="6"/>
  <c r="V266" i="6"/>
  <c r="U266" i="6"/>
  <c r="R266" i="6"/>
  <c r="Q266" i="6"/>
  <c r="K266" i="6"/>
  <c r="B266" i="6"/>
  <c r="W266" i="6"/>
  <c r="D266" i="6"/>
  <c r="S266" i="6"/>
  <c r="E266" i="6"/>
  <c r="P274" i="6"/>
  <c r="W274" i="6"/>
  <c r="Q274" i="6"/>
  <c r="I274" i="6"/>
  <c r="O274" i="6"/>
  <c r="L274" i="6"/>
  <c r="T274" i="6"/>
  <c r="N274" i="6"/>
  <c r="V274" i="6"/>
  <c r="F274" i="6"/>
  <c r="B274" i="6"/>
  <c r="U274" i="6"/>
  <c r="E274" i="6"/>
  <c r="C274" i="6"/>
  <c r="G274" i="6"/>
  <c r="D274" i="6"/>
  <c r="T282" i="6"/>
  <c r="U282" i="6"/>
  <c r="E282" i="6"/>
  <c r="L282" i="6"/>
  <c r="P282" i="6"/>
  <c r="M282" i="6"/>
  <c r="R282" i="6"/>
  <c r="S282" i="6"/>
  <c r="C282" i="6"/>
  <c r="N282" i="6"/>
  <c r="F282" i="6"/>
  <c r="H282" i="6"/>
  <c r="Q282" i="6"/>
  <c r="G290" i="6"/>
  <c r="I290" i="6"/>
  <c r="M290" i="6"/>
  <c r="L298" i="6"/>
  <c r="O298" i="6"/>
  <c r="F298" i="6"/>
  <c r="S298" i="6"/>
  <c r="G298" i="6"/>
  <c r="I298" i="6"/>
  <c r="P298" i="6"/>
  <c r="J298" i="6"/>
  <c r="T298" i="6"/>
  <c r="H298" i="6"/>
  <c r="N298" i="6"/>
  <c r="B298" i="6"/>
  <c r="R298" i="6"/>
  <c r="Q298" i="6"/>
  <c r="V298" i="6"/>
  <c r="W298" i="6"/>
  <c r="U298" i="6"/>
  <c r="W306" i="6"/>
  <c r="R306" i="6"/>
  <c r="L306" i="6"/>
  <c r="N306" i="6"/>
  <c r="J306" i="6"/>
  <c r="Q306" i="6"/>
  <c r="I306" i="6"/>
  <c r="V314" i="6"/>
  <c r="F314" i="6"/>
  <c r="P314" i="6"/>
  <c r="W314" i="6"/>
  <c r="N314" i="6"/>
  <c r="I314" i="6"/>
  <c r="Q314" i="6"/>
  <c r="U314" i="6"/>
  <c r="T314" i="6"/>
  <c r="M314" i="6"/>
  <c r="H314" i="6"/>
  <c r="D314" i="6"/>
  <c r="R314" i="6"/>
  <c r="O314" i="6"/>
  <c r="S314" i="6"/>
  <c r="B314" i="6"/>
  <c r="C314" i="6"/>
  <c r="G314" i="6"/>
  <c r="E314" i="6"/>
  <c r="W322" i="6"/>
  <c r="N322" i="6"/>
  <c r="S330" i="6"/>
  <c r="K330" i="6"/>
  <c r="U330" i="6"/>
  <c r="F330" i="6"/>
  <c r="N330" i="6"/>
  <c r="H330" i="6"/>
  <c r="U338" i="6"/>
  <c r="P338" i="6"/>
  <c r="S354" i="6"/>
  <c r="V354" i="6"/>
  <c r="K354" i="6"/>
  <c r="I378" i="6"/>
  <c r="G378" i="6"/>
  <c r="M386" i="6"/>
  <c r="H386" i="6"/>
  <c r="T394" i="6"/>
  <c r="O394" i="6"/>
  <c r="W394" i="6"/>
  <c r="C394" i="6"/>
  <c r="Q394" i="6"/>
  <c r="B402" i="6"/>
  <c r="T402" i="6"/>
  <c r="D410" i="6"/>
  <c r="W410" i="6"/>
  <c r="H410" i="6"/>
  <c r="W418" i="6"/>
  <c r="M418" i="6"/>
  <c r="J418" i="6"/>
  <c r="L434" i="6"/>
  <c r="C434" i="6"/>
  <c r="W450" i="6"/>
  <c r="P450" i="6"/>
  <c r="D450" i="6"/>
  <c r="F450" i="6"/>
  <c r="P458" i="6"/>
  <c r="H458" i="6"/>
  <c r="J465" i="6"/>
  <c r="U465" i="6"/>
  <c r="S465" i="6"/>
  <c r="I473" i="6"/>
  <c r="H473" i="6"/>
  <c r="K473" i="6"/>
  <c r="U473" i="6"/>
  <c r="R481" i="6"/>
  <c r="E481" i="6"/>
  <c r="F481" i="6"/>
  <c r="I481" i="6"/>
  <c r="C489" i="6"/>
  <c r="G489" i="6"/>
  <c r="N489" i="6"/>
  <c r="B489" i="6"/>
  <c r="K505" i="6"/>
  <c r="W505" i="6"/>
  <c r="N505" i="6"/>
  <c r="V521" i="6"/>
  <c r="P521" i="6"/>
  <c r="H521" i="6"/>
  <c r="R521" i="6"/>
  <c r="F529" i="6"/>
  <c r="I529" i="6"/>
  <c r="H529" i="6"/>
  <c r="R553" i="6"/>
  <c r="N553" i="6"/>
  <c r="K553" i="6"/>
  <c r="K59" i="6"/>
  <c r="P75" i="6"/>
  <c r="P83" i="6"/>
  <c r="Q59" i="6"/>
  <c r="V83" i="6"/>
  <c r="I537" i="6"/>
  <c r="H83" i="6"/>
  <c r="Q67" i="6"/>
  <c r="K226" i="6"/>
  <c r="K338" i="6"/>
  <c r="C481" i="6"/>
  <c r="I521" i="6"/>
  <c r="K114" i="6"/>
  <c r="M138" i="6"/>
  <c r="R274" i="6"/>
  <c r="V202" i="6"/>
  <c r="G114" i="6"/>
  <c r="Q154" i="6"/>
  <c r="M250" i="6"/>
  <c r="L114" i="6"/>
  <c r="L402" i="6"/>
  <c r="K378" i="6"/>
  <c r="D585" i="6"/>
  <c r="F577" i="6"/>
  <c r="I577" i="6"/>
  <c r="W545" i="6"/>
  <c r="J537" i="6"/>
  <c r="L561" i="6"/>
  <c r="O529" i="6"/>
  <c r="H497" i="6"/>
  <c r="N569" i="6"/>
  <c r="W561" i="6"/>
  <c r="C521" i="6"/>
  <c r="Q489" i="6"/>
  <c r="L75" i="6"/>
  <c r="B75" i="6"/>
  <c r="B83" i="6"/>
  <c r="O83" i="6"/>
  <c r="K497" i="6"/>
  <c r="D83" i="6"/>
  <c r="D67" i="6"/>
  <c r="K242" i="6"/>
  <c r="K394" i="6"/>
  <c r="Q186" i="6"/>
  <c r="U250" i="6"/>
  <c r="I346" i="6"/>
  <c r="S226" i="6"/>
  <c r="C569" i="6"/>
  <c r="C553" i="6"/>
  <c r="P545" i="6"/>
  <c r="V529" i="6"/>
  <c r="L465" i="6"/>
  <c r="R130" i="6"/>
  <c r="K386" i="6"/>
  <c r="D577" i="6"/>
  <c r="H545" i="6"/>
  <c r="N577" i="6"/>
  <c r="V505" i="6"/>
  <c r="U553" i="6"/>
  <c r="N529" i="6"/>
  <c r="N497" i="6"/>
  <c r="L481" i="6"/>
  <c r="B553" i="6"/>
  <c r="G521" i="6"/>
  <c r="V561" i="6"/>
  <c r="P505" i="6"/>
  <c r="S489" i="6"/>
  <c r="F497" i="6"/>
  <c r="Q75" i="6"/>
  <c r="T83" i="6"/>
  <c r="C75" i="6"/>
  <c r="T75" i="6"/>
  <c r="K585" i="6"/>
  <c r="S497" i="6"/>
  <c r="E75" i="6"/>
  <c r="H59" i="6"/>
  <c r="K274" i="6"/>
  <c r="K402" i="6"/>
  <c r="P473" i="6"/>
  <c r="B282" i="6"/>
  <c r="F138" i="6"/>
  <c r="L314" i="6"/>
  <c r="J210" i="6"/>
  <c r="V154" i="6"/>
  <c r="K234" i="6"/>
  <c r="K410" i="6"/>
  <c r="P481" i="6"/>
  <c r="T481" i="6"/>
  <c r="H569" i="6"/>
  <c r="T537" i="6"/>
  <c r="S521" i="6"/>
  <c r="Q553" i="6"/>
  <c r="K529" i="6"/>
  <c r="R497" i="6"/>
  <c r="M505" i="6"/>
  <c r="G593" i="6"/>
  <c r="B537" i="6"/>
  <c r="R505" i="6"/>
  <c r="E473" i="6"/>
  <c r="G83" i="6"/>
  <c r="O75" i="6"/>
  <c r="R75" i="6"/>
  <c r="U561" i="6"/>
  <c r="O481" i="6"/>
  <c r="E67" i="6"/>
  <c r="E59" i="6"/>
  <c r="K282" i="6"/>
  <c r="K418" i="6"/>
  <c r="C298" i="6"/>
  <c r="S154" i="6"/>
  <c r="F458" i="6"/>
  <c r="J314" i="6"/>
  <c r="M210" i="6"/>
  <c r="V577" i="6"/>
  <c r="V569" i="6"/>
  <c r="M553" i="6"/>
  <c r="N545" i="6"/>
  <c r="G497" i="6"/>
  <c r="Q194" i="6"/>
  <c r="K250" i="6"/>
  <c r="C545" i="6"/>
  <c r="U521" i="6"/>
  <c r="B569" i="6"/>
  <c r="U537" i="6"/>
  <c r="S529" i="6"/>
  <c r="U489" i="6"/>
  <c r="B545" i="6"/>
  <c r="J521" i="6"/>
  <c r="I497" i="6"/>
  <c r="J529" i="6"/>
  <c r="M577" i="6"/>
  <c r="C537" i="6"/>
  <c r="B497" i="6"/>
  <c r="Q473" i="6"/>
  <c r="R67" i="6"/>
  <c r="K67" i="6"/>
  <c r="O561" i="6"/>
  <c r="W481" i="6"/>
  <c r="L67" i="6"/>
  <c r="F59" i="6"/>
  <c r="K290" i="6"/>
  <c r="K434" i="6"/>
  <c r="O178" i="6"/>
  <c r="R258" i="6"/>
  <c r="C170" i="6"/>
  <c r="D298" i="6"/>
  <c r="B258" i="6"/>
  <c r="W138" i="6"/>
  <c r="M298" i="6"/>
  <c r="M178" i="6"/>
  <c r="K577" i="6"/>
  <c r="E569" i="6"/>
  <c r="T553" i="6"/>
  <c r="Q537" i="6"/>
  <c r="P489" i="6"/>
  <c r="B194" i="6"/>
  <c r="K306" i="6"/>
  <c r="K450" i="6"/>
  <c r="G561" i="6"/>
  <c r="I545" i="6"/>
  <c r="U569" i="6"/>
  <c r="S505" i="6"/>
  <c r="G569" i="6"/>
  <c r="U505" i="6"/>
  <c r="Q569" i="6"/>
  <c r="S545" i="6"/>
  <c r="O521" i="6"/>
  <c r="Q481" i="6"/>
  <c r="G505" i="6"/>
  <c r="O569" i="6"/>
  <c r="C505" i="6"/>
  <c r="O505" i="6"/>
  <c r="B577" i="6"/>
  <c r="R529" i="6"/>
  <c r="U497" i="6"/>
  <c r="K465" i="6"/>
  <c r="P67" i="6"/>
  <c r="R83" i="6"/>
  <c r="G67" i="6"/>
  <c r="J561" i="6"/>
  <c r="K298" i="6"/>
  <c r="K442" i="6"/>
  <c r="M529" i="6"/>
  <c r="V130" i="6"/>
  <c r="H489" i="6"/>
  <c r="U481" i="6"/>
  <c r="O130" i="6"/>
  <c r="G178" i="6"/>
  <c r="B202" i="6"/>
  <c r="H218" i="6"/>
  <c r="D282" i="6"/>
  <c r="G170" i="6"/>
  <c r="G546" i="6"/>
  <c r="O474" i="6"/>
  <c r="E546" i="6"/>
  <c r="N602" i="6"/>
  <c r="V562" i="6"/>
  <c r="N546" i="6"/>
  <c r="N474" i="6"/>
  <c r="J498" i="6"/>
  <c r="S554" i="6"/>
  <c r="P530" i="6"/>
  <c r="R466" i="6"/>
  <c r="I522" i="6"/>
  <c r="J143" i="6"/>
  <c r="O143" i="6"/>
  <c r="O159" i="6"/>
  <c r="G586" i="6"/>
  <c r="H554" i="6"/>
  <c r="F530" i="6"/>
  <c r="T474" i="6"/>
  <c r="J439" i="6"/>
  <c r="P586" i="6"/>
  <c r="J490" i="6"/>
  <c r="B602" i="6"/>
  <c r="B562" i="6"/>
  <c r="Q522" i="6"/>
  <c r="O602" i="6"/>
  <c r="N586" i="6"/>
  <c r="R522" i="6"/>
  <c r="P554" i="6"/>
  <c r="V546" i="6"/>
  <c r="Q578" i="6"/>
  <c r="Q466" i="6"/>
  <c r="R602" i="6"/>
  <c r="H602" i="6"/>
  <c r="L586" i="6"/>
  <c r="H546" i="6"/>
  <c r="E522" i="6"/>
  <c r="M466" i="6"/>
  <c r="M474" i="6"/>
  <c r="F586" i="6"/>
  <c r="F474" i="6"/>
  <c r="J602" i="6"/>
  <c r="R562" i="6"/>
  <c r="M522" i="6"/>
  <c r="U546" i="6"/>
  <c r="F602" i="6"/>
  <c r="F562" i="6"/>
  <c r="L562" i="6"/>
  <c r="S578" i="6"/>
  <c r="E578" i="6"/>
  <c r="T466" i="6"/>
  <c r="L602" i="6"/>
  <c r="R143" i="6"/>
  <c r="J466" i="6"/>
  <c r="E482" i="6"/>
  <c r="P602" i="6"/>
  <c r="M578" i="6"/>
  <c r="T546" i="6"/>
  <c r="M514" i="6"/>
  <c r="B546" i="6"/>
  <c r="H562" i="6"/>
  <c r="H586" i="6"/>
  <c r="B554" i="6"/>
  <c r="G522" i="6"/>
  <c r="N490" i="6"/>
  <c r="Q562" i="6"/>
  <c r="U602" i="6"/>
  <c r="G554" i="6"/>
  <c r="D578" i="6"/>
  <c r="G151" i="6"/>
  <c r="S602" i="6"/>
  <c r="W578" i="6"/>
  <c r="J546" i="6"/>
  <c r="J594" i="6"/>
  <c r="H578" i="6"/>
  <c r="I538" i="6"/>
  <c r="S482" i="6"/>
  <c r="W474" i="6"/>
  <c r="W546" i="6"/>
  <c r="V602" i="6"/>
  <c r="G602" i="6"/>
  <c r="V586" i="6"/>
  <c r="M546" i="6"/>
  <c r="S586" i="6"/>
  <c r="J562" i="6"/>
  <c r="Q554" i="6"/>
  <c r="N554" i="6"/>
  <c r="U530" i="6"/>
  <c r="F466" i="6"/>
  <c r="E530" i="6"/>
  <c r="T554" i="6"/>
  <c r="E586" i="6"/>
  <c r="C554" i="6"/>
  <c r="S530" i="6"/>
  <c r="J474" i="6"/>
  <c r="J1622" i="6"/>
  <c r="K830" i="6"/>
  <c r="C666" i="6"/>
  <c r="B870" i="6"/>
  <c r="N1502" i="6"/>
  <c r="J876" i="6"/>
  <c r="W900" i="6"/>
  <c r="I740" i="6"/>
  <c r="S1228" i="6"/>
  <c r="O1220" i="6"/>
  <c r="T1196" i="6"/>
  <c r="E1036" i="6"/>
  <c r="B1004" i="6"/>
  <c r="N1292" i="6"/>
  <c r="D1004" i="6"/>
  <c r="W1220" i="6"/>
  <c r="O876" i="6"/>
  <c r="E868" i="6"/>
  <c r="C900" i="6"/>
  <c r="C1284" i="6"/>
  <c r="I1260" i="6"/>
  <c r="S1132" i="6"/>
  <c r="R1838" i="6"/>
  <c r="J1718" i="6"/>
  <c r="I1254" i="6"/>
  <c r="E1822" i="6"/>
  <c r="H1902" i="6"/>
  <c r="B1726" i="6"/>
  <c r="U1918" i="6"/>
  <c r="E1918" i="6"/>
  <c r="C1846" i="6"/>
  <c r="L1806" i="6"/>
  <c r="B1566" i="6"/>
  <c r="F1838" i="6"/>
  <c r="N830" i="6"/>
  <c r="G1212" i="6"/>
  <c r="S868" i="6"/>
  <c r="E740" i="6"/>
  <c r="N1260" i="6"/>
  <c r="F900" i="6"/>
  <c r="F1004" i="6"/>
  <c r="T740" i="6"/>
  <c r="C1316" i="6"/>
  <c r="P1260" i="6"/>
  <c r="G1132" i="6"/>
  <c r="J1324" i="6"/>
  <c r="Q1678" i="6"/>
  <c r="T1670" i="6"/>
  <c r="P1910" i="6"/>
  <c r="M1702" i="6"/>
  <c r="E1774" i="6"/>
  <c r="Q1422" i="6"/>
  <c r="V1918" i="6"/>
  <c r="D1838" i="6"/>
  <c r="G1758" i="6"/>
  <c r="S1102" i="6"/>
  <c r="P1782" i="6"/>
  <c r="V1886" i="6"/>
  <c r="U1886" i="6"/>
  <c r="G1910" i="6"/>
  <c r="J740" i="6"/>
  <c r="O900" i="6"/>
  <c r="I900" i="6"/>
  <c r="K740" i="6"/>
  <c r="C1678" i="6"/>
  <c r="B1902" i="6"/>
  <c r="J1702" i="6"/>
  <c r="D1502" i="6"/>
  <c r="C1670" i="6"/>
  <c r="G1806" i="6"/>
  <c r="N1918" i="6"/>
  <c r="Q1830" i="6"/>
  <c r="H1758" i="6"/>
  <c r="H654" i="6"/>
  <c r="T1846" i="6"/>
  <c r="D1876" i="6"/>
  <c r="K1862" i="6"/>
  <c r="V1678" i="6"/>
  <c r="Q1758" i="6"/>
  <c r="Q1774" i="6"/>
  <c r="F1830" i="6"/>
  <c r="S1734" i="6"/>
  <c r="S1862" i="6"/>
  <c r="V862" i="6"/>
  <c r="H1854" i="6"/>
  <c r="V740" i="6"/>
  <c r="V876" i="6"/>
  <c r="N1196" i="6"/>
  <c r="O764" i="6"/>
  <c r="O1260" i="6"/>
  <c r="G892" i="6"/>
  <c r="L876" i="6"/>
  <c r="D900" i="6"/>
  <c r="R740" i="6"/>
  <c r="R1036" i="6"/>
  <c r="O1316" i="6"/>
  <c r="E1886" i="6"/>
  <c r="D1590" i="6"/>
  <c r="O1294" i="6"/>
  <c r="N1838" i="6"/>
  <c r="Q1878" i="6"/>
  <c r="Q1854" i="6"/>
  <c r="N1814" i="6"/>
  <c r="D1726" i="6"/>
  <c r="J1782" i="6"/>
  <c r="M627" i="6"/>
  <c r="L1235" i="6"/>
  <c r="H1227" i="6"/>
  <c r="F1843" i="6"/>
  <c r="V1235" i="6"/>
  <c r="R1515" i="6"/>
  <c r="R1102" i="6"/>
  <c r="H1190" i="6"/>
  <c r="B1835" i="6"/>
  <c r="C627" i="6"/>
  <c r="M1331" i="6"/>
  <c r="N1715" i="6"/>
  <c r="I1702" i="6"/>
  <c r="L1614" i="6"/>
  <c r="S878" i="6"/>
  <c r="G1766" i="6"/>
  <c r="J1678" i="6"/>
  <c r="P1331" i="6"/>
  <c r="Q1630" i="6"/>
  <c r="E1878" i="6"/>
  <c r="M1822" i="6"/>
  <c r="S1843" i="6"/>
  <c r="F1918" i="6"/>
  <c r="R1846" i="6"/>
  <c r="E1830" i="6"/>
  <c r="B1774" i="6"/>
  <c r="T1726" i="6"/>
  <c r="L1886" i="6"/>
  <c r="S1846" i="6"/>
  <c r="W1830" i="6"/>
  <c r="M1734" i="6"/>
  <c r="P918" i="6"/>
  <c r="Q870" i="6"/>
  <c r="T979" i="6"/>
  <c r="V795" i="6"/>
  <c r="Q1627" i="6"/>
  <c r="E1843" i="6"/>
  <c r="F1702" i="6"/>
  <c r="S1718" i="6"/>
  <c r="E1638" i="6"/>
  <c r="I1851" i="6"/>
  <c r="P1710" i="6"/>
  <c r="F1710" i="6"/>
  <c r="U1678" i="6"/>
  <c r="J1846" i="6"/>
  <c r="B1758" i="6"/>
  <c r="D1678" i="6"/>
  <c r="K1814" i="6"/>
  <c r="V1715" i="6"/>
  <c r="G1627" i="6"/>
  <c r="N1803" i="6"/>
  <c r="R918" i="6"/>
  <c r="K1718" i="6"/>
  <c r="P1598" i="6"/>
  <c r="N1758" i="6"/>
  <c r="F1758" i="6"/>
  <c r="L1694" i="6"/>
  <c r="W1862" i="6"/>
  <c r="P1838" i="6"/>
  <c r="O1814" i="6"/>
  <c r="O1758" i="6"/>
  <c r="N1662" i="6"/>
  <c r="M1630" i="6"/>
  <c r="T1851" i="6"/>
  <c r="O1766" i="6"/>
  <c r="P617" i="6"/>
  <c r="H617" i="6"/>
  <c r="E617" i="6"/>
  <c r="F617" i="6"/>
  <c r="U617" i="6"/>
  <c r="Q617" i="6"/>
  <c r="I617" i="6"/>
  <c r="L649" i="6"/>
  <c r="O649" i="6"/>
  <c r="I649" i="6"/>
  <c r="E649" i="6"/>
  <c r="V649" i="6"/>
  <c r="S649" i="6"/>
  <c r="P649" i="6"/>
  <c r="D649" i="6"/>
  <c r="B649" i="6"/>
  <c r="N649" i="6"/>
  <c r="S673" i="6"/>
  <c r="I641" i="6"/>
  <c r="R617" i="6"/>
  <c r="J617" i="6"/>
  <c r="B617" i="6"/>
  <c r="C617" i="6"/>
  <c r="P625" i="6"/>
  <c r="U625" i="6"/>
  <c r="F625" i="6"/>
  <c r="E625" i="6"/>
  <c r="Q625" i="6"/>
  <c r="T625" i="6"/>
  <c r="D625" i="6"/>
  <c r="L625" i="6"/>
  <c r="B625" i="6"/>
  <c r="V625" i="6"/>
  <c r="I625" i="6"/>
  <c r="J625" i="6"/>
  <c r="W625" i="6"/>
  <c r="K625" i="6"/>
  <c r="H625" i="6"/>
  <c r="R625" i="6"/>
  <c r="Q673" i="6"/>
  <c r="N673" i="6"/>
  <c r="I673" i="6"/>
  <c r="G673" i="6"/>
  <c r="R673" i="6"/>
  <c r="P673" i="6"/>
  <c r="K673" i="6"/>
  <c r="H673" i="6"/>
  <c r="O673" i="6"/>
  <c r="F673" i="6"/>
  <c r="M673" i="6"/>
  <c r="B673" i="6"/>
  <c r="U673" i="6"/>
  <c r="V617" i="6"/>
  <c r="O665" i="6"/>
  <c r="W665" i="6"/>
  <c r="V665" i="6"/>
  <c r="Q665" i="6"/>
  <c r="K665" i="6"/>
  <c r="E665" i="6"/>
  <c r="J665" i="6"/>
  <c r="S665" i="6"/>
  <c r="L665" i="6"/>
  <c r="D665" i="6"/>
  <c r="U665" i="6"/>
  <c r="C665" i="6"/>
  <c r="G665" i="6"/>
  <c r="H665" i="6"/>
  <c r="B665" i="6"/>
  <c r="R665" i="6"/>
  <c r="T673" i="6"/>
  <c r="T665" i="6"/>
  <c r="G649" i="6"/>
  <c r="U649" i="6"/>
  <c r="M665" i="6"/>
  <c r="L673" i="6"/>
  <c r="J641" i="6"/>
  <c r="K641" i="6"/>
  <c r="Q641" i="6"/>
  <c r="W641" i="6"/>
  <c r="R641" i="6"/>
  <c r="B641" i="6"/>
  <c r="F641" i="6"/>
  <c r="H641" i="6"/>
  <c r="M641" i="6"/>
  <c r="G641" i="6"/>
  <c r="C641" i="6"/>
  <c r="S641" i="6"/>
  <c r="J633" i="6"/>
  <c r="V633" i="6"/>
  <c r="D633" i="6"/>
  <c r="H633" i="6"/>
  <c r="K633" i="6"/>
  <c r="O633" i="6"/>
  <c r="G633" i="6"/>
  <c r="C633" i="6"/>
  <c r="P633" i="6"/>
  <c r="L633" i="6"/>
  <c r="F633" i="6"/>
  <c r="W633" i="6"/>
  <c r="N633" i="6"/>
  <c r="T633" i="6"/>
  <c r="S633" i="6"/>
  <c r="U633" i="6"/>
  <c r="I633" i="6"/>
  <c r="E633" i="6"/>
  <c r="R649" i="6"/>
  <c r="H649" i="6"/>
  <c r="I665" i="6"/>
  <c r="O35" i="6"/>
  <c r="L35" i="6"/>
  <c r="D657" i="6"/>
  <c r="B657" i="6"/>
  <c r="H657" i="6"/>
  <c r="M657" i="6"/>
  <c r="T657" i="6"/>
  <c r="R657" i="6"/>
  <c r="G657" i="6"/>
  <c r="C657" i="6"/>
  <c r="U657" i="6"/>
  <c r="Q657" i="6"/>
  <c r="E657" i="6"/>
  <c r="J657" i="6"/>
  <c r="S657" i="6"/>
  <c r="L657" i="6"/>
  <c r="N657" i="6"/>
  <c r="P641" i="6"/>
  <c r="W673" i="6"/>
  <c r="N617" i="6"/>
  <c r="T641" i="6"/>
  <c r="Q649" i="6"/>
  <c r="I657" i="6"/>
  <c r="S625" i="6"/>
  <c r="L617" i="6"/>
  <c r="D641" i="6"/>
  <c r="L641" i="6"/>
  <c r="E641" i="6"/>
  <c r="O641" i="6"/>
  <c r="O625" i="6"/>
  <c r="G53" i="6"/>
  <c r="B53" i="6"/>
  <c r="U37" i="6"/>
  <c r="F29" i="6"/>
  <c r="Q13" i="6"/>
  <c r="K610" i="6"/>
  <c r="K746" i="6"/>
  <c r="K818" i="6"/>
  <c r="K1042" i="6"/>
  <c r="K1106" i="6"/>
  <c r="K1170" i="6"/>
  <c r="K1458" i="6"/>
  <c r="K1530" i="6"/>
  <c r="K1610" i="6"/>
  <c r="K1698" i="6"/>
  <c r="K1786" i="6"/>
  <c r="K1330" i="6"/>
  <c r="J1490" i="6"/>
  <c r="J1306" i="6"/>
  <c r="T1234" i="6"/>
  <c r="W1194" i="6"/>
  <c r="F1042" i="6"/>
  <c r="U762" i="6"/>
  <c r="D1450" i="6"/>
  <c r="P1290" i="6"/>
  <c r="D658" i="6"/>
  <c r="B1330" i="6"/>
  <c r="O1074" i="6"/>
  <c r="J1506" i="6"/>
  <c r="W1066" i="6"/>
  <c r="T1426" i="6"/>
  <c r="D1802" i="6"/>
  <c r="R1770" i="6"/>
  <c r="F1746" i="6"/>
  <c r="B1658" i="6"/>
  <c r="M1626" i="6"/>
  <c r="N1578" i="6"/>
  <c r="V1530" i="6"/>
  <c r="V1434" i="6"/>
  <c r="N1938" i="6"/>
  <c r="U626" i="6"/>
  <c r="P626" i="6"/>
  <c r="W706" i="6"/>
  <c r="D706" i="6"/>
  <c r="N706" i="6"/>
  <c r="O714" i="6"/>
  <c r="E714" i="6"/>
  <c r="P810" i="6"/>
  <c r="J810" i="6"/>
  <c r="W850" i="6"/>
  <c r="P850" i="6"/>
  <c r="H850" i="6"/>
  <c r="D890" i="6"/>
  <c r="M890" i="6"/>
  <c r="J954" i="6"/>
  <c r="M954" i="6"/>
  <c r="O994" i="6"/>
  <c r="N994" i="6"/>
  <c r="G1058" i="6"/>
  <c r="I1058" i="6"/>
  <c r="U1114" i="6"/>
  <c r="S1114" i="6"/>
  <c r="C1114" i="6"/>
  <c r="O1138" i="6"/>
  <c r="G1138" i="6"/>
  <c r="W1178" i="6"/>
  <c r="O1178" i="6"/>
  <c r="M1218" i="6"/>
  <c r="I1218" i="6"/>
  <c r="J1218" i="6"/>
  <c r="M1226" i="6"/>
  <c r="P1226" i="6"/>
  <c r="W1226" i="6"/>
  <c r="G1234" i="6"/>
  <c r="L1234" i="6"/>
  <c r="F1258" i="6"/>
  <c r="E1258" i="6"/>
  <c r="H1266" i="6"/>
  <c r="U1266" i="6"/>
  <c r="K1266" i="6"/>
  <c r="B1266" i="6"/>
  <c r="M1266" i="6"/>
  <c r="E1298" i="6"/>
  <c r="D1298" i="6"/>
  <c r="H1298" i="6"/>
  <c r="R1314" i="6"/>
  <c r="K1314" i="6"/>
  <c r="E1322" i="6"/>
  <c r="W1322" i="6"/>
  <c r="B1362" i="6"/>
  <c r="Q1362" i="6"/>
  <c r="S1378" i="6"/>
  <c r="K1378" i="6"/>
  <c r="R1394" i="6"/>
  <c r="H1394" i="6"/>
  <c r="E1402" i="6"/>
  <c r="F1402" i="6"/>
  <c r="L1402" i="6"/>
  <c r="N1442" i="6"/>
  <c r="B1442" i="6"/>
  <c r="Q1466" i="6"/>
  <c r="M1466" i="6"/>
  <c r="U1482" i="6"/>
  <c r="K1482" i="6"/>
  <c r="W1498" i="6"/>
  <c r="S1498" i="6"/>
  <c r="C1498" i="6"/>
  <c r="R1546" i="6"/>
  <c r="K1546" i="6"/>
  <c r="F1690" i="6"/>
  <c r="K1690" i="6"/>
  <c r="U1722" i="6"/>
  <c r="H1722" i="6"/>
  <c r="T1762" i="6"/>
  <c r="K1762" i="6"/>
  <c r="B1778" i="6"/>
  <c r="L1778" i="6"/>
  <c r="J1794" i="6"/>
  <c r="K1794" i="6"/>
  <c r="I1794" i="6"/>
  <c r="F1810" i="6"/>
  <c r="Q1810" i="6"/>
  <c r="S1826" i="6"/>
  <c r="K1826" i="6"/>
  <c r="P1842" i="6"/>
  <c r="N1842" i="6"/>
  <c r="D1882" i="6"/>
  <c r="L1882" i="6"/>
  <c r="N1906" i="6"/>
  <c r="P1906" i="6"/>
  <c r="M1914" i="6"/>
  <c r="F1914" i="6"/>
  <c r="B1922" i="6"/>
  <c r="V1922" i="6"/>
  <c r="O1938" i="6"/>
  <c r="J1938" i="6"/>
  <c r="R1938" i="6"/>
  <c r="I1938" i="6"/>
  <c r="L1938" i="6"/>
  <c r="M1938" i="6"/>
  <c r="V1946" i="6"/>
  <c r="N1946" i="6"/>
  <c r="P1946" i="6"/>
  <c r="M1946" i="6"/>
  <c r="O1946" i="6"/>
  <c r="O53" i="6"/>
  <c r="K45" i="6"/>
  <c r="M37" i="6"/>
  <c r="G21" i="6"/>
  <c r="D5" i="6"/>
  <c r="K650" i="6"/>
  <c r="K682" i="6"/>
  <c r="K778" i="6"/>
  <c r="K850" i="6"/>
  <c r="K1866" i="6"/>
  <c r="K1074" i="6"/>
  <c r="K1138" i="6"/>
  <c r="K1498" i="6"/>
  <c r="K1658" i="6"/>
  <c r="K1746" i="6"/>
  <c r="K1834" i="6"/>
  <c r="K1282" i="6"/>
  <c r="K1402" i="6"/>
  <c r="H1498" i="6"/>
  <c r="N1114" i="6"/>
  <c r="H1506" i="6"/>
  <c r="V1442" i="6"/>
  <c r="R1330" i="6"/>
  <c r="P1298" i="6"/>
  <c r="R1226" i="6"/>
  <c r="I1162" i="6"/>
  <c r="E1074" i="6"/>
  <c r="B850" i="6"/>
  <c r="T1138" i="6"/>
  <c r="W1474" i="6"/>
  <c r="H1362" i="6"/>
  <c r="W1266" i="6"/>
  <c r="T1162" i="6"/>
  <c r="F1066" i="6"/>
  <c r="E858" i="6"/>
  <c r="C1082" i="6"/>
  <c r="D1482" i="6"/>
  <c r="S1218" i="6"/>
  <c r="P858" i="6"/>
  <c r="T1442" i="6"/>
  <c r="M850" i="6"/>
  <c r="H1282" i="6"/>
  <c r="E1946" i="6"/>
  <c r="R1922" i="6"/>
  <c r="E1882" i="6"/>
  <c r="V1802" i="6"/>
  <c r="I1842" i="6"/>
  <c r="T1810" i="6"/>
  <c r="C682" i="6"/>
  <c r="Q1778" i="6"/>
  <c r="R1754" i="6"/>
  <c r="P1722" i="6"/>
  <c r="O1674" i="6"/>
  <c r="V1642" i="6"/>
  <c r="Q1602" i="6"/>
  <c r="I1546" i="6"/>
  <c r="R1474" i="6"/>
  <c r="G1370" i="6"/>
  <c r="F1138" i="6"/>
  <c r="E1938" i="6"/>
  <c r="D1946" i="6"/>
  <c r="C53" i="6"/>
  <c r="C45" i="6"/>
  <c r="N29" i="6"/>
  <c r="C21" i="6"/>
  <c r="R5" i="6"/>
  <c r="K658" i="6"/>
  <c r="K706" i="6"/>
  <c r="K786" i="6"/>
  <c r="K858" i="6"/>
  <c r="K1434" i="6"/>
  <c r="K1506" i="6"/>
  <c r="K1586" i="6"/>
  <c r="K1666" i="6"/>
  <c r="K1754" i="6"/>
  <c r="K1842" i="6"/>
  <c r="K1298" i="6"/>
  <c r="P1362" i="6"/>
  <c r="W1074" i="6"/>
  <c r="B1498" i="6"/>
  <c r="I1426" i="6"/>
  <c r="I1330" i="6"/>
  <c r="T1266" i="6"/>
  <c r="G1226" i="6"/>
  <c r="P1154" i="6"/>
  <c r="H1066" i="6"/>
  <c r="Q850" i="6"/>
  <c r="H1202" i="6"/>
  <c r="R1250" i="6"/>
  <c r="E1474" i="6"/>
  <c r="I1362" i="6"/>
  <c r="G1258" i="6"/>
  <c r="T1154" i="6"/>
  <c r="N978" i="6"/>
  <c r="Q746" i="6"/>
  <c r="H1482" i="6"/>
  <c r="J1154" i="6"/>
  <c r="E1114" i="6"/>
  <c r="N1098" i="6"/>
  <c r="D1914" i="6"/>
  <c r="O1882" i="6"/>
  <c r="P1858" i="6"/>
  <c r="H1834" i="6"/>
  <c r="R1810" i="6"/>
  <c r="M1794" i="6"/>
  <c r="V1778" i="6"/>
  <c r="I1754" i="6"/>
  <c r="M1674" i="6"/>
  <c r="L1634" i="6"/>
  <c r="L1594" i="6"/>
  <c r="M1546" i="6"/>
  <c r="T1466" i="6"/>
  <c r="O1362" i="6"/>
  <c r="I1098" i="6"/>
  <c r="E676" i="6"/>
  <c r="M676" i="6"/>
  <c r="R1588" i="6"/>
  <c r="J1588" i="6"/>
  <c r="F1868" i="6"/>
  <c r="N1868" i="6"/>
  <c r="M53" i="6"/>
  <c r="C29" i="6"/>
  <c r="N13" i="6"/>
  <c r="K666" i="6"/>
  <c r="K714" i="6"/>
  <c r="K794" i="6"/>
  <c r="K1882" i="6"/>
  <c r="K1026" i="6"/>
  <c r="K1090" i="6"/>
  <c r="K1154" i="6"/>
  <c r="K1442" i="6"/>
  <c r="K1514" i="6"/>
  <c r="K1594" i="6"/>
  <c r="K1770" i="6"/>
  <c r="K1306" i="6"/>
  <c r="P1330" i="6"/>
  <c r="Q1074" i="6"/>
  <c r="L1498" i="6"/>
  <c r="U1378" i="6"/>
  <c r="P1314" i="6"/>
  <c r="O1266" i="6"/>
  <c r="B1202" i="6"/>
  <c r="B1154" i="6"/>
  <c r="D1066" i="6"/>
  <c r="G850" i="6"/>
  <c r="I1034" i="6"/>
  <c r="I626" i="6"/>
  <c r="O1466" i="6"/>
  <c r="J1338" i="6"/>
  <c r="L1250" i="6"/>
  <c r="M1130" i="6"/>
  <c r="B978" i="6"/>
  <c r="I730" i="6"/>
  <c r="L1442" i="6"/>
  <c r="H1154" i="6"/>
  <c r="O1354" i="6"/>
  <c r="L1482" i="6"/>
  <c r="O946" i="6"/>
  <c r="T1930" i="6"/>
  <c r="W1914" i="6"/>
  <c r="Q1882" i="6"/>
  <c r="M1858" i="6"/>
  <c r="T1834" i="6"/>
  <c r="L1810" i="6"/>
  <c r="B1794" i="6"/>
  <c r="G1770" i="6"/>
  <c r="T1754" i="6"/>
  <c r="I1698" i="6"/>
  <c r="L1666" i="6"/>
  <c r="M1634" i="6"/>
  <c r="F1338" i="6"/>
  <c r="K730" i="6"/>
  <c r="K802" i="6"/>
  <c r="K1218" i="6"/>
  <c r="K1890" i="6"/>
  <c r="K1034" i="6"/>
  <c r="K1098" i="6"/>
  <c r="K1450" i="6"/>
  <c r="K1522" i="6"/>
  <c r="K1602" i="6"/>
  <c r="K1682" i="6"/>
  <c r="K1778" i="6"/>
  <c r="K1322" i="6"/>
  <c r="N722" i="6"/>
  <c r="O1298" i="6"/>
  <c r="B1138" i="6"/>
  <c r="R1498" i="6"/>
  <c r="R1378" i="6"/>
  <c r="J1314" i="6"/>
  <c r="B1250" i="6"/>
  <c r="P1202" i="6"/>
  <c r="D1138" i="6"/>
  <c r="W1042" i="6"/>
  <c r="E1266" i="6"/>
  <c r="U1058" i="6"/>
  <c r="C1074" i="6"/>
  <c r="M1450" i="6"/>
  <c r="E1234" i="6"/>
  <c r="O978" i="6"/>
  <c r="I714" i="6"/>
  <c r="J1378" i="6"/>
  <c r="H1138" i="6"/>
  <c r="P1066" i="6"/>
  <c r="V1474" i="6"/>
  <c r="B1914" i="6"/>
  <c r="P1882" i="6"/>
  <c r="Q1834" i="6"/>
  <c r="J1810" i="6"/>
  <c r="O1794" i="6"/>
  <c r="V1746" i="6"/>
  <c r="E1658" i="6"/>
  <c r="T1626" i="6"/>
  <c r="M1586" i="6"/>
  <c r="E1442" i="6"/>
  <c r="F1330" i="6"/>
  <c r="P1938" i="6"/>
  <c r="O1549" i="6"/>
  <c r="J1669" i="6"/>
  <c r="J1986" i="6"/>
  <c r="B1970" i="6"/>
  <c r="I1986" i="6"/>
  <c r="L1986" i="6"/>
  <c r="H1954" i="6"/>
  <c r="O1970" i="6"/>
  <c r="M1978" i="6"/>
  <c r="C1978" i="6"/>
  <c r="O1986" i="6"/>
  <c r="T661" i="6"/>
  <c r="H613" i="6"/>
  <c r="F781" i="6"/>
  <c r="Q717" i="6"/>
  <c r="Q693" i="6"/>
  <c r="T1986" i="6"/>
  <c r="U1986" i="6"/>
  <c r="G1978" i="6"/>
  <c r="F1978" i="6"/>
  <c r="O1954" i="6"/>
  <c r="P1954" i="6"/>
  <c r="E1978" i="6"/>
  <c r="C1970" i="6"/>
  <c r="Q1978" i="6"/>
  <c r="I1954" i="6"/>
  <c r="V1986" i="6"/>
  <c r="T758" i="6"/>
  <c r="S1630" i="6"/>
  <c r="E1694" i="6"/>
  <c r="O1878" i="6"/>
  <c r="J1910" i="6"/>
  <c r="F3" i="6"/>
  <c r="D51" i="6"/>
  <c r="U35" i="6"/>
  <c r="I1606" i="6"/>
  <c r="O1262" i="6"/>
  <c r="K1134" i="6"/>
  <c r="D1902" i="6"/>
  <c r="V1582" i="6"/>
  <c r="J51" i="6"/>
  <c r="O19" i="6"/>
  <c r="O638" i="6"/>
  <c r="D758" i="6"/>
  <c r="C1902" i="6"/>
  <c r="P1790" i="6"/>
  <c r="J1862" i="6"/>
  <c r="C19" i="6"/>
  <c r="P3" i="6"/>
  <c r="P1238" i="6"/>
  <c r="D1126" i="6"/>
  <c r="B902" i="6"/>
  <c r="Q1310" i="6"/>
  <c r="C1814" i="6"/>
  <c r="Q626" i="6"/>
  <c r="F626" i="6"/>
  <c r="R642" i="6"/>
  <c r="G642" i="6"/>
  <c r="W642" i="6"/>
  <c r="E658" i="6"/>
  <c r="T658" i="6"/>
  <c r="H658" i="6"/>
  <c r="S666" i="6"/>
  <c r="B666" i="6"/>
  <c r="H674" i="6"/>
  <c r="Q674" i="6"/>
  <c r="V690" i="6"/>
  <c r="W690" i="6"/>
  <c r="G786" i="6"/>
  <c r="W786" i="6"/>
  <c r="L786" i="6"/>
  <c r="N850" i="6"/>
  <c r="I850" i="6"/>
  <c r="U850" i="6"/>
  <c r="R882" i="6"/>
  <c r="G882" i="6"/>
  <c r="O882" i="6"/>
  <c r="K914" i="6"/>
  <c r="F914" i="6"/>
  <c r="E914" i="6"/>
  <c r="W922" i="6"/>
  <c r="B922" i="6"/>
  <c r="O954" i="6"/>
  <c r="F954" i="6"/>
  <c r="P978" i="6"/>
  <c r="R978" i="6"/>
  <c r="V1018" i="6"/>
  <c r="I1018" i="6"/>
  <c r="M1034" i="6"/>
  <c r="O1034" i="6"/>
  <c r="J1034" i="6"/>
  <c r="G1034" i="6"/>
  <c r="V1034" i="6"/>
  <c r="L1042" i="6"/>
  <c r="D1042" i="6"/>
  <c r="S1066" i="6"/>
  <c r="M1066" i="6"/>
  <c r="O1066" i="6"/>
  <c r="U1066" i="6"/>
  <c r="E1066" i="6"/>
  <c r="H1074" i="6"/>
  <c r="B1074" i="6"/>
  <c r="Q1090" i="6"/>
  <c r="N1090" i="6"/>
  <c r="B1090" i="6"/>
  <c r="O1098" i="6"/>
  <c r="Q1098" i="6"/>
  <c r="I1114" i="6"/>
  <c r="F1114" i="6"/>
  <c r="Q1114" i="6"/>
  <c r="U1122" i="6"/>
  <c r="N1122" i="6"/>
  <c r="W1138" i="6"/>
  <c r="P1138" i="6"/>
  <c r="O1146" i="6"/>
  <c r="D1146" i="6"/>
  <c r="C1154" i="6"/>
  <c r="E1154" i="6"/>
  <c r="Q1162" i="6"/>
  <c r="B1162" i="6"/>
  <c r="R1162" i="6"/>
  <c r="C1178" i="6"/>
  <c r="U1178" i="6"/>
  <c r="L1178" i="6"/>
  <c r="U1194" i="6"/>
  <c r="C1194" i="6"/>
  <c r="I1194" i="6"/>
  <c r="B1194" i="6"/>
  <c r="J1202" i="6"/>
  <c r="D1202" i="6"/>
  <c r="M1202" i="6"/>
  <c r="O1202" i="6"/>
  <c r="F1226" i="6"/>
  <c r="B1226" i="6"/>
  <c r="L1226" i="6"/>
  <c r="H1226" i="6"/>
  <c r="H1234" i="6"/>
  <c r="R1234" i="6"/>
  <c r="S1250" i="6"/>
  <c r="H1250" i="6"/>
  <c r="G1250" i="6"/>
  <c r="W1250" i="6"/>
  <c r="J1274" i="6"/>
  <c r="K1274" i="6"/>
  <c r="E1282" i="6"/>
  <c r="L1282" i="6"/>
  <c r="D1282" i="6"/>
  <c r="P1282" i="6"/>
  <c r="V1290" i="6"/>
  <c r="T1290" i="6"/>
  <c r="K1290" i="6"/>
  <c r="F1298" i="6"/>
  <c r="N1298" i="6"/>
  <c r="I1298" i="6"/>
  <c r="W1298" i="6"/>
  <c r="R1298" i="6"/>
  <c r="I1314" i="6"/>
  <c r="T1314" i="6"/>
  <c r="E1314" i="6"/>
  <c r="L1314" i="6"/>
  <c r="E1330" i="6"/>
  <c r="T1330" i="6"/>
  <c r="M1330" i="6"/>
  <c r="O1330" i="6"/>
  <c r="G1330" i="6"/>
  <c r="T1338" i="6"/>
  <c r="E1338" i="6"/>
  <c r="K1338" i="6"/>
  <c r="I1346" i="6"/>
  <c r="S1346" i="6"/>
  <c r="W1346" i="6"/>
  <c r="T1346" i="6"/>
  <c r="M1354" i="6"/>
  <c r="L1354" i="6"/>
  <c r="C1362" i="6"/>
  <c r="W1362" i="6"/>
  <c r="U1362" i="6"/>
  <c r="W1370" i="6"/>
  <c r="K1370" i="6"/>
  <c r="F1386" i="6"/>
  <c r="P1386" i="6"/>
  <c r="C1394" i="6"/>
  <c r="S1394" i="6"/>
  <c r="L1394" i="6"/>
  <c r="M1394" i="6"/>
  <c r="M1402" i="6"/>
  <c r="N1402" i="6"/>
  <c r="U1402" i="6"/>
  <c r="O1410" i="6"/>
  <c r="M1410" i="6"/>
  <c r="E1410" i="6"/>
  <c r="I1434" i="6"/>
  <c r="R1434" i="6"/>
  <c r="D1434" i="6"/>
  <c r="P1450" i="6"/>
  <c r="O1450" i="6"/>
  <c r="V1458" i="6"/>
  <c r="O1458" i="6"/>
  <c r="T1474" i="6"/>
  <c r="C1474" i="6"/>
  <c r="M1474" i="6"/>
  <c r="J1474" i="6"/>
  <c r="Q1482" i="6"/>
  <c r="G1482" i="6"/>
  <c r="U1490" i="6"/>
  <c r="F1490" i="6"/>
  <c r="D1490" i="6"/>
  <c r="Q1506" i="6"/>
  <c r="D1506" i="6"/>
  <c r="I1506" i="6"/>
  <c r="S1506" i="6"/>
  <c r="L1522" i="6"/>
  <c r="J1522" i="6"/>
  <c r="L1530" i="6"/>
  <c r="G1530" i="6"/>
  <c r="B1538" i="6"/>
  <c r="E1538" i="6"/>
  <c r="I1538" i="6"/>
  <c r="N1546" i="6"/>
  <c r="Q1546" i="6"/>
  <c r="O1554" i="6"/>
  <c r="E1554" i="6"/>
  <c r="T1562" i="6"/>
  <c r="E1562" i="6"/>
  <c r="E1578" i="6"/>
  <c r="B1578" i="6"/>
  <c r="L1578" i="6"/>
  <c r="T1586" i="6"/>
  <c r="D1586" i="6"/>
  <c r="M1594" i="6"/>
  <c r="B1594" i="6"/>
  <c r="N1602" i="6"/>
  <c r="J1602" i="6"/>
  <c r="D1610" i="6"/>
  <c r="U1610" i="6"/>
  <c r="B1626" i="6"/>
  <c r="L1626" i="6"/>
  <c r="E1626" i="6"/>
  <c r="B1634" i="6"/>
  <c r="D1634" i="6"/>
  <c r="F1642" i="6"/>
  <c r="D1642" i="6"/>
  <c r="P1642" i="6"/>
  <c r="W1650" i="6"/>
  <c r="R1650" i="6"/>
  <c r="R1658" i="6"/>
  <c r="G1658" i="6"/>
  <c r="V1658" i="6"/>
  <c r="N1666" i="6"/>
  <c r="H1666" i="6"/>
  <c r="N1674" i="6"/>
  <c r="W1674" i="6"/>
  <c r="T1674" i="6"/>
  <c r="H1682" i="6"/>
  <c r="U1682" i="6"/>
  <c r="G1682" i="6"/>
  <c r="L1690" i="6"/>
  <c r="Q1690" i="6"/>
  <c r="F1698" i="6"/>
  <c r="O1698" i="6"/>
  <c r="S1698" i="6"/>
  <c r="H1714" i="6"/>
  <c r="M1714" i="6"/>
  <c r="T1730" i="6"/>
  <c r="H1730" i="6"/>
  <c r="U1738" i="6"/>
  <c r="I1738" i="6"/>
  <c r="D1738" i="6"/>
  <c r="U1746" i="6"/>
  <c r="P1746" i="6"/>
  <c r="E1746" i="6"/>
  <c r="J1754" i="6"/>
  <c r="W1754" i="6"/>
  <c r="B1754" i="6"/>
  <c r="F1762" i="6"/>
  <c r="V1762" i="6"/>
  <c r="Q1762" i="6"/>
  <c r="V1770" i="6"/>
  <c r="P1770" i="6"/>
  <c r="N1770" i="6"/>
  <c r="Q1770" i="6"/>
  <c r="O1786" i="6"/>
  <c r="N1786" i="6"/>
  <c r="U1786" i="6"/>
  <c r="J1786" i="6"/>
  <c r="S1794" i="6"/>
  <c r="F1794" i="6"/>
  <c r="V1794" i="6"/>
  <c r="C1794" i="6"/>
  <c r="R1794" i="6"/>
  <c r="L1802" i="6"/>
  <c r="G1802" i="6"/>
  <c r="T1802" i="6"/>
  <c r="P1810" i="6"/>
  <c r="C1810" i="6"/>
  <c r="B1810" i="6"/>
  <c r="H1810" i="6"/>
  <c r="E1810" i="6"/>
  <c r="N1810" i="6"/>
  <c r="U1810" i="6"/>
  <c r="H1826" i="6"/>
  <c r="F1826" i="6"/>
  <c r="P1834" i="6"/>
  <c r="V1834" i="6"/>
  <c r="D1834" i="6"/>
  <c r="V1842" i="6"/>
  <c r="U1842" i="6"/>
  <c r="E1842" i="6"/>
  <c r="M1842" i="6"/>
  <c r="G1842" i="6"/>
  <c r="M1850" i="6"/>
  <c r="U1850" i="6"/>
  <c r="O1858" i="6"/>
  <c r="W1858" i="6"/>
  <c r="I1882" i="6"/>
  <c r="H1882" i="6"/>
  <c r="M1882" i="6"/>
  <c r="B1882" i="6"/>
  <c r="F1882" i="6"/>
  <c r="R1882" i="6"/>
  <c r="W1890" i="6"/>
  <c r="E1890" i="6"/>
  <c r="S1914" i="6"/>
  <c r="L1914" i="6"/>
  <c r="R1914" i="6"/>
  <c r="O1914" i="6"/>
  <c r="P1914" i="6"/>
  <c r="Q1914" i="6"/>
  <c r="T1922" i="6"/>
  <c r="O1922" i="6"/>
  <c r="F1922" i="6"/>
  <c r="E1922" i="6"/>
  <c r="W1922" i="6"/>
  <c r="F1930" i="6"/>
  <c r="R1930" i="6"/>
  <c r="L1930" i="6"/>
  <c r="V1930" i="6"/>
  <c r="M706" i="6"/>
  <c r="J882" i="6"/>
  <c r="D610" i="6"/>
  <c r="J794" i="6"/>
  <c r="W818" i="6"/>
  <c r="V618" i="6"/>
  <c r="O818" i="6"/>
  <c r="B1410" i="6"/>
  <c r="T1354" i="6"/>
  <c r="R1258" i="6"/>
  <c r="K1901" i="6"/>
  <c r="F1901" i="6"/>
  <c r="E11" i="6"/>
  <c r="Q35" i="6"/>
  <c r="V3" i="6"/>
  <c r="C35" i="6"/>
  <c r="B3" i="6"/>
  <c r="E51" i="6"/>
  <c r="H51" i="6"/>
  <c r="T27" i="6"/>
  <c r="U3" i="6"/>
  <c r="H27" i="6"/>
  <c r="V35" i="6"/>
  <c r="E35" i="6"/>
  <c r="R3" i="6"/>
  <c r="U11" i="6"/>
  <c r="Q51" i="6"/>
  <c r="H3" i="6"/>
  <c r="W35" i="6"/>
  <c r="W3" i="6"/>
  <c r="R19" i="6"/>
  <c r="N35" i="6"/>
  <c r="E19" i="6"/>
  <c r="K3" i="6"/>
  <c r="K27" i="6"/>
  <c r="S27" i="6"/>
  <c r="P19" i="6"/>
  <c r="D27" i="6"/>
  <c r="R35" i="6"/>
  <c r="C3" i="6"/>
  <c r="B19" i="6"/>
  <c r="D35" i="6"/>
  <c r="D19" i="6"/>
  <c r="J27" i="6"/>
  <c r="I35" i="6"/>
  <c r="U27" i="6"/>
  <c r="J11" i="6"/>
  <c r="W27" i="6"/>
  <c r="L27" i="6"/>
  <c r="G27" i="6"/>
  <c r="C43" i="6"/>
  <c r="C27" i="6"/>
  <c r="O27" i="6"/>
  <c r="H19" i="6"/>
  <c r="M35" i="6"/>
  <c r="F35" i="6"/>
  <c r="E27" i="6"/>
  <c r="N27" i="6"/>
  <c r="I27" i="6"/>
  <c r="S35" i="6"/>
  <c r="B27" i="6"/>
  <c r="V11" i="6"/>
  <c r="I3" i="6"/>
  <c r="V27" i="6"/>
  <c r="R27" i="6"/>
  <c r="K35" i="6"/>
  <c r="B35" i="6"/>
  <c r="Q666" i="6"/>
  <c r="F778" i="6"/>
  <c r="O706" i="6"/>
  <c r="E666" i="6"/>
  <c r="M634" i="6"/>
  <c r="N674" i="6"/>
  <c r="S634" i="6"/>
  <c r="W610" i="6"/>
  <c r="U794" i="6"/>
  <c r="R762" i="6"/>
  <c r="G658" i="6"/>
  <c r="V626" i="6"/>
  <c r="E682" i="6"/>
  <c r="W666" i="6"/>
  <c r="E674" i="6"/>
  <c r="O626" i="6"/>
  <c r="H706" i="6"/>
  <c r="H626" i="6"/>
  <c r="Q810" i="6"/>
  <c r="B674" i="6"/>
  <c r="F794" i="6"/>
  <c r="V658" i="6"/>
  <c r="T610" i="6"/>
  <c r="G610" i="6"/>
  <c r="P610" i="6"/>
  <c r="Q610" i="6"/>
  <c r="M610" i="6"/>
  <c r="C618" i="6"/>
  <c r="M618" i="6"/>
  <c r="N618" i="6"/>
  <c r="F634" i="6"/>
  <c r="D634" i="6"/>
  <c r="W634" i="6"/>
  <c r="E642" i="6"/>
  <c r="U642" i="6"/>
  <c r="T642" i="6"/>
  <c r="O642" i="6"/>
  <c r="R650" i="6"/>
  <c r="W650" i="6"/>
  <c r="I658" i="6"/>
  <c r="C658" i="6"/>
  <c r="B658" i="6"/>
  <c r="I666" i="6"/>
  <c r="D666" i="6"/>
  <c r="H698" i="6"/>
  <c r="P698" i="6"/>
  <c r="F698" i="6"/>
  <c r="Q706" i="6"/>
  <c r="I706" i="6"/>
  <c r="R706" i="6"/>
  <c r="T714" i="6"/>
  <c r="F714" i="6"/>
  <c r="Q714" i="6"/>
  <c r="G730" i="6"/>
  <c r="L730" i="6"/>
  <c r="M730" i="6"/>
  <c r="F730" i="6"/>
  <c r="J738" i="6"/>
  <c r="B738" i="6"/>
  <c r="S738" i="6"/>
  <c r="V746" i="6"/>
  <c r="J746" i="6"/>
  <c r="U754" i="6"/>
  <c r="R754" i="6"/>
  <c r="H754" i="6"/>
  <c r="O754" i="6"/>
  <c r="R770" i="6"/>
  <c r="L770" i="6"/>
  <c r="C786" i="6"/>
  <c r="S786" i="6"/>
  <c r="E786" i="6"/>
  <c r="D786" i="6"/>
  <c r="P794" i="6"/>
  <c r="D794" i="6"/>
  <c r="O810" i="6"/>
  <c r="G810" i="6"/>
  <c r="L818" i="6"/>
  <c r="I818" i="6"/>
  <c r="B826" i="6"/>
  <c r="Q826" i="6"/>
  <c r="U826" i="6"/>
  <c r="V826" i="6"/>
  <c r="O826" i="6"/>
  <c r="C626" i="6"/>
  <c r="W674" i="6"/>
  <c r="B706" i="6"/>
  <c r="W762" i="6"/>
  <c r="H682" i="6"/>
  <c r="W658" i="6"/>
  <c r="N626" i="6"/>
  <c r="C610" i="6"/>
  <c r="M786" i="6"/>
  <c r="Q730" i="6"/>
  <c r="I698" i="6"/>
  <c r="Q642" i="6"/>
  <c r="H778" i="6"/>
  <c r="U786" i="6"/>
  <c r="L618" i="6"/>
  <c r="E762" i="6"/>
  <c r="T618" i="6"/>
  <c r="I770" i="6"/>
  <c r="M794" i="6"/>
  <c r="J626" i="6"/>
  <c r="J674" i="6"/>
  <c r="G706" i="6"/>
  <c r="C746" i="6"/>
  <c r="T682" i="6"/>
  <c r="G634" i="6"/>
  <c r="P818" i="6"/>
  <c r="W770" i="6"/>
  <c r="R730" i="6"/>
  <c r="O666" i="6"/>
  <c r="N634" i="6"/>
  <c r="V754" i="6"/>
  <c r="P762" i="6"/>
  <c r="P618" i="6"/>
  <c r="U778" i="6"/>
  <c r="E746" i="6"/>
  <c r="V786" i="6"/>
  <c r="L674" i="6"/>
  <c r="M746" i="6"/>
  <c r="D674" i="6"/>
  <c r="Q634" i="6"/>
  <c r="F666" i="6"/>
  <c r="V818" i="6"/>
  <c r="E770" i="6"/>
  <c r="W730" i="6"/>
  <c r="P666" i="6"/>
  <c r="O634" i="6"/>
  <c r="P754" i="6"/>
  <c r="N738" i="6"/>
  <c r="U730" i="6"/>
  <c r="V674" i="6"/>
  <c r="R746" i="6"/>
  <c r="F674" i="6"/>
  <c r="E634" i="6"/>
  <c r="E610" i="6"/>
  <c r="D818" i="6"/>
  <c r="V714" i="6"/>
  <c r="Q658" i="6"/>
  <c r="J634" i="6"/>
  <c r="B818" i="6"/>
  <c r="B730" i="6"/>
  <c r="O690" i="6"/>
  <c r="L698" i="6"/>
  <c r="B1098" i="6"/>
  <c r="D922" i="6"/>
  <c r="W1786" i="6"/>
  <c r="J1778" i="6"/>
  <c r="T1770" i="6"/>
  <c r="M1770" i="6"/>
  <c r="G1762" i="6"/>
  <c r="D1762" i="6"/>
  <c r="O1754" i="6"/>
  <c r="D1754" i="6"/>
  <c r="S1746" i="6"/>
  <c r="L1746" i="6"/>
  <c r="B1738" i="6"/>
  <c r="N1730" i="6"/>
  <c r="N1722" i="6"/>
  <c r="R1714" i="6"/>
  <c r="L1698" i="6"/>
  <c r="N1690" i="6"/>
  <c r="O1682" i="6"/>
  <c r="W1682" i="6"/>
  <c r="G1674" i="6"/>
  <c r="Q1666" i="6"/>
  <c r="H1658" i="6"/>
  <c r="F1658" i="6"/>
  <c r="C1650" i="6"/>
  <c r="C1642" i="6"/>
  <c r="B1642" i="6"/>
  <c r="J1634" i="6"/>
  <c r="I1626" i="6"/>
  <c r="P1626" i="6"/>
  <c r="V1610" i="6"/>
  <c r="F1602" i="6"/>
  <c r="H1594" i="6"/>
  <c r="D1594" i="6"/>
  <c r="I1586" i="6"/>
  <c r="F1578" i="6"/>
  <c r="W1546" i="6"/>
  <c r="H1546" i="6"/>
  <c r="L1538" i="6"/>
  <c r="Q1522" i="6"/>
  <c r="H1514" i="6"/>
  <c r="W1490" i="6"/>
  <c r="B1474" i="6"/>
  <c r="W1466" i="6"/>
  <c r="J1450" i="6"/>
  <c r="N1434" i="6"/>
  <c r="G1410" i="6"/>
  <c r="T1402" i="6"/>
  <c r="B1394" i="6"/>
  <c r="W1386" i="6"/>
  <c r="U1370" i="6"/>
  <c r="J1370" i="6"/>
  <c r="R1354" i="6"/>
  <c r="E1346" i="6"/>
  <c r="R1306" i="6"/>
  <c r="N1290" i="6"/>
  <c r="D1266" i="6"/>
  <c r="V1226" i="6"/>
  <c r="Q1202" i="6"/>
  <c r="I1890" i="6"/>
  <c r="N882" i="6"/>
  <c r="T1058" i="6"/>
  <c r="L914" i="6"/>
  <c r="V1090" i="6"/>
  <c r="W914" i="6"/>
  <c r="R1786" i="6"/>
  <c r="U1778" i="6"/>
  <c r="E1770" i="6"/>
  <c r="C1770" i="6"/>
  <c r="H1762" i="6"/>
  <c r="L1762" i="6"/>
  <c r="U1754" i="6"/>
  <c r="M1754" i="6"/>
  <c r="T1746" i="6"/>
  <c r="E1698" i="6"/>
  <c r="I1682" i="6"/>
  <c r="W1658" i="6"/>
  <c r="G1642" i="6"/>
  <c r="F1626" i="6"/>
  <c r="M1578" i="6"/>
  <c r="H1554" i="6"/>
  <c r="E1530" i="6"/>
  <c r="V1498" i="6"/>
  <c r="E1450" i="6"/>
  <c r="D1386" i="6"/>
  <c r="N1314" i="6"/>
  <c r="V1282" i="6"/>
  <c r="O1226" i="6"/>
  <c r="G1090" i="6"/>
  <c r="E906" i="6"/>
  <c r="U1530" i="6"/>
  <c r="I866" i="6"/>
  <c r="T866" i="6"/>
  <c r="W874" i="6"/>
  <c r="H874" i="6"/>
  <c r="K922" i="6"/>
  <c r="I922" i="6"/>
  <c r="E938" i="6"/>
  <c r="K938" i="6"/>
  <c r="U946" i="6"/>
  <c r="E946" i="6"/>
  <c r="B986" i="6"/>
  <c r="L986" i="6"/>
  <c r="H994" i="6"/>
  <c r="M994" i="6"/>
  <c r="V1010" i="6"/>
  <c r="U1010" i="6"/>
  <c r="P1026" i="6"/>
  <c r="Q1026" i="6"/>
  <c r="V1026" i="6"/>
  <c r="E1082" i="6"/>
  <c r="P1082" i="6"/>
  <c r="V1082" i="6"/>
  <c r="C1098" i="6"/>
  <c r="F1098" i="6"/>
  <c r="D1106" i="6"/>
  <c r="U1106" i="6"/>
  <c r="O1122" i="6"/>
  <c r="C1122" i="6"/>
  <c r="H1130" i="6"/>
  <c r="V1130" i="6"/>
  <c r="U1130" i="6"/>
  <c r="I1138" i="6"/>
  <c r="C1138" i="6"/>
  <c r="I1154" i="6"/>
  <c r="U1154" i="6"/>
  <c r="N1154" i="6"/>
  <c r="F1178" i="6"/>
  <c r="S1178" i="6"/>
  <c r="S1186" i="6"/>
  <c r="F1186" i="6"/>
  <c r="M1186" i="6"/>
  <c r="G1194" i="6"/>
  <c r="Q1194" i="6"/>
  <c r="F1210" i="6"/>
  <c r="T1210" i="6"/>
  <c r="I1210" i="6"/>
  <c r="Q1210" i="6"/>
  <c r="O1218" i="6"/>
  <c r="T1218" i="6"/>
  <c r="W1218" i="6"/>
  <c r="V1234" i="6"/>
  <c r="B1234" i="6"/>
  <c r="F1234" i="6"/>
  <c r="O1250" i="6"/>
  <c r="D1250" i="6"/>
  <c r="H1258" i="6"/>
  <c r="Q1258" i="6"/>
  <c r="U1258" i="6"/>
  <c r="U1274" i="6"/>
  <c r="R1274" i="6"/>
  <c r="B1274" i="6"/>
  <c r="L1298" i="6"/>
  <c r="G1298" i="6"/>
  <c r="C1322" i="6"/>
  <c r="T1322" i="6"/>
  <c r="J1330" i="6"/>
  <c r="W1330" i="6"/>
  <c r="Q1338" i="6"/>
  <c r="L1338" i="6"/>
  <c r="C1346" i="6"/>
  <c r="L1346" i="6"/>
  <c r="S1354" i="6"/>
  <c r="Q1354" i="6"/>
  <c r="N1362" i="6"/>
  <c r="J1362" i="6"/>
  <c r="R1370" i="6"/>
  <c r="D1370" i="6"/>
  <c r="T1378" i="6"/>
  <c r="D1378" i="6"/>
  <c r="C1386" i="6"/>
  <c r="R1386" i="6"/>
  <c r="V1386" i="6"/>
  <c r="R1402" i="6"/>
  <c r="C1402" i="6"/>
  <c r="L1410" i="6"/>
  <c r="H1410" i="6"/>
  <c r="S1410" i="6"/>
  <c r="L1434" i="6"/>
  <c r="O1434" i="6"/>
  <c r="C1442" i="6"/>
  <c r="P1442" i="6"/>
  <c r="F1450" i="6"/>
  <c r="L1450" i="6"/>
  <c r="N1458" i="6"/>
  <c r="M1458" i="6"/>
  <c r="P1466" i="6"/>
  <c r="B1466" i="6"/>
  <c r="D1474" i="6"/>
  <c r="G1474" i="6"/>
  <c r="I1474" i="6"/>
  <c r="I1482" i="6"/>
  <c r="S1482" i="6"/>
  <c r="O1490" i="6"/>
  <c r="V1490" i="6"/>
  <c r="L1506" i="6"/>
  <c r="N1506" i="6"/>
  <c r="V1514" i="6"/>
  <c r="G1514" i="6"/>
  <c r="F1514" i="6"/>
  <c r="T1514" i="6"/>
  <c r="S1522" i="6"/>
  <c r="O1522" i="6"/>
  <c r="V1538" i="6"/>
  <c r="P1538" i="6"/>
  <c r="J1538" i="6"/>
  <c r="M1538" i="6"/>
  <c r="P1546" i="6"/>
  <c r="C1546" i="6"/>
  <c r="G1546" i="6"/>
  <c r="D1546" i="6"/>
  <c r="H1562" i="6"/>
  <c r="D1562" i="6"/>
  <c r="Q1578" i="6"/>
  <c r="V1578" i="6"/>
  <c r="U1578" i="6"/>
  <c r="R1586" i="6"/>
  <c r="S1586" i="6"/>
  <c r="F1586" i="6"/>
  <c r="V1586" i="6"/>
  <c r="O1594" i="6"/>
  <c r="I1594" i="6"/>
  <c r="E1602" i="6"/>
  <c r="U1602" i="6"/>
  <c r="C1602" i="6"/>
  <c r="W1610" i="6"/>
  <c r="E1610" i="6"/>
  <c r="J1610" i="6"/>
  <c r="W1618" i="6"/>
  <c r="J1618" i="6"/>
  <c r="C1626" i="6"/>
  <c r="G1626" i="6"/>
  <c r="R1626" i="6"/>
  <c r="U1626" i="6"/>
  <c r="H1626" i="6"/>
  <c r="D1626" i="6"/>
  <c r="N1626" i="6"/>
  <c r="T1634" i="6"/>
  <c r="Q1634" i="6"/>
  <c r="O1634" i="6"/>
  <c r="R1634" i="6"/>
  <c r="E1642" i="6"/>
  <c r="J1642" i="6"/>
  <c r="U1642" i="6"/>
  <c r="I1642" i="6"/>
  <c r="R1642" i="6"/>
  <c r="H1650" i="6"/>
  <c r="V1650" i="6"/>
  <c r="B1650" i="6"/>
  <c r="L1658" i="6"/>
  <c r="D1658" i="6"/>
  <c r="O1658" i="6"/>
  <c r="Q1658" i="6"/>
  <c r="P1658" i="6"/>
  <c r="J1658" i="6"/>
  <c r="W1666" i="6"/>
  <c r="T1666" i="6"/>
  <c r="G1666" i="6"/>
  <c r="L1674" i="6"/>
  <c r="E1674" i="6"/>
  <c r="V1674" i="6"/>
  <c r="J1674" i="6"/>
  <c r="U1674" i="6"/>
  <c r="P1674" i="6"/>
  <c r="N1682" i="6"/>
  <c r="P1682" i="6"/>
  <c r="E1682" i="6"/>
  <c r="F1682" i="6"/>
  <c r="L1682" i="6"/>
  <c r="M1682" i="6"/>
  <c r="P1690" i="6"/>
  <c r="J1690" i="6"/>
  <c r="W1690" i="6"/>
  <c r="I1690" i="6"/>
  <c r="B1698" i="6"/>
  <c r="M1698" i="6"/>
  <c r="P1698" i="6"/>
  <c r="T1698" i="6"/>
  <c r="V1722" i="6"/>
  <c r="E1722" i="6"/>
  <c r="L1730" i="6"/>
  <c r="G1730" i="6"/>
  <c r="N1738" i="6"/>
  <c r="H1738" i="6"/>
  <c r="M1738" i="6"/>
  <c r="L1738" i="6"/>
  <c r="O1746" i="6"/>
  <c r="B1746" i="6"/>
  <c r="W1746" i="6"/>
  <c r="H1746" i="6"/>
  <c r="M1786" i="6"/>
  <c r="L1786" i="6"/>
  <c r="H1898" i="6"/>
  <c r="J1898" i="6"/>
  <c r="O1898" i="6"/>
  <c r="B1218" i="6"/>
  <c r="G946" i="6"/>
  <c r="T1786" i="6"/>
  <c r="V1786" i="6"/>
  <c r="F1778" i="6"/>
  <c r="I1770" i="6"/>
  <c r="F1770" i="6"/>
  <c r="C1762" i="6"/>
  <c r="N1762" i="6"/>
  <c r="N1754" i="6"/>
  <c r="H1754" i="6"/>
  <c r="N1746" i="6"/>
  <c r="C1738" i="6"/>
  <c r="P1738" i="6"/>
  <c r="C1730" i="6"/>
  <c r="O1714" i="6"/>
  <c r="W1698" i="6"/>
  <c r="M1690" i="6"/>
  <c r="G1690" i="6"/>
  <c r="T1682" i="6"/>
  <c r="S1674" i="6"/>
  <c r="Q1674" i="6"/>
  <c r="I1666" i="6"/>
  <c r="I1658" i="6"/>
  <c r="U1650" i="6"/>
  <c r="N1650" i="6"/>
  <c r="L1642" i="6"/>
  <c r="P1634" i="6"/>
  <c r="E1634" i="6"/>
  <c r="V1626" i="6"/>
  <c r="P1610" i="6"/>
  <c r="I1610" i="6"/>
  <c r="B1602" i="6"/>
  <c r="U1594" i="6"/>
  <c r="L1586" i="6"/>
  <c r="I1578" i="6"/>
  <c r="C1562" i="6"/>
  <c r="F1554" i="6"/>
  <c r="L1546" i="6"/>
  <c r="G1538" i="6"/>
  <c r="H1530" i="6"/>
  <c r="F1522" i="6"/>
  <c r="O1514" i="6"/>
  <c r="G1498" i="6"/>
  <c r="E1482" i="6"/>
  <c r="L1466" i="6"/>
  <c r="I1458" i="6"/>
  <c r="U1450" i="6"/>
  <c r="J1442" i="6"/>
  <c r="U1434" i="6"/>
  <c r="Q1410" i="6"/>
  <c r="B1402" i="6"/>
  <c r="M1386" i="6"/>
  <c r="I1378" i="6"/>
  <c r="F1370" i="6"/>
  <c r="G1362" i="6"/>
  <c r="O1346" i="6"/>
  <c r="R1338" i="6"/>
  <c r="B1322" i="6"/>
  <c r="M1314" i="6"/>
  <c r="S1290" i="6"/>
  <c r="G1282" i="6"/>
  <c r="V1258" i="6"/>
  <c r="P1218" i="6"/>
  <c r="M1178" i="6"/>
  <c r="H1122" i="6"/>
  <c r="D1074" i="6"/>
  <c r="O986" i="6"/>
  <c r="R842" i="6"/>
  <c r="C1290" i="6"/>
  <c r="E1514" i="6"/>
  <c r="M1506" i="6"/>
  <c r="I1498" i="6"/>
  <c r="M1482" i="6"/>
  <c r="E1466" i="6"/>
  <c r="Q1458" i="6"/>
  <c r="C1450" i="6"/>
  <c r="W1442" i="6"/>
  <c r="H1434" i="6"/>
  <c r="D1410" i="6"/>
  <c r="P1394" i="6"/>
  <c r="G1386" i="6"/>
  <c r="N1378" i="6"/>
  <c r="E1370" i="6"/>
  <c r="E1354" i="6"/>
  <c r="N1346" i="6"/>
  <c r="V1338" i="6"/>
  <c r="V1322" i="6"/>
  <c r="C1306" i="6"/>
  <c r="G1290" i="6"/>
  <c r="Q1282" i="6"/>
  <c r="T1250" i="6"/>
  <c r="S1210" i="6"/>
  <c r="J1178" i="6"/>
  <c r="B1122" i="6"/>
  <c r="U1074" i="6"/>
  <c r="G978" i="6"/>
  <c r="F946" i="6"/>
  <c r="I882" i="6"/>
  <c r="G1786" i="6"/>
  <c r="H1778" i="6"/>
  <c r="D1778" i="6"/>
  <c r="S1770" i="6"/>
  <c r="M1762" i="6"/>
  <c r="E1762" i="6"/>
  <c r="P1754" i="6"/>
  <c r="S1754" i="6"/>
  <c r="I1746" i="6"/>
  <c r="D1746" i="6"/>
  <c r="O1738" i="6"/>
  <c r="V1738" i="6"/>
  <c r="I1730" i="6"/>
  <c r="C1714" i="6"/>
  <c r="R1698" i="6"/>
  <c r="E1690" i="6"/>
  <c r="D1690" i="6"/>
  <c r="V1682" i="6"/>
  <c r="D1674" i="6"/>
  <c r="F1666" i="6"/>
  <c r="M1666" i="6"/>
  <c r="N1658" i="6"/>
  <c r="O1650" i="6"/>
  <c r="I1650" i="6"/>
  <c r="M1642" i="6"/>
  <c r="F1634" i="6"/>
  <c r="J1626" i="6"/>
  <c r="O1626" i="6"/>
  <c r="R1610" i="6"/>
  <c r="N1610" i="6"/>
  <c r="C1594" i="6"/>
  <c r="E1594" i="6"/>
  <c r="W1586" i="6"/>
  <c r="R1578" i="6"/>
  <c r="R1562" i="6"/>
  <c r="V1546" i="6"/>
  <c r="O1538" i="6"/>
  <c r="M1522" i="6"/>
  <c r="L1514" i="6"/>
  <c r="F1506" i="6"/>
  <c r="J1498" i="6"/>
  <c r="V1482" i="6"/>
  <c r="J1466" i="6"/>
  <c r="L1458" i="6"/>
  <c r="B1450" i="6"/>
  <c r="M1442" i="6"/>
  <c r="G1402" i="6"/>
  <c r="W1394" i="6"/>
  <c r="O1386" i="6"/>
  <c r="W1378" i="6"/>
  <c r="O1370" i="6"/>
  <c r="U1354" i="6"/>
  <c r="R1346" i="6"/>
  <c r="O1338" i="6"/>
  <c r="Q1322" i="6"/>
  <c r="L1306" i="6"/>
  <c r="F1290" i="6"/>
  <c r="L1274" i="6"/>
  <c r="J1250" i="6"/>
  <c r="R1210" i="6"/>
  <c r="U1170" i="6"/>
  <c r="M1114" i="6"/>
  <c r="Q1066" i="6"/>
  <c r="F962" i="6"/>
  <c r="M946" i="6"/>
  <c r="Q1122" i="6"/>
  <c r="R922" i="6"/>
  <c r="Q866" i="6"/>
  <c r="E1786" i="6"/>
  <c r="M1778" i="6"/>
  <c r="J1762" i="6"/>
  <c r="F1754" i="6"/>
  <c r="C1746" i="6"/>
  <c r="J1746" i="6"/>
  <c r="Q1738" i="6"/>
  <c r="G1738" i="6"/>
  <c r="J1722" i="6"/>
  <c r="Q1714" i="6"/>
  <c r="G1698" i="6"/>
  <c r="B1690" i="6"/>
  <c r="H1690" i="6"/>
  <c r="J1682" i="6"/>
  <c r="B1674" i="6"/>
  <c r="S1666" i="6"/>
  <c r="O1666" i="6"/>
  <c r="M1658" i="6"/>
  <c r="D1650" i="6"/>
  <c r="J1650" i="6"/>
  <c r="T1642" i="6"/>
  <c r="H1634" i="6"/>
  <c r="S1626" i="6"/>
  <c r="W1626" i="6"/>
  <c r="H1610" i="6"/>
  <c r="I1602" i="6"/>
  <c r="T1594" i="6"/>
  <c r="P1594" i="6"/>
  <c r="Q1586" i="6"/>
  <c r="D1578" i="6"/>
  <c r="N1562" i="6"/>
  <c r="T1546" i="6"/>
  <c r="B1546" i="6"/>
  <c r="C1538" i="6"/>
  <c r="V1522" i="6"/>
  <c r="Q1514" i="6"/>
  <c r="P1506" i="6"/>
  <c r="R1490" i="6"/>
  <c r="F1474" i="6"/>
  <c r="C1466" i="6"/>
  <c r="J1458" i="6"/>
  <c r="G1450" i="6"/>
  <c r="P1434" i="6"/>
  <c r="T1410" i="6"/>
  <c r="O1402" i="6"/>
  <c r="O1394" i="6"/>
  <c r="I1386" i="6"/>
  <c r="C1378" i="6"/>
  <c r="L1370" i="6"/>
  <c r="V1354" i="6"/>
  <c r="G1346" i="6"/>
  <c r="C1338" i="6"/>
  <c r="M1322" i="6"/>
  <c r="E1306" i="6"/>
  <c r="L1290" i="6"/>
  <c r="L1266" i="6"/>
  <c r="S1242" i="6"/>
  <c r="C1210" i="6"/>
  <c r="B1114" i="6"/>
  <c r="E1058" i="6"/>
  <c r="K946" i="6"/>
  <c r="S1642" i="6"/>
  <c r="T58" i="6"/>
  <c r="Q58" i="6"/>
  <c r="G58" i="6"/>
  <c r="F58" i="6"/>
  <c r="P58" i="6"/>
  <c r="D58" i="6"/>
  <c r="U58" i="6"/>
  <c r="T66" i="6"/>
  <c r="C66" i="6"/>
  <c r="P66" i="6"/>
  <c r="V66" i="6"/>
  <c r="S66" i="6"/>
  <c r="Q74" i="6"/>
  <c r="B74" i="6"/>
  <c r="N82" i="6"/>
  <c r="G82" i="6"/>
  <c r="G145" i="6"/>
  <c r="M145" i="6"/>
  <c r="U169" i="6"/>
  <c r="W169" i="6"/>
  <c r="L177" i="6"/>
  <c r="V177" i="6"/>
  <c r="H209" i="6"/>
  <c r="D209" i="6"/>
  <c r="S322" i="6"/>
  <c r="L322" i="6"/>
  <c r="E322" i="6"/>
  <c r="D322" i="6"/>
  <c r="M322" i="6"/>
  <c r="G322" i="6"/>
  <c r="T322" i="6"/>
  <c r="R322" i="6"/>
  <c r="O322" i="6"/>
  <c r="B322" i="6"/>
  <c r="H322" i="6"/>
  <c r="Q322" i="6"/>
  <c r="I322" i="6"/>
  <c r="V322" i="6"/>
  <c r="C322" i="6"/>
  <c r="O330" i="6"/>
  <c r="R330" i="6"/>
  <c r="Q330" i="6"/>
  <c r="M330" i="6"/>
  <c r="T330" i="6"/>
  <c r="I330" i="6"/>
  <c r="L330" i="6"/>
  <c r="C330" i="6"/>
  <c r="J330" i="6"/>
  <c r="D330" i="6"/>
  <c r="W330" i="6"/>
  <c r="V330" i="6"/>
  <c r="E330" i="6"/>
  <c r="P330" i="6"/>
  <c r="W338" i="6"/>
  <c r="I338" i="6"/>
  <c r="B338" i="6"/>
  <c r="V338" i="6"/>
  <c r="M338" i="6"/>
  <c r="H338" i="6"/>
  <c r="E338" i="6"/>
  <c r="O338" i="6"/>
  <c r="N338" i="6"/>
  <c r="C338" i="6"/>
  <c r="T338" i="6"/>
  <c r="W346" i="6"/>
  <c r="E346" i="6"/>
  <c r="N346" i="6"/>
  <c r="S346" i="6"/>
  <c r="T346" i="6"/>
  <c r="C346" i="6"/>
  <c r="H346" i="6"/>
  <c r="L346" i="6"/>
  <c r="Q346" i="6"/>
  <c r="U346" i="6"/>
  <c r="G346" i="6"/>
  <c r="J346" i="6"/>
  <c r="D346" i="6"/>
  <c r="P346" i="6"/>
  <c r="B346" i="6"/>
  <c r="F346" i="6"/>
  <c r="I354" i="6"/>
  <c r="M354" i="6"/>
  <c r="G354" i="6"/>
  <c r="P354" i="6"/>
  <c r="O354" i="6"/>
  <c r="E354" i="6"/>
  <c r="T354" i="6"/>
  <c r="C354" i="6"/>
  <c r="L354" i="6"/>
  <c r="Q354" i="6"/>
  <c r="U354" i="6"/>
  <c r="F354" i="6"/>
  <c r="D354" i="6"/>
  <c r="J354" i="6"/>
  <c r="B354" i="6"/>
  <c r="M362" i="6"/>
  <c r="H362" i="6"/>
  <c r="N362" i="6"/>
  <c r="J370" i="6"/>
  <c r="G370" i="6"/>
  <c r="N370" i="6"/>
  <c r="V370" i="6"/>
  <c r="O370" i="6"/>
  <c r="I370" i="6"/>
  <c r="C370" i="6"/>
  <c r="M370" i="6"/>
  <c r="D370" i="6"/>
  <c r="W370" i="6"/>
  <c r="Q370" i="6"/>
  <c r="H370" i="6"/>
  <c r="S370" i="6"/>
  <c r="W378" i="6"/>
  <c r="U378" i="6"/>
  <c r="H378" i="6"/>
  <c r="V378" i="6"/>
  <c r="B378" i="6"/>
  <c r="J378" i="6"/>
  <c r="T378" i="6"/>
  <c r="O378" i="6"/>
  <c r="F378" i="6"/>
  <c r="E378" i="6"/>
  <c r="P378" i="6"/>
  <c r="R378" i="6"/>
  <c r="M378" i="6"/>
  <c r="C378" i="6"/>
  <c r="O386" i="6"/>
  <c r="C386" i="6"/>
  <c r="V386" i="6"/>
  <c r="L386" i="6"/>
  <c r="W386" i="6"/>
  <c r="G386" i="6"/>
  <c r="R386" i="6"/>
  <c r="F386" i="6"/>
  <c r="S386" i="6"/>
  <c r="U394" i="6"/>
  <c r="N394" i="6"/>
  <c r="G394" i="6"/>
  <c r="M394" i="6"/>
  <c r="S394" i="6"/>
  <c r="P394" i="6"/>
  <c r="H394" i="6"/>
  <c r="V402" i="6"/>
  <c r="W402" i="6"/>
  <c r="M410" i="6"/>
  <c r="Q410" i="6"/>
  <c r="I410" i="6"/>
  <c r="S410" i="6"/>
  <c r="O410" i="6"/>
  <c r="P410" i="6"/>
  <c r="R410" i="6"/>
  <c r="N410" i="6"/>
  <c r="T410" i="6"/>
  <c r="F410" i="6"/>
  <c r="E410" i="6"/>
  <c r="G410" i="6"/>
  <c r="L410" i="6"/>
  <c r="J410" i="6"/>
  <c r="B410" i="6"/>
  <c r="U418" i="6"/>
  <c r="R418" i="6"/>
  <c r="D418" i="6"/>
  <c r="E418" i="6"/>
  <c r="N418" i="6"/>
  <c r="Q418" i="6"/>
  <c r="L418" i="6"/>
  <c r="S418" i="6"/>
  <c r="G418" i="6"/>
  <c r="B418" i="6"/>
  <c r="I418" i="6"/>
  <c r="H418" i="6"/>
  <c r="F418" i="6"/>
  <c r="V418" i="6"/>
  <c r="T418" i="6"/>
  <c r="O418" i="6"/>
  <c r="H426" i="6"/>
  <c r="D426" i="6"/>
  <c r="S426" i="6"/>
  <c r="M434" i="6"/>
  <c r="G434" i="6"/>
  <c r="S434" i="6"/>
  <c r="B434" i="6"/>
  <c r="F434" i="6"/>
  <c r="Q434" i="6"/>
  <c r="T434" i="6"/>
  <c r="N434" i="6"/>
  <c r="V434" i="6"/>
  <c r="P434" i="6"/>
  <c r="D434" i="6"/>
  <c r="W434" i="6"/>
  <c r="D442" i="6"/>
  <c r="C442" i="6"/>
  <c r="W442" i="6"/>
  <c r="P442" i="6"/>
  <c r="T442" i="6"/>
  <c r="G442" i="6"/>
  <c r="I442" i="6"/>
  <c r="E442" i="6"/>
  <c r="Q442" i="6"/>
  <c r="U442" i="6"/>
  <c r="S442" i="6"/>
  <c r="R442" i="6"/>
  <c r="M442" i="6"/>
  <c r="G450" i="6"/>
  <c r="S450" i="6"/>
  <c r="T450" i="6"/>
  <c r="C450" i="6"/>
  <c r="L450" i="6"/>
  <c r="B450" i="6"/>
  <c r="M450" i="6"/>
  <c r="I450" i="6"/>
  <c r="J450" i="6"/>
  <c r="O450" i="6"/>
  <c r="E450" i="6"/>
  <c r="N450" i="6"/>
  <c r="Q458" i="6"/>
  <c r="U458" i="6"/>
  <c r="S458" i="6"/>
  <c r="N458" i="6"/>
  <c r="G458" i="6"/>
  <c r="W458" i="6"/>
  <c r="T458" i="6"/>
  <c r="V458" i="6"/>
  <c r="E458" i="6"/>
  <c r="C458" i="6"/>
  <c r="L458" i="6"/>
  <c r="H561" i="6"/>
  <c r="I561" i="6"/>
  <c r="H434" i="6"/>
  <c r="L378" i="6"/>
  <c r="R346" i="6"/>
  <c r="U322" i="6"/>
  <c r="D456" i="6"/>
  <c r="H360" i="6"/>
  <c r="H456" i="6"/>
  <c r="U434" i="6"/>
  <c r="O434" i="6"/>
  <c r="H354" i="6"/>
  <c r="Q386" i="6"/>
  <c r="B394" i="6"/>
  <c r="F322" i="6"/>
  <c r="I394" i="6"/>
  <c r="E426" i="6"/>
  <c r="N378" i="6"/>
  <c r="M346" i="6"/>
  <c r="U456" i="6"/>
  <c r="W354" i="6"/>
  <c r="R458" i="6"/>
  <c r="J386" i="6"/>
  <c r="I434" i="6"/>
  <c r="L394" i="6"/>
  <c r="D394" i="6"/>
  <c r="U410" i="6"/>
  <c r="P418" i="6"/>
  <c r="E370" i="6"/>
  <c r="S338" i="6"/>
  <c r="R561" i="6"/>
  <c r="N473" i="6"/>
  <c r="B614" i="6"/>
  <c r="G630" i="6"/>
  <c r="B830" i="6"/>
  <c r="L328" i="6"/>
  <c r="T328" i="6"/>
  <c r="I458" i="6"/>
  <c r="U370" i="6"/>
  <c r="F338" i="6"/>
  <c r="V346" i="6"/>
  <c r="C410" i="6"/>
  <c r="B330" i="6"/>
  <c r="C418" i="6"/>
  <c r="F370" i="6"/>
  <c r="L338" i="6"/>
  <c r="E521" i="6"/>
  <c r="F465" i="6"/>
  <c r="E543" i="6"/>
  <c r="C726" i="6"/>
  <c r="F822" i="6"/>
  <c r="L370" i="6"/>
  <c r="J434" i="6"/>
  <c r="B370" i="6"/>
  <c r="Q338" i="6"/>
  <c r="R338" i="6"/>
  <c r="L58" i="6"/>
  <c r="H450" i="6"/>
  <c r="Q378" i="6"/>
  <c r="B458" i="6"/>
  <c r="V410" i="6"/>
  <c r="T370" i="6"/>
  <c r="D338" i="6"/>
  <c r="D320" i="6"/>
  <c r="N320" i="6"/>
  <c r="G320" i="6"/>
  <c r="R320" i="6"/>
  <c r="V328" i="6"/>
  <c r="I328" i="6"/>
  <c r="W328" i="6"/>
  <c r="K328" i="6"/>
  <c r="P328" i="6"/>
  <c r="C328" i="6"/>
  <c r="H328" i="6"/>
  <c r="F328" i="6"/>
  <c r="N328" i="6"/>
  <c r="D328" i="6"/>
  <c r="J336" i="6"/>
  <c r="T336" i="6"/>
  <c r="N336" i="6"/>
  <c r="M336" i="6"/>
  <c r="C336" i="6"/>
  <c r="I336" i="6"/>
  <c r="B336" i="6"/>
  <c r="W336" i="6"/>
  <c r="D336" i="6"/>
  <c r="H352" i="6"/>
  <c r="F352" i="6"/>
  <c r="N360" i="6"/>
  <c r="M360" i="6"/>
  <c r="J360" i="6"/>
  <c r="O360" i="6"/>
  <c r="D360" i="6"/>
  <c r="P368" i="6"/>
  <c r="J368" i="6"/>
  <c r="F368" i="6"/>
  <c r="B368" i="6"/>
  <c r="M368" i="6"/>
  <c r="V368" i="6"/>
  <c r="D376" i="6"/>
  <c r="P376" i="6"/>
  <c r="V376" i="6"/>
  <c r="S376" i="6"/>
  <c r="V424" i="6"/>
  <c r="N424" i="6"/>
  <c r="E424" i="6"/>
  <c r="D424" i="6"/>
  <c r="B424" i="6"/>
  <c r="Q424" i="6"/>
  <c r="R424" i="6"/>
  <c r="U424" i="6"/>
  <c r="W424" i="6"/>
  <c r="I424" i="6"/>
  <c r="O424" i="6"/>
  <c r="G432" i="6"/>
  <c r="B432" i="6"/>
  <c r="R456" i="6"/>
  <c r="G456" i="6"/>
  <c r="M456" i="6"/>
  <c r="E456" i="6"/>
  <c r="W456" i="6"/>
  <c r="B456" i="6"/>
  <c r="O456" i="6"/>
  <c r="Q456" i="6"/>
  <c r="F456" i="6"/>
  <c r="V456" i="6"/>
  <c r="I456" i="6"/>
  <c r="J463" i="6"/>
  <c r="W463" i="6"/>
  <c r="B463" i="6"/>
  <c r="R487" i="6"/>
  <c r="Q487" i="6"/>
  <c r="P495" i="6"/>
  <c r="J495" i="6"/>
  <c r="G495" i="6"/>
  <c r="F519" i="6"/>
  <c r="O519" i="6"/>
  <c r="K567" i="6"/>
  <c r="R567" i="6"/>
  <c r="J567" i="6"/>
  <c r="F567" i="6"/>
  <c r="L583" i="6"/>
  <c r="J583" i="6"/>
  <c r="C607" i="6"/>
  <c r="O607" i="6"/>
  <c r="F646" i="6"/>
  <c r="Q646" i="6"/>
  <c r="W678" i="6"/>
  <c r="Q678" i="6"/>
  <c r="N710" i="6"/>
  <c r="H710" i="6"/>
  <c r="I734" i="6"/>
  <c r="J734" i="6"/>
  <c r="B734" i="6"/>
  <c r="L750" i="6"/>
  <c r="V750" i="6"/>
  <c r="J790" i="6"/>
  <c r="H790" i="6"/>
  <c r="C798" i="6"/>
  <c r="I798" i="6"/>
  <c r="D854" i="6"/>
  <c r="U854" i="6"/>
  <c r="E862" i="6"/>
  <c r="F862" i="6"/>
  <c r="B886" i="6"/>
  <c r="K886" i="6"/>
  <c r="G910" i="6"/>
  <c r="M910" i="6"/>
  <c r="V926" i="6"/>
  <c r="T926" i="6"/>
  <c r="H1086" i="6"/>
  <c r="O1086" i="6"/>
  <c r="C1094" i="6"/>
  <c r="F1094" i="6"/>
  <c r="B1214" i="6"/>
  <c r="C1214" i="6"/>
  <c r="D1230" i="6"/>
  <c r="O1230" i="6"/>
  <c r="H1262" i="6"/>
  <c r="V1262" i="6"/>
  <c r="G1278" i="6"/>
  <c r="H1278" i="6"/>
  <c r="V1390" i="6"/>
  <c r="H1390" i="6"/>
  <c r="D1390" i="6"/>
  <c r="T1430" i="6"/>
  <c r="B1430" i="6"/>
  <c r="K1454" i="6"/>
  <c r="H1454" i="6"/>
  <c r="E1478" i="6"/>
  <c r="I1478" i="6"/>
  <c r="D1486" i="6"/>
  <c r="G1486" i="6"/>
  <c r="N1494" i="6"/>
  <c r="E1494" i="6"/>
  <c r="C1494" i="6"/>
  <c r="K1510" i="6"/>
  <c r="D1510" i="6"/>
  <c r="F1526" i="6"/>
  <c r="J1526" i="6"/>
  <c r="N1526" i="6"/>
  <c r="C1550" i="6"/>
  <c r="T1550" i="6"/>
  <c r="S1622" i="6"/>
  <c r="N1582" i="6"/>
  <c r="F1662" i="6"/>
  <c r="D1886" i="6"/>
  <c r="B1886" i="6"/>
  <c r="D1854" i="6"/>
  <c r="S1758" i="6"/>
  <c r="P1886" i="6"/>
  <c r="R1718" i="6"/>
  <c r="C1910" i="6"/>
  <c r="I602" i="6"/>
  <c r="U586" i="6"/>
  <c r="R578" i="6"/>
  <c r="O554" i="6"/>
  <c r="Q546" i="6"/>
  <c r="C530" i="6"/>
  <c r="Q474" i="6"/>
  <c r="B1630" i="6"/>
  <c r="T1598" i="6"/>
  <c r="F1886" i="6"/>
  <c r="Q1806" i="6"/>
  <c r="I1574" i="6"/>
  <c r="K1854" i="6"/>
  <c r="I1886" i="6"/>
  <c r="I586" i="6"/>
  <c r="B586" i="6"/>
  <c r="I562" i="6"/>
  <c r="C546" i="6"/>
  <c r="H538" i="6"/>
  <c r="V522" i="6"/>
  <c r="S466" i="6"/>
  <c r="R1622" i="6"/>
  <c r="R1886" i="6"/>
  <c r="L1846" i="6"/>
  <c r="V1598" i="6"/>
  <c r="S1702" i="6"/>
  <c r="I1846" i="6"/>
  <c r="L1870" i="6"/>
  <c r="R1782" i="6"/>
  <c r="H1918" i="6"/>
  <c r="T602" i="6"/>
  <c r="C586" i="6"/>
  <c r="V578" i="6"/>
  <c r="R554" i="6"/>
  <c r="P546" i="6"/>
  <c r="N530" i="6"/>
  <c r="L522" i="6"/>
  <c r="P474" i="6"/>
  <c r="V466" i="6"/>
  <c r="L1606" i="6"/>
  <c r="H1694" i="6"/>
  <c r="L1862" i="6"/>
  <c r="B1862" i="6"/>
  <c r="D1734" i="6"/>
  <c r="B1894" i="6"/>
  <c r="D602" i="6"/>
  <c r="P578" i="6"/>
  <c r="V554" i="6"/>
  <c r="D546" i="6"/>
  <c r="O530" i="6"/>
  <c r="U474" i="6"/>
  <c r="F678" i="6"/>
  <c r="C886" i="6"/>
  <c r="E1254" i="6"/>
  <c r="P798" i="6"/>
  <c r="U1206" i="6"/>
  <c r="L862" i="6"/>
  <c r="J710" i="6"/>
  <c r="I614" i="6"/>
  <c r="V1662" i="6"/>
  <c r="U1902" i="6"/>
  <c r="D1878" i="6"/>
  <c r="O1846" i="6"/>
  <c r="K1766" i="6"/>
  <c r="W1566" i="6"/>
  <c r="E1310" i="6"/>
  <c r="B1870" i="6"/>
  <c r="L1718" i="6"/>
  <c r="Q1862" i="6"/>
  <c r="M638" i="6"/>
  <c r="S1078" i="6"/>
  <c r="B1118" i="6"/>
  <c r="V758" i="6"/>
  <c r="T630" i="6"/>
  <c r="V958" i="6"/>
  <c r="S726" i="6"/>
  <c r="O1390" i="6"/>
  <c r="E942" i="6"/>
  <c r="T798" i="6"/>
  <c r="M622" i="6"/>
  <c r="L1158" i="6"/>
  <c r="C1878" i="6"/>
  <c r="V1814" i="6"/>
  <c r="F1726" i="6"/>
  <c r="U1846" i="6"/>
  <c r="O1566" i="6"/>
  <c r="P1862" i="6"/>
  <c r="T1878" i="6"/>
  <c r="P830" i="6"/>
  <c r="N614" i="6"/>
  <c r="M886" i="6"/>
  <c r="R670" i="6"/>
  <c r="Q902" i="6"/>
  <c r="E1030" i="6"/>
  <c r="D934" i="6"/>
  <c r="F798" i="6"/>
  <c r="U622" i="6"/>
  <c r="K1534" i="6"/>
  <c r="K1702" i="6"/>
  <c r="G1854" i="6"/>
  <c r="E670" i="6"/>
  <c r="B750" i="6"/>
  <c r="E1742" i="6"/>
  <c r="I750" i="6"/>
  <c r="V1734" i="6"/>
  <c r="I43" i="6"/>
  <c r="O43" i="6"/>
  <c r="K43" i="6"/>
  <c r="V623" i="6"/>
  <c r="F623" i="6"/>
  <c r="C631" i="6"/>
  <c r="L631" i="6"/>
  <c r="K631" i="6"/>
  <c r="S631" i="6"/>
  <c r="S639" i="6"/>
  <c r="O639" i="6"/>
  <c r="D647" i="6"/>
  <c r="H647" i="6"/>
  <c r="P647" i="6"/>
  <c r="H655" i="6"/>
  <c r="O655" i="6"/>
  <c r="D655" i="6"/>
  <c r="I663" i="6"/>
  <c r="T663" i="6"/>
  <c r="C663" i="6"/>
  <c r="U671" i="6"/>
  <c r="E671" i="6"/>
  <c r="F679" i="6"/>
  <c r="M679" i="6"/>
  <c r="R695" i="6"/>
  <c r="W695" i="6"/>
  <c r="M711" i="6"/>
  <c r="O711" i="6"/>
  <c r="S727" i="6"/>
  <c r="C727" i="6"/>
  <c r="N727" i="6"/>
  <c r="Q743" i="6"/>
  <c r="R743" i="6"/>
  <c r="C743" i="6"/>
  <c r="O759" i="6"/>
  <c r="F759" i="6"/>
  <c r="M759" i="6"/>
  <c r="F767" i="6"/>
  <c r="S767" i="6"/>
  <c r="E775" i="6"/>
  <c r="T775" i="6"/>
  <c r="C775" i="6"/>
  <c r="L775" i="6"/>
  <c r="S783" i="6"/>
  <c r="J783" i="6"/>
  <c r="G791" i="6"/>
  <c r="C791" i="6"/>
  <c r="J799" i="6"/>
  <c r="Q799" i="6"/>
  <c r="D807" i="6"/>
  <c r="I807" i="6"/>
  <c r="W807" i="6"/>
  <c r="L823" i="6"/>
  <c r="G823" i="6"/>
  <c r="W839" i="6"/>
  <c r="B839" i="6"/>
  <c r="G839" i="6"/>
  <c r="T847" i="6"/>
  <c r="B847" i="6"/>
  <c r="R855" i="6"/>
  <c r="G855" i="6"/>
  <c r="R863" i="6"/>
  <c r="N863" i="6"/>
  <c r="L879" i="6"/>
  <c r="P879" i="6"/>
  <c r="F879" i="6"/>
  <c r="R911" i="6"/>
  <c r="I911" i="6"/>
  <c r="L935" i="6"/>
  <c r="W935" i="6"/>
  <c r="S951" i="6"/>
  <c r="G951" i="6"/>
  <c r="E999" i="6"/>
  <c r="V999" i="6"/>
  <c r="B999" i="6"/>
  <c r="F1055" i="6"/>
  <c r="L1055" i="6"/>
  <c r="Q1055" i="6"/>
  <c r="H1135" i="6"/>
  <c r="D1135" i="6"/>
  <c r="L1151" i="6"/>
  <c r="D1151" i="6"/>
  <c r="Q1151" i="6"/>
  <c r="I1175" i="6"/>
  <c r="N1175" i="6"/>
  <c r="B1175" i="6"/>
  <c r="R1375" i="6"/>
  <c r="N1375" i="6"/>
  <c r="B1583" i="6"/>
  <c r="W1583" i="6"/>
  <c r="D1583" i="6"/>
  <c r="I1583" i="6"/>
  <c r="N1623" i="6"/>
  <c r="I1623" i="6"/>
  <c r="F1623" i="6"/>
  <c r="E1623" i="6"/>
  <c r="O1663" i="6"/>
  <c r="S1663" i="6"/>
  <c r="O1671" i="6"/>
  <c r="V1671" i="6"/>
  <c r="R1679" i="6"/>
  <c r="Q1679" i="6"/>
  <c r="M1679" i="6"/>
  <c r="N1679" i="6"/>
  <c r="F1711" i="6"/>
  <c r="L1711" i="6"/>
  <c r="B1727" i="6"/>
  <c r="Q1727" i="6"/>
  <c r="E1735" i="6"/>
  <c r="M1735" i="6"/>
  <c r="Q1743" i="6"/>
  <c r="I1743" i="6"/>
  <c r="S1751" i="6"/>
  <c r="B1751" i="6"/>
  <c r="K2022" i="6"/>
  <c r="Q2015" i="6"/>
  <c r="Q1975" i="6"/>
  <c r="S2015" i="6"/>
  <c r="I2015" i="6"/>
  <c r="Q1959" i="6"/>
  <c r="L2015" i="6"/>
  <c r="K1983" i="6"/>
  <c r="N1935" i="6"/>
  <c r="U1903" i="6"/>
  <c r="S1911" i="6"/>
  <c r="Q1903" i="6"/>
  <c r="D1999" i="6"/>
  <c r="I1983" i="6"/>
  <c r="D1959" i="6"/>
  <c r="O1951" i="6"/>
  <c r="B1975" i="6"/>
  <c r="M2022" i="6"/>
  <c r="W2015" i="6"/>
  <c r="P2015" i="6"/>
  <c r="G2015" i="6"/>
  <c r="T2015" i="6"/>
  <c r="J1959" i="6"/>
  <c r="E1983" i="6"/>
  <c r="W1935" i="6"/>
  <c r="L1903" i="6"/>
  <c r="F1999" i="6"/>
  <c r="S1999" i="6"/>
  <c r="D1975" i="6"/>
  <c r="T1959" i="6"/>
  <c r="C1935" i="6"/>
  <c r="B1967" i="6"/>
  <c r="G2022" i="6"/>
  <c r="J2022" i="6"/>
  <c r="E1959" i="6"/>
  <c r="J2015" i="6"/>
  <c r="U2015" i="6"/>
  <c r="P1951" i="6"/>
  <c r="R2015" i="6"/>
  <c r="F2015" i="6"/>
  <c r="F1951" i="6"/>
  <c r="R1895" i="6"/>
  <c r="O1903" i="6"/>
  <c r="I1975" i="6"/>
  <c r="L1991" i="6"/>
  <c r="F1975" i="6"/>
  <c r="D1967" i="6"/>
  <c r="O1999" i="6"/>
  <c r="K1967" i="6"/>
  <c r="G1991" i="6"/>
  <c r="B2015" i="6"/>
  <c r="R1999" i="6"/>
  <c r="H2015" i="6"/>
  <c r="T1943" i="6"/>
  <c r="V1991" i="6"/>
  <c r="W1927" i="6"/>
  <c r="E1903" i="6"/>
  <c r="M1951" i="6"/>
  <c r="H854" i="6"/>
  <c r="D886" i="6"/>
  <c r="P790" i="6"/>
  <c r="O622" i="6"/>
  <c r="H1422" i="6"/>
  <c r="B1526" i="6"/>
  <c r="W622" i="6"/>
  <c r="F774" i="6"/>
  <c r="D910" i="6"/>
  <c r="M1262" i="6"/>
  <c r="H1622" i="6"/>
  <c r="H1510" i="6"/>
  <c r="O1494" i="6"/>
  <c r="Q1390" i="6"/>
  <c r="W1214" i="6"/>
  <c r="Q1118" i="6"/>
  <c r="E886" i="6"/>
  <c r="S846" i="6"/>
  <c r="C774" i="6"/>
  <c r="C646" i="6"/>
  <c r="E790" i="6"/>
  <c r="M678" i="6"/>
  <c r="H950" i="6"/>
  <c r="F1390" i="6"/>
  <c r="N1630" i="6"/>
  <c r="V1510" i="6"/>
  <c r="U758" i="6"/>
  <c r="E1118" i="6"/>
  <c r="T1470" i="6"/>
  <c r="P1646" i="6"/>
  <c r="B758" i="6"/>
  <c r="N1118" i="6"/>
  <c r="G1526" i="6"/>
  <c r="K1654" i="6"/>
  <c r="V1630" i="6"/>
  <c r="V1550" i="6"/>
  <c r="W1494" i="6"/>
  <c r="I1390" i="6"/>
  <c r="U1262" i="6"/>
  <c r="U1190" i="6"/>
  <c r="O1094" i="6"/>
  <c r="I918" i="6"/>
  <c r="C862" i="6"/>
  <c r="P822" i="6"/>
  <c r="U774" i="6"/>
  <c r="S734" i="6"/>
  <c r="D686" i="6"/>
  <c r="L638" i="6"/>
  <c r="G622" i="6"/>
  <c r="I1638" i="6"/>
  <c r="T734" i="6"/>
  <c r="U1230" i="6"/>
  <c r="N1638" i="6"/>
  <c r="C790" i="6"/>
  <c r="V1638" i="6"/>
  <c r="U1566" i="6"/>
  <c r="R1566" i="6"/>
  <c r="M974" i="6"/>
  <c r="P862" i="6"/>
  <c r="F766" i="6"/>
  <c r="J1094" i="6"/>
  <c r="I1582" i="6"/>
  <c r="N854" i="6"/>
  <c r="U750" i="6"/>
  <c r="C622" i="6"/>
  <c r="F630" i="6"/>
  <c r="E798" i="6"/>
  <c r="U1278" i="6"/>
  <c r="M1614" i="6"/>
  <c r="U1582" i="6"/>
  <c r="U1510" i="6"/>
  <c r="P1486" i="6"/>
  <c r="W1390" i="6"/>
  <c r="I1214" i="6"/>
  <c r="W1118" i="6"/>
  <c r="R886" i="6"/>
  <c r="T846" i="6"/>
  <c r="L774" i="6"/>
  <c r="U726" i="6"/>
  <c r="B646" i="6"/>
  <c r="N1510" i="6"/>
  <c r="C710" i="6"/>
  <c r="Q1086" i="6"/>
  <c r="S1494" i="6"/>
  <c r="E1646" i="6"/>
  <c r="M782" i="6"/>
  <c r="H1150" i="6"/>
  <c r="R1494" i="6"/>
  <c r="N798" i="6"/>
  <c r="M1174" i="6"/>
  <c r="K1542" i="6"/>
  <c r="L1646" i="6"/>
  <c r="V1606" i="6"/>
  <c r="P1550" i="6"/>
  <c r="T1238" i="6"/>
  <c r="T1190" i="6"/>
  <c r="K1094" i="6"/>
  <c r="U918" i="6"/>
  <c r="P894" i="6"/>
  <c r="V854" i="6"/>
  <c r="L822" i="6"/>
  <c r="D774" i="6"/>
  <c r="C734" i="6"/>
  <c r="J686" i="6"/>
  <c r="W638" i="6"/>
  <c r="D622" i="6"/>
  <c r="W1046" i="6"/>
  <c r="B766" i="6"/>
  <c r="F1262" i="6"/>
  <c r="C1662" i="6"/>
  <c r="Q1622" i="6"/>
  <c r="I1550" i="6"/>
  <c r="N1790" i="6"/>
  <c r="J1694" i="6"/>
  <c r="U1502" i="6"/>
  <c r="D1550" i="6"/>
  <c r="J1974" i="6"/>
  <c r="W1926" i="6"/>
  <c r="G1838" i="6"/>
  <c r="G798" i="6"/>
  <c r="M1958" i="6"/>
  <c r="V814" i="6"/>
  <c r="B878" i="6"/>
  <c r="G646" i="6"/>
  <c r="B1678" i="6"/>
  <c r="B1638" i="6"/>
  <c r="Q750" i="6"/>
  <c r="Q614" i="6"/>
  <c r="S1470" i="6"/>
  <c r="M822" i="6"/>
  <c r="S1070" i="6"/>
  <c r="F1678" i="6"/>
  <c r="D1670" i="6"/>
  <c r="T1614" i="6"/>
  <c r="H1582" i="6"/>
  <c r="C1510" i="6"/>
  <c r="M1486" i="6"/>
  <c r="C1278" i="6"/>
  <c r="P1174" i="6"/>
  <c r="P1078" i="6"/>
  <c r="I878" i="6"/>
  <c r="D830" i="6"/>
  <c r="F726" i="6"/>
  <c r="E630" i="6"/>
  <c r="F734" i="6"/>
  <c r="J1510" i="6"/>
  <c r="M1694" i="6"/>
  <c r="M798" i="6"/>
  <c r="U822" i="6"/>
  <c r="W1174" i="6"/>
  <c r="M1510" i="6"/>
  <c r="V1694" i="6"/>
  <c r="B798" i="6"/>
  <c r="L854" i="6"/>
  <c r="M1566" i="6"/>
  <c r="Q1694" i="6"/>
  <c r="Q1646" i="6"/>
  <c r="H1598" i="6"/>
  <c r="B1542" i="6"/>
  <c r="W1486" i="6"/>
  <c r="S1342" i="6"/>
  <c r="I1230" i="6"/>
  <c r="C1190" i="6"/>
  <c r="F918" i="6"/>
  <c r="V894" i="6"/>
  <c r="N846" i="6"/>
  <c r="J814" i="6"/>
  <c r="R766" i="6"/>
  <c r="N734" i="6"/>
  <c r="C678" i="6"/>
  <c r="C630" i="6"/>
  <c r="S614" i="6"/>
  <c r="N862" i="6"/>
  <c r="J1486" i="6"/>
  <c r="V1702" i="6"/>
  <c r="N613" i="6"/>
  <c r="F1630" i="6"/>
  <c r="B1662" i="6"/>
  <c r="N1878" i="6"/>
  <c r="B1790" i="6"/>
  <c r="G1750" i="6"/>
  <c r="W1622" i="6"/>
  <c r="W1550" i="6"/>
  <c r="M1862" i="6"/>
  <c r="C1790" i="6"/>
  <c r="O1678" i="6"/>
  <c r="C1502" i="6"/>
  <c r="K1710" i="6"/>
  <c r="P1950" i="6"/>
  <c r="Q1942" i="6"/>
  <c r="L1942" i="6"/>
  <c r="C950" i="6"/>
  <c r="S814" i="6"/>
  <c r="L1014" i="6"/>
  <c r="C1646" i="6"/>
  <c r="J830" i="6"/>
  <c r="E894" i="6"/>
  <c r="I1670" i="6"/>
  <c r="C1358" i="6"/>
  <c r="D734" i="6"/>
  <c r="R614" i="6"/>
  <c r="K1118" i="6"/>
  <c r="R638" i="6"/>
  <c r="V670" i="6"/>
  <c r="M830" i="6"/>
  <c r="T1510" i="6"/>
  <c r="S1670" i="6"/>
  <c r="P1606" i="6"/>
  <c r="R1542" i="6"/>
  <c r="J1502" i="6"/>
  <c r="S1486" i="6"/>
  <c r="E1278" i="6"/>
  <c r="T878" i="6"/>
  <c r="S830" i="6"/>
  <c r="K766" i="6"/>
  <c r="C686" i="6"/>
  <c r="W630" i="6"/>
  <c r="S638" i="6"/>
  <c r="R822" i="6"/>
  <c r="I1166" i="6"/>
  <c r="D1526" i="6"/>
  <c r="K1598" i="6"/>
  <c r="E854" i="6"/>
  <c r="F1190" i="6"/>
  <c r="C1526" i="6"/>
  <c r="N886" i="6"/>
  <c r="D1238" i="6"/>
  <c r="N1606" i="6"/>
  <c r="E1134" i="6"/>
  <c r="C1630" i="6"/>
  <c r="N1598" i="6"/>
  <c r="O1534" i="6"/>
  <c r="O1486" i="6"/>
  <c r="T1318" i="6"/>
  <c r="C1230" i="6"/>
  <c r="M918" i="6"/>
  <c r="P886" i="6"/>
  <c r="M846" i="6"/>
  <c r="I766" i="6"/>
  <c r="L726" i="6"/>
  <c r="H670" i="6"/>
  <c r="B630" i="6"/>
  <c r="F614" i="6"/>
  <c r="F1230" i="6"/>
  <c r="R894" i="6"/>
  <c r="L1502" i="6"/>
  <c r="F1598" i="6"/>
  <c r="S1782" i="6"/>
  <c r="R1878" i="6"/>
  <c r="E1838" i="6"/>
  <c r="H1526" i="6"/>
  <c r="J1542" i="6"/>
  <c r="L1166" i="6"/>
  <c r="J1854" i="6"/>
  <c r="H1782" i="6"/>
  <c r="D1662" i="6"/>
  <c r="M1470" i="6"/>
  <c r="L1958" i="6"/>
  <c r="K1918" i="6"/>
  <c r="C1942" i="6"/>
  <c r="B950" i="6"/>
  <c r="L790" i="6"/>
  <c r="Q758" i="6"/>
  <c r="M894" i="6"/>
  <c r="P1166" i="6"/>
  <c r="L734" i="6"/>
  <c r="C614" i="6"/>
  <c r="K1646" i="6"/>
  <c r="R1406" i="6"/>
  <c r="B846" i="6"/>
  <c r="O1134" i="6"/>
  <c r="R1606" i="6"/>
  <c r="V1670" i="6"/>
  <c r="E1606" i="6"/>
  <c r="R1502" i="6"/>
  <c r="H1406" i="6"/>
  <c r="T1278" i="6"/>
  <c r="S1166" i="6"/>
  <c r="F894" i="6"/>
  <c r="P870" i="6"/>
  <c r="N822" i="6"/>
  <c r="M686" i="6"/>
  <c r="V614" i="6"/>
  <c r="O1502" i="6"/>
  <c r="N1190" i="6"/>
  <c r="M1534" i="6"/>
  <c r="T886" i="6"/>
  <c r="N1238" i="6"/>
  <c r="Q1566" i="6"/>
  <c r="R622" i="6"/>
  <c r="T910" i="6"/>
  <c r="D1630" i="6"/>
  <c r="O1238" i="6"/>
  <c r="H1630" i="6"/>
  <c r="M1582" i="6"/>
  <c r="F1534" i="6"/>
  <c r="C1294" i="6"/>
  <c r="H1134" i="6"/>
  <c r="J942" i="6"/>
  <c r="T918" i="6"/>
  <c r="H886" i="6"/>
  <c r="E806" i="6"/>
  <c r="N758" i="6"/>
  <c r="Q718" i="6"/>
  <c r="M630" i="6"/>
  <c r="S942" i="6"/>
  <c r="L1550" i="6"/>
  <c r="T1630" i="6"/>
  <c r="O1870" i="6"/>
  <c r="K1726" i="6"/>
  <c r="B1510" i="6"/>
  <c r="Q1262" i="6"/>
  <c r="E918" i="6"/>
  <c r="R790" i="6"/>
  <c r="N910" i="6"/>
  <c r="F1582" i="6"/>
  <c r="D1190" i="6"/>
  <c r="M790" i="6"/>
  <c r="K1190" i="6"/>
  <c r="P734" i="6"/>
  <c r="S686" i="6"/>
  <c r="T1166" i="6"/>
  <c r="E678" i="6"/>
  <c r="E1598" i="6"/>
  <c r="E1526" i="6"/>
  <c r="E1502" i="6"/>
  <c r="V1406" i="6"/>
  <c r="H1166" i="6"/>
  <c r="C894" i="6"/>
  <c r="R758" i="6"/>
  <c r="W614" i="6"/>
  <c r="U886" i="6"/>
  <c r="U614" i="6"/>
  <c r="I910" i="6"/>
  <c r="T1582" i="6"/>
  <c r="U630" i="6"/>
  <c r="F942" i="6"/>
  <c r="L1430" i="6"/>
  <c r="U1630" i="6"/>
  <c r="D1566" i="6"/>
  <c r="I1406" i="6"/>
  <c r="U1214" i="6"/>
  <c r="G1134" i="6"/>
  <c r="U942" i="6"/>
  <c r="S654" i="6"/>
  <c r="J1070" i="6"/>
  <c r="T1574" i="6"/>
  <c r="M1598" i="6"/>
  <c r="F1486" i="6"/>
  <c r="S637" i="6"/>
  <c r="V637" i="6"/>
  <c r="H693" i="6"/>
  <c r="C693" i="6"/>
  <c r="J709" i="6"/>
  <c r="I709" i="6"/>
  <c r="U861" i="6"/>
  <c r="V861" i="6"/>
  <c r="L861" i="6"/>
  <c r="C893" i="6"/>
  <c r="I893" i="6"/>
  <c r="H957" i="6"/>
  <c r="G957" i="6"/>
  <c r="L1013" i="6"/>
  <c r="V1013" i="6"/>
  <c r="W1085" i="6"/>
  <c r="H1085" i="6"/>
  <c r="R1621" i="6"/>
  <c r="H1621" i="6"/>
  <c r="B1669" i="6"/>
  <c r="G1669" i="6"/>
  <c r="O1677" i="6"/>
  <c r="B1677" i="6"/>
  <c r="G1677" i="6"/>
  <c r="U1685" i="6"/>
  <c r="H1685" i="6"/>
  <c r="O1685" i="6"/>
  <c r="R1685" i="6"/>
  <c r="C1685" i="6"/>
  <c r="B1693" i="6"/>
  <c r="R1693" i="6"/>
  <c r="R1701" i="6"/>
  <c r="E1701" i="6"/>
  <c r="N1701" i="6"/>
  <c r="T1717" i="6"/>
  <c r="S1717" i="6"/>
  <c r="D1717" i="6"/>
  <c r="L1717" i="6"/>
  <c r="J1717" i="6"/>
  <c r="F1717" i="6"/>
  <c r="C1725" i="6"/>
  <c r="T1725" i="6"/>
  <c r="W1725" i="6"/>
  <c r="T1741" i="6"/>
  <c r="D1741" i="6"/>
  <c r="L1741" i="6"/>
  <c r="G1749" i="6"/>
  <c r="H1749" i="6"/>
  <c r="B1749" i="6"/>
  <c r="D1749" i="6"/>
  <c r="R1757" i="6"/>
  <c r="N1757" i="6"/>
  <c r="O1757" i="6"/>
  <c r="Q1757" i="6"/>
  <c r="U1765" i="6"/>
  <c r="T1765" i="6"/>
  <c r="L1765" i="6"/>
  <c r="R1765" i="6"/>
  <c r="S1765" i="6"/>
  <c r="L1773" i="6"/>
  <c r="T1773" i="6"/>
  <c r="R1773" i="6"/>
  <c r="N1781" i="6"/>
  <c r="W1781" i="6"/>
  <c r="S1781" i="6"/>
  <c r="I1781" i="6"/>
  <c r="F1789" i="6"/>
  <c r="P1789" i="6"/>
  <c r="U1797" i="6"/>
  <c r="Q1797" i="6"/>
  <c r="O1797" i="6"/>
  <c r="W1797" i="6"/>
  <c r="M1805" i="6"/>
  <c r="L1805" i="6"/>
  <c r="U1805" i="6"/>
  <c r="B1805" i="6"/>
  <c r="M1821" i="6"/>
  <c r="D1821" i="6"/>
  <c r="W1821" i="6"/>
  <c r="T1821" i="6"/>
  <c r="Q1821" i="6"/>
  <c r="V1829" i="6"/>
  <c r="J1829" i="6"/>
  <c r="H1837" i="6"/>
  <c r="B1837" i="6"/>
  <c r="N1837" i="6"/>
  <c r="R1837" i="6"/>
  <c r="H1845" i="6"/>
  <c r="K1845" i="6"/>
  <c r="N1845" i="6"/>
  <c r="Q1845" i="6"/>
  <c r="E1853" i="6"/>
  <c r="B1853" i="6"/>
  <c r="G1861" i="6"/>
  <c r="C1861" i="6"/>
  <c r="F1861" i="6"/>
  <c r="L1869" i="6"/>
  <c r="U1869" i="6"/>
  <c r="C1869" i="6"/>
  <c r="P1869" i="6"/>
  <c r="O1877" i="6"/>
  <c r="G1877" i="6"/>
  <c r="M1877" i="6"/>
  <c r="N1877" i="6"/>
  <c r="H1877" i="6"/>
  <c r="G1885" i="6"/>
  <c r="O1885" i="6"/>
  <c r="P1885" i="6"/>
  <c r="T1885" i="6"/>
  <c r="S1885" i="6"/>
  <c r="L1893" i="6"/>
  <c r="N1893" i="6"/>
  <c r="K1893" i="6"/>
  <c r="S1893" i="6"/>
  <c r="P1901" i="6"/>
  <c r="D1901" i="6"/>
  <c r="W1909" i="6"/>
  <c r="D1909" i="6"/>
  <c r="F1909" i="6"/>
  <c r="V1909" i="6"/>
  <c r="M1462" i="6"/>
  <c r="C1462" i="6"/>
  <c r="J1470" i="6"/>
  <c r="H1470" i="6"/>
  <c r="O1526" i="6"/>
  <c r="U1526" i="6"/>
  <c r="C1542" i="6"/>
  <c r="W1542" i="6"/>
  <c r="B1550" i="6"/>
  <c r="F1550" i="6"/>
  <c r="B1582" i="6"/>
  <c r="P1582" i="6"/>
  <c r="T1606" i="6"/>
  <c r="H1606" i="6"/>
  <c r="B1606" i="6"/>
  <c r="S1638" i="6"/>
  <c r="D1638" i="6"/>
  <c r="O1662" i="6"/>
  <c r="L1662" i="6"/>
  <c r="T1662" i="6"/>
  <c r="R1678" i="6"/>
  <c r="E1678" i="6"/>
  <c r="U1694" i="6"/>
  <c r="I1694" i="6"/>
  <c r="W1702" i="6"/>
  <c r="N1702" i="6"/>
  <c r="E1702" i="6"/>
  <c r="P1702" i="6"/>
  <c r="M1718" i="6"/>
  <c r="D1718" i="6"/>
  <c r="P1734" i="6"/>
  <c r="U1734" i="6"/>
  <c r="T1734" i="6"/>
  <c r="R1734" i="6"/>
  <c r="W1734" i="6"/>
  <c r="B1742" i="6"/>
  <c r="T1742" i="6"/>
  <c r="Q1742" i="6"/>
  <c r="P1742" i="6"/>
  <c r="U1758" i="6"/>
  <c r="I1758" i="6"/>
  <c r="C1758" i="6"/>
  <c r="D1758" i="6"/>
  <c r="M1758" i="6"/>
  <c r="E1766" i="6"/>
  <c r="B1766" i="6"/>
  <c r="W1774" i="6"/>
  <c r="M1774" i="6"/>
  <c r="O1774" i="6"/>
  <c r="O1782" i="6"/>
  <c r="C1782" i="6"/>
  <c r="D1782" i="6"/>
  <c r="T1782" i="6"/>
  <c r="R1790" i="6"/>
  <c r="W1790" i="6"/>
  <c r="K1790" i="6"/>
  <c r="U1790" i="6"/>
  <c r="C1806" i="6"/>
  <c r="E1806" i="6"/>
  <c r="D1806" i="6"/>
  <c r="N1806" i="6"/>
  <c r="P1814" i="6"/>
  <c r="U1814" i="6"/>
  <c r="W1814" i="6"/>
  <c r="E1814" i="6"/>
  <c r="Q1814" i="6"/>
  <c r="C1822" i="6"/>
  <c r="N1822" i="6"/>
  <c r="H1830" i="6"/>
  <c r="U1830" i="6"/>
  <c r="I1830" i="6"/>
  <c r="K1830" i="6"/>
  <c r="L1830" i="6"/>
  <c r="H1838" i="6"/>
  <c r="L1838" i="6"/>
  <c r="M1838" i="6"/>
  <c r="Q1838" i="6"/>
  <c r="F1846" i="6"/>
  <c r="E1846" i="6"/>
  <c r="N1846" i="6"/>
  <c r="M1846" i="6"/>
  <c r="B1846" i="6"/>
  <c r="V1854" i="6"/>
  <c r="B1854" i="6"/>
  <c r="F1854" i="6"/>
  <c r="R1854" i="6"/>
  <c r="L1854" i="6"/>
  <c r="U1854" i="6"/>
  <c r="M1854" i="6"/>
  <c r="U1862" i="6"/>
  <c r="G1862" i="6"/>
  <c r="H1862" i="6"/>
  <c r="E1862" i="6"/>
  <c r="N1862" i="6"/>
  <c r="I1862" i="6"/>
  <c r="T1862" i="6"/>
  <c r="N1870" i="6"/>
  <c r="R1870" i="6"/>
  <c r="F1870" i="6"/>
  <c r="C1870" i="6"/>
  <c r="I1870" i="6"/>
  <c r="S1878" i="6"/>
  <c r="G1878" i="6"/>
  <c r="H1878" i="6"/>
  <c r="B1878" i="6"/>
  <c r="I1878" i="6"/>
  <c r="U1878" i="6"/>
  <c r="W1878" i="6"/>
  <c r="K1878" i="6"/>
  <c r="J1878" i="6"/>
  <c r="F1878" i="6"/>
  <c r="G1886" i="6"/>
  <c r="H1886" i="6"/>
  <c r="K1894" i="6"/>
  <c r="P1894" i="6"/>
  <c r="E1894" i="6"/>
  <c r="N1894" i="6"/>
  <c r="H1894" i="6"/>
  <c r="T1894" i="6"/>
  <c r="F1894" i="6"/>
  <c r="E1902" i="6"/>
  <c r="M1902" i="6"/>
  <c r="F1902" i="6"/>
  <c r="J1902" i="6"/>
  <c r="M1910" i="6"/>
  <c r="W1910" i="6"/>
  <c r="V1910" i="6"/>
  <c r="Q1910" i="6"/>
  <c r="M1918" i="6"/>
  <c r="C1918" i="6"/>
  <c r="Q1918" i="6"/>
  <c r="L1926" i="6"/>
  <c r="B1926" i="6"/>
  <c r="H1926" i="6"/>
  <c r="Q1926" i="6"/>
  <c r="O1926" i="6"/>
  <c r="E1926" i="6"/>
  <c r="R1926" i="6"/>
  <c r="J1934" i="6"/>
  <c r="W1934" i="6"/>
  <c r="H1934" i="6"/>
  <c r="N1934" i="6"/>
  <c r="M1934" i="6"/>
  <c r="V1950" i="6"/>
  <c r="W1950" i="6"/>
  <c r="F1950" i="6"/>
  <c r="E1950" i="6"/>
  <c r="M1950" i="6"/>
  <c r="Q1950" i="6"/>
  <c r="J1950" i="6"/>
  <c r="G1958" i="6"/>
  <c r="P1958" i="6"/>
  <c r="B1958" i="6"/>
  <c r="F1958" i="6"/>
  <c r="V1958" i="6"/>
  <c r="P1966" i="6"/>
  <c r="V1966" i="6"/>
  <c r="T1966" i="6"/>
  <c r="M1966" i="6"/>
  <c r="B1966" i="6"/>
  <c r="C1966" i="6"/>
  <c r="G1974" i="6"/>
  <c r="T1974" i="6"/>
  <c r="K1974" i="6"/>
  <c r="Q1974" i="6"/>
  <c r="D1974" i="6"/>
  <c r="B1974" i="6"/>
  <c r="W1974" i="6"/>
  <c r="W1990" i="6"/>
  <c r="M1990" i="6"/>
  <c r="I1990" i="6"/>
  <c r="S1990" i="6"/>
  <c r="O1990" i="6"/>
  <c r="F1990" i="6"/>
  <c r="Q1990" i="6"/>
  <c r="B1990" i="6"/>
  <c r="G1990" i="6"/>
  <c r="L1998" i="6"/>
  <c r="F1998" i="6"/>
  <c r="U1998" i="6"/>
  <c r="Q1998" i="6"/>
  <c r="J1998" i="6"/>
  <c r="N1998" i="6"/>
  <c r="P1998" i="6"/>
  <c r="W1998" i="6"/>
  <c r="G1998" i="6"/>
  <c r="J2006" i="6"/>
  <c r="G2006" i="6"/>
  <c r="U2006" i="6"/>
  <c r="K2006" i="6"/>
  <c r="I2006" i="6"/>
  <c r="D637" i="6"/>
  <c r="N877" i="6"/>
  <c r="M621" i="6"/>
  <c r="F621" i="6"/>
  <c r="H685" i="6"/>
  <c r="F685" i="6"/>
  <c r="R701" i="6"/>
  <c r="D701" i="6"/>
  <c r="O733" i="6"/>
  <c r="U733" i="6"/>
  <c r="V813" i="6"/>
  <c r="F813" i="6"/>
  <c r="F957" i="6"/>
  <c r="E957" i="6"/>
  <c r="M957" i="6"/>
  <c r="G1045" i="6"/>
  <c r="W1045" i="6"/>
  <c r="L1389" i="6"/>
  <c r="I1389" i="6"/>
  <c r="C1421" i="6"/>
  <c r="J1421" i="6"/>
  <c r="N1445" i="6"/>
  <c r="V1445" i="6"/>
  <c r="V1517" i="6"/>
  <c r="R1517" i="6"/>
  <c r="G1525" i="6"/>
  <c r="B1525" i="6"/>
  <c r="F1557" i="6"/>
  <c r="N1557" i="6"/>
  <c r="F1605" i="6"/>
  <c r="W1605" i="6"/>
  <c r="P1605" i="6"/>
  <c r="H1637" i="6"/>
  <c r="W1637" i="6"/>
  <c r="F1637" i="6"/>
  <c r="N1669" i="6"/>
  <c r="C1669" i="6"/>
  <c r="D1669" i="6"/>
  <c r="S1669" i="6"/>
  <c r="U1669" i="6"/>
  <c r="I1669" i="6"/>
  <c r="Q1669" i="6"/>
  <c r="K1669" i="6"/>
  <c r="R1669" i="6"/>
  <c r="T1669" i="6"/>
  <c r="V1677" i="6"/>
  <c r="M1677" i="6"/>
  <c r="S1677" i="6"/>
  <c r="C1677" i="6"/>
  <c r="L1677" i="6"/>
  <c r="W1677" i="6"/>
  <c r="J1677" i="6"/>
  <c r="J1685" i="6"/>
  <c r="E1685" i="6"/>
  <c r="I1685" i="6"/>
  <c r="P1685" i="6"/>
  <c r="M1685" i="6"/>
  <c r="B1685" i="6"/>
  <c r="G1685" i="6"/>
  <c r="S1685" i="6"/>
  <c r="T1685" i="6"/>
  <c r="L1685" i="6"/>
  <c r="W1685" i="6"/>
  <c r="V1685" i="6"/>
  <c r="L1693" i="6"/>
  <c r="E1693" i="6"/>
  <c r="H1693" i="6"/>
  <c r="D1693" i="6"/>
  <c r="M1693" i="6"/>
  <c r="V1693" i="6"/>
  <c r="G1693" i="6"/>
  <c r="F1693" i="6"/>
  <c r="L1701" i="6"/>
  <c r="O1701" i="6"/>
  <c r="U1701" i="6"/>
  <c r="V1701" i="6"/>
  <c r="F1701" i="6"/>
  <c r="D1701" i="6"/>
  <c r="J1701" i="6"/>
  <c r="D1709" i="6"/>
  <c r="N1709" i="6"/>
  <c r="O1709" i="6"/>
  <c r="M1709" i="6"/>
  <c r="W1709" i="6"/>
  <c r="N1717" i="6"/>
  <c r="B1717" i="6"/>
  <c r="I1717" i="6"/>
  <c r="R1717" i="6"/>
  <c r="V1717" i="6"/>
  <c r="C1717" i="6"/>
  <c r="W1717" i="6"/>
  <c r="Q1717" i="6"/>
  <c r="Q1725" i="6"/>
  <c r="B1725" i="6"/>
  <c r="U1725" i="6"/>
  <c r="S1725" i="6"/>
  <c r="F1725" i="6"/>
  <c r="I1725" i="6"/>
  <c r="D1725" i="6"/>
  <c r="R1725" i="6"/>
  <c r="K1725" i="6"/>
  <c r="P1725" i="6"/>
  <c r="J1725" i="6"/>
  <c r="M1725" i="6"/>
  <c r="S1733" i="6"/>
  <c r="T1733" i="6"/>
  <c r="C1733" i="6"/>
  <c r="V1733" i="6"/>
  <c r="O1733" i="6"/>
  <c r="K1733" i="6"/>
  <c r="R1733" i="6"/>
  <c r="D1733" i="6"/>
  <c r="K1741" i="6"/>
  <c r="G1741" i="6"/>
  <c r="Q1741" i="6"/>
  <c r="R1741" i="6"/>
  <c r="N1741" i="6"/>
  <c r="V1741" i="6"/>
  <c r="U1741" i="6"/>
  <c r="F1741" i="6"/>
  <c r="P1741" i="6"/>
  <c r="S1741" i="6"/>
  <c r="O1741" i="6"/>
  <c r="H1741" i="6"/>
  <c r="F1749" i="6"/>
  <c r="O1749" i="6"/>
  <c r="T1749" i="6"/>
  <c r="R1749" i="6"/>
  <c r="S1749" i="6"/>
  <c r="E1749" i="6"/>
  <c r="V1749" i="6"/>
  <c r="C1749" i="6"/>
  <c r="N1749" i="6"/>
  <c r="U1749" i="6"/>
  <c r="P1749" i="6"/>
  <c r="I1749" i="6"/>
  <c r="W1757" i="6"/>
  <c r="D1757" i="6"/>
  <c r="V1757" i="6"/>
  <c r="P1757" i="6"/>
  <c r="E1757" i="6"/>
  <c r="U1757" i="6"/>
  <c r="L1757" i="6"/>
  <c r="C1757" i="6"/>
  <c r="S1757" i="6"/>
  <c r="E1765" i="6"/>
  <c r="I1765" i="6"/>
  <c r="C1765" i="6"/>
  <c r="B1765" i="6"/>
  <c r="H1765" i="6"/>
  <c r="D1765" i="6"/>
  <c r="V1765" i="6"/>
  <c r="G1765" i="6"/>
  <c r="G1773" i="6"/>
  <c r="I1773" i="6"/>
  <c r="H1773" i="6"/>
  <c r="O1773" i="6"/>
  <c r="V1773" i="6"/>
  <c r="U1773" i="6"/>
  <c r="P1773" i="6"/>
  <c r="E1781" i="6"/>
  <c r="K1781" i="6"/>
  <c r="G1781" i="6"/>
  <c r="D1781" i="6"/>
  <c r="P1781" i="6"/>
  <c r="H1781" i="6"/>
  <c r="F1781" i="6"/>
  <c r="R1781" i="6"/>
  <c r="J1789" i="6"/>
  <c r="E1789" i="6"/>
  <c r="N1789" i="6"/>
  <c r="K1789" i="6"/>
  <c r="C1789" i="6"/>
  <c r="G1789" i="6"/>
  <c r="R1797" i="6"/>
  <c r="F1797" i="6"/>
  <c r="V1797" i="6"/>
  <c r="C1797" i="6"/>
  <c r="G1797" i="6"/>
  <c r="V1805" i="6"/>
  <c r="O1805" i="6"/>
  <c r="H1805" i="6"/>
  <c r="F1805" i="6"/>
  <c r="I1805" i="6"/>
  <c r="J1805" i="6"/>
  <c r="S1805" i="6"/>
  <c r="Q1805" i="6"/>
  <c r="K1805" i="6"/>
  <c r="F1813" i="6"/>
  <c r="W1813" i="6"/>
  <c r="R1813" i="6"/>
  <c r="I1813" i="6"/>
  <c r="J1813" i="6"/>
  <c r="Q1813" i="6"/>
  <c r="D1813" i="6"/>
  <c r="T1813" i="6"/>
  <c r="N1813" i="6"/>
  <c r="L1813" i="6"/>
  <c r="B1813" i="6"/>
  <c r="O1813" i="6"/>
  <c r="I1821" i="6"/>
  <c r="R1821" i="6"/>
  <c r="O1821" i="6"/>
  <c r="V1821" i="6"/>
  <c r="L1821" i="6"/>
  <c r="F1821" i="6"/>
  <c r="B1821" i="6"/>
  <c r="K1821" i="6"/>
  <c r="I1829" i="6"/>
  <c r="N1829" i="6"/>
  <c r="M1829" i="6"/>
  <c r="E1829" i="6"/>
  <c r="T1829" i="6"/>
  <c r="B1829" i="6"/>
  <c r="F1829" i="6"/>
  <c r="C1829" i="6"/>
  <c r="F1837" i="6"/>
  <c r="D1837" i="6"/>
  <c r="G1837" i="6"/>
  <c r="W1837" i="6"/>
  <c r="P1837" i="6"/>
  <c r="M1837" i="6"/>
  <c r="J1837" i="6"/>
  <c r="L1837" i="6"/>
  <c r="V1845" i="6"/>
  <c r="P1845" i="6"/>
  <c r="I1845" i="6"/>
  <c r="C1845" i="6"/>
  <c r="T1845" i="6"/>
  <c r="O1845" i="6"/>
  <c r="W1853" i="6"/>
  <c r="F1853" i="6"/>
  <c r="M1853" i="6"/>
  <c r="R1853" i="6"/>
  <c r="H1853" i="6"/>
  <c r="I1853" i="6"/>
  <c r="V1853" i="6"/>
  <c r="N1853" i="6"/>
  <c r="L1853" i="6"/>
  <c r="V1861" i="6"/>
  <c r="U1861" i="6"/>
  <c r="P1861" i="6"/>
  <c r="I1861" i="6"/>
  <c r="S1861" i="6"/>
  <c r="K1861" i="6"/>
  <c r="Q1861" i="6"/>
  <c r="R1861" i="6"/>
  <c r="J1861" i="6"/>
  <c r="O1861" i="6"/>
  <c r="L1861" i="6"/>
  <c r="B1861" i="6"/>
  <c r="E1861" i="6"/>
  <c r="H1861" i="6"/>
  <c r="H1869" i="6"/>
  <c r="G1869" i="6"/>
  <c r="V1869" i="6"/>
  <c r="I1869" i="6"/>
  <c r="J1869" i="6"/>
  <c r="E1869" i="6"/>
  <c r="R1869" i="6"/>
  <c r="D1869" i="6"/>
  <c r="F1869" i="6"/>
  <c r="W1877" i="6"/>
  <c r="S1877" i="6"/>
  <c r="J1877" i="6"/>
  <c r="C1877" i="6"/>
  <c r="Q1877" i="6"/>
  <c r="K1877" i="6"/>
  <c r="P1877" i="6"/>
  <c r="D1877" i="6"/>
  <c r="I1877" i="6"/>
  <c r="V1877" i="6"/>
  <c r="E1877" i="6"/>
  <c r="Q1885" i="6"/>
  <c r="L1885" i="6"/>
  <c r="W1885" i="6"/>
  <c r="H1885" i="6"/>
  <c r="R1885" i="6"/>
  <c r="I1885" i="6"/>
  <c r="J1885" i="6"/>
  <c r="D1893" i="6"/>
  <c r="V1893" i="6"/>
  <c r="H1893" i="6"/>
  <c r="G1893" i="6"/>
  <c r="I1893" i="6"/>
  <c r="U1893" i="6"/>
  <c r="M1893" i="6"/>
  <c r="R1893" i="6"/>
  <c r="T1901" i="6"/>
  <c r="E1901" i="6"/>
  <c r="S1901" i="6"/>
  <c r="C1901" i="6"/>
  <c r="N1901" i="6"/>
  <c r="W1901" i="6"/>
  <c r="J1901" i="6"/>
  <c r="I1901" i="6"/>
  <c r="M1909" i="6"/>
  <c r="G1909" i="6"/>
  <c r="K1909" i="6"/>
  <c r="P1909" i="6"/>
  <c r="O1909" i="6"/>
  <c r="N1909" i="6"/>
  <c r="S1909" i="6"/>
  <c r="R1909" i="6"/>
  <c r="U1909" i="6"/>
  <c r="T1909" i="6"/>
  <c r="O1917" i="6"/>
  <c r="E1917" i="6"/>
  <c r="I1917" i="6"/>
  <c r="P1917" i="6"/>
  <c r="N1917" i="6"/>
  <c r="W1917" i="6"/>
  <c r="Q1917" i="6"/>
  <c r="R662" i="6"/>
  <c r="F662" i="6"/>
  <c r="S758" i="6"/>
  <c r="M758" i="6"/>
  <c r="V766" i="6"/>
  <c r="D766" i="6"/>
  <c r="N870" i="6"/>
  <c r="J870" i="6"/>
  <c r="D1182" i="6"/>
  <c r="P1182" i="6"/>
  <c r="R1230" i="6"/>
  <c r="P1230" i="6"/>
  <c r="S1262" i="6"/>
  <c r="C1262" i="6"/>
  <c r="F1326" i="6"/>
  <c r="M1326" i="6"/>
  <c r="C1350" i="6"/>
  <c r="G1350" i="6"/>
  <c r="D1350" i="6"/>
  <c r="L1358" i="6"/>
  <c r="U1358" i="6"/>
  <c r="H11" i="6"/>
  <c r="I11" i="6"/>
  <c r="T11" i="6"/>
  <c r="C11" i="6"/>
  <c r="O11" i="6"/>
  <c r="R11" i="6"/>
  <c r="M11" i="6"/>
  <c r="W11" i="6"/>
  <c r="N11" i="6"/>
  <c r="T19" i="6"/>
  <c r="V19" i="6"/>
  <c r="K19" i="6"/>
  <c r="M43" i="6"/>
  <c r="S43" i="6"/>
  <c r="U43" i="6"/>
  <c r="T43" i="6"/>
  <c r="J43" i="6"/>
  <c r="N43" i="6"/>
  <c r="H43" i="6"/>
  <c r="P43" i="6"/>
  <c r="L43" i="6"/>
  <c r="G43" i="6"/>
  <c r="W43" i="6"/>
  <c r="F43" i="6"/>
  <c r="B43" i="6"/>
  <c r="Q43" i="6"/>
  <c r="D43" i="6"/>
  <c r="R43" i="6"/>
  <c r="V43" i="6"/>
  <c r="C51" i="6"/>
  <c r="R51" i="6"/>
  <c r="P51" i="6"/>
  <c r="U51" i="6"/>
  <c r="M51" i="6"/>
  <c r="S51" i="6"/>
  <c r="L51" i="6"/>
  <c r="N51" i="6"/>
  <c r="B51" i="6"/>
  <c r="I51" i="6"/>
  <c r="V51" i="6"/>
  <c r="T51" i="6"/>
  <c r="G51" i="6"/>
  <c r="F51" i="6"/>
  <c r="W51" i="6"/>
  <c r="O51" i="6"/>
  <c r="N615" i="6"/>
  <c r="G615" i="6"/>
  <c r="P615" i="6"/>
  <c r="Q615" i="6"/>
  <c r="R615" i="6"/>
  <c r="H615" i="6"/>
  <c r="O615" i="6"/>
  <c r="T615" i="6"/>
  <c r="J615" i="6"/>
  <c r="U615" i="6"/>
  <c r="C615" i="6"/>
  <c r="E615" i="6"/>
  <c r="L615" i="6"/>
  <c r="W615" i="6"/>
  <c r="V615" i="6"/>
  <c r="S615" i="6"/>
  <c r="G623" i="6"/>
  <c r="Q623" i="6"/>
  <c r="N623" i="6"/>
  <c r="P623" i="6"/>
  <c r="S623" i="6"/>
  <c r="L623" i="6"/>
  <c r="R623" i="6"/>
  <c r="B623" i="6"/>
  <c r="W623" i="6"/>
  <c r="D623" i="6"/>
  <c r="M623" i="6"/>
  <c r="I623" i="6"/>
  <c r="E623" i="6"/>
  <c r="B631" i="6"/>
  <c r="W631" i="6"/>
  <c r="P631" i="6"/>
  <c r="I631" i="6"/>
  <c r="R631" i="6"/>
  <c r="H631" i="6"/>
  <c r="D631" i="6"/>
  <c r="P639" i="6"/>
  <c r="L639" i="6"/>
  <c r="U639" i="6"/>
  <c r="R639" i="6"/>
  <c r="J639" i="6"/>
  <c r="M639" i="6"/>
  <c r="C639" i="6"/>
  <c r="D639" i="6"/>
  <c r="F639" i="6"/>
  <c r="K639" i="6"/>
  <c r="V639" i="6"/>
  <c r="L647" i="6"/>
  <c r="R647" i="6"/>
  <c r="C647" i="6"/>
  <c r="Q647" i="6"/>
  <c r="I647" i="6"/>
  <c r="J655" i="6"/>
  <c r="W655" i="6"/>
  <c r="G655" i="6"/>
  <c r="P663" i="6"/>
  <c r="L663" i="6"/>
  <c r="E663" i="6"/>
  <c r="Q663" i="6"/>
  <c r="H663" i="6"/>
  <c r="K663" i="6"/>
  <c r="B663" i="6"/>
  <c r="M663" i="6"/>
  <c r="N671" i="6"/>
  <c r="J671" i="6"/>
  <c r="D671" i="6"/>
  <c r="O671" i="6"/>
  <c r="N679" i="6"/>
  <c r="R679" i="6"/>
  <c r="B679" i="6"/>
  <c r="S679" i="6"/>
  <c r="G679" i="6"/>
  <c r="E679" i="6"/>
  <c r="P679" i="6"/>
  <c r="T679" i="6"/>
  <c r="W679" i="6"/>
  <c r="C679" i="6"/>
  <c r="L687" i="6"/>
  <c r="G687" i="6"/>
  <c r="F687" i="6"/>
  <c r="D687" i="6"/>
  <c r="U687" i="6"/>
  <c r="I687" i="6"/>
  <c r="S687" i="6"/>
  <c r="P687" i="6"/>
  <c r="H687" i="6"/>
  <c r="Q687" i="6"/>
  <c r="V687" i="6"/>
  <c r="J687" i="6"/>
  <c r="C687" i="6"/>
  <c r="W687" i="6"/>
  <c r="B687" i="6"/>
  <c r="T687" i="6"/>
  <c r="C695" i="6"/>
  <c r="M695" i="6"/>
  <c r="H695" i="6"/>
  <c r="D695" i="6"/>
  <c r="O695" i="6"/>
  <c r="Q695" i="6"/>
  <c r="S695" i="6"/>
  <c r="D703" i="6"/>
  <c r="P703" i="6"/>
  <c r="T703" i="6"/>
  <c r="B703" i="6"/>
  <c r="M703" i="6"/>
  <c r="L703" i="6"/>
  <c r="U703" i="6"/>
  <c r="I703" i="6"/>
  <c r="O703" i="6"/>
  <c r="E703" i="6"/>
  <c r="W703" i="6"/>
  <c r="H703" i="6"/>
  <c r="N703" i="6"/>
  <c r="G703" i="6"/>
  <c r="K711" i="6"/>
  <c r="N711" i="6"/>
  <c r="G711" i="6"/>
  <c r="E711" i="6"/>
  <c r="C711" i="6"/>
  <c r="P711" i="6"/>
  <c r="Q711" i="6"/>
  <c r="V711" i="6"/>
  <c r="H711" i="6"/>
  <c r="O719" i="6"/>
  <c r="W719" i="6"/>
  <c r="M719" i="6"/>
  <c r="H719" i="6"/>
  <c r="B719" i="6"/>
  <c r="S719" i="6"/>
  <c r="D719" i="6"/>
  <c r="P719" i="6"/>
  <c r="L719" i="6"/>
  <c r="V727" i="6"/>
  <c r="D727" i="6"/>
  <c r="E727" i="6"/>
  <c r="I727" i="6"/>
  <c r="B727" i="6"/>
  <c r="M727" i="6"/>
  <c r="W735" i="6"/>
  <c r="B735" i="6"/>
  <c r="L735" i="6"/>
  <c r="C735" i="6"/>
  <c r="U735" i="6"/>
  <c r="E735" i="6"/>
  <c r="I735" i="6"/>
  <c r="J735" i="6"/>
  <c r="D735" i="6"/>
  <c r="O735" i="6"/>
  <c r="M735" i="6"/>
  <c r="F735" i="6"/>
  <c r="J743" i="6"/>
  <c r="D743" i="6"/>
  <c r="V743" i="6"/>
  <c r="B743" i="6"/>
  <c r="H751" i="6"/>
  <c r="D751" i="6"/>
  <c r="M751" i="6"/>
  <c r="N751" i="6"/>
  <c r="U751" i="6"/>
  <c r="G751" i="6"/>
  <c r="E751" i="6"/>
  <c r="S751" i="6"/>
  <c r="F751" i="6"/>
  <c r="J751" i="6"/>
  <c r="I751" i="6"/>
  <c r="C751" i="6"/>
  <c r="W751" i="6"/>
  <c r="K759" i="6"/>
  <c r="P759" i="6"/>
  <c r="Q759" i="6"/>
  <c r="T759" i="6"/>
  <c r="D759" i="6"/>
  <c r="I767" i="6"/>
  <c r="P767" i="6"/>
  <c r="R767" i="6"/>
  <c r="L767" i="6"/>
  <c r="P775" i="6"/>
  <c r="N775" i="6"/>
  <c r="D775" i="6"/>
  <c r="D783" i="6"/>
  <c r="Q783" i="6"/>
  <c r="O783" i="6"/>
  <c r="C783" i="6"/>
  <c r="G783" i="6"/>
  <c r="W783" i="6"/>
  <c r="H783" i="6"/>
  <c r="P783" i="6"/>
  <c r="I783" i="6"/>
  <c r="V783" i="6"/>
  <c r="E783" i="6"/>
  <c r="N791" i="6"/>
  <c r="I791" i="6"/>
  <c r="O791" i="6"/>
  <c r="F791" i="6"/>
  <c r="K799" i="6"/>
  <c r="L799" i="6"/>
  <c r="P799" i="6"/>
  <c r="T799" i="6"/>
  <c r="V799" i="6"/>
  <c r="C799" i="6"/>
  <c r="H807" i="6"/>
  <c r="K807" i="6"/>
  <c r="U807" i="6"/>
  <c r="K815" i="6"/>
  <c r="D815" i="6"/>
  <c r="N815" i="6"/>
  <c r="V815" i="6"/>
  <c r="M815" i="6"/>
  <c r="G815" i="6"/>
  <c r="C815" i="6"/>
  <c r="U815" i="6"/>
  <c r="Q815" i="6"/>
  <c r="O815" i="6"/>
  <c r="N823" i="6"/>
  <c r="I823" i="6"/>
  <c r="W823" i="6"/>
  <c r="U823" i="6"/>
  <c r="E823" i="6"/>
  <c r="F823" i="6"/>
  <c r="C823" i="6"/>
  <c r="T823" i="6"/>
  <c r="O823" i="6"/>
  <c r="P831" i="6"/>
  <c r="J831" i="6"/>
  <c r="H831" i="6"/>
  <c r="U831" i="6"/>
  <c r="C831" i="6"/>
  <c r="S831" i="6"/>
  <c r="J839" i="6"/>
  <c r="V839" i="6"/>
  <c r="D839" i="6"/>
  <c r="E839" i="6"/>
  <c r="R839" i="6"/>
  <c r="C847" i="6"/>
  <c r="R847" i="6"/>
  <c r="U847" i="6"/>
  <c r="P847" i="6"/>
  <c r="H847" i="6"/>
  <c r="N847" i="6"/>
  <c r="J847" i="6"/>
  <c r="S847" i="6"/>
  <c r="E847" i="6"/>
  <c r="M847" i="6"/>
  <c r="E855" i="6"/>
  <c r="B855" i="6"/>
  <c r="L855" i="6"/>
  <c r="H863" i="6"/>
  <c r="P863" i="6"/>
  <c r="U863" i="6"/>
  <c r="F863" i="6"/>
  <c r="I863" i="6"/>
  <c r="C879" i="6"/>
  <c r="M879" i="6"/>
  <c r="V879" i="6"/>
  <c r="U879" i="6"/>
  <c r="Q879" i="6"/>
  <c r="D879" i="6"/>
  <c r="G879" i="6"/>
  <c r="S879" i="6"/>
  <c r="Q887" i="6"/>
  <c r="E887" i="6"/>
  <c r="N887" i="6"/>
  <c r="U887" i="6"/>
  <c r="W887" i="6"/>
  <c r="Q895" i="6"/>
  <c r="I895" i="6"/>
  <c r="E903" i="6"/>
  <c r="P903" i="6"/>
  <c r="S903" i="6"/>
  <c r="C903" i="6"/>
  <c r="F903" i="6"/>
  <c r="H903" i="6"/>
  <c r="D911" i="6"/>
  <c r="S911" i="6"/>
  <c r="W911" i="6"/>
  <c r="Q911" i="6"/>
  <c r="N911" i="6"/>
  <c r="H911" i="6"/>
  <c r="P911" i="6"/>
  <c r="C911" i="6"/>
  <c r="L911" i="6"/>
  <c r="J911" i="6"/>
  <c r="E919" i="6"/>
  <c r="T919" i="6"/>
  <c r="K919" i="6"/>
  <c r="L919" i="6"/>
  <c r="F919" i="6"/>
  <c r="Q919" i="6"/>
  <c r="G927" i="6"/>
  <c r="K927" i="6"/>
  <c r="U927" i="6"/>
  <c r="R927" i="6"/>
  <c r="N927" i="6"/>
  <c r="H927" i="6"/>
  <c r="I927" i="6"/>
  <c r="M927" i="6"/>
  <c r="T927" i="6"/>
  <c r="L927" i="6"/>
  <c r="E927" i="6"/>
  <c r="W927" i="6"/>
  <c r="D935" i="6"/>
  <c r="I935" i="6"/>
  <c r="O943" i="6"/>
  <c r="L943" i="6"/>
  <c r="H943" i="6"/>
  <c r="K943" i="6"/>
  <c r="G943" i="6"/>
  <c r="F943" i="6"/>
  <c r="T943" i="6"/>
  <c r="B943" i="6"/>
  <c r="M943" i="6"/>
  <c r="M951" i="6"/>
  <c r="L951" i="6"/>
  <c r="I951" i="6"/>
  <c r="F959" i="6"/>
  <c r="N959" i="6"/>
  <c r="H959" i="6"/>
  <c r="S959" i="6"/>
  <c r="U959" i="6"/>
  <c r="M959" i="6"/>
  <c r="Q959" i="6"/>
  <c r="C959" i="6"/>
  <c r="J967" i="6"/>
  <c r="L967" i="6"/>
  <c r="O975" i="6"/>
  <c r="V975" i="6"/>
  <c r="W975" i="6"/>
  <c r="R975" i="6"/>
  <c r="I975" i="6"/>
  <c r="S983" i="6"/>
  <c r="W983" i="6"/>
  <c r="U983" i="6"/>
  <c r="O983" i="6"/>
  <c r="H983" i="6"/>
  <c r="P983" i="6"/>
  <c r="N983" i="6"/>
  <c r="T983" i="6"/>
  <c r="M983" i="6"/>
  <c r="L983" i="6"/>
  <c r="I983" i="6"/>
  <c r="V983" i="6"/>
  <c r="R983" i="6"/>
  <c r="F983" i="6"/>
  <c r="Q983" i="6"/>
  <c r="G983" i="6"/>
  <c r="J983" i="6"/>
  <c r="U991" i="6"/>
  <c r="I991" i="6"/>
  <c r="G991" i="6"/>
  <c r="B991" i="6"/>
  <c r="J999" i="6"/>
  <c r="F999" i="6"/>
  <c r="G999" i="6"/>
  <c r="U999" i="6"/>
  <c r="T999" i="6"/>
  <c r="K999" i="6"/>
  <c r="L999" i="6"/>
  <c r="I999" i="6"/>
  <c r="O999" i="6"/>
  <c r="P999" i="6"/>
  <c r="W999" i="6"/>
  <c r="O1007" i="6"/>
  <c r="H1007" i="6"/>
  <c r="F1007" i="6"/>
  <c r="W1007" i="6"/>
  <c r="V1007" i="6"/>
  <c r="M1007" i="6"/>
  <c r="K1007" i="6"/>
  <c r="C1007" i="6"/>
  <c r="E1007" i="6"/>
  <c r="N1007" i="6"/>
  <c r="D1007" i="6"/>
  <c r="U1007" i="6"/>
  <c r="T1015" i="6"/>
  <c r="Q1015" i="6"/>
  <c r="P1015" i="6"/>
  <c r="B1015" i="6"/>
  <c r="E1015" i="6"/>
  <c r="G1015" i="6"/>
  <c r="I1015" i="6"/>
  <c r="C1015" i="6"/>
  <c r="K1015" i="6"/>
  <c r="V1015" i="6"/>
  <c r="O1015" i="6"/>
  <c r="J1015" i="6"/>
  <c r="O1023" i="6"/>
  <c r="R1023" i="6"/>
  <c r="I1023" i="6"/>
  <c r="J1023" i="6"/>
  <c r="W1023" i="6"/>
  <c r="B1023" i="6"/>
  <c r="U1023" i="6"/>
  <c r="F1023" i="6"/>
  <c r="J1031" i="6"/>
  <c r="U1031" i="6"/>
  <c r="B1031" i="6"/>
  <c r="T1039" i="6"/>
  <c r="G1039" i="6"/>
  <c r="Q1039" i="6"/>
  <c r="U1039" i="6"/>
  <c r="V1039" i="6"/>
  <c r="B1039" i="6"/>
  <c r="R1039" i="6"/>
  <c r="C1047" i="6"/>
  <c r="D1047" i="6"/>
  <c r="R1047" i="6"/>
  <c r="E1047" i="6"/>
  <c r="J1047" i="6"/>
  <c r="K1055" i="6"/>
  <c r="V1055" i="6"/>
  <c r="N1055" i="6"/>
  <c r="M1055" i="6"/>
  <c r="O1055" i="6"/>
  <c r="G1055" i="6"/>
  <c r="B1063" i="6"/>
  <c r="W1063" i="6"/>
  <c r="P1063" i="6"/>
  <c r="N1063" i="6"/>
  <c r="H1063" i="6"/>
  <c r="T1063" i="6"/>
  <c r="M1071" i="6"/>
  <c r="K1071" i="6"/>
  <c r="V1071" i="6"/>
  <c r="W1071" i="6"/>
  <c r="N1071" i="6"/>
  <c r="L1071" i="6"/>
  <c r="T1071" i="6"/>
  <c r="G1071" i="6"/>
  <c r="B1071" i="6"/>
  <c r="H1079" i="6"/>
  <c r="R1079" i="6"/>
  <c r="I1079" i="6"/>
  <c r="D1079" i="6"/>
  <c r="O1079" i="6"/>
  <c r="N1087" i="6"/>
  <c r="I1087" i="6"/>
  <c r="L1087" i="6"/>
  <c r="C1087" i="6"/>
  <c r="Q1087" i="6"/>
  <c r="K1087" i="6"/>
  <c r="G1087" i="6"/>
  <c r="V1087" i="6"/>
  <c r="U1095" i="6"/>
  <c r="N1095" i="6"/>
  <c r="S1095" i="6"/>
  <c r="F1095" i="6"/>
  <c r="B1103" i="6"/>
  <c r="V1103" i="6"/>
  <c r="U1103" i="6"/>
  <c r="R1103" i="6"/>
  <c r="D1111" i="6"/>
  <c r="H1111" i="6"/>
  <c r="S1111" i="6"/>
  <c r="M1111" i="6"/>
  <c r="B1111" i="6"/>
  <c r="C1111" i="6"/>
  <c r="F1111" i="6"/>
  <c r="R1111" i="6"/>
  <c r="Q1111" i="6"/>
  <c r="K1111" i="6"/>
  <c r="J1111" i="6"/>
  <c r="O1111" i="6"/>
  <c r="U1119" i="6"/>
  <c r="L1119" i="6"/>
  <c r="Q1119" i="6"/>
  <c r="G1119" i="6"/>
  <c r="V1119" i="6"/>
  <c r="F1119" i="6"/>
  <c r="C1119" i="6"/>
  <c r="J1119" i="6"/>
  <c r="M1119" i="6"/>
  <c r="O1127" i="6"/>
  <c r="J1127" i="6"/>
  <c r="H1127" i="6"/>
  <c r="M1127" i="6"/>
  <c r="Q1127" i="6"/>
  <c r="U1127" i="6"/>
  <c r="W1127" i="6"/>
  <c r="F1127" i="6"/>
  <c r="I1127" i="6"/>
  <c r="V1127" i="6"/>
  <c r="N1135" i="6"/>
  <c r="P1135" i="6"/>
  <c r="R1135" i="6"/>
  <c r="K1135" i="6"/>
  <c r="O1135" i="6"/>
  <c r="M1135" i="6"/>
  <c r="W1135" i="6"/>
  <c r="V1151" i="6"/>
  <c r="G1151" i="6"/>
  <c r="R1151" i="6"/>
  <c r="W1159" i="6"/>
  <c r="Q1159" i="6"/>
  <c r="H1159" i="6"/>
  <c r="N1159" i="6"/>
  <c r="I1159" i="6"/>
  <c r="K1167" i="6"/>
  <c r="Q1167" i="6"/>
  <c r="C1167" i="6"/>
  <c r="D1167" i="6"/>
  <c r="L1167" i="6"/>
  <c r="F1167" i="6"/>
  <c r="E1167" i="6"/>
  <c r="T1167" i="6"/>
  <c r="G1167" i="6"/>
  <c r="N1167" i="6"/>
  <c r="O1167" i="6"/>
  <c r="I1167" i="6"/>
  <c r="U1167" i="6"/>
  <c r="J1167" i="6"/>
  <c r="W1167" i="6"/>
  <c r="L1175" i="6"/>
  <c r="V1175" i="6"/>
  <c r="J1175" i="6"/>
  <c r="D1175" i="6"/>
  <c r="H1175" i="6"/>
  <c r="U1175" i="6"/>
  <c r="E1175" i="6"/>
  <c r="T1175" i="6"/>
  <c r="Q1175" i="6"/>
  <c r="R1175" i="6"/>
  <c r="O1183" i="6"/>
  <c r="G1183" i="6"/>
  <c r="E1183" i="6"/>
  <c r="F1183" i="6"/>
  <c r="D1183" i="6"/>
  <c r="K1183" i="6"/>
  <c r="Q1183" i="6"/>
  <c r="K1191" i="6"/>
  <c r="W1191" i="6"/>
  <c r="L1191" i="6"/>
  <c r="M1191" i="6"/>
  <c r="P1191" i="6"/>
  <c r="R1199" i="6"/>
  <c r="I1199" i="6"/>
  <c r="C1199" i="6"/>
  <c r="M1199" i="6"/>
  <c r="B1199" i="6"/>
  <c r="L1199" i="6"/>
  <c r="N1199" i="6"/>
  <c r="O1199" i="6"/>
  <c r="W1199" i="6"/>
  <c r="U1199" i="6"/>
  <c r="S1207" i="6"/>
  <c r="C1207" i="6"/>
  <c r="G1207" i="6"/>
  <c r="W1207" i="6"/>
  <c r="J1207" i="6"/>
  <c r="B1207" i="6"/>
  <c r="T1207" i="6"/>
  <c r="O1207" i="6"/>
  <c r="W1215" i="6"/>
  <c r="R1215" i="6"/>
  <c r="V1215" i="6"/>
  <c r="I1215" i="6"/>
  <c r="Q1215" i="6"/>
  <c r="E1215" i="6"/>
  <c r="F1215" i="6"/>
  <c r="M1215" i="6"/>
  <c r="G1215" i="6"/>
  <c r="B1215" i="6"/>
  <c r="P1215" i="6"/>
  <c r="K1223" i="6"/>
  <c r="P1223" i="6"/>
  <c r="M1223" i="6"/>
  <c r="D1223" i="6"/>
  <c r="V1223" i="6"/>
  <c r="U1223" i="6"/>
  <c r="I1223" i="6"/>
  <c r="G1223" i="6"/>
  <c r="L1223" i="6"/>
  <c r="R1223" i="6"/>
  <c r="J1223" i="6"/>
  <c r="T1223" i="6"/>
  <c r="F1231" i="6"/>
  <c r="E1231" i="6"/>
  <c r="I1231" i="6"/>
  <c r="N1231" i="6"/>
  <c r="P1231" i="6"/>
  <c r="T1231" i="6"/>
  <c r="R1231" i="6"/>
  <c r="V1231" i="6"/>
  <c r="G1231" i="6"/>
  <c r="M1231" i="6"/>
  <c r="J1231" i="6"/>
  <c r="H1231" i="6"/>
  <c r="W1231" i="6"/>
  <c r="F1239" i="6"/>
  <c r="C1239" i="6"/>
  <c r="L1239" i="6"/>
  <c r="O1239" i="6"/>
  <c r="N1239" i="6"/>
  <c r="B1239" i="6"/>
  <c r="G1239" i="6"/>
  <c r="J1247" i="6"/>
  <c r="N1247" i="6"/>
  <c r="E1247" i="6"/>
  <c r="H1247" i="6"/>
  <c r="U1247" i="6"/>
  <c r="G1247" i="6"/>
  <c r="D1247" i="6"/>
  <c r="F1247" i="6"/>
  <c r="Q1247" i="6"/>
  <c r="V1271" i="6"/>
  <c r="L1271" i="6"/>
  <c r="R1271" i="6"/>
  <c r="U1271" i="6"/>
  <c r="I1271" i="6"/>
  <c r="P1271" i="6"/>
  <c r="Q1271" i="6"/>
  <c r="O1271" i="6"/>
  <c r="T1279" i="6"/>
  <c r="O1279" i="6"/>
  <c r="F1279" i="6"/>
  <c r="N1279" i="6"/>
  <c r="G1279" i="6"/>
  <c r="W1279" i="6"/>
  <c r="D1279" i="6"/>
  <c r="B1279" i="6"/>
  <c r="L1279" i="6"/>
  <c r="R1279" i="6"/>
  <c r="E1279" i="6"/>
  <c r="R1287" i="6"/>
  <c r="D1287" i="6"/>
  <c r="M1287" i="6"/>
  <c r="I1287" i="6"/>
  <c r="P1287" i="6"/>
  <c r="G1287" i="6"/>
  <c r="F1295" i="6"/>
  <c r="U1295" i="6"/>
  <c r="T1295" i="6"/>
  <c r="I1303" i="6"/>
  <c r="O1303" i="6"/>
  <c r="J1303" i="6"/>
  <c r="Q1303" i="6"/>
  <c r="U1303" i="6"/>
  <c r="M1303" i="6"/>
  <c r="B1303" i="6"/>
  <c r="F1303" i="6"/>
  <c r="G1303" i="6"/>
  <c r="D1303" i="6"/>
  <c r="P1303" i="6"/>
  <c r="C1311" i="6"/>
  <c r="G1311" i="6"/>
  <c r="W1311" i="6"/>
  <c r="H1311" i="6"/>
  <c r="F1311" i="6"/>
  <c r="I1311" i="6"/>
  <c r="V1311" i="6"/>
  <c r="O1311" i="6"/>
  <c r="P1311" i="6"/>
  <c r="B1311" i="6"/>
  <c r="J1319" i="6"/>
  <c r="E1319" i="6"/>
  <c r="S1327" i="6"/>
  <c r="G1327" i="6"/>
  <c r="J1327" i="6"/>
  <c r="U1327" i="6"/>
  <c r="T1327" i="6"/>
  <c r="J1335" i="6"/>
  <c r="K1335" i="6"/>
  <c r="T1343" i="6"/>
  <c r="H1343" i="6"/>
  <c r="B1343" i="6"/>
  <c r="L1343" i="6"/>
  <c r="P1343" i="6"/>
  <c r="R1343" i="6"/>
  <c r="G1343" i="6"/>
  <c r="F1343" i="6"/>
  <c r="I1343" i="6"/>
  <c r="U1343" i="6"/>
  <c r="W1343" i="6"/>
  <c r="Q1343" i="6"/>
  <c r="C1343" i="6"/>
  <c r="V1343" i="6"/>
  <c r="K1351" i="6"/>
  <c r="I1351" i="6"/>
  <c r="F1351" i="6"/>
  <c r="B1351" i="6"/>
  <c r="G1351" i="6"/>
  <c r="M1351" i="6"/>
  <c r="T1367" i="6"/>
  <c r="K1367" i="6"/>
  <c r="G1367" i="6"/>
  <c r="C1375" i="6"/>
  <c r="F1375" i="6"/>
  <c r="H1375" i="6"/>
  <c r="Q1375" i="6"/>
  <c r="M1375" i="6"/>
  <c r="B1375" i="6"/>
  <c r="W1375" i="6"/>
  <c r="P1375" i="6"/>
  <c r="G1375" i="6"/>
  <c r="V1375" i="6"/>
  <c r="I1375" i="6"/>
  <c r="R1383" i="6"/>
  <c r="B1383" i="6"/>
  <c r="L1383" i="6"/>
  <c r="V1383" i="6"/>
  <c r="U1383" i="6"/>
  <c r="M1383" i="6"/>
  <c r="O1383" i="6"/>
  <c r="D1383" i="6"/>
  <c r="F1383" i="6"/>
  <c r="S1391" i="6"/>
  <c r="B1391" i="6"/>
  <c r="V1391" i="6"/>
  <c r="I1391" i="6"/>
  <c r="T1399" i="6"/>
  <c r="N1399" i="6"/>
  <c r="M1399" i="6"/>
  <c r="I1399" i="6"/>
  <c r="G1399" i="6"/>
  <c r="Q1399" i="6"/>
  <c r="P1399" i="6"/>
  <c r="J1399" i="6"/>
  <c r="U1399" i="6"/>
  <c r="B1399" i="6"/>
  <c r="C1399" i="6"/>
  <c r="M1407" i="6"/>
  <c r="Q1407" i="6"/>
  <c r="S1407" i="6"/>
  <c r="B1407" i="6"/>
  <c r="O1415" i="6"/>
  <c r="B1415" i="6"/>
  <c r="D1423" i="6"/>
  <c r="R1423" i="6"/>
  <c r="E1423" i="6"/>
  <c r="N1423" i="6"/>
  <c r="Q1423" i="6"/>
  <c r="J1423" i="6"/>
  <c r="C1423" i="6"/>
  <c r="W1423" i="6"/>
  <c r="H1423" i="6"/>
  <c r="V1423" i="6"/>
  <c r="P1423" i="6"/>
  <c r="I1423" i="6"/>
  <c r="M1423" i="6"/>
  <c r="G1423" i="6"/>
  <c r="J1431" i="6"/>
  <c r="B1431" i="6"/>
  <c r="W1431" i="6"/>
  <c r="E1439" i="6"/>
  <c r="U1439" i="6"/>
  <c r="L1439" i="6"/>
  <c r="V1439" i="6"/>
  <c r="C1439" i="6"/>
  <c r="G1447" i="6"/>
  <c r="L1447" i="6"/>
  <c r="T1447" i="6"/>
  <c r="N1447" i="6"/>
  <c r="I1455" i="6"/>
  <c r="V1455" i="6"/>
  <c r="J1455" i="6"/>
  <c r="M1455" i="6"/>
  <c r="Q1455" i="6"/>
  <c r="T1455" i="6"/>
  <c r="B1455" i="6"/>
  <c r="U1471" i="6"/>
  <c r="G1471" i="6"/>
  <c r="T1471" i="6"/>
  <c r="O1471" i="6"/>
  <c r="R1471" i="6"/>
  <c r="L1471" i="6"/>
  <c r="H1479" i="6"/>
  <c r="U1479" i="6"/>
  <c r="O1487" i="6"/>
  <c r="W1487" i="6"/>
  <c r="K1487" i="6"/>
  <c r="T1487" i="6"/>
  <c r="L1495" i="6"/>
  <c r="M1495" i="6"/>
  <c r="E1495" i="6"/>
  <c r="V1495" i="6"/>
  <c r="F1495" i="6"/>
  <c r="B1503" i="6"/>
  <c r="T1503" i="6"/>
  <c r="M1503" i="6"/>
  <c r="W1503" i="6"/>
  <c r="Q1503" i="6"/>
  <c r="F1503" i="6"/>
  <c r="S1503" i="6"/>
  <c r="U1503" i="6"/>
  <c r="N1511" i="6"/>
  <c r="P1511" i="6"/>
  <c r="L1511" i="6"/>
  <c r="C1519" i="6"/>
  <c r="U1519" i="6"/>
  <c r="S1519" i="6"/>
  <c r="I1519" i="6"/>
  <c r="J1527" i="6"/>
  <c r="K1527" i="6"/>
  <c r="U1527" i="6"/>
  <c r="V1527" i="6"/>
  <c r="C1527" i="6"/>
  <c r="T1527" i="6"/>
  <c r="C1535" i="6"/>
  <c r="M1535" i="6"/>
  <c r="I1535" i="6"/>
  <c r="H1535" i="6"/>
  <c r="S1535" i="6"/>
  <c r="F1535" i="6"/>
  <c r="T1535" i="6"/>
  <c r="K1535" i="6"/>
  <c r="V1543" i="6"/>
  <c r="D1543" i="6"/>
  <c r="W1543" i="6"/>
  <c r="O1543" i="6"/>
  <c r="M1543" i="6"/>
  <c r="B1543" i="6"/>
  <c r="B1551" i="6"/>
  <c r="F1551" i="6"/>
  <c r="O1551" i="6"/>
  <c r="H1559" i="6"/>
  <c r="F1559" i="6"/>
  <c r="Q1559" i="6"/>
  <c r="I1559" i="6"/>
  <c r="E1567" i="6"/>
  <c r="W1567" i="6"/>
  <c r="N1567" i="6"/>
  <c r="L1567" i="6"/>
  <c r="F1567" i="6"/>
  <c r="K1567" i="6"/>
  <c r="G1567" i="6"/>
  <c r="O1567" i="6"/>
  <c r="C1567" i="6"/>
  <c r="T1567" i="6"/>
  <c r="D1567" i="6"/>
  <c r="J1567" i="6"/>
  <c r="V1567" i="6"/>
  <c r="M1567" i="6"/>
  <c r="U1567" i="6"/>
  <c r="I1567" i="6"/>
  <c r="Q1567" i="6"/>
  <c r="W1575" i="6"/>
  <c r="G1575" i="6"/>
  <c r="N1583" i="6"/>
  <c r="R1583" i="6"/>
  <c r="L1583" i="6"/>
  <c r="F1583" i="6"/>
  <c r="U1583" i="6"/>
  <c r="J1583" i="6"/>
  <c r="T1583" i="6"/>
  <c r="G1591" i="6"/>
  <c r="Q1591" i="6"/>
  <c r="C1591" i="6"/>
  <c r="E1591" i="6"/>
  <c r="D1591" i="6"/>
  <c r="B1591" i="6"/>
  <c r="R1591" i="6"/>
  <c r="N1591" i="6"/>
  <c r="L1591" i="6"/>
  <c r="O1591" i="6"/>
  <c r="V1591" i="6"/>
  <c r="I1591" i="6"/>
  <c r="Q1599" i="6"/>
  <c r="H1599" i="6"/>
  <c r="T1607" i="6"/>
  <c r="E1607" i="6"/>
  <c r="F1607" i="6"/>
  <c r="J1607" i="6"/>
  <c r="J1615" i="6"/>
  <c r="I1615" i="6"/>
  <c r="F1615" i="6"/>
  <c r="L1615" i="6"/>
  <c r="O1615" i="6"/>
  <c r="G1615" i="6"/>
  <c r="N1615" i="6"/>
  <c r="U1615" i="6"/>
  <c r="W1615" i="6"/>
  <c r="V1615" i="6"/>
  <c r="Q1615" i="6"/>
  <c r="D1615" i="6"/>
  <c r="E1615" i="6"/>
  <c r="M1615" i="6"/>
  <c r="B1615" i="6"/>
  <c r="Q1623" i="6"/>
  <c r="O1623" i="6"/>
  <c r="R1623" i="6"/>
  <c r="D1623" i="6"/>
  <c r="G1631" i="6"/>
  <c r="T1631" i="6"/>
  <c r="E1631" i="6"/>
  <c r="S1639" i="6"/>
  <c r="D1639" i="6"/>
  <c r="L1639" i="6"/>
  <c r="B1639" i="6"/>
  <c r="M1639" i="6"/>
  <c r="E1639" i="6"/>
  <c r="F1647" i="6"/>
  <c r="G1647" i="6"/>
  <c r="U1647" i="6"/>
  <c r="L1655" i="6"/>
  <c r="J1655" i="6"/>
  <c r="M1655" i="6"/>
  <c r="O1655" i="6"/>
  <c r="C1655" i="6"/>
  <c r="K1663" i="6"/>
  <c r="F1663" i="6"/>
  <c r="E1663" i="6"/>
  <c r="C1663" i="6"/>
  <c r="B1663" i="6"/>
  <c r="R1663" i="6"/>
  <c r="M1663" i="6"/>
  <c r="Q1663" i="6"/>
  <c r="P1671" i="6"/>
  <c r="U1671" i="6"/>
  <c r="D1671" i="6"/>
  <c r="Q1671" i="6"/>
  <c r="E1671" i="6"/>
  <c r="K1671" i="6"/>
  <c r="R1671" i="6"/>
  <c r="J1679" i="6"/>
  <c r="O1679" i="6"/>
  <c r="E1679" i="6"/>
  <c r="T1679" i="6"/>
  <c r="B1679" i="6"/>
  <c r="U1679" i="6"/>
  <c r="W1679" i="6"/>
  <c r="D1679" i="6"/>
  <c r="Q1687" i="6"/>
  <c r="R1687" i="6"/>
  <c r="T1687" i="6"/>
  <c r="E1687" i="6"/>
  <c r="J1695" i="6"/>
  <c r="C1695" i="6"/>
  <c r="Q1695" i="6"/>
  <c r="H1695" i="6"/>
  <c r="K1703" i="6"/>
  <c r="D1703" i="6"/>
  <c r="J1711" i="6"/>
  <c r="R1711" i="6"/>
  <c r="B1711" i="6"/>
  <c r="T1711" i="6"/>
  <c r="N1711" i="6"/>
  <c r="I1711" i="6"/>
  <c r="E1711" i="6"/>
  <c r="M1711" i="6"/>
  <c r="H1719" i="6"/>
  <c r="V1719" i="6"/>
  <c r="W1719" i="6"/>
  <c r="C1727" i="6"/>
  <c r="R1727" i="6"/>
  <c r="T1727" i="6"/>
  <c r="F1727" i="6"/>
  <c r="D1727" i="6"/>
  <c r="V1727" i="6"/>
  <c r="I1727" i="6"/>
  <c r="K1727" i="6"/>
  <c r="U1727" i="6"/>
  <c r="M1727" i="6"/>
  <c r="K1735" i="6"/>
  <c r="J1735" i="6"/>
  <c r="V1735" i="6"/>
  <c r="R1735" i="6"/>
  <c r="F1735" i="6"/>
  <c r="D1735" i="6"/>
  <c r="S1743" i="6"/>
  <c r="W1743" i="6"/>
  <c r="H1743" i="6"/>
  <c r="R1743" i="6"/>
  <c r="G1743" i="6"/>
  <c r="V1743" i="6"/>
  <c r="F1743" i="6"/>
  <c r="M1743" i="6"/>
  <c r="P1743" i="6"/>
  <c r="E1743" i="6"/>
  <c r="N1743" i="6"/>
  <c r="C1743" i="6"/>
  <c r="B1743" i="6"/>
  <c r="U1743" i="6"/>
  <c r="V1751" i="6"/>
  <c r="R1751" i="6"/>
  <c r="T1751" i="6"/>
  <c r="N1751" i="6"/>
  <c r="E1751" i="6"/>
  <c r="O1751" i="6"/>
  <c r="J1751" i="6"/>
  <c r="P1751" i="6"/>
  <c r="M1751" i="6"/>
  <c r="W1751" i="6"/>
  <c r="U1759" i="6"/>
  <c r="N1759" i="6"/>
  <c r="C1759" i="6"/>
  <c r="P1759" i="6"/>
  <c r="W1759" i="6"/>
  <c r="R1759" i="6"/>
  <c r="M1759" i="6"/>
  <c r="J1759" i="6"/>
  <c r="Q1759" i="6"/>
  <c r="I1759" i="6"/>
  <c r="G1759" i="6"/>
  <c r="S1767" i="6"/>
  <c r="W1767" i="6"/>
  <c r="P1767" i="6"/>
  <c r="E1767" i="6"/>
  <c r="L1775" i="6"/>
  <c r="E1775" i="6"/>
  <c r="G1775" i="6"/>
  <c r="V1775" i="6"/>
  <c r="R1775" i="6"/>
  <c r="W1775" i="6"/>
  <c r="O1775" i="6"/>
  <c r="H1775" i="6"/>
  <c r="M1775" i="6"/>
  <c r="S1775" i="6"/>
  <c r="K1775" i="6"/>
  <c r="Q1775" i="6"/>
  <c r="P1775" i="6"/>
  <c r="L1783" i="6"/>
  <c r="I1783" i="6"/>
  <c r="K1783" i="6"/>
  <c r="N1783" i="6"/>
  <c r="J1783" i="6"/>
  <c r="V1783" i="6"/>
  <c r="E1783" i="6"/>
  <c r="W1791" i="6"/>
  <c r="P1791" i="6"/>
  <c r="Q1791" i="6"/>
  <c r="R1791" i="6"/>
  <c r="J1791" i="6"/>
  <c r="K1799" i="6"/>
  <c r="C1799" i="6"/>
  <c r="Q1799" i="6"/>
  <c r="F1799" i="6"/>
  <c r="G1799" i="6"/>
  <c r="V1799" i="6"/>
  <c r="R1799" i="6"/>
  <c r="N1799" i="6"/>
  <c r="K1807" i="6"/>
  <c r="G1807" i="6"/>
  <c r="W1807" i="6"/>
  <c r="B1807" i="6"/>
  <c r="S1807" i="6"/>
  <c r="E1807" i="6"/>
  <c r="O1807" i="6"/>
  <c r="F1807" i="6"/>
  <c r="J1807" i="6"/>
  <c r="M1807" i="6"/>
  <c r="C1815" i="6"/>
  <c r="F1815" i="6"/>
  <c r="N1815" i="6"/>
  <c r="O1815" i="6"/>
  <c r="B1815" i="6"/>
  <c r="W1815" i="6"/>
  <c r="J1815" i="6"/>
  <c r="E1823" i="6"/>
  <c r="F1823" i="6"/>
  <c r="W1823" i="6"/>
  <c r="K1823" i="6"/>
  <c r="H1823" i="6"/>
  <c r="B1823" i="6"/>
  <c r="P1823" i="6"/>
  <c r="R1823" i="6"/>
  <c r="Q1823" i="6"/>
  <c r="U1823" i="6"/>
  <c r="C1823" i="6"/>
  <c r="I1823" i="6"/>
  <c r="Q1831" i="6"/>
  <c r="R1831" i="6"/>
  <c r="N1831" i="6"/>
  <c r="H1839" i="6"/>
  <c r="S1839" i="6"/>
  <c r="J1839" i="6"/>
  <c r="T1839" i="6"/>
  <c r="V1839" i="6"/>
  <c r="F1839" i="6"/>
  <c r="C1839" i="6"/>
  <c r="I1839" i="6"/>
  <c r="M1839" i="6"/>
  <c r="D1839" i="6"/>
  <c r="B1839" i="6"/>
  <c r="G1839" i="6"/>
  <c r="Q1839" i="6"/>
  <c r="O1839" i="6"/>
  <c r="F1847" i="6"/>
  <c r="D1847" i="6"/>
  <c r="R1847" i="6"/>
  <c r="T1847" i="6"/>
  <c r="N1847" i="6"/>
  <c r="U1847" i="6"/>
  <c r="I1855" i="6"/>
  <c r="S1855" i="6"/>
  <c r="G1855" i="6"/>
  <c r="T1871" i="6"/>
  <c r="S1871" i="6"/>
  <c r="G1871" i="6"/>
  <c r="R1879" i="6"/>
  <c r="I1879" i="6"/>
  <c r="V1879" i="6"/>
  <c r="J1879" i="6"/>
  <c r="K1879" i="6"/>
  <c r="L1911" i="6"/>
  <c r="J1911" i="6"/>
  <c r="N1911" i="6"/>
  <c r="T1935" i="6"/>
  <c r="L1935" i="6"/>
  <c r="U1951" i="6"/>
  <c r="B1951" i="6"/>
  <c r="L1951" i="6"/>
  <c r="H1951" i="6"/>
  <c r="S1951" i="6"/>
  <c r="S1959" i="6"/>
  <c r="C1959" i="6"/>
  <c r="F1959" i="6"/>
  <c r="L1959" i="6"/>
  <c r="P1959" i="6"/>
  <c r="U1959" i="6"/>
  <c r="G1959" i="6"/>
  <c r="Q1967" i="6"/>
  <c r="M1967" i="6"/>
  <c r="H1967" i="6"/>
  <c r="L1967" i="6"/>
  <c r="W1975" i="6"/>
  <c r="L1975" i="6"/>
  <c r="V1975" i="6"/>
  <c r="O1975" i="6"/>
  <c r="N1975" i="6"/>
  <c r="E1975" i="6"/>
  <c r="H1983" i="6"/>
  <c r="B1983" i="6"/>
  <c r="M1983" i="6"/>
  <c r="N1983" i="6"/>
  <c r="F1983" i="6"/>
  <c r="C1983" i="6"/>
  <c r="D1983" i="6"/>
  <c r="Q1991" i="6"/>
  <c r="F1991" i="6"/>
  <c r="E1991" i="6"/>
  <c r="H1991" i="6"/>
  <c r="O1991" i="6"/>
  <c r="Q1999" i="6"/>
  <c r="P1999" i="6"/>
  <c r="G1999" i="6"/>
  <c r="F2022" i="6"/>
  <c r="D2022" i="6"/>
  <c r="C2022" i="6"/>
  <c r="H2022" i="6"/>
  <c r="U2022" i="6"/>
  <c r="I2022" i="6"/>
  <c r="N2022" i="6"/>
  <c r="V2022" i="6"/>
  <c r="E2022" i="6"/>
  <c r="L2022" i="6"/>
  <c r="R2022" i="6"/>
  <c r="O2022" i="6"/>
  <c r="Q2022" i="6"/>
  <c r="S2022" i="6"/>
  <c r="T2022" i="6"/>
  <c r="B2022" i="6"/>
  <c r="W2022" i="6"/>
  <c r="J4" i="6"/>
  <c r="B1734" i="6"/>
  <c r="G1782" i="6"/>
  <c r="G1646" i="6"/>
  <c r="J1462" i="6"/>
  <c r="R1646" i="6"/>
  <c r="L1670" i="6"/>
  <c r="R1774" i="6"/>
  <c r="M1638" i="6"/>
  <c r="I1430" i="6"/>
  <c r="U1670" i="6"/>
  <c r="P1662" i="6"/>
  <c r="M1742" i="6"/>
  <c r="P1566" i="6"/>
  <c r="J36" i="6"/>
  <c r="E52" i="6"/>
  <c r="L36" i="6"/>
  <c r="V36" i="6"/>
  <c r="T20" i="6"/>
  <c r="R36" i="6"/>
  <c r="O36" i="6"/>
  <c r="B28" i="6"/>
  <c r="H44" i="6"/>
  <c r="K20" i="6"/>
  <c r="C4" i="6"/>
  <c r="P28" i="6"/>
  <c r="P4" i="6"/>
  <c r="G20" i="6"/>
  <c r="L52" i="6"/>
  <c r="O52" i="6"/>
  <c r="D44" i="6"/>
  <c r="F44" i="6"/>
  <c r="L44" i="6"/>
  <c r="N28" i="6"/>
  <c r="B12" i="6"/>
  <c r="M4" i="6"/>
  <c r="B20" i="6"/>
  <c r="J28" i="6"/>
  <c r="F52" i="6"/>
  <c r="C12" i="6"/>
  <c r="J20" i="6"/>
  <c r="I20" i="6"/>
  <c r="M12" i="6"/>
  <c r="H36" i="6"/>
  <c r="B44" i="6"/>
  <c r="V52" i="6"/>
  <c r="R52" i="6"/>
  <c r="P44" i="6"/>
  <c r="T52" i="6"/>
  <c r="V20" i="6"/>
  <c r="S20" i="6"/>
  <c r="D20" i="6"/>
  <c r="O20" i="6"/>
  <c r="N20" i="6"/>
  <c r="K28" i="6"/>
  <c r="I36" i="6"/>
  <c r="K36" i="6"/>
  <c r="L28" i="6"/>
  <c r="L4" i="6"/>
  <c r="I4" i="6"/>
  <c r="H12" i="6"/>
  <c r="M20" i="6"/>
  <c r="F36" i="6"/>
  <c r="L1262" i="6"/>
  <c r="H1542" i="6"/>
  <c r="T1462" i="6"/>
  <c r="S36" i="6"/>
  <c r="D36" i="6"/>
  <c r="L12" i="6"/>
  <c r="G28" i="6"/>
  <c r="B4" i="6"/>
  <c r="D28" i="6"/>
  <c r="U36" i="6"/>
  <c r="W28" i="6"/>
  <c r="U4" i="6"/>
  <c r="K4" i="6"/>
  <c r="W44" i="6"/>
  <c r="U12" i="6"/>
  <c r="O12" i="6"/>
  <c r="W662" i="6"/>
  <c r="G1222" i="6"/>
  <c r="V44" i="6"/>
  <c r="M44" i="6"/>
  <c r="L20" i="6"/>
  <c r="S12" i="6"/>
  <c r="V28" i="6"/>
  <c r="S28" i="6"/>
  <c r="U44" i="6"/>
  <c r="Q52" i="6"/>
  <c r="D52" i="6"/>
  <c r="F20" i="6"/>
  <c r="C28" i="6"/>
  <c r="R28" i="6"/>
  <c r="F4" i="6"/>
  <c r="T36" i="6"/>
  <c r="Q20" i="6"/>
  <c r="G4" i="6"/>
  <c r="N36" i="6"/>
  <c r="G12" i="6"/>
  <c r="N4" i="6"/>
  <c r="V4" i="6"/>
  <c r="L950" i="6"/>
  <c r="C44" i="6"/>
  <c r="N52" i="6"/>
  <c r="G44" i="6"/>
  <c r="S52" i="6"/>
  <c r="D4" i="6"/>
  <c r="E12" i="6"/>
  <c r="H52" i="6"/>
  <c r="J44" i="6"/>
  <c r="G52" i="6"/>
  <c r="K44" i="6"/>
  <c r="J52" i="6"/>
  <c r="S44" i="6"/>
  <c r="W4" i="6"/>
  <c r="P12" i="6"/>
  <c r="Q12" i="6"/>
  <c r="J12" i="6"/>
  <c r="W20" i="6"/>
  <c r="O44" i="6"/>
  <c r="M28" i="6"/>
  <c r="H20" i="6"/>
  <c r="E4" i="6"/>
  <c r="K12" i="6"/>
  <c r="W12" i="6"/>
  <c r="S4" i="6"/>
  <c r="G1550" i="6"/>
  <c r="E28" i="6"/>
  <c r="B36" i="6"/>
  <c r="H28" i="6"/>
  <c r="P20" i="6"/>
  <c r="O4" i="6"/>
  <c r="U20" i="6"/>
  <c r="T1398" i="6"/>
  <c r="K52" i="6"/>
  <c r="U52" i="6"/>
  <c r="W36" i="6"/>
  <c r="E36" i="6"/>
  <c r="P36" i="6"/>
  <c r="M52" i="6"/>
  <c r="O28" i="6"/>
  <c r="I12" i="6"/>
  <c r="T4" i="6"/>
  <c r="N12" i="6"/>
  <c r="I52" i="6"/>
  <c r="F28" i="6"/>
  <c r="E44" i="6"/>
  <c r="Q4" i="6"/>
  <c r="V12" i="6"/>
  <c r="E20" i="6"/>
  <c r="F12" i="6"/>
  <c r="I44" i="6"/>
  <c r="C52" i="6"/>
  <c r="M36" i="6"/>
  <c r="U28" i="6"/>
  <c r="B52" i="6"/>
  <c r="R44" i="6"/>
  <c r="P52" i="6"/>
  <c r="T44" i="6"/>
  <c r="T28" i="6"/>
  <c r="C36" i="6"/>
  <c r="G36" i="6"/>
  <c r="Q44" i="6"/>
  <c r="I28" i="6"/>
  <c r="R12" i="6"/>
  <c r="R4" i="6"/>
  <c r="T12" i="6"/>
  <c r="C20" i="6"/>
  <c r="D614" i="6"/>
  <c r="G614" i="6"/>
  <c r="I622" i="6"/>
  <c r="T622" i="6"/>
  <c r="L622" i="6"/>
  <c r="V622" i="6"/>
  <c r="F622" i="6"/>
  <c r="L630" i="6"/>
  <c r="V630" i="6"/>
  <c r="N630" i="6"/>
  <c r="Q630" i="6"/>
  <c r="O646" i="6"/>
  <c r="L646" i="6"/>
  <c r="W646" i="6"/>
  <c r="M646" i="6"/>
  <c r="O670" i="6"/>
  <c r="F670" i="6"/>
  <c r="P670" i="6"/>
  <c r="G678" i="6"/>
  <c r="T678" i="6"/>
  <c r="P678" i="6"/>
  <c r="I686" i="6"/>
  <c r="P686" i="6"/>
  <c r="V694" i="6"/>
  <c r="M694" i="6"/>
  <c r="W694" i="6"/>
  <c r="C694" i="6"/>
  <c r="O702" i="6"/>
  <c r="J702" i="6"/>
  <c r="F702" i="6"/>
  <c r="N702" i="6"/>
  <c r="U710" i="6"/>
  <c r="E710" i="6"/>
  <c r="I710" i="6"/>
  <c r="R710" i="6"/>
  <c r="I718" i="6"/>
  <c r="B718" i="6"/>
  <c r="R726" i="6"/>
  <c r="V726" i="6"/>
  <c r="M734" i="6"/>
  <c r="E734" i="6"/>
  <c r="J758" i="6"/>
  <c r="E758" i="6"/>
  <c r="H758" i="6"/>
  <c r="O766" i="6"/>
  <c r="T766" i="6"/>
  <c r="B774" i="6"/>
  <c r="O774" i="6"/>
  <c r="H798" i="6"/>
  <c r="D798" i="6"/>
  <c r="J798" i="6"/>
  <c r="P806" i="6"/>
  <c r="W806" i="6"/>
  <c r="G806" i="6"/>
  <c r="L806" i="6"/>
  <c r="S822" i="6"/>
  <c r="E822" i="6"/>
  <c r="V822" i="6"/>
  <c r="G830" i="6"/>
  <c r="I830" i="6"/>
  <c r="T830" i="6"/>
  <c r="N838" i="6"/>
  <c r="V838" i="6"/>
  <c r="B838" i="6"/>
  <c r="R846" i="6"/>
  <c r="V846" i="6"/>
  <c r="D846" i="6"/>
  <c r="P854" i="6"/>
  <c r="F854" i="6"/>
  <c r="R854" i="6"/>
  <c r="O862" i="6"/>
  <c r="T862" i="6"/>
  <c r="R862" i="6"/>
  <c r="N878" i="6"/>
  <c r="G878" i="6"/>
  <c r="V886" i="6"/>
  <c r="L886" i="6"/>
  <c r="Q886" i="6"/>
  <c r="F886" i="6"/>
  <c r="H894" i="6"/>
  <c r="D894" i="6"/>
  <c r="I902" i="6"/>
  <c r="H902" i="6"/>
  <c r="V902" i="6"/>
  <c r="E910" i="6"/>
  <c r="S910" i="6"/>
  <c r="J918" i="6"/>
  <c r="C918" i="6"/>
  <c r="B918" i="6"/>
  <c r="V918" i="6"/>
  <c r="N926" i="6"/>
  <c r="I926" i="6"/>
  <c r="S934" i="6"/>
  <c r="T934" i="6"/>
  <c r="K934" i="6"/>
  <c r="N942" i="6"/>
  <c r="P942" i="6"/>
  <c r="I942" i="6"/>
  <c r="R942" i="6"/>
  <c r="V942" i="6"/>
  <c r="N958" i="6"/>
  <c r="F958" i="6"/>
  <c r="S974" i="6"/>
  <c r="B974" i="6"/>
  <c r="E982" i="6"/>
  <c r="V982" i="6"/>
  <c r="B982" i="6"/>
  <c r="O990" i="6"/>
  <c r="N990" i="6"/>
  <c r="T998" i="6"/>
  <c r="Q998" i="6"/>
  <c r="S1038" i="6"/>
  <c r="C1038" i="6"/>
  <c r="B1054" i="6"/>
  <c r="S1054" i="6"/>
  <c r="D1054" i="6"/>
  <c r="R1062" i="6"/>
  <c r="D1062" i="6"/>
  <c r="P1062" i="6"/>
  <c r="E1078" i="6"/>
  <c r="N1078" i="6"/>
  <c r="K1086" i="6"/>
  <c r="S1086" i="6"/>
  <c r="C1086" i="6"/>
  <c r="W1086" i="6"/>
  <c r="N1086" i="6"/>
  <c r="E1094" i="6"/>
  <c r="R1094" i="6"/>
  <c r="H1094" i="6"/>
  <c r="B1102" i="6"/>
  <c r="G1102" i="6"/>
  <c r="M1102" i="6"/>
  <c r="R1110" i="6"/>
  <c r="H1110" i="6"/>
  <c r="V1126" i="6"/>
  <c r="I1126" i="6"/>
  <c r="J1134" i="6"/>
  <c r="W1134" i="6"/>
  <c r="D1142" i="6"/>
  <c r="H1142" i="6"/>
  <c r="P1142" i="6"/>
  <c r="N1142" i="6"/>
  <c r="W1150" i="6"/>
  <c r="F1150" i="6"/>
  <c r="C1150" i="6"/>
  <c r="E1158" i="6"/>
  <c r="N1158" i="6"/>
  <c r="W1158" i="6"/>
  <c r="N1166" i="6"/>
  <c r="D1166" i="6"/>
  <c r="K1166" i="6"/>
  <c r="C1174" i="6"/>
  <c r="F1174" i="6"/>
  <c r="K1182" i="6"/>
  <c r="C1182" i="6"/>
  <c r="L1182" i="6"/>
  <c r="Q1182" i="6"/>
  <c r="O1198" i="6"/>
  <c r="H1198" i="6"/>
  <c r="P1198" i="6"/>
  <c r="J1206" i="6"/>
  <c r="O1206" i="6"/>
  <c r="H1214" i="6"/>
  <c r="P1214" i="6"/>
  <c r="G1214" i="6"/>
  <c r="M1214" i="6"/>
  <c r="B1238" i="6"/>
  <c r="K1238" i="6"/>
  <c r="F1246" i="6"/>
  <c r="I1246" i="6"/>
  <c r="W1246" i="6"/>
  <c r="G1246" i="6"/>
  <c r="M1246" i="6"/>
  <c r="H1270" i="6"/>
  <c r="E1270" i="6"/>
  <c r="R1270" i="6"/>
  <c r="D1270" i="6"/>
  <c r="S1270" i="6"/>
  <c r="J1278" i="6"/>
  <c r="M1278" i="6"/>
  <c r="N1294" i="6"/>
  <c r="F1294" i="6"/>
  <c r="E1294" i="6"/>
  <c r="L1294" i="6"/>
  <c r="H1294" i="6"/>
  <c r="G1294" i="6"/>
  <c r="O1302" i="6"/>
  <c r="B1302" i="6"/>
  <c r="J1302" i="6"/>
  <c r="M1310" i="6"/>
  <c r="U1310" i="6"/>
  <c r="L1310" i="6"/>
  <c r="R1310" i="6"/>
  <c r="W1310" i="6"/>
  <c r="L1318" i="6"/>
  <c r="Q1318" i="6"/>
  <c r="S1318" i="6"/>
  <c r="H1326" i="6"/>
  <c r="R1326" i="6"/>
  <c r="L1326" i="6"/>
  <c r="G1326" i="6"/>
  <c r="D1326" i="6"/>
  <c r="I1334" i="6"/>
  <c r="Q1334" i="6"/>
  <c r="C1334" i="6"/>
  <c r="W1350" i="6"/>
  <c r="P1350" i="6"/>
  <c r="N1358" i="6"/>
  <c r="D1358" i="6"/>
  <c r="I1358" i="6"/>
  <c r="M1358" i="6"/>
  <c r="H1366" i="6"/>
  <c r="R1366" i="6"/>
  <c r="M1366" i="6"/>
  <c r="T1374" i="6"/>
  <c r="I1374" i="6"/>
  <c r="F1374" i="6"/>
  <c r="K1374" i="6"/>
  <c r="J1382" i="6"/>
  <c r="S1382" i="6"/>
  <c r="V1382" i="6"/>
  <c r="I1382" i="6"/>
  <c r="B1390" i="6"/>
  <c r="L1390" i="6"/>
  <c r="B1398" i="6"/>
  <c r="W1398" i="6"/>
  <c r="H1398" i="6"/>
  <c r="L1398" i="6"/>
  <c r="G1398" i="6"/>
  <c r="U1398" i="6"/>
  <c r="P1406" i="6"/>
  <c r="S1406" i="6"/>
  <c r="U1406" i="6"/>
  <c r="T1406" i="6"/>
  <c r="W1406" i="6"/>
  <c r="Q1406" i="6"/>
  <c r="F1414" i="6"/>
  <c r="P1414" i="6"/>
  <c r="M1414" i="6"/>
  <c r="L1414" i="6"/>
  <c r="V1414" i="6"/>
  <c r="I1414" i="6"/>
  <c r="R1422" i="6"/>
  <c r="N1422" i="6"/>
  <c r="M1422" i="6"/>
  <c r="J1422" i="6"/>
  <c r="W1422" i="6"/>
  <c r="F1422" i="6"/>
  <c r="D1430" i="6"/>
  <c r="O1430" i="6"/>
  <c r="H1430" i="6"/>
  <c r="F1430" i="6"/>
  <c r="J1438" i="6"/>
  <c r="R1438" i="6"/>
  <c r="S1438" i="6"/>
  <c r="D1446" i="6"/>
  <c r="U1446" i="6"/>
  <c r="M1446" i="6"/>
  <c r="W1446" i="6"/>
  <c r="J1454" i="6"/>
  <c r="U1454" i="6"/>
  <c r="T1454" i="6"/>
  <c r="O1454" i="6"/>
  <c r="V1454" i="6"/>
  <c r="Q1454" i="6"/>
  <c r="P1454" i="6"/>
  <c r="L1462" i="6"/>
  <c r="O1462" i="6"/>
  <c r="H1462" i="6"/>
  <c r="F1462" i="6"/>
  <c r="C1470" i="6"/>
  <c r="P1470" i="6"/>
  <c r="Q1470" i="6"/>
  <c r="G1470" i="6"/>
  <c r="F1470" i="6"/>
  <c r="V1470" i="6"/>
  <c r="R1470" i="6"/>
  <c r="K1470" i="6"/>
  <c r="L1470" i="6"/>
  <c r="O1470" i="6"/>
  <c r="U1470" i="6"/>
  <c r="S1478" i="6"/>
  <c r="H1478" i="6"/>
  <c r="R1478" i="6"/>
  <c r="G1478" i="6"/>
  <c r="U1478" i="6"/>
  <c r="F1478" i="6"/>
  <c r="W1478" i="6"/>
  <c r="M1478" i="6"/>
  <c r="L1478" i="6"/>
  <c r="T1478" i="6"/>
  <c r="V1478" i="6"/>
  <c r="D1478" i="6"/>
  <c r="C1478" i="6"/>
  <c r="O1478" i="6"/>
  <c r="V1486" i="6"/>
  <c r="E1486" i="6"/>
  <c r="L1486" i="6"/>
  <c r="I1486" i="6"/>
  <c r="N1486" i="6"/>
  <c r="C1486" i="6"/>
  <c r="H1486" i="6"/>
  <c r="Q1486" i="6"/>
  <c r="K1486" i="6"/>
  <c r="U1486" i="6"/>
  <c r="I1494" i="6"/>
  <c r="K1494" i="6"/>
  <c r="M1494" i="6"/>
  <c r="G1502" i="6"/>
  <c r="I1502" i="6"/>
  <c r="W1502" i="6"/>
  <c r="M1502" i="6"/>
  <c r="S1502" i="6"/>
  <c r="B1502" i="6"/>
  <c r="T1502" i="6"/>
  <c r="P1502" i="6"/>
  <c r="K1502" i="6"/>
  <c r="I1510" i="6"/>
  <c r="S1510" i="6"/>
  <c r="I1526" i="6"/>
  <c r="Q1526" i="6"/>
  <c r="L1526" i="6"/>
  <c r="W1526" i="6"/>
  <c r="M1526" i="6"/>
  <c r="P1526" i="6"/>
  <c r="K1526" i="6"/>
  <c r="B1534" i="6"/>
  <c r="D1534" i="6"/>
  <c r="C1534" i="6"/>
  <c r="R1534" i="6"/>
  <c r="W1534" i="6"/>
  <c r="U1534" i="6"/>
  <c r="E1534" i="6"/>
  <c r="G1534" i="6"/>
  <c r="V1534" i="6"/>
  <c r="G1542" i="6"/>
  <c r="S1542" i="6"/>
  <c r="T1542" i="6"/>
  <c r="Q1542" i="6"/>
  <c r="M1542" i="6"/>
  <c r="I1542" i="6"/>
  <c r="F1542" i="6"/>
  <c r="P1542" i="6"/>
  <c r="D1542" i="6"/>
  <c r="S1550" i="6"/>
  <c r="R1550" i="6"/>
  <c r="H1550" i="6"/>
  <c r="Q1550" i="6"/>
  <c r="U1550" i="6"/>
  <c r="M1550" i="6"/>
  <c r="N1550" i="6"/>
  <c r="B1558" i="6"/>
  <c r="L1558" i="6"/>
  <c r="I1558" i="6"/>
  <c r="G1558" i="6"/>
  <c r="M1558" i="6"/>
  <c r="S1558" i="6"/>
  <c r="V1558" i="6"/>
  <c r="W1558" i="6"/>
  <c r="J1558" i="6"/>
  <c r="H1558" i="6"/>
  <c r="E1558" i="6"/>
  <c r="Q1558" i="6"/>
  <c r="K1566" i="6"/>
  <c r="E1566" i="6"/>
  <c r="L1566" i="6"/>
  <c r="I1566" i="6"/>
  <c r="V1566" i="6"/>
  <c r="T1566" i="6"/>
  <c r="U1574" i="6"/>
  <c r="E1574" i="6"/>
  <c r="Q1574" i="6"/>
  <c r="S1574" i="6"/>
  <c r="M1574" i="6"/>
  <c r="O1574" i="6"/>
  <c r="F1574" i="6"/>
  <c r="D1574" i="6"/>
  <c r="H1574" i="6"/>
  <c r="B1574" i="6"/>
  <c r="S1582" i="6"/>
  <c r="W1582" i="6"/>
  <c r="R1582" i="6"/>
  <c r="O1582" i="6"/>
  <c r="G1582" i="6"/>
  <c r="D1582" i="6"/>
  <c r="C1582" i="6"/>
  <c r="Q1582" i="6"/>
  <c r="E1582" i="6"/>
  <c r="P1590" i="6"/>
  <c r="U1590" i="6"/>
  <c r="N1590" i="6"/>
  <c r="F1590" i="6"/>
  <c r="G1590" i="6"/>
  <c r="L1590" i="6"/>
  <c r="W1590" i="6"/>
  <c r="T1590" i="6"/>
  <c r="R1590" i="6"/>
  <c r="V1590" i="6"/>
  <c r="U1598" i="6"/>
  <c r="W1598" i="6"/>
  <c r="L1598" i="6"/>
  <c r="R1598" i="6"/>
  <c r="O1598" i="6"/>
  <c r="D1598" i="6"/>
  <c r="J1606" i="6"/>
  <c r="G1606" i="6"/>
  <c r="Q1606" i="6"/>
  <c r="M1606" i="6"/>
  <c r="C1606" i="6"/>
  <c r="O1614" i="6"/>
  <c r="G1614" i="6"/>
  <c r="F1614" i="6"/>
  <c r="I1614" i="6"/>
  <c r="J1614" i="6"/>
  <c r="C1614" i="6"/>
  <c r="R1614" i="6"/>
  <c r="H1614" i="6"/>
  <c r="U1614" i="6"/>
  <c r="B1614" i="6"/>
  <c r="S1614" i="6"/>
  <c r="E1614" i="6"/>
  <c r="V1614" i="6"/>
  <c r="P1614" i="6"/>
  <c r="P1622" i="6"/>
  <c r="F1622" i="6"/>
  <c r="C1622" i="6"/>
  <c r="L1622" i="6"/>
  <c r="I1622" i="6"/>
  <c r="L1726" i="6"/>
  <c r="H1726" i="6"/>
  <c r="K1694" i="6"/>
  <c r="H1742" i="6"/>
  <c r="Q1726" i="6"/>
  <c r="C1694" i="6"/>
  <c r="I1662" i="6"/>
  <c r="D1814" i="6"/>
  <c r="D1790" i="6"/>
  <c r="T1766" i="6"/>
  <c r="L1758" i="6"/>
  <c r="G1734" i="6"/>
  <c r="P1718" i="6"/>
  <c r="Q1702" i="6"/>
  <c r="S1678" i="6"/>
  <c r="K1638" i="6"/>
  <c r="O1710" i="6"/>
  <c r="M1814" i="6"/>
  <c r="K1734" i="6"/>
  <c r="B1822" i="6"/>
  <c r="Q1782" i="6"/>
  <c r="G1742" i="6"/>
  <c r="R1638" i="6"/>
  <c r="C1862" i="6"/>
  <c r="T1694" i="6"/>
  <c r="J1742" i="6"/>
  <c r="D1710" i="6"/>
  <c r="D1694" i="6"/>
  <c r="L1638" i="6"/>
  <c r="I1814" i="6"/>
  <c r="Q1790" i="6"/>
  <c r="N1766" i="6"/>
  <c r="C1742" i="6"/>
  <c r="M1726" i="6"/>
  <c r="E1710" i="6"/>
  <c r="G1694" i="6"/>
  <c r="K1662" i="6"/>
  <c r="S1798" i="6"/>
  <c r="L1790" i="6"/>
  <c r="U1718" i="6"/>
  <c r="V1726" i="6"/>
  <c r="Q1686" i="6"/>
  <c r="G1638" i="6"/>
  <c r="O1830" i="6"/>
  <c r="V1838" i="6"/>
  <c r="I1806" i="6"/>
  <c r="K1782" i="6"/>
  <c r="V1758" i="6"/>
  <c r="L1734" i="6"/>
  <c r="H1710" i="6"/>
  <c r="N1678" i="6"/>
  <c r="S1838" i="6"/>
  <c r="V1806" i="6"/>
  <c r="I1790" i="6"/>
  <c r="R1766" i="6"/>
  <c r="D1742" i="6"/>
  <c r="N1726" i="6"/>
  <c r="G1710" i="6"/>
  <c r="W1694" i="6"/>
  <c r="M1662" i="6"/>
  <c r="O1854" i="6"/>
  <c r="G1790" i="6"/>
  <c r="H1686" i="6"/>
  <c r="T1806" i="6"/>
  <c r="H1766" i="6"/>
  <c r="P1726" i="6"/>
  <c r="K1678" i="6"/>
  <c r="Q1734" i="6"/>
  <c r="B1710" i="6"/>
  <c r="M1678" i="6"/>
  <c r="L1630" i="6"/>
  <c r="H1646" i="6"/>
  <c r="O1838" i="6"/>
  <c r="R1806" i="6"/>
  <c r="V1790" i="6"/>
  <c r="V1766" i="6"/>
  <c r="L1742" i="6"/>
  <c r="I1726" i="6"/>
  <c r="L1710" i="6"/>
  <c r="R1662" i="6"/>
  <c r="V1870" i="6"/>
  <c r="N1782" i="6"/>
  <c r="Q1670" i="6"/>
  <c r="J1766" i="6"/>
  <c r="F1718" i="6"/>
  <c r="Q1870" i="6"/>
  <c r="I1734" i="6"/>
  <c r="V1710" i="6"/>
  <c r="P1670" i="6"/>
  <c r="E1630" i="6"/>
  <c r="K1838" i="6"/>
  <c r="U1782" i="6"/>
  <c r="J1710" i="6"/>
  <c r="U1662" i="6"/>
  <c r="T1638" i="6"/>
  <c r="Q1638" i="6"/>
  <c r="G1670" i="6"/>
  <c r="R1670" i="6"/>
  <c r="B1670" i="6"/>
  <c r="W1670" i="6"/>
  <c r="P1678" i="6"/>
  <c r="W1678" i="6"/>
  <c r="H1678" i="6"/>
  <c r="S1694" i="6"/>
  <c r="N1694" i="6"/>
  <c r="O1694" i="6"/>
  <c r="F1694" i="6"/>
  <c r="U1702" i="6"/>
  <c r="H1702" i="6"/>
  <c r="B1702" i="6"/>
  <c r="W1710" i="6"/>
  <c r="M1710" i="6"/>
  <c r="S1710" i="6"/>
  <c r="U1710" i="6"/>
  <c r="N1718" i="6"/>
  <c r="W1718" i="6"/>
  <c r="Q1718" i="6"/>
  <c r="O1718" i="6"/>
  <c r="H1718" i="6"/>
  <c r="G1718" i="6"/>
  <c r="F1734" i="6"/>
  <c r="N1734" i="6"/>
  <c r="O1734" i="6"/>
  <c r="W1742" i="6"/>
  <c r="S1742" i="6"/>
  <c r="S1750" i="6"/>
  <c r="Q1750" i="6"/>
  <c r="J1750" i="6"/>
  <c r="C1750" i="6"/>
  <c r="L1766" i="6"/>
  <c r="U1766" i="6"/>
  <c r="S1766" i="6"/>
  <c r="M1766" i="6"/>
  <c r="V1774" i="6"/>
  <c r="C1774" i="6"/>
  <c r="N1774" i="6"/>
  <c r="I1774" i="6"/>
  <c r="J1774" i="6"/>
  <c r="B1782" i="6"/>
  <c r="M1782" i="6"/>
  <c r="W1782" i="6"/>
  <c r="T1790" i="6"/>
  <c r="H1790" i="6"/>
  <c r="J1790" i="6"/>
  <c r="S1790" i="6"/>
  <c r="R1798" i="6"/>
  <c r="E1798" i="6"/>
  <c r="V1798" i="6"/>
  <c r="F1806" i="6"/>
  <c r="O1806" i="6"/>
  <c r="M1806" i="6"/>
  <c r="W1806" i="6"/>
  <c r="K1806" i="6"/>
  <c r="H1814" i="6"/>
  <c r="R1814" i="6"/>
  <c r="B1814" i="6"/>
  <c r="F1814" i="6"/>
  <c r="Q1822" i="6"/>
  <c r="O1822" i="6"/>
  <c r="P1830" i="6"/>
  <c r="N1830" i="6"/>
  <c r="W1838" i="6"/>
  <c r="C1838" i="6"/>
  <c r="J1838" i="6"/>
  <c r="T1838" i="6"/>
  <c r="E1854" i="6"/>
  <c r="T1854" i="6"/>
  <c r="I1854" i="6"/>
  <c r="N1854" i="6"/>
  <c r="R1862" i="6"/>
  <c r="O1862" i="6"/>
  <c r="D1862" i="6"/>
  <c r="V1862" i="6"/>
  <c r="K1870" i="6"/>
  <c r="S1870" i="6"/>
  <c r="H1870" i="6"/>
  <c r="U1870" i="6"/>
  <c r="M1870" i="6"/>
  <c r="G1870" i="6"/>
  <c r="W1870" i="6"/>
  <c r="T1870" i="6"/>
  <c r="T1886" i="6"/>
  <c r="O1886" i="6"/>
  <c r="S1886" i="6"/>
  <c r="W1886" i="6"/>
  <c r="S1894" i="6"/>
  <c r="Q1894" i="6"/>
  <c r="L1894" i="6"/>
  <c r="R1894" i="6"/>
  <c r="C1894" i="6"/>
  <c r="J1894" i="6"/>
  <c r="G1894" i="6"/>
  <c r="O1894" i="6"/>
  <c r="I1894" i="6"/>
  <c r="Q1902" i="6"/>
  <c r="V1902" i="6"/>
  <c r="W1902" i="6"/>
  <c r="I1902" i="6"/>
  <c r="G1902" i="6"/>
  <c r="P1902" i="6"/>
  <c r="L1910" i="6"/>
  <c r="H1910" i="6"/>
  <c r="U1910" i="6"/>
  <c r="R1910" i="6"/>
  <c r="K1910" i="6"/>
  <c r="E1910" i="6"/>
  <c r="F1910" i="6"/>
  <c r="I1910" i="6"/>
  <c r="N1910" i="6"/>
  <c r="O1910" i="6"/>
  <c r="P1918" i="6"/>
  <c r="I1918" i="6"/>
  <c r="S1918" i="6"/>
  <c r="G1918" i="6"/>
  <c r="J1918" i="6"/>
  <c r="W1918" i="6"/>
  <c r="V1926" i="6"/>
  <c r="U1926" i="6"/>
  <c r="N1926" i="6"/>
  <c r="D1926" i="6"/>
  <c r="G1926" i="6"/>
  <c r="P1926" i="6"/>
  <c r="C1926" i="6"/>
  <c r="V1934" i="6"/>
  <c r="F1934" i="6"/>
  <c r="E1934" i="6"/>
  <c r="S1934" i="6"/>
  <c r="D1934" i="6"/>
  <c r="T1934" i="6"/>
  <c r="R1934" i="6"/>
  <c r="L1934" i="6"/>
  <c r="U1934" i="6"/>
  <c r="C1934" i="6"/>
  <c r="H1942" i="6"/>
  <c r="M1942" i="6"/>
  <c r="I1942" i="6"/>
  <c r="U1942" i="6"/>
  <c r="P1942" i="6"/>
  <c r="N1942" i="6"/>
  <c r="H1950" i="6"/>
  <c r="I1950" i="6"/>
  <c r="B1950" i="6"/>
  <c r="G1950" i="6"/>
  <c r="D1950" i="6"/>
  <c r="L1950" i="6"/>
  <c r="T1950" i="6"/>
  <c r="S1950" i="6"/>
  <c r="N1950" i="6"/>
  <c r="S1958" i="6"/>
  <c r="T1958" i="6"/>
  <c r="U1958" i="6"/>
  <c r="C1958" i="6"/>
  <c r="O1958" i="6"/>
  <c r="E1958" i="6"/>
  <c r="Q1958" i="6"/>
  <c r="W1958" i="6"/>
  <c r="N1958" i="6"/>
  <c r="D1958" i="6"/>
  <c r="D1966" i="6"/>
  <c r="J1966" i="6"/>
  <c r="G1966" i="6"/>
  <c r="U1966" i="6"/>
  <c r="Q1966" i="6"/>
  <c r="L1966" i="6"/>
  <c r="S1966" i="6"/>
  <c r="R1966" i="6"/>
  <c r="O1966" i="6"/>
  <c r="W1966" i="6"/>
  <c r="I1966" i="6"/>
  <c r="H1966" i="6"/>
  <c r="L1974" i="6"/>
  <c r="R1974" i="6"/>
  <c r="M1974" i="6"/>
  <c r="I1974" i="6"/>
  <c r="N1974" i="6"/>
  <c r="U1974" i="6"/>
  <c r="V1974" i="6"/>
  <c r="P1974" i="6"/>
  <c r="V1982" i="6"/>
  <c r="G1982" i="6"/>
  <c r="Q1982" i="6"/>
  <c r="J1990" i="6"/>
  <c r="E1990" i="6"/>
  <c r="T1990" i="6"/>
  <c r="L1990" i="6"/>
  <c r="K1990" i="6"/>
  <c r="H1990" i="6"/>
  <c r="N1990" i="6"/>
  <c r="P1990" i="6"/>
  <c r="R1990" i="6"/>
  <c r="U1990" i="6"/>
  <c r="V1990" i="6"/>
  <c r="V1998" i="6"/>
  <c r="E1998" i="6"/>
  <c r="H1998" i="6"/>
  <c r="I1998" i="6"/>
  <c r="C1998" i="6"/>
  <c r="K1998" i="6"/>
  <c r="S1998" i="6"/>
  <c r="T1998" i="6"/>
  <c r="M1998" i="6"/>
  <c r="D1998" i="6"/>
  <c r="E2006" i="6"/>
  <c r="M2006" i="6"/>
  <c r="R2006" i="6"/>
  <c r="L2006" i="6"/>
  <c r="Q2006" i="6"/>
  <c r="B2006" i="6"/>
  <c r="O2006" i="6"/>
  <c r="F2006" i="6"/>
  <c r="S2006" i="6"/>
  <c r="D2006" i="6"/>
  <c r="V2006" i="6"/>
  <c r="P2006" i="6"/>
  <c r="W2006" i="6"/>
  <c r="L585" i="6"/>
  <c r="P593" i="6"/>
  <c r="G585" i="6"/>
  <c r="E593" i="6"/>
  <c r="R593" i="6"/>
  <c r="K60" i="6"/>
  <c r="P259" i="6"/>
  <c r="I259" i="6"/>
  <c r="E90" i="6"/>
  <c r="V90" i="6"/>
  <c r="P90" i="6"/>
  <c r="R90" i="6"/>
  <c r="T90" i="6"/>
  <c r="W90" i="6"/>
  <c r="G90" i="6"/>
  <c r="B90" i="6"/>
  <c r="I90" i="6"/>
  <c r="C90" i="6"/>
  <c r="O90" i="6"/>
  <c r="N106" i="6"/>
  <c r="U106" i="6"/>
  <c r="T106" i="6"/>
  <c r="Q520" i="6"/>
  <c r="D520" i="6"/>
  <c r="V520" i="6"/>
  <c r="H520" i="6"/>
  <c r="F520" i="6"/>
  <c r="W520" i="6"/>
  <c r="N520" i="6"/>
  <c r="K520" i="6"/>
  <c r="M520" i="6"/>
  <c r="G520" i="6"/>
  <c r="E520" i="6"/>
  <c r="U520" i="6"/>
  <c r="R520" i="6"/>
  <c r="O520" i="6"/>
  <c r="B520" i="6"/>
  <c r="P520" i="6"/>
  <c r="U259" i="6"/>
  <c r="E259" i="6"/>
  <c r="L259" i="6"/>
  <c r="D259" i="6"/>
  <c r="W259" i="6"/>
  <c r="T259" i="6"/>
  <c r="M259" i="6"/>
  <c r="U585" i="6"/>
  <c r="J585" i="6"/>
  <c r="C585" i="6"/>
  <c r="H585" i="6"/>
  <c r="O585" i="6"/>
  <c r="E585" i="6"/>
  <c r="U593" i="6"/>
  <c r="N593" i="6"/>
  <c r="J593" i="6"/>
  <c r="C601" i="6"/>
  <c r="G601" i="6"/>
  <c r="Q601" i="6"/>
  <c r="H601" i="6"/>
  <c r="F601" i="6"/>
  <c r="E601" i="6"/>
  <c r="W601" i="6"/>
  <c r="M585" i="6"/>
  <c r="V601" i="6"/>
  <c r="W585" i="6"/>
  <c r="S593" i="6"/>
  <c r="S259" i="6"/>
  <c r="P585" i="6"/>
  <c r="K259" i="6"/>
  <c r="F252" i="6"/>
  <c r="V252" i="6"/>
  <c r="H252" i="6"/>
  <c r="N252" i="6"/>
  <c r="R252" i="6"/>
  <c r="B482" i="6"/>
  <c r="H482" i="6"/>
  <c r="N482" i="6"/>
  <c r="P482" i="6"/>
  <c r="F482" i="6"/>
  <c r="U482" i="6"/>
  <c r="M482" i="6"/>
  <c r="I482" i="6"/>
  <c r="Q482" i="6"/>
  <c r="C482" i="6"/>
  <c r="K482" i="6"/>
  <c r="W482" i="6"/>
  <c r="J482" i="6"/>
  <c r="T482" i="6"/>
  <c r="L482" i="6"/>
  <c r="R482" i="6"/>
  <c r="V482" i="6"/>
  <c r="D482" i="6"/>
  <c r="G482" i="6"/>
  <c r="L490" i="6"/>
  <c r="M490" i="6"/>
  <c r="F490" i="6"/>
  <c r="P490" i="6"/>
  <c r="S490" i="6"/>
  <c r="W490" i="6"/>
  <c r="B490" i="6"/>
  <c r="Q490" i="6"/>
  <c r="O490" i="6"/>
  <c r="T490" i="6"/>
  <c r="E490" i="6"/>
  <c r="R490" i="6"/>
  <c r="C490" i="6"/>
  <c r="D490" i="6"/>
  <c r="S498" i="6"/>
  <c r="W498" i="6"/>
  <c r="H498" i="6"/>
  <c r="P498" i="6"/>
  <c r="C498" i="6"/>
  <c r="M498" i="6"/>
  <c r="I498" i="6"/>
  <c r="B498" i="6"/>
  <c r="V498" i="6"/>
  <c r="L498" i="6"/>
  <c r="D498" i="6"/>
  <c r="E498" i="6"/>
  <c r="O498" i="6"/>
  <c r="R498" i="6"/>
  <c r="F498" i="6"/>
  <c r="G498" i="6"/>
  <c r="Q498" i="6"/>
  <c r="N498" i="6"/>
  <c r="N506" i="6"/>
  <c r="L506" i="6"/>
  <c r="H506" i="6"/>
  <c r="B506" i="6"/>
  <c r="R506" i="6"/>
  <c r="T506" i="6"/>
  <c r="F506" i="6"/>
  <c r="W506" i="6"/>
  <c r="E506" i="6"/>
  <c r="P506" i="6"/>
  <c r="D506" i="6"/>
  <c r="I506" i="6"/>
  <c r="V506" i="6"/>
  <c r="C506" i="6"/>
  <c r="S506" i="6"/>
  <c r="M506" i="6"/>
  <c r="U506" i="6"/>
  <c r="J506" i="6"/>
  <c r="O506" i="6"/>
  <c r="E514" i="6"/>
  <c r="S514" i="6"/>
  <c r="L514" i="6"/>
  <c r="J514" i="6"/>
  <c r="B514" i="6"/>
  <c r="Q514" i="6"/>
  <c r="T514" i="6"/>
  <c r="N514" i="6"/>
  <c r="I514" i="6"/>
  <c r="H514" i="6"/>
  <c r="U514" i="6"/>
  <c r="W514" i="6"/>
  <c r="P514" i="6"/>
  <c r="O514" i="6"/>
  <c r="V514" i="6"/>
  <c r="F514" i="6"/>
  <c r="D514" i="6"/>
  <c r="B259" i="6"/>
  <c r="V68" i="6"/>
  <c r="O601" i="6"/>
  <c r="R601" i="6"/>
  <c r="S467" i="6"/>
  <c r="F467" i="6"/>
  <c r="J467" i="6"/>
  <c r="V467" i="6"/>
  <c r="Q467" i="6"/>
  <c r="C467" i="6"/>
  <c r="O467" i="6"/>
  <c r="T467" i="6"/>
  <c r="H467" i="6"/>
  <c r="W467" i="6"/>
  <c r="G467" i="6"/>
  <c r="E467" i="6"/>
  <c r="P467" i="6"/>
  <c r="M467" i="6"/>
  <c r="D467" i="6"/>
  <c r="L467" i="6"/>
  <c r="N467" i="6"/>
  <c r="K467" i="6"/>
  <c r="N475" i="6"/>
  <c r="I475" i="6"/>
  <c r="S475" i="6"/>
  <c r="M475" i="6"/>
  <c r="E475" i="6"/>
  <c r="C475" i="6"/>
  <c r="J475" i="6"/>
  <c r="V475" i="6"/>
  <c r="H579" i="6"/>
  <c r="R579" i="6"/>
  <c r="K579" i="6"/>
  <c r="C579" i="6"/>
  <c r="W579" i="6"/>
  <c r="G579" i="6"/>
  <c r="F579" i="6"/>
  <c r="O579" i="6"/>
  <c r="L579" i="6"/>
  <c r="I579" i="6"/>
  <c r="E579" i="6"/>
  <c r="T579" i="6"/>
  <c r="N579" i="6"/>
  <c r="V579" i="6"/>
  <c r="S579" i="6"/>
  <c r="B579" i="6"/>
  <c r="J579" i="6"/>
  <c r="D579" i="6"/>
  <c r="Q76" i="6"/>
  <c r="L68" i="6"/>
  <c r="V593" i="6"/>
  <c r="J601" i="6"/>
  <c r="N601" i="6"/>
  <c r="U601" i="6"/>
  <c r="Q593" i="6"/>
  <c r="N259" i="6"/>
  <c r="N389" i="6"/>
  <c r="E389" i="6"/>
  <c r="Q389" i="6"/>
  <c r="G389" i="6"/>
  <c r="S389" i="6"/>
  <c r="V389" i="6"/>
  <c r="E405" i="6"/>
  <c r="P405" i="6"/>
  <c r="T405" i="6"/>
  <c r="J421" i="6"/>
  <c r="N421" i="6"/>
  <c r="D429" i="6"/>
  <c r="P429" i="6"/>
  <c r="P437" i="6"/>
  <c r="U437" i="6"/>
  <c r="E437" i="6"/>
  <c r="F437" i="6"/>
  <c r="W453" i="6"/>
  <c r="U453" i="6"/>
  <c r="Q453" i="6"/>
  <c r="N556" i="6"/>
  <c r="C556" i="6"/>
  <c r="U556" i="6"/>
  <c r="D556" i="6"/>
  <c r="H564" i="6"/>
  <c r="Q564" i="6"/>
  <c r="K564" i="6"/>
  <c r="L572" i="6"/>
  <c r="S572" i="6"/>
  <c r="B572" i="6"/>
  <c r="O572" i="6"/>
  <c r="K572" i="6"/>
  <c r="M572" i="6"/>
  <c r="F572" i="6"/>
  <c r="U76" i="6"/>
  <c r="T593" i="6"/>
  <c r="I601" i="6"/>
  <c r="W593" i="6"/>
  <c r="V259" i="6"/>
  <c r="S549" i="6"/>
  <c r="Q549" i="6"/>
  <c r="C549" i="6"/>
  <c r="P549" i="6"/>
  <c r="R549" i="6"/>
  <c r="L549" i="6"/>
  <c r="Q585" i="6"/>
  <c r="D593" i="6"/>
  <c r="T585" i="6"/>
  <c r="O593" i="6"/>
  <c r="J259" i="6"/>
  <c r="L60" i="6"/>
  <c r="B601" i="6"/>
  <c r="N120" i="6"/>
  <c r="F120" i="6"/>
  <c r="U120" i="6"/>
  <c r="O120" i="6"/>
  <c r="H120" i="6"/>
  <c r="S120" i="6"/>
  <c r="I120" i="6"/>
  <c r="D120" i="6"/>
  <c r="G120" i="6"/>
  <c r="Q120" i="6"/>
  <c r="J120" i="6"/>
  <c r="L120" i="6"/>
  <c r="R120" i="6"/>
  <c r="E120" i="6"/>
  <c r="P120" i="6"/>
  <c r="T120" i="6"/>
  <c r="V120" i="6"/>
  <c r="M128" i="6"/>
  <c r="Q128" i="6"/>
  <c r="J128" i="6"/>
  <c r="H128" i="6"/>
  <c r="L128" i="6"/>
  <c r="T128" i="6"/>
  <c r="R128" i="6"/>
  <c r="C128" i="6"/>
  <c r="B128" i="6"/>
  <c r="O128" i="6"/>
  <c r="F128" i="6"/>
  <c r="D128" i="6"/>
  <c r="E128" i="6"/>
  <c r="W128" i="6"/>
  <c r="I128" i="6"/>
  <c r="N128" i="6"/>
  <c r="S128" i="6"/>
  <c r="K128" i="6"/>
  <c r="G128" i="6"/>
  <c r="U128" i="6"/>
  <c r="V136" i="6"/>
  <c r="N136" i="6"/>
  <c r="W136" i="6"/>
  <c r="R136" i="6"/>
  <c r="J136" i="6"/>
  <c r="E136" i="6"/>
  <c r="U136" i="6"/>
  <c r="F136" i="6"/>
  <c r="Q136" i="6"/>
  <c r="M136" i="6"/>
  <c r="K136" i="6"/>
  <c r="P136" i="6"/>
  <c r="D144" i="6"/>
  <c r="H144" i="6"/>
  <c r="W144" i="6"/>
  <c r="G144" i="6"/>
  <c r="Q144" i="6"/>
  <c r="R144" i="6"/>
  <c r="P144" i="6"/>
  <c r="M144" i="6"/>
  <c r="O144" i="6"/>
  <c r="N144" i="6"/>
  <c r="T144" i="6"/>
  <c r="K144" i="6"/>
  <c r="S144" i="6"/>
  <c r="E144" i="6"/>
  <c r="L144" i="6"/>
  <c r="B144" i="6"/>
  <c r="U152" i="6"/>
  <c r="W152" i="6"/>
  <c r="D152" i="6"/>
  <c r="G152" i="6"/>
  <c r="B152" i="6"/>
  <c r="S152" i="6"/>
  <c r="P152" i="6"/>
  <c r="V152" i="6"/>
  <c r="O152" i="6"/>
  <c r="I152" i="6"/>
  <c r="N152" i="6"/>
  <c r="M152" i="6"/>
  <c r="R152" i="6"/>
  <c r="L152" i="6"/>
  <c r="K152" i="6"/>
  <c r="Q152" i="6"/>
  <c r="E152" i="6"/>
  <c r="J152" i="6"/>
  <c r="C152" i="6"/>
  <c r="F152" i="6"/>
  <c r="H152" i="6"/>
  <c r="I160" i="6"/>
  <c r="F160" i="6"/>
  <c r="D160" i="6"/>
  <c r="E160" i="6"/>
  <c r="J160" i="6"/>
  <c r="R160" i="6"/>
  <c r="U160" i="6"/>
  <c r="H160" i="6"/>
  <c r="C160" i="6"/>
  <c r="S160" i="6"/>
  <c r="H168" i="6"/>
  <c r="T168" i="6"/>
  <c r="C168" i="6"/>
  <c r="W168" i="6"/>
  <c r="J168" i="6"/>
  <c r="M168" i="6"/>
  <c r="Q168" i="6"/>
  <c r="G168" i="6"/>
  <c r="L168" i="6"/>
  <c r="K168" i="6"/>
  <c r="P176" i="6"/>
  <c r="F176" i="6"/>
  <c r="W184" i="6"/>
  <c r="H184" i="6"/>
  <c r="F184" i="6"/>
  <c r="P184" i="6"/>
  <c r="Q184" i="6"/>
  <c r="U184" i="6"/>
  <c r="N184" i="6"/>
  <c r="D184" i="6"/>
  <c r="G184" i="6"/>
  <c r="I184" i="6"/>
  <c r="M184" i="6"/>
  <c r="L184" i="6"/>
  <c r="S184" i="6"/>
  <c r="G192" i="6"/>
  <c r="S192" i="6"/>
  <c r="F192" i="6"/>
  <c r="M192" i="6"/>
  <c r="O192" i="6"/>
  <c r="V192" i="6"/>
  <c r="L192" i="6"/>
  <c r="U192" i="6"/>
  <c r="B192" i="6"/>
  <c r="I192" i="6"/>
  <c r="D192" i="6"/>
  <c r="P192" i="6"/>
  <c r="L200" i="6"/>
  <c r="G200" i="6"/>
  <c r="W200" i="6"/>
  <c r="H200" i="6"/>
  <c r="S200" i="6"/>
  <c r="O200" i="6"/>
  <c r="U200" i="6"/>
  <c r="N200" i="6"/>
  <c r="M200" i="6"/>
  <c r="E200" i="6"/>
  <c r="V200" i="6"/>
  <c r="K200" i="6"/>
  <c r="D200" i="6"/>
  <c r="U208" i="6"/>
  <c r="L208" i="6"/>
  <c r="W208" i="6"/>
  <c r="R208" i="6"/>
  <c r="F208" i="6"/>
  <c r="T208" i="6"/>
  <c r="O208" i="6"/>
  <c r="M208" i="6"/>
  <c r="K208" i="6"/>
  <c r="S208" i="6"/>
  <c r="D208" i="6"/>
  <c r="V208" i="6"/>
  <c r="G208" i="6"/>
  <c r="P208" i="6"/>
  <c r="N208" i="6"/>
  <c r="C208" i="6"/>
  <c r="E208" i="6"/>
  <c r="H208" i="6"/>
  <c r="R272" i="6"/>
  <c r="C272" i="6"/>
  <c r="K272" i="6"/>
  <c r="G272" i="6"/>
  <c r="E272" i="6"/>
  <c r="U272" i="6"/>
  <c r="W272" i="6"/>
  <c r="D272" i="6"/>
  <c r="N272" i="6"/>
  <c r="T272" i="6"/>
  <c r="M272" i="6"/>
  <c r="L272" i="6"/>
  <c r="S272" i="6"/>
  <c r="O272" i="6"/>
  <c r="P272" i="6"/>
  <c r="V272" i="6"/>
  <c r="O280" i="6"/>
  <c r="N280" i="6"/>
  <c r="F280" i="6"/>
  <c r="K280" i="6"/>
  <c r="T280" i="6"/>
  <c r="R280" i="6"/>
  <c r="G280" i="6"/>
  <c r="U280" i="6"/>
  <c r="C280" i="6"/>
  <c r="W280" i="6"/>
  <c r="P280" i="6"/>
  <c r="S280" i="6"/>
  <c r="D280" i="6"/>
  <c r="H280" i="6"/>
  <c r="V280" i="6"/>
  <c r="E288" i="6"/>
  <c r="K288" i="6"/>
  <c r="H288" i="6"/>
  <c r="C288" i="6"/>
  <c r="O288" i="6"/>
  <c r="T288" i="6"/>
  <c r="F288" i="6"/>
  <c r="P288" i="6"/>
  <c r="W288" i="6"/>
  <c r="M288" i="6"/>
  <c r="S288" i="6"/>
  <c r="U288" i="6"/>
  <c r="R288" i="6"/>
  <c r="D288" i="6"/>
  <c r="G288" i="6"/>
  <c r="N288" i="6"/>
  <c r="T296" i="6"/>
  <c r="W296" i="6"/>
  <c r="O296" i="6"/>
  <c r="V296" i="6"/>
  <c r="C296" i="6"/>
  <c r="F296" i="6"/>
  <c r="H296" i="6"/>
  <c r="U296" i="6"/>
  <c r="N296" i="6"/>
  <c r="R296" i="6"/>
  <c r="M296" i="6"/>
  <c r="D296" i="6"/>
  <c r="E296" i="6"/>
  <c r="K296" i="6"/>
  <c r="O304" i="6"/>
  <c r="T304" i="6"/>
  <c r="S304" i="6"/>
  <c r="N304" i="6"/>
  <c r="K304" i="6"/>
  <c r="B304" i="6"/>
  <c r="F304" i="6"/>
  <c r="I304" i="6"/>
  <c r="D304" i="6"/>
  <c r="R304" i="6"/>
  <c r="W304" i="6"/>
  <c r="V304" i="6"/>
  <c r="B312" i="6"/>
  <c r="V312" i="6"/>
  <c r="Q312" i="6"/>
  <c r="C312" i="6"/>
  <c r="P312" i="6"/>
  <c r="T312" i="6"/>
  <c r="K312" i="6"/>
  <c r="S312" i="6"/>
  <c r="J312" i="6"/>
  <c r="M327" i="6"/>
  <c r="L327" i="6"/>
  <c r="K327" i="6"/>
  <c r="J335" i="6"/>
  <c r="D335" i="6"/>
  <c r="L343" i="6"/>
  <c r="S343" i="6"/>
  <c r="R68" i="6"/>
  <c r="R585" i="6"/>
  <c r="K593" i="6"/>
  <c r="F593" i="6"/>
  <c r="L601" i="6"/>
  <c r="L593" i="6"/>
  <c r="F259" i="6"/>
  <c r="K601" i="6"/>
  <c r="D113" i="6"/>
  <c r="O113" i="6"/>
  <c r="L113" i="6"/>
  <c r="V265" i="6"/>
  <c r="O265" i="6"/>
  <c r="O527" i="6"/>
  <c r="E527" i="6"/>
  <c r="L527" i="6"/>
  <c r="E535" i="6"/>
  <c r="O535" i="6"/>
  <c r="W535" i="6"/>
  <c r="N578" i="6"/>
  <c r="L578" i="6"/>
  <c r="W554" i="6"/>
  <c r="H474" i="6"/>
  <c r="G474" i="6"/>
  <c r="H466" i="6"/>
  <c r="F258" i="6"/>
  <c r="U578" i="6"/>
  <c r="C578" i="6"/>
  <c r="D562" i="6"/>
  <c r="E554" i="6"/>
  <c r="V474" i="6"/>
  <c r="I474" i="6"/>
  <c r="G466" i="6"/>
  <c r="N258" i="6"/>
  <c r="I175" i="6"/>
  <c r="I578" i="6"/>
  <c r="G578" i="6"/>
  <c r="R474" i="6"/>
  <c r="B466" i="6"/>
  <c r="E466" i="6"/>
  <c r="Q258" i="6"/>
  <c r="K143" i="6"/>
  <c r="F578" i="6"/>
  <c r="O578" i="6"/>
  <c r="W562" i="6"/>
  <c r="J554" i="6"/>
  <c r="D474" i="6"/>
  <c r="N466" i="6"/>
  <c r="O466" i="6"/>
  <c r="P258" i="6"/>
  <c r="T578" i="6"/>
  <c r="M554" i="6"/>
  <c r="I554" i="6"/>
  <c r="E474" i="6"/>
  <c r="D466" i="6"/>
  <c r="L466" i="6"/>
  <c r="W160" i="6"/>
  <c r="I106" i="6"/>
  <c r="H82" i="6"/>
  <c r="P194" i="6"/>
  <c r="Q290" i="6"/>
  <c r="D594" i="6"/>
  <c r="W538" i="6"/>
  <c r="O538" i="6"/>
  <c r="J290" i="6"/>
  <c r="R242" i="6"/>
  <c r="H402" i="6"/>
  <c r="W594" i="6"/>
  <c r="U594" i="6"/>
  <c r="S538" i="6"/>
  <c r="N538" i="6"/>
  <c r="N402" i="6"/>
  <c r="V290" i="6"/>
  <c r="E242" i="6"/>
  <c r="L194" i="6"/>
  <c r="V106" i="6"/>
  <c r="K160" i="6"/>
  <c r="L290" i="6"/>
  <c r="C557" i="6"/>
  <c r="H373" i="6"/>
  <c r="O168" i="6"/>
  <c r="D168" i="6"/>
  <c r="F168" i="6"/>
  <c r="P168" i="6"/>
  <c r="U234" i="6"/>
  <c r="V168" i="6"/>
  <c r="T160" i="6"/>
  <c r="I402" i="6"/>
  <c r="I234" i="6"/>
  <c r="Q106" i="6"/>
  <c r="V82" i="6"/>
  <c r="E106" i="6"/>
  <c r="W234" i="6"/>
  <c r="H242" i="6"/>
  <c r="L234" i="6"/>
  <c r="J402" i="6"/>
  <c r="U290" i="6"/>
  <c r="Q594" i="6"/>
  <c r="G594" i="6"/>
  <c r="T562" i="6"/>
  <c r="R538" i="6"/>
  <c r="G538" i="6"/>
  <c r="I530" i="6"/>
  <c r="B530" i="6"/>
  <c r="T498" i="6"/>
  <c r="U450" i="6"/>
  <c r="R450" i="6"/>
  <c r="R394" i="6"/>
  <c r="T386" i="6"/>
  <c r="S378" i="6"/>
  <c r="D378" i="6"/>
  <c r="G330" i="6"/>
  <c r="N290" i="6"/>
  <c r="W282" i="6"/>
  <c r="J274" i="6"/>
  <c r="S234" i="6"/>
  <c r="E194" i="6"/>
  <c r="U178" i="6"/>
  <c r="Q146" i="6"/>
  <c r="H106" i="6"/>
  <c r="N269" i="6"/>
  <c r="N168" i="6"/>
  <c r="F194" i="6"/>
  <c r="C82" i="6"/>
  <c r="I194" i="6"/>
  <c r="O106" i="6"/>
  <c r="V160" i="6"/>
  <c r="M160" i="6"/>
  <c r="F106" i="6"/>
  <c r="C290" i="6"/>
  <c r="L242" i="6"/>
  <c r="G402" i="6"/>
  <c r="F242" i="6"/>
  <c r="R194" i="6"/>
  <c r="G106" i="6"/>
  <c r="C538" i="6"/>
  <c r="V594" i="6"/>
  <c r="N594" i="6"/>
  <c r="M594" i="6"/>
  <c r="C570" i="6"/>
  <c r="C562" i="6"/>
  <c r="U538" i="6"/>
  <c r="V538" i="6"/>
  <c r="J530" i="6"/>
  <c r="R530" i="6"/>
  <c r="J394" i="6"/>
  <c r="P386" i="6"/>
  <c r="B290" i="6"/>
  <c r="F290" i="6"/>
  <c r="J282" i="6"/>
  <c r="D234" i="6"/>
  <c r="S186" i="6"/>
  <c r="P178" i="6"/>
  <c r="F146" i="6"/>
  <c r="J106" i="6"/>
  <c r="U269" i="6"/>
  <c r="S168" i="6"/>
  <c r="G234" i="6"/>
  <c r="P234" i="6"/>
  <c r="G160" i="6"/>
  <c r="O160" i="6"/>
  <c r="K194" i="6"/>
  <c r="C402" i="6"/>
  <c r="O402" i="6"/>
  <c r="Q82" i="6"/>
  <c r="T538" i="6"/>
  <c r="E402" i="6"/>
  <c r="B234" i="6"/>
  <c r="P242" i="6"/>
  <c r="W194" i="6"/>
  <c r="P106" i="6"/>
  <c r="L106" i="6"/>
  <c r="B594" i="6"/>
  <c r="E594" i="6"/>
  <c r="W570" i="6"/>
  <c r="E538" i="6"/>
  <c r="B538" i="6"/>
  <c r="M530" i="6"/>
  <c r="V530" i="6"/>
  <c r="Q450" i="6"/>
  <c r="V450" i="6"/>
  <c r="Q402" i="6"/>
  <c r="F394" i="6"/>
  <c r="N386" i="6"/>
  <c r="T290" i="6"/>
  <c r="D290" i="6"/>
  <c r="G282" i="6"/>
  <c r="S274" i="6"/>
  <c r="C234" i="6"/>
  <c r="T186" i="6"/>
  <c r="R178" i="6"/>
  <c r="J138" i="6"/>
  <c r="F544" i="6"/>
  <c r="K344" i="6"/>
  <c r="P160" i="6"/>
  <c r="J234" i="6"/>
  <c r="S344" i="6"/>
  <c r="P344" i="6"/>
  <c r="F234" i="6"/>
  <c r="G194" i="6"/>
  <c r="F402" i="6"/>
  <c r="D106" i="6"/>
  <c r="D538" i="6"/>
  <c r="U242" i="6"/>
  <c r="V234" i="6"/>
  <c r="O82" i="6"/>
  <c r="K106" i="6"/>
  <c r="S194" i="6"/>
  <c r="F594" i="6"/>
  <c r="L594" i="6"/>
  <c r="N562" i="6"/>
  <c r="L538" i="6"/>
  <c r="Q530" i="6"/>
  <c r="H530" i="6"/>
  <c r="M402" i="6"/>
  <c r="E394" i="6"/>
  <c r="W290" i="6"/>
  <c r="R290" i="6"/>
  <c r="I282" i="6"/>
  <c r="O234" i="6"/>
  <c r="W178" i="6"/>
  <c r="K138" i="6"/>
  <c r="L557" i="6"/>
  <c r="N544" i="6"/>
  <c r="E544" i="6"/>
  <c r="B168" i="6"/>
  <c r="B344" i="6"/>
  <c r="L160" i="6"/>
  <c r="F82" i="6"/>
  <c r="C194" i="6"/>
  <c r="I82" i="6"/>
  <c r="T344" i="6"/>
  <c r="W106" i="6"/>
  <c r="M194" i="6"/>
  <c r="R106" i="6"/>
  <c r="D402" i="6"/>
  <c r="R594" i="6"/>
  <c r="P538" i="6"/>
  <c r="S402" i="6"/>
  <c r="N194" i="6"/>
  <c r="H594" i="6"/>
  <c r="B242" i="6"/>
  <c r="I594" i="6"/>
  <c r="C594" i="6"/>
  <c r="Q538" i="6"/>
  <c r="W530" i="6"/>
  <c r="T530" i="6"/>
  <c r="M458" i="6"/>
  <c r="R402" i="6"/>
  <c r="V394" i="6"/>
  <c r="P290" i="6"/>
  <c r="H290" i="6"/>
  <c r="U194" i="6"/>
  <c r="I168" i="6"/>
  <c r="Q160" i="6"/>
  <c r="N234" i="6"/>
  <c r="C106" i="6"/>
  <c r="B106" i="6"/>
  <c r="J194" i="6"/>
  <c r="E290" i="6"/>
  <c r="O594" i="6"/>
  <c r="J538" i="6"/>
  <c r="P402" i="6"/>
  <c r="P594" i="6"/>
  <c r="S290" i="6"/>
  <c r="O290" i="6"/>
  <c r="S594" i="6"/>
  <c r="F538" i="6"/>
  <c r="U402" i="6"/>
  <c r="N242" i="6"/>
  <c r="O17" i="6"/>
  <c r="J16" i="6"/>
  <c r="V32" i="6"/>
  <c r="K2008" i="6"/>
  <c r="U8" i="6"/>
  <c r="Q32" i="6"/>
  <c r="H614" i="6"/>
  <c r="G662" i="6"/>
  <c r="G726" i="6"/>
  <c r="V686" i="6"/>
  <c r="E926" i="6"/>
  <c r="S854" i="6"/>
  <c r="N766" i="6"/>
  <c r="O1590" i="6"/>
  <c r="P1574" i="6"/>
  <c r="H1566" i="6"/>
  <c r="O1550" i="6"/>
  <c r="I1534" i="6"/>
  <c r="K1478" i="6"/>
  <c r="E1470" i="6"/>
  <c r="G1462" i="6"/>
  <c r="F1454" i="6"/>
  <c r="H1446" i="6"/>
  <c r="V1438" i="6"/>
  <c r="L1422" i="6"/>
  <c r="C1422" i="6"/>
  <c r="N1414" i="6"/>
  <c r="C1406" i="6"/>
  <c r="O1398" i="6"/>
  <c r="E1398" i="6"/>
  <c r="M1382" i="6"/>
  <c r="B1366" i="6"/>
  <c r="Q1350" i="6"/>
  <c r="B1326" i="6"/>
  <c r="J1254" i="6"/>
  <c r="J1214" i="6"/>
  <c r="F1158" i="6"/>
  <c r="I1070" i="6"/>
  <c r="T990" i="6"/>
  <c r="P1038" i="6"/>
  <c r="I1462" i="6"/>
  <c r="K1846" i="6"/>
  <c r="Q1864" i="6"/>
  <c r="N24" i="6"/>
  <c r="M24" i="6"/>
  <c r="O1992" i="6"/>
  <c r="R630" i="6"/>
  <c r="J630" i="6"/>
  <c r="S862" i="6"/>
  <c r="F686" i="6"/>
  <c r="V702" i="6"/>
  <c r="E622" i="6"/>
  <c r="U1742" i="6"/>
  <c r="C1718" i="6"/>
  <c r="E1662" i="6"/>
  <c r="O1606" i="6"/>
  <c r="U1558" i="6"/>
  <c r="T1486" i="6"/>
  <c r="F1318" i="6"/>
  <c r="B910" i="6"/>
  <c r="Q838" i="6"/>
  <c r="D718" i="6"/>
  <c r="J1822" i="6"/>
  <c r="H1806" i="6"/>
  <c r="F1782" i="6"/>
  <c r="S1774" i="6"/>
  <c r="I1766" i="6"/>
  <c r="V1742" i="6"/>
  <c r="E1726" i="6"/>
  <c r="N1710" i="6"/>
  <c r="I1678" i="6"/>
  <c r="W1662" i="6"/>
  <c r="G1622" i="6"/>
  <c r="U1606" i="6"/>
  <c r="J1590" i="6"/>
  <c r="C1574" i="6"/>
  <c r="P1558" i="6"/>
  <c r="O1542" i="6"/>
  <c r="U862" i="6"/>
  <c r="J1494" i="6"/>
  <c r="N1478" i="6"/>
  <c r="N1462" i="6"/>
  <c r="D1462" i="6"/>
  <c r="L1454" i="6"/>
  <c r="R1430" i="6"/>
  <c r="S1422" i="6"/>
  <c r="C1414" i="6"/>
  <c r="O1414" i="6"/>
  <c r="B1406" i="6"/>
  <c r="S1398" i="6"/>
  <c r="J1390" i="6"/>
  <c r="J1374" i="6"/>
  <c r="H1358" i="6"/>
  <c r="R1334" i="6"/>
  <c r="Q1302" i="6"/>
  <c r="F1238" i="6"/>
  <c r="E1198" i="6"/>
  <c r="O1142" i="6"/>
  <c r="G1030" i="6"/>
  <c r="W934" i="6"/>
  <c r="E774" i="6"/>
  <c r="S32" i="6"/>
  <c r="K32" i="6"/>
  <c r="U16" i="6"/>
  <c r="U734" i="6"/>
  <c r="B710" i="6"/>
  <c r="C830" i="6"/>
  <c r="G694" i="6"/>
  <c r="I694" i="6"/>
  <c r="P622" i="6"/>
  <c r="E1590" i="6"/>
  <c r="O726" i="6"/>
  <c r="F1742" i="6"/>
  <c r="R1710" i="6"/>
  <c r="B1622" i="6"/>
  <c r="K1590" i="6"/>
  <c r="K1550" i="6"/>
  <c r="V1166" i="6"/>
  <c r="U902" i="6"/>
  <c r="V830" i="6"/>
  <c r="T670" i="6"/>
  <c r="P1846" i="6"/>
  <c r="H1822" i="6"/>
  <c r="C1766" i="6"/>
  <c r="J1726" i="6"/>
  <c r="G1678" i="6"/>
  <c r="Q1662" i="6"/>
  <c r="V1622" i="6"/>
  <c r="F1606" i="6"/>
  <c r="K1558" i="6"/>
  <c r="N1542" i="6"/>
  <c r="N1054" i="6"/>
  <c r="D1470" i="6"/>
  <c r="W1462" i="6"/>
  <c r="U1462" i="6"/>
  <c r="E1454" i="6"/>
  <c r="M1438" i="6"/>
  <c r="P1430" i="6"/>
  <c r="U1422" i="6"/>
  <c r="J1414" i="6"/>
  <c r="S1414" i="6"/>
  <c r="L1406" i="6"/>
  <c r="D1398" i="6"/>
  <c r="P1374" i="6"/>
  <c r="E1334" i="6"/>
  <c r="R1318" i="6"/>
  <c r="D1278" i="6"/>
  <c r="U1238" i="6"/>
  <c r="G1182" i="6"/>
  <c r="S1134" i="6"/>
  <c r="M1022" i="6"/>
  <c r="U766" i="6"/>
  <c r="K16" i="6"/>
  <c r="W40" i="6"/>
  <c r="H24" i="6"/>
  <c r="L8" i="6"/>
  <c r="S8" i="6"/>
  <c r="C16" i="6"/>
  <c r="H16" i="6"/>
  <c r="I24" i="6"/>
  <c r="E694" i="6"/>
  <c r="U702" i="6"/>
  <c r="J694" i="6"/>
  <c r="D942" i="6"/>
  <c r="M774" i="6"/>
  <c r="O934" i="6"/>
  <c r="I1454" i="6"/>
  <c r="T1422" i="6"/>
  <c r="Q1398" i="6"/>
  <c r="M1398" i="6"/>
  <c r="G1382" i="6"/>
  <c r="B1374" i="6"/>
  <c r="E1350" i="6"/>
  <c r="W1334" i="6"/>
  <c r="V1318" i="6"/>
  <c r="N1270" i="6"/>
  <c r="D1222" i="6"/>
  <c r="H1174" i="6"/>
  <c r="E1102" i="6"/>
  <c r="M998" i="6"/>
  <c r="W886" i="6"/>
  <c r="H678" i="6"/>
  <c r="V1822" i="6"/>
  <c r="J8" i="6"/>
  <c r="K8" i="6"/>
  <c r="W32" i="6"/>
  <c r="V48" i="6"/>
  <c r="C32" i="6"/>
  <c r="O16" i="6"/>
  <c r="I8" i="6"/>
  <c r="G48" i="6"/>
  <c r="Q48" i="6"/>
  <c r="M40" i="6"/>
  <c r="U32" i="6"/>
  <c r="W8" i="6"/>
  <c r="B16" i="6"/>
  <c r="Q8" i="6"/>
  <c r="N32" i="6"/>
  <c r="P1960" i="6"/>
  <c r="P2000" i="6"/>
  <c r="G32" i="6"/>
  <c r="G24" i="6"/>
  <c r="I48" i="6"/>
  <c r="S40" i="6"/>
  <c r="F48" i="6"/>
  <c r="V8" i="6"/>
  <c r="H32" i="6"/>
  <c r="I16" i="6"/>
  <c r="S24" i="6"/>
  <c r="I702" i="6"/>
  <c r="P662" i="6"/>
  <c r="W910" i="6"/>
  <c r="H870" i="6"/>
  <c r="W830" i="6"/>
  <c r="Q766" i="6"/>
  <c r="H702" i="6"/>
  <c r="S662" i="6"/>
  <c r="F990" i="6"/>
  <c r="T1334" i="6"/>
  <c r="W1318" i="6"/>
  <c r="E1302" i="6"/>
  <c r="O1270" i="6"/>
  <c r="L1238" i="6"/>
  <c r="Q1198" i="6"/>
  <c r="O942" i="6"/>
  <c r="D870" i="6"/>
  <c r="O790" i="6"/>
  <c r="R694" i="6"/>
  <c r="J24" i="6"/>
  <c r="B8" i="6"/>
  <c r="T40" i="6"/>
  <c r="D8" i="6"/>
  <c r="E40" i="6"/>
  <c r="M32" i="6"/>
  <c r="D24" i="6"/>
  <c r="G8" i="6"/>
  <c r="D32" i="6"/>
  <c r="M8" i="6"/>
  <c r="P32" i="6"/>
  <c r="O24" i="6"/>
  <c r="N40" i="6"/>
  <c r="B48" i="6"/>
  <c r="P48" i="6"/>
  <c r="B24" i="6"/>
  <c r="R8" i="6"/>
  <c r="W16" i="6"/>
  <c r="V24" i="6"/>
  <c r="F902" i="6"/>
  <c r="M854" i="6"/>
  <c r="Q806" i="6"/>
  <c r="N726" i="6"/>
  <c r="O662" i="6"/>
  <c r="P910" i="6"/>
  <c r="L710" i="6"/>
  <c r="U1254" i="6"/>
  <c r="J1230" i="6"/>
  <c r="R1214" i="6"/>
  <c r="M1182" i="6"/>
  <c r="C1158" i="6"/>
  <c r="C1070" i="6"/>
  <c r="O910" i="6"/>
  <c r="C838" i="6"/>
  <c r="W758" i="6"/>
  <c r="R32" i="6"/>
  <c r="L40" i="6"/>
  <c r="R48" i="6"/>
  <c r="D40" i="6"/>
  <c r="F8" i="6"/>
  <c r="I32" i="6"/>
  <c r="J32" i="6"/>
  <c r="E24" i="6"/>
  <c r="V16" i="6"/>
  <c r="P1968" i="6"/>
  <c r="Q16" i="6"/>
  <c r="F24" i="6"/>
  <c r="E48" i="6"/>
  <c r="P40" i="6"/>
  <c r="K40" i="6"/>
  <c r="F16" i="6"/>
  <c r="T16" i="6"/>
  <c r="K24" i="6"/>
  <c r="S798" i="6"/>
  <c r="E726" i="6"/>
  <c r="B678" i="6"/>
  <c r="B1254" i="6"/>
  <c r="S1230" i="6"/>
  <c r="W1182" i="6"/>
  <c r="G1150" i="6"/>
  <c r="Q1110" i="6"/>
  <c r="Q1062" i="6"/>
  <c r="P1014" i="6"/>
  <c r="R966" i="6"/>
  <c r="C902" i="6"/>
  <c r="R838" i="6"/>
  <c r="Q966" i="6"/>
  <c r="E8" i="6"/>
  <c r="C8" i="6"/>
  <c r="B32" i="6"/>
  <c r="B40" i="6"/>
  <c r="R40" i="6"/>
  <c r="E16" i="6"/>
  <c r="W24" i="6"/>
  <c r="G838" i="6"/>
  <c r="R798" i="6"/>
  <c r="O854" i="6"/>
  <c r="P1270" i="6"/>
  <c r="B1230" i="6"/>
  <c r="N1182" i="6"/>
  <c r="D1150" i="6"/>
  <c r="J1110" i="6"/>
  <c r="E1054" i="6"/>
  <c r="S902" i="6"/>
  <c r="G822" i="6"/>
  <c r="E702" i="6"/>
  <c r="V1054" i="6"/>
  <c r="L48" i="6"/>
  <c r="D48" i="6"/>
  <c r="P16" i="6"/>
  <c r="D16" i="6"/>
  <c r="G16" i="6"/>
  <c r="H40" i="6"/>
  <c r="V40" i="6"/>
  <c r="E32" i="6"/>
  <c r="U24" i="6"/>
  <c r="N16" i="6"/>
  <c r="R16" i="6"/>
  <c r="T8" i="6"/>
  <c r="O32" i="6"/>
  <c r="R24" i="6"/>
  <c r="O8" i="6"/>
  <c r="M16" i="6"/>
  <c r="L24" i="6"/>
  <c r="N2008" i="6"/>
  <c r="P24" i="6"/>
  <c r="N8" i="6"/>
  <c r="Q24" i="6"/>
  <c r="K48" i="6"/>
  <c r="W48" i="6"/>
  <c r="O48" i="6"/>
  <c r="Q40" i="6"/>
  <c r="N48" i="6"/>
  <c r="M1760" i="6"/>
  <c r="T48" i="6"/>
  <c r="H8" i="6"/>
  <c r="M48" i="6"/>
  <c r="T32" i="6"/>
  <c r="L16" i="6"/>
  <c r="L32" i="6"/>
  <c r="O40" i="6"/>
  <c r="T24" i="6"/>
  <c r="O630" i="6"/>
  <c r="I630" i="6"/>
  <c r="I654" i="6"/>
  <c r="U654" i="6"/>
  <c r="I662" i="6"/>
  <c r="L662" i="6"/>
  <c r="G702" i="6"/>
  <c r="T702" i="6"/>
  <c r="R718" i="6"/>
  <c r="N718" i="6"/>
  <c r="Q726" i="6"/>
  <c r="W726" i="6"/>
  <c r="J726" i="6"/>
  <c r="G750" i="6"/>
  <c r="H750" i="6"/>
  <c r="J806" i="6"/>
  <c r="R806" i="6"/>
  <c r="F814" i="6"/>
  <c r="P814" i="6"/>
  <c r="U814" i="6"/>
  <c r="C846" i="6"/>
  <c r="Q846" i="6"/>
  <c r="R870" i="6"/>
  <c r="O870" i="6"/>
  <c r="Q878" i="6"/>
  <c r="L878" i="6"/>
  <c r="J886" i="6"/>
  <c r="G886" i="6"/>
  <c r="J926" i="6"/>
  <c r="D926" i="6"/>
  <c r="Q926" i="6"/>
  <c r="B926" i="6"/>
  <c r="R958" i="6"/>
  <c r="Q958" i="6"/>
  <c r="U974" i="6"/>
  <c r="N974" i="6"/>
  <c r="I974" i="6"/>
  <c r="G982" i="6"/>
  <c r="P982" i="6"/>
  <c r="V990" i="6"/>
  <c r="J990" i="6"/>
  <c r="T1006" i="6"/>
  <c r="L1006" i="6"/>
  <c r="B1014" i="6"/>
  <c r="E1014" i="6"/>
  <c r="G1022" i="6"/>
  <c r="K1022" i="6"/>
  <c r="O1038" i="6"/>
  <c r="B1038" i="6"/>
  <c r="P1046" i="6"/>
  <c r="Q1046" i="6"/>
  <c r="I1046" i="6"/>
  <c r="W1094" i="6"/>
  <c r="U1094" i="6"/>
  <c r="P1094" i="6"/>
  <c r="O1102" i="6"/>
  <c r="F1102" i="6"/>
  <c r="H1118" i="6"/>
  <c r="V1118" i="6"/>
  <c r="L1134" i="6"/>
  <c r="P1134" i="6"/>
  <c r="J1142" i="6"/>
  <c r="W1142" i="6"/>
  <c r="C1142" i="6"/>
  <c r="O1166" i="6"/>
  <c r="M1166" i="6"/>
  <c r="W1166" i="6"/>
  <c r="V1190" i="6"/>
  <c r="M1190" i="6"/>
  <c r="T1198" i="6"/>
  <c r="I1198" i="6"/>
  <c r="R1206" i="6"/>
  <c r="W1206" i="6"/>
  <c r="V1206" i="6"/>
  <c r="D1206" i="6"/>
  <c r="U1222" i="6"/>
  <c r="N1222" i="6"/>
  <c r="Q1222" i="6"/>
  <c r="V1246" i="6"/>
  <c r="C1246" i="6"/>
  <c r="B1246" i="6"/>
  <c r="F1254" i="6"/>
  <c r="N1254" i="6"/>
  <c r="I1262" i="6"/>
  <c r="W1262" i="6"/>
  <c r="W1294" i="6"/>
  <c r="U1294" i="6"/>
  <c r="V1294" i="6"/>
  <c r="O1310" i="6"/>
  <c r="G1310" i="6"/>
  <c r="F1310" i="6"/>
  <c r="M1318" i="6"/>
  <c r="C1318" i="6"/>
  <c r="I1326" i="6"/>
  <c r="E1326" i="6"/>
  <c r="B1334" i="6"/>
  <c r="H1334" i="6"/>
  <c r="J1334" i="6"/>
  <c r="V1350" i="6"/>
  <c r="H1350" i="6"/>
  <c r="R1350" i="6"/>
  <c r="G1358" i="6"/>
  <c r="P1358" i="6"/>
  <c r="F1358" i="6"/>
  <c r="R1374" i="6"/>
  <c r="H1374" i="6"/>
  <c r="N1374" i="6"/>
  <c r="O1374" i="6"/>
  <c r="E1382" i="6"/>
  <c r="R1382" i="6"/>
  <c r="P1382" i="6"/>
  <c r="R1390" i="6"/>
  <c r="T1390" i="6"/>
  <c r="S1390" i="6"/>
  <c r="N1398" i="6"/>
  <c r="C1398" i="6"/>
  <c r="F1398" i="6"/>
  <c r="P1398" i="6"/>
  <c r="J1406" i="6"/>
  <c r="D1406" i="6"/>
  <c r="O1406" i="6"/>
  <c r="K1414" i="6"/>
  <c r="H1414" i="6"/>
  <c r="R1414" i="6"/>
  <c r="T1414" i="6"/>
  <c r="P1422" i="6"/>
  <c r="V1422" i="6"/>
  <c r="O1422" i="6"/>
  <c r="I1422" i="6"/>
  <c r="K1422" i="6"/>
  <c r="G1422" i="6"/>
  <c r="Q1430" i="6"/>
  <c r="U1430" i="6"/>
  <c r="W1430" i="6"/>
  <c r="I1438" i="6"/>
  <c r="U1438" i="6"/>
  <c r="D1438" i="6"/>
  <c r="I1446" i="6"/>
  <c r="B1446" i="6"/>
  <c r="P1446" i="6"/>
  <c r="C1454" i="6"/>
  <c r="W1454" i="6"/>
  <c r="B1454" i="6"/>
  <c r="K1462" i="6"/>
  <c r="S1462" i="6"/>
  <c r="Q1462" i="6"/>
  <c r="E1462" i="6"/>
  <c r="B1462" i="6"/>
  <c r="I1470" i="6"/>
  <c r="W1470" i="6"/>
  <c r="N1470" i="6"/>
  <c r="B1478" i="6"/>
  <c r="P1478" i="6"/>
  <c r="Q1478" i="6"/>
  <c r="J1478" i="6"/>
  <c r="R1486" i="6"/>
  <c r="B1486" i="6"/>
  <c r="N1534" i="6"/>
  <c r="P1534" i="6"/>
  <c r="L1542" i="6"/>
  <c r="E1542" i="6"/>
  <c r="U1542" i="6"/>
  <c r="N1558" i="6"/>
  <c r="F1558" i="6"/>
  <c r="R1558" i="6"/>
  <c r="O1558" i="6"/>
  <c r="F1566" i="6"/>
  <c r="C1566" i="6"/>
  <c r="G1574" i="6"/>
  <c r="K1574" i="6"/>
  <c r="V1574" i="6"/>
  <c r="K1582" i="6"/>
  <c r="L1582" i="6"/>
  <c r="H1590" i="6"/>
  <c r="C1590" i="6"/>
  <c r="Q1590" i="6"/>
  <c r="J1598" i="6"/>
  <c r="G1598" i="6"/>
  <c r="K1614" i="6"/>
  <c r="Q1614" i="6"/>
  <c r="D1614" i="6"/>
  <c r="U1622" i="6"/>
  <c r="N1622" i="6"/>
  <c r="D1622" i="6"/>
  <c r="F1638" i="6"/>
  <c r="P1638" i="6"/>
  <c r="M1646" i="6"/>
  <c r="U1646" i="6"/>
  <c r="F1646" i="6"/>
  <c r="N1670" i="6"/>
  <c r="K1670" i="6"/>
  <c r="O1670" i="6"/>
  <c r="B1694" i="6"/>
  <c r="R1694" i="6"/>
  <c r="G1702" i="6"/>
  <c r="L1702" i="6"/>
  <c r="I1710" i="6"/>
  <c r="T1710" i="6"/>
  <c r="Q1710" i="6"/>
  <c r="C1734" i="6"/>
  <c r="H1734" i="6"/>
  <c r="J1734" i="6"/>
  <c r="N1742" i="6"/>
  <c r="I1742" i="6"/>
  <c r="K1742" i="6"/>
  <c r="O1742" i="6"/>
  <c r="K1758" i="6"/>
  <c r="T1758" i="6"/>
  <c r="J1758" i="6"/>
  <c r="H1774" i="6"/>
  <c r="D1774" i="6"/>
  <c r="P1774" i="6"/>
  <c r="L1774" i="6"/>
  <c r="K1774" i="6"/>
  <c r="T1774" i="6"/>
  <c r="I1782" i="6"/>
  <c r="V1782" i="6"/>
  <c r="L1782" i="6"/>
  <c r="F1790" i="6"/>
  <c r="O1790" i="6"/>
  <c r="M1790" i="6"/>
  <c r="C1798" i="6"/>
  <c r="G1798" i="6"/>
  <c r="B1806" i="6"/>
  <c r="S1806" i="6"/>
  <c r="J1806" i="6"/>
  <c r="S1814" i="6"/>
  <c r="J1814" i="6"/>
  <c r="B1830" i="6"/>
  <c r="S1830" i="6"/>
  <c r="U162" i="6"/>
  <c r="M146" i="6"/>
  <c r="B146" i="6"/>
  <c r="I426" i="6"/>
  <c r="U426" i="6"/>
  <c r="D146" i="6"/>
  <c r="F362" i="6"/>
  <c r="N570" i="6"/>
  <c r="T570" i="6"/>
  <c r="G426" i="6"/>
  <c r="P426" i="6"/>
  <c r="S362" i="6"/>
  <c r="W362" i="6"/>
  <c r="T306" i="6"/>
  <c r="G306" i="6"/>
  <c r="G146" i="6"/>
  <c r="G74" i="6"/>
  <c r="O88" i="6"/>
  <c r="S98" i="6"/>
  <c r="B136" i="6"/>
  <c r="N162" i="6"/>
  <c r="U362" i="6"/>
  <c r="Q415" i="6"/>
  <c r="W432" i="6"/>
  <c r="W464" i="6"/>
  <c r="B496" i="6"/>
  <c r="F528" i="6"/>
  <c r="O544" i="6"/>
  <c r="Q565" i="6"/>
  <c r="V544" i="6"/>
  <c r="L136" i="6"/>
  <c r="O136" i="6"/>
  <c r="I136" i="6"/>
  <c r="L496" i="6"/>
  <c r="P496" i="6"/>
  <c r="U432" i="6"/>
  <c r="F306" i="6"/>
  <c r="P98" i="6"/>
  <c r="I162" i="6"/>
  <c r="P306" i="6"/>
  <c r="T362" i="6"/>
  <c r="L146" i="6"/>
  <c r="L415" i="6"/>
  <c r="C362" i="6"/>
  <c r="I146" i="6"/>
  <c r="U570" i="6"/>
  <c r="P570" i="6"/>
  <c r="V490" i="6"/>
  <c r="F442" i="6"/>
  <c r="L442" i="6"/>
  <c r="M426" i="6"/>
  <c r="T426" i="6"/>
  <c r="E386" i="6"/>
  <c r="J362" i="6"/>
  <c r="R354" i="6"/>
  <c r="J338" i="6"/>
  <c r="G338" i="6"/>
  <c r="P322" i="6"/>
  <c r="C306" i="6"/>
  <c r="V282" i="6"/>
  <c r="C242" i="6"/>
  <c r="O242" i="6"/>
  <c r="T234" i="6"/>
  <c r="N178" i="6"/>
  <c r="B162" i="6"/>
  <c r="W146" i="6"/>
  <c r="J146" i="6"/>
  <c r="W130" i="6"/>
  <c r="G464" i="6"/>
  <c r="U496" i="6"/>
  <c r="M432" i="6"/>
  <c r="Q528" i="6"/>
  <c r="O162" i="6"/>
  <c r="P162" i="6"/>
  <c r="V570" i="6"/>
  <c r="N146" i="6"/>
  <c r="D162" i="6"/>
  <c r="O570" i="6"/>
  <c r="L570" i="6"/>
  <c r="J458" i="6"/>
  <c r="H442" i="6"/>
  <c r="O442" i="6"/>
  <c r="C426" i="6"/>
  <c r="B426" i="6"/>
  <c r="I386" i="6"/>
  <c r="D362" i="6"/>
  <c r="U306" i="6"/>
  <c r="D242" i="6"/>
  <c r="Q242" i="6"/>
  <c r="D218" i="6"/>
  <c r="L162" i="6"/>
  <c r="P146" i="6"/>
  <c r="P130" i="6"/>
  <c r="R39" i="6"/>
  <c r="N432" i="6"/>
  <c r="H306" i="6"/>
  <c r="H74" i="6"/>
  <c r="G162" i="6"/>
  <c r="T146" i="6"/>
  <c r="J570" i="6"/>
  <c r="U146" i="6"/>
  <c r="O362" i="6"/>
  <c r="F570" i="6"/>
  <c r="E570" i="6"/>
  <c r="G490" i="6"/>
  <c r="D458" i="6"/>
  <c r="B442" i="6"/>
  <c r="N426" i="6"/>
  <c r="B386" i="6"/>
  <c r="L362" i="6"/>
  <c r="D306" i="6"/>
  <c r="W242" i="6"/>
  <c r="M242" i="6"/>
  <c r="W218" i="6"/>
  <c r="J162" i="6"/>
  <c r="H146" i="6"/>
  <c r="E130" i="6"/>
  <c r="D432" i="6"/>
  <c r="I88" i="6"/>
  <c r="V528" i="6"/>
  <c r="W74" i="6"/>
  <c r="O528" i="6"/>
  <c r="G528" i="6"/>
  <c r="C74" i="6"/>
  <c r="V306" i="6"/>
  <c r="R74" i="6"/>
  <c r="V74" i="6"/>
  <c r="R362" i="6"/>
  <c r="M162" i="6"/>
  <c r="G570" i="6"/>
  <c r="W98" i="6"/>
  <c r="S570" i="6"/>
  <c r="S522" i="6"/>
  <c r="U490" i="6"/>
  <c r="O458" i="6"/>
  <c r="J442" i="6"/>
  <c r="O426" i="6"/>
  <c r="W426" i="6"/>
  <c r="D386" i="6"/>
  <c r="V362" i="6"/>
  <c r="O306" i="6"/>
  <c r="S306" i="6"/>
  <c r="V242" i="6"/>
  <c r="G242" i="6"/>
  <c r="B218" i="6"/>
  <c r="F162" i="6"/>
  <c r="S146" i="6"/>
  <c r="I570" i="6"/>
  <c r="H136" i="6"/>
  <c r="C136" i="6"/>
  <c r="D136" i="6"/>
  <c r="S162" i="6"/>
  <c r="G362" i="6"/>
  <c r="K162" i="6"/>
  <c r="T162" i="6"/>
  <c r="M570" i="6"/>
  <c r="V426" i="6"/>
  <c r="V162" i="6"/>
  <c r="V146" i="6"/>
  <c r="W162" i="6"/>
  <c r="Q570" i="6"/>
  <c r="H490" i="6"/>
  <c r="V442" i="6"/>
  <c r="J426" i="6"/>
  <c r="L426" i="6"/>
  <c r="U386" i="6"/>
  <c r="Q362" i="6"/>
  <c r="E306" i="6"/>
  <c r="B306" i="6"/>
  <c r="J242" i="6"/>
  <c r="E146" i="6"/>
  <c r="R570" i="6"/>
  <c r="R162" i="6"/>
  <c r="I362" i="6"/>
  <c r="B362" i="6"/>
  <c r="K146" i="6"/>
  <c r="F426" i="6"/>
  <c r="D570" i="6"/>
  <c r="Q426" i="6"/>
  <c r="P362" i="6"/>
  <c r="C146" i="6"/>
  <c r="B570" i="6"/>
  <c r="R426" i="6"/>
  <c r="M306" i="6"/>
  <c r="L1960" i="6"/>
  <c r="T1960" i="6"/>
  <c r="U1848" i="6"/>
  <c r="Q1392" i="6"/>
  <c r="U1969" i="6"/>
  <c r="H1969" i="6"/>
  <c r="E1969" i="6"/>
  <c r="R1977" i="6"/>
  <c r="M1977" i="6"/>
  <c r="N1977" i="6"/>
  <c r="U1977" i="6"/>
  <c r="J1977" i="6"/>
  <c r="O1985" i="6"/>
  <c r="B1985" i="6"/>
  <c r="F1985" i="6"/>
  <c r="L1985" i="6"/>
  <c r="V1985" i="6"/>
  <c r="S1985" i="6"/>
  <c r="C1985" i="6"/>
  <c r="D1985" i="6"/>
  <c r="S1992" i="6"/>
  <c r="U1984" i="6"/>
  <c r="L1977" i="6"/>
  <c r="S1969" i="6"/>
  <c r="M1985" i="6"/>
  <c r="I1985" i="6"/>
  <c r="H794" i="6"/>
  <c r="G794" i="6"/>
  <c r="T794" i="6"/>
  <c r="N794" i="6"/>
  <c r="E842" i="6"/>
  <c r="B842" i="6"/>
  <c r="N842" i="6"/>
  <c r="H890" i="6"/>
  <c r="O890" i="6"/>
  <c r="G906" i="6"/>
  <c r="J906" i="6"/>
  <c r="H930" i="6"/>
  <c r="B930" i="6"/>
  <c r="H970" i="6"/>
  <c r="E970" i="6"/>
  <c r="U970" i="6"/>
  <c r="I986" i="6"/>
  <c r="S986" i="6"/>
  <c r="E986" i="6"/>
  <c r="H1018" i="6"/>
  <c r="B1018" i="6"/>
  <c r="C1018" i="6"/>
  <c r="R1026" i="6"/>
  <c r="E1026" i="6"/>
  <c r="W1050" i="6"/>
  <c r="T1050" i="6"/>
  <c r="S1090" i="6"/>
  <c r="W1090" i="6"/>
  <c r="P1114" i="6"/>
  <c r="G1114" i="6"/>
  <c r="J1146" i="6"/>
  <c r="B1146" i="6"/>
  <c r="W1162" i="6"/>
  <c r="O1162" i="6"/>
  <c r="N1210" i="6"/>
  <c r="L1210" i="6"/>
  <c r="V1218" i="6"/>
  <c r="U1218" i="6"/>
  <c r="O1234" i="6"/>
  <c r="S1234" i="6"/>
  <c r="T1258" i="6"/>
  <c r="B1258" i="6"/>
  <c r="S1274" i="6"/>
  <c r="G1274" i="6"/>
  <c r="U1282" i="6"/>
  <c r="C1282" i="6"/>
  <c r="H1290" i="6"/>
  <c r="D1290" i="6"/>
  <c r="T1306" i="6"/>
  <c r="O1306" i="6"/>
  <c r="W1314" i="6"/>
  <c r="G1314" i="6"/>
  <c r="H1314" i="6"/>
  <c r="O1322" i="6"/>
  <c r="R1322" i="6"/>
  <c r="C1330" i="6"/>
  <c r="D1330" i="6"/>
  <c r="M1338" i="6"/>
  <c r="B1338" i="6"/>
  <c r="W1338" i="6"/>
  <c r="I1338" i="6"/>
  <c r="U1338" i="6"/>
  <c r="U1346" i="6"/>
  <c r="V1346" i="6"/>
  <c r="H1354" i="6"/>
  <c r="C1354" i="6"/>
  <c r="D1354" i="6"/>
  <c r="J1354" i="6"/>
  <c r="V1362" i="6"/>
  <c r="S1362" i="6"/>
  <c r="T1362" i="6"/>
  <c r="F1362" i="6"/>
  <c r="C1370" i="6"/>
  <c r="S1370" i="6"/>
  <c r="B1378" i="6"/>
  <c r="Q1378" i="6"/>
  <c r="O1378" i="6"/>
  <c r="P1378" i="6"/>
  <c r="J1386" i="6"/>
  <c r="H1386" i="6"/>
  <c r="B1386" i="6"/>
  <c r="T1394" i="6"/>
  <c r="U1394" i="6"/>
  <c r="I1394" i="6"/>
  <c r="E1394" i="6"/>
  <c r="Q1402" i="6"/>
  <c r="P1402" i="6"/>
  <c r="W1402" i="6"/>
  <c r="V1402" i="6"/>
  <c r="I1410" i="6"/>
  <c r="N1410" i="6"/>
  <c r="U1410" i="6"/>
  <c r="W1410" i="6"/>
  <c r="G1434" i="6"/>
  <c r="F1434" i="6"/>
  <c r="J1434" i="6"/>
  <c r="R1442" i="6"/>
  <c r="D1442" i="6"/>
  <c r="S1442" i="6"/>
  <c r="V1450" i="6"/>
  <c r="I1450" i="6"/>
  <c r="C1458" i="6"/>
  <c r="E1458" i="6"/>
  <c r="S1458" i="6"/>
  <c r="U1458" i="6"/>
  <c r="F1458" i="6"/>
  <c r="R1466" i="6"/>
  <c r="I1466" i="6"/>
  <c r="S1466" i="6"/>
  <c r="O1474" i="6"/>
  <c r="S1474" i="6"/>
  <c r="H1474" i="6"/>
  <c r="W1482" i="6"/>
  <c r="T1482" i="6"/>
  <c r="N1490" i="6"/>
  <c r="B1490" i="6"/>
  <c r="M1490" i="6"/>
  <c r="N1498" i="6"/>
  <c r="U1498" i="6"/>
  <c r="F1498" i="6"/>
  <c r="E1498" i="6"/>
  <c r="T1506" i="6"/>
  <c r="U1506" i="6"/>
  <c r="C1514" i="6"/>
  <c r="U1514" i="6"/>
  <c r="S1514" i="6"/>
  <c r="D1514" i="6"/>
  <c r="C1522" i="6"/>
  <c r="P1522" i="6"/>
  <c r="B1522" i="6"/>
  <c r="T1530" i="6"/>
  <c r="Q1530" i="6"/>
  <c r="O1530" i="6"/>
  <c r="Q1538" i="6"/>
  <c r="T1538" i="6"/>
  <c r="D1538" i="6"/>
  <c r="R1538" i="6"/>
  <c r="E1546" i="6"/>
  <c r="F1546" i="6"/>
  <c r="U1546" i="6"/>
  <c r="O1546" i="6"/>
  <c r="W1554" i="6"/>
  <c r="V1554" i="6"/>
  <c r="J1562" i="6"/>
  <c r="Q1562" i="6"/>
  <c r="H1570" i="6"/>
  <c r="M1570" i="6"/>
  <c r="P1578" i="6"/>
  <c r="C1578" i="6"/>
  <c r="G1578" i="6"/>
  <c r="T1578" i="6"/>
  <c r="C1586" i="6"/>
  <c r="E1586" i="6"/>
  <c r="N1586" i="6"/>
  <c r="H1586" i="6"/>
  <c r="P1586" i="6"/>
  <c r="R1594" i="6"/>
  <c r="Q1594" i="6"/>
  <c r="V1594" i="6"/>
  <c r="W1594" i="6"/>
  <c r="M1602" i="6"/>
  <c r="W1602" i="6"/>
  <c r="E1650" i="6"/>
  <c r="P1650" i="6"/>
  <c r="G1754" i="6"/>
  <c r="C1754" i="6"/>
  <c r="L1834" i="6"/>
  <c r="G1834" i="6"/>
  <c r="B1874" i="6"/>
  <c r="J1874" i="6"/>
  <c r="U1930" i="6"/>
  <c r="Q1930" i="6"/>
  <c r="E1930" i="6"/>
  <c r="N1984" i="6"/>
  <c r="S678" i="6"/>
  <c r="Q1130" i="6"/>
  <c r="V1106" i="6"/>
  <c r="G1082" i="6"/>
  <c r="I1050" i="6"/>
  <c r="P994" i="6"/>
  <c r="P986" i="6"/>
  <c r="D938" i="6"/>
  <c r="P826" i="6"/>
  <c r="U666" i="6"/>
  <c r="G1985" i="6"/>
  <c r="T1985" i="6"/>
  <c r="W1985" i="6"/>
  <c r="S1977" i="6"/>
  <c r="B1026" i="6"/>
  <c r="B994" i="6"/>
  <c r="M978" i="6"/>
  <c r="D930" i="6"/>
  <c r="C874" i="6"/>
  <c r="J1969" i="6"/>
  <c r="P1985" i="6"/>
  <c r="V1977" i="6"/>
  <c r="I1977" i="6"/>
  <c r="G1977" i="6"/>
  <c r="R1960" i="6"/>
  <c r="L802" i="6"/>
  <c r="H1977" i="6"/>
  <c r="Q1985" i="6"/>
  <c r="V1969" i="6"/>
  <c r="I1969" i="6"/>
  <c r="N1985" i="6"/>
  <c r="S1968" i="6"/>
  <c r="F1968" i="6"/>
  <c r="R1985" i="6"/>
  <c r="F1977" i="6"/>
  <c r="E1977" i="6"/>
  <c r="C1977" i="6"/>
  <c r="N1969" i="6"/>
  <c r="E1985" i="6"/>
  <c r="N1993" i="6"/>
  <c r="C1993" i="6"/>
  <c r="O1993" i="6"/>
  <c r="U1993" i="6"/>
  <c r="I1993" i="6"/>
  <c r="T1993" i="6"/>
  <c r="D1993" i="6"/>
  <c r="L1808" i="6"/>
  <c r="F806" i="6"/>
  <c r="L926" i="6"/>
  <c r="T1078" i="6"/>
  <c r="N1006" i="6"/>
  <c r="F1382" i="6"/>
  <c r="D1382" i="6"/>
  <c r="S1374" i="6"/>
  <c r="L1374" i="6"/>
  <c r="K1366" i="6"/>
  <c r="S1358" i="6"/>
  <c r="I1350" i="6"/>
  <c r="T1350" i="6"/>
  <c r="F1334" i="6"/>
  <c r="M1334" i="6"/>
  <c r="N1326" i="6"/>
  <c r="H1318" i="6"/>
  <c r="U1318" i="6"/>
  <c r="D1310" i="6"/>
  <c r="M1302" i="6"/>
  <c r="M1294" i="6"/>
  <c r="W1278" i="6"/>
  <c r="U1270" i="6"/>
  <c r="N1262" i="6"/>
  <c r="O1254" i="6"/>
  <c r="T1246" i="6"/>
  <c r="V1238" i="6"/>
  <c r="I1238" i="6"/>
  <c r="M1230" i="6"/>
  <c r="P1222" i="6"/>
  <c r="V1214" i="6"/>
  <c r="T1206" i="6"/>
  <c r="V1198" i="6"/>
  <c r="K1198" i="6"/>
  <c r="J1182" i="6"/>
  <c r="V1182" i="6"/>
  <c r="R1166" i="6"/>
  <c r="H1158" i="6"/>
  <c r="G1158" i="6"/>
  <c r="R1142" i="6"/>
  <c r="B1142" i="6"/>
  <c r="D1134" i="6"/>
  <c r="R1118" i="6"/>
  <c r="V1102" i="6"/>
  <c r="N1094" i="6"/>
  <c r="G1070" i="6"/>
  <c r="T1054" i="6"/>
  <c r="E1038" i="6"/>
  <c r="B1030" i="6"/>
  <c r="J1014" i="6"/>
  <c r="V1006" i="6"/>
  <c r="K990" i="6"/>
  <c r="D974" i="6"/>
  <c r="L958" i="6"/>
  <c r="B942" i="6"/>
  <c r="G926" i="6"/>
  <c r="V910" i="6"/>
  <c r="E870" i="6"/>
  <c r="O838" i="6"/>
  <c r="C814" i="6"/>
  <c r="O798" i="6"/>
  <c r="M726" i="6"/>
  <c r="K926" i="6"/>
  <c r="H990" i="6"/>
  <c r="H1062" i="6"/>
  <c r="I1062" i="6"/>
  <c r="O1446" i="6"/>
  <c r="Q1512" i="6"/>
  <c r="B1318" i="6"/>
  <c r="Q1038" i="6"/>
  <c r="E1440" i="6"/>
  <c r="T1408" i="6"/>
  <c r="W1022" i="6"/>
  <c r="R750" i="6"/>
  <c r="R814" i="6"/>
  <c r="H1038" i="6"/>
  <c r="J638" i="6"/>
  <c r="O1382" i="6"/>
  <c r="C1382" i="6"/>
  <c r="U1374" i="6"/>
  <c r="M1374" i="6"/>
  <c r="V1358" i="6"/>
  <c r="N1350" i="6"/>
  <c r="B1350" i="6"/>
  <c r="K1350" i="6"/>
  <c r="U1334" i="6"/>
  <c r="O1334" i="6"/>
  <c r="S1326" i="6"/>
  <c r="E1318" i="6"/>
  <c r="N1310" i="6"/>
  <c r="H1310" i="6"/>
  <c r="V1302" i="6"/>
  <c r="T1294" i="6"/>
  <c r="I1270" i="6"/>
  <c r="F1270" i="6"/>
  <c r="G1254" i="6"/>
  <c r="Q1254" i="6"/>
  <c r="U1246" i="6"/>
  <c r="H1238" i="6"/>
  <c r="G1230" i="6"/>
  <c r="F1222" i="6"/>
  <c r="V1222" i="6"/>
  <c r="O1214" i="6"/>
  <c r="C1206" i="6"/>
  <c r="D1198" i="6"/>
  <c r="M1198" i="6"/>
  <c r="H1182" i="6"/>
  <c r="U1174" i="6"/>
  <c r="J1166" i="6"/>
  <c r="Q1158" i="6"/>
  <c r="B1150" i="6"/>
  <c r="T1142" i="6"/>
  <c r="R1134" i="6"/>
  <c r="F1118" i="6"/>
  <c r="L1110" i="6"/>
  <c r="P1102" i="6"/>
  <c r="E1086" i="6"/>
  <c r="V1062" i="6"/>
  <c r="T1046" i="6"/>
  <c r="T1038" i="6"/>
  <c r="V1022" i="6"/>
  <c r="K1014" i="6"/>
  <c r="G998" i="6"/>
  <c r="D990" i="6"/>
  <c r="G974" i="6"/>
  <c r="T958" i="6"/>
  <c r="N934" i="6"/>
  <c r="G918" i="6"/>
  <c r="K902" i="6"/>
  <c r="V878" i="6"/>
  <c r="J854" i="6"/>
  <c r="U838" i="6"/>
  <c r="W814" i="6"/>
  <c r="M750" i="6"/>
  <c r="G718" i="6"/>
  <c r="N694" i="6"/>
  <c r="U678" i="6"/>
  <c r="C942" i="6"/>
  <c r="K998" i="6"/>
  <c r="S966" i="6"/>
  <c r="D1006" i="6"/>
  <c r="Q1446" i="6"/>
  <c r="P1254" i="6"/>
  <c r="W1704" i="6"/>
  <c r="I1368" i="6"/>
  <c r="I638" i="6"/>
  <c r="Q974" i="6"/>
  <c r="M870" i="6"/>
  <c r="I990" i="6"/>
  <c r="W1382" i="6"/>
  <c r="T1382" i="6"/>
  <c r="E1374" i="6"/>
  <c r="G1366" i="6"/>
  <c r="Q1358" i="6"/>
  <c r="U1350" i="6"/>
  <c r="J1350" i="6"/>
  <c r="G1342" i="6"/>
  <c r="S1334" i="6"/>
  <c r="L1334" i="6"/>
  <c r="J1326" i="6"/>
  <c r="G1318" i="6"/>
  <c r="J1310" i="6"/>
  <c r="H1302" i="6"/>
  <c r="Q1294" i="6"/>
  <c r="B1294" i="6"/>
  <c r="B1270" i="6"/>
  <c r="J1262" i="6"/>
  <c r="R1254" i="6"/>
  <c r="V1254" i="6"/>
  <c r="N1246" i="6"/>
  <c r="C1238" i="6"/>
  <c r="E1230" i="6"/>
  <c r="I1222" i="6"/>
  <c r="E1222" i="6"/>
  <c r="B1206" i="6"/>
  <c r="B1198" i="6"/>
  <c r="L1190" i="6"/>
  <c r="E1182" i="6"/>
  <c r="J1174" i="6"/>
  <c r="G1166" i="6"/>
  <c r="O1158" i="6"/>
  <c r="K1150" i="6"/>
  <c r="M1142" i="6"/>
  <c r="C1134" i="6"/>
  <c r="P1118" i="6"/>
  <c r="I1110" i="6"/>
  <c r="W1102" i="6"/>
  <c r="T1086" i="6"/>
  <c r="M1054" i="6"/>
  <c r="E1046" i="6"/>
  <c r="D1038" i="6"/>
  <c r="B1022" i="6"/>
  <c r="T1014" i="6"/>
  <c r="B998" i="6"/>
  <c r="J982" i="6"/>
  <c r="M966" i="6"/>
  <c r="R950" i="6"/>
  <c r="F934" i="6"/>
  <c r="W918" i="6"/>
  <c r="W902" i="6"/>
  <c r="Q854" i="6"/>
  <c r="J838" i="6"/>
  <c r="I806" i="6"/>
  <c r="P774" i="6"/>
  <c r="P750" i="6"/>
  <c r="D694" i="6"/>
  <c r="L814" i="6"/>
  <c r="J1150" i="6"/>
  <c r="J822" i="6"/>
  <c r="E614" i="6"/>
  <c r="L1382" i="6"/>
  <c r="Q1374" i="6"/>
  <c r="W1374" i="6"/>
  <c r="O1350" i="6"/>
  <c r="L1350" i="6"/>
  <c r="N1334" i="6"/>
  <c r="T1326" i="6"/>
  <c r="J1294" i="6"/>
  <c r="V1270" i="6"/>
  <c r="T1262" i="6"/>
  <c r="S1254" i="6"/>
  <c r="R1246" i="6"/>
  <c r="L1246" i="6"/>
  <c r="S1238" i="6"/>
  <c r="W1230" i="6"/>
  <c r="S1222" i="6"/>
  <c r="T1222" i="6"/>
  <c r="L1206" i="6"/>
  <c r="N1198" i="6"/>
  <c r="L1198" i="6"/>
  <c r="Q1190" i="6"/>
  <c r="O1182" i="6"/>
  <c r="N1174" i="6"/>
  <c r="Q1166" i="6"/>
  <c r="B1158" i="6"/>
  <c r="T1150" i="6"/>
  <c r="Q1142" i="6"/>
  <c r="Q1134" i="6"/>
  <c r="M1118" i="6"/>
  <c r="D1110" i="6"/>
  <c r="B1078" i="6"/>
  <c r="L1054" i="6"/>
  <c r="J1046" i="6"/>
  <c r="E1022" i="6"/>
  <c r="W1006" i="6"/>
  <c r="S982" i="6"/>
  <c r="U966" i="6"/>
  <c r="G950" i="6"/>
  <c r="J902" i="6"/>
  <c r="G870" i="6"/>
  <c r="G846" i="6"/>
  <c r="C806" i="6"/>
  <c r="J774" i="6"/>
  <c r="O750" i="6"/>
  <c r="V710" i="6"/>
  <c r="F694" i="6"/>
  <c r="S670" i="6"/>
  <c r="L1086" i="6"/>
  <c r="F1350" i="6"/>
  <c r="M1150" i="6"/>
  <c r="O1246" i="6"/>
  <c r="C1222" i="6"/>
  <c r="R1198" i="6"/>
  <c r="K1142" i="6"/>
  <c r="G1110" i="6"/>
  <c r="P1030" i="6"/>
  <c r="U926" i="6"/>
  <c r="O894" i="6"/>
  <c r="L846" i="6"/>
  <c r="M806" i="6"/>
  <c r="N750" i="6"/>
  <c r="L670" i="6"/>
  <c r="W670" i="6"/>
  <c r="G670" i="6"/>
  <c r="W686" i="6"/>
  <c r="B686" i="6"/>
  <c r="G686" i="6"/>
  <c r="P702" i="6"/>
  <c r="Q702" i="6"/>
  <c r="O718" i="6"/>
  <c r="E718" i="6"/>
  <c r="U718" i="6"/>
  <c r="W734" i="6"/>
  <c r="H734" i="6"/>
  <c r="G766" i="6"/>
  <c r="C766" i="6"/>
  <c r="W766" i="6"/>
  <c r="T822" i="6"/>
  <c r="W822" i="6"/>
  <c r="O822" i="6"/>
  <c r="E878" i="6"/>
  <c r="H878" i="6"/>
  <c r="J910" i="6"/>
  <c r="U910" i="6"/>
  <c r="L918" i="6"/>
  <c r="S918" i="6"/>
  <c r="R934" i="6"/>
  <c r="B934" i="6"/>
  <c r="U950" i="6"/>
  <c r="D950" i="6"/>
  <c r="K958" i="6"/>
  <c r="O958" i="6"/>
  <c r="L966" i="6"/>
  <c r="F966" i="6"/>
  <c r="P974" i="6"/>
  <c r="V974" i="6"/>
  <c r="I982" i="6"/>
  <c r="L982" i="6"/>
  <c r="W982" i="6"/>
  <c r="Q990" i="6"/>
  <c r="R990" i="6"/>
  <c r="S998" i="6"/>
  <c r="I998" i="6"/>
  <c r="Q1006" i="6"/>
  <c r="K1006" i="6"/>
  <c r="I1006" i="6"/>
  <c r="G1006" i="6"/>
  <c r="D1014" i="6"/>
  <c r="R1014" i="6"/>
  <c r="U1022" i="6"/>
  <c r="Q1022" i="6"/>
  <c r="L1022" i="6"/>
  <c r="W1030" i="6"/>
  <c r="O1030" i="6"/>
  <c r="F1038" i="6"/>
  <c r="U1038" i="6"/>
  <c r="J1038" i="6"/>
  <c r="C1046" i="6"/>
  <c r="O1046" i="6"/>
  <c r="S1046" i="6"/>
  <c r="I1054" i="6"/>
  <c r="G1054" i="6"/>
  <c r="K1054" i="6"/>
  <c r="N1062" i="6"/>
  <c r="F1062" i="6"/>
  <c r="B1070" i="6"/>
  <c r="M1070" i="6"/>
  <c r="E1070" i="6"/>
  <c r="R1078" i="6"/>
  <c r="Q1078" i="6"/>
  <c r="M1094" i="6"/>
  <c r="G1094" i="6"/>
  <c r="T1102" i="6"/>
  <c r="Q1102" i="6"/>
  <c r="M1110" i="6"/>
  <c r="N1110" i="6"/>
  <c r="L1118" i="6"/>
  <c r="D1118" i="6"/>
  <c r="J1126" i="6"/>
  <c r="F1126" i="6"/>
  <c r="Q1126" i="6"/>
  <c r="V1134" i="6"/>
  <c r="I1134" i="6"/>
  <c r="U1134" i="6"/>
  <c r="V1142" i="6"/>
  <c r="E1142" i="6"/>
  <c r="F1142" i="6"/>
  <c r="L1142" i="6"/>
  <c r="V1158" i="6"/>
  <c r="J1158" i="6"/>
  <c r="R1158" i="6"/>
  <c r="S1158" i="6"/>
  <c r="F1166" i="6"/>
  <c r="E1166" i="6"/>
  <c r="L1174" i="6"/>
  <c r="B1174" i="6"/>
  <c r="S1174" i="6"/>
  <c r="S1182" i="6"/>
  <c r="F1182" i="6"/>
  <c r="T1182" i="6"/>
  <c r="I1182" i="6"/>
  <c r="P1190" i="6"/>
  <c r="J1190" i="6"/>
  <c r="R1190" i="6"/>
  <c r="B1190" i="6"/>
  <c r="W1198" i="6"/>
  <c r="J1198" i="6"/>
  <c r="S1198" i="6"/>
  <c r="C1198" i="6"/>
  <c r="U1198" i="6"/>
  <c r="Q1206" i="6"/>
  <c r="E1206" i="6"/>
  <c r="H1206" i="6"/>
  <c r="S1214" i="6"/>
  <c r="N1214" i="6"/>
  <c r="L1214" i="6"/>
  <c r="L1222" i="6"/>
  <c r="O1222" i="6"/>
  <c r="B1222" i="6"/>
  <c r="W1222" i="6"/>
  <c r="K1222" i="6"/>
  <c r="H1222" i="6"/>
  <c r="Q1230" i="6"/>
  <c r="T1230" i="6"/>
  <c r="V1230" i="6"/>
  <c r="Q1238" i="6"/>
  <c r="R1238" i="6"/>
  <c r="E1238" i="6"/>
  <c r="W1238" i="6"/>
  <c r="M1238" i="6"/>
  <c r="J1238" i="6"/>
  <c r="Q1246" i="6"/>
  <c r="J1246" i="6"/>
  <c r="E1246" i="6"/>
  <c r="S1246" i="6"/>
  <c r="M1254" i="6"/>
  <c r="W1254" i="6"/>
  <c r="H1254" i="6"/>
  <c r="L1254" i="6"/>
  <c r="B1262" i="6"/>
  <c r="R1262" i="6"/>
  <c r="G1262" i="6"/>
  <c r="W1270" i="6"/>
  <c r="C1270" i="6"/>
  <c r="L1270" i="6"/>
  <c r="Q1270" i="6"/>
  <c r="M1270" i="6"/>
  <c r="J1270" i="6"/>
  <c r="L1278" i="6"/>
  <c r="B1278" i="6"/>
  <c r="R1294" i="6"/>
  <c r="P1294" i="6"/>
  <c r="W1302" i="6"/>
  <c r="C1302" i="6"/>
  <c r="L1302" i="6"/>
  <c r="R1302" i="6"/>
  <c r="F1302" i="6"/>
  <c r="V1310" i="6"/>
  <c r="B1310" i="6"/>
  <c r="D1318" i="6"/>
  <c r="N1318" i="6"/>
  <c r="S1350" i="6"/>
  <c r="M1350" i="6"/>
  <c r="J1358" i="6"/>
  <c r="B1358" i="6"/>
  <c r="K1430" i="6"/>
  <c r="J1430" i="6"/>
  <c r="M1430" i="6"/>
  <c r="C1558" i="6"/>
  <c r="T1558" i="6"/>
  <c r="N1566" i="6"/>
  <c r="G1566" i="6"/>
  <c r="W1798" i="6"/>
  <c r="O1798" i="6"/>
  <c r="U1798" i="6"/>
  <c r="H1798" i="6"/>
  <c r="T1822" i="6"/>
  <c r="W1822" i="6"/>
  <c r="W1846" i="6"/>
  <c r="Q1846" i="6"/>
  <c r="F34" i="6"/>
  <c r="P34" i="6"/>
  <c r="O1352" i="6"/>
  <c r="F1352" i="6"/>
  <c r="Q1352" i="6"/>
  <c r="R1352" i="6"/>
  <c r="K1352" i="6"/>
  <c r="G1352" i="6"/>
  <c r="U1352" i="6"/>
  <c r="V1352" i="6"/>
  <c r="C1352" i="6"/>
  <c r="B1352" i="6"/>
  <c r="S1352" i="6"/>
  <c r="E1352" i="6"/>
  <c r="T1352" i="6"/>
  <c r="W1352" i="6"/>
  <c r="D1352" i="6"/>
  <c r="M1352" i="6"/>
  <c r="H1384" i="6"/>
  <c r="D1384" i="6"/>
  <c r="C1384" i="6"/>
  <c r="K1384" i="6"/>
  <c r="Q1384" i="6"/>
  <c r="L1384" i="6"/>
  <c r="J1384" i="6"/>
  <c r="M1384" i="6"/>
  <c r="P1384" i="6"/>
  <c r="W1384" i="6"/>
  <c r="F1384" i="6"/>
  <c r="E1384" i="6"/>
  <c r="U1384" i="6"/>
  <c r="O1384" i="6"/>
  <c r="I1384" i="6"/>
  <c r="G1384" i="6"/>
  <c r="B1384" i="6"/>
  <c r="O1416" i="6"/>
  <c r="C1416" i="6"/>
  <c r="P1416" i="6"/>
  <c r="I1416" i="6"/>
  <c r="H1416" i="6"/>
  <c r="V1416" i="6"/>
  <c r="S1416" i="6"/>
  <c r="T1416" i="6"/>
  <c r="E1416" i="6"/>
  <c r="J1416" i="6"/>
  <c r="U1416" i="6"/>
  <c r="Q1416" i="6"/>
  <c r="F1416" i="6"/>
  <c r="B1416" i="6"/>
  <c r="W1416" i="6"/>
  <c r="M1416" i="6"/>
  <c r="R1416" i="6"/>
  <c r="C1456" i="6"/>
  <c r="E1456" i="6"/>
  <c r="I1456" i="6"/>
  <c r="S1456" i="6"/>
  <c r="T1456" i="6"/>
  <c r="Q1456" i="6"/>
  <c r="T1488" i="6"/>
  <c r="G1488" i="6"/>
  <c r="R1488" i="6"/>
  <c r="V1488" i="6"/>
  <c r="H1488" i="6"/>
  <c r="W1488" i="6"/>
  <c r="S1488" i="6"/>
  <c r="C1488" i="6"/>
  <c r="F1488" i="6"/>
  <c r="S1520" i="6"/>
  <c r="U1520" i="6"/>
  <c r="K1520" i="6"/>
  <c r="L1520" i="6"/>
  <c r="N1520" i="6"/>
  <c r="B1520" i="6"/>
  <c r="C1520" i="6"/>
  <c r="T1520" i="6"/>
  <c r="V1552" i="6"/>
  <c r="L1552" i="6"/>
  <c r="Q1552" i="6"/>
  <c r="F1552" i="6"/>
  <c r="I1552" i="6"/>
  <c r="O1552" i="6"/>
  <c r="I1584" i="6"/>
  <c r="C1584" i="6"/>
  <c r="R1584" i="6"/>
  <c r="U1584" i="6"/>
  <c r="Q1584" i="6"/>
  <c r="V1584" i="6"/>
  <c r="O1616" i="6"/>
  <c r="W1616" i="6"/>
  <c r="I1616" i="6"/>
  <c r="E1616" i="6"/>
  <c r="N1616" i="6"/>
  <c r="B1648" i="6"/>
  <c r="I1648" i="6"/>
  <c r="O1648" i="6"/>
  <c r="U1648" i="6"/>
  <c r="J1648" i="6"/>
  <c r="C1648" i="6"/>
  <c r="P1648" i="6"/>
  <c r="E1648" i="6"/>
  <c r="N1648" i="6"/>
  <c r="F1648" i="6"/>
  <c r="W1648" i="6"/>
  <c r="S1672" i="6"/>
  <c r="I1672" i="6"/>
  <c r="Q1672" i="6"/>
  <c r="Q1712" i="6"/>
  <c r="G1712" i="6"/>
  <c r="W1712" i="6"/>
  <c r="P1712" i="6"/>
  <c r="E1712" i="6"/>
  <c r="F1712" i="6"/>
  <c r="M1712" i="6"/>
  <c r="L1712" i="6"/>
  <c r="V1712" i="6"/>
  <c r="B1712" i="6"/>
  <c r="C1712" i="6"/>
  <c r="C1752" i="6"/>
  <c r="V1752" i="6"/>
  <c r="O1752" i="6"/>
  <c r="U1752" i="6"/>
  <c r="K1752" i="6"/>
  <c r="E1752" i="6"/>
  <c r="M1752" i="6"/>
  <c r="P1752" i="6"/>
  <c r="W1752" i="6"/>
  <c r="J1752" i="6"/>
  <c r="F1752" i="6"/>
  <c r="L1776" i="6"/>
  <c r="G1776" i="6"/>
  <c r="V1776" i="6"/>
  <c r="U1776" i="6"/>
  <c r="T1776" i="6"/>
  <c r="I1776" i="6"/>
  <c r="Q1776" i="6"/>
  <c r="O1776" i="6"/>
  <c r="D1776" i="6"/>
  <c r="W1776" i="6"/>
  <c r="F1776" i="6"/>
  <c r="E1776" i="6"/>
  <c r="C1776" i="6"/>
  <c r="K1776" i="6"/>
  <c r="P1776" i="6"/>
  <c r="B1776" i="6"/>
  <c r="G1800" i="6"/>
  <c r="T1800" i="6"/>
  <c r="I1800" i="6"/>
  <c r="L1800" i="6"/>
  <c r="J1800" i="6"/>
  <c r="R1800" i="6"/>
  <c r="V1800" i="6"/>
  <c r="K1800" i="6"/>
  <c r="M1800" i="6"/>
  <c r="I1832" i="6"/>
  <c r="U1832" i="6"/>
  <c r="R1832" i="6"/>
  <c r="M1832" i="6"/>
  <c r="O1832" i="6"/>
  <c r="D1832" i="6"/>
  <c r="E1832" i="6"/>
  <c r="L1832" i="6"/>
  <c r="V1832" i="6"/>
  <c r="G1832" i="6"/>
  <c r="B1832" i="6"/>
  <c r="S1832" i="6"/>
  <c r="K1832" i="6"/>
  <c r="J1832" i="6"/>
  <c r="Q1832" i="6"/>
  <c r="I1864" i="6"/>
  <c r="K1864" i="6"/>
  <c r="V1864" i="6"/>
  <c r="E1864" i="6"/>
  <c r="J1864" i="6"/>
  <c r="B1864" i="6"/>
  <c r="H1864" i="6"/>
  <c r="K1896" i="6"/>
  <c r="J1896" i="6"/>
  <c r="I1896" i="6"/>
  <c r="D1912" i="6"/>
  <c r="R1912" i="6"/>
  <c r="M1912" i="6"/>
  <c r="H1912" i="6"/>
  <c r="E1944" i="6"/>
  <c r="S1944" i="6"/>
  <c r="J1944" i="6"/>
  <c r="L1944" i="6"/>
  <c r="O1976" i="6"/>
  <c r="V1976" i="6"/>
  <c r="R1976" i="6"/>
  <c r="T1976" i="6"/>
  <c r="P2016" i="6"/>
  <c r="J2016" i="6"/>
  <c r="I2016" i="6"/>
  <c r="V1992" i="6"/>
  <c r="J2000" i="6"/>
  <c r="N2000" i="6"/>
  <c r="E2016" i="6"/>
  <c r="C2000" i="6"/>
  <c r="F1984" i="6"/>
  <c r="K1976" i="6"/>
  <c r="T1968" i="6"/>
  <c r="C1960" i="6"/>
  <c r="D1704" i="6"/>
  <c r="U1672" i="6"/>
  <c r="H1992" i="6"/>
  <c r="C2008" i="6"/>
  <c r="E1632" i="6"/>
  <c r="O1984" i="6"/>
  <c r="E1992" i="6"/>
  <c r="M1960" i="6"/>
  <c r="W2008" i="6"/>
  <c r="B2016" i="6"/>
  <c r="R2008" i="6"/>
  <c r="N2016" i="6"/>
  <c r="B2008" i="6"/>
  <c r="S2000" i="6"/>
  <c r="K1992" i="6"/>
  <c r="V1984" i="6"/>
  <c r="H1984" i="6"/>
  <c r="N1976" i="6"/>
  <c r="N1968" i="6"/>
  <c r="F1960" i="6"/>
  <c r="G1968" i="6"/>
  <c r="S1864" i="6"/>
  <c r="J1360" i="6"/>
  <c r="B1440" i="6"/>
  <c r="S1536" i="6"/>
  <c r="M1776" i="6"/>
  <c r="K1416" i="6"/>
  <c r="P1368" i="6"/>
  <c r="M1600" i="6"/>
  <c r="N1384" i="6"/>
  <c r="S1776" i="6"/>
  <c r="Q1704" i="6"/>
  <c r="L1488" i="6"/>
  <c r="U1632" i="6"/>
  <c r="M1984" i="6"/>
  <c r="S1760" i="6"/>
  <c r="G1432" i="6"/>
  <c r="Q2023" i="6"/>
  <c r="W2023" i="6"/>
  <c r="T2023" i="6"/>
  <c r="U2023" i="6"/>
  <c r="I2023" i="6"/>
  <c r="G2023" i="6"/>
  <c r="V2023" i="6"/>
  <c r="F2023" i="6"/>
  <c r="O2023" i="6"/>
  <c r="R2023" i="6"/>
  <c r="L2023" i="6"/>
  <c r="S2023" i="6"/>
  <c r="C2023" i="6"/>
  <c r="K2023" i="6"/>
  <c r="M2023" i="6"/>
  <c r="B2023" i="6"/>
  <c r="J2023" i="6"/>
  <c r="P2023" i="6"/>
  <c r="N2023" i="6"/>
  <c r="H2023" i="6"/>
  <c r="L1992" i="6"/>
  <c r="M1864" i="6"/>
  <c r="V1632" i="6"/>
  <c r="G2016" i="6"/>
  <c r="T2016" i="6"/>
  <c r="U1992" i="6"/>
  <c r="G1960" i="6"/>
  <c r="E1960" i="6"/>
  <c r="S2016" i="6"/>
  <c r="I2000" i="6"/>
  <c r="T1992" i="6"/>
  <c r="E1984" i="6"/>
  <c r="H1968" i="6"/>
  <c r="U1976" i="6"/>
  <c r="P1896" i="6"/>
  <c r="Q1448" i="6"/>
  <c r="F1800" i="6"/>
  <c r="O1864" i="6"/>
  <c r="B680" i="6"/>
  <c r="P1440" i="6"/>
  <c r="U1392" i="6"/>
  <c r="U1800" i="6"/>
  <c r="S1752" i="6"/>
  <c r="L1504" i="6"/>
  <c r="M1368" i="6"/>
  <c r="T1832" i="6"/>
  <c r="M1552" i="6"/>
  <c r="W1368" i="6"/>
  <c r="R1360" i="6"/>
  <c r="I1360" i="6"/>
  <c r="T1360" i="6"/>
  <c r="D1360" i="6"/>
  <c r="L1360" i="6"/>
  <c r="C1360" i="6"/>
  <c r="S1360" i="6"/>
  <c r="R1392" i="6"/>
  <c r="S1392" i="6"/>
  <c r="B1392" i="6"/>
  <c r="V1392" i="6"/>
  <c r="K1392" i="6"/>
  <c r="F1392" i="6"/>
  <c r="J1392" i="6"/>
  <c r="O1392" i="6"/>
  <c r="H1392" i="6"/>
  <c r="N1392" i="6"/>
  <c r="T1392" i="6"/>
  <c r="P1392" i="6"/>
  <c r="D1392" i="6"/>
  <c r="M1392" i="6"/>
  <c r="C1392" i="6"/>
  <c r="T1424" i="6"/>
  <c r="F1424" i="6"/>
  <c r="J1424" i="6"/>
  <c r="P1424" i="6"/>
  <c r="H1424" i="6"/>
  <c r="Q1424" i="6"/>
  <c r="I1424" i="6"/>
  <c r="V1424" i="6"/>
  <c r="O1424" i="6"/>
  <c r="W1424" i="6"/>
  <c r="K1424" i="6"/>
  <c r="L1424" i="6"/>
  <c r="M1424" i="6"/>
  <c r="S1424" i="6"/>
  <c r="G1424" i="6"/>
  <c r="D1424" i="6"/>
  <c r="C1424" i="6"/>
  <c r="I1448" i="6"/>
  <c r="H1448" i="6"/>
  <c r="C1448" i="6"/>
  <c r="U1448" i="6"/>
  <c r="C1496" i="6"/>
  <c r="B1496" i="6"/>
  <c r="O1496" i="6"/>
  <c r="P1496" i="6"/>
  <c r="S1496" i="6"/>
  <c r="U1496" i="6"/>
  <c r="G1496" i="6"/>
  <c r="J1496" i="6"/>
  <c r="T1496" i="6"/>
  <c r="F1496" i="6"/>
  <c r="V1496" i="6"/>
  <c r="H1496" i="6"/>
  <c r="Q1496" i="6"/>
  <c r="E1496" i="6"/>
  <c r="W1496" i="6"/>
  <c r="N1528" i="6"/>
  <c r="S1528" i="6"/>
  <c r="W1528" i="6"/>
  <c r="M1528" i="6"/>
  <c r="E1528" i="6"/>
  <c r="R1528" i="6"/>
  <c r="C1528" i="6"/>
  <c r="K1528" i="6"/>
  <c r="R1560" i="6"/>
  <c r="E1560" i="6"/>
  <c r="N1560" i="6"/>
  <c r="M1560" i="6"/>
  <c r="Q1560" i="6"/>
  <c r="J1560" i="6"/>
  <c r="M1592" i="6"/>
  <c r="S1592" i="6"/>
  <c r="J1592" i="6"/>
  <c r="E1592" i="6"/>
  <c r="D1592" i="6"/>
  <c r="F1592" i="6"/>
  <c r="K1640" i="6"/>
  <c r="Q1640" i="6"/>
  <c r="B1640" i="6"/>
  <c r="I1640" i="6"/>
  <c r="C1640" i="6"/>
  <c r="S1640" i="6"/>
  <c r="J1640" i="6"/>
  <c r="H1696" i="6"/>
  <c r="O1696" i="6"/>
  <c r="J1696" i="6"/>
  <c r="I1696" i="6"/>
  <c r="D1696" i="6"/>
  <c r="C1696" i="6"/>
  <c r="P1696" i="6"/>
  <c r="N1696" i="6"/>
  <c r="L1696" i="6"/>
  <c r="E1696" i="6"/>
  <c r="T1696" i="6"/>
  <c r="I1928" i="6"/>
  <c r="B1928" i="6"/>
  <c r="Q1928" i="6"/>
  <c r="R1952" i="6"/>
  <c r="I1952" i="6"/>
  <c r="V1952" i="6"/>
  <c r="D1952" i="6"/>
  <c r="G1952" i="6"/>
  <c r="L1952" i="6"/>
  <c r="Q1952" i="6"/>
  <c r="T1952" i="6"/>
  <c r="P2008" i="6"/>
  <c r="S2008" i="6"/>
  <c r="T2008" i="6"/>
  <c r="D2008" i="6"/>
  <c r="U2008" i="6"/>
  <c r="B1984" i="6"/>
  <c r="W1440" i="6"/>
  <c r="V1680" i="6"/>
  <c r="C2016" i="6"/>
  <c r="J2008" i="6"/>
  <c r="H2000" i="6"/>
  <c r="L1984" i="6"/>
  <c r="H1976" i="6"/>
  <c r="L1680" i="6"/>
  <c r="S1632" i="6"/>
  <c r="B1704" i="6"/>
  <c r="G1680" i="6"/>
  <c r="W1632" i="6"/>
  <c r="Q26" i="6"/>
  <c r="C1992" i="6"/>
  <c r="B1976" i="6"/>
  <c r="T2000" i="6"/>
  <c r="M1968" i="6"/>
  <c r="L2016" i="6"/>
  <c r="H2016" i="6"/>
  <c r="I2008" i="6"/>
  <c r="D2000" i="6"/>
  <c r="J1992" i="6"/>
  <c r="R1984" i="6"/>
  <c r="Q1984" i="6"/>
  <c r="M1976" i="6"/>
  <c r="E2008" i="6"/>
  <c r="M1520" i="6"/>
  <c r="D1800" i="6"/>
  <c r="B1800" i="6"/>
  <c r="N1280" i="6"/>
  <c r="L1416" i="6"/>
  <c r="P1800" i="6"/>
  <c r="U1536" i="6"/>
  <c r="W1392" i="6"/>
  <c r="I1352" i="6"/>
  <c r="Q1528" i="6"/>
  <c r="R2016" i="6"/>
  <c r="Q1824" i="6"/>
  <c r="V1536" i="6"/>
  <c r="K648" i="6"/>
  <c r="B648" i="6"/>
  <c r="I1376" i="6"/>
  <c r="S1376" i="6"/>
  <c r="H1376" i="6"/>
  <c r="Q1376" i="6"/>
  <c r="N1376" i="6"/>
  <c r="K1376" i="6"/>
  <c r="D1376" i="6"/>
  <c r="C1376" i="6"/>
  <c r="V1376" i="6"/>
  <c r="E1376" i="6"/>
  <c r="W1376" i="6"/>
  <c r="B1376" i="6"/>
  <c r="M1376" i="6"/>
  <c r="P1376" i="6"/>
  <c r="G1376" i="6"/>
  <c r="F1376" i="6"/>
  <c r="O1376" i="6"/>
  <c r="P1400" i="6"/>
  <c r="F1400" i="6"/>
  <c r="R1400" i="6"/>
  <c r="I1400" i="6"/>
  <c r="Q1400" i="6"/>
  <c r="C1400" i="6"/>
  <c r="M1400" i="6"/>
  <c r="D1400" i="6"/>
  <c r="W1400" i="6"/>
  <c r="L1400" i="6"/>
  <c r="H1400" i="6"/>
  <c r="K1400" i="6"/>
  <c r="U1400" i="6"/>
  <c r="B1400" i="6"/>
  <c r="N1400" i="6"/>
  <c r="O1400" i="6"/>
  <c r="E1400" i="6"/>
  <c r="S1440" i="6"/>
  <c r="U1440" i="6"/>
  <c r="Q1440" i="6"/>
  <c r="F1440" i="6"/>
  <c r="D1440" i="6"/>
  <c r="G1440" i="6"/>
  <c r="C1440" i="6"/>
  <c r="C1472" i="6"/>
  <c r="D1472" i="6"/>
  <c r="G1472" i="6"/>
  <c r="I1472" i="6"/>
  <c r="H1472" i="6"/>
  <c r="E1504" i="6"/>
  <c r="I1504" i="6"/>
  <c r="M1504" i="6"/>
  <c r="Q1504" i="6"/>
  <c r="O1504" i="6"/>
  <c r="R1504" i="6"/>
  <c r="J1504" i="6"/>
  <c r="T1504" i="6"/>
  <c r="K1504" i="6"/>
  <c r="V1504" i="6"/>
  <c r="C1504" i="6"/>
  <c r="U1504" i="6"/>
  <c r="W1504" i="6"/>
  <c r="S1504" i="6"/>
  <c r="B1504" i="6"/>
  <c r="N1504" i="6"/>
  <c r="H1504" i="6"/>
  <c r="P1544" i="6"/>
  <c r="L1544" i="6"/>
  <c r="I1544" i="6"/>
  <c r="M1544" i="6"/>
  <c r="O1544" i="6"/>
  <c r="E1544" i="6"/>
  <c r="D1576" i="6"/>
  <c r="I1576" i="6"/>
  <c r="S1576" i="6"/>
  <c r="N1576" i="6"/>
  <c r="M1608" i="6"/>
  <c r="J1608" i="6"/>
  <c r="L1608" i="6"/>
  <c r="I1608" i="6"/>
  <c r="E1608" i="6"/>
  <c r="V1608" i="6"/>
  <c r="R1608" i="6"/>
  <c r="H1632" i="6"/>
  <c r="L1632" i="6"/>
  <c r="F1632" i="6"/>
  <c r="B1632" i="6"/>
  <c r="I1632" i="6"/>
  <c r="T1632" i="6"/>
  <c r="O1632" i="6"/>
  <c r="S1664" i="6"/>
  <c r="B1664" i="6"/>
  <c r="K1664" i="6"/>
  <c r="T1664" i="6"/>
  <c r="W1688" i="6"/>
  <c r="Q1688" i="6"/>
  <c r="B1688" i="6"/>
  <c r="O1688" i="6"/>
  <c r="I1688" i="6"/>
  <c r="N1688" i="6"/>
  <c r="I1720" i="6"/>
  <c r="E1720" i="6"/>
  <c r="S1720" i="6"/>
  <c r="W1720" i="6"/>
  <c r="O1720" i="6"/>
  <c r="F1720" i="6"/>
  <c r="V1720" i="6"/>
  <c r="L1720" i="6"/>
  <c r="P1720" i="6"/>
  <c r="E1736" i="6"/>
  <c r="R1736" i="6"/>
  <c r="Q1736" i="6"/>
  <c r="J1736" i="6"/>
  <c r="G1736" i="6"/>
  <c r="O1736" i="6"/>
  <c r="C1736" i="6"/>
  <c r="I1736" i="6"/>
  <c r="D1736" i="6"/>
  <c r="W1736" i="6"/>
  <c r="N1736" i="6"/>
  <c r="W1760" i="6"/>
  <c r="P1760" i="6"/>
  <c r="G1760" i="6"/>
  <c r="H1760" i="6"/>
  <c r="D1760" i="6"/>
  <c r="V1760" i="6"/>
  <c r="K1760" i="6"/>
  <c r="F1760" i="6"/>
  <c r="E1760" i="6"/>
  <c r="C1760" i="6"/>
  <c r="B1760" i="6"/>
  <c r="T1760" i="6"/>
  <c r="I1760" i="6"/>
  <c r="J1760" i="6"/>
  <c r="O1760" i="6"/>
  <c r="R1792" i="6"/>
  <c r="U1792" i="6"/>
  <c r="J1792" i="6"/>
  <c r="E1792" i="6"/>
  <c r="L1792" i="6"/>
  <c r="I1792" i="6"/>
  <c r="M1792" i="6"/>
  <c r="P1816" i="6"/>
  <c r="T1816" i="6"/>
  <c r="S1816" i="6"/>
  <c r="H1816" i="6"/>
  <c r="L1816" i="6"/>
  <c r="F1816" i="6"/>
  <c r="D1816" i="6"/>
  <c r="K1816" i="6"/>
  <c r="U1816" i="6"/>
  <c r="N1816" i="6"/>
  <c r="Q1816" i="6"/>
  <c r="W1816" i="6"/>
  <c r="B1816" i="6"/>
  <c r="M1816" i="6"/>
  <c r="V1816" i="6"/>
  <c r="Q1840" i="6"/>
  <c r="R1840" i="6"/>
  <c r="I1840" i="6"/>
  <c r="D1840" i="6"/>
  <c r="H1840" i="6"/>
  <c r="G1840" i="6"/>
  <c r="I1856" i="6"/>
  <c r="W1856" i="6"/>
  <c r="K1856" i="6"/>
  <c r="G1856" i="6"/>
  <c r="L1856" i="6"/>
  <c r="P1856" i="6"/>
  <c r="F1856" i="6"/>
  <c r="B1856" i="6"/>
  <c r="J1856" i="6"/>
  <c r="E1856" i="6"/>
  <c r="R1856" i="6"/>
  <c r="R1888" i="6"/>
  <c r="H1888" i="6"/>
  <c r="U1888" i="6"/>
  <c r="I1888" i="6"/>
  <c r="Q1888" i="6"/>
  <c r="E1920" i="6"/>
  <c r="I1920" i="6"/>
  <c r="N1920" i="6"/>
  <c r="M1920" i="6"/>
  <c r="O1960" i="6"/>
  <c r="I1960" i="6"/>
  <c r="V1960" i="6"/>
  <c r="U1960" i="6"/>
  <c r="Q2000" i="6"/>
  <c r="U2000" i="6"/>
  <c r="F2000" i="6"/>
  <c r="O2000" i="6"/>
  <c r="D2016" i="6"/>
  <c r="J1984" i="6"/>
  <c r="O2008" i="6"/>
  <c r="C1984" i="6"/>
  <c r="L1584" i="6"/>
  <c r="L1864" i="6"/>
  <c r="R1384" i="6"/>
  <c r="I1752" i="6"/>
  <c r="F1704" i="6"/>
  <c r="H1672" i="6"/>
  <c r="F2008" i="6"/>
  <c r="M2016" i="6"/>
  <c r="B1992" i="6"/>
  <c r="V2016" i="6"/>
  <c r="K1984" i="6"/>
  <c r="F2016" i="6"/>
  <c r="Q2016" i="6"/>
  <c r="V2008" i="6"/>
  <c r="K2000" i="6"/>
  <c r="B2000" i="6"/>
  <c r="G1984" i="6"/>
  <c r="D1976" i="6"/>
  <c r="E1976" i="6"/>
  <c r="B1960" i="6"/>
  <c r="G1976" i="6"/>
  <c r="P1472" i="6"/>
  <c r="L1472" i="6"/>
  <c r="G1520" i="6"/>
  <c r="U1864" i="6"/>
  <c r="C1864" i="6"/>
  <c r="T1440" i="6"/>
  <c r="H1440" i="6"/>
  <c r="U1424" i="6"/>
  <c r="Q1800" i="6"/>
  <c r="P1488" i="6"/>
  <c r="E1392" i="6"/>
  <c r="J1352" i="6"/>
  <c r="D2023" i="6"/>
  <c r="P1352" i="6"/>
  <c r="E1424" i="6"/>
  <c r="I1976" i="6"/>
  <c r="E1816" i="6"/>
  <c r="S1736" i="6"/>
  <c r="Q1648" i="6"/>
  <c r="R1520" i="6"/>
  <c r="V1384" i="6"/>
  <c r="Q1368" i="6"/>
  <c r="B1368" i="6"/>
  <c r="K1368" i="6"/>
  <c r="C1368" i="6"/>
  <c r="L1368" i="6"/>
  <c r="N1368" i="6"/>
  <c r="G1368" i="6"/>
  <c r="U1368" i="6"/>
  <c r="R1368" i="6"/>
  <c r="T1368" i="6"/>
  <c r="E1368" i="6"/>
  <c r="D1368" i="6"/>
  <c r="J1368" i="6"/>
  <c r="H1368" i="6"/>
  <c r="S1368" i="6"/>
  <c r="I1408" i="6"/>
  <c r="H1408" i="6"/>
  <c r="M1408" i="6"/>
  <c r="C1408" i="6"/>
  <c r="L1408" i="6"/>
  <c r="R1408" i="6"/>
  <c r="B1408" i="6"/>
  <c r="J1408" i="6"/>
  <c r="S1408" i="6"/>
  <c r="E1408" i="6"/>
  <c r="K1408" i="6"/>
  <c r="O1408" i="6"/>
  <c r="P1432" i="6"/>
  <c r="C1432" i="6"/>
  <c r="T1432" i="6"/>
  <c r="S1432" i="6"/>
  <c r="O1432" i="6"/>
  <c r="B1432" i="6"/>
  <c r="N1432" i="6"/>
  <c r="L1432" i="6"/>
  <c r="J1432" i="6"/>
  <c r="F1432" i="6"/>
  <c r="I1432" i="6"/>
  <c r="E1432" i="6"/>
  <c r="V1432" i="6"/>
  <c r="Q1432" i="6"/>
  <c r="U1432" i="6"/>
  <c r="R1432" i="6"/>
  <c r="I1464" i="6"/>
  <c r="L1464" i="6"/>
  <c r="D1512" i="6"/>
  <c r="B1512" i="6"/>
  <c r="U1512" i="6"/>
  <c r="R1512" i="6"/>
  <c r="H1512" i="6"/>
  <c r="E1512" i="6"/>
  <c r="M1512" i="6"/>
  <c r="K1512" i="6"/>
  <c r="C1512" i="6"/>
  <c r="T1512" i="6"/>
  <c r="G1512" i="6"/>
  <c r="J1512" i="6"/>
  <c r="N1512" i="6"/>
  <c r="V1512" i="6"/>
  <c r="L1512" i="6"/>
  <c r="P1512" i="6"/>
  <c r="O1512" i="6"/>
  <c r="F1512" i="6"/>
  <c r="W1512" i="6"/>
  <c r="I1512" i="6"/>
  <c r="T1536" i="6"/>
  <c r="O1536" i="6"/>
  <c r="P1536" i="6"/>
  <c r="D1536" i="6"/>
  <c r="B1536" i="6"/>
  <c r="J1536" i="6"/>
  <c r="H1536" i="6"/>
  <c r="I1536" i="6"/>
  <c r="G1536" i="6"/>
  <c r="W1536" i="6"/>
  <c r="E1536" i="6"/>
  <c r="C1536" i="6"/>
  <c r="L1536" i="6"/>
  <c r="K1536" i="6"/>
  <c r="W1568" i="6"/>
  <c r="I1568" i="6"/>
  <c r="N1568" i="6"/>
  <c r="C1600" i="6"/>
  <c r="P1600" i="6"/>
  <c r="G1600" i="6"/>
  <c r="L1600" i="6"/>
  <c r="R1600" i="6"/>
  <c r="V1600" i="6"/>
  <c r="U1600" i="6"/>
  <c r="H1600" i="6"/>
  <c r="I1600" i="6"/>
  <c r="K1624" i="6"/>
  <c r="F1624" i="6"/>
  <c r="I1624" i="6"/>
  <c r="R1624" i="6"/>
  <c r="U1624" i="6"/>
  <c r="O1624" i="6"/>
  <c r="L1624" i="6"/>
  <c r="S1656" i="6"/>
  <c r="W1656" i="6"/>
  <c r="C1656" i="6"/>
  <c r="O1656" i="6"/>
  <c r="J1656" i="6"/>
  <c r="H1656" i="6"/>
  <c r="F1656" i="6"/>
  <c r="N1656" i="6"/>
  <c r="L1656" i="6"/>
  <c r="P1656" i="6"/>
  <c r="I1656" i="6"/>
  <c r="E1656" i="6"/>
  <c r="Q1656" i="6"/>
  <c r="T1680" i="6"/>
  <c r="J1680" i="6"/>
  <c r="S1680" i="6"/>
  <c r="K1704" i="6"/>
  <c r="M1704" i="6"/>
  <c r="V1704" i="6"/>
  <c r="T1704" i="6"/>
  <c r="I1704" i="6"/>
  <c r="N1704" i="6"/>
  <c r="C1704" i="6"/>
  <c r="O1704" i="6"/>
  <c r="S1704" i="6"/>
  <c r="E1704" i="6"/>
  <c r="G1704" i="6"/>
  <c r="Q1728" i="6"/>
  <c r="P1728" i="6"/>
  <c r="C1728" i="6"/>
  <c r="U1728" i="6"/>
  <c r="J1728" i="6"/>
  <c r="N1728" i="6"/>
  <c r="M1728" i="6"/>
  <c r="I1728" i="6"/>
  <c r="W1728" i="6"/>
  <c r="L1728" i="6"/>
  <c r="F1744" i="6"/>
  <c r="Q1744" i="6"/>
  <c r="N1744" i="6"/>
  <c r="I1744" i="6"/>
  <c r="U1744" i="6"/>
  <c r="C1744" i="6"/>
  <c r="W1744" i="6"/>
  <c r="J1744" i="6"/>
  <c r="R1744" i="6"/>
  <c r="M1744" i="6"/>
  <c r="K1744" i="6"/>
  <c r="B1744" i="6"/>
  <c r="O1744" i="6"/>
  <c r="V1744" i="6"/>
  <c r="P1768" i="6"/>
  <c r="L1768" i="6"/>
  <c r="G1768" i="6"/>
  <c r="V1768" i="6"/>
  <c r="R1768" i="6"/>
  <c r="K1768" i="6"/>
  <c r="M1768" i="6"/>
  <c r="O1768" i="6"/>
  <c r="D1768" i="6"/>
  <c r="H1768" i="6"/>
  <c r="U1768" i="6"/>
  <c r="E1768" i="6"/>
  <c r="Q1768" i="6"/>
  <c r="F1768" i="6"/>
  <c r="V1784" i="6"/>
  <c r="Q1784" i="6"/>
  <c r="L1784" i="6"/>
  <c r="I1784" i="6"/>
  <c r="C1784" i="6"/>
  <c r="G1784" i="6"/>
  <c r="K1784" i="6"/>
  <c r="R1784" i="6"/>
  <c r="D1784" i="6"/>
  <c r="E1784" i="6"/>
  <c r="J1784" i="6"/>
  <c r="B1784" i="6"/>
  <c r="U1784" i="6"/>
  <c r="S1784" i="6"/>
  <c r="W1784" i="6"/>
  <c r="M1784" i="6"/>
  <c r="F1808" i="6"/>
  <c r="O1808" i="6"/>
  <c r="V1808" i="6"/>
  <c r="D1808" i="6"/>
  <c r="U1808" i="6"/>
  <c r="P1808" i="6"/>
  <c r="J1808" i="6"/>
  <c r="E1808" i="6"/>
  <c r="W1808" i="6"/>
  <c r="C1808" i="6"/>
  <c r="M1808" i="6"/>
  <c r="R1808" i="6"/>
  <c r="S1808" i="6"/>
  <c r="T1808" i="6"/>
  <c r="H1808" i="6"/>
  <c r="B1808" i="6"/>
  <c r="I1808" i="6"/>
  <c r="G1808" i="6"/>
  <c r="E1824" i="6"/>
  <c r="K1824" i="6"/>
  <c r="B1824" i="6"/>
  <c r="N1824" i="6"/>
  <c r="T1824" i="6"/>
  <c r="F1824" i="6"/>
  <c r="U1824" i="6"/>
  <c r="R1824" i="6"/>
  <c r="J1824" i="6"/>
  <c r="G1824" i="6"/>
  <c r="H1824" i="6"/>
  <c r="K1848" i="6"/>
  <c r="I1848" i="6"/>
  <c r="J1848" i="6"/>
  <c r="D1848" i="6"/>
  <c r="K1872" i="6"/>
  <c r="C1872" i="6"/>
  <c r="L1872" i="6"/>
  <c r="I1872" i="6"/>
  <c r="G1872" i="6"/>
  <c r="B1872" i="6"/>
  <c r="T1872" i="6"/>
  <c r="P1872" i="6"/>
  <c r="W1872" i="6"/>
  <c r="N1904" i="6"/>
  <c r="K1904" i="6"/>
  <c r="I1936" i="6"/>
  <c r="W1936" i="6"/>
  <c r="V1968" i="6"/>
  <c r="W1968" i="6"/>
  <c r="C1968" i="6"/>
  <c r="Q1968" i="6"/>
  <c r="R1968" i="6"/>
  <c r="U1968" i="6"/>
  <c r="L1968" i="6"/>
  <c r="D1968" i="6"/>
  <c r="J1968" i="6"/>
  <c r="N1992" i="6"/>
  <c r="R1992" i="6"/>
  <c r="Q1992" i="6"/>
  <c r="G1992" i="6"/>
  <c r="F1528" i="6"/>
  <c r="G1864" i="6"/>
  <c r="Q1808" i="6"/>
  <c r="U1408" i="6"/>
  <c r="M1632" i="6"/>
  <c r="P1704" i="6"/>
  <c r="O1680" i="6"/>
  <c r="R1672" i="6"/>
  <c r="E1680" i="6"/>
  <c r="B1680" i="6"/>
  <c r="E1672" i="6"/>
  <c r="W1960" i="6"/>
  <c r="Q1960" i="6"/>
  <c r="N1960" i="6"/>
  <c r="U2016" i="6"/>
  <c r="L1976" i="6"/>
  <c r="O1968" i="6"/>
  <c r="W2016" i="6"/>
  <c r="M2008" i="6"/>
  <c r="G2008" i="6"/>
  <c r="R2000" i="6"/>
  <c r="I1992" i="6"/>
  <c r="P1992" i="6"/>
  <c r="T1984" i="6"/>
  <c r="W1976" i="6"/>
  <c r="K1968" i="6"/>
  <c r="H1960" i="6"/>
  <c r="C1976" i="6"/>
  <c r="S1568" i="6"/>
  <c r="T1448" i="6"/>
  <c r="B1672" i="6"/>
  <c r="P1864" i="6"/>
  <c r="C1800" i="6"/>
  <c r="I1440" i="6"/>
  <c r="J1440" i="6"/>
  <c r="F1504" i="6"/>
  <c r="I1824" i="6"/>
  <c r="T1784" i="6"/>
  <c r="Q1536" i="6"/>
  <c r="M1432" i="6"/>
  <c r="U1376" i="6"/>
  <c r="E2023" i="6"/>
  <c r="T1384" i="6"/>
  <c r="M1952" i="6"/>
  <c r="K1808" i="6"/>
  <c r="V1728" i="6"/>
  <c r="N1632" i="6"/>
  <c r="G1504" i="6"/>
  <c r="L1376" i="6"/>
  <c r="D1088" i="6"/>
  <c r="H1088" i="6"/>
  <c r="I1480" i="6"/>
  <c r="Q1480" i="6"/>
  <c r="L2000" i="6"/>
  <c r="U1472" i="6"/>
  <c r="P1504" i="6"/>
  <c r="M1672" i="6"/>
  <c r="I1968" i="6"/>
  <c r="F1992" i="6"/>
  <c r="D1960" i="6"/>
  <c r="E2000" i="6"/>
  <c r="S1960" i="6"/>
  <c r="K2016" i="6"/>
  <c r="H2008" i="6"/>
  <c r="G2000" i="6"/>
  <c r="D1992" i="6"/>
  <c r="M1992" i="6"/>
  <c r="S1984" i="6"/>
  <c r="P1976" i="6"/>
  <c r="E1968" i="6"/>
  <c r="J1960" i="6"/>
  <c r="L2008" i="6"/>
  <c r="D1544" i="6"/>
  <c r="O1800" i="6"/>
  <c r="D1864" i="6"/>
  <c r="K1360" i="6"/>
  <c r="L1824" i="6"/>
  <c r="N1776" i="6"/>
  <c r="P1520" i="6"/>
  <c r="W1432" i="6"/>
  <c r="R1376" i="6"/>
  <c r="E1936" i="6"/>
  <c r="J1376" i="6"/>
  <c r="T1792" i="6"/>
  <c r="R1712" i="6"/>
  <c r="F1616" i="6"/>
  <c r="M1496" i="6"/>
  <c r="N2" i="6"/>
  <c r="H1304" i="6"/>
  <c r="U646" i="6"/>
  <c r="O18" i="6"/>
  <c r="I1080" i="6"/>
  <c r="I1232" i="6"/>
  <c r="P10" i="6"/>
  <c r="F1280" i="6"/>
  <c r="T1320" i="6"/>
  <c r="D1184" i="6"/>
  <c r="F2" i="6"/>
  <c r="O1120" i="6"/>
  <c r="B1120" i="6"/>
  <c r="I1304" i="6"/>
  <c r="P1288" i="6"/>
  <c r="Q10" i="6"/>
  <c r="E34" i="6"/>
  <c r="V1080" i="6"/>
  <c r="L928" i="6"/>
  <c r="G1280" i="6"/>
  <c r="H662" i="6"/>
  <c r="V662" i="6"/>
  <c r="B670" i="6"/>
  <c r="J670" i="6"/>
  <c r="V678" i="6"/>
  <c r="N678" i="6"/>
  <c r="O678" i="6"/>
  <c r="T686" i="6"/>
  <c r="N686" i="6"/>
  <c r="E686" i="6"/>
  <c r="L694" i="6"/>
  <c r="T694" i="6"/>
  <c r="O694" i="6"/>
  <c r="B702" i="6"/>
  <c r="L702" i="6"/>
  <c r="W702" i="6"/>
  <c r="F710" i="6"/>
  <c r="M710" i="6"/>
  <c r="W710" i="6"/>
  <c r="I726" i="6"/>
  <c r="P726" i="6"/>
  <c r="D726" i="6"/>
  <c r="P742" i="6"/>
  <c r="I742" i="6"/>
  <c r="C750" i="6"/>
  <c r="E750" i="6"/>
  <c r="F750" i="6"/>
  <c r="R774" i="6"/>
  <c r="T774" i="6"/>
  <c r="N774" i="6"/>
  <c r="B782" i="6"/>
  <c r="Q782" i="6"/>
  <c r="G782" i="6"/>
  <c r="D782" i="6"/>
  <c r="U782" i="6"/>
  <c r="O782" i="6"/>
  <c r="W782" i="6"/>
  <c r="G790" i="6"/>
  <c r="D790" i="6"/>
  <c r="W790" i="6"/>
  <c r="Q798" i="6"/>
  <c r="W798" i="6"/>
  <c r="O806" i="6"/>
  <c r="N806" i="6"/>
  <c r="U806" i="6"/>
  <c r="H806" i="6"/>
  <c r="D806" i="6"/>
  <c r="O814" i="6"/>
  <c r="E814" i="6"/>
  <c r="M814" i="6"/>
  <c r="O830" i="6"/>
  <c r="L830" i="6"/>
  <c r="H830" i="6"/>
  <c r="E838" i="6"/>
  <c r="I838" i="6"/>
  <c r="M838" i="6"/>
  <c r="F838" i="6"/>
  <c r="O846" i="6"/>
  <c r="W846" i="6"/>
  <c r="P846" i="6"/>
  <c r="W854" i="6"/>
  <c r="G854" i="6"/>
  <c r="H862" i="6"/>
  <c r="Q862" i="6"/>
  <c r="I870" i="6"/>
  <c r="U870" i="6"/>
  <c r="C870" i="6"/>
  <c r="O878" i="6"/>
  <c r="U878" i="6"/>
  <c r="S886" i="6"/>
  <c r="O886" i="6"/>
  <c r="I886" i="6"/>
  <c r="K894" i="6"/>
  <c r="Q894" i="6"/>
  <c r="G894" i="6"/>
  <c r="U894" i="6"/>
  <c r="L902" i="6"/>
  <c r="R902" i="6"/>
  <c r="D902" i="6"/>
  <c r="F910" i="6"/>
  <c r="Q910" i="6"/>
  <c r="R910" i="6"/>
  <c r="S926" i="6"/>
  <c r="C926" i="6"/>
  <c r="O926" i="6"/>
  <c r="F926" i="6"/>
  <c r="H926" i="6"/>
  <c r="Q934" i="6"/>
  <c r="J934" i="6"/>
  <c r="C934" i="6"/>
  <c r="U934" i="6"/>
  <c r="L934" i="6"/>
  <c r="Q942" i="6"/>
  <c r="L942" i="6"/>
  <c r="T942" i="6"/>
  <c r="K942" i="6"/>
  <c r="W942" i="6"/>
  <c r="M958" i="6"/>
  <c r="B958" i="6"/>
  <c r="G958" i="6"/>
  <c r="U958" i="6"/>
  <c r="E958" i="6"/>
  <c r="J958" i="6"/>
  <c r="D958" i="6"/>
  <c r="V966" i="6"/>
  <c r="N966" i="6"/>
  <c r="E966" i="6"/>
  <c r="I966" i="6"/>
  <c r="D966" i="6"/>
  <c r="O966" i="6"/>
  <c r="T974" i="6"/>
  <c r="J974" i="6"/>
  <c r="W974" i="6"/>
  <c r="H974" i="6"/>
  <c r="K974" i="6"/>
  <c r="C974" i="6"/>
  <c r="D982" i="6"/>
  <c r="U982" i="6"/>
  <c r="F982" i="6"/>
  <c r="O982" i="6"/>
  <c r="N982" i="6"/>
  <c r="W990" i="6"/>
  <c r="M990" i="6"/>
  <c r="E990" i="6"/>
  <c r="G990" i="6"/>
  <c r="B990" i="6"/>
  <c r="U990" i="6"/>
  <c r="C990" i="6"/>
  <c r="L990" i="6"/>
  <c r="R998" i="6"/>
  <c r="J998" i="6"/>
  <c r="N998" i="6"/>
  <c r="P998" i="6"/>
  <c r="D998" i="6"/>
  <c r="J1006" i="6"/>
  <c r="M1006" i="6"/>
  <c r="U1006" i="6"/>
  <c r="C1006" i="6"/>
  <c r="P1006" i="6"/>
  <c r="O1006" i="6"/>
  <c r="M1014" i="6"/>
  <c r="I1014" i="6"/>
  <c r="O1014" i="6"/>
  <c r="H1014" i="6"/>
  <c r="W1014" i="6"/>
  <c r="G1014" i="6"/>
  <c r="H1022" i="6"/>
  <c r="O1022" i="6"/>
  <c r="S1022" i="6"/>
  <c r="F1022" i="6"/>
  <c r="P1022" i="6"/>
  <c r="D1022" i="6"/>
  <c r="S1030" i="6"/>
  <c r="R1030" i="6"/>
  <c r="U1030" i="6"/>
  <c r="D1030" i="6"/>
  <c r="R1038" i="6"/>
  <c r="I1038" i="6"/>
  <c r="L1038" i="6"/>
  <c r="M1038" i="6"/>
  <c r="W1038" i="6"/>
  <c r="D1046" i="6"/>
  <c r="H1046" i="6"/>
  <c r="R1046" i="6"/>
  <c r="B1046" i="6"/>
  <c r="U1046" i="6"/>
  <c r="L1046" i="6"/>
  <c r="K1046" i="6"/>
  <c r="R1054" i="6"/>
  <c r="J1054" i="6"/>
  <c r="Q1054" i="6"/>
  <c r="O1054" i="6"/>
  <c r="C1054" i="6"/>
  <c r="W1054" i="6"/>
  <c r="F1054" i="6"/>
  <c r="W1062" i="6"/>
  <c r="L1062" i="6"/>
  <c r="G1062" i="6"/>
  <c r="T1070" i="6"/>
  <c r="L1070" i="6"/>
  <c r="R1070" i="6"/>
  <c r="H1070" i="6"/>
  <c r="D1070" i="6"/>
  <c r="O1078" i="6"/>
  <c r="K1078" i="6"/>
  <c r="I1078" i="6"/>
  <c r="G1086" i="6"/>
  <c r="F1086" i="6"/>
  <c r="P1086" i="6"/>
  <c r="M1086" i="6"/>
  <c r="I1086" i="6"/>
  <c r="D1094" i="6"/>
  <c r="V1094" i="6"/>
  <c r="B1094" i="6"/>
  <c r="L1094" i="6"/>
  <c r="T1094" i="6"/>
  <c r="I1102" i="6"/>
  <c r="D1102" i="6"/>
  <c r="U1102" i="6"/>
  <c r="C1102" i="6"/>
  <c r="L1102" i="6"/>
  <c r="J1102" i="6"/>
  <c r="F1110" i="6"/>
  <c r="K1110" i="6"/>
  <c r="B1110" i="6"/>
  <c r="T1110" i="6"/>
  <c r="C1110" i="6"/>
  <c r="I1118" i="6"/>
  <c r="S1118" i="6"/>
  <c r="T1118" i="6"/>
  <c r="O1118" i="6"/>
  <c r="G1118" i="6"/>
  <c r="C1126" i="6"/>
  <c r="G1126" i="6"/>
  <c r="R1126" i="6"/>
  <c r="W1126" i="6"/>
  <c r="B1126" i="6"/>
  <c r="B1134" i="6"/>
  <c r="F1134" i="6"/>
  <c r="T1158" i="6"/>
  <c r="K1158" i="6"/>
  <c r="T1174" i="6"/>
  <c r="O1174" i="6"/>
  <c r="F1206" i="6"/>
  <c r="P1206" i="6"/>
  <c r="M1222" i="6"/>
  <c r="R1222" i="6"/>
  <c r="V1278" i="6"/>
  <c r="F1278" i="6"/>
  <c r="P1318" i="6"/>
  <c r="J1318" i="6"/>
  <c r="P1326" i="6"/>
  <c r="W1326" i="6"/>
  <c r="N1366" i="6"/>
  <c r="V1366" i="6"/>
  <c r="E1366" i="6"/>
  <c r="C1366" i="6"/>
  <c r="I1366" i="6"/>
  <c r="J1366" i="6"/>
  <c r="U1366" i="6"/>
  <c r="U1382" i="6"/>
  <c r="B1382" i="6"/>
  <c r="N1382" i="6"/>
  <c r="R1398" i="6"/>
  <c r="J1398" i="6"/>
  <c r="E1414" i="6"/>
  <c r="Q1414" i="6"/>
  <c r="D1414" i="6"/>
  <c r="U1414" i="6"/>
  <c r="G1438" i="6"/>
  <c r="L1438" i="6"/>
  <c r="H1438" i="6"/>
  <c r="L1446" i="6"/>
  <c r="S1446" i="6"/>
  <c r="G1446" i="6"/>
  <c r="J1446" i="6"/>
  <c r="V1446" i="6"/>
  <c r="G1454" i="6"/>
  <c r="R1454" i="6"/>
  <c r="D1454" i="6"/>
  <c r="J1550" i="6"/>
  <c r="E1550" i="6"/>
  <c r="W1574" i="6"/>
  <c r="L1574" i="6"/>
  <c r="M1622" i="6"/>
  <c r="K1622" i="6"/>
  <c r="P1630" i="6"/>
  <c r="J1630" i="6"/>
  <c r="I1630" i="6"/>
  <c r="O1630" i="6"/>
  <c r="J1638" i="6"/>
  <c r="U1638" i="6"/>
  <c r="O1638" i="6"/>
  <c r="W1638" i="6"/>
  <c r="O1646" i="6"/>
  <c r="J1646" i="6"/>
  <c r="N1646" i="6"/>
  <c r="T1646" i="6"/>
  <c r="J1662" i="6"/>
  <c r="S1662" i="6"/>
  <c r="S1726" i="6"/>
  <c r="O1726" i="6"/>
  <c r="G1726" i="6"/>
  <c r="V1750" i="6"/>
  <c r="P1750" i="6"/>
  <c r="F1750" i="6"/>
  <c r="R1750" i="6"/>
  <c r="I1750" i="6"/>
  <c r="E1750" i="6"/>
  <c r="D1750" i="6"/>
  <c r="H1750" i="6"/>
  <c r="T1750" i="6"/>
  <c r="F1798" i="6"/>
  <c r="L1798" i="6"/>
  <c r="P1798" i="6"/>
  <c r="Q1798" i="6"/>
  <c r="N1798" i="6"/>
  <c r="I1798" i="6"/>
  <c r="M1798" i="6"/>
  <c r="G1814" i="6"/>
  <c r="L1814" i="6"/>
  <c r="S1822" i="6"/>
  <c r="K1822" i="6"/>
  <c r="L1822" i="6"/>
  <c r="F1822" i="6"/>
  <c r="D1830" i="6"/>
  <c r="C1830" i="6"/>
  <c r="H954" i="6"/>
  <c r="J874" i="6"/>
  <c r="J842" i="6"/>
  <c r="U810" i="6"/>
  <c r="L834" i="6"/>
  <c r="U802" i="6"/>
  <c r="E754" i="6"/>
  <c r="W946" i="6"/>
  <c r="K890" i="6"/>
  <c r="N26" i="6"/>
  <c r="R26" i="6"/>
  <c r="U26" i="6"/>
  <c r="D26" i="6"/>
  <c r="O656" i="6"/>
  <c r="E656" i="6"/>
  <c r="H656" i="6"/>
  <c r="V656" i="6"/>
  <c r="W656" i="6"/>
  <c r="J656" i="6"/>
  <c r="N656" i="6"/>
  <c r="R656" i="6"/>
  <c r="Q656" i="6"/>
  <c r="U656" i="6"/>
  <c r="T656" i="6"/>
  <c r="K656" i="6"/>
  <c r="P656" i="6"/>
  <c r="L656" i="6"/>
  <c r="F656" i="6"/>
  <c r="G712" i="6"/>
  <c r="O712" i="6"/>
  <c r="T712" i="6"/>
  <c r="H712" i="6"/>
  <c r="E712" i="6"/>
  <c r="J712" i="6"/>
  <c r="Q712" i="6"/>
  <c r="V712" i="6"/>
  <c r="L712" i="6"/>
  <c r="U712" i="6"/>
  <c r="N712" i="6"/>
  <c r="P712" i="6"/>
  <c r="S712" i="6"/>
  <c r="F712" i="6"/>
  <c r="B712" i="6"/>
  <c r="D712" i="6"/>
  <c r="K712" i="6"/>
  <c r="M712" i="6"/>
  <c r="I712" i="6"/>
  <c r="R712" i="6"/>
  <c r="W712" i="6"/>
  <c r="C712" i="6"/>
  <c r="O776" i="6"/>
  <c r="N776" i="6"/>
  <c r="B776" i="6"/>
  <c r="F776" i="6"/>
  <c r="S776" i="6"/>
  <c r="H776" i="6"/>
  <c r="L776" i="6"/>
  <c r="J776" i="6"/>
  <c r="P776" i="6"/>
  <c r="G776" i="6"/>
  <c r="D776" i="6"/>
  <c r="E776" i="6"/>
  <c r="R776" i="6"/>
  <c r="U776" i="6"/>
  <c r="T776" i="6"/>
  <c r="C776" i="6"/>
  <c r="W776" i="6"/>
  <c r="K776" i="6"/>
  <c r="Q776" i="6"/>
  <c r="V776" i="6"/>
  <c r="M776" i="6"/>
  <c r="F824" i="6"/>
  <c r="O824" i="6"/>
  <c r="V824" i="6"/>
  <c r="E824" i="6"/>
  <c r="J824" i="6"/>
  <c r="M824" i="6"/>
  <c r="P824" i="6"/>
  <c r="K824" i="6"/>
  <c r="Q824" i="6"/>
  <c r="R824" i="6"/>
  <c r="C824" i="6"/>
  <c r="U824" i="6"/>
  <c r="H824" i="6"/>
  <c r="D824" i="6"/>
  <c r="W824" i="6"/>
  <c r="T824" i="6"/>
  <c r="G824" i="6"/>
  <c r="N824" i="6"/>
  <c r="B824" i="6"/>
  <c r="I824" i="6"/>
  <c r="S824" i="6"/>
  <c r="S880" i="6"/>
  <c r="E880" i="6"/>
  <c r="T880" i="6"/>
  <c r="B880" i="6"/>
  <c r="D880" i="6"/>
  <c r="R880" i="6"/>
  <c r="J880" i="6"/>
  <c r="W880" i="6"/>
  <c r="F880" i="6"/>
  <c r="H880" i="6"/>
  <c r="M880" i="6"/>
  <c r="L880" i="6"/>
  <c r="K880" i="6"/>
  <c r="P880" i="6"/>
  <c r="O880" i="6"/>
  <c r="Q880" i="6"/>
  <c r="G880" i="6"/>
  <c r="N880" i="6"/>
  <c r="U880" i="6"/>
  <c r="C880" i="6"/>
  <c r="I880" i="6"/>
  <c r="V880" i="6"/>
  <c r="H920" i="6"/>
  <c r="W920" i="6"/>
  <c r="T920" i="6"/>
  <c r="E920" i="6"/>
  <c r="P920" i="6"/>
  <c r="V920" i="6"/>
  <c r="D920" i="6"/>
  <c r="U920" i="6"/>
  <c r="N920" i="6"/>
  <c r="B920" i="6"/>
  <c r="L920" i="6"/>
  <c r="K920" i="6"/>
  <c r="R920" i="6"/>
  <c r="F920" i="6"/>
  <c r="O920" i="6"/>
  <c r="G920" i="6"/>
  <c r="S920" i="6"/>
  <c r="C920" i="6"/>
  <c r="Q920" i="6"/>
  <c r="J920" i="6"/>
  <c r="M920" i="6"/>
  <c r="I920" i="6"/>
  <c r="E1000" i="6"/>
  <c r="G1000" i="6"/>
  <c r="F1000" i="6"/>
  <c r="D1000" i="6"/>
  <c r="S1000" i="6"/>
  <c r="H1000" i="6"/>
  <c r="C1000" i="6"/>
  <c r="N1000" i="6"/>
  <c r="R1000" i="6"/>
  <c r="O1000" i="6"/>
  <c r="P1000" i="6"/>
  <c r="M1000" i="6"/>
  <c r="J1000" i="6"/>
  <c r="Q1000" i="6"/>
  <c r="K1000" i="6"/>
  <c r="T1000" i="6"/>
  <c r="L1000" i="6"/>
  <c r="W1000" i="6"/>
  <c r="I1000" i="6"/>
  <c r="V1000" i="6"/>
  <c r="U1000" i="6"/>
  <c r="B1000" i="6"/>
  <c r="G1064" i="6"/>
  <c r="B1064" i="6"/>
  <c r="F1064" i="6"/>
  <c r="O1064" i="6"/>
  <c r="R1064" i="6"/>
  <c r="E1064" i="6"/>
  <c r="Q1064" i="6"/>
  <c r="T1064" i="6"/>
  <c r="D1064" i="6"/>
  <c r="P1064" i="6"/>
  <c r="L1064" i="6"/>
  <c r="S1064" i="6"/>
  <c r="N1064" i="6"/>
  <c r="C1064" i="6"/>
  <c r="M1064" i="6"/>
  <c r="I1064" i="6"/>
  <c r="W1064" i="6"/>
  <c r="H1064" i="6"/>
  <c r="V1064" i="6"/>
  <c r="K1064" i="6"/>
  <c r="J1064" i="6"/>
  <c r="U1064" i="6"/>
  <c r="E1112" i="6"/>
  <c r="M1112" i="6"/>
  <c r="B1112" i="6"/>
  <c r="Q1112" i="6"/>
  <c r="L1112" i="6"/>
  <c r="R1112" i="6"/>
  <c r="F1112" i="6"/>
  <c r="G1112" i="6"/>
  <c r="T1112" i="6"/>
  <c r="N1112" i="6"/>
  <c r="H1112" i="6"/>
  <c r="I1112" i="6"/>
  <c r="V1112" i="6"/>
  <c r="W1112" i="6"/>
  <c r="U1112" i="6"/>
  <c r="M1160" i="6"/>
  <c r="I1160" i="6"/>
  <c r="G1160" i="6"/>
  <c r="D1160" i="6"/>
  <c r="Q1160" i="6"/>
  <c r="V1160" i="6"/>
  <c r="P1160" i="6"/>
  <c r="S1160" i="6"/>
  <c r="K1160" i="6"/>
  <c r="L1160" i="6"/>
  <c r="H1160" i="6"/>
  <c r="R1160" i="6"/>
  <c r="W1160" i="6"/>
  <c r="O1160" i="6"/>
  <c r="F1160" i="6"/>
  <c r="E1160" i="6"/>
  <c r="N1160" i="6"/>
  <c r="J1160" i="6"/>
  <c r="B1160" i="6"/>
  <c r="C1160" i="6"/>
  <c r="U1160" i="6"/>
  <c r="J1216" i="6"/>
  <c r="U1216" i="6"/>
  <c r="R1216" i="6"/>
  <c r="M1216" i="6"/>
  <c r="K1216" i="6"/>
  <c r="W1216" i="6"/>
  <c r="V1216" i="6"/>
  <c r="I1216" i="6"/>
  <c r="B1216" i="6"/>
  <c r="H1216" i="6"/>
  <c r="E1216" i="6"/>
  <c r="L1216" i="6"/>
  <c r="D1216" i="6"/>
  <c r="Q1216" i="6"/>
  <c r="P1216" i="6"/>
  <c r="C1216" i="6"/>
  <c r="T1216" i="6"/>
  <c r="N1216" i="6"/>
  <c r="S1216" i="6"/>
  <c r="F1216" i="6"/>
  <c r="V1240" i="6"/>
  <c r="P1240" i="6"/>
  <c r="O1240" i="6"/>
  <c r="I1240" i="6"/>
  <c r="M1240" i="6"/>
  <c r="Q1240" i="6"/>
  <c r="F1240" i="6"/>
  <c r="H1240" i="6"/>
  <c r="G1240" i="6"/>
  <c r="R1240" i="6"/>
  <c r="T1240" i="6"/>
  <c r="N1240" i="6"/>
  <c r="E1240" i="6"/>
  <c r="U1240" i="6"/>
  <c r="L1240" i="6"/>
  <c r="B1240" i="6"/>
  <c r="C1240" i="6"/>
  <c r="W1240" i="6"/>
  <c r="E1296" i="6"/>
  <c r="B1296" i="6"/>
  <c r="P1296" i="6"/>
  <c r="R1296" i="6"/>
  <c r="N1296" i="6"/>
  <c r="T1296" i="6"/>
  <c r="O1296" i="6"/>
  <c r="C1296" i="6"/>
  <c r="Q1296" i="6"/>
  <c r="K1296" i="6"/>
  <c r="W1296" i="6"/>
  <c r="S10" i="6"/>
  <c r="G1088" i="6"/>
  <c r="J1288" i="6"/>
  <c r="W1280" i="6"/>
  <c r="V1296" i="6"/>
  <c r="U1288" i="6"/>
  <c r="O1288" i="6"/>
  <c r="Q1272" i="6"/>
  <c r="G10" i="6"/>
  <c r="C10" i="6"/>
  <c r="W18" i="6"/>
  <c r="C2" i="6"/>
  <c r="U34" i="6"/>
  <c r="R34" i="6"/>
  <c r="B1080" i="6"/>
  <c r="Q944" i="6"/>
  <c r="K1280" i="6"/>
  <c r="J1296" i="6"/>
  <c r="T10" i="6"/>
  <c r="K26" i="6"/>
  <c r="C18" i="6"/>
  <c r="N18" i="6"/>
  <c r="H10" i="6"/>
  <c r="T18" i="6"/>
  <c r="J10" i="6"/>
  <c r="R18" i="6"/>
  <c r="B18" i="6"/>
  <c r="H2" i="6"/>
  <c r="B26" i="6"/>
  <c r="J26" i="6"/>
  <c r="T26" i="6"/>
  <c r="G1080" i="6"/>
  <c r="N1080" i="6"/>
  <c r="K680" i="6"/>
  <c r="D1288" i="6"/>
  <c r="G1296" i="6"/>
  <c r="N1304" i="6"/>
  <c r="C1304" i="6"/>
  <c r="M1280" i="6"/>
  <c r="B1288" i="6"/>
  <c r="H1272" i="6"/>
  <c r="E624" i="6"/>
  <c r="L1232" i="6"/>
  <c r="H1320" i="6"/>
  <c r="L49" i="6"/>
  <c r="I49" i="6"/>
  <c r="M49" i="6"/>
  <c r="V49" i="6"/>
  <c r="B49" i="6"/>
  <c r="K49" i="6"/>
  <c r="D49" i="6"/>
  <c r="J49" i="6"/>
  <c r="E49" i="6"/>
  <c r="N49" i="6"/>
  <c r="C49" i="6"/>
  <c r="O49" i="6"/>
  <c r="Q49" i="6"/>
  <c r="G49" i="6"/>
  <c r="P49" i="6"/>
  <c r="R49" i="6"/>
  <c r="T49" i="6"/>
  <c r="S49" i="6"/>
  <c r="J616" i="6"/>
  <c r="T616" i="6"/>
  <c r="P616" i="6"/>
  <c r="H616" i="6"/>
  <c r="I616" i="6"/>
  <c r="O616" i="6"/>
  <c r="M616" i="6"/>
  <c r="B616" i="6"/>
  <c r="D616" i="6"/>
  <c r="G616" i="6"/>
  <c r="V616" i="6"/>
  <c r="E616" i="6"/>
  <c r="L616" i="6"/>
  <c r="F616" i="6"/>
  <c r="W616" i="6"/>
  <c r="N616" i="6"/>
  <c r="R616" i="6"/>
  <c r="S696" i="6"/>
  <c r="P696" i="6"/>
  <c r="O696" i="6"/>
  <c r="M696" i="6"/>
  <c r="D696" i="6"/>
  <c r="K696" i="6"/>
  <c r="J696" i="6"/>
  <c r="L696" i="6"/>
  <c r="V696" i="6"/>
  <c r="E696" i="6"/>
  <c r="H696" i="6"/>
  <c r="R696" i="6"/>
  <c r="T696" i="6"/>
  <c r="G696" i="6"/>
  <c r="W696" i="6"/>
  <c r="C696" i="6"/>
  <c r="N696" i="6"/>
  <c r="F696" i="6"/>
  <c r="I696" i="6"/>
  <c r="B696" i="6"/>
  <c r="S784" i="6"/>
  <c r="F784" i="6"/>
  <c r="I784" i="6"/>
  <c r="T784" i="6"/>
  <c r="F864" i="6"/>
  <c r="R864" i="6"/>
  <c r="C864" i="6"/>
  <c r="E864" i="6"/>
  <c r="P864" i="6"/>
  <c r="Q864" i="6"/>
  <c r="V864" i="6"/>
  <c r="L864" i="6"/>
  <c r="S864" i="6"/>
  <c r="K864" i="6"/>
  <c r="J864" i="6"/>
  <c r="T864" i="6"/>
  <c r="D864" i="6"/>
  <c r="B864" i="6"/>
  <c r="M864" i="6"/>
  <c r="H864" i="6"/>
  <c r="N864" i="6"/>
  <c r="U864" i="6"/>
  <c r="I864" i="6"/>
  <c r="O864" i="6"/>
  <c r="W864" i="6"/>
  <c r="G864" i="6"/>
  <c r="D944" i="6"/>
  <c r="R944" i="6"/>
  <c r="S944" i="6"/>
  <c r="M944" i="6"/>
  <c r="L944" i="6"/>
  <c r="C944" i="6"/>
  <c r="P944" i="6"/>
  <c r="O944" i="6"/>
  <c r="J944" i="6"/>
  <c r="B944" i="6"/>
  <c r="H944" i="6"/>
  <c r="N944" i="6"/>
  <c r="F944" i="6"/>
  <c r="Q1016" i="6"/>
  <c r="F1016" i="6"/>
  <c r="N1016" i="6"/>
  <c r="U1016" i="6"/>
  <c r="K1016" i="6"/>
  <c r="W1016" i="6"/>
  <c r="T1016" i="6"/>
  <c r="V1016" i="6"/>
  <c r="D1016" i="6"/>
  <c r="G1016" i="6"/>
  <c r="H1016" i="6"/>
  <c r="O1016" i="6"/>
  <c r="E1016" i="6"/>
  <c r="P1016" i="6"/>
  <c r="J1016" i="6"/>
  <c r="M1016" i="6"/>
  <c r="S1016" i="6"/>
  <c r="B1016" i="6"/>
  <c r="L1016" i="6"/>
  <c r="R1016" i="6"/>
  <c r="I1016" i="6"/>
  <c r="C1016" i="6"/>
  <c r="H1096" i="6"/>
  <c r="B1096" i="6"/>
  <c r="U1096" i="6"/>
  <c r="T1096" i="6"/>
  <c r="N1096" i="6"/>
  <c r="J1096" i="6"/>
  <c r="W1096" i="6"/>
  <c r="S1096" i="6"/>
  <c r="E1096" i="6"/>
  <c r="R1096" i="6"/>
  <c r="D1096" i="6"/>
  <c r="C1096" i="6"/>
  <c r="O1096" i="6"/>
  <c r="G1096" i="6"/>
  <c r="M1096" i="6"/>
  <c r="F1096" i="6"/>
  <c r="V1096" i="6"/>
  <c r="Q1096" i="6"/>
  <c r="L1096" i="6"/>
  <c r="P1096" i="6"/>
  <c r="R1176" i="6"/>
  <c r="G1176" i="6"/>
  <c r="V1176" i="6"/>
  <c r="M1176" i="6"/>
  <c r="H1176" i="6"/>
  <c r="E1176" i="6"/>
  <c r="T1176" i="6"/>
  <c r="C1176" i="6"/>
  <c r="Q1176" i="6"/>
  <c r="J1176" i="6"/>
  <c r="I1176" i="6"/>
  <c r="K1176" i="6"/>
  <c r="D1176" i="6"/>
  <c r="L1176" i="6"/>
  <c r="P1176" i="6"/>
  <c r="F1176" i="6"/>
  <c r="O1176" i="6"/>
  <c r="B1176" i="6"/>
  <c r="W1176" i="6"/>
  <c r="U1176" i="6"/>
  <c r="D1248" i="6"/>
  <c r="F1248" i="6"/>
  <c r="I1248" i="6"/>
  <c r="M1248" i="6"/>
  <c r="P1248" i="6"/>
  <c r="O1248" i="6"/>
  <c r="W1248" i="6"/>
  <c r="T1248" i="6"/>
  <c r="B1248" i="6"/>
  <c r="U1248" i="6"/>
  <c r="C1248" i="6"/>
  <c r="H1248" i="6"/>
  <c r="L1248" i="6"/>
  <c r="R1248" i="6"/>
  <c r="N1248" i="6"/>
  <c r="Q1248" i="6"/>
  <c r="U1328" i="6"/>
  <c r="W1328" i="6"/>
  <c r="H1328" i="6"/>
  <c r="G1328" i="6"/>
  <c r="C1328" i="6"/>
  <c r="I1328" i="6"/>
  <c r="B1328" i="6"/>
  <c r="M1328" i="6"/>
  <c r="P1328" i="6"/>
  <c r="N1328" i="6"/>
  <c r="E1328" i="6"/>
  <c r="F1328" i="6"/>
  <c r="R1328" i="6"/>
  <c r="S1328" i="6"/>
  <c r="K1328" i="6"/>
  <c r="O1328" i="6"/>
  <c r="L1328" i="6"/>
  <c r="T1328" i="6"/>
  <c r="D1328" i="6"/>
  <c r="J1328" i="6"/>
  <c r="V1328" i="6"/>
  <c r="K1072" i="6"/>
  <c r="G1248" i="6"/>
  <c r="N1176" i="6"/>
  <c r="Q696" i="6"/>
  <c r="P41" i="6"/>
  <c r="R41" i="6"/>
  <c r="N41" i="6"/>
  <c r="F41" i="6"/>
  <c r="E41" i="6"/>
  <c r="M41" i="6"/>
  <c r="H41" i="6"/>
  <c r="O41" i="6"/>
  <c r="G41" i="6"/>
  <c r="J41" i="6"/>
  <c r="I41" i="6"/>
  <c r="Q41" i="6"/>
  <c r="W41" i="6"/>
  <c r="V41" i="6"/>
  <c r="K41" i="6"/>
  <c r="U41" i="6"/>
  <c r="B41" i="6"/>
  <c r="D41" i="6"/>
  <c r="S41" i="6"/>
  <c r="F672" i="6"/>
  <c r="J672" i="6"/>
  <c r="O672" i="6"/>
  <c r="K672" i="6"/>
  <c r="N672" i="6"/>
  <c r="U672" i="6"/>
  <c r="P672" i="6"/>
  <c r="T672" i="6"/>
  <c r="E672" i="6"/>
  <c r="D672" i="6"/>
  <c r="L672" i="6"/>
  <c r="W672" i="6"/>
  <c r="G672" i="6"/>
  <c r="B672" i="6"/>
  <c r="I672" i="6"/>
  <c r="R672" i="6"/>
  <c r="C672" i="6"/>
  <c r="U736" i="6"/>
  <c r="V736" i="6"/>
  <c r="O736" i="6"/>
  <c r="C768" i="6"/>
  <c r="E768" i="6"/>
  <c r="S768" i="6"/>
  <c r="L768" i="6"/>
  <c r="H768" i="6"/>
  <c r="J768" i="6"/>
  <c r="K768" i="6"/>
  <c r="N768" i="6"/>
  <c r="U768" i="6"/>
  <c r="M768" i="6"/>
  <c r="V768" i="6"/>
  <c r="Q768" i="6"/>
  <c r="G768" i="6"/>
  <c r="P768" i="6"/>
  <c r="T768" i="6"/>
  <c r="B768" i="6"/>
  <c r="W768" i="6"/>
  <c r="I768" i="6"/>
  <c r="O768" i="6"/>
  <c r="D768" i="6"/>
  <c r="R768" i="6"/>
  <c r="M832" i="6"/>
  <c r="F832" i="6"/>
  <c r="V832" i="6"/>
  <c r="H832" i="6"/>
  <c r="T832" i="6"/>
  <c r="P832" i="6"/>
  <c r="D832" i="6"/>
  <c r="C832" i="6"/>
  <c r="O832" i="6"/>
  <c r="J832" i="6"/>
  <c r="L832" i="6"/>
  <c r="I832" i="6"/>
  <c r="B832" i="6"/>
  <c r="G832" i="6"/>
  <c r="S832" i="6"/>
  <c r="N832" i="6"/>
  <c r="E832" i="6"/>
  <c r="Q832" i="6"/>
  <c r="R832" i="6"/>
  <c r="K832" i="6"/>
  <c r="U832" i="6"/>
  <c r="S888" i="6"/>
  <c r="C888" i="6"/>
  <c r="L888" i="6"/>
  <c r="T888" i="6"/>
  <c r="K888" i="6"/>
  <c r="O888" i="6"/>
  <c r="E888" i="6"/>
  <c r="V888" i="6"/>
  <c r="G888" i="6"/>
  <c r="J888" i="6"/>
  <c r="P888" i="6"/>
  <c r="B888" i="6"/>
  <c r="N888" i="6"/>
  <c r="D888" i="6"/>
  <c r="Q888" i="6"/>
  <c r="H888" i="6"/>
  <c r="M888" i="6"/>
  <c r="R888" i="6"/>
  <c r="I888" i="6"/>
  <c r="U888" i="6"/>
  <c r="W888" i="6"/>
  <c r="U936" i="6"/>
  <c r="D936" i="6"/>
  <c r="E936" i="6"/>
  <c r="Q936" i="6"/>
  <c r="L936" i="6"/>
  <c r="T936" i="6"/>
  <c r="J936" i="6"/>
  <c r="C936" i="6"/>
  <c r="H936" i="6"/>
  <c r="K936" i="6"/>
  <c r="O936" i="6"/>
  <c r="R936" i="6"/>
  <c r="N936" i="6"/>
  <c r="V936" i="6"/>
  <c r="G936" i="6"/>
  <c r="F936" i="6"/>
  <c r="M936" i="6"/>
  <c r="W936" i="6"/>
  <c r="B936" i="6"/>
  <c r="P936" i="6"/>
  <c r="S936" i="6"/>
  <c r="I936" i="6"/>
  <c r="O976" i="6"/>
  <c r="F976" i="6"/>
  <c r="J976" i="6"/>
  <c r="P976" i="6"/>
  <c r="G976" i="6"/>
  <c r="H976" i="6"/>
  <c r="T976" i="6"/>
  <c r="V976" i="6"/>
  <c r="Q976" i="6"/>
  <c r="D976" i="6"/>
  <c r="R976" i="6"/>
  <c r="L976" i="6"/>
  <c r="K976" i="6"/>
  <c r="U976" i="6"/>
  <c r="E976" i="6"/>
  <c r="N976" i="6"/>
  <c r="M976" i="6"/>
  <c r="W976" i="6"/>
  <c r="I976" i="6"/>
  <c r="C976" i="6"/>
  <c r="B976" i="6"/>
  <c r="S976" i="6"/>
  <c r="K1032" i="6"/>
  <c r="O1032" i="6"/>
  <c r="W1032" i="6"/>
  <c r="E1032" i="6"/>
  <c r="H1032" i="6"/>
  <c r="S1032" i="6"/>
  <c r="T1032" i="6"/>
  <c r="P1032" i="6"/>
  <c r="Q1032" i="6"/>
  <c r="R1032" i="6"/>
  <c r="M1032" i="6"/>
  <c r="J1032" i="6"/>
  <c r="F1032" i="6"/>
  <c r="D1032" i="6"/>
  <c r="B1032" i="6"/>
  <c r="U1032" i="6"/>
  <c r="L1032" i="6"/>
  <c r="C1032" i="6"/>
  <c r="I1032" i="6"/>
  <c r="V1032" i="6"/>
  <c r="N1032" i="6"/>
  <c r="P1088" i="6"/>
  <c r="E1088" i="6"/>
  <c r="J1088" i="6"/>
  <c r="W1088" i="6"/>
  <c r="K1088" i="6"/>
  <c r="F1088" i="6"/>
  <c r="B1088" i="6"/>
  <c r="M1088" i="6"/>
  <c r="N1088" i="6"/>
  <c r="V1088" i="6"/>
  <c r="O1088" i="6"/>
  <c r="I1088" i="6"/>
  <c r="C1088" i="6"/>
  <c r="H1152" i="6"/>
  <c r="S1152" i="6"/>
  <c r="F1152" i="6"/>
  <c r="P1152" i="6"/>
  <c r="N1152" i="6"/>
  <c r="J1152" i="6"/>
  <c r="W1152" i="6"/>
  <c r="B1152" i="6"/>
  <c r="C1152" i="6"/>
  <c r="O1152" i="6"/>
  <c r="Q1152" i="6"/>
  <c r="M1152" i="6"/>
  <c r="R1152" i="6"/>
  <c r="G1152" i="6"/>
  <c r="E1152" i="6"/>
  <c r="U1152" i="6"/>
  <c r="L1152" i="6"/>
  <c r="V1152" i="6"/>
  <c r="T1152" i="6"/>
  <c r="D1152" i="6"/>
  <c r="I1152" i="6"/>
  <c r="C1208" i="6"/>
  <c r="K1208" i="6"/>
  <c r="U1208" i="6"/>
  <c r="W1208" i="6"/>
  <c r="E1208" i="6"/>
  <c r="P1208" i="6"/>
  <c r="O1208" i="6"/>
  <c r="J1208" i="6"/>
  <c r="V1208" i="6"/>
  <c r="N1208" i="6"/>
  <c r="F1208" i="6"/>
  <c r="Q1208" i="6"/>
  <c r="M1208" i="6"/>
  <c r="G1208" i="6"/>
  <c r="B1208" i="6"/>
  <c r="S1208" i="6"/>
  <c r="R1208" i="6"/>
  <c r="D1208" i="6"/>
  <c r="I1208" i="6"/>
  <c r="T1208" i="6"/>
  <c r="U1256" i="6"/>
  <c r="H1256" i="6"/>
  <c r="S1256" i="6"/>
  <c r="G1256" i="6"/>
  <c r="I1256" i="6"/>
  <c r="R1256" i="6"/>
  <c r="P1256" i="6"/>
  <c r="D1256" i="6"/>
  <c r="L1256" i="6"/>
  <c r="V1256" i="6"/>
  <c r="M1256" i="6"/>
  <c r="O1256" i="6"/>
  <c r="K1256" i="6"/>
  <c r="B1256" i="6"/>
  <c r="N1256" i="6"/>
  <c r="J1256" i="6"/>
  <c r="W1256" i="6"/>
  <c r="F1256" i="6"/>
  <c r="C1256" i="6"/>
  <c r="E1256" i="6"/>
  <c r="F1344" i="6"/>
  <c r="N1344" i="6"/>
  <c r="G1344" i="6"/>
  <c r="I1344" i="6"/>
  <c r="D1344" i="6"/>
  <c r="T1344" i="6"/>
  <c r="U1344" i="6"/>
  <c r="P1344" i="6"/>
  <c r="W1344" i="6"/>
  <c r="B1344" i="6"/>
  <c r="O1344" i="6"/>
  <c r="Q1344" i="6"/>
  <c r="K1344" i="6"/>
  <c r="R1344" i="6"/>
  <c r="S1344" i="6"/>
  <c r="L1344" i="6"/>
  <c r="C1344" i="6"/>
  <c r="J1344" i="6"/>
  <c r="V1344" i="6"/>
  <c r="K1112" i="6"/>
  <c r="S1280" i="6"/>
  <c r="B656" i="6"/>
  <c r="S616" i="6"/>
  <c r="K1248" i="6"/>
  <c r="O1280" i="6"/>
  <c r="K1152" i="6"/>
  <c r="W10" i="6"/>
  <c r="V10" i="6"/>
  <c r="T34" i="6"/>
  <c r="R2" i="6"/>
  <c r="J34" i="6"/>
  <c r="G680" i="6"/>
  <c r="P1112" i="6"/>
  <c r="U1088" i="6"/>
  <c r="G944" i="6"/>
  <c r="J1280" i="6"/>
  <c r="D1296" i="6"/>
  <c r="H1296" i="6"/>
  <c r="E1304" i="6"/>
  <c r="T1280" i="6"/>
  <c r="B1280" i="6"/>
  <c r="M1288" i="6"/>
  <c r="I1280" i="6"/>
  <c r="M656" i="6"/>
  <c r="S640" i="6"/>
  <c r="U616" i="6"/>
  <c r="C41" i="6"/>
  <c r="T1256" i="6"/>
  <c r="C1280" i="6"/>
  <c r="S1176" i="6"/>
  <c r="O1216" i="6"/>
  <c r="S1240" i="6"/>
  <c r="D1240" i="6"/>
  <c r="L824" i="6"/>
  <c r="O680" i="6"/>
  <c r="K18" i="6"/>
  <c r="S18" i="6"/>
  <c r="D648" i="6"/>
  <c r="F648" i="6"/>
  <c r="G648" i="6"/>
  <c r="H648" i="6"/>
  <c r="Q648" i="6"/>
  <c r="M648" i="6"/>
  <c r="R648" i="6"/>
  <c r="O648" i="6"/>
  <c r="E648" i="6"/>
  <c r="W648" i="6"/>
  <c r="P648" i="6"/>
  <c r="V648" i="6"/>
  <c r="S648" i="6"/>
  <c r="I648" i="6"/>
  <c r="L648" i="6"/>
  <c r="C648" i="6"/>
  <c r="U648" i="6"/>
  <c r="N648" i="6"/>
  <c r="J648" i="6"/>
  <c r="M720" i="6"/>
  <c r="H720" i="6"/>
  <c r="J720" i="6"/>
  <c r="F720" i="6"/>
  <c r="R720" i="6"/>
  <c r="U720" i="6"/>
  <c r="S720" i="6"/>
  <c r="G720" i="6"/>
  <c r="V720" i="6"/>
  <c r="K720" i="6"/>
  <c r="Q720" i="6"/>
  <c r="O720" i="6"/>
  <c r="E720" i="6"/>
  <c r="B720" i="6"/>
  <c r="N720" i="6"/>
  <c r="T720" i="6"/>
  <c r="P720" i="6"/>
  <c r="L720" i="6"/>
  <c r="W720" i="6"/>
  <c r="D720" i="6"/>
  <c r="C720" i="6"/>
  <c r="T800" i="6"/>
  <c r="H800" i="6"/>
  <c r="U800" i="6"/>
  <c r="C800" i="6"/>
  <c r="O800" i="6"/>
  <c r="M800" i="6"/>
  <c r="J800" i="6"/>
  <c r="K800" i="6"/>
  <c r="S800" i="6"/>
  <c r="D800" i="6"/>
  <c r="G800" i="6"/>
  <c r="N800" i="6"/>
  <c r="F800" i="6"/>
  <c r="V800" i="6"/>
  <c r="Q800" i="6"/>
  <c r="P800" i="6"/>
  <c r="L800" i="6"/>
  <c r="W800" i="6"/>
  <c r="B800" i="6"/>
  <c r="R800" i="6"/>
  <c r="F848" i="6"/>
  <c r="L848" i="6"/>
  <c r="C848" i="6"/>
  <c r="V848" i="6"/>
  <c r="K848" i="6"/>
  <c r="O848" i="6"/>
  <c r="P848" i="6"/>
  <c r="M848" i="6"/>
  <c r="Q848" i="6"/>
  <c r="T848" i="6"/>
  <c r="G848" i="6"/>
  <c r="B848" i="6"/>
  <c r="H848" i="6"/>
  <c r="N848" i="6"/>
  <c r="E848" i="6"/>
  <c r="U848" i="6"/>
  <c r="S848" i="6"/>
  <c r="I848" i="6"/>
  <c r="R848" i="6"/>
  <c r="D848" i="6"/>
  <c r="W848" i="6"/>
  <c r="T912" i="6"/>
  <c r="G912" i="6"/>
  <c r="O912" i="6"/>
  <c r="V912" i="6"/>
  <c r="Q912" i="6"/>
  <c r="M912" i="6"/>
  <c r="D912" i="6"/>
  <c r="B912" i="6"/>
  <c r="F912" i="6"/>
  <c r="E912" i="6"/>
  <c r="N912" i="6"/>
  <c r="H912" i="6"/>
  <c r="C912" i="6"/>
  <c r="L912" i="6"/>
  <c r="P912" i="6"/>
  <c r="W912" i="6"/>
  <c r="K912" i="6"/>
  <c r="S912" i="6"/>
  <c r="I912" i="6"/>
  <c r="R912" i="6"/>
  <c r="U912" i="6"/>
  <c r="J912" i="6"/>
  <c r="U984" i="6"/>
  <c r="K984" i="6"/>
  <c r="W984" i="6"/>
  <c r="M984" i="6"/>
  <c r="L984" i="6"/>
  <c r="J984" i="6"/>
  <c r="B984" i="6"/>
  <c r="D984" i="6"/>
  <c r="O984" i="6"/>
  <c r="V984" i="6"/>
  <c r="H984" i="6"/>
  <c r="E984" i="6"/>
  <c r="R984" i="6"/>
  <c r="G984" i="6"/>
  <c r="T984" i="6"/>
  <c r="Q984" i="6"/>
  <c r="N984" i="6"/>
  <c r="I984" i="6"/>
  <c r="P984" i="6"/>
  <c r="F984" i="6"/>
  <c r="S984" i="6"/>
  <c r="M1056" i="6"/>
  <c r="K1056" i="6"/>
  <c r="O1056" i="6"/>
  <c r="S1056" i="6"/>
  <c r="J1056" i="6"/>
  <c r="U1056" i="6"/>
  <c r="R1056" i="6"/>
  <c r="D1056" i="6"/>
  <c r="H1056" i="6"/>
  <c r="C1056" i="6"/>
  <c r="V1056" i="6"/>
  <c r="B1056" i="6"/>
  <c r="T1056" i="6"/>
  <c r="E1056" i="6"/>
  <c r="F1056" i="6"/>
  <c r="P1056" i="6"/>
  <c r="W1056" i="6"/>
  <c r="Q1056" i="6"/>
  <c r="G1056" i="6"/>
  <c r="L1056" i="6"/>
  <c r="N1056" i="6"/>
  <c r="Q1128" i="6"/>
  <c r="S1128" i="6"/>
  <c r="E1128" i="6"/>
  <c r="V1128" i="6"/>
  <c r="J1128" i="6"/>
  <c r="N1128" i="6"/>
  <c r="F1128" i="6"/>
  <c r="L1128" i="6"/>
  <c r="B1128" i="6"/>
  <c r="G1128" i="6"/>
  <c r="U1128" i="6"/>
  <c r="R1128" i="6"/>
  <c r="W1128" i="6"/>
  <c r="H1128" i="6"/>
  <c r="T1128" i="6"/>
  <c r="D1128" i="6"/>
  <c r="P1128" i="6"/>
  <c r="K1128" i="6"/>
  <c r="C1128" i="6"/>
  <c r="O1128" i="6"/>
  <c r="I1192" i="6"/>
  <c r="W1192" i="6"/>
  <c r="H1192" i="6"/>
  <c r="F1192" i="6"/>
  <c r="E1192" i="6"/>
  <c r="N1192" i="6"/>
  <c r="D1192" i="6"/>
  <c r="S1192" i="6"/>
  <c r="M1192" i="6"/>
  <c r="G1192" i="6"/>
  <c r="C1192" i="6"/>
  <c r="V1192" i="6"/>
  <c r="U1192" i="6"/>
  <c r="K1192" i="6"/>
  <c r="J1192" i="6"/>
  <c r="P1192" i="6"/>
  <c r="Q1192" i="6"/>
  <c r="T1192" i="6"/>
  <c r="R1192" i="6"/>
  <c r="L1192" i="6"/>
  <c r="M1272" i="6"/>
  <c r="U1272" i="6"/>
  <c r="N1272" i="6"/>
  <c r="W1272" i="6"/>
  <c r="I1272" i="6"/>
  <c r="P1272" i="6"/>
  <c r="E1272" i="6"/>
  <c r="G1272" i="6"/>
  <c r="F1272" i="6"/>
  <c r="S1272" i="6"/>
  <c r="R1272" i="6"/>
  <c r="D1272" i="6"/>
  <c r="C1272" i="6"/>
  <c r="T1272" i="6"/>
  <c r="O1272" i="6"/>
  <c r="L1272" i="6"/>
  <c r="B1272" i="6"/>
  <c r="V1272" i="6"/>
  <c r="J1320" i="6"/>
  <c r="P1320" i="6"/>
  <c r="S1320" i="6"/>
  <c r="I1320" i="6"/>
  <c r="U1320" i="6"/>
  <c r="F1320" i="6"/>
  <c r="N1320" i="6"/>
  <c r="W1320" i="6"/>
  <c r="R1320" i="6"/>
  <c r="D1320" i="6"/>
  <c r="K1320" i="6"/>
  <c r="G1320" i="6"/>
  <c r="M1320" i="6"/>
  <c r="Q1320" i="6"/>
  <c r="L1320" i="6"/>
  <c r="C1320" i="6"/>
  <c r="O1320" i="6"/>
  <c r="V1320" i="6"/>
  <c r="E1320" i="6"/>
  <c r="G26" i="6"/>
  <c r="M680" i="6"/>
  <c r="C640" i="6"/>
  <c r="T41" i="6"/>
  <c r="U18" i="6"/>
  <c r="D2" i="6"/>
  <c r="I10" i="6"/>
  <c r="N10" i="6"/>
  <c r="R10" i="6"/>
  <c r="F18" i="6"/>
  <c r="M18" i="6"/>
  <c r="G18" i="6"/>
  <c r="O26" i="6"/>
  <c r="S2" i="6"/>
  <c r="P26" i="6"/>
  <c r="V928" i="6"/>
  <c r="T1088" i="6"/>
  <c r="V672" i="6"/>
  <c r="T944" i="6"/>
  <c r="T1304" i="6"/>
  <c r="G1304" i="6"/>
  <c r="V1288" i="6"/>
  <c r="E1288" i="6"/>
  <c r="C656" i="6"/>
  <c r="V640" i="6"/>
  <c r="J1248" i="6"/>
  <c r="V1248" i="6"/>
  <c r="H1344" i="6"/>
  <c r="T1160" i="6"/>
  <c r="I1096" i="6"/>
  <c r="G656" i="6"/>
  <c r="M34" i="6"/>
  <c r="K34" i="6"/>
  <c r="B34" i="6"/>
  <c r="C34" i="6"/>
  <c r="W34" i="6"/>
  <c r="F632" i="6"/>
  <c r="M632" i="6"/>
  <c r="N632" i="6"/>
  <c r="H632" i="6"/>
  <c r="W632" i="6"/>
  <c r="P632" i="6"/>
  <c r="T632" i="6"/>
  <c r="G632" i="6"/>
  <c r="Q632" i="6"/>
  <c r="E632" i="6"/>
  <c r="D632" i="6"/>
  <c r="O632" i="6"/>
  <c r="I632" i="6"/>
  <c r="L632" i="6"/>
  <c r="J632" i="6"/>
  <c r="B632" i="6"/>
  <c r="V632" i="6"/>
  <c r="C632" i="6"/>
  <c r="K632" i="6"/>
  <c r="R632" i="6"/>
  <c r="U632" i="6"/>
  <c r="D664" i="6"/>
  <c r="H664" i="6"/>
  <c r="P664" i="6"/>
  <c r="S664" i="6"/>
  <c r="L664" i="6"/>
  <c r="V664" i="6"/>
  <c r="O664" i="6"/>
  <c r="R664" i="6"/>
  <c r="N664" i="6"/>
  <c r="T664" i="6"/>
  <c r="G664" i="6"/>
  <c r="E664" i="6"/>
  <c r="M664" i="6"/>
  <c r="Q664" i="6"/>
  <c r="F664" i="6"/>
  <c r="J664" i="6"/>
  <c r="U664" i="6"/>
  <c r="K664" i="6"/>
  <c r="I664" i="6"/>
  <c r="W664" i="6"/>
  <c r="C664" i="6"/>
  <c r="O704" i="6"/>
  <c r="P704" i="6"/>
  <c r="D704" i="6"/>
  <c r="B704" i="6"/>
  <c r="G704" i="6"/>
  <c r="T704" i="6"/>
  <c r="L704" i="6"/>
  <c r="W704" i="6"/>
  <c r="C704" i="6"/>
  <c r="J704" i="6"/>
  <c r="E704" i="6"/>
  <c r="M704" i="6"/>
  <c r="Q704" i="6"/>
  <c r="S704" i="6"/>
  <c r="U704" i="6"/>
  <c r="V704" i="6"/>
  <c r="N704" i="6"/>
  <c r="F704" i="6"/>
  <c r="H704" i="6"/>
  <c r="R704" i="6"/>
  <c r="K704" i="6"/>
  <c r="I704" i="6"/>
  <c r="J744" i="6"/>
  <c r="O744" i="6"/>
  <c r="T744" i="6"/>
  <c r="H744" i="6"/>
  <c r="B744" i="6"/>
  <c r="L744" i="6"/>
  <c r="N744" i="6"/>
  <c r="R744" i="6"/>
  <c r="P744" i="6"/>
  <c r="M744" i="6"/>
  <c r="V744" i="6"/>
  <c r="C744" i="6"/>
  <c r="F744" i="6"/>
  <c r="K744" i="6"/>
  <c r="E744" i="6"/>
  <c r="D744" i="6"/>
  <c r="U744" i="6"/>
  <c r="G744" i="6"/>
  <c r="W744" i="6"/>
  <c r="S744" i="6"/>
  <c r="Q744" i="6"/>
  <c r="G792" i="6"/>
  <c r="M792" i="6"/>
  <c r="R792" i="6"/>
  <c r="V792" i="6"/>
  <c r="H792" i="6"/>
  <c r="W792" i="6"/>
  <c r="P792" i="6"/>
  <c r="B792" i="6"/>
  <c r="D792" i="6"/>
  <c r="K792" i="6"/>
  <c r="Q792" i="6"/>
  <c r="N792" i="6"/>
  <c r="T792" i="6"/>
  <c r="L792" i="6"/>
  <c r="F792" i="6"/>
  <c r="C792" i="6"/>
  <c r="E792" i="6"/>
  <c r="S792" i="6"/>
  <c r="O792" i="6"/>
  <c r="J792" i="6"/>
  <c r="I792" i="6"/>
  <c r="U792" i="6"/>
  <c r="M840" i="6"/>
  <c r="E840" i="6"/>
  <c r="J840" i="6"/>
  <c r="B840" i="6"/>
  <c r="V840" i="6"/>
  <c r="H840" i="6"/>
  <c r="W840" i="6"/>
  <c r="R840" i="6"/>
  <c r="T840" i="6"/>
  <c r="N840" i="6"/>
  <c r="L840" i="6"/>
  <c r="C840" i="6"/>
  <c r="S840" i="6"/>
  <c r="U840" i="6"/>
  <c r="G840" i="6"/>
  <c r="D840" i="6"/>
  <c r="P840" i="6"/>
  <c r="I840" i="6"/>
  <c r="O840" i="6"/>
  <c r="Q840" i="6"/>
  <c r="K840" i="6"/>
  <c r="F840" i="6"/>
  <c r="G896" i="6"/>
  <c r="S896" i="6"/>
  <c r="V896" i="6"/>
  <c r="F896" i="6"/>
  <c r="B896" i="6"/>
  <c r="L896" i="6"/>
  <c r="C896" i="6"/>
  <c r="H896" i="6"/>
  <c r="W896" i="6"/>
  <c r="Q896" i="6"/>
  <c r="U896" i="6"/>
  <c r="R896" i="6"/>
  <c r="J896" i="6"/>
  <c r="T896" i="6"/>
  <c r="E896" i="6"/>
  <c r="K896" i="6"/>
  <c r="O896" i="6"/>
  <c r="P896" i="6"/>
  <c r="D896" i="6"/>
  <c r="I896" i="6"/>
  <c r="N896" i="6"/>
  <c r="M896" i="6"/>
  <c r="H952" i="6"/>
  <c r="S952" i="6"/>
  <c r="B952" i="6"/>
  <c r="I952" i="6"/>
  <c r="H1008" i="6"/>
  <c r="S1008" i="6"/>
  <c r="V1008" i="6"/>
  <c r="R1008" i="6"/>
  <c r="L1008" i="6"/>
  <c r="W1008" i="6"/>
  <c r="D1008" i="6"/>
  <c r="F1008" i="6"/>
  <c r="O1008" i="6"/>
  <c r="G1008" i="6"/>
  <c r="J1008" i="6"/>
  <c r="B1008" i="6"/>
  <c r="T1008" i="6"/>
  <c r="C1008" i="6"/>
  <c r="N1008" i="6"/>
  <c r="P1008" i="6"/>
  <c r="E1008" i="6"/>
  <c r="U1008" i="6"/>
  <c r="M1008" i="6"/>
  <c r="Q1008" i="6"/>
  <c r="I1008" i="6"/>
  <c r="E1048" i="6"/>
  <c r="Q1048" i="6"/>
  <c r="L1104" i="6"/>
  <c r="P1104" i="6"/>
  <c r="I1104" i="6"/>
  <c r="E1104" i="6"/>
  <c r="U1104" i="6"/>
  <c r="R1104" i="6"/>
  <c r="J1104" i="6"/>
  <c r="Q1104" i="6"/>
  <c r="C1104" i="6"/>
  <c r="V1104" i="6"/>
  <c r="S1104" i="6"/>
  <c r="F1104" i="6"/>
  <c r="T1104" i="6"/>
  <c r="D1104" i="6"/>
  <c r="H1104" i="6"/>
  <c r="W1104" i="6"/>
  <c r="K1104" i="6"/>
  <c r="M1104" i="6"/>
  <c r="N1104" i="6"/>
  <c r="O1104" i="6"/>
  <c r="G1104" i="6"/>
  <c r="D1136" i="6"/>
  <c r="G1136" i="6"/>
  <c r="N1136" i="6"/>
  <c r="S1136" i="6"/>
  <c r="K1136" i="6"/>
  <c r="C1136" i="6"/>
  <c r="O1136" i="6"/>
  <c r="H1136" i="6"/>
  <c r="V1136" i="6"/>
  <c r="R1136" i="6"/>
  <c r="L1136" i="6"/>
  <c r="T1136" i="6"/>
  <c r="P1136" i="6"/>
  <c r="J1136" i="6"/>
  <c r="M1136" i="6"/>
  <c r="B1136" i="6"/>
  <c r="F1136" i="6"/>
  <c r="Q1136" i="6"/>
  <c r="I1136" i="6"/>
  <c r="U1136" i="6"/>
  <c r="B1184" i="6"/>
  <c r="C1184" i="6"/>
  <c r="V1184" i="6"/>
  <c r="K1184" i="6"/>
  <c r="F1184" i="6"/>
  <c r="N1184" i="6"/>
  <c r="E1184" i="6"/>
  <c r="G1184" i="6"/>
  <c r="J1184" i="6"/>
  <c r="U1184" i="6"/>
  <c r="P1184" i="6"/>
  <c r="Q1184" i="6"/>
  <c r="O1184" i="6"/>
  <c r="W1184" i="6"/>
  <c r="R1184" i="6"/>
  <c r="S1184" i="6"/>
  <c r="I1184" i="6"/>
  <c r="H1184" i="6"/>
  <c r="L1184" i="6"/>
  <c r="B1232" i="6"/>
  <c r="P1232" i="6"/>
  <c r="F1232" i="6"/>
  <c r="Q1232" i="6"/>
  <c r="U1232" i="6"/>
  <c r="M1232" i="6"/>
  <c r="E1232" i="6"/>
  <c r="O1232" i="6"/>
  <c r="N1232" i="6"/>
  <c r="C1232" i="6"/>
  <c r="J1232" i="6"/>
  <c r="R1232" i="6"/>
  <c r="K1232" i="6"/>
  <c r="H1232" i="6"/>
  <c r="S1232" i="6"/>
  <c r="W1232" i="6"/>
  <c r="G1232" i="6"/>
  <c r="U1280" i="6"/>
  <c r="L1280" i="6"/>
  <c r="R1280" i="6"/>
  <c r="H1280" i="6"/>
  <c r="V1280" i="6"/>
  <c r="H1312" i="6"/>
  <c r="S1312" i="6"/>
  <c r="I1312" i="6"/>
  <c r="D1312" i="6"/>
  <c r="B1312" i="6"/>
  <c r="E1312" i="6"/>
  <c r="J1312" i="6"/>
  <c r="Q1312" i="6"/>
  <c r="T1312" i="6"/>
  <c r="V1312" i="6"/>
  <c r="G1312" i="6"/>
  <c r="K1312" i="6"/>
  <c r="F1312" i="6"/>
  <c r="W1312" i="6"/>
  <c r="U1312" i="6"/>
  <c r="R1312" i="6"/>
  <c r="P1312" i="6"/>
  <c r="N1312" i="6"/>
  <c r="O1312" i="6"/>
  <c r="C1312" i="6"/>
  <c r="K10" i="6"/>
  <c r="E18" i="6"/>
  <c r="D1112" i="6"/>
  <c r="Q672" i="6"/>
  <c r="R1304" i="6"/>
  <c r="S632" i="6"/>
  <c r="E1248" i="6"/>
  <c r="L41" i="6"/>
  <c r="G1216" i="6"/>
  <c r="E1344" i="6"/>
  <c r="S1088" i="6"/>
  <c r="E800" i="6"/>
  <c r="W2" i="6"/>
  <c r="J2" i="6"/>
  <c r="M2" i="6"/>
  <c r="I2" i="6"/>
  <c r="U2" i="6"/>
  <c r="V2" i="6"/>
  <c r="E2" i="6"/>
  <c r="L2" i="6"/>
  <c r="O2" i="6"/>
  <c r="Q2" i="6"/>
  <c r="N640" i="6"/>
  <c r="H640" i="6"/>
  <c r="T640" i="6"/>
  <c r="Q640" i="6"/>
  <c r="M640" i="6"/>
  <c r="E640" i="6"/>
  <c r="B640" i="6"/>
  <c r="O640" i="6"/>
  <c r="W640" i="6"/>
  <c r="R640" i="6"/>
  <c r="L640" i="6"/>
  <c r="D640" i="6"/>
  <c r="J640" i="6"/>
  <c r="U640" i="6"/>
  <c r="P640" i="6"/>
  <c r="K640" i="6"/>
  <c r="F640" i="6"/>
  <c r="I640" i="6"/>
  <c r="P688" i="6"/>
  <c r="M688" i="6"/>
  <c r="H688" i="6"/>
  <c r="U688" i="6"/>
  <c r="R688" i="6"/>
  <c r="J688" i="6"/>
  <c r="V688" i="6"/>
  <c r="D688" i="6"/>
  <c r="S688" i="6"/>
  <c r="G688" i="6"/>
  <c r="Q688" i="6"/>
  <c r="L688" i="6"/>
  <c r="N688" i="6"/>
  <c r="O688" i="6"/>
  <c r="E688" i="6"/>
  <c r="W688" i="6"/>
  <c r="B688" i="6"/>
  <c r="C688" i="6"/>
  <c r="F688" i="6"/>
  <c r="K688" i="6"/>
  <c r="T688" i="6"/>
  <c r="I688" i="6"/>
  <c r="M752" i="6"/>
  <c r="J752" i="6"/>
  <c r="R752" i="6"/>
  <c r="W752" i="6"/>
  <c r="K752" i="6"/>
  <c r="T752" i="6"/>
  <c r="U752" i="6"/>
  <c r="H752" i="6"/>
  <c r="B752" i="6"/>
  <c r="P752" i="6"/>
  <c r="D752" i="6"/>
  <c r="O752" i="6"/>
  <c r="S752" i="6"/>
  <c r="V752" i="6"/>
  <c r="L752" i="6"/>
  <c r="N752" i="6"/>
  <c r="G752" i="6"/>
  <c r="F752" i="6"/>
  <c r="I752" i="6"/>
  <c r="Q752" i="6"/>
  <c r="E752" i="6"/>
  <c r="C752" i="6"/>
  <c r="T816" i="6"/>
  <c r="W816" i="6"/>
  <c r="M816" i="6"/>
  <c r="S816" i="6"/>
  <c r="N816" i="6"/>
  <c r="O816" i="6"/>
  <c r="G816" i="6"/>
  <c r="V816" i="6"/>
  <c r="B816" i="6"/>
  <c r="R816" i="6"/>
  <c r="F816" i="6"/>
  <c r="L816" i="6"/>
  <c r="J816" i="6"/>
  <c r="I816" i="6"/>
  <c r="C816" i="6"/>
  <c r="Q816" i="6"/>
  <c r="D816" i="6"/>
  <c r="U816" i="6"/>
  <c r="H816" i="6"/>
  <c r="P816" i="6"/>
  <c r="E816" i="6"/>
  <c r="K816" i="6"/>
  <c r="G872" i="6"/>
  <c r="J872" i="6"/>
  <c r="F872" i="6"/>
  <c r="N872" i="6"/>
  <c r="L872" i="6"/>
  <c r="S872" i="6"/>
  <c r="B872" i="6"/>
  <c r="P872" i="6"/>
  <c r="H872" i="6"/>
  <c r="U872" i="6"/>
  <c r="O872" i="6"/>
  <c r="T872" i="6"/>
  <c r="K872" i="6"/>
  <c r="E872" i="6"/>
  <c r="C872" i="6"/>
  <c r="W872" i="6"/>
  <c r="Q872" i="6"/>
  <c r="V872" i="6"/>
  <c r="M872" i="6"/>
  <c r="R872" i="6"/>
  <c r="D872" i="6"/>
  <c r="H928" i="6"/>
  <c r="S928" i="6"/>
  <c r="T928" i="6"/>
  <c r="J928" i="6"/>
  <c r="W928" i="6"/>
  <c r="C928" i="6"/>
  <c r="O928" i="6"/>
  <c r="M928" i="6"/>
  <c r="R928" i="6"/>
  <c r="G928" i="6"/>
  <c r="D928" i="6"/>
  <c r="F928" i="6"/>
  <c r="E928" i="6"/>
  <c r="N928" i="6"/>
  <c r="I928" i="6"/>
  <c r="B928" i="6"/>
  <c r="Q928" i="6"/>
  <c r="P928" i="6"/>
  <c r="V968" i="6"/>
  <c r="M968" i="6"/>
  <c r="O968" i="6"/>
  <c r="G968" i="6"/>
  <c r="B968" i="6"/>
  <c r="H968" i="6"/>
  <c r="L968" i="6"/>
  <c r="E968" i="6"/>
  <c r="D968" i="6"/>
  <c r="Q968" i="6"/>
  <c r="F968" i="6"/>
  <c r="R968" i="6"/>
  <c r="C968" i="6"/>
  <c r="P968" i="6"/>
  <c r="J968" i="6"/>
  <c r="W968" i="6"/>
  <c r="K968" i="6"/>
  <c r="U968" i="6"/>
  <c r="N968" i="6"/>
  <c r="T968" i="6"/>
  <c r="S968" i="6"/>
  <c r="I968" i="6"/>
  <c r="H1024" i="6"/>
  <c r="S1024" i="6"/>
  <c r="L1024" i="6"/>
  <c r="G1024" i="6"/>
  <c r="R1024" i="6"/>
  <c r="C1024" i="6"/>
  <c r="Q1024" i="6"/>
  <c r="W1024" i="6"/>
  <c r="E1024" i="6"/>
  <c r="B1024" i="6"/>
  <c r="F1024" i="6"/>
  <c r="M1024" i="6"/>
  <c r="N1024" i="6"/>
  <c r="V1024" i="6"/>
  <c r="D1024" i="6"/>
  <c r="J1024" i="6"/>
  <c r="T1024" i="6"/>
  <c r="K1024" i="6"/>
  <c r="O1024" i="6"/>
  <c r="P1024" i="6"/>
  <c r="U1024" i="6"/>
  <c r="I1024" i="6"/>
  <c r="U1080" i="6"/>
  <c r="P1080" i="6"/>
  <c r="L1080" i="6"/>
  <c r="S1080" i="6"/>
  <c r="J1080" i="6"/>
  <c r="K1080" i="6"/>
  <c r="O1080" i="6"/>
  <c r="H1080" i="6"/>
  <c r="C1080" i="6"/>
  <c r="T1080" i="6"/>
  <c r="R1080" i="6"/>
  <c r="M1080" i="6"/>
  <c r="Q1080" i="6"/>
  <c r="K1144" i="6"/>
  <c r="V1144" i="6"/>
  <c r="U1144" i="6"/>
  <c r="E1144" i="6"/>
  <c r="D1144" i="6"/>
  <c r="M1144" i="6"/>
  <c r="B1144" i="6"/>
  <c r="S1144" i="6"/>
  <c r="J1144" i="6"/>
  <c r="Q1144" i="6"/>
  <c r="G1144" i="6"/>
  <c r="C1144" i="6"/>
  <c r="W1144" i="6"/>
  <c r="R1144" i="6"/>
  <c r="F1144" i="6"/>
  <c r="N1144" i="6"/>
  <c r="H1144" i="6"/>
  <c r="P1144" i="6"/>
  <c r="O1144" i="6"/>
  <c r="F1200" i="6"/>
  <c r="B1200" i="6"/>
  <c r="P1200" i="6"/>
  <c r="U1200" i="6"/>
  <c r="I1200" i="6"/>
  <c r="R1200" i="6"/>
  <c r="Q1200" i="6"/>
  <c r="J1200" i="6"/>
  <c r="V1200" i="6"/>
  <c r="L1200" i="6"/>
  <c r="O1200" i="6"/>
  <c r="K1200" i="6"/>
  <c r="T1200" i="6"/>
  <c r="N1200" i="6"/>
  <c r="S1200" i="6"/>
  <c r="C1200" i="6"/>
  <c r="H1200" i="6"/>
  <c r="M1200" i="6"/>
  <c r="G1200" i="6"/>
  <c r="E1200" i="6"/>
  <c r="F1264" i="6"/>
  <c r="C1264" i="6"/>
  <c r="O1264" i="6"/>
  <c r="B1264" i="6"/>
  <c r="M1264" i="6"/>
  <c r="H1264" i="6"/>
  <c r="R1264" i="6"/>
  <c r="V1264" i="6"/>
  <c r="E1264" i="6"/>
  <c r="W1264" i="6"/>
  <c r="Q1264" i="6"/>
  <c r="G1264" i="6"/>
  <c r="U1264" i="6"/>
  <c r="P1264" i="6"/>
  <c r="I1264" i="6"/>
  <c r="T1264" i="6"/>
  <c r="S1264" i="6"/>
  <c r="N1264" i="6"/>
  <c r="L1264" i="6"/>
  <c r="D1264" i="6"/>
  <c r="J1264" i="6"/>
  <c r="N1336" i="6"/>
  <c r="G1336" i="6"/>
  <c r="U1336" i="6"/>
  <c r="M1336" i="6"/>
  <c r="C1336" i="6"/>
  <c r="W1336" i="6"/>
  <c r="S1336" i="6"/>
  <c r="P1336" i="6"/>
  <c r="F1336" i="6"/>
  <c r="B1336" i="6"/>
  <c r="E1336" i="6"/>
  <c r="Q1336" i="6"/>
  <c r="R1336" i="6"/>
  <c r="O1336" i="6"/>
  <c r="I1336" i="6"/>
  <c r="J1336" i="6"/>
  <c r="D1336" i="6"/>
  <c r="T1336" i="6"/>
  <c r="V1336" i="6"/>
  <c r="H1336" i="6"/>
  <c r="L18" i="6"/>
  <c r="J1112" i="6"/>
  <c r="E1080" i="6"/>
  <c r="U928" i="6"/>
  <c r="Q1280" i="6"/>
  <c r="E10" i="6"/>
  <c r="O10" i="6"/>
  <c r="J18" i="6"/>
  <c r="L26" i="6"/>
  <c r="B2" i="6"/>
  <c r="I34" i="6"/>
  <c r="I1296" i="6"/>
  <c r="C26" i="6"/>
  <c r="F49" i="6"/>
  <c r="G34" i="6"/>
  <c r="Q1088" i="6"/>
  <c r="H672" i="6"/>
  <c r="U944" i="6"/>
  <c r="C1112" i="6"/>
  <c r="V944" i="6"/>
  <c r="R1288" i="6"/>
  <c r="P1280" i="6"/>
  <c r="D1304" i="6"/>
  <c r="U1296" i="6"/>
  <c r="I800" i="6"/>
  <c r="I656" i="6"/>
  <c r="W1200" i="6"/>
  <c r="M1344" i="6"/>
  <c r="T1232" i="6"/>
  <c r="H49" i="6"/>
  <c r="W1080" i="6"/>
  <c r="M1184" i="6"/>
  <c r="I1128" i="6"/>
  <c r="C616" i="6"/>
  <c r="Q1328" i="6"/>
  <c r="L1208" i="6"/>
  <c r="T1144" i="6"/>
  <c r="D1080" i="6"/>
  <c r="F768" i="6"/>
  <c r="Q616" i="6"/>
  <c r="H624" i="6"/>
  <c r="R624" i="6"/>
  <c r="I624" i="6"/>
  <c r="O624" i="6"/>
  <c r="F624" i="6"/>
  <c r="N624" i="6"/>
  <c r="Q624" i="6"/>
  <c r="D624" i="6"/>
  <c r="G624" i="6"/>
  <c r="T624" i="6"/>
  <c r="J624" i="6"/>
  <c r="P624" i="6"/>
  <c r="V624" i="6"/>
  <c r="L624" i="6"/>
  <c r="U624" i="6"/>
  <c r="B624" i="6"/>
  <c r="S624" i="6"/>
  <c r="M624" i="6"/>
  <c r="W624" i="6"/>
  <c r="Q680" i="6"/>
  <c r="V680" i="6"/>
  <c r="F680" i="6"/>
  <c r="R680" i="6"/>
  <c r="W680" i="6"/>
  <c r="H680" i="6"/>
  <c r="P680" i="6"/>
  <c r="L680" i="6"/>
  <c r="J680" i="6"/>
  <c r="N680" i="6"/>
  <c r="U680" i="6"/>
  <c r="I680" i="6"/>
  <c r="S680" i="6"/>
  <c r="C680" i="6"/>
  <c r="D680" i="6"/>
  <c r="V728" i="6"/>
  <c r="C728" i="6"/>
  <c r="B728" i="6"/>
  <c r="L728" i="6"/>
  <c r="P728" i="6"/>
  <c r="D728" i="6"/>
  <c r="K728" i="6"/>
  <c r="S728" i="6"/>
  <c r="M728" i="6"/>
  <c r="G728" i="6"/>
  <c r="O728" i="6"/>
  <c r="U728" i="6"/>
  <c r="R728" i="6"/>
  <c r="E728" i="6"/>
  <c r="Q728" i="6"/>
  <c r="W728" i="6"/>
  <c r="T728" i="6"/>
  <c r="F728" i="6"/>
  <c r="I728" i="6"/>
  <c r="J728" i="6"/>
  <c r="N728" i="6"/>
  <c r="H728" i="6"/>
  <c r="H760" i="6"/>
  <c r="Q760" i="6"/>
  <c r="L760" i="6"/>
  <c r="T760" i="6"/>
  <c r="P760" i="6"/>
  <c r="W760" i="6"/>
  <c r="S760" i="6"/>
  <c r="K760" i="6"/>
  <c r="J760" i="6"/>
  <c r="D760" i="6"/>
  <c r="M760" i="6"/>
  <c r="B760" i="6"/>
  <c r="U760" i="6"/>
  <c r="C760" i="6"/>
  <c r="E760" i="6"/>
  <c r="V760" i="6"/>
  <c r="F760" i="6"/>
  <c r="N760" i="6"/>
  <c r="O760" i="6"/>
  <c r="R760" i="6"/>
  <c r="G760" i="6"/>
  <c r="W808" i="6"/>
  <c r="Q808" i="6"/>
  <c r="F808" i="6"/>
  <c r="P808" i="6"/>
  <c r="V808" i="6"/>
  <c r="H808" i="6"/>
  <c r="R808" i="6"/>
  <c r="U808" i="6"/>
  <c r="S808" i="6"/>
  <c r="M808" i="6"/>
  <c r="J808" i="6"/>
  <c r="K808" i="6"/>
  <c r="G808" i="6"/>
  <c r="C808" i="6"/>
  <c r="D808" i="6"/>
  <c r="O808" i="6"/>
  <c r="L808" i="6"/>
  <c r="I808" i="6"/>
  <c r="B808" i="6"/>
  <c r="E808" i="6"/>
  <c r="T808" i="6"/>
  <c r="P856" i="6"/>
  <c r="M856" i="6"/>
  <c r="Q856" i="6"/>
  <c r="U856" i="6"/>
  <c r="B856" i="6"/>
  <c r="K856" i="6"/>
  <c r="O856" i="6"/>
  <c r="G856" i="6"/>
  <c r="S856" i="6"/>
  <c r="C856" i="6"/>
  <c r="H856" i="6"/>
  <c r="J856" i="6"/>
  <c r="N856" i="6"/>
  <c r="D856" i="6"/>
  <c r="F856" i="6"/>
  <c r="W856" i="6"/>
  <c r="L856" i="6"/>
  <c r="R856" i="6"/>
  <c r="E856" i="6"/>
  <c r="T856" i="6"/>
  <c r="V856" i="6"/>
  <c r="I856" i="6"/>
  <c r="L904" i="6"/>
  <c r="J904" i="6"/>
  <c r="C904" i="6"/>
  <c r="N904" i="6"/>
  <c r="B904" i="6"/>
  <c r="R904" i="6"/>
  <c r="U904" i="6"/>
  <c r="V904" i="6"/>
  <c r="F904" i="6"/>
  <c r="O904" i="6"/>
  <c r="K904" i="6"/>
  <c r="W904" i="6"/>
  <c r="Q904" i="6"/>
  <c r="H904" i="6"/>
  <c r="G904" i="6"/>
  <c r="I904" i="6"/>
  <c r="S904" i="6"/>
  <c r="T904" i="6"/>
  <c r="E904" i="6"/>
  <c r="D904" i="6"/>
  <c r="P904" i="6"/>
  <c r="G960" i="6"/>
  <c r="O960" i="6"/>
  <c r="E960" i="6"/>
  <c r="R960" i="6"/>
  <c r="N960" i="6"/>
  <c r="J960" i="6"/>
  <c r="B960" i="6"/>
  <c r="W960" i="6"/>
  <c r="C960" i="6"/>
  <c r="L960" i="6"/>
  <c r="M960" i="6"/>
  <c r="P960" i="6"/>
  <c r="D960" i="6"/>
  <c r="H960" i="6"/>
  <c r="S960" i="6"/>
  <c r="T960" i="6"/>
  <c r="F960" i="6"/>
  <c r="K960" i="6"/>
  <c r="V960" i="6"/>
  <c r="Q960" i="6"/>
  <c r="U960" i="6"/>
  <c r="Q992" i="6"/>
  <c r="R992" i="6"/>
  <c r="U992" i="6"/>
  <c r="W992" i="6"/>
  <c r="T992" i="6"/>
  <c r="M992" i="6"/>
  <c r="L992" i="6"/>
  <c r="C992" i="6"/>
  <c r="D992" i="6"/>
  <c r="G992" i="6"/>
  <c r="O992" i="6"/>
  <c r="F992" i="6"/>
  <c r="N992" i="6"/>
  <c r="B992" i="6"/>
  <c r="V992" i="6"/>
  <c r="J992" i="6"/>
  <c r="S992" i="6"/>
  <c r="E992" i="6"/>
  <c r="P992" i="6"/>
  <c r="H992" i="6"/>
  <c r="K992" i="6"/>
  <c r="I992" i="6"/>
  <c r="T1040" i="6"/>
  <c r="O1040" i="6"/>
  <c r="B1040" i="6"/>
  <c r="R1040" i="6"/>
  <c r="M1040" i="6"/>
  <c r="V1040" i="6"/>
  <c r="L1040" i="6"/>
  <c r="W1040" i="6"/>
  <c r="U1040" i="6"/>
  <c r="E1040" i="6"/>
  <c r="D1040" i="6"/>
  <c r="J1040" i="6"/>
  <c r="F1040" i="6"/>
  <c r="K1040" i="6"/>
  <c r="N1040" i="6"/>
  <c r="H1040" i="6"/>
  <c r="G1040" i="6"/>
  <c r="Q1040" i="6"/>
  <c r="I1040" i="6"/>
  <c r="C1040" i="6"/>
  <c r="P1040" i="6"/>
  <c r="S1040" i="6"/>
  <c r="H1072" i="6"/>
  <c r="D1072" i="6"/>
  <c r="W1072" i="6"/>
  <c r="M1072" i="6"/>
  <c r="Q1072" i="6"/>
  <c r="F1072" i="6"/>
  <c r="J1072" i="6"/>
  <c r="V1072" i="6"/>
  <c r="G1072" i="6"/>
  <c r="N1072" i="6"/>
  <c r="O1072" i="6"/>
  <c r="U1072" i="6"/>
  <c r="I1072" i="6"/>
  <c r="L1072" i="6"/>
  <c r="S1072" i="6"/>
  <c r="R1072" i="6"/>
  <c r="B1072" i="6"/>
  <c r="T1072" i="6"/>
  <c r="C1072" i="6"/>
  <c r="Q1120" i="6"/>
  <c r="U1120" i="6"/>
  <c r="K1120" i="6"/>
  <c r="P1120" i="6"/>
  <c r="W1120" i="6"/>
  <c r="L1120" i="6"/>
  <c r="G1120" i="6"/>
  <c r="N1120" i="6"/>
  <c r="R1120" i="6"/>
  <c r="J1120" i="6"/>
  <c r="E1120" i="6"/>
  <c r="D1120" i="6"/>
  <c r="F1120" i="6"/>
  <c r="C1120" i="6"/>
  <c r="H1120" i="6"/>
  <c r="M1120" i="6"/>
  <c r="S1120" i="6"/>
  <c r="V1120" i="6"/>
  <c r="I1120" i="6"/>
  <c r="K1168" i="6"/>
  <c r="V1168" i="6"/>
  <c r="P1168" i="6"/>
  <c r="J1168" i="6"/>
  <c r="E1168" i="6"/>
  <c r="G1168" i="6"/>
  <c r="H1168" i="6"/>
  <c r="B1168" i="6"/>
  <c r="W1168" i="6"/>
  <c r="U1168" i="6"/>
  <c r="F1168" i="6"/>
  <c r="C1168" i="6"/>
  <c r="Q1168" i="6"/>
  <c r="R1168" i="6"/>
  <c r="I1168" i="6"/>
  <c r="L1168" i="6"/>
  <c r="O1168" i="6"/>
  <c r="N1168" i="6"/>
  <c r="T1168" i="6"/>
  <c r="S1168" i="6"/>
  <c r="M1168" i="6"/>
  <c r="I1224" i="6"/>
  <c r="P1224" i="6"/>
  <c r="H1224" i="6"/>
  <c r="W1224" i="6"/>
  <c r="J1224" i="6"/>
  <c r="S1224" i="6"/>
  <c r="K1224" i="6"/>
  <c r="F1224" i="6"/>
  <c r="N1224" i="6"/>
  <c r="D1224" i="6"/>
  <c r="U1224" i="6"/>
  <c r="L1224" i="6"/>
  <c r="V1224" i="6"/>
  <c r="R1224" i="6"/>
  <c r="G1224" i="6"/>
  <c r="O1224" i="6"/>
  <c r="M1224" i="6"/>
  <c r="E1224" i="6"/>
  <c r="T1224" i="6"/>
  <c r="B1224" i="6"/>
  <c r="C1224" i="6"/>
  <c r="F1288" i="6"/>
  <c r="I1288" i="6"/>
  <c r="Q1288" i="6"/>
  <c r="S1288" i="6"/>
  <c r="L1288" i="6"/>
  <c r="K1288" i="6"/>
  <c r="N1288" i="6"/>
  <c r="H1288" i="6"/>
  <c r="T1288" i="6"/>
  <c r="F1304" i="6"/>
  <c r="B1304" i="6"/>
  <c r="P1304" i="6"/>
  <c r="O1304" i="6"/>
  <c r="V1304" i="6"/>
  <c r="K1304" i="6"/>
  <c r="Q1304" i="6"/>
  <c r="S1304" i="6"/>
  <c r="W1304" i="6"/>
  <c r="L1304" i="6"/>
  <c r="J1304" i="6"/>
  <c r="L34" i="6"/>
  <c r="I18" i="6"/>
  <c r="E26" i="6"/>
  <c r="U49" i="6"/>
  <c r="S656" i="6"/>
  <c r="P18" i="6"/>
  <c r="Q18" i="6"/>
  <c r="T2" i="6"/>
  <c r="H26" i="6"/>
  <c r="N34" i="6"/>
  <c r="R1088" i="6"/>
  <c r="M672" i="6"/>
  <c r="K944" i="6"/>
  <c r="E944" i="6"/>
  <c r="S1112" i="6"/>
  <c r="E680" i="6"/>
  <c r="K1272" i="6"/>
  <c r="L1296" i="6"/>
  <c r="F1296" i="6"/>
  <c r="D1280" i="6"/>
  <c r="M1296" i="6"/>
  <c r="G1288" i="6"/>
  <c r="M1304" i="6"/>
  <c r="C1288" i="6"/>
  <c r="I944" i="6"/>
  <c r="I776" i="6"/>
  <c r="T648" i="6"/>
  <c r="K624" i="6"/>
  <c r="L1088" i="6"/>
  <c r="J1240" i="6"/>
  <c r="L1336" i="6"/>
  <c r="D1232" i="6"/>
  <c r="L1144" i="6"/>
  <c r="M1312" i="6"/>
  <c r="B1192" i="6"/>
  <c r="W1136" i="6"/>
  <c r="P1072" i="6"/>
  <c r="F888" i="6"/>
  <c r="I760" i="6"/>
  <c r="O1360" i="6"/>
  <c r="P1360" i="6"/>
  <c r="F1360" i="6"/>
  <c r="B1360" i="6"/>
  <c r="Q1360" i="6"/>
  <c r="E1360" i="6"/>
  <c r="V1360" i="6"/>
  <c r="F1368" i="6"/>
  <c r="O1368" i="6"/>
  <c r="T1400" i="6"/>
  <c r="G1400" i="6"/>
  <c r="F1408" i="6"/>
  <c r="N1408" i="6"/>
  <c r="Q1408" i="6"/>
  <c r="W1408" i="6"/>
  <c r="V1408" i="6"/>
  <c r="N1416" i="6"/>
  <c r="G1416" i="6"/>
  <c r="D1416" i="6"/>
  <c r="R1440" i="6"/>
  <c r="O1440" i="6"/>
  <c r="K1440" i="6"/>
  <c r="N1440" i="6"/>
  <c r="M1440" i="6"/>
  <c r="V1440" i="6"/>
  <c r="F1456" i="6"/>
  <c r="R1456" i="6"/>
  <c r="B1456" i="6"/>
  <c r="W1456" i="6"/>
  <c r="J1456" i="6"/>
  <c r="S1464" i="6"/>
  <c r="U1464" i="6"/>
  <c r="F1464" i="6"/>
  <c r="P1464" i="6"/>
  <c r="T1464" i="6"/>
  <c r="V1464" i="6"/>
  <c r="C1464" i="6"/>
  <c r="H1464" i="6"/>
  <c r="D1464" i="6"/>
  <c r="J1464" i="6"/>
  <c r="O1472" i="6"/>
  <c r="S1472" i="6"/>
  <c r="N1472" i="6"/>
  <c r="T1472" i="6"/>
  <c r="W1472" i="6"/>
  <c r="K1472" i="6"/>
  <c r="B1472" i="6"/>
  <c r="R1472" i="6"/>
  <c r="K1480" i="6"/>
  <c r="N1480" i="6"/>
  <c r="B1480" i="6"/>
  <c r="H1480" i="6"/>
  <c r="F1480" i="6"/>
  <c r="N1488" i="6"/>
  <c r="M1488" i="6"/>
  <c r="U1488" i="6"/>
  <c r="Q1488" i="6"/>
  <c r="K1496" i="6"/>
  <c r="L1496" i="6"/>
  <c r="H1520" i="6"/>
  <c r="D1520" i="6"/>
  <c r="E1520" i="6"/>
  <c r="I1520" i="6"/>
  <c r="V1520" i="6"/>
  <c r="W1520" i="6"/>
  <c r="P1528" i="6"/>
  <c r="V1528" i="6"/>
  <c r="B1528" i="6"/>
  <c r="D1528" i="6"/>
  <c r="H1528" i="6"/>
  <c r="I1528" i="6"/>
  <c r="U1528" i="6"/>
  <c r="G1528" i="6"/>
  <c r="F1536" i="6"/>
  <c r="R1536" i="6"/>
  <c r="H1544" i="6"/>
  <c r="K1544" i="6"/>
  <c r="W1544" i="6"/>
  <c r="V1544" i="6"/>
  <c r="S1544" i="6"/>
  <c r="Q1544" i="6"/>
  <c r="U1544" i="6"/>
  <c r="T1544" i="6"/>
  <c r="N1544" i="6"/>
  <c r="J1552" i="6"/>
  <c r="P1552" i="6"/>
  <c r="N1552" i="6"/>
  <c r="U1552" i="6"/>
  <c r="E1552" i="6"/>
  <c r="R1552" i="6"/>
  <c r="G1552" i="6"/>
  <c r="C1552" i="6"/>
  <c r="W1552" i="6"/>
  <c r="D1552" i="6"/>
  <c r="S1552" i="6"/>
  <c r="T1552" i="6"/>
  <c r="U1560" i="6"/>
  <c r="I1560" i="6"/>
  <c r="V1560" i="6"/>
  <c r="W1560" i="6"/>
  <c r="K1560" i="6"/>
  <c r="L1560" i="6"/>
  <c r="O1560" i="6"/>
  <c r="F1560" i="6"/>
  <c r="T1560" i="6"/>
  <c r="B1560" i="6"/>
  <c r="S1560" i="6"/>
  <c r="V1568" i="6"/>
  <c r="B1568" i="6"/>
  <c r="U1568" i="6"/>
  <c r="O1568" i="6"/>
  <c r="H1568" i="6"/>
  <c r="K1568" i="6"/>
  <c r="E1568" i="6"/>
  <c r="P1568" i="6"/>
  <c r="L1568" i="6"/>
  <c r="G1568" i="6"/>
  <c r="F1568" i="6"/>
  <c r="Q1568" i="6"/>
  <c r="D1568" i="6"/>
  <c r="C1568" i="6"/>
  <c r="M1568" i="6"/>
  <c r="Q1576" i="6"/>
  <c r="T1576" i="6"/>
  <c r="M1576" i="6"/>
  <c r="E1576" i="6"/>
  <c r="W1576" i="6"/>
  <c r="N1584" i="6"/>
  <c r="S1584" i="6"/>
  <c r="E1584" i="6"/>
  <c r="G1584" i="6"/>
  <c r="H1584" i="6"/>
  <c r="V1592" i="6"/>
  <c r="H1592" i="6"/>
  <c r="G1592" i="6"/>
  <c r="T1592" i="6"/>
  <c r="B1592" i="6"/>
  <c r="K1592" i="6"/>
  <c r="P1592" i="6"/>
  <c r="C1592" i="6"/>
  <c r="O1592" i="6"/>
  <c r="Q1592" i="6"/>
  <c r="L1592" i="6"/>
  <c r="R1592" i="6"/>
  <c r="U1592" i="6"/>
  <c r="W1592" i="6"/>
  <c r="N1592" i="6"/>
  <c r="T1600" i="6"/>
  <c r="W1600" i="6"/>
  <c r="O1600" i="6"/>
  <c r="S1600" i="6"/>
  <c r="B1600" i="6"/>
  <c r="K1600" i="6"/>
  <c r="N1600" i="6"/>
  <c r="J1600" i="6"/>
  <c r="F1600" i="6"/>
  <c r="D1600" i="6"/>
  <c r="G1608" i="6"/>
  <c r="D1608" i="6"/>
  <c r="P1608" i="6"/>
  <c r="B1608" i="6"/>
  <c r="U1608" i="6"/>
  <c r="N1608" i="6"/>
  <c r="W1608" i="6"/>
  <c r="S1608" i="6"/>
  <c r="F1608" i="6"/>
  <c r="C1608" i="6"/>
  <c r="T1608" i="6"/>
  <c r="Q1608" i="6"/>
  <c r="O1608" i="6"/>
  <c r="H1608" i="6"/>
  <c r="K1608" i="6"/>
  <c r="K1616" i="6"/>
  <c r="C1616" i="6"/>
  <c r="M1616" i="6"/>
  <c r="H1616" i="6"/>
  <c r="L1616" i="6"/>
  <c r="T1616" i="6"/>
  <c r="J1616" i="6"/>
  <c r="P1616" i="6"/>
  <c r="D1616" i="6"/>
  <c r="U1616" i="6"/>
  <c r="V1616" i="6"/>
  <c r="B1616" i="6"/>
  <c r="Q1616" i="6"/>
  <c r="R1616" i="6"/>
  <c r="S1616" i="6"/>
  <c r="G1616" i="6"/>
  <c r="T1624" i="6"/>
  <c r="G1624" i="6"/>
  <c r="N1624" i="6"/>
  <c r="P1624" i="6"/>
  <c r="S1624" i="6"/>
  <c r="H1624" i="6"/>
  <c r="R1632" i="6"/>
  <c r="J1632" i="6"/>
  <c r="F1640" i="6"/>
  <c r="H1640" i="6"/>
  <c r="O1640" i="6"/>
  <c r="G1640" i="6"/>
  <c r="U1640" i="6"/>
  <c r="M1640" i="6"/>
  <c r="T1640" i="6"/>
  <c r="D1640" i="6"/>
  <c r="V1648" i="6"/>
  <c r="H1648" i="6"/>
  <c r="S1648" i="6"/>
  <c r="G1648" i="6"/>
  <c r="D1648" i="6"/>
  <c r="T1656" i="6"/>
  <c r="U1656" i="6"/>
  <c r="K1656" i="6"/>
  <c r="D1656" i="6"/>
  <c r="G1656" i="6"/>
  <c r="L1664" i="6"/>
  <c r="U1664" i="6"/>
  <c r="C1664" i="6"/>
  <c r="D1664" i="6"/>
  <c r="W1664" i="6"/>
  <c r="O1664" i="6"/>
  <c r="M1664" i="6"/>
  <c r="F1672" i="6"/>
  <c r="D1672" i="6"/>
  <c r="J1672" i="6"/>
  <c r="V1672" i="6"/>
  <c r="G1672" i="6"/>
  <c r="H1680" i="6"/>
  <c r="C1680" i="6"/>
  <c r="M1680" i="6"/>
  <c r="U1680" i="6"/>
  <c r="I1680" i="6"/>
  <c r="K1680" i="6"/>
  <c r="J1688" i="6"/>
  <c r="C1688" i="6"/>
  <c r="P1688" i="6"/>
  <c r="D1688" i="6"/>
  <c r="M1688" i="6"/>
  <c r="L1688" i="6"/>
  <c r="R1688" i="6"/>
  <c r="H1688" i="6"/>
  <c r="E1688" i="6"/>
  <c r="T1688" i="6"/>
  <c r="F1688" i="6"/>
  <c r="V1688" i="6"/>
  <c r="S1688" i="6"/>
  <c r="U1688" i="6"/>
  <c r="G1688" i="6"/>
  <c r="G1696" i="6"/>
  <c r="R1696" i="6"/>
  <c r="W1696" i="6"/>
  <c r="Q1696" i="6"/>
  <c r="F1696" i="6"/>
  <c r="B1696" i="6"/>
  <c r="V1696" i="6"/>
  <c r="K1696" i="6"/>
  <c r="L1704" i="6"/>
  <c r="R1704" i="6"/>
  <c r="J1704" i="6"/>
  <c r="U1704" i="6"/>
  <c r="O1712" i="6"/>
  <c r="D1712" i="6"/>
  <c r="I1712" i="6"/>
  <c r="N1712" i="6"/>
  <c r="S1712" i="6"/>
  <c r="U1712" i="6"/>
  <c r="T1712" i="6"/>
  <c r="J1712" i="6"/>
  <c r="K1712" i="6"/>
  <c r="H1712" i="6"/>
  <c r="R1720" i="6"/>
  <c r="B1720" i="6"/>
  <c r="T1720" i="6"/>
  <c r="U1720" i="6"/>
  <c r="H1720" i="6"/>
  <c r="C1720" i="6"/>
  <c r="M1720" i="6"/>
  <c r="D1720" i="6"/>
  <c r="F1728" i="6"/>
  <c r="E1728" i="6"/>
  <c r="K1728" i="6"/>
  <c r="O1728" i="6"/>
  <c r="H1728" i="6"/>
  <c r="D1728" i="6"/>
  <c r="S1728" i="6"/>
  <c r="R1728" i="6"/>
  <c r="K1736" i="6"/>
  <c r="L1736" i="6"/>
  <c r="P1736" i="6"/>
  <c r="F1736" i="6"/>
  <c r="H1736" i="6"/>
  <c r="T1736" i="6"/>
  <c r="T1744" i="6"/>
  <c r="G1744" i="6"/>
  <c r="D1744" i="6"/>
  <c r="H1744" i="6"/>
  <c r="S1744" i="6"/>
  <c r="L1744" i="6"/>
  <c r="P1744" i="6"/>
  <c r="R1752" i="6"/>
  <c r="N1752" i="6"/>
  <c r="H1752" i="6"/>
  <c r="B1752" i="6"/>
  <c r="T1752" i="6"/>
  <c r="L1752" i="6"/>
  <c r="G1752" i="6"/>
  <c r="D1752" i="6"/>
  <c r="Q1752" i="6"/>
  <c r="Q1760" i="6"/>
  <c r="R1760" i="6"/>
  <c r="L1760" i="6"/>
  <c r="N1760" i="6"/>
  <c r="T1768" i="6"/>
  <c r="I1768" i="6"/>
  <c r="W1768" i="6"/>
  <c r="N1768" i="6"/>
  <c r="J1768" i="6"/>
  <c r="B1768" i="6"/>
  <c r="C1768" i="6"/>
  <c r="J1776" i="6"/>
  <c r="R1776" i="6"/>
  <c r="H1776" i="6"/>
  <c r="N1784" i="6"/>
  <c r="F1784" i="6"/>
  <c r="P1784" i="6"/>
  <c r="H1784" i="6"/>
  <c r="O1784" i="6"/>
  <c r="N1792" i="6"/>
  <c r="S1792" i="6"/>
  <c r="S1800" i="6"/>
  <c r="N1800" i="6"/>
  <c r="W1800" i="6"/>
  <c r="E1800" i="6"/>
  <c r="O1816" i="6"/>
  <c r="J1816" i="6"/>
  <c r="R1816" i="6"/>
  <c r="G1816" i="6"/>
  <c r="C1816" i="6"/>
  <c r="I1816" i="6"/>
  <c r="D1824" i="6"/>
  <c r="M1824" i="6"/>
  <c r="C1824" i="6"/>
  <c r="V1824" i="6"/>
  <c r="P1824" i="6"/>
  <c r="W1824" i="6"/>
  <c r="S1824" i="6"/>
  <c r="H1832" i="6"/>
  <c r="N1832" i="6"/>
  <c r="P1832" i="6"/>
  <c r="C1832" i="6"/>
  <c r="O1840" i="6"/>
  <c r="E1840" i="6"/>
  <c r="T1840" i="6"/>
  <c r="S1840" i="6"/>
  <c r="W1840" i="6"/>
  <c r="J1840" i="6"/>
  <c r="K1840" i="6"/>
  <c r="L1840" i="6"/>
  <c r="N1840" i="6"/>
  <c r="M1840" i="6"/>
  <c r="Q1848" i="6"/>
  <c r="O1848" i="6"/>
  <c r="T1848" i="6"/>
  <c r="P1848" i="6"/>
  <c r="F1848" i="6"/>
  <c r="W1848" i="6"/>
  <c r="E1848" i="6"/>
  <c r="D1856" i="6"/>
  <c r="V1856" i="6"/>
  <c r="U1856" i="6"/>
  <c r="R1864" i="6"/>
  <c r="F1864" i="6"/>
  <c r="T1864" i="6"/>
  <c r="W1864" i="6"/>
  <c r="S1872" i="6"/>
  <c r="U1872" i="6"/>
  <c r="F1872" i="6"/>
  <c r="O1872" i="6"/>
  <c r="M1872" i="6"/>
  <c r="Q1872" i="6"/>
  <c r="E1872" i="6"/>
  <c r="N1872" i="6"/>
  <c r="H1872" i="6"/>
  <c r="V1872" i="6"/>
  <c r="D1872" i="6"/>
  <c r="J1872" i="6"/>
  <c r="L1880" i="6"/>
  <c r="W1880" i="6"/>
  <c r="G1880" i="6"/>
  <c r="B1880" i="6"/>
  <c r="I1880" i="6"/>
  <c r="N1880" i="6"/>
  <c r="D1880" i="6"/>
  <c r="M1880" i="6"/>
  <c r="R1880" i="6"/>
  <c r="F1880" i="6"/>
  <c r="O1880" i="6"/>
  <c r="S1880" i="6"/>
  <c r="E1880" i="6"/>
  <c r="J1880" i="6"/>
  <c r="T1880" i="6"/>
  <c r="V1880" i="6"/>
  <c r="P1880" i="6"/>
  <c r="H1880" i="6"/>
  <c r="Q1880" i="6"/>
  <c r="C1880" i="6"/>
  <c r="U1880" i="6"/>
  <c r="N1888" i="6"/>
  <c r="T1888" i="6"/>
  <c r="S1888" i="6"/>
  <c r="M1888" i="6"/>
  <c r="G1888" i="6"/>
  <c r="J1888" i="6"/>
  <c r="P1888" i="6"/>
  <c r="B1888" i="6"/>
  <c r="L1888" i="6"/>
  <c r="O1888" i="6"/>
  <c r="E1888" i="6"/>
  <c r="V1888" i="6"/>
  <c r="D1888" i="6"/>
  <c r="F1888" i="6"/>
  <c r="W1888" i="6"/>
  <c r="C1888" i="6"/>
  <c r="N1896" i="6"/>
  <c r="R1896" i="6"/>
  <c r="B1896" i="6"/>
  <c r="T1896" i="6"/>
  <c r="Q1896" i="6"/>
  <c r="O1896" i="6"/>
  <c r="V1896" i="6"/>
  <c r="H1896" i="6"/>
  <c r="E1896" i="6"/>
  <c r="S1896" i="6"/>
  <c r="M1896" i="6"/>
  <c r="F1896" i="6"/>
  <c r="W1896" i="6"/>
  <c r="U1896" i="6"/>
  <c r="C1896" i="6"/>
  <c r="D1896" i="6"/>
  <c r="G1896" i="6"/>
  <c r="L1896" i="6"/>
  <c r="U1904" i="6"/>
  <c r="O1904" i="6"/>
  <c r="D1904" i="6"/>
  <c r="E1904" i="6"/>
  <c r="G1904" i="6"/>
  <c r="B1904" i="6"/>
  <c r="I1904" i="6"/>
  <c r="L1904" i="6"/>
  <c r="Q1904" i="6"/>
  <c r="P1904" i="6"/>
  <c r="S1904" i="6"/>
  <c r="R1904" i="6"/>
  <c r="W1904" i="6"/>
  <c r="T1904" i="6"/>
  <c r="F1904" i="6"/>
  <c r="M1904" i="6"/>
  <c r="H1904" i="6"/>
  <c r="J1904" i="6"/>
  <c r="C1904" i="6"/>
  <c r="V1904" i="6"/>
  <c r="O1912" i="6"/>
  <c r="F1912" i="6"/>
  <c r="U1912" i="6"/>
  <c r="P1912" i="6"/>
  <c r="V1912" i="6"/>
  <c r="I1912" i="6"/>
  <c r="L1912" i="6"/>
  <c r="N1912" i="6"/>
  <c r="G1912" i="6"/>
  <c r="Q1912" i="6"/>
  <c r="T1912" i="6"/>
  <c r="B1912" i="6"/>
  <c r="E1912" i="6"/>
  <c r="C1912" i="6"/>
  <c r="W1912" i="6"/>
  <c r="J1912" i="6"/>
  <c r="S1912" i="6"/>
  <c r="K1912" i="6"/>
  <c r="C1920" i="6"/>
  <c r="P1920" i="6"/>
  <c r="G1920" i="6"/>
  <c r="H1920" i="6"/>
  <c r="T1920" i="6"/>
  <c r="K1920" i="6"/>
  <c r="O1920" i="6"/>
  <c r="D1920" i="6"/>
  <c r="R1920" i="6"/>
  <c r="V1920" i="6"/>
  <c r="B1920" i="6"/>
  <c r="Q1920" i="6"/>
  <c r="L1920" i="6"/>
  <c r="J1920" i="6"/>
  <c r="U1920" i="6"/>
  <c r="S1920" i="6"/>
  <c r="W1920" i="6"/>
  <c r="F1920" i="6"/>
  <c r="H1928" i="6"/>
  <c r="E1928" i="6"/>
  <c r="S1928" i="6"/>
  <c r="R1928" i="6"/>
  <c r="L1928" i="6"/>
  <c r="N1928" i="6"/>
  <c r="V1936" i="6"/>
  <c r="F1936" i="6"/>
  <c r="U1936" i="6"/>
  <c r="R1936" i="6"/>
  <c r="D1936" i="6"/>
  <c r="Q1936" i="6"/>
  <c r="L1936" i="6"/>
  <c r="S1936" i="6"/>
  <c r="C1936" i="6"/>
  <c r="G1936" i="6"/>
  <c r="J1936" i="6"/>
  <c r="P1936" i="6"/>
  <c r="M1936" i="6"/>
  <c r="N1936" i="6"/>
  <c r="T1936" i="6"/>
  <c r="O1936" i="6"/>
  <c r="H1936" i="6"/>
  <c r="K1936" i="6"/>
  <c r="B1936" i="6"/>
  <c r="C1944" i="6"/>
  <c r="U1944" i="6"/>
  <c r="N1944" i="6"/>
  <c r="B1944" i="6"/>
  <c r="K1944" i="6"/>
  <c r="Q1944" i="6"/>
  <c r="W1944" i="6"/>
  <c r="P1944" i="6"/>
  <c r="V1944" i="6"/>
  <c r="H1944" i="6"/>
  <c r="T1944" i="6"/>
  <c r="M1944" i="6"/>
  <c r="O1944" i="6"/>
  <c r="I1944" i="6"/>
  <c r="D1944" i="6"/>
  <c r="G1944" i="6"/>
  <c r="F1944" i="6"/>
  <c r="R1944" i="6"/>
  <c r="B1952" i="6"/>
  <c r="S1952" i="6"/>
  <c r="N1952" i="6"/>
  <c r="J1952" i="6"/>
  <c r="F1952" i="6"/>
  <c r="O1952" i="6"/>
  <c r="K1952" i="6"/>
  <c r="E1952" i="6"/>
  <c r="C1952" i="6"/>
  <c r="P1952" i="6"/>
  <c r="U1952" i="6"/>
  <c r="H1952" i="6"/>
  <c r="W1952" i="6"/>
  <c r="J1976" i="6"/>
  <c r="F1976" i="6"/>
  <c r="Q1976" i="6"/>
  <c r="P1984" i="6"/>
  <c r="I1984" i="6"/>
  <c r="D1984" i="6"/>
  <c r="W2000" i="6"/>
  <c r="M2000" i="6"/>
  <c r="H1352" i="6"/>
  <c r="M1360" i="6"/>
  <c r="J1400" i="6"/>
  <c r="S1384" i="6"/>
  <c r="P1408" i="6"/>
  <c r="N1352" i="6"/>
  <c r="I1392" i="6"/>
  <c r="K1432" i="6"/>
  <c r="N1360" i="6"/>
  <c r="S1400" i="6"/>
  <c r="L1392" i="6"/>
  <c r="H1432" i="6"/>
  <c r="G1360" i="6"/>
  <c r="N1424" i="6"/>
  <c r="B1424" i="6"/>
  <c r="E1600" i="6"/>
  <c r="W1360" i="6"/>
  <c r="D1408" i="6"/>
  <c r="R1424" i="6"/>
  <c r="W1680" i="6"/>
  <c r="H1360" i="6"/>
  <c r="C642" i="6"/>
  <c r="H642" i="6"/>
  <c r="N682" i="6"/>
  <c r="U682" i="6"/>
  <c r="R698" i="6"/>
  <c r="G698" i="6"/>
  <c r="G770" i="6"/>
  <c r="P770" i="6"/>
  <c r="C778" i="6"/>
  <c r="D778" i="6"/>
  <c r="B802" i="6"/>
  <c r="I802" i="6"/>
  <c r="H802" i="6"/>
  <c r="N818" i="6"/>
  <c r="R818" i="6"/>
  <c r="G818" i="6"/>
  <c r="S834" i="6"/>
  <c r="I834" i="6"/>
  <c r="U834" i="6"/>
  <c r="I858" i="6"/>
  <c r="C858" i="6"/>
  <c r="T858" i="6"/>
  <c r="U874" i="6"/>
  <c r="S874" i="6"/>
  <c r="K874" i="6"/>
  <c r="B898" i="6"/>
  <c r="L898" i="6"/>
  <c r="T906" i="6"/>
  <c r="P906" i="6"/>
  <c r="M914" i="6"/>
  <c r="T914" i="6"/>
  <c r="J922" i="6"/>
  <c r="O922" i="6"/>
  <c r="V930" i="6"/>
  <c r="U930" i="6"/>
  <c r="S930" i="6"/>
  <c r="T938" i="6"/>
  <c r="W938" i="6"/>
  <c r="S962" i="6"/>
  <c r="M962" i="6"/>
  <c r="V978" i="6"/>
  <c r="F978" i="6"/>
  <c r="L978" i="6"/>
  <c r="B1506" i="6"/>
  <c r="E1506" i="6"/>
  <c r="N1554" i="6"/>
  <c r="M1554" i="6"/>
  <c r="S1594" i="6"/>
  <c r="N1594" i="6"/>
  <c r="W1634" i="6"/>
  <c r="G1634" i="6"/>
  <c r="V1634" i="6"/>
  <c r="E1730" i="6"/>
  <c r="W1730" i="6"/>
  <c r="F1738" i="6"/>
  <c r="E1738" i="6"/>
  <c r="W1762" i="6"/>
  <c r="O1762" i="6"/>
  <c r="C1866" i="6"/>
  <c r="R1969" i="6"/>
  <c r="T1977" i="6"/>
  <c r="D1866" i="6"/>
  <c r="W1969" i="6"/>
  <c r="G1914" i="6"/>
  <c r="L1906" i="6"/>
  <c r="F1969" i="6"/>
  <c r="W26" i="6"/>
  <c r="P2" i="6"/>
  <c r="P951" i="6"/>
  <c r="K2" i="6"/>
  <c r="D3" i="6"/>
  <c r="T3" i="6"/>
  <c r="M3" i="6"/>
  <c r="S3" i="6"/>
  <c r="L3" i="6"/>
  <c r="E3" i="6"/>
  <c r="J3" i="6"/>
  <c r="O3" i="6"/>
  <c r="N3" i="6"/>
  <c r="Q3" i="6"/>
  <c r="L11" i="6"/>
  <c r="F11" i="6"/>
  <c r="P11" i="6"/>
  <c r="B11" i="6"/>
  <c r="S11" i="6"/>
  <c r="Q11" i="6"/>
  <c r="D11" i="6"/>
  <c r="G11" i="6"/>
  <c r="W19" i="6"/>
  <c r="U19" i="6"/>
  <c r="N19" i="6"/>
  <c r="Q19" i="6"/>
  <c r="L19" i="6"/>
  <c r="M19" i="6"/>
  <c r="S19" i="6"/>
  <c r="I19" i="6"/>
  <c r="G19" i="6"/>
  <c r="F19" i="6"/>
  <c r="M27" i="6"/>
  <c r="P27" i="6"/>
  <c r="F27" i="6"/>
  <c r="J35" i="6"/>
  <c r="P35" i="6"/>
  <c r="T35" i="6"/>
  <c r="H35" i="6"/>
  <c r="G35" i="6"/>
  <c r="U42" i="6"/>
  <c r="M42" i="6"/>
  <c r="R42" i="6"/>
  <c r="E42" i="6"/>
  <c r="B42" i="6"/>
  <c r="H42" i="6"/>
  <c r="N42" i="6"/>
  <c r="K42" i="6"/>
  <c r="L42" i="6"/>
  <c r="O42" i="6"/>
  <c r="C42" i="6"/>
  <c r="G42" i="6"/>
  <c r="J42" i="6"/>
  <c r="I42" i="6"/>
  <c r="Q42" i="6"/>
  <c r="P50" i="6"/>
  <c r="K50" i="6"/>
  <c r="T50" i="6"/>
  <c r="G50" i="6"/>
  <c r="N50" i="6"/>
  <c r="E50" i="6"/>
  <c r="C50" i="6"/>
  <c r="W617" i="6"/>
  <c r="G617" i="6"/>
  <c r="S617" i="6"/>
  <c r="M617" i="6"/>
  <c r="M625" i="6"/>
  <c r="G625" i="6"/>
  <c r="R633" i="6"/>
  <c r="Q633" i="6"/>
  <c r="N641" i="6"/>
  <c r="V641" i="6"/>
  <c r="W649" i="6"/>
  <c r="J649" i="6"/>
  <c r="K649" i="6"/>
  <c r="F649" i="6"/>
  <c r="M649" i="6"/>
  <c r="T649" i="6"/>
  <c r="V657" i="6"/>
  <c r="P657" i="6"/>
  <c r="K657" i="6"/>
  <c r="O657" i="6"/>
  <c r="N665" i="6"/>
  <c r="P665" i="6"/>
  <c r="J673" i="6"/>
  <c r="E673" i="6"/>
  <c r="V689" i="6"/>
  <c r="E689" i="6"/>
  <c r="G705" i="6"/>
  <c r="K705" i="6"/>
  <c r="C705" i="6"/>
  <c r="T705" i="6"/>
  <c r="P705" i="6"/>
  <c r="W705" i="6"/>
  <c r="E721" i="6"/>
  <c r="K721" i="6"/>
  <c r="H721" i="6"/>
  <c r="V721" i="6"/>
  <c r="I737" i="6"/>
  <c r="C737" i="6"/>
  <c r="H737" i="6"/>
  <c r="P737" i="6"/>
  <c r="W737" i="6"/>
  <c r="G737" i="6"/>
  <c r="O737" i="6"/>
  <c r="J737" i="6"/>
  <c r="L745" i="6"/>
  <c r="V745" i="6"/>
  <c r="W745" i="6"/>
  <c r="I745" i="6"/>
  <c r="D745" i="6"/>
  <c r="U745" i="6"/>
  <c r="P745" i="6"/>
  <c r="F745" i="6"/>
  <c r="C745" i="6"/>
  <c r="K745" i="6"/>
  <c r="M745" i="6"/>
  <c r="Q745" i="6"/>
  <c r="W753" i="6"/>
  <c r="K753" i="6"/>
  <c r="L753" i="6"/>
  <c r="D753" i="6"/>
  <c r="L761" i="6"/>
  <c r="W761" i="6"/>
  <c r="E761" i="6"/>
  <c r="U761" i="6"/>
  <c r="O761" i="6"/>
  <c r="F761" i="6"/>
  <c r="N761" i="6"/>
  <c r="M769" i="6"/>
  <c r="Q769" i="6"/>
  <c r="E769" i="6"/>
  <c r="F769" i="6"/>
  <c r="H769" i="6"/>
  <c r="I769" i="6"/>
  <c r="O769" i="6"/>
  <c r="W769" i="6"/>
  <c r="P769" i="6"/>
  <c r="U769" i="6"/>
  <c r="S769" i="6"/>
  <c r="N769" i="6"/>
  <c r="C769" i="6"/>
  <c r="V769" i="6"/>
  <c r="K777" i="6"/>
  <c r="P777" i="6"/>
  <c r="L777" i="6"/>
  <c r="E777" i="6"/>
  <c r="F777" i="6"/>
  <c r="H785" i="6"/>
  <c r="U785" i="6"/>
  <c r="G793" i="6"/>
  <c r="S793" i="6"/>
  <c r="M793" i="6"/>
  <c r="T793" i="6"/>
  <c r="G801" i="6"/>
  <c r="O801" i="6"/>
  <c r="N801" i="6"/>
  <c r="F801" i="6"/>
  <c r="D801" i="6"/>
  <c r="L801" i="6"/>
  <c r="M809" i="6"/>
  <c r="S809" i="6"/>
  <c r="H817" i="6"/>
  <c r="J817" i="6"/>
  <c r="F825" i="6"/>
  <c r="G825" i="6"/>
  <c r="E825" i="6"/>
  <c r="S825" i="6"/>
  <c r="T825" i="6"/>
  <c r="W833" i="6"/>
  <c r="E833" i="6"/>
  <c r="H833" i="6"/>
  <c r="O833" i="6"/>
  <c r="G833" i="6"/>
  <c r="Q833" i="6"/>
  <c r="N833" i="6"/>
  <c r="V833" i="6"/>
  <c r="P833" i="6"/>
  <c r="D833" i="6"/>
  <c r="I833" i="6"/>
  <c r="C833" i="6"/>
  <c r="M833" i="6"/>
  <c r="S833" i="6"/>
  <c r="U833" i="6"/>
  <c r="B833" i="6"/>
  <c r="W841" i="6"/>
  <c r="N841" i="6"/>
  <c r="I841" i="6"/>
  <c r="C841" i="6"/>
  <c r="M841" i="6"/>
  <c r="T841" i="6"/>
  <c r="D841" i="6"/>
  <c r="K841" i="6"/>
  <c r="P841" i="6"/>
  <c r="H849" i="6"/>
  <c r="T849" i="6"/>
  <c r="U849" i="6"/>
  <c r="S849" i="6"/>
  <c r="W849" i="6"/>
  <c r="P857" i="6"/>
  <c r="N857" i="6"/>
  <c r="C857" i="6"/>
  <c r="H865" i="6"/>
  <c r="E865" i="6"/>
  <c r="V865" i="6"/>
  <c r="L865" i="6"/>
  <c r="S865" i="6"/>
  <c r="I865" i="6"/>
  <c r="U865" i="6"/>
  <c r="F865" i="6"/>
  <c r="P865" i="6"/>
  <c r="G865" i="6"/>
  <c r="C865" i="6"/>
  <c r="W873" i="6"/>
  <c r="C873" i="6"/>
  <c r="D873" i="6"/>
  <c r="N873" i="6"/>
  <c r="M881" i="6"/>
  <c r="T881" i="6"/>
  <c r="C881" i="6"/>
  <c r="I889" i="6"/>
  <c r="F889" i="6"/>
  <c r="T889" i="6"/>
  <c r="H889" i="6"/>
  <c r="Q897" i="6"/>
  <c r="G897" i="6"/>
  <c r="F897" i="6"/>
  <c r="U897" i="6"/>
  <c r="E897" i="6"/>
  <c r="L897" i="6"/>
  <c r="V897" i="6"/>
  <c r="D897" i="6"/>
  <c r="I897" i="6"/>
  <c r="W897" i="6"/>
  <c r="P897" i="6"/>
  <c r="R897" i="6"/>
  <c r="U905" i="6"/>
  <c r="I905" i="6"/>
  <c r="N905" i="6"/>
  <c r="G905" i="6"/>
  <c r="L913" i="6"/>
  <c r="Q913" i="6"/>
  <c r="B913" i="6"/>
  <c r="P921" i="6"/>
  <c r="E921" i="6"/>
  <c r="Q921" i="6"/>
  <c r="F921" i="6"/>
  <c r="R921" i="6"/>
  <c r="D929" i="6"/>
  <c r="G929" i="6"/>
  <c r="W937" i="6"/>
  <c r="N937" i="6"/>
  <c r="V937" i="6"/>
  <c r="T937" i="6"/>
  <c r="S937" i="6"/>
  <c r="F937" i="6"/>
  <c r="E937" i="6"/>
  <c r="V945" i="6"/>
  <c r="L945" i="6"/>
  <c r="T945" i="6"/>
  <c r="E953" i="6"/>
  <c r="F953" i="6"/>
  <c r="T953" i="6"/>
  <c r="O953" i="6"/>
  <c r="I953" i="6"/>
  <c r="O961" i="6"/>
  <c r="D961" i="6"/>
  <c r="M961" i="6"/>
  <c r="N969" i="6"/>
  <c r="G969" i="6"/>
  <c r="V969" i="6"/>
  <c r="S969" i="6"/>
  <c r="M977" i="6"/>
  <c r="U977" i="6"/>
  <c r="F985" i="6"/>
  <c r="Q985" i="6"/>
  <c r="S985" i="6"/>
  <c r="I985" i="6"/>
  <c r="K985" i="6"/>
  <c r="N985" i="6"/>
  <c r="V993" i="6"/>
  <c r="W993" i="6"/>
  <c r="T993" i="6"/>
  <c r="V1001" i="6"/>
  <c r="D1001" i="6"/>
  <c r="H1001" i="6"/>
  <c r="O1001" i="6"/>
  <c r="U1001" i="6"/>
  <c r="K1001" i="6"/>
  <c r="D1017" i="6"/>
  <c r="S1017" i="6"/>
  <c r="B1017" i="6"/>
  <c r="O1017" i="6"/>
  <c r="H1025" i="6"/>
  <c r="D1025" i="6"/>
  <c r="K1025" i="6"/>
  <c r="N1033" i="6"/>
  <c r="D1033" i="6"/>
  <c r="R1033" i="6"/>
  <c r="U1041" i="6"/>
  <c r="P1041" i="6"/>
  <c r="H1041" i="6"/>
  <c r="T1041" i="6"/>
  <c r="L1041" i="6"/>
  <c r="I1049" i="6"/>
  <c r="V1049" i="6"/>
  <c r="M1049" i="6"/>
  <c r="F1049" i="6"/>
  <c r="S1049" i="6"/>
  <c r="D1049" i="6"/>
  <c r="B1049" i="6"/>
  <c r="N1049" i="6"/>
  <c r="C1049" i="6"/>
  <c r="N1073" i="6"/>
  <c r="D1073" i="6"/>
  <c r="Q1073" i="6"/>
  <c r="P1073" i="6"/>
  <c r="F1073" i="6"/>
  <c r="N1081" i="6"/>
  <c r="E1081" i="6"/>
  <c r="J1081" i="6"/>
  <c r="T1081" i="6"/>
  <c r="M1081" i="6"/>
  <c r="V1081" i="6"/>
  <c r="C1081" i="6"/>
  <c r="I1089" i="6"/>
  <c r="H1089" i="6"/>
  <c r="S1089" i="6"/>
  <c r="Q1089" i="6"/>
  <c r="F1089" i="6"/>
  <c r="U1089" i="6"/>
  <c r="L1089" i="6"/>
  <c r="N1089" i="6"/>
  <c r="D1089" i="6"/>
  <c r="H1097" i="6"/>
  <c r="D1097" i="6"/>
  <c r="Q1105" i="6"/>
  <c r="L1105" i="6"/>
  <c r="K1105" i="6"/>
  <c r="D1105" i="6"/>
  <c r="P1105" i="6"/>
  <c r="G1105" i="6"/>
  <c r="B1113" i="6"/>
  <c r="H1113" i="6"/>
  <c r="C1113" i="6"/>
  <c r="R1129" i="6"/>
  <c r="K1129" i="6"/>
  <c r="S1129" i="6"/>
  <c r="L1129" i="6"/>
  <c r="I1145" i="6"/>
  <c r="H1145" i="6"/>
  <c r="J1145" i="6"/>
  <c r="S1145" i="6"/>
  <c r="V1145" i="6"/>
  <c r="N1145" i="6"/>
  <c r="W1161" i="6"/>
  <c r="J1161" i="6"/>
  <c r="T1169" i="6"/>
  <c r="D1169" i="6"/>
  <c r="K1169" i="6"/>
  <c r="D1177" i="6"/>
  <c r="V1177" i="6"/>
  <c r="B1177" i="6"/>
  <c r="R1185" i="6"/>
  <c r="S1185" i="6"/>
  <c r="F1185" i="6"/>
  <c r="B1185" i="6"/>
  <c r="C1185" i="6"/>
  <c r="K1185" i="6"/>
  <c r="I1185" i="6"/>
  <c r="O1185" i="6"/>
  <c r="P1185" i="6"/>
  <c r="W1193" i="6"/>
  <c r="J1193" i="6"/>
  <c r="I1193" i="6"/>
  <c r="V1193" i="6"/>
  <c r="W1209" i="6"/>
  <c r="N1209" i="6"/>
  <c r="R1209" i="6"/>
  <c r="I1209" i="6"/>
  <c r="D1209" i="6"/>
  <c r="K1209" i="6"/>
  <c r="P1209" i="6"/>
  <c r="L1217" i="6"/>
  <c r="H1217" i="6"/>
  <c r="W1217" i="6"/>
  <c r="R1217" i="6"/>
  <c r="D1217" i="6"/>
  <c r="P1217" i="6"/>
  <c r="K1217" i="6"/>
  <c r="F1225" i="6"/>
  <c r="J1225" i="6"/>
  <c r="C1225" i="6"/>
  <c r="T1225" i="6"/>
  <c r="I1225" i="6"/>
  <c r="O1225" i="6"/>
  <c r="S1225" i="6"/>
  <c r="P1225" i="6"/>
  <c r="D1233" i="6"/>
  <c r="Q1233" i="6"/>
  <c r="V1233" i="6"/>
  <c r="G1233" i="6"/>
  <c r="B1233" i="6"/>
  <c r="K1233" i="6"/>
  <c r="F1249" i="6"/>
  <c r="W1249" i="6"/>
  <c r="K1249" i="6"/>
  <c r="G1249" i="6"/>
  <c r="N1249" i="6"/>
  <c r="P1249" i="6"/>
  <c r="C1249" i="6"/>
  <c r="D1249" i="6"/>
  <c r="Q1249" i="6"/>
  <c r="V1249" i="6"/>
  <c r="D1265" i="6"/>
  <c r="T1265" i="6"/>
  <c r="G1265" i="6"/>
  <c r="Q1265" i="6"/>
  <c r="P1265" i="6"/>
  <c r="B1281" i="6"/>
  <c r="D1281" i="6"/>
  <c r="P1281" i="6"/>
  <c r="L1281" i="6"/>
  <c r="H1281" i="6"/>
  <c r="C1281" i="6"/>
  <c r="T1281" i="6"/>
  <c r="J1281" i="6"/>
  <c r="T1289" i="6"/>
  <c r="C1289" i="6"/>
  <c r="I1289" i="6"/>
  <c r="R1289" i="6"/>
  <c r="N1289" i="6"/>
  <c r="Q1313" i="6"/>
  <c r="T1313" i="6"/>
  <c r="B1313" i="6"/>
  <c r="K1313" i="6"/>
  <c r="D1313" i="6"/>
  <c r="V1313" i="6"/>
  <c r="R1313" i="6"/>
  <c r="O1313" i="6"/>
  <c r="C1313" i="6"/>
  <c r="N1313" i="6"/>
  <c r="W1313" i="6"/>
  <c r="I1313" i="6"/>
  <c r="S1321" i="6"/>
  <c r="T1321" i="6"/>
  <c r="R1321" i="6"/>
  <c r="G1321" i="6"/>
  <c r="W1321" i="6"/>
  <c r="K1321" i="6"/>
  <c r="Q1321" i="6"/>
  <c r="O1329" i="6"/>
  <c r="K1329" i="6"/>
  <c r="G1329" i="6"/>
  <c r="C1329" i="6"/>
  <c r="Q1329" i="6"/>
  <c r="B1337" i="6"/>
  <c r="P1337" i="6"/>
  <c r="G1337" i="6"/>
  <c r="U1337" i="6"/>
  <c r="K1337" i="6"/>
  <c r="G1345" i="6"/>
  <c r="Q1345" i="6"/>
  <c r="W1345" i="6"/>
  <c r="F1345" i="6"/>
  <c r="P1345" i="6"/>
  <c r="V1345" i="6"/>
  <c r="H1345" i="6"/>
  <c r="R1345" i="6"/>
  <c r="T1345" i="6"/>
  <c r="N1345" i="6"/>
  <c r="E1345" i="6"/>
  <c r="C1345" i="6"/>
  <c r="I1345" i="6"/>
  <c r="T1353" i="6"/>
  <c r="F1353" i="6"/>
  <c r="P1353" i="6"/>
  <c r="K1361" i="6"/>
  <c r="G1361" i="6"/>
  <c r="B1361" i="6"/>
  <c r="R1361" i="6"/>
  <c r="E1361" i="6"/>
  <c r="J1361" i="6"/>
  <c r="I1361" i="6"/>
  <c r="P1369" i="6"/>
  <c r="C1369" i="6"/>
  <c r="R1369" i="6"/>
  <c r="I1377" i="6"/>
  <c r="L1377" i="6"/>
  <c r="N1377" i="6"/>
  <c r="R1377" i="6"/>
  <c r="V1377" i="6"/>
  <c r="P1377" i="6"/>
  <c r="Q1377" i="6"/>
  <c r="W1385" i="6"/>
  <c r="B1385" i="6"/>
  <c r="O1385" i="6"/>
  <c r="T1385" i="6"/>
  <c r="C1385" i="6"/>
  <c r="P1385" i="6"/>
  <c r="O1393" i="6"/>
  <c r="H1393" i="6"/>
  <c r="S1393" i="6"/>
  <c r="D1393" i="6"/>
  <c r="U1393" i="6"/>
  <c r="J1393" i="6"/>
  <c r="Q1393" i="6"/>
  <c r="N1393" i="6"/>
  <c r="I1393" i="6"/>
  <c r="G1393" i="6"/>
  <c r="B1401" i="6"/>
  <c r="K1401" i="6"/>
  <c r="T1401" i="6"/>
  <c r="P1401" i="6"/>
  <c r="S1401" i="6"/>
  <c r="H1401" i="6"/>
  <c r="Q1401" i="6"/>
  <c r="L1401" i="6"/>
  <c r="M1401" i="6"/>
  <c r="W1401" i="6"/>
  <c r="O1401" i="6"/>
  <c r="J1401" i="6"/>
  <c r="M1409" i="6"/>
  <c r="J1409" i="6"/>
  <c r="R1409" i="6"/>
  <c r="D1409" i="6"/>
  <c r="C1409" i="6"/>
  <c r="U1409" i="6"/>
  <c r="Q1409" i="6"/>
  <c r="U1417" i="6"/>
  <c r="Q1417" i="6"/>
  <c r="P1417" i="6"/>
  <c r="I1417" i="6"/>
  <c r="B1417" i="6"/>
  <c r="R1417" i="6"/>
  <c r="T1417" i="6"/>
  <c r="G1417" i="6"/>
  <c r="H1417" i="6"/>
  <c r="M1425" i="6"/>
  <c r="G1425" i="6"/>
  <c r="I1425" i="6"/>
  <c r="H1425" i="6"/>
  <c r="C1425" i="6"/>
  <c r="V1433" i="6"/>
  <c r="B1433" i="6"/>
  <c r="G1433" i="6"/>
  <c r="S1433" i="6"/>
  <c r="K1433" i="6"/>
  <c r="P1433" i="6"/>
  <c r="M1441" i="6"/>
  <c r="I1441" i="6"/>
  <c r="E1441" i="6"/>
  <c r="C1441" i="6"/>
  <c r="T1449" i="6"/>
  <c r="O1449" i="6"/>
  <c r="K1449" i="6"/>
  <c r="V1449" i="6"/>
  <c r="C1449" i="6"/>
  <c r="D1449" i="6"/>
  <c r="N1449" i="6"/>
  <c r="F1457" i="6"/>
  <c r="C1457" i="6"/>
  <c r="D1457" i="6"/>
  <c r="G1465" i="6"/>
  <c r="M1465" i="6"/>
  <c r="F1465" i="6"/>
  <c r="T1465" i="6"/>
  <c r="O1473" i="6"/>
  <c r="Q1473" i="6"/>
  <c r="K1473" i="6"/>
  <c r="C1481" i="6"/>
  <c r="Q1481" i="6"/>
  <c r="V1481" i="6"/>
  <c r="O1481" i="6"/>
  <c r="D1481" i="6"/>
  <c r="F1481" i="6"/>
  <c r="K1481" i="6"/>
  <c r="N1481" i="6"/>
  <c r="V1489" i="6"/>
  <c r="K1489" i="6"/>
  <c r="R1489" i="6"/>
  <c r="I1489" i="6"/>
  <c r="N1489" i="6"/>
  <c r="W1489" i="6"/>
  <c r="U1505" i="6"/>
  <c r="O1505" i="6"/>
  <c r="R1505" i="6"/>
  <c r="B1513" i="6"/>
  <c r="G1513" i="6"/>
  <c r="U1513" i="6"/>
  <c r="K1513" i="6"/>
  <c r="S1513" i="6"/>
  <c r="V1513" i="6"/>
  <c r="S1521" i="6"/>
  <c r="J1521" i="6"/>
  <c r="E1521" i="6"/>
  <c r="K1521" i="6"/>
  <c r="R1521" i="6"/>
  <c r="O1521" i="6"/>
  <c r="H1521" i="6"/>
  <c r="U1521" i="6"/>
  <c r="F1521" i="6"/>
  <c r="W1521" i="6"/>
  <c r="M1529" i="6"/>
  <c r="U1529" i="6"/>
  <c r="Q1529" i="6"/>
  <c r="Q1537" i="6"/>
  <c r="J1537" i="6"/>
  <c r="T1537" i="6"/>
  <c r="N1545" i="6"/>
  <c r="V1545" i="6"/>
  <c r="K1553" i="6"/>
  <c r="C1553" i="6"/>
  <c r="V1561" i="6"/>
  <c r="F1561" i="6"/>
  <c r="M1561" i="6"/>
  <c r="D1561" i="6"/>
  <c r="G1561" i="6"/>
  <c r="Q1561" i="6"/>
  <c r="P1561" i="6"/>
  <c r="N1561" i="6"/>
  <c r="H1561" i="6"/>
  <c r="L1569" i="6"/>
  <c r="M1569" i="6"/>
  <c r="C1569" i="6"/>
  <c r="V1569" i="6"/>
  <c r="N1577" i="6"/>
  <c r="K1577" i="6"/>
  <c r="N1585" i="6"/>
  <c r="L1585" i="6"/>
  <c r="U1585" i="6"/>
  <c r="G1585" i="6"/>
  <c r="K1585" i="6"/>
  <c r="F1585" i="6"/>
  <c r="Q1593" i="6"/>
  <c r="H1593" i="6"/>
  <c r="C1593" i="6"/>
  <c r="P1593" i="6"/>
  <c r="U1593" i="6"/>
  <c r="D1593" i="6"/>
  <c r="T1593" i="6"/>
  <c r="M1593" i="6"/>
  <c r="W1593" i="6"/>
  <c r="I1593" i="6"/>
  <c r="C1601" i="6"/>
  <c r="N1601" i="6"/>
  <c r="M1601" i="6"/>
  <c r="K1601" i="6"/>
  <c r="R1601" i="6"/>
  <c r="Q1601" i="6"/>
  <c r="U1609" i="6"/>
  <c r="N1609" i="6"/>
  <c r="E1609" i="6"/>
  <c r="W1609" i="6"/>
  <c r="H1609" i="6"/>
  <c r="K1609" i="6"/>
  <c r="L1609" i="6"/>
  <c r="C1609" i="6"/>
  <c r="M1609" i="6"/>
  <c r="U1617" i="6"/>
  <c r="G1617" i="6"/>
  <c r="K1617" i="6"/>
  <c r="T1617" i="6"/>
  <c r="C1617" i="6"/>
  <c r="F1617" i="6"/>
  <c r="H1625" i="6"/>
  <c r="U1625" i="6"/>
  <c r="T1625" i="6"/>
  <c r="V1625" i="6"/>
  <c r="L1625" i="6"/>
  <c r="S1633" i="6"/>
  <c r="L1633" i="6"/>
  <c r="F1633" i="6"/>
  <c r="B1641" i="6"/>
  <c r="K1641" i="6"/>
  <c r="P1641" i="6"/>
  <c r="M1641" i="6"/>
  <c r="C1649" i="6"/>
  <c r="K1649" i="6"/>
  <c r="O1649" i="6"/>
  <c r="B1657" i="6"/>
  <c r="K1657" i="6"/>
  <c r="U1665" i="6"/>
  <c r="O1665" i="6"/>
  <c r="C1665" i="6"/>
  <c r="P1665" i="6"/>
  <c r="I1665" i="6"/>
  <c r="E1665" i="6"/>
  <c r="K1665" i="6"/>
  <c r="V1665" i="6"/>
  <c r="F1673" i="6"/>
  <c r="S1673" i="6"/>
  <c r="C1673" i="6"/>
  <c r="N1673" i="6"/>
  <c r="K1673" i="6"/>
  <c r="E1673" i="6"/>
  <c r="L1673" i="6"/>
  <c r="G1673" i="6"/>
  <c r="W1673" i="6"/>
  <c r="P1673" i="6"/>
  <c r="M1681" i="6"/>
  <c r="K1681" i="6"/>
  <c r="C1681" i="6"/>
  <c r="O1681" i="6"/>
  <c r="D1681" i="6"/>
  <c r="C1689" i="6"/>
  <c r="G1689" i="6"/>
  <c r="K1689" i="6"/>
  <c r="I1697" i="6"/>
  <c r="K1697" i="6"/>
  <c r="F1697" i="6"/>
  <c r="S1697" i="6"/>
  <c r="K1705" i="6"/>
  <c r="L1705" i="6"/>
  <c r="N1705" i="6"/>
  <c r="F1705" i="6"/>
  <c r="V1705" i="6"/>
  <c r="W1705" i="6"/>
  <c r="C1705" i="6"/>
  <c r="H1713" i="6"/>
  <c r="G1713" i="6"/>
  <c r="K1713" i="6"/>
  <c r="E1721" i="6"/>
  <c r="N1721" i="6"/>
  <c r="O1729" i="6"/>
  <c r="K1729" i="6"/>
  <c r="L1729" i="6"/>
  <c r="V1729" i="6"/>
  <c r="P1729" i="6"/>
  <c r="N1729" i="6"/>
  <c r="U1745" i="6"/>
  <c r="G1745" i="6"/>
  <c r="L1761" i="6"/>
  <c r="I1761" i="6"/>
  <c r="U1761" i="6"/>
  <c r="B1761" i="6"/>
  <c r="W1769" i="6"/>
  <c r="E1769" i="6"/>
  <c r="B1769" i="6"/>
  <c r="K1769" i="6"/>
  <c r="S1777" i="6"/>
  <c r="R1777" i="6"/>
  <c r="G1777" i="6"/>
  <c r="W1777" i="6"/>
  <c r="D1777" i="6"/>
  <c r="O1777" i="6"/>
  <c r="M1777" i="6"/>
  <c r="I1777" i="6"/>
  <c r="E1777" i="6"/>
  <c r="Q1777" i="6"/>
  <c r="C1777" i="6"/>
  <c r="T1777" i="6"/>
  <c r="B1777" i="6"/>
  <c r="H1777" i="6"/>
  <c r="U1777" i="6"/>
  <c r="U1785" i="6"/>
  <c r="F1785" i="6"/>
  <c r="K1785" i="6"/>
  <c r="C1785" i="6"/>
  <c r="B1785" i="6"/>
  <c r="L1785" i="6"/>
  <c r="M1785" i="6"/>
  <c r="E1785" i="6"/>
  <c r="J1785" i="6"/>
  <c r="W1785" i="6"/>
  <c r="D1785" i="6"/>
  <c r="J1793" i="6"/>
  <c r="D1793" i="6"/>
  <c r="B1793" i="6"/>
  <c r="E1793" i="6"/>
  <c r="P1793" i="6"/>
  <c r="F1793" i="6"/>
  <c r="G1793" i="6"/>
  <c r="K1793" i="6"/>
  <c r="L1793" i="6"/>
  <c r="O1801" i="6"/>
  <c r="I1801" i="6"/>
  <c r="U1801" i="6"/>
  <c r="L1801" i="6"/>
  <c r="K1801" i="6"/>
  <c r="G1801" i="6"/>
  <c r="D1801" i="6"/>
  <c r="H1809" i="6"/>
  <c r="K1809" i="6"/>
  <c r="Q1809" i="6"/>
  <c r="E1809" i="6"/>
  <c r="J1809" i="6"/>
  <c r="L1809" i="6"/>
  <c r="S1809" i="6"/>
  <c r="W1809" i="6"/>
  <c r="B1809" i="6"/>
  <c r="G1817" i="6"/>
  <c r="B1817" i="6"/>
  <c r="H1817" i="6"/>
  <c r="M1817" i="6"/>
  <c r="Q1817" i="6"/>
  <c r="K1817" i="6"/>
  <c r="S1817" i="6"/>
  <c r="D1817" i="6"/>
  <c r="S1825" i="6"/>
  <c r="O1825" i="6"/>
  <c r="H1825" i="6"/>
  <c r="P1825" i="6"/>
  <c r="L1825" i="6"/>
  <c r="T1825" i="6"/>
  <c r="C1825" i="6"/>
  <c r="M1825" i="6"/>
  <c r="I1825" i="6"/>
  <c r="V1825" i="6"/>
  <c r="W1825" i="6"/>
  <c r="K1825" i="6"/>
  <c r="S1833" i="6"/>
  <c r="K1833" i="6"/>
  <c r="L1833" i="6"/>
  <c r="F1833" i="6"/>
  <c r="D1833" i="6"/>
  <c r="B1833" i="6"/>
  <c r="C1833" i="6"/>
  <c r="W1833" i="6"/>
  <c r="O1841" i="6"/>
  <c r="S1841" i="6"/>
  <c r="J1841" i="6"/>
  <c r="C1841" i="6"/>
  <c r="K1841" i="6"/>
  <c r="E1841" i="6"/>
  <c r="F1841" i="6"/>
  <c r="R1841" i="6"/>
  <c r="I1841" i="6"/>
  <c r="L1841" i="6"/>
  <c r="H1841" i="6"/>
  <c r="B1841" i="6"/>
  <c r="M1841" i="6"/>
  <c r="W1841" i="6"/>
  <c r="G1849" i="6"/>
  <c r="N1849" i="6"/>
  <c r="Q1849" i="6"/>
  <c r="E1849" i="6"/>
  <c r="H1849" i="6"/>
  <c r="W1849" i="6"/>
  <c r="O1849" i="6"/>
  <c r="E1857" i="6"/>
  <c r="S1857" i="6"/>
  <c r="P1857" i="6"/>
  <c r="K1857" i="6"/>
  <c r="O1857" i="6"/>
  <c r="V1857" i="6"/>
  <c r="W1857" i="6"/>
  <c r="V1865" i="6"/>
  <c r="W1865" i="6"/>
  <c r="M1865" i="6"/>
  <c r="F1865" i="6"/>
  <c r="S1865" i="6"/>
  <c r="K1865" i="6"/>
  <c r="R1865" i="6"/>
  <c r="D1865" i="6"/>
  <c r="O1865" i="6"/>
  <c r="N1865" i="6"/>
  <c r="O1873" i="6"/>
  <c r="V1873" i="6"/>
  <c r="J1873" i="6"/>
  <c r="M1873" i="6"/>
  <c r="P1873" i="6"/>
  <c r="W1873" i="6"/>
  <c r="S1873" i="6"/>
  <c r="H1873" i="6"/>
  <c r="C1873" i="6"/>
  <c r="G1873" i="6"/>
  <c r="Q1873" i="6"/>
  <c r="G1881" i="6"/>
  <c r="B1881" i="6"/>
  <c r="V1881" i="6"/>
  <c r="H1881" i="6"/>
  <c r="N1881" i="6"/>
  <c r="W1881" i="6"/>
  <c r="Q1881" i="6"/>
  <c r="K1881" i="6"/>
  <c r="S1889" i="6"/>
  <c r="E1889" i="6"/>
  <c r="P1889" i="6"/>
  <c r="U1889" i="6"/>
  <c r="F1889" i="6"/>
  <c r="O1889" i="6"/>
  <c r="C1889" i="6"/>
  <c r="W1889" i="6"/>
  <c r="H1889" i="6"/>
  <c r="N1889" i="6"/>
  <c r="L1897" i="6"/>
  <c r="K1897" i="6"/>
  <c r="D1897" i="6"/>
  <c r="F1897" i="6"/>
  <c r="N1897" i="6"/>
  <c r="H1897" i="6"/>
  <c r="R1897" i="6"/>
  <c r="O1897" i="6"/>
  <c r="V1897" i="6"/>
  <c r="C1897" i="6"/>
  <c r="B1905" i="6"/>
  <c r="W1905" i="6"/>
  <c r="E1905" i="6"/>
  <c r="I1913" i="6"/>
  <c r="S1913" i="6"/>
  <c r="E1913" i="6"/>
  <c r="T1913" i="6"/>
  <c r="L1913" i="6"/>
  <c r="R1913" i="6"/>
  <c r="J1913" i="6"/>
  <c r="F1913" i="6"/>
  <c r="H1913" i="6"/>
  <c r="G1913" i="6"/>
  <c r="O1913" i="6"/>
  <c r="M1913" i="6"/>
  <c r="R1921" i="6"/>
  <c r="D1921" i="6"/>
  <c r="Q1921" i="6"/>
  <c r="C1921" i="6"/>
  <c r="S1921" i="6"/>
  <c r="K1921" i="6"/>
  <c r="L1921" i="6"/>
  <c r="P1921" i="6"/>
  <c r="V1921" i="6"/>
  <c r="U1921" i="6"/>
  <c r="M1921" i="6"/>
  <c r="J1921" i="6"/>
  <c r="G1921" i="6"/>
  <c r="N1921" i="6"/>
  <c r="B1921" i="6"/>
  <c r="W1921" i="6"/>
  <c r="I1921" i="6"/>
  <c r="H1929" i="6"/>
  <c r="P1929" i="6"/>
  <c r="C1929" i="6"/>
  <c r="I1929" i="6"/>
  <c r="N1929" i="6"/>
  <c r="V1929" i="6"/>
  <c r="U1929" i="6"/>
  <c r="B1929" i="6"/>
  <c r="G1929" i="6"/>
  <c r="F1929" i="6"/>
  <c r="W1937" i="6"/>
  <c r="G1937" i="6"/>
  <c r="L1937" i="6"/>
  <c r="V1945" i="6"/>
  <c r="R1945" i="6"/>
  <c r="J1945" i="6"/>
  <c r="O1945" i="6"/>
  <c r="Q1945" i="6"/>
  <c r="K1945" i="6"/>
  <c r="B1953" i="6"/>
  <c r="T1953" i="6"/>
  <c r="E1953" i="6"/>
  <c r="R1953" i="6"/>
  <c r="K1953" i="6"/>
  <c r="I1961" i="6"/>
  <c r="M1961" i="6"/>
  <c r="B1961" i="6"/>
  <c r="J1961" i="6"/>
  <c r="E1961" i="6"/>
  <c r="O1961" i="6"/>
  <c r="H1961" i="6"/>
  <c r="P1961" i="6"/>
  <c r="G1961" i="6"/>
  <c r="L1961" i="6"/>
  <c r="U1961" i="6"/>
  <c r="N1961" i="6"/>
  <c r="J650" i="6"/>
  <c r="M1498" i="6"/>
  <c r="E626" i="6"/>
  <c r="L626" i="6"/>
  <c r="S674" i="6"/>
  <c r="G674" i="6"/>
  <c r="T690" i="6"/>
  <c r="N690" i="6"/>
  <c r="D746" i="6"/>
  <c r="T746" i="6"/>
  <c r="J762" i="6"/>
  <c r="D762" i="6"/>
  <c r="N778" i="6"/>
  <c r="O778" i="6"/>
  <c r="Q786" i="6"/>
  <c r="O786" i="6"/>
  <c r="B794" i="6"/>
  <c r="O794" i="6"/>
  <c r="M802" i="6"/>
  <c r="W802" i="6"/>
  <c r="S802" i="6"/>
  <c r="Q818" i="6"/>
  <c r="H818" i="6"/>
  <c r="L826" i="6"/>
  <c r="D826" i="6"/>
  <c r="G826" i="6"/>
  <c r="H826" i="6"/>
  <c r="H834" i="6"/>
  <c r="G834" i="6"/>
  <c r="D834" i="6"/>
  <c r="I842" i="6"/>
  <c r="T842" i="6"/>
  <c r="C842" i="6"/>
  <c r="D850" i="6"/>
  <c r="L850" i="6"/>
  <c r="U866" i="6"/>
  <c r="P866" i="6"/>
  <c r="C866" i="6"/>
  <c r="M874" i="6"/>
  <c r="T874" i="6"/>
  <c r="G874" i="6"/>
  <c r="Q882" i="6"/>
  <c r="U882" i="6"/>
  <c r="Q890" i="6"/>
  <c r="J890" i="6"/>
  <c r="M898" i="6"/>
  <c r="K898" i="6"/>
  <c r="H914" i="6"/>
  <c r="O914" i="6"/>
  <c r="N914" i="6"/>
  <c r="U922" i="6"/>
  <c r="N922" i="6"/>
  <c r="P922" i="6"/>
  <c r="M922" i="6"/>
  <c r="O930" i="6"/>
  <c r="N930" i="6"/>
  <c r="V938" i="6"/>
  <c r="I938" i="6"/>
  <c r="S938" i="6"/>
  <c r="P938" i="6"/>
  <c r="T946" i="6"/>
  <c r="I946" i="6"/>
  <c r="L954" i="6"/>
  <c r="P954" i="6"/>
  <c r="W962" i="6"/>
  <c r="E962" i="6"/>
  <c r="O970" i="6"/>
  <c r="J970" i="6"/>
  <c r="R970" i="6"/>
  <c r="T978" i="6"/>
  <c r="W978" i="6"/>
  <c r="C978" i="6"/>
  <c r="R986" i="6"/>
  <c r="U986" i="6"/>
  <c r="T994" i="6"/>
  <c r="W994" i="6"/>
  <c r="U994" i="6"/>
  <c r="F1002" i="6"/>
  <c r="E1002" i="6"/>
  <c r="T1018" i="6"/>
  <c r="R1018" i="6"/>
  <c r="M1026" i="6"/>
  <c r="O1026" i="6"/>
  <c r="U1026" i="6"/>
  <c r="E1042" i="6"/>
  <c r="Q1042" i="6"/>
  <c r="C1066" i="6"/>
  <c r="J1066" i="6"/>
  <c r="F1074" i="6"/>
  <c r="I1074" i="6"/>
  <c r="I1082" i="6"/>
  <c r="W1082" i="6"/>
  <c r="Q1082" i="6"/>
  <c r="C1090" i="6"/>
  <c r="I1090" i="6"/>
  <c r="P1098" i="6"/>
  <c r="G1098" i="6"/>
  <c r="P1106" i="6"/>
  <c r="L1106" i="6"/>
  <c r="O1106" i="6"/>
  <c r="M1122" i="6"/>
  <c r="T1122" i="6"/>
  <c r="S1122" i="6"/>
  <c r="R1122" i="6"/>
  <c r="F1130" i="6"/>
  <c r="E1130" i="6"/>
  <c r="D1130" i="6"/>
  <c r="P1146" i="6"/>
  <c r="U1146" i="6"/>
  <c r="T1146" i="6"/>
  <c r="L1154" i="6"/>
  <c r="V1154" i="6"/>
  <c r="L1162" i="6"/>
  <c r="M1162" i="6"/>
  <c r="H1170" i="6"/>
  <c r="W1170" i="6"/>
  <c r="B1178" i="6"/>
  <c r="E1178" i="6"/>
  <c r="H1186" i="6"/>
  <c r="W1186" i="6"/>
  <c r="B1186" i="6"/>
  <c r="V1194" i="6"/>
  <c r="D1194" i="6"/>
  <c r="I1202" i="6"/>
  <c r="C1202" i="6"/>
  <c r="E1202" i="6"/>
  <c r="E1210" i="6"/>
  <c r="P1210" i="6"/>
  <c r="D1210" i="6"/>
  <c r="F1218" i="6"/>
  <c r="D1218" i="6"/>
  <c r="E1218" i="6"/>
  <c r="S1226" i="6"/>
  <c r="U1226" i="6"/>
  <c r="D1226" i="6"/>
  <c r="M1234" i="6"/>
  <c r="U1234" i="6"/>
  <c r="C1234" i="6"/>
  <c r="N1250" i="6"/>
  <c r="P1250" i="6"/>
  <c r="M1250" i="6"/>
  <c r="N1258" i="6"/>
  <c r="L1258" i="6"/>
  <c r="S1258" i="6"/>
  <c r="P1266" i="6"/>
  <c r="S1266" i="6"/>
  <c r="J1266" i="6"/>
  <c r="M1274" i="6"/>
  <c r="I1274" i="6"/>
  <c r="F1274" i="6"/>
  <c r="R1282" i="6"/>
  <c r="W1282" i="6"/>
  <c r="J1290" i="6"/>
  <c r="M1290" i="6"/>
  <c r="J1298" i="6"/>
  <c r="S1298" i="6"/>
  <c r="H1306" i="6"/>
  <c r="U1306" i="6"/>
  <c r="I1306" i="6"/>
  <c r="U1314" i="6"/>
  <c r="Q1314" i="6"/>
  <c r="D1322" i="6"/>
  <c r="U1322" i="6"/>
  <c r="Q1330" i="6"/>
  <c r="N1330" i="6"/>
  <c r="N1338" i="6"/>
  <c r="D1338" i="6"/>
  <c r="G1338" i="6"/>
  <c r="F1346" i="6"/>
  <c r="B1346" i="6"/>
  <c r="J1346" i="6"/>
  <c r="N1354" i="6"/>
  <c r="W1354" i="6"/>
  <c r="G1354" i="6"/>
  <c r="M1370" i="6"/>
  <c r="V1370" i="6"/>
  <c r="T1370" i="6"/>
  <c r="B1370" i="6"/>
  <c r="L1378" i="6"/>
  <c r="G1378" i="6"/>
  <c r="E1378" i="6"/>
  <c r="Q1386" i="6"/>
  <c r="N1386" i="6"/>
  <c r="S1386" i="6"/>
  <c r="J1394" i="6"/>
  <c r="G1394" i="6"/>
  <c r="I1402" i="6"/>
  <c r="S1402" i="6"/>
  <c r="V1410" i="6"/>
  <c r="F1410" i="6"/>
  <c r="R1410" i="6"/>
  <c r="J1410" i="6"/>
  <c r="M1434" i="6"/>
  <c r="B1434" i="6"/>
  <c r="U1442" i="6"/>
  <c r="H1442" i="6"/>
  <c r="N1450" i="6"/>
  <c r="T1450" i="6"/>
  <c r="B1458" i="6"/>
  <c r="D1458" i="6"/>
  <c r="R1458" i="6"/>
  <c r="T1458" i="6"/>
  <c r="N1474" i="6"/>
  <c r="L1474" i="6"/>
  <c r="C1490" i="6"/>
  <c r="T1490" i="6"/>
  <c r="G1490" i="6"/>
  <c r="F1538" i="6"/>
  <c r="H1538" i="6"/>
  <c r="J1578" i="6"/>
  <c r="O1578" i="6"/>
  <c r="C1634" i="6"/>
  <c r="I1634" i="6"/>
  <c r="N1634" i="6"/>
  <c r="O1642" i="6"/>
  <c r="Q1642" i="6"/>
  <c r="E1666" i="6"/>
  <c r="J1666" i="6"/>
  <c r="C1674" i="6"/>
  <c r="R1674" i="6"/>
  <c r="D1682" i="6"/>
  <c r="Q1682" i="6"/>
  <c r="S1690" i="6"/>
  <c r="T1690" i="6"/>
  <c r="C1698" i="6"/>
  <c r="D1698" i="6"/>
  <c r="O1722" i="6"/>
  <c r="S1722" i="6"/>
  <c r="W1738" i="6"/>
  <c r="T1738" i="6"/>
  <c r="J1738" i="6"/>
  <c r="R1746" i="6"/>
  <c r="G1746" i="6"/>
  <c r="L1754" i="6"/>
  <c r="E1754" i="6"/>
  <c r="Q1754" i="6"/>
  <c r="J698" i="6"/>
  <c r="O618" i="6"/>
  <c r="J1090" i="6"/>
  <c r="H1370" i="6"/>
  <c r="F1162" i="6"/>
  <c r="I930" i="6"/>
  <c r="Q1450" i="6"/>
  <c r="I786" i="6"/>
  <c r="T770" i="6"/>
  <c r="I682" i="6"/>
  <c r="G842" i="6"/>
  <c r="T922" i="6"/>
  <c r="Q1890" i="6"/>
  <c r="B1906" i="6"/>
  <c r="N1866" i="6"/>
  <c r="G1898" i="6"/>
  <c r="H1906" i="6"/>
  <c r="C1930" i="6"/>
  <c r="R25" i="6"/>
  <c r="W1327" i="6"/>
  <c r="B1127" i="6"/>
  <c r="U1367" i="6"/>
  <c r="B1287" i="6"/>
  <c r="P751" i="6"/>
  <c r="D951" i="6"/>
  <c r="K1239" i="6"/>
  <c r="L863" i="6"/>
  <c r="C1223" i="6"/>
  <c r="L1063" i="6"/>
  <c r="Q847" i="6"/>
  <c r="L1207" i="6"/>
  <c r="Q1239" i="6"/>
  <c r="F1079" i="6"/>
  <c r="R1015" i="6"/>
  <c r="E1127" i="6"/>
  <c r="O1191" i="6"/>
  <c r="K1127" i="6"/>
  <c r="S1087" i="6"/>
  <c r="H1023" i="6"/>
  <c r="C1183" i="6"/>
  <c r="O1095" i="6"/>
  <c r="J1183" i="6"/>
  <c r="V1287" i="6"/>
  <c r="O919" i="6"/>
  <c r="B647" i="6"/>
  <c r="Q1079" i="6"/>
  <c r="Q1047" i="6"/>
  <c r="C951" i="6"/>
  <c r="J935" i="6"/>
  <c r="F1271" i="6"/>
  <c r="Q751" i="6"/>
  <c r="D615" i="6"/>
  <c r="F1687" i="6"/>
  <c r="F1439" i="6"/>
  <c r="K1319" i="6"/>
  <c r="R1183" i="6"/>
  <c r="G1127" i="6"/>
  <c r="P1079" i="6"/>
  <c r="K975" i="6"/>
  <c r="P927" i="6"/>
  <c r="H815" i="6"/>
  <c r="N631" i="6"/>
  <c r="D1071" i="6"/>
  <c r="W639" i="6"/>
  <c r="F1655" i="6"/>
  <c r="O911" i="6"/>
  <c r="B927" i="6"/>
  <c r="W1303" i="6"/>
  <c r="B879" i="6"/>
  <c r="J1495" i="6"/>
  <c r="I1631" i="6"/>
  <c r="H1711" i="6"/>
  <c r="M1295" i="6"/>
  <c r="P1479" i="6"/>
  <c r="P743" i="6"/>
  <c r="U1967" i="6"/>
  <c r="J1967" i="6"/>
  <c r="K1927" i="6"/>
  <c r="K871" i="6"/>
  <c r="I1063" i="6"/>
  <c r="N1223" i="6"/>
  <c r="S1287" i="6"/>
  <c r="G1503" i="6"/>
  <c r="U1319" i="6"/>
  <c r="R1575" i="6"/>
  <c r="G1687" i="6"/>
  <c r="U1663" i="6"/>
  <c r="P1207" i="6"/>
  <c r="U1407" i="6"/>
  <c r="W9" i="6"/>
  <c r="G40" i="6"/>
  <c r="V951" i="6"/>
  <c r="O847" i="6"/>
  <c r="U1111" i="6"/>
  <c r="J1479" i="6"/>
  <c r="K1095" i="6"/>
  <c r="H951" i="6"/>
  <c r="D983" i="6"/>
  <c r="E1367" i="6"/>
  <c r="J631" i="6"/>
  <c r="Q1351" i="6"/>
  <c r="N975" i="6"/>
  <c r="V1135" i="6"/>
  <c r="D1199" i="6"/>
  <c r="B983" i="6"/>
  <c r="H1207" i="6"/>
  <c r="B1295" i="6"/>
  <c r="W879" i="6"/>
  <c r="M1391" i="6"/>
  <c r="R1319" i="6"/>
  <c r="H799" i="6"/>
  <c r="H1071" i="6"/>
  <c r="P1183" i="6"/>
  <c r="F1199" i="6"/>
  <c r="W1111" i="6"/>
  <c r="D919" i="6"/>
  <c r="Q1367" i="6"/>
  <c r="V719" i="6"/>
  <c r="M1671" i="6"/>
  <c r="R1431" i="6"/>
  <c r="K1271" i="6"/>
  <c r="S1175" i="6"/>
  <c r="V1111" i="6"/>
  <c r="E1023" i="6"/>
  <c r="F975" i="6"/>
  <c r="G911" i="6"/>
  <c r="M783" i="6"/>
  <c r="K1935" i="6"/>
  <c r="F40" i="6"/>
  <c r="Q1647" i="6"/>
  <c r="U1207" i="6"/>
  <c r="D1519" i="6"/>
  <c r="D1655" i="6"/>
  <c r="D1767" i="6"/>
  <c r="E1111" i="6"/>
  <c r="O1319" i="6"/>
  <c r="M1631" i="6"/>
  <c r="G1135" i="6"/>
  <c r="P1327" i="6"/>
  <c r="N1991" i="6"/>
  <c r="F1967" i="6"/>
  <c r="L9" i="6"/>
  <c r="S48" i="6"/>
  <c r="L1047" i="6"/>
  <c r="F927" i="6"/>
  <c r="J1287" i="6"/>
  <c r="U783" i="6"/>
  <c r="D1207" i="6"/>
  <c r="S1367" i="6"/>
  <c r="M1023" i="6"/>
  <c r="I1431" i="6"/>
  <c r="F615" i="6"/>
  <c r="W815" i="6"/>
  <c r="L1095" i="6"/>
  <c r="T1183" i="6"/>
  <c r="T1303" i="6"/>
  <c r="J623" i="6"/>
  <c r="H1199" i="6"/>
  <c r="N1439" i="6"/>
  <c r="T1079" i="6"/>
  <c r="B959" i="6"/>
  <c r="O1599" i="6"/>
  <c r="C1479" i="6"/>
  <c r="J879" i="6"/>
  <c r="D1127" i="6"/>
  <c r="P1071" i="6"/>
  <c r="C1079" i="6"/>
  <c r="I1191" i="6"/>
  <c r="Q1063" i="6"/>
  <c r="B1327" i="6"/>
  <c r="I25" i="6"/>
  <c r="F663" i="6"/>
  <c r="B1519" i="6"/>
  <c r="C1431" i="6"/>
  <c r="E1239" i="6"/>
  <c r="W1175" i="6"/>
  <c r="H1095" i="6"/>
  <c r="Q1023" i="6"/>
  <c r="L959" i="6"/>
  <c r="O879" i="6"/>
  <c r="I759" i="6"/>
  <c r="K1943" i="6"/>
  <c r="E1071" i="6"/>
  <c r="O1759" i="6"/>
  <c r="C1647" i="6"/>
  <c r="Q1767" i="6"/>
  <c r="T1655" i="6"/>
  <c r="T1199" i="6"/>
  <c r="C1687" i="6"/>
  <c r="M1575" i="6"/>
  <c r="F1063" i="6"/>
  <c r="N1303" i="6"/>
  <c r="D1791" i="6"/>
  <c r="E1967" i="6"/>
  <c r="J40" i="6"/>
  <c r="V1023" i="6"/>
  <c r="D1439" i="6"/>
  <c r="H1327" i="6"/>
  <c r="F1287" i="6"/>
  <c r="R1167" i="6"/>
  <c r="U1079" i="6"/>
  <c r="B951" i="6"/>
  <c r="L679" i="6"/>
  <c r="O1223" i="6"/>
  <c r="P807" i="6"/>
  <c r="V1327" i="6"/>
  <c r="D1023" i="6"/>
  <c r="V695" i="6"/>
  <c r="G1391" i="6"/>
  <c r="V1199" i="6"/>
  <c r="P1007" i="6"/>
  <c r="O951" i="6"/>
  <c r="S871" i="6"/>
  <c r="C623" i="6"/>
  <c r="S1223" i="6"/>
  <c r="W1183" i="6"/>
  <c r="J871" i="6"/>
  <c r="H1287" i="6"/>
  <c r="B1095" i="6"/>
  <c r="D1343" i="6"/>
  <c r="P823" i="6"/>
  <c r="D663" i="6"/>
  <c r="O1519" i="6"/>
  <c r="H1367" i="6"/>
  <c r="J1239" i="6"/>
  <c r="V1167" i="6"/>
  <c r="C1095" i="6"/>
  <c r="T1023" i="6"/>
  <c r="O959" i="6"/>
  <c r="K879" i="6"/>
  <c r="N759" i="6"/>
  <c r="K887" i="6"/>
  <c r="S1191" i="6"/>
  <c r="T1415" i="6"/>
  <c r="N1047" i="6"/>
  <c r="R1071" i="6"/>
  <c r="V1519" i="6"/>
  <c r="H919" i="6"/>
  <c r="S1687" i="6"/>
  <c r="P1255" i="6"/>
  <c r="T1983" i="6"/>
  <c r="J1951" i="6"/>
  <c r="I1967" i="6"/>
  <c r="U48" i="6"/>
  <c r="U40" i="6"/>
  <c r="Q25" i="6"/>
  <c r="O751" i="6"/>
  <c r="Q1095" i="6"/>
  <c r="O1687" i="6"/>
  <c r="E631" i="6"/>
  <c r="W1351" i="6"/>
  <c r="R1095" i="6"/>
  <c r="S967" i="6"/>
  <c r="I719" i="6"/>
  <c r="H999" i="6"/>
  <c r="P1111" i="6"/>
  <c r="C863" i="6"/>
  <c r="C1447" i="6"/>
  <c r="Q951" i="6"/>
  <c r="T735" i="6"/>
  <c r="T647" i="6"/>
  <c r="V1095" i="6"/>
  <c r="I1047" i="6"/>
  <c r="T751" i="6"/>
  <c r="T1519" i="6"/>
  <c r="V751" i="6"/>
  <c r="P1391" i="6"/>
  <c r="B1319" i="6"/>
  <c r="W1271" i="6"/>
  <c r="E911" i="6"/>
  <c r="O1455" i="6"/>
  <c r="D1231" i="6"/>
  <c r="J823" i="6"/>
  <c r="S647" i="6"/>
  <c r="R1511" i="6"/>
  <c r="F1367" i="6"/>
  <c r="C1231" i="6"/>
  <c r="S1167" i="6"/>
  <c r="D1095" i="6"/>
  <c r="H1015" i="6"/>
  <c r="P935" i="6"/>
  <c r="P855" i="6"/>
  <c r="K687" i="6"/>
  <c r="C40" i="6"/>
  <c r="K911" i="6"/>
  <c r="H791" i="6"/>
  <c r="U1447" i="6"/>
  <c r="E943" i="6"/>
  <c r="U799" i="6"/>
  <c r="U1047" i="6"/>
  <c r="J1487" i="6"/>
  <c r="H887" i="6"/>
  <c r="F1071" i="6"/>
  <c r="J1471" i="6"/>
  <c r="Q735" i="6"/>
  <c r="T1623" i="6"/>
  <c r="K1175" i="6"/>
  <c r="R1983" i="6"/>
  <c r="T1991" i="6"/>
  <c r="C48" i="6"/>
  <c r="V663" i="6"/>
  <c r="F815" i="6"/>
  <c r="S1127" i="6"/>
  <c r="C1127" i="6"/>
  <c r="I679" i="6"/>
  <c r="U791" i="6"/>
  <c r="C975" i="6"/>
  <c r="N1127" i="6"/>
  <c r="D1087" i="6"/>
  <c r="W759" i="6"/>
  <c r="U1063" i="6"/>
  <c r="C927" i="6"/>
  <c r="I1007" i="6"/>
  <c r="K983" i="6"/>
  <c r="T815" i="6"/>
  <c r="M1015" i="6"/>
  <c r="U719" i="6"/>
  <c r="U911" i="6"/>
  <c r="J1079" i="6"/>
  <c r="W919" i="6"/>
  <c r="E951" i="6"/>
  <c r="I815" i="6"/>
  <c r="V647" i="6"/>
  <c r="G1063" i="6"/>
  <c r="R959" i="6"/>
  <c r="H823" i="6"/>
  <c r="S1511" i="6"/>
  <c r="K1231" i="6"/>
  <c r="M1079" i="6"/>
  <c r="D1015" i="6"/>
  <c r="S935" i="6"/>
  <c r="Q855" i="6"/>
  <c r="N687" i="6"/>
  <c r="K959" i="6"/>
  <c r="G847" i="6"/>
  <c r="W847" i="6"/>
  <c r="P1295" i="6"/>
  <c r="C919" i="6"/>
  <c r="B1439" i="6"/>
  <c r="B1767" i="6"/>
  <c r="B1647" i="6"/>
  <c r="K1431" i="6"/>
  <c r="M1559" i="6"/>
  <c r="I1055" i="6"/>
  <c r="C1967" i="6"/>
  <c r="T1967" i="6"/>
  <c r="S1050" i="6"/>
  <c r="G1026" i="6"/>
  <c r="D1018" i="6"/>
  <c r="W1010" i="6"/>
  <c r="V994" i="6"/>
  <c r="J994" i="6"/>
  <c r="J986" i="6"/>
  <c r="K978" i="6"/>
  <c r="Q970" i="6"/>
  <c r="C962" i="6"/>
  <c r="G954" i="6"/>
  <c r="V946" i="6"/>
  <c r="C938" i="6"/>
  <c r="J930" i="6"/>
  <c r="T930" i="6"/>
  <c r="L922" i="6"/>
  <c r="R914" i="6"/>
  <c r="W906" i="6"/>
  <c r="G898" i="6"/>
  <c r="B890" i="6"/>
  <c r="E874" i="6"/>
  <c r="O874" i="6"/>
  <c r="Q858" i="6"/>
  <c r="H842" i="6"/>
  <c r="W842" i="6"/>
  <c r="F834" i="6"/>
  <c r="T826" i="6"/>
  <c r="T818" i="6"/>
  <c r="M818" i="6"/>
  <c r="F802" i="6"/>
  <c r="T802" i="6"/>
  <c r="E794" i="6"/>
  <c r="F786" i="6"/>
  <c r="B778" i="6"/>
  <c r="V770" i="6"/>
  <c r="R690" i="6"/>
  <c r="S898" i="6"/>
  <c r="N986" i="6"/>
  <c r="Q1274" i="6"/>
  <c r="P1498" i="6"/>
  <c r="P1370" i="6"/>
  <c r="S922" i="6"/>
  <c r="F906" i="6"/>
  <c r="L842" i="6"/>
  <c r="H1402" i="6"/>
  <c r="O1194" i="6"/>
  <c r="J1186" i="6"/>
  <c r="Q1178" i="6"/>
  <c r="D1162" i="6"/>
  <c r="O1154" i="6"/>
  <c r="S1146" i="6"/>
  <c r="O1130" i="6"/>
  <c r="P1122" i="6"/>
  <c r="H1114" i="6"/>
  <c r="M1106" i="6"/>
  <c r="R1098" i="6"/>
  <c r="D1082" i="6"/>
  <c r="M1082" i="6"/>
  <c r="T1066" i="6"/>
  <c r="N1034" i="6"/>
  <c r="S1026" i="6"/>
  <c r="O1018" i="6"/>
  <c r="O1010" i="6"/>
  <c r="E994" i="6"/>
  <c r="Q986" i="6"/>
  <c r="V986" i="6"/>
  <c r="I978" i="6"/>
  <c r="I970" i="6"/>
  <c r="N962" i="6"/>
  <c r="T954" i="6"/>
  <c r="B946" i="6"/>
  <c r="B938" i="6"/>
  <c r="F930" i="6"/>
  <c r="V922" i="6"/>
  <c r="Q922" i="6"/>
  <c r="U914" i="6"/>
  <c r="N906" i="6"/>
  <c r="I890" i="6"/>
  <c r="T882" i="6"/>
  <c r="V874" i="6"/>
  <c r="L874" i="6"/>
  <c r="M858" i="6"/>
  <c r="U842" i="6"/>
  <c r="V834" i="6"/>
  <c r="C834" i="6"/>
  <c r="E826" i="6"/>
  <c r="J818" i="6"/>
  <c r="I810" i="6"/>
  <c r="E802" i="6"/>
  <c r="Q794" i="6"/>
  <c r="T786" i="6"/>
  <c r="R786" i="6"/>
  <c r="E778" i="6"/>
  <c r="H762" i="6"/>
  <c r="M690" i="6"/>
  <c r="P658" i="6"/>
  <c r="I618" i="6"/>
  <c r="T1866" i="6"/>
  <c r="M1242" i="6"/>
  <c r="S1602" i="6"/>
  <c r="L1602" i="6"/>
  <c r="Q1746" i="6"/>
  <c r="I1370" i="6"/>
  <c r="F866" i="6"/>
  <c r="F1378" i="6"/>
  <c r="G754" i="6"/>
  <c r="C930" i="6"/>
  <c r="Q1306" i="6"/>
  <c r="Q1186" i="6"/>
  <c r="I1674" i="6"/>
  <c r="H1903" i="6"/>
  <c r="S1906" i="6"/>
  <c r="I1762" i="6"/>
  <c r="R1906" i="6"/>
  <c r="B834" i="6"/>
  <c r="R834" i="6"/>
  <c r="C826" i="6"/>
  <c r="U818" i="6"/>
  <c r="N810" i="6"/>
  <c r="D802" i="6"/>
  <c r="S794" i="6"/>
  <c r="N786" i="6"/>
  <c r="P778" i="6"/>
  <c r="L778" i="6"/>
  <c r="G762" i="6"/>
  <c r="I690" i="6"/>
  <c r="S658" i="6"/>
  <c r="S618" i="6"/>
  <c r="J850" i="6"/>
  <c r="W826" i="6"/>
  <c r="R1247" i="6"/>
  <c r="S1194" i="6"/>
  <c r="N1178" i="6"/>
  <c r="C1170" i="6"/>
  <c r="G1154" i="6"/>
  <c r="V1146" i="6"/>
  <c r="N1138" i="6"/>
  <c r="S1130" i="6"/>
  <c r="V1122" i="6"/>
  <c r="G1106" i="6"/>
  <c r="S1098" i="6"/>
  <c r="H1090" i="6"/>
  <c r="N1082" i="6"/>
  <c r="T1074" i="6"/>
  <c r="C1058" i="6"/>
  <c r="T1026" i="6"/>
  <c r="I1026" i="6"/>
  <c r="J1018" i="6"/>
  <c r="C994" i="6"/>
  <c r="D994" i="6"/>
  <c r="W986" i="6"/>
  <c r="J978" i="6"/>
  <c r="D978" i="6"/>
  <c r="P970" i="6"/>
  <c r="J962" i="6"/>
  <c r="E954" i="6"/>
  <c r="N946" i="6"/>
  <c r="J938" i="6"/>
  <c r="G930" i="6"/>
  <c r="H922" i="6"/>
  <c r="F922" i="6"/>
  <c r="B914" i="6"/>
  <c r="D898" i="6"/>
  <c r="W890" i="6"/>
  <c r="S882" i="6"/>
  <c r="D874" i="6"/>
  <c r="V866" i="6"/>
  <c r="V850" i="6"/>
  <c r="M842" i="6"/>
  <c r="T834" i="6"/>
  <c r="E834" i="6"/>
  <c r="N826" i="6"/>
  <c r="C818" i="6"/>
  <c r="B810" i="6"/>
  <c r="V802" i="6"/>
  <c r="C794" i="6"/>
  <c r="B786" i="6"/>
  <c r="J778" i="6"/>
  <c r="S770" i="6"/>
  <c r="F754" i="6"/>
  <c r="L706" i="6"/>
  <c r="B682" i="6"/>
  <c r="V610" i="6"/>
  <c r="W1538" i="6"/>
  <c r="G986" i="6"/>
  <c r="U1690" i="6"/>
  <c r="J1698" i="6"/>
  <c r="S1634" i="6"/>
  <c r="U1538" i="6"/>
  <c r="P1474" i="6"/>
  <c r="J1258" i="6"/>
  <c r="G802" i="6"/>
  <c r="H986" i="6"/>
  <c r="W1290" i="6"/>
  <c r="N1538" i="6"/>
  <c r="R1114" i="6"/>
  <c r="T1098" i="6"/>
  <c r="G1506" i="6"/>
  <c r="C1906" i="6"/>
  <c r="Q1906" i="6"/>
  <c r="K1930" i="6"/>
  <c r="E1887" i="6"/>
  <c r="B1271" i="6"/>
  <c r="L1887" i="6"/>
  <c r="E1831" i="6"/>
  <c r="P1855" i="6"/>
  <c r="V1961" i="6"/>
  <c r="S1961" i="6"/>
  <c r="Q1961" i="6"/>
  <c r="L1703" i="6"/>
  <c r="W778" i="6"/>
  <c r="Q802" i="6"/>
  <c r="P842" i="6"/>
  <c r="V778" i="6"/>
  <c r="C1879" i="6"/>
  <c r="V794" i="6"/>
  <c r="T1511" i="6"/>
  <c r="O1847" i="6"/>
  <c r="L740" i="6"/>
  <c r="O740" i="6"/>
  <c r="W868" i="6"/>
  <c r="C868" i="6"/>
  <c r="T868" i="6"/>
  <c r="U884" i="6"/>
  <c r="M884" i="6"/>
  <c r="L900" i="6"/>
  <c r="M900" i="6"/>
  <c r="V1004" i="6"/>
  <c r="O1004" i="6"/>
  <c r="D1220" i="6"/>
  <c r="P1220" i="6"/>
  <c r="H1252" i="6"/>
  <c r="N1252" i="6"/>
  <c r="I1252" i="6"/>
  <c r="R1260" i="6"/>
  <c r="D1260" i="6"/>
  <c r="U1260" i="6"/>
  <c r="R1284" i="6"/>
  <c r="N1284" i="6"/>
  <c r="O1284" i="6"/>
  <c r="P1332" i="6"/>
  <c r="M1332" i="6"/>
  <c r="T1348" i="6"/>
  <c r="E1348" i="6"/>
  <c r="M1372" i="6"/>
  <c r="J1372" i="6"/>
  <c r="C1372" i="6"/>
  <c r="K1444" i="6"/>
  <c r="P1444" i="6"/>
  <c r="E1524" i="6"/>
  <c r="I1524" i="6"/>
  <c r="D1604" i="6"/>
  <c r="B1604" i="6"/>
  <c r="R1628" i="6"/>
  <c r="U1628" i="6"/>
  <c r="S1034" i="6"/>
  <c r="D1026" i="6"/>
  <c r="N1026" i="6"/>
  <c r="L1018" i="6"/>
  <c r="F994" i="6"/>
  <c r="G994" i="6"/>
  <c r="C986" i="6"/>
  <c r="D986" i="6"/>
  <c r="S978" i="6"/>
  <c r="E978" i="6"/>
  <c r="W970" i="6"/>
  <c r="D962" i="6"/>
  <c r="K954" i="6"/>
  <c r="Q954" i="6"/>
  <c r="P946" i="6"/>
  <c r="H938" i="6"/>
  <c r="K930" i="6"/>
  <c r="R930" i="6"/>
  <c r="C922" i="6"/>
  <c r="E922" i="6"/>
  <c r="C914" i="6"/>
  <c r="I914" i="6"/>
  <c r="T898" i="6"/>
  <c r="N890" i="6"/>
  <c r="R890" i="6"/>
  <c r="R874" i="6"/>
  <c r="Q874" i="6"/>
  <c r="N874" i="6"/>
  <c r="J866" i="6"/>
  <c r="V842" i="6"/>
  <c r="D842" i="6"/>
  <c r="M834" i="6"/>
  <c r="O834" i="6"/>
  <c r="Q834" i="6"/>
  <c r="F826" i="6"/>
  <c r="S818" i="6"/>
  <c r="E818" i="6"/>
  <c r="L810" i="6"/>
  <c r="J802" i="6"/>
  <c r="O802" i="6"/>
  <c r="I794" i="6"/>
  <c r="H786" i="6"/>
  <c r="G778" i="6"/>
  <c r="M778" i="6"/>
  <c r="M770" i="6"/>
  <c r="R1186" i="6"/>
  <c r="O1274" i="6"/>
  <c r="H1338" i="6"/>
  <c r="G1522" i="6"/>
  <c r="V1314" i="6"/>
  <c r="E898" i="6"/>
  <c r="L794" i="6"/>
  <c r="Q778" i="6"/>
  <c r="S1338" i="6"/>
  <c r="N770" i="6"/>
  <c r="S842" i="6"/>
  <c r="W930" i="6"/>
  <c r="F1674" i="6"/>
  <c r="J1482" i="6"/>
  <c r="S1762" i="6"/>
  <c r="C1026" i="6"/>
  <c r="W1026" i="6"/>
  <c r="S1018" i="6"/>
  <c r="M1018" i="6"/>
  <c r="Q994" i="6"/>
  <c r="R994" i="6"/>
  <c r="L994" i="6"/>
  <c r="T986" i="6"/>
  <c r="M986" i="6"/>
  <c r="U978" i="6"/>
  <c r="F970" i="6"/>
  <c r="L970" i="6"/>
  <c r="L962" i="6"/>
  <c r="U954" i="6"/>
  <c r="Q946" i="6"/>
  <c r="Q938" i="6"/>
  <c r="P930" i="6"/>
  <c r="E930" i="6"/>
  <c r="G922" i="6"/>
  <c r="V906" i="6"/>
  <c r="P898" i="6"/>
  <c r="P890" i="6"/>
  <c r="V882" i="6"/>
  <c r="B874" i="6"/>
  <c r="K866" i="6"/>
  <c r="O858" i="6"/>
  <c r="Q842" i="6"/>
  <c r="F842" i="6"/>
  <c r="P834" i="6"/>
  <c r="I826" i="6"/>
  <c r="M826" i="6"/>
  <c r="H810" i="6"/>
  <c r="C802" i="6"/>
  <c r="N802" i="6"/>
  <c r="R794" i="6"/>
  <c r="J786" i="6"/>
  <c r="S778" i="6"/>
  <c r="J770" i="6"/>
  <c r="Q1370" i="6"/>
  <c r="M1378" i="6"/>
  <c r="U1474" i="6"/>
  <c r="L1186" i="6"/>
  <c r="N1642" i="6"/>
  <c r="G1586" i="6"/>
  <c r="D1498" i="6"/>
  <c r="C1162" i="6"/>
  <c r="S826" i="6"/>
  <c r="F986" i="6"/>
  <c r="P802" i="6"/>
  <c r="M930" i="6"/>
  <c r="U1239" i="6"/>
  <c r="I994" i="6"/>
  <c r="P1306" i="6"/>
  <c r="D1906" i="6"/>
  <c r="C1961" i="6"/>
  <c r="F50" i="6"/>
  <c r="W1961" i="6"/>
  <c r="R1961" i="6"/>
  <c r="F1961" i="6"/>
  <c r="K1961" i="6"/>
  <c r="D1961" i="6"/>
  <c r="H48" i="6"/>
  <c r="B10" i="6"/>
  <c r="D34" i="6"/>
  <c r="Q927" i="6"/>
  <c r="O1047" i="6"/>
  <c r="H18" i="6"/>
  <c r="D18" i="6"/>
  <c r="S26" i="6"/>
  <c r="I887" i="6"/>
  <c r="S999" i="6"/>
  <c r="Q1207" i="6"/>
  <c r="G1319" i="6"/>
  <c r="R1207" i="6"/>
  <c r="L1527" i="6"/>
  <c r="H1191" i="6"/>
  <c r="H1759" i="6"/>
  <c r="U855" i="6"/>
  <c r="B1007" i="6"/>
  <c r="Q1191" i="6"/>
  <c r="U1071" i="6"/>
  <c r="Q1519" i="6"/>
  <c r="V1399" i="6"/>
  <c r="H975" i="6"/>
  <c r="Q1711" i="6"/>
  <c r="P1647" i="6"/>
  <c r="K1631" i="6"/>
  <c r="U1575" i="6"/>
  <c r="H1519" i="6"/>
  <c r="Q1431" i="6"/>
  <c r="R1351" i="6"/>
  <c r="J1295" i="6"/>
  <c r="M1207" i="6"/>
  <c r="E1135" i="6"/>
  <c r="S1063" i="6"/>
  <c r="P919" i="6"/>
  <c r="N735" i="6"/>
  <c r="V1767" i="6"/>
  <c r="N1687" i="6"/>
  <c r="C1623" i="6"/>
  <c r="O1559" i="6"/>
  <c r="C1503" i="6"/>
  <c r="I1447" i="6"/>
  <c r="V1407" i="6"/>
  <c r="M1327" i="6"/>
  <c r="C1287" i="6"/>
  <c r="W1247" i="6"/>
  <c r="N1111" i="6"/>
  <c r="P1039" i="6"/>
  <c r="D927" i="6"/>
  <c r="T743" i="6"/>
  <c r="S1271" i="6"/>
  <c r="S1735" i="6"/>
  <c r="Q1495" i="6"/>
  <c r="Q1231" i="6"/>
  <c r="I855" i="6"/>
  <c r="T1639" i="6"/>
  <c r="L1695" i="6"/>
  <c r="F1855" i="6"/>
  <c r="J1903" i="6"/>
  <c r="M1879" i="6"/>
  <c r="U1879" i="6"/>
  <c r="W1847" i="6"/>
  <c r="I1903" i="6"/>
  <c r="G1911" i="6"/>
  <c r="V1887" i="6"/>
  <c r="G1863" i="6"/>
  <c r="F1831" i="6"/>
  <c r="Q1879" i="6"/>
  <c r="O34" i="6"/>
  <c r="S863" i="6"/>
  <c r="P1047" i="6"/>
  <c r="W1223" i="6"/>
  <c r="F1207" i="6"/>
  <c r="N919" i="6"/>
  <c r="V1207" i="6"/>
  <c r="H1303" i="6"/>
  <c r="L1607" i="6"/>
  <c r="H1295" i="6"/>
  <c r="B639" i="6"/>
  <c r="P967" i="6"/>
  <c r="H1455" i="6"/>
  <c r="I1295" i="6"/>
  <c r="U759" i="6"/>
  <c r="T1575" i="6"/>
  <c r="C1703" i="6"/>
  <c r="T1647" i="6"/>
  <c r="G1607" i="6"/>
  <c r="E1575" i="6"/>
  <c r="H1511" i="6"/>
  <c r="F1447" i="6"/>
  <c r="D1407" i="6"/>
  <c r="N1351" i="6"/>
  <c r="M1239" i="6"/>
  <c r="L1127" i="6"/>
  <c r="W1015" i="6"/>
  <c r="P815" i="6"/>
  <c r="N1767" i="6"/>
  <c r="L1687" i="6"/>
  <c r="R1599" i="6"/>
  <c r="L1551" i="6"/>
  <c r="H1503" i="6"/>
  <c r="D1447" i="6"/>
  <c r="T1407" i="6"/>
  <c r="Q1327" i="6"/>
  <c r="Q1287" i="6"/>
  <c r="V1247" i="6"/>
  <c r="L1111" i="6"/>
  <c r="J927" i="6"/>
  <c r="F703" i="6"/>
  <c r="I1703" i="6"/>
  <c r="Q1487" i="6"/>
  <c r="W943" i="6"/>
  <c r="K1543" i="6"/>
  <c r="N1503" i="6"/>
  <c r="H1663" i="6"/>
  <c r="R1863" i="6"/>
  <c r="I1895" i="6"/>
  <c r="R1815" i="6"/>
  <c r="M1887" i="6"/>
  <c r="T1879" i="6"/>
  <c r="B1879" i="6"/>
  <c r="K1791" i="6"/>
  <c r="P1903" i="6"/>
  <c r="E1911" i="6"/>
  <c r="I1887" i="6"/>
  <c r="B1863" i="6"/>
  <c r="G1831" i="6"/>
  <c r="W1703" i="6"/>
  <c r="M1647" i="6"/>
  <c r="V1607" i="6"/>
  <c r="U1543" i="6"/>
  <c r="W1511" i="6"/>
  <c r="J1447" i="6"/>
  <c r="K1343" i="6"/>
  <c r="D1239" i="6"/>
  <c r="V1191" i="6"/>
  <c r="F1015" i="6"/>
  <c r="S815" i="6"/>
  <c r="K1759" i="6"/>
  <c r="B1655" i="6"/>
  <c r="W1599" i="6"/>
  <c r="R1551" i="6"/>
  <c r="I1503" i="6"/>
  <c r="Q1439" i="6"/>
  <c r="U1391" i="6"/>
  <c r="P1319" i="6"/>
  <c r="L1287" i="6"/>
  <c r="P1239" i="6"/>
  <c r="N1079" i="6"/>
  <c r="L1023" i="6"/>
  <c r="P887" i="6"/>
  <c r="Q703" i="6"/>
  <c r="L1671" i="6"/>
  <c r="M1471" i="6"/>
  <c r="J1087" i="6"/>
  <c r="R1503" i="6"/>
  <c r="J1591" i="6"/>
  <c r="L1839" i="6"/>
  <c r="D1855" i="6"/>
  <c r="M1903" i="6"/>
  <c r="P1879" i="6"/>
  <c r="G1879" i="6"/>
  <c r="S1903" i="6"/>
  <c r="R1903" i="6"/>
  <c r="M1911" i="6"/>
  <c r="H1887" i="6"/>
  <c r="H1863" i="6"/>
  <c r="B1831" i="6"/>
  <c r="F10" i="6"/>
  <c r="H1047" i="6"/>
  <c r="B1087" i="6"/>
  <c r="P1087" i="6"/>
  <c r="S927" i="6"/>
  <c r="W711" i="6"/>
  <c r="O1287" i="6"/>
  <c r="L1519" i="6"/>
  <c r="P1679" i="6"/>
  <c r="E1487" i="6"/>
  <c r="T1135" i="6"/>
  <c r="E1223" i="6"/>
  <c r="I1511" i="6"/>
  <c r="O1087" i="6"/>
  <c r="F1519" i="6"/>
  <c r="R1647" i="6"/>
  <c r="K1599" i="6"/>
  <c r="U1191" i="6"/>
  <c r="N1671" i="6"/>
  <c r="H1647" i="6"/>
  <c r="C1543" i="6"/>
  <c r="O1511" i="6"/>
  <c r="G1439" i="6"/>
  <c r="S1399" i="6"/>
  <c r="M1343" i="6"/>
  <c r="O1231" i="6"/>
  <c r="C1191" i="6"/>
  <c r="T1095" i="6"/>
  <c r="T975" i="6"/>
  <c r="M799" i="6"/>
  <c r="D1759" i="6"/>
  <c r="R1655" i="6"/>
  <c r="I1599" i="6"/>
  <c r="W1551" i="6"/>
  <c r="G1487" i="6"/>
  <c r="M1439" i="6"/>
  <c r="Q1319" i="6"/>
  <c r="Q1263" i="6"/>
  <c r="W1239" i="6"/>
  <c r="V1079" i="6"/>
  <c r="K1023" i="6"/>
  <c r="J887" i="6"/>
  <c r="Q679" i="6"/>
  <c r="Q1447" i="6"/>
  <c r="N1487" i="6"/>
  <c r="W1855" i="6"/>
  <c r="P1863" i="6"/>
  <c r="F1879" i="6"/>
  <c r="G1887" i="6"/>
  <c r="E1879" i="6"/>
  <c r="V1903" i="6"/>
  <c r="T1903" i="6"/>
  <c r="U1887" i="6"/>
  <c r="N1863" i="6"/>
  <c r="S1783" i="6"/>
  <c r="K1831" i="6"/>
  <c r="L10" i="6"/>
  <c r="H34" i="6"/>
  <c r="G871" i="6"/>
  <c r="B1143" i="6"/>
  <c r="T1111" i="6"/>
  <c r="P1095" i="6"/>
  <c r="S1079" i="6"/>
  <c r="C1671" i="6"/>
  <c r="L1647" i="6"/>
  <c r="L1599" i="6"/>
  <c r="S1527" i="6"/>
  <c r="L1487" i="6"/>
  <c r="J1439" i="6"/>
  <c r="K1399" i="6"/>
  <c r="I1319" i="6"/>
  <c r="S1231" i="6"/>
  <c r="V1183" i="6"/>
  <c r="E1095" i="6"/>
  <c r="Q975" i="6"/>
  <c r="I799" i="6"/>
  <c r="O1071" i="6"/>
  <c r="S1759" i="6"/>
  <c r="S1655" i="6"/>
  <c r="V1583" i="6"/>
  <c r="P1543" i="6"/>
  <c r="U1487" i="6"/>
  <c r="H1415" i="6"/>
  <c r="H1351" i="6"/>
  <c r="T1311" i="6"/>
  <c r="E1199" i="6"/>
  <c r="I1071" i="6"/>
  <c r="E983" i="6"/>
  <c r="D679" i="6"/>
  <c r="D1647" i="6"/>
  <c r="E791" i="6"/>
  <c r="K1591" i="6"/>
  <c r="W1439" i="6"/>
  <c r="D1271" i="6"/>
  <c r="O1855" i="6"/>
  <c r="C1903" i="6"/>
  <c r="S1863" i="6"/>
  <c r="N1879" i="6"/>
  <c r="C1871" i="6"/>
  <c r="W1831" i="6"/>
  <c r="L1871" i="6"/>
  <c r="C1887" i="6"/>
  <c r="N1887" i="6"/>
  <c r="I1863" i="6"/>
  <c r="Q1847" i="6"/>
  <c r="V34" i="6"/>
  <c r="Q34" i="6"/>
  <c r="V1047" i="6"/>
  <c r="J855" i="6"/>
  <c r="U10" i="6"/>
  <c r="D10" i="6"/>
  <c r="V26" i="6"/>
  <c r="Q1007" i="6"/>
  <c r="B1191" i="6"/>
  <c r="P1199" i="6"/>
  <c r="T1087" i="6"/>
  <c r="R1447" i="6"/>
  <c r="B1487" i="6"/>
  <c r="J903" i="6"/>
  <c r="N879" i="6"/>
  <c r="M807" i="6"/>
  <c r="N1023" i="6"/>
  <c r="C983" i="6"/>
  <c r="O663" i="6"/>
  <c r="R1767" i="6"/>
  <c r="N1663" i="6"/>
  <c r="S1631" i="6"/>
  <c r="C1599" i="6"/>
  <c r="I1527" i="6"/>
  <c r="V1431" i="6"/>
  <c r="E1383" i="6"/>
  <c r="S1319" i="6"/>
  <c r="Q1223" i="6"/>
  <c r="S1183" i="6"/>
  <c r="G1079" i="6"/>
  <c r="H967" i="6"/>
  <c r="H759" i="6"/>
  <c r="M1687" i="6"/>
  <c r="P1655" i="6"/>
  <c r="P1583" i="6"/>
  <c r="N1543" i="6"/>
  <c r="B1479" i="6"/>
  <c r="W1415" i="6"/>
  <c r="C1351" i="6"/>
  <c r="U1311" i="6"/>
  <c r="N1255" i="6"/>
  <c r="Q1199" i="6"/>
  <c r="C1071" i="6"/>
  <c r="S775" i="6"/>
  <c r="H1575" i="6"/>
  <c r="K1575" i="6"/>
  <c r="L1303" i="6"/>
  <c r="G1767" i="6"/>
  <c r="C1247" i="6"/>
  <c r="M1895" i="6"/>
  <c r="H1855" i="6"/>
  <c r="R1887" i="6"/>
  <c r="O1879" i="6"/>
  <c r="S1847" i="6"/>
  <c r="I1943" i="6"/>
  <c r="P1887" i="6"/>
  <c r="J1887" i="6"/>
  <c r="V1863" i="6"/>
  <c r="T1831" i="6"/>
  <c r="S34" i="6"/>
  <c r="F26" i="6"/>
  <c r="M26" i="6"/>
  <c r="F1191" i="6"/>
  <c r="G1007" i="6"/>
  <c r="V1471" i="6"/>
  <c r="H855" i="6"/>
  <c r="N855" i="6"/>
  <c r="F1527" i="6"/>
  <c r="H1687" i="6"/>
  <c r="R1063" i="6"/>
  <c r="U1431" i="6"/>
  <c r="W1095" i="6"/>
  <c r="U1087" i="6"/>
  <c r="F1767" i="6"/>
  <c r="L1663" i="6"/>
  <c r="W1631" i="6"/>
  <c r="V1575" i="6"/>
  <c r="N1519" i="6"/>
  <c r="G1431" i="6"/>
  <c r="S1383" i="6"/>
  <c r="B1223" i="6"/>
  <c r="E1079" i="6"/>
  <c r="D1687" i="6"/>
  <c r="N1655" i="6"/>
  <c r="H1583" i="6"/>
  <c r="S1479" i="6"/>
  <c r="N1415" i="6"/>
  <c r="S1351" i="6"/>
  <c r="R1303" i="6"/>
  <c r="G1175" i="6"/>
  <c r="V775" i="6"/>
  <c r="B1575" i="6"/>
  <c r="F1543" i="6"/>
  <c r="T1271" i="6"/>
  <c r="P1735" i="6"/>
  <c r="T1247" i="6"/>
  <c r="K1855" i="6"/>
  <c r="D1903" i="6"/>
  <c r="K1847" i="6"/>
  <c r="P1839" i="6"/>
  <c r="Q1887" i="6"/>
  <c r="W1887" i="6"/>
  <c r="R1898" i="6"/>
  <c r="E1906" i="6"/>
  <c r="J1906" i="6"/>
  <c r="I1866" i="6"/>
  <c r="M1922" i="6"/>
  <c r="F1520" i="6"/>
  <c r="U1480" i="6"/>
  <c r="E1464" i="6"/>
  <c r="M1472" i="6"/>
  <c r="T1528" i="6"/>
  <c r="U1456" i="6"/>
  <c r="N1464" i="6"/>
  <c r="K1552" i="6"/>
  <c r="V1858" i="6"/>
  <c r="B1930" i="6"/>
  <c r="P1898" i="6"/>
  <c r="M1874" i="6"/>
  <c r="N1858" i="6"/>
  <c r="P1346" i="6"/>
  <c r="H1655" i="6"/>
  <c r="G1543" i="6"/>
  <c r="L1543" i="6"/>
  <c r="P1703" i="6"/>
  <c r="V1479" i="6"/>
  <c r="Q1631" i="6"/>
  <c r="E1847" i="6"/>
  <c r="U1839" i="6"/>
  <c r="H1831" i="6"/>
  <c r="O1930" i="6"/>
  <c r="H1922" i="6"/>
  <c r="M1866" i="6"/>
  <c r="G1922" i="6"/>
  <c r="K1464" i="6"/>
  <c r="O1520" i="6"/>
  <c r="O1464" i="6"/>
  <c r="O1528" i="6"/>
  <c r="J1528" i="6"/>
  <c r="G1456" i="6"/>
  <c r="L1528" i="6"/>
  <c r="J1472" i="6"/>
  <c r="R1568" i="6"/>
  <c r="E1866" i="6"/>
  <c r="C1914" i="6"/>
  <c r="B1898" i="6"/>
  <c r="F1866" i="6"/>
  <c r="C1858" i="6"/>
  <c r="Q1346" i="6"/>
  <c r="E1759" i="6"/>
  <c r="T1568" i="6"/>
  <c r="E1511" i="6"/>
  <c r="L1367" i="6"/>
  <c r="P1687" i="6"/>
  <c r="W1479" i="6"/>
  <c r="U1591" i="6"/>
  <c r="V1847" i="6"/>
  <c r="P1847" i="6"/>
  <c r="K1839" i="6"/>
  <c r="O1831" i="6"/>
  <c r="U1906" i="6"/>
  <c r="R1858" i="6"/>
  <c r="G1890" i="6"/>
  <c r="W1464" i="6"/>
  <c r="M1456" i="6"/>
  <c r="M1464" i="6"/>
  <c r="D1496" i="6"/>
  <c r="E1472" i="6"/>
  <c r="T1914" i="6"/>
  <c r="O1890" i="6"/>
  <c r="L1866" i="6"/>
  <c r="W1591" i="6"/>
  <c r="G1495" i="6"/>
  <c r="H1378" i="6"/>
  <c r="R1559" i="6"/>
  <c r="D1831" i="6"/>
  <c r="G1847" i="6"/>
  <c r="M1831" i="6"/>
  <c r="N1890" i="6"/>
  <c r="Q1866" i="6"/>
  <c r="F1906" i="6"/>
  <c r="L1890" i="6"/>
  <c r="M1906" i="6"/>
  <c r="J1858" i="6"/>
  <c r="N1066" i="6"/>
  <c r="P1431" i="6"/>
  <c r="P1456" i="6"/>
  <c r="F1472" i="6"/>
  <c r="J1520" i="6"/>
  <c r="O1906" i="6"/>
  <c r="J1890" i="6"/>
  <c r="O1866" i="6"/>
  <c r="M1536" i="6"/>
  <c r="V1472" i="6"/>
  <c r="C1767" i="6"/>
  <c r="H1591" i="6"/>
  <c r="J1767" i="6"/>
  <c r="P1831" i="6"/>
  <c r="S1831" i="6"/>
  <c r="V1831" i="6"/>
  <c r="H1847" i="6"/>
  <c r="J1831" i="6"/>
  <c r="G1866" i="6"/>
  <c r="T1890" i="6"/>
  <c r="S1922" i="6"/>
  <c r="I1906" i="6"/>
  <c r="V1330" i="6"/>
  <c r="H1322" i="6"/>
  <c r="N1322" i="6"/>
  <c r="P1322" i="6"/>
  <c r="O1314" i="6"/>
  <c r="M1306" i="6"/>
  <c r="F1306" i="6"/>
  <c r="Q1298" i="6"/>
  <c r="O1290" i="6"/>
  <c r="I1290" i="6"/>
  <c r="M1282" i="6"/>
  <c r="W1274" i="6"/>
  <c r="C1274" i="6"/>
  <c r="V1266" i="6"/>
  <c r="W1258" i="6"/>
  <c r="D1258" i="6"/>
  <c r="V1250" i="6"/>
  <c r="Q1234" i="6"/>
  <c r="T1226" i="6"/>
  <c r="H1218" i="6"/>
  <c r="C1218" i="6"/>
  <c r="G1210" i="6"/>
  <c r="H1210" i="6"/>
  <c r="N1202" i="6"/>
  <c r="F1194" i="6"/>
  <c r="L1194" i="6"/>
  <c r="T1186" i="6"/>
  <c r="C1186" i="6"/>
  <c r="V1178" i="6"/>
  <c r="N1170" i="6"/>
  <c r="J1162" i="6"/>
  <c r="N1162" i="6"/>
  <c r="W1154" i="6"/>
  <c r="H1146" i="6"/>
  <c r="L1146" i="6"/>
  <c r="V1138" i="6"/>
  <c r="T1130" i="6"/>
  <c r="I1130" i="6"/>
  <c r="P1130" i="6"/>
  <c r="D1122" i="6"/>
  <c r="O1114" i="6"/>
  <c r="D1114" i="6"/>
  <c r="H1106" i="6"/>
  <c r="H1098" i="6"/>
  <c r="U1098" i="6"/>
  <c r="R1090" i="6"/>
  <c r="F1090" i="6"/>
  <c r="T1082" i="6"/>
  <c r="S1082" i="6"/>
  <c r="J1074" i="6"/>
  <c r="R1066" i="6"/>
  <c r="W1058" i="6"/>
  <c r="F1058" i="6"/>
  <c r="D1050" i="6"/>
  <c r="O1042" i="6"/>
  <c r="E1034" i="6"/>
  <c r="H1026" i="6"/>
  <c r="P1162" i="6"/>
  <c r="J1026" i="6"/>
  <c r="F1146" i="6"/>
  <c r="G1306" i="6"/>
  <c r="V1074" i="6"/>
  <c r="O1439" i="6"/>
  <c r="T1439" i="6"/>
  <c r="H1938" i="6"/>
  <c r="U1938" i="6"/>
  <c r="W1930" i="6"/>
  <c r="U1882" i="6"/>
  <c r="U1890" i="6"/>
  <c r="S1866" i="6"/>
  <c r="R1890" i="6"/>
  <c r="F1898" i="6"/>
  <c r="S1890" i="6"/>
  <c r="P1930" i="6"/>
  <c r="T1906" i="6"/>
  <c r="S1946" i="6"/>
  <c r="J1946" i="6"/>
  <c r="H1946" i="6"/>
  <c r="J1058" i="6"/>
  <c r="F1050" i="6"/>
  <c r="Q1050" i="6"/>
  <c r="T1034" i="6"/>
  <c r="O1438" i="6"/>
  <c r="L1330" i="6"/>
  <c r="U1330" i="6"/>
  <c r="S1322" i="6"/>
  <c r="F1322" i="6"/>
  <c r="C1314" i="6"/>
  <c r="B1314" i="6"/>
  <c r="N1306" i="6"/>
  <c r="V1298" i="6"/>
  <c r="U1290" i="6"/>
  <c r="Q1290" i="6"/>
  <c r="B1282" i="6"/>
  <c r="O1282" i="6"/>
  <c r="E1274" i="6"/>
  <c r="P1274" i="6"/>
  <c r="I1266" i="6"/>
  <c r="O1258" i="6"/>
  <c r="M1258" i="6"/>
  <c r="U1250" i="6"/>
  <c r="N1234" i="6"/>
  <c r="E1226" i="6"/>
  <c r="N1226" i="6"/>
  <c r="N1218" i="6"/>
  <c r="R1218" i="6"/>
  <c r="W1210" i="6"/>
  <c r="U1210" i="6"/>
  <c r="S1202" i="6"/>
  <c r="N1194" i="6"/>
  <c r="H1194" i="6"/>
  <c r="I1186" i="6"/>
  <c r="P1178" i="6"/>
  <c r="G1178" i="6"/>
  <c r="E1170" i="6"/>
  <c r="G1162" i="6"/>
  <c r="Q1154" i="6"/>
  <c r="S1154" i="6"/>
  <c r="R1146" i="6"/>
  <c r="W1146" i="6"/>
  <c r="Q1138" i="6"/>
  <c r="N1130" i="6"/>
  <c r="G1130" i="6"/>
  <c r="E1122" i="6"/>
  <c r="W1122" i="6"/>
  <c r="T1114" i="6"/>
  <c r="B1106" i="6"/>
  <c r="C1106" i="6"/>
  <c r="L1098" i="6"/>
  <c r="L1090" i="6"/>
  <c r="P1090" i="6"/>
  <c r="H1082" i="6"/>
  <c r="U1082" i="6"/>
  <c r="M1074" i="6"/>
  <c r="R1074" i="6"/>
  <c r="I1066" i="6"/>
  <c r="D1058" i="6"/>
  <c r="P1050" i="6"/>
  <c r="J1042" i="6"/>
  <c r="W1034" i="6"/>
  <c r="E1146" i="6"/>
  <c r="U1138" i="6"/>
  <c r="I1258" i="6"/>
  <c r="L1122" i="6"/>
  <c r="R1082" i="6"/>
  <c r="R1170" i="6"/>
  <c r="R1138" i="6"/>
  <c r="F1154" i="6"/>
  <c r="O1431" i="6"/>
  <c r="B1890" i="6"/>
  <c r="P1866" i="6"/>
  <c r="H1930" i="6"/>
  <c r="C1890" i="6"/>
  <c r="G1882" i="6"/>
  <c r="I1922" i="6"/>
  <c r="Q1922" i="6"/>
  <c r="C1922" i="6"/>
  <c r="U1866" i="6"/>
  <c r="K1938" i="6"/>
  <c r="B1946" i="6"/>
  <c r="P1058" i="6"/>
  <c r="V1050" i="6"/>
  <c r="C1042" i="6"/>
  <c r="B1034" i="6"/>
  <c r="W1106" i="6"/>
  <c r="D1186" i="6"/>
  <c r="D1274" i="6"/>
  <c r="J1226" i="6"/>
  <c r="O1090" i="6"/>
  <c r="J1082" i="6"/>
  <c r="F1266" i="6"/>
  <c r="O1186" i="6"/>
  <c r="N1274" i="6"/>
  <c r="V1306" i="6"/>
  <c r="S1439" i="6"/>
  <c r="L1138" i="6"/>
  <c r="B1438" i="6"/>
  <c r="S1330" i="6"/>
  <c r="L1322" i="6"/>
  <c r="G1322" i="6"/>
  <c r="S1314" i="6"/>
  <c r="B1306" i="6"/>
  <c r="D1306" i="6"/>
  <c r="C1298" i="6"/>
  <c r="R1290" i="6"/>
  <c r="B1290" i="6"/>
  <c r="I1282" i="6"/>
  <c r="V1274" i="6"/>
  <c r="N1266" i="6"/>
  <c r="Q1266" i="6"/>
  <c r="C1258" i="6"/>
  <c r="P1258" i="6"/>
  <c r="F1250" i="6"/>
  <c r="J1234" i="6"/>
  <c r="I1226" i="6"/>
  <c r="Q1226" i="6"/>
  <c r="Q1218" i="6"/>
  <c r="J1210" i="6"/>
  <c r="O1210" i="6"/>
  <c r="R1202" i="6"/>
  <c r="G1202" i="6"/>
  <c r="M1194" i="6"/>
  <c r="V1186" i="6"/>
  <c r="G1186" i="6"/>
  <c r="T1178" i="6"/>
  <c r="L1170" i="6"/>
  <c r="U1162" i="6"/>
  <c r="H1162" i="6"/>
  <c r="M1154" i="6"/>
  <c r="Q1146" i="6"/>
  <c r="N1146" i="6"/>
  <c r="C1146" i="6"/>
  <c r="E1138" i="6"/>
  <c r="W1130" i="6"/>
  <c r="C1130" i="6"/>
  <c r="I1122" i="6"/>
  <c r="J1122" i="6"/>
  <c r="W1114" i="6"/>
  <c r="E1106" i="6"/>
  <c r="T1106" i="6"/>
  <c r="D1098" i="6"/>
  <c r="M1090" i="6"/>
  <c r="D1090" i="6"/>
  <c r="O1082" i="6"/>
  <c r="B1082" i="6"/>
  <c r="N1074" i="6"/>
  <c r="L1066" i="6"/>
  <c r="V1066" i="6"/>
  <c r="B1058" i="6"/>
  <c r="M1050" i="6"/>
  <c r="S1042" i="6"/>
  <c r="H1034" i="6"/>
  <c r="H1274" i="6"/>
  <c r="E1194" i="6"/>
  <c r="T1090" i="6"/>
  <c r="F1106" i="6"/>
  <c r="J1106" i="6"/>
  <c r="R1866" i="6"/>
  <c r="G1930" i="6"/>
  <c r="N1930" i="6"/>
  <c r="W1866" i="6"/>
  <c r="K1922" i="6"/>
  <c r="S1938" i="6"/>
  <c r="N1922" i="6"/>
  <c r="H1890" i="6"/>
  <c r="P1890" i="6"/>
  <c r="V1906" i="6"/>
  <c r="W1946" i="6"/>
  <c r="V1202" i="6"/>
  <c r="P1194" i="6"/>
  <c r="E1186" i="6"/>
  <c r="P1186" i="6"/>
  <c r="D1178" i="6"/>
  <c r="V1162" i="6"/>
  <c r="R1154" i="6"/>
  <c r="G1146" i="6"/>
  <c r="M1146" i="6"/>
  <c r="I1146" i="6"/>
  <c r="L1130" i="6"/>
  <c r="B1130" i="6"/>
  <c r="R1130" i="6"/>
  <c r="F1122" i="6"/>
  <c r="V1114" i="6"/>
  <c r="I1106" i="6"/>
  <c r="Q1106" i="6"/>
  <c r="M1098" i="6"/>
  <c r="E1090" i="6"/>
  <c r="F1082" i="6"/>
  <c r="L1082" i="6"/>
  <c r="S1074" i="6"/>
  <c r="S1058" i="6"/>
  <c r="H1058" i="6"/>
  <c r="H1050" i="6"/>
  <c r="T1042" i="6"/>
  <c r="U1034" i="6"/>
  <c r="R1058" i="6"/>
  <c r="V1098" i="6"/>
  <c r="N1186" i="6"/>
  <c r="G1906" i="6"/>
  <c r="I1930" i="6"/>
  <c r="T1938" i="6"/>
  <c r="D1938" i="6"/>
  <c r="B1866" i="6"/>
  <c r="V1866" i="6"/>
  <c r="V1938" i="6"/>
  <c r="S1930" i="6"/>
  <c r="P1922" i="6"/>
  <c r="H1866" i="6"/>
  <c r="I1095" i="6"/>
  <c r="M1143" i="6"/>
  <c r="T1143" i="6"/>
  <c r="B1559" i="6"/>
  <c r="Q1143" i="6"/>
  <c r="D1559" i="6"/>
  <c r="P1143" i="6"/>
  <c r="E1191" i="6"/>
  <c r="Q1520" i="6"/>
  <c r="N1575" i="6"/>
  <c r="C1135" i="6"/>
  <c r="B1418" i="6"/>
  <c r="G1418" i="6"/>
  <c r="Q1418" i="6"/>
  <c r="L1418" i="6"/>
  <c r="G1426" i="6"/>
  <c r="R1426" i="6"/>
  <c r="B1426" i="6"/>
  <c r="D1426" i="6"/>
  <c r="O1426" i="6"/>
  <c r="F1448" i="6"/>
  <c r="D1448" i="6"/>
  <c r="E1448" i="6"/>
  <c r="R1448" i="6"/>
  <c r="B1448" i="6"/>
  <c r="N1448" i="6"/>
  <c r="V1448" i="6"/>
  <c r="J1448" i="6"/>
  <c r="O1448" i="6"/>
  <c r="P1448" i="6"/>
  <c r="S1448" i="6"/>
  <c r="M1448" i="6"/>
  <c r="K1448" i="6"/>
  <c r="U1003" i="6"/>
  <c r="E1003" i="6"/>
  <c r="H995" i="6"/>
  <c r="P987" i="6"/>
  <c r="V987" i="6"/>
  <c r="I979" i="6"/>
  <c r="D971" i="6"/>
  <c r="W963" i="6"/>
  <c r="G955" i="6"/>
  <c r="E947" i="6"/>
  <c r="L947" i="6"/>
  <c r="U1700" i="6"/>
  <c r="W1684" i="6"/>
  <c r="E1684" i="6"/>
  <c r="I1676" i="6"/>
  <c r="C1700" i="6"/>
  <c r="C1684" i="6"/>
  <c r="G1676" i="6"/>
  <c r="K1676" i="6"/>
  <c r="L1708" i="6"/>
  <c r="L1661" i="6"/>
  <c r="N1653" i="6"/>
  <c r="F1418" i="6"/>
  <c r="D1418" i="6"/>
  <c r="W1426" i="6"/>
  <c r="E1418" i="6"/>
  <c r="W1418" i="6"/>
  <c r="E1692" i="6"/>
  <c r="T1684" i="6"/>
  <c r="D1700" i="6"/>
  <c r="R1684" i="6"/>
  <c r="B1676" i="6"/>
  <c r="B1684" i="6"/>
  <c r="O1708" i="6"/>
  <c r="Q979" i="6"/>
  <c r="S1692" i="6"/>
  <c r="I1684" i="6"/>
  <c r="P1441" i="6"/>
  <c r="H1661" i="6"/>
  <c r="U1661" i="6"/>
  <c r="P1418" i="6"/>
  <c r="U1418" i="6"/>
  <c r="S1426" i="6"/>
  <c r="S1418" i="6"/>
  <c r="J1576" i="6"/>
  <c r="R1576" i="6"/>
  <c r="L1576" i="6"/>
  <c r="C1576" i="6"/>
  <c r="K1576" i="6"/>
  <c r="U1576" i="6"/>
  <c r="F1576" i="6"/>
  <c r="P1576" i="6"/>
  <c r="B1576" i="6"/>
  <c r="O1576" i="6"/>
  <c r="V1576" i="6"/>
  <c r="G1576" i="6"/>
  <c r="H1576" i="6"/>
  <c r="O1584" i="6"/>
  <c r="K1584" i="6"/>
  <c r="D1584" i="6"/>
  <c r="J1584" i="6"/>
  <c r="M1584" i="6"/>
  <c r="B1584" i="6"/>
  <c r="F1584" i="6"/>
  <c r="P1584" i="6"/>
  <c r="T1584" i="6"/>
  <c r="W1584" i="6"/>
  <c r="N1708" i="6"/>
  <c r="O979" i="6"/>
  <c r="H955" i="6"/>
  <c r="U1676" i="6"/>
  <c r="S1661" i="6"/>
  <c r="V1418" i="6"/>
  <c r="H1418" i="6"/>
  <c r="H610" i="6"/>
  <c r="L610" i="6"/>
  <c r="I610" i="6"/>
  <c r="J610" i="6"/>
  <c r="U610" i="6"/>
  <c r="R610" i="6"/>
  <c r="O610" i="6"/>
  <c r="S610" i="6"/>
  <c r="N610" i="6"/>
  <c r="D618" i="6"/>
  <c r="H618" i="6"/>
  <c r="E618" i="6"/>
  <c r="G618" i="6"/>
  <c r="Q618" i="6"/>
  <c r="B618" i="6"/>
  <c r="R618" i="6"/>
  <c r="U618" i="6"/>
  <c r="J618" i="6"/>
  <c r="W618" i="6"/>
  <c r="S626" i="6"/>
  <c r="B626" i="6"/>
  <c r="R626" i="6"/>
  <c r="T626" i="6"/>
  <c r="W626" i="6"/>
  <c r="C634" i="6"/>
  <c r="L634" i="6"/>
  <c r="H634" i="6"/>
  <c r="R634" i="6"/>
  <c r="U634" i="6"/>
  <c r="P642" i="6"/>
  <c r="F642" i="6"/>
  <c r="B642" i="6"/>
  <c r="N642" i="6"/>
  <c r="D642" i="6"/>
  <c r="M642" i="6"/>
  <c r="L642" i="6"/>
  <c r="I642" i="6"/>
  <c r="S642" i="6"/>
  <c r="V642" i="6"/>
  <c r="J642" i="6"/>
  <c r="Q650" i="6"/>
  <c r="T650" i="6"/>
  <c r="D650" i="6"/>
  <c r="E650" i="6"/>
  <c r="U650" i="6"/>
  <c r="B650" i="6"/>
  <c r="V650" i="6"/>
  <c r="N650" i="6"/>
  <c r="J658" i="6"/>
  <c r="F658" i="6"/>
  <c r="M658" i="6"/>
  <c r="N658" i="6"/>
  <c r="U658" i="6"/>
  <c r="L658" i="6"/>
  <c r="R658" i="6"/>
  <c r="G666" i="6"/>
  <c r="J666" i="6"/>
  <c r="V666" i="6"/>
  <c r="L666" i="6"/>
  <c r="T666" i="6"/>
  <c r="R666" i="6"/>
  <c r="M666" i="6"/>
  <c r="H666" i="6"/>
  <c r="I674" i="6"/>
  <c r="T674" i="6"/>
  <c r="M674" i="6"/>
  <c r="O674" i="6"/>
  <c r="P674" i="6"/>
  <c r="U674" i="6"/>
  <c r="C674" i="6"/>
  <c r="G682" i="6"/>
  <c r="W682" i="6"/>
  <c r="P682" i="6"/>
  <c r="S682" i="6"/>
  <c r="Q682" i="6"/>
  <c r="J682" i="6"/>
  <c r="O682" i="6"/>
  <c r="L682" i="6"/>
  <c r="V682" i="6"/>
  <c r="M682" i="6"/>
  <c r="F682" i="6"/>
  <c r="S690" i="6"/>
  <c r="Q690" i="6"/>
  <c r="P690" i="6"/>
  <c r="B690" i="6"/>
  <c r="U690" i="6"/>
  <c r="C690" i="6"/>
  <c r="G690" i="6"/>
  <c r="H690" i="6"/>
  <c r="E690" i="6"/>
  <c r="F690" i="6"/>
  <c r="L690" i="6"/>
  <c r="J690" i="6"/>
  <c r="D690" i="6"/>
  <c r="B698" i="6"/>
  <c r="E698" i="6"/>
  <c r="C698" i="6"/>
  <c r="N698" i="6"/>
  <c r="W698" i="6"/>
  <c r="Q698" i="6"/>
  <c r="U698" i="6"/>
  <c r="S698" i="6"/>
  <c r="D698" i="6"/>
  <c r="T698" i="6"/>
  <c r="O698" i="6"/>
  <c r="M698" i="6"/>
  <c r="U706" i="6"/>
  <c r="T706" i="6"/>
  <c r="P706" i="6"/>
  <c r="F706" i="6"/>
  <c r="C706" i="6"/>
  <c r="E706" i="6"/>
  <c r="S706" i="6"/>
  <c r="C714" i="6"/>
  <c r="J714" i="6"/>
  <c r="S714" i="6"/>
  <c r="H714" i="6"/>
  <c r="B714" i="6"/>
  <c r="U714" i="6"/>
  <c r="D714" i="6"/>
  <c r="C730" i="6"/>
  <c r="J730" i="6"/>
  <c r="V730" i="6"/>
  <c r="I738" i="6"/>
  <c r="H738" i="6"/>
  <c r="D738" i="6"/>
  <c r="L738" i="6"/>
  <c r="C738" i="6"/>
  <c r="M738" i="6"/>
  <c r="U738" i="6"/>
  <c r="O738" i="6"/>
  <c r="N746" i="6"/>
  <c r="H746" i="6"/>
  <c r="L746" i="6"/>
  <c r="O746" i="6"/>
  <c r="S746" i="6"/>
  <c r="F746" i="6"/>
  <c r="I746" i="6"/>
  <c r="G746" i="6"/>
  <c r="W746" i="6"/>
  <c r="B746" i="6"/>
  <c r="U746" i="6"/>
  <c r="S754" i="6"/>
  <c r="N754" i="6"/>
  <c r="M754" i="6"/>
  <c r="B754" i="6"/>
  <c r="W754" i="6"/>
  <c r="C754" i="6"/>
  <c r="I754" i="6"/>
  <c r="T754" i="6"/>
  <c r="L754" i="6"/>
  <c r="J754" i="6"/>
  <c r="Q754" i="6"/>
  <c r="D754" i="6"/>
  <c r="I762" i="6"/>
  <c r="O762" i="6"/>
  <c r="V762" i="6"/>
  <c r="T762" i="6"/>
  <c r="C762" i="6"/>
  <c r="B762" i="6"/>
  <c r="N762" i="6"/>
  <c r="L762" i="6"/>
  <c r="Q762" i="6"/>
  <c r="M762" i="6"/>
  <c r="S762" i="6"/>
  <c r="P1003" i="6"/>
  <c r="I1003" i="6"/>
  <c r="L995" i="6"/>
  <c r="W995" i="6"/>
  <c r="N987" i="6"/>
  <c r="C987" i="6"/>
  <c r="D979" i="6"/>
  <c r="U955" i="6"/>
  <c r="O947" i="6"/>
  <c r="M947" i="6"/>
  <c r="T1700" i="6"/>
  <c r="V1676" i="6"/>
  <c r="N1700" i="6"/>
  <c r="M1684" i="6"/>
  <c r="S1676" i="6"/>
  <c r="M1708" i="6"/>
  <c r="L963" i="6"/>
  <c r="Q1700" i="6"/>
  <c r="E1661" i="6"/>
  <c r="V1661" i="6"/>
  <c r="T1418" i="6"/>
  <c r="Q1426" i="6"/>
  <c r="I1418" i="6"/>
  <c r="L1448" i="6"/>
  <c r="V1170" i="6"/>
  <c r="M1170" i="6"/>
  <c r="P1170" i="6"/>
  <c r="O1170" i="6"/>
  <c r="D1170" i="6"/>
  <c r="B1170" i="6"/>
  <c r="J1170" i="6"/>
  <c r="F1170" i="6"/>
  <c r="Q1170" i="6"/>
  <c r="T1170" i="6"/>
  <c r="S1170" i="6"/>
  <c r="G1170" i="6"/>
  <c r="B1554" i="6"/>
  <c r="T1554" i="6"/>
  <c r="R1554" i="6"/>
  <c r="D1554" i="6"/>
  <c r="C1554" i="6"/>
  <c r="I1554" i="6"/>
  <c r="L1554" i="6"/>
  <c r="S1562" i="6"/>
  <c r="M1562" i="6"/>
  <c r="W1562" i="6"/>
  <c r="U1562" i="6"/>
  <c r="G1562" i="6"/>
  <c r="P1562" i="6"/>
  <c r="L1562" i="6"/>
  <c r="D1003" i="6"/>
  <c r="S1003" i="6"/>
  <c r="J995" i="6"/>
  <c r="F995" i="6"/>
  <c r="B987" i="6"/>
  <c r="D987" i="6"/>
  <c r="P979" i="6"/>
  <c r="D963" i="6"/>
  <c r="W955" i="6"/>
  <c r="N947" i="6"/>
  <c r="B947" i="6"/>
  <c r="K1700" i="6"/>
  <c r="I1700" i="6"/>
  <c r="N1684" i="6"/>
  <c r="H1700" i="6"/>
  <c r="J1684" i="6"/>
  <c r="O1676" i="6"/>
  <c r="Q1684" i="6"/>
  <c r="B1708" i="6"/>
  <c r="K1418" i="6"/>
  <c r="M955" i="6"/>
  <c r="T1661" i="6"/>
  <c r="B1661" i="6"/>
  <c r="U1653" i="6"/>
  <c r="K1426" i="6"/>
  <c r="J1426" i="6"/>
  <c r="M1418" i="6"/>
  <c r="G1448" i="6"/>
  <c r="J1935" i="6"/>
  <c r="M1935" i="6"/>
  <c r="Q1935" i="6"/>
  <c r="O1935" i="6"/>
  <c r="R1935" i="6"/>
  <c r="D1935" i="6"/>
  <c r="E1935" i="6"/>
  <c r="U1935" i="6"/>
  <c r="B1935" i="6"/>
  <c r="V1943" i="6"/>
  <c r="Q1943" i="6"/>
  <c r="J1943" i="6"/>
  <c r="P1943" i="6"/>
  <c r="H1943" i="6"/>
  <c r="F1943" i="6"/>
  <c r="R1943" i="6"/>
  <c r="L1943" i="6"/>
  <c r="U1943" i="6"/>
  <c r="M1943" i="6"/>
  <c r="S1943" i="6"/>
  <c r="M1692" i="6"/>
  <c r="H1676" i="6"/>
  <c r="O1700" i="6"/>
  <c r="W1676" i="6"/>
  <c r="E1676" i="6"/>
  <c r="J1692" i="6"/>
  <c r="U1708" i="6"/>
  <c r="N1676" i="6"/>
  <c r="R1661" i="6"/>
  <c r="J1653" i="6"/>
  <c r="Q1661" i="6"/>
  <c r="K1661" i="6"/>
  <c r="P1653" i="6"/>
  <c r="H1426" i="6"/>
  <c r="V1426" i="6"/>
  <c r="P1426" i="6"/>
  <c r="C1418" i="6"/>
  <c r="H1039" i="6"/>
  <c r="W1039" i="6"/>
  <c r="J1928" i="6"/>
  <c r="D1928" i="6"/>
  <c r="V1928" i="6"/>
  <c r="F1928" i="6"/>
  <c r="M1928" i="6"/>
  <c r="O1928" i="6"/>
  <c r="U1928" i="6"/>
  <c r="W1928" i="6"/>
  <c r="K1928" i="6"/>
  <c r="T1928" i="6"/>
  <c r="P1928" i="6"/>
  <c r="G1928" i="6"/>
  <c r="C1928" i="6"/>
  <c r="J1003" i="6"/>
  <c r="S987" i="6"/>
  <c r="C979" i="6"/>
  <c r="L979" i="6"/>
  <c r="H963" i="6"/>
  <c r="V955" i="6"/>
  <c r="R947" i="6"/>
  <c r="W1708" i="6"/>
  <c r="W1692" i="6"/>
  <c r="Q1676" i="6"/>
  <c r="E1708" i="6"/>
  <c r="F1676" i="6"/>
  <c r="J1700" i="6"/>
  <c r="P1676" i="6"/>
  <c r="C1676" i="6"/>
  <c r="W1661" i="6"/>
  <c r="F1661" i="6"/>
  <c r="P1661" i="6"/>
  <c r="U1426" i="6"/>
  <c r="C1426" i="6"/>
  <c r="M1426" i="6"/>
  <c r="N1426" i="6"/>
  <c r="J1418" i="6"/>
  <c r="M1010" i="6"/>
  <c r="D1010" i="6"/>
  <c r="T1010" i="6"/>
  <c r="P1010" i="6"/>
  <c r="R1010" i="6"/>
  <c r="Q1010" i="6"/>
  <c r="S1010" i="6"/>
  <c r="C1010" i="6"/>
  <c r="B1010" i="6"/>
  <c r="E1010" i="6"/>
  <c r="L1010" i="6"/>
  <c r="H1010" i="6"/>
  <c r="F1010" i="6"/>
  <c r="J1010" i="6"/>
  <c r="I1010" i="6"/>
  <c r="N1010" i="6"/>
  <c r="G1010" i="6"/>
  <c r="L1455" i="6"/>
  <c r="P1455" i="6"/>
  <c r="W1770" i="6"/>
  <c r="O1770" i="6"/>
  <c r="H1770" i="6"/>
  <c r="J1770" i="6"/>
  <c r="U1770" i="6"/>
  <c r="D1770" i="6"/>
  <c r="B1770" i="6"/>
  <c r="E1778" i="6"/>
  <c r="P1778" i="6"/>
  <c r="S1778" i="6"/>
  <c r="Q1802" i="6"/>
  <c r="E1802" i="6"/>
  <c r="J1802" i="6"/>
  <c r="D1810" i="6"/>
  <c r="S1810" i="6"/>
  <c r="G1818" i="6"/>
  <c r="I1818" i="6"/>
  <c r="D1818" i="6"/>
  <c r="I1826" i="6"/>
  <c r="C1826" i="6"/>
  <c r="L1826" i="6"/>
  <c r="N1826" i="6"/>
  <c r="R1826" i="6"/>
  <c r="O1826" i="6"/>
  <c r="W1826" i="6"/>
  <c r="M1826" i="6"/>
  <c r="B1826" i="6"/>
  <c r="Q1826" i="6"/>
  <c r="G1826" i="6"/>
  <c r="U1826" i="6"/>
  <c r="S1834" i="6"/>
  <c r="C1834" i="6"/>
  <c r="M1834" i="6"/>
  <c r="N1834" i="6"/>
  <c r="I1834" i="6"/>
  <c r="B1834" i="6"/>
  <c r="F1834" i="6"/>
  <c r="B1842" i="6"/>
  <c r="T1842" i="6"/>
  <c r="S1842" i="6"/>
  <c r="Q1842" i="6"/>
  <c r="J1842" i="6"/>
  <c r="L1842" i="6"/>
  <c r="C1842" i="6"/>
  <c r="D1842" i="6"/>
  <c r="E1850" i="6"/>
  <c r="D1850" i="6"/>
  <c r="V1850" i="6"/>
  <c r="H1850" i="6"/>
  <c r="S1850" i="6"/>
  <c r="V1058" i="6"/>
  <c r="M1058" i="6"/>
  <c r="G1050" i="6"/>
  <c r="I1042" i="6"/>
  <c r="H1042" i="6"/>
  <c r="L1034" i="6"/>
  <c r="O850" i="6"/>
  <c r="J1664" i="6"/>
  <c r="N1496" i="6"/>
  <c r="O1488" i="6"/>
  <c r="E1664" i="6"/>
  <c r="D1488" i="6"/>
  <c r="N1664" i="6"/>
  <c r="T1480" i="6"/>
  <c r="V1210" i="6"/>
  <c r="H1679" i="6"/>
  <c r="F1026" i="6"/>
  <c r="I1647" i="6"/>
  <c r="O1058" i="6"/>
  <c r="E1050" i="6"/>
  <c r="B1050" i="6"/>
  <c r="R1042" i="6"/>
  <c r="B1042" i="6"/>
  <c r="D1034" i="6"/>
  <c r="S850" i="6"/>
  <c r="Q1664" i="6"/>
  <c r="J1480" i="6"/>
  <c r="I1496" i="6"/>
  <c r="B1488" i="6"/>
  <c r="R1664" i="6"/>
  <c r="R1496" i="6"/>
  <c r="R1480" i="6"/>
  <c r="F1664" i="6"/>
  <c r="L1058" i="6"/>
  <c r="H1664" i="6"/>
  <c r="K1648" i="6"/>
  <c r="S1671" i="6"/>
  <c r="N1058" i="6"/>
  <c r="Q1058" i="6"/>
  <c r="O1050" i="6"/>
  <c r="L1050" i="6"/>
  <c r="G1042" i="6"/>
  <c r="V1042" i="6"/>
  <c r="Q1034" i="6"/>
  <c r="R1656" i="6"/>
  <c r="S1480" i="6"/>
  <c r="E1488" i="6"/>
  <c r="V1664" i="6"/>
  <c r="T1648" i="6"/>
  <c r="B1586" i="6"/>
  <c r="G1664" i="6"/>
  <c r="E1703" i="6"/>
  <c r="J1375" i="6"/>
  <c r="G1703" i="6"/>
  <c r="R1527" i="6"/>
  <c r="K1375" i="6"/>
  <c r="E1480" i="6"/>
  <c r="L1648" i="6"/>
  <c r="O1480" i="6"/>
  <c r="P1664" i="6"/>
  <c r="R1648" i="6"/>
  <c r="M1480" i="6"/>
  <c r="J1586" i="6"/>
  <c r="G1480" i="6"/>
  <c r="J1703" i="6"/>
  <c r="D1399" i="6"/>
  <c r="F1695" i="6"/>
  <c r="I1367" i="6"/>
  <c r="I1671" i="6"/>
  <c r="H1703" i="6"/>
  <c r="U1586" i="6"/>
  <c r="M1210" i="6"/>
  <c r="O1703" i="6"/>
  <c r="W1367" i="6"/>
  <c r="M1648" i="6"/>
  <c r="B1210" i="6"/>
  <c r="I1687" i="6"/>
  <c r="N970" i="6"/>
  <c r="F1018" i="6"/>
  <c r="K1303" i="6"/>
  <c r="J703" i="6"/>
  <c r="C1415" i="6"/>
  <c r="S970" i="6"/>
  <c r="V970" i="6"/>
  <c r="T962" i="6"/>
  <c r="V962" i="6"/>
  <c r="C954" i="6"/>
  <c r="V954" i="6"/>
  <c r="S946" i="6"/>
  <c r="I898" i="6"/>
  <c r="C898" i="6"/>
  <c r="S890" i="6"/>
  <c r="V890" i="6"/>
  <c r="M882" i="6"/>
  <c r="K882" i="6"/>
  <c r="F850" i="6"/>
  <c r="E810" i="6"/>
  <c r="S810" i="6"/>
  <c r="C770" i="6"/>
  <c r="T738" i="6"/>
  <c r="R738" i="6"/>
  <c r="N730" i="6"/>
  <c r="W714" i="6"/>
  <c r="R714" i="6"/>
  <c r="G650" i="6"/>
  <c r="H650" i="6"/>
  <c r="V1456" i="6"/>
  <c r="D1560" i="6"/>
  <c r="C1624" i="6"/>
  <c r="G1544" i="6"/>
  <c r="B1624" i="6"/>
  <c r="O1456" i="6"/>
  <c r="N1698" i="6"/>
  <c r="L1650" i="6"/>
  <c r="C1226" i="6"/>
  <c r="P962" i="6"/>
  <c r="R954" i="6"/>
  <c r="S1530" i="6"/>
  <c r="E1018" i="6"/>
  <c r="P1042" i="6"/>
  <c r="C1735" i="6"/>
  <c r="I1415" i="6"/>
  <c r="C1855" i="6"/>
  <c r="V1855" i="6"/>
  <c r="T970" i="6"/>
  <c r="D970" i="6"/>
  <c r="K962" i="6"/>
  <c r="I962" i="6"/>
  <c r="B954" i="6"/>
  <c r="H946" i="6"/>
  <c r="J946" i="6"/>
  <c r="N898" i="6"/>
  <c r="J898" i="6"/>
  <c r="E890" i="6"/>
  <c r="U890" i="6"/>
  <c r="W882" i="6"/>
  <c r="D882" i="6"/>
  <c r="T850" i="6"/>
  <c r="T810" i="6"/>
  <c r="H770" i="6"/>
  <c r="Q738" i="6"/>
  <c r="F738" i="6"/>
  <c r="G738" i="6"/>
  <c r="T730" i="6"/>
  <c r="P714" i="6"/>
  <c r="S650" i="6"/>
  <c r="P650" i="6"/>
  <c r="Q1624" i="6"/>
  <c r="C1560" i="6"/>
  <c r="F1544" i="6"/>
  <c r="P1560" i="6"/>
  <c r="P1018" i="6"/>
  <c r="Q1018" i="6"/>
  <c r="U1698" i="6"/>
  <c r="M1530" i="6"/>
  <c r="V810" i="6"/>
  <c r="U770" i="6"/>
  <c r="J1402" i="6"/>
  <c r="N1018" i="6"/>
  <c r="D1402" i="6"/>
  <c r="M810" i="6"/>
  <c r="E1399" i="6"/>
  <c r="G1018" i="6"/>
  <c r="L1735" i="6"/>
  <c r="N1639" i="6"/>
  <c r="Q1415" i="6"/>
  <c r="C1639" i="6"/>
  <c r="R1855" i="6"/>
  <c r="T1855" i="6"/>
  <c r="I1914" i="6"/>
  <c r="J1914" i="6"/>
  <c r="B1447" i="6"/>
  <c r="U1914" i="6"/>
  <c r="U1018" i="6"/>
  <c r="B970" i="6"/>
  <c r="G970" i="6"/>
  <c r="K970" i="6"/>
  <c r="U962" i="6"/>
  <c r="B962" i="6"/>
  <c r="C946" i="6"/>
  <c r="L946" i="6"/>
  <c r="F898" i="6"/>
  <c r="W898" i="6"/>
  <c r="T890" i="6"/>
  <c r="F890" i="6"/>
  <c r="L882" i="6"/>
  <c r="E882" i="6"/>
  <c r="E850" i="6"/>
  <c r="C810" i="6"/>
  <c r="O770" i="6"/>
  <c r="F770" i="6"/>
  <c r="W738" i="6"/>
  <c r="E738" i="6"/>
  <c r="P738" i="6"/>
  <c r="M714" i="6"/>
  <c r="N714" i="6"/>
  <c r="I650" i="6"/>
  <c r="L650" i="6"/>
  <c r="D1624" i="6"/>
  <c r="D1456" i="6"/>
  <c r="V1624" i="6"/>
  <c r="G1728" i="6"/>
  <c r="H1560" i="6"/>
  <c r="W1624" i="6"/>
  <c r="T1728" i="6"/>
  <c r="L1456" i="6"/>
  <c r="H962" i="6"/>
  <c r="J1050" i="6"/>
  <c r="B770" i="6"/>
  <c r="N1482" i="6"/>
  <c r="D1530" i="6"/>
  <c r="N1456" i="6"/>
  <c r="T1767" i="6"/>
  <c r="B1848" i="6"/>
  <c r="Q1698" i="6"/>
  <c r="O1399" i="6"/>
  <c r="R1050" i="6"/>
  <c r="N1855" i="6"/>
  <c r="U898" i="6"/>
  <c r="G890" i="6"/>
  <c r="L890" i="6"/>
  <c r="C882" i="6"/>
  <c r="F882" i="6"/>
  <c r="C850" i="6"/>
  <c r="Q770" i="6"/>
  <c r="V738" i="6"/>
  <c r="E730" i="6"/>
  <c r="L714" i="6"/>
  <c r="G714" i="6"/>
  <c r="M650" i="6"/>
  <c r="G1560" i="6"/>
  <c r="B1728" i="6"/>
  <c r="C1034" i="6"/>
  <c r="N1042" i="6"/>
  <c r="R850" i="6"/>
  <c r="H1698" i="6"/>
  <c r="K1456" i="6"/>
  <c r="G1735" i="6"/>
  <c r="S1567" i="6"/>
  <c r="J1415" i="6"/>
  <c r="P1447" i="6"/>
  <c r="F1319" i="6"/>
  <c r="H1914" i="6"/>
  <c r="M1042" i="6"/>
  <c r="H1735" i="6"/>
  <c r="P1567" i="6"/>
  <c r="J1311" i="6"/>
  <c r="E879" i="6"/>
  <c r="N1319" i="6"/>
  <c r="R1415" i="6"/>
  <c r="L1415" i="6"/>
  <c r="D1522" i="6"/>
  <c r="M1047" i="6"/>
  <c r="S1047" i="6"/>
  <c r="G1047" i="6"/>
  <c r="R1464" i="6"/>
  <c r="G1464" i="6"/>
  <c r="Q1464" i="6"/>
  <c r="B1464" i="6"/>
  <c r="B1471" i="6"/>
  <c r="C1471" i="6"/>
  <c r="W1471" i="6"/>
  <c r="Q1490" i="6"/>
  <c r="H1490" i="6"/>
  <c r="E1490" i="6"/>
  <c r="L1490" i="6"/>
  <c r="I1490" i="6"/>
  <c r="P1490" i="6"/>
  <c r="P1602" i="6"/>
  <c r="R1602" i="6"/>
  <c r="T1602" i="6"/>
  <c r="G1602" i="6"/>
  <c r="V1602" i="6"/>
  <c r="H1602" i="6"/>
  <c r="O1602" i="6"/>
  <c r="S1610" i="6"/>
  <c r="G1610" i="6"/>
  <c r="Q1610" i="6"/>
  <c r="U1736" i="6"/>
  <c r="B1736" i="6"/>
  <c r="M1736" i="6"/>
  <c r="V1736" i="6"/>
  <c r="D1874" i="6"/>
  <c r="W1874" i="6"/>
  <c r="J1535" i="6"/>
  <c r="B1535" i="6"/>
  <c r="P1535" i="6"/>
  <c r="G1535" i="6"/>
  <c r="V1656" i="6"/>
  <c r="M1656" i="6"/>
  <c r="U1775" i="6"/>
  <c r="T1775" i="6"/>
  <c r="J1775" i="6"/>
  <c r="D1783" i="6"/>
  <c r="G1783" i="6"/>
  <c r="P1783" i="6"/>
  <c r="M1783" i="6"/>
  <c r="F1783" i="6"/>
  <c r="T1791" i="6"/>
  <c r="O1791" i="6"/>
  <c r="B1791" i="6"/>
  <c r="E1791" i="6"/>
  <c r="L1799" i="6"/>
  <c r="U1799" i="6"/>
  <c r="P1799" i="6"/>
  <c r="M1799" i="6"/>
  <c r="B1799" i="6"/>
  <c r="D1799" i="6"/>
  <c r="H1815" i="6"/>
  <c r="V1815" i="6"/>
  <c r="U1815" i="6"/>
  <c r="M1815" i="6"/>
  <c r="D1815" i="6"/>
  <c r="L1815" i="6"/>
  <c r="I1815" i="6"/>
  <c r="E1815" i="6"/>
  <c r="G1815" i="6"/>
  <c r="V1823" i="6"/>
  <c r="S1823" i="6"/>
  <c r="N1282" i="6"/>
  <c r="F1282" i="6"/>
  <c r="N1466" i="6"/>
  <c r="D1466" i="6"/>
  <c r="F1466" i="6"/>
  <c r="V1466" i="6"/>
  <c r="N1514" i="6"/>
  <c r="M1514" i="6"/>
  <c r="I1514" i="6"/>
  <c r="R1514" i="6"/>
  <c r="E1522" i="6"/>
  <c r="H1522" i="6"/>
  <c r="G1466" i="6"/>
  <c r="H1466" i="6"/>
  <c r="C650" i="6"/>
  <c r="O650" i="6"/>
  <c r="J1215" i="6"/>
  <c r="K1215" i="6"/>
  <c r="K1391" i="6"/>
  <c r="N1391" i="6"/>
  <c r="R1544" i="6"/>
  <c r="B1544" i="6"/>
  <c r="J1544" i="6"/>
  <c r="C1544" i="6"/>
  <c r="W1832" i="6"/>
  <c r="F1832" i="6"/>
  <c r="V1840" i="6"/>
  <c r="C1840" i="6"/>
  <c r="U1840" i="6"/>
  <c r="P1840" i="6"/>
  <c r="C1848" i="6"/>
  <c r="N1848" i="6"/>
  <c r="V1848" i="6"/>
  <c r="M1848" i="6"/>
  <c r="G1848" i="6"/>
  <c r="R1848" i="6"/>
  <c r="H1848" i="6"/>
  <c r="L1848" i="6"/>
  <c r="U1202" i="6"/>
  <c r="F1202" i="6"/>
  <c r="J1407" i="6"/>
  <c r="R1407" i="6"/>
  <c r="S1434" i="6"/>
  <c r="E1434" i="6"/>
  <c r="Q1434" i="6"/>
  <c r="C1434" i="6"/>
  <c r="C1666" i="6"/>
  <c r="D1666" i="6"/>
  <c r="U1666" i="6"/>
  <c r="P1666" i="6"/>
  <c r="V1666" i="6"/>
  <c r="R1666" i="6"/>
  <c r="F1680" i="6"/>
  <c r="R1680" i="6"/>
  <c r="D1680" i="6"/>
  <c r="P1680" i="6"/>
  <c r="Q1680" i="6"/>
  <c r="R1778" i="6"/>
  <c r="G1778" i="6"/>
  <c r="C1778" i="6"/>
  <c r="D1786" i="6"/>
  <c r="Q1786" i="6"/>
  <c r="S1786" i="6"/>
  <c r="I1786" i="6"/>
  <c r="C1786" i="6"/>
  <c r="G1794" i="6"/>
  <c r="D1794" i="6"/>
  <c r="P1794" i="6"/>
  <c r="E1794" i="6"/>
  <c r="M1802" i="6"/>
  <c r="P1802" i="6"/>
  <c r="H1802" i="6"/>
  <c r="U1802" i="6"/>
  <c r="F1802" i="6"/>
  <c r="N1802" i="6"/>
  <c r="C1802" i="6"/>
  <c r="R1802" i="6"/>
  <c r="S1802" i="6"/>
  <c r="I1802" i="6"/>
  <c r="M1810" i="6"/>
  <c r="I1810" i="6"/>
  <c r="V1810" i="6"/>
  <c r="F1818" i="6"/>
  <c r="S1818" i="6"/>
  <c r="J1818" i="6"/>
  <c r="B1818" i="6"/>
  <c r="N1927" i="6"/>
  <c r="J1927" i="6"/>
  <c r="L1927" i="6"/>
  <c r="C1927" i="6"/>
  <c r="S1927" i="6"/>
  <c r="V831" i="6"/>
  <c r="K831" i="6"/>
  <c r="L1480" i="6"/>
  <c r="W1480" i="6"/>
  <c r="C1480" i="6"/>
  <c r="P1480" i="6"/>
  <c r="D1480" i="6"/>
  <c r="V1480" i="6"/>
  <c r="H1551" i="6"/>
  <c r="C1551" i="6"/>
  <c r="S1551" i="6"/>
  <c r="B1599" i="6"/>
  <c r="M1599" i="6"/>
  <c r="N1599" i="6"/>
  <c r="S1615" i="6"/>
  <c r="P1615" i="6"/>
  <c r="N1727" i="6"/>
  <c r="J1727" i="6"/>
  <c r="B1871" i="6"/>
  <c r="J1871" i="6"/>
  <c r="K1871" i="6"/>
  <c r="H1871" i="6"/>
  <c r="U1871" i="6"/>
  <c r="P1871" i="6"/>
  <c r="M1871" i="6"/>
  <c r="V1871" i="6"/>
  <c r="F874" i="6"/>
  <c r="I874" i="6"/>
  <c r="J1720" i="6"/>
  <c r="Q1720" i="6"/>
  <c r="K1720" i="6"/>
  <c r="G1720" i="6"/>
  <c r="N1720" i="6"/>
  <c r="U1858" i="6"/>
  <c r="F1858" i="6"/>
  <c r="H1858" i="6"/>
  <c r="I1858" i="6"/>
  <c r="T1858" i="6"/>
  <c r="Q1858" i="6"/>
  <c r="G1858" i="6"/>
  <c r="L1858" i="6"/>
  <c r="B1858" i="6"/>
  <c r="D1858" i="6"/>
  <c r="W1514" i="6"/>
  <c r="O898" i="6"/>
  <c r="R898" i="6"/>
  <c r="B919" i="6"/>
  <c r="V919" i="6"/>
  <c r="B1183" i="6"/>
  <c r="U1183" i="6"/>
  <c r="N1295" i="6"/>
  <c r="E1295" i="6"/>
  <c r="E1519" i="6"/>
  <c r="P1519" i="6"/>
  <c r="M1624" i="6"/>
  <c r="J1624" i="6"/>
  <c r="H1631" i="6"/>
  <c r="R1631" i="6"/>
  <c r="J1631" i="6"/>
  <c r="E1714" i="6"/>
  <c r="N1714" i="6"/>
  <c r="L1759" i="6"/>
  <c r="T1759" i="6"/>
  <c r="F1911" i="6"/>
  <c r="R1911" i="6"/>
  <c r="H1911" i="6"/>
  <c r="I1911" i="6"/>
  <c r="O1911" i="6"/>
  <c r="U1911" i="6"/>
  <c r="K1911" i="6"/>
  <c r="Q1911" i="6"/>
  <c r="V1911" i="6"/>
  <c r="U1002" i="6"/>
  <c r="M1002" i="6"/>
  <c r="B1002" i="6"/>
  <c r="F1706" i="6"/>
  <c r="S1706" i="6"/>
  <c r="J1706" i="6"/>
  <c r="L1706" i="6"/>
  <c r="L756" i="6"/>
  <c r="R749" i="6"/>
  <c r="P749" i="6"/>
  <c r="Q996" i="6"/>
  <c r="B860" i="6"/>
  <c r="K756" i="6"/>
  <c r="I736" i="6"/>
  <c r="I1243" i="6"/>
  <c r="I756" i="6"/>
  <c r="S1315" i="6"/>
  <c r="R1315" i="6"/>
  <c r="O1307" i="6"/>
  <c r="D1307" i="6"/>
  <c r="V1243" i="6"/>
  <c r="P1243" i="6"/>
  <c r="N1116" i="6"/>
  <c r="L1116" i="6"/>
  <c r="R996" i="6"/>
  <c r="E996" i="6"/>
  <c r="M860" i="6"/>
  <c r="Q742" i="6"/>
  <c r="V749" i="6"/>
  <c r="W742" i="6"/>
  <c r="D742" i="6"/>
  <c r="F742" i="6"/>
  <c r="Q1706" i="6"/>
  <c r="D1706" i="6"/>
  <c r="T1002" i="6"/>
  <c r="W1002" i="6"/>
  <c r="C1706" i="6"/>
  <c r="V914" i="6"/>
  <c r="J914" i="6"/>
  <c r="P914" i="6"/>
  <c r="S914" i="6"/>
  <c r="Q914" i="6"/>
  <c r="G914" i="6"/>
  <c r="I1562" i="6"/>
  <c r="F1562" i="6"/>
  <c r="V1562" i="6"/>
  <c r="J756" i="6"/>
  <c r="L1307" i="6"/>
  <c r="O1315" i="6"/>
  <c r="V1307" i="6"/>
  <c r="P1307" i="6"/>
  <c r="L1243" i="6"/>
  <c r="Q1243" i="6"/>
  <c r="E1116" i="6"/>
  <c r="H1116" i="6"/>
  <c r="U996" i="6"/>
  <c r="G996" i="6"/>
  <c r="G860" i="6"/>
  <c r="P1116" i="6"/>
  <c r="O860" i="6"/>
  <c r="Q749" i="6"/>
  <c r="P736" i="6"/>
  <c r="R742" i="6"/>
  <c r="L742" i="6"/>
  <c r="R1706" i="6"/>
  <c r="N1706" i="6"/>
  <c r="V1002" i="6"/>
  <c r="C1002" i="6"/>
  <c r="P730" i="6"/>
  <c r="D730" i="6"/>
  <c r="S730" i="6"/>
  <c r="O730" i="6"/>
  <c r="R991" i="6"/>
  <c r="C991" i="6"/>
  <c r="F1354" i="6"/>
  <c r="I1354" i="6"/>
  <c r="P1354" i="6"/>
  <c r="B1354" i="6"/>
  <c r="S1546" i="6"/>
  <c r="J1546" i="6"/>
  <c r="H1623" i="6"/>
  <c r="M1623" i="6"/>
  <c r="G1623" i="6"/>
  <c r="V1623" i="6"/>
  <c r="C1658" i="6"/>
  <c r="T1658" i="6"/>
  <c r="S1658" i="6"/>
  <c r="P1672" i="6"/>
  <c r="T1672" i="6"/>
  <c r="L1672" i="6"/>
  <c r="O1672" i="6"/>
  <c r="N1672" i="6"/>
  <c r="K1672" i="6"/>
  <c r="W1672" i="6"/>
  <c r="C1672" i="6"/>
  <c r="K749" i="6"/>
  <c r="S860" i="6"/>
  <c r="N756" i="6"/>
  <c r="H756" i="6"/>
  <c r="H1307" i="6"/>
  <c r="B1315" i="6"/>
  <c r="T1315" i="6"/>
  <c r="W1307" i="6"/>
  <c r="C1315" i="6"/>
  <c r="M1307" i="6"/>
  <c r="E1307" i="6"/>
  <c r="K1243" i="6"/>
  <c r="S1243" i="6"/>
  <c r="M1116" i="6"/>
  <c r="S1116" i="6"/>
  <c r="P996" i="6"/>
  <c r="W996" i="6"/>
  <c r="U756" i="6"/>
  <c r="K860" i="6"/>
  <c r="K1116" i="6"/>
  <c r="C860" i="6"/>
  <c r="D860" i="6"/>
  <c r="B742" i="6"/>
  <c r="K736" i="6"/>
  <c r="N736" i="6"/>
  <c r="J736" i="6"/>
  <c r="T736" i="6"/>
  <c r="C742" i="6"/>
  <c r="O742" i="6"/>
  <c r="I1706" i="6"/>
  <c r="W1706" i="6"/>
  <c r="N1002" i="6"/>
  <c r="H1002" i="6"/>
  <c r="M1610" i="6"/>
  <c r="F1610" i="6"/>
  <c r="O1610" i="6"/>
  <c r="C1610" i="6"/>
  <c r="D1751" i="6"/>
  <c r="F1751" i="6"/>
  <c r="H1751" i="6"/>
  <c r="U1751" i="6"/>
  <c r="F749" i="6"/>
  <c r="O749" i="6"/>
  <c r="W860" i="6"/>
  <c r="G756" i="6"/>
  <c r="F756" i="6"/>
  <c r="S1307" i="6"/>
  <c r="M1315" i="6"/>
  <c r="K742" i="6"/>
  <c r="F1315" i="6"/>
  <c r="Q1307" i="6"/>
  <c r="J1307" i="6"/>
  <c r="B1243" i="6"/>
  <c r="F1243" i="6"/>
  <c r="G1116" i="6"/>
  <c r="I1116" i="6"/>
  <c r="H996" i="6"/>
  <c r="N996" i="6"/>
  <c r="M756" i="6"/>
  <c r="H860" i="6"/>
  <c r="E860" i="6"/>
  <c r="R860" i="6"/>
  <c r="K1706" i="6"/>
  <c r="E736" i="6"/>
  <c r="G736" i="6"/>
  <c r="G742" i="6"/>
  <c r="J742" i="6"/>
  <c r="V1706" i="6"/>
  <c r="E1706" i="6"/>
  <c r="Q1002" i="6"/>
  <c r="G1002" i="6"/>
  <c r="R1002" i="6"/>
  <c r="O1706" i="6"/>
  <c r="W1450" i="6"/>
  <c r="H1450" i="6"/>
  <c r="S1450" i="6"/>
  <c r="J1530" i="6"/>
  <c r="N1530" i="6"/>
  <c r="P1530" i="6"/>
  <c r="I1530" i="6"/>
  <c r="B1530" i="6"/>
  <c r="W1530" i="6"/>
  <c r="C1530" i="6"/>
  <c r="R1530" i="6"/>
  <c r="C1632" i="6"/>
  <c r="Q1632" i="6"/>
  <c r="D1632" i="6"/>
  <c r="K1632" i="6"/>
  <c r="G1632" i="6"/>
  <c r="F1730" i="6"/>
  <c r="U1730" i="6"/>
  <c r="B1730" i="6"/>
  <c r="M1730" i="6"/>
  <c r="J1730" i="6"/>
  <c r="S1730" i="6"/>
  <c r="O1730" i="6"/>
  <c r="D1730" i="6"/>
  <c r="Q1730" i="6"/>
  <c r="V1730" i="6"/>
  <c r="T1116" i="6"/>
  <c r="T860" i="6"/>
  <c r="B756" i="6"/>
  <c r="D756" i="6"/>
  <c r="W736" i="6"/>
  <c r="I1307" i="6"/>
  <c r="N1243" i="6"/>
  <c r="D1243" i="6"/>
  <c r="K996" i="6"/>
  <c r="G1307" i="6"/>
  <c r="E1315" i="6"/>
  <c r="K1307" i="6"/>
  <c r="R1307" i="6"/>
  <c r="E1243" i="6"/>
  <c r="U1243" i="6"/>
  <c r="T1243" i="6"/>
  <c r="D1116" i="6"/>
  <c r="U1116" i="6"/>
  <c r="S996" i="6"/>
  <c r="U860" i="6"/>
  <c r="S756" i="6"/>
  <c r="L736" i="6"/>
  <c r="M736" i="6"/>
  <c r="H742" i="6"/>
  <c r="H1706" i="6"/>
  <c r="M1706" i="6"/>
  <c r="I1002" i="6"/>
  <c r="S1002" i="6"/>
  <c r="L1002" i="6"/>
  <c r="N749" i="6"/>
  <c r="T749" i="6"/>
  <c r="W1116" i="6"/>
  <c r="L860" i="6"/>
  <c r="R756" i="6"/>
  <c r="W756" i="6"/>
  <c r="R736" i="6"/>
  <c r="K1315" i="6"/>
  <c r="T996" i="6"/>
  <c r="M1243" i="6"/>
  <c r="G1315" i="6"/>
  <c r="L1315" i="6"/>
  <c r="B1307" i="6"/>
  <c r="N1307" i="6"/>
  <c r="W1243" i="6"/>
  <c r="O1243" i="6"/>
  <c r="C1116" i="6"/>
  <c r="Q1116" i="6"/>
  <c r="F1116" i="6"/>
  <c r="O996" i="6"/>
  <c r="I996" i="6"/>
  <c r="Q860" i="6"/>
  <c r="E756" i="6"/>
  <c r="C736" i="6"/>
  <c r="Q736" i="6"/>
  <c r="S736" i="6"/>
  <c r="F736" i="6"/>
  <c r="N742" i="6"/>
  <c r="E742" i="6"/>
  <c r="P1706" i="6"/>
  <c r="G1706" i="6"/>
  <c r="J1002" i="6"/>
  <c r="O1002" i="6"/>
  <c r="V634" i="6"/>
  <c r="B634" i="6"/>
  <c r="P634" i="6"/>
  <c r="T634" i="6"/>
  <c r="K1207" i="6"/>
  <c r="E1207" i="6"/>
  <c r="F1255" i="6"/>
  <c r="H1255" i="6"/>
  <c r="C1255" i="6"/>
  <c r="T1386" i="6"/>
  <c r="L1386" i="6"/>
  <c r="F1394" i="6"/>
  <c r="D1394" i="6"/>
  <c r="Q1394" i="6"/>
  <c r="R1640" i="6"/>
  <c r="L1640" i="6"/>
  <c r="W1640" i="6"/>
  <c r="E1640" i="6"/>
  <c r="N1640" i="6"/>
  <c r="V1640" i="6"/>
  <c r="P1640" i="6"/>
  <c r="R1719" i="6"/>
  <c r="M1719" i="6"/>
  <c r="N1719" i="6"/>
  <c r="T1719" i="6"/>
  <c r="J1116" i="6"/>
  <c r="N860" i="6"/>
  <c r="P756" i="6"/>
  <c r="H736" i="6"/>
  <c r="D1315" i="6"/>
  <c r="Q1315" i="6"/>
  <c r="U1315" i="6"/>
  <c r="G1243" i="6"/>
  <c r="C1307" i="6"/>
  <c r="H1315" i="6"/>
  <c r="V1315" i="6"/>
  <c r="U1307" i="6"/>
  <c r="R1243" i="6"/>
  <c r="F996" i="6"/>
  <c r="V860" i="6"/>
  <c r="B736" i="6"/>
  <c r="D736" i="6"/>
  <c r="B1706" i="6"/>
  <c r="U1706" i="6"/>
  <c r="D1002" i="6"/>
  <c r="P1002" i="6"/>
  <c r="F938" i="6"/>
  <c r="G938" i="6"/>
  <c r="U938" i="6"/>
  <c r="N938" i="6"/>
  <c r="L938" i="6"/>
  <c r="O938" i="6"/>
  <c r="M938" i="6"/>
  <c r="R938" i="6"/>
  <c r="I1322" i="6"/>
  <c r="J1322" i="6"/>
  <c r="P1663" i="6"/>
  <c r="W1663" i="6"/>
  <c r="K1895" i="6"/>
  <c r="U1895" i="6"/>
  <c r="U1919" i="6"/>
  <c r="G1874" i="6"/>
  <c r="S1874" i="6"/>
  <c r="B1850" i="6"/>
  <c r="B1895" i="6"/>
  <c r="N1919" i="6"/>
  <c r="D1919" i="6"/>
  <c r="Q1895" i="6"/>
  <c r="I1850" i="6"/>
  <c r="C1850" i="6"/>
  <c r="T1856" i="6"/>
  <c r="T1895" i="6"/>
  <c r="Q1919" i="6"/>
  <c r="S1856" i="6"/>
  <c r="O1895" i="6"/>
  <c r="E1895" i="6"/>
  <c r="C1919" i="6"/>
  <c r="O1850" i="6"/>
  <c r="G1850" i="6"/>
  <c r="T1850" i="6"/>
  <c r="F1850" i="6"/>
  <c r="Q1850" i="6"/>
  <c r="N1874" i="6"/>
  <c r="C1856" i="6"/>
  <c r="H1856" i="6"/>
  <c r="Q1856" i="6"/>
  <c r="H1874" i="6"/>
  <c r="T1874" i="6"/>
  <c r="N1856" i="6"/>
  <c r="F1895" i="6"/>
  <c r="D1895" i="6"/>
  <c r="G1919" i="6"/>
  <c r="J1850" i="6"/>
  <c r="O1856" i="6"/>
  <c r="M1856" i="6"/>
  <c r="P1895" i="6"/>
  <c r="T1919" i="6"/>
  <c r="W1895" i="6"/>
  <c r="J1895" i="6"/>
  <c r="P1874" i="6"/>
  <c r="N1850" i="6"/>
  <c r="U1874" i="6"/>
  <c r="O1874" i="6"/>
  <c r="I1874" i="6"/>
  <c r="W1850" i="6"/>
  <c r="Q1874" i="6"/>
  <c r="R1850" i="6"/>
  <c r="K655" i="6"/>
  <c r="B655" i="6"/>
  <c r="U655" i="6"/>
  <c r="Q655" i="6"/>
  <c r="L655" i="6"/>
  <c r="V655" i="6"/>
  <c r="R655" i="6"/>
  <c r="F655" i="6"/>
  <c r="B669" i="6"/>
  <c r="T669" i="6"/>
  <c r="W669" i="6"/>
  <c r="N669" i="6"/>
  <c r="O669" i="6"/>
  <c r="F669" i="6"/>
  <c r="I1065" i="6"/>
  <c r="U1065" i="6"/>
  <c r="H1065" i="6"/>
  <c r="W1065" i="6"/>
  <c r="R1091" i="6"/>
  <c r="D1091" i="6"/>
  <c r="F1091" i="6"/>
  <c r="M1091" i="6"/>
  <c r="J1091" i="6"/>
  <c r="Q1091" i="6"/>
  <c r="P1091" i="6"/>
  <c r="U1091" i="6"/>
  <c r="N1091" i="6"/>
  <c r="C1091" i="6"/>
  <c r="V1091" i="6"/>
  <c r="I1091" i="6"/>
  <c r="T1091" i="6"/>
  <c r="O1091" i="6"/>
  <c r="W1091" i="6"/>
  <c r="L1103" i="6"/>
  <c r="Q1103" i="6"/>
  <c r="C1103" i="6"/>
  <c r="H1103" i="6"/>
  <c r="T1103" i="6"/>
  <c r="G1103" i="6"/>
  <c r="O1103" i="6"/>
  <c r="J1103" i="6"/>
  <c r="D1103" i="6"/>
  <c r="M1103" i="6"/>
  <c r="S1103" i="6"/>
  <c r="F1103" i="6"/>
  <c r="N1103" i="6"/>
  <c r="P1103" i="6"/>
  <c r="O1151" i="6"/>
  <c r="I1151" i="6"/>
  <c r="S1151" i="6"/>
  <c r="T1151" i="6"/>
  <c r="B1151" i="6"/>
  <c r="N1151" i="6"/>
  <c r="K1151" i="6"/>
  <c r="W1151" i="6"/>
  <c r="C1151" i="6"/>
  <c r="E1151" i="6"/>
  <c r="U1151" i="6"/>
  <c r="J1151" i="6"/>
  <c r="H1151" i="6"/>
  <c r="F1151" i="6"/>
  <c r="P1151" i="6"/>
  <c r="U1159" i="6"/>
  <c r="S1159" i="6"/>
  <c r="J1159" i="6"/>
  <c r="D1159" i="6"/>
  <c r="E1159" i="6"/>
  <c r="K1159" i="6"/>
  <c r="V1159" i="6"/>
  <c r="B1159" i="6"/>
  <c r="M1159" i="6"/>
  <c r="P1159" i="6"/>
  <c r="F1159" i="6"/>
  <c r="T1159" i="6"/>
  <c r="R1159" i="6"/>
  <c r="L1159" i="6"/>
  <c r="G1159" i="6"/>
  <c r="O1159" i="6"/>
  <c r="F1173" i="6"/>
  <c r="B1173" i="6"/>
  <c r="W1173" i="6"/>
  <c r="R1173" i="6"/>
  <c r="E1060" i="6"/>
  <c r="P1060" i="6"/>
  <c r="C1060" i="6"/>
  <c r="N1060" i="6"/>
  <c r="F1060" i="6"/>
  <c r="D1060" i="6"/>
  <c r="U1060" i="6"/>
  <c r="Q1060" i="6"/>
  <c r="V1060" i="6"/>
  <c r="M1060" i="6"/>
  <c r="R1060" i="6"/>
  <c r="O1060" i="6"/>
  <c r="W1060" i="6"/>
  <c r="L1060" i="6"/>
  <c r="I1060" i="6"/>
  <c r="S1060" i="6"/>
  <c r="G952" i="6"/>
  <c r="E952" i="6"/>
  <c r="R952" i="6"/>
  <c r="C952" i="6"/>
  <c r="V952" i="6"/>
  <c r="O952" i="6"/>
  <c r="N952" i="6"/>
  <c r="P952" i="6"/>
  <c r="Q952" i="6"/>
  <c r="K952" i="6"/>
  <c r="W952" i="6"/>
  <c r="F952" i="6"/>
  <c r="U952" i="6"/>
  <c r="L952" i="6"/>
  <c r="J952" i="6"/>
  <c r="M952" i="6"/>
  <c r="T952" i="6"/>
  <c r="E980" i="6"/>
  <c r="U980" i="6"/>
  <c r="M980" i="6"/>
  <c r="G980" i="6"/>
  <c r="S980" i="6"/>
  <c r="O980" i="6"/>
  <c r="I980" i="6"/>
  <c r="V980" i="6"/>
  <c r="Q980" i="6"/>
  <c r="F980" i="6"/>
  <c r="B980" i="6"/>
  <c r="J980" i="6"/>
  <c r="H980" i="6"/>
  <c r="T980" i="6"/>
  <c r="R1021" i="6"/>
  <c r="T1021" i="6"/>
  <c r="O1021" i="6"/>
  <c r="B1021" i="6"/>
  <c r="I1021" i="6"/>
  <c r="N1021" i="6"/>
  <c r="C1021" i="6"/>
  <c r="H1048" i="6"/>
  <c r="R1048" i="6"/>
  <c r="D1048" i="6"/>
  <c r="S1048" i="6"/>
  <c r="J1048" i="6"/>
  <c r="W1048" i="6"/>
  <c r="I1048" i="6"/>
  <c r="K1048" i="6"/>
  <c r="O1048" i="6"/>
  <c r="C1048" i="6"/>
  <c r="P1048" i="6"/>
  <c r="T1048" i="6"/>
  <c r="V1048" i="6"/>
  <c r="L1048" i="6"/>
  <c r="F1048" i="6"/>
  <c r="B1048" i="6"/>
  <c r="M1048" i="6"/>
  <c r="N1048" i="6"/>
  <c r="G1048" i="6"/>
  <c r="U1048" i="6"/>
  <c r="E1612" i="6"/>
  <c r="K1612" i="6"/>
  <c r="R1612" i="6"/>
  <c r="L1612" i="6"/>
  <c r="F1612" i="6"/>
  <c r="Q1612" i="6"/>
  <c r="J1612" i="6"/>
  <c r="T1612" i="6"/>
  <c r="D1612" i="6"/>
  <c r="V1612" i="6"/>
  <c r="B1612" i="6"/>
  <c r="W1612" i="6"/>
  <c r="O1612" i="6"/>
  <c r="N1612" i="6"/>
  <c r="S1618" i="6"/>
  <c r="N1618" i="6"/>
  <c r="F1618" i="6"/>
  <c r="V1618" i="6"/>
  <c r="R1618" i="6"/>
  <c r="O1618" i="6"/>
  <c r="G1618" i="6"/>
  <c r="E1618" i="6"/>
  <c r="U1618" i="6"/>
  <c r="T1618" i="6"/>
  <c r="K1618" i="6"/>
  <c r="D1618" i="6"/>
  <c r="P1618" i="6"/>
  <c r="L1618" i="6"/>
  <c r="C1618" i="6"/>
  <c r="Q1618" i="6"/>
  <c r="M1618" i="6"/>
  <c r="H1618" i="6"/>
  <c r="I1618" i="6"/>
  <c r="O1654" i="6"/>
  <c r="P1654" i="6"/>
  <c r="L1654" i="6"/>
  <c r="S1654" i="6"/>
  <c r="R1654" i="6"/>
  <c r="Q1654" i="6"/>
  <c r="V1654" i="6"/>
  <c r="E1654" i="6"/>
  <c r="C1654" i="6"/>
  <c r="F1654" i="6"/>
  <c r="D1654" i="6"/>
  <c r="U1654" i="6"/>
  <c r="N1654" i="6"/>
  <c r="H1654" i="6"/>
  <c r="B1654" i="6"/>
  <c r="M1654" i="6"/>
  <c r="I1686" i="6"/>
  <c r="M1686" i="6"/>
  <c r="F1686" i="6"/>
  <c r="D1686" i="6"/>
  <c r="E1686" i="6"/>
  <c r="J1686" i="6"/>
  <c r="B1686" i="6"/>
  <c r="S1686" i="6"/>
  <c r="K1686" i="6"/>
  <c r="L1686" i="6"/>
  <c r="V1686" i="6"/>
  <c r="G1686" i="6"/>
  <c r="C1686" i="6"/>
  <c r="O1686" i="6"/>
  <c r="N1686" i="6"/>
  <c r="T1686" i="6"/>
  <c r="R1686" i="6"/>
  <c r="N1463" i="6"/>
  <c r="G1463" i="6"/>
  <c r="D1463" i="6"/>
  <c r="W1463" i="6"/>
  <c r="K1463" i="6"/>
  <c r="M1463" i="6"/>
  <c r="J1463" i="6"/>
  <c r="P1463" i="6"/>
  <c r="L1463" i="6"/>
  <c r="C1463" i="6"/>
  <c r="U1463" i="6"/>
  <c r="S1463" i="6"/>
  <c r="I1518" i="6"/>
  <c r="V1518" i="6"/>
  <c r="H1518" i="6"/>
  <c r="E1518" i="6"/>
  <c r="O1518" i="6"/>
  <c r="U1518" i="6"/>
  <c r="N1518" i="6"/>
  <c r="C1518" i="6"/>
  <c r="F1518" i="6"/>
  <c r="J1518" i="6"/>
  <c r="R1518" i="6"/>
  <c r="T1518" i="6"/>
  <c r="S1518" i="6"/>
  <c r="E1548" i="6"/>
  <c r="R1548" i="6"/>
  <c r="S1548" i="6"/>
  <c r="M1548" i="6"/>
  <c r="K1548" i="6"/>
  <c r="L1548" i="6"/>
  <c r="C1548" i="6"/>
  <c r="W1548" i="6"/>
  <c r="O1548" i="6"/>
  <c r="H1548" i="6"/>
  <c r="N1548" i="6"/>
  <c r="J1548" i="6"/>
  <c r="T1548" i="6"/>
  <c r="I1548" i="6"/>
  <c r="P1553" i="6"/>
  <c r="N1553" i="6"/>
  <c r="U1553" i="6"/>
  <c r="G1553" i="6"/>
  <c r="F1553" i="6"/>
  <c r="O1553" i="6"/>
  <c r="Q1553" i="6"/>
  <c r="T1553" i="6"/>
  <c r="S1570" i="6"/>
  <c r="L1570" i="6"/>
  <c r="O1570" i="6"/>
  <c r="F1570" i="6"/>
  <c r="G1570" i="6"/>
  <c r="T1570" i="6"/>
  <c r="K1570" i="6"/>
  <c r="R1570" i="6"/>
  <c r="V1570" i="6"/>
  <c r="I1570" i="6"/>
  <c r="C1570" i="6"/>
  <c r="P1570" i="6"/>
  <c r="W1570" i="6"/>
  <c r="Q1570" i="6"/>
  <c r="E1570" i="6"/>
  <c r="N1570" i="6"/>
  <c r="D1570" i="6"/>
  <c r="U1570" i="6"/>
  <c r="J1570" i="6"/>
  <c r="K1580" i="6"/>
  <c r="J1580" i="6"/>
  <c r="S1580" i="6"/>
  <c r="G1580" i="6"/>
  <c r="M1580" i="6"/>
  <c r="T1580" i="6"/>
  <c r="E1580" i="6"/>
  <c r="Q1580" i="6"/>
  <c r="H1580" i="6"/>
  <c r="I1580" i="6"/>
  <c r="F1580" i="6"/>
  <c r="D1580" i="6"/>
  <c r="J895" i="6"/>
  <c r="S895" i="6"/>
  <c r="H895" i="6"/>
  <c r="M895" i="6"/>
  <c r="V895" i="6"/>
  <c r="K895" i="6"/>
  <c r="U895" i="6"/>
  <c r="C895" i="6"/>
  <c r="L895" i="6"/>
  <c r="P895" i="6"/>
  <c r="N929" i="6"/>
  <c r="Q929" i="6"/>
  <c r="W929" i="6"/>
  <c r="T929" i="6"/>
  <c r="O929" i="6"/>
  <c r="R929" i="6"/>
  <c r="L929" i="6"/>
  <c r="H929" i="6"/>
  <c r="V929" i="6"/>
  <c r="C929" i="6"/>
  <c r="F929" i="6"/>
  <c r="I929" i="6"/>
  <c r="S929" i="6"/>
  <c r="U827" i="6"/>
  <c r="G827" i="6"/>
  <c r="E827" i="6"/>
  <c r="K827" i="6"/>
  <c r="I827" i="6"/>
  <c r="R827" i="6"/>
  <c r="M827" i="6"/>
  <c r="V827" i="6"/>
  <c r="Q827" i="6"/>
  <c r="J827" i="6"/>
  <c r="D827" i="6"/>
  <c r="L827" i="6"/>
  <c r="T827" i="6"/>
  <c r="P827" i="6"/>
  <c r="C827" i="6"/>
  <c r="O827" i="6"/>
  <c r="B827" i="6"/>
  <c r="N845" i="6"/>
  <c r="S845" i="6"/>
  <c r="G845" i="6"/>
  <c r="P845" i="6"/>
  <c r="J845" i="6"/>
  <c r="M845" i="6"/>
  <c r="R845" i="6"/>
  <c r="F845" i="6"/>
  <c r="Q845" i="6"/>
  <c r="D845" i="6"/>
  <c r="T845" i="6"/>
  <c r="L845" i="6"/>
  <c r="O845" i="6"/>
  <c r="I845" i="6"/>
  <c r="I747" i="6"/>
  <c r="R747" i="6"/>
  <c r="N747" i="6"/>
  <c r="C747" i="6"/>
  <c r="M747" i="6"/>
  <c r="P747" i="6"/>
  <c r="E747" i="6"/>
  <c r="S747" i="6"/>
  <c r="B747" i="6"/>
  <c r="J747" i="6"/>
  <c r="W747" i="6"/>
  <c r="O747" i="6"/>
  <c r="M784" i="6"/>
  <c r="R784" i="6"/>
  <c r="U784" i="6"/>
  <c r="O784" i="6"/>
  <c r="L784" i="6"/>
  <c r="G784" i="6"/>
  <c r="J784" i="6"/>
  <c r="B784" i="6"/>
  <c r="K784" i="6"/>
  <c r="W784" i="6"/>
  <c r="N784" i="6"/>
  <c r="D784" i="6"/>
  <c r="Q784" i="6"/>
  <c r="C784" i="6"/>
  <c r="V784" i="6"/>
  <c r="P784" i="6"/>
  <c r="E784" i="6"/>
  <c r="H784" i="6"/>
  <c r="W1359" i="6"/>
  <c r="N1359" i="6"/>
  <c r="U1359" i="6"/>
  <c r="J1359" i="6"/>
  <c r="I1359" i="6"/>
  <c r="O1359" i="6"/>
  <c r="H1359" i="6"/>
  <c r="L722" i="6"/>
  <c r="W722" i="6"/>
  <c r="T722" i="6"/>
  <c r="J722" i="6"/>
  <c r="D722" i="6"/>
  <c r="G722" i="6"/>
  <c r="U722" i="6"/>
  <c r="V722" i="6"/>
  <c r="O722" i="6"/>
  <c r="P722" i="6"/>
  <c r="F722" i="6"/>
  <c r="E722" i="6"/>
  <c r="I722" i="6"/>
  <c r="Q722" i="6"/>
  <c r="K722" i="6"/>
  <c r="C722" i="6"/>
  <c r="R722" i="6"/>
  <c r="M722" i="6"/>
  <c r="H722" i="6"/>
  <c r="B722" i="6"/>
  <c r="G729" i="6"/>
  <c r="N729" i="6"/>
  <c r="V729" i="6"/>
  <c r="M729" i="6"/>
  <c r="I729" i="6"/>
  <c r="U729" i="6"/>
  <c r="Q729" i="6"/>
  <c r="W729" i="6"/>
  <c r="F729" i="6"/>
  <c r="S729" i="6"/>
  <c r="P1242" i="6"/>
  <c r="H1242" i="6"/>
  <c r="D1242" i="6"/>
  <c r="E1242" i="6"/>
  <c r="T1242" i="6"/>
  <c r="G1242" i="6"/>
  <c r="C1242" i="6"/>
  <c r="Q1242" i="6"/>
  <c r="R1242" i="6"/>
  <c r="F1242" i="6"/>
  <c r="O1242" i="6"/>
  <c r="N1242" i="6"/>
  <c r="K1242" i="6"/>
  <c r="B1242" i="6"/>
  <c r="J1242" i="6"/>
  <c r="U1242" i="6"/>
  <c r="V1242" i="6"/>
  <c r="I1242" i="6"/>
  <c r="W1242" i="6"/>
  <c r="B1286" i="6"/>
  <c r="V1286" i="6"/>
  <c r="H1286" i="6"/>
  <c r="F1286" i="6"/>
  <c r="T1286" i="6"/>
  <c r="N1286" i="6"/>
  <c r="M1286" i="6"/>
  <c r="J1286" i="6"/>
  <c r="R1286" i="6"/>
  <c r="O1286" i="6"/>
  <c r="W1286" i="6"/>
  <c r="L1286" i="6"/>
  <c r="P1286" i="6"/>
  <c r="S1286" i="6"/>
  <c r="C1286" i="6"/>
  <c r="D1286" i="6"/>
  <c r="I1286" i="6"/>
  <c r="G1286" i="6"/>
  <c r="Q1286" i="6"/>
  <c r="E1335" i="6"/>
  <c r="N1335" i="6"/>
  <c r="G1335" i="6"/>
  <c r="S1335" i="6"/>
  <c r="C1335" i="6"/>
  <c r="P1335" i="6"/>
  <c r="W1335" i="6"/>
  <c r="R1335" i="6"/>
  <c r="Q1335" i="6"/>
  <c r="L1335" i="6"/>
  <c r="D1342" i="6"/>
  <c r="R1342" i="6"/>
  <c r="I1342" i="6"/>
  <c r="B1342" i="6"/>
  <c r="L1342" i="6"/>
  <c r="J1342" i="6"/>
  <c r="C1342" i="6"/>
  <c r="V1342" i="6"/>
  <c r="W1342" i="6"/>
  <c r="E1342" i="6"/>
  <c r="O1342" i="6"/>
  <c r="M1342" i="6"/>
  <c r="Q1342" i="6"/>
  <c r="U1342" i="6"/>
  <c r="T1342" i="6"/>
  <c r="L1995" i="6"/>
  <c r="B1995" i="6"/>
  <c r="F1995" i="6"/>
  <c r="G1995" i="6"/>
  <c r="H1982" i="6"/>
  <c r="C1982" i="6"/>
  <c r="R1982" i="6"/>
  <c r="Q1962" i="6"/>
  <c r="Q1792" i="6"/>
  <c r="C1792" i="6"/>
  <c r="C1962" i="6"/>
  <c r="S1962" i="6"/>
  <c r="S1138" i="6"/>
  <c r="M1138" i="6"/>
  <c r="I1487" i="6"/>
  <c r="R1487" i="6"/>
  <c r="L1743" i="6"/>
  <c r="K1743" i="6"/>
  <c r="E1995" i="6"/>
  <c r="T1995" i="6"/>
  <c r="D1995" i="6"/>
  <c r="P1753" i="6"/>
  <c r="I1982" i="6"/>
  <c r="P1982" i="6"/>
  <c r="L1982" i="6"/>
  <c r="B1982" i="6"/>
  <c r="O1962" i="6"/>
  <c r="F1792" i="6"/>
  <c r="K1031" i="6"/>
  <c r="W1031" i="6"/>
  <c r="P1031" i="6"/>
  <c r="K1327" i="6"/>
  <c r="R1327" i="6"/>
  <c r="O1482" i="6"/>
  <c r="R1482" i="6"/>
  <c r="K1488" i="6"/>
  <c r="J1488" i="6"/>
  <c r="H1552" i="6"/>
  <c r="B1552" i="6"/>
  <c r="G1792" i="6"/>
  <c r="K1792" i="6"/>
  <c r="V1792" i="6"/>
  <c r="H1792" i="6"/>
  <c r="U1962" i="6"/>
  <c r="N1962" i="6"/>
  <c r="W1962" i="6"/>
  <c r="J1962" i="6"/>
  <c r="P1962" i="6"/>
  <c r="V1962" i="6"/>
  <c r="T1962" i="6"/>
  <c r="M1962" i="6"/>
  <c r="E1962" i="6"/>
  <c r="I1995" i="6"/>
  <c r="C1995" i="6"/>
  <c r="J1995" i="6"/>
  <c r="K1982" i="6"/>
  <c r="D1982" i="6"/>
  <c r="N1982" i="6"/>
  <c r="S1982" i="6"/>
  <c r="B1792" i="6"/>
  <c r="J1055" i="6"/>
  <c r="H1055" i="6"/>
  <c r="Q1442" i="6"/>
  <c r="G1442" i="6"/>
  <c r="O1442" i="6"/>
  <c r="I1807" i="6"/>
  <c r="D1807" i="6"/>
  <c r="R1807" i="6"/>
  <c r="Q1927" i="6"/>
  <c r="F1927" i="6"/>
  <c r="H1927" i="6"/>
  <c r="O1927" i="6"/>
  <c r="D1927" i="6"/>
  <c r="B1927" i="6"/>
  <c r="T1927" i="6"/>
  <c r="U1995" i="6"/>
  <c r="W1995" i="6"/>
  <c r="V1753" i="6"/>
  <c r="O1982" i="6"/>
  <c r="F1982" i="6"/>
  <c r="U1982" i="6"/>
  <c r="W1792" i="6"/>
  <c r="D1792" i="6"/>
  <c r="I1962" i="6"/>
  <c r="C890" i="6"/>
  <c r="U1050" i="6"/>
  <c r="N1050" i="6"/>
  <c r="C1050" i="6"/>
  <c r="E1426" i="6"/>
  <c r="L1426" i="6"/>
  <c r="C1607" i="6"/>
  <c r="H1607" i="6"/>
  <c r="P1607" i="6"/>
  <c r="M1696" i="6"/>
  <c r="U1696" i="6"/>
  <c r="W1778" i="6"/>
  <c r="I1778" i="6"/>
  <c r="O1778" i="6"/>
  <c r="N1778" i="6"/>
  <c r="D1898" i="6"/>
  <c r="S1898" i="6"/>
  <c r="N1898" i="6"/>
  <c r="W1898" i="6"/>
  <c r="L1898" i="6"/>
  <c r="T1898" i="6"/>
  <c r="C1898" i="6"/>
  <c r="I1898" i="6"/>
  <c r="U1898" i="6"/>
  <c r="M1898" i="6"/>
  <c r="Q1898" i="6"/>
  <c r="V1898" i="6"/>
  <c r="E1898" i="6"/>
  <c r="R1995" i="6"/>
  <c r="D1753" i="6"/>
  <c r="J1982" i="6"/>
  <c r="D810" i="6"/>
  <c r="R810" i="6"/>
  <c r="F810" i="6"/>
  <c r="D954" i="6"/>
  <c r="S954" i="6"/>
  <c r="L1767" i="6"/>
  <c r="O1767" i="6"/>
  <c r="U1767" i="6"/>
  <c r="M1767" i="6"/>
  <c r="I1767" i="6"/>
  <c r="H1767" i="6"/>
  <c r="E1982" i="6"/>
  <c r="F1962" i="6"/>
  <c r="D1962" i="6"/>
  <c r="P1792" i="6"/>
  <c r="O1263" i="6"/>
  <c r="S1263" i="6"/>
  <c r="V1263" i="6"/>
  <c r="M1263" i="6"/>
  <c r="I1522" i="6"/>
  <c r="U1522" i="6"/>
  <c r="R1522" i="6"/>
  <c r="T1522" i="6"/>
  <c r="J1594" i="6"/>
  <c r="F1594" i="6"/>
  <c r="G1650" i="6"/>
  <c r="F1650" i="6"/>
  <c r="S1650" i="6"/>
  <c r="C1690" i="6"/>
  <c r="O1690" i="6"/>
  <c r="Q1818" i="6"/>
  <c r="M1818" i="6"/>
  <c r="R1818" i="6"/>
  <c r="W1818" i="6"/>
  <c r="W1982" i="6"/>
  <c r="M1982" i="6"/>
  <c r="H1962" i="6"/>
  <c r="G1962" i="6"/>
  <c r="O1792" i="6"/>
  <c r="B1962" i="6"/>
  <c r="C970" i="6"/>
  <c r="M970" i="6"/>
  <c r="F1840" i="6"/>
  <c r="K1695" i="6"/>
  <c r="J1823" i="6"/>
  <c r="M1919" i="6"/>
  <c r="F1919" i="6"/>
  <c r="T1823" i="6"/>
  <c r="O1834" i="6"/>
  <c r="J1882" i="6"/>
  <c r="W1919" i="6"/>
  <c r="H1919" i="6"/>
  <c r="L1823" i="6"/>
  <c r="B1840" i="6"/>
  <c r="B1919" i="6"/>
  <c r="P1762" i="6"/>
  <c r="E1834" i="6"/>
  <c r="T1882" i="6"/>
  <c r="U1834" i="6"/>
  <c r="J1919" i="6"/>
  <c r="S1919" i="6"/>
</calcChain>
</file>

<file path=xl/sharedStrings.xml><?xml version="1.0" encoding="utf-8"?>
<sst xmlns="http://schemas.openxmlformats.org/spreadsheetml/2006/main" count="62479" uniqueCount="8740">
  <si>
    <t>CONTENT AREA: 
ELIG</t>
  </si>
  <si>
    <t>CONTENT AREA:
MCR</t>
  </si>
  <si>
    <t>CONTENT AREA: 
FFS Utiliz</t>
  </si>
  <si>
    <t>CONTENT AREA: 
EXP</t>
  </si>
  <si>
    <t>CONTENT AREA: 
PRO</t>
  </si>
  <si>
    <t>CONTENT AREA: 
TPL</t>
  </si>
  <si>
    <t>MULTI CONTENT AREA IND</t>
  </si>
  <si>
    <t>Longitudinal: Acceptable change (for "%" measures, difference in %)</t>
  </si>
  <si>
    <t>EL1.1</t>
  </si>
  <si>
    <t>Longitudinal and inferential</t>
  </si>
  <si>
    <t>EL</t>
  </si>
  <si>
    <t>EL1.2</t>
  </si>
  <si>
    <t>Longitudinal</t>
  </si>
  <si>
    <t>EL1.3</t>
  </si>
  <si>
    <t>EL1.4</t>
  </si>
  <si>
    <t>Index of Dissimilarity</t>
  </si>
  <si>
    <t>EL1.5</t>
  </si>
  <si>
    <t>EL1.6</t>
  </si>
  <si>
    <t>EL1.7</t>
  </si>
  <si>
    <t>EL1.8</t>
  </si>
  <si>
    <t>EL1.9</t>
  </si>
  <si>
    <t>Inferential</t>
  </si>
  <si>
    <t>EL1.10</t>
  </si>
  <si>
    <t>EL1.11</t>
  </si>
  <si>
    <t>EL1.12</t>
  </si>
  <si>
    <t>EL1.13</t>
  </si>
  <si>
    <t>TBD</t>
  </si>
  <si>
    <t>EL1.14</t>
  </si>
  <si>
    <t>EL1.15</t>
  </si>
  <si>
    <t>EL1.16</t>
  </si>
  <si>
    <t>EL1.17</t>
  </si>
  <si>
    <t>EL1.18</t>
  </si>
  <si>
    <t>EL1.19</t>
  </si>
  <si>
    <t>EL2.1</t>
  </si>
  <si>
    <t>EL3.1</t>
  </si>
  <si>
    <t>EL3.2</t>
  </si>
  <si>
    <t>EL3.3</t>
  </si>
  <si>
    <t>EL3.4</t>
  </si>
  <si>
    <t>EL3.5</t>
  </si>
  <si>
    <t>EL3.6</t>
  </si>
  <si>
    <t>EL3.7</t>
  </si>
  <si>
    <t>EL3.8</t>
  </si>
  <si>
    <t>EL3.9</t>
  </si>
  <si>
    <t>EL3.10</t>
  </si>
  <si>
    <t>EL3.11</t>
  </si>
  <si>
    <t>EL4.1</t>
  </si>
  <si>
    <t>N/A</t>
  </si>
  <si>
    <t>EL5.1</t>
  </si>
  <si>
    <t>EL5.2</t>
  </si>
  <si>
    <t/>
  </si>
  <si>
    <t>EL5.3</t>
  </si>
  <si>
    <t>% of CHIP eligibles enrolled in comprehensive managed care (MANAGED-CARE-PLAN-TYPE = "01")</t>
  </si>
  <si>
    <t>EL6.1</t>
  </si>
  <si>
    <t>EL6.2</t>
  </si>
  <si>
    <t>EL6.3</t>
  </si>
  <si>
    <t>EL6.4</t>
  </si>
  <si>
    <t>EL6.5</t>
  </si>
  <si>
    <t>EL6.6</t>
  </si>
  <si>
    <t>EL6.7</t>
  </si>
  <si>
    <t>EL6.8</t>
  </si>
  <si>
    <t># of LTSS eligibles</t>
  </si>
  <si>
    <t>EL6.9</t>
  </si>
  <si>
    <t># of MFP participants</t>
  </si>
  <si>
    <t>EL6.10</t>
  </si>
  <si>
    <t>EL6.11</t>
  </si>
  <si>
    <t>EL6.12</t>
  </si>
  <si>
    <t>EL6.13</t>
  </si>
  <si>
    <t>EL6.14</t>
  </si>
  <si>
    <t>EL6.15</t>
  </si>
  <si>
    <t>EL6.16</t>
  </si>
  <si>
    <t>EL6.17</t>
  </si>
  <si>
    <t>EL6.18</t>
  </si>
  <si>
    <t>EL6.19</t>
  </si>
  <si>
    <t>EL6.20</t>
  </si>
  <si>
    <t>EL6.21</t>
  </si>
  <si>
    <t>EL6.22</t>
  </si>
  <si>
    <t>% of full duals (DUAL-ELIGIBLE CODE = "02", "04", and "08") receiving private health insurance (TPL-HEALTH-INSURANCE = "01")</t>
  </si>
  <si>
    <t>TPL</t>
  </si>
  <si>
    <t>% of restricted benefit eligibles (RESTRICTED-BENEFITS-CODE = "02" through "06") enrolled in comprehensive managed care (MANAGED-CARE-PLAN-TYPE = "01")</t>
  </si>
  <si>
    <t>EL7.1</t>
  </si>
  <si>
    <t>Longitudinal Data Profile</t>
  </si>
  <si>
    <t>TPL1.1</t>
  </si>
  <si>
    <t>TPL1.2</t>
  </si>
  <si>
    <t>TPL1.3</t>
  </si>
  <si>
    <t>TPL1.4</t>
  </si>
  <si>
    <t>EL10.1</t>
  </si>
  <si>
    <t>Plan Type</t>
  </si>
  <si>
    <t>EL10.2</t>
  </si>
  <si>
    <t># enrolled in any managed care plan</t>
  </si>
  <si>
    <t>EL10.3</t>
  </si>
  <si>
    <t>% with more than 1 plan type</t>
  </si>
  <si>
    <t>EL10.4</t>
  </si>
  <si>
    <t>Average Number of plans</t>
  </si>
  <si>
    <t>Measure Type</t>
  </si>
  <si>
    <r>
      <t xml:space="preserve">Type of Claim
</t>
    </r>
    <r>
      <rPr>
        <sz val="10"/>
        <color theme="1"/>
        <rFont val="Calibri"/>
        <family val="2"/>
        <scheme val="minor"/>
      </rPr>
      <t>(1=M, FFS
2=M, cap
3=M, enc
A=CH, FFS
B=CH, cap
C=CH,enc)</t>
    </r>
  </si>
  <si>
    <r>
      <t xml:space="preserve">Adjustment Type
</t>
    </r>
    <r>
      <rPr>
        <sz val="10"/>
        <color theme="1"/>
        <rFont val="Calibri"/>
        <family val="2"/>
        <scheme val="minor"/>
      </rPr>
      <t>(0=Original)</t>
    </r>
  </si>
  <si>
    <r>
      <t xml:space="preserve">Crossover Ind
</t>
    </r>
    <r>
      <rPr>
        <sz val="10"/>
        <color theme="1"/>
        <rFont val="Calibri"/>
        <family val="2"/>
        <scheme val="minor"/>
      </rPr>
      <t>(0=non-xo
1=xo)</t>
    </r>
  </si>
  <si>
    <r>
      <t xml:space="preserve">Denied
</t>
    </r>
    <r>
      <rPr>
        <sz val="10"/>
        <color theme="1"/>
        <rFont val="Calibri"/>
        <family val="2"/>
        <scheme val="minor"/>
      </rPr>
      <t>(1=Not denied
0=Denied)</t>
    </r>
  </si>
  <si>
    <t>OT</t>
  </si>
  <si>
    <t>N</t>
  </si>
  <si>
    <t>Longitudinal and Inferential</t>
  </si>
  <si>
    <t>LT</t>
  </si>
  <si>
    <t>IP</t>
  </si>
  <si>
    <t>Claims Percentage</t>
  </si>
  <si>
    <t>RX</t>
  </si>
  <si>
    <t>% of records with TYPE-OF-SERVICE = 1 (Inpatient hospital services, other than services in an institution for mental diseases)</t>
  </si>
  <si>
    <t>% of records with TYPE-OF-SERVICE = 10 (Early and periodic screening and diagnosis and treatment (EPSDT) services)</t>
  </si>
  <si>
    <t>1</t>
  </si>
  <si>
    <t>0</t>
  </si>
  <si>
    <t>% of records with TYPE-OF-SERVICE = 11 (Family planning services and supplies for individuals of child-bearing age)</t>
  </si>
  <si>
    <t>% of records with TYPE-OF-SERVICE = 115 (Residential care)</t>
  </si>
  <si>
    <t>% of records with TYPE-OF-SERVICE = 12 (Physicians' services)</t>
  </si>
  <si>
    <t>% of records with TYPE-OF-SERVICE = 123 (Disproportionate share hospital (DSH) payments)</t>
  </si>
  <si>
    <t>% of records with TYPE-OF-SERVICE = 127 (Indian Health Service (IHS) - Family Plan)</t>
  </si>
  <si>
    <t>% of records with TYPE-OF-SERVICE = 13 (Medical and surgical services of a dentist)</t>
  </si>
  <si>
    <t>% of records with TYPE-OF-SERVICE = 131 (Drug Rebates)</t>
  </si>
  <si>
    <t>% of records with TYPE-OF-SERVICE = 132 (Supplemental payment - inpatient)</t>
  </si>
  <si>
    <t>% of records with TYPE-OF-SERVICE = 133 (Supplemental payment - nursing)</t>
  </si>
  <si>
    <t>% of records with TYPE-OF-SERVICE = 135 (EHR payments to provider)</t>
  </si>
  <si>
    <t>% of records with TYPE-OF-SERVICE = 16 (Home health services - Nursing services)</t>
  </si>
  <si>
    <t>% of records with TYPE-OF-SERVICE = 17 (Home health services - Home health aide services)</t>
  </si>
  <si>
    <t>% of records with TYPE-OF-SERVICE = 18 (Home health services - Medical supplies, equipment, and appliances suitable for use in the home)</t>
  </si>
  <si>
    <t>% of records with TYPE-OF-SERVICE = 19 (Home health services - Physical therapy provided by a home health agency or by a facility licensed by the State to provide medical rehabilitation services)</t>
  </si>
  <si>
    <t>% of records with TYPE-OF-SERVICE = 2 (Outpatient hospital services)</t>
  </si>
  <si>
    <t>% of records with TYPE-OF-SERVICE = 20 (Home health services - Occupational therapy provided by a home health agency or by a facility licensed by the State to provide medical rehabilitation services)</t>
  </si>
  <si>
    <t>% of records with TYPE-OF-SERVICE = 22 (Private duty nursing services)</t>
  </si>
  <si>
    <t>% of records with TYPE-OF-SERVICE = 23 (Advanced practice nurse services)</t>
  </si>
  <si>
    <t>% of records with TYPE-OF-SERVICE = 24 (Pediatric nurse)</t>
  </si>
  <si>
    <t>% of records with TYPE-OF-SERVICE = 25 (Nurse-midwife service)</t>
  </si>
  <si>
    <t>% of records with TYPE-OF-SERVICE = 26 (Nurse practitioner services)</t>
  </si>
  <si>
    <t>% of records with TYPE-OF-SERVICE = 27 (Respiratory care for ventilator-dependent individuals)</t>
  </si>
  <si>
    <t>% of records with TYPE-OF-SERVICE = 28 (Clinic services)</t>
  </si>
  <si>
    <t>% of records with TYPE-OF-SERVICE = 29 (Dental services)</t>
  </si>
  <si>
    <t>% of records with TYPE-OF-SERVICE = 3 (Rural health clinic services)</t>
  </si>
  <si>
    <t>% of records with TYPE-OF-SERVICE = 30 (Physical therapy services (when not provided under home health services))</t>
  </si>
  <si>
    <t>% of records with TYPE-OF-SERVICE = 31 (Occupational therapy services (when not provided under home health services))</t>
  </si>
  <si>
    <t>% of records with TYPE-OF-SERVICE = 32 (Speech, hearing, and language disorders services (when not provided under home health services))</t>
  </si>
  <si>
    <t>% of records with TYPE-OF-SERVICE = 33 (Prescribed drugs)</t>
  </si>
  <si>
    <t>% of records with TYPE-OF-SERVICE = 35 (Dentures)</t>
  </si>
  <si>
    <t>% of records with TYPE-OF-SERVICE = 36 (Medical equipment/prosthetic devices)</t>
  </si>
  <si>
    <t>% of records with TYPE-OF-SERVICE = 37 (Eyeglasses)</t>
  </si>
  <si>
    <t>% of records with TYPE-OF-SERVICE = 38 (Hearing Aids)</t>
  </si>
  <si>
    <t>% of records with TYPE-OF-SERVICE = 39 (Diagnostic services)</t>
  </si>
  <si>
    <t>% of records with TYPE-OF-SERVICE = 4 (Other ambulatory services furnished by a rural health clinic)</t>
  </si>
  <si>
    <t>% of records with TYPE-OF-SERVICE = 40 (Screening services)</t>
  </si>
  <si>
    <t>% of records with TYPE-OF-SERVICE = 41 (Preventive services)</t>
  </si>
  <si>
    <t>% of records with TYPE-OF-SERVICE = 42 (Well-baby and well-child care services as defined by the State.)</t>
  </si>
  <si>
    <t>% of records with TYPE-OF-SERVICE = 43 (Rehabilitative services)</t>
  </si>
  <si>
    <t>% of records with TYPE-OF-SERVICE = 44 (Inpatient hospital services for individuals age 65 or older in institutions for mental diseases)</t>
  </si>
  <si>
    <t>% of records with TYPE-OF-SERVICE = 45 (Nursing facility services for individuals age 65 or older in institutions for mental diseases)</t>
  </si>
  <si>
    <t>% of records with TYPE-OF-SERVICE = 46 (Intermediate care facility (ICF/IIDICF/IID) services)</t>
  </si>
  <si>
    <t>% of records with TYPE-OF-SERVICE = 47 (Nursing facility services, other than in institutions for mental diseases)</t>
  </si>
  <si>
    <t>% of records with TYPE-OF-SERVICE = 48 (Inpatient psychiatric services for individuals under age 21)</t>
  </si>
  <si>
    <t>% of records with TYPE-OF-SERVICE = 5 (Professional laboratory services)</t>
  </si>
  <si>
    <t>% of records with TYPE-OF-SERVICE = 51 (Personal care services)</t>
  </si>
  <si>
    <t>% of records with TYPE-OF-SERVICE = 52 (Primary care case management services)</t>
  </si>
  <si>
    <t>% of records with TYPE-OF-SERVICE = 53 (Targeted case management services )</t>
  </si>
  <si>
    <t>% of records with TYPE-OF-SERVICE = 54 (Case Management services other than those that meet the definition of primary care case management services or targeted case management services)</t>
  </si>
  <si>
    <t>% of records with TYPE-OF-SERVICE = 55 (Care coordination services)</t>
  </si>
  <si>
    <t>% of records with TYPE-OF-SERVICE = 56 (Transportation services)</t>
  </si>
  <si>
    <t>% of records with TYPE-OF-SERVICE = 57 (Enabling services)</t>
  </si>
  <si>
    <t>% of records with TYPE-OF-SERVICE = 58 (Services furnished in a religious nonmedical health care institution)</t>
  </si>
  <si>
    <t>% of records with TYPE-OF-SERVICE = 59 (Skilled nursing facility services for individuals under age 21)</t>
  </si>
  <si>
    <t>% of records with TYPE-OF-SERVICE = 6 (Technical laboratory services)</t>
  </si>
  <si>
    <t>% of records with TYPE-OF-SERVICE = 60 (Emergency hospital services)</t>
  </si>
  <si>
    <t>% of records with TYPE-OF-SERVICE = 61 (Critical access hospital services - OT)</t>
  </si>
  <si>
    <t>% of records with TYPE-OF-SERVICE = 62 (HCBS - Case management services)</t>
  </si>
  <si>
    <t>% of records with TYPE-OF-SERVICE = 63 (HCBS - Homemaker services)</t>
  </si>
  <si>
    <t>% of records with TYPE-OF-SERVICE = 64 (HCBS - Home health aide services)</t>
  </si>
  <si>
    <t>% of records with TYPE-OF-SERVICE = 65 (HCBS - Personal care services)</t>
  </si>
  <si>
    <t>% of records with TYPE-OF-SERVICE = 66 (HCBS - Adult day health services)</t>
  </si>
  <si>
    <t>% of records with TYPE-OF-SERVICE = 67 (HCBS - Habilitation services)</t>
  </si>
  <si>
    <t>% of records with TYPE-OF-SERVICE = 68 (HCBS - Respite care services)</t>
  </si>
  <si>
    <t>% of records with TYPE-OF-SERVICE = 69 (HCBS - Day treatment or other partial hospitalization services, psychosocial rehabilitation services and clinic services (whether or not furnished in a facility) for individuals with chronic mental illness)</t>
  </si>
  <si>
    <t>% of records with TYPE-OF-SERVICE = 7 (Professional radiological services)</t>
  </si>
  <si>
    <t>% of records with TYPE-OF-SERVICE = 70 (HCBS - Day Care)</t>
  </si>
  <si>
    <t>% of records with TYPE-OF-SERVICE = 71 (HCBS -  Training for family members)</t>
  </si>
  <si>
    <t>% of records with TYPE-OF-SERVICE = 72 (HCBS -  Minor modification to the home)</t>
  </si>
  <si>
    <t>% of records with TYPE-OF-SERVICE = 73 (HCBS - Other services requested by the agency and approved by CMS as cost effective and necessary to avoid institutionalization)</t>
  </si>
  <si>
    <t>% of records with TYPE-OF-SERVICE = 74 (HCBS - Expanded habilitation services - Prevocational services)</t>
  </si>
  <si>
    <t>% of records with TYPE-OF-SERVICE = 75 (HCBS - Expanded habilitation services - Educational services)</t>
  </si>
  <si>
    <t>% of records with TYPE-OF-SERVICE = 76 (HCBS - Expanded habilitation services - Supported employment services, which facilitate paid employment)</t>
  </si>
  <si>
    <t>% of records with TYPE-OF-SERVICE = 77 (HCBS-65-plus - Case management services)</t>
  </si>
  <si>
    <t>% of records with TYPE-OF-SERVICE = 78 (HCBS-65-plus - Homemaker services)</t>
  </si>
  <si>
    <t>% of records with TYPE-OF-SERVICE = 79 (HCBS-65-plus - Home health aide services)</t>
  </si>
  <si>
    <t>% of records with TYPE-OF-SERVICE = 8 (Technical radiological services)</t>
  </si>
  <si>
    <t>% of records with TYPE-OF-SERVICE = 80 (HCBS-65-plus - Personal care services)</t>
  </si>
  <si>
    <t>% of records with TYPE-OF-SERVICE = 81 (HCBS-65-plus - Adult day health services)</t>
  </si>
  <si>
    <t>% of records with TYPE-OF-SERVICE = 82 (HCBS-65-plus - Respite care services)</t>
  </si>
  <si>
    <t>% of records with TYPE-OF-SERVICE = 83 (HCBS-65-plus - Other medical and social services)</t>
  </si>
  <si>
    <t>% of records with TYPE-OF-SERVICE = 84 (Sterilizations)</t>
  </si>
  <si>
    <t>% of records with TYPE-OF-SERVICE = 86 (Other Pregnancy-related Procedures)</t>
  </si>
  <si>
    <t>% of records with TYPE-OF-SERVICE = 87 (Hospice services)</t>
  </si>
  <si>
    <t>% of records with TYPE-OF-SERVICE = 90 (Critical access hospital services – IP)</t>
  </si>
  <si>
    <t>% of records with TYPE-OF-SERVICE = 91 (Skilled care – hospital residing)</t>
  </si>
  <si>
    <t>% of records with TYPE-OF-SERVICE = 92 (Exceptional care – hospital residing)</t>
  </si>
  <si>
    <t>% of records with TYPE-OF-SERVICE = 93 (Non-acute care – hospital residing)</t>
  </si>
  <si>
    <t>Y</t>
  </si>
  <si>
    <t>% Phys Claims with Prov Spec Codes</t>
  </si>
  <si>
    <t>% Service PID = Bill PID (T-MSIS TOS 012, 029, 015, 002, 061, 028, 041)</t>
  </si>
  <si>
    <t>% with Billing Provider ID</t>
  </si>
  <si>
    <t>% with Servicing Provider ID</t>
  </si>
  <si>
    <t>Average $: Original Total Amount Paid (1000's)</t>
  </si>
  <si>
    <t>Average Abs $: Adjustments Total Amount Paid (1000's)</t>
  </si>
  <si>
    <t>Ratio</t>
  </si>
  <si>
    <t>Average number of PROV-LOCATION-ID per beneficiary</t>
  </si>
  <si>
    <t>Average number of PROV-LOCATION-ID per billing NPI</t>
  </si>
  <si>
    <t>Average number of unique combinations of PROV-LOCATION-ID and billing NPI per dispensing NPI</t>
  </si>
  <si>
    <t>Average number of unique combinations of PROV-LOCATION-ID and billing NPI per servicing NPI</t>
  </si>
  <si>
    <t>Average paid per record for TYPE-OF-SERVICE = 1 (Inpatient hospital services, other than services in an institution for mental diseases)</t>
  </si>
  <si>
    <t>Average paid per record for TYPE-OF-SERVICE = 10 (Early and periodic screening and diagnosis and treatment (EPSDT) services)</t>
  </si>
  <si>
    <t>Average paid per record for TYPE-OF-SERVICE = 11 (Family planning services and supplies for individuals of child-bearing age)</t>
  </si>
  <si>
    <t>Average paid per record for TYPE-OF-SERVICE = 115 (Residential care)</t>
  </si>
  <si>
    <t>Average paid per record for TYPE-OF-SERVICE = 12 (Physicians' services)</t>
  </si>
  <si>
    <t>Average paid per record for TYPE-OF-SERVICE = 127 (Indian Health Service (IHS) - Family Plan)</t>
  </si>
  <si>
    <t>Average paid per record for TYPE-OF-SERVICE = 13 (Medical and surgical services of a dentist)</t>
  </si>
  <si>
    <t>Average paid per record for TYPE-OF-SERVICE = 16 (Home health services - Nursing services)</t>
  </si>
  <si>
    <t>Average paid per record for TYPE-OF-SERVICE = 17 (Home health services - Home health aide services)</t>
  </si>
  <si>
    <t>Average paid per record for TYPE-OF-SERVICE = 18 (Home health services - Medical supplies, equipment, and appliances suitable for use in the home)</t>
  </si>
  <si>
    <t>Average paid per record for TYPE-OF-SERVICE = 19 (Home health services - Physical therapy provided by a home health agency or by a facility licensed by the State to provide medical rehabilitation services)</t>
  </si>
  <si>
    <t>Average paid per record for TYPE-OF-SERVICE = 2 (Outpatient hospital services)</t>
  </si>
  <si>
    <t>Average paid per record for TYPE-OF-SERVICE = 20 (Home health services - Occupational therapy provided by a home health agency or by a facility licensed by the State to provide medical rehabilitation services)</t>
  </si>
  <si>
    <t>Average paid per record for TYPE-OF-SERVICE = 22 (Private duty nursing services)</t>
  </si>
  <si>
    <t>Average paid per record for TYPE-OF-SERVICE = 23 (Advanced practice nurse services)</t>
  </si>
  <si>
    <t>Average paid per record for TYPE-OF-SERVICE = 24 (Pediatric nurse)</t>
  </si>
  <si>
    <t>Average paid per record for TYPE-OF-SERVICE = 25 (Nurse-midwife service)</t>
  </si>
  <si>
    <t>Average paid per record for TYPE-OF-SERVICE = 26 (Nurse practitioner services)</t>
  </si>
  <si>
    <t>Average paid per record for TYPE-OF-SERVICE = 27 (Respiratory care for ventilator-dependent individuals)</t>
  </si>
  <si>
    <t>Average paid per record for TYPE-OF-SERVICE = 28 (Clinic services)</t>
  </si>
  <si>
    <t>Average paid per record for TYPE-OF-SERVICE = 29 (Dental services)</t>
  </si>
  <si>
    <t>Average paid per record for TYPE-OF-SERVICE = 3 (Rural health clinic services)</t>
  </si>
  <si>
    <t>Average paid per record for TYPE-OF-SERVICE = 30 (Physical therapy services (when not provided under home health services))</t>
  </si>
  <si>
    <t>Average paid per record for TYPE-OF-SERVICE = 31 (Occupational therapy services (when not provided under home health services))</t>
  </si>
  <si>
    <t>Average paid per record for TYPE-OF-SERVICE = 32 (Speech, hearing, and language disorders services (when not provided under home health services))</t>
  </si>
  <si>
    <t>Average paid per record for TYPE-OF-SERVICE = 33 (Prescribed drugs)</t>
  </si>
  <si>
    <t>Average paid per record for TYPE-OF-SERVICE = 35 (Dentures)</t>
  </si>
  <si>
    <t>Average paid per record for TYPE-OF-SERVICE = 36 (Medical equipment/prosthetic devices)</t>
  </si>
  <si>
    <t>Average paid per record for TYPE-OF-SERVICE = 37 (Eyeglasses)</t>
  </si>
  <si>
    <t>Average paid per record for TYPE-OF-SERVICE = 38 (Hearing Aids)</t>
  </si>
  <si>
    <t>Average paid per record for TYPE-OF-SERVICE = 39 (Diagnostic services)</t>
  </si>
  <si>
    <t>Average paid per record for TYPE-OF-SERVICE = 4 (Other ambulatory services furnished by a rural health clinic)</t>
  </si>
  <si>
    <t>Average paid per record for TYPE-OF-SERVICE = 40 (Screening services)</t>
  </si>
  <si>
    <t>Average paid per record for TYPE-OF-SERVICE = 41 (Preventive services)</t>
  </si>
  <si>
    <t>Average paid per record for TYPE-OF-SERVICE = 42 (Well-baby and well-child care services as defined by the State.)</t>
  </si>
  <si>
    <t>Average paid per record for TYPE-OF-SERVICE = 43 (Rehabilitative services)</t>
  </si>
  <si>
    <t>Average paid per record for TYPE-OF-SERVICE = 44 (Inpatient hospital services for individuals age 65 or older in institutions for mental diseases)</t>
  </si>
  <si>
    <t>Average paid per record for TYPE-OF-SERVICE = 45 (Nursing facility services for individuals age 65 or older in institutions for mental diseases)</t>
  </si>
  <si>
    <t>Average paid per record for TYPE-OF-SERVICE = 46 (Intermediate care facility (ICF/IIDICF/IID) services)</t>
  </si>
  <si>
    <t>Average paid per record for TYPE-OF-SERVICE = 47 (Nursing facility services, other than in institutions for mental diseases)</t>
  </si>
  <si>
    <t>Average paid per record for TYPE-OF-SERVICE = 48 (Inpatient psychiatric services for individuals under age 21)</t>
  </si>
  <si>
    <t>Average paid per record for TYPE-OF-SERVICE = 5 (Professional laboratory services)</t>
  </si>
  <si>
    <t>Average paid per record for TYPE-OF-SERVICE = 51 (Personal care services)</t>
  </si>
  <si>
    <t>Average paid per record for TYPE-OF-SERVICE = 52 (Primary care case management services)</t>
  </si>
  <si>
    <t>Average paid per record for TYPE-OF-SERVICE = 53 (Targeted case management services )</t>
  </si>
  <si>
    <t>Average paid per record for TYPE-OF-SERVICE = 54 (Case Management services other than those that meet the definition of primary care case management services or targeted case management services)</t>
  </si>
  <si>
    <t>Average paid per record for TYPE-OF-SERVICE = 55 (Care coordination services)</t>
  </si>
  <si>
    <t>Average paid per record for TYPE-OF-SERVICE = 56 (Transportation services)</t>
  </si>
  <si>
    <t>Average paid per record for TYPE-OF-SERVICE = 57 (Enabling services)</t>
  </si>
  <si>
    <t>Average paid per record for TYPE-OF-SERVICE = 58 (Services furnished in a religious nonmedical health care institution)</t>
  </si>
  <si>
    <t>Average paid per record for TYPE-OF-SERVICE = 59 (Skilled nursing facility services for individuals under age 21)</t>
  </si>
  <si>
    <t>Average paid per record for TYPE-OF-SERVICE = 6 (Technical laboratory services)</t>
  </si>
  <si>
    <t>Average paid per record for TYPE-OF-SERVICE = 60 (Emergency hospital services)</t>
  </si>
  <si>
    <t>Average paid per record for TYPE-OF-SERVICE = 61 (Critical access hospital services - OT)</t>
  </si>
  <si>
    <t>Average paid per record for TYPE-OF-SERVICE = 62 (HCBS - Case management services)</t>
  </si>
  <si>
    <t>Average paid per record for TYPE-OF-SERVICE = 63 (HCBS - Homemaker services)</t>
  </si>
  <si>
    <t>Average paid per record for TYPE-OF-SERVICE = 64 (HCBS - Home health aide services)</t>
  </si>
  <si>
    <t>Average paid per record for TYPE-OF-SERVICE = 65 (HCBS - Personal care services)</t>
  </si>
  <si>
    <t>Average paid per record for TYPE-OF-SERVICE = 66 (HCBS - Adult day health services)</t>
  </si>
  <si>
    <t>Average paid per record for TYPE-OF-SERVICE = 67 (HCBS - Habilitation services)</t>
  </si>
  <si>
    <t>Average paid per record for TYPE-OF-SERVICE = 68 (HCBS - Respite care services)</t>
  </si>
  <si>
    <t>Average paid per record for TYPE-OF-SERVICE = 7 (Professional radiological services)</t>
  </si>
  <si>
    <t>Average paid per record for TYPE-OF-SERVICE = 70 (HCBS - Day Care)</t>
  </si>
  <si>
    <t>Average paid per record for TYPE-OF-SERVICE = 71 (HCBS -  Training for family members)</t>
  </si>
  <si>
    <t>Average paid per record for TYPE-OF-SERVICE = 72 (HCBS -  Minor modification to the home)</t>
  </si>
  <si>
    <t>Average paid per record for TYPE-OF-SERVICE = 73 (HCBS - Other services requested by the agency and approved by CMS as cost effective and necessary to avoid institutionalization)</t>
  </si>
  <si>
    <t>Average paid per record for TYPE-OF-SERVICE = 74 (HCBS - Expanded habilitation services - Prevocational services)</t>
  </si>
  <si>
    <t>Average paid per record for TYPE-OF-SERVICE = 75 (HCBS - Expanded habilitation services - Educational services)</t>
  </si>
  <si>
    <t>Average paid per record for TYPE-OF-SERVICE = 76 (HCBS - Expanded habilitation services - Supported employment services, which facilitate paid employment)</t>
  </si>
  <si>
    <t>Average paid per record for TYPE-OF-SERVICE = 77 (HCBS-65-plus - Case management services)</t>
  </si>
  <si>
    <t>Average paid per record for TYPE-OF-SERVICE = 78 (HCBS-65-plus - Homemaker services)</t>
  </si>
  <si>
    <t>Average paid per record for TYPE-OF-SERVICE = 79 (HCBS-65-plus - Home health aide services)</t>
  </si>
  <si>
    <t>Average paid per record for TYPE-OF-SERVICE = 8 (Technical radiological services)</t>
  </si>
  <si>
    <t>Average paid per record for TYPE-OF-SERVICE = 80 (HCBS-65-plus - Personal care services)</t>
  </si>
  <si>
    <t>Average paid per record for TYPE-OF-SERVICE = 81 (HCBS-65-plus - Adult day health services)</t>
  </si>
  <si>
    <t>Average paid per record for TYPE-OF-SERVICE = 82 (HCBS-65-plus - Respite care services)</t>
  </si>
  <si>
    <t>Average paid per record for TYPE-OF-SERVICE = 83 (HCBS-65-plus - Other medical and social services)</t>
  </si>
  <si>
    <t>Average paid per record for TYPE-OF-SERVICE = 84 (Sterilizations)</t>
  </si>
  <si>
    <t>Average paid per record for TYPE-OF-SERVICE = 86 (Other Pregnancy-related Procedures)</t>
  </si>
  <si>
    <t>Average paid per record for TYPE-OF-SERVICE = 87 (Hospice services)</t>
  </si>
  <si>
    <t>Average paid per record for TYPE-OF-SERVICE = 90 (Critical access hospital services – IP)</t>
  </si>
  <si>
    <t>Average paid per record for TYPE-OF-SERVICE = 91 (Skilled care – hospital residing)</t>
  </si>
  <si>
    <t>Average paid per record for TYPE-OF-SERVICE = 92 (Exceptional care – hospital residing)</t>
  </si>
  <si>
    <t>Average paid per record for TYPE-OF-SERVICE = 93 (Non-acute care – hospital residing)</t>
  </si>
  <si>
    <t>HMO $</t>
  </si>
  <si>
    <t>HMO Average $</t>
  </si>
  <si>
    <t>Average # Occurrences</t>
  </si>
  <si>
    <t>PCCM $</t>
  </si>
  <si>
    <t>PCCM Average $</t>
  </si>
  <si>
    <t>PHP $</t>
  </si>
  <si>
    <t>PHP Average $</t>
  </si>
  <si>
    <t>Ratio of Average FFS Equivalent to Average Paid for TYPE-OF-SERVICE = 1 (Inpatient hospital services, other than services in an institution for mental diseases)</t>
  </si>
  <si>
    <t>Ratio of Average FFS Equivalent to Average Paid for TYPE-OF-SERVICE = 10 (Early and periodic screening and diagnosis and treatment (EPSDT) services)</t>
  </si>
  <si>
    <t>Ratio of Average FFS Equivalent to Average Paid for TYPE-OF-SERVICE = 11 (Family planning services and supplies for individuals of child-bearing age)</t>
  </si>
  <si>
    <t>Ratio of Average FFS Equivalent to Average Paid for TYPE-OF-SERVICE = 115 (Residential care)</t>
  </si>
  <si>
    <t>Ratio of Average FFS Equivalent to Average Paid for TYPE-OF-SERVICE = 12 (Physicians' services)</t>
  </si>
  <si>
    <t>Ratio of Average FFS Equivalent to Average Paid for TYPE-OF-SERVICE = 123 (Disproportionate share hospital (DSH) payments)</t>
  </si>
  <si>
    <t>Ratio of Average FFS Equivalent to Average Paid for TYPE-OF-SERVICE = 127 (Indian Health Service (IHS) - Family Plan)</t>
  </si>
  <si>
    <t>Ratio of Average FFS Equivalent to Average Paid for TYPE-OF-SERVICE = 13 (Medical and surgical services of a dentist)</t>
  </si>
  <si>
    <t>Ratio of Average FFS Equivalent to Average Paid for TYPE-OF-SERVICE = 132 (Supplemental payment - inpatient)</t>
  </si>
  <si>
    <t>Ratio of Average FFS Equivalent to Average Paid for TYPE-OF-SERVICE = 135 (EHR payments to provider)</t>
  </si>
  <si>
    <t>Ratio of Average FFS Equivalent to Average Paid for TYPE-OF-SERVICE = 16 (Home health services - Nursing services)</t>
  </si>
  <si>
    <t>Ratio of Average FFS Equivalent to Average Paid for TYPE-OF-SERVICE = 17 (Home health services - Home health aide services)</t>
  </si>
  <si>
    <t>Ratio of Average FFS Equivalent to Average Paid for TYPE-OF-SERVICE = 18 (Home health services - Medical supplies, equipment, and appliances suitable for use in the home)</t>
  </si>
  <si>
    <t>Ratio of Average FFS Equivalent to Average Paid for TYPE-OF-SERVICE = 19 (Home health services - Physical therapy provided by a home health agency or by a facility licensed by the State to provide medical rehabilitation services)</t>
  </si>
  <si>
    <t>Ratio of Average FFS Equivalent to Average Paid for TYPE-OF-SERVICE = 2 (Outpatient hospital services)</t>
  </si>
  <si>
    <t>Ratio of Average FFS Equivalent to Average Paid for TYPE-OF-SERVICE = 20 (Home health services - Occupational therapy provided by a home health agency or by a facility licensed by the State to provide medical rehabilitation services)</t>
  </si>
  <si>
    <t>Ratio of Average FFS Equivalent to Average Paid for TYPE-OF-SERVICE = 22 (Private duty nursing services)</t>
  </si>
  <si>
    <t>Ratio of Average FFS Equivalent to Average Paid for TYPE-OF-SERVICE = 23 (Advanced practice nurse services)</t>
  </si>
  <si>
    <t>Ratio of Average FFS Equivalent to Average Paid for TYPE-OF-SERVICE = 24 (Pediatric nurse)</t>
  </si>
  <si>
    <t>Ratio of Average FFS Equivalent to Average Paid for TYPE-OF-SERVICE = 25 (Nurse-midwife service)</t>
  </si>
  <si>
    <t>Ratio of Average FFS Equivalent to Average Paid for TYPE-OF-SERVICE = 26 (Nurse practitioner services)</t>
  </si>
  <si>
    <t>Ratio of Average FFS Equivalent to Average Paid for TYPE-OF-SERVICE = 27 (Respiratory care for ventilator-dependent individuals)</t>
  </si>
  <si>
    <t>Ratio of Average FFS Equivalent to Average Paid for TYPE-OF-SERVICE = 28 (Clinic services)</t>
  </si>
  <si>
    <t>Ratio of Average FFS Equivalent to Average Paid for TYPE-OF-SERVICE = 29 (Dental services)</t>
  </si>
  <si>
    <t>Ratio of Average FFS Equivalent to Average Paid for TYPE-OF-SERVICE = 3 (Rural health clinic services)</t>
  </si>
  <si>
    <t>Ratio of Average FFS Equivalent to Average Paid for TYPE-OF-SERVICE = 30 (Physical therapy services (when not provided under home health services))</t>
  </si>
  <si>
    <t>Ratio of Average FFS Equivalent to Average Paid for TYPE-OF-SERVICE = 31 (Occupational therapy services (when not provided under home health services))</t>
  </si>
  <si>
    <t>Ratio of Average FFS Equivalent to Average Paid for TYPE-OF-SERVICE = 32 (Speech, hearing, and language disorders services (when not provided under home health services))</t>
  </si>
  <si>
    <t>Ratio of Average FFS Equivalent to Average Paid for TYPE-OF-SERVICE = 33 (Prescribed drugs)</t>
  </si>
  <si>
    <t>Ratio of Average FFS Equivalent to Average Paid for TYPE-OF-SERVICE = 35 (Dentures)</t>
  </si>
  <si>
    <t>Ratio of Average FFS Equivalent to Average Paid for TYPE-OF-SERVICE = 36 (Medical equipment/prosthetic devices)</t>
  </si>
  <si>
    <t>Ratio of Average FFS Equivalent to Average Paid for TYPE-OF-SERVICE = 37 (Eyeglasses)</t>
  </si>
  <si>
    <t>Ratio of Average FFS Equivalent to Average Paid for TYPE-OF-SERVICE = 38 (Hearing Aids)</t>
  </si>
  <si>
    <t>Ratio of Average FFS Equivalent to Average Paid for TYPE-OF-SERVICE = 39 (Diagnostic services)</t>
  </si>
  <si>
    <t>Ratio of Average FFS Equivalent to Average Paid for TYPE-OF-SERVICE = 4 (Other ambulatory services furnished by a rural health clinic)</t>
  </si>
  <si>
    <t>Ratio of Average FFS Equivalent to Average Paid for TYPE-OF-SERVICE = 40 (Screening services)</t>
  </si>
  <si>
    <t>Ratio of Average FFS Equivalent to Average Paid for TYPE-OF-SERVICE = 41 (Preventive services)</t>
  </si>
  <si>
    <t>Ratio of Average FFS Equivalent to Average Paid for TYPE-OF-SERVICE = 42 (Well-baby and well-child care services as defined by the State.)</t>
  </si>
  <si>
    <t>Ratio of Average FFS Equivalent to Average Paid for TYPE-OF-SERVICE = 43 (Rehabilitative services)</t>
  </si>
  <si>
    <t>Ratio of Average FFS Equivalent to Average Paid for TYPE-OF-SERVICE = 44 (Inpatient hospital services for individuals age 65 or older in institutions for mental diseases)</t>
  </si>
  <si>
    <t>Ratio of Average FFS Equivalent to Average Paid for TYPE-OF-SERVICE = 45 (Nursing facility services for individuals age 65 or older in institutions for mental diseases)</t>
  </si>
  <si>
    <t>Ratio of Average FFS Equivalent to Average Paid for TYPE-OF-SERVICE = 46 (Intermediate care facility (ICF/IIDICF/IID) services)</t>
  </si>
  <si>
    <t>Ratio of Average FFS Equivalent to Average Paid for TYPE-OF-SERVICE = 47 (Nursing facility services, other than in institutions for mental diseases)</t>
  </si>
  <si>
    <t>Ratio of Average FFS Equivalent to Average Paid for TYPE-OF-SERVICE = 48 (Inpatient psychiatric services for individuals under age 21)</t>
  </si>
  <si>
    <t>Ratio of Average FFS Equivalent to Average Paid for TYPE-OF-SERVICE = 5 (Professional laboratory services)</t>
  </si>
  <si>
    <t>Ratio of Average FFS Equivalent to Average Paid for TYPE-OF-SERVICE = 51 (Personal care services)</t>
  </si>
  <si>
    <t>Ratio of Average FFS Equivalent to Average Paid for TYPE-OF-SERVICE = 52 (Primary care case management services)</t>
  </si>
  <si>
    <t>Ratio of Average FFS Equivalent to Average Paid for TYPE-OF-SERVICE = 53 (Targeted case management services )</t>
  </si>
  <si>
    <t>Ratio of Average FFS Equivalent to Average Paid for TYPE-OF-SERVICE = 54 (Case Management services other than those that meet the definition of primary care case management services or targeted case management services)</t>
  </si>
  <si>
    <t>Ratio of Average FFS Equivalent to Average Paid for TYPE-OF-SERVICE = 55 (Care coordination services)</t>
  </si>
  <si>
    <t>Ratio of Average FFS Equivalent to Average Paid for TYPE-OF-SERVICE = 56 (Transportation services)</t>
  </si>
  <si>
    <t>Ratio of Average FFS Equivalent to Average Paid for TYPE-OF-SERVICE = 57 (Enabling services)</t>
  </si>
  <si>
    <t>Ratio of Average FFS Equivalent to Average Paid for TYPE-OF-SERVICE = 58 (Services furnished in a religious nonmedical health care institution)</t>
  </si>
  <si>
    <t>Ratio of Average FFS Equivalent to Average Paid for TYPE-OF-SERVICE = 59 (Skilled nursing facility services for individuals under age 21)</t>
  </si>
  <si>
    <t>Ratio of Average FFS Equivalent to Average Paid for TYPE-OF-SERVICE = 6 (Technical laboratory services)</t>
  </si>
  <si>
    <t>Ratio of Average FFS Equivalent to Average Paid for TYPE-OF-SERVICE = 60 (Emergency hospital services)</t>
  </si>
  <si>
    <t>Ratio of Average FFS Equivalent to Average Paid for TYPE-OF-SERVICE = 61 (Critical access hospital services - OT)</t>
  </si>
  <si>
    <t>Ratio of Average FFS Equivalent to Average Paid for TYPE-OF-SERVICE = 62 (HCBS - Case management services)</t>
  </si>
  <si>
    <t>Ratio of Average FFS Equivalent to Average Paid for TYPE-OF-SERVICE = 63 (HCBS - Homemaker services)</t>
  </si>
  <si>
    <t>Ratio of Average FFS Equivalent to Average Paid for TYPE-OF-SERVICE = 64 (HCBS - Home health aide services)</t>
  </si>
  <si>
    <t>Ratio of Average FFS Equivalent to Average Paid for TYPE-OF-SERVICE = 65 (HCBS - Personal care services)</t>
  </si>
  <si>
    <t>Ratio of Average FFS Equivalent to Average Paid for TYPE-OF-SERVICE = 66 (HCBS - Adult day health services)</t>
  </si>
  <si>
    <t>Ratio of Average FFS Equivalent to Average Paid for TYPE-OF-SERVICE = 67 (HCBS - Habilitation services)</t>
  </si>
  <si>
    <t>Ratio of Average FFS Equivalent to Average Paid for TYPE-OF-SERVICE = 68 (HCBS - Respite care services)</t>
  </si>
  <si>
    <t>Ratio of Average FFS Equivalent to Average Paid for TYPE-OF-SERVICE = 7 (Professional radiological services)</t>
  </si>
  <si>
    <t>Ratio of Average FFS Equivalent to Average Paid for TYPE-OF-SERVICE = 70 (HCBS - Day Care)</t>
  </si>
  <si>
    <t>Ratio of Average FFS Equivalent to Average Paid for TYPE-OF-SERVICE = 71 (HCBS -  Training for family members)</t>
  </si>
  <si>
    <t>Ratio of Average FFS Equivalent to Average Paid for TYPE-OF-SERVICE = 72 (HCBS -  Minor modification to the home)</t>
  </si>
  <si>
    <t>Ratio of Average FFS Equivalent to Average Paid for TYPE-OF-SERVICE = 73 (HCBS - Other services requested by the agency and approved by CMS as cost effective and necessary to avoid institutionalization)</t>
  </si>
  <si>
    <t>Ratio of Average FFS Equivalent to Average Paid for TYPE-OF-SERVICE = 74 (HCBS - Expanded habilitation services - Prevocational services)</t>
  </si>
  <si>
    <t>Ratio of Average FFS Equivalent to Average Paid for TYPE-OF-SERVICE = 75 (HCBS - Expanded habilitation services - Educational services)</t>
  </si>
  <si>
    <t>Ratio of Average FFS Equivalent to Average Paid for TYPE-OF-SERVICE = 76 (HCBS - Expanded habilitation services - Supported employment services, which facilitate paid employment)</t>
  </si>
  <si>
    <t>Ratio of Average FFS Equivalent to Average Paid for TYPE-OF-SERVICE = 77 (HCBS-65-plus - Case management services)</t>
  </si>
  <si>
    <t>Ratio of Average FFS Equivalent to Average Paid for TYPE-OF-SERVICE = 78 (HCBS-65-plus - Homemaker services)</t>
  </si>
  <si>
    <t>Ratio of Average FFS Equivalent to Average Paid for TYPE-OF-SERVICE = 79 (HCBS-65-plus - Home health aide services)</t>
  </si>
  <si>
    <t>Ratio of Average FFS Equivalent to Average Paid for TYPE-OF-SERVICE = 8 (Technical radiological services)</t>
  </si>
  <si>
    <t>Ratio of Average FFS Equivalent to Average Paid for TYPE-OF-SERVICE = 80 (HCBS-65-plus - Personal care services)</t>
  </si>
  <si>
    <t>Ratio of Average FFS Equivalent to Average Paid for TYPE-OF-SERVICE = 81 (HCBS-65-plus - Adult day health services)</t>
  </si>
  <si>
    <t>Ratio of Average FFS Equivalent to Average Paid for TYPE-OF-SERVICE = 82 (HCBS-65-plus - Respite care services)</t>
  </si>
  <si>
    <t>Ratio of Average FFS Equivalent to Average Paid for TYPE-OF-SERVICE = 83 (HCBS-65-plus - Other medical and social services)</t>
  </si>
  <si>
    <t>Ratio of Average FFS Equivalent to Average Paid for TYPE-OF-SERVICE = 84 (Sterilizations)</t>
  </si>
  <si>
    <t>Ratio of Average FFS Equivalent to Average Paid for TYPE-OF-SERVICE = 86 (Other Pregnancy-related Procedures)</t>
  </si>
  <si>
    <t>Ratio of Average FFS Equivalent to Average Paid for TYPE-OF-SERVICE = 87 (Hospice services)</t>
  </si>
  <si>
    <t>Ratio of Average FFS Equivalent to Average Paid for TYPE-OF-SERVICE = 90 (Critical access hospital services – IP)</t>
  </si>
  <si>
    <t>Ratio of Average FFS Equivalent to Average Paid for TYPE-OF-SERVICE = 91 (Skilled care – hospital residing)</t>
  </si>
  <si>
    <t>Ratio of Average FFS Equivalent to Average Paid for TYPE-OF-SERVICE = 92 (Exceptional care – hospital residing)</t>
  </si>
  <si>
    <t>Ratio of Average FFS Equivalent to Average Paid for TYPE-OF-SERVICE = 93 (Non-acute care – hospital residing)</t>
  </si>
  <si>
    <t>Total Amount Paid (1000's)</t>
  </si>
  <si>
    <t>Count</t>
  </si>
  <si>
    <t>Total paid for TYPE-OF-SERVICE = 1 (Inpatient hospital services, other than services in an institution for mental diseases)</t>
  </si>
  <si>
    <t>Total paid for TYPE-OF-SERVICE = 10 (Early and periodic screening and diagnosis and treatment (EPSDT) services)</t>
  </si>
  <si>
    <t>Total paid for TYPE-OF-SERVICE = 11 (Family planning services and supplies for individuals of child-bearing age)</t>
  </si>
  <si>
    <t>Total paid for TYPE-OF-SERVICE = 115 (Residential care)</t>
  </si>
  <si>
    <t>Total paid for TYPE-OF-SERVICE = 12 (Physicians' services)</t>
  </si>
  <si>
    <t>Total paid for TYPE-OF-SERVICE = 123 (Disproportionate share hospital (DSH) payments)</t>
  </si>
  <si>
    <t>Total paid for TYPE-OF-SERVICE = 127 (Indian Health Service (IHS) - Family Plan)</t>
  </si>
  <si>
    <t>Total paid for TYPE-OF-SERVICE = 13 (Medical and surgical services of a dentist)</t>
  </si>
  <si>
    <t>Total paid for TYPE-OF-SERVICE = 16 (Home health services - Nursing services)</t>
  </si>
  <si>
    <t>Total paid for TYPE-OF-SERVICE = 17 (Home health services - Home health aide services)</t>
  </si>
  <si>
    <t>Total paid for TYPE-OF-SERVICE = 18 (Home health services - Medical supplies, equipment, and appliances suitable for use in the home)</t>
  </si>
  <si>
    <t>Total paid for TYPE-OF-SERVICE = 19 (Home health services - Physical therapy provided by a home health agency or by a facility licensed by the State to provide medical rehabilitation services)</t>
  </si>
  <si>
    <t>Total paid for TYPE-OF-SERVICE = 2 (Outpatient hospital services)</t>
  </si>
  <si>
    <t>Total paid for TYPE-OF-SERVICE = 20 (Home health services - Occupational therapy provided by a home health agency or by a facility licensed by the State to provide medical rehabilitation services)</t>
  </si>
  <si>
    <t>Total paid for TYPE-OF-SERVICE = 22 (Private duty nursing services)</t>
  </si>
  <si>
    <t>Total paid for TYPE-OF-SERVICE = 23 (Advanced practice nurse services)</t>
  </si>
  <si>
    <t>Total paid for TYPE-OF-SERVICE = 24 (Pediatric nurse)</t>
  </si>
  <si>
    <t>Total paid for TYPE-OF-SERVICE = 25 (Nurse-midwife service)</t>
  </si>
  <si>
    <t>Total paid for TYPE-OF-SERVICE = 26 (Nurse practitioner services)</t>
  </si>
  <si>
    <t>Total paid for TYPE-OF-SERVICE = 27 (Respiratory care for ventilator-dependent individuals)</t>
  </si>
  <si>
    <t>Total paid for TYPE-OF-SERVICE = 28 (Clinic services)</t>
  </si>
  <si>
    <t>Total paid for TYPE-OF-SERVICE = 29 (Dental services)</t>
  </si>
  <si>
    <t>Total paid for TYPE-OF-SERVICE = 3 (Rural health clinic services)</t>
  </si>
  <si>
    <t>Total paid for TYPE-OF-SERVICE = 30 (Physical therapy services (when not provided under home health services))</t>
  </si>
  <si>
    <t>Total paid for TYPE-OF-SERVICE = 31 (Occupational therapy services (when not provided under home health services))</t>
  </si>
  <si>
    <t>Total paid for TYPE-OF-SERVICE = 32 (Speech, hearing, and language disorders services (when not provided under home health services))</t>
  </si>
  <si>
    <t>Total paid for TYPE-OF-SERVICE = 33 (Prescribed drugs)</t>
  </si>
  <si>
    <t>Total paid for TYPE-OF-SERVICE = 35 (Dentures)</t>
  </si>
  <si>
    <t>Total paid for TYPE-OF-SERVICE = 36 (Medical equipment/prosthetic devices)</t>
  </si>
  <si>
    <t>Total paid for TYPE-OF-SERVICE = 37 (Eyeglasses)</t>
  </si>
  <si>
    <t>Total paid for TYPE-OF-SERVICE = 38 (Hearing Aids)</t>
  </si>
  <si>
    <t>Total paid for TYPE-OF-SERVICE = 39 (Diagnostic services)</t>
  </si>
  <si>
    <t>Total paid for TYPE-OF-SERVICE = 4 (Other ambulatory services furnished by a rural health clinic)</t>
  </si>
  <si>
    <t>Total paid for TYPE-OF-SERVICE = 40 (Screening services)</t>
  </si>
  <si>
    <t>Total paid for TYPE-OF-SERVICE = 41 (Preventive services)</t>
  </si>
  <si>
    <t>Total paid for TYPE-OF-SERVICE = 42 (Well-baby and well-child care services as defined by the State.)</t>
  </si>
  <si>
    <t>Total paid for TYPE-OF-SERVICE = 43 (Rehabilitative services)</t>
  </si>
  <si>
    <t>Total paid for TYPE-OF-SERVICE = 44 (Inpatient hospital services for individuals age 65 or older in institutions for mental diseases)</t>
  </si>
  <si>
    <t>Total paid for TYPE-OF-SERVICE = 45 (Nursing facility services for individuals age 65 or older in institutions for mental diseases)</t>
  </si>
  <si>
    <t>Total paid for TYPE-OF-SERVICE = 46 (Intermediate care facility (ICF/IIDICF/IID) services)</t>
  </si>
  <si>
    <t>Total paid for TYPE-OF-SERVICE = 47 (Nursing facility services, other than in institutions for mental diseases)</t>
  </si>
  <si>
    <t>Total paid for TYPE-OF-SERVICE = 48 (Inpatient psychiatric services for individuals under age 21)</t>
  </si>
  <si>
    <t>Total paid for TYPE-OF-SERVICE = 5 (Professional laboratory services)</t>
  </si>
  <si>
    <t>Total paid for TYPE-OF-SERVICE = 51 (Personal care services)</t>
  </si>
  <si>
    <t>Total paid for TYPE-OF-SERVICE = 52 (Primary care case management services)</t>
  </si>
  <si>
    <t>Total paid for TYPE-OF-SERVICE = 53 (Targeted case management services )</t>
  </si>
  <si>
    <t>Total paid for TYPE-OF-SERVICE = 54 (Case Management services other than those that meet the definition of primary care case management services or targeted case management services)</t>
  </si>
  <si>
    <t>Total paid for TYPE-OF-SERVICE = 55 (Care coordination services)</t>
  </si>
  <si>
    <t>Total paid for TYPE-OF-SERVICE = 56 (Transportation services)</t>
  </si>
  <si>
    <t>Total paid for TYPE-OF-SERVICE = 57 (Enabling services)</t>
  </si>
  <si>
    <t>Total paid for TYPE-OF-SERVICE = 58 (Services furnished in a religious nonmedical health care institution)</t>
  </si>
  <si>
    <t>Total paid for TYPE-OF-SERVICE = 59 (Skilled nursing facility services for individuals under age 21)</t>
  </si>
  <si>
    <t>Total paid for TYPE-OF-SERVICE = 6 (Technical laboratory services)</t>
  </si>
  <si>
    <t>Total paid for TYPE-OF-SERVICE = 60 (Emergency hospital services)</t>
  </si>
  <si>
    <t>Total paid for TYPE-OF-SERVICE = 61 (Critical access hospital services - OT)</t>
  </si>
  <si>
    <t>Total paid for TYPE-OF-SERVICE = 62 (HCBS - Case management services)</t>
  </si>
  <si>
    <t>Total paid for TYPE-OF-SERVICE = 63 (HCBS - Homemaker services)</t>
  </si>
  <si>
    <t>Total paid for TYPE-OF-SERVICE = 64 (HCBS - Home health aide services)</t>
  </si>
  <si>
    <t>Total paid for TYPE-OF-SERVICE = 65 (HCBS - Personal care services)</t>
  </si>
  <si>
    <t>Total paid for TYPE-OF-SERVICE = 66 (HCBS - Adult day health services)</t>
  </si>
  <si>
    <t>Total paid for TYPE-OF-SERVICE = 67 (HCBS - Habilitation services)</t>
  </si>
  <si>
    <t>Total paid for TYPE-OF-SERVICE = 68 (HCBS - Respite care services)</t>
  </si>
  <si>
    <t>Total paid for TYPE-OF-SERVICE = 69 (HCBS - Day treatment or other partial hospitalization services, psychosocial rehabilitation services and clinic services (whether or not furnished in a facility) for individuals with chronic mental illness)</t>
  </si>
  <si>
    <t>Total paid for TYPE-OF-SERVICE = 7 (Professional radiological services)</t>
  </si>
  <si>
    <t>Total paid for TYPE-OF-SERVICE = 70 (HCBS - Day Care)</t>
  </si>
  <si>
    <t>Total paid for TYPE-OF-SERVICE = 71 (HCBS -  Training for family members)</t>
  </si>
  <si>
    <t>Total paid for TYPE-OF-SERVICE = 72 (HCBS -  Minor modification to the home)</t>
  </si>
  <si>
    <t>Total paid for TYPE-OF-SERVICE = 73 (HCBS - Other services requested by the agency and approved by CMS as cost effective and necessary to avoid institutionalization)</t>
  </si>
  <si>
    <t>Total paid for TYPE-OF-SERVICE = 74 (HCBS - Expanded habilitation services - Prevocational services)</t>
  </si>
  <si>
    <t>Total paid for TYPE-OF-SERVICE = 75 (HCBS - Expanded habilitation services - Educational services)</t>
  </si>
  <si>
    <t>Total paid for TYPE-OF-SERVICE = 76 (HCBS - Expanded habilitation services - Supported employment services, which facilitate paid employment)</t>
  </si>
  <si>
    <t>Total paid for TYPE-OF-SERVICE = 77 (HCBS-65-plus - Case management services)</t>
  </si>
  <si>
    <t>Total paid for TYPE-OF-SERVICE = 78 (HCBS-65-plus - Homemaker services)</t>
  </si>
  <si>
    <t>Total paid for TYPE-OF-SERVICE = 79 (HCBS-65-plus - Home health aide services)</t>
  </si>
  <si>
    <t>Total paid for TYPE-OF-SERVICE = 8 (Technical radiological services)</t>
  </si>
  <si>
    <t>Total paid for TYPE-OF-SERVICE = 80 (HCBS-65-plus - Personal care services)</t>
  </si>
  <si>
    <t>Total paid for TYPE-OF-SERVICE = 81 (HCBS-65-plus - Adult day health services)</t>
  </si>
  <si>
    <t>Total paid for TYPE-OF-SERVICE = 82 (HCBS-65-plus - Respite care services)</t>
  </si>
  <si>
    <t>Total paid for TYPE-OF-SERVICE = 83 (HCBS-65-plus - Other medical and social services)</t>
  </si>
  <si>
    <t>Total paid for TYPE-OF-SERVICE = 84 (Sterilizations)</t>
  </si>
  <si>
    <t>Total paid for TYPE-OF-SERVICE = 86 (Other Pregnancy-related Procedures)</t>
  </si>
  <si>
    <t>Total paid for TYPE-OF-SERVICE = 87 (Hospice services)</t>
  </si>
  <si>
    <t>Total paid for TYPE-OF-SERVICE = 90 (Critical access hospital services – IP)</t>
  </si>
  <si>
    <t>Total paid for TYPE-OF-SERVICE = 91 (Skilled care – hospital residing)</t>
  </si>
  <si>
    <t>Total paid for TYPE-OF-SERVICE = 92 (Exceptional care – hospital residing)</t>
  </si>
  <si>
    <t>Total paid for TYPE-OF-SERVICE = 93 (Non-acute care – hospital residing)</t>
  </si>
  <si>
    <t>CONTENT AREA: 
ALL UTILIZATION</t>
  </si>
  <si>
    <t>EL8.1</t>
  </si>
  <si>
    <t>Enrollment, capitation payments, and encounters (by Claim file type) by Plan Type</t>
  </si>
  <si>
    <t>Data Profile</t>
  </si>
  <si>
    <t>EL9.1</t>
  </si>
  <si>
    <t>Enrollment by Plan Type</t>
  </si>
  <si>
    <t>EXP26.1</t>
  </si>
  <si>
    <t>Capitation Payments by Plan Type</t>
  </si>
  <si>
    <t>MCR27.1</t>
  </si>
  <si>
    <t>Encounters (by Claim File Type)</t>
  </si>
  <si>
    <t>EL8.2</t>
  </si>
  <si>
    <t>Enrollment, capitation payments, capitation ratios, encounters (by Claim file type) and encounter ratios (by Claim file type) by Plan ID (non-PCCM) with Plan ID linking to MC file</t>
  </si>
  <si>
    <t>Enrollment by Plan ID (non-PCCM)</t>
  </si>
  <si>
    <t>Capitation payments by Plan ID (non-PCCM)</t>
  </si>
  <si>
    <t>MCR27.2</t>
  </si>
  <si>
    <t>Encounters (by Claims file type) by Plan ID (non-PCCM)</t>
  </si>
  <si>
    <t>Total capitation amount with Plan IDs not found in Managed Care File (non-PCCM plans)</t>
  </si>
  <si>
    <t>Total capitation amount paid with unknown or nonspecified Plan IDs (non-PCCM plans)</t>
  </si>
  <si>
    <t>MCR28.1</t>
  </si>
  <si>
    <t>Authoritative Source</t>
  </si>
  <si>
    <t>PRV1.1</t>
  </si>
  <si>
    <t>PRV1.2</t>
  </si>
  <si>
    <t>% of unique combinations of SUBMITTING-STATE-PROV-ID and PROV-LOCATION-ID for practice and service locations (provider records) that are represented in claims files</t>
  </si>
  <si>
    <t>PRV1.3</t>
  </si>
  <si>
    <t>PRV1.4</t>
  </si>
  <si>
    <t>PRV1.5</t>
  </si>
  <si>
    <t>PRV1.6</t>
  </si>
  <si>
    <t>PRV1.7</t>
  </si>
  <si>
    <t>PRV1.8</t>
  </si>
  <si>
    <t>PRV1.9</t>
  </si>
  <si>
    <t>PRV1.10</t>
  </si>
  <si>
    <t>PRV1.11</t>
  </si>
  <si>
    <t>PRV1.12</t>
  </si>
  <si>
    <t>Average # of ADDR-TYPE = 1 (Provider Billing) per Provider</t>
  </si>
  <si>
    <t>PRV1.13</t>
  </si>
  <si>
    <t>PRV1.14</t>
  </si>
  <si>
    <t>Average # of ADDR-TYPE = 3 (Provider Practice) per Provider</t>
  </si>
  <si>
    <t>PRV1.15</t>
  </si>
  <si>
    <t>PRV1.16</t>
  </si>
  <si>
    <t>Average # of ADDR-TYPE = 4 (Service Location) per Provider</t>
  </si>
  <si>
    <t>PRV2.1</t>
  </si>
  <si>
    <t>PRV2.2</t>
  </si>
  <si>
    <t>PRV2.3</t>
  </si>
  <si>
    <t>PRV2.4</t>
  </si>
  <si>
    <t>PRV2.5</t>
  </si>
  <si>
    <t>PRV2.6</t>
  </si>
  <si>
    <t>PRV2.7</t>
  </si>
  <si>
    <t>PRV2.8</t>
  </si>
  <si>
    <t>PRV3.1</t>
  </si>
  <si>
    <t>PRV3.2</t>
  </si>
  <si>
    <t>PRV3.3</t>
  </si>
  <si>
    <t>PRV3.4</t>
  </si>
  <si>
    <t>PRV3.5</t>
  </si>
  <si>
    <t>PRV3.6</t>
  </si>
  <si>
    <t>PRV4.1</t>
  </si>
  <si>
    <t>EL10.6</t>
  </si>
  <si>
    <t>EL11.1</t>
  </si>
  <si>
    <t>EL10.5</t>
  </si>
  <si>
    <t>EXP12.1</t>
  </si>
  <si>
    <t>EXP14.1</t>
  </si>
  <si>
    <t>MCR9.1</t>
  </si>
  <si>
    <t>MCR13.1</t>
  </si>
  <si>
    <t>ALL1.1</t>
  </si>
  <si>
    <t>ALL1.2</t>
  </si>
  <si>
    <t>ALL1.3</t>
  </si>
  <si>
    <t>ALL1.4</t>
  </si>
  <si>
    <t>ALL1.5</t>
  </si>
  <si>
    <t>ALL1.6</t>
  </si>
  <si>
    <t>ALL2.1</t>
  </si>
  <si>
    <t>MCR9.2</t>
  </si>
  <si>
    <t>MCR13.2</t>
  </si>
  <si>
    <t>MCR9.3</t>
  </si>
  <si>
    <t>MCR13.3</t>
  </si>
  <si>
    <t>MCR9.4</t>
  </si>
  <si>
    <t>MCR13.4</t>
  </si>
  <si>
    <t>MCR9.5</t>
  </si>
  <si>
    <t>MCR13.5</t>
  </si>
  <si>
    <t>MCR9.6</t>
  </si>
  <si>
    <t>MCR13.6</t>
  </si>
  <si>
    <t>EXP6.1</t>
  </si>
  <si>
    <t>EXP8.1</t>
  </si>
  <si>
    <t>EXP1.1</t>
  </si>
  <si>
    <t>EXP6.2</t>
  </si>
  <si>
    <t>EXP11.1</t>
  </si>
  <si>
    <t>EXP3.1</t>
  </si>
  <si>
    <t>EXP8.2</t>
  </si>
  <si>
    <t>EXP13.1</t>
  </si>
  <si>
    <t>EXP1.2</t>
  </si>
  <si>
    <t>EXP11.2</t>
  </si>
  <si>
    <t>EXP3.2</t>
  </si>
  <si>
    <t>EXP13.2</t>
  </si>
  <si>
    <t>FFS5.1</t>
  </si>
  <si>
    <t>MCR5.1</t>
  </si>
  <si>
    <t>FFS7.1</t>
  </si>
  <si>
    <t>MCR7.1</t>
  </si>
  <si>
    <t>FFS5.2</t>
  </si>
  <si>
    <t>MCR5.2</t>
  </si>
  <si>
    <t>FFS7.2</t>
  </si>
  <si>
    <t>MCR7.2</t>
  </si>
  <si>
    <t>FFS5.3</t>
  </si>
  <si>
    <t>MCR5.3</t>
  </si>
  <si>
    <t>FFS7.3</t>
  </si>
  <si>
    <t>MCR7.3</t>
  </si>
  <si>
    <t>FFS5.4</t>
  </si>
  <si>
    <t>MCR5.4</t>
  </si>
  <si>
    <t>FFS7.4</t>
  </si>
  <si>
    <t>MCR7.4</t>
  </si>
  <si>
    <t>FFS5.5</t>
  </si>
  <si>
    <t>MCR5.5</t>
  </si>
  <si>
    <t>FFS7.5</t>
  </si>
  <si>
    <t>MCR7.5</t>
  </si>
  <si>
    <t>FFS5.6</t>
  </si>
  <si>
    <t>MCR5.6</t>
  </si>
  <si>
    <t>FFS7.6</t>
  </si>
  <si>
    <t>MCR7.6</t>
  </si>
  <si>
    <t>FFS5.7</t>
  </si>
  <si>
    <t>MCR5.7</t>
  </si>
  <si>
    <t>FFS7.7</t>
  </si>
  <si>
    <t>MCR7.7</t>
  </si>
  <si>
    <t>FFS5.8</t>
  </si>
  <si>
    <t>MCR5.8</t>
  </si>
  <si>
    <t>FFS7.8</t>
  </si>
  <si>
    <t>MCR7.8</t>
  </si>
  <si>
    <t>FFS9.1</t>
  </si>
  <si>
    <t>MCR10.1</t>
  </si>
  <si>
    <t>FFS11.1</t>
  </si>
  <si>
    <t>MCR14.1</t>
  </si>
  <si>
    <t>FFS1.1</t>
  </si>
  <si>
    <t>MCR1.1</t>
  </si>
  <si>
    <t>FFS3.1</t>
  </si>
  <si>
    <t>MCR3.1</t>
  </si>
  <si>
    <t>EXP11.3</t>
  </si>
  <si>
    <t>EXP13.3</t>
  </si>
  <si>
    <t>EXP1.3</t>
  </si>
  <si>
    <t>EXP2.1</t>
  </si>
  <si>
    <t>EXP3.3</t>
  </si>
  <si>
    <t>EXP4.1</t>
  </si>
  <si>
    <t>EXP6.3</t>
  </si>
  <si>
    <t>EXP7.1</t>
  </si>
  <si>
    <t>EXP8.3</t>
  </si>
  <si>
    <t>EXP9.1</t>
  </si>
  <si>
    <t>EXP16.1</t>
  </si>
  <si>
    <t>EXP18.1</t>
  </si>
  <si>
    <t>EXP12.2</t>
  </si>
  <si>
    <t>EXP14.2</t>
  </si>
  <si>
    <t>EXP2.2</t>
  </si>
  <si>
    <t>EXP7.2</t>
  </si>
  <si>
    <t>EXP4.2</t>
  </si>
  <si>
    <t>EXP9.2</t>
  </si>
  <si>
    <t>EXP16.2</t>
  </si>
  <si>
    <t>EXP18.2</t>
  </si>
  <si>
    <t>FFS14.1</t>
  </si>
  <si>
    <t>MCR17.1</t>
  </si>
  <si>
    <t>FFS16.1</t>
  </si>
  <si>
    <t>MCR19.1</t>
  </si>
  <si>
    <t>FFS14.2</t>
  </si>
  <si>
    <t>MCR17.2</t>
  </si>
  <si>
    <t>FFS16.2</t>
  </si>
  <si>
    <t>MCR19.2</t>
  </si>
  <si>
    <t>FFS14.3</t>
  </si>
  <si>
    <t>MCR17.3</t>
  </si>
  <si>
    <t>FFS16.3</t>
  </si>
  <si>
    <t>MCR19.3</t>
  </si>
  <si>
    <t>FFS10.1</t>
  </si>
  <si>
    <t>MCR11.1</t>
  </si>
  <si>
    <t>FFS12.1</t>
  </si>
  <si>
    <t>MCR15.1</t>
  </si>
  <si>
    <t>FFS10.2</t>
  </si>
  <si>
    <t>FFS9.2</t>
  </si>
  <si>
    <t>FFS14.4</t>
  </si>
  <si>
    <t>MCR10.2</t>
  </si>
  <si>
    <t>MCR17.4</t>
  </si>
  <si>
    <t>FFS11.2</t>
  </si>
  <si>
    <t>FFS16.4</t>
  </si>
  <si>
    <t>MCR14.2</t>
  </si>
  <si>
    <t>MCR19.4</t>
  </si>
  <si>
    <t>FFS10.3</t>
  </si>
  <si>
    <t>MCR11.2</t>
  </si>
  <si>
    <t>FFS9.3</t>
  </si>
  <si>
    <t>MCR10.3</t>
  </si>
  <si>
    <t>FFS11.3</t>
  </si>
  <si>
    <t>MCR14.3</t>
  </si>
  <si>
    <t>FFS9.4</t>
  </si>
  <si>
    <t>MCR10.4</t>
  </si>
  <si>
    <t>FFS11.4</t>
  </si>
  <si>
    <t>MCR14.4</t>
  </si>
  <si>
    <t>FFS9.5</t>
  </si>
  <si>
    <t>MCR10.5</t>
  </si>
  <si>
    <t>FFS11.5</t>
  </si>
  <si>
    <t>MCR14.5</t>
  </si>
  <si>
    <t>FFS9.6</t>
  </si>
  <si>
    <t>MCR10.6</t>
  </si>
  <si>
    <t>FFS11.6</t>
  </si>
  <si>
    <t>MCR14.6</t>
  </si>
  <si>
    <t>FFS9.7</t>
  </si>
  <si>
    <t>MCR10.7</t>
  </si>
  <si>
    <t>FFS11.7</t>
  </si>
  <si>
    <t>MCR14.7</t>
  </si>
  <si>
    <t>FFS14.5</t>
  </si>
  <si>
    <t>MCR17.5</t>
  </si>
  <si>
    <t>FFS16.5</t>
  </si>
  <si>
    <t>MCR19.5</t>
  </si>
  <si>
    <t>FFS1.2</t>
  </si>
  <si>
    <t>FFS5.9</t>
  </si>
  <si>
    <t>MCR1.2</t>
  </si>
  <si>
    <t>MCR5.9</t>
  </si>
  <si>
    <t>FFS3.2</t>
  </si>
  <si>
    <t>FFS7.9</t>
  </si>
  <si>
    <t>MCR3.2</t>
  </si>
  <si>
    <t>MCR7.9</t>
  </si>
  <si>
    <t>FFS1.3</t>
  </si>
  <si>
    <t>FFS5.10</t>
  </si>
  <si>
    <t>FFS9.8</t>
  </si>
  <si>
    <t>MCR1.3</t>
  </si>
  <si>
    <t>MCR5.10</t>
  </si>
  <si>
    <t>MCR10.8</t>
  </si>
  <si>
    <t>FFS3.3</t>
  </si>
  <si>
    <t>FFS7.10</t>
  </si>
  <si>
    <t>FFS11.8</t>
  </si>
  <si>
    <t>MCR3.3</t>
  </si>
  <si>
    <t>MCR7.10</t>
  </si>
  <si>
    <t>MCR14.8</t>
  </si>
  <si>
    <t>FFS10.4</t>
  </si>
  <si>
    <t>MCR11.3</t>
  </si>
  <si>
    <t>FFS12.2</t>
  </si>
  <si>
    <t>MCR15.2</t>
  </si>
  <si>
    <t>FFS9.9</t>
  </si>
  <si>
    <t>MCR10.9</t>
  </si>
  <si>
    <t>FFS11.9</t>
  </si>
  <si>
    <t>MCR14.9</t>
  </si>
  <si>
    <t>FFS14.6</t>
  </si>
  <si>
    <t>MCR17.6</t>
  </si>
  <si>
    <t>FFS16.6</t>
  </si>
  <si>
    <t>MCR19.6</t>
  </si>
  <si>
    <t>FFS14.7</t>
  </si>
  <si>
    <t>MCR17.7</t>
  </si>
  <si>
    <t>FFS16.7</t>
  </si>
  <si>
    <t>MCR19.7</t>
  </si>
  <si>
    <t>FFS9.10</t>
  </si>
  <si>
    <t>MCR10.10</t>
  </si>
  <si>
    <t>FFS11.10</t>
  </si>
  <si>
    <t>MCR14.10</t>
  </si>
  <si>
    <t>FFS9.11</t>
  </si>
  <si>
    <t>MCR10.11</t>
  </si>
  <si>
    <t>FFS11.11</t>
  </si>
  <si>
    <t>MCR14.11</t>
  </si>
  <si>
    <t>FFS9.12</t>
  </si>
  <si>
    <t>MCR10.12</t>
  </si>
  <si>
    <t>FFS11.12</t>
  </si>
  <si>
    <t>MCR14.12</t>
  </si>
  <si>
    <t>FFS9.13</t>
  </si>
  <si>
    <t>MCR10.13</t>
  </si>
  <si>
    <t>FFS11.13</t>
  </si>
  <si>
    <t>MCR14.13</t>
  </si>
  <si>
    <t>FFS9.14</t>
  </si>
  <si>
    <t>MCR10.14</t>
  </si>
  <si>
    <t>FFS11.14</t>
  </si>
  <si>
    <t>MCR14.14</t>
  </si>
  <si>
    <t>FFS9.15</t>
  </si>
  <si>
    <t>MCR10.15</t>
  </si>
  <si>
    <t>FFS11.15</t>
  </si>
  <si>
    <t>MCR14.15</t>
  </si>
  <si>
    <t>FFS1.4</t>
  </si>
  <si>
    <t>FFS5.11</t>
  </si>
  <si>
    <t>MCR1.4</t>
  </si>
  <si>
    <t>MCR5.11</t>
  </si>
  <si>
    <t>FFS3.4</t>
  </si>
  <si>
    <t>FFS7.11</t>
  </si>
  <si>
    <t>MCR3.4</t>
  </si>
  <si>
    <t>MCR7.11</t>
  </si>
  <si>
    <t>FFS9.16</t>
  </si>
  <si>
    <t>MCR10.16</t>
  </si>
  <si>
    <t>FFS11.16</t>
  </si>
  <si>
    <t>MCR14.16</t>
  </si>
  <si>
    <t>FFS5.12</t>
  </si>
  <si>
    <t>MCR5.12</t>
  </si>
  <si>
    <t>FFS7.12</t>
  </si>
  <si>
    <t>MCR7.12</t>
  </si>
  <si>
    <t>FFS9.17</t>
  </si>
  <si>
    <t>MCR10.17</t>
  </si>
  <si>
    <t>FFS11.17</t>
  </si>
  <si>
    <t>MCR14.17</t>
  </si>
  <si>
    <t>EXP16.3</t>
  </si>
  <si>
    <t>EXP18.3</t>
  </si>
  <si>
    <t>FFS9.18</t>
  </si>
  <si>
    <t>MCR10.18</t>
  </si>
  <si>
    <t>FFS11.18</t>
  </si>
  <si>
    <t>MCR14.18</t>
  </si>
  <si>
    <t>FFS10.5</t>
  </si>
  <si>
    <t>MCR11.4</t>
  </si>
  <si>
    <t>FFS12.3</t>
  </si>
  <si>
    <t>MCR15.3</t>
  </si>
  <si>
    <t>FFS5.13</t>
  </si>
  <si>
    <t>MCR5.13</t>
  </si>
  <si>
    <t>FFS7.13</t>
  </si>
  <si>
    <t>MCR7.13</t>
  </si>
  <si>
    <t>ALL2.2</t>
  </si>
  <si>
    <t>ALL2.3</t>
  </si>
  <si>
    <t>ALL2.4</t>
  </si>
  <si>
    <t>ALL2.5</t>
  </si>
  <si>
    <t>ALL2.6</t>
  </si>
  <si>
    <t>ALL2.7</t>
  </si>
  <si>
    <t>ALL2.8</t>
  </si>
  <si>
    <t>ALL1.7</t>
  </si>
  <si>
    <t>ALL1.8</t>
  </si>
  <si>
    <t>ALL1.9</t>
  </si>
  <si>
    <t>ALL1.10</t>
  </si>
  <si>
    <t>ALL1.11</t>
  </si>
  <si>
    <t>ALL1.12</t>
  </si>
  <si>
    <t>ALL1.13</t>
  </si>
  <si>
    <t>ALL3.1</t>
  </si>
  <si>
    <t>ALL1.14</t>
  </si>
  <si>
    <t>FFS9.19</t>
  </si>
  <si>
    <t>FFS10.6</t>
  </si>
  <si>
    <t>MCR12.1</t>
  </si>
  <si>
    <t>FFS13.1</t>
  </si>
  <si>
    <t>MCR16.1</t>
  </si>
  <si>
    <t>ALL3.2</t>
  </si>
  <si>
    <t>FFS1.5</t>
  </si>
  <si>
    <t>FFS2.1</t>
  </si>
  <si>
    <t>MCR2.1</t>
  </si>
  <si>
    <t>FFS4.1</t>
  </si>
  <si>
    <t>MCR4.1</t>
  </si>
  <si>
    <t>FFS9.20</t>
  </si>
  <si>
    <t>FFS10.7</t>
  </si>
  <si>
    <t>MCR12.2</t>
  </si>
  <si>
    <t>FFS13.2</t>
  </si>
  <si>
    <t>MCR16.2</t>
  </si>
  <si>
    <t>FFS9.21</t>
  </si>
  <si>
    <t>FFS10.8</t>
  </si>
  <si>
    <t>FFS15.1</t>
  </si>
  <si>
    <t>MCR12.3</t>
  </si>
  <si>
    <t>MCR18.1</t>
  </si>
  <si>
    <t>FFS13.3</t>
  </si>
  <si>
    <t>FFS17.1</t>
  </si>
  <si>
    <t>MCR16.3</t>
  </si>
  <si>
    <t>MCR20.1</t>
  </si>
  <si>
    <t>FFS9.22</t>
  </si>
  <si>
    <t>FFS10.9</t>
  </si>
  <si>
    <t>MCR12.4</t>
  </si>
  <si>
    <t>FFS13.4</t>
  </si>
  <si>
    <t>MCR16.4</t>
  </si>
  <si>
    <t>FFS9.23</t>
  </si>
  <si>
    <t>FFS10.10</t>
  </si>
  <si>
    <t>MCR12.5</t>
  </si>
  <si>
    <t>FFS13.5</t>
  </si>
  <si>
    <t>MCR16.5</t>
  </si>
  <si>
    <t>FFS1.6</t>
  </si>
  <si>
    <t>FFS2.2</t>
  </si>
  <si>
    <t>MCR2.2</t>
  </si>
  <si>
    <t>FFS4.2</t>
  </si>
  <si>
    <t>MCR4.2</t>
  </si>
  <si>
    <t>FFS9.24</t>
  </si>
  <si>
    <t>FFS14.8</t>
  </si>
  <si>
    <t>FFS10.11</t>
  </si>
  <si>
    <t>FFS15.2</t>
  </si>
  <si>
    <t>MCR12.6</t>
  </si>
  <si>
    <t>MCR18.2</t>
  </si>
  <si>
    <t>FFS13.6</t>
  </si>
  <si>
    <t>FFS17.2</t>
  </si>
  <si>
    <t>MCR16.6</t>
  </si>
  <si>
    <t>MCR20.2</t>
  </si>
  <si>
    <t>FFS9.25</t>
  </si>
  <si>
    <t>FFS10.12</t>
  </si>
  <si>
    <t>MCR12.7</t>
  </si>
  <si>
    <t>FFS13.7</t>
  </si>
  <si>
    <t>MCR16.7</t>
  </si>
  <si>
    <t>FFS9.26</t>
  </si>
  <si>
    <t>FFS10.13</t>
  </si>
  <si>
    <t>FFS13.8</t>
  </si>
  <si>
    <t>FFS1.7</t>
  </si>
  <si>
    <t>FFS2.3</t>
  </si>
  <si>
    <t>MCR2.3</t>
  </si>
  <si>
    <t>FFS4.3</t>
  </si>
  <si>
    <t>MCR4.3</t>
  </si>
  <si>
    <t>FFS5.14</t>
  </si>
  <si>
    <t>FFS6.1</t>
  </si>
  <si>
    <t>FFS8.1</t>
  </si>
  <si>
    <t>FFS1.8</t>
  </si>
  <si>
    <t>FFS2.4</t>
  </si>
  <si>
    <t>MCR2.4</t>
  </si>
  <si>
    <t>FFS4.4</t>
  </si>
  <si>
    <t>MCR4.4</t>
  </si>
  <si>
    <t>FFS9.27</t>
  </si>
  <si>
    <t>FFS10.14</t>
  </si>
  <si>
    <t>MCR12.8</t>
  </si>
  <si>
    <t>FFS13.9</t>
  </si>
  <si>
    <t>MCR16.8</t>
  </si>
  <si>
    <t>FFS9.28</t>
  </si>
  <si>
    <t>FFS10.15</t>
  </si>
  <si>
    <t>MCR12.9</t>
  </si>
  <si>
    <t>FFS13.10</t>
  </si>
  <si>
    <t>MCR16.9</t>
  </si>
  <si>
    <t>FFS9.29</t>
  </si>
  <si>
    <t>FFS10.16</t>
  </si>
  <si>
    <t>MCR12.10</t>
  </si>
  <si>
    <t>FFS13.11</t>
  </si>
  <si>
    <t>MCR16.10</t>
  </si>
  <si>
    <t>FFS9.30</t>
  </si>
  <si>
    <t>FFS10.17</t>
  </si>
  <si>
    <t>MCR12.11</t>
  </si>
  <si>
    <t>FFS13.12</t>
  </si>
  <si>
    <t>MCR16.11</t>
  </si>
  <si>
    <t>FFS9.31</t>
  </si>
  <si>
    <t>FFS14.9</t>
  </si>
  <si>
    <t>FFS10.18</t>
  </si>
  <si>
    <t>FFS15.3</t>
  </si>
  <si>
    <t>MCR12.12</t>
  </si>
  <si>
    <t>MCR18.3</t>
  </si>
  <si>
    <t>FFS13.13</t>
  </si>
  <si>
    <t>FFS17.3</t>
  </si>
  <si>
    <t>MCR16.12</t>
  </si>
  <si>
    <t>MCR20.3</t>
  </si>
  <si>
    <t>FFS9.32</t>
  </si>
  <si>
    <t>FFS10.19</t>
  </si>
  <si>
    <t>MCR12.13</t>
  </si>
  <si>
    <t>FFS13.14</t>
  </si>
  <si>
    <t>MCR16.13</t>
  </si>
  <si>
    <t>FFS9.33</t>
  </si>
  <si>
    <t>FFS10.20</t>
  </si>
  <si>
    <t>MCR12.14</t>
  </si>
  <si>
    <t>FFS13.15</t>
  </si>
  <si>
    <t>MCR16.14</t>
  </si>
  <si>
    <t>FFS9.34</t>
  </si>
  <si>
    <t>FFS10.21</t>
  </si>
  <si>
    <t>MCR12.15</t>
  </si>
  <si>
    <t>FFS13.16</t>
  </si>
  <si>
    <t>MCR16.15</t>
  </si>
  <si>
    <t>FFS9.35</t>
  </si>
  <si>
    <t>FFS10.22</t>
  </si>
  <si>
    <t>MCR12.16</t>
  </si>
  <si>
    <t>FFS13.17</t>
  </si>
  <si>
    <t>MCR16.16</t>
  </si>
  <si>
    <t>FFS9.36</t>
  </si>
  <si>
    <t>FFS10.23</t>
  </si>
  <si>
    <t>MCR12.17</t>
  </si>
  <si>
    <t>FFS13.18</t>
  </si>
  <si>
    <t>MCR16.17</t>
  </si>
  <si>
    <t>FFS9.37</t>
  </si>
  <si>
    <t>FFS10.24</t>
  </si>
  <si>
    <t>MCR12.18</t>
  </si>
  <si>
    <t>FFS13.19</t>
  </si>
  <si>
    <t>MCR16.18</t>
  </si>
  <si>
    <t>FFS9.38</t>
  </si>
  <si>
    <t>FFS10.25</t>
  </si>
  <si>
    <t>MCR12.19</t>
  </si>
  <si>
    <t>FFS13.20</t>
  </si>
  <si>
    <t>MCR16.19</t>
  </si>
  <si>
    <t>FFS9.39</t>
  </si>
  <si>
    <t>FFS10.26</t>
  </si>
  <si>
    <t>MCR12.20</t>
  </si>
  <si>
    <t>FFS13.21</t>
  </si>
  <si>
    <t>MCR16.20</t>
  </si>
  <si>
    <t>FFS9.40</t>
  </si>
  <si>
    <t>FFS10.27</t>
  </si>
  <si>
    <t>MCR12.21</t>
  </si>
  <si>
    <t>FFS13.22</t>
  </si>
  <si>
    <t>MCR16.21</t>
  </si>
  <si>
    <t>FFS9.41</t>
  </si>
  <si>
    <t>FFS10.28</t>
  </si>
  <si>
    <t>MCR12.22</t>
  </si>
  <si>
    <t>FFS13.23</t>
  </si>
  <si>
    <t>MCR16.22</t>
  </si>
  <si>
    <t>FFS9.42</t>
  </si>
  <si>
    <t>FFS10.29</t>
  </si>
  <si>
    <t>MCR12.23</t>
  </si>
  <si>
    <t>FFS13.24</t>
  </si>
  <si>
    <t>MCR16.23</t>
  </si>
  <si>
    <t>FFS9.43</t>
  </si>
  <si>
    <t>FFS10.30</t>
  </si>
  <si>
    <t>MCR12.24</t>
  </si>
  <si>
    <t>FFS13.25</t>
  </si>
  <si>
    <t>MCR16.24</t>
  </si>
  <si>
    <t>FFS9.44</t>
  </si>
  <si>
    <t>FFS10.31</t>
  </si>
  <si>
    <t>MCR12.25</t>
  </si>
  <si>
    <t>FFS13.26</t>
  </si>
  <si>
    <t>MCR16.25</t>
  </si>
  <si>
    <t>FFS9.45</t>
  </si>
  <si>
    <t>FFS10.32</t>
  </si>
  <si>
    <t>MCR12.26</t>
  </si>
  <si>
    <t>FFS13.27</t>
  </si>
  <si>
    <t>MCR16.26</t>
  </si>
  <si>
    <t>FFS9.46</t>
  </si>
  <si>
    <t>FFS10.33</t>
  </si>
  <si>
    <t>MCR12.27</t>
  </si>
  <si>
    <t>FFS13.28</t>
  </si>
  <si>
    <t>MCR16.27</t>
  </si>
  <si>
    <t>FFS9.47</t>
  </si>
  <si>
    <t>FFS10.34</t>
  </si>
  <si>
    <t>MCR12.28</t>
  </si>
  <si>
    <t>FFS13.29</t>
  </si>
  <si>
    <t>MCR16.28</t>
  </si>
  <si>
    <t>FFS14.10</t>
  </si>
  <si>
    <t>FFS15.4</t>
  </si>
  <si>
    <t>MCR18.4</t>
  </si>
  <si>
    <t>FFS17.4</t>
  </si>
  <si>
    <t>MCR20.4</t>
  </si>
  <si>
    <t>FFS14.11</t>
  </si>
  <si>
    <t>FFS15.5</t>
  </si>
  <si>
    <t>MCR18.5</t>
  </si>
  <si>
    <t>FFS17.5</t>
  </si>
  <si>
    <t>MCR20.5</t>
  </si>
  <si>
    <t>FFS9.48</t>
  </si>
  <si>
    <t>FFS10.35</t>
  </si>
  <si>
    <t>MCR12.29</t>
  </si>
  <si>
    <t>FFS13.30</t>
  </si>
  <si>
    <t>MCR16.29</t>
  </si>
  <si>
    <t>FFS9.49</t>
  </si>
  <si>
    <t>FFS14.12</t>
  </si>
  <si>
    <t>FFS10.36</t>
  </si>
  <si>
    <t>FFS15.6</t>
  </si>
  <si>
    <t>MCR12.30</t>
  </si>
  <si>
    <t>MCR18.6</t>
  </si>
  <si>
    <t>FFS13.31</t>
  </si>
  <si>
    <t>FFS17.6</t>
  </si>
  <si>
    <t>MCR16.30</t>
  </si>
  <si>
    <t>MCR20.6</t>
  </si>
  <si>
    <t>FFS9.50</t>
  </si>
  <si>
    <t>FFS10.37</t>
  </si>
  <si>
    <t>MCR12.31</t>
  </si>
  <si>
    <t>FFS13.32</t>
  </si>
  <si>
    <t>MCR16.31</t>
  </si>
  <si>
    <t>FFS9.51</t>
  </si>
  <si>
    <t>FFS10.38</t>
  </si>
  <si>
    <t>MCR12.32</t>
  </si>
  <si>
    <t>FFS13.33</t>
  </si>
  <si>
    <t>MCR16.32</t>
  </si>
  <si>
    <t>FFS9.52</t>
  </si>
  <si>
    <t>FFS10.39</t>
  </si>
  <si>
    <t>MCR12.33</t>
  </si>
  <si>
    <t>FFS13.34</t>
  </si>
  <si>
    <t>MCR16.33</t>
  </si>
  <si>
    <t>FFS9.53</t>
  </si>
  <si>
    <t>FFS10.40</t>
  </si>
  <si>
    <t>MCR12.34</t>
  </si>
  <si>
    <t>FFS13.35</t>
  </si>
  <si>
    <t>MCR16.34</t>
  </si>
  <si>
    <t>FFS9.54</t>
  </si>
  <si>
    <t>FFS10.41</t>
  </si>
  <si>
    <t>MCR12.35</t>
  </si>
  <si>
    <t>FFS13.36</t>
  </si>
  <si>
    <t>MCR16.35</t>
  </si>
  <si>
    <t>FFS9.55</t>
  </si>
  <si>
    <t>FFS10.42</t>
  </si>
  <si>
    <t>MCR12.36</t>
  </si>
  <si>
    <t>FFS13.37</t>
  </si>
  <si>
    <t>MCR16.36</t>
  </si>
  <si>
    <t>FFS9.56</t>
  </si>
  <si>
    <t>FFS10.43</t>
  </si>
  <si>
    <t>MCR12.37</t>
  </si>
  <si>
    <t>FFS13.38</t>
  </si>
  <si>
    <t>MCR16.37</t>
  </si>
  <si>
    <t>FFS9.57</t>
  </si>
  <si>
    <t>FFS10.44</t>
  </si>
  <si>
    <t>MCR12.38</t>
  </si>
  <si>
    <t>FFS13.39</t>
  </si>
  <si>
    <t>MCR16.38</t>
  </si>
  <si>
    <t>FFS5.15</t>
  </si>
  <si>
    <t>FFS6.2</t>
  </si>
  <si>
    <t>MCR6.1</t>
  </si>
  <si>
    <t>FFS8.2</t>
  </si>
  <si>
    <t>MCR8.1</t>
  </si>
  <si>
    <t>FFS5.16</t>
  </si>
  <si>
    <t>FFS6.3</t>
  </si>
  <si>
    <t>MCR6.2</t>
  </si>
  <si>
    <t>FFS8.3</t>
  </si>
  <si>
    <t>MCR8.2</t>
  </si>
  <si>
    <t>FFS5.17</t>
  </si>
  <si>
    <t>FFS6.4</t>
  </si>
  <si>
    <t>MCR6.3</t>
  </si>
  <si>
    <t>FFS8.4</t>
  </si>
  <si>
    <t>MCR8.3</t>
  </si>
  <si>
    <t>FFS5.18</t>
  </si>
  <si>
    <t>FFS6.5</t>
  </si>
  <si>
    <t>MCR6.4</t>
  </si>
  <si>
    <t>FFS8.5</t>
  </si>
  <si>
    <t>MCR8.4</t>
  </si>
  <si>
    <t>FFS5.19</t>
  </si>
  <si>
    <t>FFS6.6</t>
  </si>
  <si>
    <t>MCR6.5</t>
  </si>
  <si>
    <t>FFS8.6</t>
  </si>
  <si>
    <t>MCR8.5</t>
  </si>
  <si>
    <t>FFS9.58</t>
  </si>
  <si>
    <t>FFS10.45</t>
  </si>
  <si>
    <t>MCR12.39</t>
  </si>
  <si>
    <t>FFS13.40</t>
  </si>
  <si>
    <t>MCR16.39</t>
  </si>
  <si>
    <t>FFS9.59</t>
  </si>
  <si>
    <t>FFS10.46</t>
  </si>
  <si>
    <t>MCR12.40</t>
  </si>
  <si>
    <t>FFS13.41</t>
  </si>
  <si>
    <t>MCR16.40</t>
  </si>
  <si>
    <t>FFS5.20</t>
  </si>
  <si>
    <t>FFS9.60</t>
  </si>
  <si>
    <t>FFS6.7</t>
  </si>
  <si>
    <t>FFS10.47</t>
  </si>
  <si>
    <t>MCR6.6</t>
  </si>
  <si>
    <t>MCR12.41</t>
  </si>
  <si>
    <t>FFS8.7</t>
  </si>
  <si>
    <t>FFS13.42</t>
  </si>
  <si>
    <t>MCR8.6</t>
  </si>
  <si>
    <t>MCR16.41</t>
  </si>
  <si>
    <t>FFS9.61</t>
  </si>
  <si>
    <t>FFS10.48</t>
  </si>
  <si>
    <t>MCR12.42</t>
  </si>
  <si>
    <t>FFS13.43</t>
  </si>
  <si>
    <t>MCR16.42</t>
  </si>
  <si>
    <t>FFS9.62</t>
  </si>
  <si>
    <t>FFS10.49</t>
  </si>
  <si>
    <t>MCR12.43</t>
  </si>
  <si>
    <t>FFS13.44</t>
  </si>
  <si>
    <t>MCR16.43</t>
  </si>
  <si>
    <t>FFS9.63</t>
  </si>
  <si>
    <t>FFS10.50</t>
  </si>
  <si>
    <t>MCR12.44</t>
  </si>
  <si>
    <t>FFS13.45</t>
  </si>
  <si>
    <t>MCR16.44</t>
  </si>
  <si>
    <t>FFS9.64</t>
  </si>
  <si>
    <t>FFS10.51</t>
  </si>
  <si>
    <t>MCR12.45</t>
  </si>
  <si>
    <t>FFS13.46</t>
  </si>
  <si>
    <t>MCR16.45</t>
  </si>
  <si>
    <t>FFS9.65</t>
  </si>
  <si>
    <t>FFS10.52</t>
  </si>
  <si>
    <t>MCR12.46</t>
  </si>
  <si>
    <t>FFS13.47</t>
  </si>
  <si>
    <t>MCR16.46</t>
  </si>
  <si>
    <t>FFS9.66</t>
  </si>
  <si>
    <t>FFS10.53</t>
  </si>
  <si>
    <t>MCR12.47</t>
  </si>
  <si>
    <t>FFS13.48</t>
  </si>
  <si>
    <t>MCR16.47</t>
  </si>
  <si>
    <t>FFS9.67</t>
  </si>
  <si>
    <t>FFS10.54</t>
  </si>
  <si>
    <t>MCR12.48</t>
  </si>
  <si>
    <t>FFS13.49</t>
  </si>
  <si>
    <t>MCR16.48</t>
  </si>
  <si>
    <t>FFS1.9</t>
  </si>
  <si>
    <t>FFS2.5</t>
  </si>
  <si>
    <t>MCR2.5</t>
  </si>
  <si>
    <t>FFS4.5</t>
  </si>
  <si>
    <t>MCR4.5</t>
  </si>
  <si>
    <t>FFS5.21</t>
  </si>
  <si>
    <t>FFS6.8</t>
  </si>
  <si>
    <t>MCR6.7</t>
  </si>
  <si>
    <t>FFS8.8</t>
  </si>
  <si>
    <t>MCR8.7</t>
  </si>
  <si>
    <t>FFS9.68</t>
  </si>
  <si>
    <t>FFS10.55</t>
  </si>
  <si>
    <t>MCR12.49</t>
  </si>
  <si>
    <t>FFS13.50</t>
  </si>
  <si>
    <t>MCR16.49</t>
  </si>
  <si>
    <t>FFS1.10</t>
  </si>
  <si>
    <t>FFS2.6</t>
  </si>
  <si>
    <t>MCR2.6</t>
  </si>
  <si>
    <t>FFS4.6</t>
  </si>
  <si>
    <t>MCR4.6</t>
  </si>
  <si>
    <t>FFS9.69</t>
  </si>
  <si>
    <t>FFS10.56</t>
  </si>
  <si>
    <t>MCR12.50</t>
  </si>
  <si>
    <t>FFS13.51</t>
  </si>
  <si>
    <t>MCR16.50</t>
  </si>
  <si>
    <t>FFS9.70</t>
  </si>
  <si>
    <t>FFS10.57</t>
  </si>
  <si>
    <t>MCR12.51</t>
  </si>
  <si>
    <t>FFS13.52</t>
  </si>
  <si>
    <t>MCR16.51</t>
  </si>
  <si>
    <t>FFS9.71</t>
  </si>
  <si>
    <t>FFS10.58</t>
  </si>
  <si>
    <t>MCR12.52</t>
  </si>
  <si>
    <t>FFS13.53</t>
  </si>
  <si>
    <t>MCR16.52</t>
  </si>
  <si>
    <t>FFS9.72</t>
  </si>
  <si>
    <t>FFS10.59</t>
  </si>
  <si>
    <t>MCR12.53</t>
  </si>
  <si>
    <t>FFS13.54</t>
  </si>
  <si>
    <t>MCR16.53</t>
  </si>
  <si>
    <t>FFS9.73</t>
  </si>
  <si>
    <t>FFS10.60</t>
  </si>
  <si>
    <t>MCR12.54</t>
  </si>
  <si>
    <t>FFS13.55</t>
  </si>
  <si>
    <t>MCR16.54</t>
  </si>
  <si>
    <t>FFS9.74</t>
  </si>
  <si>
    <t>FFS10.61</t>
  </si>
  <si>
    <t>MCR12.55</t>
  </si>
  <si>
    <t>FFS13.56</t>
  </si>
  <si>
    <t>MCR16.55</t>
  </si>
  <si>
    <t>FFS9.75</t>
  </si>
  <si>
    <t>FFS10.62</t>
  </si>
  <si>
    <t>MCR12.56</t>
  </si>
  <si>
    <t>FFS13.57</t>
  </si>
  <si>
    <t>MCR16.56</t>
  </si>
  <si>
    <t>FFS9.76</t>
  </si>
  <si>
    <t>FFS10.63</t>
  </si>
  <si>
    <t>MCR12.57</t>
  </si>
  <si>
    <t>FFS13.58</t>
  </si>
  <si>
    <t>MCR16.57</t>
  </si>
  <si>
    <t>FFS9.77</t>
  </si>
  <si>
    <t>FFS10.64</t>
  </si>
  <si>
    <t>MCR12.58</t>
  </si>
  <si>
    <t>FFS13.59</t>
  </si>
  <si>
    <t>MCR16.58</t>
  </si>
  <si>
    <t>FFS9.78</t>
  </si>
  <si>
    <t>FFS10.65</t>
  </si>
  <si>
    <t>MCR12.59</t>
  </si>
  <si>
    <t>FFS13.60</t>
  </si>
  <si>
    <t>MCR16.59</t>
  </si>
  <si>
    <t>FFS9.79</t>
  </si>
  <si>
    <t>FFS10.66</t>
  </si>
  <si>
    <t>MCR12.60</t>
  </si>
  <si>
    <t>FFS13.61</t>
  </si>
  <si>
    <t>MCR16.60</t>
  </si>
  <si>
    <t>FFS9.80</t>
  </si>
  <si>
    <t>FFS10.67</t>
  </si>
  <si>
    <t>MCR12.61</t>
  </si>
  <si>
    <t>FFS13.62</t>
  </si>
  <si>
    <t>MCR16.61</t>
  </si>
  <si>
    <t>FFS9.81</t>
  </si>
  <si>
    <t>FFS10.68</t>
  </si>
  <si>
    <t>MCR12.62</t>
  </si>
  <si>
    <t>FFS13.63</t>
  </si>
  <si>
    <t>MCR16.62</t>
  </si>
  <si>
    <t>FFS9.82</t>
  </si>
  <si>
    <t>FFS10.69</t>
  </si>
  <si>
    <t>MCR12.63</t>
  </si>
  <si>
    <t>FFS13.64</t>
  </si>
  <si>
    <t>MCR16.63</t>
  </si>
  <si>
    <t>FFS9.83</t>
  </si>
  <si>
    <t>FFS10.70</t>
  </si>
  <si>
    <t>MCR12.64</t>
  </si>
  <si>
    <t>FFS13.65</t>
  </si>
  <si>
    <t>MCR16.64</t>
  </si>
  <si>
    <t>FFS9.84</t>
  </si>
  <si>
    <t>FFS10.71</t>
  </si>
  <si>
    <t>MCR12.65</t>
  </si>
  <si>
    <t>FFS13.66</t>
  </si>
  <si>
    <t>MCR16.65</t>
  </si>
  <si>
    <t>FFS9.85</t>
  </si>
  <si>
    <t>FFS10.72</t>
  </si>
  <si>
    <t>MCR12.66</t>
  </si>
  <si>
    <t>FFS13.67</t>
  </si>
  <si>
    <t>MCR16.66</t>
  </si>
  <si>
    <t>FFS9.86</t>
  </si>
  <si>
    <t>FFS10.73</t>
  </si>
  <si>
    <t>MCR12.67</t>
  </si>
  <si>
    <t>FFS13.68</t>
  </si>
  <si>
    <t>MCR16.67</t>
  </si>
  <si>
    <t>FFS9.87</t>
  </si>
  <si>
    <t>FFS10.74</t>
  </si>
  <si>
    <t>MCR12.68</t>
  </si>
  <si>
    <t>FFS13.69</t>
  </si>
  <si>
    <t>MCR16.68</t>
  </si>
  <si>
    <t>FFS9.88</t>
  </si>
  <si>
    <t>FFS10.75</t>
  </si>
  <si>
    <t>MCR12.69</t>
  </si>
  <si>
    <t>FFS13.70</t>
  </si>
  <si>
    <t>MCR16.69</t>
  </si>
  <si>
    <t>FFS9.89</t>
  </si>
  <si>
    <t>FFS10.76</t>
  </si>
  <si>
    <t>MCR12.70</t>
  </si>
  <si>
    <t>FFS13.71</t>
  </si>
  <si>
    <t>MCR16.70</t>
  </si>
  <si>
    <t>FFS9.90</t>
  </si>
  <si>
    <t>FFS10.77</t>
  </si>
  <si>
    <t>MCR12.71</t>
  </si>
  <si>
    <t>FFS13.72</t>
  </si>
  <si>
    <t>MCR16.71</t>
  </si>
  <si>
    <t>FFS9.91</t>
  </si>
  <si>
    <t>FFS10.78</t>
  </si>
  <si>
    <t>MCR12.72</t>
  </si>
  <si>
    <t>FFS13.73</t>
  </si>
  <si>
    <t>MCR16.72</t>
  </si>
  <si>
    <t>FFS9.92</t>
  </si>
  <si>
    <t>FFS10.79</t>
  </si>
  <si>
    <t>MCR12.73</t>
  </si>
  <si>
    <t>FFS13.74</t>
  </si>
  <si>
    <t>MCR16.73</t>
  </si>
  <si>
    <t>FFS9.93</t>
  </si>
  <si>
    <t>FFS10.80</t>
  </si>
  <si>
    <t>MCR12.74</t>
  </si>
  <si>
    <t>FFS13.75</t>
  </si>
  <si>
    <t>MCR16.74</t>
  </si>
  <si>
    <t>FFS1.11</t>
  </si>
  <si>
    <t>FFS2.7</t>
  </si>
  <si>
    <t>MCR2.7</t>
  </si>
  <si>
    <t>FFS4.7</t>
  </si>
  <si>
    <t>MCR4.7</t>
  </si>
  <si>
    <t>FFS9.94</t>
  </si>
  <si>
    <t>FFS14.13</t>
  </si>
  <si>
    <t>FFS10.81</t>
  </si>
  <si>
    <t>FFS15.7</t>
  </si>
  <si>
    <t>MCR12.75</t>
  </si>
  <si>
    <t>MCR18.7</t>
  </si>
  <si>
    <t>FFS13.76</t>
  </si>
  <si>
    <t>FFS17.7</t>
  </si>
  <si>
    <t>MCR16.75</t>
  </si>
  <si>
    <t>MCR20.7</t>
  </si>
  <si>
    <t>FFS1.12</t>
  </si>
  <si>
    <t>FFS2.8</t>
  </si>
  <si>
    <t>MCR2.8</t>
  </si>
  <si>
    <t>FFS4.8</t>
  </si>
  <si>
    <t>MCR4.8</t>
  </si>
  <si>
    <t>FFS9.95</t>
  </si>
  <si>
    <t>FFS10.82</t>
  </si>
  <si>
    <t>MCR12.76</t>
  </si>
  <si>
    <t>FFS13.77</t>
  </si>
  <si>
    <t>MCR16.76</t>
  </si>
  <si>
    <t>FFS9.96</t>
  </si>
  <si>
    <t>FFS10.83</t>
  </si>
  <si>
    <t>MCR12.77</t>
  </si>
  <si>
    <t>FFS13.78</t>
  </si>
  <si>
    <t>MCR16.77</t>
  </si>
  <si>
    <t>FFS9.97</t>
  </si>
  <si>
    <t>FFS14.14</t>
  </si>
  <si>
    <t>FFS10.84</t>
  </si>
  <si>
    <t>FFS15.8</t>
  </si>
  <si>
    <t>MCR12.78</t>
  </si>
  <si>
    <t>MCR18.8</t>
  </si>
  <si>
    <t>FFS13.79</t>
  </si>
  <si>
    <t>FFS17.8</t>
  </si>
  <si>
    <t>MCR16.78</t>
  </si>
  <si>
    <t>MCR20.8</t>
  </si>
  <si>
    <t>FFS5.22</t>
  </si>
  <si>
    <t>FFS6.9</t>
  </si>
  <si>
    <t>MCR6.8</t>
  </si>
  <si>
    <t>FFS8.9</t>
  </si>
  <si>
    <t>MCR8.8</t>
  </si>
  <si>
    <t>FFS1.13</t>
  </si>
  <si>
    <t>FFS2.9</t>
  </si>
  <si>
    <t>MCR2.9</t>
  </si>
  <si>
    <t>FFS4.9</t>
  </si>
  <si>
    <t>MCR4.9</t>
  </si>
  <si>
    <t>FFS1.14</t>
  </si>
  <si>
    <t>FFS2.10</t>
  </si>
  <si>
    <t>MCR2.10</t>
  </si>
  <si>
    <t>FFS4.10</t>
  </si>
  <si>
    <t>MCR4.10</t>
  </si>
  <si>
    <t>FFS1.15</t>
  </si>
  <si>
    <t>FFS2.11</t>
  </si>
  <si>
    <t>MCR2.11</t>
  </si>
  <si>
    <t>FFS4.11</t>
  </si>
  <si>
    <t>MCR4.11</t>
  </si>
  <si>
    <t>FFS1.16</t>
  </si>
  <si>
    <t>FFS2.12</t>
  </si>
  <si>
    <t>MCR2.12</t>
  </si>
  <si>
    <t>FFS4.12</t>
  </si>
  <si>
    <t>MCR4.12</t>
  </si>
  <si>
    <t>FFS9.98</t>
  </si>
  <si>
    <t>MCR10.19</t>
  </si>
  <si>
    <t>FFS11.19</t>
  </si>
  <si>
    <t>MCR14.19</t>
  </si>
  <si>
    <t>FFS10.85</t>
  </si>
  <si>
    <t>MCR11.5</t>
  </si>
  <si>
    <t>FFS12.4</t>
  </si>
  <si>
    <t>MCR15.4</t>
  </si>
  <si>
    <t>EXP11.4</t>
  </si>
  <si>
    <t>EXP13.4</t>
  </si>
  <si>
    <t>FFS5.23</t>
  </si>
  <si>
    <t>MCR5.14</t>
  </si>
  <si>
    <t>FFS7.14</t>
  </si>
  <si>
    <t>MCR7.14</t>
  </si>
  <si>
    <t>FFS1.17</t>
  </si>
  <si>
    <t>MCR1.5</t>
  </si>
  <si>
    <t>FFS3.5</t>
  </si>
  <si>
    <t>MCR3.5</t>
  </si>
  <si>
    <t>TPL2.1</t>
  </si>
  <si>
    <t>TPL2.3</t>
  </si>
  <si>
    <t>TPL2.5</t>
  </si>
  <si>
    <t>TPL2.7</t>
  </si>
  <si>
    <t>TPL3.1</t>
  </si>
  <si>
    <t>TPL3.3</t>
  </si>
  <si>
    <t>TPL3.5</t>
  </si>
  <si>
    <t>TPL3.7</t>
  </si>
  <si>
    <t>TPL4.1</t>
  </si>
  <si>
    <t>TPL4.3</t>
  </si>
  <si>
    <t>TPL4.5</t>
  </si>
  <si>
    <t>TPL4.7</t>
  </si>
  <si>
    <t>TPL5.1</t>
  </si>
  <si>
    <t>TPL5.3</t>
  </si>
  <si>
    <t>TPL5.5</t>
  </si>
  <si>
    <t>TPL5.7</t>
  </si>
  <si>
    <t>TPL2.2</t>
  </si>
  <si>
    <t>TPL2.4</t>
  </si>
  <si>
    <t>TPL2.6</t>
  </si>
  <si>
    <t>TPL2.8</t>
  </si>
  <si>
    <t>TPL3.2</t>
  </si>
  <si>
    <t>TPL3.4</t>
  </si>
  <si>
    <t>TPL3.6</t>
  </si>
  <si>
    <t>TPL3.8</t>
  </si>
  <si>
    <t>TPL4.2</t>
  </si>
  <si>
    <t>TPL4.4</t>
  </si>
  <si>
    <t>TPL4.6</t>
  </si>
  <si>
    <t>TPL4.8</t>
  </si>
  <si>
    <t>TPL5.2</t>
  </si>
  <si>
    <t>TPL5.4</t>
  </si>
  <si>
    <t>TPL5.6</t>
  </si>
  <si>
    <t>TPL5.8</t>
  </si>
  <si>
    <t>FFS5.24</t>
  </si>
  <si>
    <t>MCR5.15</t>
  </si>
  <si>
    <t>FFS18.1</t>
  </si>
  <si>
    <t>MCR21.1</t>
  </si>
  <si>
    <t>FFS22.1</t>
  </si>
  <si>
    <t>MCR24.1</t>
  </si>
  <si>
    <t>FFS18.2</t>
  </si>
  <si>
    <t>MCR21.2</t>
  </si>
  <si>
    <t>FFS22.2</t>
  </si>
  <si>
    <t>MCR24.2</t>
  </si>
  <si>
    <t>FFS19.1</t>
  </si>
  <si>
    <t>MCR22.1</t>
  </si>
  <si>
    <t>FFS23.1</t>
  </si>
  <si>
    <t>MCR25.1</t>
  </si>
  <si>
    <t>FFS1.18</t>
  </si>
  <si>
    <t>FFS5.25</t>
  </si>
  <si>
    <t>MCR1.6</t>
  </si>
  <si>
    <t>MCR5.16</t>
  </si>
  <si>
    <t>FFS3.6</t>
  </si>
  <si>
    <t>FFS7.15</t>
  </si>
  <si>
    <t>MCR3.6</t>
  </si>
  <si>
    <t>MCR7.15</t>
  </si>
  <si>
    <t>FFS5.26</t>
  </si>
  <si>
    <t>MCR5.17</t>
  </si>
  <si>
    <t>FFS7.16</t>
  </si>
  <si>
    <t>MCR7.16</t>
  </si>
  <si>
    <t>MCR21.3</t>
  </si>
  <si>
    <t>MCR24.3</t>
  </si>
  <si>
    <t>FFS1.19</t>
  </si>
  <si>
    <t>MCR1.7</t>
  </si>
  <si>
    <t>FFS3.7</t>
  </si>
  <si>
    <t>MCR3.7</t>
  </si>
  <si>
    <t>FFS1.20</t>
  </si>
  <si>
    <t>MCR1.8</t>
  </si>
  <si>
    <t>FFS3.8</t>
  </si>
  <si>
    <t>MCR3.8</t>
  </si>
  <si>
    <t>FFS1.21</t>
  </si>
  <si>
    <t>FFS5.27</t>
  </si>
  <si>
    <t>MCR1.9</t>
  </si>
  <si>
    <t>MCR5.18</t>
  </si>
  <si>
    <t>FFS3.9</t>
  </si>
  <si>
    <t>FFS7.17</t>
  </si>
  <si>
    <t>MCR3.9</t>
  </si>
  <si>
    <t>MCR7.17</t>
  </si>
  <si>
    <t>FFS9.99</t>
  </si>
  <si>
    <t>MCR10.20</t>
  </si>
  <si>
    <t>FFS11.20</t>
  </si>
  <si>
    <t>MCR14.20</t>
  </si>
  <si>
    <t>FFS9.100</t>
  </si>
  <si>
    <t>MCR10.21</t>
  </si>
  <si>
    <t>FFS11.21</t>
  </si>
  <si>
    <t>MCR14.21</t>
  </si>
  <si>
    <t>FFS9.101</t>
  </si>
  <si>
    <t>MCR10.22</t>
  </si>
  <si>
    <t>FFS11.22</t>
  </si>
  <si>
    <t>MCR14.22</t>
  </si>
  <si>
    <t>FFS1.22</t>
  </si>
  <si>
    <t>MCR1.10</t>
  </si>
  <si>
    <t>FFS3.10</t>
  </si>
  <si>
    <t>MCR3.10</t>
  </si>
  <si>
    <t>MCR9.7</t>
  </si>
  <si>
    <t>MCR13.7</t>
  </si>
  <si>
    <t>FFS1.23</t>
  </si>
  <si>
    <t>MCR1.11</t>
  </si>
  <si>
    <t>FFS3.11</t>
  </si>
  <si>
    <t>MCR3.11</t>
  </si>
  <si>
    <t>FFS9.102</t>
  </si>
  <si>
    <t>MCR10.23</t>
  </si>
  <si>
    <t>FFS11.23</t>
  </si>
  <si>
    <t>MCR14.23</t>
  </si>
  <si>
    <t>FFS18.3</t>
  </si>
  <si>
    <t>FFS19.2</t>
  </si>
  <si>
    <t>MCR21.4</t>
  </si>
  <si>
    <t>MCR22.2</t>
  </si>
  <si>
    <t>FFS22.3</t>
  </si>
  <si>
    <t>FFS23.2</t>
  </si>
  <si>
    <t>MCR24.4</t>
  </si>
  <si>
    <t>MCR25.2</t>
  </si>
  <si>
    <t>FFS1.24</t>
  </si>
  <si>
    <t>MCR1.12</t>
  </si>
  <si>
    <t>FFS3.12</t>
  </si>
  <si>
    <t>MCR3.12</t>
  </si>
  <si>
    <t>FFS1.25</t>
  </si>
  <si>
    <t>MCR1.13</t>
  </si>
  <si>
    <t>FFS3.13</t>
  </si>
  <si>
    <t>MCR3.13</t>
  </si>
  <si>
    <t>Average</t>
  </si>
  <si>
    <t>EXP22.1</t>
  </si>
  <si>
    <t>EXP24.1</t>
  </si>
  <si>
    <t>EXP23.1</t>
  </si>
  <si>
    <t>EXP25.1</t>
  </si>
  <si>
    <t>EXP16.4</t>
  </si>
  <si>
    <t>EXP18.4</t>
  </si>
  <si>
    <t>EXP1.4</t>
  </si>
  <si>
    <t>EXP3.4</t>
  </si>
  <si>
    <t>EXP12.3</t>
  </si>
  <si>
    <t>EXP14.3</t>
  </si>
  <si>
    <t>EXP11.5</t>
  </si>
  <si>
    <t>FFS21.1</t>
  </si>
  <si>
    <t>FFS18.4</t>
  </si>
  <si>
    <t>FFS18.5</t>
  </si>
  <si>
    <t>FFS18.6</t>
  </si>
  <si>
    <t>FFS19.3</t>
  </si>
  <si>
    <t>FFS19.4</t>
  </si>
  <si>
    <t>FFS19.5</t>
  </si>
  <si>
    <t>MCR23.1</t>
  </si>
  <si>
    <t>MCR23.4</t>
  </si>
  <si>
    <t>MCR23.5</t>
  </si>
  <si>
    <t>MCR23.8</t>
  </si>
  <si>
    <t>FFS20.1</t>
  </si>
  <si>
    <t>FFS20.2</t>
  </si>
  <si>
    <t>FFS20.3</t>
  </si>
  <si>
    <t>MCR26.1</t>
  </si>
  <si>
    <t>MCR26.4</t>
  </si>
  <si>
    <t>MCR26.7</t>
  </si>
  <si>
    <t>FFS21.2</t>
  </si>
  <si>
    <t>FFS18.7</t>
  </si>
  <si>
    <t>FFS18.8</t>
  </si>
  <si>
    <t>FFS19.6</t>
  </si>
  <si>
    <t>FFS19.7</t>
  </si>
  <si>
    <t>MCR23.2</t>
  </si>
  <si>
    <t>MCR23.6</t>
  </si>
  <si>
    <t>MCR23.9</t>
  </si>
  <si>
    <t>FFS20.4</t>
  </si>
  <si>
    <t>FFS20.5</t>
  </si>
  <si>
    <t>FFS20.6</t>
  </si>
  <si>
    <t>MCR26.2</t>
  </si>
  <si>
    <t>MCR26.5</t>
  </si>
  <si>
    <t>MCR26.8</t>
  </si>
  <si>
    <t>FFS21.3</t>
  </si>
  <si>
    <t>MCR23.10</t>
  </si>
  <si>
    <t>FFS20.7</t>
  </si>
  <si>
    <t>MCR26.9</t>
  </si>
  <si>
    <t>FFS18.9</t>
  </si>
  <si>
    <t>FFS18.10</t>
  </si>
  <si>
    <t>FFS19.8</t>
  </si>
  <si>
    <t>FFS19.9</t>
  </si>
  <si>
    <t>MCR23.3</t>
  </si>
  <si>
    <t>MCR23.7</t>
  </si>
  <si>
    <t>FFS20.8</t>
  </si>
  <si>
    <t>FFS20.9</t>
  </si>
  <si>
    <t>MCR26.3</t>
  </si>
  <si>
    <t>MCR26.6</t>
  </si>
  <si>
    <t>EXP6.4</t>
  </si>
  <si>
    <t>EXP7.3</t>
  </si>
  <si>
    <t>EXP10.1</t>
  </si>
  <si>
    <t>EXP6.5</t>
  </si>
  <si>
    <t>EXP7.4</t>
  </si>
  <si>
    <t>EXP10.2</t>
  </si>
  <si>
    <t>EXP6.6</t>
  </si>
  <si>
    <t>EXP7.5</t>
  </si>
  <si>
    <t>EXP10.3</t>
  </si>
  <si>
    <t>EXP6.7</t>
  </si>
  <si>
    <t>EXP7.6</t>
  </si>
  <si>
    <t>EXP10.4</t>
  </si>
  <si>
    <t>EXP6.8</t>
  </si>
  <si>
    <t>EXP7.7</t>
  </si>
  <si>
    <t>EXP10.5</t>
  </si>
  <si>
    <t>EXP6.9</t>
  </si>
  <si>
    <t>EXP7.8</t>
  </si>
  <si>
    <t>EXP10.6</t>
  </si>
  <si>
    <t>EXP6.10</t>
  </si>
  <si>
    <t>EXP7.9</t>
  </si>
  <si>
    <t>EXP10.7</t>
  </si>
  <si>
    <t>EXP6.11</t>
  </si>
  <si>
    <t>EXP7.10</t>
  </si>
  <si>
    <t>EXP10.8</t>
  </si>
  <si>
    <t>EXP6.12</t>
  </si>
  <si>
    <t>EXP7.11</t>
  </si>
  <si>
    <t>EXP10.9</t>
  </si>
  <si>
    <t>EXP1.5</t>
  </si>
  <si>
    <t>EXP2.3</t>
  </si>
  <si>
    <t>EXP5.1</t>
  </si>
  <si>
    <t>EXP11.6</t>
  </si>
  <si>
    <t>EXP12.4</t>
  </si>
  <si>
    <t>EXP15.1</t>
  </si>
  <si>
    <t>EXP11.7</t>
  </si>
  <si>
    <t>EXP16.5</t>
  </si>
  <si>
    <t>EXP12.5</t>
  </si>
  <si>
    <t>EXP17.1</t>
  </si>
  <si>
    <t>EXP15.2</t>
  </si>
  <si>
    <t>EXP19.1</t>
  </si>
  <si>
    <t>EXP11.8</t>
  </si>
  <si>
    <t>EXP12.6</t>
  </si>
  <si>
    <t>EXP15.3</t>
  </si>
  <si>
    <t>EXP11.9</t>
  </si>
  <si>
    <t>EXP12.7</t>
  </si>
  <si>
    <t>EXP15.4</t>
  </si>
  <si>
    <t>EXP11.10</t>
  </si>
  <si>
    <t>EXP16.6</t>
  </si>
  <si>
    <t>EXP12.8</t>
  </si>
  <si>
    <t>EXP17.2</t>
  </si>
  <si>
    <t>EXP15.5</t>
  </si>
  <si>
    <t>EXP19.2</t>
  </si>
  <si>
    <t>EXP11.11</t>
  </si>
  <si>
    <t>EXP12.9</t>
  </si>
  <si>
    <t>EXP15.6</t>
  </si>
  <si>
    <t>EXP11.12</t>
  </si>
  <si>
    <t>EXP12.10</t>
  </si>
  <si>
    <t>EXP15.7</t>
  </si>
  <si>
    <t>EXP11.13</t>
  </si>
  <si>
    <t>EXP12.11</t>
  </si>
  <si>
    <t>EXP15.8</t>
  </si>
  <si>
    <t>EXP11.14</t>
  </si>
  <si>
    <t>EXP12.12</t>
  </si>
  <si>
    <t>EXP15.9</t>
  </si>
  <si>
    <t>EXP11.15</t>
  </si>
  <si>
    <t>EXP12.13</t>
  </si>
  <si>
    <t>EXP15.10</t>
  </si>
  <si>
    <t>EXP11.16</t>
  </si>
  <si>
    <t>EXP16.7</t>
  </si>
  <si>
    <t>EXP12.14</t>
  </si>
  <si>
    <t>EXP17.3</t>
  </si>
  <si>
    <t>EXP15.11</t>
  </si>
  <si>
    <t>EXP19.3</t>
  </si>
  <si>
    <t>EXP11.17</t>
  </si>
  <si>
    <t>EXP12.15</t>
  </si>
  <si>
    <t>EXP15.12</t>
  </si>
  <si>
    <t>EXP11.18</t>
  </si>
  <si>
    <t>EXP12.16</t>
  </si>
  <si>
    <t>EXP15.13</t>
  </si>
  <si>
    <t>EXP11.19</t>
  </si>
  <si>
    <t>EXP12.17</t>
  </si>
  <si>
    <t>EXP15.14</t>
  </si>
  <si>
    <t>EXP11.20</t>
  </si>
  <si>
    <t>EXP12.18</t>
  </si>
  <si>
    <t>EXP15.15</t>
  </si>
  <si>
    <t>EXP11.21</t>
  </si>
  <si>
    <t>EXP12.19</t>
  </si>
  <si>
    <t>EXP15.16</t>
  </si>
  <si>
    <t>EXP11.22</t>
  </si>
  <si>
    <t>EXP12.20</t>
  </si>
  <si>
    <t>EXP15.17</t>
  </si>
  <si>
    <t>EXP11.23</t>
  </si>
  <si>
    <t>EXP12.21</t>
  </si>
  <si>
    <t>EXP15.18</t>
  </si>
  <si>
    <t>EXP11.24</t>
  </si>
  <si>
    <t>EXP12.22</t>
  </si>
  <si>
    <t>EXP15.19</t>
  </si>
  <si>
    <t>EXP11.25</t>
  </si>
  <si>
    <t>EXP12.23</t>
  </si>
  <si>
    <t>EXP15.20</t>
  </si>
  <si>
    <t>EXP11.26</t>
  </si>
  <si>
    <t>EXP12.24</t>
  </si>
  <si>
    <t>EXP15.21</t>
  </si>
  <si>
    <t>EXP11.27</t>
  </si>
  <si>
    <t>EXP12.25</t>
  </si>
  <si>
    <t>EXP15.22</t>
  </si>
  <si>
    <t>EXP11.28</t>
  </si>
  <si>
    <t>EXP12.26</t>
  </si>
  <si>
    <t>EXP15.23</t>
  </si>
  <si>
    <t>EXP11.29</t>
  </si>
  <si>
    <t>EXP12.27</t>
  </si>
  <si>
    <t>EXP15.24</t>
  </si>
  <si>
    <t>EXP11.30</t>
  </si>
  <si>
    <t>EXP12.28</t>
  </si>
  <si>
    <t>EXP15.25</t>
  </si>
  <si>
    <t>EXP11.31</t>
  </si>
  <si>
    <t>EXP12.29</t>
  </si>
  <si>
    <t>EXP15.26</t>
  </si>
  <si>
    <t>EXP11.32</t>
  </si>
  <si>
    <t>EXP12.30</t>
  </si>
  <si>
    <t>EXP15.27</t>
  </si>
  <si>
    <t>EXP16.8</t>
  </si>
  <si>
    <t>EXP17.4</t>
  </si>
  <si>
    <t>EXP19.4</t>
  </si>
  <si>
    <t>EXP16.9</t>
  </si>
  <si>
    <t>EXP17.5</t>
  </si>
  <si>
    <t>EXP19.5</t>
  </si>
  <si>
    <t>EXP11.33</t>
  </si>
  <si>
    <t>EXP12.31</t>
  </si>
  <si>
    <t>EXP15.28</t>
  </si>
  <si>
    <t>EXP11.34</t>
  </si>
  <si>
    <t>EXP16.10</t>
  </si>
  <si>
    <t>EXP12.32</t>
  </si>
  <si>
    <t>EXP17.6</t>
  </si>
  <si>
    <t>EXP15.29</t>
  </si>
  <si>
    <t>EXP19.6</t>
  </si>
  <si>
    <t>EXP11.35</t>
  </si>
  <si>
    <t>EXP12.33</t>
  </si>
  <si>
    <t>EXP15.30</t>
  </si>
  <si>
    <t>EXP11.36</t>
  </si>
  <si>
    <t>EXP12.34</t>
  </si>
  <si>
    <t>EXP15.31</t>
  </si>
  <si>
    <t>EXP11.37</t>
  </si>
  <si>
    <t>EXP12.35</t>
  </si>
  <si>
    <t>EXP15.32</t>
  </si>
  <si>
    <t>EXP11.38</t>
  </si>
  <si>
    <t>EXP12.36</t>
  </si>
  <si>
    <t>EXP15.33</t>
  </si>
  <si>
    <t>EXP11.39</t>
  </si>
  <si>
    <t>EXP12.37</t>
  </si>
  <si>
    <t>EXP15.34</t>
  </si>
  <si>
    <t>EXP11.40</t>
  </si>
  <si>
    <t>EXP12.38</t>
  </si>
  <si>
    <t>EXP15.35</t>
  </si>
  <si>
    <t>EXP11.41</t>
  </si>
  <si>
    <t>EXP12.39</t>
  </si>
  <si>
    <t>EXP15.36</t>
  </si>
  <si>
    <t>EXP11.42</t>
  </si>
  <si>
    <t>EXP12.40</t>
  </si>
  <si>
    <t>EXP15.37</t>
  </si>
  <si>
    <t>EXP6.13</t>
  </si>
  <si>
    <t>EXP7.12</t>
  </si>
  <si>
    <t>EXP10.10</t>
  </si>
  <si>
    <t>EXP6.14</t>
  </si>
  <si>
    <t>EXP7.13</t>
  </si>
  <si>
    <t>EXP10.11</t>
  </si>
  <si>
    <t>EXP6.15</t>
  </si>
  <si>
    <t>EXP7.14</t>
  </si>
  <si>
    <t>EXP10.12</t>
  </si>
  <si>
    <t>EXP6.16</t>
  </si>
  <si>
    <t>EXP7.15</t>
  </si>
  <si>
    <t>EXP10.13</t>
  </si>
  <si>
    <t>EXP6.17</t>
  </si>
  <si>
    <t>EXP7.16</t>
  </si>
  <si>
    <t>EXP10.14</t>
  </si>
  <si>
    <t>EXP11.43</t>
  </si>
  <si>
    <t>EXP12.41</t>
  </si>
  <si>
    <t>EXP15.38</t>
  </si>
  <si>
    <t>EXP11.44</t>
  </si>
  <si>
    <t>EXP12.42</t>
  </si>
  <si>
    <t>EXP15.39</t>
  </si>
  <si>
    <t>EXP6.18</t>
  </si>
  <si>
    <t>EXP11.45</t>
  </si>
  <si>
    <t>EXP7.17</t>
  </si>
  <si>
    <t>EXP12.43</t>
  </si>
  <si>
    <t>EXP10.15</t>
  </si>
  <si>
    <t>EXP15.40</t>
  </si>
  <si>
    <t>EXP11.46</t>
  </si>
  <si>
    <t>EXP12.44</t>
  </si>
  <si>
    <t>EXP15.41</t>
  </si>
  <si>
    <t>EXP11.47</t>
  </si>
  <si>
    <t>EXP12.45</t>
  </si>
  <si>
    <t>EXP15.42</t>
  </si>
  <si>
    <t>EXP11.48</t>
  </si>
  <si>
    <t>EXP12.46</t>
  </si>
  <si>
    <t>EXP15.43</t>
  </si>
  <si>
    <t>EXP11.49</t>
  </si>
  <si>
    <t>EXP12.47</t>
  </si>
  <si>
    <t>EXP15.44</t>
  </si>
  <si>
    <t>EXP11.50</t>
  </si>
  <si>
    <t>EXP12.48</t>
  </si>
  <si>
    <t>EXP15.45</t>
  </si>
  <si>
    <t>EXP11.51</t>
  </si>
  <si>
    <t>EXP12.49</t>
  </si>
  <si>
    <t>EXP15.46</t>
  </si>
  <si>
    <t>EXP11.52</t>
  </si>
  <si>
    <t>EXP12.50</t>
  </si>
  <si>
    <t>EXP15.47</t>
  </si>
  <si>
    <t>EXP1.6</t>
  </si>
  <si>
    <t>EXP2.4</t>
  </si>
  <si>
    <t>EXP5.2</t>
  </si>
  <si>
    <t>EXP6.19</t>
  </si>
  <si>
    <t>EXP7.18</t>
  </si>
  <si>
    <t>EXP10.16</t>
  </si>
  <si>
    <t>EXP11.53</t>
  </si>
  <si>
    <t>EXP12.51</t>
  </si>
  <si>
    <t>EXP15.48</t>
  </si>
  <si>
    <t>EXP1.7</t>
  </si>
  <si>
    <t>EXP2.5</t>
  </si>
  <si>
    <t>EXP5.3</t>
  </si>
  <si>
    <t>EXP11.54</t>
  </si>
  <si>
    <t>EXP12.52</t>
  </si>
  <si>
    <t>EXP15.49</t>
  </si>
  <si>
    <t>EXP11.55</t>
  </si>
  <si>
    <t>EXP12.53</t>
  </si>
  <si>
    <t>EXP15.50</t>
  </si>
  <si>
    <t>EXP11.56</t>
  </si>
  <si>
    <t>EXP12.54</t>
  </si>
  <si>
    <t>EXP15.51</t>
  </si>
  <si>
    <t>EXP11.57</t>
  </si>
  <si>
    <t>EXP12.55</t>
  </si>
  <si>
    <t>EXP15.52</t>
  </si>
  <si>
    <t>EXP11.58</t>
  </si>
  <si>
    <t>EXP12.56</t>
  </si>
  <si>
    <t>EXP15.53</t>
  </si>
  <si>
    <t>EXP11.59</t>
  </si>
  <si>
    <t>EXP12.57</t>
  </si>
  <si>
    <t>EXP15.54</t>
  </si>
  <si>
    <t>EXP11.60</t>
  </si>
  <si>
    <t>EXP12.58</t>
  </si>
  <si>
    <t>EXP15.55</t>
  </si>
  <si>
    <t>EXP11.61</t>
  </si>
  <si>
    <t>EXP12.59</t>
  </si>
  <si>
    <t>EXP15.56</t>
  </si>
  <si>
    <t>EXP11.62</t>
  </si>
  <si>
    <t>EXP12.60</t>
  </si>
  <si>
    <t>EXP15.57</t>
  </si>
  <si>
    <t>EXP11.63</t>
  </si>
  <si>
    <t>EXP12.61</t>
  </si>
  <si>
    <t>EXP15.58</t>
  </si>
  <si>
    <t>EXP11.64</t>
  </si>
  <si>
    <t>EXP12.62</t>
  </si>
  <si>
    <t>EXP15.59</t>
  </si>
  <si>
    <t>EXP11.65</t>
  </si>
  <si>
    <t>EXP12.63</t>
  </si>
  <si>
    <t>EXP15.60</t>
  </si>
  <si>
    <t>EXP11.66</t>
  </si>
  <si>
    <t>EXP12.64</t>
  </si>
  <si>
    <t>EXP15.61</t>
  </si>
  <si>
    <t>EXP11.67</t>
  </si>
  <si>
    <t>EXP12.65</t>
  </si>
  <si>
    <t>EXP15.62</t>
  </si>
  <si>
    <t>EXP11.68</t>
  </si>
  <si>
    <t>EXP12.66</t>
  </si>
  <si>
    <t>EXP15.63</t>
  </si>
  <si>
    <t>EXP11.69</t>
  </si>
  <si>
    <t>EXP12.67</t>
  </si>
  <si>
    <t>EXP15.64</t>
  </si>
  <si>
    <t>EXP11.70</t>
  </si>
  <si>
    <t>EXP12.68</t>
  </si>
  <si>
    <t>EXP15.65</t>
  </si>
  <si>
    <t>EXP11.71</t>
  </si>
  <si>
    <t>EXP12.69</t>
  </si>
  <si>
    <t>EXP15.66</t>
  </si>
  <si>
    <t>EXP11.72</t>
  </si>
  <si>
    <t>EXP12.70</t>
  </si>
  <si>
    <t>EXP15.67</t>
  </si>
  <si>
    <t>EXP11.73</t>
  </si>
  <si>
    <t>EXP12.71</t>
  </si>
  <si>
    <t>EXP15.68</t>
  </si>
  <si>
    <t>EXP11.74</t>
  </si>
  <si>
    <t>EXP12.72</t>
  </si>
  <si>
    <t>EXP15.69</t>
  </si>
  <si>
    <t>EXP11.75</t>
  </si>
  <si>
    <t>EXP12.73</t>
  </si>
  <si>
    <t>EXP15.70</t>
  </si>
  <si>
    <t>EXP11.76</t>
  </si>
  <si>
    <t>EXP12.74</t>
  </si>
  <si>
    <t>EXP15.71</t>
  </si>
  <si>
    <t>EXP11.77</t>
  </si>
  <si>
    <t>EXP12.75</t>
  </si>
  <si>
    <t>EXP15.72</t>
  </si>
  <si>
    <t>EXP11.78</t>
  </si>
  <si>
    <t>EXP12.76</t>
  </si>
  <si>
    <t>EXP15.73</t>
  </si>
  <si>
    <t>EXP1.8</t>
  </si>
  <si>
    <t>EXP2.6</t>
  </si>
  <si>
    <t>EXP5.4</t>
  </si>
  <si>
    <t>EXP11.79</t>
  </si>
  <si>
    <t>EXP16.11</t>
  </si>
  <si>
    <t>EXP12.77</t>
  </si>
  <si>
    <t>EXP17.7</t>
  </si>
  <si>
    <t>EXP15.74</t>
  </si>
  <si>
    <t>EXP19.7</t>
  </si>
  <si>
    <t>EXP1.9</t>
  </si>
  <si>
    <t>EXP2.7</t>
  </si>
  <si>
    <t>EXP5.5</t>
  </si>
  <si>
    <t>EXP11.80</t>
  </si>
  <si>
    <t>EXP12.78</t>
  </si>
  <si>
    <t>EXP15.75</t>
  </si>
  <si>
    <t>EXP11.81</t>
  </si>
  <si>
    <t>EXP12.79</t>
  </si>
  <si>
    <t>EXP15.76</t>
  </si>
  <si>
    <t>EXP11.82</t>
  </si>
  <si>
    <t>EXP16.12</t>
  </si>
  <si>
    <t>EXP12.80</t>
  </si>
  <si>
    <t>EXP17.8</t>
  </si>
  <si>
    <t>EXP15.77</t>
  </si>
  <si>
    <t>EXP19.8</t>
  </si>
  <si>
    <t>EXP6.20</t>
  </si>
  <si>
    <t>EXP7.19</t>
  </si>
  <si>
    <t>EXP10.17</t>
  </si>
  <si>
    <t>EXP1.10</t>
  </si>
  <si>
    <t>EXP2.8</t>
  </si>
  <si>
    <t>EXP5.6</t>
  </si>
  <si>
    <t>EXP1.11</t>
  </si>
  <si>
    <t>EXP2.9</t>
  </si>
  <si>
    <t>EXP5.7</t>
  </si>
  <si>
    <t>EXP1.12</t>
  </si>
  <si>
    <t>EXP2.10</t>
  </si>
  <si>
    <t>EXP5.8</t>
  </si>
  <si>
    <t>EXP1.13</t>
  </si>
  <si>
    <t>EXP2.11</t>
  </si>
  <si>
    <t>EXP5.9</t>
  </si>
  <si>
    <t>MCR9.8</t>
  </si>
  <si>
    <t>MCR13.8</t>
  </si>
  <si>
    <t>MCR9.9</t>
  </si>
  <si>
    <t>MCR13.9</t>
  </si>
  <si>
    <t>MCR9.10</t>
  </si>
  <si>
    <t>MCR13.10</t>
  </si>
  <si>
    <t>MCR9.11</t>
  </si>
  <si>
    <t>MCR13.11</t>
  </si>
  <si>
    <t>MCR9.12</t>
  </si>
  <si>
    <t>MCR13.12</t>
  </si>
  <si>
    <t>MCR9.13</t>
  </si>
  <si>
    <t>MCR13.13</t>
  </si>
  <si>
    <t>Sum</t>
  </si>
  <si>
    <t>EXP22.2</t>
  </si>
  <si>
    <t>EXP24.2</t>
  </si>
  <si>
    <t xml:space="preserve">Average </t>
  </si>
  <si>
    <t>EXP22.3</t>
  </si>
  <si>
    <t>EXP24.3</t>
  </si>
  <si>
    <t>FFS1.26</t>
  </si>
  <si>
    <t>MCR1.14</t>
  </si>
  <si>
    <t>FFS3.14</t>
  </si>
  <si>
    <t>MCR3.14</t>
  </si>
  <si>
    <t>FFS1.27</t>
  </si>
  <si>
    <t>MCR1.15</t>
  </si>
  <si>
    <t>FFS3.15</t>
  </si>
  <si>
    <t>MCR3.15</t>
  </si>
  <si>
    <t>FFS1.28</t>
  </si>
  <si>
    <t>MCR1.16</t>
  </si>
  <si>
    <t>FFS3.16</t>
  </si>
  <si>
    <t>MCR3.16</t>
  </si>
  <si>
    <t>FFS5.28</t>
  </si>
  <si>
    <t>MCR5.19</t>
  </si>
  <si>
    <t>FFS7.18</t>
  </si>
  <si>
    <t>MCR7.18</t>
  </si>
  <si>
    <t>FFS1.29</t>
  </si>
  <si>
    <t>MCR1.17</t>
  </si>
  <si>
    <t>FFS3.17</t>
  </si>
  <si>
    <t>MCR3.17</t>
  </si>
  <si>
    <t>FFS5.29</t>
  </si>
  <si>
    <t>MCR5.20</t>
  </si>
  <si>
    <t>FFS7.19</t>
  </si>
  <si>
    <t>MCR7.19</t>
  </si>
  <si>
    <t>MCR9.14</t>
  </si>
  <si>
    <t>MCR13.14</t>
  </si>
  <si>
    <t>MCR9.15</t>
  </si>
  <si>
    <t>MCR13.15</t>
  </si>
  <si>
    <t>MCR9.16</t>
  </si>
  <si>
    <t>MCR13.16</t>
  </si>
  <si>
    <t>EXP22.4</t>
  </si>
  <si>
    <t>EXP24.4</t>
  </si>
  <si>
    <t>EXP22.5</t>
  </si>
  <si>
    <t>EXP24.5</t>
  </si>
  <si>
    <t>EXP22.6</t>
  </si>
  <si>
    <t>EXP24.6</t>
  </si>
  <si>
    <t>EXP22.7</t>
  </si>
  <si>
    <t>EXP24.7</t>
  </si>
  <si>
    <t>MCR9.17</t>
  </si>
  <si>
    <t>MCR13.17</t>
  </si>
  <si>
    <t>EXP11.83</t>
  </si>
  <si>
    <t>Ratio of Average</t>
  </si>
  <si>
    <t>MCR2.13</t>
  </si>
  <si>
    <t>MCR12.79</t>
  </si>
  <si>
    <t>MCR12.80</t>
  </si>
  <si>
    <t>MCR18.9</t>
  </si>
  <si>
    <t>MCR12.81</t>
  </si>
  <si>
    <t>MCR12.82</t>
  </si>
  <si>
    <t>MCR2.14</t>
  </si>
  <si>
    <t>MCR12.83</t>
  </si>
  <si>
    <t>MCR18.10</t>
  </si>
  <si>
    <t>MCR12.84</t>
  </si>
  <si>
    <t>MCR2.15</t>
  </si>
  <si>
    <t>MCR2.16</t>
  </si>
  <si>
    <t>MCR12.85</t>
  </si>
  <si>
    <t>MCR12.86</t>
  </si>
  <si>
    <t>MCR12.87</t>
  </si>
  <si>
    <t>MCR12.88</t>
  </si>
  <si>
    <t>MCR12.89</t>
  </si>
  <si>
    <t>MCR18.11</t>
  </si>
  <si>
    <t>MCR12.90</t>
  </si>
  <si>
    <t>MCR12.91</t>
  </si>
  <si>
    <t>MCR12.92</t>
  </si>
  <si>
    <t>MCR12.93</t>
  </si>
  <si>
    <t>MCR12.94</t>
  </si>
  <si>
    <t>MCR12.95</t>
  </si>
  <si>
    <t>MCR12.96</t>
  </si>
  <si>
    <t>MCR12.97</t>
  </si>
  <si>
    <t>MCR12.98</t>
  </si>
  <si>
    <t>MCR12.99</t>
  </si>
  <si>
    <t>MCR12.100</t>
  </si>
  <si>
    <t>MCR12.101</t>
  </si>
  <si>
    <t>MCR12.102</t>
  </si>
  <si>
    <t>MCR12.103</t>
  </si>
  <si>
    <t>MCR12.104</t>
  </si>
  <si>
    <t>MCR12.105</t>
  </si>
  <si>
    <t>MCR18.12</t>
  </si>
  <si>
    <t>MCR18.13</t>
  </si>
  <si>
    <t>MCR12.106</t>
  </si>
  <si>
    <t>MCR12.107</t>
  </si>
  <si>
    <t>MCR18.14</t>
  </si>
  <si>
    <t>MCR12.108</t>
  </si>
  <si>
    <t>MCR12.109</t>
  </si>
  <si>
    <t>MCR12.110</t>
  </si>
  <si>
    <t>MCR12.111</t>
  </si>
  <si>
    <t>MCR12.112</t>
  </si>
  <si>
    <t>MCR12.113</t>
  </si>
  <si>
    <t>MCR12.114</t>
  </si>
  <si>
    <t>MCR12.115</t>
  </si>
  <si>
    <t>MCR6.9</t>
  </si>
  <si>
    <t>MCR6.10</t>
  </si>
  <si>
    <t>MCR6.11</t>
  </si>
  <si>
    <t>MCR6.12</t>
  </si>
  <si>
    <t>MCR6.13</t>
  </si>
  <si>
    <t>MCR12.116</t>
  </si>
  <si>
    <t>MCR12.117</t>
  </si>
  <si>
    <t>MCR12.118</t>
  </si>
  <si>
    <t>MCR6.14</t>
  </si>
  <si>
    <t>MCR12.119</t>
  </si>
  <si>
    <t>MCR12.120</t>
  </si>
  <si>
    <t>MCR12.121</t>
  </si>
  <si>
    <t>MCR12.122</t>
  </si>
  <si>
    <t>MCR12.123</t>
  </si>
  <si>
    <t>MCR12.124</t>
  </si>
  <si>
    <t>MCR12.125</t>
  </si>
  <si>
    <t>MCR2.17</t>
  </si>
  <si>
    <t>MCR6.15</t>
  </si>
  <si>
    <t>MCR12.126</t>
  </si>
  <si>
    <t>MCR2.18</t>
  </si>
  <si>
    <t>MCR12.127</t>
  </si>
  <si>
    <t>MCR12.128</t>
  </si>
  <si>
    <t>MCR12.129</t>
  </si>
  <si>
    <t>MCR12.130</t>
  </si>
  <si>
    <t>MCR12.131</t>
  </si>
  <si>
    <t>MCR12.132</t>
  </si>
  <si>
    <t>MCR12.133</t>
  </si>
  <si>
    <t>MCR12.134</t>
  </si>
  <si>
    <t>MCR12.135</t>
  </si>
  <si>
    <t>MCR12.136</t>
  </si>
  <si>
    <t>MCR12.137</t>
  </si>
  <si>
    <t>MCR12.138</t>
  </si>
  <si>
    <t>MCR12.139</t>
  </si>
  <si>
    <t>MCR12.140</t>
  </si>
  <si>
    <t>MCR12.141</t>
  </si>
  <si>
    <t>MCR12.142</t>
  </si>
  <si>
    <t>MCR12.143</t>
  </si>
  <si>
    <t>MCR12.144</t>
  </si>
  <si>
    <t>MCR12.145</t>
  </si>
  <si>
    <t>MCR12.146</t>
  </si>
  <si>
    <t>MCR12.147</t>
  </si>
  <si>
    <t>MCR12.148</t>
  </si>
  <si>
    <t>MCR12.149</t>
  </si>
  <si>
    <t>MCR12.150</t>
  </si>
  <si>
    <t>MCR12.151</t>
  </si>
  <si>
    <t>MCR2.19</t>
  </si>
  <si>
    <t>MCR12.152</t>
  </si>
  <si>
    <t>MCR18.15</t>
  </si>
  <si>
    <t>MCR2.20</t>
  </si>
  <si>
    <t>MCR12.153</t>
  </si>
  <si>
    <t>MCR12.154</t>
  </si>
  <si>
    <t>MCR12.155</t>
  </si>
  <si>
    <t>MCR18.16</t>
  </si>
  <si>
    <t>MCR6.16</t>
  </si>
  <si>
    <t>MCR2.21</t>
  </si>
  <si>
    <t>MCR2.22</t>
  </si>
  <si>
    <t>MCR2.23</t>
  </si>
  <si>
    <t>MCR2.24</t>
  </si>
  <si>
    <t>MCR6.17</t>
  </si>
  <si>
    <t>MCR6.18</t>
  </si>
  <si>
    <t>MCR6.19</t>
  </si>
  <si>
    <t>MCR6.20</t>
  </si>
  <si>
    <t>MCR6.21</t>
  </si>
  <si>
    <t>MCR6.22</t>
  </si>
  <si>
    <t>MCR6.23</t>
  </si>
  <si>
    <t>MCR6.24</t>
  </si>
  <si>
    <t>MCR6.25</t>
  </si>
  <si>
    <t>MCR6.26</t>
  </si>
  <si>
    <t>EXP11.84</t>
  </si>
  <si>
    <t>EXP1.14</t>
  </si>
  <si>
    <t>EXP6.21</t>
  </si>
  <si>
    <t>EXP11.85</t>
  </si>
  <si>
    <t>EXP16.13</t>
  </si>
  <si>
    <t>EXP12.81</t>
  </si>
  <si>
    <t>EXP23.2</t>
  </si>
  <si>
    <t>EXP22.8</t>
  </si>
  <si>
    <t>EXP3.5</t>
  </si>
  <si>
    <t>EXP8.4</t>
  </si>
  <si>
    <t>EXP13.5</t>
  </si>
  <si>
    <t>EXP18.5</t>
  </si>
  <si>
    <t>EXP14.4</t>
  </si>
  <si>
    <t>EXP25.2</t>
  </si>
  <si>
    <t>EXP24.8</t>
  </si>
  <si>
    <t>FFS1.30</t>
  </si>
  <si>
    <t>FFS5.30</t>
  </si>
  <si>
    <t>FFS9.103</t>
  </si>
  <si>
    <t>FFS14.15</t>
  </si>
  <si>
    <t>FFS2.13</t>
  </si>
  <si>
    <t>FFS6.10</t>
  </si>
  <si>
    <t>MCR1.18</t>
  </si>
  <si>
    <t>MCR5.21</t>
  </si>
  <si>
    <t>MCR10.24</t>
  </si>
  <si>
    <t>MCR17.8</t>
  </si>
  <si>
    <t>MCR2.25</t>
  </si>
  <si>
    <t>MCR11.6</t>
  </si>
  <si>
    <t>FFS3.18</t>
  </si>
  <si>
    <t>FFS7.20</t>
  </si>
  <si>
    <t>FFS11.24</t>
  </si>
  <si>
    <t>FFS16.8</t>
  </si>
  <si>
    <t>FFS4.13</t>
  </si>
  <si>
    <t>FFS8.10</t>
  </si>
  <si>
    <t>FFS12.5</t>
  </si>
  <si>
    <t>MCR3.18</t>
  </si>
  <si>
    <t>MCR7.20</t>
  </si>
  <si>
    <t>MCR14.24</t>
  </si>
  <si>
    <t>MCR19.8</t>
  </si>
  <si>
    <t>MCR4.13</t>
  </si>
  <si>
    <t>MCR8.9</t>
  </si>
  <si>
    <t>MCR15.5</t>
  </si>
  <si>
    <t>EXP1.15</t>
  </si>
  <si>
    <t>EXP2.12</t>
  </si>
  <si>
    <t>EXP5.10</t>
  </si>
  <si>
    <t>EXP11.86</t>
  </si>
  <si>
    <t>EXP12.82</t>
  </si>
  <si>
    <t>EXP15.78</t>
  </si>
  <si>
    <t>EXP11.87</t>
  </si>
  <si>
    <t>EXP16.14</t>
  </si>
  <si>
    <t>EXP12.83</t>
  </si>
  <si>
    <t>EXP17.9</t>
  </si>
  <si>
    <t>EXP15.79</t>
  </si>
  <si>
    <t>EXP19.9</t>
  </si>
  <si>
    <t>EXP11.88</t>
  </si>
  <si>
    <t>EXP12.84</t>
  </si>
  <si>
    <t>EXP15.80</t>
  </si>
  <si>
    <t>EXP11.89</t>
  </si>
  <si>
    <t>EXP12.85</t>
  </si>
  <si>
    <t>EXP15.81</t>
  </si>
  <si>
    <t>EXP1.16</t>
  </si>
  <si>
    <t>EXP2.13</t>
  </si>
  <si>
    <t>EXP5.11</t>
  </si>
  <si>
    <t>EXP11.90</t>
  </si>
  <si>
    <t>EXP16.15</t>
  </si>
  <si>
    <t>EXP12.86</t>
  </si>
  <si>
    <t>EXP17.10</t>
  </si>
  <si>
    <t>EXP15.82</t>
  </si>
  <si>
    <t>EXP19.10</t>
  </si>
  <si>
    <t>EXP11.91</t>
  </si>
  <si>
    <t>EXP12.87</t>
  </si>
  <si>
    <t>EXP15.83</t>
  </si>
  <si>
    <t>EXP11.92</t>
  </si>
  <si>
    <t>EXP12.88</t>
  </si>
  <si>
    <t>EXP15.84</t>
  </si>
  <si>
    <t>EXP11.93</t>
  </si>
  <si>
    <t>EXP12.89</t>
  </si>
  <si>
    <t>EXP15.85</t>
  </si>
  <si>
    <t>EXP11.94</t>
  </si>
  <si>
    <t>EXP12.90</t>
  </si>
  <si>
    <t>EXP15.86</t>
  </si>
  <si>
    <t>EXP11.95</t>
  </si>
  <si>
    <t>EXP12.91</t>
  </si>
  <si>
    <t>EXP15.87</t>
  </si>
  <si>
    <t>EXP11.96</t>
  </si>
  <si>
    <t>EXP16.16</t>
  </si>
  <si>
    <t>EXP12.92</t>
  </si>
  <si>
    <t>EXP17.11</t>
  </si>
  <si>
    <t>EXP15.88</t>
  </si>
  <si>
    <t>EXP19.11</t>
  </si>
  <si>
    <t>EXP11.97</t>
  </si>
  <si>
    <t>EXP12.93</t>
  </si>
  <si>
    <t>EXP15.89</t>
  </si>
  <si>
    <t>EXP11.98</t>
  </si>
  <si>
    <t>EXP12.94</t>
  </si>
  <si>
    <t>EXP15.90</t>
  </si>
  <si>
    <t>EXP11.99</t>
  </si>
  <si>
    <t>EXP12.95</t>
  </si>
  <si>
    <t>EXP15.91</t>
  </si>
  <si>
    <t>EXP11.100</t>
  </si>
  <si>
    <t>EXP12.96</t>
  </si>
  <si>
    <t>EXP15.92</t>
  </si>
  <si>
    <t>EXP11.101</t>
  </si>
  <si>
    <t>EXP12.97</t>
  </si>
  <si>
    <t>EXP15.93</t>
  </si>
  <si>
    <t>EXP11.102</t>
  </si>
  <si>
    <t>EXP12.98</t>
  </si>
  <si>
    <t>EXP15.94</t>
  </si>
  <si>
    <t>EXP11.103</t>
  </si>
  <si>
    <t>EXP12.99</t>
  </si>
  <si>
    <t>EXP15.95</t>
  </si>
  <si>
    <t>EXP11.104</t>
  </si>
  <si>
    <t>EXP12.100</t>
  </si>
  <si>
    <t>EXP15.96</t>
  </si>
  <si>
    <t>EXP11.105</t>
  </si>
  <si>
    <t>EXP12.101</t>
  </si>
  <si>
    <t>EXP15.97</t>
  </si>
  <si>
    <t>EXP11.106</t>
  </si>
  <si>
    <t>EXP12.102</t>
  </si>
  <si>
    <t>EXP15.98</t>
  </si>
  <si>
    <t>EXP11.107</t>
  </si>
  <si>
    <t>EXP12.103</t>
  </si>
  <si>
    <t>EXP15.99</t>
  </si>
  <si>
    <t>EXP11.108</t>
  </si>
  <si>
    <t>EXP12.104</t>
  </si>
  <si>
    <t>EXP15.100</t>
  </si>
  <si>
    <t>EXP11.109</t>
  </si>
  <si>
    <t>EXP12.105</t>
  </si>
  <si>
    <t>EXP15.101</t>
  </si>
  <si>
    <t>EXP11.110</t>
  </si>
  <si>
    <t>EXP12.106</t>
  </si>
  <si>
    <t>EXP15.102</t>
  </si>
  <si>
    <t>EXP11.111</t>
  </si>
  <si>
    <t>EXP12.107</t>
  </si>
  <si>
    <t>EXP15.103</t>
  </si>
  <si>
    <t>EXP11.112</t>
  </si>
  <si>
    <t>EXP12.108</t>
  </si>
  <si>
    <t>EXP15.104</t>
  </si>
  <si>
    <t>EXP16.17</t>
  </si>
  <si>
    <t>EXP17.12</t>
  </si>
  <si>
    <t>EXP19.12</t>
  </si>
  <si>
    <t>EXP16.18</t>
  </si>
  <si>
    <t>EXP17.13</t>
  </si>
  <si>
    <t>EXP19.13</t>
  </si>
  <si>
    <t>EXP11.113</t>
  </si>
  <si>
    <t>EXP12.109</t>
  </si>
  <si>
    <t>EXP15.105</t>
  </si>
  <si>
    <t>EXP11.114</t>
  </si>
  <si>
    <t>EXP16.19</t>
  </si>
  <si>
    <t>EXP12.110</t>
  </si>
  <si>
    <t>EXP17.14</t>
  </si>
  <si>
    <t>EXP15.106</t>
  </si>
  <si>
    <t>EXP19.14</t>
  </si>
  <si>
    <t>EXP11.115</t>
  </si>
  <si>
    <t>EXP12.111</t>
  </si>
  <si>
    <t>EXP15.107</t>
  </si>
  <si>
    <t>EXP11.116</t>
  </si>
  <si>
    <t>EXP12.112</t>
  </si>
  <si>
    <t>EXP15.108</t>
  </si>
  <si>
    <t>EXP11.117</t>
  </si>
  <si>
    <t>EXP12.113</t>
  </si>
  <si>
    <t>EXP15.109</t>
  </si>
  <si>
    <t>EXP11.118</t>
  </si>
  <si>
    <t>EXP12.114</t>
  </si>
  <si>
    <t>EXP15.110</t>
  </si>
  <si>
    <t>EXP11.119</t>
  </si>
  <si>
    <t>EXP12.115</t>
  </si>
  <si>
    <t>EXP15.111</t>
  </si>
  <si>
    <t>EXP11.120</t>
  </si>
  <si>
    <t>EXP12.116</t>
  </si>
  <si>
    <t>EXP15.112</t>
  </si>
  <si>
    <t>EXP11.121</t>
  </si>
  <si>
    <t>EXP12.117</t>
  </si>
  <si>
    <t>EXP15.113</t>
  </si>
  <si>
    <t>EXP11.122</t>
  </si>
  <si>
    <t>EXP12.118</t>
  </si>
  <si>
    <t>EXP15.114</t>
  </si>
  <si>
    <t>EXP6.22</t>
  </si>
  <si>
    <t>EXP7.20</t>
  </si>
  <si>
    <t>EXP10.18</t>
  </si>
  <si>
    <t>EXP6.23</t>
  </si>
  <si>
    <t>EXP7.21</t>
  </si>
  <si>
    <t>EXP10.19</t>
  </si>
  <si>
    <t>EXP6.24</t>
  </si>
  <si>
    <t>EXP7.22</t>
  </si>
  <si>
    <t>EXP10.20</t>
  </si>
  <si>
    <t>EXP6.25</t>
  </si>
  <si>
    <t>EXP7.23</t>
  </si>
  <si>
    <t>EXP10.21</t>
  </si>
  <si>
    <t>EXP6.26</t>
  </si>
  <si>
    <t>EXP7.24</t>
  </si>
  <si>
    <t>EXP10.22</t>
  </si>
  <si>
    <t>EXP11.123</t>
  </si>
  <si>
    <t>EXP12.119</t>
  </si>
  <si>
    <t>EXP15.115</t>
  </si>
  <si>
    <t>EXP11.124</t>
  </si>
  <si>
    <t>EXP12.120</t>
  </si>
  <si>
    <t>EXP15.116</t>
  </si>
  <si>
    <t>EXP6.27</t>
  </si>
  <si>
    <t>EXP11.125</t>
  </si>
  <si>
    <t>EXP7.25</t>
  </si>
  <si>
    <t>EXP12.121</t>
  </si>
  <si>
    <t>EXP10.23</t>
  </si>
  <si>
    <t>EXP15.117</t>
  </si>
  <si>
    <t>EXP11.126</t>
  </si>
  <si>
    <t>EXP12.122</t>
  </si>
  <si>
    <t>EXP15.118</t>
  </si>
  <si>
    <t>EXP11.127</t>
  </si>
  <si>
    <t>EXP12.123</t>
  </si>
  <si>
    <t>EXP15.119</t>
  </si>
  <si>
    <t>EXP11.128</t>
  </si>
  <si>
    <t>EXP12.124</t>
  </si>
  <si>
    <t>EXP15.120</t>
  </si>
  <si>
    <t>EXP11.129</t>
  </si>
  <si>
    <t>EXP12.125</t>
  </si>
  <si>
    <t>EXP15.121</t>
  </si>
  <si>
    <t>EXP11.130</t>
  </si>
  <si>
    <t>EXP12.126</t>
  </si>
  <si>
    <t>EXP15.122</t>
  </si>
  <si>
    <t>EXP11.131</t>
  </si>
  <si>
    <t>EXP12.127</t>
  </si>
  <si>
    <t>EXP15.123</t>
  </si>
  <si>
    <t>EXP11.132</t>
  </si>
  <si>
    <t>EXP12.128</t>
  </si>
  <si>
    <t>EXP15.124</t>
  </si>
  <si>
    <t>EXP1.17</t>
  </si>
  <si>
    <t>EXP2.14</t>
  </si>
  <si>
    <t>EXP5.12</t>
  </si>
  <si>
    <t>EXP6.28</t>
  </si>
  <si>
    <t>EXP7.26</t>
  </si>
  <si>
    <t>EXP10.24</t>
  </si>
  <si>
    <t>EXP11.133</t>
  </si>
  <si>
    <t>EXP12.129</t>
  </si>
  <si>
    <t>EXP15.125</t>
  </si>
  <si>
    <t>EXP1.18</t>
  </si>
  <si>
    <t>EXP2.15</t>
  </si>
  <si>
    <t>EXP5.13</t>
  </si>
  <si>
    <t>EXP11.134</t>
  </si>
  <si>
    <t>EXP12.130</t>
  </si>
  <si>
    <t>EXP15.126</t>
  </si>
  <si>
    <t>EXP11.135</t>
  </si>
  <si>
    <t>EXP12.131</t>
  </si>
  <si>
    <t>EXP15.127</t>
  </si>
  <si>
    <t>EXP11.136</t>
  </si>
  <si>
    <t>EXP12.132</t>
  </si>
  <si>
    <t>EXP15.128</t>
  </si>
  <si>
    <t>EXP11.137</t>
  </si>
  <si>
    <t>EXP12.133</t>
  </si>
  <si>
    <t>EXP15.129</t>
  </si>
  <si>
    <t>EXP11.138</t>
  </si>
  <si>
    <t>EXP12.134</t>
  </si>
  <si>
    <t>EXP15.130</t>
  </si>
  <si>
    <t>EXP11.139</t>
  </si>
  <si>
    <t>EXP12.135</t>
  </si>
  <si>
    <t>EXP15.131</t>
  </si>
  <si>
    <t>EXP11.140</t>
  </si>
  <si>
    <t>EXP12.136</t>
  </si>
  <si>
    <t>EXP15.132</t>
  </si>
  <si>
    <t>EXP11.141</t>
  </si>
  <si>
    <t>EXP12.137</t>
  </si>
  <si>
    <t>EXP15.133</t>
  </si>
  <si>
    <t>EXP11.142</t>
  </si>
  <si>
    <t>EXP12.138</t>
  </si>
  <si>
    <t>EXP15.134</t>
  </si>
  <si>
    <t>EXP11.143</t>
  </si>
  <si>
    <t>EXP12.139</t>
  </si>
  <si>
    <t>EXP15.135</t>
  </si>
  <si>
    <t>EXP11.144</t>
  </si>
  <si>
    <t>EXP12.140</t>
  </si>
  <si>
    <t>EXP15.136</t>
  </si>
  <si>
    <t>EXP11.145</t>
  </si>
  <si>
    <t>EXP12.141</t>
  </si>
  <si>
    <t>EXP15.137</t>
  </si>
  <si>
    <t>EXP11.146</t>
  </si>
  <si>
    <t>EXP12.142</t>
  </si>
  <si>
    <t>EXP15.138</t>
  </si>
  <si>
    <t>EXP11.147</t>
  </si>
  <si>
    <t>EXP12.143</t>
  </si>
  <si>
    <t>EXP15.139</t>
  </si>
  <si>
    <t>EXP11.148</t>
  </si>
  <si>
    <t>EXP12.144</t>
  </si>
  <si>
    <t>EXP15.140</t>
  </si>
  <si>
    <t>EXP11.149</t>
  </si>
  <si>
    <t>EXP12.145</t>
  </si>
  <si>
    <t>EXP15.141</t>
  </si>
  <si>
    <t>EXP11.150</t>
  </si>
  <si>
    <t>EXP12.146</t>
  </si>
  <si>
    <t>EXP15.142</t>
  </si>
  <si>
    <t>EXP11.151</t>
  </si>
  <si>
    <t>EXP12.147</t>
  </si>
  <si>
    <t>EXP15.143</t>
  </si>
  <si>
    <t>EXP11.152</t>
  </si>
  <si>
    <t>EXP12.148</t>
  </si>
  <si>
    <t>EXP15.144</t>
  </si>
  <si>
    <t>EXP11.153</t>
  </si>
  <si>
    <t>EXP12.149</t>
  </si>
  <si>
    <t>EXP15.145</t>
  </si>
  <si>
    <t>EXP11.154</t>
  </si>
  <si>
    <t>EXP12.150</t>
  </si>
  <si>
    <t>EXP15.146</t>
  </si>
  <si>
    <t>EXP11.155</t>
  </si>
  <si>
    <t>EXP12.151</t>
  </si>
  <si>
    <t>EXP15.147</t>
  </si>
  <si>
    <t>EXP11.156</t>
  </si>
  <si>
    <t>EXP12.152</t>
  </si>
  <si>
    <t>EXP15.148</t>
  </si>
  <si>
    <t>EXP11.157</t>
  </si>
  <si>
    <t>EXP12.153</t>
  </si>
  <si>
    <t>EXP15.149</t>
  </si>
  <si>
    <t>EXP11.158</t>
  </si>
  <si>
    <t>EXP12.154</t>
  </si>
  <si>
    <t>EXP15.150</t>
  </si>
  <si>
    <t>EXP1.19</t>
  </si>
  <si>
    <t>EXP2.16</t>
  </si>
  <si>
    <t>EXP5.14</t>
  </si>
  <si>
    <t>EXP11.159</t>
  </si>
  <si>
    <t>EXP16.20</t>
  </si>
  <si>
    <t>EXP12.155</t>
  </si>
  <si>
    <t>EXP17.15</t>
  </si>
  <si>
    <t>EXP15.151</t>
  </si>
  <si>
    <t>EXP19.15</t>
  </si>
  <si>
    <t>EXP1.20</t>
  </si>
  <si>
    <t>EXP2.17</t>
  </si>
  <si>
    <t>EXP5.15</t>
  </si>
  <si>
    <t>EXP11.160</t>
  </si>
  <si>
    <t>EXP12.156</t>
  </si>
  <si>
    <t>EXP15.152</t>
  </si>
  <si>
    <t>EXP11.161</t>
  </si>
  <si>
    <t>EXP12.157</t>
  </si>
  <si>
    <t>EXP15.153</t>
  </si>
  <si>
    <t>EXP11.162</t>
  </si>
  <si>
    <t>EXP16.21</t>
  </si>
  <si>
    <t>EXP12.158</t>
  </si>
  <si>
    <t>EXP17.16</t>
  </si>
  <si>
    <t>EXP15.154</t>
  </si>
  <si>
    <t>EXP19.16</t>
  </si>
  <si>
    <t>EXP6.29</t>
  </si>
  <si>
    <t>EXP7.27</t>
  </si>
  <si>
    <t>EXP10.25</t>
  </si>
  <si>
    <t>EXP1.21</t>
  </si>
  <si>
    <t>EXP2.18</t>
  </si>
  <si>
    <t>EXP5.16</t>
  </si>
  <si>
    <t>EXP1.22</t>
  </si>
  <si>
    <t>EXP2.19</t>
  </si>
  <si>
    <t>EXP5.17</t>
  </si>
  <si>
    <t>EXP1.23</t>
  </si>
  <si>
    <t>EXP2.20</t>
  </si>
  <si>
    <t>EXP5.18</t>
  </si>
  <si>
    <t>EXP1.24</t>
  </si>
  <si>
    <t>EXP2.21</t>
  </si>
  <si>
    <t>EXP5.19</t>
  </si>
  <si>
    <t>Count of Measure</t>
  </si>
  <si>
    <t>Row Labels</t>
  </si>
  <si>
    <t>Grand Total</t>
  </si>
  <si>
    <t>% of records with TYPE-OF-SERVICE = 14 (Outpatient substance abuse treatment services.)</t>
  </si>
  <si>
    <t>% of records with TYPE-OF-SERVICE = 34 (Over-the-counter medications.)</t>
  </si>
  <si>
    <t>% of records with TYPE-OF-SERVICE = 50 (Inpatient substance abuse treatment services and residential substance abuse treatment services.)</t>
  </si>
  <si>
    <t>% of records with TYPE-OF-SERVICE = 85 (Prenatal care and pre-pregnancy family planning services and supplies.)</t>
  </si>
  <si>
    <t>% of records with TYPE-OF-SERVICE = 88 (Any other health care services or items specified by the Secretary and not excluded under regulations.)</t>
  </si>
  <si>
    <t>% of records with TYPE-OF-SERVICE = 89 (Disposable medical supplies.)</t>
  </si>
  <si>
    <t>Average paid per record for TYPE-OF-SERVICE = 14 (Outpatient substance abuse treatment services.)</t>
  </si>
  <si>
    <t>Average paid per record for TYPE-OF-SERVICE = 34 (Over-the-counter medications.)</t>
  </si>
  <si>
    <t>Average paid per record for TYPE-OF-SERVICE = 50 (Inpatient substance abuse treatment services and residential substance abuse treatment services.)</t>
  </si>
  <si>
    <t>Ratio of Average FFS Equivalent to Average Paid for TYPE-OF-SERVICE = 14 (Outpatient substance abuse treatment services.)</t>
  </si>
  <si>
    <t>Ratio of Average FFS Equivalent to Average Paid for TYPE-OF-SERVICE = 34 (Over-the-counter medications.)</t>
  </si>
  <si>
    <t>Ratio of Average FFS Equivalent to Average Paid for TYPE-OF-SERVICE = 50 (Inpatient substance abuse treatment services and residential substance abuse treatment services.)</t>
  </si>
  <si>
    <t>Ratio of Average FFS Equivalent to Average Paid for TYPE-OF-SERVICE = 85 (Prenatal care and pre-pregnancy family planning services and supplies.)</t>
  </si>
  <si>
    <t>Ratio of Average FFS Equivalent to Average Paid for TYPE-OF-SERVICE = 88 (Any other health care services or items specified by the Secretary and not excluded under regulations.)</t>
  </si>
  <si>
    <t>Ratio of Average FFS Equivalent to Average Paid for TYPE-OF-SERVICE = 89 (Disposable medical supplies.)</t>
  </si>
  <si>
    <t>Total paid for TYPE-OF-SERVICE = 14 (Outpatient substance abuse treatment services.)</t>
  </si>
  <si>
    <t>Total paid for TYPE-OF-SERVICE = 34 (Over-the-counter medications.)</t>
  </si>
  <si>
    <t>Total paid for TYPE-OF-SERVICE = 50 (Inpatient substance abuse treatment services and residential substance abuse treatment services.)</t>
  </si>
  <si>
    <t>Total paid for TYPE-OF-SERVICE = 85 (Prenatal care and pre-pregnancy family planning services and supplies.)</t>
  </si>
  <si>
    <t>Total paid for TYPE-OF-SERVICE = 88 (Any other health care services or items specified by the Secretary and not excluded under regulations.)</t>
  </si>
  <si>
    <t>Total paid for TYPE-OF-SERVICE = 89 (Disposable medical supplies.)</t>
  </si>
  <si>
    <t>Measure Name</t>
  </si>
  <si>
    <t>SUMMCR.1</t>
  </si>
  <si>
    <t>SUMMCR.4</t>
  </si>
  <si>
    <t>SUMMCR.7</t>
  </si>
  <si>
    <t>SUMMCR.12</t>
  </si>
  <si>
    <t>SUMMCR.15</t>
  </si>
  <si>
    <t>SUMMCR.18</t>
  </si>
  <si>
    <t>SUMMCR.2</t>
  </si>
  <si>
    <t>SUMMCR.5</t>
  </si>
  <si>
    <t>SUMMCR.8</t>
  </si>
  <si>
    <t>SUMMCR.10</t>
  </si>
  <si>
    <t>SUMMCR.13</t>
  </si>
  <si>
    <t>SUMMCR.16</t>
  </si>
  <si>
    <t>SUMMCR.19</t>
  </si>
  <si>
    <t>SUMMCR.21</t>
  </si>
  <si>
    <t>SUMMCR.23</t>
  </si>
  <si>
    <t>SUMMCR.24</t>
  </si>
  <si>
    <t>SUMMCR.6</t>
  </si>
  <si>
    <t>SUMMCR.9</t>
  </si>
  <si>
    <t>SUMMCR.11</t>
  </si>
  <si>
    <t>SUMMCR.14</t>
  </si>
  <si>
    <t>SUMMCR.17</t>
  </si>
  <si>
    <t>SUMMCR.20</t>
  </si>
  <si>
    <t>SUMMCR.22</t>
  </si>
  <si>
    <t>SUMFFS.1</t>
  </si>
  <si>
    <t>SUMFFS.4</t>
  </si>
  <si>
    <t>SUMFFS.7</t>
  </si>
  <si>
    <t>SUMFFS.12</t>
  </si>
  <si>
    <t>SUMFFS.15</t>
  </si>
  <si>
    <t>SUMFFS.18</t>
  </si>
  <si>
    <t>SUMFFS.2</t>
  </si>
  <si>
    <t>SUMFFS.5</t>
  </si>
  <si>
    <t>SUMFFS.8</t>
  </si>
  <si>
    <t>SUMFFS.10</t>
  </si>
  <si>
    <t>SUMFFS.13</t>
  </si>
  <si>
    <t>SUMFFS.16</t>
  </si>
  <si>
    <t>SUMFFS.19</t>
  </si>
  <si>
    <t>SUMFFS.21</t>
  </si>
  <si>
    <t>SUMFFS.3</t>
  </si>
  <si>
    <t>SUMFFS.6</t>
  </si>
  <si>
    <t>SUMFFS.9</t>
  </si>
  <si>
    <t>SUMFFS.11</t>
  </si>
  <si>
    <t>SUMFFS.14</t>
  </si>
  <si>
    <t>SUMFFS.17</t>
  </si>
  <si>
    <t>SUMFFS.20</t>
  </si>
  <si>
    <t>SUMFFS.22</t>
  </si>
  <si>
    <t>SUMEXP.1</t>
  </si>
  <si>
    <t>SUMEXP.3</t>
  </si>
  <si>
    <t>SUMEXP.5</t>
  </si>
  <si>
    <t>SUMEXP.7</t>
  </si>
  <si>
    <t>SUMEXP.2</t>
  </si>
  <si>
    <t>SUMEXP.4</t>
  </si>
  <si>
    <t>SUMEXP.6</t>
  </si>
  <si>
    <t>SUMEXP.8</t>
  </si>
  <si>
    <t>SUMEL.1</t>
  </si>
  <si>
    <t>SUMEL.2</t>
  </si>
  <si>
    <t>Medicaid Churn: % of eligibles enrolled in a month that were also enrolled six months prior (continuous enrollment over 6 months)</t>
  </si>
  <si>
    <t>Medicaid Churn: % of eligibles enrolled in a month that were also enrolled 12 months prior (continuous enrollment over 12 months)</t>
  </si>
  <si>
    <t>S-CHIP Churn: % of eligibles enrolled in a month that were also enrolled six months prior (continuous enrollment over 6 months)</t>
  </si>
  <si>
    <t>S-CHIP Churn: % of eligibles enrolled in a month that were also enrolled 12 months prior (continuous enrollment over 12 months)</t>
  </si>
  <si>
    <t>TPL6.1</t>
  </si>
  <si>
    <t>TPL6.2</t>
  </si>
  <si>
    <t>TPL7.1</t>
  </si>
  <si>
    <t>TPL7.2</t>
  </si>
  <si>
    <t>TPL6.3</t>
  </si>
  <si>
    <t>TPL7.3</t>
  </si>
  <si>
    <t>TPL6.4</t>
  </si>
  <si>
    <t>TPL7.4</t>
  </si>
  <si>
    <t>EXP20.1</t>
  </si>
  <si>
    <t>EXP20.2</t>
  </si>
  <si>
    <t>EXP21.1</t>
  </si>
  <si>
    <t>EXP21.2</t>
  </si>
  <si>
    <t>Enrollment, capitation payments, and encounters by Plan Type</t>
  </si>
  <si>
    <t>% of records with TYPE-OF-SERVICE = 12, 25, 26 that have CPT (01) Procedure Code Flag  and Procedure Code format 5n/4n1c</t>
  </si>
  <si>
    <t>% of records with TYPE-OF-SERVICE = 12, 25, 26 that have HCPCS (06) Procedure Code Flag and Procedure Code format A-V + 4n</t>
  </si>
  <si>
    <t>SUMMCR.3</t>
  </si>
  <si>
    <t>Measure ID</t>
  </si>
  <si>
    <t>Validation Type</t>
  </si>
  <si>
    <t>Inferential: Upper Acceptable range (if applicable)</t>
  </si>
  <si>
    <t>Inferential: Lower Acceptable range (if applicable)</t>
  </si>
  <si>
    <t>Non-Claims Percentage</t>
  </si>
  <si>
    <t>Plan Type comparison with MMCDCS</t>
  </si>
  <si>
    <t xml:space="preserve">Operating Authority comparison with MMCDCS </t>
  </si>
  <si>
    <t>Average paid per record for TYPE-OF-SERVICE = 49 (Outpatient mental health services)</t>
  </si>
  <si>
    <t>Average paid per record for TYPE-OF-SERVICE = 69 (HCBS - Day treatment or other partial hospitalization services, psychosocial rehabilitation services and clinic services)</t>
  </si>
  <si>
    <t>Ratio of Average FFS Equivalent to Average Paid for TYPE-OF-SERVICE = 21 (Home health services - Speech pathology and audiology services)</t>
  </si>
  <si>
    <t>Ratio of Average FFS Equivalent to Average Paid for TYPE-OF-SERVICE = 49 (Outpatient mental health services)</t>
  </si>
  <si>
    <t>Ratio of Average FFS Equivalent to Average Paid for TYPE-OF-SERVICE = 69 (HCBS - Day treatment or other partial hospitalization services, psychosocial rehabilitation services and clinic services)</t>
  </si>
  <si>
    <t>SUMMCR.25</t>
  </si>
  <si>
    <t>SUMMCR.26</t>
  </si>
  <si>
    <t>MCR29.1</t>
  </si>
  <si>
    <t>MCR29.2</t>
  </si>
  <si>
    <t>SUMMCR.27</t>
  </si>
  <si>
    <t>SUMPRV.1</t>
  </si>
  <si>
    <t>SUMPRV.2</t>
  </si>
  <si>
    <t>SUMPRV.3</t>
  </si>
  <si>
    <t>EXP26.2</t>
  </si>
  <si>
    <t>EXP26.3</t>
  </si>
  <si>
    <t>MEASURE DISPLAY ORDER</t>
  </si>
  <si>
    <t>Ticket to Work (TTW): % of ELIGIBILITY-GROUP = 48 or 49  (TTW Basic or TTW Medical Improvements) with Age 16-64</t>
  </si>
  <si>
    <t># of MFP participants also identified with a Restricted Benefits flag designating MFP participation (RESTRICTED-BENEFITS-CODE = D)</t>
  </si>
  <si>
    <t>Total # of duals</t>
  </si>
  <si>
    <t># of 1115A demonstration participants</t>
  </si>
  <si>
    <t>% of records with Medicaid Amount Paid = $0</t>
  </si>
  <si>
    <t>% of records with TYPE-OF-SERVICE = 09 (Nursing Facility Services age 21+) without NF days</t>
  </si>
  <si>
    <t>% of records with TYPE-OF-SERVICE = 44 (Inpatient Hospital Services for Individuals age 65+ for mental diseases) without IP days</t>
  </si>
  <si>
    <t>% of records with TYPE-OF-SERVICE = 45 (Nursing Facility Services for 65+ for mental diseases) without NF Days</t>
  </si>
  <si>
    <t>% of records with TYPE-OF-SERVICE = 46 (Intermediate Care Facility Services) without ICF Days</t>
  </si>
  <si>
    <t>% of records with TYPE-OF-SERVICE = 47 (Nursing Facility services other than mental Diseases) without NF days</t>
  </si>
  <si>
    <t>% of records with TYPE-OF-SERVICE = 48 (Inpatient psychiatric services under 21) without IP days</t>
  </si>
  <si>
    <t>% of records with TYPE-OF-SERVICE = 50 (Inpatient and residential substance abuse)  without IP days</t>
  </si>
  <si>
    <t>% of records with TYPE-OF-SERVICE = 59 (Skilled Nursing Facility services under 21) without NF days</t>
  </si>
  <si>
    <t>% of records with TYPE-OF-SERVICE = 12, 25, 26 that have HCPCS (06) Procedure Code Flag and Procedure Code format A-V + 1c3n</t>
  </si>
  <si>
    <t>% of records with TYPE-OF-SERVICE = 12, 25, 26 that have HCPCS (06) Procedure Code Flag and other Procedure Code format</t>
  </si>
  <si>
    <t>% of records with TYPE-OF-SERVICE = 12, 25, 26 that have HCPCS (06) Procedure Code Flag and Procedure Code format W-Z + 1c3n</t>
  </si>
  <si>
    <t>% of records with TYPE-OF-SERVICE = 12, 25, 26 that have HCPCS (06) Procedure Code Flag and Procedure Code format W-Z + 4n</t>
  </si>
  <si>
    <t>% of records with Home Patient Status</t>
  </si>
  <si>
    <t>% of records with TYPE-OF-SERVICE = 15 (Medical or other remedial care or services, other than physicians' services)</t>
  </si>
  <si>
    <t>% of records with TYPE-OF-SERVICE = 21 (Home health services - Speech pathology and audiology services)</t>
  </si>
  <si>
    <t>% of records with TYPE-OF-SERVICE = 49 (Outpatient mental health services, other than substance abuse treatment services)</t>
  </si>
  <si>
    <t>% of records with TYPE-OF-SERVICE = 9 (Nursing facility services; age 21 or older)</t>
  </si>
  <si>
    <t>% of records with CMS/MS-DRG</t>
  </si>
  <si>
    <t>Average Medicaid Amount Paid ($0 &lt; Medicaid Amount Paid &lt; $200,000)</t>
  </si>
  <si>
    <t>Average paid per Long-Term Care day for TYPE-OF-SERVICE = 133 (Supplemental payment - nursing)</t>
  </si>
  <si>
    <t>Average paid per Long-Term Care day for TYPE-OF-SERVICE = 44 (Inpatient hospital services for individuals age 65 or older in institutions for mental diseases)</t>
  </si>
  <si>
    <t>Average paid per Long-Term Care day for TYPE-OF-SERVICE = 45 (Nursing facility services for individuals age 65 or older in institutions for mental diseases)</t>
  </si>
  <si>
    <t>Average paid per Long-Term Care day for TYPE-OF-SERVICE = 46 (Intermediate care facility (ICF/IIDICF/IID) services)</t>
  </si>
  <si>
    <t>Average paid per Long-Term Care day for TYPE-OF-SERVICE = 47 (Nursing facility services, other than in institutions for mental diseases)</t>
  </si>
  <si>
    <t>Average paid per Long-Term Care day for TYPE-OF-SERVICE = 48 (Inpatient psychiatric services for individuals under age 21)</t>
  </si>
  <si>
    <t>Average paid per Long-Term Care day for TYPE-OF-SERVICE = 50 (Inpatient substance abuse treatment services and residential substance abuse treatment services.)</t>
  </si>
  <si>
    <t>Average paid per Long-Term Care day for TYPE-OF-SERVICE = 59 (Skilled nursing facility services for individuals under age 21)</t>
  </si>
  <si>
    <t>Average paid per Long-Term Care day for TYPE-OF-SERVICE = 9 (Nursing facility services; age 21 or older)</t>
  </si>
  <si>
    <t>Average paid per record for TYPE-OF-SERVICE = 15 (Medical or other remedial care or services, other than physicians' services)</t>
  </si>
  <si>
    <t>Average paid per record for TYPE-OF-SERVICE = 21 (Home health services - Speech pathology and audiology services)</t>
  </si>
  <si>
    <t>Average paid per record for TYPE-OF-SERVICE = 85 (Prenatal care and pre-pregnancy family planning services and supplies)</t>
  </si>
  <si>
    <t>Average paid per record for TYPE-OF-SERVICE = 88 (Any other health care services or items specified by the Secretary and not excluded under regulations)</t>
  </si>
  <si>
    <t>Average paid per record for TYPE-OF-SERVICE = 89 (Disposable medical supplies)</t>
  </si>
  <si>
    <t>Average paid per record for TYPE-OF-SERVICE = 9 (Nursing facility services; age 21 or older)</t>
  </si>
  <si>
    <t>Ratio of Average FFS Equivalent to Average Paid for TYPE-OF-SERVICE = 15 (Medical or other remedial care or services, other than physicians' services)</t>
  </si>
  <si>
    <t>Ratio of Average FFS Equivalent to Average Paid for TYPE-OF-SERVICE = 9 (Nursing facility services; age 21 or older)</t>
  </si>
  <si>
    <t>Ratio of Average Medicaid FFS equivalent amount per Long-Term Care day  to Average Amount Paid per Long-Term Care day for TYPE-OF-SERVICE = 9 (Nursing facility services; age 21 or older)</t>
  </si>
  <si>
    <t>Ratio of Average Medicaid FFS equivalent amount per Long-Term Care day to Average Amount Paid per Long-Term Care day for TYPE-OF-SERVICE = 133 (Supplemental payment - nursing)</t>
  </si>
  <si>
    <t>Ratio of Average Medicaid FFS equivalent amount per Long-Term Care day to Average Amount Paid per Long-Term Care day for TYPE-OF-SERVICE = 44 (Inpatient hospital services for individuals age 65 or older in institutions for mental diseases)</t>
  </si>
  <si>
    <t>Ratio of Average Medicaid FFS equivalent amount per Long-Term Care day to Average Amount Paid per Long-Term Care day for TYPE-OF-SERVICE = 45 (Nursing facility services for individuals age 65 or older in institutions for mental diseases)</t>
  </si>
  <si>
    <t>Ratio of Average Medicaid FFS equivalent amount per Long-Term Care day to Average Amount Paid per Long-Term Care day for TYPE-OF-SERVICE = 46 (Intermediate care facility (ICF/IIDICF/IID) services)</t>
  </si>
  <si>
    <t>Ratio of Average Medicaid FFS equivalent amount per Long-Term Care day to Average Amount Paid per Long-Term Care day for TYPE-OF-SERVICE = 47 (Nursing facility services, other than in institutions for mental diseases)</t>
  </si>
  <si>
    <t>Ratio of Average Medicaid FFS equivalent amount per Long-Term Care day to Average Amount Paid per Long-Term Care day for TYPE-OF-SERVICE = 48 (Inpatient psychiatric services for individuals under age 21)</t>
  </si>
  <si>
    <t>Ratio of Average Medicaid FFS equivalent amount per Long-Term Care day to Average Amount Paid per Long-Term Care day for TYPE-OF-SERVICE = 50 (Inpatient substance abuse treatment services and residential substance abuse treatment services.)</t>
  </si>
  <si>
    <t>Ratio of Average Medicaid FFS equivalent amount per Long-Term Care day to Average Amount Paid per Long-Term Care day for TYPE-OF-SERVICE = 59 (Skilled nursing facility services for individuals under age 21)</t>
  </si>
  <si>
    <t>Total paid for TYPE-OF-SERVICE = 15 (Medical or other remedial care or services, other than physicians' services)</t>
  </si>
  <si>
    <t>Total paid for TYPE-OF-SERVICE = 21 (Home health services - Speech pathology and audiology services)</t>
  </si>
  <si>
    <t>Total paid for TYPE-OF-SERVICE = 49 (Outpatient mental health services, other than substance abuse treatment services)</t>
  </si>
  <si>
    <t>Total paid for TYPE-OF-SERVICE = 9 (Nursing facility services; age 21 or older)</t>
  </si>
  <si>
    <t>% of total capitation amount paid on Plan IDs not found in Managed Care file</t>
  </si>
  <si>
    <t># of Plan Types that are found in T-MSIS or MMCDCS but not both</t>
  </si>
  <si>
    <t xml:space="preserve"># of Operating Authorities that are found in T-MSIS or MMCDCS but not both </t>
  </si>
  <si>
    <t>% of provider records that have all practice and service locations (PROV-LOCATION-IDs) represented in the claims files</t>
  </si>
  <si>
    <t>% of records with ADDR-TYPE = 1 (Provider Billing)</t>
  </si>
  <si>
    <t>% of records with ADDR-TYPE = 3 (Provider Practice)</t>
  </si>
  <si>
    <t>% of records with ADDR-TYPE = 4 (Service Location)</t>
  </si>
  <si>
    <t>EL-1-001-1</t>
  </si>
  <si>
    <t>EL-1-002-2</t>
  </si>
  <si>
    <t>EL-1-004-3</t>
  </si>
  <si>
    <t>EL-1-020-15</t>
  </si>
  <si>
    <t>EL-2-001-1</t>
  </si>
  <si>
    <t>EL-3-001-1</t>
  </si>
  <si>
    <t>EL-3-004-2</t>
  </si>
  <si>
    <t>EL-3-006-3</t>
  </si>
  <si>
    <t>EL-3-007-4</t>
  </si>
  <si>
    <t>EL-3-009-5</t>
  </si>
  <si>
    <t>EL-3-005-6</t>
  </si>
  <si>
    <t>EL-3-002-7</t>
  </si>
  <si>
    <t>EL-3-008-8</t>
  </si>
  <si>
    <t>EL-3-010-9</t>
  </si>
  <si>
    <t>EL-3-011-10</t>
  </si>
  <si>
    <t>EL-3-003-11</t>
  </si>
  <si>
    <t>EL-4-001-1</t>
  </si>
  <si>
    <t>EL-5-002-1</t>
  </si>
  <si>
    <t>EL-5-003-2</t>
  </si>
  <si>
    <t>EL-5-001-3</t>
  </si>
  <si>
    <t>EL-10-005-6</t>
  </si>
  <si>
    <t>EL-S-001-1</t>
  </si>
  <si>
    <t>EL-6-001-1</t>
  </si>
  <si>
    <t>EL-6-002-2</t>
  </si>
  <si>
    <t>EL-6-003-3</t>
  </si>
  <si>
    <t>EL-6-004-4</t>
  </si>
  <si>
    <t>EL-6-005-5</t>
  </si>
  <si>
    <t>EL-6-006-6</t>
  </si>
  <si>
    <t>EL-6-007-7</t>
  </si>
  <si>
    <t>EL-6-008-8</t>
  </si>
  <si>
    <t>EL-6-009-9</t>
  </si>
  <si>
    <t>EL-6-010-10</t>
  </si>
  <si>
    <t>EL-6-011-11</t>
  </si>
  <si>
    <t>EL-S-002-2</t>
  </si>
  <si>
    <t>EL-6-012-12</t>
  </si>
  <si>
    <t>EL-6-013-13</t>
  </si>
  <si>
    <t>EL-6-014-14</t>
  </si>
  <si>
    <t>EL-6-015-15</t>
  </si>
  <si>
    <t>EL-6-016-16</t>
  </si>
  <si>
    <t>EL-6-017-17</t>
  </si>
  <si>
    <t>EL-6-018-18</t>
  </si>
  <si>
    <t>EL-6-019-19</t>
  </si>
  <si>
    <t>EL-6-020-20</t>
  </si>
  <si>
    <t>EL-11-001-1</t>
  </si>
  <si>
    <t>EL-10-004-5</t>
  </si>
  <si>
    <t>EL-6-021-21</t>
  </si>
  <si>
    <t>EL-6-022-22</t>
  </si>
  <si>
    <t>EL-7-001-1</t>
  </si>
  <si>
    <t>TPL-1-001-1</t>
  </si>
  <si>
    <t>TPL-1-003-2</t>
  </si>
  <si>
    <t>TPL-1-004-3</t>
  </si>
  <si>
    <t>TPL-1-002-4</t>
  </si>
  <si>
    <t>EL-10-001-1</t>
  </si>
  <si>
    <t>EL-10-003-2</t>
  </si>
  <si>
    <t>EL-10-006-3</t>
  </si>
  <si>
    <t>EL-10-002-4</t>
  </si>
  <si>
    <t>EXP-12-079-1</t>
  </si>
  <si>
    <t>EXP-14-002-1</t>
  </si>
  <si>
    <t>MCR-9-002-1</t>
  </si>
  <si>
    <t>MCR-13-002-1</t>
  </si>
  <si>
    <t>ALL-1-003-1</t>
  </si>
  <si>
    <t>ALL-1-004-2</t>
  </si>
  <si>
    <t>ALL-1-005-3</t>
  </si>
  <si>
    <t>ALL-1-006-4</t>
  </si>
  <si>
    <t>ALL-1-007-5</t>
  </si>
  <si>
    <t>ALL-1-008-6</t>
  </si>
  <si>
    <t>ALL-2-001-1</t>
  </si>
  <si>
    <t>MCR-9-004-2</t>
  </si>
  <si>
    <t>MCR-13-004-2</t>
  </si>
  <si>
    <t>MCR-9-003-3</t>
  </si>
  <si>
    <t>MCR-13-003-3</t>
  </si>
  <si>
    <t>EXP-6-029-1</t>
  </si>
  <si>
    <t>EXP-8-004-1</t>
  </si>
  <si>
    <t>EXP-1-023-1</t>
  </si>
  <si>
    <t>EXP-6-028-2</t>
  </si>
  <si>
    <t>EXP-11-160-1</t>
  </si>
  <si>
    <t>EXP-3-004-1</t>
  </si>
  <si>
    <t>EXP-8-003-2</t>
  </si>
  <si>
    <t>EXP-13-003-1</t>
  </si>
  <si>
    <t>EXP-1-024-2</t>
  </si>
  <si>
    <t>EXP-11-161-2</t>
  </si>
  <si>
    <t>EXP-3-005-2</t>
  </si>
  <si>
    <t>EXP-13-004-2</t>
  </si>
  <si>
    <t>FFS-5-015-1</t>
  </si>
  <si>
    <t>MCR-5-014-1</t>
  </si>
  <si>
    <t>FFS-7-013-1</t>
  </si>
  <si>
    <t>MCR-7-013-1</t>
  </si>
  <si>
    <t>FFS-5-017-2</t>
  </si>
  <si>
    <t>MCR-5-015-2</t>
  </si>
  <si>
    <t>FFS-7-014-2</t>
  </si>
  <si>
    <t>MCR-7-014-2</t>
  </si>
  <si>
    <t>FFS-5-019-3</t>
  </si>
  <si>
    <t>MCR-5-016-3</t>
  </si>
  <si>
    <t>FFS-7-015-3</t>
  </si>
  <si>
    <t>MCR-7-015-3</t>
  </si>
  <si>
    <t>FFS-5-021-4</t>
  </si>
  <si>
    <t>MCR-5-017-4</t>
  </si>
  <si>
    <t>FFS-7-016-4</t>
  </si>
  <si>
    <t>MCR-7-016-4</t>
  </si>
  <si>
    <t>FFS-5-023-5</t>
  </si>
  <si>
    <t>MCR-5-018-5</t>
  </si>
  <si>
    <t>FFS-7-017-5</t>
  </si>
  <si>
    <t>MCR-7-017-5</t>
  </si>
  <si>
    <t>FFS-5-025-6</t>
  </si>
  <si>
    <t>MCR-5-019-6</t>
  </si>
  <si>
    <t>FFS-7-018-6</t>
  </si>
  <si>
    <t>MCR-7-018-6</t>
  </si>
  <si>
    <t>FFS-5-027-7</t>
  </si>
  <si>
    <t>MCR-5-020-7</t>
  </si>
  <si>
    <t>FFS-7-019-7</t>
  </si>
  <si>
    <t>MCR-7-019-7</t>
  </si>
  <si>
    <t>FFS-5-029-8</t>
  </si>
  <si>
    <t>MCR-5-021-8</t>
  </si>
  <si>
    <t>FFS-7-020-8</t>
  </si>
  <si>
    <t>MCR-7-020-8</t>
  </si>
  <si>
    <t>FFS-9-024-1</t>
  </si>
  <si>
    <t>MCR-10-023-1</t>
  </si>
  <si>
    <t>FFS-11-023-1</t>
  </si>
  <si>
    <t>MCR-14-023-1</t>
  </si>
  <si>
    <t>FFS-1-008-1</t>
  </si>
  <si>
    <t>MCR-1-008-1</t>
  </si>
  <si>
    <t>FFS-3-008-1</t>
  </si>
  <si>
    <t>MCR-3-008-1</t>
  </si>
  <si>
    <t>EXP-11-081-3</t>
  </si>
  <si>
    <t>EXP-13-002-3</t>
  </si>
  <si>
    <t>EXP-1-012-3</t>
  </si>
  <si>
    <t>EXP-2-001-1</t>
  </si>
  <si>
    <t>EXP-3-002-3</t>
  </si>
  <si>
    <t>EXP-4-001-1</t>
  </si>
  <si>
    <t>EXP-6-010-3</t>
  </si>
  <si>
    <t>EXP-7-009-1</t>
  </si>
  <si>
    <t>EXP-8-002-3</t>
  </si>
  <si>
    <t>EXP-9-001-1</t>
  </si>
  <si>
    <t>EXP-16-010-1</t>
  </si>
  <si>
    <t>EXP-18-002-1</t>
  </si>
  <si>
    <t>EXP-12-158-2</t>
  </si>
  <si>
    <t>EXP-14-004-2</t>
  </si>
  <si>
    <t>EXP-2-020-2</t>
  </si>
  <si>
    <t>EXP-7-027-2</t>
  </si>
  <si>
    <t>EXP-4-002-2</t>
  </si>
  <si>
    <t>EXP-9-002-2</t>
  </si>
  <si>
    <t>EXP-16-020-2</t>
  </si>
  <si>
    <t>EXP-18-004-2</t>
  </si>
  <si>
    <t>FFS-14-005-1</t>
  </si>
  <si>
    <t>MCR-17-005-1</t>
  </si>
  <si>
    <t>FFS-16-005-1</t>
  </si>
  <si>
    <t>MCR-19-005-1</t>
  </si>
  <si>
    <t>FFS-14-008-2</t>
  </si>
  <si>
    <t>MCR-17-008-2</t>
  </si>
  <si>
    <t>FFS-16-008-2</t>
  </si>
  <si>
    <t>MCR-19-008-2</t>
  </si>
  <si>
    <t>FFS-14-006-3</t>
  </si>
  <si>
    <t>MCR-17-006-3</t>
  </si>
  <si>
    <t>FFS-16-006-3</t>
  </si>
  <si>
    <t>MCR-19-007-3</t>
  </si>
  <si>
    <t>FFS-10-005-1</t>
  </si>
  <si>
    <t>MCR-11-005-1</t>
  </si>
  <si>
    <t>FFS-12-002-1</t>
  </si>
  <si>
    <t>MCR-15-005-1</t>
  </si>
  <si>
    <t>FFS-10-006-2</t>
  </si>
  <si>
    <t>FFS-9-025-2</t>
  </si>
  <si>
    <t>FFS-14-007-4</t>
  </si>
  <si>
    <t>MCR-10-024-2</t>
  </si>
  <si>
    <t>MCR-17-007-4</t>
  </si>
  <si>
    <t>FFS-11-024-2</t>
  </si>
  <si>
    <t>FFS-16-007-4</t>
  </si>
  <si>
    <t>MCR-14-024-2</t>
  </si>
  <si>
    <t>MCR-19-006-4</t>
  </si>
  <si>
    <t>MCR-11-006-2</t>
  </si>
  <si>
    <t>FFS-9-010-3</t>
  </si>
  <si>
    <t>MCR-10-010-3</t>
  </si>
  <si>
    <t>FFS-11-010-3</t>
  </si>
  <si>
    <t>MCR-14-010-3</t>
  </si>
  <si>
    <t>FFS-9-011-4</t>
  </si>
  <si>
    <t>MCR-10-011-4</t>
  </si>
  <si>
    <t>FFS-11-011-4</t>
  </si>
  <si>
    <t>MCR-14-011-4</t>
  </si>
  <si>
    <t>FFS-9-022-5</t>
  </si>
  <si>
    <t>MCR-10-021-5</t>
  </si>
  <si>
    <t>FFS-11-021-5</t>
  </si>
  <si>
    <t>MCR-14-021-5</t>
  </si>
  <si>
    <t>FFS-9-021-6</t>
  </si>
  <si>
    <t>MCR-10-020-6</t>
  </si>
  <si>
    <t>FFS-11-020-6</t>
  </si>
  <si>
    <t>MCR-14-020-6</t>
  </si>
  <si>
    <t>FFS-9-020-7</t>
  </si>
  <si>
    <t>MCR-10-019-7</t>
  </si>
  <si>
    <t>FFS-11-019-7</t>
  </si>
  <si>
    <t>MCR-14-019-7</t>
  </si>
  <si>
    <t>FFS-14-004-5</t>
  </si>
  <si>
    <t>MCR-17-004-5</t>
  </si>
  <si>
    <t>FFS-16-004-5</t>
  </si>
  <si>
    <t>MCR-19-004-5</t>
  </si>
  <si>
    <t>FFS-1-011-2</t>
  </si>
  <si>
    <t>FFS-5-007-9</t>
  </si>
  <si>
    <t>MCR-1-010-2</t>
  </si>
  <si>
    <t>MCR-5-007-9</t>
  </si>
  <si>
    <t>FFS-3-011-2</t>
  </si>
  <si>
    <t>FFS-7-007-9</t>
  </si>
  <si>
    <t>MCR-3-011-2</t>
  </si>
  <si>
    <t>MCR-7-007-9</t>
  </si>
  <si>
    <t>FFS-1-002-3</t>
  </si>
  <si>
    <t>FFS-5-002-10</t>
  </si>
  <si>
    <t>FFS-9-003-8</t>
  </si>
  <si>
    <t>MCR-1-002-3</t>
  </si>
  <si>
    <t>MCR-5-002-10</t>
  </si>
  <si>
    <t>MCR-10-003-8</t>
  </si>
  <si>
    <t>FFS-3-002-3</t>
  </si>
  <si>
    <t>FFS-7-002-10</t>
  </si>
  <si>
    <t>FFS-11-003-8</t>
  </si>
  <si>
    <t>MCR-3-002-3</t>
  </si>
  <si>
    <t>MCR-7-002-10</t>
  </si>
  <si>
    <t>MCR-14-003-8</t>
  </si>
  <si>
    <t>FFS-10-002-3</t>
  </si>
  <si>
    <t>MCR-11-002-3</t>
  </si>
  <si>
    <t>FFS-12-003-2</t>
  </si>
  <si>
    <t>MCR-15-002-2</t>
  </si>
  <si>
    <t>FFS-9-007-9</t>
  </si>
  <si>
    <t>MCR-10-007-9</t>
  </si>
  <si>
    <t>FFS-11-007-9</t>
  </si>
  <si>
    <t>MCR-14-007-9</t>
  </si>
  <si>
    <t>FFS-14-003-6</t>
  </si>
  <si>
    <t>MCR-17-003-6</t>
  </si>
  <si>
    <t>FFS-16-003-6</t>
  </si>
  <si>
    <t>MCR-19-003-6</t>
  </si>
  <si>
    <t>FFS-14-002-7</t>
  </si>
  <si>
    <t>MCR-17-002-7</t>
  </si>
  <si>
    <t>FFS-16-002-7</t>
  </si>
  <si>
    <t>MCR-19-002-7</t>
  </si>
  <si>
    <t>FFS-9-013-10</t>
  </si>
  <si>
    <t>MCR-10-012-10</t>
  </si>
  <si>
    <t>FFS-11-012-10</t>
  </si>
  <si>
    <t>MCR-14-012-10</t>
  </si>
  <si>
    <t>FFS-9-015-11</t>
  </si>
  <si>
    <t>MCR-10-014-11</t>
  </si>
  <si>
    <t>FFS-11-014-11</t>
  </si>
  <si>
    <t>MCR-14-014-11</t>
  </si>
  <si>
    <t>FFS-9-014-12</t>
  </si>
  <si>
    <t>MCR-10-013-12</t>
  </si>
  <si>
    <t>FFS-11-013-12</t>
  </si>
  <si>
    <t>MCR-14-013-12</t>
  </si>
  <si>
    <t>FFS-9-018-13</t>
  </si>
  <si>
    <t>MCR-10-017-13</t>
  </si>
  <si>
    <t>FFS-11-017-13</t>
  </si>
  <si>
    <t>MCR-14-017-13</t>
  </si>
  <si>
    <t>FFS-9-017-14</t>
  </si>
  <si>
    <t>MCR-10-016-14</t>
  </si>
  <si>
    <t>FFS-11-016-14</t>
  </si>
  <si>
    <t>MCR-14-016-14</t>
  </si>
  <si>
    <t>FFS-9-016-15</t>
  </si>
  <si>
    <t>MCR-10-015-15</t>
  </si>
  <si>
    <t>FFS-11-015-15</t>
  </si>
  <si>
    <t>MCR-14-015-15</t>
  </si>
  <si>
    <t>FFS-1-009-4</t>
  </si>
  <si>
    <t>FFS-5-006-11</t>
  </si>
  <si>
    <t>MCR-1-009-4</t>
  </si>
  <si>
    <t>MCR-5-006-11</t>
  </si>
  <si>
    <t>FFS-3-009-4</t>
  </si>
  <si>
    <t>FFS-7-006-11</t>
  </si>
  <si>
    <t>MCR-3-009-4</t>
  </si>
  <si>
    <t>MCR-7-006-11</t>
  </si>
  <si>
    <t>FFS-9-019-16</t>
  </si>
  <si>
    <t>MCR-10-018-16</t>
  </si>
  <si>
    <t>FFS-11-018-16</t>
  </si>
  <si>
    <t>MCR-14-018-16</t>
  </si>
  <si>
    <t>FFS-5-012-12</t>
  </si>
  <si>
    <t>MCR-5-012-12</t>
  </si>
  <si>
    <t>FFS-7-012-12</t>
  </si>
  <si>
    <t>MCR-7-012-12</t>
  </si>
  <si>
    <t>FFS-9-023-17</t>
  </si>
  <si>
    <t>MCR-10-022-17</t>
  </si>
  <si>
    <t>FFS-11-022-17</t>
  </si>
  <si>
    <t>MCR-14-022-17</t>
  </si>
  <si>
    <t>EXP-16-021-3</t>
  </si>
  <si>
    <t>EXP-18-005-3</t>
  </si>
  <si>
    <t>FFS-9-009-18</t>
  </si>
  <si>
    <t>MCR-10-009-18</t>
  </si>
  <si>
    <t>FFS-11-009-18</t>
  </si>
  <si>
    <t>MCR-14-009-18</t>
  </si>
  <si>
    <t>FFS-10-004-4</t>
  </si>
  <si>
    <t>MCR-11-004-4</t>
  </si>
  <si>
    <t>FFS-12-005-3</t>
  </si>
  <si>
    <t>MCR-15-004-3</t>
  </si>
  <si>
    <t>FFS-5-008-13</t>
  </si>
  <si>
    <t>MCR-5-008-13</t>
  </si>
  <si>
    <t>FFS-7-008-13</t>
  </si>
  <si>
    <t>MCR-7-008-13</t>
  </si>
  <si>
    <t>ALL-2-002-2</t>
  </si>
  <si>
    <t>ALL-2-003-3</t>
  </si>
  <si>
    <t>ALL-2-004-4</t>
  </si>
  <si>
    <t>ALL-2-005-5</t>
  </si>
  <si>
    <t>ALL-2-006-6</t>
  </si>
  <si>
    <t>ALL-2-007-7</t>
  </si>
  <si>
    <t>ALL-2-008-8</t>
  </si>
  <si>
    <t>ALL-1-001-7</t>
  </si>
  <si>
    <t>ALL-1-002-8</t>
  </si>
  <si>
    <t>ALL-1-009-9</t>
  </si>
  <si>
    <t>ALL-1-010-10</t>
  </si>
  <si>
    <t>ALL-1-011-11</t>
  </si>
  <si>
    <t>ALL-1-012-12</t>
  </si>
  <si>
    <t>ALL-1-013-13</t>
  </si>
  <si>
    <t>ALL-3-001-1</t>
  </si>
  <si>
    <t>ALL-1-014-14</t>
  </si>
  <si>
    <t>FFS-9-012-19</t>
  </si>
  <si>
    <t>FFS-10-007-5</t>
  </si>
  <si>
    <t>MCR-12-001-1</t>
  </si>
  <si>
    <t>FFS-13-001-1</t>
  </si>
  <si>
    <t>MCR-16-001-1</t>
  </si>
  <si>
    <t>ALL-3-002-2</t>
  </si>
  <si>
    <t>FFS-1-019-5</t>
  </si>
  <si>
    <t>FFS-2-002-1</t>
  </si>
  <si>
    <t>MCR-2-002-1</t>
  </si>
  <si>
    <t>FFS-4-002-1</t>
  </si>
  <si>
    <t>MCR-4-002-1</t>
  </si>
  <si>
    <t>FFS-9-033-20</t>
  </si>
  <si>
    <t>FFS-10-015-6</t>
  </si>
  <si>
    <t>MCR-12-009-2</t>
  </si>
  <si>
    <t>FFS-13-009-2</t>
  </si>
  <si>
    <t>MCR-16-009-2</t>
  </si>
  <si>
    <t>FFS-9-034-21</t>
  </si>
  <si>
    <t>FFS-10-016-7</t>
  </si>
  <si>
    <t>FFS-15-001-1</t>
  </si>
  <si>
    <t>MCR-12-010-3</t>
  </si>
  <si>
    <t>MCR-18-001-1</t>
  </si>
  <si>
    <t>FFS-13-010-3</t>
  </si>
  <si>
    <t>FFS-17-001-1</t>
  </si>
  <si>
    <t>MCR-16-010-3</t>
  </si>
  <si>
    <t>MCR-20-001-1</t>
  </si>
  <si>
    <t>FFS-9-101-22</t>
  </si>
  <si>
    <t>FFS-10-083-8</t>
  </si>
  <si>
    <t>MCR-12-077-4</t>
  </si>
  <si>
    <t>FFS-13-077-4</t>
  </si>
  <si>
    <t>MCR-16-077-4</t>
  </si>
  <si>
    <t>FFS-9-035-23</t>
  </si>
  <si>
    <t>FFS-10-017-9</t>
  </si>
  <si>
    <t>MCR-12-011-5</t>
  </si>
  <si>
    <t>FFS-13-011-5</t>
  </si>
  <si>
    <t>MCR-16-011-5</t>
  </si>
  <si>
    <t>FFS-1-028-6</t>
  </si>
  <si>
    <t>FFS-2-011-2</t>
  </si>
  <si>
    <t>MCR-2-011-2</t>
  </si>
  <si>
    <t>FFS-4-011-2</t>
  </si>
  <si>
    <t>MCR-4-011-2</t>
  </si>
  <si>
    <t>FFS-9-102-24</t>
  </si>
  <si>
    <t>FFS-14-015-8</t>
  </si>
  <si>
    <t>FFS-10-084-10</t>
  </si>
  <si>
    <t>FFS-15-008-2</t>
  </si>
  <si>
    <t>MCR-12-078-6</t>
  </si>
  <si>
    <t>MCR-18-008-2</t>
  </si>
  <si>
    <t>FFS-13-078-6</t>
  </si>
  <si>
    <t>FFS-17-008-2</t>
  </si>
  <si>
    <t>MCR-16-078-6</t>
  </si>
  <si>
    <t>MCR-20-008-2</t>
  </si>
  <si>
    <t>FFS-9-036-25</t>
  </si>
  <si>
    <t>FFS-10-018-11</t>
  </si>
  <si>
    <t>MCR-12-012-7</t>
  </si>
  <si>
    <t>FFS-13-012-7</t>
  </si>
  <si>
    <t>MCR-16-012-7</t>
  </si>
  <si>
    <t>FFS-9-103-26</t>
  </si>
  <si>
    <t>FFS-10-085-12</t>
  </si>
  <si>
    <t>FFS-13-079-8</t>
  </si>
  <si>
    <t>FFS-1-029-7</t>
  </si>
  <si>
    <t>FFS-2-012-3</t>
  </si>
  <si>
    <t>MCR-2-012-3</t>
  </si>
  <si>
    <t>FFS-4-012-3</t>
  </si>
  <si>
    <t>MCR-4-012-3</t>
  </si>
  <si>
    <t>FFS-5-030-14</t>
  </si>
  <si>
    <t>FFS-6-010-1</t>
  </si>
  <si>
    <t>FFS-8-010-1</t>
  </si>
  <si>
    <t>FFS-1-030-8</t>
  </si>
  <si>
    <t>FFS-2-013-4</t>
  </si>
  <si>
    <t>MCR-2-013-4</t>
  </si>
  <si>
    <t>FFS-4-013-4</t>
  </si>
  <si>
    <t>MCR-4-013-4</t>
  </si>
  <si>
    <t>FFS-9-037-27</t>
  </si>
  <si>
    <t>FFS-10-019-13</t>
  </si>
  <si>
    <t>MCR-12-013-8</t>
  </si>
  <si>
    <t>FFS-13-013-9</t>
  </si>
  <si>
    <t>MCR-16-013-8</t>
  </si>
  <si>
    <t>FFS-9-038-28</t>
  </si>
  <si>
    <t>FFS-10-020-14</t>
  </si>
  <si>
    <t>MCR-12-014-9</t>
  </si>
  <si>
    <t>FFS-13-014-10</t>
  </si>
  <si>
    <t>MCR-16-014-9</t>
  </si>
  <si>
    <t>FFS-9-039-29</t>
  </si>
  <si>
    <t>FFS-10-021-15</t>
  </si>
  <si>
    <t>MCR-12-015-10</t>
  </si>
  <si>
    <t>FFS-13-015-11</t>
  </si>
  <si>
    <t>MCR-16-015-10</t>
  </si>
  <si>
    <t>FFS-9-040-30</t>
  </si>
  <si>
    <t>FFS-10-022-16</t>
  </si>
  <si>
    <t>MCR-12-016-11</t>
  </si>
  <si>
    <t>FFS-13-016-12</t>
  </si>
  <si>
    <t>MCR-16-016-11</t>
  </si>
  <si>
    <t>FFS-9-041-31</t>
  </si>
  <si>
    <t>FFS-14-009-9</t>
  </si>
  <si>
    <t>FFS-10-023-17</t>
  </si>
  <si>
    <t>FFS-15-002-3</t>
  </si>
  <si>
    <t>MCR-12-017-12</t>
  </si>
  <si>
    <t>MCR-18-002-3</t>
  </si>
  <si>
    <t>FFS-13-017-13</t>
  </si>
  <si>
    <t>FFS-17-002-3</t>
  </si>
  <si>
    <t>MCR-16-017-12</t>
  </si>
  <si>
    <t>MCR-20-002-3</t>
  </si>
  <si>
    <t>FFS-9-042-32</t>
  </si>
  <si>
    <t>FFS-10-024-18</t>
  </si>
  <si>
    <t>MCR-12-018-13</t>
  </si>
  <si>
    <t>FFS-13-018-14</t>
  </si>
  <si>
    <t>MCR-16-018-13</t>
  </si>
  <si>
    <t>FFS-9-026-33</t>
  </si>
  <si>
    <t>FFS-10-008-19</t>
  </si>
  <si>
    <t>MCR-12-002-14</t>
  </si>
  <si>
    <t>FFS-13-002-15</t>
  </si>
  <si>
    <t>MCR-16-002-14</t>
  </si>
  <si>
    <t>FFS-9-043-34</t>
  </si>
  <si>
    <t>FFS-10-025-20</t>
  </si>
  <si>
    <t>MCR-12-019-15</t>
  </si>
  <si>
    <t>FFS-13-019-16</t>
  </si>
  <si>
    <t>MCR-16-019-15</t>
  </si>
  <si>
    <t>FFS-9-044-35</t>
  </si>
  <si>
    <t>FFS-10-026-21</t>
  </si>
  <si>
    <t>MCR-12-020-16</t>
  </si>
  <si>
    <t>FFS-13-020-17</t>
  </si>
  <si>
    <t>MCR-16-020-16</t>
  </si>
  <si>
    <t>FFS-9-045-36</t>
  </si>
  <si>
    <t>FFS-10-027-22</t>
  </si>
  <si>
    <t>MCR-12-021-17</t>
  </si>
  <si>
    <t>FFS-13-021-18</t>
  </si>
  <si>
    <t>MCR-16-021-17</t>
  </si>
  <si>
    <t>FFS-9-046-37</t>
  </si>
  <si>
    <t>FFS-10-028-23</t>
  </si>
  <si>
    <t>MCR-12-022-18</t>
  </si>
  <si>
    <t>FFS-13-022-19</t>
  </si>
  <si>
    <t>MCR-16-022-18</t>
  </si>
  <si>
    <t>FFS-9-047-38</t>
  </si>
  <si>
    <t>FFS-10-029-24</t>
  </si>
  <si>
    <t>MCR-12-023-19</t>
  </si>
  <si>
    <t>FFS-13-023-20</t>
  </si>
  <si>
    <t>MCR-16-023-19</t>
  </si>
  <si>
    <t>FFS-9-048-39</t>
  </si>
  <si>
    <t>FFS-10-030-25</t>
  </si>
  <si>
    <t>MCR-12-024-20</t>
  </si>
  <si>
    <t>FFS-13-024-21</t>
  </si>
  <si>
    <t>MCR-16-024-20</t>
  </si>
  <si>
    <t>FFS-9-049-40</t>
  </si>
  <si>
    <t>FFS-10-031-26</t>
  </si>
  <si>
    <t>MCR-12-025-21</t>
  </si>
  <si>
    <t>FFS-13-025-22</t>
  </si>
  <si>
    <t>MCR-16-025-21</t>
  </si>
  <si>
    <t>FFS-9-050-41</t>
  </si>
  <si>
    <t>FFS-10-032-27</t>
  </si>
  <si>
    <t>MCR-12-026-22</t>
  </si>
  <si>
    <t>FFS-13-026-23</t>
  </si>
  <si>
    <t>MCR-16-026-22</t>
  </si>
  <si>
    <t>FFS-9-051-42</t>
  </si>
  <si>
    <t>FFS-10-033-28</t>
  </si>
  <si>
    <t>MCR-12-027-23</t>
  </si>
  <si>
    <t>FFS-13-027-24</t>
  </si>
  <si>
    <t>MCR-16-027-23</t>
  </si>
  <si>
    <t>FFS-9-052-43</t>
  </si>
  <si>
    <t>FFS-10-034-29</t>
  </si>
  <si>
    <t>MCR-12-028-24</t>
  </si>
  <si>
    <t>FFS-13-028-25</t>
  </si>
  <si>
    <t>MCR-16-028-24</t>
  </si>
  <si>
    <t>FFS-9-027-44</t>
  </si>
  <si>
    <t>FFS-10-009-30</t>
  </si>
  <si>
    <t>MCR-12-003-25</t>
  </si>
  <si>
    <t>FFS-13-003-26</t>
  </si>
  <si>
    <t>MCR-16-003-25</t>
  </si>
  <si>
    <t>FFS-9-053-45</t>
  </si>
  <si>
    <t>FFS-10-035-31</t>
  </si>
  <si>
    <t>MCR-12-029-26</t>
  </si>
  <si>
    <t>FFS-13-029-27</t>
  </si>
  <si>
    <t>MCR-16-029-26</t>
  </si>
  <si>
    <t>FFS-9-054-46</t>
  </si>
  <si>
    <t>FFS-10-036-32</t>
  </si>
  <si>
    <t>MCR-12-030-27</t>
  </si>
  <si>
    <t>FFS-13-030-28</t>
  </si>
  <si>
    <t>MCR-16-030-27</t>
  </si>
  <si>
    <t>FFS-9-055-47</t>
  </si>
  <si>
    <t>FFS-10-037-33</t>
  </si>
  <si>
    <t>MCR-12-031-28</t>
  </si>
  <si>
    <t>FFS-13-031-29</t>
  </si>
  <si>
    <t>MCR-16-031-28</t>
  </si>
  <si>
    <t>FFS-14-010-10</t>
  </si>
  <si>
    <t>FFS-15-003-4</t>
  </si>
  <si>
    <t>MCR-18-003-4</t>
  </si>
  <si>
    <t>FFS-17-003-4</t>
  </si>
  <si>
    <t>MCR-20-003-4</t>
  </si>
  <si>
    <t>FFS-14-011-11</t>
  </si>
  <si>
    <t>FFS-15-004-5</t>
  </si>
  <si>
    <t>MCR-18-004-5</t>
  </si>
  <si>
    <t>FFS-17-004-5</t>
  </si>
  <si>
    <t>MCR-20-004-5</t>
  </si>
  <si>
    <t>FFS-9-056-48</t>
  </si>
  <si>
    <t>FFS-10-038-34</t>
  </si>
  <si>
    <t>MCR-12-032-29</t>
  </si>
  <si>
    <t>FFS-13-032-30</t>
  </si>
  <si>
    <t>MCR-16-032-29</t>
  </si>
  <si>
    <t>FFS-9-057-49</t>
  </si>
  <si>
    <t>FFS-14-012-12</t>
  </si>
  <si>
    <t>FFS-10-039-35</t>
  </si>
  <si>
    <t>FFS-15-005-6</t>
  </si>
  <si>
    <t>MCR-12-033-30</t>
  </si>
  <si>
    <t>MCR-18-005-6</t>
  </si>
  <si>
    <t>FFS-13-033-31</t>
  </si>
  <si>
    <t>FFS-17-005-6</t>
  </si>
  <si>
    <t>MCR-16-033-30</t>
  </si>
  <si>
    <t>MCR-20-005-6</t>
  </si>
  <si>
    <t>FFS-9-058-50</t>
  </si>
  <si>
    <t>FFS-10-040-36</t>
  </si>
  <si>
    <t>MCR-12-034-31</t>
  </si>
  <si>
    <t>FFS-13-034-32</t>
  </si>
  <si>
    <t>MCR-16-034-31</t>
  </si>
  <si>
    <t>FFS-9-059-51</t>
  </si>
  <si>
    <t>FFS-10-041-37</t>
  </si>
  <si>
    <t>MCR-12-035-32</t>
  </si>
  <si>
    <t>FFS-13-035-33</t>
  </si>
  <si>
    <t>MCR-16-035-32</t>
  </si>
  <si>
    <t>FFS-9-060-52</t>
  </si>
  <si>
    <t>FFS-10-042-38</t>
  </si>
  <si>
    <t>MCR-12-036-33</t>
  </si>
  <si>
    <t>FFS-13-036-34</t>
  </si>
  <si>
    <t>MCR-16-036-33</t>
  </si>
  <si>
    <t>FFS-9-028-53</t>
  </si>
  <si>
    <t>FFS-10-010-39</t>
  </si>
  <si>
    <t>MCR-12-004-34</t>
  </si>
  <si>
    <t>FFS-13-004-35</t>
  </si>
  <si>
    <t>MCR-16-004-34</t>
  </si>
  <si>
    <t>FFS-9-061-54</t>
  </si>
  <si>
    <t>FFS-10-043-40</t>
  </si>
  <si>
    <t>MCR-12-037-35</t>
  </si>
  <si>
    <t>FFS-13-037-36</t>
  </si>
  <si>
    <t>MCR-16-037-35</t>
  </si>
  <si>
    <t>FFS-9-062-55</t>
  </si>
  <si>
    <t>FFS-10-044-41</t>
  </si>
  <si>
    <t>MCR-12-038-36</t>
  </si>
  <si>
    <t>FFS-13-038-37</t>
  </si>
  <si>
    <t>MCR-16-038-36</t>
  </si>
  <si>
    <t>FFS-9-063-56</t>
  </si>
  <si>
    <t>FFS-10-045-42</t>
  </si>
  <si>
    <t>MCR-12-039-37</t>
  </si>
  <si>
    <t>FFS-13-039-38</t>
  </si>
  <si>
    <t>MCR-16-039-37</t>
  </si>
  <si>
    <t>FFS-9-064-57</t>
  </si>
  <si>
    <t>FFS-10-046-43</t>
  </si>
  <si>
    <t>MCR-12-040-38</t>
  </si>
  <si>
    <t>FFS-13-040-39</t>
  </si>
  <si>
    <t>MCR-16-040-38</t>
  </si>
  <si>
    <t>FFS-5-016-15</t>
  </si>
  <si>
    <t>FFS-6-003-2</t>
  </si>
  <si>
    <t>MCR-6-003-1</t>
  </si>
  <si>
    <t>FFS-8-003-2</t>
  </si>
  <si>
    <t>MCR-8-003-1</t>
  </si>
  <si>
    <t>FFS-5-018-16</t>
  </si>
  <si>
    <t>FFS-6-004-3</t>
  </si>
  <si>
    <t>MCR-6-004-2</t>
  </si>
  <si>
    <t>FFS-8-004-3</t>
  </si>
  <si>
    <t>MCR-8-004-2</t>
  </si>
  <si>
    <t>FFS-5-020-17</t>
  </si>
  <si>
    <t>FFS-6-005-4</t>
  </si>
  <si>
    <t>MCR-6-005-3</t>
  </si>
  <si>
    <t>FFS-8-005-4</t>
  </si>
  <si>
    <t>MCR-8-005-3</t>
  </si>
  <si>
    <t>FFS-5-022-18</t>
  </si>
  <si>
    <t>FFS-6-006-5</t>
  </si>
  <si>
    <t>MCR-6-006-4</t>
  </si>
  <si>
    <t>FFS-8-006-5</t>
  </si>
  <si>
    <t>MCR-8-006-4</t>
  </si>
  <si>
    <t>FFS-5-024-19</t>
  </si>
  <si>
    <t>FFS-6-007-6</t>
  </si>
  <si>
    <t>MCR-6-007-5</t>
  </si>
  <si>
    <t>FFS-8-007-6</t>
  </si>
  <si>
    <t>MCR-8-007-5</t>
  </si>
  <si>
    <t>FFS-9-065-58</t>
  </si>
  <si>
    <t>FFS-10-047-44</t>
  </si>
  <si>
    <t>MCR-12-041-39</t>
  </si>
  <si>
    <t>FFS-13-041-40</t>
  </si>
  <si>
    <t>MCR-16-041-39</t>
  </si>
  <si>
    <t>FFS-9-029-59</t>
  </si>
  <si>
    <t>FFS-10-011-45</t>
  </si>
  <si>
    <t>MCR-12-005-40</t>
  </si>
  <si>
    <t>FFS-13-005-41</t>
  </si>
  <si>
    <t>MCR-16-005-40</t>
  </si>
  <si>
    <t>FFS-5-026-20</t>
  </si>
  <si>
    <t>FFS-9-066-60</t>
  </si>
  <si>
    <t>FFS-6-008-7</t>
  </si>
  <si>
    <t>FFS-10-048-46</t>
  </si>
  <si>
    <t>MCR-6-008-6</t>
  </si>
  <si>
    <t>MCR-12-042-41</t>
  </si>
  <si>
    <t>FFS-8-008-7</t>
  </si>
  <si>
    <t>FFS-13-042-42</t>
  </si>
  <si>
    <t>MCR-8-008-6</t>
  </si>
  <si>
    <t>MCR-16-042-41</t>
  </si>
  <si>
    <t>FFS-9-067-61</t>
  </si>
  <si>
    <t>FFS-10-049-47</t>
  </si>
  <si>
    <t>MCR-12-043-42</t>
  </si>
  <si>
    <t>FFS-13-043-43</t>
  </si>
  <si>
    <t>MCR-16-043-42</t>
  </si>
  <si>
    <t>FFS-9-068-62</t>
  </si>
  <si>
    <t>FFS-10-050-48</t>
  </si>
  <si>
    <t>MCR-12-044-43</t>
  </si>
  <si>
    <t>FFS-13-044-44</t>
  </si>
  <si>
    <t>MCR-16-044-43</t>
  </si>
  <si>
    <t>FFS-9-069-63</t>
  </si>
  <si>
    <t>FFS-10-051-49</t>
  </si>
  <si>
    <t>MCR-12-045-44</t>
  </si>
  <si>
    <t>FFS-13-045-45</t>
  </si>
  <si>
    <t>MCR-16-045-44</t>
  </si>
  <si>
    <t>FFS-9-070-64</t>
  </si>
  <si>
    <t>FFS-10-052-50</t>
  </si>
  <si>
    <t>MCR-12-046-45</t>
  </si>
  <si>
    <t>FFS-13-046-46</t>
  </si>
  <si>
    <t>MCR-16-046-45</t>
  </si>
  <si>
    <t>FFS-9-071-65</t>
  </si>
  <si>
    <t>FFS-10-053-51</t>
  </si>
  <si>
    <t>MCR-12-047-46</t>
  </si>
  <si>
    <t>FFS-13-047-47</t>
  </si>
  <si>
    <t>MCR-16-047-46</t>
  </si>
  <si>
    <t>FFS-9-072-66</t>
  </si>
  <si>
    <t>FFS-10-054-52</t>
  </si>
  <si>
    <t>MCR-12-048-47</t>
  </si>
  <si>
    <t>FFS-13-048-48</t>
  </si>
  <si>
    <t>MCR-16-048-47</t>
  </si>
  <si>
    <t>FFS-9-073-67</t>
  </si>
  <si>
    <t>FFS-10-055-53</t>
  </si>
  <si>
    <t>MCR-12-049-48</t>
  </si>
  <si>
    <t>FFS-13-049-49</t>
  </si>
  <si>
    <t>MCR-16-049-48</t>
  </si>
  <si>
    <t>FFS-1-020-9</t>
  </si>
  <si>
    <t>FFS-2-003-5</t>
  </si>
  <si>
    <t>MCR-2-003-5</t>
  </si>
  <si>
    <t>FFS-4-003-5</t>
  </si>
  <si>
    <t>MCR-4-003-5</t>
  </si>
  <si>
    <t>FFS-5-028-21</t>
  </si>
  <si>
    <t>FFS-6-009-8</t>
  </si>
  <si>
    <t>MCR-6-009-7</t>
  </si>
  <si>
    <t>FFS-8-009-8</t>
  </si>
  <si>
    <t>MCR-8-009-7</t>
  </si>
  <si>
    <t>FFS-9-030-68</t>
  </si>
  <si>
    <t>FFS-10-012-54</t>
  </si>
  <si>
    <t>MCR-12-006-49</t>
  </si>
  <si>
    <t>FFS-13-006-50</t>
  </si>
  <si>
    <t>MCR-16-006-49</t>
  </si>
  <si>
    <t>FFS-1-021-10</t>
  </si>
  <si>
    <t>FFS-2-004-6</t>
  </si>
  <si>
    <t>MCR-2-004-6</t>
  </si>
  <si>
    <t>FFS-4-004-6</t>
  </si>
  <si>
    <t>MCR-4-004-6</t>
  </si>
  <si>
    <t>FFS-9-074-69</t>
  </si>
  <si>
    <t>FFS-10-056-55</t>
  </si>
  <si>
    <t>MCR-12-050-50</t>
  </si>
  <si>
    <t>FFS-13-050-51</t>
  </si>
  <si>
    <t>MCR-16-050-50</t>
  </si>
  <si>
    <t>FFS-9-075-70</t>
  </si>
  <si>
    <t>FFS-10-057-56</t>
  </si>
  <si>
    <t>MCR-12-051-51</t>
  </si>
  <si>
    <t>FFS-13-051-52</t>
  </si>
  <si>
    <t>MCR-16-051-51</t>
  </si>
  <si>
    <t>FFS-9-076-71</t>
  </si>
  <si>
    <t>FFS-10-058-57</t>
  </si>
  <si>
    <t>MCR-12-052-52</t>
  </si>
  <si>
    <t>FFS-13-052-53</t>
  </si>
  <si>
    <t>MCR-16-052-52</t>
  </si>
  <si>
    <t>FFS-9-077-72</t>
  </si>
  <si>
    <t>FFS-10-059-58</t>
  </si>
  <si>
    <t>MCR-12-053-53</t>
  </si>
  <si>
    <t>FFS-13-053-54</t>
  </si>
  <si>
    <t>MCR-16-053-53</t>
  </si>
  <si>
    <t>FFS-9-078-73</t>
  </si>
  <si>
    <t>FFS-10-060-59</t>
  </si>
  <si>
    <t>MCR-12-054-54</t>
  </si>
  <si>
    <t>FFS-13-054-55</t>
  </si>
  <si>
    <t>MCR-16-054-54</t>
  </si>
  <si>
    <t>FFS-9-079-74</t>
  </si>
  <si>
    <t>FFS-10-061-60</t>
  </si>
  <si>
    <t>MCR-12-055-55</t>
  </si>
  <si>
    <t>FFS-13-055-56</t>
  </si>
  <si>
    <t>MCR-16-055-55</t>
  </si>
  <si>
    <t>FFS-9-080-75</t>
  </si>
  <si>
    <t>FFS-10-062-61</t>
  </si>
  <si>
    <t>MCR-12-056-56</t>
  </si>
  <si>
    <t>FFS-13-056-57</t>
  </si>
  <si>
    <t>MCR-16-056-56</t>
  </si>
  <si>
    <t>FFS-9-081-76</t>
  </si>
  <si>
    <t>FFS-10-063-62</t>
  </si>
  <si>
    <t>MCR-12-057-57</t>
  </si>
  <si>
    <t>FFS-13-057-58</t>
  </si>
  <si>
    <t>MCR-16-057-57</t>
  </si>
  <si>
    <t>FFS-9-082-77</t>
  </si>
  <si>
    <t>FFS-10-064-63</t>
  </si>
  <si>
    <t>MCR-12-058-58</t>
  </si>
  <si>
    <t>FFS-13-058-59</t>
  </si>
  <si>
    <t>MCR-16-058-58</t>
  </si>
  <si>
    <t>FFS-9-031-78</t>
  </si>
  <si>
    <t>FFS-10-013-64</t>
  </si>
  <si>
    <t>MCR-12-007-59</t>
  </si>
  <si>
    <t>FFS-13-007-60</t>
  </si>
  <si>
    <t>MCR-16-007-59</t>
  </si>
  <si>
    <t>FFS-9-083-79</t>
  </si>
  <si>
    <t>FFS-10-065-65</t>
  </si>
  <si>
    <t>MCR-12-059-60</t>
  </si>
  <si>
    <t>FFS-13-059-61</t>
  </si>
  <si>
    <t>MCR-16-059-60</t>
  </si>
  <si>
    <t>FFS-9-084-80</t>
  </si>
  <si>
    <t>FFS-10-066-66</t>
  </si>
  <si>
    <t>MCR-12-060-61</t>
  </si>
  <si>
    <t>FFS-13-060-62</t>
  </si>
  <si>
    <t>MCR-16-060-61</t>
  </si>
  <si>
    <t>FFS-9-085-81</t>
  </si>
  <si>
    <t>FFS-10-067-67</t>
  </si>
  <si>
    <t>MCR-12-061-62</t>
  </si>
  <si>
    <t>FFS-13-061-63</t>
  </si>
  <si>
    <t>MCR-16-061-62</t>
  </si>
  <si>
    <t>FFS-9-086-82</t>
  </si>
  <si>
    <t>FFS-10-068-68</t>
  </si>
  <si>
    <t>MCR-12-062-63</t>
  </si>
  <si>
    <t>FFS-13-062-64</t>
  </si>
  <si>
    <t>MCR-16-062-63</t>
  </si>
  <si>
    <t>FFS-9-087-83</t>
  </si>
  <si>
    <t>FFS-10-069-69</t>
  </si>
  <si>
    <t>MCR-12-063-64</t>
  </si>
  <si>
    <t>FFS-13-063-65</t>
  </si>
  <si>
    <t>MCR-16-063-64</t>
  </si>
  <si>
    <t>FFS-9-088-84</t>
  </si>
  <si>
    <t>FFS-10-070-70</t>
  </si>
  <si>
    <t>MCR-12-064-65</t>
  </si>
  <si>
    <t>FFS-13-064-66</t>
  </si>
  <si>
    <t>MCR-16-064-65</t>
  </si>
  <si>
    <t>FFS-9-089-85</t>
  </si>
  <si>
    <t>FFS-10-071-71</t>
  </si>
  <si>
    <t>MCR-12-065-66</t>
  </si>
  <si>
    <t>FFS-13-065-67</t>
  </si>
  <si>
    <t>MCR-16-065-66</t>
  </si>
  <si>
    <t>FFS-9-090-86</t>
  </si>
  <si>
    <t>FFS-10-072-72</t>
  </si>
  <si>
    <t>MCR-12-066-67</t>
  </si>
  <si>
    <t>FFS-13-066-68</t>
  </si>
  <si>
    <t>MCR-16-066-67</t>
  </si>
  <si>
    <t>FFS-9-091-87</t>
  </si>
  <si>
    <t>FFS-10-073-73</t>
  </si>
  <si>
    <t>MCR-12-067-68</t>
  </si>
  <si>
    <t>FFS-13-067-69</t>
  </si>
  <si>
    <t>MCR-16-067-68</t>
  </si>
  <si>
    <t>FFS-9-092-88</t>
  </si>
  <si>
    <t>FFS-10-074-74</t>
  </si>
  <si>
    <t>MCR-12-068-69</t>
  </si>
  <si>
    <t>FFS-13-068-70</t>
  </si>
  <si>
    <t>MCR-16-068-69</t>
  </si>
  <si>
    <t>FFS-9-032-89</t>
  </si>
  <si>
    <t>FFS-10-014-75</t>
  </si>
  <si>
    <t>MCR-12-008-70</t>
  </si>
  <si>
    <t>FFS-13-008-71</t>
  </si>
  <si>
    <t>MCR-16-008-70</t>
  </si>
  <si>
    <t>FFS-9-093-90</t>
  </si>
  <si>
    <t>FFS-10-075-76</t>
  </si>
  <si>
    <t>MCR-12-069-71</t>
  </si>
  <si>
    <t>FFS-13-069-72</t>
  </si>
  <si>
    <t>MCR-16-069-71</t>
  </si>
  <si>
    <t>FFS-9-094-91</t>
  </si>
  <si>
    <t>FFS-10-076-77</t>
  </si>
  <si>
    <t>MCR-12-070-72</t>
  </si>
  <si>
    <t>FFS-13-070-73</t>
  </si>
  <si>
    <t>MCR-16-070-72</t>
  </si>
  <si>
    <t>FFS-9-095-92</t>
  </si>
  <si>
    <t>FFS-10-077-78</t>
  </si>
  <si>
    <t>MCR-12-071-73</t>
  </si>
  <si>
    <t>FFS-13-071-74</t>
  </si>
  <si>
    <t>MCR-16-071-73</t>
  </si>
  <si>
    <t>FFS-9-096-93</t>
  </si>
  <si>
    <t>FFS-10-078-79</t>
  </si>
  <si>
    <t>MCR-12-072-74</t>
  </si>
  <si>
    <t>FFS-13-072-75</t>
  </si>
  <si>
    <t>MCR-16-072-74</t>
  </si>
  <si>
    <t>FFS-1-022-11</t>
  </si>
  <si>
    <t>FFS-2-005-7</t>
  </si>
  <si>
    <t>MCR-2-005-7</t>
  </si>
  <si>
    <t>FFS-4-005-7</t>
  </si>
  <si>
    <t>MCR-4-005-7</t>
  </si>
  <si>
    <t>FFS-9-097-94</t>
  </si>
  <si>
    <t>FFS-14-013-13</t>
  </si>
  <si>
    <t>FFS-10-079-80</t>
  </si>
  <si>
    <t>FFS-15-006-7</t>
  </si>
  <si>
    <t>MCR-12-073-75</t>
  </si>
  <si>
    <t>MCR-18-006-7</t>
  </si>
  <si>
    <t>FFS-13-073-76</t>
  </si>
  <si>
    <t>FFS-17-006-7</t>
  </si>
  <si>
    <t>MCR-16-073-75</t>
  </si>
  <si>
    <t>MCR-20-006-7</t>
  </si>
  <si>
    <t>FFS-1-023-12</t>
  </si>
  <si>
    <t>FFS-2-006-8</t>
  </si>
  <si>
    <t>MCR-2-006-8</t>
  </si>
  <si>
    <t>FFS-4-006-8</t>
  </si>
  <si>
    <t>MCR-4-006-8</t>
  </si>
  <si>
    <t>FFS-9-098-95</t>
  </si>
  <si>
    <t>FFS-10-080-81</t>
  </si>
  <si>
    <t>MCR-12-074-76</t>
  </si>
  <si>
    <t>FFS-13-074-77</t>
  </si>
  <si>
    <t>MCR-16-074-76</t>
  </si>
  <si>
    <t>FFS-9-099-96</t>
  </si>
  <si>
    <t>FFS-10-081-82</t>
  </si>
  <si>
    <t>MCR-12-075-77</t>
  </si>
  <si>
    <t>FFS-13-075-78</t>
  </si>
  <si>
    <t>MCR-16-075-77</t>
  </si>
  <si>
    <t>FFS-9-100-97</t>
  </si>
  <si>
    <t>FFS-14-014-14</t>
  </si>
  <si>
    <t>FFS-10-082-83</t>
  </si>
  <si>
    <t>FFS-15-007-8</t>
  </si>
  <si>
    <t>MCR-12-076-78</t>
  </si>
  <si>
    <t>MCR-18-007-8</t>
  </si>
  <si>
    <t>FFS-13-076-79</t>
  </si>
  <si>
    <t>FFS-17-007-8</t>
  </si>
  <si>
    <t>MCR-16-076-78</t>
  </si>
  <si>
    <t>MCR-20-007-8</t>
  </si>
  <si>
    <t>FFS-5-014-22</t>
  </si>
  <si>
    <t>FFS-6-002-9</t>
  </si>
  <si>
    <t>MCR-6-002-8</t>
  </si>
  <si>
    <t>FFS-8-002-9</t>
  </si>
  <si>
    <t>MCR-8-002-8</t>
  </si>
  <si>
    <t>FFS-1-024-13</t>
  </si>
  <si>
    <t>FFS-2-007-9</t>
  </si>
  <si>
    <t>MCR-2-007-9</t>
  </si>
  <si>
    <t>FFS-4-007-9</t>
  </si>
  <si>
    <t>MCR-4-007-9</t>
  </si>
  <si>
    <t>FFS-1-025-14</t>
  </si>
  <si>
    <t>FFS-2-008-10</t>
  </si>
  <si>
    <t>MCR-2-008-10</t>
  </si>
  <si>
    <t>FFS-4-008-10</t>
  </si>
  <si>
    <t>MCR-4-008-10</t>
  </si>
  <si>
    <t>FFS-1-026-15</t>
  </si>
  <si>
    <t>FFS-2-009-11</t>
  </si>
  <si>
    <t>MCR-2-009-11</t>
  </si>
  <si>
    <t>FFS-4-009-11</t>
  </si>
  <si>
    <t>MCR-4-009-11</t>
  </si>
  <si>
    <t>FFS-1-027-16</t>
  </si>
  <si>
    <t>FFS-2-010-12</t>
  </si>
  <si>
    <t>MCR-2-010-12</t>
  </si>
  <si>
    <t>FFS-4-010-12</t>
  </si>
  <si>
    <t>MCR-4-010-12</t>
  </si>
  <si>
    <t>FFS-S-017-1</t>
  </si>
  <si>
    <t>FFS-S-019-4</t>
  </si>
  <si>
    <t>FFS-S-018-7</t>
  </si>
  <si>
    <t>MCR-S-020-1</t>
  </si>
  <si>
    <t>MCR-S-022-4</t>
  </si>
  <si>
    <t>MCR-S-021-7</t>
  </si>
  <si>
    <t>FFS-S-020-12</t>
  </si>
  <si>
    <t>FFS-S-022-15</t>
  </si>
  <si>
    <t>FFS-S-021-18</t>
  </si>
  <si>
    <t>MCR-S-023-12</t>
  </si>
  <si>
    <t>MCR-S-025-15</t>
  </si>
  <si>
    <t>MCR-S-024-18</t>
  </si>
  <si>
    <t>FFS-9-008-98</t>
  </si>
  <si>
    <t>MCR-10-008-19</t>
  </si>
  <si>
    <t>FFS-11-008-19</t>
  </si>
  <si>
    <t>MCR-14-008-19</t>
  </si>
  <si>
    <t>FFS-10-003-84</t>
  </si>
  <si>
    <t>MCR-11-003-5</t>
  </si>
  <si>
    <t>FFS-12-004-4</t>
  </si>
  <si>
    <t>MCR-15-003-4</t>
  </si>
  <si>
    <t>EXP-11-162-4</t>
  </si>
  <si>
    <t>EXP-13-005-4</t>
  </si>
  <si>
    <t>FFS-S-009-2</t>
  </si>
  <si>
    <t>FFS-S-011-5</t>
  </si>
  <si>
    <t>FFS-S-010-8</t>
  </si>
  <si>
    <t>FFS-S-012-10</t>
  </si>
  <si>
    <t>MCR-S-012-2</t>
  </si>
  <si>
    <t>MCR-S-014-5</t>
  </si>
  <si>
    <t>MCR-S-013-8</t>
  </si>
  <si>
    <t>MCR-S-015-10</t>
  </si>
  <si>
    <t>FFS-S-013-13</t>
  </si>
  <si>
    <t>FFS-S-015-16</t>
  </si>
  <si>
    <t>FFS-S-014-19</t>
  </si>
  <si>
    <t>FFS-S-016-21</t>
  </si>
  <si>
    <t>MCR-S-016-13</t>
  </si>
  <si>
    <t>MCR-S-018-16</t>
  </si>
  <si>
    <t>MCR-S-017-19</t>
  </si>
  <si>
    <t>MCR-S-019-21</t>
  </si>
  <si>
    <t>FFS-5-010-23</t>
  </si>
  <si>
    <t>MCR-5-010-14</t>
  </si>
  <si>
    <t>FFS-7-010-14</t>
  </si>
  <si>
    <t>MCR-7-010-14</t>
  </si>
  <si>
    <t>FFS-1-010-17</t>
  </si>
  <si>
    <t>MCR-1-010-5</t>
  </si>
  <si>
    <t>FFS-3-010-5</t>
  </si>
  <si>
    <t>MCR-3-010-5</t>
  </si>
  <si>
    <t>TPL-2-001-1</t>
  </si>
  <si>
    <t>TPL-2-003-3</t>
  </si>
  <si>
    <t>TPL-2-002-5</t>
  </si>
  <si>
    <t>TPL-2-004-7</t>
  </si>
  <si>
    <t>TPL-3-001-1</t>
  </si>
  <si>
    <t>TPL-3-003-3</t>
  </si>
  <si>
    <t>TPL-3-002-5</t>
  </si>
  <si>
    <t>TPL-3-004-7</t>
  </si>
  <si>
    <t>TPL-4-001-1</t>
  </si>
  <si>
    <t>TPL-4-003-3</t>
  </si>
  <si>
    <t>TPL-4-002-5</t>
  </si>
  <si>
    <t>TPL-4-004-7</t>
  </si>
  <si>
    <t>TPL-5-001-1</t>
  </si>
  <si>
    <t>TPL-5-003-3</t>
  </si>
  <si>
    <t>TPL-5-002-5</t>
  </si>
  <si>
    <t>TPL-5-004-7</t>
  </si>
  <si>
    <t>TPL-2-005-2</t>
  </si>
  <si>
    <t>TPL-2-007-4</t>
  </si>
  <si>
    <t>TPL-2-006-6</t>
  </si>
  <si>
    <t>TPL-2-008-8</t>
  </si>
  <si>
    <t>TPL-3-005-2</t>
  </si>
  <si>
    <t>TPL-3-007-4</t>
  </si>
  <si>
    <t>TPL-3-006-6</t>
  </si>
  <si>
    <t>TPL-3-008-8</t>
  </si>
  <si>
    <t>TPL-4-005-2</t>
  </si>
  <si>
    <t>TPL-4-007-4</t>
  </si>
  <si>
    <t>TPL-4-006-6</t>
  </si>
  <si>
    <t>TPL-4-008-8</t>
  </si>
  <si>
    <t>TPL-5-005-2</t>
  </si>
  <si>
    <t>TPL-5-007-4</t>
  </si>
  <si>
    <t>TPL-5-006-6</t>
  </si>
  <si>
    <t>TPL-5-008-8</t>
  </si>
  <si>
    <t>FFS-5-013-24</t>
  </si>
  <si>
    <t>MCR-5-013-15</t>
  </si>
  <si>
    <t>FFS-18-003-1</t>
  </si>
  <si>
    <t>MCR-21-004-1</t>
  </si>
  <si>
    <t>FFS-22-003-1</t>
  </si>
  <si>
    <t>MCR-24-004-1</t>
  </si>
  <si>
    <t>FFS-18-002-2</t>
  </si>
  <si>
    <t>MCR-21-003-2</t>
  </si>
  <si>
    <t>FFS-22-002-2</t>
  </si>
  <si>
    <t>MCR-24-003-2</t>
  </si>
  <si>
    <t>FFS-19-002-1</t>
  </si>
  <si>
    <t>MCR-22-002-1</t>
  </si>
  <si>
    <t>FFS-23-002-1</t>
  </si>
  <si>
    <t>MCR-25-002-1</t>
  </si>
  <si>
    <t>FFS-1-012-18</t>
  </si>
  <si>
    <t>FFS-5-005-25</t>
  </si>
  <si>
    <t>MCR-1-011-6</t>
  </si>
  <si>
    <t>MCR-5-005-16</t>
  </si>
  <si>
    <t>FFS-3-012-6</t>
  </si>
  <si>
    <t>FFS-7-005-15</t>
  </si>
  <si>
    <t>MCR-3-012-6</t>
  </si>
  <si>
    <t>MCR-7-005-15</t>
  </si>
  <si>
    <t>FFS-5-009-26</t>
  </si>
  <si>
    <t>MCR-5-009-17</t>
  </si>
  <si>
    <t>FFS-7-009-16</t>
  </si>
  <si>
    <t>MCR-7-009-16</t>
  </si>
  <si>
    <t>MCR-21-001-3</t>
  </si>
  <si>
    <t>MCR-24-001-3</t>
  </si>
  <si>
    <t>FFS-1-014-19</t>
  </si>
  <si>
    <t>MCR-1-013-7</t>
  </si>
  <si>
    <t>FFS-3-014-7</t>
  </si>
  <si>
    <t>MCR-3-014-7</t>
  </si>
  <si>
    <t>FFS-1-013-20</t>
  </si>
  <si>
    <t>MCR-1-012-8</t>
  </si>
  <si>
    <t>FFS-3-013-8</t>
  </si>
  <si>
    <t>MCR-3-013-8</t>
  </si>
  <si>
    <t>FFS-1-003-21</t>
  </si>
  <si>
    <t>FFS-5-003-27</t>
  </si>
  <si>
    <t>MCR-1-003-9</t>
  </si>
  <si>
    <t>MCR-5-003-18</t>
  </si>
  <si>
    <t>FFS-3-003-9</t>
  </si>
  <si>
    <t>FFS-7-003-17</t>
  </si>
  <si>
    <t>MCR-3-003-9</t>
  </si>
  <si>
    <t>MCR-7-003-17</t>
  </si>
  <si>
    <t>FFS-9-005-99</t>
  </si>
  <si>
    <t>MCR-10-004-20</t>
  </si>
  <si>
    <t>FFS-11-004-20</t>
  </si>
  <si>
    <t>MCR-14-005-20</t>
  </si>
  <si>
    <t>FFS-9-004-100</t>
  </si>
  <si>
    <t>MCR-10-005-21</t>
  </si>
  <si>
    <t>FFS-11-005-21</t>
  </si>
  <si>
    <t>MCR-14-004-21</t>
  </si>
  <si>
    <t>FFS-9-006-101</t>
  </si>
  <si>
    <t>MCR-10-006-22</t>
  </si>
  <si>
    <t>FFS-11-006-22</t>
  </si>
  <si>
    <t>MCR-14-006-22</t>
  </si>
  <si>
    <t>FFS-1-005-22</t>
  </si>
  <si>
    <t>MCR-1-005-10</t>
  </si>
  <si>
    <t>FFS-3-005-10</t>
  </si>
  <si>
    <t>MCR-3-005-10</t>
  </si>
  <si>
    <t>MCR-9-005-4</t>
  </si>
  <si>
    <t>MCR-13-005-4</t>
  </si>
  <si>
    <t>FFS-1-006-23</t>
  </si>
  <si>
    <t>MCR-1-006-11</t>
  </si>
  <si>
    <t>FFS-3-006-11</t>
  </si>
  <si>
    <t>MCR-3-006-11</t>
  </si>
  <si>
    <t>FFS-9-002-102</t>
  </si>
  <si>
    <t>MCR-10-002-23</t>
  </si>
  <si>
    <t>FFS-11-002-23</t>
  </si>
  <si>
    <t>MCR-14-002-23</t>
  </si>
  <si>
    <t>FFS-18-001-3</t>
  </si>
  <si>
    <t>FFS-19-001-2</t>
  </si>
  <si>
    <t>MCR-21-002-4</t>
  </si>
  <si>
    <t>MCR-22-001-2</t>
  </si>
  <si>
    <t>FFS-22-001-3</t>
  </si>
  <si>
    <t>FFS-23-001-2</t>
  </si>
  <si>
    <t>MCR-24-002-4</t>
  </si>
  <si>
    <t>MCR-25-001-2</t>
  </si>
  <si>
    <t>FFS-1-015-24</t>
  </si>
  <si>
    <t>MCR-1-014-12</t>
  </si>
  <si>
    <t>FFS-3-015-12</t>
  </si>
  <si>
    <t>MCR-3-015-12</t>
  </si>
  <si>
    <t>FFS-1-016-25</t>
  </si>
  <si>
    <t>MCR-1-015-13</t>
  </si>
  <si>
    <t>FFS-3-016-13</t>
  </si>
  <si>
    <t>MCR-3-016-13</t>
  </si>
  <si>
    <t>EXP-22-005-1</t>
  </si>
  <si>
    <t>EXP-24-005-1</t>
  </si>
  <si>
    <t>EXP-23-002-1</t>
  </si>
  <si>
    <t>EXP-25-002-1</t>
  </si>
  <si>
    <t>EXP-16-011-4</t>
  </si>
  <si>
    <t>EXP-18-003-4</t>
  </si>
  <si>
    <t>EXP-1-013-4</t>
  </si>
  <si>
    <t>EXP-3-003-4</t>
  </si>
  <si>
    <t>EXP-12-080-3</t>
  </si>
  <si>
    <t>EXP-14-003-3</t>
  </si>
  <si>
    <t>EXP-11-082-5</t>
  </si>
  <si>
    <t>FFS-21-001-1</t>
  </si>
  <si>
    <t>FFS-18-004-4</t>
  </si>
  <si>
    <t>FFS-18-006-5</t>
  </si>
  <si>
    <t>FFS-18-005-6</t>
  </si>
  <si>
    <t>FFS-19-003-3</t>
  </si>
  <si>
    <t>FFS-19-005-4</t>
  </si>
  <si>
    <t>FFS-19-004-5</t>
  </si>
  <si>
    <t>MCR-23-001-1</t>
  </si>
  <si>
    <t>MCR-23-003-4</t>
  </si>
  <si>
    <t>MCR-23-002-5</t>
  </si>
  <si>
    <t>MCR-23-004-8</t>
  </si>
  <si>
    <t>FFS-20-001-1</t>
  </si>
  <si>
    <t>FFS-20-002-2</t>
  </si>
  <si>
    <t>FFS-20-003-3</t>
  </si>
  <si>
    <t>MCR-26-001-1</t>
  </si>
  <si>
    <t>MCR-26-002-4</t>
  </si>
  <si>
    <t>MCR-26-003-7</t>
  </si>
  <si>
    <t>FFS-21-002-2</t>
  </si>
  <si>
    <t>FFS-18-007-7</t>
  </si>
  <si>
    <t>FFS-18-008-8</t>
  </si>
  <si>
    <t>FFS-19-006-6</t>
  </si>
  <si>
    <t>FFS-19-007-7</t>
  </si>
  <si>
    <t>MCR-23-005-2</t>
  </si>
  <si>
    <t>MCR-23-006-6</t>
  </si>
  <si>
    <t>MCR-23-007-9</t>
  </si>
  <si>
    <t>FFS-20-004-4</t>
  </si>
  <si>
    <t>FFS-20-005-5</t>
  </si>
  <si>
    <t>FFS-20-006-6</t>
  </si>
  <si>
    <t>MCR-26-004-2</t>
  </si>
  <si>
    <t>MCR-26-005-5</t>
  </si>
  <si>
    <t>MCR-26-006-8</t>
  </si>
  <si>
    <t>FFS-21-003-3</t>
  </si>
  <si>
    <t>MCR-23-010-10</t>
  </si>
  <si>
    <t>FFS-20-009-7</t>
  </si>
  <si>
    <t>MCR-26-009-9</t>
  </si>
  <si>
    <t>FFS-18-009-9</t>
  </si>
  <si>
    <t>FFS-18-010-10</t>
  </si>
  <si>
    <t>FFS-19-008-8</t>
  </si>
  <si>
    <t>FFS-19-009-9</t>
  </si>
  <si>
    <t>MCR-23-008-3</t>
  </si>
  <si>
    <t>MCR-23-009-7</t>
  </si>
  <si>
    <t>FFS-20-007-8</t>
  </si>
  <si>
    <t>FFS-20-008-9</t>
  </si>
  <si>
    <t>MCR-26-007-3</t>
  </si>
  <si>
    <t>MCR-26-008-6</t>
  </si>
  <si>
    <t>EXP-6-027-4</t>
  </si>
  <si>
    <t>EXP-7-026-3</t>
  </si>
  <si>
    <t>EXP-10-025-1</t>
  </si>
  <si>
    <t>EXP-6-020-5</t>
  </si>
  <si>
    <t>EXP-7-019-4</t>
  </si>
  <si>
    <t>EXP-10-018-2</t>
  </si>
  <si>
    <t>EXP-6-021-6</t>
  </si>
  <si>
    <t>EXP-7-020-5</t>
  </si>
  <si>
    <t>EXP-10-019-3</t>
  </si>
  <si>
    <t>EXP-6-022-7</t>
  </si>
  <si>
    <t>EXP-7-021-6</t>
  </si>
  <si>
    <t>EXP-10-020-4</t>
  </si>
  <si>
    <t>EXP-6-023-8</t>
  </si>
  <si>
    <t>EXP-7-022-7</t>
  </si>
  <si>
    <t>EXP-10-021-5</t>
  </si>
  <si>
    <t>EXP-6-024-9</t>
  </si>
  <si>
    <t>EXP-7-023-8</t>
  </si>
  <si>
    <t>EXP-10-022-6</t>
  </si>
  <si>
    <t>EXP-6-025-10</t>
  </si>
  <si>
    <t>EXP-7-024-9</t>
  </si>
  <si>
    <t>EXP-10-023-7</t>
  </si>
  <si>
    <t>EXP-6-026-11</t>
  </si>
  <si>
    <t>EXP-7-025-10</t>
  </si>
  <si>
    <t>EXP-10-024-8</t>
  </si>
  <si>
    <t>EXP-6-019-12</t>
  </si>
  <si>
    <t>EXP-7-018-11</t>
  </si>
  <si>
    <t>EXP-10-017-9</t>
  </si>
  <si>
    <t>EXP-1-014-5</t>
  </si>
  <si>
    <t>EXP-2-011-3</t>
  </si>
  <si>
    <t>EXP-5-011-1</t>
  </si>
  <si>
    <t>EXP-11-090-6</t>
  </si>
  <si>
    <t>EXP-12-088-4</t>
  </si>
  <si>
    <t>EXP-15-085-1</t>
  </si>
  <si>
    <t>EXP-11-091-7</t>
  </si>
  <si>
    <t>EXP-16-012-5</t>
  </si>
  <si>
    <t>EXP-12-089-5</t>
  </si>
  <si>
    <t>EXP-17-009-1</t>
  </si>
  <si>
    <t>EXP-15-086-2</t>
  </si>
  <si>
    <t>EXP-19-009-1</t>
  </si>
  <si>
    <t>EXP-11-158-8</t>
  </si>
  <si>
    <t>EXP-12-156-6</t>
  </si>
  <si>
    <t>EXP-15-153-3</t>
  </si>
  <si>
    <t>EXP-11-092-9</t>
  </si>
  <si>
    <t>EXP-12-090-7</t>
  </si>
  <si>
    <t>EXP-15-087-4</t>
  </si>
  <si>
    <t>EXP-11-159-10</t>
  </si>
  <si>
    <t>EXP-16-019-6</t>
  </si>
  <si>
    <t>EXP-12-157-8</t>
  </si>
  <si>
    <t>EXP-17-016-2</t>
  </si>
  <si>
    <t>EXP-15-154-5</t>
  </si>
  <si>
    <t>EXP-19-016-2</t>
  </si>
  <si>
    <t>EXP-11-093-11</t>
  </si>
  <si>
    <t>EXP-12-091-9</t>
  </si>
  <si>
    <t>EXP-15-088-6</t>
  </si>
  <si>
    <t>EXP-11-094-12</t>
  </si>
  <si>
    <t>EXP-12-092-10</t>
  </si>
  <si>
    <t>EXP-15-089-7</t>
  </si>
  <si>
    <t>EXP-11-095-13</t>
  </si>
  <si>
    <t>EXP-12-093-11</t>
  </si>
  <si>
    <t>EXP-15-090-8</t>
  </si>
  <si>
    <t>EXP-11-096-14</t>
  </si>
  <si>
    <t>EXP-12-094-12</t>
  </si>
  <si>
    <t>EXP-15-091-9</t>
  </si>
  <si>
    <t>EXP-11-097-15</t>
  </si>
  <si>
    <t>EXP-12-095-13</t>
  </si>
  <si>
    <t>EXP-15-092-10</t>
  </si>
  <si>
    <t>EXP-11-098-16</t>
  </si>
  <si>
    <t>EXP-16-013-7</t>
  </si>
  <si>
    <t>EXP-12-096-14</t>
  </si>
  <si>
    <t>EXP-17-010-3</t>
  </si>
  <si>
    <t>EXP-15-093-11</t>
  </si>
  <si>
    <t>EXP-19-010-3</t>
  </si>
  <si>
    <t>EXP-11-099-17</t>
  </si>
  <si>
    <t>EXP-12-097-15</t>
  </si>
  <si>
    <t>EXP-15-094-12</t>
  </si>
  <si>
    <t>EXP-11-083-18</t>
  </si>
  <si>
    <t>EXP-12-081-16</t>
  </si>
  <si>
    <t>EXP-15-078-13</t>
  </si>
  <si>
    <t>EXP-11-100-19</t>
  </si>
  <si>
    <t>EXP-12-098-17</t>
  </si>
  <si>
    <t>EXP-15-095-14</t>
  </si>
  <si>
    <t>EXP-11-101-20</t>
  </si>
  <si>
    <t>EXP-12-099-18</t>
  </si>
  <si>
    <t>EXP-15-096-15</t>
  </si>
  <si>
    <t>EXP-11-102-21</t>
  </si>
  <si>
    <t>EXP-12-100-19</t>
  </si>
  <si>
    <t>EXP-15-097-16</t>
  </si>
  <si>
    <t>EXP-11-103-22</t>
  </si>
  <si>
    <t>EXP-12-101-20</t>
  </si>
  <si>
    <t>EXP-15-098-17</t>
  </si>
  <si>
    <t>EXP-11-104-23</t>
  </si>
  <si>
    <t>EXP-12-102-21</t>
  </si>
  <si>
    <t>EXP-15-099-18</t>
  </si>
  <si>
    <t>EXP-11-105-24</t>
  </si>
  <si>
    <t>EXP-12-103-22</t>
  </si>
  <si>
    <t>EXP-15-100-19</t>
  </si>
  <si>
    <t>EXP-11-106-25</t>
  </si>
  <si>
    <t>EXP-12-104-23</t>
  </si>
  <si>
    <t>EXP-15-101-20</t>
  </si>
  <si>
    <t>EXP-11-107-26</t>
  </si>
  <si>
    <t>EXP-12-105-24</t>
  </si>
  <si>
    <t>EXP-15-102-21</t>
  </si>
  <si>
    <t>EXP-11-108-27</t>
  </si>
  <si>
    <t>EXP-12-106-25</t>
  </si>
  <si>
    <t>EXP-15-103-22</t>
  </si>
  <si>
    <t>EXP-11-109-28</t>
  </si>
  <si>
    <t>EXP-12-107-26</t>
  </si>
  <si>
    <t>EXP-15-104-23</t>
  </si>
  <si>
    <t>EXP-11-084-29</t>
  </si>
  <si>
    <t>EXP-12-082-27</t>
  </si>
  <si>
    <t>EXP-15-079-24</t>
  </si>
  <si>
    <t>EXP-11-110-30</t>
  </si>
  <si>
    <t>EXP-12-108-28</t>
  </si>
  <si>
    <t>EXP-15-105-25</t>
  </si>
  <si>
    <t>EXP-11-111-31</t>
  </si>
  <si>
    <t>EXP-12-109-29</t>
  </si>
  <si>
    <t>EXP-15-106-26</t>
  </si>
  <si>
    <t>EXP-11-112-32</t>
  </si>
  <si>
    <t>EXP-12-110-30</t>
  </si>
  <si>
    <t>EXP-15-107-27</t>
  </si>
  <si>
    <t>EXP-16-014-8</t>
  </si>
  <si>
    <t>EXP-17-011-4</t>
  </si>
  <si>
    <t>EXP-19-011-4</t>
  </si>
  <si>
    <t>EXP-16-015-9</t>
  </si>
  <si>
    <t>EXP-17-012-5</t>
  </si>
  <si>
    <t>EXP-19-012-5</t>
  </si>
  <si>
    <t>EXP-11-113-33</t>
  </si>
  <si>
    <t>EXP-12-111-31</t>
  </si>
  <si>
    <t>EXP-15-108-28</t>
  </si>
  <si>
    <t>EXP-11-114-34</t>
  </si>
  <si>
    <t>EXP-16-016-10</t>
  </si>
  <si>
    <t>EXP-12-112-32</t>
  </si>
  <si>
    <t>EXP-17-013-6</t>
  </si>
  <si>
    <t>EXP-15-109-29</t>
  </si>
  <si>
    <t>EXP-19-013-6</t>
  </si>
  <si>
    <t>EXP-11-115-35</t>
  </si>
  <si>
    <t>EXP-12-113-33</t>
  </si>
  <si>
    <t>EXP-15-110-30</t>
  </si>
  <si>
    <t>EXP-11-116-36</t>
  </si>
  <si>
    <t>EXP-12-114-34</t>
  </si>
  <si>
    <t>EXP-15-111-31</t>
  </si>
  <si>
    <t>EXP-11-117-37</t>
  </si>
  <si>
    <t>EXP-12-115-35</t>
  </si>
  <si>
    <t>EXP-15-112-32</t>
  </si>
  <si>
    <t>EXP-11-085-38</t>
  </si>
  <si>
    <t>EXP-12-083-36</t>
  </si>
  <si>
    <t>EXP-15-080-33</t>
  </si>
  <si>
    <t>EXP-11-118-39</t>
  </si>
  <si>
    <t>EXP-12-116-37</t>
  </si>
  <si>
    <t>EXP-15-113-34</t>
  </si>
  <si>
    <t>EXP-11-119-40</t>
  </si>
  <si>
    <t>EXP-12-117-38</t>
  </si>
  <si>
    <t>EXP-15-114-35</t>
  </si>
  <si>
    <t>EXP-11-120-41</t>
  </si>
  <si>
    <t>EXP-12-118-39</t>
  </si>
  <si>
    <t>EXP-15-115-36</t>
  </si>
  <si>
    <t>EXP-11-121-42</t>
  </si>
  <si>
    <t>EXP-12-119-40</t>
  </si>
  <si>
    <t>EXP-15-116-37</t>
  </si>
  <si>
    <t>EXP-6-012-13</t>
  </si>
  <si>
    <t>EXP-7-011-12</t>
  </si>
  <si>
    <t>EXP-10-010-10</t>
  </si>
  <si>
    <t>EXP-6-013-14</t>
  </si>
  <si>
    <t>EXP-7-012-13</t>
  </si>
  <si>
    <t>EXP-10-011-11</t>
  </si>
  <si>
    <t>EXP-6-014-15</t>
  </si>
  <si>
    <t>EXP-7-013-14</t>
  </si>
  <si>
    <t>EXP-10-012-12</t>
  </si>
  <si>
    <t>EXP-6-015-16</t>
  </si>
  <si>
    <t>EXP-7-014-15</t>
  </si>
  <si>
    <t>EXP-10-013-13</t>
  </si>
  <si>
    <t>EXP-6-016-17</t>
  </si>
  <si>
    <t>EXP-7-015-16</t>
  </si>
  <si>
    <t>EXP-10-014-14</t>
  </si>
  <si>
    <t>EXP-11-122-43</t>
  </si>
  <si>
    <t>EXP-12-120-41</t>
  </si>
  <si>
    <t>EXP-15-117-38</t>
  </si>
  <si>
    <t>EXP-11-086-44</t>
  </si>
  <si>
    <t>EXP-12-084-42</t>
  </si>
  <si>
    <t>EXP-15-081-39</t>
  </si>
  <si>
    <t>EXP-6-017-18</t>
  </si>
  <si>
    <t>EXP-11-123-45</t>
  </si>
  <si>
    <t>EXP-7-016-17</t>
  </si>
  <si>
    <t>EXP-12-121-43</t>
  </si>
  <si>
    <t>EXP-10-015-15</t>
  </si>
  <si>
    <t>EXP-15-118-40</t>
  </si>
  <si>
    <t>EXP-11-124-46</t>
  </si>
  <si>
    <t>EXP-12-122-44</t>
  </si>
  <si>
    <t>EXP-15-119-41</t>
  </si>
  <si>
    <t>EXP-11-125-47</t>
  </si>
  <si>
    <t>EXP-12-123-45</t>
  </si>
  <si>
    <t>EXP-15-120-42</t>
  </si>
  <si>
    <t>EXP-11-126-48</t>
  </si>
  <si>
    <t>EXP-12-124-46</t>
  </si>
  <si>
    <t>EXP-15-121-43</t>
  </si>
  <si>
    <t>EXP-11-127-49</t>
  </si>
  <si>
    <t>EXP-12-125-47</t>
  </si>
  <si>
    <t>EXP-15-122-44</t>
  </si>
  <si>
    <t>EXP-11-128-50</t>
  </si>
  <si>
    <t>EXP-12-126-48</t>
  </si>
  <si>
    <t>EXP-15-123-45</t>
  </si>
  <si>
    <t>EXP-11-129-51</t>
  </si>
  <si>
    <t>EXP-12-127-49</t>
  </si>
  <si>
    <t>EXP-15-124-46</t>
  </si>
  <si>
    <t>EXP-11-130-52</t>
  </si>
  <si>
    <t>EXP-12-128-50</t>
  </si>
  <si>
    <t>EXP-15-125-47</t>
  </si>
  <si>
    <t>EXP-1-015-6</t>
  </si>
  <si>
    <t>EXP-2-012-4</t>
  </si>
  <si>
    <t>EXP-5-012-2</t>
  </si>
  <si>
    <t>EXP-6-018-19</t>
  </si>
  <si>
    <t>EXP-7-017-18</t>
  </si>
  <si>
    <t>EXP-10-016-16</t>
  </si>
  <si>
    <t>EXP-11-087-53</t>
  </si>
  <si>
    <t>EXP-12-085-51</t>
  </si>
  <si>
    <t>EXP-15-082-48</t>
  </si>
  <si>
    <t>EXP-1-016-7</t>
  </si>
  <si>
    <t>EXP-2-013-5</t>
  </si>
  <si>
    <t>EXP-5-013-3</t>
  </si>
  <si>
    <t>EXP-11-131-54</t>
  </si>
  <si>
    <t>EXP-12-129-52</t>
  </si>
  <si>
    <t>EXP-15-126-49</t>
  </si>
  <si>
    <t>EXP-11-132-55</t>
  </si>
  <si>
    <t>EXP-12-130-53</t>
  </si>
  <si>
    <t>EXP-15-127-50</t>
  </si>
  <si>
    <t>EXP-11-133-56</t>
  </si>
  <si>
    <t>EXP-12-131-54</t>
  </si>
  <si>
    <t>EXP-15-128-51</t>
  </si>
  <si>
    <t>EXP-11-134-57</t>
  </si>
  <si>
    <t>EXP-12-132-55</t>
  </si>
  <si>
    <t>EXP-15-129-52</t>
  </si>
  <si>
    <t>EXP-11-135-58</t>
  </si>
  <si>
    <t>EXP-12-133-56</t>
  </si>
  <si>
    <t>EXP-15-130-53</t>
  </si>
  <si>
    <t>EXP-11-136-59</t>
  </si>
  <si>
    <t>EXP-12-134-57</t>
  </si>
  <si>
    <t>EXP-15-131-54</t>
  </si>
  <si>
    <t>EXP-11-137-60</t>
  </si>
  <si>
    <t>EXP-12-135-58</t>
  </si>
  <si>
    <t>EXP-15-132-55</t>
  </si>
  <si>
    <t>EXP-11-138-61</t>
  </si>
  <si>
    <t>EXP-12-136-59</t>
  </si>
  <si>
    <t>EXP-15-133-56</t>
  </si>
  <si>
    <t>EXP-11-139-62</t>
  </si>
  <si>
    <t>EXP-12-137-60</t>
  </si>
  <si>
    <t>EXP-15-134-57</t>
  </si>
  <si>
    <t>EXP-11-088-63</t>
  </si>
  <si>
    <t>EXP-12-086-61</t>
  </si>
  <si>
    <t>EXP-15-083-58</t>
  </si>
  <si>
    <t>EXP-11-140-64</t>
  </si>
  <si>
    <t>EXP-12-138-62</t>
  </si>
  <si>
    <t>EXP-15-135-59</t>
  </si>
  <si>
    <t>EXP-11-141-65</t>
  </si>
  <si>
    <t>EXP-12-139-63</t>
  </si>
  <si>
    <t>EXP-15-136-60</t>
  </si>
  <si>
    <t>EXP-11-142-66</t>
  </si>
  <si>
    <t>EXP-12-140-64</t>
  </si>
  <si>
    <t>EXP-15-137-61</t>
  </si>
  <si>
    <t>EXP-11-143-67</t>
  </si>
  <si>
    <t>EXP-12-141-65</t>
  </si>
  <si>
    <t>EXP-15-138-62</t>
  </si>
  <si>
    <t>EXP-11-144-68</t>
  </si>
  <si>
    <t>EXP-12-142-66</t>
  </si>
  <si>
    <t>EXP-15-139-63</t>
  </si>
  <si>
    <t>EXP-11-145-69</t>
  </si>
  <si>
    <t>EXP-12-143-67</t>
  </si>
  <si>
    <t>EXP-15-140-64</t>
  </si>
  <si>
    <t>EXP-11-146-70</t>
  </si>
  <si>
    <t>EXP-12-144-68</t>
  </si>
  <si>
    <t>EXP-15-141-65</t>
  </si>
  <si>
    <t>EXP-11-147-71</t>
  </si>
  <si>
    <t>EXP-12-145-69</t>
  </si>
  <si>
    <t>EXP-15-142-66</t>
  </si>
  <si>
    <t>EXP-11-148-72</t>
  </si>
  <si>
    <t>EXP-12-146-70</t>
  </si>
  <si>
    <t>EXP-15-143-67</t>
  </si>
  <si>
    <t>EXP-11-149-73</t>
  </si>
  <si>
    <t>EXP-12-147-71</t>
  </si>
  <si>
    <t>EXP-15-144-68</t>
  </si>
  <si>
    <t>EXP-11-089-74</t>
  </si>
  <si>
    <t>EXP-12-087-72</t>
  </si>
  <si>
    <t>EXP-15-084-69</t>
  </si>
  <si>
    <t>EXP-11-150-75</t>
  </si>
  <si>
    <t>EXP-12-148-73</t>
  </si>
  <si>
    <t>EXP-15-145-70</t>
  </si>
  <si>
    <t>EXP-11-151-76</t>
  </si>
  <si>
    <t>EXP-12-149-74</t>
  </si>
  <si>
    <t>EXP-15-146-71</t>
  </si>
  <si>
    <t>EXP-11-152-77</t>
  </si>
  <si>
    <t>EXP-12-150-75</t>
  </si>
  <si>
    <t>EXP-15-147-72</t>
  </si>
  <si>
    <t>EXP-11-153-78</t>
  </si>
  <si>
    <t>EXP-12-151-76</t>
  </si>
  <si>
    <t>EXP-15-148-73</t>
  </si>
  <si>
    <t>EXP-1-017-8</t>
  </si>
  <si>
    <t>EXP-2-014-6</t>
  </si>
  <si>
    <t>EXP-5-014-4</t>
  </si>
  <si>
    <t>EXP-11-154-79</t>
  </si>
  <si>
    <t>EXP-16-017-11</t>
  </si>
  <si>
    <t>EXP-12-152-77</t>
  </si>
  <si>
    <t>EXP-17-014-7</t>
  </si>
  <si>
    <t>EXP-15-149-74</t>
  </si>
  <si>
    <t>EXP-19-014-7</t>
  </si>
  <si>
    <t>EXP-1-018-9</t>
  </si>
  <si>
    <t>EXP-2-015-7</t>
  </si>
  <si>
    <t>EXP-5-015-5</t>
  </si>
  <si>
    <t>EXP-11-155-80</t>
  </si>
  <si>
    <t>EXP-12-153-78</t>
  </si>
  <si>
    <t>EXP-15-150-75</t>
  </si>
  <si>
    <t>EXP-11-156-81</t>
  </si>
  <si>
    <t>EXP-12-154-79</t>
  </si>
  <si>
    <t>EXP-15-151-76</t>
  </si>
  <si>
    <t>EXP-11-157-82</t>
  </si>
  <si>
    <t>EXP-16-018-12</t>
  </si>
  <si>
    <t>EXP-12-155-80</t>
  </si>
  <si>
    <t>EXP-17-015-8</t>
  </si>
  <si>
    <t>EXP-15-151-77</t>
  </si>
  <si>
    <t>EXP-19-015-8</t>
  </si>
  <si>
    <t>EXP-6-011-20</t>
  </si>
  <si>
    <t>EXP-7-010-19</t>
  </si>
  <si>
    <t>EXP-10-009-17</t>
  </si>
  <si>
    <t>EXP-1-019-10</t>
  </si>
  <si>
    <t>EXP-2-016-8</t>
  </si>
  <si>
    <t>EXP-5-016-6</t>
  </si>
  <si>
    <t>EXP-1-020-11</t>
  </si>
  <si>
    <t>EXP-2-017-9</t>
  </si>
  <si>
    <t>EXP-5-017-7</t>
  </si>
  <si>
    <t>EXP-1-021-12</t>
  </si>
  <si>
    <t>EXP-2-018-10</t>
  </si>
  <si>
    <t>EXP-5-018-8</t>
  </si>
  <si>
    <t>EXP-1-022-13</t>
  </si>
  <si>
    <t>EXP-2-019-11</t>
  </si>
  <si>
    <t>EXP-5-019-9</t>
  </si>
  <si>
    <t>TPL-6-001-1</t>
  </si>
  <si>
    <t>TPL-7-001-1</t>
  </si>
  <si>
    <t>MCR-9-008-5</t>
  </si>
  <si>
    <t>MCR-13-008-5</t>
  </si>
  <si>
    <t>MCR-9-007-6</t>
  </si>
  <si>
    <t>MCR-13-007-6</t>
  </si>
  <si>
    <t>MCR-9-006-7</t>
  </si>
  <si>
    <t>MCR-13-006-7</t>
  </si>
  <si>
    <t>TPL-6-004-2</t>
  </si>
  <si>
    <t>TPL-7-004-2</t>
  </si>
  <si>
    <t>MCR-9-017-8</t>
  </si>
  <si>
    <t>MCR-13-017-8</t>
  </si>
  <si>
    <t>MCR-9-016-9</t>
  </si>
  <si>
    <t>MCR-13-016-9</t>
  </si>
  <si>
    <t>MCR-9-015-10</t>
  </si>
  <si>
    <t>MCR-13-015-10</t>
  </si>
  <si>
    <t>EXP-24-002-2</t>
  </si>
  <si>
    <t>EXP-22-006-3</t>
  </si>
  <si>
    <t>EXP-24-006-3</t>
  </si>
  <si>
    <t>FFS-1-017-26</t>
  </si>
  <si>
    <t>MCR-1-016-14</t>
  </si>
  <si>
    <t>FFS-3-017-14</t>
  </si>
  <si>
    <t>MCR-3-017-14</t>
  </si>
  <si>
    <t>FFS-1-018-27</t>
  </si>
  <si>
    <t>MCR-1-017-15</t>
  </si>
  <si>
    <t>FFS-3-018-15</t>
  </si>
  <si>
    <t>MCR-3-018-15</t>
  </si>
  <si>
    <t>FFS-1-004-28</t>
  </si>
  <si>
    <t>MCR-1-004-16</t>
  </si>
  <si>
    <t>FFS-3-004-16</t>
  </si>
  <si>
    <t>MCR-3-004-16</t>
  </si>
  <si>
    <t>FFS-5-004-28</t>
  </si>
  <si>
    <t>MCR-5-004-19</t>
  </si>
  <si>
    <t>FFS-7-004-18</t>
  </si>
  <si>
    <t>MCR-7-004-18</t>
  </si>
  <si>
    <t>FFS-1-007-29</t>
  </si>
  <si>
    <t>MCR-1-007-17</t>
  </si>
  <si>
    <t>FFS-3-007-17</t>
  </si>
  <si>
    <t>MCR-3-007-17</t>
  </si>
  <si>
    <t>FFS-5-011-29</t>
  </si>
  <si>
    <t>MCR-5-011-20</t>
  </si>
  <si>
    <t>FFS-7-011-19</t>
  </si>
  <si>
    <t>MCR-7-011-19</t>
  </si>
  <si>
    <t>TPL-6-003-3</t>
  </si>
  <si>
    <t>TPL-7-003-3</t>
  </si>
  <si>
    <t>MCR-9-014-11</t>
  </si>
  <si>
    <t>MCR-13-014-11</t>
  </si>
  <si>
    <t>MCR-9-013-12</t>
  </si>
  <si>
    <t>MCR-13-013-12</t>
  </si>
  <si>
    <t>MCR-9-012-13</t>
  </si>
  <si>
    <t>MCR-13-012-13</t>
  </si>
  <si>
    <t>EXP-20-001-1</t>
  </si>
  <si>
    <t>EXP-21-001-1</t>
  </si>
  <si>
    <t>EXP-20-002-2</t>
  </si>
  <si>
    <t>EXP-21-002-2</t>
  </si>
  <si>
    <t>EXP-22-003-4</t>
  </si>
  <si>
    <t>EXP-24-003-4</t>
  </si>
  <si>
    <t>EXP-22-007-5</t>
  </si>
  <si>
    <t>EXP-24-007-5</t>
  </si>
  <si>
    <t>EXP-22-004-6</t>
  </si>
  <si>
    <t>EXP-24-004-6</t>
  </si>
  <si>
    <t>EXP-22-008-7</t>
  </si>
  <si>
    <t>EXP-24-008-7</t>
  </si>
  <si>
    <t>TPL-6-002-4</t>
  </si>
  <si>
    <t>TPL-7-002-4</t>
  </si>
  <si>
    <t>MCR-9-011-14</t>
  </si>
  <si>
    <t>MCR-13-011-14</t>
  </si>
  <si>
    <t>MCR-9-010-15</t>
  </si>
  <si>
    <t>MCR-13-010-15</t>
  </si>
  <si>
    <t>MCR-9-009-16</t>
  </si>
  <si>
    <t>MCR-13-009-16</t>
  </si>
  <si>
    <t>EXP-11-003-83</t>
  </si>
  <si>
    <t>MCR-2-014-13</t>
  </si>
  <si>
    <t>MCR-12-086-79</t>
  </si>
  <si>
    <t>MCR-12-087-80</t>
  </si>
  <si>
    <t>MCR-18-009-9</t>
  </si>
  <si>
    <t>MCR-12-154-81</t>
  </si>
  <si>
    <t>MCR-12-088-82</t>
  </si>
  <si>
    <t>MCR-2-023-14</t>
  </si>
  <si>
    <t>MCR-12-155-83</t>
  </si>
  <si>
    <t>MCR-18-016-10</t>
  </si>
  <si>
    <t>MCR-12-089-84</t>
  </si>
  <si>
    <t>MCR-2-024-15</t>
  </si>
  <si>
    <t>MCR-2-025-16</t>
  </si>
  <si>
    <t>MCR-12-090-85</t>
  </si>
  <si>
    <t>MCR-12-091-86</t>
  </si>
  <si>
    <t>MCR-12-092-87</t>
  </si>
  <si>
    <t>MCR-12-093-88</t>
  </si>
  <si>
    <t>MCR-12-094-89</t>
  </si>
  <si>
    <t>MCR-18-010-11</t>
  </si>
  <si>
    <t>MCR-12-095-90</t>
  </si>
  <si>
    <t>MCR-12-079-91</t>
  </si>
  <si>
    <t>MCR-12-096-92</t>
  </si>
  <si>
    <t>MCR-12-097-93</t>
  </si>
  <si>
    <t>MCR-12-098-94</t>
  </si>
  <si>
    <t>MCR-12-099-95</t>
  </si>
  <si>
    <t>MCR-12-100-96</t>
  </si>
  <si>
    <t>MCR-12-101-97</t>
  </si>
  <si>
    <t>MCR-12-102-98</t>
  </si>
  <si>
    <t>MCR-12-103-99</t>
  </si>
  <si>
    <t>MCR-12-104-100</t>
  </si>
  <si>
    <t>MCR-12-105-101</t>
  </si>
  <si>
    <t>MCR-12-080-102</t>
  </si>
  <si>
    <t>MCR-12-106-103</t>
  </si>
  <si>
    <t>MCR-12-107-104</t>
  </si>
  <si>
    <t>MCR-12-108-105</t>
  </si>
  <si>
    <t>MCR-18-011-12</t>
  </si>
  <si>
    <t>MCR-18-012-13</t>
  </si>
  <si>
    <t>MCR-12-109-106</t>
  </si>
  <si>
    <t>MCR-12-110-107</t>
  </si>
  <si>
    <t>MCR-18-013-14</t>
  </si>
  <si>
    <t>MCR-12-111-108</t>
  </si>
  <si>
    <t>MCR-12-112-109</t>
  </si>
  <si>
    <t>MCR-12-113-110</t>
  </si>
  <si>
    <t>MCR-12-081-111</t>
  </si>
  <si>
    <t>MCR-12-114-112</t>
  </si>
  <si>
    <t>MCR-12-115-113</t>
  </si>
  <si>
    <t>MCR-12-116-114</t>
  </si>
  <si>
    <t>MCR-12-117-115</t>
  </si>
  <si>
    <t>MCR-6-011-9</t>
  </si>
  <si>
    <t>MCR-6-012-10</t>
  </si>
  <si>
    <t>MCR-6-013-11</t>
  </si>
  <si>
    <t>MCR-6-014-12</t>
  </si>
  <si>
    <t>MCR-6-015-13</t>
  </si>
  <si>
    <t>MCR-12-118-116</t>
  </si>
  <si>
    <t>MCR-12-082-117</t>
  </si>
  <si>
    <t>MCR-12-119-118</t>
  </si>
  <si>
    <t>MCR-6-016-14</t>
  </si>
  <si>
    <t>MCR-12-120-119</t>
  </si>
  <si>
    <t>MCR-12-121-120</t>
  </si>
  <si>
    <t>MCR-12-122-121</t>
  </si>
  <si>
    <t>MCR-12-123-122</t>
  </si>
  <si>
    <t>MCR-12-124-123</t>
  </si>
  <si>
    <t>MCR-12-125-124</t>
  </si>
  <si>
    <t>MCR-12-126-125</t>
  </si>
  <si>
    <t>MCR-2-015-17</t>
  </si>
  <si>
    <t>MCR-6-017-15</t>
  </si>
  <si>
    <t>MCR-12-083-126</t>
  </si>
  <si>
    <t>MCR-2-016-18</t>
  </si>
  <si>
    <t>MCR-12-127-127</t>
  </si>
  <si>
    <t>MCR-12-128-128</t>
  </si>
  <si>
    <t>MCR-12-129-129</t>
  </si>
  <si>
    <t>MCR-12-130-130</t>
  </si>
  <si>
    <t>MCR-12-131-131</t>
  </si>
  <si>
    <t>MCR-12-132-132</t>
  </si>
  <si>
    <t>MCR-12-133-133</t>
  </si>
  <si>
    <t>MCR-12-134-134</t>
  </si>
  <si>
    <t>MCR-12-135-135</t>
  </si>
  <si>
    <t>MCR-12-084-136</t>
  </si>
  <si>
    <t>MCR-12-136-137</t>
  </si>
  <si>
    <t>MCR-12-137-138</t>
  </si>
  <si>
    <t>MCR-12-138-139</t>
  </si>
  <si>
    <t>MCR-12-139-140</t>
  </si>
  <si>
    <t>MCR-12-140-141</t>
  </si>
  <si>
    <t>MCR-12-141-142</t>
  </si>
  <si>
    <t>MCR-12-142-143</t>
  </si>
  <si>
    <t>MCR-12-143-144</t>
  </si>
  <si>
    <t>MCR-12-144-145</t>
  </si>
  <si>
    <t>MCR-12-145-146</t>
  </si>
  <si>
    <t>MCR-12-085-147</t>
  </si>
  <si>
    <t>MCR-12-146-148</t>
  </si>
  <si>
    <t>MCR-12-147-149</t>
  </si>
  <si>
    <t>MCR-12-148-150</t>
  </si>
  <si>
    <t>MCR-12-149-151</t>
  </si>
  <si>
    <t>MCR-2-017-19</t>
  </si>
  <si>
    <t>MCR-12-150-152</t>
  </si>
  <si>
    <t>MCR-18-014-15</t>
  </si>
  <si>
    <t>MCR-2-018-20</t>
  </si>
  <si>
    <t>MCR-12-151-153</t>
  </si>
  <si>
    <t>MCR-12-152-154</t>
  </si>
  <si>
    <t>MCR-12-153-155</t>
  </si>
  <si>
    <t>MCR-18-015-16</t>
  </si>
  <si>
    <t>MCR-6-010-16</t>
  </si>
  <si>
    <t>MCR-2-019-21</t>
  </si>
  <si>
    <t>MCR-2-020-22</t>
  </si>
  <si>
    <t>MCR-2-021-23</t>
  </si>
  <si>
    <t>MCR-2-022-24</t>
  </si>
  <si>
    <t>MCR-6-018-17</t>
  </si>
  <si>
    <t>MCR-6-026-18</t>
  </si>
  <si>
    <t>MCR-6-019-19</t>
  </si>
  <si>
    <t>MCR-6-020-20</t>
  </si>
  <si>
    <t>MCR-6-021-21</t>
  </si>
  <si>
    <t>MCR-6-022-22</t>
  </si>
  <si>
    <t>MCR-6-023-23</t>
  </si>
  <si>
    <t>MCR-6-024-24</t>
  </si>
  <si>
    <t>MCR-6-025-25</t>
  </si>
  <si>
    <t>EXP-11-002-84</t>
  </si>
  <si>
    <t>EXP-S-001-1</t>
  </si>
  <si>
    <t>EXP-S-003-3</t>
  </si>
  <si>
    <t>EXP-S-002-5</t>
  </si>
  <si>
    <t>EXP-S-004-7</t>
  </si>
  <si>
    <t>EXP-1-001-14</t>
  </si>
  <si>
    <t>EXP-6-001-21</t>
  </si>
  <si>
    <t>EXP-11-001-85</t>
  </si>
  <si>
    <t>EXP-16-001-13</t>
  </si>
  <si>
    <t>EXP-12-001-81</t>
  </si>
  <si>
    <t>EXP-23-001-2</t>
  </si>
  <si>
    <t>EXP-22-001-8</t>
  </si>
  <si>
    <t>EXP-S-005-2</t>
  </si>
  <si>
    <t>EXP-S-007-4</t>
  </si>
  <si>
    <t>EXP-S-006-6</t>
  </si>
  <si>
    <t>EXP-S-008-8</t>
  </si>
  <si>
    <t>EXP-3-001-5</t>
  </si>
  <si>
    <t>EXP-8-001-4</t>
  </si>
  <si>
    <t>EXP-13-001-5</t>
  </si>
  <si>
    <t>EXP-18-001-5</t>
  </si>
  <si>
    <t>EXP-14-001-4</t>
  </si>
  <si>
    <t>EXP-25-001-2</t>
  </si>
  <si>
    <t>EXP-24-001-8</t>
  </si>
  <si>
    <t>MCR-S-026-23</t>
  </si>
  <si>
    <t>MCR-9-001-17</t>
  </si>
  <si>
    <t>MCR-S-027-24</t>
  </si>
  <si>
    <t>MCR-13-001-17</t>
  </si>
  <si>
    <t>FFS-S-001-3</t>
  </si>
  <si>
    <t>FFS-S-003-6</t>
  </si>
  <si>
    <t>FFS-S-002-9</t>
  </si>
  <si>
    <t>FFS-S-004-11</t>
  </si>
  <si>
    <t>FFS-1-001-30</t>
  </si>
  <si>
    <t>FFS-5-001-30</t>
  </si>
  <si>
    <t>FFS-9-001-103</t>
  </si>
  <si>
    <t>FFS-14-001-15</t>
  </si>
  <si>
    <t>FFS-2-001-13</t>
  </si>
  <si>
    <t>FFS-6-001-10</t>
  </si>
  <si>
    <t>FFS-10-001-85</t>
  </si>
  <si>
    <t>MCR-S-004-3</t>
  </si>
  <si>
    <t>MCR-S-006-6</t>
  </si>
  <si>
    <t>MCR-S-005-9</t>
  </si>
  <si>
    <t>MCR-S-007-11</t>
  </si>
  <si>
    <t>MCR-1-001-18</t>
  </si>
  <si>
    <t>MCR-5-001-21</t>
  </si>
  <si>
    <t>MCR-10-001-24</t>
  </si>
  <si>
    <t>MCR-17-001-8</t>
  </si>
  <si>
    <t>MCR-2-001-25</t>
  </si>
  <si>
    <t>MCR-6-001-26</t>
  </si>
  <si>
    <t>MCR-11-001-6</t>
  </si>
  <si>
    <t>FFS-S-005-14</t>
  </si>
  <si>
    <t>FFS-S-007-17</t>
  </si>
  <si>
    <t>FFS-S-006-20</t>
  </si>
  <si>
    <t>FFS-S-008-22</t>
  </si>
  <si>
    <t>FFS-3-001-18</t>
  </si>
  <si>
    <t>FFS-7-001-20</t>
  </si>
  <si>
    <t>FFS-11-001-24</t>
  </si>
  <si>
    <t>FFS-16-001-8</t>
  </si>
  <si>
    <t>FFS-4-001-13</t>
  </si>
  <si>
    <t>FFS-8-001-10</t>
  </si>
  <si>
    <t>FFS-12-001-5</t>
  </si>
  <si>
    <t>MCR-S-008-14</t>
  </si>
  <si>
    <t>MCR-S-010-17</t>
  </si>
  <si>
    <t>MCR-S-009-20</t>
  </si>
  <si>
    <t>MCR-S-011-22</t>
  </si>
  <si>
    <t>MCR-3-001-18</t>
  </si>
  <si>
    <t>MCR-7-001-20</t>
  </si>
  <si>
    <t>MCR-14-001-24</t>
  </si>
  <si>
    <t>MCR-19-001-8</t>
  </si>
  <si>
    <t>MCR-4-001-13</t>
  </si>
  <si>
    <t>MCR-8-001-9</t>
  </si>
  <si>
    <t>MCR-15-001-5</t>
  </si>
  <si>
    <t>EXP-1-002-15</t>
  </si>
  <si>
    <t>EXP-2-001-12</t>
  </si>
  <si>
    <t>EXP-5-001-10</t>
  </si>
  <si>
    <t>EXP-11-011-86</t>
  </si>
  <si>
    <t>EXP-12-009-82</t>
  </si>
  <si>
    <t>EXP-15-008-78</t>
  </si>
  <si>
    <t>EXP-11-012-87</t>
  </si>
  <si>
    <t>EXP-16-002-14</t>
  </si>
  <si>
    <t>EXP-12-010-83</t>
  </si>
  <si>
    <t>EXP-17-001-9</t>
  </si>
  <si>
    <t>EXP-15-009-79</t>
  </si>
  <si>
    <t>EXP-19-001-9</t>
  </si>
  <si>
    <t>EXP-11-079-88</t>
  </si>
  <si>
    <t>EXP-12-077-84</t>
  </si>
  <si>
    <t>EXP-15-076-80</t>
  </si>
  <si>
    <t>EXP-11-013-89</t>
  </si>
  <si>
    <t>EXP-12-011-85</t>
  </si>
  <si>
    <t>EXP-15-010-81</t>
  </si>
  <si>
    <t>EXP-1-011-16</t>
  </si>
  <si>
    <t>EXP-2-010-13</t>
  </si>
  <si>
    <t>EXP-5-010-11</t>
  </si>
  <si>
    <t>EXP-11-080-90</t>
  </si>
  <si>
    <t>EXP-16-009-15</t>
  </si>
  <si>
    <t>EXP-12-078-86</t>
  </si>
  <si>
    <t>EXP-17-008-10</t>
  </si>
  <si>
    <t>EXP-15-077-82</t>
  </si>
  <si>
    <t>EXP-19-008-10</t>
  </si>
  <si>
    <t>EXP-11-014-91</t>
  </si>
  <si>
    <t>EXP-12-012-87</t>
  </si>
  <si>
    <t>EXP-15-011-83</t>
  </si>
  <si>
    <t>EXP-11-015-92</t>
  </si>
  <si>
    <t>EXP-12-013-88</t>
  </si>
  <si>
    <t>EXP-15-012-84</t>
  </si>
  <si>
    <t>EXP-11-016-93</t>
  </si>
  <si>
    <t>EXP-12-014-89</t>
  </si>
  <si>
    <t>EXP-15-013-85</t>
  </si>
  <si>
    <t>EXP-11-017-94</t>
  </si>
  <si>
    <t>EXP-12-015-90</t>
  </si>
  <si>
    <t>EXP-15-014-86</t>
  </si>
  <si>
    <t>EXP-11-018-95</t>
  </si>
  <si>
    <t>EXP-12-016-91</t>
  </si>
  <si>
    <t>EXP-15-015-87</t>
  </si>
  <si>
    <t>EXP-11-019-96</t>
  </si>
  <si>
    <t>EXP-16-003-16</t>
  </si>
  <si>
    <t>EXP-12-017-92</t>
  </si>
  <si>
    <t>EXP-17-002-11</t>
  </si>
  <si>
    <t>EXP-15-016-88</t>
  </si>
  <si>
    <t>EXP-19-002-11</t>
  </si>
  <si>
    <t>EXP-11-020-97</t>
  </si>
  <si>
    <t>EXP-12-018-93</t>
  </si>
  <si>
    <t>EXP-15-017-89</t>
  </si>
  <si>
    <t>EXP-11-004-98</t>
  </si>
  <si>
    <t>EXP-12-002-94</t>
  </si>
  <si>
    <t>EXP-15-001-90</t>
  </si>
  <si>
    <t>EXP-11-021-99</t>
  </si>
  <si>
    <t>EXP-12-019-95</t>
  </si>
  <si>
    <t>EXP-15-018-91</t>
  </si>
  <si>
    <t>EXP-11-022-100</t>
  </si>
  <si>
    <t>EXP-12-020-96</t>
  </si>
  <si>
    <t>EXP-15-019-92</t>
  </si>
  <si>
    <t>EXP-11-023-101</t>
  </si>
  <si>
    <t>EXP-12-021-97</t>
  </si>
  <si>
    <t>EXP-15-020-93</t>
  </si>
  <si>
    <t>EXP-11-024-102</t>
  </si>
  <si>
    <t>EXP-12-022-98</t>
  </si>
  <si>
    <t>EXP-15-021-94</t>
  </si>
  <si>
    <t>EXP-11-025-103</t>
  </si>
  <si>
    <t>EXP-12-023-99</t>
  </si>
  <si>
    <t>EXP-15-022-95</t>
  </si>
  <si>
    <t>EXP-11-026-104</t>
  </si>
  <si>
    <t>EXP-12-024-100</t>
  </si>
  <si>
    <t>EXP-15-023-96</t>
  </si>
  <si>
    <t>EXP-11-027-105</t>
  </si>
  <si>
    <t>EXP-12-025-101</t>
  </si>
  <si>
    <t>EXP-15-024-97</t>
  </si>
  <si>
    <t>EXP-11-028-106</t>
  </si>
  <si>
    <t>EXP-12-026-102</t>
  </si>
  <si>
    <t>EXP-15-025-98</t>
  </si>
  <si>
    <t>EXP-11-029-107</t>
  </si>
  <si>
    <t>EXP-12-027-103</t>
  </si>
  <si>
    <t>EXP-15-026-99</t>
  </si>
  <si>
    <t>EXP-11-030-108</t>
  </si>
  <si>
    <t>EXP-12-028-104</t>
  </si>
  <si>
    <t>EXP-15-027-100</t>
  </si>
  <si>
    <t>EXP-11-005-109</t>
  </si>
  <si>
    <t>EXP-12-003-105</t>
  </si>
  <si>
    <t>EXP-15-002-101</t>
  </si>
  <si>
    <t>EXP-11-031-110</t>
  </si>
  <si>
    <t>EXP-12-029-106</t>
  </si>
  <si>
    <t>EXP-15-028-102</t>
  </si>
  <si>
    <t>EXP-11-032-111</t>
  </si>
  <si>
    <t>EXP-12-030-107</t>
  </si>
  <si>
    <t>EXP-15-029-103</t>
  </si>
  <si>
    <t>EXP-11-033-112</t>
  </si>
  <si>
    <t>EXP-12-031-108</t>
  </si>
  <si>
    <t>EXP-15-030-104</t>
  </si>
  <si>
    <t>EXP-16-004-17</t>
  </si>
  <si>
    <t>EXP-17-003-12</t>
  </si>
  <si>
    <t>EXP-19-003-12</t>
  </si>
  <si>
    <t>EXP-16-005-18</t>
  </si>
  <si>
    <t>EXP-17-004-13</t>
  </si>
  <si>
    <t>EXP-19-004-13</t>
  </si>
  <si>
    <t>EXP-11-034-113</t>
  </si>
  <si>
    <t>EXP-12-032-109</t>
  </si>
  <si>
    <t>EXP-15-031-105</t>
  </si>
  <si>
    <t>EXP-11-035-114</t>
  </si>
  <si>
    <t>EXP-16-006-19</t>
  </si>
  <si>
    <t>EXP-12-033-110</t>
  </si>
  <si>
    <t>EXP-17-005-14</t>
  </si>
  <si>
    <t>EXP-15-032-106</t>
  </si>
  <si>
    <t>EXP-19-005-14</t>
  </si>
  <si>
    <t>EXP-11-036-115</t>
  </si>
  <si>
    <t>EXP-12-034-111</t>
  </si>
  <si>
    <t>EXP-15-033-107</t>
  </si>
  <si>
    <t>EXP-11-037-116</t>
  </si>
  <si>
    <t>EXP-12-035-112</t>
  </si>
  <si>
    <t>EXP-15-034-108</t>
  </si>
  <si>
    <t>EXP-11-038-117</t>
  </si>
  <si>
    <t>EXP-12-036-113</t>
  </si>
  <si>
    <t>EXP-15-035-109</t>
  </si>
  <si>
    <t>EXP-11-006-118</t>
  </si>
  <si>
    <t>EXP-12-004-114</t>
  </si>
  <si>
    <t>EXP-15-003-110</t>
  </si>
  <si>
    <t>EXP-11-039-119</t>
  </si>
  <si>
    <t>EXP-12-037-115</t>
  </si>
  <si>
    <t>EXP-15-036-111</t>
  </si>
  <si>
    <t>EXP-11-040-120</t>
  </si>
  <si>
    <t>EXP-12-038-116</t>
  </si>
  <si>
    <t>EXP-15-037-112</t>
  </si>
  <si>
    <t>EXP-11-041-121</t>
  </si>
  <si>
    <t>EXP-12-039-117</t>
  </si>
  <si>
    <t>EXP-15-038-113</t>
  </si>
  <si>
    <t>EXP-11-042-122</t>
  </si>
  <si>
    <t>EXP-12-040-118</t>
  </si>
  <si>
    <t>EXP-15-039-114</t>
  </si>
  <si>
    <t>EXP-6-003-22</t>
  </si>
  <si>
    <t>EXP-7-002-20</t>
  </si>
  <si>
    <t>EXP-10-002-18</t>
  </si>
  <si>
    <t>EXP-6-004-23</t>
  </si>
  <si>
    <t>EXP-7-003-21</t>
  </si>
  <si>
    <t>EXP-10-003-19</t>
  </si>
  <si>
    <t>EXP-6-005-24</t>
  </si>
  <si>
    <t>EXP-7-004-22</t>
  </si>
  <si>
    <t>EXP-10-004-20</t>
  </si>
  <si>
    <t>EXP-6-006-25</t>
  </si>
  <si>
    <t>EXP-7-005-23</t>
  </si>
  <si>
    <t>EXP-10-005-21</t>
  </si>
  <si>
    <t>EXP-6-007-26</t>
  </si>
  <si>
    <t>EXP-7-006-24</t>
  </si>
  <si>
    <t>EXP-10-006-22</t>
  </si>
  <si>
    <t>EXP-11-043-123</t>
  </si>
  <si>
    <t>EXP-12-041-119</t>
  </si>
  <si>
    <t>EXP-15-040-115</t>
  </si>
  <si>
    <t>EXP-11-007-124</t>
  </si>
  <si>
    <t>EXP-12-005-120</t>
  </si>
  <si>
    <t>EXP-15-004-116</t>
  </si>
  <si>
    <t>EXP-6-008-27</t>
  </si>
  <si>
    <t>EXP-11-044-125</t>
  </si>
  <si>
    <t>EXP-7-007-25</t>
  </si>
  <si>
    <t>EXP-12-042-121</t>
  </si>
  <si>
    <t>EXP-10-007-23</t>
  </si>
  <si>
    <t>EXP-15-041-117</t>
  </si>
  <si>
    <t>EXP-11-045-126</t>
  </si>
  <si>
    <t>EXP-12-043-122</t>
  </si>
  <si>
    <t>EXP-15-042-118</t>
  </si>
  <si>
    <t>EXP-11-046-127</t>
  </si>
  <si>
    <t>EXP-12-044-123</t>
  </si>
  <si>
    <t>EXP-15-043-119</t>
  </si>
  <si>
    <t>EXP-11-047-128</t>
  </si>
  <si>
    <t>EXP-12-045-124</t>
  </si>
  <si>
    <t>EXP-15-044-120</t>
  </si>
  <si>
    <t>EXP-11-048-129</t>
  </si>
  <si>
    <t>EXP-12-046-125</t>
  </si>
  <si>
    <t>EXP-15-045-121</t>
  </si>
  <si>
    <t>EXP-11-049-130</t>
  </si>
  <si>
    <t>EXP-12-047-126</t>
  </si>
  <si>
    <t>EXP-15-046-122</t>
  </si>
  <si>
    <t>EXP-11-050-131</t>
  </si>
  <si>
    <t>EXP-12-048-127</t>
  </si>
  <si>
    <t>EXP-15-047-123</t>
  </si>
  <si>
    <t>EXP-11-051-132</t>
  </si>
  <si>
    <t>EXP-12-049-128</t>
  </si>
  <si>
    <t>EXP-15-048-124</t>
  </si>
  <si>
    <t>EXP-1-003-17</t>
  </si>
  <si>
    <t>EXP-2-002-14</t>
  </si>
  <si>
    <t>EXP-5-002-12</t>
  </si>
  <si>
    <t>EXP-6-009-28</t>
  </si>
  <si>
    <t>EXP-7-008-26</t>
  </si>
  <si>
    <t>EXP-10-008-24</t>
  </si>
  <si>
    <t>EXP-11-008-133</t>
  </si>
  <si>
    <t>EXP-12-006-129</t>
  </si>
  <si>
    <t>EXP-15-005-125</t>
  </si>
  <si>
    <t>EXP-1-004-18</t>
  </si>
  <si>
    <t>EXP-2-003-15</t>
  </si>
  <si>
    <t>EXP-5-003-13</t>
  </si>
  <si>
    <t>EXP-11-052-134</t>
  </si>
  <si>
    <t>EXP-12-050-130</t>
  </si>
  <si>
    <t>EXP-15-049-126</t>
  </si>
  <si>
    <t>EXP-11-053-135</t>
  </si>
  <si>
    <t>EXP-12-051-131</t>
  </si>
  <si>
    <t>EXP-15-050-127</t>
  </si>
  <si>
    <t>EXP-11-054-136</t>
  </si>
  <si>
    <t>EXP-12-052-132</t>
  </si>
  <si>
    <t>EXP-15-051-128</t>
  </si>
  <si>
    <t>EXP-11-055-137</t>
  </si>
  <si>
    <t>EXP-12-053-133</t>
  </si>
  <si>
    <t>EXP-15-052-129</t>
  </si>
  <si>
    <t>EXP-11-056-138</t>
  </si>
  <si>
    <t>EXP-12-054-134</t>
  </si>
  <si>
    <t>EXP-15-053-130</t>
  </si>
  <si>
    <t>EXP-11-057-139</t>
  </si>
  <si>
    <t>EXP-12-055-135</t>
  </si>
  <si>
    <t>EXP-15-054-131</t>
  </si>
  <si>
    <t>EXP-11-058-140</t>
  </si>
  <si>
    <t>EXP-12-056-136</t>
  </si>
  <si>
    <t>EXP-15-055-132</t>
  </si>
  <si>
    <t>EXP-11-059-141</t>
  </si>
  <si>
    <t>EXP-12-057-137</t>
  </si>
  <si>
    <t>EXP-15-056-133</t>
  </si>
  <si>
    <t>EXP-11-060-142</t>
  </si>
  <si>
    <t>EXP-12-058-138</t>
  </si>
  <si>
    <t>EXP-15-057-134</t>
  </si>
  <si>
    <t>EXP-11-009-143</t>
  </si>
  <si>
    <t>EXP-12-007-139</t>
  </si>
  <si>
    <t>EXP-15-006-135</t>
  </si>
  <si>
    <t>EXP-11-061-144</t>
  </si>
  <si>
    <t>EXP-12-059-140</t>
  </si>
  <si>
    <t>EXP-15-058-136</t>
  </si>
  <si>
    <t>EXP-11-062-145</t>
  </si>
  <si>
    <t>EXP-12-060-141</t>
  </si>
  <si>
    <t>EXP-15-059-137</t>
  </si>
  <si>
    <t>EXP-11-063-146</t>
  </si>
  <si>
    <t>EXP-12-061-142</t>
  </si>
  <si>
    <t>EXP-15-060-138</t>
  </si>
  <si>
    <t>EXP-11-064-147</t>
  </si>
  <si>
    <t>EXP-12-062-143</t>
  </si>
  <si>
    <t>EXP-15-061-139</t>
  </si>
  <si>
    <t>EXP-11-065-148</t>
  </si>
  <si>
    <t>EXP-12-063-144</t>
  </si>
  <si>
    <t>EXP-15-062-140</t>
  </si>
  <si>
    <t>EXP-11-066-149</t>
  </si>
  <si>
    <t>EXP-12-064-145</t>
  </si>
  <si>
    <t>EXP-15-063-141</t>
  </si>
  <si>
    <t>EXP-11-067-150</t>
  </si>
  <si>
    <t>EXP-12-065-146</t>
  </si>
  <si>
    <t>EXP-15-064-142</t>
  </si>
  <si>
    <t>EXP-11-068-151</t>
  </si>
  <si>
    <t>EXP-12-066-147</t>
  </si>
  <si>
    <t>EXP-15-065-143</t>
  </si>
  <si>
    <t>EXP-11-069-152</t>
  </si>
  <si>
    <t>EXP-12-067-148</t>
  </si>
  <si>
    <t>EXP-15-066-144</t>
  </si>
  <si>
    <t>EXP-11-070-153</t>
  </si>
  <si>
    <t>EXP-12-068-149</t>
  </si>
  <si>
    <t>EXP-15-067-145</t>
  </si>
  <si>
    <t>EXP-11-010-154</t>
  </si>
  <si>
    <t>EXP-12-008-150</t>
  </si>
  <si>
    <t>EXP-15-007-146</t>
  </si>
  <si>
    <t>EXP-11-071-155</t>
  </si>
  <si>
    <t>EXP-12-069-151</t>
  </si>
  <si>
    <t>EXP-15-068-147</t>
  </si>
  <si>
    <t>EXP-11-072-156</t>
  </si>
  <si>
    <t>EXP-12-070-152</t>
  </si>
  <si>
    <t>EXP-15-069-148</t>
  </si>
  <si>
    <t>EXP-11-073-157</t>
  </si>
  <si>
    <t>EXP-12-071-153</t>
  </si>
  <si>
    <t>EXP-15-070-149</t>
  </si>
  <si>
    <t>EXP-11-074-158</t>
  </si>
  <si>
    <t>EXP-12-072-154</t>
  </si>
  <si>
    <t>EXP-15-071-150</t>
  </si>
  <si>
    <t>EXP-1-005-19</t>
  </si>
  <si>
    <t>EXP-2-004-16</t>
  </si>
  <si>
    <t>EXP-5-004-14</t>
  </si>
  <si>
    <t>EXP-11-075-159</t>
  </si>
  <si>
    <t>EXP-16-007-20</t>
  </si>
  <si>
    <t>EXP-12-073-155</t>
  </si>
  <si>
    <t>EXP-17-006-15</t>
  </si>
  <si>
    <t>EXP-15-072-151</t>
  </si>
  <si>
    <t>EXP-19-006-15</t>
  </si>
  <si>
    <t>EXP-1-006-20</t>
  </si>
  <si>
    <t>EXP-2-005-17</t>
  </si>
  <si>
    <t>EXP-5-005-15</t>
  </si>
  <si>
    <t>EXP-11-076-160</t>
  </si>
  <si>
    <t>EXP-12-074-156</t>
  </si>
  <si>
    <t>EXP-15-073-152</t>
  </si>
  <si>
    <t>EXP-11-077-161</t>
  </si>
  <si>
    <t>EXP-12-075-157</t>
  </si>
  <si>
    <t>EXP-15-074-153</t>
  </si>
  <si>
    <t>EXP-11-078-162</t>
  </si>
  <si>
    <t>EXP-16-008-21</t>
  </si>
  <si>
    <t>EXP-12-076-158</t>
  </si>
  <si>
    <t>EXP-17-007-16</t>
  </si>
  <si>
    <t>EXP-15-075-154</t>
  </si>
  <si>
    <t>EXP-19-007-16</t>
  </si>
  <si>
    <t>EXP-6-002-29</t>
  </si>
  <si>
    <t>EXP-7-001-27</t>
  </si>
  <si>
    <t>EXP-10-001-25</t>
  </si>
  <si>
    <t>EXP-1-007-21</t>
  </si>
  <si>
    <t>EXP-2-006-18</t>
  </si>
  <si>
    <t>EXP-5-006-16</t>
  </si>
  <si>
    <t>EXP-1-008-22</t>
  </si>
  <si>
    <t>EXP-2-007-19</t>
  </si>
  <si>
    <t>EXP-5-007-17</t>
  </si>
  <si>
    <t>EXP-1-009-23</t>
  </si>
  <si>
    <t>EXP-2-008-20</t>
  </si>
  <si>
    <t>EXP-5-008-18</t>
  </si>
  <si>
    <t>EXP-1-010-24</t>
  </si>
  <si>
    <t>EXP-2-009-21</t>
  </si>
  <si>
    <t>EXP-5-009-19</t>
  </si>
  <si>
    <t>EL-8-001-1</t>
  </si>
  <si>
    <t>MCR-27-001-1</t>
  </si>
  <si>
    <t>EL-8-002-2</t>
  </si>
  <si>
    <t>EL-9-001-1</t>
  </si>
  <si>
    <t>EXP-26-001-1</t>
  </si>
  <si>
    <t>MCR-27-002-2</t>
  </si>
  <si>
    <t>EXP-26-002-2</t>
  </si>
  <si>
    <t>EXP-26-003-3</t>
  </si>
  <si>
    <t>MCR-28-001-1</t>
  </si>
  <si>
    <t>MCR-29-001-1</t>
  </si>
  <si>
    <t>MCR-S-002-25</t>
  </si>
  <si>
    <t>MCR-29-002-2</t>
  </si>
  <si>
    <t>MCR-S-003-26</t>
  </si>
  <si>
    <t>PRV-1-007-1</t>
  </si>
  <si>
    <t>PRV-1-008-2</t>
  </si>
  <si>
    <t>PRV-1-015-3</t>
  </si>
  <si>
    <t>PRV-1-013-4</t>
  </si>
  <si>
    <t>PRV-1-014-5</t>
  </si>
  <si>
    <t>PRV-1-016-6</t>
  </si>
  <si>
    <t>PRV-1-011-7</t>
  </si>
  <si>
    <t>PRV-1-009-8</t>
  </si>
  <si>
    <t>PRV-1-010-9</t>
  </si>
  <si>
    <t>PRV-1-012-10</t>
  </si>
  <si>
    <t>PRV-1-002-11</t>
  </si>
  <si>
    <t>PRV-1-001-12</t>
  </si>
  <si>
    <t>PRV-1-004-13</t>
  </si>
  <si>
    <t>PRV-1-003-14</t>
  </si>
  <si>
    <t>PRV-1-006-15</t>
  </si>
  <si>
    <t>PRV-1-005-16</t>
  </si>
  <si>
    <t>PRV-2-001-1</t>
  </si>
  <si>
    <t>PRV-2-002-2</t>
  </si>
  <si>
    <t>PRV-2-003-3</t>
  </si>
  <si>
    <t>PRV-2-004-4</t>
  </si>
  <si>
    <t>PRV-2-005-5</t>
  </si>
  <si>
    <t>PRV-2-006-6</t>
  </si>
  <si>
    <t>PRV-2-007-7</t>
  </si>
  <si>
    <t>PRV-2-008-8</t>
  </si>
  <si>
    <t>PRV-3-005-1</t>
  </si>
  <si>
    <t>PRV-3-006-2</t>
  </si>
  <si>
    <t>PRV-3-001-3</t>
  </si>
  <si>
    <t>PRV-3-002-4</t>
  </si>
  <si>
    <t>PRV-3-003-5</t>
  </si>
  <si>
    <t>PRV-3-004-6</t>
  </si>
  <si>
    <t>PRV-4-001-1</t>
  </si>
  <si>
    <t>MCR-S-001-27</t>
  </si>
  <si>
    <t>PRV-S-001-1</t>
  </si>
  <si>
    <t>PRV-S-002-2</t>
  </si>
  <si>
    <t>PRV-S-003-3</t>
  </si>
  <si>
    <t>MEASURE ID WITH DISPLAY ORDER</t>
  </si>
  <si>
    <t>Total # of facilities</t>
  </si>
  <si>
    <t>Total # of individual providers</t>
  </si>
  <si>
    <t>Total # of group providers</t>
  </si>
  <si>
    <t>CLAIM CATEGORY</t>
  </si>
  <si>
    <t>Medicaid and S-CHIP FFS and Encounter: Original, Non-Crossover, Paid Claims</t>
  </si>
  <si>
    <t>All Paid Claims</t>
  </si>
  <si>
    <t>Medicaid FFS: Original, Non-Crossover, Paid Claims</t>
  </si>
  <si>
    <t>S-CHIP FFS: Original, Paid Claims</t>
  </si>
  <si>
    <t>Medicaid FFS: Original, Crossover, Paid Claims</t>
  </si>
  <si>
    <t>S-CHIP FFS: Original, Non-Crossover, Paid Claims</t>
  </si>
  <si>
    <t>S-CHIP FFS: Original, Crossover, Paid Claims</t>
  </si>
  <si>
    <t>Medicaid FFS: Original, Paid Claims</t>
  </si>
  <si>
    <t>Medicaid Encounter: Original, Non-Crossover, Paid Claims</t>
  </si>
  <si>
    <t>S-CHIP Encounter: Original, Non-Crossover, Paid Claims</t>
  </si>
  <si>
    <t>Medicaid Encounter: Original, Paid Claims</t>
  </si>
  <si>
    <t>S-CHIP Encounter: Original, Crossover, Paid Claims</t>
  </si>
  <si>
    <t>S-CHIP Encounter: Original, Paid Claims</t>
  </si>
  <si>
    <t>Medicaid FFS: Original and Adjustment, Paid Claims</t>
  </si>
  <si>
    <t>S-CHIP FFS: Original and Adjustment, Paid Claims</t>
  </si>
  <si>
    <t>Medicaid Encounter: Original and Adjustment, Paid Claims</t>
  </si>
  <si>
    <t>S-CHIP Encounter: Original and Adjustment, Paid Claims</t>
  </si>
  <si>
    <t xml:space="preserve">Count </t>
  </si>
  <si>
    <t>Frequency</t>
  </si>
  <si>
    <t>Average Count</t>
  </si>
  <si>
    <t>File Name 2</t>
  </si>
  <si>
    <t>MCR</t>
  </si>
  <si>
    <t>PRV</t>
  </si>
  <si>
    <t>All Claims</t>
  </si>
  <si>
    <t>All claims</t>
  </si>
  <si>
    <t>ATCIVE IND</t>
  </si>
  <si>
    <t>Display Type</t>
  </si>
  <si>
    <t>Compliance Inferential Range- Lower Bound</t>
  </si>
  <si>
    <t>Compliance Inferential Range- Upper Bound</t>
  </si>
  <si>
    <t>Default</t>
  </si>
  <si>
    <t>No</t>
  </si>
  <si>
    <t>0.4</t>
  </si>
  <si>
    <t>0.5</t>
  </si>
  <si>
    <t>0.6</t>
  </si>
  <si>
    <t>0.0001</t>
  </si>
  <si>
    <t>0.15</t>
  </si>
  <si>
    <t>0.2</t>
  </si>
  <si>
    <t>0.35</t>
  </si>
  <si>
    <t>0.9</t>
  </si>
  <si>
    <t>0.3</t>
  </si>
  <si>
    <t>0.1</t>
  </si>
  <si>
    <t>0.45</t>
  </si>
  <si>
    <t>0.8</t>
  </si>
  <si>
    <t>0.75</t>
  </si>
  <si>
    <t>0.85</t>
  </si>
  <si>
    <t>1500</t>
  </si>
  <si>
    <t>12000</t>
  </si>
  <si>
    <t>90</t>
  </si>
  <si>
    <t>4500</t>
  </si>
  <si>
    <t>0.65</t>
  </si>
  <si>
    <t>0.9999</t>
  </si>
  <si>
    <t>5</t>
  </si>
  <si>
    <t>40</t>
  </si>
  <si>
    <t>Content Area Measure ID with Display Order</t>
  </si>
  <si>
    <t>ALL5.1</t>
  </si>
  <si>
    <t>ALL-5-001-1</t>
  </si>
  <si>
    <t>Duplicate percentage</t>
  </si>
  <si>
    <t>ALL5.2</t>
  </si>
  <si>
    <t>ALL-5-002-2</t>
  </si>
  <si>
    <t>ALL5.3</t>
  </si>
  <si>
    <t>ALL-5-003-3</t>
  </si>
  <si>
    <t>ALL5.4</t>
  </si>
  <si>
    <t>ALL-5-004-4</t>
  </si>
  <si>
    <t>ALL5.5</t>
  </si>
  <si>
    <t>ALL-5-005-5</t>
  </si>
  <si>
    <t>ALL5.6</t>
  </si>
  <si>
    <t>ALL-5-006-6</t>
  </si>
  <si>
    <t>ALL5.7</t>
  </si>
  <si>
    <t>ALL-5-007-7</t>
  </si>
  <si>
    <t>ALL5.8</t>
  </si>
  <si>
    <t>ALL-5-008-8</t>
  </si>
  <si>
    <t>FFS26.1</t>
  </si>
  <si>
    <t>FFS-26-001-1</t>
  </si>
  <si>
    <t>Claims percentage</t>
  </si>
  <si>
    <t>MCR32.1</t>
  </si>
  <si>
    <t>MCR-32-001-1</t>
  </si>
  <si>
    <t>FFS26.9</t>
  </si>
  <si>
    <t>FFS-26-009-9</t>
  </si>
  <si>
    <t>MCR32.11</t>
  </si>
  <si>
    <t>MCR-32-011-11</t>
  </si>
  <si>
    <t>FFS26.3</t>
  </si>
  <si>
    <t>FFS-26-003-3</t>
  </si>
  <si>
    <t>MCR32.3</t>
  </si>
  <si>
    <t>MCR-32-003-3</t>
  </si>
  <si>
    <t>FFS26.11</t>
  </si>
  <si>
    <t>FFS-26-011-11</t>
  </si>
  <si>
    <t>MCR32.13</t>
  </si>
  <si>
    <t>MCR-32-013-13</t>
  </si>
  <si>
    <t>FFS26.5</t>
  </si>
  <si>
    <t>FFS-26-005-5</t>
  </si>
  <si>
    <t>MCR32.5</t>
  </si>
  <si>
    <t>MCR-32-005-5</t>
  </si>
  <si>
    <t>MCR32.6</t>
  </si>
  <si>
    <t>MCR-32-006-6</t>
  </si>
  <si>
    <t>FFS26.13</t>
  </si>
  <si>
    <t>FFS-26-013-13</t>
  </si>
  <si>
    <t>MCR32.15</t>
  </si>
  <si>
    <t>MCR-32-015-15</t>
  </si>
  <si>
    <t>MCR32.16</t>
  </si>
  <si>
    <t>MCR-32-016-16</t>
  </si>
  <si>
    <t>FFS26.7</t>
  </si>
  <si>
    <t>FFS-26-007-7</t>
  </si>
  <si>
    <t>MCR32.9</t>
  </si>
  <si>
    <t>MCR-32-009-9</t>
  </si>
  <si>
    <t>FFS26.15</t>
  </si>
  <si>
    <t>FFS-26-015-15</t>
  </si>
  <si>
    <t>MCR32.19</t>
  </si>
  <si>
    <t>MCR-32-019-19</t>
  </si>
  <si>
    <t>FFS26.2</t>
  </si>
  <si>
    <t>FFS-26-002-2</t>
  </si>
  <si>
    <t>MCR32.2</t>
  </si>
  <si>
    <t>MCR-32-002-2</t>
  </si>
  <si>
    <t>FFS26.10</t>
  </si>
  <si>
    <t>FFS-26-010-10</t>
  </si>
  <si>
    <t>MCR32.12</t>
  </si>
  <si>
    <t>MCR-32-012-12</t>
  </si>
  <si>
    <t>FFS26.4</t>
  </si>
  <si>
    <t>FFS-26-004-4</t>
  </si>
  <si>
    <t>MCR32.4</t>
  </si>
  <si>
    <t>MCR-32-004-4</t>
  </si>
  <si>
    <t>FFS26.12</t>
  </si>
  <si>
    <t>FFS-26-012-12</t>
  </si>
  <si>
    <t>MCR32.14</t>
  </si>
  <si>
    <t>MCR-32-014-14</t>
  </si>
  <si>
    <t>FFS26.6</t>
  </si>
  <si>
    <t>FFS-26-006-6</t>
  </si>
  <si>
    <t>MCR32.7</t>
  </si>
  <si>
    <t>MCR-32-007-7</t>
  </si>
  <si>
    <t>MCR32.8</t>
  </si>
  <si>
    <t>MCR-32-008-8</t>
  </si>
  <si>
    <t>FFS26.14</t>
  </si>
  <si>
    <t>FFS-26-014-14</t>
  </si>
  <si>
    <t>MCR32.17</t>
  </si>
  <si>
    <t>MCR-32-017-17</t>
  </si>
  <si>
    <t>MCR32.18</t>
  </si>
  <si>
    <t>MCR-32-018-18</t>
  </si>
  <si>
    <t>FFS26.8</t>
  </si>
  <si>
    <t>FFS-26-008-8</t>
  </si>
  <si>
    <t>MCR32.10</t>
  </si>
  <si>
    <t>MCR-32-010-10</t>
  </si>
  <si>
    <t>FFS26.16</t>
  </si>
  <si>
    <t>FFS-26-016-16</t>
  </si>
  <si>
    <t>MCR32.20</t>
  </si>
  <si>
    <t>MCR-32-010-20</t>
  </si>
  <si>
    <t>FFS27.1</t>
  </si>
  <si>
    <t>FFS-27-001-1</t>
  </si>
  <si>
    <t>MCR33.1</t>
  </si>
  <si>
    <t>MCR-33-001-1</t>
  </si>
  <si>
    <t>FFS35.1</t>
  </si>
  <si>
    <t>FFS-35-001-1</t>
  </si>
  <si>
    <t>MCR43.1</t>
  </si>
  <si>
    <t>MCR-43-001-1</t>
  </si>
  <si>
    <t>FFS28.1</t>
  </si>
  <si>
    <t>FFS-28-001-1</t>
  </si>
  <si>
    <t>MCR34.1</t>
  </si>
  <si>
    <t>MCR-34-001-1</t>
  </si>
  <si>
    <t>FFS36.1</t>
  </si>
  <si>
    <t>FFS-36-001-1</t>
  </si>
  <si>
    <t>MCR44.1</t>
  </si>
  <si>
    <t>MCR-44-001-1</t>
  </si>
  <si>
    <t>FFS29.1</t>
  </si>
  <si>
    <t>FFS-29-001-1</t>
  </si>
  <si>
    <t>MCR35.1</t>
  </si>
  <si>
    <t>MCR-35-001-1</t>
  </si>
  <si>
    <t>MCR36.1</t>
  </si>
  <si>
    <t>MCR-36-001-1</t>
  </si>
  <si>
    <t>FFS37.1</t>
  </si>
  <si>
    <t>FFS-37-001-1</t>
  </si>
  <si>
    <t>MCR45.1</t>
  </si>
  <si>
    <t>MCR-45-001-1</t>
  </si>
  <si>
    <t>MCR46.1</t>
  </si>
  <si>
    <t>MCR-46-001-1</t>
  </si>
  <si>
    <t>FFS30.1</t>
  </si>
  <si>
    <t>FFS-30-001-1</t>
  </si>
  <si>
    <t>MCR37.1</t>
  </si>
  <si>
    <t>MCR-37-001-1</t>
  </si>
  <si>
    <t>FFS38.1</t>
  </si>
  <si>
    <t>FFS-38-001-1</t>
  </si>
  <si>
    <t>MCR48.1</t>
  </si>
  <si>
    <t>MCR-48-001-1</t>
  </si>
  <si>
    <t>FFS31.1</t>
  </si>
  <si>
    <t>FFS-31-001-1</t>
  </si>
  <si>
    <t>MCR38.1</t>
  </si>
  <si>
    <t>MCR-38-001-1</t>
  </si>
  <si>
    <t>FFS39.1</t>
  </si>
  <si>
    <t>FFS-39-001-1</t>
  </si>
  <si>
    <t>MCR47.1</t>
  </si>
  <si>
    <t>MCR-47-001-1</t>
  </si>
  <si>
    <t>FFS32.1</t>
  </si>
  <si>
    <t>FFS-32-001-1</t>
  </si>
  <si>
    <t>MCR39.1</t>
  </si>
  <si>
    <t>MCR-39-001-1</t>
  </si>
  <si>
    <t>FFS40.1</t>
  </si>
  <si>
    <t>FFS-40-001-1</t>
  </si>
  <si>
    <t>MCR49.1</t>
  </si>
  <si>
    <t>MCR-49-001-1</t>
  </si>
  <si>
    <t>FFS33.1</t>
  </si>
  <si>
    <t>FFS-33-001-1</t>
  </si>
  <si>
    <t>MCR40.1</t>
  </si>
  <si>
    <t>MCR-40-001-1</t>
  </si>
  <si>
    <t>MCR41.1</t>
  </si>
  <si>
    <t>MCR-41-001-1</t>
  </si>
  <si>
    <t>FFS41.1</t>
  </si>
  <si>
    <t>FFS-41-001-1</t>
  </si>
  <si>
    <t>MCR50.1</t>
  </si>
  <si>
    <t>MCR-50-001-1</t>
  </si>
  <si>
    <t>MCR51.1</t>
  </si>
  <si>
    <t>MCR-51-001-1</t>
  </si>
  <si>
    <t>FFS34.1</t>
  </si>
  <si>
    <t>FFS-34-001-1</t>
  </si>
  <si>
    <t>MCR42.1</t>
  </si>
  <si>
    <t>MCR-42-001-1</t>
  </si>
  <si>
    <t>FFS42.1</t>
  </si>
  <si>
    <t>FFS-42-001-1</t>
  </si>
  <si>
    <t>MCR52.1</t>
  </si>
  <si>
    <t>MCR-52-001-1</t>
  </si>
  <si>
    <t>ALL4.1</t>
  </si>
  <si>
    <t>ALL-4-001-1</t>
  </si>
  <si>
    <t>ALL4.2</t>
  </si>
  <si>
    <t>ALL-4-002-2</t>
  </si>
  <si>
    <t>ALL4.3</t>
  </si>
  <si>
    <t>ALL-4-003-3</t>
  </si>
  <si>
    <t>ALL4.4</t>
  </si>
  <si>
    <t>ALL-4-004-4</t>
  </si>
  <si>
    <t>FFS24.1</t>
  </si>
  <si>
    <t>FFS-24-001-1</t>
  </si>
  <si>
    <t>MCR30.1</t>
  </si>
  <si>
    <t>MCR-30-001-1</t>
  </si>
  <si>
    <t>FFS24.5</t>
  </si>
  <si>
    <t>FFS-24-005-5</t>
  </si>
  <si>
    <t>MCR30.6</t>
  </si>
  <si>
    <t>MCR-30-006-6</t>
  </si>
  <si>
    <t>FFS24.2</t>
  </si>
  <si>
    <t>FFS-24-002-2</t>
  </si>
  <si>
    <t>MCR30.2</t>
  </si>
  <si>
    <t>MCR-30-002-2</t>
  </si>
  <si>
    <t>FFS24.6</t>
  </si>
  <si>
    <t>FFS-24-006-6</t>
  </si>
  <si>
    <t>MCR30.7</t>
  </si>
  <si>
    <t>MCR-30-007-7</t>
  </si>
  <si>
    <t>FFS24.3</t>
  </si>
  <si>
    <t>FFS-24-003-3</t>
  </si>
  <si>
    <t>MCR30.3</t>
  </si>
  <si>
    <t>MCR-30-003-3</t>
  </si>
  <si>
    <t>MCR30.4</t>
  </si>
  <si>
    <t>MCR-30-004-4</t>
  </si>
  <si>
    <t>FFS24.7</t>
  </si>
  <si>
    <t>FFS-24-007-7</t>
  </si>
  <si>
    <t>MCR30.8</t>
  </si>
  <si>
    <t>MCR-30-008-8</t>
  </si>
  <si>
    <t>MCR30.9</t>
  </si>
  <si>
    <t>MCR-30-009-9</t>
  </si>
  <si>
    <t>FFS24.4</t>
  </si>
  <si>
    <t>FFS-24-004-4</t>
  </si>
  <si>
    <t>MCR30.5</t>
  </si>
  <si>
    <t>MCR-30-005-5</t>
  </si>
  <si>
    <t>FFS24.8</t>
  </si>
  <si>
    <t>FFS-24-008-8</t>
  </si>
  <si>
    <t>MCR30.10</t>
  </si>
  <si>
    <t>MCR-30-010-10</t>
  </si>
  <si>
    <t>FFS25.1</t>
  </si>
  <si>
    <t>FFS-25-001-1</t>
  </si>
  <si>
    <t>MCR31.1</t>
  </si>
  <si>
    <t>MCR-31-001-1</t>
  </si>
  <si>
    <t>FFS25.5</t>
  </si>
  <si>
    <t>FFS-25-005-5</t>
  </si>
  <si>
    <t>MCR31.6</t>
  </si>
  <si>
    <t>MCR-31-006-6</t>
  </si>
  <si>
    <t>FFS25.2</t>
  </si>
  <si>
    <t>FFS-25-002-2</t>
  </si>
  <si>
    <t>MCR31.2</t>
  </si>
  <si>
    <t>MCR-31-002-2</t>
  </si>
  <si>
    <t>FFS25.6</t>
  </si>
  <si>
    <t>FFS-25-006-6</t>
  </si>
  <si>
    <t>MCR31.7</t>
  </si>
  <si>
    <t>MCR-31-007-7</t>
  </si>
  <si>
    <t>FFS25.3</t>
  </si>
  <si>
    <t>FFS-25-003-3</t>
  </si>
  <si>
    <t>MCR31.3</t>
  </si>
  <si>
    <t>MCR-31-003-3</t>
  </si>
  <si>
    <t>MCR31.4</t>
  </si>
  <si>
    <t>MCR-31-004-4</t>
  </si>
  <si>
    <t>FFS25.7</t>
  </si>
  <si>
    <t>FFS-25-007-7</t>
  </si>
  <si>
    <t>MCR31.8</t>
  </si>
  <si>
    <t>MCR-31-008-8</t>
  </si>
  <si>
    <t>MCR31.9</t>
  </si>
  <si>
    <t>MCR-31-009-9</t>
  </si>
  <si>
    <t>FFS25.4</t>
  </si>
  <si>
    <t>FFS-25-004-4</t>
  </si>
  <si>
    <t>MCR31.5</t>
  </si>
  <si>
    <t>MCR-31-005-5</t>
  </si>
  <si>
    <t>FFS25.8</t>
  </si>
  <si>
    <t>FFS-25-008-8</t>
  </si>
  <si>
    <t>MCR31.10</t>
  </si>
  <si>
    <t>MCR-31-010-10</t>
  </si>
  <si>
    <t>EL12.1</t>
  </si>
  <si>
    <t>EL-12-001-1</t>
  </si>
  <si>
    <t>EL3.12</t>
  </si>
  <si>
    <t>EL-3-000-12</t>
  </si>
  <si>
    <t>Non-claims percentage</t>
  </si>
  <si>
    <t>EL3.13</t>
  </si>
  <si>
    <t># of distinct mandatory eligibility group values</t>
  </si>
  <si>
    <t>EL3.14</t>
  </si>
  <si>
    <t>TPL1.5</t>
  </si>
  <si>
    <t>TPL-1-005-5</t>
  </si>
  <si>
    <t>Medicaid Capitation Payment: Original and Adjustment, Paid Claims</t>
  </si>
  <si>
    <t xml:space="preserve">IP - % of records with TYPE-OF-HOSPITAL = 03, 04, 05, 07, 08 </t>
  </si>
  <si>
    <t xml:space="preserve">% of total capitation amount paid with unknown or non-specified Plan IDs </t>
  </si>
  <si>
    <t>% of records with TYPE-OF-SERVICE = 12, 2, 61, 28, 41, 14 with DX Codes</t>
  </si>
  <si>
    <t xml:space="preserve">% of records with TYPE-OF-SERVICE = 12,2, 61, 28, 47 with DX Codes </t>
  </si>
  <si>
    <t>OT - Average # of unique combinations of PROV-LOCATION-ID and billing NPI per servicing NPI</t>
  </si>
  <si>
    <t>IP - Average # of PROV-LOCATION-ID per beneficiary</t>
  </si>
  <si>
    <t>LT - Average # of PROV-LOCATION-ID per beneficiary</t>
  </si>
  <si>
    <t>OT - Average # of PROV-LOCATION-ID per beneficiary</t>
  </si>
  <si>
    <t>IP - Average # of PROV-LOCATION-ID per billing NPI</t>
  </si>
  <si>
    <t>OT - Average # of PROV-LOCATION-ID per billing NPI</t>
  </si>
  <si>
    <t>IP - Average # of unique combinations of PROV-LOCATION-ID and billing NPI per servicing NPI</t>
  </si>
  <si>
    <t>RX - Average # of PROV-LOCATION-ID per beneficiary</t>
  </si>
  <si>
    <t>RX - Average # of PROV-LOCATION-ID per billing NPI</t>
  </si>
  <si>
    <t>RX - Average # of unique combinations of PROV-LOCATION-ID and billing NPI per dispensing NPI</t>
  </si>
  <si>
    <t xml:space="preserve">% of records with TYPE-OF-SERVICE = 12, 2, 61, 28, 45 with DX Codes </t>
  </si>
  <si>
    <t xml:space="preserve">% of records with TYPE-OF-SERVICE = 12, 2, 61, 28, 46 with DX Codes </t>
  </si>
  <si>
    <t xml:space="preserve">% of records with TYPE-OF-SERVICE = 12, 2, 61, 28, 48 with DX Codes </t>
  </si>
  <si>
    <t>RX - % of billing providers with all PROV-LOCATION-IDs represented in the practice and service locations in the Provider file</t>
  </si>
  <si>
    <t xml:space="preserve">OT - % of unique combinations of billing providers and PROV-LOCATION-IDs that are found in the provider record's practice and service locations
</t>
  </si>
  <si>
    <t xml:space="preserve">IP - % of unique combinations of billing providers and PROV-LOCATION-IDs that are found in the provider record's practice and service locations
</t>
  </si>
  <si>
    <t xml:space="preserve">LT - % of unique combinations of billing providers and PROV-LOCATION-IDs that are found in the provider record's practice and service locations
</t>
  </si>
  <si>
    <t xml:space="preserve">RX - % of unique combinations of billing providers and PROV-LOCATION-IDs that are found in the provider record's practice and service locations
</t>
  </si>
  <si>
    <t>OT - % of billing providers with all PROV-LOCATION-IDs represented in the practice and service locations in the Provider file</t>
  </si>
  <si>
    <t>IP - % of billing providers with all PROV-LOCATION-IDs represented in the practice and service locations in the Provider file</t>
  </si>
  <si>
    <t>LT - % of billing providers with all PROV-LOCATION-IDs represented in the practice and service locations in the Provider file</t>
  </si>
  <si>
    <t>EL-1-011-10</t>
  </si>
  <si>
    <t>EL-1-012-11</t>
  </si>
  <si>
    <t>EL-1-013-12</t>
  </si>
  <si>
    <t>EL-1-014-13</t>
  </si>
  <si>
    <t>EL-1-015-14</t>
  </si>
  <si>
    <t>EL-1-005-16</t>
  </si>
  <si>
    <t>EL-1-016-17</t>
  </si>
  <si>
    <t>EL-1-017-18</t>
  </si>
  <si>
    <t>EL-1-006-4</t>
  </si>
  <si>
    <t>EL-1-007-5</t>
  </si>
  <si>
    <t>EL-1-019-6</t>
  </si>
  <si>
    <t>EL-1-008-7</t>
  </si>
  <si>
    <t>EL-1-009-8</t>
  </si>
  <si>
    <t>EL-1-010-9</t>
  </si>
  <si>
    <t>EL-1-018-19</t>
  </si>
  <si>
    <t>Medicaid Encounter: Original, Crossover, Paid Claims</t>
  </si>
  <si>
    <t>Mean # Ancil. Codes on claims with Ancil. Codes</t>
  </si>
  <si>
    <t>Mean # Accomm. Codes on claims with Accomm. Codes</t>
  </si>
  <si>
    <t>EXP-22-001-2</t>
  </si>
  <si>
    <t>MCR53.1</t>
  </si>
  <si>
    <t>MCR-53-001-1</t>
  </si>
  <si>
    <t>MCR53.2</t>
  </si>
  <si>
    <t>MCR-53-002-2</t>
  </si>
  <si>
    <t>MCR53.3</t>
  </si>
  <si>
    <t>MCR-53-003-3</t>
  </si>
  <si>
    <t>Multiple files</t>
  </si>
  <si>
    <t>MCR54.1</t>
  </si>
  <si>
    <t>MCR-54-001-1</t>
  </si>
  <si>
    <t># of plans with at least 100 enrollments, 0 capitations, 0 encounters</t>
  </si>
  <si>
    <t>MCR54.2</t>
  </si>
  <si>
    <t>MCR-54-002-2</t>
  </si>
  <si>
    <t>MCR54.3</t>
  </si>
  <si>
    <t>MCR-54-003-3</t>
  </si>
  <si>
    <t>MCR54.4</t>
  </si>
  <si>
    <t>MCR-54-004-4</t>
  </si>
  <si>
    <t>MCR54.5</t>
  </si>
  <si>
    <t>MCR-54-005-5</t>
  </si>
  <si>
    <t>MCR54.6</t>
  </si>
  <si>
    <t>MCR-54-006-6</t>
  </si>
  <si>
    <t>MCR54.7</t>
  </si>
  <si>
    <t>MCR-54-007-7</t>
  </si>
  <si>
    <t>MCR54.8</t>
  </si>
  <si>
    <t>MCR-54-008-8</t>
  </si>
  <si>
    <t>MCR54.9</t>
  </si>
  <si>
    <t>MCR-54-009-9</t>
  </si>
  <si>
    <t># of plans with at least 100 enrollments, capitations, or encounters, that do not have a managed care record</t>
  </si>
  <si>
    <t>MCR54.10</t>
  </si>
  <si>
    <t>MCR-54-010-10</t>
  </si>
  <si>
    <t># of plans where MC plan type does not match EL plan type</t>
  </si>
  <si>
    <t>MCR55.1</t>
  </si>
  <si>
    <t>MCR-55-001-1</t>
  </si>
  <si>
    <t>MCR55.2</t>
  </si>
  <si>
    <t>MCR-55-002-2</t>
  </si>
  <si>
    <t>MCR55.3</t>
  </si>
  <si>
    <t>MCR-55-003-3</t>
  </si>
  <si>
    <t>MCR55.4</t>
  </si>
  <si>
    <t>MCR-55-004-4</t>
  </si>
  <si>
    <t>MCR54.11</t>
  </si>
  <si>
    <t>MCR54.12</t>
  </si>
  <si>
    <t>MCR-54-011-11</t>
  </si>
  <si>
    <t>MCR-54-012-12</t>
  </si>
  <si>
    <t># of PCCM plan IDs</t>
  </si>
  <si>
    <t># of PCCM plans with at least 100 enrollments, capitations, or encounters, that do not have a managed care record</t>
  </si>
  <si>
    <t>MC warning</t>
  </si>
  <si>
    <t>Calculation Source</t>
  </si>
  <si>
    <t>DB</t>
  </si>
  <si>
    <t>SAS</t>
  </si>
  <si>
    <t>OT- % of 1915(c) or 1915(i) eligibles (WAIVER-TYPE = '06' - '20' or ‘33’  or STATE-PLAN-OPTION-TYPE = '02') with HCBS-TAXONOMY claims</t>
  </si>
  <si>
    <t>OT- % of active 1915(c) eligibles (WAIVER-TYPE = '06' - '20' or ‘33’) during the reporting period with 1915(c) claim records (HCBS-SERVICE-CODE = '5')</t>
  </si>
  <si>
    <t>EL3.15</t>
  </si>
  <si>
    <t>EL3.16</t>
  </si>
  <si>
    <t>SUMEL.3</t>
  </si>
  <si>
    <t>EL-S-003-3</t>
  </si>
  <si>
    <t>EL1.20</t>
  </si>
  <si>
    <t>% of SSNs with more than one MSIS ID</t>
  </si>
  <si>
    <t>MCR9.18</t>
  </si>
  <si>
    <t>MCR9.19</t>
  </si>
  <si>
    <t>MCR13.18</t>
  </si>
  <si>
    <t>MCR13.19</t>
  </si>
  <si>
    <t># of plans with at least 100 enrollments and some capitations that have capitation ratios outside of the expected range (0.7 - 1.3)</t>
  </si>
  <si>
    <t># of plans with at least 100 enrollments and some encounters that have IP ratios outside of the expected range (0.01 - 2)</t>
  </si>
  <si>
    <t># of plans with at least 100 enrollments and some encounters that have OT ratios outside of the expected range (0.1 - 20)</t>
  </si>
  <si>
    <t># of plans with at least 100 enrollments and some encounters that have RX ratios outside of the expected range (0.02 - 5)</t>
  </si>
  <si>
    <t># of plans with at least 100 enrollments or 100 capitations, 0 encounters</t>
  </si>
  <si>
    <t># of plans with at least 100 enrollments or 100 encounters, 0 capitations</t>
  </si>
  <si>
    <t># of plans with at least 100 capitations or 100 encounters, 0 enrollments</t>
  </si>
  <si>
    <t>Inactive measure</t>
  </si>
  <si>
    <t>EL-1-005_1-20</t>
  </si>
  <si>
    <t>EL-3-002_3-16</t>
  </si>
  <si>
    <t>EL-3-003_1-15</t>
  </si>
  <si>
    <t>MCR-13-006_1-18</t>
  </si>
  <si>
    <t>MCR-13-006_2-19</t>
  </si>
  <si>
    <t>MCR-9-006_1-18</t>
  </si>
  <si>
    <t>MCR-9-006_2-19</t>
  </si>
  <si>
    <t>EL-3-001_1-13</t>
  </si>
  <si>
    <t>EL-3-001_2-14</t>
  </si>
  <si>
    <t>MIS1.1</t>
  </si>
  <si>
    <t>MIS1.2</t>
  </si>
  <si>
    <t>MIS1.4</t>
  </si>
  <si>
    <t>MIS1.5</t>
  </si>
  <si>
    <t>MIS1.6</t>
  </si>
  <si>
    <t>MIS1.7</t>
  </si>
  <si>
    <t>MIS1.8</t>
  </si>
  <si>
    <t>MIS1.9</t>
  </si>
  <si>
    <t>MIS1.10</t>
  </si>
  <si>
    <t>MIS1.11</t>
  </si>
  <si>
    <t>MIS1.12</t>
  </si>
  <si>
    <t>MIS1.14</t>
  </si>
  <si>
    <t>MIS1.15</t>
  </si>
  <si>
    <t>MIS1.16</t>
  </si>
  <si>
    <t>MIS1.17</t>
  </si>
  <si>
    <t>MIS1.18</t>
  </si>
  <si>
    <t>MIS1.19</t>
  </si>
  <si>
    <t>MIS1.20</t>
  </si>
  <si>
    <t>MIS1.21</t>
  </si>
  <si>
    <t>MIS1.23</t>
  </si>
  <si>
    <t>MIS1.24</t>
  </si>
  <si>
    <t>MIS1.25</t>
  </si>
  <si>
    <t>MIS1.26</t>
  </si>
  <si>
    <t>MIS1.27</t>
  </si>
  <si>
    <t>MIS1.28</t>
  </si>
  <si>
    <t>MIS1.29</t>
  </si>
  <si>
    <t>MIS1.31</t>
  </si>
  <si>
    <t>MIS1.32</t>
  </si>
  <si>
    <t>MIS1.33</t>
  </si>
  <si>
    <t>MIS1.34</t>
  </si>
  <si>
    <t>MIS1.35</t>
  </si>
  <si>
    <t>MIS1.36</t>
  </si>
  <si>
    <t>MIS1.37</t>
  </si>
  <si>
    <t>MIS1.38</t>
  </si>
  <si>
    <t>MIS1.39</t>
  </si>
  <si>
    <t>MIS1.40</t>
  </si>
  <si>
    <t>MIS1.42</t>
  </si>
  <si>
    <t>MIS1.43</t>
  </si>
  <si>
    <t>MIS1.44</t>
  </si>
  <si>
    <t>MIS1.45</t>
  </si>
  <si>
    <t>MIS1.47</t>
  </si>
  <si>
    <t>MIS1.48</t>
  </si>
  <si>
    <t>MIS1.49</t>
  </si>
  <si>
    <t>MIS1.51</t>
  </si>
  <si>
    <t>MIS1.52</t>
  </si>
  <si>
    <t>MIS1.53</t>
  </si>
  <si>
    <t>MIS1.55</t>
  </si>
  <si>
    <t>MIS1.56</t>
  </si>
  <si>
    <t>MIS1.59</t>
  </si>
  <si>
    <t>MIS1.60</t>
  </si>
  <si>
    <t>MIS1.62</t>
  </si>
  <si>
    <t>MIS1.63</t>
  </si>
  <si>
    <t>MIS1.64</t>
  </si>
  <si>
    <t>MIS1.65</t>
  </si>
  <si>
    <t>MIS1.66</t>
  </si>
  <si>
    <t>MIS1.67</t>
  </si>
  <si>
    <t>MIS1.69</t>
  </si>
  <si>
    <t>MIS1.70</t>
  </si>
  <si>
    <t>MIS1.71</t>
  </si>
  <si>
    <t>MIS1.73</t>
  </si>
  <si>
    <t>MIS1.74</t>
  </si>
  <si>
    <t>MIS1.76</t>
  </si>
  <si>
    <t>MIS1.78</t>
  </si>
  <si>
    <t>MIS1.79</t>
  </si>
  <si>
    <t>MIS1.80</t>
  </si>
  <si>
    <t>MIS1.81</t>
  </si>
  <si>
    <t>MIS1.82</t>
  </si>
  <si>
    <t>MIS1.84</t>
  </si>
  <si>
    <t>MIS1.85</t>
  </si>
  <si>
    <t>MIS1.87</t>
  </si>
  <si>
    <t>MIS1.88</t>
  </si>
  <si>
    <t>MIS1.90</t>
  </si>
  <si>
    <t>MIS1.91</t>
  </si>
  <si>
    <t>MIS1.92</t>
  </si>
  <si>
    <t>MIS2.1</t>
  </si>
  <si>
    <t>MIS2.3</t>
  </si>
  <si>
    <t>MIS2.4</t>
  </si>
  <si>
    <t>MIS2.5</t>
  </si>
  <si>
    <t>MIS2.6</t>
  </si>
  <si>
    <t>MIS2.7</t>
  </si>
  <si>
    <t>MIS2.8</t>
  </si>
  <si>
    <t>MIS2.9</t>
  </si>
  <si>
    <t>MIS2.10</t>
  </si>
  <si>
    <t>MIS2.11</t>
  </si>
  <si>
    <t>MIS2.12</t>
  </si>
  <si>
    <t>MIS2.13</t>
  </si>
  <si>
    <t>MIS2.14</t>
  </si>
  <si>
    <t>MIS2.15</t>
  </si>
  <si>
    <t>MIS2.16</t>
  </si>
  <si>
    <t>MIS2.17</t>
  </si>
  <si>
    <t>MIS2.18</t>
  </si>
  <si>
    <t>MIS2.19</t>
  </si>
  <si>
    <t>MIS2.20</t>
  </si>
  <si>
    <t>MIS2.21</t>
  </si>
  <si>
    <t>MIS2.22</t>
  </si>
  <si>
    <t>MIS2.23</t>
  </si>
  <si>
    <t>MIS2.24</t>
  </si>
  <si>
    <t>MIS2.25</t>
  </si>
  <si>
    <t>MIS2.26</t>
  </si>
  <si>
    <t>MIS2.27</t>
  </si>
  <si>
    <t>MIS2.28</t>
  </si>
  <si>
    <t>MIS2.29</t>
  </si>
  <si>
    <t>MIS2.30</t>
  </si>
  <si>
    <t>MIS2.31</t>
  </si>
  <si>
    <t>MIS2.32</t>
  </si>
  <si>
    <t>MIS2.33</t>
  </si>
  <si>
    <t>MIS2.34</t>
  </si>
  <si>
    <t>MIS2.35</t>
  </si>
  <si>
    <t>MIS2.36</t>
  </si>
  <si>
    <t>MIS2.37</t>
  </si>
  <si>
    <t>MIS2.38</t>
  </si>
  <si>
    <t>MIS2.39</t>
  </si>
  <si>
    <t>MIS2.40</t>
  </si>
  <si>
    <t>MIS2.41</t>
  </si>
  <si>
    <t>MIS2.42</t>
  </si>
  <si>
    <t>MIS2.43</t>
  </si>
  <si>
    <t>MIS2.44</t>
  </si>
  <si>
    <t>MIS2.45</t>
  </si>
  <si>
    <t>MIS2.46</t>
  </si>
  <si>
    <t>MIS2.47</t>
  </si>
  <si>
    <t>MIS2.48</t>
  </si>
  <si>
    <t>MIS2.49</t>
  </si>
  <si>
    <t>MIS2.50</t>
  </si>
  <si>
    <t>MIS2.51</t>
  </si>
  <si>
    <t>MIS2.52</t>
  </si>
  <si>
    <t>MIS2.53</t>
  </si>
  <si>
    <t>MIS2.54</t>
  </si>
  <si>
    <t>MIS2.55</t>
  </si>
  <si>
    <t>MIS2.56</t>
  </si>
  <si>
    <t>MIS3.1</t>
  </si>
  <si>
    <t>MIS3.2</t>
  </si>
  <si>
    <t>MIS3.3</t>
  </si>
  <si>
    <t>MIS3.4</t>
  </si>
  <si>
    <t>MIS3.5</t>
  </si>
  <si>
    <t>MIS3.7</t>
  </si>
  <si>
    <t>MIS3.8</t>
  </si>
  <si>
    <t>MIS3.9</t>
  </si>
  <si>
    <t>MIS3.10</t>
  </si>
  <si>
    <t>MIS3.11</t>
  </si>
  <si>
    <t>MIS3.12</t>
  </si>
  <si>
    <t>MIS3.13</t>
  </si>
  <si>
    <t>MIS3.14</t>
  </si>
  <si>
    <t>MIS3.15</t>
  </si>
  <si>
    <t>MIS3.16</t>
  </si>
  <si>
    <t>MIS3.17</t>
  </si>
  <si>
    <t>MIS4.1</t>
  </si>
  <si>
    <t>MIS4.3</t>
  </si>
  <si>
    <t>MIS4.4</t>
  </si>
  <si>
    <t>MIS4.5</t>
  </si>
  <si>
    <t>MIS4.6</t>
  </si>
  <si>
    <t>MIS4.7</t>
  </si>
  <si>
    <t>MIS4.8</t>
  </si>
  <si>
    <t>MIS4.9</t>
  </si>
  <si>
    <t>MIS4.10</t>
  </si>
  <si>
    <t>MIS4.11</t>
  </si>
  <si>
    <t>MIS4.12</t>
  </si>
  <si>
    <t>MIS4.13</t>
  </si>
  <si>
    <t>MIS4.14</t>
  </si>
  <si>
    <t>MIS4.15</t>
  </si>
  <si>
    <t>MIS4.16</t>
  </si>
  <si>
    <t>MIS4.17</t>
  </si>
  <si>
    <t>MIS4.18</t>
  </si>
  <si>
    <t>MIS4.19</t>
  </si>
  <si>
    <t>MIS4.20</t>
  </si>
  <si>
    <t>MIS4.21</t>
  </si>
  <si>
    <t>MIS4.22</t>
  </si>
  <si>
    <t>MIS4.23</t>
  </si>
  <si>
    <t>MIS4.24</t>
  </si>
  <si>
    <t>MIS4.25</t>
  </si>
  <si>
    <t>MIS4.26</t>
  </si>
  <si>
    <t>MIS4.27</t>
  </si>
  <si>
    <t>MIS4.28</t>
  </si>
  <si>
    <t>MIS4.29</t>
  </si>
  <si>
    <t>MIS4.30</t>
  </si>
  <si>
    <t>MIS4.31</t>
  </si>
  <si>
    <t>MIS4.32</t>
  </si>
  <si>
    <t>MIS4.33</t>
  </si>
  <si>
    <t>MIS4.34</t>
  </si>
  <si>
    <t>MIS4.35</t>
  </si>
  <si>
    <t>MIS4.36</t>
  </si>
  <si>
    <t>MIS4.37</t>
  </si>
  <si>
    <t>MIS4.38</t>
  </si>
  <si>
    <t>MIS4.39</t>
  </si>
  <si>
    <t>MIS4.40</t>
  </si>
  <si>
    <t>MIS4.41</t>
  </si>
  <si>
    <t>MIS4.42</t>
  </si>
  <si>
    <t>MIS4.43</t>
  </si>
  <si>
    <t>MIS5.1</t>
  </si>
  <si>
    <t>MIS5.2</t>
  </si>
  <si>
    <t>MIS5.3</t>
  </si>
  <si>
    <t>MIS5.4</t>
  </si>
  <si>
    <t>MIS5.5</t>
  </si>
  <si>
    <t>MIS5.6</t>
  </si>
  <si>
    <t>MIS5.8</t>
  </si>
  <si>
    <t>MIS5.9</t>
  </si>
  <si>
    <t>MIS5.10</t>
  </si>
  <si>
    <t>MIS5.11</t>
  </si>
  <si>
    <t>MIS5.12</t>
  </si>
  <si>
    <t>MIS5.13</t>
  </si>
  <si>
    <t>MIS5.14</t>
  </si>
  <si>
    <t>MIS5.15</t>
  </si>
  <si>
    <t>MIS5.16</t>
  </si>
  <si>
    <t>MIS5.17</t>
  </si>
  <si>
    <t>MIS5.18</t>
  </si>
  <si>
    <t>MIS5.19</t>
  </si>
  <si>
    <t>MIS6.1</t>
  </si>
  <si>
    <t>MIS6.3</t>
  </si>
  <si>
    <t>MIS6.4</t>
  </si>
  <si>
    <t>MIS6.5</t>
  </si>
  <si>
    <t>MIS6.6</t>
  </si>
  <si>
    <t>MIS6.7</t>
  </si>
  <si>
    <t>MIS6.8</t>
  </si>
  <si>
    <t>MIS6.9</t>
  </si>
  <si>
    <t>MIS6.10</t>
  </si>
  <si>
    <t>MIS6.11</t>
  </si>
  <si>
    <t>MIS6.12</t>
  </si>
  <si>
    <t>MIS6.13</t>
  </si>
  <si>
    <t>MIS6.14</t>
  </si>
  <si>
    <t>MIS6.15</t>
  </si>
  <si>
    <t>MIS6.16</t>
  </si>
  <si>
    <t>MIS6.17</t>
  </si>
  <si>
    <t>MIS6.18</t>
  </si>
  <si>
    <t>MIS6.19</t>
  </si>
  <si>
    <t>MIS6.20</t>
  </si>
  <si>
    <t>MIS6.21</t>
  </si>
  <si>
    <t>MIS6.22</t>
  </si>
  <si>
    <t>MIS6.23</t>
  </si>
  <si>
    <t>MIS6.24</t>
  </si>
  <si>
    <t>MIS6.25</t>
  </si>
  <si>
    <t>MIS6.26</t>
  </si>
  <si>
    <t>MIS6.27</t>
  </si>
  <si>
    <t>MIS6.28</t>
  </si>
  <si>
    <t>MIS6.29</t>
  </si>
  <si>
    <t>MIS6.30</t>
  </si>
  <si>
    <t>MIS6.31</t>
  </si>
  <si>
    <t>MIS6.32</t>
  </si>
  <si>
    <t>MIS6.33</t>
  </si>
  <si>
    <t>MIS7.1</t>
  </si>
  <si>
    <t>MIS7.2</t>
  </si>
  <si>
    <t>MIS7.3</t>
  </si>
  <si>
    <t>MIS7.4</t>
  </si>
  <si>
    <t>MIS7.5</t>
  </si>
  <si>
    <t>MIS7.6</t>
  </si>
  <si>
    <t>MIS7.7</t>
  </si>
  <si>
    <t>MIS7.8</t>
  </si>
  <si>
    <t>MIS7.9</t>
  </si>
  <si>
    <t>MIS7.10</t>
  </si>
  <si>
    <t>MIS7.11</t>
  </si>
  <si>
    <t>MIS7.13</t>
  </si>
  <si>
    <t>MIS7.14</t>
  </si>
  <si>
    <t>MIS7.15</t>
  </si>
  <si>
    <t>MIS7.16</t>
  </si>
  <si>
    <t>MIS7.17</t>
  </si>
  <si>
    <t>MIS7.18</t>
  </si>
  <si>
    <t>MIS7.19</t>
  </si>
  <si>
    <t>MIS7.20</t>
  </si>
  <si>
    <t>MIS7.21</t>
  </si>
  <si>
    <t>MIS7.22</t>
  </si>
  <si>
    <t>MIS7.23</t>
  </si>
  <si>
    <t>MIS7.24</t>
  </si>
  <si>
    <t>MIS7.25</t>
  </si>
  <si>
    <t>MIS7.26</t>
  </si>
  <si>
    <t>MIS7.27</t>
  </si>
  <si>
    <t>MIS7.28</t>
  </si>
  <si>
    <t>MIS7.29</t>
  </si>
  <si>
    <t>MIS7.30</t>
  </si>
  <si>
    <t>MIS7.31</t>
  </si>
  <si>
    <t>MIS8.1</t>
  </si>
  <si>
    <t>MIS8.3</t>
  </si>
  <si>
    <t>MIS8.4</t>
  </si>
  <si>
    <t>MIS8.5</t>
  </si>
  <si>
    <t>MIS8.6</t>
  </si>
  <si>
    <t>MIS8.7</t>
  </si>
  <si>
    <t>MIS8.8</t>
  </si>
  <si>
    <t>MIS8.9</t>
  </si>
  <si>
    <t>MIS8.10</t>
  </si>
  <si>
    <t>MIS8.11</t>
  </si>
  <si>
    <t>MIS8.12</t>
  </si>
  <si>
    <t>MIS8.13</t>
  </si>
  <si>
    <t>MIS8.14</t>
  </si>
  <si>
    <t>MIS8.15</t>
  </si>
  <si>
    <t>MIS8.16</t>
  </si>
  <si>
    <t>MIS8.17</t>
  </si>
  <si>
    <t>MIS8.18</t>
  </si>
  <si>
    <t>MIS8.19</t>
  </si>
  <si>
    <t>MIS8.20</t>
  </si>
  <si>
    <t>MIS8.21</t>
  </si>
  <si>
    <t>MIS8.22</t>
  </si>
  <si>
    <t>MIS8.23</t>
  </si>
  <si>
    <t>MIS8.24</t>
  </si>
  <si>
    <t>MIS8.25</t>
  </si>
  <si>
    <t>MIS8.26</t>
  </si>
  <si>
    <t>MIS8.27</t>
  </si>
  <si>
    <t>MIS8.28</t>
  </si>
  <si>
    <t>MIS8.29</t>
  </si>
  <si>
    <t>MIS8.30</t>
  </si>
  <si>
    <t>MIS8.31</t>
  </si>
  <si>
    <t>MIS8.32</t>
  </si>
  <si>
    <t>MIS8.33</t>
  </si>
  <si>
    <t>MIS9.1</t>
  </si>
  <si>
    <t>MIS9.2</t>
  </si>
  <si>
    <t>MIS9.3</t>
  </si>
  <si>
    <t>MIS9.4</t>
  </si>
  <si>
    <t>MIS9.5</t>
  </si>
  <si>
    <t>MIS9.6</t>
  </si>
  <si>
    <t>MIS9.7</t>
  </si>
  <si>
    <t>MIS9.8</t>
  </si>
  <si>
    <t>MIS9.9</t>
  </si>
  <si>
    <t>MIS9.11</t>
  </si>
  <si>
    <t>MIS9.12</t>
  </si>
  <si>
    <t>MIS9.13</t>
  </si>
  <si>
    <t>MIS9.14</t>
  </si>
  <si>
    <t>MIS9.15</t>
  </si>
  <si>
    <t>MIS9.16</t>
  </si>
  <si>
    <t>MIS9.17</t>
  </si>
  <si>
    <t>MIS9.18</t>
  </si>
  <si>
    <t>MIS9.19</t>
  </si>
  <si>
    <t>MIS9.20</t>
  </si>
  <si>
    <t>MIS9.21</t>
  </si>
  <si>
    <t>MIS9.22</t>
  </si>
  <si>
    <t>MIS10.1</t>
  </si>
  <si>
    <t>MIS10.2</t>
  </si>
  <si>
    <t>MIS10.3</t>
  </si>
  <si>
    <t>MIS10.4</t>
  </si>
  <si>
    <t>MIS10.6</t>
  </si>
  <si>
    <t>MIS10.7</t>
  </si>
  <si>
    <t>MIS10.8</t>
  </si>
  <si>
    <t>MIS10.11</t>
  </si>
  <si>
    <t>MIS10.12</t>
  </si>
  <si>
    <t>MIS10.14</t>
  </si>
  <si>
    <t>MIS10.15</t>
  </si>
  <si>
    <t>MIS10.17</t>
  </si>
  <si>
    <t>MIS10.18</t>
  </si>
  <si>
    <t>MIS10.19</t>
  </si>
  <si>
    <t>MIS10.21</t>
  </si>
  <si>
    <t>MIS10.22</t>
  </si>
  <si>
    <t>MIS11.1</t>
  </si>
  <si>
    <t>MIS11.2</t>
  </si>
  <si>
    <t>MIS11.3</t>
  </si>
  <si>
    <t>MIS11.4</t>
  </si>
  <si>
    <t>MIS11.5</t>
  </si>
  <si>
    <t>MIS11.6</t>
  </si>
  <si>
    <t>MIS11.7</t>
  </si>
  <si>
    <t>MIS11.8</t>
  </si>
  <si>
    <t>MIS11.9</t>
  </si>
  <si>
    <t>MIS11.10</t>
  </si>
  <si>
    <t>MIS11.12</t>
  </si>
  <si>
    <t>MIS11.13</t>
  </si>
  <si>
    <t>MIS11.14</t>
  </si>
  <si>
    <t>MIS11.15</t>
  </si>
  <si>
    <t>MIS11.16</t>
  </si>
  <si>
    <t>MIS11.17</t>
  </si>
  <si>
    <t>MIS11.18</t>
  </si>
  <si>
    <t>MIS11.19</t>
  </si>
  <si>
    <t>MIS11.20</t>
  </si>
  <si>
    <t>MIS11.21</t>
  </si>
  <si>
    <t>MIS11.24</t>
  </si>
  <si>
    <t>MIS11.25</t>
  </si>
  <si>
    <t>MIS11.26</t>
  </si>
  <si>
    <t>MIS11.27</t>
  </si>
  <si>
    <t>MIS11.28</t>
  </si>
  <si>
    <t>MIS11.29</t>
  </si>
  <si>
    <t>MIS11.31</t>
  </si>
  <si>
    <t>MIS11.32</t>
  </si>
  <si>
    <t>MIS11.33</t>
  </si>
  <si>
    <t>MIS11.34</t>
  </si>
  <si>
    <t>MIS11.35</t>
  </si>
  <si>
    <t>MIS11.36</t>
  </si>
  <si>
    <t>MIS11.38</t>
  </si>
  <si>
    <t>MIS11.39</t>
  </si>
  <si>
    <t>MIS11.40</t>
  </si>
  <si>
    <t>MIS11.41</t>
  </si>
  <si>
    <t>MIS11.43</t>
  </si>
  <si>
    <t>MIS11.44</t>
  </si>
  <si>
    <t>MIS11.45</t>
  </si>
  <si>
    <t>MIS11.46</t>
  </si>
  <si>
    <t>MIS11.48</t>
  </si>
  <si>
    <t>MIS11.50</t>
  </si>
  <si>
    <t>MIS11.51</t>
  </si>
  <si>
    <t>MIS11.52</t>
  </si>
  <si>
    <t>MIS11.53</t>
  </si>
  <si>
    <t>MIS11.55</t>
  </si>
  <si>
    <t>MIS11.56</t>
  </si>
  <si>
    <t>MIS11.57</t>
  </si>
  <si>
    <t>MIS12.2</t>
  </si>
  <si>
    <t>MIS12.3</t>
  </si>
  <si>
    <t>MIS-1-001-1</t>
  </si>
  <si>
    <t>MIS-1-002-2</t>
  </si>
  <si>
    <t>MIS-1-004-4</t>
  </si>
  <si>
    <t>MIS-1-005-5</t>
  </si>
  <si>
    <t>MIS-1-006-6</t>
  </si>
  <si>
    <t>MIS-1-007-7</t>
  </si>
  <si>
    <t>MIS-1-008-8</t>
  </si>
  <si>
    <t>MIS-1-009-9</t>
  </si>
  <si>
    <t>MIS-1-010-10</t>
  </si>
  <si>
    <t>MIS-1-011-11</t>
  </si>
  <si>
    <t>MIS-1-012-12</t>
  </si>
  <si>
    <t>MIS-1-014-14</t>
  </si>
  <si>
    <t>MIS-1-015-15</t>
  </si>
  <si>
    <t>MIS-1-016-16</t>
  </si>
  <si>
    <t>MIS-1-017-17</t>
  </si>
  <si>
    <t>MIS-1-018-18</t>
  </si>
  <si>
    <t>MIS-1-019-19</t>
  </si>
  <si>
    <t>MIS-1-020-20</t>
  </si>
  <si>
    <t>MIS-1-021-21</t>
  </si>
  <si>
    <t>MIS-1-023-23</t>
  </si>
  <si>
    <t>MIS-1-024-24</t>
  </si>
  <si>
    <t>MIS-1-025-25</t>
  </si>
  <si>
    <t>MIS-1-026-26</t>
  </si>
  <si>
    <t>MIS-1-027-27</t>
  </si>
  <si>
    <t>MIS-1-028-28</t>
  </si>
  <si>
    <t>MIS-1-029-29</t>
  </si>
  <si>
    <t>MIS-1-031-31</t>
  </si>
  <si>
    <t>MIS-1-032-32</t>
  </si>
  <si>
    <t>MIS-1-033-33</t>
  </si>
  <si>
    <t>MIS-1-034-34</t>
  </si>
  <si>
    <t>MIS-1-035-35</t>
  </si>
  <si>
    <t>MIS-1-036-36</t>
  </si>
  <si>
    <t>MIS-1-037-37</t>
  </si>
  <si>
    <t>MIS-1-038-38</t>
  </si>
  <si>
    <t>MIS-1-039-39</t>
  </si>
  <si>
    <t>MIS-1-040-40</t>
  </si>
  <si>
    <t>MIS-1-042-42</t>
  </si>
  <si>
    <t>MIS-1-043-43</t>
  </si>
  <si>
    <t>MIS-1-044-44</t>
  </si>
  <si>
    <t>MIS-1-045-45</t>
  </si>
  <si>
    <t>MIS-1-047-47</t>
  </si>
  <si>
    <t>MIS-1-048-48</t>
  </si>
  <si>
    <t>MIS-1-049-49</t>
  </si>
  <si>
    <t>MIS-1-051-51</t>
  </si>
  <si>
    <t>MIS-1-052-52</t>
  </si>
  <si>
    <t>MIS-1-053-53</t>
  </si>
  <si>
    <t>MIS-1-055-55</t>
  </si>
  <si>
    <t>MIS-1-056-56</t>
  </si>
  <si>
    <t>MIS-1-059-59</t>
  </si>
  <si>
    <t>MIS-1-060-60</t>
  </si>
  <si>
    <t>MIS-1-062-62</t>
  </si>
  <si>
    <t>MIS-1-063-63</t>
  </si>
  <si>
    <t>MIS-1-064-64</t>
  </si>
  <si>
    <t>MIS-1-065-65</t>
  </si>
  <si>
    <t>MIS-1-066-66</t>
  </si>
  <si>
    <t>MIS-1-067-67</t>
  </si>
  <si>
    <t>MIS-1-069-69</t>
  </si>
  <si>
    <t>MIS-1-070-70</t>
  </si>
  <si>
    <t>MIS-1-071-71</t>
  </si>
  <si>
    <t>MIS-1-073-73</t>
  </si>
  <si>
    <t>MIS-1-074-74</t>
  </si>
  <si>
    <t>MIS-1-076-76</t>
  </si>
  <si>
    <t>MIS-1-078-78</t>
  </si>
  <si>
    <t>MIS-1-079-79</t>
  </si>
  <si>
    <t>MIS-1-080-80</t>
  </si>
  <si>
    <t>MIS-1-081-81</t>
  </si>
  <si>
    <t>MIS-1-082-82</t>
  </si>
  <si>
    <t>MIS-1-084-84</t>
  </si>
  <si>
    <t>MIS-1-085-85</t>
  </si>
  <si>
    <t>MIS-1-087-87</t>
  </si>
  <si>
    <t>MIS-1-088-88</t>
  </si>
  <si>
    <t>MIS-1-090-90</t>
  </si>
  <si>
    <t>MIS-1-091-91</t>
  </si>
  <si>
    <t>MIS-1-092-92</t>
  </si>
  <si>
    <t>MIS-2-001-1</t>
  </si>
  <si>
    <t>MIS-2-003-3</t>
  </si>
  <si>
    <t>MIS-2-004-4</t>
  </si>
  <si>
    <t>MIS-2-005-5</t>
  </si>
  <si>
    <t>MIS-2-006-6</t>
  </si>
  <si>
    <t>MIS-2-007-7</t>
  </si>
  <si>
    <t>MIS-2-008-8</t>
  </si>
  <si>
    <t>MIS-2-009-9</t>
  </si>
  <si>
    <t>MIS-2-010-10</t>
  </si>
  <si>
    <t>MIS-2-011-11</t>
  </si>
  <si>
    <t>MIS-2-012-12</t>
  </si>
  <si>
    <t>MIS-2-013-13</t>
  </si>
  <si>
    <t>MIS-2-014-14</t>
  </si>
  <si>
    <t>MIS-2-015-15</t>
  </si>
  <si>
    <t>MIS-2-016-16</t>
  </si>
  <si>
    <t>MIS-2-017-17</t>
  </si>
  <si>
    <t>MIS-2-018-18</t>
  </si>
  <si>
    <t>MIS-2-019-19</t>
  </si>
  <si>
    <t>MIS-2-020-20</t>
  </si>
  <si>
    <t>MIS-2-021-21</t>
  </si>
  <si>
    <t>MIS-2-022-22</t>
  </si>
  <si>
    <t>MIS-2-023-23</t>
  </si>
  <si>
    <t>MIS-2-024-24</t>
  </si>
  <si>
    <t>MIS-2-025-25</t>
  </si>
  <si>
    <t>MIS-2-026-26</t>
  </si>
  <si>
    <t>MIS-2-027-27</t>
  </si>
  <si>
    <t>MIS-2-028-28</t>
  </si>
  <si>
    <t>MIS-2-029-29</t>
  </si>
  <si>
    <t>MIS-2-030-30</t>
  </si>
  <si>
    <t>MIS-2-031-31</t>
  </si>
  <si>
    <t>MIS-2-032-32</t>
  </si>
  <si>
    <t>MIS-2-033-33</t>
  </si>
  <si>
    <t>MIS-2-034-34</t>
  </si>
  <si>
    <t>MIS-2-035-35</t>
  </si>
  <si>
    <t>MIS-2-036-36</t>
  </si>
  <si>
    <t>MIS-2-037-37</t>
  </si>
  <si>
    <t>MIS-2-038-38</t>
  </si>
  <si>
    <t>MIS-2-039-39</t>
  </si>
  <si>
    <t>MIS-2-040-40</t>
  </si>
  <si>
    <t>MIS-2-041-41</t>
  </si>
  <si>
    <t>MIS-2-042-42</t>
  </si>
  <si>
    <t>MIS-2-043-43</t>
  </si>
  <si>
    <t>MIS-2-044-44</t>
  </si>
  <si>
    <t>MIS-2-045-45</t>
  </si>
  <si>
    <t>MIS-2-046-46</t>
  </si>
  <si>
    <t>MIS-2-047-47</t>
  </si>
  <si>
    <t>MIS-2-048-48</t>
  </si>
  <si>
    <t>MIS-2-049-49</t>
  </si>
  <si>
    <t>MIS-2-050-50</t>
  </si>
  <si>
    <t>MIS-2-051-51</t>
  </si>
  <si>
    <t>MIS-2-052-52</t>
  </si>
  <si>
    <t>MIS-2-053-53</t>
  </si>
  <si>
    <t>MIS-2-054-54</t>
  </si>
  <si>
    <t>MIS-2-055-55</t>
  </si>
  <si>
    <t>MIS-2-056-56</t>
  </si>
  <si>
    <t>MIS-3-001-1</t>
  </si>
  <si>
    <t>MIS-3-002-2</t>
  </si>
  <si>
    <t>MIS-3-003-3</t>
  </si>
  <si>
    <t>MIS-3-004-4</t>
  </si>
  <si>
    <t>MIS-3-005-5</t>
  </si>
  <si>
    <t>MIS-3-007-7</t>
  </si>
  <si>
    <t>MIS-3-008-8</t>
  </si>
  <si>
    <t>MIS-3-009-9</t>
  </si>
  <si>
    <t>MIS-3-010-10</t>
  </si>
  <si>
    <t>MIS-3-011-11</t>
  </si>
  <si>
    <t>MIS-3-012-12</t>
  </si>
  <si>
    <t>MIS-3-013-13</t>
  </si>
  <si>
    <t>MIS-3-014-14</t>
  </si>
  <si>
    <t>MIS-3-015-15</t>
  </si>
  <si>
    <t>MIS-3-016-16</t>
  </si>
  <si>
    <t>MIS-3-017-17</t>
  </si>
  <si>
    <t>MIS-4-001-1</t>
  </si>
  <si>
    <t>MIS-4-003-3</t>
  </si>
  <si>
    <t>MIS-4-004-4</t>
  </si>
  <si>
    <t>MIS-4-005-5</t>
  </si>
  <si>
    <t>MIS-4-006-6</t>
  </si>
  <si>
    <t>MIS-4-007-7</t>
  </si>
  <si>
    <t>MIS-4-008-8</t>
  </si>
  <si>
    <t>MIS-4-009-9</t>
  </si>
  <si>
    <t>MIS-4-010-10</t>
  </si>
  <si>
    <t>MIS-4-011-11</t>
  </si>
  <si>
    <t>MIS-4-012-12</t>
  </si>
  <si>
    <t>MIS-4-013-13</t>
  </si>
  <si>
    <t>MIS-4-014-14</t>
  </si>
  <si>
    <t>MIS-4-015-15</t>
  </si>
  <si>
    <t>MIS-4-016-16</t>
  </si>
  <si>
    <t>MIS-4-017-17</t>
  </si>
  <si>
    <t>MIS-4-018-18</t>
  </si>
  <si>
    <t>MIS-4-019-19</t>
  </si>
  <si>
    <t>MIS-4-020-20</t>
  </si>
  <si>
    <t>MIS-4-021-21</t>
  </si>
  <si>
    <t>MIS-4-022-22</t>
  </si>
  <si>
    <t>MIS-4-023-23</t>
  </si>
  <si>
    <t>MIS-4-024-24</t>
  </si>
  <si>
    <t>MIS-4-025-25</t>
  </si>
  <si>
    <t>MIS-4-026-26</t>
  </si>
  <si>
    <t>MIS-4-027-27</t>
  </si>
  <si>
    <t>MIS-4-028-28</t>
  </si>
  <si>
    <t>MIS-4-029-29</t>
  </si>
  <si>
    <t>MIS-4-030-30</t>
  </si>
  <si>
    <t>MIS-4-031-31</t>
  </si>
  <si>
    <t>MIS-4-032-32</t>
  </si>
  <si>
    <t>MIS-4-033-33</t>
  </si>
  <si>
    <t>MIS-4-034-34</t>
  </si>
  <si>
    <t>MIS-4-035-35</t>
  </si>
  <si>
    <t>MIS-4-036-36</t>
  </si>
  <si>
    <t>MIS-4-037-37</t>
  </si>
  <si>
    <t>MIS-4-038-38</t>
  </si>
  <si>
    <t>MIS-4-039-39</t>
  </si>
  <si>
    <t>MIS-4-040-40</t>
  </si>
  <si>
    <t>MIS-4-041-41</t>
  </si>
  <si>
    <t>MIS-4-042-42</t>
  </si>
  <si>
    <t>MIS-4-043-43</t>
  </si>
  <si>
    <t>MIS-5-001-1</t>
  </si>
  <si>
    <t>MIS-5-002-2</t>
  </si>
  <si>
    <t>MIS-5-003-3</t>
  </si>
  <si>
    <t>MIS-5-004-4</t>
  </si>
  <si>
    <t>MIS-5-005-5</t>
  </si>
  <si>
    <t>MIS-5-006-6</t>
  </si>
  <si>
    <t>MIS-5-008-8</t>
  </si>
  <si>
    <t>MIS-5-009-9</t>
  </si>
  <si>
    <t>MIS-5-010-10</t>
  </si>
  <si>
    <t>MIS-5-011-11</t>
  </si>
  <si>
    <t>MIS-5-012-12</t>
  </si>
  <si>
    <t>MIS-5-013-13</t>
  </si>
  <si>
    <t>MIS-5-014-14</t>
  </si>
  <si>
    <t>MIS-5-015-15</t>
  </si>
  <si>
    <t>MIS-5-016-16</t>
  </si>
  <si>
    <t>MIS-5-017-17</t>
  </si>
  <si>
    <t>MIS-5-018-18</t>
  </si>
  <si>
    <t>MIS-5-019-19</t>
  </si>
  <si>
    <t>MIS-6-001-1</t>
  </si>
  <si>
    <t>MIS-6-003-3</t>
  </si>
  <si>
    <t>MIS-6-004-4</t>
  </si>
  <si>
    <t>MIS-6-005-5</t>
  </si>
  <si>
    <t>MIS-6-006-6</t>
  </si>
  <si>
    <t>MIS-6-007-7</t>
  </si>
  <si>
    <t>MIS-6-008-8</t>
  </si>
  <si>
    <t>MIS-6-009-9</t>
  </si>
  <si>
    <t>MIS-6-010-10</t>
  </si>
  <si>
    <t>MIS-6-011-11</t>
  </si>
  <si>
    <t>MIS-6-012-12</t>
  </si>
  <si>
    <t>MIS-6-013-13</t>
  </si>
  <si>
    <t>MIS-6-014-14</t>
  </si>
  <si>
    <t>MIS-6-015-15</t>
  </si>
  <si>
    <t>MIS-6-016-16</t>
  </si>
  <si>
    <t>MIS-6-017-17</t>
  </si>
  <si>
    <t>MIS-6-018-18</t>
  </si>
  <si>
    <t>MIS-6-019-19</t>
  </si>
  <si>
    <t>MIS-6-020-20</t>
  </si>
  <si>
    <t>MIS-6-021-21</t>
  </si>
  <si>
    <t>MIS-6-022-22</t>
  </si>
  <si>
    <t>MIS-6-023-23</t>
  </si>
  <si>
    <t>MIS-6-024-24</t>
  </si>
  <si>
    <t>MIS-6-025-25</t>
  </si>
  <si>
    <t>MIS-6-026-26</t>
  </si>
  <si>
    <t>MIS-6-027-27</t>
  </si>
  <si>
    <t>MIS-6-028-28</t>
  </si>
  <si>
    <t>MIS-6-029-29</t>
  </si>
  <si>
    <t>MIS-6-030-30</t>
  </si>
  <si>
    <t>MIS-6-031-31</t>
  </si>
  <si>
    <t>MIS-6-032-32</t>
  </si>
  <si>
    <t>MIS-6-033-33</t>
  </si>
  <si>
    <t>MIS-7-001-1</t>
  </si>
  <si>
    <t>MIS-7-002-2</t>
  </si>
  <si>
    <t>MIS-7-003-3</t>
  </si>
  <si>
    <t>MIS-7-004-4</t>
  </si>
  <si>
    <t>MIS-7-005-5</t>
  </si>
  <si>
    <t>MIS-7-006-6</t>
  </si>
  <si>
    <t>MIS-7-007-7</t>
  </si>
  <si>
    <t>MIS-7-008-8</t>
  </si>
  <si>
    <t>MIS-7-009-9</t>
  </si>
  <si>
    <t>MIS-7-010-10</t>
  </si>
  <si>
    <t>MIS-7-011-11</t>
  </si>
  <si>
    <t>MIS-7-013-13</t>
  </si>
  <si>
    <t>MIS-7-014-14</t>
  </si>
  <si>
    <t>MIS-7-015-15</t>
  </si>
  <si>
    <t>MIS-7-016-16</t>
  </si>
  <si>
    <t>MIS-7-017-17</t>
  </si>
  <si>
    <t>MIS-7-018-18</t>
  </si>
  <si>
    <t>MIS-7-019-19</t>
  </si>
  <si>
    <t>MIS-7-020-20</t>
  </si>
  <si>
    <t>MIS-7-021-21</t>
  </si>
  <si>
    <t>MIS-7-022-22</t>
  </si>
  <si>
    <t>MIS-7-023-23</t>
  </si>
  <si>
    <t>MIS-7-024-24</t>
  </si>
  <si>
    <t>MIS-7-025-25</t>
  </si>
  <si>
    <t>MIS-7-026-26</t>
  </si>
  <si>
    <t>MIS-7-027-27</t>
  </si>
  <si>
    <t>MIS-7-028-28</t>
  </si>
  <si>
    <t>MIS-7-029-29</t>
  </si>
  <si>
    <t>MIS-7-030-30</t>
  </si>
  <si>
    <t>MIS-7-030-31</t>
  </si>
  <si>
    <t>MIS-8-001-1</t>
  </si>
  <si>
    <t>MIS-8-003-3</t>
  </si>
  <si>
    <t>MIS-8-004-4</t>
  </si>
  <si>
    <t>MIS-8-005-5</t>
  </si>
  <si>
    <t>MIS-8-006-6</t>
  </si>
  <si>
    <t>MIS-8-007-7</t>
  </si>
  <si>
    <t>MIS-8-008-8</t>
  </si>
  <si>
    <t>MIS-8-009-9</t>
  </si>
  <si>
    <t>MIS-8-010-10</t>
  </si>
  <si>
    <t>MIS-8-011-11</t>
  </si>
  <si>
    <t>MIS-8-012-12</t>
  </si>
  <si>
    <t>MIS-8-013-13</t>
  </si>
  <si>
    <t>MIS-8-014-14</t>
  </si>
  <si>
    <t>MIS-8-015-15</t>
  </si>
  <si>
    <t>MIS-8-016-16</t>
  </si>
  <si>
    <t>MIS-8-017-17</t>
  </si>
  <si>
    <t>MIS-8-018-18</t>
  </si>
  <si>
    <t>MIS-8-019-19</t>
  </si>
  <si>
    <t>MIS-8-020-20</t>
  </si>
  <si>
    <t>MIS-8-021-21</t>
  </si>
  <si>
    <t>MIS-8-022-22</t>
  </si>
  <si>
    <t>MIS-8-023-23</t>
  </si>
  <si>
    <t>MIS-8-024-24</t>
  </si>
  <si>
    <t>MIS-8-025-25</t>
  </si>
  <si>
    <t>MIS-8-026-26</t>
  </si>
  <si>
    <t>MIS-8-027-27</t>
  </si>
  <si>
    <t>MIS-8-028-28</t>
  </si>
  <si>
    <t>MIS-8-029-29</t>
  </si>
  <si>
    <t>MIS-8-030-30</t>
  </si>
  <si>
    <t>MIS-8-031-31</t>
  </si>
  <si>
    <t>MIS-8-032-32</t>
  </si>
  <si>
    <t>MIS-8-033-33</t>
  </si>
  <si>
    <t>MIS-9-001-1</t>
  </si>
  <si>
    <t>MIS-9-002-2</t>
  </si>
  <si>
    <t>MIS-9-003-3</t>
  </si>
  <si>
    <t>MIS-9-004-4</t>
  </si>
  <si>
    <t>MIS-9-005-5</t>
  </si>
  <si>
    <t>MIS-9-006-6</t>
  </si>
  <si>
    <t>MIS-9-007-7</t>
  </si>
  <si>
    <t>MIS-9-008-8</t>
  </si>
  <si>
    <t>MIS-9-009-9</t>
  </si>
  <si>
    <t>MIS-9-011-11</t>
  </si>
  <si>
    <t>MIS-9-012-12</t>
  </si>
  <si>
    <t>MIS-9-013-13</t>
  </si>
  <si>
    <t>MIS-9-014-14</t>
  </si>
  <si>
    <t>MIS-9-015-15</t>
  </si>
  <si>
    <t>MIS-9-016-16</t>
  </si>
  <si>
    <t>MIS-9-017-17</t>
  </si>
  <si>
    <t>MIS-9-018-18</t>
  </si>
  <si>
    <t>MIS-9-019-19</t>
  </si>
  <si>
    <t>MIS-9-020-20</t>
  </si>
  <si>
    <t>MIS-9-021-21</t>
  </si>
  <si>
    <t>MIS-9-022-22</t>
  </si>
  <si>
    <t>MIS-10-001-1</t>
  </si>
  <si>
    <t>MIS-10-002-2</t>
  </si>
  <si>
    <t>MIS-10-003-3</t>
  </si>
  <si>
    <t>MIS-10-004-4</t>
  </si>
  <si>
    <t>MIS-10-006-6</t>
  </si>
  <si>
    <t>MIS-10-007-7</t>
  </si>
  <si>
    <t>MIS-10-008-8</t>
  </si>
  <si>
    <t>MIS-10-011-11</t>
  </si>
  <si>
    <t>MIS-10-012-12</t>
  </si>
  <si>
    <t>MIS-10-014-14</t>
  </si>
  <si>
    <t>MIS-10-015-15</t>
  </si>
  <si>
    <t>MIS-10-017-17</t>
  </si>
  <si>
    <t>MIS-10-018-18</t>
  </si>
  <si>
    <t>MIS-10-019-19</t>
  </si>
  <si>
    <t>MIS-10-021-21</t>
  </si>
  <si>
    <t>MIS-10-022-22</t>
  </si>
  <si>
    <t>MIS-11-001-1</t>
  </si>
  <si>
    <t>MIS-11-002-2</t>
  </si>
  <si>
    <t>MIS-11-003-3</t>
  </si>
  <si>
    <t>MIS-11-004-4</t>
  </si>
  <si>
    <t>MIS-11-005-5</t>
  </si>
  <si>
    <t>MIS-11-006-6</t>
  </si>
  <si>
    <t>MIS-11-007-7</t>
  </si>
  <si>
    <t>MIS-11-008-8</t>
  </si>
  <si>
    <t>MIS-11-009-9</t>
  </si>
  <si>
    <t>MIS-11-010-10</t>
  </si>
  <si>
    <t>MIS-11-012-12</t>
  </si>
  <si>
    <t>MIS-11-013-13</t>
  </si>
  <si>
    <t>MIS-11-014-14</t>
  </si>
  <si>
    <t>MIS-11-015-15</t>
  </si>
  <si>
    <t>MIS-11-016-16</t>
  </si>
  <si>
    <t>MIS-11-017-17</t>
  </si>
  <si>
    <t>MIS-11-018-18</t>
  </si>
  <si>
    <t>MIS-11-019-19</t>
  </si>
  <si>
    <t>MIS-11-020-20</t>
  </si>
  <si>
    <t>MIS-11-021-21</t>
  </si>
  <si>
    <t>MIS-11-024-24</t>
  </si>
  <si>
    <t>MIS-11-025-25</t>
  </si>
  <si>
    <t>MIS-11-026-26</t>
  </si>
  <si>
    <t>MIS-11-027-27</t>
  </si>
  <si>
    <t>MIS-11-028-28</t>
  </si>
  <si>
    <t>MIS-11-029-29</t>
  </si>
  <si>
    <t>MIS-11-031-31</t>
  </si>
  <si>
    <t>MIS-11-032-32</t>
  </si>
  <si>
    <t>MIS-11-033-33</t>
  </si>
  <si>
    <t>MIS-11-034-34</t>
  </si>
  <si>
    <t>MIS-11-035-35</t>
  </si>
  <si>
    <t>MIS-11-036-36</t>
  </si>
  <si>
    <t>MIS-11-038-38</t>
  </si>
  <si>
    <t>MIS-11-039-39</t>
  </si>
  <si>
    <t>MIS-11-040-40</t>
  </si>
  <si>
    <t>MIS-11-041-41</t>
  </si>
  <si>
    <t>MIS-11-043-43</t>
  </si>
  <si>
    <t>MIS-11-044-44</t>
  </si>
  <si>
    <t>MIS-11-045-45</t>
  </si>
  <si>
    <t>MIS-11-046-46</t>
  </si>
  <si>
    <t>MIS-11-048-48</t>
  </si>
  <si>
    <t>MIS-11-050-50</t>
  </si>
  <si>
    <t>MIS-11-051-51</t>
  </si>
  <si>
    <t>MIS-11-052-52</t>
  </si>
  <si>
    <t>MIS-11-053-53</t>
  </si>
  <si>
    <t>MIS-11-055-55</t>
  </si>
  <si>
    <t>MIS-11-056-56</t>
  </si>
  <si>
    <t>MIS-11-057-57</t>
  </si>
  <si>
    <t>MIS-12-002-2</t>
  </si>
  <si>
    <t>MIS-12-003-3</t>
  </si>
  <si>
    <t>% distinct MSIS IDs with only missing values in any active segment: DATE-OF-BIRTH (ELG00002)</t>
  </si>
  <si>
    <t>% distinct MSIS IDs with only missing values in any active segment: DATE-OF-DEATH (ELG00002)</t>
  </si>
  <si>
    <t>% distinct MSIS IDs with only missing values in any active segment: PRIMARY-DEMOGRAPHIC-ELEMENT-EFF-DATE (ELG00002)</t>
  </si>
  <si>
    <t>% distinct MSIS IDs with only missing values in any active segment: PRIMARY-DEMOGRAPHIC-ELEMENT-END-DATE (ELG00002)</t>
  </si>
  <si>
    <t>% distinct MSIS IDs with only missing values in any active segment: SEX (ELG00002)</t>
  </si>
  <si>
    <t>% distinct MSIS IDs with only missing values in any active segment: CHIP-CODE (ELG00003)</t>
  </si>
  <si>
    <t>% distinct MSIS IDs with only missing values in any active segment: CITIZENSHIP-IND (ELG00003)</t>
  </si>
  <si>
    <t>% distinct MSIS IDs with only missing values in any active segment: HOUSEHOLD-SIZE (ELG00003)</t>
  </si>
  <si>
    <t>% distinct MSIS IDs with only missing values in any active segment: IMMIGRATION-STATUS (ELG00003)</t>
  </si>
  <si>
    <t>% distinct MSIS IDs with only missing values in any active segment: INCOME-CODE (ELG00003)</t>
  </si>
  <si>
    <t>% distinct MSIS IDs with only missing values in any active segment: MARITAL-STATUS (ELG00003)</t>
  </si>
  <si>
    <t>% distinct MSIS IDs with only missing values in any active segment: SSN (ELG00003)</t>
  </si>
  <si>
    <t>% distinct MSIS IDs with only missing values in any active segment: SSN-VERIFICATION-FLAG (ELG00003)</t>
  </si>
  <si>
    <t>% distinct MSIS IDs with only missing values in any active segment: VARIABLE-DEMOGRAPHIC-ELEMENT-EFF-DATE (ELG00003)</t>
  </si>
  <si>
    <t>% distinct MSIS IDs with only missing values in any active segment: VETERAN-IND (ELG00003)</t>
  </si>
  <si>
    <t>% distinct MSIS IDs with only missing values in any active segment: ADDR-TYPE (ELG00004)</t>
  </si>
  <si>
    <t>% distinct MSIS IDs with only missing values in any active segment: ELIGIBLE-ADDR-EFF-DATE (ELG00004)</t>
  </si>
  <si>
    <t>% distinct MSIS IDs with only missing values in any active segment: ELIGIBLE-COUNTY-CODE (ELG00004)</t>
  </si>
  <si>
    <t>% distinct MSIS IDs with only missing values in any active segment: ELIGIBLE-ZIP-CODE (ELG00004)</t>
  </si>
  <si>
    <t>% distinct MSIS IDs with only missing values in any active segment: DUAL-ELIGIBLE-CODE (ELG00005)</t>
  </si>
  <si>
    <t>% distinct MSIS IDs with only missing values in any active segment: ELIGIBILITY-DETERMINANT-EFF-DATE (ELG00005)</t>
  </si>
  <si>
    <t>% distinct MSIS IDs with only missing values in any active segment: ELIGIBILITY-DETERMINANT-END-DATE (ELG00005)</t>
  </si>
  <si>
    <t>% distinct MSIS IDs with only missing values in any active segment: ELIGIBILITY-GROUP (ELG00005)</t>
  </si>
  <si>
    <t>% distinct MSIS IDs with only missing values in any active segment: MAINTENANCE-ASSISTANCE-STATUS (ELG00005)</t>
  </si>
  <si>
    <t>% distinct MSIS IDs with only missing values in any active segment: MEDICAID-BASIS-OF-ELIGIBILITY (ELG00005)</t>
  </si>
  <si>
    <t>% distinct MSIS IDs with only missing values in any active segment: MSIS-CASE-NUM (ELG00005)</t>
  </si>
  <si>
    <t>% distinct MSIS IDs with only missing values in any active segment: PRIMARY-ELIGIBILITY-GROUP-IND (ELG00005)</t>
  </si>
  <si>
    <t>% distinct MSIS IDs with only missing values in any active segment: RESTRICTED-BENEFITS-CODE (ELG00005)</t>
  </si>
  <si>
    <t>% distinct MSIS IDs with only missing values in any active segment: SSDI-IND (ELG00005)</t>
  </si>
  <si>
    <t>% distinct MSIS IDs with only missing values in any active segment: SSI-IND (ELG00005)</t>
  </si>
  <si>
    <t>% distinct MSIS IDs with only missing values in any active segment: SSI-STATE-SUPPLEMENT-STATUS-CODE (ELG00005)</t>
  </si>
  <si>
    <t>% distinct MSIS IDs with only missing values in any active segment: TANF-CASH-CODE (ELG00005)</t>
  </si>
  <si>
    <t>% distinct MSIS IDs with only missing values in any active segment: HEALTH-HOME-ENTITY-NAME (ELG00006)</t>
  </si>
  <si>
    <t>% distinct MSIS IDs with only missing values in any active segment: HEALTH-HOME-SPA-NAME (ELG00006)</t>
  </si>
  <si>
    <t>% distinct MSIS IDs with only missing values in any active segment: HEALTH-HOME-SPA-PARTICIPATION-EFF-DATE (ELG00006)</t>
  </si>
  <si>
    <t>% distinct MSIS IDs with only missing values in any active segment: HEALTH-HOME-SPA-PARTICIPATION-END-DATE (ELG00006)</t>
  </si>
  <si>
    <t>% distinct MSIS IDs with only missing values in any active segment: HEALTH-HOME-ENTITY-NAME (ELG00007)</t>
  </si>
  <si>
    <t>% distinct MSIS IDs with only missing values in any active segment: HEALTH-HOME-PROV-NUM (ELG00007)</t>
  </si>
  <si>
    <t>% distinct MSIS IDs with only missing values in any active segment: HEALTH-HOME-SPA-NAME (ELG00007)</t>
  </si>
  <si>
    <t>% distinct MSIS IDs with only missing values in any active segment: HEALTH-HOME-SPA-PROVIDER-EFF-DATE (ELG00007)</t>
  </si>
  <si>
    <t>% distinct MSIS IDs with only missing values in any active segment: HEALTH-HOME-CHRONIC-CONDITION (ELG00008)</t>
  </si>
  <si>
    <t>% distinct MSIS IDs with only missing values in any active segment: HEALTH-HOME-CHRONIC-CONDITION-EFF-DATE (ELG00008)</t>
  </si>
  <si>
    <t>% distinct MSIS IDs with only missing values in any active segment: HEALTH-HOME-CHRONIC-CONDITION-OTHER-EXPLANATION (ELG00008)</t>
  </si>
  <si>
    <t>% distinct MSIS IDs with only missing values in any active segment: LOCKED-IN-SRVCS (ELG00009)</t>
  </si>
  <si>
    <t>% distinct MSIS IDs with only missing values in any active segment: LOCKIN-EFF-DATE (ELG00009)</t>
  </si>
  <si>
    <t>% distinct MSIS IDs with only missing values in any active segment: LOCKIN-PROV-NUM (ELG00009)</t>
  </si>
  <si>
    <t>% distinct MSIS IDs with only missing values in any active segment: MFP-ENROLLMENT-EFF-DATE (ELG00010)</t>
  </si>
  <si>
    <t>% distinct MSIS IDs with only missing values in any active segment: MFP-ENROLLMENT-END-DATE (ELG00010)</t>
  </si>
  <si>
    <t>% distinct MSIS IDs with only missing values in any active segment: STATE-PLAN-OPTION-EFF-DATE (ELG00011)</t>
  </si>
  <si>
    <t>% distinct MSIS IDs with only missing values in any active segment: STATE-PLAN-OPTION-TYPE (ELG00011)</t>
  </si>
  <si>
    <t>% distinct MSIS IDs with only missing values in any active segment: WAIVER-ENROLLMENT-EFF-DATE (ELG00012)</t>
  </si>
  <si>
    <t>% distinct MSIS IDs with only missing values in any active segment: WAIVER-ID (ELG00012)</t>
  </si>
  <si>
    <t>% distinct MSIS IDs with only missing values in any active segment: WAIVER-TYPE (ELG00012)</t>
  </si>
  <si>
    <t>% distinct MSIS IDs with only missing values in any active segment: LTSS-ELIGIBILITY-EFF-DATE (ELG00013)</t>
  </si>
  <si>
    <t>% distinct MSIS IDs with only missing values in any active segment: LTSS-LEVEL-CARE (ELG00013)</t>
  </si>
  <si>
    <t>% distinct MSIS IDs with only missing values in any active segment: LTSS-PROV-NUM (ELG00013)</t>
  </si>
  <si>
    <t>% distinct MSIS IDs with only missing values in any active segment: MANAGED-CARE-PLAN-ENROLLMENT-EFF-DATE (ELG00014)</t>
  </si>
  <si>
    <t>% distinct MSIS IDs with only missing values in any active segment: MANAGED-CARE-PLAN-ID (ELG00014)</t>
  </si>
  <si>
    <t>% distinct MSIS IDs with only missing values in any active segment: ETHNICITY-CODE (ELG00015)</t>
  </si>
  <si>
    <t>% distinct MSIS IDs with only missing values in any active segment: ETHNICITY-DECLARATION-EFF-DATE (ELG00015)</t>
  </si>
  <si>
    <t>% distinct MSIS IDs with only missing values in any active segment: AMERICAN-INDIAN-ALASKAN-NATIVE-INDICATOR (ELG00016)</t>
  </si>
  <si>
    <t>% distinct MSIS IDs with only missing values in any active segment: RACE (ELG00016)</t>
  </si>
  <si>
    <t>% distinct MSIS IDs with only missing values in any active segment: RACE-DECLARATION-EFF-DATE (ELG00016)</t>
  </si>
  <si>
    <t>% distinct MSIS IDs with only missing values in any active segment: RACE-OTHER (ELG00016)</t>
  </si>
  <si>
    <t>% distinct MSIS IDs with only missing values in any active segment: DISABILITY-TYPE-CODE (ELG00017)</t>
  </si>
  <si>
    <t>% distinct MSIS IDs with only missing values in any active segment: DISABILITY-TYPE-EFF-DATE (ELG00017)</t>
  </si>
  <si>
    <t>% distinct MSIS IDs with only missing values in any active segment: 1115A-DEMONSTRATION-IND (ELG00018)</t>
  </si>
  <si>
    <t>% distinct MSIS IDs with only missing values in any active segment: 1115A-EFF-DATE (ELG00018)</t>
  </si>
  <si>
    <t>% distinct MSIS IDs with only missing values in any active segment: HCBS-CHRONIC-CONDITION-NON-HEALTH-HOME-CODE (ELG00020)</t>
  </si>
  <si>
    <t>% distinct MSIS IDs with only missing values in any active segment: HCBS-CHRONIC-CONDITION-NON-HEALTH-HOME-EFF-DATE (ELG00020)</t>
  </si>
  <si>
    <t>% distinct MSIS IDs with only missing values in any active segment: ENROLLMENT-EFF-DATE (ELG00021)</t>
  </si>
  <si>
    <t>% distinct MSIS IDs with only missing values in any active segment: ENROLLMENT-END-DATE (ELG00021)</t>
  </si>
  <si>
    <t>% distinct MSIS IDs with only missing values in any active segment: ENROLLMENT-TYPE (ELG00021)</t>
  </si>
  <si>
    <t>% missing: ADJUDICATION-DATE (CIP00002)</t>
  </si>
  <si>
    <t>% missing: ADMISSION-DATE (CIP00002)</t>
  </si>
  <si>
    <t>% missing: ADMISSION-TYPE (CIP00002)</t>
  </si>
  <si>
    <t>% missing: BENEFICIARY-COINSURANCE-AMOUNT (CIP00002)</t>
  </si>
  <si>
    <t>% missing: BENEFICIARY-COPAYMENT-AMOUNT (CIP00002)</t>
  </si>
  <si>
    <t>% missing: BENEFICIARY-DEDUCTIBLE-AMOUNT (CIP00002)</t>
  </si>
  <si>
    <t>% missing: BILLING-PROV-NPI-NUM (CIP00002)</t>
  </si>
  <si>
    <t>% missing: BILLING-PROV-NUM (CIP00002)</t>
  </si>
  <si>
    <t>% missing: BILLING-PROV-TYPE (CIP00002)</t>
  </si>
  <si>
    <t>% missing: CLAIM-LINE-COUNT (CIP00002)</t>
  </si>
  <si>
    <t>% missing: CROSSOVER-INDICATOR (CIP00002)</t>
  </si>
  <si>
    <t>% missing: DIAGNOSIS-CODE-1 (CIP00002)</t>
  </si>
  <si>
    <t>% missing: DIAGNOSIS-CODE-10 (CIP00002)</t>
  </si>
  <si>
    <t>% missing: DIAGNOSIS-CODE-11 (CIP00002)</t>
  </si>
  <si>
    <t>% missing: DIAGNOSIS-CODE-12 (CIP00002)</t>
  </si>
  <si>
    <t>% missing: DIAGNOSIS-CODE-2 (CIP00002)</t>
  </si>
  <si>
    <t>% missing: DIAGNOSIS-CODE-3 (CIP00002)</t>
  </si>
  <si>
    <t>% missing: DIAGNOSIS-CODE-4 (CIP00002)</t>
  </si>
  <si>
    <t>% missing: DIAGNOSIS-CODE-5 (CIP00002)</t>
  </si>
  <si>
    <t>% missing: DIAGNOSIS-CODE-6 (CIP00002)</t>
  </si>
  <si>
    <t>% missing: DIAGNOSIS-CODE-7 (CIP00002)</t>
  </si>
  <si>
    <t>% missing: DIAGNOSIS-CODE-8 (CIP00002)</t>
  </si>
  <si>
    <t>% missing: DIAGNOSIS-CODE-9 (CIP00002)</t>
  </si>
  <si>
    <t>% missing: DIAGNOSIS-POA-FLAG-1 (CIP00002)</t>
  </si>
  <si>
    <t>% missing: DISCHARGE-DATE (CIP00002)</t>
  </si>
  <si>
    <t>% missing: FIXED-PAYMENT-IND (CIP00002)</t>
  </si>
  <si>
    <t>% missing: HEALTH-CARE-ACQUIRED-CONDITION-IND (CIP00002)</t>
  </si>
  <si>
    <t>% missing: ICN-ADJ (CIP00002)</t>
  </si>
  <si>
    <t>% missing: ICN-ORIG (CIP00002)</t>
  </si>
  <si>
    <t>% missing: MEDICAID-AMOUNT-PAID-DSH (CIP00002)</t>
  </si>
  <si>
    <t>% missing: MEDICAID-COV-INPATIENT-DAYS (CIP00002)</t>
  </si>
  <si>
    <t>% missing: MEDICARE-PAID-AMT (CIP00002)</t>
  </si>
  <si>
    <t>% missing: MEDICARE-REIM-TYPE (CIP00002)</t>
  </si>
  <si>
    <t>% missing: MSIS-IDENTIFICATION-NUM (CIP00002)</t>
  </si>
  <si>
    <t>% missing: NON-COV-CHARGES (CIP00002)</t>
  </si>
  <si>
    <t>% missing: OTHER-INSURANCE-IND (CIP00002)</t>
  </si>
  <si>
    <t>% missing: OTHER-TPL-COLLECTION (CIP00002)</t>
  </si>
  <si>
    <t>% missing: PATIENT-STATUS (CIP00002)</t>
  </si>
  <si>
    <t>% missing: PLAN-ID-NUMBER (CIP00002)</t>
  </si>
  <si>
    <t>% missing: PROCEDURE-CODE-1 (CIP00002)</t>
  </si>
  <si>
    <t>% missing: PROCEDURE-CODE-2 (CIP00002)</t>
  </si>
  <si>
    <t>% missing: PROCEDURE-CODE-DATE-1 (CIP00002)</t>
  </si>
  <si>
    <t>% missing: PROCEDURE-CODE-DATE-2 (CIP00002)</t>
  </si>
  <si>
    <t>% missing: PROCEDURE-CODE-FLAG-1 (CIP00002)</t>
  </si>
  <si>
    <t>% missing: PROCEDURE-CODE-FLAG-2 (CIP00002)</t>
  </si>
  <si>
    <t>% missing: PROGRAM-TYPE (CIP00002)</t>
  </si>
  <si>
    <t>% missing: TOT-ALLOWED-AMT (CIP00002)</t>
  </si>
  <si>
    <t>% missing: TOT-BILLED-AMT (CIP00002)</t>
  </si>
  <si>
    <t>% missing: TOT-COPAY-AMT (CIP00002)</t>
  </si>
  <si>
    <t>% missing: TOT-MEDICAID-PAID-AMT (CIP00002)</t>
  </si>
  <si>
    <t>% missing: TOT-OTHER-INSURANCE-AMT (CIP00002)</t>
  </si>
  <si>
    <t>% missing: TOT-TPL-AMT (CIP00002)</t>
  </si>
  <si>
    <t>% missing: TYPE-OF-BILL (CIP00002)</t>
  </si>
  <si>
    <t>% missing: TYPE-OF-CLAIM (CIP00002)</t>
  </si>
  <si>
    <t>% missing: TYPE-OF-HOSPITAL (CIP00002)</t>
  </si>
  <si>
    <t>% missing: ADJUDICATION-DATE (CIP00003)</t>
  </si>
  <si>
    <t>% missing: BEGINNING-DATE-OF-SERVICE (CIP00003)</t>
  </si>
  <si>
    <t>% missing: ENDING-DATE-OF-SERVICE (CIP00003)</t>
  </si>
  <si>
    <t>% missing: ICN-ADJ (CIP00003)</t>
  </si>
  <si>
    <t>% missing: ICN-ORIG (CIP00003)</t>
  </si>
  <si>
    <t>% missing: LINE-NUM-ADJ (CIP00003)</t>
  </si>
  <si>
    <t>% missing: LINE-NUM-ORIG (CIP00003)</t>
  </si>
  <si>
    <t>% missing: MEDICAID-PAID-AMT (CIP00003)</t>
  </si>
  <si>
    <t>% missing: PROV-FACILITY-TYPE (CIP00003)</t>
  </si>
  <si>
    <t>% missing: REVENUE-CHARGE (CIP00003)</t>
  </si>
  <si>
    <t>% missing: REVENUE-CODE (CIP00003)</t>
  </si>
  <si>
    <t>% missing: SERVICING-PROV-NPI-NUM (CIP00003)</t>
  </si>
  <si>
    <t>% missing: SERVICING-PROV-NUM (CIP00003)</t>
  </si>
  <si>
    <t>% missing: SERVICING-PROV-SPECIALTY (CIP00003)</t>
  </si>
  <si>
    <t>% missing: SERVICING-PROV-TYPE (CIP00003)</t>
  </si>
  <si>
    <t>% missing: TYPE-OF-SERVICE (CIP00003)</t>
  </si>
  <si>
    <t>% missing: ADJUDICATION-DATE (CLT00002)</t>
  </si>
  <si>
    <t>% missing: BEGINNING-DATE-OF-SERVICE (CLT00002)</t>
  </si>
  <si>
    <t>% missing: BENEFICIARY-COINSURANCE-AMOUNT (CLT00002)</t>
  </si>
  <si>
    <t>% missing: BENEFICIARY-COPAYMENT-AMOUNT (CLT00002)</t>
  </si>
  <si>
    <t>% missing: BENEFICIARY-DEDUCTIBLE-AMOUNT (CLT00002)</t>
  </si>
  <si>
    <t>% missing: BILLING-PROV-NPI-NUM (CLT00002)</t>
  </si>
  <si>
    <t>% missing: BILLING-PROV-NUM (CLT00002)</t>
  </si>
  <si>
    <t>% missing: BILLING-PROV-TYPE (CLT00002)</t>
  </si>
  <si>
    <t>% missing: CLAIM-LINE-COUNT (CLT00002)</t>
  </si>
  <si>
    <t>% missing: CROSSOVER-INDICATOR (CLT00002)</t>
  </si>
  <si>
    <t>% missing: DIAGNOSIS-CODE-1 (CLT00002)</t>
  </si>
  <si>
    <t>% missing: DIAGNOSIS-CODE-2 (CLT00002)</t>
  </si>
  <si>
    <t>% missing: DIAGNOSIS-CODE-FLAG-1 (CLT00002)</t>
  </si>
  <si>
    <t>% missing: DIAGNOSIS-CODE-FLAG-2 (CLT00002)</t>
  </si>
  <si>
    <t>% missing: DIAGNOSIS-POA-FLAG-1 (CLT00002)</t>
  </si>
  <si>
    <t>% missing: ENDING-DATE-OF-SERVICE (CLT00002)</t>
  </si>
  <si>
    <t>% missing: FIXED-PAYMENT-IND (CLT00002)</t>
  </si>
  <si>
    <t>% missing: HEALTH-CARE-ACQUIRED-CONDITION-IND (CLT00002)</t>
  </si>
  <si>
    <t>% missing: ICF-IID-DAYS (CLT00002)</t>
  </si>
  <si>
    <t>% missing: ICN-ADJ (CLT00002)</t>
  </si>
  <si>
    <t>% missing: ICN-ORIG (CLT00002)</t>
  </si>
  <si>
    <t>% missing: LEAVE-DAYS (CLT00002)</t>
  </si>
  <si>
    <t>% missing: LTC-RCP-LIAB-AMT (CLT00002)</t>
  </si>
  <si>
    <t>% missing: MEDICAID-COV-INPATIENT-DAYS (CLT00002)</t>
  </si>
  <si>
    <t>% missing: MEDICARE-PAID-AMT (CLT00002)</t>
  </si>
  <si>
    <t>% missing: MEDICARE-REIM-TYPE (CLT00002)</t>
  </si>
  <si>
    <t>% missing: MSIS-IDENTIFICATION-NUM (CLT00002)</t>
  </si>
  <si>
    <t>% missing: NURSING-FACILITY-DAYS (CLT00002)</t>
  </si>
  <si>
    <t>% missing: OTHER-INSURANCE-IND (CLT00002)</t>
  </si>
  <si>
    <t>% missing: OTHER-TPL-COLLECTION (CLT00002)</t>
  </si>
  <si>
    <t>% missing: PATIENT-STATUS (CLT00002)</t>
  </si>
  <si>
    <t>% missing: PLAN-ID-NUMBER (CLT00002)</t>
  </si>
  <si>
    <t>% missing: PROGRAM-TYPE (CLT00002)</t>
  </si>
  <si>
    <t>% missing: TOT-ALLOWED-AMT (CLT00002)</t>
  </si>
  <si>
    <t>% missing: TOT-BILLED-AMT (CLT00002)</t>
  </si>
  <si>
    <t>% missing: TOT-MEDICAID-PAID-AMT (CLT00002)</t>
  </si>
  <si>
    <t>% missing: TOT-MEDICARE-COINS-AMT (CLT00002)</t>
  </si>
  <si>
    <t>% missing: TOT-MEDICARE-DEDUCTIBLE-AMT (CLT00002)</t>
  </si>
  <si>
    <t>% missing: TOT-OTHER-INSURANCE-AMT (CLT00002)</t>
  </si>
  <si>
    <t>% missing: TOT-TPL-AMT (CLT00002)</t>
  </si>
  <si>
    <t>% missing: TYPE-OF-BILL (CLT00002)</t>
  </si>
  <si>
    <t>% missing: TYPE-OF-CLAIM (CLT00002)</t>
  </si>
  <si>
    <t>% missing: ADJUDICATION-DATE (CLT00003)</t>
  </si>
  <si>
    <t>% missing: BEGINNING-DATE-OF-SERVICE (CLT00003)</t>
  </si>
  <si>
    <t>% missing: CMS-64-CATEGORY-FOR-FEDERAL-REIMBURSEMENT (CLT00003)</t>
  </si>
  <si>
    <t>% missing: ENDING-DATE-OF-SERVICE (CLT00003)</t>
  </si>
  <si>
    <t>% missing: ICN-ADJ (CLT00003)</t>
  </si>
  <si>
    <t>% missing: ICN-ORIG (CLT00003)</t>
  </si>
  <si>
    <t>% missing: LINE-NUM-ADJ (CLT00003)</t>
  </si>
  <si>
    <t>% missing: LINE-NUM-ORIG (CLT00003)</t>
  </si>
  <si>
    <t>% missing: MEDICAID-FFS-EQUIVALENT-AMT (CLT00003)</t>
  </si>
  <si>
    <t>% missing: MEDICAID-PAID-AMT (CLT00003)</t>
  </si>
  <si>
    <t>% missing: PROV-FACILITY-TYPE (CLT00003)</t>
  </si>
  <si>
    <t>% missing: REVENUE-CHARGE (CLT00003)</t>
  </si>
  <si>
    <t>% missing: REVENUE-CODE (CLT00003)</t>
  </si>
  <si>
    <t>% missing: SERVICING-PROV-NPI-NUM (CLT00003)</t>
  </si>
  <si>
    <t>% missing: SERVICING-PROV-NUM (CLT00003)</t>
  </si>
  <si>
    <t>% missing: SERVICING-PROV-SPECIALTY (CLT00003)</t>
  </si>
  <si>
    <t>% missing: SERVICING-PROV-TYPE (CLT00003)</t>
  </si>
  <si>
    <t>% missing: TYPE-OF-SERVICE (CLT00003)</t>
  </si>
  <si>
    <t>% missing: ADJUDICATION-DATE (COT00002)</t>
  </si>
  <si>
    <t>% missing: BEGINNING-DATE-OF-SERVICE (COT00002)</t>
  </si>
  <si>
    <t>% missing: BENEFICIARY-COINSURANCE-AMOUNT (COT00002)</t>
  </si>
  <si>
    <t>% missing: BENEFICIARY-COPAYMENT-AMOUNT (COT00002)</t>
  </si>
  <si>
    <t>% missing: BENEFICIARY-DEDUCTIBLE-AMOUNT (COT00002)</t>
  </si>
  <si>
    <t>% missing: BILLING-PROV-NPI-NUM (COT00002)</t>
  </si>
  <si>
    <t>% missing: BILLING-PROV-NUM (COT00002)</t>
  </si>
  <si>
    <t>% missing: BILLING-PROV-TYPE (COT00002)</t>
  </si>
  <si>
    <t>% missing: CLAIM-LINE-COUNT (COT00002)</t>
  </si>
  <si>
    <t>% missing: CROSSOVER-INDICATOR (COT00002)</t>
  </si>
  <si>
    <t>% missing: DIAGNOSIS-CODE-1 (COT00002)</t>
  </si>
  <si>
    <t>% missing: DIAGNOSIS-CODE-2 (COT00002)</t>
  </si>
  <si>
    <t>% missing: DIAGNOSIS-CODE-FLAG-1 (COT00002)</t>
  </si>
  <si>
    <t>% missing: DIAGNOSIS-CODE-FLAG-2 (COT00002)</t>
  </si>
  <si>
    <t>% missing: DIAGNOSIS-POA-FLAG-1 (COT00002)</t>
  </si>
  <si>
    <t>% missing: ENDING-DATE-OF-SERVICE (COT00002)</t>
  </si>
  <si>
    <t>% missing: FIXED-PAYMENT-IND (COT00002)</t>
  </si>
  <si>
    <t>% missing: HEALTH-HOME-PROV-IND (COT00002)</t>
  </si>
  <si>
    <t>% missing: ICN-ADJ (COT00002)</t>
  </si>
  <si>
    <t>% missing: ICN-ORIG (COT00002)</t>
  </si>
  <si>
    <t>% missing: MSIS-IDENTIFICATION-NUM (COT00002)</t>
  </si>
  <si>
    <t>% missing: OTHER-INSURANCE-IND (COT00002)</t>
  </si>
  <si>
    <t>% missing: OTHER-TPL-COLLECTION (COT00002)</t>
  </si>
  <si>
    <t>% missing: PLACE-OF-SERVICE (COT00002)</t>
  </si>
  <si>
    <t>% missing: PLAN-ID-NUMBER (COT00002)</t>
  </si>
  <si>
    <t>% missing: PROGRAM-TYPE (COT00002)</t>
  </si>
  <si>
    <t>% missing: TOT-MEDICAID-PAID-AMT (COT00002)</t>
  </si>
  <si>
    <t>% missing: TOT-MEDICARE-COINS-AMT (COT00002)</t>
  </si>
  <si>
    <t>% missing: TOT-MEDICARE-DEDUCTIBLE-AMT (COT00002)</t>
  </si>
  <si>
    <t>% missing: TOT-OTHER-INSURANCE-AMT (COT00002)</t>
  </si>
  <si>
    <t>% missing: TOT-TPL-AMT (COT00002)</t>
  </si>
  <si>
    <t>% missing: TYPE-OF-BILL (COT00002)</t>
  </si>
  <si>
    <t>% missing: TYPE-OF-CLAIM (COT00002)</t>
  </si>
  <si>
    <t>% missing: ADJUDICATION-DATE (COT00003)</t>
  </si>
  <si>
    <t>% missing: BEGINNING-DATE-OF-SERVICE (COT00003)</t>
  </si>
  <si>
    <t>% missing: BENEFIT-TYPE (COT00003)</t>
  </si>
  <si>
    <t>% missing: BILLED-AMT (COT00003)</t>
  </si>
  <si>
    <t>% missing: COPAY-AMT (COT00003)</t>
  </si>
  <si>
    <t>% missing: ENDING-DATE-OF-SERVICE (COT00003)</t>
  </si>
  <si>
    <t>% missing: HCBS-SERVICE-CODE (COT00003)</t>
  </si>
  <si>
    <t>% missing: HCBS-TAXONOMY (COT00003)</t>
  </si>
  <si>
    <t>% missing: HCPCS-RATE (COT00003)</t>
  </si>
  <si>
    <t>% missing: ICN-ADJ (COT00003)</t>
  </si>
  <si>
    <t>% missing: ICN-ORIG (COT00003)</t>
  </si>
  <si>
    <t>% missing: LINE-NUM-ADJ (COT00003)</t>
  </si>
  <si>
    <t>% missing: LINE-NUM-ORIG (COT00003)</t>
  </si>
  <si>
    <t>% missing: MEDICAID-FFS-EQUIVALENT-AMT (COT00003)</t>
  </si>
  <si>
    <t>% missing: MEDICAID-PAID-AMT (COT00003)</t>
  </si>
  <si>
    <t>% missing: MEDICARE-PAID-AMT (COT00003)</t>
  </si>
  <si>
    <t>% missing: MSIS-IDENTIFICATION-NUM (COT00003)</t>
  </si>
  <si>
    <t>% missing: OTHER-INSURANCE-AMT (COT00003)</t>
  </si>
  <si>
    <t>% missing: OT-RX-CLAIM-QUANTITY-ACTUAL (COT00003)</t>
  </si>
  <si>
    <t>% missing: PROCEDURE-CODE (COT00003)</t>
  </si>
  <si>
    <t>% missing: PROCEDURE-CODE-FLAG (COT00003)</t>
  </si>
  <si>
    <t>% missing: PROCEDURE-CODE-MOD-1 (COT00003)</t>
  </si>
  <si>
    <t>% missing: PROCEDURE-CODE-MOD-2 (COT00003)</t>
  </si>
  <si>
    <t>% missing: REVENUE-CODE (COT00003)</t>
  </si>
  <si>
    <t>% missing: SERVICING-PROV-NPI-NUM (COT00003)</t>
  </si>
  <si>
    <t>% missing: SERVICING-PROV-NUM (COT00003)</t>
  </si>
  <si>
    <t>% missing: SERVICING-PROV-SPECIALTY (COT00003)</t>
  </si>
  <si>
    <t>% missing: SERVICING-PROV-TYPE (COT00003)</t>
  </si>
  <si>
    <t>% missing: TPL-AMT (COT00003)</t>
  </si>
  <si>
    <t>% missing: TYPE-OF-SERVICE (COT00003)</t>
  </si>
  <si>
    <t>% missing: ADJUDICATION-DATE (CRX00002)</t>
  </si>
  <si>
    <t>% missing: BENEFICIARY-COINSURANCE-AMOUNT (CRX00002)</t>
  </si>
  <si>
    <t>% missing: BENEFICIARY-COPAYMENT-AMOUNT (CRX00002)</t>
  </si>
  <si>
    <t>% missing: BENEFICIARY-DEDUCTIBLE-AMOUNT (CRX00002)</t>
  </si>
  <si>
    <t>% missing: BILLING-PROV-NPI-NUM (CRX00002)</t>
  </si>
  <si>
    <t>% missing: BILLING-PROV-NUM (CRX00002)</t>
  </si>
  <si>
    <t>% missing: CLAIM-LINE-COUNT (CRX00002)</t>
  </si>
  <si>
    <t>% missing: COMPOUND-DRUG-IND (CRX00002)</t>
  </si>
  <si>
    <t>% missing: CROSSOVER-INDICATOR (CRX00002)</t>
  </si>
  <si>
    <t>% missing: DATE-PRESCRIBED (CRX00002)</t>
  </si>
  <si>
    <t>% missing: DISPENSING-PRESCRIPTION-DRUG-PROV-NPI (CRX00002)</t>
  </si>
  <si>
    <t>% missing: FIXED-PAYMENT-IND (CRX00002)</t>
  </si>
  <si>
    <t>% missing: ICN-ADJ (CRX00002)</t>
  </si>
  <si>
    <t>% missing: ICN-ORIG (CRX00002)</t>
  </si>
  <si>
    <t>% missing: MSIS-IDENTIFICATION-NUM (CRX00002)</t>
  </si>
  <si>
    <t>% missing: OTHER-INSURANCE-IND (CRX00002)</t>
  </si>
  <si>
    <t>% missing: OTHER-TPL-COLLECTION (CRX00002)</t>
  </si>
  <si>
    <t>% missing: PAYMENT-LEVEL-IND (CRX00002)</t>
  </si>
  <si>
    <t>% missing: PLAN-ID-NUMBER (CRX00002)</t>
  </si>
  <si>
    <t>% missing: PRESCRIBING-PROV-NPI-NUM (CRX00002)</t>
  </si>
  <si>
    <t>% missing: PRESCRIBING-PROV-NUM (CRX00002)</t>
  </si>
  <si>
    <t>% missing: PRESCRIPTION-FILL-DATE (CRX00002)</t>
  </si>
  <si>
    <t>% missing: PROGRAM-TYPE (CRX00002)</t>
  </si>
  <si>
    <t>% missing: TOT-ALLOWED-AMT (CRX00002)</t>
  </si>
  <si>
    <t>% missing: TOT-BILLED-AMT (CRX00002)</t>
  </si>
  <si>
    <t>% missing: TOT-COPAY-AMT (CRX00002)</t>
  </si>
  <si>
    <t>% missing: TOT-MEDICAID-PAID-AMT (CRX00002)</t>
  </si>
  <si>
    <t>% missing: TOT-MEDICARE-COINS-AMT (CRX00002)</t>
  </si>
  <si>
    <t>% missing: TOT-MEDICARE-DEDUCTIBLE-AMT (CRX00002)</t>
  </si>
  <si>
    <t>% missing: TOT-OTHER-INSURANCE-AMT (CRX00002)</t>
  </si>
  <si>
    <t>% missing: TOT-TPL-AMT (CRX00002)</t>
  </si>
  <si>
    <t>% missing: TYPE-OF-CLAIM (CRX00002)</t>
  </si>
  <si>
    <t>% missing: ADJUDICATION-DATE (CRX00003)</t>
  </si>
  <si>
    <t>% missing: ALLOWED-AMT (CRX00003)</t>
  </si>
  <si>
    <t>% missing: BILLED-AMT (CRX00003)</t>
  </si>
  <si>
    <t>% missing: BRAND-GENERIC-IND (CRX00003)</t>
  </si>
  <si>
    <t>% missing: COPAY-AMT (CRX00003)</t>
  </si>
  <si>
    <t>% missing: DAYS-SUPPLY (CRX00003)</t>
  </si>
  <si>
    <t>% missing: DISPENSE-FEE (CRX00003)</t>
  </si>
  <si>
    <t>% missing: ICN-ADJ (CRX00003)</t>
  </si>
  <si>
    <t>% missing: ICN-ORIG (CRX00003)</t>
  </si>
  <si>
    <t>% missing: LINE-NUM-ADJ (CRX00003)</t>
  </si>
  <si>
    <t>% missing: LINE-NUM-ORIG (CRX00003)</t>
  </si>
  <si>
    <t>% missing: MEDICAID-FFS-EQUIVALENT-AMT (CRX00003)</t>
  </si>
  <si>
    <t>% missing: MEDICAID-PAID-AMT (CRX00003)</t>
  </si>
  <si>
    <t>% missing: MEDICARE-PAID-AMT (CRX00003)</t>
  </si>
  <si>
    <t>% missing: NATIONAL-DRUG-CODE (CRX00003)</t>
  </si>
  <si>
    <t>% missing: NEW-REFILL-IND (CRX00003)</t>
  </si>
  <si>
    <t>% missing: OTHER-INSURANCE-AMT (CRX00003)</t>
  </si>
  <si>
    <t>% missing: OT-RX-CLAIM-QUANTITY-ACTUAL (CRX00003)</t>
  </si>
  <si>
    <t>% missing: REBATE-ELIGIBLE-INDICATOR (CRX00003)</t>
  </si>
  <si>
    <t>% missing: TPL-AMT (CRX00003)</t>
  </si>
  <si>
    <t>% missing: TYPE-OF-SERVICE (CRX00003)</t>
  </si>
  <si>
    <t>% distinct STATE-PLAN-ID-NUMs with only missing values in any active segment: MANAGED-CARE-MAIN-REC-EFF-DATE (MCR00002)</t>
  </si>
  <si>
    <t>% distinct STATE-PLAN-ID-NUMs with only missing values in any active segment: MANAGED-CARE-PLAN-TYPE (MCR00002)</t>
  </si>
  <si>
    <t>% distinct STATE-PLAN-ID-NUMs with only missing values in any active segment: MANAGED-CARE-PROGRAM (MCR00002)</t>
  </si>
  <si>
    <t>% distinct STATE-PLAN-ID-NUMs with only missing values in any active segment: REIMBURSEMENT-ARRANGEMENT (MCR00002)</t>
  </si>
  <si>
    <t>% distinct STATE-PLAN-ID-NUMs with only missing values in any active segment: MANAGED-CARE-ADDR-TYPE (MCR00003)</t>
  </si>
  <si>
    <t>% distinct STATE-PLAN-ID-NUMs with only missing values in any active segment: MANAGED-CARE-LOCATION-AND-CONTACT-INFO-EFF-DATE (MCR00003)</t>
  </si>
  <si>
    <t>% distinct STATE-PLAN-ID-NUMs with only missing values in any active segment: MANAGED-CARE-LOCATION-ID (MCR00003)</t>
  </si>
  <si>
    <t>% distinct STATE-PLAN-ID-NUMs with only missing values in any active segment: MANAGED-CARE-SERVICE-AREA-EFF-DATE (MCR00004)</t>
  </si>
  <si>
    <t>% distinct STATE-PLAN-ID-NUMs with only missing values in any active segment: MANAGED-CARE-SERVICE-AREA-NAME (MCR00004)</t>
  </si>
  <si>
    <t>% distinct STATE-PLAN-ID-NUMs with only missing values in any active segment: MANAGED-CARE-OP-AUTHORITY-EFF-DATE (MCR00005)</t>
  </si>
  <si>
    <t>% distinct STATE-PLAN-ID-NUMs with only missing values in any active segment: OPERATING-AUTHORITY (MCR00005)</t>
  </si>
  <si>
    <t>% distinct STATE-PLAN-ID-NUMs with only missing values in any active segment: WAIVER-ID (MCR00005)</t>
  </si>
  <si>
    <t>% distinct STATE-PLAN-ID-NUMs with only missing values in any active segment: MANAGED-CARE-PLAN-POP (MCR00006)</t>
  </si>
  <si>
    <t>% distinct STATE-PLAN-ID-NUMs with only missing values in any active segment: MANAGED-CARE-PLAN-POP-EFF-DATE (MCR00006)</t>
  </si>
  <si>
    <t>% distinct STATE-PLAN-ID-NUMs with only missing values in any active segment: ACCREDITATION-ORGANIZATION (MCR00007)</t>
  </si>
  <si>
    <t>% distinct STATE-PLAN-ID-NUMs with only missing values in any active segment: DATE-ACCREDITATION-ACHIEVED (MCR00007)</t>
  </si>
  <si>
    <t>% distinct SUBMITTING-STATE-PROV-IDs with only missing values in any active segment: DATE-OF-BIRTH (PRV00002)</t>
  </si>
  <si>
    <t>% distinct SUBMITTING-STATE-PROV-IDs with only missing values in any active segment: DATE-OF-DEATH (PRV00002)</t>
  </si>
  <si>
    <t>% distinct SUBMITTING-STATE-PROV-IDs with only missing values in any active segment: FACILITY-GROUP-INDIVIDUAL-CODE (PRV00002)</t>
  </si>
  <si>
    <t>% distinct SUBMITTING-STATE-PROV-IDs with only missing values in any active segment: PROV-ATTRIBUTES-EFF-DATE (PRV00002)</t>
  </si>
  <si>
    <t>% distinct SUBMITTING-STATE-PROV-IDs with only missing values in any active segment: PROV-ATTRIBUTES-END-DATE (PRV00002)</t>
  </si>
  <si>
    <t>% distinct SUBMITTING-STATE-PROV-IDs with only missing values in any active segment: PROV-DOING-BUSINESS-AS-NAME (PRV00002)</t>
  </si>
  <si>
    <t>% distinct SUBMITTING-STATE-PROV-IDs with only missing values in any active segment: PROV-FIRST-NAME (PRV00002)</t>
  </si>
  <si>
    <t>% distinct SUBMITTING-STATE-PROV-IDs with only missing values in any active segment: PROV-LAST-NAME (PRV00002)</t>
  </si>
  <si>
    <t>% distinct SUBMITTING-STATE-PROV-IDs with only missing values in any active segment: PROV-LEGAL-NAME (PRV00002)</t>
  </si>
  <si>
    <t>% distinct SUBMITTING-STATE-PROV-IDs with only missing values in any active segment: PROV-ORGANIZATION-NAME (PRV00002)</t>
  </si>
  <si>
    <t>% distinct SUBMITTING-STATE-PROV-IDs with only missing values in any active segment: ADDR-CITY (PRV00003)</t>
  </si>
  <si>
    <t>% distinct SUBMITTING-STATE-PROV-IDs with only missing values in any active segment: ADDR-COUNTY (PRV00003)</t>
  </si>
  <si>
    <t>% distinct SUBMITTING-STATE-PROV-IDs with only missing values in any active segment: ADDR-EMAIL (PRV00003)</t>
  </si>
  <si>
    <t>% distinct SUBMITTING-STATE-PROV-IDs with only missing values in any active segment: ADDR-LN1 (PRV00003)</t>
  </si>
  <si>
    <t>% distinct SUBMITTING-STATE-PROV-IDs with only missing values in any active segment: ADDR-STATE (PRV00003)</t>
  </si>
  <si>
    <t>% distinct SUBMITTING-STATE-PROV-IDs with only missing values in any active segment: ADDR-TYPE (PRV00003)</t>
  </si>
  <si>
    <t>% distinct SUBMITTING-STATE-PROV-IDs with only missing values in any active segment: ADDR-ZIP-CODE (PRV00003)</t>
  </si>
  <si>
    <t>% distinct SUBMITTING-STATE-PROV-IDs with only missing values in any active segment: PROV-LOCATION-AND-CONTACT-INFO-EFF-DATE (PRV00003)</t>
  </si>
  <si>
    <t>% distinct SUBMITTING-STATE-PROV-IDs with only missing values in any active segment: PROV-LOCATION-AND-CONTACT-INFO-END-DATE (PRV00003)</t>
  </si>
  <si>
    <t>% distinct SUBMITTING-STATE-PROV-IDs with only missing values in any active segment: PROV-LOCATION-ID (PRV00003)</t>
  </si>
  <si>
    <t>% distinct SUBMITTING-STATE-PROV-IDs with only missing values in any active segment: LICENSE-ISSUING-ENTITY-ID (PRV00004)</t>
  </si>
  <si>
    <t>% distinct SUBMITTING-STATE-PROV-IDs with only missing values in any active segment: LICENSE-OR-ACCREDITATION-NUMBER (PRV00004)</t>
  </si>
  <si>
    <t>% distinct SUBMITTING-STATE-PROV-IDs with only missing values in any active segment: LICENSE-TYPE (PRV00004)</t>
  </si>
  <si>
    <t>% distinct SUBMITTING-STATE-PROV-IDs with only missing values in any active segment: PROV-LICENSE-EFF-DATE (PRV00004)</t>
  </si>
  <si>
    <t>% distinct SUBMITTING-STATE-PROV-IDs with only missing values in any active segment: PROV-LICENSE-END-DATE (PRV00004)</t>
  </si>
  <si>
    <t>% distinct SUBMITTING-STATE-PROV-IDs with only missing values in any active segment: PROV-LOCATION-ID (PRV00004)</t>
  </si>
  <si>
    <t>% distinct SUBMITTING-STATE-PROV-IDs with only missing values in any active segment: PROV-IDENTIFIER (PRV00005)</t>
  </si>
  <si>
    <t>% distinct SUBMITTING-STATE-PROV-IDs with only missing values in any active segment: PROV-IDENTIFIER-EFF-DATE (PRV00005)</t>
  </si>
  <si>
    <t>% distinct SUBMITTING-STATE-PROV-IDs with only missing values in any active segment: PROV-IDENTIFIER-END-DATE (PRV00005)</t>
  </si>
  <si>
    <t>% distinct SUBMITTING-STATE-PROV-IDs with only missing values in any active segment: PROV-IDENTIFIER-ISSUING-ENTITY-ID (PRV00005)</t>
  </si>
  <si>
    <t>% distinct SUBMITTING-STATE-PROV-IDs with only missing values in any active segment: PROV-IDENTIFIER-TYPE (PRV00005)</t>
  </si>
  <si>
    <t>% distinct SUBMITTING-STATE-PROV-IDs with only missing values in any active segment: PROV-LOCATION-ID (PRV00005)</t>
  </si>
  <si>
    <t>% distinct SUBMITTING-STATE-PROV-IDs with only missing values in any active segment: PROV-CLASSIFICATION-CODE (PRV00006)</t>
  </si>
  <si>
    <t>% distinct SUBMITTING-STATE-PROV-IDs with only missing values in any active segment: PROV-CLASSIFICATION-TYPE (PRV00006)</t>
  </si>
  <si>
    <t>% distinct SUBMITTING-STATE-PROV-IDs with only missing values in any active segment: PROV-TAXONOMY-CLASSIFICATION-EFF-DATE (PRV00006)</t>
  </si>
  <si>
    <t>% distinct SUBMITTING-STATE-PROV-IDs with only missing values in any active segment: PROV-TAXONOMY-CLASSIFICATION-END-DATE (PRV00006)</t>
  </si>
  <si>
    <t>% distinct SUBMITTING-STATE-PROV-IDs with only missing values in any active segment: PROV-MEDICAID-EFF-DATE (PRV00007)</t>
  </si>
  <si>
    <t>% distinct SUBMITTING-STATE-PROV-IDs with only missing values in any active segment: PROV-MEDICAID-END-DATE (PRV00007)</t>
  </si>
  <si>
    <t>% distinct SUBMITTING-STATE-PROV-IDs with only missing values in any active segment: PROV-MEDICAID-ENROLLMENT-STATUS-CODE (PRV00007)</t>
  </si>
  <si>
    <t>% distinct SUBMITTING-STATE-PROV-IDs with only missing values in any active segment: STATE-PLAN-ENROLLMENT (PRV00007)</t>
  </si>
  <si>
    <t>% distinct SUBMITTING-STATE-PROV-IDs with only missing values in any active segment: PROV-AFFILIATED-GROUP-EFF-DATE (PRV00008)</t>
  </si>
  <si>
    <t>% distinct SUBMITTING-STATE-PROV-IDs with only missing values in any active segment: SUBMITTING-STATE-PROV-ID-OF-AFFILIATED-ENTITY (PRV00008)</t>
  </si>
  <si>
    <t>% distinct SUBMITTING-STATE-PROV-IDs with only missing values in any active segment: AFFILIATED-PROGRAM-ID (PRV00009)</t>
  </si>
  <si>
    <t>% distinct SUBMITTING-STATE-PROV-IDs with only missing values in any active segment: AFFILIATED-PROGRAM-TYPE (PRV00009)</t>
  </si>
  <si>
    <t>% distinct SUBMITTING-STATE-PROV-IDs with only missing values in any active segment: PROV-AFFILIATED-PROGRAM-EFF-DATE (PRV00009)</t>
  </si>
  <si>
    <t>% distinct SUBMITTING-STATE-PROV-IDs with only missing values in any active segment: BED-TYPE-CODE (PRV00010)</t>
  </si>
  <si>
    <t>% distinct SUBMITTING-STATE-PROV-IDs with only missing values in any active segment: BED-TYPE-EFF-DATE (PRV00010)</t>
  </si>
  <si>
    <t>% distinct SUBMITTING-STATE-PROV-IDs with only missing values in any active segment: PROV-LOCATION-ID (PRV00010)</t>
  </si>
  <si>
    <t>% distinct MSIS IDs with only missing values in any active segment: TPL-HEALTH-INSURANCE-COVERAGE-IND (TPL00002)</t>
  </si>
  <si>
    <t>% distinct MSIS IDs with only missing values in any active segment: TPL-OTHER-COVERAGE-IND (TPL00002)</t>
  </si>
  <si>
    <t>TPI Category</t>
  </si>
  <si>
    <t>Priority</t>
  </si>
  <si>
    <t>High</t>
  </si>
  <si>
    <t>Medium</t>
  </si>
  <si>
    <t>MIS6.34</t>
  </si>
  <si>
    <t>MIS-6-034-34</t>
  </si>
  <si>
    <t>Medicaid and S-CHIP FFS and Encounter: Original and Replacement, Paid Claims</t>
  </si>
  <si>
    <t>TA- Longitudinal</t>
  </si>
  <si>
    <t>TA- Inferential</t>
  </si>
  <si>
    <t>% of Certified American Indian/Alaskan Natives with a self-identified race of American Indian or Alaskan Native (DD V2.0)</t>
  </si>
  <si>
    <t>ALL-6-001-1</t>
  </si>
  <si>
    <t>ALL6.1</t>
  </si>
  <si>
    <t>% of claim lines that are crossover claims</t>
  </si>
  <si>
    <t>ALL-7-001-1</t>
  </si>
  <si>
    <t>ALL-8-001-1</t>
  </si>
  <si>
    <t>ALL-9-001-1</t>
  </si>
  <si>
    <t>ALL-10-001-1</t>
  </si>
  <si>
    <t>ALL7.1</t>
  </si>
  <si>
    <t>ALL8.1</t>
  </si>
  <si>
    <t>ALL9.1</t>
  </si>
  <si>
    <t>ALL10.1</t>
  </si>
  <si>
    <t>EXP-29-001-1</t>
  </si>
  <si>
    <t>EXP-30-001-1</t>
  </si>
  <si>
    <t>EXP-31-001-1</t>
  </si>
  <si>
    <t>EXP-32-001-1</t>
  </si>
  <si>
    <t>EXP-33-001-1</t>
  </si>
  <si>
    <t>EXP-34-001-1</t>
  </si>
  <si>
    <t>EXP-35-001-1</t>
  </si>
  <si>
    <t>EXP-36-001-1</t>
  </si>
  <si>
    <t>EXP-37-001-1</t>
  </si>
  <si>
    <t>EXP-38-001-1</t>
  </si>
  <si>
    <t>EXP-39-001-1</t>
  </si>
  <si>
    <t>EXP-40-001-1</t>
  </si>
  <si>
    <t>EXP29.1</t>
  </si>
  <si>
    <t>EXP30.1</t>
  </si>
  <si>
    <t>EXP31.1</t>
  </si>
  <si>
    <t>EXP32.1</t>
  </si>
  <si>
    <t>EXP33.1</t>
  </si>
  <si>
    <t>EXP34.1</t>
  </si>
  <si>
    <t>EXP35.1</t>
  </si>
  <si>
    <t>EXP36.1</t>
  </si>
  <si>
    <t>EXP37.1</t>
  </si>
  <si>
    <t>EXP38.1</t>
  </si>
  <si>
    <t>EXP39.1</t>
  </si>
  <si>
    <t>EXP40.1</t>
  </si>
  <si>
    <t>EXP-41-001-1</t>
  </si>
  <si>
    <t>EXP-42-001-1</t>
  </si>
  <si>
    <t>EXP42.1</t>
  </si>
  <si>
    <t>EXP41.1</t>
  </si>
  <si>
    <t>ALL11.1</t>
  </si>
  <si>
    <t>ALL-11-001-1</t>
  </si>
  <si>
    <t>FFS43.1</t>
  </si>
  <si>
    <t>FFS-43-001-1</t>
  </si>
  <si>
    <t>Medicaid FFS: Original and Adjustment, Crossover, Paid Claims</t>
  </si>
  <si>
    <t>FFS-44-001-1</t>
  </si>
  <si>
    <t>FFS45.1</t>
  </si>
  <si>
    <t>FFS44.1</t>
  </si>
  <si>
    <t>FFS-45-001-1</t>
  </si>
  <si>
    <t>FFS46.1</t>
  </si>
  <si>
    <t>FFS47.1</t>
  </si>
  <si>
    <t>FFS48.1</t>
  </si>
  <si>
    <t>FFS-46-001-1</t>
  </si>
  <si>
    <t>FFS-47-001-1</t>
  </si>
  <si>
    <t>FFS-48-001-1</t>
  </si>
  <si>
    <t>MCR56.1</t>
  </si>
  <si>
    <t>MCR-56-001-1</t>
  </si>
  <si>
    <t>MCR57.1</t>
  </si>
  <si>
    <t>MCR-57-001-1</t>
  </si>
  <si>
    <t>FFS3.19</t>
  </si>
  <si>
    <t>FFS-3-014-19</t>
  </si>
  <si>
    <t>MCR1.19</t>
  </si>
  <si>
    <t>MCR-1-013-19</t>
  </si>
  <si>
    <t>MCR3.19</t>
  </si>
  <si>
    <t>MCR-3-014-19</t>
  </si>
  <si>
    <t>FFS1.31</t>
  </si>
  <si>
    <t>FFS-1-014-31</t>
  </si>
  <si>
    <t>MCR1.20</t>
  </si>
  <si>
    <t>MCR3.20</t>
  </si>
  <si>
    <t>MCR1.21</t>
  </si>
  <si>
    <t>MCR3.21</t>
  </si>
  <si>
    <t>MCR-1-016-20</t>
  </si>
  <si>
    <t>MCR-3-017-20</t>
  </si>
  <si>
    <t>MCR-1-017-21</t>
  </si>
  <si>
    <t>MCR-3-018-21</t>
  </si>
  <si>
    <t>FFS1.32</t>
  </si>
  <si>
    <t>FFS1.33</t>
  </si>
  <si>
    <t>FFS3.20</t>
  </si>
  <si>
    <t>FFS3.21</t>
  </si>
  <si>
    <t>FFS-1-017-32</t>
  </si>
  <si>
    <t>FFS-1-018-33</t>
  </si>
  <si>
    <t>FFS-3-017-20</t>
  </si>
  <si>
    <t>FFS-3-018-21</t>
  </si>
  <si>
    <t>EXP27.1</t>
  </si>
  <si>
    <t>EXP27.2</t>
  </si>
  <si>
    <t>EXP28.1</t>
  </si>
  <si>
    <t>EXP28.2</t>
  </si>
  <si>
    <t>EXP-27-001-1</t>
  </si>
  <si>
    <t>EXP-27-002-2</t>
  </si>
  <si>
    <t>EXP-28-001-1</t>
  </si>
  <si>
    <t>EXP-28-002-2</t>
  </si>
  <si>
    <t>EL6.23</t>
  </si>
  <si>
    <t>EL6.24</t>
  </si>
  <si>
    <t>EL-6-023-23</t>
  </si>
  <si>
    <t>EL-6-024-24</t>
  </si>
  <si>
    <t># of full-benefit enrollees</t>
  </si>
  <si>
    <t>Average # of managed care plans per enrollee</t>
  </si>
  <si>
    <t>EL13.1</t>
  </si>
  <si>
    <t>EL-13-001-1</t>
  </si>
  <si>
    <t>TA- Inferential and Longitudinal</t>
  </si>
  <si>
    <t>S-CHIP FFS and Encounter: Original, Paid Claims</t>
  </si>
  <si>
    <t>Medicaid FFS and Encounter: Original, Paid Claims</t>
  </si>
  <si>
    <t>S-CHIP Capitation Payment: Original and Adjustment, Paid Claims</t>
  </si>
  <si>
    <t xml:space="preserve">TA- Inferential </t>
  </si>
  <si>
    <t>Ratio of errors for overlapping segment eff/end dates [RULE-2028] to all active PRIMARY-DEMOGRAPHICS-ELIGIBILITY (ELG00002) segments across all reporting and coverage periods</t>
  </si>
  <si>
    <t>Manual</t>
  </si>
  <si>
    <t>Ratio of errors for overlapping segment eff/end dates [RULE-2071] to all active VARIABLE-DEMOGRAPHICS-ELIGIBILITY (ELG00003) segments across all reporting and coverage periods</t>
  </si>
  <si>
    <t>Ratio of errors for overlapping segment eff/end dates [RULE-2105] to all active ELIGIBLE-CONTACT-INFORMATION (ELG00004) segments across all reporting and coverage periods</t>
  </si>
  <si>
    <t>Ratio of errors for overlapping segment eff/end dates [RULE-2165] to all active ELIGIBILITY-DETERMINANTS (ELG00005) segments across all reporting and coverage periods</t>
  </si>
  <si>
    <t>Ratio of errors for overlapping segment eff/end dates [RULE-2188] to all active HEALTH-HOME-SPA-PARTICIPATION-INFORMATION (ELG00006) segments across all reporting and coverage periods</t>
  </si>
  <si>
    <t>Ratio of errors for overlapping segment eff/end dates [RULE-2217] to all active HEALTH-HOME-SPA-PROVIDERS (ELG00007) segments across all reporting and coverage periods</t>
  </si>
  <si>
    <t>Ratio of errors for overlapping segment eff/end dates [RULE-2241] to all active HEALTH-HOME-CHRONIC-CONDITIONS (ELG00008) segments across all reporting and coverage periods</t>
  </si>
  <si>
    <t>Ratio of errors for overlapping segment eff/end dates [RULE-2263] to all active LOCK-IN-INFORMATION (ELG00009) segments across all reporting and coverage periods</t>
  </si>
  <si>
    <t>Ratio of errors for overlapping segment eff/end dates [RULE-2289] to all active MFP-INFORMATION (ELG00010) segments across all reporting and coverage periods</t>
  </si>
  <si>
    <t>Ratio of errors for overlapping segment eff/end dates [RULE-2313] to all active STATE-PLAN-OPTION-PARTICIPATION (ELG00011) segments across all reporting and coverage periods</t>
  </si>
  <si>
    <t>Ratio of errors for overlapping segment eff/end dates [RULE-2338] to all active WAIVER-PARTICIPATION (ELG00012) segments across all reporting and coverage periods</t>
  </si>
  <si>
    <t>Ratio of errors for overlapping segment eff/end dates [RULE-2361] to all active LTSS-PARTICIPATION (ELG00013) segments across all reporting and coverage periods</t>
  </si>
  <si>
    <t>Ratio of errors for overlapping segment eff/end dates [RULE-2392] to all active MANAGED-CARE-PARTICIPATION (ELG00014) segments across all reporting and coverage periods</t>
  </si>
  <si>
    <t>Ratio of errors for overlapping segment eff/end dates [RULE-2413] to all active ETHNICITY-INFORMATION (ELG00015) segments across all reporting and coverage periods</t>
  </si>
  <si>
    <t>Ratio of errors for overlapping segment eff/end dates [RULE-2438] to all active RACE-INFORMATION (ELG00016) segments across all reporting and coverage periods</t>
  </si>
  <si>
    <t>Ratio of errors for overlapping segment eff/end dates [RULE-2458] to all active DISABILITY-INFORMATION (ELG00017) segments across all reporting and coverage periods</t>
  </si>
  <si>
    <t>Ratio of errors for overlapping segment eff/end dates [RULE-2478] to all active 1115A-DEMONSTRATION-INFORMATION (ELG00018) segments across all reporting and coverage periods</t>
  </si>
  <si>
    <t>Ratio of errors for overlapping segment eff/end dates [RULE-2498] to all active HCBS-CHRONIC-CONDITIONS-NON-HEALTH-HOME (ELG00020) segments across all reporting and coverage periods</t>
  </si>
  <si>
    <t>Ratio of errors for overlapping segment eff/end dates [RULE-2519] to all active ENROLLMENT-TIME-SPAN-SEGMENT (ELG00021) segments across all reporting and coverage periods</t>
  </si>
  <si>
    <t>Ratio of errors for overlapping segment eff/end dates [RULE-2578] to all active MANAGED-CARE-MAIN (MCR00002) segments across all reporting and coverage periods</t>
  </si>
  <si>
    <t>Ratio of errors for overlapping segment eff/end dates [RULE-2598] to all active MANAGED-CARE-LOCATION-AND-CONTACT-INFO (MCR00003) segments across all reporting and coverage periods</t>
  </si>
  <si>
    <t>Ratio of errors for overlapping segment eff/end dates [RULE-2636] to all active MANAGED-CARE-SERVICE-AREA (MCR00004) segments across all reporting and coverage periods</t>
  </si>
  <si>
    <t>Ratio of errors for overlapping segment eff/end dates [RULE-2659] to all active MANAGED-CARE-OPERATING-AUTHORITY (MCR00005) segments across all reporting and coverage periods</t>
  </si>
  <si>
    <t>Ratio of errors for overlapping segment eff/end dates [RULE-2680] to all active MANAGED-CARE-PLAN-POPULATION-ENROLLED (MCR00006) segments across all reporting and coverage periods</t>
  </si>
  <si>
    <t>Ratio of errors for overlapping segment eff/end dates [RULE-2701] to all active MANAGED-CARE-ACCREDITATION-ORGANIZATION (MCR00007) segments across all reporting and coverage periods</t>
  </si>
  <si>
    <t>Ratio of errors for overlapping segment eff/end dates [RULE-2726] to all active NATIONAL-HEALTH-CARE-ENTITY-ID-INFO (MCR00008) segments across all reporting and coverage periods</t>
  </si>
  <si>
    <t>Ratio of errors for overlapping segment eff/end dates [RULE-2750] to all active CHPID-SHPID-RELATIONSHIPS (MCR00009) segments across all reporting and coverage periods</t>
  </si>
  <si>
    <t>Ratio of errors for overlapping segment eff/end dates [RULE-2793] to all active PROV-ATTRIBUTES-MAIN (PRV00002) segments across all reporting and coverage periods</t>
  </si>
  <si>
    <t>Ratio of errors for overlapping segment eff/end dates [RULE-2841] to all active PROV-LOCATION-AND-CONTACT-INFO (PRV00003) segments across all reporting and coverage periods</t>
  </si>
  <si>
    <t>Ratio of errors for overlapping segment eff/end dates [RULE-2878] to all active PROV-LICENSING-INFO (PRV00004) segments across all reporting and coverage periods</t>
  </si>
  <si>
    <t>Ratio of errors for overlapping segment eff/end dates [RULE-2911] to all active PROV-IDENTIFIERS (PRV00005) segments across all reporting and coverage periods</t>
  </si>
  <si>
    <t>Ratio of errors for overlapping segment eff/end dates [RULE-2932] to all active PROV-TAXONOMY-CLASSIFICATION (PRV00006) segments across all reporting and coverage periods</t>
  </si>
  <si>
    <t>Ratio of errors for overlapping segment eff/end dates [RULE-2950] to all active PROV-MEDICAID-ENROLLMENT (PRV00007) segments across all reporting and coverage periods</t>
  </si>
  <si>
    <t>Ratio of errors for overlapping segment eff/end dates [RULE-2974] to all active PROV-AFFILIATED-GROUPS (PRV00008) segments across all reporting and coverage periods</t>
  </si>
  <si>
    <t>Ratio of errors for overlapping segment eff/end dates [RULE-2996] to all active PROV-AFFILIATED-PROGRAMS (PRV00009) segments across all reporting and coverage periods</t>
  </si>
  <si>
    <t>Ratio of errors for overlapping segment eff/end dates [RULE-3016] to all active PROV-BED-TYPE-INFO (PRV00010) segments across all reporting and coverage periods</t>
  </si>
  <si>
    <t>Ratio of errors for overlapping segment eff/end dates [RULE-3070] to all active TPL-MEDICAID-ELIGIBLE-PERSON-MAIN (TPL00002) segments across all reporting and coverage periods</t>
  </si>
  <si>
    <t>Ratio of errors for overlapping segment eff/end dates [RULE-3103] to all active TPL-MEDICAID-ELIGIBLE-PERSON-HEALTH-INSURANCE-COVERAGE-INFO (TPL00003) segments across all reporting and coverage periods</t>
  </si>
  <si>
    <t>Ratio of errors for overlapping segment eff/end dates [RULE-3127] to all active TPL-MEDICAID-ELIGIBLE-PERSON-HEALTH-INSURANCE-COVERAGE-CATEGORIES (TPL00004) segments across all reporting and coverage periods</t>
  </si>
  <si>
    <t>Ratio of errors for overlapping segment eff/end dates [RULE-3148] to all active TPL-MEDICAID-ELIGIBLE-OTHER-THIRD-PARTY-COVERAGE-INFORMATION (TPL00005) segments across all reporting and coverage periods</t>
  </si>
  <si>
    <t>Ratio of errors for overlapping segment eff/end dates [RULE-3176] to all active TPL-ENTITY-CONTACT-INFORMATION (TPL00006) segments across all reporting and coverage periods</t>
  </si>
  <si>
    <t>EL15.1</t>
  </si>
  <si>
    <t>EL-15-001-1</t>
  </si>
  <si>
    <t>EL15.2</t>
  </si>
  <si>
    <t>EL-15-002-2</t>
  </si>
  <si>
    <t>EL3.17</t>
  </si>
  <si>
    <t>EL-3-012-17</t>
  </si>
  <si>
    <t>EL3.18</t>
  </si>
  <si>
    <t>EL-3-013-18</t>
  </si>
  <si>
    <t>MIS29.1</t>
  </si>
  <si>
    <t>MIS-29-001-1</t>
  </si>
  <si>
    <t>Medicaid and S-CHIP Capitation Payment: Original and Replacement, Paid Claims</t>
  </si>
  <si>
    <t>MIS30.1</t>
  </si>
  <si>
    <t>MIS-30-001-1</t>
  </si>
  <si>
    <t>MIS29.2</t>
  </si>
  <si>
    <t>MIS-29-002-2</t>
  </si>
  <si>
    <t>MIS30.3</t>
  </si>
  <si>
    <t>MIS-30-003-3</t>
  </si>
  <si>
    <t>MIS2.57</t>
  </si>
  <si>
    <t>% missing: PAYMENT-LEVEL-IND (CIP00002)</t>
  </si>
  <si>
    <t>MIS4.44</t>
  </si>
  <si>
    <t>MIS-4-032_1-44</t>
  </si>
  <si>
    <t>% missing: PAYMENT-LEVEL-IND (CLT00002)</t>
  </si>
  <si>
    <t>MIS6.35</t>
  </si>
  <si>
    <t>MIS-6-024_1-35</t>
  </si>
  <si>
    <t>% missing: PAYMENT-LEVEL-IND (COT00002)</t>
  </si>
  <si>
    <t>EL1.21</t>
  </si>
  <si>
    <t>EL10.7</t>
  </si>
  <si>
    <t>EL10.8</t>
  </si>
  <si>
    <t>EL-1-021-21</t>
  </si>
  <si>
    <t>EL-10-007-7</t>
  </si>
  <si>
    <t>EL-10-008-8</t>
  </si>
  <si>
    <t>FFS-49-001-1</t>
  </si>
  <si>
    <t>FFS-49-002-2</t>
  </si>
  <si>
    <t>FFS-49-003-3</t>
  </si>
  <si>
    <t>FFS-49-004-4</t>
  </si>
  <si>
    <t>FFS49.1</t>
  </si>
  <si>
    <t>FFS49.2</t>
  </si>
  <si>
    <t>FFS49.3</t>
  </si>
  <si>
    <t>FFS49.4</t>
  </si>
  <si>
    <t>MCR-59-001-1</t>
  </si>
  <si>
    <t>MCR-59-002-2</t>
  </si>
  <si>
    <t>MCR-59-003-3</t>
  </si>
  <si>
    <t>MCR-59-004-4</t>
  </si>
  <si>
    <t>MCR59.1</t>
  </si>
  <si>
    <t>MCR59.2</t>
  </si>
  <si>
    <t>MCR59.3</t>
  </si>
  <si>
    <t>MCR59.4</t>
  </si>
  <si>
    <t>MIS-13-001-1</t>
  </si>
  <si>
    <t>MIS-15-001-1</t>
  </si>
  <si>
    <t>MIS-17-001-1</t>
  </si>
  <si>
    <t>MIS-19-001-1</t>
  </si>
  <si>
    <t>MIS13.1</t>
  </si>
  <si>
    <t>MIS15.1</t>
  </si>
  <si>
    <t>MIS17.1</t>
  </si>
  <si>
    <t>MIS19.1</t>
  </si>
  <si>
    <t>EL-6-025-25</t>
  </si>
  <si>
    <t>ALL-13-001-1</t>
  </si>
  <si>
    <t>ALL-13-002-2</t>
  </si>
  <si>
    <t>ALL-13-003-3</t>
  </si>
  <si>
    <t>ALL-13-004-4</t>
  </si>
  <si>
    <t>ALL-12-001-1</t>
  </si>
  <si>
    <t>EL6.25</t>
  </si>
  <si>
    <t>ALL13.1</t>
  </si>
  <si>
    <t>ALL13.2</t>
  </si>
  <si>
    <t>ALL13.3</t>
  </si>
  <si>
    <t>ALL13.4</t>
  </si>
  <si>
    <t>ALL12.1</t>
  </si>
  <si>
    <t>% family planning (RESTRICTED-BENEFITS-CODE = 6) with non-family planning eligibility group</t>
  </si>
  <si>
    <t xml:space="preserve">% alien (RESTRICTED-BENEFITS-CODE = 2) with non-emergency room services </t>
  </si>
  <si>
    <t>EL16.1</t>
  </si>
  <si>
    <t>EL-16-001-1</t>
  </si>
  <si>
    <t>EL16.2</t>
  </si>
  <si>
    <t>EL-16-002-2</t>
  </si>
  <si>
    <t>EL16.3</t>
  </si>
  <si>
    <t>EL-16-003-3</t>
  </si>
  <si>
    <t>EL16.4</t>
  </si>
  <si>
    <t>EL-16-004-4</t>
  </si>
  <si>
    <t>EL16.5</t>
  </si>
  <si>
    <t>EL-16-005-5</t>
  </si>
  <si>
    <t>EL16.6</t>
  </si>
  <si>
    <t>EL-16-006-6</t>
  </si>
  <si>
    <t>EL16.7</t>
  </si>
  <si>
    <t>EL-16-007-7</t>
  </si>
  <si>
    <t>EL16.8</t>
  </si>
  <si>
    <t>EL-16-008-8</t>
  </si>
  <si>
    <t>EL16.9</t>
  </si>
  <si>
    <t>EL-16-009-9</t>
  </si>
  <si>
    <t>FFS49.5</t>
  </si>
  <si>
    <t>FFS-49-005-5</t>
  </si>
  <si>
    <t>Medicaid and S-CHIP FFS: Original, Paid Claims</t>
  </si>
  <si>
    <t>FFS49.6</t>
  </si>
  <si>
    <t>FFS-49-006-6</t>
  </si>
  <si>
    <t>FFS49.7</t>
  </si>
  <si>
    <t>FFS-49-007-7</t>
  </si>
  <si>
    <t>FFS49.8</t>
  </si>
  <si>
    <t>FFS-49-008-8</t>
  </si>
  <si>
    <t>MCR-59-005-5</t>
  </si>
  <si>
    <t>MCR59.5</t>
  </si>
  <si>
    <t>MCR-59-006-6</t>
  </si>
  <si>
    <t>MCR59.6</t>
  </si>
  <si>
    <t>MCR59.7</t>
  </si>
  <si>
    <t>MCR-59-007-7</t>
  </si>
  <si>
    <t>MCR-59-008-8</t>
  </si>
  <si>
    <t>MCR59.8</t>
  </si>
  <si>
    <t>FFS-49-009-9</t>
  </si>
  <si>
    <t>FFS49.9</t>
  </si>
  <si>
    <t>FFS-49-010-10</t>
  </si>
  <si>
    <t>FFS49.10</t>
  </si>
  <si>
    <t>FFS-49-011-11</t>
  </si>
  <si>
    <t>FFS49.11</t>
  </si>
  <si>
    <t>FFS-49-012-12</t>
  </si>
  <si>
    <t>FFS49.12</t>
  </si>
  <si>
    <t>MCR-59-009-9</t>
  </si>
  <si>
    <t>MCR59.9</t>
  </si>
  <si>
    <t>MCR-59-010-10</t>
  </si>
  <si>
    <t>MCR-59-011-11</t>
  </si>
  <si>
    <t>MCR-59-012-12</t>
  </si>
  <si>
    <t>MIS-6-027_1-36</t>
  </si>
  <si>
    <t>EXP-22-009-9</t>
  </si>
  <si>
    <t>EXP-24-009-9</t>
  </si>
  <si>
    <t>MCR59.10</t>
  </si>
  <si>
    <t>MCR59.11</t>
  </si>
  <si>
    <t>MCR59.12</t>
  </si>
  <si>
    <t>EXP22.9</t>
  </si>
  <si>
    <t>EXP24.9</t>
  </si>
  <si>
    <t>MIS6.36</t>
  </si>
  <si>
    <t>% missing: TOT-BILLED-AMT (COT00002)</t>
  </si>
  <si>
    <t>MIS-22-001-1</t>
  </si>
  <si>
    <t>MIS-24-001-1</t>
  </si>
  <si>
    <t>MIS-26-001-1</t>
  </si>
  <si>
    <t>MIS-28-001-1</t>
  </si>
  <si>
    <t>MIS-30-002-2</t>
  </si>
  <si>
    <t>MIS24.1</t>
  </si>
  <si>
    <t>MIS26.1</t>
  </si>
  <si>
    <t>MIS28.1</t>
  </si>
  <si>
    <t>MIS22.1</t>
  </si>
  <si>
    <t>% missing: CMS-64-CATEGORY-FOR-FEDERAL-REIMBURSEMENT (CIP00003)</t>
  </si>
  <si>
    <t>% missing: CMS-64-CATEGORY-FOR-FEDERAL-REIMBURSEMENT (COT00003)</t>
  </si>
  <si>
    <t>% missing: CMS-64-CATEGORY-FOR-FEDERAL-REIMBURSEMENT (CRX00003)</t>
  </si>
  <si>
    <t>Medicaid and S-CHIP FFS: Original and Replacement, Paid Claims</t>
  </si>
  <si>
    <t>MIS30.2</t>
  </si>
  <si>
    <t>Medicaid Capitation Payment: Original, Paid Claims</t>
  </si>
  <si>
    <t>S-CHIP Capitation Payment: Original, Paid Claims</t>
  </si>
  <si>
    <t>MIS-5-002-20</t>
  </si>
  <si>
    <t>MIS-7-002-32</t>
  </si>
  <si>
    <t>MIS5.20</t>
  </si>
  <si>
    <t>MIS7.32</t>
  </si>
  <si>
    <t>% of M-CHIP and S-CHIP eligibles with a non-CHIP eligibility group</t>
  </si>
  <si>
    <t>Claim Category</t>
  </si>
  <si>
    <t>Active Ind</t>
  </si>
  <si>
    <t>For TA - Comprehensive</t>
  </si>
  <si>
    <t>MIS-2-039_1-57</t>
  </si>
  <si>
    <t>Medicaid and S-CHIP FFS and Encounter: Original and Adjustment, Paid Claims</t>
  </si>
  <si>
    <t>ALL15.1</t>
  </si>
  <si>
    <t>ALL15.2</t>
  </si>
  <si>
    <t>ALL-15-001-1</t>
  </si>
  <si>
    <t>ALL-15-002-2</t>
  </si>
  <si>
    <t xml:space="preserve">Medicaid and S-CHIP FFS and Encounter: Original and Replacement, Paid Claims </t>
  </si>
  <si>
    <t>% missing: MEDICAID-PAID-DATE (CIP00002)</t>
  </si>
  <si>
    <t>% missing: MEDICAID-PAID-DATE (CLT00002)</t>
  </si>
  <si>
    <t>% missing: MEDICAID-PAID-DATE (COT00002)</t>
  </si>
  <si>
    <t>% missing: MEDICAID-PAID-DATE (CRX00002)</t>
  </si>
  <si>
    <t>MIS-2-032_1-58</t>
  </si>
  <si>
    <t>MIS-4-025_1-45</t>
  </si>
  <si>
    <t>MIS2.58</t>
  </si>
  <si>
    <t>MIS4.45</t>
  </si>
  <si>
    <t>MIS6.37</t>
  </si>
  <si>
    <t>MIS8.34</t>
  </si>
  <si>
    <t>Completeness of Claim Payment Dates</t>
  </si>
  <si>
    <t>V1.7</t>
  </si>
  <si>
    <t>ALL14.1</t>
  </si>
  <si>
    <t>ALL-14-001-1</t>
  </si>
  <si>
    <t>Medicaid FFS and Encounter: Original and Adjustment, Crossover, Paid Claims</t>
  </si>
  <si>
    <t>Reporting Dually Eligible Beneficiaries</t>
  </si>
  <si>
    <t>ALL14.2</t>
  </si>
  <si>
    <t>ALL-14-002-2</t>
  </si>
  <si>
    <t>ALL14.3</t>
  </si>
  <si>
    <t>ALL-14-003-3</t>
  </si>
  <si>
    <t>ALL14.4</t>
  </si>
  <si>
    <t>ALL-14-004-4</t>
  </si>
  <si>
    <t>ALL14.5</t>
  </si>
  <si>
    <t>ALL-14-005-5</t>
  </si>
  <si>
    <t>ALL14.6</t>
  </si>
  <si>
    <t>ALL-14-006-6</t>
  </si>
  <si>
    <t>ALL14.7</t>
  </si>
  <si>
    <t>ALL-14-007-7</t>
  </si>
  <si>
    <t>ALL14.8</t>
  </si>
  <si>
    <t>ALL-14-008-8</t>
  </si>
  <si>
    <t>% missing: XIX-MBESCBES-CATEGORY-OF-SERVICE (CIP00003)</t>
  </si>
  <si>
    <t>% missing: XIX-MBESCBES-CATEGORY-OF-SERVICE (CLT00003)</t>
  </si>
  <si>
    <t>% missing: XIX-MBESCBES-CATEGORY-OF-SERVICE (COT00003)</t>
  </si>
  <si>
    <t>% missing: XIX-MBESCBES-CATEGORY-OF-SERVICE (CRX00003)</t>
  </si>
  <si>
    <t>% missing: XXI-MBESCBES-CATEGORY-OF-SERVICE (CIP00003)</t>
  </si>
  <si>
    <t>% missing: XXI-MBESCBES-CATEGORY-OF-SERVICE (CLT00003)</t>
  </si>
  <si>
    <t>% missing: XXI-MBESCBES-CATEGORY-OF-SERVICE (COT00003)</t>
  </si>
  <si>
    <t>% missing: XXI-MBESCBES-CATEGORY-OF-SERVICE (CRX00003)</t>
  </si>
  <si>
    <t>Completeness of Key Claims Service Data Elements</t>
  </si>
  <si>
    <t>Medicaid and S-CHIP Encounter: Original and Adjustment, Paid Claims</t>
  </si>
  <si>
    <t>Medicaid and S-CHIP FFS: Original and Adjustment, Paid Claims</t>
  </si>
  <si>
    <t>FFS-52-005-5</t>
  </si>
  <si>
    <t>FFS-52-006-6</t>
  </si>
  <si>
    <t>FFS-52-007-7</t>
  </si>
  <si>
    <t>Completeness and Consistency of Key Provider Information on Claims</t>
  </si>
  <si>
    <t>FFS52.5</t>
  </si>
  <si>
    <t>FFS52.6</t>
  </si>
  <si>
    <t>FFS52.7</t>
  </si>
  <si>
    <t>MCR-62-007-7</t>
  </si>
  <si>
    <t>MCR-62-006-6</t>
  </si>
  <si>
    <t>MCR-62-005-5</t>
  </si>
  <si>
    <t>PRV-2-009-9</t>
  </si>
  <si>
    <t>PRV2.9</t>
  </si>
  <si>
    <t>Key Provider Information in the Provider File</t>
  </si>
  <si>
    <t>EL6.26</t>
  </si>
  <si>
    <t>EL6.27</t>
  </si>
  <si>
    <t>EL-6-026-26</t>
  </si>
  <si>
    <t>EL-6-027-27</t>
  </si>
  <si>
    <t>% of RBC duals (RESTRICTED-BENEFITS-CODE = 3) without a partial dual code (DUAL-ELIGIBLE-CODE not 01, 03, 05, 06)</t>
  </si>
  <si>
    <t>FFS52.1</t>
  </si>
  <si>
    <t>FFS52.2</t>
  </si>
  <si>
    <t>FFS52.3</t>
  </si>
  <si>
    <t>FFS52.4</t>
  </si>
  <si>
    <t>FFS-52-001-1</t>
  </si>
  <si>
    <t>FFS-52-002-2</t>
  </si>
  <si>
    <t>FFS-52-003-3</t>
  </si>
  <si>
    <t>FFS-52-004-4</t>
  </si>
  <si>
    <t>% of claims where BILLING-PROV-TAXONOMY does not begin with 18 OR 33</t>
  </si>
  <si>
    <t>Medicaid FFS: Original and Replacement, Paid Claims</t>
  </si>
  <si>
    <t>S-CHIP FFS: Original and Replacement, Paid Claims</t>
  </si>
  <si>
    <t>MIS46.1</t>
  </si>
  <si>
    <t>MIS-46-001-1</t>
  </si>
  <si>
    <t>MIS-40-001-1</t>
  </si>
  <si>
    <t>MIS-42-001-1</t>
  </si>
  <si>
    <t>MIS-44-001-1</t>
  </si>
  <si>
    <t>MIS-48-001-1</t>
  </si>
  <si>
    <t>MIS-50-001-1</t>
  </si>
  <si>
    <t>MIS-52-001-1</t>
  </si>
  <si>
    <t>MIS40.1</t>
  </si>
  <si>
    <t>MIS48.1</t>
  </si>
  <si>
    <t>MIS42.1</t>
  </si>
  <si>
    <t>MIS50.1</t>
  </si>
  <si>
    <t>MIS44.1</t>
  </si>
  <si>
    <t>MIS52.1</t>
  </si>
  <si>
    <t>MCR62.5</t>
  </si>
  <si>
    <t>MCR62.6</t>
  </si>
  <si>
    <t>MCR62.7</t>
  </si>
  <si>
    <t>MCR60.1</t>
  </si>
  <si>
    <t>MCR60.2</t>
  </si>
  <si>
    <t>MCR60.3</t>
  </si>
  <si>
    <t>MCR60.4</t>
  </si>
  <si>
    <t>MCR61.1</t>
  </si>
  <si>
    <t>MCR61.2</t>
  </si>
  <si>
    <t>MCR61.3</t>
  </si>
  <si>
    <t>MCR61.4</t>
  </si>
  <si>
    <t>FFS50.1</t>
  </si>
  <si>
    <t>FFS50.2</t>
  </si>
  <si>
    <t>FFS50.3</t>
  </si>
  <si>
    <t>FFS50.4</t>
  </si>
  <si>
    <t>FFS51.1</t>
  </si>
  <si>
    <t>FFS51.2</t>
  </si>
  <si>
    <t>FFS51.3</t>
  </si>
  <si>
    <t>FFS51.4</t>
  </si>
  <si>
    <t>FFS-50-001-1</t>
  </si>
  <si>
    <t>FFS-50-002-2</t>
  </si>
  <si>
    <t>FFS-50-003-3</t>
  </si>
  <si>
    <t>FFS-50-004-4</t>
  </si>
  <si>
    <t>MCR-60-001-1</t>
  </si>
  <si>
    <t>MCR-60-002-2</t>
  </si>
  <si>
    <t>MCR-60-003-3</t>
  </si>
  <si>
    <t>MCR-60-004-4</t>
  </si>
  <si>
    <t>FFS-51-001-1</t>
  </si>
  <si>
    <t>FFS-51-002-2</t>
  </si>
  <si>
    <t>FFS-51-003-3</t>
  </si>
  <si>
    <t>FFS-51-004-4</t>
  </si>
  <si>
    <t>MCR-61-001-1</t>
  </si>
  <si>
    <t>MCR-61-002-2</t>
  </si>
  <si>
    <t>MCR-61-003-3</t>
  </si>
  <si>
    <t>MCR-61-004-4</t>
  </si>
  <si>
    <t>% of records that have an invalid BILLING-PROV-TAXONOMY</t>
  </si>
  <si>
    <t>FFS50.5</t>
  </si>
  <si>
    <t>FFS-50-005-5</t>
  </si>
  <si>
    <t>FFS50.6</t>
  </si>
  <si>
    <t>FFS-50-006-6</t>
  </si>
  <si>
    <t>FFS50.7</t>
  </si>
  <si>
    <t>FFS-50-007-7</t>
  </si>
  <si>
    <t>FFS50.8</t>
  </si>
  <si>
    <t>FFS-50-008-8</t>
  </si>
  <si>
    <t>FFS51.5</t>
  </si>
  <si>
    <t>FFS-51-005-5</t>
  </si>
  <si>
    <t>FFS51.6</t>
  </si>
  <si>
    <t>FFS-51-006-6</t>
  </si>
  <si>
    <t>FFS51.7</t>
  </si>
  <si>
    <t>FFS-51-007-7</t>
  </si>
  <si>
    <t>FFS51.8</t>
  </si>
  <si>
    <t>FFS-51-008-8</t>
  </si>
  <si>
    <t>MCR60.5</t>
  </si>
  <si>
    <t>MCR-60-005-5</t>
  </si>
  <si>
    <t>MCR60.6</t>
  </si>
  <si>
    <t>MCR-60-006-6</t>
  </si>
  <si>
    <t>MCR60.7</t>
  </si>
  <si>
    <t>MCR-60-007-7</t>
  </si>
  <si>
    <t>MCR60.8</t>
  </si>
  <si>
    <t>MCR-60-008-8</t>
  </si>
  <si>
    <t>MCR61.5</t>
  </si>
  <si>
    <t>MCR-61-005-5</t>
  </si>
  <si>
    <t>MCR61.6</t>
  </si>
  <si>
    <t>MCR-61-006-6</t>
  </si>
  <si>
    <t>MCR61.7</t>
  </si>
  <si>
    <t>MCR-61-007-7</t>
  </si>
  <si>
    <t>MCR61.8</t>
  </si>
  <si>
    <t>MCR-61-008-8</t>
  </si>
  <si>
    <t>MCR-62-004-4</t>
  </si>
  <si>
    <t>MCR62.1</t>
  </si>
  <si>
    <t>MCR62.2</t>
  </si>
  <si>
    <t>MCR62.3</t>
  </si>
  <si>
    <t>MCR62.4</t>
  </si>
  <si>
    <t>MCR-62-001-1</t>
  </si>
  <si>
    <t>% of claims where BILLING-PROV-TAXONOMY does not begin with 18 or 33</t>
  </si>
  <si>
    <t>EL-3-014-19</t>
  </si>
  <si>
    <t>EL-3-015-20</t>
  </si>
  <si>
    <t>EL-3-016-21</t>
  </si>
  <si>
    <t>EL3.19</t>
  </si>
  <si>
    <t>EL3.20</t>
  </si>
  <si>
    <t>EL3.21</t>
  </si>
  <si>
    <t>Consistency of Eligibility Data Elements</t>
  </si>
  <si>
    <t>Beneficiary Demographics</t>
  </si>
  <si>
    <t>Completeness of MSIS Identifier in the Eligible file</t>
  </si>
  <si>
    <t>Completeness and Consistency of Claim Payment Data Elements</t>
  </si>
  <si>
    <t>Completeness of Key Claim Service Dates</t>
  </si>
  <si>
    <t>Completeness of Claims Classifier Data Elements</t>
  </si>
  <si>
    <t>Linking MSIS IDs from Claims and Third-Party Liability to the Eligible File</t>
  </si>
  <si>
    <t>Duplicate Records in Non-Claims Files</t>
  </si>
  <si>
    <t>Reasonableness of Eligible Counts</t>
  </si>
  <si>
    <t>Reasonableness of Eligible Counts using CHIP Code</t>
  </si>
  <si>
    <t xml:space="preserve">Consistency of CHIP  CODE with CHIP enrollment </t>
  </si>
  <si>
    <t xml:space="preserve">Completeness and Robustness of Eligibility Group </t>
  </si>
  <si>
    <t>Uniqueness of Primary Eligibility Group Record</t>
  </si>
  <si>
    <t>Consistency of Managed Care Plan Reporting and Cross-file Consistency</t>
  </si>
  <si>
    <t>Capitation Volume Payment</t>
  </si>
  <si>
    <t>Duplicate Claims</t>
  </si>
  <si>
    <t>Invalid Adjustment Indicator Values</t>
  </si>
  <si>
    <t>Linking Provider from Claims to Provider Files</t>
  </si>
  <si>
    <t>TPI Category Name (Formula)</t>
  </si>
  <si>
    <t>V1.1</t>
  </si>
  <si>
    <t>V1.2</t>
  </si>
  <si>
    <t>V1.3</t>
  </si>
  <si>
    <t>V1.4</t>
  </si>
  <si>
    <t>V1.5</t>
  </si>
  <si>
    <t>V1.6</t>
  </si>
  <si>
    <t xml:space="preserve">Version Created </t>
  </si>
  <si>
    <t>TPI Category Name</t>
  </si>
  <si>
    <t>EL3.22</t>
  </si>
  <si>
    <t>EL3.23</t>
  </si>
  <si>
    <t>EL3.24</t>
  </si>
  <si>
    <t>EL-3-017-22</t>
  </si>
  <si>
    <t>EL-3-018-23</t>
  </si>
  <si>
    <t>EL-3-019-24</t>
  </si>
  <si>
    <t>% of partial duals (DUAL-ELIGIBLE-CODE = 01, 03, 05, 06) without an RBC of dual (RESTRICTED-BENEFITS-CODE not 3)</t>
  </si>
  <si>
    <t>MIS54.1</t>
  </si>
  <si>
    <t>ALL13.5</t>
  </si>
  <si>
    <t>ALL13.6</t>
  </si>
  <si>
    <t>ALL-13-003-5</t>
  </si>
  <si>
    <t>ALL-13-004-6</t>
  </si>
  <si>
    <t>% alien (RESTRICTED-BENEFITS-CODE = 2) with services that are not emergency room or pregnancy-related</t>
  </si>
  <si>
    <t>% distinct MSIS IDs with only missing values in any active segment: MANAGED-CARE-PLAN-TYPE (ELG00014)</t>
  </si>
  <si>
    <t>ALL16.1</t>
  </si>
  <si>
    <t>ALL-16-001-1</t>
  </si>
  <si>
    <t>ALL16.2</t>
  </si>
  <si>
    <t>ALL-16-002-2</t>
  </si>
  <si>
    <t>ALL16.3</t>
  </si>
  <si>
    <t>ALL-16-003-3</t>
  </si>
  <si>
    <t>ALL16.4</t>
  </si>
  <si>
    <t>ALL-16-004-4</t>
  </si>
  <si>
    <t>ALL16.5</t>
  </si>
  <si>
    <t>ALL-16-005-5</t>
  </si>
  <si>
    <t>ALL16.6</t>
  </si>
  <si>
    <t>ALL-16-006-6</t>
  </si>
  <si>
    <t>ALL16.7</t>
  </si>
  <si>
    <t>ALL-16-007-7</t>
  </si>
  <si>
    <t>ALL16.8</t>
  </si>
  <si>
    <t>ALL-16-008-8</t>
  </si>
  <si>
    <t>% of claim header record segments missing ADJUDICATION-DATE (CIP00002)</t>
  </si>
  <si>
    <t>% of claim header record segments missing ADJUDICATION-DATE (CLT00002)</t>
  </si>
  <si>
    <t>% of claim header record segments missing ADJUDICATION-DATE (COT00002)</t>
  </si>
  <si>
    <t>% of claim header record segments missing ADJUDICATION-DATE (CRX00002)</t>
  </si>
  <si>
    <t>% of claim line record segments missing ADJUDICATION-DATE (CIP00003)</t>
  </si>
  <si>
    <t>% of claim line record segments missing ADJUDICATION-DATE (CLT00003)</t>
  </si>
  <si>
    <t>% of claim line record segments missing ADJUDICATION-DATE (COT00003)</t>
  </si>
  <si>
    <t>% of claim line record segments missing ADJUDICATION-DATE (CRX00003)</t>
  </si>
  <si>
    <t>MIS-6-021_1-37</t>
  </si>
  <si>
    <t>MIS-8-015_1-34</t>
  </si>
  <si>
    <t>MCR-62-002-2</t>
  </si>
  <si>
    <t>MCR-62-003-3</t>
  </si>
  <si>
    <t>% of claim lines with revenue codes that are accommodation revenue codes</t>
  </si>
  <si>
    <t>MIS2.59</t>
  </si>
  <si>
    <t>MIS4.46</t>
  </si>
  <si>
    <t>MIS6.38</t>
  </si>
  <si>
    <t>MIS-2-009_1-59</t>
  </si>
  <si>
    <t>MIS-4-008_1-46</t>
  </si>
  <si>
    <t>% missing: BILLING-PROV-TAXONOMY (CIP00002)</t>
  </si>
  <si>
    <t>% missing: BILLING-PROV-TAXONOMY (CLT00002)</t>
  </si>
  <si>
    <t>% missing: BILLING-PROV-TAXONOMY (COT00002)</t>
  </si>
  <si>
    <t>V2.0</t>
  </si>
  <si>
    <t>Version Last Modified</t>
  </si>
  <si>
    <t>MCR-7-006-21</t>
  </si>
  <si>
    <t>MCR7.21</t>
  </si>
  <si>
    <t>MCR-20-005-9</t>
  </si>
  <si>
    <t>MCR-20-006-10</t>
  </si>
  <si>
    <t>MCR-20-007-11</t>
  </si>
  <si>
    <t>MCR20.9</t>
  </si>
  <si>
    <t>MCR20.10</t>
  </si>
  <si>
    <t>MCR20.11</t>
  </si>
  <si>
    <t>EL3.25</t>
  </si>
  <si>
    <t>EL3.26</t>
  </si>
  <si>
    <t>EL-3-020-25</t>
  </si>
  <si>
    <t>EL-3-021-26</t>
  </si>
  <si>
    <t>V2.1</t>
  </si>
  <si>
    <t>EL-17-001-1</t>
  </si>
  <si>
    <t>% of MSIS IDs reported on ENROLLMENT-TIME-SPAN-SEGMENT-ELG00021 that are not found on PRIMARY-DEMOGRAPHICS-ELIGIBILITY-ELG00002 for the same month</t>
  </si>
  <si>
    <t>EL-17-002-2</t>
  </si>
  <si>
    <t>% of MSIS IDs reported on ENROLLMENT-TIME-SPAN-SEGMENT-ELG00021 that are not found on VARIABLE-DEMOGRAPHICS-ELIGIBILITY-ELG00003 for the same month</t>
  </si>
  <si>
    <t>EL-17-003-3</t>
  </si>
  <si>
    <t>% of MSIS IDs reported on ENROLLMENT-TIME-SPAN-SEGMENT-ELG00021 that are not found on ELIGIBLITY-DETERMINANTS-ELG00005 for the same month</t>
  </si>
  <si>
    <t>EL17.1</t>
  </si>
  <si>
    <t>EL17.2</t>
  </si>
  <si>
    <t>EL17.3</t>
  </si>
  <si>
    <t>ALL2.10</t>
  </si>
  <si>
    <t>ALL2.11</t>
  </si>
  <si>
    <t>ALL2.9</t>
  </si>
  <si>
    <t>ALL-2-010-10</t>
  </si>
  <si>
    <t>ALL-2-011-11</t>
  </si>
  <si>
    <t>ALL-2-009-9</t>
  </si>
  <si>
    <t>ALL18.1</t>
  </si>
  <si>
    <t># of claim headers with TYPE-OF-CLAIM = U, V, W, X or Y that aren’t MFP (PROGRAM-TYPE = 08)</t>
  </si>
  <si>
    <t>ALL18.2</t>
  </si>
  <si>
    <t>ALL-18-002-2</t>
  </si>
  <si>
    <t>ALL18.3</t>
  </si>
  <si>
    <t>ALL-18-003-3</t>
  </si>
  <si>
    <t>ALL18.4</t>
  </si>
  <si>
    <t>ALL-18-004-4</t>
  </si>
  <si>
    <t>ALL15.3</t>
  </si>
  <si>
    <t>ALL-15-003-3</t>
  </si>
  <si>
    <t>ALL15.4</t>
  </si>
  <si>
    <t>ALL-15-004-4</t>
  </si>
  <si>
    <t>ALL15.5</t>
  </si>
  <si>
    <t>ALL-15-005-5</t>
  </si>
  <si>
    <t>ALL15.6</t>
  </si>
  <si>
    <t>EL3.27</t>
  </si>
  <si>
    <t>EL-3-022-27</t>
  </si>
  <si>
    <t># of distinct mandatory eligibility group values populated for children, pregnant women, caretakers, and foster children (ELIGIBILITY-GROUP = 01, 05, 06, 07, 08 or 09)</t>
  </si>
  <si>
    <t>EL3.28</t>
  </si>
  <si>
    <t>EL-3-023-28</t>
  </si>
  <si>
    <t>EL3.29</t>
  </si>
  <si>
    <t>EL-3-024-29</t>
  </si>
  <si>
    <t>EL3.30</t>
  </si>
  <si>
    <t>EL-3-025-30</t>
  </si>
  <si>
    <t># of distinct mandatory eligibility group values for SSI or ABD individuals (ELIGIBILITY-GROUP = 11 or 12)</t>
  </si>
  <si>
    <t>EL6.28</t>
  </si>
  <si>
    <t>EL6.29</t>
  </si>
  <si>
    <t>EL-6-028-28</t>
  </si>
  <si>
    <t>EL-6-029-29</t>
  </si>
  <si>
    <t>ALL17.1</t>
  </si>
  <si>
    <t>ALL17.2</t>
  </si>
  <si>
    <t>ALL17.3</t>
  </si>
  <si>
    <t>ALL17.4</t>
  </si>
  <si>
    <t>ALL17.5</t>
  </si>
  <si>
    <t>ALL17.6</t>
  </si>
  <si>
    <t>ALL17.7</t>
  </si>
  <si>
    <t>ALL17.8</t>
  </si>
  <si>
    <t>ALL-17-001-1</t>
  </si>
  <si>
    <t>ALL-17-002-2</t>
  </si>
  <si>
    <t>ALL-17-003-3</t>
  </si>
  <si>
    <t>ALL-17-004-4</t>
  </si>
  <si>
    <t>ALL-17-005-5</t>
  </si>
  <si>
    <t>ALL-17-006-6</t>
  </si>
  <si>
    <t>ALL-17-007-7</t>
  </si>
  <si>
    <t>ALL-17-008-8</t>
  </si>
  <si>
    <t>% of claim headers that have no corresponding claim lines</t>
  </si>
  <si>
    <t>% of claim lines that have no corresponding claim header</t>
  </si>
  <si>
    <t>ALL-15-006-6</t>
  </si>
  <si>
    <t>MIS-6-008_1-38</t>
  </si>
  <si>
    <t>% of full duals (DUAL-ELIGIBLE-CODE = 02, 04, and 08) receiving private health insurance (TPL-HEALTH-INSURANCE = 1)</t>
  </si>
  <si>
    <t># of distinct mandatory eligibility group values populated for transitional medical assistance (ELIGIBILITY-GROUP = 02 or 03)</t>
  </si>
  <si>
    <t>Completeness and Consistency of Waiver Information</t>
  </si>
  <si>
    <t>Linking Headers and Lines</t>
  </si>
  <si>
    <t>Consistency on Crossover Claims</t>
  </si>
  <si>
    <t>Completeness of Category of Service</t>
  </si>
  <si>
    <t>V2.2</t>
  </si>
  <si>
    <t>EL-3-002_2-31</t>
  </si>
  <si>
    <t>EL-3-002_4-32</t>
  </si>
  <si>
    <t>EL-6-030-30</t>
  </si>
  <si>
    <t>EL-1-015_1-25</t>
  </si>
  <si>
    <t>EL-1-015_2-26</t>
  </si>
  <si>
    <t>EL-6-033-33</t>
  </si>
  <si>
    <t>EL-6-034-34</t>
  </si>
  <si>
    <t>EL-1-012_1-27</t>
  </si>
  <si>
    <t>% of MSIS IDs with an alien restricted benefits code status (RESTRICTED-BENEFITS-CODE = 2) but CITIZENSHIP-IND = 1</t>
  </si>
  <si>
    <t>EL3.31</t>
  </si>
  <si>
    <t>EL3.32</t>
  </si>
  <si>
    <t>EL6.30</t>
  </si>
  <si>
    <t>EL1.25</t>
  </si>
  <si>
    <t>EL1.26</t>
  </si>
  <si>
    <t>EL6.33</t>
  </si>
  <si>
    <t>EL6.34</t>
  </si>
  <si>
    <t>EL1.27</t>
  </si>
  <si>
    <t>EL1.22</t>
  </si>
  <si>
    <t>EL-1-022-22</t>
  </si>
  <si>
    <t>EL1.23</t>
  </si>
  <si>
    <t>EL1.24</t>
  </si>
  <si>
    <t>EL-1-023-23</t>
  </si>
  <si>
    <t>EL-1-024-24</t>
  </si>
  <si>
    <t>EL6.31</t>
  </si>
  <si>
    <t>EL-6-031-31</t>
  </si>
  <si>
    <t>% of MFP participants that do not have restricted benefits code designating MFP participation (RESTRICTED-BENEFITS-CODE not D)</t>
  </si>
  <si>
    <t>EL6.32</t>
  </si>
  <si>
    <t>EL-6-032-32</t>
  </si>
  <si>
    <t>ALL19.1</t>
  </si>
  <si>
    <t>ALL-19-001-1</t>
  </si>
  <si>
    <t>FFS53.1</t>
  </si>
  <si>
    <t>FFS-53-001-1</t>
  </si>
  <si>
    <t>Medicaid and S-CHIP FFS: Original and Adjustment, Non-Crossover, Paid Claims</t>
  </si>
  <si>
    <t>FFS53.2</t>
  </si>
  <si>
    <t>FFS-53-002-2</t>
  </si>
  <si>
    <t>FFS53.3</t>
  </si>
  <si>
    <t>FFS-53-003-3</t>
  </si>
  <si>
    <t>FFS53.4</t>
  </si>
  <si>
    <t>FFS-53-004-4</t>
  </si>
  <si>
    <t>MCR63.1</t>
  </si>
  <si>
    <t>MCR-63-001-1</t>
  </si>
  <si>
    <t>MCR63.2</t>
  </si>
  <si>
    <t>MCR-63-002-2</t>
  </si>
  <si>
    <t>MCR63.3</t>
  </si>
  <si>
    <t>MCR-63-003-3</t>
  </si>
  <si>
    <t>MCR63.4</t>
  </si>
  <si>
    <t>MCR-63-004-4</t>
  </si>
  <si>
    <t>FFS54.1</t>
  </si>
  <si>
    <t>FFS-54-001-1</t>
  </si>
  <si>
    <t>Medicaid and S-CHIP FFS: Original and Adjustment, Crossover, Paid Claims</t>
  </si>
  <si>
    <t>FFS54.2</t>
  </si>
  <si>
    <t>FFS-54-002-2</t>
  </si>
  <si>
    <t>FFS54.3</t>
  </si>
  <si>
    <t>FFS-54-003-3</t>
  </si>
  <si>
    <t>FFS54.4</t>
  </si>
  <si>
    <t>FFS-54-004-4</t>
  </si>
  <si>
    <t>MCR64.1</t>
  </si>
  <si>
    <t>MCR-64-001-1</t>
  </si>
  <si>
    <t>MCR64.2</t>
  </si>
  <si>
    <t>MCR-64-002-2</t>
  </si>
  <si>
    <t>MCR64.3</t>
  </si>
  <si>
    <t>MCR-64-003-3</t>
  </si>
  <si>
    <t>MCR64.4</t>
  </si>
  <si>
    <t>MCR-64-004-4</t>
  </si>
  <si>
    <t>ALL20.1</t>
  </si>
  <si>
    <t>ALL-20-001-1</t>
  </si>
  <si>
    <t>ALL20.2</t>
  </si>
  <si>
    <t>ALL-20-002-2</t>
  </si>
  <si>
    <t>ALL20.3</t>
  </si>
  <si>
    <t>ALL-20-003-3</t>
  </si>
  <si>
    <t>ALL20.4</t>
  </si>
  <si>
    <t>ALL-20-004-4</t>
  </si>
  <si>
    <t>Supplemental and Service Tracking Claims</t>
  </si>
  <si>
    <t>MIS-6-027_2-39</t>
  </si>
  <si>
    <t>MIS-3-001_1-18</t>
  </si>
  <si>
    <t>MIS-5-001_1-21</t>
  </si>
  <si>
    <t>MIS-7-001_1-33</t>
  </si>
  <si>
    <t>MIS-8-012_1-35</t>
  </si>
  <si>
    <t>MIS-2-004_1-60</t>
  </si>
  <si>
    <t>MIS-4-002-2</t>
  </si>
  <si>
    <t>MIS-2-004_2-61</t>
  </si>
  <si>
    <t>MIS-4-002_1-47</t>
  </si>
  <si>
    <t>MIS-2-047_1-62</t>
  </si>
  <si>
    <t>MIS-4-034_1-48</t>
  </si>
  <si>
    <t>MIS-6-027_3-40</t>
  </si>
  <si>
    <t>MIS-2-047_2-63</t>
  </si>
  <si>
    <t>MIS-4-034_2-49</t>
  </si>
  <si>
    <t>MIS-6-027_4-41</t>
  </si>
  <si>
    <t>MIS-3-009_1-19</t>
  </si>
  <si>
    <t>% missing: TOT-ALLOWED-AMT (COT00002)</t>
  </si>
  <si>
    <t>% missing: ALLOWED-AMT (CIP00003)</t>
  </si>
  <si>
    <t>% missing: ALLOWED-AMT (CLT00003)</t>
  </si>
  <si>
    <t>% missing: ALLOWED-AMT (COT00003)</t>
  </si>
  <si>
    <t>% missing: DISPENSING-PRESCRIPTION-DRUG-PROV-NUM (CRX00002)</t>
  </si>
  <si>
    <t>% missing: ADMITTING-PROV-NPI-NUM (CIP00002)</t>
  </si>
  <si>
    <t>% missing: ADMITTING-PROV-NPI-NUM (CLT00002)</t>
  </si>
  <si>
    <t>% missing: ADMITTING-PROV-NUM (CIP00002)</t>
  </si>
  <si>
    <t>% missing: ADMITTING-PROV-NUM (CLT00002)</t>
  </si>
  <si>
    <t>% missing: REFERRING-PROV-NPI-NUM (CIP00002)</t>
  </si>
  <si>
    <t>% missing: REFERRING-PROV-NPI-NUM (CLT00002)</t>
  </si>
  <si>
    <t>% missing: REFERRING-PROV-NPI-NUM (COT00002)</t>
  </si>
  <si>
    <t>% missing: REFERRING-PROV-NUM (CIP00002)</t>
  </si>
  <si>
    <t>% missing: REFERRING-PROV-NUM (CLT00002)</t>
  </si>
  <si>
    <t>% missing: REFERRING-PROV-NUM (COT00002)</t>
  </si>
  <si>
    <t>% missing: OPERATING-PROV-NPI-NUM (CIP00003)</t>
  </si>
  <si>
    <t>MIS6.39</t>
  </si>
  <si>
    <t>MIS3.18</t>
  </si>
  <si>
    <t>MIS5.21</t>
  </si>
  <si>
    <t>MIS7.33</t>
  </si>
  <si>
    <t>MIS8.35</t>
  </si>
  <si>
    <t>MIS2.60</t>
  </si>
  <si>
    <t>MIS4.2</t>
  </si>
  <si>
    <t>MIS2.61</t>
  </si>
  <si>
    <t>MIS4.47</t>
  </si>
  <si>
    <t>MIS6.40</t>
  </si>
  <si>
    <t>MIS2.63</t>
  </si>
  <si>
    <t>MIS4.49</t>
  </si>
  <si>
    <t>MIS6.41</t>
  </si>
  <si>
    <t>MIS3.19</t>
  </si>
  <si>
    <t>MIS2.62</t>
  </si>
  <si>
    <t>MIS4.48</t>
  </si>
  <si>
    <t>EL1.28</t>
  </si>
  <si>
    <t>EL-1-025-28</t>
  </si>
  <si>
    <t>Consistency of CHIP Code and CHIP Enrollment: Level 2</t>
  </si>
  <si>
    <t>Consistency of Eligibility Data Elements: Level 2</t>
  </si>
  <si>
    <t>Beneficiary Demographics: Level 2</t>
  </si>
  <si>
    <t xml:space="preserve">% difference between full-benefit T-MSIS enrollment count (EL-6-023-23) and PI enrollment count (Medicaid + CHIP) </t>
  </si>
  <si>
    <t>% difference between T-MSIS CHIP count (EL-S-003-3) and PI CHIP count (M-CHIP + S-CHIP)</t>
  </si>
  <si>
    <t>Medicaid and S-CHIP Encounter: Original and Adjustment, Non-Crossover, Paid Claims</t>
  </si>
  <si>
    <t>Medicaid and S-CHIP Encounter: Original and Adjustment, Crossover, Paid Claims</t>
  </si>
  <si>
    <t>V2.3</t>
  </si>
  <si>
    <t>EXP43.1</t>
  </si>
  <si>
    <t>EXP-43-001-1</t>
  </si>
  <si>
    <t>All paid claims</t>
  </si>
  <si>
    <t>EXP43.2</t>
  </si>
  <si>
    <t>EXP-43-002-2</t>
  </si>
  <si>
    <t>EXP43.3</t>
  </si>
  <si>
    <t>EXP-43-003-3</t>
  </si>
  <si>
    <t>EXP43.4</t>
  </si>
  <si>
    <t>EXP-43-004-4</t>
  </si>
  <si>
    <t>EXP43.5</t>
  </si>
  <si>
    <t>EXP-43-005-5</t>
  </si>
  <si>
    <t>EXP43.6</t>
  </si>
  <si>
    <t>EXP-43-006-6</t>
  </si>
  <si>
    <t>EXP43.7</t>
  </si>
  <si>
    <t>EXP-43-007-7</t>
  </si>
  <si>
    <t>EXP43.8</t>
  </si>
  <si>
    <t>EXP-43-008-8</t>
  </si>
  <si>
    <t>EXP45.4</t>
  </si>
  <si>
    <t>EXP-45-004-4</t>
  </si>
  <si>
    <t>EXP45.5</t>
  </si>
  <si>
    <t>EXP-45-005-5</t>
  </si>
  <si>
    <t>EXP45.6</t>
  </si>
  <si>
    <t>EXP-45-006-6</t>
  </si>
  <si>
    <t>ALL-22-001-1</t>
  </si>
  <si>
    <t>ALL-23-001-1</t>
  </si>
  <si>
    <t>ALL-24-001-1</t>
  </si>
  <si>
    <t>ALL-25-001-1</t>
  </si>
  <si>
    <t>ALL22.1</t>
  </si>
  <si>
    <t>ALL23.1</t>
  </si>
  <si>
    <t>ALL24.1</t>
  </si>
  <si>
    <t>ALL25.1</t>
  </si>
  <si>
    <t>MIS-55-003-3</t>
  </si>
  <si>
    <t>% missing: SERVICE-TRACKING-PAYMENT-AMT (CIP00002)</t>
  </si>
  <si>
    <t>MIS-55-004-4</t>
  </si>
  <si>
    <t>% missing: SERVICE-TRACKING-TYPE (CIP00002)</t>
  </si>
  <si>
    <t>MIS-57-003-3</t>
  </si>
  <si>
    <t>% missing: SERVICE-TRACKING-PAYMENT-AMT (CLT00002)</t>
  </si>
  <si>
    <t>MIS-57-004-4</t>
  </si>
  <si>
    <t>% missing: SERVICE-TRACKING-TYPE (CLT00002)</t>
  </si>
  <si>
    <t>MIS-59-003-3</t>
  </si>
  <si>
    <t>% missing: SERVICE-TRACKING-PAYMENT-AMT (COT00002)</t>
  </si>
  <si>
    <t>MIS-59-004-4</t>
  </si>
  <si>
    <t>% missing: SERVICE-TRACKING-TYPE (COT00002)</t>
  </si>
  <si>
    <t>MIS-61-001-1</t>
  </si>
  <si>
    <t>% missing: SERVICE-TRACKING-PAYMENT-AMT (CRX00002)</t>
  </si>
  <si>
    <t>MIS-61-002-2</t>
  </si>
  <si>
    <t>% missing: SERVICE-TRACKING-TYPE (CRX00002)</t>
  </si>
  <si>
    <t>EXP-44-001-1</t>
  </si>
  <si>
    <t>EXP-44-002-2</t>
  </si>
  <si>
    <t>EXP-44-003-3</t>
  </si>
  <si>
    <t>EXP-44-004-4</t>
  </si>
  <si>
    <t>MIS-55-001-1</t>
  </si>
  <si>
    <t>MIS-55-002-2</t>
  </si>
  <si>
    <t>MIS-57-001-1</t>
  </si>
  <si>
    <t>MIS-57-002-2</t>
  </si>
  <si>
    <t>MIS-58-001-1</t>
  </si>
  <si>
    <t>MIS-58-002-2</t>
  </si>
  <si>
    <t>MIS-59-001-1</t>
  </si>
  <si>
    <t>MIS-59-002-2</t>
  </si>
  <si>
    <t>MIS-60-001-1</t>
  </si>
  <si>
    <t>MIS-60-002-2</t>
  </si>
  <si>
    <t>EXP-45-001-1</t>
  </si>
  <si>
    <t>EXP-45-002-2</t>
  </si>
  <si>
    <t>EXP-45-003-3</t>
  </si>
  <si>
    <t>PRV2.10</t>
  </si>
  <si>
    <t>PRV-2-010-10</t>
  </si>
  <si>
    <t>MIS55.3</t>
  </si>
  <si>
    <t>MIS55.4</t>
  </si>
  <si>
    <t>MIS57.3</t>
  </si>
  <si>
    <t>MIS57.4</t>
  </si>
  <si>
    <t>MIS59.3</t>
  </si>
  <si>
    <t>MIS59.4</t>
  </si>
  <si>
    <t>MIS61.1</t>
  </si>
  <si>
    <t>MIS61.2</t>
  </si>
  <si>
    <t>EXP44.1</t>
  </si>
  <si>
    <t>EXP44.2</t>
  </si>
  <si>
    <t>EXP44.3</t>
  </si>
  <si>
    <t>EXP44.4</t>
  </si>
  <si>
    <t>MIS55.1</t>
  </si>
  <si>
    <t>MIS55.2</t>
  </si>
  <si>
    <t>MIS57.1</t>
  </si>
  <si>
    <t>MIS57.2</t>
  </si>
  <si>
    <t>MIS58.1</t>
  </si>
  <si>
    <t>MIS58.2</t>
  </si>
  <si>
    <t>MIS59.1</t>
  </si>
  <si>
    <t>MIS59.2</t>
  </si>
  <si>
    <t>MIS60.1</t>
  </si>
  <si>
    <t>MIS60.2</t>
  </si>
  <si>
    <t>EXP45.1</t>
  </si>
  <si>
    <t>EXP45.2</t>
  </si>
  <si>
    <t>EXP45.3</t>
  </si>
  <si>
    <t>Medicaid and S-CHIP Supplemental: Original and Adjustment, Paid Claims</t>
  </si>
  <si>
    <t>MIS-64-001-1</t>
  </si>
  <si>
    <t>MIS-72-001-1</t>
  </si>
  <si>
    <t>MIS-66-001-1</t>
  </si>
  <si>
    <t>MIS-74-001-1</t>
  </si>
  <si>
    <t>MIS-68-001-1</t>
  </si>
  <si>
    <t>MIS-76-001-1</t>
  </si>
  <si>
    <t>MIS-70-001-1</t>
  </si>
  <si>
    <t>MIS-78-001-1</t>
  </si>
  <si>
    <t>MIS64.1</t>
  </si>
  <si>
    <t>MIS72.1</t>
  </si>
  <si>
    <t>MIS66.1</t>
  </si>
  <si>
    <t>MIS74.1</t>
  </si>
  <si>
    <t>MIS68.1</t>
  </si>
  <si>
    <t>MIS76.1</t>
  </si>
  <si>
    <t>MIS70.1</t>
  </si>
  <si>
    <t>MIS78.1</t>
  </si>
  <si>
    <t>ALL-21-001-1</t>
  </si>
  <si>
    <t>ALL-21-002-2</t>
  </si>
  <si>
    <t>ALL-21-003-3</t>
  </si>
  <si>
    <t>ALL-21-004-4</t>
  </si>
  <si>
    <t>ALL-21-005-5</t>
  </si>
  <si>
    <t>ALL-21-006-6</t>
  </si>
  <si>
    <t>ALL-21-007-7</t>
  </si>
  <si>
    <t>ALL-21-008-8</t>
  </si>
  <si>
    <t>ALL21.1</t>
  </si>
  <si>
    <t>ALL21.2</t>
  </si>
  <si>
    <t>ALL21.3</t>
  </si>
  <si>
    <t>ALL21.5</t>
  </si>
  <si>
    <t>ALL21.6</t>
  </si>
  <si>
    <t>ALL21.7</t>
  </si>
  <si>
    <t>ALL21.8</t>
  </si>
  <si>
    <t>ALL21.4</t>
  </si>
  <si>
    <t>Medicaid FFS and Encounter: Original, Non-Crossover, Paid Claims</t>
  </si>
  <si>
    <t>Medicaid and S-CHIP Capitation Payment: Original, Paid Claims</t>
  </si>
  <si>
    <t>Medicaid and S-CHIP Encounter: Original, Paid Claims</t>
  </si>
  <si>
    <t>Medicaid Service Tracking: Non-void, Paid Claims</t>
  </si>
  <si>
    <t>S-CHIP Service Tracking: Non-void, Paid Claims</t>
  </si>
  <si>
    <t>Medicaid and S-CHIP Service Tracking: Non-void, Paid Claims</t>
  </si>
  <si>
    <t>Single NPI and Linking Providers from Claims to Provider Files: Level 2</t>
  </si>
  <si>
    <t>EL14.1</t>
  </si>
  <si>
    <t>EL-14-001-1</t>
  </si>
  <si>
    <t>EL14.2</t>
  </si>
  <si>
    <t>EL-14-002-2</t>
  </si>
  <si>
    <t>EL14.3</t>
  </si>
  <si>
    <t>EL-14-003-3</t>
  </si>
  <si>
    <t>EL14.4</t>
  </si>
  <si>
    <t>EL-14-004-4</t>
  </si>
  <si>
    <t>EL14.5</t>
  </si>
  <si>
    <t>EL-14-005-5</t>
  </si>
  <si>
    <t>EL14.6</t>
  </si>
  <si>
    <t>EL-14-006-6</t>
  </si>
  <si>
    <t>EL14.7</t>
  </si>
  <si>
    <t>EL-14-007-7</t>
  </si>
  <si>
    <t>EL14.8</t>
  </si>
  <si>
    <t>EL-14-008-8</t>
  </si>
  <si>
    <t>EL14.9</t>
  </si>
  <si>
    <t>EL-14-009-9</t>
  </si>
  <si>
    <t>EL14.10</t>
  </si>
  <si>
    <t>EL-14-010-10</t>
  </si>
  <si>
    <t>EL14.11</t>
  </si>
  <si>
    <t>EL-14-011-11</t>
  </si>
  <si>
    <t>EL14.12</t>
  </si>
  <si>
    <t>EL-14-012-12</t>
  </si>
  <si>
    <t>EL14.13</t>
  </si>
  <si>
    <t>EL-14-013-13</t>
  </si>
  <si>
    <t>EL14.14</t>
  </si>
  <si>
    <t>EL-14-014-14</t>
  </si>
  <si>
    <t>EL14.15</t>
  </si>
  <si>
    <t>EL-14-015-15</t>
  </si>
  <si>
    <t>EL14.16</t>
  </si>
  <si>
    <t>EL-14-016-16</t>
  </si>
  <si>
    <t>EL14.17</t>
  </si>
  <si>
    <t>EL-14-017-17</t>
  </si>
  <si>
    <t>EL14.18</t>
  </si>
  <si>
    <t>EL-14-018-18</t>
  </si>
  <si>
    <t>EL14.19</t>
  </si>
  <si>
    <t>EL-14-019-19</t>
  </si>
  <si>
    <t>MCR58.1</t>
  </si>
  <si>
    <t>MCR-58-001-1</t>
  </si>
  <si>
    <t>MCR58.2</t>
  </si>
  <si>
    <t>MCR-58-002-2</t>
  </si>
  <si>
    <t>MCR58.3</t>
  </si>
  <si>
    <t>MCR-58-003-3</t>
  </si>
  <si>
    <t>MCR58.4</t>
  </si>
  <si>
    <t>MCR-58-004-4</t>
  </si>
  <si>
    <t>MCR58.5</t>
  </si>
  <si>
    <t>MCR-58-005-5</t>
  </si>
  <si>
    <t>MCR58.6</t>
  </si>
  <si>
    <t>MCR-58-006-6</t>
  </si>
  <si>
    <t>MCR58.7</t>
  </si>
  <si>
    <t>MCR-58-007-7</t>
  </si>
  <si>
    <t>MCR58.8</t>
  </si>
  <si>
    <t>MCR-58-008-8</t>
  </si>
  <si>
    <t>PRV5.1</t>
  </si>
  <si>
    <t>PRV-5-001-1</t>
  </si>
  <si>
    <t>PRV5.2</t>
  </si>
  <si>
    <t>PRV-5-002-2</t>
  </si>
  <si>
    <t>PRV5.3</t>
  </si>
  <si>
    <t>PRV-5-003-3</t>
  </si>
  <si>
    <t>PRV5.4</t>
  </si>
  <si>
    <t>PRV-5-004-4</t>
  </si>
  <si>
    <t>PRV5.5</t>
  </si>
  <si>
    <t>PRV-5-005-5</t>
  </si>
  <si>
    <t>PRV5.6</t>
  </si>
  <si>
    <t>PRV-5-006-6</t>
  </si>
  <si>
    <t>PRV5.7</t>
  </si>
  <si>
    <t>PRV-5-007-7</t>
  </si>
  <si>
    <t>PRV5.8</t>
  </si>
  <si>
    <t>PRV-5-008-8</t>
  </si>
  <si>
    <t>PRV5.9</t>
  </si>
  <si>
    <t>PRV-5-009-9</t>
  </si>
  <si>
    <t>TPL8.1</t>
  </si>
  <si>
    <t>TPL-8-001-1</t>
  </si>
  <si>
    <t>TPL8.2</t>
  </si>
  <si>
    <t>TPL-8-002-2</t>
  </si>
  <si>
    <t>TPL8.3</t>
  </si>
  <si>
    <t>TPL-8-003-3</t>
  </si>
  <si>
    <t>TPL8.4</t>
  </si>
  <si>
    <t>TPL-8-004-4</t>
  </si>
  <si>
    <t>TPL8.5</t>
  </si>
  <si>
    <t>TPL-8-005-5</t>
  </si>
  <si>
    <t>ALL-26-001-1</t>
  </si>
  <si>
    <t>ALL-26-002-2</t>
  </si>
  <si>
    <t>ALL-26-003-3</t>
  </si>
  <si>
    <t>ALL-26-004-4</t>
  </si>
  <si>
    <t>ALL26.1</t>
  </si>
  <si>
    <t>ALL26.2</t>
  </si>
  <si>
    <t>ALL26.3</t>
  </si>
  <si>
    <t>ALL26.4</t>
  </si>
  <si>
    <t>V2.4</t>
  </si>
  <si>
    <t>ALL-27-001-1</t>
  </si>
  <si>
    <t>ALL-27-002-2</t>
  </si>
  <si>
    <t>ALL-28-001-1</t>
  </si>
  <si>
    <t>ALL-29-001-1</t>
  </si>
  <si>
    <t>ALL-30-001-1</t>
  </si>
  <si>
    <t>ALL-31-001-1</t>
  </si>
  <si>
    <t>ALL-32-001-1</t>
  </si>
  <si>
    <t>ALL-33-001-1</t>
  </si>
  <si>
    <t>ALL27.1</t>
  </si>
  <si>
    <t>ALL27.2</t>
  </si>
  <si>
    <t>ALL28.1</t>
  </si>
  <si>
    <t>ALL29.1</t>
  </si>
  <si>
    <t>ALL30.1</t>
  </si>
  <si>
    <t>ALL31.1</t>
  </si>
  <si>
    <t>ALL32.1</t>
  </si>
  <si>
    <t>ALL33.1</t>
  </si>
  <si>
    <t>% of record segments with an invalid waiver ID format for 1115 waivers (WAIVER-TYPE = 01 or 21 - 30)</t>
  </si>
  <si>
    <t>% of record segments with an invalid waiver ID format for 1915(b) and 1915(c) waivers (WAIVER-TYPE = 02 - 20, 32, or 33)</t>
  </si>
  <si>
    <t>Critical</t>
  </si>
  <si>
    <t>File Name 1</t>
  </si>
  <si>
    <t>RULE-2028</t>
  </si>
  <si>
    <t>RULE-2071</t>
  </si>
  <si>
    <t>RULE-2105</t>
  </si>
  <si>
    <t>RULE-2165</t>
  </si>
  <si>
    <t>RULE-2188</t>
  </si>
  <si>
    <t>RULE-2217</t>
  </si>
  <si>
    <t>RULE-2241</t>
  </si>
  <si>
    <t>RULE-2263</t>
  </si>
  <si>
    <t>RULE-2289</t>
  </si>
  <si>
    <t>RULE-2313</t>
  </si>
  <si>
    <t>RULE-2338</t>
  </si>
  <si>
    <t>RULE-2361</t>
  </si>
  <si>
    <t>RULE-2392</t>
  </si>
  <si>
    <t>RULE-2413</t>
  </si>
  <si>
    <t>RULE-2438</t>
  </si>
  <si>
    <t>RULE-2458</t>
  </si>
  <si>
    <t>RULE-2478</t>
  </si>
  <si>
    <t>RULE-2498</t>
  </si>
  <si>
    <t>RULE-2519</t>
  </si>
  <si>
    <t>RULE-2578</t>
  </si>
  <si>
    <t>RULE-2598</t>
  </si>
  <si>
    <t>RULE-2636</t>
  </si>
  <si>
    <t>RULE-2659</t>
  </si>
  <si>
    <t>RULE-2680</t>
  </si>
  <si>
    <t>RULE-2701</t>
  </si>
  <si>
    <t>RULE-2793</t>
  </si>
  <si>
    <t>RULE-2841</t>
  </si>
  <si>
    <t>RULE-2878</t>
  </si>
  <si>
    <t>RULE-2911</t>
  </si>
  <si>
    <t>RULE-2932</t>
  </si>
  <si>
    <t>RULE-2950</t>
  </si>
  <si>
    <t>RULE-2974</t>
  </si>
  <si>
    <t>RULE-2996</t>
  </si>
  <si>
    <t>RULE-3016</t>
  </si>
  <si>
    <t>RULE-3070</t>
  </si>
  <si>
    <t>RULE-3103</t>
  </si>
  <si>
    <t>RULE-3127</t>
  </si>
  <si>
    <t>RULE-3148</t>
  </si>
  <si>
    <t>RULE-3176</t>
  </si>
  <si>
    <t xml:space="preserve">Ratio of errors for overlapping segment eff/end dates [RULE-2028] to all active PRIMARY-DEMOGRAPHICS-ELIGIBILITY (ELG00002) segments </t>
  </si>
  <si>
    <t xml:space="preserve">Ratio of errors for overlapping segment eff/end dates [RULE-2071] to all active VARIABLE-DEMOGRAPHICS-ELIGIBILITY (ELG00003) segments </t>
  </si>
  <si>
    <t xml:space="preserve">Ratio of errors for overlapping segment eff/end dates [RULE-2105] to all active ELIGIBLE-CONTACT-INFORMATION (ELG00004) segments </t>
  </si>
  <si>
    <t xml:space="preserve">Ratio of errors for overlapping segment eff/end dates [RULE-2165] to all active ELIGIBILITY-DETERMINANTS (ELG00005) segments </t>
  </si>
  <si>
    <t xml:space="preserve">Ratio of errors for overlapping segment eff/end dates [RULE-2188] to all active HEALTH-HOME-SPA-PARTICIPATION-INFORMATION (ELG00006) segments </t>
  </si>
  <si>
    <t xml:space="preserve">Ratio of errors for overlapping segment eff/end dates [RULE-2217] to all active HEALTH-HOME-SPA-PROVIDERS (ELG00007) segments </t>
  </si>
  <si>
    <t xml:space="preserve">Ratio of errors for overlapping segment eff/end dates [RULE-2241] to all active HEALTH-HOME-CHRONIC-CONDITIONS (ELG00008) segments </t>
  </si>
  <si>
    <t xml:space="preserve">Ratio of errors for overlapping segment eff/end dates [RULE-2263] to all active LOCK-IN-INFORMATION (ELG00009) segments </t>
  </si>
  <si>
    <t xml:space="preserve">Ratio of errors for overlapping segment eff/end dates [RULE-2289] to all active MFP-INFORMATION (ELG00010) segments </t>
  </si>
  <si>
    <t xml:space="preserve">Ratio of errors for overlapping segment eff/end dates [RULE-2313] to all active STATE-PLAN-OPTION-PARTICIPATION (ELG00011) segments </t>
  </si>
  <si>
    <t xml:space="preserve">Ratio of errors for overlapping segment eff/end dates [RULE-2338] to all active WAIVER-PARTICIPATION (ELG00012) segments </t>
  </si>
  <si>
    <t xml:space="preserve">Ratio of errors for overlapping segment eff/end dates [RULE-2361] to all active LTSS-PARTICIPATION (ELG00013) segments </t>
  </si>
  <si>
    <t xml:space="preserve">Ratio of errors for overlapping segment eff/end dates [RULE-2392] to all active MANAGED-CARE-PARTICIPATION (ELG00014) segments </t>
  </si>
  <si>
    <t xml:space="preserve">Ratio of errors for overlapping segment eff/end dates [RULE-2413] to all active ETHNICITY-INFORMATION (ELG00015) segments </t>
  </si>
  <si>
    <t xml:space="preserve">Ratio of errors for overlapping segment eff/end dates [RULE-2438] to all active RACE-INFORMATION (ELG00016) segments </t>
  </si>
  <si>
    <t xml:space="preserve">Ratio of errors for overlapping segment eff/end dates [RULE-2458] to all active DISABILITY-INFORMATION (ELG00017) segments </t>
  </si>
  <si>
    <t xml:space="preserve">Ratio of errors for overlapping segment eff/end dates [RULE-2478] to all active 1115A-DEMONSTRATION-INFORMATION (ELG00018) segments </t>
  </si>
  <si>
    <t xml:space="preserve">Ratio of errors for overlapping segment eff/end dates [RULE-2498] to all active HCBS-CHRONIC-CONDITIONS-NON-HEALTH-HOME (ELG00020) segments </t>
  </si>
  <si>
    <t xml:space="preserve">Ratio of errors for overlapping segment eff/end dates [RULE-2519] to all active ENROLLMENT-TIME-SPAN-SEGMENT (ELG00021) segments </t>
  </si>
  <si>
    <t xml:space="preserve">Ratio of errors for overlapping segment eff/end dates [RULE-2578] to all active MANAGED-CARE-MAIN (MCR00002) segments </t>
  </si>
  <si>
    <t xml:space="preserve">Ratio of errors for overlapping segment eff/end dates [RULE-2598] to all active MANAGED-CARE-LOCATION-AND-CONTACT-INFO (MCR00003) segments </t>
  </si>
  <si>
    <t xml:space="preserve">Ratio of errors for overlapping segment eff/end dates [RULE-2636] to all active MANAGED-CARE-SERVICE-AREA (MCR00004) segments </t>
  </si>
  <si>
    <t xml:space="preserve">Ratio of errors for overlapping segment eff/end dates [RULE-2659] to all active MANAGED-CARE-OPERATING-AUTHORITY (MCR00005) segments </t>
  </si>
  <si>
    <t xml:space="preserve">Ratio of errors for overlapping segment eff/end dates [RULE-2680] to all active MANAGED-CARE-PLAN-POPULATION-ENROLLED (MCR00006) segments </t>
  </si>
  <si>
    <t xml:space="preserve">Ratio of errors for overlapping segment eff/end dates [RULE-2701] to all active MANAGED-CARE-ACCREDITATION-ORGANIZATION (MCR00007) segments </t>
  </si>
  <si>
    <t xml:space="preserve">Ratio of errors for overlapping segment eff/end dates [RULE-2793] to all active PROV-ATTRIBUTES-MAIN (PRV00002) segments </t>
  </si>
  <si>
    <t xml:space="preserve">Ratio of errors for overlapping segment eff/end dates [RULE-2841] to all active PROV-LOCATION-AND-CONTACT-INFO (PRV00003) segments </t>
  </si>
  <si>
    <t xml:space="preserve">Ratio of errors for overlapping segment eff/end dates [RULE-2878] to all active PROV-LICENSING-INFO (PRV00004) segments </t>
  </si>
  <si>
    <t xml:space="preserve">Ratio of errors for overlapping segment eff/end dates [RULE-2911] to all active PROV-IDENTIFIERS (PRV00005) segments </t>
  </si>
  <si>
    <t xml:space="preserve">Ratio of errors for overlapping segment eff/end dates [RULE-2932] to all active PROV-TAXONOMY-CLASSIFICATION (PRV00006) segments </t>
  </si>
  <si>
    <t xml:space="preserve">Ratio of errors for overlapping segment eff/end dates [RULE-2950] to all active PROV-MEDICAID-ENROLLMENT (PRV00007) segments </t>
  </si>
  <si>
    <t xml:space="preserve">Ratio of errors for overlapping segment eff/end dates [RULE-2974] to all active PROV-AFFILIATED-GROUPS (PRV00008) segments </t>
  </si>
  <si>
    <t xml:space="preserve">Ratio of errors for overlapping segment eff/end dates [RULE-2996] to all active PROV-AFFILIATED-PROGRAMS (PRV00009) segments </t>
  </si>
  <si>
    <t xml:space="preserve">Ratio of errors for overlapping segment eff/end dates [RULE-3016] to all active PROV-BED-TYPE-INFO (PRV00010) segments </t>
  </si>
  <si>
    <t xml:space="preserve">Ratio of errors for overlapping segment eff/end dates [RULE-3070] to all active TPL-MEDICAID-ELIGIBLE-PERSON-MAIN (TPL00002) segments </t>
  </si>
  <si>
    <t xml:space="preserve">Ratio of errors for overlapping segment eff/end dates [RULE-3103] to all active TPL-MEDICAID-ELIGIBLE-PERSON-HEALTH-INSURANCE-COVERAGE-INFO (TPL00003) segments </t>
  </si>
  <si>
    <t xml:space="preserve">Ratio of errors for overlapping segment eff/end dates [RULE-3127] to all active TPL-MEDICAID-ELIGIBLE-PERSON-HEALTH-INSURANCE-COVERAGE-CATEGORIES (TPL00004) segments </t>
  </si>
  <si>
    <t xml:space="preserve">Ratio of errors for overlapping segment eff/end dates [RULE-3148] to all active TPL-MEDICAID-ELIGIBLE-OTHER-THIRD-PARTY-COVERAGE-INFORMATION (TPL00005) segments </t>
  </si>
  <si>
    <t xml:space="preserve">Ratio of errors for overlapping segment eff/end dates [RULE-3176] to all active TPL-ENTITY-CONTACT-INFORMATION (TPL00006) segments </t>
  </si>
  <si>
    <t>OD</t>
  </si>
  <si>
    <t>V2.5</t>
  </si>
  <si>
    <t>RULE-7183</t>
  </si>
  <si>
    <t>RULE-7184</t>
  </si>
  <si>
    <t>RULE-7185</t>
  </si>
  <si>
    <t>RULE-7186</t>
  </si>
  <si>
    <t>RULE-7187</t>
  </si>
  <si>
    <t>RULE-7188</t>
  </si>
  <si>
    <t>RULE-7189</t>
  </si>
  <si>
    <t>RULE-7190</t>
  </si>
  <si>
    <t>ALL-18-001-1</t>
  </si>
  <si>
    <t>MIS-54-001-1</t>
  </si>
  <si>
    <t>Type of Bill values</t>
  </si>
  <si>
    <t>Billing Provider Taxonomy values</t>
  </si>
  <si>
    <t>% of claim headers that are crossover claims</t>
  </si>
  <si>
    <t>% of claim lines with BENEFIT-TYPE = 002 (outpatient hospital)</t>
  </si>
  <si>
    <t>% of claim lines with BENEFIT-TYPE = 010 (physician)</t>
  </si>
  <si>
    <t># of unique Benefit Type values reported for mandatory ambulatory-only benefit (see DD Appendix H)</t>
  </si>
  <si>
    <t># of unique Benefit Type values reported for mandatory institutional-only Long-Term Care benefit (see DD Appendix H)</t>
  </si>
  <si>
    <t># of unique Benefit Type values reported for mandatory institutional-only non-Long-Term Care benefit (see DD Appendix H)</t>
  </si>
  <si>
    <t># of unique Benefit Type values reported for optional ambulatory-only benefit  (see DD Appendix H)</t>
  </si>
  <si>
    <t># of unique Benefit Type values reported for optional institutional-only Long-Term Care benefit  (see DD Appendix H)</t>
  </si>
  <si>
    <t># of unique Benefit Type values reported for optional institutional-only non-Long-Term Care benefit  (see DD Appendix H)</t>
  </si>
  <si>
    <t>% of claim lines with Benefit Type values representing a combination ambulatory/institutional benefit (see DD Appendix H)</t>
  </si>
  <si>
    <t>% of claim headers with Benefit Type values representing a combination ambulatory/institutional Long-Term Care benefit (see DD Appendix H)</t>
  </si>
  <si>
    <t>% of claim headers with Benefit Type values representing a combination ambulatory/institutional non-Long-Term Care benefit (see DD Appendix H)</t>
  </si>
  <si>
    <t>% of claim lines with Benefit Type values representing ambulatory-only benefit (see DD Appendix H)</t>
  </si>
  <si>
    <t>% of claim headers with Benefit Type values representing institutional-only Long-Term Care benefit (see DD Appendix H)</t>
  </si>
  <si>
    <t>% of claim headers with Benefit Type values representing institutional-only non-Long-Term Care benefit (see DD Appendix H)</t>
  </si>
  <si>
    <t>% of MSIS IDs limited to family planning (RESTRICTED-BENEFITS-CODE = 6) with non-family planning services (PROGRAM-TYPE not equal 2)</t>
  </si>
  <si>
    <t>% alien restricted benefits code status (RESTRICTED-BENEFITS-CODE = 2) with services that are not emergency room or pregnancy-related</t>
  </si>
  <si>
    <t>% of MSIS IDs on crossover claim headers not enrolled as duals (QMB, QMB Plus, SLMB Plus, Other) on Admission Date</t>
  </si>
  <si>
    <t>% of MSIS IDs on crossover claim headers not enrolled as duals (QMB, QMB Plus, SLMB Plus, Other) on Beginning Date of Service</t>
  </si>
  <si>
    <t>% of MSIS IDs on crossover claim headers not enrolled as duals (QMB, QMB Plus, SLMB Plus, Other) on Prescription Fill Date</t>
  </si>
  <si>
    <t>% of MSIS IDs on crossover claim headers enrolled as premium only dual groups (SLMB, QI, QDWI) on Admission Date</t>
  </si>
  <si>
    <t>% of MSIS IDs on crossover claim headers enrolled as premium only dual groups (SLMB, QI, QDWI) on Beginning Date of Service</t>
  </si>
  <si>
    <t>% of MSIS IDs on crossover claim headers enrolled as premium only dual groups (SLMB, QI, QDWI) on Prescription Fill Date</t>
  </si>
  <si>
    <t>% of claim lines with non-missing Place of Service that have missing Procedure Code</t>
  </si>
  <si>
    <t>% of claim lines with both Type of Bill and Place of Service non-missing</t>
  </si>
  <si>
    <t>% of claim lines missing Type of Bill and Place of Service</t>
  </si>
  <si>
    <t>% of claim lines with non-missing Type of Bill that have missing Revenue Code</t>
  </si>
  <si>
    <t>% of claim lines with non-missing Revenue Code that have missing Type of Bill</t>
  </si>
  <si>
    <t>% of claim lines missing Procedure Code and Revenue Code</t>
  </si>
  <si>
    <t>% of claim headers with HCBS-SERVICE-CODE = 4 that are missing Waiver ID</t>
  </si>
  <si>
    <t>% of claim lines with both XIX and XXI MBESCBES Category of Service</t>
  </si>
  <si>
    <t># of unique HCBS Taxonomy valid values reported</t>
  </si>
  <si>
    <t>% of MSIS IDs in Community First Choice (STATE-PLAN-OPTION-TYPE = '01') during the reporting period with any claim lines</t>
  </si>
  <si>
    <t>% of active 1915(i) MSIS IDs (STATE-PLAN-OPTION-TYPE = '02') during the reporting period with any claim lines</t>
  </si>
  <si>
    <t>% of active 1915(i) MSIS IDs (STATE-PLAN-OPTION-TYPE = '02') during the reporting period with 1915(i) claim lines (HCBS-SERVICE-CODE = '1')</t>
  </si>
  <si>
    <t>% of active 1915(j) MSIS IDs (STATE-PLAN-OPTION-TYPE = '03') during the reporting period with any claim lines</t>
  </si>
  <si>
    <t>% of active 1915(j) MSIS IDs (STATE-PLAN-OPTION-TYPE = '03') during the reporting period with 1915(j) claim lines (HCBS-SERVICE-CODE = '2')</t>
  </si>
  <si>
    <t>% of 1915(c) waiver enrollees (WAIVER-TYPE = 06 - 20 or 33) that do not have any claim headers with the corresponding waiver ID</t>
  </si>
  <si>
    <t>% of 1915(c) waiver enrollees (WAIVER-TYPE = 06 - 20 or 33) that do not have any claim headers with PROGRAM-TYPE = 07</t>
  </si>
  <si>
    <t>% of 1915(c) waiver enrollees (WAIVER-TYPE = 06 - 20 or 33) that do not have any claim headers with HCBS-SERVICE-CODE = 4</t>
  </si>
  <si>
    <t>% of BILLING-PROV-NUM on claim headers that do not have a match in PRV00007 with active provider enrollment status (PROV-MEDICAID-ENROLLMENT-STATUS-CODE in (1, 2, 3, 4, 5, 6) on Admission Date</t>
  </si>
  <si>
    <t>% of BILLING-PROV-NUM on claim headers that do not have a match in PRV00007 with active provider enrollment status (PROV-MEDICAID-ENROLLMENT-STATUS-CODE in (1, 2, 3, 4, 5, 6) on Beginning Date of Service</t>
  </si>
  <si>
    <t>% of BILLING-PROV-NUM on claim headers that do not have a match in PRV00007 with active provider enrollment status (PROV-MEDICAID-ENROLLMENT-STATUS-CODE in (1, 2, 3, 4, 5, 6) on Prescription Fill Date</t>
  </si>
  <si>
    <t>% of SERVICING-PROV-NUM on claim lines that do not have a match in PRV00007 with active provider enrollment status (PROV-MEDICAID-ENROLLMENT-STATUS-CODE in (1, 2, 3, 4, 5, 6) on Beginning Date of Service</t>
  </si>
  <si>
    <t>% of DISPENSING-PRESCRIPTION-DRUG-PROV-NUM on claim headers that do not have a match in PRV00007 with active provider enrollment status (PROV-MEDICAID-ENROLLMENT-STATUS-CODE in (1, 2, 3, 4, 5, 6) on Prescription Fill Date</t>
  </si>
  <si>
    <t>Type of Claim values</t>
  </si>
  <si>
    <t>% of claim headers with PAYMENT-LEVEL-IND = 1</t>
  </si>
  <si>
    <t># of Medicaid service tracking claim headers (TYPE-OF-CLAIM = 4)</t>
  </si>
  <si>
    <t># of Medicaid supplemental claim headers (TYPE-OF-CLAIM = 5)</t>
  </si>
  <si>
    <t>Type of Service values</t>
  </si>
  <si>
    <t>% of claim headers with Benefit Type values representing institutional-only non-Long-Term Care benefit (See DD Appendix H)</t>
  </si>
  <si>
    <t>% of billing and servicing provider numbers on claims that are not found in the provider file</t>
  </si>
  <si>
    <t>% of billing and dispensing provider numbers on claims that are not found in the provider file</t>
  </si>
  <si>
    <t>% of duplicate claim headers</t>
  </si>
  <si>
    <t>% of duplicate claim lines</t>
  </si>
  <si>
    <t>Index of dissimilarity - plan type</t>
  </si>
  <si>
    <t># of managed care plan enrollees</t>
  </si>
  <si>
    <t>% of MSIS IDs with restricted benefit (RESTRICTED-BENEFITS-CODE = 02 through 06) enrolled in comprehensive managed care (MANAGED-CARE-PLAN-TYPE = 01)</t>
  </si>
  <si>
    <t>% of MSIS IDs in CHIP enrolled in comprehensive managed care (MANAGED-CARE-PLAN-TYPE = 01)</t>
  </si>
  <si>
    <t>% of MSIS IDs with more than one valid Managed Care Plan Type</t>
  </si>
  <si>
    <t>% MSIS IDs with a valid plan type that are missing plan ID</t>
  </si>
  <si>
    <t>% of MSIS IDs with a non-missing plan ID that are missing plan type</t>
  </si>
  <si>
    <t>% of MSIS IDs with SSN and MSIS ID</t>
  </si>
  <si>
    <t>% of MSIS IDs with a verified SSN</t>
  </si>
  <si>
    <t># of SSNs with duplicate MSIS IDs</t>
  </si>
  <si>
    <t>% of MSIS IDs with MSIS Case Number</t>
  </si>
  <si>
    <t>Index of dissimilarity - county</t>
  </si>
  <si>
    <t>Index of dissimilarity - ZIP code</t>
  </si>
  <si>
    <t>Index of dissimilarity - race</t>
  </si>
  <si>
    <t>Index of dissimilarity - ethnicity</t>
  </si>
  <si>
    <t>% of MSIS IDs with unspecified, unknown, missing or invalid Ethnicity Code</t>
  </si>
  <si>
    <t>% of MSIS IDs with unspecified, unknown, missing or invalid Race</t>
  </si>
  <si>
    <t>% of MSIS IDs with AMERICAN-INDIAN-ALASKAN-NATIVE-INDICATOR = 1 but do not have RACE = 003 (American Indian or Alaskan Native)</t>
  </si>
  <si>
    <t># of US citizens</t>
  </si>
  <si>
    <t>% of MSIS IDs who are US citizens whose US citizenship has not been verified</t>
  </si>
  <si>
    <t>% of MSIS IDs with an IMMIGRATION-STATUS = 8 (U.S. Citizen) but CITIZENSHIP-IND does not equal 1</t>
  </si>
  <si>
    <t>% of MSIS IDs with CITIZENSHIP-IND = 1 but IMMIGRATION-STATUS does not equal 8 (U.S. Citizen)</t>
  </si>
  <si>
    <t>% of MSIS IDs with a valid immigration status whose enrollment in Medicaid is pending immigration verification</t>
  </si>
  <si>
    <t>% of MSIS IDs with age 0</t>
  </si>
  <si>
    <t>% of MSIS IDs with age 0 - 20</t>
  </si>
  <si>
    <t>% of MSIS IDs with age 65+</t>
  </si>
  <si>
    <t>% of MSIS IDs who are female</t>
  </si>
  <si>
    <t>% of MSIS IDs that died in month</t>
  </si>
  <si>
    <t>% of MSIS IDs with age over 120 or less than -1</t>
  </si>
  <si>
    <t>% of MSIS IDs without a primary address (ADDR-TYPE not equal 1)</t>
  </si>
  <si>
    <t>% of MSIS IDs in which the primary home address county code, zip code, or state is not in-state</t>
  </si>
  <si>
    <t>% of MSIS IDs in which a non-primary home address county code, zip code, or state is not in-state</t>
  </si>
  <si>
    <t>% of MSIS IDs where county code or zip code does not align with address state</t>
  </si>
  <si>
    <t>Eligibility Group values</t>
  </si>
  <si>
    <t>% of MC enrollments with a plan ID that does not link to a health plan affiliated with any provider in the provider file</t>
  </si>
  <si>
    <t>% of ELG00002 record segments with a missing MSIS ID</t>
  </si>
  <si>
    <t>% of ELG00003 record segments with a missing MSIS ID</t>
  </si>
  <si>
    <t>% of ELG00004 record segments with a missing MSIS ID</t>
  </si>
  <si>
    <t>% of ELG00005 record segments with a missing MSIS ID</t>
  </si>
  <si>
    <t>% of ELG00012 record segments with a missing MSIS ID</t>
  </si>
  <si>
    <t>% of ELG00014 record segments with a missing MSIS ID</t>
  </si>
  <si>
    <t>% of ELG00015 record segments with a missing MSIS ID</t>
  </si>
  <si>
    <t>% of ELG00016 record segments with a missing MSIS ID</t>
  </si>
  <si>
    <t>% of ELG00021 record segments with a missing MSIS ID</t>
  </si>
  <si>
    <t>Immigration Status values</t>
  </si>
  <si>
    <t>% of MSIS IDs without a valid Eligibility Group</t>
  </si>
  <si>
    <t>% of MSIS IDs with more than one primary segment (PRIMARY-ELIGIBILITY-GROUP-IND = 1)</t>
  </si>
  <si>
    <t>% of MSIS IDs with CHIP-CODE = 1 (Medicaid) that have ENROLLMENT-TYPE = 2 (Separate Title XXI CHIP)</t>
  </si>
  <si>
    <t>% of MSIS IDs with CHIP-CODE = 2 (M-CHIP) that have ENROLLMENT-TYPE = 2 (Separate Title XXI CHIP)</t>
  </si>
  <si>
    <t>% of MSIS IDs with CHIP-CODE = 3 (S-CHIP) that have ENROLLMENT-TYPE = 1 (Medicaid or M-CHIP)</t>
  </si>
  <si>
    <t>% of MSIS IDs in ELIGIBILITY-GROUP = 23 through 26 (QMB, QDWI, SLMB or QI) with valid DUAL-ELIGIBLE-CODE 01 through 10</t>
  </si>
  <si>
    <t>% of MSIS IDs that are duals</t>
  </si>
  <si>
    <t>% of MSIS IDs with age 65+ that are duals</t>
  </si>
  <si>
    <t>% of MSIS IDs with age 65+ that are enrolled in comprehensive managed care (MANAGED-CARE-PLAN-TYPE = 01)</t>
  </si>
  <si>
    <t>Pregnant Women (PW): % of MSIS IDs in ELIGIBILITY-GROUP = 05, 53, 67 or 68 (PW groups) with Age 13-64</t>
  </si>
  <si>
    <t>% of foster care children (ELIGIBILITY-GROUP = 08, 09 or 30)</t>
  </si>
  <si>
    <t>Foster Care: % of MSIS IDs in ELIGIBILITY-GROUP = 08, 09 or 30 (Foster Care Children groups) with Age &lt;26</t>
  </si>
  <si>
    <t>% of MSIS IDs in ELIGIBILITY-GROUP = 34 (BCCP) that are aged 16-65</t>
  </si>
  <si>
    <t>% of MSIS IDs in ELIGIBILITY-GROUP = 34 (BCCP) that are female</t>
  </si>
  <si>
    <t>% of Medicaid MSIS IDs with a CHIP Eligibility Group</t>
  </si>
  <si>
    <t>% of MSIS IDs with ELIGIBILITY-GROUP = 72 (adult group - newly eligible for all states) if the state reported MBES enrollment for this group</t>
  </si>
  <si>
    <t>% of MSIS IDs with ELIGIBILITY-GROUP = 73 (adult group - not newly eligible for non 1905z(3) states) if the state reported MBES enrollment for this group</t>
  </si>
  <si>
    <t>% of MSIS IDs with ELIGIBILITY-GROUP = 74 or 75 (adult group - not newly eligible in 1905z(3) states) if the state reported MBES enrollment for these groups</t>
  </si>
  <si>
    <t>% of MSIS IDs with ELIGIBILITY-GROUP = 72 (adult group - newly eligible for all states) if the state did not report MBES enrollment for this group</t>
  </si>
  <si>
    <t>% of MSIS IDs with ELIGIBILITY-GROUP = 73 (adult group - not newly eligible for non 1905z(3) states) if the state did not report MBES enrollment for this group</t>
  </si>
  <si>
    <t>% of MSIS IDs with ELIGIBILITY-GROUP = 74 or 75 (adult group - not newly eligible in 1905z(3) states) if the state did not report MBES enrollment for these groups</t>
  </si>
  <si>
    <t>% of MSIS IDs in M-CHIP reported without an M-CHIP Eligibility Group</t>
  </si>
  <si>
    <t>% of MSIS IDs in  S-CHIP reported without an S-CHIP Eligibility Group</t>
  </si>
  <si>
    <t># of distinct mandatory eligibility group values populated for duals (ELIGIBILITY-GROUP = 23, 24, 25, 26)</t>
  </si>
  <si>
    <t>Enrollment Type values where CHIP-CODE = 2 (M-CHIP)</t>
  </si>
  <si>
    <t>Index of dissimilarity - CHIP by age group for M-CHIP and S-CHIP (CHIP-CODE = 2, 3)</t>
  </si>
  <si>
    <t xml:space="preserve"># of MSIS IDs in M-CHIP (CHIP-CODE = 2) </t>
  </si>
  <si>
    <t xml:space="preserve"># of MSIS IDs in S-CHIP (CHIP-CODE = 3) </t>
  </si>
  <si>
    <t># of health home participants</t>
  </si>
  <si>
    <t># of MSIS IDs with an active provider lock-in period</t>
  </si>
  <si>
    <t># of QMB only duals (DUAL-ELIGIBLE-CODE = 01)</t>
  </si>
  <si>
    <t># of QMB plus duals (DUAL-ELIGIBLE-CODE = 02)</t>
  </si>
  <si>
    <t># of SLMB only duals (DUAL-ELIGIBLE-CODE = 03)</t>
  </si>
  <si>
    <t># of SLMB plus duals (DUAL-ELIGIBLE-CODE = 04)</t>
  </si>
  <si>
    <t># of QDWI duals (DUAL-ELIGIBLE-CODE = 05)</t>
  </si>
  <si>
    <t># of QI-1 duals (DUAL-ELIGIBLE-CODE = 06)</t>
  </si>
  <si>
    <t># of Other duals (DUAL-ELIGIBLE-CODE = 08)</t>
  </si>
  <si>
    <t># of Pharm Plus or special duals (DUAL-ELIGIBLE-CODE = 09)</t>
  </si>
  <si>
    <t># of MSIS IDs in S-CHIP entitled to Medicare (DUAL-ELIGIBLE-CODE = 10)</t>
  </si>
  <si>
    <t>Family Planning (FP): % MSIS IDs with FP-waivers (WAIVER TYPE = 24) that have RESTRICTED-BENEFIT-CODE = 6 (FP)</t>
  </si>
  <si>
    <t>Restricted Benefit Code values</t>
  </si>
  <si>
    <t>% of MSIS IDs with S-CHIP dental coverage (RESTRICTED-BENEFITS-CODE = C) that are not S-CHIP (CHIP-CODE not 3)</t>
  </si>
  <si>
    <t>% of MSIS IDs with restricted benefits code designating MFP participation (RESTRICTED-BENEFITS-CODE = D) that are not found on MFP-INFORMATION-ELG00010 for the same month</t>
  </si>
  <si>
    <t>% of MSIS IDs with an alien restricted benefits code status (RESTRICTED-BENEFITS-CODE = 2) but a non-qualified alien immigration status (IMMIGRATION-STATUS not 1, 2, or 3)</t>
  </si>
  <si>
    <t>Enrollment by waiver ID</t>
  </si>
  <si>
    <t>Enrollment, capitation payments, capitation ratios, encounters (by claim file type) and encounter ratios (by claim file type) by plan ID with plan ID linking to MC file</t>
  </si>
  <si>
    <t>Enrollment by plan ID</t>
  </si>
  <si>
    <t>Total # of MSIS IDs</t>
  </si>
  <si>
    <t>Total # of MSIS IDs in CHIP (CHIP-CODE = 2 + CHIP-CODE = 3)</t>
  </si>
  <si>
    <t>Sum of Total Medicaid Paid Amount</t>
  </si>
  <si>
    <t>% of claim headers with Total Medicaid Paid Amount &gt; $2 million</t>
  </si>
  <si>
    <t>Average Total Medicaid Paid Amount (excludes outliers with Total Medicaid Paid Amount &gt; $2 million)</t>
  </si>
  <si>
    <t>% of claim headers with Total Billed Amount = $0</t>
  </si>
  <si>
    <t>% of claim headers with Total Medicaid Paid Amount = $0 or missing</t>
  </si>
  <si>
    <t>Sum of Medicaid Paid Amount</t>
  </si>
  <si>
    <t>Sum of Medicaid Paid Amount for HCBS Program</t>
  </si>
  <si>
    <t>% of claim lines with Medicaid Paid Amount &gt; $100,000</t>
  </si>
  <si>
    <t>Average Medicaid Paid Amount for HCBS Program (exclude outliers with Medicaid Paid Amount &gt; $200,000)</t>
  </si>
  <si>
    <t>% of claim lines with Billed Amount = $0</t>
  </si>
  <si>
    <t>% of claim lines with Medicaid Paid Amount = $0 or missing</t>
  </si>
  <si>
    <t>% of outpatient department claim lines with Medicaid Paid Amount = $0</t>
  </si>
  <si>
    <t># of claim lines with Medicaid Paid Amount &gt; $100,000</t>
  </si>
  <si>
    <t>% of claim headers with Total Medicaid Paid Amount &gt; $300,000</t>
  </si>
  <si>
    <t>Average Total Medicaid Paid Amount (excludes outliers with Total Medicaid Paid Amount &gt; $300,000)</t>
  </si>
  <si>
    <t>Sum of Medicaid Paid Amount for other premium</t>
  </si>
  <si>
    <t>Average Medicaid Paid Amount for other premium</t>
  </si>
  <si>
    <t>Sum of Medicaid Paid Amount for HMOs, HIOs or PACE (TYPE-OF-SERVICE = 119)</t>
  </si>
  <si>
    <t>Sum of Medicaid Paid Amount for PCCM (TYPE-OF-SERVICE = 120)</t>
  </si>
  <si>
    <t>Sum of Medicaid Paid Amount for PHP (TYPE-OF-SERVICE = 122)</t>
  </si>
  <si>
    <t xml:space="preserve">Average Medicaid Paid Amount </t>
  </si>
  <si>
    <t>Average Medicaid Paid Amount for HMOs, HIOs or PACE (TYPE-OF-SERVICE = 119)</t>
  </si>
  <si>
    <t>Average Medicaid Paid Amount for PCCM (TYPE-OF-SERVICE = 120)</t>
  </si>
  <si>
    <t>Average Medicaid Paid Amount for PHP (TYPE-OF-SERVICE = 122)</t>
  </si>
  <si>
    <t>Average absolute value of Medicaid Paid Amount</t>
  </si>
  <si>
    <t>Average Total Medicaid Paid Amount ($0 &lt; Total Medicaid Paid Amount &lt; $200,000)</t>
  </si>
  <si>
    <t># of non-service tracking claim headers with non-missing Service Tracking Type</t>
  </si>
  <si>
    <t># of non-service tracking claim headers with non-missing Service Tracking Payment Amount</t>
  </si>
  <si>
    <t>% of service tracking claim headers with a non-zero Total Medicaid Paid Amount</t>
  </si>
  <si>
    <t>% of header claims with Total Medicaid Paid Amount = $0 or missing</t>
  </si>
  <si>
    <t>% of claim headers with Total Medicaid Paid Amount &gt; $20,000</t>
  </si>
  <si>
    <t xml:space="preserve">Sum of Medicaid Paid Amount </t>
  </si>
  <si>
    <t>Total # of claim lines</t>
  </si>
  <si>
    <t>% of claim lines with TYPE-OF-SERVICE = 12, 2, 61 with ER Place of Service (Medicaid Paid Amount &gt; $0)</t>
  </si>
  <si>
    <t>% of claim lines with office Place of Service (Medicaid Paid Amount &gt; $0)</t>
  </si>
  <si>
    <t>% of claim lines with missing Place of Service (Medicaid Paid Amount &gt; $0)</t>
  </si>
  <si>
    <t>% of claim lines with Procedure Code Flag (Medicaid Paid Amount &gt; $0)</t>
  </si>
  <si>
    <t>% of claim lines with Procedure Code or Revenue Code (Medicaid Paid Amount &gt; $0)</t>
  </si>
  <si>
    <t xml:space="preserve">% of claim lines with Revenue Code that also have a HCPCS Rate </t>
  </si>
  <si>
    <t>Total # of claim headers</t>
  </si>
  <si>
    <t>% of claim headers with Ending Date of Service within the past year</t>
  </si>
  <si>
    <t>% of claim headers with diagnosis codes</t>
  </si>
  <si>
    <t>Average # of diagnoses</t>
  </si>
  <si>
    <t>% of claim headers with only 1 diagnosis code</t>
  </si>
  <si>
    <t>% of claim headers with principal Procedure Code</t>
  </si>
  <si>
    <t>Average # of procedures</t>
  </si>
  <si>
    <t xml:space="preserve">% of claim headers with Admission Date within the past year </t>
  </si>
  <si>
    <t>% of claim headers with home Patient Status</t>
  </si>
  <si>
    <t xml:space="preserve">% of claim headers with Patient Status of other institution </t>
  </si>
  <si>
    <t xml:space="preserve">% of claim headers with deceased Patient Status </t>
  </si>
  <si>
    <t>% of claim headers with Patient Status of still a patient</t>
  </si>
  <si>
    <t>% of claim headers with DRG</t>
  </si>
  <si>
    <t>% of claim headers with CMS/MS-DRG</t>
  </si>
  <si>
    <t>% of claim headers with any accommodation revenue codes</t>
  </si>
  <si>
    <t>% of claim headers with any ancillary revenue codes</t>
  </si>
  <si>
    <t>Average # accommodation codes on claims with accommodation codes</t>
  </si>
  <si>
    <t>Average # ancillary codes on claims with ancillary codes</t>
  </si>
  <si>
    <t>% of claim headers with TYPE-OF-SERVICE = 1 (inpatient hospital services, other than services in an institution for mental diseases)</t>
  </si>
  <si>
    <t>% of records with Procedure Code</t>
  </si>
  <si>
    <t>% of claim lines with Ending Date of Service within the past year</t>
  </si>
  <si>
    <t>% of claim lines with TYPE-OF-SERVICE = 12, 2, 61, 28, 41 with diagnosis codes</t>
  </si>
  <si>
    <t>% of claim lines with ER Place of Service</t>
  </si>
  <si>
    <t>% of claim lines with office Place of Service</t>
  </si>
  <si>
    <t>% of claim lines with missing Place of Service</t>
  </si>
  <si>
    <t>% of claim lines with TYPE-OF-SERVICE = 12, 25, 26 that have CPT (01) Procedure Code Flag</t>
  </si>
  <si>
    <t xml:space="preserve">% of claim lines with TYPE-OF-SERVICE = 12, 25, 26 that have HCPCS (06) Procedure Code Flag </t>
  </si>
  <si>
    <t xml:space="preserve">% of claim lines with TYPE-OF-SERVICE = 12, 25, 26 that have ICD9CM (02) or ICD10CM (07) Procedure Code Flag </t>
  </si>
  <si>
    <t xml:space="preserve">% of claim lines with TYPE-OF-SERVICE = 12, 25, 26 that have CRVS74 (03) Procedure Code Flag </t>
  </si>
  <si>
    <t xml:space="preserve">% of claim lines with TYPE-OF-SERVICE = 12, 25, 26 that have CRVS69 (04) Procedure Code Flag </t>
  </si>
  <si>
    <t xml:space="preserve">% of claim lines with TYPE-OF-SERVICE = 12, 25, 26 that have CRVS64 (05) Procedure Code Flag </t>
  </si>
  <si>
    <t>% of claim lines with TYPE-OF-SERVICE = 12, 25, 26 with local service code indicator (PROCDURE-CODE = 10 - 87)</t>
  </si>
  <si>
    <t>% of outpatient department claim lines that have accommodation codes</t>
  </si>
  <si>
    <t>% of claim headers with OT-RX-CLAIM-QUANTITY-ACTUAL = 1</t>
  </si>
  <si>
    <t>Total # of crossover claim lines</t>
  </si>
  <si>
    <t xml:space="preserve">% of claim headers with Prescription Fill Date within the past year </t>
  </si>
  <si>
    <t>% of claim headers with Prescription Fill Date = Date Prescribed</t>
  </si>
  <si>
    <t>% of claim headers with Days Supply &gt; 30</t>
  </si>
  <si>
    <t>% of claim headers with missing Days Supply</t>
  </si>
  <si>
    <t>% of claim headers with NDC (11 numeric)</t>
  </si>
  <si>
    <t>% of claim headers with missing OT RX Claim Quantity Actual</t>
  </si>
  <si>
    <t>% of claim lines with Servicing Provider Num</t>
  </si>
  <si>
    <t>% of claim lines with TYPE-OF-SERVICE = 12, 29, 15, 2, 61, 28, 41 where Servicing Provider Number = Billing Provider Number</t>
  </si>
  <si>
    <t>% of physician claim lines with Servicing Provider Specialty</t>
  </si>
  <si>
    <t>% of MSIS IDs with any enrollment time span</t>
  </si>
  <si>
    <t>% of claim headers without a valid Adjustment Indicator (ADJ-IND is 2, 3, 9, other invalid value, or missing)</t>
  </si>
  <si>
    <t>% of claim lines without a valid Line Adjustment Indicator (LINE-ADJ-IND is 2, 3, 9, other invalid value, or missing)</t>
  </si>
  <si>
    <t>Adjustment Indicator values</t>
  </si>
  <si>
    <t>Line Adjustment Indicator values</t>
  </si>
  <si>
    <t>Total # of crossover claim headers</t>
  </si>
  <si>
    <t>% of crossover claim headers where Total Medicare Deductible Amount and Total Medicare Coinsurance Amount do not sum to Total Medicaid Paid Amount</t>
  </si>
  <si>
    <t xml:space="preserve">% of claims for which Patient Status is NOT "still a patient" but are missing Discharge Date </t>
  </si>
  <si>
    <t xml:space="preserve">% of claim headers where the sum of Medicaid Paid Amount from the lines does not equal Total Medicaid Paid Amount from the header </t>
  </si>
  <si>
    <t>% of claim headers that have Total Medicaid Paid Amount greater than a non-zero Total Allowed Amount</t>
  </si>
  <si>
    <t>% of claim lines with PAYMENT-LEVEL-IND=2 (claim detail) that have Medicaid Paid Amount greater than a non-zero Allowed Amount</t>
  </si>
  <si>
    <t>% of claim headers that have an invalid Billing Provider Taxonomy</t>
  </si>
  <si>
    <t>% of claim headers with Billing Provider NPI Number in an invalid format</t>
  </si>
  <si>
    <t>% of claim headers with 28-31 long-term care days</t>
  </si>
  <si>
    <t>% of claim headers with 6-8 long term care days</t>
  </si>
  <si>
    <t>Average # of long-term care days, exclude 0</t>
  </si>
  <si>
    <t>% of claim headers with Leave Days</t>
  </si>
  <si>
    <t>% of claim headers with patient liability</t>
  </si>
  <si>
    <t>% of claim headers with TYPE-OF-SERVICE = 09 (nursing facility services age 21+) without nursing facility days</t>
  </si>
  <si>
    <t>% of claim headers with TYPE-OF-SERVICE = 44 (inpatient hospital services for individuals age 65 or older for mental diseases) without inpatient days</t>
  </si>
  <si>
    <t>% of claim headers with TYPE-OF-SERVICE = 45 (nursing facility services for individuals aged 65+ in institutions for mental diseases) without nursing facility days</t>
  </si>
  <si>
    <t>% of claim headers with TYPE-OF-SERVICE = 46 (intermediate care facility (ICF/IIDICF/IID) services) without intermediate care facility days</t>
  </si>
  <si>
    <t>% of claim headers with TYPE-OF-SERVICE = 47 (nursing facility services other than mental diseases) without nursing facility days</t>
  </si>
  <si>
    <t>% of claim headers with TYPE-OF-SERVICE = 48 (inpatient psychiatric services for individuals under age 21) without inpatient days</t>
  </si>
  <si>
    <t>% of claim headers with TYPE-OF-SERVICE = 50 (inpatient and residential substance abuse) without inpatient days</t>
  </si>
  <si>
    <t>% of claim headers with TYPE-OF-SERVICE = 59 (skilled nursing facility services for individuals under age 21) without nursing facility days</t>
  </si>
  <si>
    <t>% of claim headers where BILLING-PROV-TAXONOMY does not begin with 27 or 28</t>
  </si>
  <si>
    <t>% of claim headers where BILLING-PROV-TAXONOMY does not begin with 283Q, 283X, 282E, 31, 32, 385H, or 281P</t>
  </si>
  <si>
    <t>% of claim headers where TYPE-OF-BILL does not begin with 011 (inpatient hospital)</t>
  </si>
  <si>
    <t>% of claim headers where TYPE-OF-BILL does not begin with 02 (nursing facility) or 06 (ICF)</t>
  </si>
  <si>
    <t>% of claim lines where TYPE-OF-BILL does not begin with 03, 07, 08, 012, 013, 014, 022, 023, 024</t>
  </si>
  <si>
    <t>% of non-crossover claim headers where MEDICARE-PAID-AMT, TOT-MEDICARE-COINS-AMT, or TOT-MEDICARE-DEDUCTIBLE-AMT is non-zero</t>
  </si>
  <si>
    <t>% of crossover claim headers where MEDICARE-PAID-AMT, TOT-MEDICARE-COINS-AMT, and TOT-MEDICARE-DEDUCTIBLE-AMT are 0 or missing</t>
  </si>
  <si>
    <t>% of claim headers that are original</t>
  </si>
  <si>
    <t>% of claim lines that are original</t>
  </si>
  <si>
    <t>% of total original claim headers that are crossover claims</t>
  </si>
  <si>
    <t>% of total original claim lines that are crossover claims</t>
  </si>
  <si>
    <t>Total # of capitation payments</t>
  </si>
  <si>
    <t># of claim lines with capitated payments to HMOs, HIOs or PACE (119) plans</t>
  </si>
  <si>
    <t># of capitated payments to PHPs (TYPE-OF-SERVICE = 122)</t>
  </si>
  <si>
    <t># of capitated payments for PCCM (TYPE-OF-SERVICE = 120)</t>
  </si>
  <si>
    <t>% of claim lines with plan ID</t>
  </si>
  <si>
    <t>% of PCCM (TYPE-OF-SERVICE) capitated payments with a non-missing plan ID that do not have a corresponding managed care participation PCCM plan</t>
  </si>
  <si>
    <t>% of PCCM capitated payments with a non-missing plan ID where plan ID number equals the Billing Provider Number or Billing Provider NPI Number</t>
  </si>
  <si>
    <t># of capitated payments to HMOs, HIOs or PACE (TYPE-OF-SERVICE = 119) plans with Ending Date of Service in the current month</t>
  </si>
  <si>
    <t xml:space="preserve"># of capitated payments to PHPs (TYPE-OF-SERVICE = 122) with Ending Date of Service in the current month </t>
  </si>
  <si>
    <t># of capitated payments for PCCM (TYPE-OF-SERVICE = 120) with Ending Date of Service in the current month</t>
  </si>
  <si>
    <t xml:space="preserve"># of capitated payments to HMOs, HIOs or PACE (TYPE-OF-SERVICE = 119) plans with Ending Date of Service in the previous month </t>
  </si>
  <si>
    <t xml:space="preserve"># of capitated payments to PHPs (TYPE-OF-SERVICE = 122) with Ending Date of Service in the previous month </t>
  </si>
  <si>
    <t># of capitated payments for PCCM (TYPE-OF-SERVICE = 120) with Ending Date of Service in the previous month</t>
  </si>
  <si>
    <t># of capitated payments to HMOs, HIOs or PACE (TYPE-OF-SERVICE = 119) plans with Ending Date of Service prior to the previous month</t>
  </si>
  <si>
    <t># of capitated payments to PHPs (TYPE-OF-SERVICE = 122) with Ending Date of Service prior to the previous month</t>
  </si>
  <si>
    <t># of capitated payments for PCCM (TYPE-OF-SERVICE = 120) with Ending Date of Service prior to the previous month</t>
  </si>
  <si>
    <t xml:space="preserve"># of capitated payments to HMOs, HIOs or PACE (TYPE-OF-SERVICE = 119) plans with Ending Date of Service in a future month </t>
  </si>
  <si>
    <t xml:space="preserve"># of capitated payments to PHPs (TYPE-OF-SERVICE = 122) with Ending Date of Service in a future month </t>
  </si>
  <si>
    <t># of capitated payments for PCCM (TYPE-OF-SERVICE = 120) with Ending Date of Service in a future month</t>
  </si>
  <si>
    <t>% of claim lines with Billing Provider ID</t>
  </si>
  <si>
    <t>% of plan IDs with capitation payment ratios &lt;0.9 or &gt;1.1 (non-PCCM)</t>
  </si>
  <si>
    <t>% of claim headers with TYPE-OF-SERVICE = 44 (inpatient hospital services for individuals aged 65+ for mental diseases) without inpatient days</t>
  </si>
  <si>
    <t>Total # of managed care enrollments</t>
  </si>
  <si>
    <t>Total # of managed care capitations</t>
  </si>
  <si>
    <t>Total # of managed care encounters</t>
  </si>
  <si>
    <t>Traditional PCCM capitation ratio</t>
  </si>
  <si>
    <t>Enhanced PCCM capitation ratio</t>
  </si>
  <si>
    <t>PACE capitation ratio</t>
  </si>
  <si>
    <t>Health home capitation ratio</t>
  </si>
  <si>
    <t>% of claim headers where TYPE-OF-BILL does not begin with 011 (inpatient hospital)</t>
  </si>
  <si>
    <t># of unique plan IDs</t>
  </si>
  <si>
    <t>% of Total original claim lines that are crossover claims</t>
  </si>
  <si>
    <t>% of Submitting State Provider IDs with PROV-IDENTIFIER-TYPE = 1 (state-specific Medicaid provider ID)</t>
  </si>
  <si>
    <t>% of Submitting State Provider IDs with PROV-IDENTIFIER-TYPE = 2 (NPI)</t>
  </si>
  <si>
    <t>% of Submitting State Provider IDs with PROV-IDENTIFIER-TYPE = 3 (Medicare ID)</t>
  </si>
  <si>
    <t>% of Submitting State Provider IDs with PROV-IDENTIFIER-TYPE = 4 (NCPDP ID)</t>
  </si>
  <si>
    <t>% of Submitting State Provider IDs with PROV-IDENTIFIER-TYPE = 5 (federal tax ID)</t>
  </si>
  <si>
    <t>% of Submitting State Provider IDs with PROV-IDENTIFIER-TYPE = 6 (state tax ID)</t>
  </si>
  <si>
    <t>% of Submitting State Provider IDs with PROV-IDENTIFIER-TYPE = 7 (SSN)</t>
  </si>
  <si>
    <t>% of Submitting State Provider IDs with PROV-IDENTIFIER-TYPE = 8 (other)</t>
  </si>
  <si>
    <t>% of Submitting State Provider IDs with PROV-IDENTIFIER-TYPE = 2 (NPI) that don't have any PROV-CLASSIFICATION-TYPE = 1 (taxonomy)</t>
  </si>
  <si>
    <t>% of Submitting State Provider IDs (FACILITY-GROUP-INDIVIDUAL-CODE = 03) with more than one NPI (PROV-IDENTIFIER-TYPE = 2) (across all time)</t>
  </si>
  <si>
    <t>% of Submitting State Provider IDs with STATE-PLAN-ENROLLMENT = 1 (Medicaid)</t>
  </si>
  <si>
    <t>% of Submitting State Provider IDs with STATE-PLAN-ENROLLMENT = 2 (CHIP)</t>
  </si>
  <si>
    <t>% of Submitting State Provider IDs with STATE-PLAN-ENROLLMENT = 3 (both Medicaid and CHIP)</t>
  </si>
  <si>
    <t>% of Submitting State Provider IDs with STATE-PLAN-ENROLLMENT = 4 (not state plan affiliated)</t>
  </si>
  <si>
    <t>% of Submitting State Provider IDs with PROV-MEDICAID-ENROLLMENT-STATUS-CODE of 20-24 (denied)</t>
  </si>
  <si>
    <t>% of Submitting State Provider IDs with PROV-MEDICAID-ENROLLMENT-STATUS-CODE of 60-83 (termed)</t>
  </si>
  <si>
    <t># of providers by Provider Classification Type</t>
  </si>
  <si>
    <t># of MSIS IDs</t>
  </si>
  <si>
    <t># of MSIS IDs with TPL coverage (health insurance or other)</t>
  </si>
  <si>
    <t># of MSIS IDs with a valid Coverage Type</t>
  </si>
  <si>
    <t># of MSIS IDs with a valid Insurance Plan Type</t>
  </si>
  <si>
    <t>% of claim headers with OTHER-INSURANCE-IND = 1</t>
  </si>
  <si>
    <t>% of claim lines with OTHER-INSURANCE-IND = 1</t>
  </si>
  <si>
    <t>% of claim headers with any valid Other TPL Collection code</t>
  </si>
  <si>
    <t>% of claim lines with any valid Other TPL Collection code</t>
  </si>
  <si>
    <t>% of claim headers with OTHER-INSURANCE-IND = 2</t>
  </si>
  <si>
    <t xml:space="preserve"># of claim lines with private health insurance (TYPE-OF-SERVICE = 121) premium with Ending Date of Service in the current month </t>
  </si>
  <si>
    <t># of claim lines with private health insurance premium (TYPE-OF-SERVICE = 121) with Ending Date of Service in the previous month</t>
  </si>
  <si>
    <t># of claim lines with private health insurance premium (TYPE-OF-SERVICE = 121) with Ending Date of Service prior to the previous month</t>
  </si>
  <si>
    <t># of claim lines with private health insurance premium (TYPE-OF-SERVICE = 121) with Ending Date of Service in a future month</t>
  </si>
  <si>
    <t xml:space="preserve"># of claim lines with private health insurance premium (TYPE-OF-SERVICE = 121) with Ending Date of Service in the current month </t>
  </si>
  <si>
    <t># of MSIS IDs with a valid Eligibility Group</t>
  </si>
  <si>
    <t># of MSIS IDs with a valid Disability Type Code</t>
  </si>
  <si>
    <t># of MSIS IDs with a valid Health Home Chronic Condition</t>
  </si>
  <si>
    <t># of MSIS IDs with a valid HCBS Chronic Condition Non Health Home Code</t>
  </si>
  <si>
    <t>% of claim headers with PROGRAM TYPE = 01, 02, or 04 (EPSDT, family planning, or FQHC)</t>
  </si>
  <si>
    <t>% of claim headers that do not have 6-8 or 28-31 long-term care days</t>
  </si>
  <si>
    <t>% of amount paid for claim lines with HCBS Taxonomy values beginning with 02, 04, or 08 of the amount for all claim lines with HCBS Taxonomy</t>
  </si>
  <si>
    <t>% of MSIS IDs enrolled on Admission Date</t>
  </si>
  <si>
    <t>% of MSIS IDs enrolled on Beginning Date of Service</t>
  </si>
  <si>
    <t>% of MSIS IDs enrolled on Prescription Fill Date</t>
  </si>
  <si>
    <t>RULE-1002</t>
  </si>
  <si>
    <t>Ratio of errors for RULE-1002 in single reporting period</t>
  </si>
  <si>
    <t>RULE-1003</t>
  </si>
  <si>
    <t>Ratio of errors for RULE-1003 in single reporting period</t>
  </si>
  <si>
    <t>RULE-1126</t>
  </si>
  <si>
    <t>Ratio of errors for RULE-1126 in single reporting period</t>
  </si>
  <si>
    <t>RULE-1127</t>
  </si>
  <si>
    <t>Ratio of errors for RULE-1127 in single reporting period</t>
  </si>
  <si>
    <t>RULE-1128</t>
  </si>
  <si>
    <t>Ratio of errors for RULE-1128 in single reporting period</t>
  </si>
  <si>
    <t>RULE-1130</t>
  </si>
  <si>
    <t>Ratio of errors for RULE-1130 in single reporting period</t>
  </si>
  <si>
    <t>RULE-1151</t>
  </si>
  <si>
    <t>Ratio of errors for RULE-1151 in single reporting period</t>
  </si>
  <si>
    <t>RULE-1168</t>
  </si>
  <si>
    <t>Ratio of errors for RULE-1168 in single reporting period</t>
  </si>
  <si>
    <t>RULE-1203</t>
  </si>
  <si>
    <t>Ratio of errors for RULE-1203 in single reporting period</t>
  </si>
  <si>
    <t>RULE-1211</t>
  </si>
  <si>
    <t>Ratio of errors for RULE-1211 in single reporting period</t>
  </si>
  <si>
    <t>RULE-1212</t>
  </si>
  <si>
    <t>Ratio of errors for RULE-1212 in single reporting period</t>
  </si>
  <si>
    <t>RULE-1216</t>
  </si>
  <si>
    <t>Ratio of errors for RULE-1216 in single reporting period</t>
  </si>
  <si>
    <t>RULE-1218</t>
  </si>
  <si>
    <t>Ratio of errors for RULE-1218 in single reporting period</t>
  </si>
  <si>
    <t>RULE-1219</t>
  </si>
  <si>
    <t>Ratio of errors for RULE-1219 in single reporting period</t>
  </si>
  <si>
    <t>RULE-1220</t>
  </si>
  <si>
    <t>Ratio of errors for RULE-1220 in single reporting period</t>
  </si>
  <si>
    <t>RULE-1222</t>
  </si>
  <si>
    <t>Ratio of errors for RULE-1222 in single reporting period</t>
  </si>
  <si>
    <t>RULE-1225</t>
  </si>
  <si>
    <t>Ratio of errors for RULE-1225 in single reporting period</t>
  </si>
  <si>
    <t>RULE-1227</t>
  </si>
  <si>
    <t>Ratio of errors for RULE-1227 in single reporting period</t>
  </si>
  <si>
    <t>RULE-1233</t>
  </si>
  <si>
    <t>Ratio of errors for RULE-1233 in single reporting period</t>
  </si>
  <si>
    <t>RULE-1239</t>
  </si>
  <si>
    <t>Ratio of errors for RULE-1239 in single reporting period</t>
  </si>
  <si>
    <t>RULE-1241</t>
  </si>
  <si>
    <t>Ratio of errors for RULE-1241 in single reporting period</t>
  </si>
  <si>
    <t>RULE-1243</t>
  </si>
  <si>
    <t>Ratio of errors for RULE-1243 in single reporting period</t>
  </si>
  <si>
    <t>RULE-1244</t>
  </si>
  <si>
    <t>Ratio of errors for RULE-1244 in single reporting period</t>
  </si>
  <si>
    <t>RULE-1246</t>
  </si>
  <si>
    <t>Ratio of errors for RULE-1246 in single reporting period</t>
  </si>
  <si>
    <t>RULE-1247</t>
  </si>
  <si>
    <t>Ratio of errors for RULE-1247 in single reporting period</t>
  </si>
  <si>
    <t>RULE-1248</t>
  </si>
  <si>
    <t>Ratio of errors for RULE-1248 in single reporting period</t>
  </si>
  <si>
    <t>RULE-1255</t>
  </si>
  <si>
    <t>Ratio of errors for RULE-1255 in single reporting period</t>
  </si>
  <si>
    <t>RULE-1270</t>
  </si>
  <si>
    <t>Ratio of errors for RULE-1270 in single reporting period</t>
  </si>
  <si>
    <t>RULE-1272</t>
  </si>
  <si>
    <t>Ratio of errors for RULE-1272 in single reporting period</t>
  </si>
  <si>
    <t>RULE-1273</t>
  </si>
  <si>
    <t>Ratio of errors for RULE-1273 in single reporting period</t>
  </si>
  <si>
    <t>RULE-1336</t>
  </si>
  <si>
    <t>Ratio of errors for RULE-1336 in single reporting period</t>
  </si>
  <si>
    <t>RULE-1341</t>
  </si>
  <si>
    <t>Ratio of errors for RULE-1341 in single reporting period</t>
  </si>
  <si>
    <t>RULE-1343</t>
  </si>
  <si>
    <t>Ratio of errors for RULE-1343 in single reporting period</t>
  </si>
  <si>
    <t>RULE-1347</t>
  </si>
  <si>
    <t>Ratio of errors for RULE-1347 in single reporting period</t>
  </si>
  <si>
    <t>RULE-1349</t>
  </si>
  <si>
    <t>Ratio of errors for RULE-1349 in single reporting period</t>
  </si>
  <si>
    <t>RULE-1352</t>
  </si>
  <si>
    <t>Ratio of errors for RULE-1352 in single reporting period</t>
  </si>
  <si>
    <t>RULE-1354</t>
  </si>
  <si>
    <t>Ratio of errors for RULE-1354 in single reporting period</t>
  </si>
  <si>
    <t>RULE-1355</t>
  </si>
  <si>
    <t>Ratio of errors for RULE-1355 in single reporting period</t>
  </si>
  <si>
    <t>RULE-1356</t>
  </si>
  <si>
    <t>Ratio of errors for RULE-1356 in single reporting period</t>
  </si>
  <si>
    <t>RULE-1359</t>
  </si>
  <si>
    <t>Ratio of errors for RULE-1359 in single reporting period</t>
  </si>
  <si>
    <t>RULE-1364</t>
  </si>
  <si>
    <t>Ratio of errors for RULE-1364 in single reporting period</t>
  </si>
  <si>
    <t>RULE-1365</t>
  </si>
  <si>
    <t>Ratio of errors for RULE-1365 in single reporting period</t>
  </si>
  <si>
    <t>RULE-1367</t>
  </si>
  <si>
    <t>Ratio of errors for RULE-1367 in single reporting period</t>
  </si>
  <si>
    <t>RULE-1368</t>
  </si>
  <si>
    <t>Ratio of errors for RULE-1368 in single reporting period</t>
  </si>
  <si>
    <t>RULE-1370</t>
  </si>
  <si>
    <t>Ratio of errors for RULE-1370 in single reporting period</t>
  </si>
  <si>
    <t>RULE-1371</t>
  </si>
  <si>
    <t>Ratio of errors for RULE-1371 in single reporting period</t>
  </si>
  <si>
    <t>RULE-1389</t>
  </si>
  <si>
    <t>Ratio of errors for RULE-1389 in single reporting period</t>
  </si>
  <si>
    <t>RULE-1391</t>
  </si>
  <si>
    <t>Ratio of errors for RULE-1391 in single reporting period</t>
  </si>
  <si>
    <t>RULE-1392</t>
  </si>
  <si>
    <t>Ratio of errors for RULE-1392 in single reporting period</t>
  </si>
  <si>
    <t>RULE-1393</t>
  </si>
  <si>
    <t>Ratio of errors for RULE-1393 in single reporting period</t>
  </si>
  <si>
    <t>RULE-1394</t>
  </si>
  <si>
    <t>Ratio of errors for RULE-1394 in single reporting period</t>
  </si>
  <si>
    <t>RULE-1397</t>
  </si>
  <si>
    <t>Ratio of errors for RULE-1397 in single reporting period</t>
  </si>
  <si>
    <t>RULE-1401</t>
  </si>
  <si>
    <t>Ratio of errors for RULE-1401 in single reporting period</t>
  </si>
  <si>
    <t>RULE-1418</t>
  </si>
  <si>
    <t>Ratio of errors for RULE-1418 in single reporting period</t>
  </si>
  <si>
    <t>RULE-1419</t>
  </si>
  <si>
    <t>Ratio of errors for RULE-1419 in single reporting period</t>
  </si>
  <si>
    <t>RULE-1421</t>
  </si>
  <si>
    <t>Ratio of errors for RULE-1421 in single reporting period</t>
  </si>
  <si>
    <t>RULE-1423</t>
  </si>
  <si>
    <t>Ratio of errors for RULE-1423 in single reporting period</t>
  </si>
  <si>
    <t>RULE-1427</t>
  </si>
  <si>
    <t>Ratio of errors for RULE-1427 in single reporting period</t>
  </si>
  <si>
    <t>RULE-1540</t>
  </si>
  <si>
    <t>Ratio of errors for RULE-1540 in single reporting period</t>
  </si>
  <si>
    <t>RULE-1541</t>
  </si>
  <si>
    <t>Ratio of errors for RULE-1541 in single reporting period</t>
  </si>
  <si>
    <t>RULE-1542</t>
  </si>
  <si>
    <t>Ratio of errors for RULE-1542 in single reporting period</t>
  </si>
  <si>
    <t>RULE-1543</t>
  </si>
  <si>
    <t>Ratio of errors for RULE-1543 in single reporting period</t>
  </si>
  <si>
    <t>RULE-1545</t>
  </si>
  <si>
    <t>Ratio of errors for RULE-1545 in single reporting period</t>
  </si>
  <si>
    <t>RULE-1546</t>
  </si>
  <si>
    <t>Ratio of errors for RULE-1546 in single reporting period</t>
  </si>
  <si>
    <t>RULE-1552</t>
  </si>
  <si>
    <t>Ratio of errors for RULE-1552 in single reporting period</t>
  </si>
  <si>
    <t>RULE-1554</t>
  </si>
  <si>
    <t>Ratio of errors for RULE-1554 in single reporting period</t>
  </si>
  <si>
    <t>RULE-1559</t>
  </si>
  <si>
    <t>Ratio of errors for RULE-1559 in single reporting period</t>
  </si>
  <si>
    <t>RULE-1560</t>
  </si>
  <si>
    <t>Ratio of errors for RULE-1560 in single reporting period</t>
  </si>
  <si>
    <t>RULE-1576</t>
  </si>
  <si>
    <t>Ratio of errors for RULE-1576 in single reporting period</t>
  </si>
  <si>
    <t>RULE-1590</t>
  </si>
  <si>
    <t>Ratio of errors for RULE-1590 in single reporting period</t>
  </si>
  <si>
    <t>RULE-1598</t>
  </si>
  <si>
    <t>Ratio of errors for RULE-1598 in single reporting period</t>
  </si>
  <si>
    <t>RULE-1609</t>
  </si>
  <si>
    <t>Ratio of errors for RULE-1609 in single reporting period</t>
  </si>
  <si>
    <t>RULE-1615</t>
  </si>
  <si>
    <t>Ratio of errors for RULE-1615 in single reporting period</t>
  </si>
  <si>
    <t>RULE-1616</t>
  </si>
  <si>
    <t>Ratio of errors for RULE-1616 in single reporting period</t>
  </si>
  <si>
    <t>RULE-1617</t>
  </si>
  <si>
    <t>Ratio of errors for RULE-1617 in single reporting period</t>
  </si>
  <si>
    <t>RULE-1621</t>
  </si>
  <si>
    <t>Ratio of errors for RULE-1621 in single reporting period</t>
  </si>
  <si>
    <t>RULE-1623</t>
  </si>
  <si>
    <t>Ratio of errors for RULE-1623 in single reporting period</t>
  </si>
  <si>
    <t>RULE-1624</t>
  </si>
  <si>
    <t>Ratio of errors for RULE-1624 in single reporting period</t>
  </si>
  <si>
    <t>RULE-1626</t>
  </si>
  <si>
    <t>Ratio of errors for RULE-1626 in single reporting period</t>
  </si>
  <si>
    <t>RULE-1627</t>
  </si>
  <si>
    <t>Ratio of errors for RULE-1627 in single reporting period</t>
  </si>
  <si>
    <t>RULE-1630</t>
  </si>
  <si>
    <t>Ratio of errors for RULE-1630 in single reporting period</t>
  </si>
  <si>
    <t>RULE-1632</t>
  </si>
  <si>
    <t>Ratio of errors for RULE-1632 in single reporting period</t>
  </si>
  <si>
    <t>RULE-1633</t>
  </si>
  <si>
    <t>Ratio of errors for RULE-1633 in single reporting period</t>
  </si>
  <si>
    <t>RULE-1634</t>
  </si>
  <si>
    <t>Ratio of errors for RULE-1634 in single reporting period</t>
  </si>
  <si>
    <t>RULE-1637</t>
  </si>
  <si>
    <t>Ratio of errors for RULE-1637 in single reporting period</t>
  </si>
  <si>
    <t>RULE-1638</t>
  </si>
  <si>
    <t>Ratio of errors for RULE-1638 in single reporting period</t>
  </si>
  <si>
    <t>RULE-1646</t>
  </si>
  <si>
    <t>Ratio of errors for RULE-1646 in single reporting period</t>
  </si>
  <si>
    <t>RULE-1649</t>
  </si>
  <si>
    <t>Ratio of errors for RULE-1649 in single reporting period</t>
  </si>
  <si>
    <t>RULE-1651</t>
  </si>
  <si>
    <t>Ratio of errors for RULE-1651 in single reporting period</t>
  </si>
  <si>
    <t>RULE-1655</t>
  </si>
  <si>
    <t>Ratio of errors for RULE-1655 in single reporting period</t>
  </si>
  <si>
    <t>RULE-1656</t>
  </si>
  <si>
    <t>Ratio of errors for RULE-1656 in single reporting period</t>
  </si>
  <si>
    <t>RULE-1658</t>
  </si>
  <si>
    <t>Ratio of errors for RULE-1658 in single reporting period</t>
  </si>
  <si>
    <t>RULE-1659</t>
  </si>
  <si>
    <t>Ratio of errors for RULE-1659 in single reporting period</t>
  </si>
  <si>
    <t>RULE-1662</t>
  </si>
  <si>
    <t>Ratio of errors for RULE-1662 in single reporting period</t>
  </si>
  <si>
    <t>RULE-1663</t>
  </si>
  <si>
    <t>Ratio of errors for RULE-1663 in single reporting period</t>
  </si>
  <si>
    <t>RULE-1664</t>
  </si>
  <si>
    <t>Ratio of errors for RULE-1664 in single reporting period</t>
  </si>
  <si>
    <t>RULE-1665</t>
  </si>
  <si>
    <t>Ratio of errors for RULE-1665 in single reporting period</t>
  </si>
  <si>
    <t>RULE-1666</t>
  </si>
  <si>
    <t>Ratio of errors for RULE-1666 in single reporting period</t>
  </si>
  <si>
    <t>RULE-1667</t>
  </si>
  <si>
    <t>Ratio of errors for RULE-1667 in single reporting period</t>
  </si>
  <si>
    <t>RULE-1670</t>
  </si>
  <si>
    <t>Ratio of errors for RULE-1670 in single reporting period</t>
  </si>
  <si>
    <t>RULE-1690</t>
  </si>
  <si>
    <t>Ratio of errors for RULE-1690 in single reporting period</t>
  </si>
  <si>
    <t>RULE-1710</t>
  </si>
  <si>
    <t>Ratio of errors for RULE-1710 in single reporting period</t>
  </si>
  <si>
    <t>RULE-1712</t>
  </si>
  <si>
    <t>Ratio of errors for RULE-1712 in single reporting period</t>
  </si>
  <si>
    <t>RULE-1758</t>
  </si>
  <si>
    <t>Ratio of errors for RULE-1758 in single reporting period</t>
  </si>
  <si>
    <t>RULE-1762</t>
  </si>
  <si>
    <t>Ratio of errors for RULE-1762 in single reporting period</t>
  </si>
  <si>
    <t>RULE-1764</t>
  </si>
  <si>
    <t>Ratio of errors for RULE-1764 in single reporting period</t>
  </si>
  <si>
    <t>RULE-1766</t>
  </si>
  <si>
    <t>Ratio of errors for RULE-1766 in single reporting period</t>
  </si>
  <si>
    <t>RULE-1767</t>
  </si>
  <si>
    <t>Ratio of errors for RULE-1767 in single reporting period</t>
  </si>
  <si>
    <t>RULE-1769</t>
  </si>
  <si>
    <t>Ratio of errors for RULE-1769 in single reporting period</t>
  </si>
  <si>
    <t>RULE-1787</t>
  </si>
  <si>
    <t>Ratio of errors for RULE-1787 in single reporting period</t>
  </si>
  <si>
    <t>RULE-1788</t>
  </si>
  <si>
    <t>Ratio of errors for RULE-1788 in single reporting period</t>
  </si>
  <si>
    <t>RULE-1789</t>
  </si>
  <si>
    <t>Ratio of errors for RULE-1789 in single reporting period</t>
  </si>
  <si>
    <t>RULE-1792</t>
  </si>
  <si>
    <t>Ratio of errors for RULE-1792 in single reporting period</t>
  </si>
  <si>
    <t>RULE-1795</t>
  </si>
  <si>
    <t>Ratio of errors for RULE-1795 in single reporting period</t>
  </si>
  <si>
    <t>RULE-1796</t>
  </si>
  <si>
    <t>Ratio of errors for RULE-1796 in single reporting period</t>
  </si>
  <si>
    <t>RULE-1798</t>
  </si>
  <si>
    <t>Ratio of errors for RULE-1798 in single reporting period</t>
  </si>
  <si>
    <t>RULE-1814</t>
  </si>
  <si>
    <t>Ratio of errors for RULE-1814 in single reporting period</t>
  </si>
  <si>
    <t>RULE-1816</t>
  </si>
  <si>
    <t>Ratio of errors for RULE-1816 in single reporting period</t>
  </si>
  <si>
    <t>RULE-1817</t>
  </si>
  <si>
    <t>Ratio of errors for RULE-1817 in single reporting period</t>
  </si>
  <si>
    <t>RULE-1818</t>
  </si>
  <si>
    <t>Ratio of errors for RULE-1818 in single reporting period</t>
  </si>
  <si>
    <t>RULE-1845</t>
  </si>
  <si>
    <t>Ratio of errors for RULE-1845 in single reporting period</t>
  </si>
  <si>
    <t>RULE-1846</t>
  </si>
  <si>
    <t>Ratio of errors for RULE-1846 in single reporting period</t>
  </si>
  <si>
    <t>RULE-1863</t>
  </si>
  <si>
    <t>Ratio of errors for RULE-1863 in single reporting period</t>
  </si>
  <si>
    <t>RULE-1867</t>
  </si>
  <si>
    <t>Ratio of errors for RULE-1867 in single reporting period</t>
  </si>
  <si>
    <t>RULE-1869</t>
  </si>
  <si>
    <t>Ratio of errors for RULE-1869 in single reporting period</t>
  </si>
  <si>
    <t>RULE-1882</t>
  </si>
  <si>
    <t>Ratio of errors for RULE-1882 in single reporting period</t>
  </si>
  <si>
    <t>RULE-1891</t>
  </si>
  <si>
    <t>Ratio of errors for RULE-1891 in single reporting period</t>
  </si>
  <si>
    <t>RULE-1908</t>
  </si>
  <si>
    <t>Ratio of errors for RULE-1908 in single reporting period</t>
  </si>
  <si>
    <t>RULE-1914</t>
  </si>
  <si>
    <t>Ratio of errors for RULE-1914 in single reporting period</t>
  </si>
  <si>
    <t>RULE-1916</t>
  </si>
  <si>
    <t>Ratio of errors for RULE-1916 in single reporting period</t>
  </si>
  <si>
    <t>RULE-1917</t>
  </si>
  <si>
    <t>Ratio of errors for RULE-1917 in single reporting period</t>
  </si>
  <si>
    <t>RULE-1921</t>
  </si>
  <si>
    <t>Ratio of errors for RULE-1921 in single reporting period</t>
  </si>
  <si>
    <t>RULE-1928</t>
  </si>
  <si>
    <t>Ratio of errors for RULE-1928 in single reporting period</t>
  </si>
  <si>
    <t>RULE-1930</t>
  </si>
  <si>
    <t>Ratio of errors for RULE-1930 in single reporting period</t>
  </si>
  <si>
    <t>RULE-1935</t>
  </si>
  <si>
    <t>Ratio of errors for RULE-1935 in single reporting period</t>
  </si>
  <si>
    <t>RULE-1937</t>
  </si>
  <si>
    <t>Ratio of errors for RULE-1937 in single reporting period</t>
  </si>
  <si>
    <t>RULE-1938</t>
  </si>
  <si>
    <t>Ratio of errors for RULE-1938 in single reporting period</t>
  </si>
  <si>
    <t>RULE-1943</t>
  </si>
  <si>
    <t>Ratio of errors for RULE-1943 in single reporting period</t>
  </si>
  <si>
    <t>RULE-1954</t>
  </si>
  <si>
    <t>Ratio of errors for RULE-1954 in single reporting period</t>
  </si>
  <si>
    <t>RULE-1964</t>
  </si>
  <si>
    <t>Ratio of errors for RULE-1964 in single reporting period</t>
  </si>
  <si>
    <t>RULE-1965</t>
  </si>
  <si>
    <t>Ratio of errors for RULE-1965 in single reporting period</t>
  </si>
  <si>
    <t>RULE-1967</t>
  </si>
  <si>
    <t>Ratio of errors for RULE-1967 in single reporting period</t>
  </si>
  <si>
    <t>RULE-2012</t>
  </si>
  <si>
    <t>Ratio of errors for RULE-2012 in single reporting period</t>
  </si>
  <si>
    <t>RULE-2013</t>
  </si>
  <si>
    <t>Ratio of errors for RULE-2013 in single reporting period</t>
  </si>
  <si>
    <t>RULE-2014</t>
  </si>
  <si>
    <t>Ratio of errors for RULE-2014 in single reporting period</t>
  </si>
  <si>
    <t>RULE-2016</t>
  </si>
  <si>
    <t>Ratio of errors for RULE-2016 in single reporting period</t>
  </si>
  <si>
    <t>RULE-2017</t>
  </si>
  <si>
    <t>Ratio of errors for RULE-2017 in single reporting period</t>
  </si>
  <si>
    <t>RULE-2018</t>
  </si>
  <si>
    <t>Ratio of errors for RULE-2018 in single reporting period</t>
  </si>
  <si>
    <t>RULE-2020</t>
  </si>
  <si>
    <t>Ratio of errors for RULE-2020 in single reporting period</t>
  </si>
  <si>
    <t>RULE-2025</t>
  </si>
  <si>
    <t>Ratio of errors for RULE-2025 in single reporting period</t>
  </si>
  <si>
    <t>RULE-2027</t>
  </si>
  <si>
    <t>Ratio of errors for RULE-2027 in single reporting period</t>
  </si>
  <si>
    <t>RULE-2030</t>
  </si>
  <si>
    <t>Ratio of errors for RULE-2030 in single reporting period</t>
  </si>
  <si>
    <t>RULE-2067</t>
  </si>
  <si>
    <t>Ratio of errors for RULE-2067 in single reporting period</t>
  </si>
  <si>
    <t>RULE-2068</t>
  </si>
  <si>
    <t>Ratio of errors for RULE-2068 in single reporting period</t>
  </si>
  <si>
    <t>RULE-2069</t>
  </si>
  <si>
    <t>Ratio of errors for RULE-2069 in single reporting period</t>
  </si>
  <si>
    <t>RULE-2073</t>
  </si>
  <si>
    <t>Ratio of errors for RULE-2073 in single reporting period</t>
  </si>
  <si>
    <t>RULE-2075</t>
  </si>
  <si>
    <t>Ratio of errors for RULE-2075 in single reporting period</t>
  </si>
  <si>
    <t>RULE-2097</t>
  </si>
  <si>
    <t>Ratio of errors for RULE-2097 in single reporting period</t>
  </si>
  <si>
    <t>RULE-2098</t>
  </si>
  <si>
    <t>Ratio of errors for RULE-2098 in single reporting period</t>
  </si>
  <si>
    <t>RULE-2099</t>
  </si>
  <si>
    <t>Ratio of errors for RULE-2099 in single reporting period</t>
  </si>
  <si>
    <t>RULE-2102</t>
  </si>
  <si>
    <t>Ratio of errors for RULE-2102 in single reporting period</t>
  </si>
  <si>
    <t>RULE-2104</t>
  </si>
  <si>
    <t>Ratio of errors for RULE-2104 in single reporting period</t>
  </si>
  <si>
    <t>RULE-2107</t>
  </si>
  <si>
    <t>Ratio of errors for RULE-2107 in single reporting period</t>
  </si>
  <si>
    <t>RULE-2114</t>
  </si>
  <si>
    <t>Ratio of errors for RULE-2114 in single reporting period</t>
  </si>
  <si>
    <t>RULE-2115</t>
  </si>
  <si>
    <t>Ratio of errors for RULE-2115 in single reporting period</t>
  </si>
  <si>
    <t>RULE-2126</t>
  </si>
  <si>
    <t>Ratio of errors for RULE-2126 in single reporting period</t>
  </si>
  <si>
    <t>RULE-2131</t>
  </si>
  <si>
    <t>Ratio of errors for RULE-2131 in single reporting period</t>
  </si>
  <si>
    <t>RULE-2135</t>
  </si>
  <si>
    <t>Ratio of errors for RULE-2135 in single reporting period</t>
  </si>
  <si>
    <t>RULE-2154</t>
  </si>
  <si>
    <t>Ratio of errors for RULE-2154 in single reporting period</t>
  </si>
  <si>
    <t>RULE-2155</t>
  </si>
  <si>
    <t>Ratio of errors for RULE-2155 in single reporting period</t>
  </si>
  <si>
    <t>RULE-2157</t>
  </si>
  <si>
    <t>Ratio of errors for RULE-2157 in single reporting period</t>
  </si>
  <si>
    <t>RULE-2162</t>
  </si>
  <si>
    <t>Ratio of errors for RULE-2162 in single reporting period</t>
  </si>
  <si>
    <t>RULE-2164</t>
  </si>
  <si>
    <t>Ratio of errors for RULE-2164 in single reporting period</t>
  </si>
  <si>
    <t>RULE-2167</t>
  </si>
  <si>
    <t>Ratio of errors for RULE-2167 in single reporting period</t>
  </si>
  <si>
    <t>RULE-2184</t>
  </si>
  <si>
    <t>Ratio of errors for RULE-2184 in single reporting period</t>
  </si>
  <si>
    <t>RULE-2186</t>
  </si>
  <si>
    <t>Ratio of errors for RULE-2186 in single reporting period</t>
  </si>
  <si>
    <t>RULE-2191</t>
  </si>
  <si>
    <t>Ratio of errors for RULE-2191 in single reporting period</t>
  </si>
  <si>
    <t>RULE-2213</t>
  </si>
  <si>
    <t>Ratio of errors for RULE-2213 in single reporting period</t>
  </si>
  <si>
    <t>RULE-2215</t>
  </si>
  <si>
    <t>Ratio of errors for RULE-2215 in single reporting period</t>
  </si>
  <si>
    <t>RULE-2219</t>
  </si>
  <si>
    <t>Ratio of errors for RULE-2219 in single reporting period</t>
  </si>
  <si>
    <t>RULE-2238</t>
  </si>
  <si>
    <t>Ratio of errors for RULE-2238 in single reporting period</t>
  </si>
  <si>
    <t>RULE-2240</t>
  </si>
  <si>
    <t>Ratio of errors for RULE-2240 in single reporting period</t>
  </si>
  <si>
    <t>RULE-2243</t>
  </si>
  <si>
    <t>Ratio of errors for RULE-2243 in single reporting period</t>
  </si>
  <si>
    <t>RULE-2260</t>
  </si>
  <si>
    <t>Ratio of errors for RULE-2260 in single reporting period</t>
  </si>
  <si>
    <t>RULE-2262</t>
  </si>
  <si>
    <t>Ratio of errors for RULE-2262 in single reporting period</t>
  </si>
  <si>
    <t>RULE-2265</t>
  </si>
  <si>
    <t>Ratio of errors for RULE-2265 in single reporting period</t>
  </si>
  <si>
    <t>RULE-2284</t>
  </si>
  <si>
    <t>Ratio of errors for RULE-2284 in single reporting period</t>
  </si>
  <si>
    <t>RULE-2286</t>
  </si>
  <si>
    <t>Ratio of errors for RULE-2286 in single reporting period</t>
  </si>
  <si>
    <t>RULE-2288</t>
  </si>
  <si>
    <t>Ratio of errors for RULE-2288 in single reporting period</t>
  </si>
  <si>
    <t>RULE-2291</t>
  </si>
  <si>
    <t>Ratio of errors for RULE-2291 in single reporting period</t>
  </si>
  <si>
    <t>RULE-2309</t>
  </si>
  <si>
    <t>Ratio of errors for RULE-2309 in single reporting period</t>
  </si>
  <si>
    <t>RULE-2311</t>
  </si>
  <si>
    <t>Ratio of errors for RULE-2311 in single reporting period</t>
  </si>
  <si>
    <t>RULE-2315</t>
  </si>
  <si>
    <t>Ratio of errors for RULE-2315 in single reporting period</t>
  </si>
  <si>
    <t>RULE-2335</t>
  </si>
  <si>
    <t>Ratio of errors for RULE-2335 in single reporting period</t>
  </si>
  <si>
    <t>RULE-2337</t>
  </si>
  <si>
    <t>Ratio of errors for RULE-2337 in single reporting period</t>
  </si>
  <si>
    <t>RULE-2340</t>
  </si>
  <si>
    <t>Ratio of errors for RULE-2340 in single reporting period</t>
  </si>
  <si>
    <t>RULE-2358</t>
  </si>
  <si>
    <t>Ratio of errors for RULE-2358 in single reporting period</t>
  </si>
  <si>
    <t>RULE-2360</t>
  </si>
  <si>
    <t>Ratio of errors for RULE-2360 in single reporting period</t>
  </si>
  <si>
    <t>RULE-2363</t>
  </si>
  <si>
    <t>Ratio of errors for RULE-2363 in single reporting period</t>
  </si>
  <si>
    <t>RULE-2379</t>
  </si>
  <si>
    <t>Ratio of errors for RULE-2379 in single reporting period</t>
  </si>
  <si>
    <t>RULE-2380</t>
  </si>
  <si>
    <t>Ratio of errors for RULE-2380 in single reporting period</t>
  </si>
  <si>
    <t>RULE-2384</t>
  </si>
  <si>
    <t>Ratio of errors for RULE-2384 in single reporting period</t>
  </si>
  <si>
    <t>RULE-2385</t>
  </si>
  <si>
    <t>Ratio of errors for RULE-2385 in single reporting period</t>
  </si>
  <si>
    <t>RULE-2389</t>
  </si>
  <si>
    <t>Ratio of errors for RULE-2389 in single reporting period</t>
  </si>
  <si>
    <t>RULE-2391</t>
  </si>
  <si>
    <t>Ratio of errors for RULE-2391 in single reporting period</t>
  </si>
  <si>
    <t>RULE-2394</t>
  </si>
  <si>
    <t>Ratio of errors for RULE-2394 in single reporting period</t>
  </si>
  <si>
    <t>RULE-2410</t>
  </si>
  <si>
    <t>Ratio of errors for RULE-2410 in single reporting period</t>
  </si>
  <si>
    <t>RULE-2412</t>
  </si>
  <si>
    <t>Ratio of errors for RULE-2412 in single reporting period</t>
  </si>
  <si>
    <t>RULE-2415</t>
  </si>
  <si>
    <t>Ratio of errors for RULE-2415 in single reporting period</t>
  </si>
  <si>
    <t>RULE-2435</t>
  </si>
  <si>
    <t>Ratio of errors for RULE-2435 in single reporting period</t>
  </si>
  <si>
    <t>RULE-2437</t>
  </si>
  <si>
    <t>Ratio of errors for RULE-2437 in single reporting period</t>
  </si>
  <si>
    <t>RULE-2440</t>
  </si>
  <si>
    <t>Ratio of errors for RULE-2440 in single reporting period</t>
  </si>
  <si>
    <t>RULE-2455</t>
  </si>
  <si>
    <t>Ratio of errors for RULE-2455 in single reporting period</t>
  </si>
  <si>
    <t>RULE-2457</t>
  </si>
  <si>
    <t>Ratio of errors for RULE-2457 in single reporting period</t>
  </si>
  <si>
    <t>RULE-2460</t>
  </si>
  <si>
    <t>Ratio of errors for RULE-2460 in single reporting period</t>
  </si>
  <si>
    <t>RULE-2475</t>
  </si>
  <si>
    <t>Ratio of errors for RULE-2475 in single reporting period</t>
  </si>
  <si>
    <t>RULE-2477</t>
  </si>
  <si>
    <t>Ratio of errors for RULE-2477 in single reporting period</t>
  </si>
  <si>
    <t>RULE-2480</t>
  </si>
  <si>
    <t>Ratio of errors for RULE-2480 in single reporting period</t>
  </si>
  <si>
    <t>RULE-2496</t>
  </si>
  <si>
    <t>Ratio of errors for RULE-2496 in single reporting period</t>
  </si>
  <si>
    <t>RULE-2500</t>
  </si>
  <si>
    <t>Ratio of errors for RULE-2500 in single reporting period</t>
  </si>
  <si>
    <t>RULE-2503</t>
  </si>
  <si>
    <t>Ratio of errors for RULE-2503 in single reporting period</t>
  </si>
  <si>
    <t>RULE-2514</t>
  </si>
  <si>
    <t>Ratio of errors for RULE-2514 in single reporting period</t>
  </si>
  <si>
    <t>RULE-2515</t>
  </si>
  <si>
    <t>Ratio of errors for RULE-2515 in single reporting period</t>
  </si>
  <si>
    <t>RULE-2517</t>
  </si>
  <si>
    <t>Ratio of errors for RULE-2517 in single reporting period</t>
  </si>
  <si>
    <t>RULE-2522</t>
  </si>
  <si>
    <t>Ratio of errors for RULE-2522 in single reporting period</t>
  </si>
  <si>
    <t>RULE-2558</t>
  </si>
  <si>
    <t>Ratio of errors for RULE-2558 in single reporting period</t>
  </si>
  <si>
    <t>RULE-2568</t>
  </si>
  <si>
    <t>Ratio of errors for RULE-2568 in single reporting period</t>
  </si>
  <si>
    <t>RULE-2575</t>
  </si>
  <si>
    <t>Ratio of errors for RULE-2575 in single reporting period</t>
  </si>
  <si>
    <t>RULE-2577</t>
  </si>
  <si>
    <t>Ratio of errors for RULE-2577 in single reporting period</t>
  </si>
  <si>
    <t>RULE-2580</t>
  </si>
  <si>
    <t>Ratio of errors for RULE-2580 in single reporting period</t>
  </si>
  <si>
    <t>RULE-2633</t>
  </si>
  <si>
    <t>Ratio of errors for RULE-2633 in single reporting period</t>
  </si>
  <si>
    <t>RULE-2635</t>
  </si>
  <si>
    <t>Ratio of errors for RULE-2635 in single reporting period</t>
  </si>
  <si>
    <t>RULE-2638</t>
  </si>
  <si>
    <t>Ratio of errors for RULE-2638 in single reporting period</t>
  </si>
  <si>
    <t>RULE-2656</t>
  </si>
  <si>
    <t>Ratio of errors for RULE-2656 in single reporting period</t>
  </si>
  <si>
    <t>RULE-2658</t>
  </si>
  <si>
    <t>Ratio of errors for RULE-2658 in single reporting period</t>
  </si>
  <si>
    <t>RULE-2661</t>
  </si>
  <si>
    <t>Ratio of errors for RULE-2661 in single reporting period</t>
  </si>
  <si>
    <t>RULE-2677</t>
  </si>
  <si>
    <t>Ratio of errors for RULE-2677 in single reporting period</t>
  </si>
  <si>
    <t>RULE-2679</t>
  </si>
  <si>
    <t>Ratio of errors for RULE-2679 in single reporting period</t>
  </si>
  <si>
    <t>RULE-2682</t>
  </si>
  <si>
    <t>Ratio of errors for RULE-2682 in single reporting period</t>
  </si>
  <si>
    <t>RULE-2698</t>
  </si>
  <si>
    <t>Ratio of errors for RULE-2698 in single reporting period</t>
  </si>
  <si>
    <t>RULE-2700</t>
  </si>
  <si>
    <t>Ratio of errors for RULE-2700 in single reporting period</t>
  </si>
  <si>
    <t>RULE-2703</t>
  </si>
  <si>
    <t>Ratio of errors for RULE-2703 in single reporting period</t>
  </si>
  <si>
    <t>RULE-2723</t>
  </si>
  <si>
    <t>Ratio of errors for RULE-2723 in single reporting period</t>
  </si>
  <si>
    <t>RULE-2725</t>
  </si>
  <si>
    <t>Ratio of errors for RULE-2725 in single reporting period</t>
  </si>
  <si>
    <t>RULE-2729</t>
  </si>
  <si>
    <t>Ratio of errors for RULE-2729 in single reporting period</t>
  </si>
  <si>
    <t>RULE-2747</t>
  </si>
  <si>
    <t>Ratio of errors for RULE-2747 in single reporting period</t>
  </si>
  <si>
    <t>RULE-2749</t>
  </si>
  <si>
    <t>Ratio of errors for RULE-2749 in single reporting period</t>
  </si>
  <si>
    <t>RULE-2752</t>
  </si>
  <si>
    <t>Ratio of errors for RULE-2752 in single reporting period</t>
  </si>
  <si>
    <t>RULE-2758</t>
  </si>
  <si>
    <t>Ratio of errors for RULE-2758 in single reporting period</t>
  </si>
  <si>
    <t>RULE-2790</t>
  </si>
  <si>
    <t>Ratio of errors for RULE-2790 in single reporting period</t>
  </si>
  <si>
    <t>RULE-2792</t>
  </si>
  <si>
    <t>Ratio of errors for RULE-2792 in single reporting period</t>
  </si>
  <si>
    <t>RULE-2795</t>
  </si>
  <si>
    <t>Ratio of errors for RULE-2795 in single reporting period</t>
  </si>
  <si>
    <t>RULE-2803</t>
  </si>
  <si>
    <t>Ratio of errors for RULE-2803 in single reporting period</t>
  </si>
  <si>
    <t>RULE-2806</t>
  </si>
  <si>
    <t>Ratio of errors for RULE-2806 in single reporting period</t>
  </si>
  <si>
    <t>RULE-2809</t>
  </si>
  <si>
    <t>Ratio of errors for RULE-2809 in single reporting period</t>
  </si>
  <si>
    <t>RULE-2810</t>
  </si>
  <si>
    <t>Ratio of errors for RULE-2810 in single reporting period</t>
  </si>
  <si>
    <t>RULE-2813</t>
  </si>
  <si>
    <t>Ratio of errors for RULE-2813 in single reporting period</t>
  </si>
  <si>
    <t>RULE-2817</t>
  </si>
  <si>
    <t>Ratio of errors for RULE-2817 in single reporting period</t>
  </si>
  <si>
    <t>RULE-2822</t>
  </si>
  <si>
    <t>Ratio of errors for RULE-2822 in single reporting period</t>
  </si>
  <si>
    <t>RULE-2875</t>
  </si>
  <si>
    <t>Ratio of errors for RULE-2875 in single reporting period</t>
  </si>
  <si>
    <t>RULE-2877</t>
  </si>
  <si>
    <t>Ratio of errors for RULE-2877 in single reporting period</t>
  </si>
  <si>
    <t>RULE-2880</t>
  </si>
  <si>
    <t>Ratio of errors for RULE-2880 in single reporting period</t>
  </si>
  <si>
    <t>RULE-2900</t>
  </si>
  <si>
    <t>Ratio of errors for RULE-2900 in single reporting period</t>
  </si>
  <si>
    <t>RULE-2901</t>
  </si>
  <si>
    <t>Ratio of errors for RULE-2901 in single reporting period</t>
  </si>
  <si>
    <t>RULE-2902</t>
  </si>
  <si>
    <t>Ratio of errors for RULE-2902 in single reporting period</t>
  </si>
  <si>
    <t>RULE-2903</t>
  </si>
  <si>
    <t>Ratio of errors for RULE-2903 in single reporting period</t>
  </si>
  <si>
    <t>RULE-2904</t>
  </si>
  <si>
    <t>Ratio of errors for RULE-2904 in single reporting period</t>
  </si>
  <si>
    <t>RULE-2905</t>
  </si>
  <si>
    <t>Ratio of errors for RULE-2905 in single reporting period</t>
  </si>
  <si>
    <t>RULE-2906</t>
  </si>
  <si>
    <t>Ratio of errors for RULE-2906 in single reporting period</t>
  </si>
  <si>
    <t>RULE-2907</t>
  </si>
  <si>
    <t>Ratio of errors for RULE-2907 in single reporting period</t>
  </si>
  <si>
    <t>RULE-2908</t>
  </si>
  <si>
    <t>Ratio of errors for RULE-2908 in single reporting period</t>
  </si>
  <si>
    <t>RULE-2910</t>
  </si>
  <si>
    <t>Ratio of errors for RULE-2910 in single reporting period</t>
  </si>
  <si>
    <t>RULE-2913</t>
  </si>
  <si>
    <t>Ratio of errors for RULE-2913 in single reporting period</t>
  </si>
  <si>
    <t>RULE-2917</t>
  </si>
  <si>
    <t>Ratio of errors for RULE-2917 in single reporting period</t>
  </si>
  <si>
    <t>RULE-2918</t>
  </si>
  <si>
    <t>Ratio of errors for RULE-2918 in single reporting period</t>
  </si>
  <si>
    <t>RULE-2927</t>
  </si>
  <si>
    <t>Ratio of errors for RULE-2927 in single reporting period</t>
  </si>
  <si>
    <t>RULE-2928</t>
  </si>
  <si>
    <t>Ratio of errors for RULE-2928 in single reporting period</t>
  </si>
  <si>
    <t>RULE-2929</t>
  </si>
  <si>
    <t>Ratio of errors for RULE-2929 in single reporting period</t>
  </si>
  <si>
    <t>RULE-2931</t>
  </si>
  <si>
    <t>Ratio of errors for RULE-2931 in single reporting period</t>
  </si>
  <si>
    <t>RULE-2934</t>
  </si>
  <si>
    <t>Ratio of errors for RULE-2934 in single reporting period</t>
  </si>
  <si>
    <t>RULE-2947</t>
  </si>
  <si>
    <t>Ratio of errors for RULE-2947 in single reporting period</t>
  </si>
  <si>
    <t>RULE-2949</t>
  </si>
  <si>
    <t>Ratio of errors for RULE-2949 in single reporting period</t>
  </si>
  <si>
    <t>RULE-2952</t>
  </si>
  <si>
    <t>Ratio of errors for RULE-2952 in single reporting period</t>
  </si>
  <si>
    <t>RULE-2971</t>
  </si>
  <si>
    <t>Ratio of errors for RULE-2971 in single reporting period</t>
  </si>
  <si>
    <t>RULE-2973</t>
  </si>
  <si>
    <t>Ratio of errors for RULE-2973 in single reporting period</t>
  </si>
  <si>
    <t>RULE-2976</t>
  </si>
  <si>
    <t>Ratio of errors for RULE-2976 in single reporting period</t>
  </si>
  <si>
    <t>RULE-2993</t>
  </si>
  <si>
    <t>Ratio of errors for RULE-2993 in single reporting period</t>
  </si>
  <si>
    <t>RULE-2995</t>
  </si>
  <si>
    <t>Ratio of errors for RULE-2995 in single reporting period</t>
  </si>
  <si>
    <t>RULE-2998</t>
  </si>
  <si>
    <t>Ratio of errors for RULE-2998 in single reporting period</t>
  </si>
  <si>
    <t>RULE-3013</t>
  </si>
  <si>
    <t>Ratio of errors for RULE-3013 in single reporting period</t>
  </si>
  <si>
    <t>RULE-3015</t>
  </si>
  <si>
    <t>Ratio of errors for RULE-3015 in single reporting period</t>
  </si>
  <si>
    <t>RULE-3018</t>
  </si>
  <si>
    <t>Ratio of errors for RULE-3018 in single reporting period</t>
  </si>
  <si>
    <t>RULE-3067</t>
  </si>
  <si>
    <t>Ratio of errors for RULE-3067 in single reporting period</t>
  </si>
  <si>
    <t>RULE-3069</t>
  </si>
  <si>
    <t>Ratio of errors for RULE-3069 in single reporting period</t>
  </si>
  <si>
    <t>RULE-3072</t>
  </si>
  <si>
    <t>Ratio of errors for RULE-3072 in single reporting period</t>
  </si>
  <si>
    <t>RULE-3100</t>
  </si>
  <si>
    <t>Ratio of errors for RULE-3100 in single reporting period</t>
  </si>
  <si>
    <t>RULE-3102</t>
  </si>
  <si>
    <t>Ratio of errors for RULE-3102 in single reporting period</t>
  </si>
  <si>
    <t>RULE-3107</t>
  </si>
  <si>
    <t>Ratio of errors for RULE-3107 in single reporting period</t>
  </si>
  <si>
    <t>RULE-3124</t>
  </si>
  <si>
    <t>Ratio of errors for RULE-3124 in single reporting period</t>
  </si>
  <si>
    <t>RULE-3126</t>
  </si>
  <si>
    <t>Ratio of errors for RULE-3126 in single reporting period</t>
  </si>
  <si>
    <t>RULE-3130</t>
  </si>
  <si>
    <t>Ratio of errors for RULE-3130 in single reporting period</t>
  </si>
  <si>
    <t>RULE-3145</t>
  </si>
  <si>
    <t>Ratio of errors for RULE-3145 in single reporting period</t>
  </si>
  <si>
    <t>RULE-3147</t>
  </si>
  <si>
    <t>Ratio of errors for RULE-3147 in single reporting period</t>
  </si>
  <si>
    <t>RULE-3150</t>
  </si>
  <si>
    <t>Ratio of errors for RULE-3150 in single reporting period</t>
  </si>
  <si>
    <t>RULE-3173</t>
  </si>
  <si>
    <t>Ratio of errors for RULE-3173 in single reporting period</t>
  </si>
  <si>
    <t>RULE-3175</t>
  </si>
  <si>
    <t>Ratio of errors for RULE-3175 in single reporting period</t>
  </si>
  <si>
    <t>RULE-3178</t>
  </si>
  <si>
    <t>Ratio of errors for RULE-3178 in single reporting period</t>
  </si>
  <si>
    <t>RULE-334</t>
  </si>
  <si>
    <t>Ratio of errors for RULE-334 in single reporting period</t>
  </si>
  <si>
    <t>RULE-340</t>
  </si>
  <si>
    <t>Ratio of errors for RULE-340 in single reporting period</t>
  </si>
  <si>
    <t>RULE-347</t>
  </si>
  <si>
    <t>Ratio of errors for RULE-347 in single reporting period</t>
  </si>
  <si>
    <t>RULE-351</t>
  </si>
  <si>
    <t>Ratio of errors for RULE-351 in single reporting period</t>
  </si>
  <si>
    <t>RULE-353</t>
  </si>
  <si>
    <t>Ratio of errors for RULE-353 in single reporting period</t>
  </si>
  <si>
    <t>RULE-354</t>
  </si>
  <si>
    <t>Ratio of errors for RULE-354 in single reporting period</t>
  </si>
  <si>
    <t>RULE-357</t>
  </si>
  <si>
    <t>Ratio of errors for RULE-357 in single reporting period</t>
  </si>
  <si>
    <t>RULE-360</t>
  </si>
  <si>
    <t>Ratio of errors for RULE-360 in single reporting period</t>
  </si>
  <si>
    <t>RULE-366</t>
  </si>
  <si>
    <t>Ratio of errors for RULE-366 in single reporting period</t>
  </si>
  <si>
    <t>RULE-405</t>
  </si>
  <si>
    <t>Ratio of errors for RULE-405 in single reporting period</t>
  </si>
  <si>
    <t>RULE-408</t>
  </si>
  <si>
    <t>Ratio of errors for RULE-408 in single reporting period</t>
  </si>
  <si>
    <t>RULE-413</t>
  </si>
  <si>
    <t>Ratio of errors for RULE-413 in single reporting period</t>
  </si>
  <si>
    <t>RULE-414</t>
  </si>
  <si>
    <t>Ratio of errors for RULE-414 in single reporting period</t>
  </si>
  <si>
    <t>RULE-421</t>
  </si>
  <si>
    <t>Ratio of errors for RULE-421 in single reporting period</t>
  </si>
  <si>
    <t>RULE-425</t>
  </si>
  <si>
    <t>Ratio of errors for RULE-425 in single reporting period</t>
  </si>
  <si>
    <t>RULE-426</t>
  </si>
  <si>
    <t>Ratio of errors for RULE-426 in single reporting period</t>
  </si>
  <si>
    <t>RULE-434</t>
  </si>
  <si>
    <t>Ratio of errors for RULE-434 in single reporting period</t>
  </si>
  <si>
    <t>RULE-477</t>
  </si>
  <si>
    <t>Ratio of errors for RULE-477 in single reporting period</t>
  </si>
  <si>
    <t>RULE-478</t>
  </si>
  <si>
    <t>Ratio of errors for RULE-478 in single reporting period</t>
  </si>
  <si>
    <t>RULE-480</t>
  </si>
  <si>
    <t>Ratio of errors for RULE-480 in single reporting period</t>
  </si>
  <si>
    <t>RULE-490</t>
  </si>
  <si>
    <t>Ratio of errors for RULE-490 in single reporting period</t>
  </si>
  <si>
    <t>RULE-491</t>
  </si>
  <si>
    <t>Ratio of errors for RULE-491 in single reporting period</t>
  </si>
  <si>
    <t>RULE-493</t>
  </si>
  <si>
    <t>Ratio of errors for RULE-493 in single reporting period</t>
  </si>
  <si>
    <t>RULE-494</t>
  </si>
  <si>
    <t>Ratio of errors for RULE-494 in single reporting period</t>
  </si>
  <si>
    <t>RULE-497</t>
  </si>
  <si>
    <t>Ratio of errors for RULE-497 in single reporting period</t>
  </si>
  <si>
    <t>RULE-500</t>
  </si>
  <si>
    <t>Ratio of errors for RULE-500 in single reporting period</t>
  </si>
  <si>
    <t>RULE-501</t>
  </si>
  <si>
    <t>Ratio of errors for RULE-501 in single reporting period</t>
  </si>
  <si>
    <t>RULE-504</t>
  </si>
  <si>
    <t>Ratio of errors for RULE-504 in single reporting period</t>
  </si>
  <si>
    <t>RULE-506</t>
  </si>
  <si>
    <t>Ratio of errors for RULE-506 in single reporting period</t>
  </si>
  <si>
    <t>RULE-508</t>
  </si>
  <si>
    <t>Ratio of errors for RULE-508 in single reporting period</t>
  </si>
  <si>
    <t>RULE-510</t>
  </si>
  <si>
    <t>Ratio of errors for RULE-510 in single reporting period</t>
  </si>
  <si>
    <t>RULE-511</t>
  </si>
  <si>
    <t>Ratio of errors for RULE-511 in single reporting period</t>
  </si>
  <si>
    <t>RULE-519</t>
  </si>
  <si>
    <t>Ratio of errors for RULE-519 in single reporting period</t>
  </si>
  <si>
    <t>RULE-531</t>
  </si>
  <si>
    <t>Ratio of errors for RULE-531 in single reporting period</t>
  </si>
  <si>
    <t>RULE-532</t>
  </si>
  <si>
    <t>Ratio of errors for RULE-532 in single reporting period</t>
  </si>
  <si>
    <t>RULE-533</t>
  </si>
  <si>
    <t>Ratio of errors for RULE-533 in single reporting period</t>
  </si>
  <si>
    <t>RULE-534</t>
  </si>
  <si>
    <t>Ratio of errors for RULE-534 in single reporting period</t>
  </si>
  <si>
    <t>RULE-536</t>
  </si>
  <si>
    <t>Ratio of errors for RULE-536 in single reporting period</t>
  </si>
  <si>
    <t>RULE-539</t>
  </si>
  <si>
    <t>Ratio of errors for RULE-539 in single reporting period</t>
  </si>
  <si>
    <t>RULE-543</t>
  </si>
  <si>
    <t>Ratio of errors for RULE-543 in single reporting period</t>
  </si>
  <si>
    <t>RULE-563</t>
  </si>
  <si>
    <t>Ratio of errors for RULE-563 in single reporting period</t>
  </si>
  <si>
    <t>RULE-575</t>
  </si>
  <si>
    <t>Ratio of errors for RULE-575 in single reporting period</t>
  </si>
  <si>
    <t>RULE-6071</t>
  </si>
  <si>
    <t>Ratio of errors for RULE-6071 in single reporting period</t>
  </si>
  <si>
    <t>RULE-6121</t>
  </si>
  <si>
    <t>Ratio of errors for RULE-6121 in single reporting period</t>
  </si>
  <si>
    <t>RULE-6136</t>
  </si>
  <si>
    <t>Ratio of errors for RULE-6136 in single reporting period</t>
  </si>
  <si>
    <t>RULE-6141</t>
  </si>
  <si>
    <t>Ratio of errors for RULE-6141 in single reporting period</t>
  </si>
  <si>
    <t>RULE-6142</t>
  </si>
  <si>
    <t>Ratio of errors for RULE-6142 in single reporting period</t>
  </si>
  <si>
    <t>RULE-6144</t>
  </si>
  <si>
    <t>Ratio of errors for RULE-6144 in single reporting period</t>
  </si>
  <si>
    <t>RULE-6155</t>
  </si>
  <si>
    <t>Ratio of errors for RULE-6155 in single reporting period</t>
  </si>
  <si>
    <t>RULE-6156</t>
  </si>
  <si>
    <t>Ratio of errors for RULE-6156 in single reporting period</t>
  </si>
  <si>
    <t>RULE-6158</t>
  </si>
  <si>
    <t>Ratio of errors for RULE-6158 in single reporting period</t>
  </si>
  <si>
    <t>RULE-6174</t>
  </si>
  <si>
    <t>Ratio of errors for RULE-6174 in single reporting period</t>
  </si>
  <si>
    <t>RULE-6176</t>
  </si>
  <si>
    <t>Ratio of errors for RULE-6176 in single reporting period</t>
  </si>
  <si>
    <t>RULE-6191</t>
  </si>
  <si>
    <t>Ratio of errors for RULE-6191 in single reporting period</t>
  </si>
  <si>
    <t>RULE-6203</t>
  </si>
  <si>
    <t>Ratio of errors for RULE-6203 in single reporting period</t>
  </si>
  <si>
    <t>RULE-6204</t>
  </si>
  <si>
    <t>Ratio of errors for RULE-6204 in single reporting period</t>
  </si>
  <si>
    <t>RULE-6213</t>
  </si>
  <si>
    <t>Ratio of errors for RULE-6213 in single reporting period</t>
  </si>
  <si>
    <t>RULE-6219</t>
  </si>
  <si>
    <t>Ratio of errors for RULE-6219 in single reporting period</t>
  </si>
  <si>
    <t>RULE-6221</t>
  </si>
  <si>
    <t>Ratio of errors for RULE-6221 in single reporting period</t>
  </si>
  <si>
    <t>RULE-6272</t>
  </si>
  <si>
    <t>Ratio of errors for RULE-6272 in single reporting period</t>
  </si>
  <si>
    <t>RULE-6276</t>
  </si>
  <si>
    <t>Ratio of errors for RULE-6276 in single reporting period</t>
  </si>
  <si>
    <t>RULE-6279</t>
  </si>
  <si>
    <t>Ratio of errors for RULE-6279 in single reporting period</t>
  </si>
  <si>
    <t>RULE-6283</t>
  </si>
  <si>
    <t>Ratio of errors for RULE-6283 in single reporting period</t>
  </si>
  <si>
    <t>RULE-6300</t>
  </si>
  <si>
    <t>Ratio of errors for RULE-6300 in single reporting period</t>
  </si>
  <si>
    <t>RULE-6315</t>
  </si>
  <si>
    <t>Ratio of errors for RULE-6315 in single reporting period</t>
  </si>
  <si>
    <t>RULE-6337</t>
  </si>
  <si>
    <t>Ratio of errors for RULE-6337 in single reporting period</t>
  </si>
  <si>
    <t>RULE-6341</t>
  </si>
  <si>
    <t>Ratio of errors for RULE-6341 in single reporting period</t>
  </si>
  <si>
    <t>RULE-6342</t>
  </si>
  <si>
    <t>Ratio of errors for RULE-6342 in single reporting period</t>
  </si>
  <si>
    <t>RULE-6343</t>
  </si>
  <si>
    <t>Ratio of errors for RULE-6343 in single reporting period</t>
  </si>
  <si>
    <t>RULE-6352</t>
  </si>
  <si>
    <t>Ratio of errors for RULE-6352 in single reporting period</t>
  </si>
  <si>
    <t>RULE-6364</t>
  </si>
  <si>
    <t>Ratio of errors for RULE-6364 in single reporting period</t>
  </si>
  <si>
    <t>RULE-6372</t>
  </si>
  <si>
    <t>Ratio of errors for RULE-6372 in single reporting period</t>
  </si>
  <si>
    <t>RULE-6382</t>
  </si>
  <si>
    <t>Ratio of errors for RULE-6382 in single reporting period</t>
  </si>
  <si>
    <t>RULE-6407</t>
  </si>
  <si>
    <t>Ratio of errors for RULE-6407 in single reporting period</t>
  </si>
  <si>
    <t>RULE-6409</t>
  </si>
  <si>
    <t>Ratio of errors for RULE-6409 in single reporting period</t>
  </si>
  <si>
    <t>RULE-6417</t>
  </si>
  <si>
    <t>Ratio of errors for RULE-6417 in single reporting period</t>
  </si>
  <si>
    <t>RULE-6426</t>
  </si>
  <si>
    <t>Ratio of errors for RULE-6426 in single reporting period</t>
  </si>
  <si>
    <t>RULE-6463</t>
  </si>
  <si>
    <t>Ratio of errors for RULE-6463 in single reporting period</t>
  </si>
  <si>
    <t>RULE-6464</t>
  </si>
  <si>
    <t>Ratio of errors for RULE-6464 in single reporting period</t>
  </si>
  <si>
    <t>RULE-6478</t>
  </si>
  <si>
    <t>Ratio of errors for RULE-6478 in single reporting period</t>
  </si>
  <si>
    <t>RULE-6489</t>
  </si>
  <si>
    <t>Ratio of errors for RULE-6489 in single reporting period</t>
  </si>
  <si>
    <t>RULE-6490</t>
  </si>
  <si>
    <t>Ratio of errors for RULE-6490 in single reporting period</t>
  </si>
  <si>
    <t>RULE-6496</t>
  </si>
  <si>
    <t>Ratio of errors for RULE-6496 in single reporting period</t>
  </si>
  <si>
    <t>RULE-6498</t>
  </si>
  <si>
    <t>Ratio of errors for RULE-6498 in single reporting period</t>
  </si>
  <si>
    <t>RULE-6499</t>
  </si>
  <si>
    <t>Ratio of errors for RULE-6499 in single reporting period</t>
  </si>
  <si>
    <t>RULE-6520</t>
  </si>
  <si>
    <t>Ratio of errors for RULE-6520 in single reporting period</t>
  </si>
  <si>
    <t>RULE-6548</t>
  </si>
  <si>
    <t>Ratio of errors for RULE-6548 in single reporting period</t>
  </si>
  <si>
    <t>RULE-6550</t>
  </si>
  <si>
    <t>Ratio of errors for RULE-6550 in single reporting period</t>
  </si>
  <si>
    <t>RULE-6564</t>
  </si>
  <si>
    <t>Ratio of errors for RULE-6564 in single reporting period</t>
  </si>
  <si>
    <t>RULE-6565</t>
  </si>
  <si>
    <t>Ratio of errors for RULE-6565 in single reporting period</t>
  </si>
  <si>
    <t>RULE-6580</t>
  </si>
  <si>
    <t>Ratio of errors for RULE-6580 in single reporting period</t>
  </si>
  <si>
    <t>RULE-6586</t>
  </si>
  <si>
    <t>Ratio of errors for RULE-6586 in single reporting period</t>
  </si>
  <si>
    <t>RULE-6590</t>
  </si>
  <si>
    <t>Ratio of errors for RULE-6590 in single reporting period</t>
  </si>
  <si>
    <t>RULE-6601</t>
  </si>
  <si>
    <t>Ratio of errors for RULE-6601 in single reporting period</t>
  </si>
  <si>
    <t>RULE-6606</t>
  </si>
  <si>
    <t>Ratio of errors for RULE-6606 in single reporting period</t>
  </si>
  <si>
    <t>RULE-6619</t>
  </si>
  <si>
    <t>Ratio of errors for RULE-6619 in single reporting period</t>
  </si>
  <si>
    <t>RULE-6629</t>
  </si>
  <si>
    <t>Ratio of errors for RULE-6629 in single reporting period</t>
  </si>
  <si>
    <t>RULE-6630</t>
  </si>
  <si>
    <t>Ratio of errors for RULE-6630 in single reporting period</t>
  </si>
  <si>
    <t>RULE-6643</t>
  </si>
  <si>
    <t>Ratio of errors for RULE-6643 in single reporting period</t>
  </si>
  <si>
    <t>RULE-6666</t>
  </si>
  <si>
    <t>Ratio of errors for RULE-6666 in single reporting period</t>
  </si>
  <si>
    <t>RULE-6667</t>
  </si>
  <si>
    <t>Ratio of errors for RULE-6667 in single reporting period</t>
  </si>
  <si>
    <t>RULE-6689</t>
  </si>
  <si>
    <t>Ratio of errors for RULE-6689 in single reporting period</t>
  </si>
  <si>
    <t>RULE-6693</t>
  </si>
  <si>
    <t>Ratio of errors for RULE-6693 in single reporting period</t>
  </si>
  <si>
    <t>RULE-6723</t>
  </si>
  <si>
    <t>Ratio of errors for RULE-6723 in single reporting period</t>
  </si>
  <si>
    <t>RULE-6734</t>
  </si>
  <si>
    <t>Ratio of errors for RULE-6734 in single reporting period</t>
  </si>
  <si>
    <t>RULE-6755</t>
  </si>
  <si>
    <t>Ratio of errors for RULE-6755 in single reporting period</t>
  </si>
  <si>
    <t>RULE-6799</t>
  </si>
  <si>
    <t>Ratio of errors for RULE-6799 in single reporting period</t>
  </si>
  <si>
    <t>RULE-6823</t>
  </si>
  <si>
    <t>Ratio of errors for RULE-6823 in single reporting period</t>
  </si>
  <si>
    <t>RULE-6833</t>
  </si>
  <si>
    <t>Ratio of errors for RULE-6833 in single reporting period</t>
  </si>
  <si>
    <t>RULE-6836</t>
  </si>
  <si>
    <t>Ratio of errors for RULE-6836 in single reporting period</t>
  </si>
  <si>
    <t>RULE-6840</t>
  </si>
  <si>
    <t>Ratio of errors for RULE-6840 in single reporting period</t>
  </si>
  <si>
    <t>RULE-6846</t>
  </si>
  <si>
    <t>Ratio of errors for RULE-6846 in single reporting period</t>
  </si>
  <si>
    <t>RULE-6850</t>
  </si>
  <si>
    <t>Ratio of errors for RULE-6850 in single reporting period</t>
  </si>
  <si>
    <t>RULE-6862</t>
  </si>
  <si>
    <t>Ratio of errors for RULE-6862 in single reporting period</t>
  </si>
  <si>
    <t>RULE-6863</t>
  </si>
  <si>
    <t>Ratio of errors for RULE-6863 in single reporting period</t>
  </si>
  <si>
    <t>RULE-6864</t>
  </si>
  <si>
    <t>Ratio of errors for RULE-6864 in single reporting period</t>
  </si>
  <si>
    <t>RULE-689</t>
  </si>
  <si>
    <t>Ratio of errors for RULE-689 in single reporting period</t>
  </si>
  <si>
    <t>RULE-6890</t>
  </si>
  <si>
    <t>Ratio of errors for RULE-6890 in single reporting period</t>
  </si>
  <si>
    <t>RULE-6891</t>
  </si>
  <si>
    <t>Ratio of errors for RULE-6891 in single reporting period</t>
  </si>
  <si>
    <t>RULE-6897</t>
  </si>
  <si>
    <t>Ratio of errors for RULE-6897 in single reporting period</t>
  </si>
  <si>
    <t>RULE-690</t>
  </si>
  <si>
    <t>Ratio of errors for RULE-690 in single reporting period</t>
  </si>
  <si>
    <t>RULE-6901</t>
  </si>
  <si>
    <t>Ratio of errors for RULE-6901 in single reporting period</t>
  </si>
  <si>
    <t>RULE-6923</t>
  </si>
  <si>
    <t>Ratio of errors for RULE-6923 in single reporting period</t>
  </si>
  <si>
    <t>RULE-6925</t>
  </si>
  <si>
    <t>Ratio of errors for RULE-6925 in single reporting period</t>
  </si>
  <si>
    <t>RULE-693</t>
  </si>
  <si>
    <t>Ratio of errors for RULE-693 in single reporting period</t>
  </si>
  <si>
    <t>RULE-6931</t>
  </si>
  <si>
    <t>Ratio of errors for RULE-6931 in single reporting period</t>
  </si>
  <si>
    <t>RULE-6939</t>
  </si>
  <si>
    <t>Ratio of errors for RULE-6939 in single reporting period</t>
  </si>
  <si>
    <t>RULE-6940</t>
  </si>
  <si>
    <t>Ratio of errors for RULE-6940 in single reporting period</t>
  </si>
  <si>
    <t>RULE-6967</t>
  </si>
  <si>
    <t>Ratio of errors for RULE-6967 in single reporting period</t>
  </si>
  <si>
    <t>RULE-6978</t>
  </si>
  <si>
    <t>Ratio of errors for RULE-6978 in single reporting period</t>
  </si>
  <si>
    <t>RULE-6983</t>
  </si>
  <si>
    <t>Ratio of errors for RULE-6983 in single reporting period</t>
  </si>
  <si>
    <t>RULE-6994</t>
  </si>
  <si>
    <t>Ratio of errors for RULE-6994 in single reporting period</t>
  </si>
  <si>
    <t>RULE-7005</t>
  </si>
  <si>
    <t>Ratio of errors for RULE-7005 in single reporting period</t>
  </si>
  <si>
    <t>RULE-7014</t>
  </si>
  <si>
    <t>Ratio of errors for RULE-7014 in single reporting period</t>
  </si>
  <si>
    <t>RULE-7019</t>
  </si>
  <si>
    <t>Ratio of errors for RULE-7019 in single reporting period</t>
  </si>
  <si>
    <t>RULE-7034</t>
  </si>
  <si>
    <t>Ratio of errors for RULE-7034 in single reporting period</t>
  </si>
  <si>
    <t>RULE-7050</t>
  </si>
  <si>
    <t>Ratio of errors for RULE-7050 in single reporting period</t>
  </si>
  <si>
    <t>RULE-7060</t>
  </si>
  <si>
    <t>Ratio of errors for RULE-7060 in single reporting period</t>
  </si>
  <si>
    <t>RULE-7063</t>
  </si>
  <si>
    <t>Ratio of errors for RULE-7063 in single reporting period</t>
  </si>
  <si>
    <t>RULE-7080</t>
  </si>
  <si>
    <t>Ratio of errors for RULE-7080 in single reporting period</t>
  </si>
  <si>
    <t>RULE-7082</t>
  </si>
  <si>
    <t>Ratio of errors for RULE-7082 in single reporting period</t>
  </si>
  <si>
    <t>RULE-7085</t>
  </si>
  <si>
    <t>Ratio of errors for RULE-7085 in single reporting period</t>
  </si>
  <si>
    <t>RULE-7123</t>
  </si>
  <si>
    <t>Ratio of errors for RULE-7123 in single reporting period</t>
  </si>
  <si>
    <t>RULE-7125</t>
  </si>
  <si>
    <t>Ratio of errors for RULE-7125 in single reporting period</t>
  </si>
  <si>
    <t>RULE-7170</t>
  </si>
  <si>
    <t>Ratio of errors for RULE-7170 in single reporting period</t>
  </si>
  <si>
    <t>RULE-718</t>
  </si>
  <si>
    <t>Ratio of errors for RULE-718 in single reporting period</t>
  </si>
  <si>
    <t>RULE-7191</t>
  </si>
  <si>
    <t>Ratio of errors for RULE-7191 in single reporting period</t>
  </si>
  <si>
    <t>RULE-7192</t>
  </si>
  <si>
    <t>Ratio of errors for RULE-7192 in single reporting period</t>
  </si>
  <si>
    <t>RULE-7194</t>
  </si>
  <si>
    <t>Ratio of errors for RULE-7194 in single reporting period</t>
  </si>
  <si>
    <t>RULE-7195</t>
  </si>
  <si>
    <t>Ratio of errors for RULE-7195 in single reporting period</t>
  </si>
  <si>
    <t>RULE-7196</t>
  </si>
  <si>
    <t>Ratio of errors for RULE-7196 in single reporting period</t>
  </si>
  <si>
    <t>RULE-7197</t>
  </si>
  <si>
    <t>Ratio of errors for RULE-7197 in single reporting period</t>
  </si>
  <si>
    <t>RULE-7198</t>
  </si>
  <si>
    <t>Ratio of errors for RULE-7198 in single reporting period</t>
  </si>
  <si>
    <t>RULE-7199</t>
  </si>
  <si>
    <t>Ratio of errors for RULE-7199 in single reporting period</t>
  </si>
  <si>
    <t>RULE-7200</t>
  </si>
  <si>
    <t>Ratio of errors for RULE-7200 in single reporting period</t>
  </si>
  <si>
    <t>RULE-7201</t>
  </si>
  <si>
    <t>Ratio of errors for RULE-7201 in single reporting period</t>
  </si>
  <si>
    <t>RULE-7206</t>
  </si>
  <si>
    <t>Ratio of errors for RULE-7206 in single reporting period</t>
  </si>
  <si>
    <t>RULE-7208</t>
  </si>
  <si>
    <t>Ratio of errors for RULE-7208 in single reporting period</t>
  </si>
  <si>
    <t>RULE-7209</t>
  </si>
  <si>
    <t>Ratio of errors for RULE-7209 in single reporting period</t>
  </si>
  <si>
    <t>RULE-7210</t>
  </si>
  <si>
    <t>Ratio of errors for RULE-7210 in single reporting period</t>
  </si>
  <si>
    <t>RULE-7211</t>
  </si>
  <si>
    <t>Ratio of errors for RULE-7211 in single reporting period</t>
  </si>
  <si>
    <t>RULE-7212</t>
  </si>
  <si>
    <t>Ratio of errors for RULE-7212 in single reporting period</t>
  </si>
  <si>
    <t>RULE-7213</t>
  </si>
  <si>
    <t>Ratio of errors for RULE-7213 in single reporting period</t>
  </si>
  <si>
    <t>RULE-7214</t>
  </si>
  <si>
    <t>Ratio of errors for RULE-7214 in single reporting period</t>
  </si>
  <si>
    <t>RULE-7215</t>
  </si>
  <si>
    <t>Ratio of errors for RULE-7215 in single reporting period</t>
  </si>
  <si>
    <t>RULE-7216</t>
  </si>
  <si>
    <t>Ratio of errors for RULE-7216 in single reporting period</t>
  </si>
  <si>
    <t>RULE-7217</t>
  </si>
  <si>
    <t>Ratio of errors for RULE-7217 in single reporting period</t>
  </si>
  <si>
    <t>RULE-7218</t>
  </si>
  <si>
    <t>Ratio of errors for RULE-7218 in single reporting period</t>
  </si>
  <si>
    <t>RULE-735</t>
  </si>
  <si>
    <t>Ratio of errors for RULE-735 in single reporting period</t>
  </si>
  <si>
    <t>RULE-767</t>
  </si>
  <si>
    <t>Ratio of errors for RULE-767 in single reporting period</t>
  </si>
  <si>
    <t>RULE-774</t>
  </si>
  <si>
    <t>Ratio of errors for RULE-774 in single reporting period</t>
  </si>
  <si>
    <t>RULE-775</t>
  </si>
  <si>
    <t>Ratio of errors for RULE-775 in single reporting period</t>
  </si>
  <si>
    <t>RULE-779</t>
  </si>
  <si>
    <t>Ratio of errors for RULE-779 in single reporting period</t>
  </si>
  <si>
    <t>RULE-781</t>
  </si>
  <si>
    <t>Ratio of errors for RULE-781 in single reporting period</t>
  </si>
  <si>
    <t>RULE-782</t>
  </si>
  <si>
    <t>Ratio of errors for RULE-782 in single reporting period</t>
  </si>
  <si>
    <t>RULE-783</t>
  </si>
  <si>
    <t>Ratio of errors for RULE-783 in single reporting period</t>
  </si>
  <si>
    <t>RULE-786</t>
  </si>
  <si>
    <t>Ratio of errors for RULE-786 in single reporting period</t>
  </si>
  <si>
    <t>RULE-789</t>
  </si>
  <si>
    <t>Ratio of errors for RULE-789 in single reporting period</t>
  </si>
  <si>
    <t>RULE-791</t>
  </si>
  <si>
    <t>Ratio of errors for RULE-791 in single reporting period</t>
  </si>
  <si>
    <t>RULE-792</t>
  </si>
  <si>
    <t>Ratio of errors for RULE-792 in single reporting period</t>
  </si>
  <si>
    <t>RULE-797</t>
  </si>
  <si>
    <t>Ratio of errors for RULE-797 in single reporting period</t>
  </si>
  <si>
    <t>RULE-798</t>
  </si>
  <si>
    <t>Ratio of errors for RULE-798 in single reporting period</t>
  </si>
  <si>
    <t>RULE-802</t>
  </si>
  <si>
    <t>Ratio of errors for RULE-802 in single reporting period</t>
  </si>
  <si>
    <t>RULE-804</t>
  </si>
  <si>
    <t>Ratio of errors for RULE-804 in single reporting period</t>
  </si>
  <si>
    <t>RULE-806</t>
  </si>
  <si>
    <t>Ratio of errors for RULE-806 in single reporting period</t>
  </si>
  <si>
    <t>RULE-807</t>
  </si>
  <si>
    <t>Ratio of errors for RULE-807 in single reporting period</t>
  </si>
  <si>
    <t>RULE-810</t>
  </si>
  <si>
    <t>Ratio of errors for RULE-810 in single reporting period</t>
  </si>
  <si>
    <t>RULE-812</t>
  </si>
  <si>
    <t>Ratio of errors for RULE-812 in single reporting period</t>
  </si>
  <si>
    <t>RULE-823</t>
  </si>
  <si>
    <t>Ratio of errors for RULE-823 in single reporting period</t>
  </si>
  <si>
    <t>RULE-838</t>
  </si>
  <si>
    <t>Ratio of errors for RULE-838 in single reporting period</t>
  </si>
  <si>
    <t>RULE-840</t>
  </si>
  <si>
    <t>Ratio of errors for RULE-840 in single reporting period</t>
  </si>
  <si>
    <t>RULE-841</t>
  </si>
  <si>
    <t>Ratio of errors for RULE-841 in single reporting period</t>
  </si>
  <si>
    <t>RULE-883</t>
  </si>
  <si>
    <t>Ratio of errors for RULE-883 in single reporting period</t>
  </si>
  <si>
    <t>RULE-888</t>
  </si>
  <si>
    <t>Ratio of errors for RULE-888 in single reporting period</t>
  </si>
  <si>
    <t>RULE-892</t>
  </si>
  <si>
    <t>Ratio of errors for RULE-892 in single reporting period</t>
  </si>
  <si>
    <t>RULE-898</t>
  </si>
  <si>
    <t>Ratio of errors for RULE-898 in single reporting period</t>
  </si>
  <si>
    <t>RULE-899</t>
  </si>
  <si>
    <t>Ratio of errors for RULE-899 in single reporting period</t>
  </si>
  <si>
    <t>RULE-914</t>
  </si>
  <si>
    <t>Ratio of errors for RULE-914 in single reporting period</t>
  </si>
  <si>
    <t>RULE-917</t>
  </si>
  <si>
    <t>Ratio of errors for RULE-917 in single reporting period</t>
  </si>
  <si>
    <t>RULE-922</t>
  </si>
  <si>
    <t>Ratio of errors for RULE-922 in single reporting period</t>
  </si>
  <si>
    <t>RULE-929</t>
  </si>
  <si>
    <t>Ratio of errors for RULE-929 in single reporting period</t>
  </si>
  <si>
    <t>RULE-932</t>
  </si>
  <si>
    <t>Ratio of errors for RULE-932 in single reporting period</t>
  </si>
  <si>
    <t>RULE-934</t>
  </si>
  <si>
    <t>Ratio of errors for RULE-934 in single reporting period</t>
  </si>
  <si>
    <t>RULE-935</t>
  </si>
  <si>
    <t>Ratio of errors for RULE-935 in single reporting period</t>
  </si>
  <si>
    <t>RULE-936</t>
  </si>
  <si>
    <t>Ratio of errors for RULE-936 in single reporting period</t>
  </si>
  <si>
    <t>RULE-939</t>
  </si>
  <si>
    <t>Ratio of errors for RULE-939 in single reporting period</t>
  </si>
  <si>
    <t>RULE-942</t>
  </si>
  <si>
    <t>Ratio of errors for RULE-942 in single reporting period</t>
  </si>
  <si>
    <t>RULE-944</t>
  </si>
  <si>
    <t>Ratio of errors for RULE-944 in single reporting period</t>
  </si>
  <si>
    <t>RULE-945</t>
  </si>
  <si>
    <t>Ratio of errors for RULE-945 in single reporting period</t>
  </si>
  <si>
    <t>RULE-947</t>
  </si>
  <si>
    <t>Ratio of errors for RULE-947 in single reporting period</t>
  </si>
  <si>
    <t>RULE-949</t>
  </si>
  <si>
    <t>Ratio of errors for RULE-949 in single reporting period</t>
  </si>
  <si>
    <t>RULE-951</t>
  </si>
  <si>
    <t>Ratio of errors for RULE-951 in single reporting period</t>
  </si>
  <si>
    <t>RULE-952</t>
  </si>
  <si>
    <t>Ratio of errors for RULE-952 in single reporting period</t>
  </si>
  <si>
    <t>RULE-970</t>
  </si>
  <si>
    <t>Ratio of errors for RULE-970 in single reporting period</t>
  </si>
  <si>
    <t>RULE-971</t>
  </si>
  <si>
    <t>Ratio of errors for RULE-971 in single reporting period</t>
  </si>
  <si>
    <t>RULE-972</t>
  </si>
  <si>
    <t>Ratio of errors for RULE-972 in single reporting period</t>
  </si>
  <si>
    <t>RULE-973</t>
  </si>
  <si>
    <t>Ratio of errors for RULE-973 in single reporting period</t>
  </si>
  <si>
    <t>RULE-975</t>
  </si>
  <si>
    <t>Ratio of errors for RULE-975 in single reporting period</t>
  </si>
  <si>
    <t>RULE-978</t>
  </si>
  <si>
    <t>Ratio of errors for RULE-978 in single reporting period</t>
  </si>
  <si>
    <t>RULE-982</t>
  </si>
  <si>
    <t>Ratio of errors for RULE-982 in single reporting period</t>
  </si>
  <si>
    <t>RULE-986</t>
  </si>
  <si>
    <t>Ratio of errors for RULE-986 in single reporting period</t>
  </si>
  <si>
    <t>ALL-RULE-2028</t>
  </si>
  <si>
    <t>ALL-RULE-2071</t>
  </si>
  <si>
    <t>ALL-RULE-2105</t>
  </si>
  <si>
    <t>ALL-RULE-2165</t>
  </si>
  <si>
    <t>ALL-RULE-2188</t>
  </si>
  <si>
    <t>ALL-RULE-2217</t>
  </si>
  <si>
    <t>ALL-RULE-2241</t>
  </si>
  <si>
    <t>ALL-RULE-2263</t>
  </si>
  <si>
    <t>ALL-RULE-2289</t>
  </si>
  <si>
    <t>ALL-RULE-2313</t>
  </si>
  <si>
    <t>ALL-RULE-2338</t>
  </si>
  <si>
    <t>ALL-RULE-2361</t>
  </si>
  <si>
    <t>ALL-RULE-2392</t>
  </si>
  <si>
    <t>ALL-RULE-2413</t>
  </si>
  <si>
    <t>ALL-RULE-2438</t>
  </si>
  <si>
    <t>ALL-RULE-2458</t>
  </si>
  <si>
    <t>ALL-RULE-2478</t>
  </si>
  <si>
    <t>ALL-RULE-2498</t>
  </si>
  <si>
    <t>ALL-RULE-2519</t>
  </si>
  <si>
    <t>ALL-RULE-2578</t>
  </si>
  <si>
    <t>ALL-RULE-2598</t>
  </si>
  <si>
    <t>ALL-RULE-2636</t>
  </si>
  <si>
    <t>ALL-RULE-2659</t>
  </si>
  <si>
    <t>ALL-RULE-2680</t>
  </si>
  <si>
    <t>ALL-RULE-2701</t>
  </si>
  <si>
    <t>ALL-RULE-2726</t>
  </si>
  <si>
    <t>ALL-RULE-2750</t>
  </si>
  <si>
    <t>ALL-RULE-2793</t>
  </si>
  <si>
    <t>ALL-RULE-2841</t>
  </si>
  <si>
    <t>ALL-RULE-2878</t>
  </si>
  <si>
    <t>ALL-RULE-2911</t>
  </si>
  <si>
    <t>ALL-RULE-2932</t>
  </si>
  <si>
    <t>ALL-RULE-2950</t>
  </si>
  <si>
    <t>ALL-RULE-2974</t>
  </si>
  <si>
    <t>ALL-RULE-2996</t>
  </si>
  <si>
    <t>ALL-RULE-3016</t>
  </si>
  <si>
    <t>ALL-RULE-3070</t>
  </si>
  <si>
    <t>ALL-RULE-3103</t>
  </si>
  <si>
    <t>ALL-RULE-3127</t>
  </si>
  <si>
    <t>ALL-RULE-3148</t>
  </si>
  <si>
    <t>ALL-RULE-3176</t>
  </si>
  <si>
    <t>Utilization</t>
  </si>
  <si>
    <t>Beneficiary Eligibility</t>
  </si>
  <si>
    <t>File Integrity</t>
  </si>
  <si>
    <t>Expenditures</t>
  </si>
  <si>
    <t>Program Participation</t>
  </si>
  <si>
    <t>Provider Enrollment</t>
  </si>
  <si>
    <t>Provider Identifiers</t>
  </si>
  <si>
    <t>Provider Information</t>
  </si>
  <si>
    <t>Managed Care File</t>
  </si>
  <si>
    <t>Provider Characteristics</t>
  </si>
  <si>
    <t>OBA Category</t>
  </si>
  <si>
    <r>
      <t xml:space="preserve">Understanding the Thresholds File columns: </t>
    </r>
    <r>
      <rPr>
        <sz val="11"/>
        <color theme="1"/>
        <rFont val="Calibri"/>
        <family val="2"/>
        <scheme val="minor"/>
      </rPr>
      <t xml:space="preserve">The purpose of this tab is to explain what each column on the Measures tab represents. </t>
    </r>
  </si>
  <si>
    <t>The T-MSIS file to which the measure is applied.</t>
  </si>
  <si>
    <t>The additional T-MSIS file to which the measure is applied, if applicable.</t>
  </si>
  <si>
    <t>The abbreviated measure ID for the measure. This Measure ID is used in the measures code.</t>
  </si>
  <si>
    <t>The full measure ID for the measure. This Measure ID is used in the measure specifications document.</t>
  </si>
  <si>
    <t xml:space="preserve">Briefly describes the data quality check the measure is performing on the T-MSIS data. </t>
  </si>
  <si>
    <t>Describes the type of data quality measure.</t>
  </si>
  <si>
    <t>Describes the type of data quality validation applied to the measure.</t>
  </si>
  <si>
    <t>Identifies the category of claim a measure refers to, if applicable. Claims are categorized using type of claim, adjustment indicator, and crossover indicator.</t>
  </si>
  <si>
    <t>Indicates whether the measure is currently being run against the state's T-MSIS data.</t>
  </si>
  <si>
    <t>Indicates whether the measure is added to the state data quality report if the measure statistic is outside of the range, and which validation type is applied:
   TA- Inferential: measure is added to state data quality report if measure statistic is outside of the compliance inferential range.
   TA - Inferential and Longitudinal: measure is added to state data quality report if measure statistic is outside of the compliance inferential range or longitudinal statistic is outside of acceptable change range.
   TA - Longitudinal: measure is added to state data quality report if longitudinal statistic is outside of acceptable change range.
   No: measure is not added to state data quality report when measure statistic is outside of the range.</t>
  </si>
  <si>
    <t>Priority assigned to the measure.</t>
  </si>
  <si>
    <t xml:space="preserve">Identifies the number of the T-MSIS Priority Item category a measure is associated with, if applicable. </t>
  </si>
  <si>
    <t xml:space="preserve">Identifies the name of the T-MSIS Priority Item category a measure is associated with, if applicable. </t>
  </si>
  <si>
    <t>Describes the issue category the measure is associated with.</t>
  </si>
  <si>
    <t>Inferential Range - Lower Acceptable Range (if applicable)</t>
  </si>
  <si>
    <t>The analytic lower threshold for the inferential data quality measure. A statistic below this number indicates a potential data quality issue. A blank cell indicates there is no data quality standard for the measure.</t>
  </si>
  <si>
    <t>Inferential Range - Upper Acceptable Range (if applicable)</t>
  </si>
  <si>
    <t>The analytic upper threshold for the inferential data quality measure. A statistic above this number indicates a potential data quality issue. A blank cell indicates there is no data quality standard for the measure.</t>
  </si>
  <si>
    <t>Indicates the threshold for the expected percent change for longitudinal validations.</t>
  </si>
  <si>
    <t>Compliance Inferential Range - Lower Bound</t>
  </si>
  <si>
    <t>The lower threshold for the inferential data quality measure for the state data quality report. A statistic below this number indicates a potential data quality issue. Only measures added to state data quality reports have a compliance range. The compliance range is sometimes, but not always, the same as the inferential range.</t>
  </si>
  <si>
    <t>Compliance Inferential Range - Upper Bound</t>
  </si>
  <si>
    <t>The upper threshold for the inferential data quality measure. A statistic above this number indicates a potential data quality issue. Only measures added to state data quality reports have a compliance range. The compliance range is sometimes, but not always, the same as the inferential range.</t>
  </si>
  <si>
    <t>Indicates how the measure should be displayed in the T-MSIS Data Quality Tool.</t>
  </si>
  <si>
    <t>Indicates where the calculation is performed: SAS = in the DQ measures code; DB = in the T-MSIS Data Quality Tool; OD = in the Operations Dashboard; Manual = calculated by an analyst.</t>
  </si>
  <si>
    <t xml:space="preserve">Identifies the DQ Measures release number in which the measure was created. </t>
  </si>
  <si>
    <t xml:space="preserve">Identifies the DQ Measures release number in which the measure code was last modified.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</si>
</sst>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/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3" fillId="0" borderId="1" xfId="3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1" xfId="0" applyBorder="1" applyAlignment="1"/>
    <xf numFmtId="0" fontId="3" fillId="0" borderId="1" xfId="0" applyNumberFormat="1" applyFont="1" applyFill="1" applyBorder="1" applyAlignment="1"/>
    <xf numFmtId="0" fontId="0" fillId="0" borderId="1" xfId="0" applyFill="1" applyBorder="1"/>
    <xf numFmtId="0" fontId="3" fillId="0" borderId="1" xfId="0" applyFont="1" applyFill="1" applyBorder="1" applyAlignment="1">
      <alignment horizontal="left" vertical="top"/>
    </xf>
    <xf numFmtId="0" fontId="0" fillId="0" borderId="1" xfId="0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0" fillId="5" borderId="1" xfId="0" applyFill="1" applyBorder="1" applyAlignment="1"/>
    <xf numFmtId="0" fontId="0" fillId="5" borderId="1" xfId="0" applyFill="1" applyBorder="1"/>
    <xf numFmtId="0" fontId="3" fillId="0" borderId="1" xfId="0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3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1" fillId="6" borderId="3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easter" refreshedDate="42353.411546064817" createdVersion="5" refreshedVersion="5" minRefreshableVersion="3" recordCount="2032" xr:uid="{00000000-000A-0000-FFFF-FFFF01000000}">
  <cacheSource type="worksheet">
    <worksheetSource ref="A3:V1491" sheet="V2.5.2 Measures"/>
  </cacheSource>
  <cacheFields count="34">
    <cacheField name="Original Line Number" numFmtId="0">
      <sharedItems containsString="0" containsBlank="1" containsNumber="1" containsInteger="1" minValue="1" maxValue="1917"/>
    </cacheField>
    <cacheField name="Denominator" numFmtId="0">
      <sharedItems containsBlank="1"/>
    </cacheField>
    <cacheField name="File Name" numFmtId="0">
      <sharedItems containsBlank="1"/>
    </cacheField>
    <cacheField name="CONTENT AREA: _x000a_ELIG" numFmtId="0">
      <sharedItems containsBlank="1" containsMixedTypes="1" containsNumber="1" containsInteger="1" minValue="1" maxValue="1" count="3">
        <n v="1"/>
        <m/>
        <s v=""/>
      </sharedItems>
    </cacheField>
    <cacheField name="CONTENT AREA:_x000a_MCR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FFS Utiliz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EXP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PRO" numFmtId="0">
      <sharedItems containsString="0" containsBlank="1" containsNumber="1" containsInteger="1" minValue="1" maxValue="1" count="2">
        <m/>
        <n v="1"/>
      </sharedItems>
    </cacheField>
    <cacheField name="CONTENT AREA: _x000a_TPL" numFmtId="0">
      <sharedItems containsString="0" containsBlank="1" containsNumber="1" containsInteger="1" minValue="1" maxValue="1" count="2">
        <m/>
        <n v="1"/>
      </sharedItems>
    </cacheField>
    <cacheField name="CONTENT AREA: _x000a_ALL UTILIZATION" numFmtId="0">
      <sharedItems containsString="0" containsBlank="1" containsNumber="1" containsInteger="1" minValue="1" maxValue="1" count="2">
        <m/>
        <n v="1"/>
      </sharedItems>
    </cacheField>
    <cacheField name="MULTI CONTENT AREA IND" numFmtId="0">
      <sharedItems count="2">
        <s v="N"/>
        <s v="Y"/>
      </sharedItems>
    </cacheField>
    <cacheField name="Measure Type" numFmtId="0">
      <sharedItems containsBlank="1"/>
    </cacheField>
    <cacheField name="ID" numFmtId="0">
      <sharedItems/>
    </cacheField>
    <cacheField name="Mathematica Contact" numFmtId="0">
      <sharedItems containsBlank="1"/>
    </cacheField>
    <cacheField name="Measure" numFmtId="0">
      <sharedItems count="683" longText="1">
        <s v="% with SSN and MSIS ID"/>
        <s v="% of records with a verified SSN"/>
        <s v="# SSNs with duplicate records"/>
        <s v="County"/>
        <s v="ZIP Code"/>
        <s v="% Female"/>
        <s v="Race Codes"/>
        <s v="Ethnicity"/>
        <s v="% of eligibles with unspecified or unknown ethnicity (ETHNICITY = &quot;6&quot; or &quot;9&quot;)"/>
        <s v="% of eligibles with unspecified or unknown race (RACE = &quot;017' or &quot;999&quot;)"/>
        <s v="% of Certified American Indian/Alaskan Natives with a self-identified race of American Indian or Alaskan Native"/>
        <s v="# of eligibles who are U.S. citizens"/>
        <s v="% of eligibles who are U.S. citizens whose U.S. citizenship has not been verified"/>
        <s v="% of eligibles with a valid immigration status whose enrollment in Medicaid is pending immigration verification"/>
        <s v="% Died in Month"/>
        <s v="% with MSIS Case Number"/>
        <s v="% Age 0"/>
        <s v="% Age 0 - 20"/>
        <s v="% Age 65+"/>
        <s v="Immigration status - % of eligibles by status"/>
        <s v="# of eligibles with a valid (i.e., not blank or 0-fill, and from the valid value list) ELIGIBILITY-GROUP"/>
        <s v="% of aged eligibles &gt;64 enrolled in comprehensive managed care (MANAGED-CARE-PLAN-TYPE = &quot;01&quot;)"/>
        <s v="# of eligibles with a valid DISABILITY-TYPE-CODE (i.e., not blank or 0-fill, and from the valid value list)"/>
        <s v="Pregnant Women: % of ELIGIBILITY GROUP = &quot;05&quot;, &quot;53&quot;, &quot;67&quot; or &quot;68&quot; (Pregnant Women (PW), Medically Needy PW, Targeted Low-Income PW, or PW with Access to Public Employee Coverage) with Age &gt;19 or &lt;64"/>
        <s v="Foster Care: % of ELIGIBILITY GROUP = &quot;08&quot;, &quot;09&quot;, or &quot;30&quot; (Foster Care Children groups) with Age &lt;26"/>
        <s v="Ticket to Work (TTW): % of ELIGIBILITY GROUP = &quot;48&quot; or &quot;49&quot; with Age  (TTW Basic or TTW Medical Improvements) 16-64"/>
        <s v="% of ELIGIBILITY GROUP = &quot;23&quot; through &quot;26&quot; (QMB, QDWI, SLMB, or QI) with valid DUAL-ELIGIBLE CODE &quot;01&quot; through &quot;09&quot;"/>
        <s v="% of foster care children (ELIGIBILITY-GROUP = &quot;08&quot;, &quot;09&quot; or &quot;30&quot;)"/>
        <s v="% of eligible in ELIGIBILITY-GROUP = &quot;34&quot; (BCCP) that are aged 16-65"/>
        <s v="% of eligible in ELIGIBILITY-GROUP = &quot;34&quot; (BCCP) that are female"/>
        <s v="% Age 65+ who are duals"/>
        <s v="Frequency of ENROLLMENT-TYPE where CHIP-CODE = &quot;2&quot; (M-CHIP)"/>
        <s v="# M-CHIP Kids (CHIP=2) "/>
        <s v="# S-CHIP Kids (CHIP=3)"/>
        <s v="CHIP*Age Group (CHIP=2/3)"/>
        <s v="% of CHIP eligibles enrolled in comprehensive managed care (MANAGED-CARE-PLAN-TYPE = &quot;01&quot;)"/>
        <s v="Number of records (distinct eligibles)"/>
        <s v="Churn: % of eligibles enrolled in a month that were also enrolled six months prior (continuous enrollment over 6 months)"/>
        <s v="Churn: % of eligibles enrolled in a month that were also enrolled 12 months prior (continuous enrollment over 12 months)"/>
        <s v="# of Health Home participants"/>
        <s v="# of eligibles with a valid HEALTH-HOME-CHRONIC-CONDITION (i.e., not blank or 0-fill, and from the valid value list) "/>
        <s v="# of eligibles with a valid HCBS-CHRONIC-CONDITION-NON-HEALTH-HOME-CODE (i.e., not blank or 0-fill, and from the valid value list) "/>
        <s v="# of eligibles with an active lock-in period"/>
        <s v="# of LTSS eligibles"/>
        <s v="# of MFP participants"/>
        <s v="# of MFP participants with a Restricted Benefits flag designating MFP participation (RESTRICTED-BENEFITS-CODE = &quot;D&quot;)"/>
        <s v="Total number of duals"/>
        <s v="# QMB Only Duals (01)"/>
        <s v="# QMB Plus Duals (02)"/>
        <s v="# SLMB Only Duals (03)"/>
        <s v="# SLMB Plus Duals (04)"/>
        <s v="# QDWI Duals (05)"/>
        <s v="# QI-1 Duals (06)"/>
        <s v="# Other Duals (08)"/>
        <s v="# Pharm Plus/Special Duals (09)"/>
        <s v="# S-CHIP Entitled to Medicare (10)"/>
        <s v="% of full duals (DUAL-ELIGIBLE CODE = &quot;02&quot;, &quot;04&quot;, and &quot;08&quot;) receiving private health insurance (TPL-HEALTH-INSURANCE = &quot;01&quot;)"/>
        <s v="% of restricted benefit eligibles (RESTRICTED-BENEFITS-CODE = &quot;02&quot; through &quot;06&quot;) enrolled in comprehensive managed care (MANAGED-CARE-PLAN-TYPE = &quot;01&quot;)"/>
        <s v="# of 1115A Demonstration participants"/>
        <s v="Family Planning: % of FP-waiver (WAIVER TYPE = &quot;24&quot;) with RESTRICTED-BENEFIT-CODE = &quot;6&quot; (Family Planning)"/>
        <s v="Enrollment by Waiver ID"/>
        <s v="# of eligibles with a valid Coverage Type (i.e., not 0-fill and is from the valid value list) "/>
        <s v="# of eligibles with a valid Insurance Plan Type (i.e., not 0-fill and is from the valid value list) "/>
        <s v="# of individuals with TPL coverage (health insurance or other)"/>
        <s v="Plan Type"/>
        <s v="# enrolled in any managed care plan"/>
        <s v="% with more than 1 plan type"/>
        <s v="Average Number of plans"/>
        <s v="# Amount Paid &gt; $100,000"/>
        <s v="# HMO"/>
        <s v="# of BENEFIT-TYPE values representing mandatory ambulatory-only benefit (See DD Appendix H)"/>
        <s v="# of BENEFIT-TYPE values representing mandatory instructional-only LTC benefit (See DD Appendix H)"/>
        <s v="# of BENEFIT-TYPE values representing mandatory instructional-only non-LTC benefit (See DD Appendix H)"/>
        <s v="# of BENEFIT-TYPE values representing optional ambulatory-only benefit  (See DD Appendix H)"/>
        <s v="# of BENEFIT-TYPE values representing optional institutional-only LTC benefit  (See DD Appendix H)"/>
        <s v="# of BENEFIT-TYPE values representing optional institutional-only non-LTC benefit  (See DD Appendix H)"/>
        <s v="# of HCBS-TAXONOMY valid values"/>
        <s v="# Other Premium"/>
        <s v="# Other Premium By Date of Service"/>
        <s v="# PCCM"/>
        <s v="# PCCM By Date of Service"/>
        <s v="# PHP"/>
        <s v="# PHP By Date of Service"/>
        <s v="#HMO By Date of Service"/>
        <s v="% $0 Amt Pd"/>
        <s v="% $0 Charge"/>
        <s v="% $0 Medicaid Amt Pd"/>
        <s v="% (09) Nursing Facility Services age 21+ Type of service without NF days"/>
        <s v="% (44) Inpatient Hospital Services for Individuals age 65+ for mental diseases Type of service without IP days"/>
        <s v="% (45) Nursing Facility Services for 65+ for mental diseases Type of Service without NF Days"/>
        <s v="% (46) Intermediate Care Facility Services Type of Service without ICF Days"/>
        <s v="% (47) Nursing Facility services other than mental Diseases Type of Service without NF days"/>
        <s v="% (48) Inpatient psychiatric services under 21 Type of Service without IP days"/>
        <s v="% (50) Inpatient and residential substance abuse Type of Service without IP days"/>
        <s v="% (59) Skilled Nursing Facility services under 21 Type of Service without NF days"/>
        <s v="% Accomm. Codes UB04 Revenue Codes on OPD Claims"/>
        <s v="% Admit Date in Last 12 Months"/>
        <s v="% Amount Paid &gt; $100,000"/>
        <s v="% Amount Paid &gt; $2 mil"/>
        <s v="% Amount Paid &gt; $20,000"/>
        <s v="% Amount Paid &gt; $300,000"/>
        <s v="% Amt paid = 0"/>
        <s v="% Amt Pd = 0"/>
        <s v="% Charges = 0"/>
        <s v="% Claims with missing Days Supply"/>
        <s v="% Claims with Missing Quantity"/>
        <s v="% Claims with NDC (11 numeric)"/>
        <s v="% Claims with Procedure Code Flag (Amount Paid &gt; 0)"/>
        <s v="% Claims with Procedure Codes/UB04 Procedure Codes (Amount Paid &gt; 0)"/>
        <s v="% Claims with Quantity of 1"/>
        <s v="% Claims with Serv Codes/UB04 Codes Service Code Ind. (Amount Paid &gt; 0)"/>
        <s v="% CPT (01) Procedure Code Flag (T-MSIS TOS 012, 002, 061, 028, 041, 025, 026)"/>
        <s v="% CPT (01) with 5n/4n1c Procedure Code (T-MSIS TOS 012, 002, 061, 028, 041, 025, 026)"/>
        <s v="% CRVS64 (05) Procedure Code Flag (T-MSIS TOS 012, 002, 061, 028, 041, 025, 026)"/>
        <s v="% CRVS69 (04) Procedure Code Flag (T-MSIS TOS 012, 002, 061, 028, 041, 025, 026)"/>
        <s v="% CRVS74 (03) Procedure Code Flag (T-MSIS TOS 012, 002, 061, 028, 041, 025, 026)"/>
        <s v="% Days Supply &gt; 30"/>
        <s v="% Died Patient Status"/>
        <s v="% End Date Qtr within the Past Year"/>
        <s v="% ER (T-MSIS TOS 012, 002, 061) Place of Service (Amount Paid &gt; 0)"/>
        <s v="% ER Place of Service"/>
        <s v="% Fill Date = Prescribed Date"/>
        <s v="% Fill Date During Last 12 Months"/>
        <s v="% HCPCS (06) Procedure Code Flag (T-MSIS TOS 012, 002, 061, 028, 041, 025, 026)"/>
        <s v="% HCPCS (06) with A-V +1c3n Procedure Code (T-MSIS TOS 012, 002, 061, 028, 041, 025, 026)"/>
        <s v="% HCPCS (06) with A-V +4n Procedure Code (T-MSIS TOS 012, 002, 061, 028, 041, 025, 026)"/>
        <s v="% HCPCS (06) with other format Procedure Code (T-MSIS TOS 012, 002, 061, 028, 041, 025, 026)"/>
        <s v="% HCPCS (06) with W-Z +1c3n Procedure Code(T-MSIS TOS 012, 002, 061, 028, 041, 025, 026)"/>
        <s v="% HCPCS (06) with W-Z +4n Procedure Code (T-MSIS TOS 012, 002, 061, 028, 041, 025, 026)"/>
        <s v="% Home Patient Status"/>
        <s v="% ICD9CM (02) or ICD10CM (07) Procedure Code Flag (T-MSIS TOS 012, 002, 061, 028, 041, 025, 026)"/>
        <s v="% Leave Days"/>
        <s v="% Local Service Code Ind. (T-MSIS TOS 012, 002, 061, 028, 041, 025, 026)"/>
        <s v="% Medicaid Amt Pd = 0"/>
        <s v="% missing Place of Service"/>
        <s v="% missing Place of Service (Amount Paid &gt; 0)"/>
        <s v="% Month (28-31 days) LTC Days Group"/>
        <s v="% of active STATE-PLAN-OPTION-TYPE = '01' (Community First Choice) eligibles during the reporting period with any claim records"/>
        <s v="% of active STATE-PLAN-OPTION-TYPE = '02' (1915(i)) eligibles during the reporting period with any claim records"/>
        <s v="% of active STATE-PLAN-OPTION-TYPE = '02' (1915(i)) eligibles during the reporting period with HCBS-SERVICE-CODE '1' (1915(i)) claim records"/>
        <s v="% of active STATE-PLAN-OPTION-TYPE = '03' (1915(j)) eligibles during the reporting period with any claim records"/>
        <s v="% of active STATE-PLAN-OPTION-TYPE = '03' (1915(j)) eligibles during the reporting period with HCBS-SERVICE-CODE '2' (1915(j)) claim records"/>
        <s v="% of active WAIVER-TYPE = '06' - '20' (1915(c)) eligibles during the reporting period with HCBS-SERVICE-CODE = '5' (1915(c)) claim records"/>
        <s v="% of active WAIVER-TYPE = '06' - '20' or STATE-PLAN-OPTION-TYPE = '02' (1915(i)) eligibles with valid HCBS-TAXONOMY records"/>
        <s v="% of HCBS eligibles with HCBS-TAXONOMY claims"/>
        <s v="% of records with BENEFIT-TYPE = '002' (Outpatient Hospital)"/>
        <s v="% of records with BENEFIT-TYPE = '010' (Physician)"/>
        <s v="% of records with BENEFIT-TYPE values representing a combination ambulatory/institutional benefit (See DD Appendix H)"/>
        <s v="% of records with BENEFIT-TYPE values representing a combination ambulatory/institutional LTC benefit (See DD Appendix H)"/>
        <s v="% of records with BENEFIT-TYPE values representing a combination ambulatory/institutional non-LTC benefit (See DD Appendix H)"/>
        <s v="% of records with BENEFIT-TYPE values representing ambulatory-only benefit (See DD Appendix H)"/>
        <s v="% of records with BENEFIT-TYPE values representing institutional-only LTC benefit (See DD Appendix H)"/>
        <s v="% of records with BENEFIT-TYPE values representing institutional-only non-LTC benefit (See DD Appendix H)"/>
        <s v="% of records with REVENUE-CODE that also have a HCPCS-RATE"/>
        <s v="% of records with TYPE-OF-HOSPITAL = '03', '04', '05', '07', '08' (Other Inpatient)"/>
        <s v="% of records with TYPE-OF-SERVICE = 1 (Inpatient hospital services, other than services in an institution for mental diseases)"/>
        <s v="% of records with TYPE-OF-SERVICE = 10 (Early and periodic screening and diagnosis and treatment (EPSDT) services)"/>
        <s v="% of records with TYPE-OF-SERVICE = 11 (Family planning services and supplies for individuals of child-bearing age)"/>
        <s v="% of records with TYPE-OF-SERVICE = 115 (Residential care)"/>
        <s v="% of records with TYPE-OF-SERVICE = 12 (Physicians' services)"/>
        <s v="% of records with TYPE-OF-SERVICE = 123 (Disproportionate share hospital (DSH) payments)"/>
        <s v="% of records with TYPE-OF-SERVICE = 127 (Indian Health Service (IHS) - Family Plan)"/>
        <s v="% of records with TYPE-OF-SERVICE = 13 (Medical and surgical services of a dentist)"/>
        <s v="% of records with TYPE-OF-SERVICE = 131 (Drug Rebates)"/>
        <s v="% of records with TYPE-OF-SERVICE = 132 (Supplemental payment - inpatient)"/>
        <s v="% of records with TYPE-OF-SERVICE = 133 (Supplemental payment - nursing)"/>
        <s v="% of records with TYPE-OF-SERVICE = 135 (EHR payments to provider)"/>
        <s v="% of records with TYPE-OF-SERVICE = 14 (Outpatient substance abuse treatment services. )"/>
        <s v="% of records with TYPE-OF-SERVICE = 15 (Medical or other remedial care or services, other than physicians' services, provided by licensed practitioners within the scope of practice as defined under State law)"/>
        <s v="% of records with TYPE-OF-SERVICE = 16 (Home health services - Nursing services)"/>
        <s v="% of records with TYPE-OF-SERVICE = 17 (Home health services - Home health aide services)"/>
        <s v="% of records with TYPE-OF-SERVICE = 18 (Home health services - Medical supplies, equipment, and appliances suitable for use in the home)"/>
        <s v="% of records with TYPE-OF-SERVICE = 19 (Home health services - Physical therapy provided by a home health agency or by a facility licensed by the State to provide medical rehabilitation services)"/>
        <s v="% of records with TYPE-OF-SERVICE = 2 (Outpatient hospital services)"/>
        <s v="% of records with TYPE-OF-SERVICE = 20 (Home health services - Occupational therapy provided by a home health agency or by a facility licensed by the State to provide medical rehabilitation services)"/>
        <s v="% of records with TYPE-OF-SERVICE = 21 (Home health services - Speech pathology and audiology services provided by a home health agency or by a facility licensed by the State to provide medical rehabilitation services)"/>
        <s v="% of records with TYPE-OF-SERVICE = 22 (Private duty nursing services)"/>
        <s v="% of records with TYPE-OF-SERVICE = 23 (Advanced practice nurse services)"/>
        <s v="% of records with TYPE-OF-SERVICE = 24 (Pediatric nurse)"/>
        <s v="% of records with TYPE-OF-SERVICE = 25 (Nurse-midwife service)"/>
        <s v="% of records with TYPE-OF-SERVICE = 26 (Nurse practitioner services)"/>
        <s v="% of records with TYPE-OF-SERVICE = 27 (Respiratory care for ventilator-dependent individuals)"/>
        <s v="% of records with TYPE-OF-SERVICE = 28 (Clinic services)"/>
        <s v="% of records with TYPE-OF-SERVICE = 29 (Dental services)"/>
        <s v="% of records with TYPE-OF-SERVICE = 3 (Rural health clinic services)"/>
        <s v="% of records with TYPE-OF-SERVICE = 30 (Physical therapy services (when not provided under home health services))"/>
        <s v="% of records with TYPE-OF-SERVICE = 31 (Occupational therapy services (when not provided under home health services))"/>
        <s v="% of records with TYPE-OF-SERVICE = 32 (Speech, hearing, and language disorders services (when not provided under home health services))"/>
        <s v="% of records with TYPE-OF-SERVICE = 33 (Prescribed drugs)"/>
        <s v="% of records with TYPE-OF-SERVICE = 34 (Over-the-counter medications. )"/>
        <s v="% of records with TYPE-OF-SERVICE = 35 (Dentures)"/>
        <s v="% of records with TYPE-OF-SERVICE = 36 (Medical equipment/prosthetic devices)"/>
        <s v="% of records with TYPE-OF-SERVICE = 37 (Eyeglasses)"/>
        <s v="% of records with TYPE-OF-SERVICE = 38 (Hearing Aids)"/>
        <s v="% of records with TYPE-OF-SERVICE = 39 (Diagnostic services)"/>
        <s v="% of records with TYPE-OF-SERVICE = 4 (Other ambulatory services furnished by a rural health clinic)"/>
        <s v="% of records with TYPE-OF-SERVICE = 40 (Screening services)"/>
        <s v="% of records with TYPE-OF-SERVICE = 41 (Preventive services)"/>
        <s v="% of records with TYPE-OF-SERVICE = 42 (Well-baby and well-child care services as defined by the State.)"/>
        <s v="% of records with TYPE-OF-SERVICE = 43 (Rehabilitative services)"/>
        <s v="% of records with TYPE-OF-SERVICE = 44 (Inpatient hospital services for individuals age 65 or older in institutions for mental diseases)"/>
        <s v="% of records with TYPE-OF-SERVICE = 45 (Nursing facility services for individuals age 65 or older in institutions for mental diseases)"/>
        <s v="% of records with TYPE-OF-SERVICE = 46 (Intermediate care facility (ICF/IIDICF/IID) services)"/>
        <s v="% of records with TYPE-OF-SERVICE = 47 (Nursing facility services, other than in institutions for mental diseases)"/>
        <s v="% of records with TYPE-OF-SERVICE = 48 (Inpatient psychiatric services for individuals under age 21)"/>
        <s v="% of records with TYPE-OF-SERVICE = 49 (Outpatient mental health services, other than Outpatient substance abuse treatment services.  This TOS includes services furnished in a State-operated mental hospital and including community-based services. )"/>
        <s v="% of records with TYPE-OF-SERVICE = 5 (Professional laboratory services)"/>
        <s v="% of records with TYPE-OF-SERVICE = 50 (Inpatient substance abuse treatment services and residential substance abuse treatment services. )"/>
        <s v="% of records with TYPE-OF-SERVICE = 51 (Personal care services)"/>
        <s v="% of records with TYPE-OF-SERVICE = 52 (Primary care case management services)"/>
        <s v="% of records with TYPE-OF-SERVICE = 53 (Targeted case management services )"/>
        <s v="% of records with TYPE-OF-SERVICE = 54 (Case Management services other than those that meet the definition of primary care case management services or targeted case management services)"/>
        <s v="% of records with TYPE-OF-SERVICE = 55 (Care coordination services)"/>
        <s v="% of records with TYPE-OF-SERVICE = 56 (Transportation services)"/>
        <s v="% of records with TYPE-OF-SERVICE = 57 (Enabling services)"/>
        <s v="% of records with TYPE-OF-SERVICE = 58 (Services furnished in a religious nonmedical health care institution)"/>
        <s v="% of records with TYPE-OF-SERVICE = 59 (Skilled nursing facility services for individuals under age 21)"/>
        <s v="% of records with TYPE-OF-SERVICE = 6 (Technical laboratory services)"/>
        <s v="% of records with TYPE-OF-SERVICE = 60 (Emergency hospital services)"/>
        <s v="% of records with TYPE-OF-SERVICE = 61 (Critical access hospital services - OT)"/>
        <s v="% of records with TYPE-OF-SERVICE = 62 (HCBS - Case management services)"/>
        <s v="% of records with TYPE-OF-SERVICE = 63 (HCBS - Homemaker services)"/>
        <s v="% of records with TYPE-OF-SERVICE = 64 (HCBS - Home health aide services)"/>
        <s v="% of records with TYPE-OF-SERVICE = 65 (HCBS - Personal care services)"/>
        <s v="% of records with TYPE-OF-SERVICE = 66 (HCBS - Adult day health services)"/>
        <s v="% of records with TYPE-OF-SERVICE = 67 (HCBS - Habilitation services)"/>
        <s v="% of records with TYPE-OF-SERVICE = 68 (HCBS - Respite care services)"/>
        <s v="% of records with TYPE-OF-SERVICE = 69 (HCBS - Day treatment or other partial hospitalization services, psychosocial rehabilitation services and clinic services (whether or not furnished in a facility) for individuals with chronic mental illness)"/>
        <s v="% of records with TYPE-OF-SERVICE = 7 (Professional radiological services)"/>
        <s v="% of records with TYPE-OF-SERVICE = 70 (HCBS - Day Care)"/>
        <s v="% of records with TYPE-OF-SERVICE = 71 (HCBS -  Training for family members)"/>
        <s v="% of records with TYPE-OF-SERVICE = 72 (HCBS -  Minor modification to the home)"/>
        <s v="% of records with TYPE-OF-SERVICE = 73 (HCBS - Other services requested by the agency and approved by CMS as cost effective and necessary to avoid institutionalization)"/>
        <s v="% of records with TYPE-OF-SERVICE = 74 (HCBS - Expanded habilitation services - Prevocational services)"/>
        <s v="% of records with TYPE-OF-SERVICE = 75 (HCBS - Expanded habilitation services - Educational services)"/>
        <s v="% of records with TYPE-OF-SERVICE = 76 (HCBS - Expanded habilitation services - Supported employment services, which facilitate paid employment)"/>
        <s v="% of records with TYPE-OF-SERVICE = 77 (HCBS-65-plus - Case management services)"/>
        <s v="% of records with TYPE-OF-SERVICE = 78 (HCBS-65-plus - Homemaker services)"/>
        <s v="% of records with TYPE-OF-SERVICE = 79 (HCBS-65-plus - Home health aide services)"/>
        <s v="% of records with TYPE-OF-SERVICE = 8 (Technical radiological services)"/>
        <s v="% of records with TYPE-OF-SERVICE = 80 (HCBS-65-plus - Personal care services)"/>
        <s v="% of records with TYPE-OF-SERVICE = 81 (HCBS-65-plus - Adult day health services)"/>
        <s v="% of records with TYPE-OF-SERVICE = 82 (HCBS-65-plus - Respite care services)"/>
        <s v="% of records with TYPE-OF-SERVICE = 83 (HCBS-65-plus - Other medical and social services)"/>
        <s v="% of records with TYPE-OF-SERVICE = 84 (Sterilizations)"/>
        <s v="% of records with TYPE-OF-SERVICE = 85 (Prenatal care and pre-pregnancy family planning services and supplies. )"/>
        <s v="% of records with TYPE-OF-SERVICE = 86 (Other Pregnancy-related Procedures)"/>
        <s v="% of records with TYPE-OF-SERVICE = 87 (Hospice services)"/>
        <s v="% of records with TYPE-OF-SERVICE = 88 (Any other health care services or items specified by the Secretary and not excluded under regulations. )"/>
        <s v="% of records with TYPE-OF-SERVICE = 89 (Disposable medical supplies. )"/>
        <s v="% of records with TYPE-OF-SERVICE = 9 (Nursing facility services for individuals age 21 or older (other than services in an institution for mental disease))"/>
        <s v="% of records with TYPE-OF-SERVICE = 90 (Critical access hospital services – IP)"/>
        <s v="% of records with TYPE-OF-SERVICE = 91 (Skilled care – hospital residing)"/>
        <s v="% of records with TYPE-OF-SERVICE = 92 (Exceptional care – hospital residing)"/>
        <s v="% of records with TYPE-OF-SERVICE = 93 (Non-acute care – hospital residing)"/>
        <s v="% of Total Original Claims that are crossover claims"/>
        <s v="% Office Place of Service"/>
        <s v="% Office Place of Service (Amount Paid &gt; 0)"/>
        <s v="% OPD with $0 Medicaid Amt Pd"/>
        <s v="% Original"/>
        <s v="% Other (_ other include 0) LTC Days Group"/>
        <s v="% Other Institution Patient Status"/>
        <s v="% Other Insurance"/>
        <s v="% Other TPL"/>
        <s v="% Patient Liability"/>
        <s v="% Phys Claims with Prov Spec Codes"/>
        <s v="% Service PID = Bill PID (T-MSIS TOS 012, 029, 015, 002, 061, 028, 041)"/>
        <s v="% Still Patient Patient Status"/>
        <s v="% Weekly(6-8 days) LTC Days Group"/>
        <s v="% with Billing Provider ID"/>
        <s v="% with CMS/MS-DRG"/>
        <s v="% with DRG"/>
        <s v="% with DX Codes"/>
        <s v="% with DX Codes - _ TOS"/>
        <s v="% with DX Codes - T-MSIS TOS 012, 002, 061, 028, 041"/>
        <s v="% with DX Codes - T-MSIS TOS 012, 002, 061, 028, 042"/>
        <s v="% with DX Codes - T-MSIS TOS 012, 002, 061, 028, 043"/>
        <s v="% with DX Codes - T-MSIS TOS 012, 002, 061, 028, 044"/>
        <s v="% with DX Codes - T-MSIS TOS 012, 002, 061, 028, 045"/>
        <s v="% with DX Codes - T-MSIS TOS 012, 002, 061, 028, 046"/>
        <s v="% with DX Codes - T-MSIS TOS 012, 002, 061, 028, 047"/>
        <s v="% with DX Codes - T-MSIS TOS 012, 002, 061, 028, 048"/>
        <s v="% with Only 1 Diagnosis"/>
        <s v="% with Plan ID"/>
        <s v="% with Principal Procedure Code"/>
        <s v="% with Service Codes - _ TOS"/>
        <s v="% with Servicing Provider ID"/>
        <s v="% without Accom. Codes"/>
        <s v="% without Ancillary Codes"/>
        <s v="Average $: Original Total Amount Paid (1000's)"/>
        <s v="Average Abs $: Adjustments Total Amount Paid (1000's)"/>
        <s v="Average Amount Paid"/>
        <s v="Average Amount Paid (exclude outliers with Amount Paid &gt; $2 mil)"/>
        <s v="Average Amt Paid (Medicaid paid&gt;0)"/>
        <s v="Average Amt Pd for HCBS Program"/>
        <s v="Average number of PROV-LOCATION-ID per beneficiary"/>
        <s v="Average number of PROV-LOCATION-ID per billing NPI"/>
        <s v="Average number of unique combinations of PROV-LOCATION-ID and billing NPI per dispensing NPI"/>
        <s v="Average number of unique combinations of PROV-LOCATION-ID and billing NPI per servicing NPI"/>
        <s v="Average paid per LTC day for TYPE-OF-SERVICE = 133 (Supplemental payment - nursing)"/>
        <s v="Average paid per LTC day for TYPE-OF-SERVICE = 44 (Inpatient hospital services for individuals age 65 or older in institutions for mental diseases)"/>
        <s v="Average paid per LTC day for TYPE-OF-SERVICE = 45 (Nursing facility services for individuals age 65 or older in institutions for mental diseases)"/>
        <s v="Average paid per LTC day for TYPE-OF-SERVICE = 46 (Intermediate care facility (ICF/IIDICF/IID) services)"/>
        <s v="Average paid per LTC day for TYPE-OF-SERVICE = 47 (Nursing facility services, other than in institutions for mental diseases)"/>
        <s v="Average paid per LTC day for TYPE-OF-SERVICE = 48 (Inpatient psychiatric services for individuals under age 21)"/>
        <s v="Average paid per LTC day for TYPE-OF-SERVICE = 50 (Inpatient substance abuse treatment services and residential substance abuse treatment services. )"/>
        <s v="Average paid per LTC day for TYPE-OF-SERVICE = 59 (Skilled nursing facility services for individuals under age 21)"/>
        <s v="Average paid per LTC day for TYPE-OF-SERVICE = 9 (Nursing facility services for individuals age 21 or older (other than services in an institution for mental disease))"/>
        <s v="Average paid per record for TYPE-OF-SERVICE = 1 (Inpatient hospital services, other than services in an institution for mental diseases)"/>
        <s v="Average paid per record for TYPE-OF-SERVICE = 10 (Early and periodic screening and diagnosis and treatment (EPSDT) services)"/>
        <s v="Average paid per record for TYPE-OF-SERVICE = 11 (Family planning services and supplies for individuals of child-bearing age)"/>
        <s v="Average paid per record for TYPE-OF-SERVICE = 115 (Residential care)"/>
        <s v="Average paid per record for TYPE-OF-SERVICE = 12 (Physicians' services)"/>
        <s v="Average paid per record for TYPE-OF-SERVICE = 127 (Indian Health Service (IHS) - Family Plan)"/>
        <s v="Average paid per record for TYPE-OF-SERVICE = 13 (Medical and surgical services of a dentist)"/>
        <s v="Average paid per record for TYPE-OF-SERVICE = 14 (Outpatient substance abuse treatment services. )"/>
        <s v="Average paid per record for TYPE-OF-SERVICE = 15 (Medical or other remedial care or services, other than physicians' services, provided by licensed practitioners within the scope of practice as defined under State law)"/>
        <s v="Average paid per record for TYPE-OF-SERVICE = 16 (Home health services - Nursing services)"/>
        <s v="Average paid per record for TYPE-OF-SERVICE = 17 (Home health services - Home health aide services)"/>
        <s v="Average paid per record for TYPE-OF-SERVICE = 18 (Home health services - Medical supplies, equipment, and appliances suitable for use in the home)"/>
        <s v="Average paid per record for TYPE-OF-SERVICE = 19 (Home health services - Physical therapy provided by a home health agency or by a facility licensed by the State to provide medical rehabilitation services)"/>
        <s v="Average paid per record for TYPE-OF-SERVICE = 2 (Outpatient hospital services)"/>
        <s v="Average paid per record for TYPE-OF-SERVICE = 20 (Home health services - Occupational therapy provided by a home health agency or by a facility licensed by the State to provide medical rehabilitation services)"/>
        <s v="Average paid per record for TYPE-OF-SERVICE = 21 (Home health services - Speech pathology and audiology services provided by a home health agency or by a facility licensed by the State to provide medical rehabilitation services)"/>
        <s v="Average paid per record for TYPE-OF-SERVICE = 22 (Private duty nursing services)"/>
        <s v="Average paid per record for TYPE-OF-SERVICE = 23 (Advanced practice nurse services)"/>
        <s v="Average paid per record for TYPE-OF-SERVICE = 24 (Pediatric nurse)"/>
        <s v="Average paid per record for TYPE-OF-SERVICE = 25 (Nurse-midwife service)"/>
        <s v="Average paid per record for TYPE-OF-SERVICE = 26 (Nurse practitioner services)"/>
        <s v="Average paid per record for TYPE-OF-SERVICE = 27 (Respiratory care for ventilator-dependent individuals)"/>
        <s v="Average paid per record for TYPE-OF-SERVICE = 28 (Clinic services)"/>
        <s v="Average paid per record for TYPE-OF-SERVICE = 29 (Dental services)"/>
        <s v="Average paid per record for TYPE-OF-SERVICE = 3 (Rural health clinic services)"/>
        <s v="Average paid per record for TYPE-OF-SERVICE = 30 (Physical therapy services (when not provided under home health services))"/>
        <s v="Average paid per record for TYPE-OF-SERVICE = 31 (Occupational therapy services (when not provided under home health services))"/>
        <s v="Average paid per record for TYPE-OF-SERVICE = 32 (Speech, hearing, and language disorders services (when not provided under home health services))"/>
        <s v="Average paid per record for TYPE-OF-SERVICE = 33 (Prescribed drugs)"/>
        <s v="Average paid per record for TYPE-OF-SERVICE = 34 (Over-the-counter medications. )"/>
        <s v="Average paid per record for TYPE-OF-SERVICE = 35 (Dentures)"/>
        <s v="Average paid per record for TYPE-OF-SERVICE = 36 (Medical equipment/prosthetic devices)"/>
        <s v="Average paid per record for TYPE-OF-SERVICE = 37 (Eyeglasses)"/>
        <s v="Average paid per record for TYPE-OF-SERVICE = 38 (Hearing Aids)"/>
        <s v="Average paid per record for TYPE-OF-SERVICE = 39 (Diagnostic services)"/>
        <s v="Average paid per record for TYPE-OF-SERVICE = 4 (Other ambulatory services furnished by a rural health clinic)"/>
        <s v="Average paid per record for TYPE-OF-SERVICE = 40 (Screening services)"/>
        <s v="Average paid per record for TYPE-OF-SERVICE = 41 (Preventive services)"/>
        <s v="Average paid per record for TYPE-OF-SERVICE = 42 (Well-baby and well-child care services as defined by the State.)"/>
        <s v="Average paid per record for TYPE-OF-SERVICE = 43 (Rehabilitative services)"/>
        <s v="Average paid per record for TYPE-OF-SERVICE = 44 (Inpatient hospital services for individuals age 65 or older in institutions for mental diseases)"/>
        <s v="Average paid per record for TYPE-OF-SERVICE = 45 (Nursing facility services for individuals age 65 or older in institutions for mental diseases)"/>
        <s v="Average paid per record for TYPE-OF-SERVICE = 46 (Intermediate care facility (ICF/IIDICF/IID) services)"/>
        <s v="Average paid per record for TYPE-OF-SERVICE = 47 (Nursing facility services, other than in institutions for mental diseases)"/>
        <s v="Average paid per record for TYPE-OF-SERVICE = 48 (Inpatient psychiatric services for individuals under age 21)"/>
        <s v="Average paid per record for TYPE-OF-SERVICE = 49 (Outpatient mental health services, other than Outpatient substance abuse treatment services.  This TOS includes services furnished in a State-operated mental hospital and including community-based services. )"/>
        <s v="Average paid per record for TYPE-OF-SERVICE = 5 (Professional laboratory services)"/>
        <s v="Average paid per record for TYPE-OF-SERVICE = 50 (Inpatient substance abuse treatment services and residential substance abuse treatment services. )"/>
        <s v="Average paid per record for TYPE-OF-SERVICE = 51 (Personal care services)"/>
        <s v="Average paid per record for TYPE-OF-SERVICE = 52 (Primary care case management services)"/>
        <s v="Average paid per record for TYPE-OF-SERVICE = 53 (Targeted case management services )"/>
        <s v="Average paid per record for TYPE-OF-SERVICE = 54 (Case Management services other than those that meet the definition of primary care case management services or targeted case management services)"/>
        <s v="Average paid per record for TYPE-OF-SERVICE = 55 (Care coordination services)"/>
        <s v="Average paid per record for TYPE-OF-SERVICE = 56 (Transportation services)"/>
        <s v="Average paid per record for TYPE-OF-SERVICE = 57 (Enabling services)"/>
        <s v="Average paid per record for TYPE-OF-SERVICE = 58 (Services furnished in a religious nonmedical health care institution)"/>
        <s v="Average paid per record for TYPE-OF-SERVICE = 59 (Skilled nursing facility services for individuals under age 21)"/>
        <s v="Average paid per record for TYPE-OF-SERVICE = 6 (Technical laboratory services)"/>
        <s v="Average paid per record for TYPE-OF-SERVICE = 60 (Emergency hospital services)"/>
        <s v="Average paid per record for TYPE-OF-SERVICE = 61 (Critical access hospital services - OT)"/>
        <s v="Average paid per record for TYPE-OF-SERVICE = 62 (HCBS - Case management services)"/>
        <s v="Average paid per record for TYPE-OF-SERVICE = 63 (HCBS - Homemaker services)"/>
        <s v="Average paid per record for TYPE-OF-SERVICE = 64 (HCBS - Home health aide services)"/>
        <s v="Average paid per record for TYPE-OF-SERVICE = 65 (HCBS - Personal care services)"/>
        <s v="Average paid per record for TYPE-OF-SERVICE = 66 (HCBS - Adult day health services)"/>
        <s v="Average paid per record for TYPE-OF-SERVICE = 67 (HCBS - Habilitation services)"/>
        <s v="Average paid per record for TYPE-OF-SERVICE = 68 (HCBS - Respite care services)"/>
        <s v="Average paid per record for TYPE-OF-SERVICE = 69 (HCBS - Day treatment or other partial hospitalization services, psychosocial rehabilitation services and clinic services (whether or not furnished in a facility) for individuals with chronic mental illness)"/>
        <s v="Average paid per record for TYPE-OF-SERVICE = 7 (Professional radiological services)"/>
        <s v="Average paid per record for TYPE-OF-SERVICE = 70 (HCBS - Day Care)"/>
        <s v="Average paid per record for TYPE-OF-SERVICE = 71 (HCBS -  Training for family members)"/>
        <s v="Average paid per record for TYPE-OF-SERVICE = 72 (HCBS -  Minor modification to the home)"/>
        <s v="Average paid per record for TYPE-OF-SERVICE = 73 (HCBS - Other services requested by the agency and approved by CMS as cost effective and necessary to avoid institutionalization)"/>
        <s v="Average paid per record for TYPE-OF-SERVICE = 74 (HCBS - Expanded habilitation services - Prevocational services)"/>
        <s v="Average paid per record for TYPE-OF-SERVICE = 75 (HCBS - Expanded habilitation services - Educational services)"/>
        <s v="Average paid per record for TYPE-OF-SERVICE = 76 (HCBS - Expanded habilitation services - Supported employment services, which facilitate paid employment)"/>
        <s v="Average paid per record for TYPE-OF-SERVICE = 77 (HCBS-65-plus - Case management services)"/>
        <s v="Average paid per record for TYPE-OF-SERVICE = 78 (HCBS-65-plus - Homemaker services)"/>
        <s v="Average paid per record for TYPE-OF-SERVICE = 79 (HCBS-65-plus - Home health aide services)"/>
        <s v="Average paid per record for TYPE-OF-SERVICE = 8 (Technical radiological services)"/>
        <s v="Average paid per record for TYPE-OF-SERVICE = 80 (HCBS-65-plus - Personal care services)"/>
        <s v="Average paid per record for TYPE-OF-SERVICE = 81 (HCBS-65-plus - Adult day health services)"/>
        <s v="Average paid per record for TYPE-OF-SERVICE = 82 (HCBS-65-plus - Respite care services)"/>
        <s v="Average paid per record for TYPE-OF-SERVICE = 83 (HCBS-65-plus - Other medical and social services)"/>
        <s v="Average paid per record for TYPE-OF-SERVICE = 84 (Sterilizations)"/>
        <s v="Average paid per record for TYPE-OF-SERVICE = 85 (Prenatal care and pre-pregnancy family planning services and supplies. )"/>
        <s v="Average paid per record for TYPE-OF-SERVICE = 86 (Other Pregnancy-related Procedures)"/>
        <s v="Average paid per record for TYPE-OF-SERVICE = 87 (Hospice services)"/>
        <s v="Average paid per record for TYPE-OF-SERVICE = 88 (Any other health care services or items specified by the Secretary and not excluded under regulations. )"/>
        <s v="Average paid per record for TYPE-OF-SERVICE = 89 (Disposable medical supplies. )"/>
        <s v="Average paid per record for TYPE-OF-SERVICE = 9 (Nursing facility services for individuals age 21 or older (other than services in an institution for mental disease))"/>
        <s v="Average paid per record for TYPE-OF-SERVICE = 90 (Critical access hospital services – IP)"/>
        <s v="Average paid per record for TYPE-OF-SERVICE = 91 (Skilled care – hospital residing)"/>
        <s v="Average paid per record for TYPE-OF-SERVICE = 92 (Exceptional care – hospital residing)"/>
        <s v="Average paid per record for TYPE-OF-SERVICE = 93 (Non-acute care – hospital residing)"/>
        <s v="Current Month # Other Premium By Date of Service"/>
        <s v="Current Month # PCCM By Date of Service"/>
        <s v="Current Month # PHP By Date of Service"/>
        <s v="Current Month #HMO By Date of Service"/>
        <s v="Future # Other Premium By Date of Service"/>
        <s v="Future # PCCM By Date of Service"/>
        <s v="Future # PHP By Date of Service"/>
        <s v="Future #HMO By Date of Service"/>
        <s v="HMO $"/>
        <s v="HMO Average $"/>
        <s v="Mean # Accomm. Codes"/>
        <s v="Mean # Ancil. Codes"/>
        <s v="Mean # of Diagnoses"/>
        <s v="Mean # of Procedures"/>
        <s v="Mean Number LTC Days, exclude 0"/>
        <s v="Older # Other Premium By Date of Service"/>
        <s v="Older # PCCM By Date of Service"/>
        <s v="Older # PHP By Date of Service"/>
        <s v="Older #HMO By Date of Service"/>
        <s v="Other Premium $"/>
        <s v="Other Premium Average $"/>
        <s v="PCCM $"/>
        <s v="PCCM Average $"/>
        <s v="PHP $"/>
        <s v="PHP Average $"/>
        <s v="Previous Month # Other Premium By Date of Service"/>
        <s v="Previous Month # PCCM By Date of Service"/>
        <s v="Previous Month # PHP By Date of Service"/>
        <s v="Previous Month #HMO By Date of Service"/>
        <s v="Ratio of Amount Paid for claims with HCBS Taxonomy of ‘02’, ‘04’, or ‘08’ to Amount Paid for all HCBS Taxonomy claims"/>
        <s v="Ratio of Average FFS Equivalent to Average Paid for TYPE-OF-SERVICE = 1 (Inpatient hospital services, other than services in an institution for mental diseases)"/>
        <s v="Ratio of Average FFS Equivalent to Average Paid for TYPE-OF-SERVICE = 10 (Early and periodic screening and diagnosis and treatment (EPSDT) services)"/>
        <s v="Ratio of Average FFS Equivalent to Average Paid for TYPE-OF-SERVICE = 11 (Family planning services and supplies for individuals of child-bearing age)"/>
        <s v="Ratio of Average FFS Equivalent to Average Paid for TYPE-OF-SERVICE = 115 (Residential care)"/>
        <s v="Ratio of Average FFS Equivalent to Average Paid for TYPE-OF-SERVICE = 12 (Physicians' services)"/>
        <s v="Ratio of Average FFS Equivalent to Average Paid for TYPE-OF-SERVICE = 123 (Disproportionate share hospital (DSH) payments)"/>
        <s v="Ratio of Average FFS Equivalent to Average Paid for TYPE-OF-SERVICE = 127 (Indian Health Service (IHS) - Family Plan)"/>
        <s v="Ratio of Average FFS Equivalent to Average Paid for TYPE-OF-SERVICE = 13 (Medical and surgical services of a dentist)"/>
        <s v="Ratio of Average FFS Equivalent to Average Paid for TYPE-OF-SERVICE = 132 (Supplemental payment - inpatient)"/>
        <s v="Ratio of Average FFS Equivalent to Average Paid for TYPE-OF-SERVICE = 135 (EHR payments to provider)"/>
        <s v="Ratio of Average FFS Equivalent to Average Paid for TYPE-OF-SERVICE = 14 (Outpatient substance abuse treatment services. )"/>
        <s v="Ratio of Average FFS Equivalent to Average Paid for TYPE-OF-SERVICE = 15 (Medical or other remedial care or services, other than physicians' services, provided by licensed practitioners within the scope of practice as defined under State law)"/>
        <s v="Ratio of Average FFS Equivalent to Average Paid for TYPE-OF-SERVICE = 16 (Home health services - Nursing services)"/>
        <s v="Ratio of Average FFS Equivalent to Average Paid for TYPE-OF-SERVICE = 17 (Home health services - Home health aide services)"/>
        <s v="Ratio of Average FFS Equivalent to Average Paid for TYPE-OF-SERVICE = 18 (Home health services - Medical supplies, equipment, and appliances suitable for use in the home)"/>
        <s v="Ratio of Average FFS Equivalent to Average Paid for TYPE-OF-SERVICE = 19 (Home health services - Physical therapy provided by a home health agency or by a facility licensed by the State to provide medical rehabilitation services)"/>
        <s v="Ratio of Average FFS Equivalent to Average Paid for TYPE-OF-SERVICE = 2 (Outpatient hospital services)"/>
        <s v="Ratio of Average FFS Equivalent to Average Paid for TYPE-OF-SERVICE = 20 (Home health services - Occupational therapy provided by a home health agency or by a facility licensed by the State to provide medical rehabilitation services)"/>
        <s v="Ratio of Average FFS Equivalent to Average Paid for TYPE-OF-SERVICE = 21 (Home health services - Speech pathology and audiology services provided by a home health agency or by a facility licensed by the State to provide medical rehabilitation services)"/>
        <s v="Ratio of Average FFS Equivalent to Average Paid for TYPE-OF-SERVICE = 22 (Private duty nursing services)"/>
        <s v="Ratio of Average FFS Equivalent to Average Paid for TYPE-OF-SERVICE = 23 (Advanced practice nurse services)"/>
        <s v="Ratio of Average FFS Equivalent to Average Paid for TYPE-OF-SERVICE = 24 (Pediatric nurse)"/>
        <s v="Ratio of Average FFS Equivalent to Average Paid for TYPE-OF-SERVICE = 25 (Nurse-midwife service)"/>
        <s v="Ratio of Average FFS Equivalent to Average Paid for TYPE-OF-SERVICE = 26 (Nurse practitioner services)"/>
        <s v="Ratio of Average FFS Equivalent to Average Paid for TYPE-OF-SERVICE = 27 (Respiratory care for ventilator-dependent individuals)"/>
        <s v="Ratio of Average FFS Equivalent to Average Paid for TYPE-OF-SERVICE = 28 (Clinic services)"/>
        <s v="Ratio of Average FFS Equivalent to Average Paid for TYPE-OF-SERVICE = 29 (Dental services)"/>
        <s v="Ratio of Average FFS Equivalent to Average Paid for TYPE-OF-SERVICE = 3 (Rural health clinic services)"/>
        <s v="Ratio of Average FFS Equivalent to Average Paid for TYPE-OF-SERVICE = 30 (Physical therapy services (when not provided under home health services))"/>
        <s v="Ratio of Average FFS Equivalent to Average Paid for TYPE-OF-SERVICE = 31 (Occupational therapy services (when not provided under home health services))"/>
        <s v="Ratio of Average FFS Equivalent to Average Paid for TYPE-OF-SERVICE = 32 (Speech, hearing, and language disorders services (when not provided under home health services))"/>
        <s v="Ratio of Average FFS Equivalent to Average Paid for TYPE-OF-SERVICE = 33 (Prescribed drugs)"/>
        <s v="Ratio of Average FFS Equivalent to Average Paid for TYPE-OF-SERVICE = 34 (Over-the-counter medications. )"/>
        <s v="Ratio of Average FFS Equivalent to Average Paid for TYPE-OF-SERVICE = 35 (Dentures)"/>
        <s v="Ratio of Average FFS Equivalent to Average Paid for TYPE-OF-SERVICE = 36 (Medical equipment/prosthetic devices)"/>
        <s v="Ratio of Average FFS Equivalent to Average Paid for TYPE-OF-SERVICE = 37 (Eyeglasses)"/>
        <s v="Ratio of Average FFS Equivalent to Average Paid for TYPE-OF-SERVICE = 38 (Hearing Aids)"/>
        <s v="Ratio of Average FFS Equivalent to Average Paid for TYPE-OF-SERVICE = 39 (Diagnostic services)"/>
        <s v="Ratio of Average FFS Equivalent to Average Paid for TYPE-OF-SERVICE = 4 (Other ambulatory services furnished by a rural health clinic)"/>
        <s v="Ratio of Average FFS Equivalent to Average Paid for TYPE-OF-SERVICE = 40 (Screening services)"/>
        <s v="Ratio of Average FFS Equivalent to Average Paid for TYPE-OF-SERVICE = 41 (Preventive services)"/>
        <s v="Ratio of Average FFS Equivalent to Average Paid for TYPE-OF-SERVICE = 42 (Well-baby and well-child care services as defined by the State.)"/>
        <s v="Ratio of Average FFS Equivalent to Average Paid for TYPE-OF-SERVICE = 43 (Rehabilitative services)"/>
        <s v="Ratio of Average FFS Equivalent to Average Paid for TYPE-OF-SERVICE = 44 (Inpatient hospital services for individuals age 65 or older in institutions for mental diseases)"/>
        <s v="Ratio of Average FFS Equivalent to Average Paid for TYPE-OF-SERVICE = 45 (Nursing facility services for individuals age 65 or older in institutions for mental diseases)"/>
        <s v="Ratio of Average FFS Equivalent to Average Paid for TYPE-OF-SERVICE = 46 (Intermediate care facility (ICF/IIDICF/IID) services)"/>
        <s v="Ratio of Average FFS Equivalent to Average Paid for TYPE-OF-SERVICE = 47 (Nursing facility services, other than in institutions for mental diseases)"/>
        <s v="Ratio of Average FFS Equivalent to Average Paid for TYPE-OF-SERVICE = 48 (Inpatient psychiatric services for individuals under age 21)"/>
        <s v="Ratio of Average FFS Equivalent to Average Paid for TYPE-OF-SERVICE = 49 (Outpatient mental health services, other than Outpatient substance abuse treatment services.  This TOS includes services furnished in a State-operated mental hospital and including community-based services. )"/>
        <s v="Ratio of Average FFS Equivalent to Average Paid for TYPE-OF-SERVICE = 5 (Professional laboratory services)"/>
        <s v="Ratio of Average FFS Equivalent to Average Paid for TYPE-OF-SERVICE = 50 (Inpatient substance abuse treatment services and residential substance abuse treatment services. )"/>
        <s v="Ratio of Average FFS Equivalent to Average Paid for TYPE-OF-SERVICE = 51 (Personal care services)"/>
        <s v="Ratio of Average FFS Equivalent to Average Paid for TYPE-OF-SERVICE = 52 (Primary care case management services)"/>
        <s v="Ratio of Average FFS Equivalent to Average Paid for TYPE-OF-SERVICE = 53 (Targeted case management services )"/>
        <s v="Ratio of Average FFS Equivalent to Average Paid for TYPE-OF-SERVICE = 54 (Case Management services other than those that meet the definition of primary care case management services or targeted case management services)"/>
        <s v="Ratio of Average FFS Equivalent to Average Paid for TYPE-OF-SERVICE = 55 (Care coordination services)"/>
        <s v="Ratio of Average FFS Equivalent to Average Paid for TYPE-OF-SERVICE = 56 (Transportation services)"/>
        <s v="Ratio of Average FFS Equivalent to Average Paid for TYPE-OF-SERVICE = 57 (Enabling services)"/>
        <s v="Ratio of Average FFS Equivalent to Average Paid for TYPE-OF-SERVICE = 58 (Services furnished in a religious nonmedical health care institution)"/>
        <s v="Ratio of Average FFS Equivalent to Average Paid for TYPE-OF-SERVICE = 59 (Skilled nursing facility services for individuals under age 21)"/>
        <s v="Ratio of Average FFS Equivalent to Average Paid for TYPE-OF-SERVICE = 6 (Technical laboratory services)"/>
        <s v="Ratio of Average FFS Equivalent to Average Paid for TYPE-OF-SERVICE = 60 (Emergency hospital services)"/>
        <s v="Ratio of Average FFS Equivalent to Average Paid for TYPE-OF-SERVICE = 61 (Critical access hospital services - OT)"/>
        <s v="Ratio of Average FFS Equivalent to Average Paid for TYPE-OF-SERVICE = 62 (HCBS - Case management services)"/>
        <s v="Ratio of Average FFS Equivalent to Average Paid for TYPE-OF-SERVICE = 63 (HCBS - Homemaker services)"/>
        <s v="Ratio of Average FFS Equivalent to Average Paid for TYPE-OF-SERVICE = 64 (HCBS - Home health aide services)"/>
        <s v="Ratio of Average FFS Equivalent to Average Paid for TYPE-OF-SERVICE = 65 (HCBS - Personal care services)"/>
        <s v="Ratio of Average FFS Equivalent to Average Paid for TYPE-OF-SERVICE = 66 (HCBS - Adult day health services)"/>
        <s v="Ratio of Average FFS Equivalent to Average Paid for TYPE-OF-SERVICE = 67 (HCBS - Habilitation services)"/>
        <s v="Ratio of Average FFS Equivalent to Average Paid for TYPE-OF-SERVICE = 68 (HCBS - Respite care services)"/>
        <s v="Ratio of Average FFS Equivalent to Average Paid for TYPE-OF-SERVICE = 69 (HCBS - Day treatment or other partial hospitalization services, psychosocial rehabilitation services and clinic services (whether or not furnished in a facility) for individuals with chronic mental illness)"/>
        <s v="Ratio of Average FFS Equivalent to Average Paid for TYPE-OF-SERVICE = 7 (Professional radiological services)"/>
        <s v="Ratio of Average FFS Equivalent to Average Paid for TYPE-OF-SERVICE = 70 (HCBS - Day Care)"/>
        <s v="Ratio of Average FFS Equivalent to Average Paid for TYPE-OF-SERVICE = 71 (HCBS -  Training for family members)"/>
        <s v="Ratio of Average FFS Equivalent to Average Paid for TYPE-OF-SERVICE = 72 (HCBS -  Minor modification to the home)"/>
        <s v="Ratio of Average FFS Equivalent to Average Paid for TYPE-OF-SERVICE = 73 (HCBS - Other services requested by the agency and approved by CMS as cost effective and necessary to avoid institutionalization)"/>
        <s v="Ratio of Average FFS Equivalent to Average Paid for TYPE-OF-SERVICE = 74 (HCBS - Expanded habilitation services - Prevocational services)"/>
        <s v="Ratio of Average FFS Equivalent to Average Paid for TYPE-OF-SERVICE = 75 (HCBS - Expanded habilitation services - Educational services)"/>
        <s v="Ratio of Average FFS Equivalent to Average Paid for TYPE-OF-SERVICE = 76 (HCBS - Expanded habilitation services - Supported employment services, which facilitate paid employment)"/>
        <s v="Ratio of Average FFS Equivalent to Average Paid for TYPE-OF-SERVICE = 77 (HCBS-65-plus - Case management services)"/>
        <s v="Ratio of Average FFS Equivalent to Average Paid for TYPE-OF-SERVICE = 78 (HCBS-65-plus - Homemaker services)"/>
        <s v="Ratio of Average FFS Equivalent to Average Paid for TYPE-OF-SERVICE = 79 (HCBS-65-plus - Home health aide services)"/>
        <s v="Ratio of Average FFS Equivalent to Average Paid for TYPE-OF-SERVICE = 8 (Technical radiological services)"/>
        <s v="Ratio of Average FFS Equivalent to Average Paid for TYPE-OF-SERVICE = 80 (HCBS-65-plus - Personal care services)"/>
        <s v="Ratio of Average FFS Equivalent to Average Paid for TYPE-OF-SERVICE = 81 (HCBS-65-plus - Adult day health services)"/>
        <s v="Ratio of Average FFS Equivalent to Average Paid for TYPE-OF-SERVICE = 82 (HCBS-65-plus - Respite care services)"/>
        <s v="Ratio of Average FFS Equivalent to Average Paid for TYPE-OF-SERVICE = 83 (HCBS-65-plus - Other medical and social services)"/>
        <s v="Ratio of Average FFS Equivalent to Average Paid for TYPE-OF-SERVICE = 84 (Sterilizations)"/>
        <s v="Ratio of Average FFS Equivalent to Average Paid for TYPE-OF-SERVICE = 85 (Prenatal care and pre-pregnancy family planning services and supplies. )"/>
        <s v="Ratio of Average FFS Equivalent to Average Paid for TYPE-OF-SERVICE = 86 (Other Pregnancy-related Procedures)"/>
        <s v="Ratio of Average FFS Equivalent to Average Paid for TYPE-OF-SERVICE = 87 (Hospice services)"/>
        <s v="Ratio of Average FFS Equivalent to Average Paid for TYPE-OF-SERVICE = 88 (Any other health care services or items specified by the Secretary and not excluded under regulations. )"/>
        <s v="Ratio of Average FFS Equivalent to Average Paid for TYPE-OF-SERVICE = 89 (Disposable medical supplies. )"/>
        <s v="Ratio of Average FFS Equivalent to Average Paid for TYPE-OF-SERVICE = 9 (Nursing facility services for individuals age 21 or older (other than services in an institution for mental disease))"/>
        <s v="Ratio of Average FFS Equivalent to Average Paid for TYPE-OF-SERVICE = 90 (Critical access hospital services – IP)"/>
        <s v="Ratio of Average FFS Equivalent to Average Paid for TYPE-OF-SERVICE = 91 (Skilled care – hospital residing)"/>
        <s v="Ratio of Average FFS Equivalent to Average Paid for TYPE-OF-SERVICE = 92 (Exceptional care – hospital residing)"/>
        <s v="Ratio of Average FFS Equivalent to Average Paid for TYPE-OF-SERVICE = 93 (Non-acute care – hospital residing)"/>
        <s v="Ratio of Average FFS Equivalent to Average Paid I1992:I2007for TYPE-OF-SERVICE = 11 (Family planning services and supplies for individuals of child-bearing age)"/>
        <s v="Ratio of Average Medicaid FFS equivalent amount per LTC day  to Average Amount Paid per LTC day for TYPE-OF-SERVICE = 9 (Nursing facility services for individuals age 21 or older (other than services in an institution for mental disease))"/>
        <s v="Ratio of Average Medicaid FFS equivalent amount per LTC day to Average Amount Paid per LTC day for TYPE-OF-SERVICE = 133 (Supplemental payment - nursing)"/>
        <s v="Ratio of Average Medicaid FFS equivalent amount per LTC day to Average Amount Paid per LTC day for TYPE-OF-SERVICE = 44 (Inpatient hospital services for individuals age 65 or older in institutions for mental diseases)"/>
        <s v="Ratio of Average Medicaid FFS equivalent amount per LTC day to Average Amount Paid per LTC day for TYPE-OF-SERVICE = 45 (Nursing facility services for individuals age 65 or older in institutions for mental diseases)"/>
        <s v="Ratio of Average Medicaid FFS equivalent amount per LTC day to Average Amount Paid per LTC day for TYPE-OF-SERVICE = 46 (Intermediate care facility (ICF/IIDICF/IID) services)"/>
        <s v="Ratio of Average Medicaid FFS equivalent amount per LTC day to Average Amount Paid per LTC day for TYPE-OF-SERVICE = 47 (Nursing facility services, other than in institutions for mental diseases)"/>
        <s v="Ratio of Average Medicaid FFS equivalent amount per LTC day to Average Amount Paid per LTC day for TYPE-OF-SERVICE = 48 (Inpatient psychiatric services for individuals under age 21)"/>
        <s v="Ratio of Average Medicaid FFS equivalent amount per LTC day to Average Amount Paid per LTC day for TYPE-OF-SERVICE = 50 (Inpatient substance abuse treatment services and residential substance abuse treatment services. )"/>
        <s v="Ratio of Average Medicaid FFS equivalent amount per LTC day to Average Amount Paid per LTC day for TYPE-OF-SERVICE = 59 (Skilled nursing facility services for individuals under age 21)"/>
        <s v="Ratio of Average Medicaid FFS equivalent amount per LTC day to Average Amount Paid per LTC day for TYPE-OF-SERVICE = 9 (Nursing facility services for individuals age 21 or older (other than services in an institution for mental disease))"/>
        <s v="Tot Amt Pd (1000's) for HCBS Program"/>
        <s v="Total Amount Paid (1000's)"/>
        <s v="Total Number of Capitation"/>
        <s v="Total Number of Claims"/>
        <s v="Total Number of Crossover Claims"/>
        <s v="Total paid for TYPE-OF-SERVICE = 1 (Inpatient hospital services, other than services in an institution for mental diseases)"/>
        <s v="Total paid for TYPE-OF-SERVICE = 10 (Early and periodic screening and diagnosis and treatment (EPSDT) services)"/>
        <s v="Total paid for TYPE-OF-SERVICE = 11 (Family planning services and supplies for individuals of child-bearing age)"/>
        <s v="Total paid for TYPE-OF-SERVICE = 115 (Residential care)"/>
        <s v="Total paid for TYPE-OF-SERVICE = 12 (Physicians' services)"/>
        <s v="Total paid for TYPE-OF-SERVICE = 123 (Disproportionate share hospital (DSH) payments)"/>
        <s v="Total paid for TYPE-OF-SERVICE = 127 (Indian Health Service (IHS) - Family Plan)"/>
        <s v="Total paid for TYPE-OF-SERVICE = 13 (Medical and surgical services of a dentist)"/>
        <s v="Total paid for TYPE-OF-SERVICE = 14 (Outpatient substance abuse treatment services. )"/>
        <s v="Total paid for TYPE-OF-SERVICE = 15 (Medical or other remedial care or services, other than physicians' services, provided by licensed practitioners within the scope of practice as defined under State law)"/>
        <s v="Total paid for TYPE-OF-SERVICE = 16 (Home health services - Nursing services)"/>
        <s v="Total paid for TYPE-OF-SERVICE = 17 (Home health services - Home health aide services)"/>
        <s v="Total paid for TYPE-OF-SERVICE = 18 (Home health services - Medical supplies, equipment, and appliances suitable for use in the home)"/>
        <s v="Total paid for TYPE-OF-SERVICE = 19 (Home health services - Physical therapy provided by a home health agency or by a facility licensed by the State to provide medical rehabilitation services)"/>
        <s v="Total paid for TYPE-OF-SERVICE = 2 (Outpatient hospital services)"/>
        <s v="Total paid for TYPE-OF-SERVICE = 20 (Home health services - Occupational therapy provided by a home health agency or by a facility licensed by the State to provide medical rehabilitation services)"/>
        <s v="Total paid for TYPE-OF-SERVICE = 21 (Home health services - Speech pathology and audiology services provided by a home health agency or by a facility licensed by the State to provide medical rehabilitation services)"/>
        <s v="Total paid for TYPE-OF-SERVICE = 22 (Private duty nursing services)"/>
        <s v="Total paid for TYPE-OF-SERVICE = 23 (Advanced practice nurse services)"/>
        <s v="Total paid for TYPE-OF-SERVICE = 24 (Pediatric nurse)"/>
        <s v="Total paid for TYPE-OF-SERVICE = 25 (Nurse-midwife service)"/>
        <s v="Total paid for TYPE-OF-SERVICE = 26 (Nurse practitioner services)"/>
        <s v="Total paid for TYPE-OF-SERVICE = 27 (Respiratory care for ventilator-dependent individuals)"/>
        <s v="Total paid for TYPE-OF-SERVICE = 28 (Clinic services)"/>
        <s v="Total paid for TYPE-OF-SERVICE = 29 (Dental services)"/>
        <s v="Total paid for TYPE-OF-SERVICE = 3 (Rural health clinic services)"/>
        <s v="Total paid for TYPE-OF-SERVICE = 30 (Physical therapy services (when not provided under home health services))"/>
        <s v="Total paid for TYPE-OF-SERVICE = 31 (Occupational therapy services (when not provided under home health services))"/>
        <s v="Total paid for TYPE-OF-SERVICE = 32 (Speech, hearing, and language disorders services (when not provided under home health services))"/>
        <s v="Total paid for TYPE-OF-SERVICE = 33 (Prescribed drugs)"/>
        <s v="Total paid for TYPE-OF-SERVICE = 34 (Over-the-counter medications. )"/>
        <s v="Total paid for TYPE-OF-SERVICE = 35 (Dentures)"/>
        <s v="Total paid for TYPE-OF-SERVICE = 36 (Medical equipment/prosthetic devices)"/>
        <s v="Total paid for TYPE-OF-SERVICE = 37 (Eyeglasses)"/>
        <s v="Total paid for TYPE-OF-SERVICE = 38 (Hearing Aids)"/>
        <s v="Total paid for TYPE-OF-SERVICE = 39 (Diagnostic services)"/>
        <s v="Total paid for TYPE-OF-SERVICE = 4 (Other ambulatory services furnished by a rural health clinic)"/>
        <s v="Total paid for TYPE-OF-SERVICE = 40 (Screening services)"/>
        <s v="Total paid for TYPE-OF-SERVICE = 41 (Preventive services)"/>
        <s v="Total paid for TYPE-OF-SERVICE = 42 (Well-baby and well-child care services as defined by the State.)"/>
        <s v="Total paid for TYPE-OF-SERVICE = 43 (Rehabilitative services)"/>
        <s v="Total paid for TYPE-OF-SERVICE = 44 (Inpatient hospital services for individuals age 65 or older in institutions for mental diseases)"/>
        <s v="Total paid for TYPE-OF-SERVICE = 45 (Nursing facility services for individuals age 65 or older in institutions for mental diseases)"/>
        <s v="Total paid for TYPE-OF-SERVICE = 46 (Intermediate care facility (ICF/IIDICF/IID) services)"/>
        <s v="Total paid for TYPE-OF-SERVICE = 47 (Nursing facility services, other than in institutions for mental diseases)"/>
        <s v="Total paid for TYPE-OF-SERVICE = 48 (Inpatient psychiatric services for individuals under age 21)"/>
        <s v="Total paid for TYPE-OF-SERVICE = 49 (Outpatient mental health services, other than Outpatient substance abuse treatment services.  This TOS includes services furnished in a State-operated mental hospital and including community-based services. )"/>
        <s v="Total paid for TYPE-OF-SERVICE = 5 (Professional laboratory services)"/>
        <s v="Total paid for TYPE-OF-SERVICE = 50 (Inpatient substance abuse treatment services and residential substance abuse treatment services. )"/>
        <s v="Total paid for TYPE-OF-SERVICE = 51 (Personal care services)"/>
        <s v="Total paid for TYPE-OF-SERVICE = 52 (Primary care case management services)"/>
        <s v="Total paid for TYPE-OF-SERVICE = 53 (Targeted case management services )"/>
        <s v="Total paid for TYPE-OF-SERVICE = 54 (Case Management services other than those that meet the definition of primary care case management services or targeted case management services)"/>
        <s v="Total paid for TYPE-OF-SERVICE = 55 (Care coordination services)"/>
        <s v="Total paid for TYPE-OF-SERVICE = 56 (Transportation services)"/>
        <s v="Total paid for TYPE-OF-SERVICE = 57 (Enabling services)"/>
        <s v="Total paid for TYPE-OF-SERVICE = 58 (Services furnished in a religious nonmedical health care institution)"/>
        <s v="Total paid for TYPE-OF-SERVICE = 59 (Skilled nursing facility services for individuals under age 21)"/>
        <s v="Total paid for TYPE-OF-SERVICE = 6 (Technical laboratory services)"/>
        <s v="Total paid for TYPE-OF-SERVICE = 60 (Emergency hospital services)"/>
        <s v="Total paid for TYPE-OF-SERVICE = 61 (Critical access hospital services - OT)"/>
        <s v="Total paid for TYPE-OF-SERVICE = 62 (HCBS - Case management services)"/>
        <s v="Total paid for TYPE-OF-SERVICE = 63 (HCBS - Homemaker services)"/>
        <s v="Total paid for TYPE-OF-SERVICE = 64 (HCBS - Home health aide services)"/>
        <s v="Total paid for TYPE-OF-SERVICE = 65 (HCBS - Personal care services)"/>
        <s v="Total paid for TYPE-OF-SERVICE = 66 (HCBS - Adult day health services)"/>
        <s v="Total paid for TYPE-OF-SERVICE = 67 (HCBS - Habilitation services)"/>
        <s v="Total paid for TYPE-OF-SERVICE = 68 (HCBS - Respite care services)"/>
        <s v="Total paid for TYPE-OF-SERVICE = 69 (HCBS - Day treatment or other partial hospitalization services, psychosocial rehabilitation services and clinic services (whether or not furnished in a facility) for individuals with chronic mental illness)"/>
        <s v="Total paid for TYPE-OF-SERVICE = 7 (Professional radiological services)"/>
        <s v="Total paid for TYPE-OF-SERVICE = 70 (HCBS - Day Care)"/>
        <s v="Total paid for TYPE-OF-SERVICE = 71 (HCBS -  Training for family members)"/>
        <s v="Total paid for TYPE-OF-SERVICE = 72 (HCBS -  Minor modification to the home)"/>
        <s v="Total paid for TYPE-OF-SERVICE = 73 (HCBS - Other services requested by the agency and approved by CMS as cost effective and necessary to avoid institutionalization)"/>
        <s v="Total paid for TYPE-OF-SERVICE = 74 (HCBS - Expanded habilitation services - Prevocational services)"/>
        <s v="Total paid for TYPE-OF-SERVICE = 75 (HCBS - Expanded habilitation services - Educational services)"/>
        <s v="Total paid for TYPE-OF-SERVICE = 76 (HCBS - Expanded habilitation services - Supported employment services, which facilitate paid employment)"/>
        <s v="Total paid for TYPE-OF-SERVICE = 77 (HCBS-65-plus - Case management services)"/>
        <s v="Total paid for TYPE-OF-SERVICE = 78 (HCBS-65-plus - Homemaker services)"/>
        <s v="Total paid for TYPE-OF-SERVICE = 79 (HCBS-65-plus - Home health aide services)"/>
        <s v="Total paid for TYPE-OF-SERVICE = 8 (Technical radiological services)"/>
        <s v="Total paid for TYPE-OF-SERVICE = 80 (HCBS-65-plus - Personal care services)"/>
        <s v="Total paid for TYPE-OF-SERVICE = 81 (HCBS-65-plus - Adult day health services)"/>
        <s v="Total paid for TYPE-OF-SERVICE = 82 (HCBS-65-plus - Respite care services)"/>
        <s v="Total paid for TYPE-OF-SERVICE = 83 (HCBS-65-plus - Other medical and social services)"/>
        <s v="Total paid for TYPE-OF-SERVICE = 84 (Sterilizations)"/>
        <s v="Total paid for TYPE-OF-SERVICE = 85 (Prenatal care and pre-pregnancy family planning services and supplies. )"/>
        <s v="Total paid for TYPE-OF-SERVICE = 86 (Other Pregnancy-related Procedures)"/>
        <s v="Total paid for TYPE-OF-SERVICE = 87 (Hospice services)"/>
        <s v="Total paid for TYPE-OF-SERVICE = 88 (Any other health care services or items specified by the Secretary and not excluded under regulations. )"/>
        <s v="Total paid for TYPE-OF-SERVICE = 89 (Disposable medical supplies. )"/>
        <s v="Total paid for TYPE-OF-SERVICE = 9 (Nursing facility services for individuals age 21 or older (other than services in an institution for mental disease))"/>
        <s v="Total paid for TYPE-OF-SERVICE = 90 (Critical access hospital services – IP)"/>
        <s v="Total paid for TYPE-OF-SERVICE = 91 (Skilled care – hospital residing)"/>
        <s v="Total paid for TYPE-OF-SERVICE = 92 (Exceptional care – hospital residing)"/>
        <s v="Total paid for TYPE-OF-SERVICE = 93 (Non-acute care – hospital residing)"/>
        <s v="Enrollment, capitation payments, and encounters (by Claim file type) by Plan Type"/>
        <s v="Enrollment by Plan Type"/>
        <s v="Capitation Payments by Plan Type"/>
        <s v="Encounters (by Claim File Type)"/>
        <s v="Enrollment, capitation payments, capitation ratios, encounters (by Claim file type) and encounter ratios (by Claim file type) by Plan ID (non-PCCM) with Plan ID linking to MC file"/>
        <s v="Enrollment by Plan ID (non-PCCM)"/>
        <s v="Capitation payments by Plan ID (non-PCCM)"/>
        <s v="Encounters (by Claims file type) by Plan ID (non-PCCM)"/>
        <s v="Total capitation amount with Plan IDs not found in Managed Care File (non-PCCM plans)"/>
        <s v="Total capitation amount paid with unknown or nonspecified Plan IDs (non-PCCM plans)"/>
        <s v="% Plan IDs with capitation payment ratios &lt;0.9 or &gt;1.1 (non-PCCM plans)"/>
        <s v="Table of Plan IDs and plan types in managed plan file, with column indicating match or no match to  MMCDCS plan types"/>
        <s v="Number and % of Plan Types not found in MMCDCS "/>
        <s v="Table of Plan IDs and operating authorities in managed plan file, with column indicating match or no match to  MMCDCS authorities"/>
        <s v="Number and % of plans that have operating authorities not found in MMCDCS  "/>
        <s v="% of provider records that have all practice and service locations (PROV-LOCATION-IDs) represented in the claims files"/>
        <s v="% of unique combinations of SUBMITTING-STATE-PROV-ID and PROV-LOCATION-ID for practice and service locations (provider records) that are represented in claims files"/>
        <s v="% of unique combinations of billing providers and PROV-LOCATION-IDs that are found the provider record's practice and service locations_x000a_"/>
        <s v="% of billing providers with PROV-LOCATION-IDs that are found in the provider record's practice and service locations"/>
        <s v="% records with ADDR-TYPE = 1 (Provider Billing)"/>
        <s v="Average # of ADDR-TYPE = 1 (Provider Billing) per Provider"/>
        <s v="% records with ADDR-TYPE = 3 (Provider Practice)"/>
        <s v="Average # of ADDR-TYPE = 3 (Provider Practice) per Provider"/>
        <s v="% records with ADDR-TYPE = 4 (Service Location)"/>
        <s v="Average # of ADDR-TYPE = 4 (Service Location) per Provider"/>
        <s v="% records with PROV-IDENTIFIER-TYPE = 1 (State-specific Medicaid Provider ID)"/>
        <s v="% records with PROV-IDENTIFIER-TYPE = 2 (NPI)"/>
        <s v="% records with PROV-IDENTIFIER-TYPE = 3 (Medicare ID)"/>
        <s v="% records with PROV-IDENTIFIER-TYPE = 4 (NCPDP ID)"/>
        <s v="% records with PROV-IDENTIFIER-TYPE = 5 (Federal Tax ID)"/>
        <s v="% records with PROV-IDENTIFIER-TYPE = 6 (State Tax ID)"/>
        <s v="% records with PROV-IDENTIFIER-TYPE = 7 (SSN)"/>
        <s v="% records with PROV-IDENTIFIER-TYPE = 8 (Other)"/>
        <s v="% records with PROV-MEDICAID-ENROLLMENT-STATUS-CODE of 20-24 (Denied)"/>
        <s v="% records with PROV-MEDICAID-ENROLLMENT-STATUS-CODE of 60-83 (Termed)"/>
        <s v="% records with STATE-PLAN-ENROLLMENT = 1 (Medicaid)"/>
        <s v="% records with STATE-PLAN-ENROLLMENT = 2 (CHIP)"/>
        <s v="% records with STATE-PLAN-ENROLLMENT = 3 (Both Medicaid and CHIP)"/>
        <s v="% records with STATE-PLAN-ENROLLMENT = 4 (Not state plan affiliated)"/>
        <s v="Provider Classification Types - percent of providers with classification type"/>
      </sharedItems>
    </cacheField>
    <cacheField name="Validation type" numFmtId="0">
      <sharedItems/>
    </cacheField>
    <cacheField name="Inferential: Acceptable range - Lower (if applicable)" numFmtId="0">
      <sharedItems containsBlank="1" containsMixedTypes="1" containsNumber="1" minValue="0" maxValue="2000"/>
    </cacheField>
    <cacheField name="Inferential: Acceptable range - Upper (if applicable)" numFmtId="0">
      <sharedItems containsBlank="1" containsMixedTypes="1" containsNumber="1" minValue="0" maxValue="12000"/>
    </cacheField>
    <cacheField name="Longitudinal: Acceptable change (for &quot;%&quot; measures, difference in %)" numFmtId="0">
      <sharedItems containsBlank="1" containsMixedTypes="1" containsNumber="1" minValue="0.01" maxValue="0.75"/>
    </cacheField>
    <cacheField name="New, Existing, or _x000a_Updated Measure" numFmtId="0">
      <sharedItems containsBlank="1"/>
    </cacheField>
    <cacheField name="Source (if Existing or Update)" numFmtId="0">
      <sharedItems containsBlank="1"/>
    </cacheField>
    <cacheField name="Primary data element number" numFmtId="0">
      <sharedItems containsBlank="1"/>
    </cacheField>
    <cacheField name="Primary data element name" numFmtId="0">
      <sharedItems containsBlank="1"/>
    </cacheField>
    <cacheField name="File name (primary)" numFmtId="0">
      <sharedItems/>
    </cacheField>
    <cacheField name="Secondary data element*" numFmtId="0">
      <sharedItems containsBlank="1"/>
    </cacheField>
    <cacheField name="File name (secondary)" numFmtId="0">
      <sharedItems containsBlank="1"/>
    </cacheField>
    <cacheField name="Optional – list any other data elements" numFmtId="0">
      <sharedItems containsBlank="1"/>
    </cacheField>
    <cacheField name="External validation source (if applicable)" numFmtId="0">
      <sharedItems containsBlank="1"/>
    </cacheField>
    <cacheField name="Type of Claim_x000a_(1=M, FFS_x000a_2=M, cap_x000a_3=M, enc_x000a_A=CH, FFS_x000a_B=CH, cap_x000a_C=CH,enc)" numFmtId="0">
      <sharedItems containsBlank="1" containsMixedTypes="1" containsNumber="1" containsInteger="1" minValue="1" maxValue="3"/>
    </cacheField>
    <cacheField name="Adjustment Type_x000a_(0=Original)" numFmtId="0">
      <sharedItems containsBlank="1" containsMixedTypes="1" containsNumber="1" containsInteger="1" minValue="0" maxValue="0"/>
    </cacheField>
    <cacheField name="Crossover Ind_x000a_(0=non-xo_x000a_1=xo)" numFmtId="0">
      <sharedItems containsBlank="1" containsMixedTypes="1" containsNumber="1" containsInteger="1" minValue="0" maxValue="1"/>
    </cacheField>
    <cacheField name="Denied_x000a_(1=Not denied_x000a_0=Denied)" numFmtId="0">
      <sharedItems containsBlank="1" containsMixedTypes="1" containsNumber="1" containsInteger="1" minValue="1" maxValue="1"/>
    </cacheField>
    <cacheField name="OPEN ISSUES" numFmtId="0">
      <sharedItems containsBlank="1"/>
    </cacheField>
    <cacheField name="Tabl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2">
  <r>
    <m/>
    <m/>
    <m/>
    <x v="0"/>
    <x v="0"/>
    <x v="0"/>
    <x v="0"/>
    <x v="0"/>
    <x v="0"/>
    <x v="0"/>
    <x v="0"/>
    <m/>
    <s v="EL1.1"/>
    <s v="LB"/>
    <x v="0"/>
    <s v="Longitudinal and inferential"/>
    <n v="5"/>
    <n v="100"/>
    <n v="0.05"/>
    <s v="Existing"/>
    <s v="ORT - MSIS Equivalency EL"/>
    <s v="ELG036"/>
    <s v="SSN"/>
    <s v="EL"/>
    <s v="MSIS ID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2"/>
    <s v="KC"/>
    <x v="1"/>
    <s v="Longitudinal"/>
    <m/>
    <m/>
    <n v="0.05"/>
    <s v="New"/>
    <m/>
    <s v="ELG037"/>
    <s v="SSN-VERIFICATION-FLAG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3"/>
    <s v="LB"/>
    <x v="2"/>
    <s v="Longitudinal and inferential"/>
    <n v="0"/>
    <n v="500"/>
    <s v="??"/>
    <s v="Existing"/>
    <s v="ORT - MSIS Equivalency EL"/>
    <s v="ELG036"/>
    <s v="SSN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4"/>
    <s v="LB"/>
    <x v="3"/>
    <s v="Index of Dissimilarity"/>
    <m/>
    <m/>
    <n v="0.05"/>
    <s v="Existing"/>
    <s v="ORT - MSIS Equivalency EL"/>
    <s v="ELG072"/>
    <s v="ELIGIBLE-COUN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5"/>
    <s v="LB"/>
    <x v="4"/>
    <s v="Index of Dissimilarity"/>
    <m/>
    <m/>
    <n v="0.05"/>
    <s v="Existing"/>
    <s v="ORT - MSIS Equivalency EL"/>
    <s v="ELG071"/>
    <s v="ELIGIBLE-ZIP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6"/>
    <s v="LB"/>
    <x v="5"/>
    <s v="Longitudinal and inferential"/>
    <n v="54"/>
    <n v="66"/>
    <n v="0.05"/>
    <s v="Existing"/>
    <s v="ORT - MSIS Equivalency EL"/>
    <s v="ELG023"/>
    <s v="Sex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7"/>
    <s v="LB"/>
    <x v="6"/>
    <s v="Index of Dissimilarity"/>
    <m/>
    <m/>
    <n v="0.05"/>
    <s v="Existing"/>
    <s v="ORT - MSIS Equivalency EL"/>
    <s v="ELG213"/>
    <s v="Rac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8"/>
    <s v="LB"/>
    <x v="7"/>
    <s v="Index of Dissimilarity"/>
    <m/>
    <m/>
    <n v="0.05"/>
    <s v="Existing"/>
    <s v="ORT - MSIS Equivalency EL"/>
    <s v="ELG204"/>
    <s v="Ethnici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9"/>
    <s v="KC"/>
    <x v="8"/>
    <s v="Inferential"/>
    <n v="0"/>
    <n v="40"/>
    <m/>
    <s v="New"/>
    <m/>
    <s v="ELG204"/>
    <s v="Ethnici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0"/>
    <s v="KC"/>
    <x v="9"/>
    <s v="Inferential"/>
    <n v="0"/>
    <n v="40"/>
    <m/>
    <s v="New"/>
    <m/>
    <s v="ELG213"/>
    <s v="Rac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1"/>
    <s v="KC"/>
    <x v="10"/>
    <s v="Inferential"/>
    <n v="95"/>
    <n v="100"/>
    <m/>
    <s v="New"/>
    <m/>
    <s v="ELG215"/>
    <s v="CERTIFIED-AMERICAN-INDIAN-ALASKAN-NATIVE-INDICATOR"/>
    <s v="EL"/>
    <s v="RACE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2"/>
    <s v="KC"/>
    <x v="11"/>
    <s v="Longitudinal"/>
    <m/>
    <m/>
    <n v="0.1"/>
    <s v="New"/>
    <m/>
    <s v="ELG040"/>
    <s v="CITIZENSHIP-IND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3"/>
    <s v="KC"/>
    <x v="12"/>
    <s v="Longitudinal"/>
    <m/>
    <m/>
    <s v="TBD"/>
    <s v="New"/>
    <m/>
    <s v="ELG040; ELG041"/>
    <s v="CITIZENSHIP-IND"/>
    <s v="EL"/>
    <s v="CITIZENSHIP-VERIFICATION-FLAG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4"/>
    <s v="KC"/>
    <x v="13"/>
    <s v="Longitudinal"/>
    <m/>
    <m/>
    <s v="Monitor at first and then establish appropriate lower and upper bounds for the range"/>
    <s v="New"/>
    <m/>
    <s v="ELG042; ELG043"/>
    <s v="IMMIGRATION-STATUS"/>
    <s v="EL"/>
    <s v="IMMIGRATION-VERIFICATION-FLAG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5"/>
    <s v="LB"/>
    <x v="14"/>
    <s v="Longitudinal and inferential"/>
    <n v="0"/>
    <n v="4"/>
    <s v="??"/>
    <s v="Existing"/>
    <s v="ORT - MSIS Equivalency EL"/>
    <s v="ELG025"/>
    <s v="Date-of-Dea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6"/>
    <s v="LB"/>
    <x v="15"/>
    <s v="Longitudinal"/>
    <m/>
    <m/>
    <n v="0.05"/>
    <s v="Existing"/>
    <s v="ORT - MSIS Equivalency EL"/>
    <s v="ELG083"/>
    <s v="MSIS-Case-Num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7"/>
    <s v="LB"/>
    <x v="16"/>
    <s v="Longitudinal and inferential"/>
    <n v="2"/>
    <n v="8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8"/>
    <s v="LB"/>
    <x v="17"/>
    <s v="Longitudinal and inferential"/>
    <n v="45"/>
    <n v="74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9"/>
    <s v="LB"/>
    <x v="18"/>
    <s v="Longitudinal and inferential"/>
    <n v="5"/>
    <n v="18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2.1"/>
    <s v="KC"/>
    <x v="19"/>
    <s v="Data profile"/>
    <m/>
    <m/>
    <s v="Monitor at first and then establish appropriate tolerance"/>
    <s v="New"/>
    <m/>
    <s v="ELG042"/>
    <s v="IMMIGRATION-STATUS"/>
    <s v="EL"/>
    <m/>
    <m/>
    <m/>
    <m/>
    <m/>
    <m/>
    <m/>
    <m/>
    <m/>
    <s v="1. General Demographics- Data Profile"/>
  </r>
  <r>
    <m/>
    <m/>
    <m/>
    <x v="0"/>
    <x v="0"/>
    <x v="0"/>
    <x v="0"/>
    <x v="0"/>
    <x v="0"/>
    <x v="0"/>
    <x v="0"/>
    <m/>
    <s v="EL3.1"/>
    <s v="KC"/>
    <x v="20"/>
    <s v="Longitudinal"/>
    <m/>
    <m/>
    <n v="0.05"/>
    <s v="Update"/>
    <s v="This check replaces the number of eligibles MASBOE &gt; 00 (MSIS Equivalency)"/>
    <s v="ELG087"/>
    <s v="ELIGIBILITY-GROUP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2"/>
    <s v="KC"/>
    <x v="21"/>
    <s v="Inferential"/>
    <n v="0"/>
    <n v="60"/>
    <m/>
    <s v="New"/>
    <m/>
    <s v="ELG024"/>
    <s v="DATE-OF-BIRTH"/>
    <s v="EL"/>
    <s v="MANAGED-CARE-PLAN-TYPE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3"/>
    <s v="KC"/>
    <x v="22"/>
    <s v="Longitudinal"/>
    <m/>
    <m/>
    <n v="0.1"/>
    <s v="New"/>
    <m/>
    <s v="ELG224"/>
    <s v="DISABILITY-TYPE-CODE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4"/>
    <s v="KC"/>
    <x v="23"/>
    <s v="Inferential"/>
    <n v="90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5"/>
    <s v="KC"/>
    <x v="24"/>
    <s v="Inferential"/>
    <n v="95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6"/>
    <s v="KC"/>
    <x v="25"/>
    <s v="Inferential"/>
    <n v="90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7"/>
    <s v="KC"/>
    <x v="26"/>
    <s v="Inferential"/>
    <n v="95"/>
    <n v="100"/>
    <m/>
    <s v="New"/>
    <m/>
    <s v="ELG087; ELG085"/>
    <s v="ELIGIBILITY-GROUP"/>
    <s v="EL"/>
    <s v="DUAL-ELIGIBLE-CODE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8"/>
    <s v="KC"/>
    <x v="27"/>
    <s v="Longitudinal"/>
    <m/>
    <m/>
    <n v="0.08"/>
    <s v="Update"/>
    <s v="This check updates the percent of children in foster care longitudinal check (MSIS Equivalency)"/>
    <s v="ELG087"/>
    <s v="ELIGIBILITY-GROUP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9"/>
    <s v="KC"/>
    <x v="28"/>
    <s v="Longitudinal and inferential"/>
    <n v="97"/>
    <n v="100"/>
    <n v="0.05"/>
    <s v="Update"/>
    <s v="This check replaces the percent of MASBOE Poverty Related BCCP with Age 16-65"/>
    <s v="ELG087; ELG024"/>
    <s v="ELIGIBILITY-GROUP"/>
    <s v="EL"/>
    <s v="DATE-OF-BIRTH"/>
    <s v="EL"/>
    <s v="DATE-OF-DEATH (ELIGIBLE)"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10"/>
    <s v="KC"/>
    <x v="29"/>
    <s v="Longitudinal and inferential"/>
    <n v="99"/>
    <n v="100"/>
    <n v="0.05"/>
    <s v="Update"/>
    <s v="This check replaces the percent of MASBOE Poverty Related BCCP who are female"/>
    <s v="ELG087; ELG023"/>
    <s v="ELIGIBILITY-GROUP"/>
    <s v="EL"/>
    <s v="SEX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11"/>
    <s v="LB"/>
    <x v="30"/>
    <s v="Longitudinal and inferential"/>
    <n v="85"/>
    <n v="100"/>
    <n v="0.05"/>
    <s v="Existing"/>
    <s v="ORT - MSIS Equivalency EL"/>
    <m/>
    <s v="DATE-OF-BIRTH"/>
    <s v="EL"/>
    <s v="Dual Eligibility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4.1"/>
    <s v="KC"/>
    <x v="31"/>
    <s v="Data profile"/>
    <s v="N/A"/>
    <s v="N/A"/>
    <s v="N/A"/>
    <s v="New"/>
    <m/>
    <s v="ELG054; ELG252"/>
    <s v="CHIP-CODE"/>
    <s v="EL"/>
    <s v="ENROLLMENT-TYPE"/>
    <s v="EL"/>
    <m/>
    <m/>
    <m/>
    <m/>
    <m/>
    <m/>
    <m/>
    <s v="2. Eligibility Groups- Data Profile"/>
  </r>
  <r>
    <m/>
    <m/>
    <m/>
    <x v="0"/>
    <x v="0"/>
    <x v="0"/>
    <x v="0"/>
    <x v="0"/>
    <x v="0"/>
    <x v="0"/>
    <x v="0"/>
    <m/>
    <s v="EL5.1"/>
    <s v="LB"/>
    <x v="32"/>
    <s v="Longitudinal"/>
    <m/>
    <m/>
    <n v="0.1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5.2"/>
    <s v="LB"/>
    <x v="33"/>
    <s v="Longitudinal"/>
    <s v=""/>
    <s v=""/>
    <n v="0.1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5.3"/>
    <s v="LB"/>
    <x v="34"/>
    <s v="Index of Dissimilarity"/>
    <m/>
    <m/>
    <n v="0.0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1"/>
    <x v="0"/>
    <x v="0"/>
    <x v="0"/>
    <x v="0"/>
    <x v="0"/>
    <x v="1"/>
    <m/>
    <s v="EL10.6"/>
    <s v="KC"/>
    <x v="35"/>
    <s v="Inferential"/>
    <m/>
    <m/>
    <s v="TBD"/>
    <s v="New"/>
    <m/>
    <s v="ELG024"/>
    <s v="CHIP-CODE"/>
    <s v="EL"/>
    <s v="MANAGED-CARE-PLAN-TYPE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6.1"/>
    <s v="LB"/>
    <x v="36"/>
    <s v="Longitudinal"/>
    <m/>
    <m/>
    <s v=""/>
    <s v="Existing"/>
    <s v="ORT - MSIS Equivalency EL"/>
    <s v="ELG033"/>
    <s v="MSIS-IDENTIFICATION-NUM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"/>
    <s v="KC"/>
    <x v="37"/>
    <s v="Inferential"/>
    <s v="TBD"/>
    <s v="TBD"/>
    <m/>
    <s v="New"/>
    <m/>
    <s v="ELG2563; ELG254"/>
    <s v="ENROLLMENT-EFF-DATE"/>
    <s v="EL"/>
    <s v="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3"/>
    <s v="KC"/>
    <x v="38"/>
    <s v="Inferential"/>
    <n v="40"/>
    <n v="65"/>
    <m/>
    <s v="New"/>
    <m/>
    <s v="ELG2563; ELG254"/>
    <s v="ENROLLMENT-EFF-DATE"/>
    <s v="EL"/>
    <s v="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4"/>
    <s v="KC"/>
    <x v="39"/>
    <s v="Longitudinal"/>
    <m/>
    <m/>
    <n v="0.05"/>
    <s v="New"/>
    <m/>
    <s v="ELG109; EG110"/>
    <s v="HEALTH-HOME-SPA-PARTICIPATION-EFF-DATE"/>
    <s v="EL"/>
    <s v="HEALTH-HOME-SPA-PARTICIPATION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5"/>
    <s v="KC"/>
    <x v="40"/>
    <s v="Longitudinal"/>
    <m/>
    <m/>
    <n v="0.1"/>
    <s v="New"/>
    <m/>
    <s v="ELG130"/>
    <s v="HEALTH-HOME-CHRONIC-CONDITION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6"/>
    <s v="KC"/>
    <x v="41"/>
    <s v="Longitudinal"/>
    <m/>
    <m/>
    <n v="0.1"/>
    <s v="New"/>
    <m/>
    <s v="ELG242"/>
    <s v="HCBS-CHRONIC-CONDITION-NON-HEALTH-HOM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7"/>
    <s v="KC"/>
    <x v="42"/>
    <s v="Longitudinal"/>
    <m/>
    <m/>
    <n v="0.05"/>
    <s v="New"/>
    <m/>
    <s v="ELG143, ELG143"/>
    <s v="LOCKIN-EFF-DATE"/>
    <s v="EL"/>
    <s v="LOCKIN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8"/>
    <s v="KC"/>
    <x v="43"/>
    <s v="Longitudinal"/>
    <m/>
    <m/>
    <n v="0.05"/>
    <s v="New"/>
    <m/>
    <s v="ELG184, ELG185"/>
    <s v="LTSS-ELIGIBILITY-EFF-DATE"/>
    <s v="EL"/>
    <s v="LTSS-ELIGIBILITY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9"/>
    <s v="KC"/>
    <x v="44"/>
    <s v="Longitudinal"/>
    <m/>
    <m/>
    <n v="0.05"/>
    <s v="New"/>
    <m/>
    <s v="ELG155, ELG156"/>
    <s v="MFP-ENROLLMENT-EFF-DATE"/>
    <s v="EL"/>
    <s v="MFP-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0"/>
    <s v="KC"/>
    <x v="45"/>
    <s v="Longitudinal"/>
    <m/>
    <m/>
    <n v="0.05"/>
    <s v="New"/>
    <m/>
    <s v="ELG097"/>
    <s v="RESTRICTED-BENEFITS-CODE"/>
    <s v="EL"/>
    <s v="MFP-ENROLLMENT-EFF-DATE"/>
    <s v="EL"/>
    <s v="MFP-ENROLLMENT-END-DATE"/>
    <m/>
    <m/>
    <m/>
    <m/>
    <m/>
    <m/>
    <s v="4. Program Eligibility"/>
  </r>
  <r>
    <m/>
    <m/>
    <m/>
    <x v="0"/>
    <x v="0"/>
    <x v="0"/>
    <x v="0"/>
    <x v="0"/>
    <x v="0"/>
    <x v="0"/>
    <x v="0"/>
    <m/>
    <s v="EL6.11"/>
    <s v="LB"/>
    <x v="46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2"/>
    <s v="LB"/>
    <x v="47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3"/>
    <s v="LB"/>
    <x v="48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4"/>
    <s v="LB"/>
    <x v="49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5"/>
    <s v="LB"/>
    <x v="50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6"/>
    <s v="LB"/>
    <x v="51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7"/>
    <s v="LB"/>
    <x v="52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8"/>
    <s v="LB"/>
    <x v="53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9"/>
    <s v="LB"/>
    <x v="54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0"/>
    <s v="LB"/>
    <x v="55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1"/>
    <x v="0"/>
    <x v="1"/>
    <m/>
    <s v="EL11.1"/>
    <s v="KC"/>
    <x v="56"/>
    <s v="Inferential"/>
    <n v="0"/>
    <n v="50"/>
    <m/>
    <s v="New"/>
    <m/>
    <s v="ELG085; TPL020"/>
    <s v="DUAL-ELIGIBLE-CODE"/>
    <s v="EL"/>
    <s v="TPL-HEALTH-INSURANCE-COVERAGE-IND"/>
    <s v="TPL"/>
    <m/>
    <m/>
    <m/>
    <m/>
    <m/>
    <m/>
    <m/>
    <s v="4. Program Eligibility"/>
  </r>
  <r>
    <m/>
    <m/>
    <m/>
    <x v="0"/>
    <x v="1"/>
    <x v="0"/>
    <x v="0"/>
    <x v="0"/>
    <x v="0"/>
    <x v="0"/>
    <x v="1"/>
    <m/>
    <s v="EL10.5"/>
    <s v="KC"/>
    <x v="57"/>
    <s v="Inferential"/>
    <n v="0"/>
    <n v="30"/>
    <m/>
    <s v="New"/>
    <m/>
    <s v="ELG097; ELG193"/>
    <s v="RESTRICTED-BENEFITS-CODE"/>
    <s v="EL"/>
    <s v="MANAGED-CARE-PLAN-TYP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1"/>
    <s v="KC"/>
    <x v="58"/>
    <s v="Longitudinal"/>
    <m/>
    <m/>
    <n v="0.1"/>
    <s v="New"/>
    <m/>
    <s v="ELG233"/>
    <s v="1115A-DEMONSTRATION-IND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2"/>
    <s v="KC"/>
    <x v="59"/>
    <s v="Inferential"/>
    <n v="90"/>
    <n v="100"/>
    <m/>
    <s v="New"/>
    <m/>
    <s v="ELG173, ELG097"/>
    <s v="WAIVER-TYPE"/>
    <s v="EL"/>
    <s v="RESTRICTED-BENEFIT-COD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7.1"/>
    <m/>
    <x v="60"/>
    <s v="Longitudinal Data Profile"/>
    <m/>
    <m/>
    <n v="0.1"/>
    <s v="New"/>
    <m/>
    <m/>
    <s v="WAIVER-ID"/>
    <s v="EL"/>
    <s v="WAIVER-TYPE"/>
    <s v="EL"/>
    <m/>
    <m/>
    <m/>
    <m/>
    <m/>
    <m/>
    <m/>
    <s v="4. Program Eligibility- Data Profile"/>
  </r>
  <r>
    <m/>
    <m/>
    <m/>
    <x v="1"/>
    <x v="0"/>
    <x v="0"/>
    <x v="0"/>
    <x v="0"/>
    <x v="1"/>
    <x v="0"/>
    <x v="0"/>
    <m/>
    <s v="TPL1.1"/>
    <s v="KC"/>
    <x v="36"/>
    <s v="Longitudinal"/>
    <m/>
    <m/>
    <n v="0.05"/>
    <s v="New"/>
    <m/>
    <s v="TPL019"/>
    <s v="MSIS-IDENTIFICATION-NUM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2"/>
    <s v="KC"/>
    <x v="61"/>
    <s v="Longitudinal"/>
    <m/>
    <m/>
    <n v="0.05"/>
    <s v="New"/>
    <m/>
    <s v="TPL089"/>
    <s v="COVERAGE-TYPE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3"/>
    <s v="KC"/>
    <x v="62"/>
    <s v="Longitudinal"/>
    <m/>
    <m/>
    <n v="0.05"/>
    <s v="New"/>
    <m/>
    <s v="TPL037"/>
    <s v="INSURANCE-PLAN-TYPE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4"/>
    <s v="KC"/>
    <x v="63"/>
    <s v="Longitudinal"/>
    <m/>
    <m/>
    <n v="0.05"/>
    <s v="New"/>
    <m/>
    <s v="TPL020, TPL021"/>
    <s v="TPL-HEALTH-INSURANCE-COVERAGE-IND"/>
    <s v="TPL"/>
    <s v="TPL-OTHER-COVERAGE-IND"/>
    <s v="TPL"/>
    <m/>
    <m/>
    <m/>
    <m/>
    <m/>
    <m/>
    <m/>
    <s v="5. TPL"/>
  </r>
  <r>
    <m/>
    <m/>
    <m/>
    <x v="0"/>
    <x v="1"/>
    <x v="0"/>
    <x v="0"/>
    <x v="0"/>
    <x v="0"/>
    <x v="0"/>
    <x v="1"/>
    <m/>
    <s v="EL10.1"/>
    <s v="LB"/>
    <x v="64"/>
    <s v="Index of Dissimilarity"/>
    <m/>
    <m/>
    <n v="0.05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2"/>
    <s v="LB"/>
    <x v="65"/>
    <s v="Longitudinal"/>
    <m/>
    <m/>
    <n v="0.1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3"/>
    <s v="LB"/>
    <x v="66"/>
    <s v="Longitudinal"/>
    <m/>
    <m/>
    <n v="0.1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4"/>
    <s v="LB"/>
    <x v="67"/>
    <s v="Longitudinal"/>
    <m/>
    <m/>
    <n v="0.15"/>
    <s v="Existing"/>
    <s v="ORT - MSIS Equivalency EL"/>
    <s v="ELG193"/>
    <s v="MANAGED-CARE-PLAN-TYPE"/>
    <s v="EL"/>
    <m/>
    <m/>
    <m/>
    <m/>
    <m/>
    <m/>
    <m/>
    <m/>
    <m/>
    <s v="6. Managed Care Enrollment"/>
  </r>
  <r>
    <n v="1"/>
    <s v="1|0|1|1"/>
    <s v="OT"/>
    <x v="1"/>
    <x v="0"/>
    <x v="0"/>
    <x v="1"/>
    <x v="0"/>
    <x v="0"/>
    <x v="0"/>
    <x v="0"/>
    <s v="Count"/>
    <s v="EXP12.1"/>
    <s v="LB"/>
    <x v="68"/>
    <s v="Longitudinal and inferential"/>
    <s v="TBD"/>
    <s v="TBD"/>
    <n v="0.01"/>
    <s v="Existing"/>
    <s v="ORT - MSIS Equivalency OT"/>
    <s v="COT178"/>
    <s v="MEDICAID-PAID-AMT"/>
    <s v="OT"/>
    <m/>
    <m/>
    <m/>
    <m/>
    <n v="1"/>
    <n v="0"/>
    <n v="1"/>
    <n v="1"/>
    <m/>
    <m/>
  </r>
  <r>
    <n v="2"/>
    <s v="A|0|1|1"/>
    <s v="OT"/>
    <x v="1"/>
    <x v="0"/>
    <x v="0"/>
    <x v="1"/>
    <x v="0"/>
    <x v="0"/>
    <x v="0"/>
    <x v="0"/>
    <s v="Count"/>
    <s v="EXP14.1"/>
    <s v="LB"/>
    <x v="68"/>
    <s v="Longitudinal and inferential"/>
    <s v="TBD"/>
    <s v="TBD"/>
    <n v="0.01"/>
    <s v="Existing"/>
    <s v="ORT - MSIS Equivalency OT"/>
    <s v="COT178"/>
    <s v="MEDICAID-PAID-AMT"/>
    <s v="OT"/>
    <m/>
    <m/>
    <m/>
    <m/>
    <s v="A"/>
    <n v="0"/>
    <n v="1"/>
    <n v="1"/>
    <m/>
    <m/>
  </r>
  <r>
    <n v="3"/>
    <s v="2|0|0|1"/>
    <s v="OT"/>
    <x v="1"/>
    <x v="1"/>
    <x v="0"/>
    <x v="0"/>
    <x v="0"/>
    <x v="0"/>
    <x v="0"/>
    <x v="0"/>
    <s v="Count"/>
    <s v="MCR9.1"/>
    <s v="LB"/>
    <x v="69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4"/>
    <s v="B|0|0|1"/>
    <s v="OT"/>
    <x v="1"/>
    <x v="1"/>
    <x v="0"/>
    <x v="0"/>
    <x v="0"/>
    <x v="0"/>
    <x v="0"/>
    <x v="0"/>
    <s v="Count"/>
    <s v="MCR13.1"/>
    <s v="LB"/>
    <x v="69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5"/>
    <s v="All|0|0|1"/>
    <s v="OT"/>
    <x v="2"/>
    <x v="0"/>
    <x v="0"/>
    <x v="2"/>
    <x v="0"/>
    <x v="0"/>
    <x v="1"/>
    <x v="0"/>
    <s v="Count"/>
    <s v="ALL1.1"/>
    <m/>
    <x v="70"/>
    <s v="Inferential"/>
    <n v="13"/>
    <n v="13"/>
    <s v=""/>
    <s v="New"/>
    <m/>
    <s v="COT209"/>
    <s v="BENEFIT-TYPE"/>
    <s v="OT"/>
    <s v=""/>
    <m/>
    <m/>
    <s v=" "/>
    <s v="All"/>
    <n v="0"/>
    <n v="0"/>
    <n v="1"/>
    <s v="Cannot split"/>
    <m/>
  </r>
  <r>
    <n v="6"/>
    <s v="All|0|0|1"/>
    <s v="LT"/>
    <x v="2"/>
    <x v="0"/>
    <x v="0"/>
    <x v="2"/>
    <x v="0"/>
    <x v="0"/>
    <x v="1"/>
    <x v="0"/>
    <s v="Count"/>
    <s v="ALL1.2"/>
    <m/>
    <x v="71"/>
    <s v="Longitudinal and inferential"/>
    <n v="1"/>
    <n v="1"/>
    <n v="0.3"/>
    <s v="New"/>
    <m/>
    <s v="CLT218"/>
    <s v="BENEFIT-TYPE"/>
    <s v="LT"/>
    <s v=""/>
    <m/>
    <m/>
    <s v=" "/>
    <s v="All"/>
    <n v="0"/>
    <n v="0"/>
    <n v="1"/>
    <s v="Cannot split"/>
    <m/>
  </r>
  <r>
    <n v="7"/>
    <s v="All|0|0|1"/>
    <s v="IP"/>
    <x v="2"/>
    <x v="0"/>
    <x v="0"/>
    <x v="2"/>
    <x v="0"/>
    <x v="0"/>
    <x v="1"/>
    <x v="0"/>
    <s v="Count"/>
    <s v="ALL1.3"/>
    <m/>
    <x v="72"/>
    <s v="Inferential"/>
    <n v="1"/>
    <n v="2"/>
    <s v=""/>
    <s v="New"/>
    <m/>
    <s v="CIP268"/>
    <s v="BENEFIT-TYPE"/>
    <s v="IP"/>
    <s v=""/>
    <m/>
    <m/>
    <s v=" "/>
    <s v="All"/>
    <n v="0"/>
    <n v="0"/>
    <n v="1"/>
    <s v="Cannot split"/>
    <m/>
  </r>
  <r>
    <n v="8"/>
    <s v="All|0|0|1"/>
    <s v="OT"/>
    <x v="2"/>
    <x v="0"/>
    <x v="0"/>
    <x v="2"/>
    <x v="0"/>
    <x v="0"/>
    <x v="1"/>
    <x v="0"/>
    <s v="Count"/>
    <s v="ALL1.4"/>
    <m/>
    <x v="73"/>
    <s v="Inferential"/>
    <n v="2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9"/>
    <s v="All|0|0|1"/>
    <s v="LT"/>
    <x v="2"/>
    <x v="0"/>
    <x v="0"/>
    <x v="2"/>
    <x v="0"/>
    <x v="0"/>
    <x v="1"/>
    <x v="0"/>
    <s v="Count"/>
    <s v="ALL1.5"/>
    <m/>
    <x v="74"/>
    <s v="Longitudinal and inferential"/>
    <n v="1"/>
    <n v="6"/>
    <n v="0.3"/>
    <s v="New"/>
    <m/>
    <s v="CLT218"/>
    <s v="BENEFIT-TYPE"/>
    <s v="LT"/>
    <s v=""/>
    <m/>
    <m/>
    <s v=" "/>
    <s v="All"/>
    <n v="0"/>
    <n v="0"/>
    <n v="1"/>
    <s v="Cannot split"/>
    <m/>
  </r>
  <r>
    <n v="10"/>
    <s v="All|0|0|1"/>
    <s v="IP"/>
    <x v="2"/>
    <x v="0"/>
    <x v="0"/>
    <x v="2"/>
    <x v="0"/>
    <x v="0"/>
    <x v="1"/>
    <x v="0"/>
    <s v="Count"/>
    <s v="ALL1.6"/>
    <m/>
    <x v="75"/>
    <s v="Longitudinal"/>
    <m/>
    <m/>
    <n v="0.3"/>
    <s v="New"/>
    <m/>
    <s v="CIP268"/>
    <s v="BENEFIT-TYPE"/>
    <s v="IP"/>
    <s v=""/>
    <m/>
    <m/>
    <s v=" "/>
    <s v="All"/>
    <n v="0"/>
    <n v="0"/>
    <n v="1"/>
    <s v="Cannot split"/>
    <m/>
  </r>
  <r>
    <n v="11"/>
    <s v="1 or 3|0|0|1"/>
    <s v="OT"/>
    <x v="2"/>
    <x v="0"/>
    <x v="0"/>
    <x v="2"/>
    <x v="0"/>
    <x v="0"/>
    <x v="1"/>
    <x v="0"/>
    <s v="Count"/>
    <s v="ALL2.1"/>
    <m/>
    <x v="76"/>
    <s v="Inferential"/>
    <n v="8"/>
    <n v="104"/>
    <s v=""/>
    <s v="New"/>
    <m/>
    <s v="COT188"/>
    <s v="HCBS-TAXONOMY"/>
    <s v="OT"/>
    <s v=""/>
    <m/>
    <m/>
    <s v=" "/>
    <s v="1 or 3"/>
    <n v="0"/>
    <n v="0"/>
    <n v="1"/>
    <s v="Cannot split"/>
    <m/>
  </r>
  <r>
    <n v="12"/>
    <s v="2|0|0|1"/>
    <s v="OT"/>
    <x v="1"/>
    <x v="0"/>
    <x v="0"/>
    <x v="1"/>
    <x v="0"/>
    <x v="0"/>
    <x v="0"/>
    <x v="0"/>
    <s v="Count"/>
    <s v="EXP20.1"/>
    <s v="LB"/>
    <x v="77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3"/>
    <s v="B|0|0|1"/>
    <s v="OT"/>
    <x v="1"/>
    <x v="0"/>
    <x v="0"/>
    <x v="1"/>
    <x v="0"/>
    <x v="0"/>
    <x v="0"/>
    <x v="0"/>
    <s v="Count"/>
    <s v="EXP21.1"/>
    <s v="LB"/>
    <x v="77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"/>
    <s v="2|0|0|1"/>
    <s v="OT"/>
    <x v="1"/>
    <x v="0"/>
    <x v="0"/>
    <x v="1"/>
    <x v="0"/>
    <x v="0"/>
    <x v="0"/>
    <x v="0"/>
    <s v="Count"/>
    <s v="EXP20.2"/>
    <s v="LB"/>
    <x v="7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5"/>
    <s v="B|0|0|1"/>
    <s v="OT"/>
    <x v="1"/>
    <x v="0"/>
    <x v="0"/>
    <x v="1"/>
    <x v="0"/>
    <x v="0"/>
    <x v="0"/>
    <x v="0"/>
    <s v="Count"/>
    <s v="EXP21.2"/>
    <s v="LB"/>
    <x v="7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6"/>
    <s v="2|0|0|1"/>
    <s v="OT"/>
    <x v="1"/>
    <x v="1"/>
    <x v="0"/>
    <x v="0"/>
    <x v="0"/>
    <x v="0"/>
    <x v="0"/>
    <x v="0"/>
    <s v="Count"/>
    <s v="MCR9.2"/>
    <s v="LB"/>
    <x v="79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7"/>
    <s v="B|0|0|1"/>
    <s v="OT"/>
    <x v="1"/>
    <x v="1"/>
    <x v="0"/>
    <x v="0"/>
    <x v="0"/>
    <x v="0"/>
    <x v="0"/>
    <x v="0"/>
    <s v="Count"/>
    <s v="MCR13.2"/>
    <s v="LB"/>
    <x v="79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8"/>
    <s v="2|0|0|1"/>
    <s v="OT"/>
    <x v="1"/>
    <x v="1"/>
    <x v="0"/>
    <x v="0"/>
    <x v="0"/>
    <x v="0"/>
    <x v="0"/>
    <x v="0"/>
    <s v="Count"/>
    <s v="MCR9.3"/>
    <s v="LB"/>
    <x v="80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9"/>
    <s v="B|0|0|1"/>
    <s v="OT"/>
    <x v="1"/>
    <x v="1"/>
    <x v="0"/>
    <x v="0"/>
    <x v="0"/>
    <x v="0"/>
    <x v="0"/>
    <x v="0"/>
    <s v="Count"/>
    <s v="MCR13.3"/>
    <s v="LB"/>
    <x v="80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0"/>
    <s v="2|0|0|1"/>
    <s v="OT"/>
    <x v="1"/>
    <x v="1"/>
    <x v="0"/>
    <x v="0"/>
    <x v="0"/>
    <x v="0"/>
    <x v="0"/>
    <x v="0"/>
    <s v="Count"/>
    <s v="MCR9.4"/>
    <s v="LB"/>
    <x v="81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21"/>
    <s v="B|0|0|1"/>
    <s v="OT"/>
    <x v="1"/>
    <x v="1"/>
    <x v="0"/>
    <x v="0"/>
    <x v="0"/>
    <x v="0"/>
    <x v="0"/>
    <x v="0"/>
    <s v="Count"/>
    <s v="MCR13.4"/>
    <s v="LB"/>
    <x v="81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2"/>
    <s v="2|0|0|1"/>
    <s v="OT"/>
    <x v="1"/>
    <x v="1"/>
    <x v="0"/>
    <x v="0"/>
    <x v="0"/>
    <x v="0"/>
    <x v="0"/>
    <x v="0"/>
    <s v="Count"/>
    <s v="MCR9.5"/>
    <s v="LB"/>
    <x v="82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23"/>
    <s v="B|0|0|1"/>
    <s v="OT"/>
    <x v="1"/>
    <x v="1"/>
    <x v="0"/>
    <x v="0"/>
    <x v="0"/>
    <x v="0"/>
    <x v="0"/>
    <x v="0"/>
    <s v="Count"/>
    <s v="MCR13.5"/>
    <s v="LB"/>
    <x v="82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4"/>
    <s v="2|0|0|1"/>
    <s v="OT"/>
    <x v="1"/>
    <x v="1"/>
    <x v="0"/>
    <x v="0"/>
    <x v="0"/>
    <x v="0"/>
    <x v="0"/>
    <x v="0"/>
    <s v="Count"/>
    <s v="MCR9.6"/>
    <s v="LB"/>
    <x v="83"/>
    <s v="Longitudinal"/>
    <m/>
    <m/>
    <s v="TBD"/>
    <s v="Existing"/>
    <s v="ORT - MSIS Equivalency OT"/>
    <m/>
    <s v="TYPE-OF-SERVICE"/>
    <s v="OT"/>
    <s v="Date of Service"/>
    <m/>
    <m/>
    <m/>
    <n v="2"/>
    <n v="0"/>
    <n v="0"/>
    <n v="1"/>
    <m/>
    <m/>
  </r>
  <r>
    <n v="25"/>
    <s v="B|0|0|1"/>
    <s v="OT"/>
    <x v="1"/>
    <x v="1"/>
    <x v="0"/>
    <x v="0"/>
    <x v="0"/>
    <x v="0"/>
    <x v="0"/>
    <x v="0"/>
    <s v="Count"/>
    <s v="MCR13.6"/>
    <s v="LB"/>
    <x v="83"/>
    <s v="Longitudinal"/>
    <m/>
    <m/>
    <s v="TBD"/>
    <s v="Existing"/>
    <s v="ORT - MSIS Equivalency OT"/>
    <m/>
    <s v="TYPE-OF-SERVICE"/>
    <s v="OT"/>
    <s v="Date of Service"/>
    <m/>
    <m/>
    <m/>
    <s v="B"/>
    <n v="0"/>
    <n v="0"/>
    <n v="1"/>
    <m/>
    <m/>
  </r>
  <r>
    <n v="26"/>
    <s v="1|0|0|1"/>
    <s v="LT"/>
    <x v="1"/>
    <x v="0"/>
    <x v="0"/>
    <x v="1"/>
    <x v="0"/>
    <x v="0"/>
    <x v="0"/>
    <x v="0"/>
    <s v="Claims Percentage"/>
    <s v="EXP6.1"/>
    <s v="LB"/>
    <x v="84"/>
    <s v="Longitudinal and inferential"/>
    <n v="0"/>
    <n v="5"/>
    <n v="0.15"/>
    <s v="Existing"/>
    <s v="ORT - MSIS Equivalency LT"/>
    <s v="CLT065"/>
    <s v="TOT-MEDICAID-PAID-AMT"/>
    <s v="LT"/>
    <m/>
    <m/>
    <m/>
    <m/>
    <n v="1"/>
    <n v="0"/>
    <n v="0"/>
    <n v="1"/>
    <m/>
    <m/>
  </r>
  <r>
    <n v="27"/>
    <s v="A|0|0|1"/>
    <s v="LT"/>
    <x v="1"/>
    <x v="0"/>
    <x v="0"/>
    <x v="1"/>
    <x v="0"/>
    <x v="0"/>
    <x v="0"/>
    <x v="0"/>
    <s v="Claims Percentage"/>
    <s v="EXP8.1"/>
    <s v="LB"/>
    <x v="84"/>
    <s v="Longitudinal and inferential"/>
    <n v="0"/>
    <n v="5"/>
    <n v="0.1"/>
    <s v="Existing"/>
    <s v="ORT - MSIS Equivalency LT"/>
    <s v="CLT065"/>
    <s v="TOT-MEDICAID-PAID-AMT"/>
    <s v="LT"/>
    <m/>
    <m/>
    <m/>
    <m/>
    <s v="A"/>
    <n v="0"/>
    <n v="0"/>
    <n v="1"/>
    <m/>
    <m/>
  </r>
  <r>
    <n v="28"/>
    <s v="1|0|0|1"/>
    <s v="IP"/>
    <x v="1"/>
    <x v="0"/>
    <x v="0"/>
    <x v="1"/>
    <x v="0"/>
    <x v="0"/>
    <x v="0"/>
    <x v="0"/>
    <s v="Claims Percentage"/>
    <s v="EXP1.1"/>
    <s v="LB"/>
    <x v="85"/>
    <s v="Longitudinal and inferential"/>
    <n v="0"/>
    <n v="10"/>
    <n v="0.15"/>
    <s v="Existing"/>
    <s v="ORT - MSIS Equivalency IP"/>
    <m/>
    <s v="TOT-CHARGED"/>
    <s v="IP"/>
    <m/>
    <m/>
    <m/>
    <m/>
    <n v="1"/>
    <n v="0"/>
    <n v="0"/>
    <n v="1"/>
    <m/>
    <m/>
  </r>
  <r>
    <n v="29"/>
    <s v="1|0|0|1"/>
    <s v="LT"/>
    <x v="1"/>
    <x v="0"/>
    <x v="0"/>
    <x v="1"/>
    <x v="0"/>
    <x v="0"/>
    <x v="0"/>
    <x v="0"/>
    <s v="Claims Percentage"/>
    <s v="EXP6.2"/>
    <s v="LB"/>
    <x v="85"/>
    <s v="Longitudinal and inferential"/>
    <n v="0"/>
    <n v="10"/>
    <n v="0.25"/>
    <s v="Existing"/>
    <s v="ORT - MSIS Equivalency LT"/>
    <s v="CLT063"/>
    <s v="TOT-BILLED-AMT"/>
    <s v="LT"/>
    <m/>
    <m/>
    <m/>
    <m/>
    <n v="1"/>
    <n v="0"/>
    <n v="0"/>
    <n v="1"/>
    <m/>
    <m/>
  </r>
  <r>
    <n v="30"/>
    <s v="1|0|0|1"/>
    <s v="OT"/>
    <x v="1"/>
    <x v="0"/>
    <x v="0"/>
    <x v="1"/>
    <x v="0"/>
    <x v="0"/>
    <x v="0"/>
    <x v="0"/>
    <s v="Claims Percentage"/>
    <s v="EXP11.1"/>
    <s v="LB"/>
    <x v="85"/>
    <s v="Longitudinal and inferential"/>
    <n v="0"/>
    <n v="10"/>
    <n v="0.15"/>
    <s v="Existing"/>
    <s v="ORT - MSIS Equivalency OT"/>
    <s v="COT174"/>
    <s v="BILLED-AMT"/>
    <s v="OT"/>
    <m/>
    <m/>
    <m/>
    <m/>
    <n v="1"/>
    <n v="0"/>
    <n v="0"/>
    <n v="1"/>
    <m/>
    <m/>
  </r>
  <r>
    <n v="31"/>
    <s v="A|0|0|1"/>
    <s v="IP"/>
    <x v="1"/>
    <x v="0"/>
    <x v="0"/>
    <x v="1"/>
    <x v="0"/>
    <x v="0"/>
    <x v="0"/>
    <x v="0"/>
    <s v="Claims Percentage"/>
    <s v="EXP3.1"/>
    <s v="LB"/>
    <x v="85"/>
    <s v="Longitudinal and inferential"/>
    <n v="0"/>
    <n v="10"/>
    <n v="0.15"/>
    <s v="Existing"/>
    <s v="ORT - MSIS Equivalency IP"/>
    <m/>
    <s v="TOT-CHARGED"/>
    <s v="IP"/>
    <m/>
    <m/>
    <m/>
    <m/>
    <s v="A"/>
    <n v="0"/>
    <n v="0"/>
    <n v="1"/>
    <m/>
    <m/>
  </r>
  <r>
    <n v="32"/>
    <s v="A|0|0|1"/>
    <s v="LT"/>
    <x v="1"/>
    <x v="0"/>
    <x v="0"/>
    <x v="1"/>
    <x v="0"/>
    <x v="0"/>
    <x v="0"/>
    <x v="0"/>
    <s v="Claims Percentage"/>
    <s v="EXP8.2"/>
    <s v="LB"/>
    <x v="85"/>
    <s v="Longitudinal and inferential"/>
    <n v="0"/>
    <n v="10"/>
    <n v="0.25"/>
    <s v="Existing"/>
    <s v="ORT - MSIS Equivalency LT"/>
    <s v="CLT063"/>
    <s v="TOT-BILLED-AMT"/>
    <s v="LT"/>
    <m/>
    <m/>
    <m/>
    <m/>
    <s v="A"/>
    <n v="0"/>
    <n v="0"/>
    <n v="1"/>
    <m/>
    <m/>
  </r>
  <r>
    <n v="33"/>
    <s v="A|0|0|1"/>
    <s v="OT"/>
    <x v="1"/>
    <x v="0"/>
    <x v="0"/>
    <x v="1"/>
    <x v="0"/>
    <x v="0"/>
    <x v="0"/>
    <x v="0"/>
    <s v="Claims Percentage"/>
    <s v="EXP13.1"/>
    <s v="LB"/>
    <x v="85"/>
    <s v="Longitudinal and inferential"/>
    <n v="0"/>
    <n v="10"/>
    <n v="0.15"/>
    <s v="Existing"/>
    <s v="ORT - MSIS Equivalency OT"/>
    <s v="COT174"/>
    <s v="BILLED-AMT"/>
    <s v="OT"/>
    <m/>
    <m/>
    <m/>
    <m/>
    <s v="A"/>
    <n v="0"/>
    <n v="0"/>
    <n v="1"/>
    <m/>
    <m/>
  </r>
  <r>
    <n v="34"/>
    <s v="1|0|0|1"/>
    <s v="IP"/>
    <x v="1"/>
    <x v="0"/>
    <x v="0"/>
    <x v="1"/>
    <x v="0"/>
    <x v="0"/>
    <x v="0"/>
    <x v="0"/>
    <s v="Claims Percentage"/>
    <s v="EXP1.2"/>
    <s v="LB"/>
    <x v="86"/>
    <s v="Longitudinal and inferential"/>
    <n v="0"/>
    <n v="5"/>
    <n v="0.2"/>
    <s v="Existing"/>
    <s v="ORT - MSIS Equivalency IP"/>
    <s v="CIP254"/>
    <s v="TOT-MEDICAID-PAID-AMT"/>
    <s v="IP"/>
    <m/>
    <m/>
    <m/>
    <m/>
    <n v="1"/>
    <n v="0"/>
    <n v="0"/>
    <n v="1"/>
    <m/>
    <m/>
  </r>
  <r>
    <n v="35"/>
    <s v="1|0|0|1"/>
    <s v="OT"/>
    <x v="1"/>
    <x v="0"/>
    <x v="0"/>
    <x v="1"/>
    <x v="0"/>
    <x v="0"/>
    <x v="0"/>
    <x v="0"/>
    <s v="Claims Percentage"/>
    <s v="EXP11.2"/>
    <s v="LB"/>
    <x v="86"/>
    <s v="Longitudinal and inferential"/>
    <n v="0"/>
    <n v="5"/>
    <n v="0.15"/>
    <s v="Existing"/>
    <s v="ORT - MSIS Equivalency OT"/>
    <s v="COT178"/>
    <s v="MEDICAID-PAID-AMT"/>
    <s v="OT"/>
    <m/>
    <m/>
    <m/>
    <m/>
    <n v="1"/>
    <n v="0"/>
    <n v="0"/>
    <n v="1"/>
    <m/>
    <m/>
  </r>
  <r>
    <n v="36"/>
    <s v="A|0|0|1"/>
    <s v="IP"/>
    <x v="1"/>
    <x v="0"/>
    <x v="0"/>
    <x v="1"/>
    <x v="0"/>
    <x v="0"/>
    <x v="0"/>
    <x v="0"/>
    <s v="Claims Percentage"/>
    <s v="EXP3.2"/>
    <s v="LB"/>
    <x v="86"/>
    <s v="Longitudinal and inferential"/>
    <n v="0"/>
    <n v="5"/>
    <n v="0.2"/>
    <s v="Existing"/>
    <s v="ORT - MSIS Equivalency IP"/>
    <s v="CIP254"/>
    <s v="TOT-MEDICAID-PAID-AMT"/>
    <s v="IP"/>
    <m/>
    <m/>
    <m/>
    <m/>
    <s v="A"/>
    <n v="0"/>
    <n v="0"/>
    <n v="1"/>
    <m/>
    <m/>
  </r>
  <r>
    <n v="37"/>
    <s v="A|0|0|1"/>
    <s v="OT"/>
    <x v="1"/>
    <x v="0"/>
    <x v="0"/>
    <x v="1"/>
    <x v="0"/>
    <x v="0"/>
    <x v="0"/>
    <x v="0"/>
    <s v="Claims Percentage"/>
    <s v="EXP13.2"/>
    <s v="LB"/>
    <x v="86"/>
    <s v="Longitudinal and inferential"/>
    <n v="0"/>
    <n v="5"/>
    <n v="0.15"/>
    <s v="Existing"/>
    <s v="ORT - MSIS Equivalency OT"/>
    <s v="COT178"/>
    <s v="MEDICAID-PAID-AMT"/>
    <s v="OT"/>
    <m/>
    <m/>
    <m/>
    <m/>
    <s v="A"/>
    <n v="0"/>
    <n v="0"/>
    <n v="1"/>
    <m/>
    <m/>
  </r>
  <r>
    <n v="38"/>
    <s v="1|0|0|1"/>
    <s v="LT"/>
    <x v="1"/>
    <x v="0"/>
    <x v="1"/>
    <x v="0"/>
    <x v="0"/>
    <x v="0"/>
    <x v="0"/>
    <x v="0"/>
    <s v="Claims Percentage"/>
    <s v="FFS5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39"/>
    <s v="3|0|0|1"/>
    <s v="LT"/>
    <x v="1"/>
    <x v="1"/>
    <x v="0"/>
    <x v="0"/>
    <x v="0"/>
    <x v="0"/>
    <x v="0"/>
    <x v="0"/>
    <s v="Claims Percentage"/>
    <s v="MCR5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40"/>
    <s v="A|0|0|1"/>
    <s v="LT"/>
    <x v="1"/>
    <x v="0"/>
    <x v="1"/>
    <x v="0"/>
    <x v="0"/>
    <x v="0"/>
    <x v="0"/>
    <x v="0"/>
    <s v="Claims Percentage"/>
    <s v="FFS7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41"/>
    <s v="C|0|0|1"/>
    <s v="LT"/>
    <x v="1"/>
    <x v="1"/>
    <x v="0"/>
    <x v="0"/>
    <x v="0"/>
    <x v="0"/>
    <x v="0"/>
    <x v="0"/>
    <s v="Claims Percentage"/>
    <s v="MCR7.1"/>
    <s v="LB"/>
    <x v="87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42"/>
    <s v="1|0|0|1"/>
    <s v="LT"/>
    <x v="1"/>
    <x v="0"/>
    <x v="1"/>
    <x v="0"/>
    <x v="0"/>
    <x v="0"/>
    <x v="0"/>
    <x v="0"/>
    <s v="Claims Percentage"/>
    <s v="FFS5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43"/>
    <s v="3|0|0|1"/>
    <s v="LT"/>
    <x v="1"/>
    <x v="1"/>
    <x v="0"/>
    <x v="0"/>
    <x v="0"/>
    <x v="0"/>
    <x v="0"/>
    <x v="0"/>
    <s v="Claims Percentage"/>
    <s v="MCR5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44"/>
    <s v="A|0|0|1"/>
    <s v="LT"/>
    <x v="1"/>
    <x v="0"/>
    <x v="1"/>
    <x v="0"/>
    <x v="0"/>
    <x v="0"/>
    <x v="0"/>
    <x v="0"/>
    <s v="Claims Percentage"/>
    <s v="FFS7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45"/>
    <s v="C|0|0|1"/>
    <s v="LT"/>
    <x v="1"/>
    <x v="1"/>
    <x v="0"/>
    <x v="0"/>
    <x v="0"/>
    <x v="0"/>
    <x v="0"/>
    <x v="0"/>
    <s v="Claims Percentage"/>
    <s v="MCR7.2"/>
    <s v="LB"/>
    <x v="88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46"/>
    <s v="1|0|0|1"/>
    <s v="LT"/>
    <x v="1"/>
    <x v="0"/>
    <x v="1"/>
    <x v="0"/>
    <x v="0"/>
    <x v="0"/>
    <x v="0"/>
    <x v="0"/>
    <s v="Claims Percentage"/>
    <s v="FFS5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47"/>
    <s v="3|0|0|1"/>
    <s v="LT"/>
    <x v="1"/>
    <x v="1"/>
    <x v="0"/>
    <x v="0"/>
    <x v="0"/>
    <x v="0"/>
    <x v="0"/>
    <x v="0"/>
    <s v="Claims Percentage"/>
    <s v="MCR5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48"/>
    <s v="A|0|0|1"/>
    <s v="LT"/>
    <x v="1"/>
    <x v="0"/>
    <x v="1"/>
    <x v="0"/>
    <x v="0"/>
    <x v="0"/>
    <x v="0"/>
    <x v="0"/>
    <s v="Claims Percentage"/>
    <s v="FFS7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49"/>
    <s v="C|0|0|1"/>
    <s v="LT"/>
    <x v="1"/>
    <x v="1"/>
    <x v="0"/>
    <x v="0"/>
    <x v="0"/>
    <x v="0"/>
    <x v="0"/>
    <x v="0"/>
    <s v="Claims Percentage"/>
    <s v="MCR7.3"/>
    <s v="LB"/>
    <x v="89"/>
    <s v="Inferential"/>
    <n v="0"/>
    <n v="2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50"/>
    <s v="1|0|0|1"/>
    <s v="LT"/>
    <x v="1"/>
    <x v="0"/>
    <x v="1"/>
    <x v="0"/>
    <x v="0"/>
    <x v="0"/>
    <x v="0"/>
    <x v="0"/>
    <s v="Claims Percentage"/>
    <s v="FFS5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n v="1"/>
    <n v="0"/>
    <n v="0"/>
    <n v="1"/>
    <m/>
    <m/>
  </r>
  <r>
    <n v="51"/>
    <s v="3|0|0|1"/>
    <s v="LT"/>
    <x v="1"/>
    <x v="1"/>
    <x v="0"/>
    <x v="0"/>
    <x v="0"/>
    <x v="0"/>
    <x v="0"/>
    <x v="0"/>
    <s v="Claims Percentage"/>
    <s v="MCR5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n v="3"/>
    <n v="0"/>
    <n v="0"/>
    <n v="1"/>
    <m/>
    <m/>
  </r>
  <r>
    <n v="52"/>
    <s v="A|0|0|1"/>
    <s v="LT"/>
    <x v="1"/>
    <x v="0"/>
    <x v="1"/>
    <x v="0"/>
    <x v="0"/>
    <x v="0"/>
    <x v="0"/>
    <x v="0"/>
    <s v="Claims Percentage"/>
    <s v="FFS7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s v="A"/>
    <n v="0"/>
    <n v="0"/>
    <n v="1"/>
    <m/>
    <m/>
  </r>
  <r>
    <n v="53"/>
    <s v="C|0|0|1"/>
    <s v="LT"/>
    <x v="1"/>
    <x v="1"/>
    <x v="0"/>
    <x v="0"/>
    <x v="0"/>
    <x v="0"/>
    <x v="0"/>
    <x v="0"/>
    <s v="Claims Percentage"/>
    <s v="MCR7.4"/>
    <s v="LB"/>
    <x v="90"/>
    <s v="Inferential"/>
    <n v="0"/>
    <n v="20"/>
    <s v=""/>
    <s v="Existing"/>
    <s v="ORT - MSIS Equivalency LT"/>
    <m/>
    <s v="Type of Service"/>
    <s v="LT"/>
    <s v="ICF Days"/>
    <m/>
    <m/>
    <m/>
    <s v="C"/>
    <n v="0"/>
    <n v="0"/>
    <n v="1"/>
    <m/>
    <m/>
  </r>
  <r>
    <n v="54"/>
    <s v="1|0|0|1"/>
    <s v="LT"/>
    <x v="1"/>
    <x v="0"/>
    <x v="1"/>
    <x v="0"/>
    <x v="0"/>
    <x v="0"/>
    <x v="0"/>
    <x v="0"/>
    <s v="Claims Percentage"/>
    <s v="FFS5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55"/>
    <s v="3|0|0|1"/>
    <s v="LT"/>
    <x v="1"/>
    <x v="1"/>
    <x v="0"/>
    <x v="0"/>
    <x v="0"/>
    <x v="0"/>
    <x v="0"/>
    <x v="0"/>
    <s v="Claims Percentage"/>
    <s v="MCR5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56"/>
    <s v="A|0|0|1"/>
    <s v="LT"/>
    <x v="1"/>
    <x v="0"/>
    <x v="1"/>
    <x v="0"/>
    <x v="0"/>
    <x v="0"/>
    <x v="0"/>
    <x v="0"/>
    <s v="Claims Percentage"/>
    <s v="FFS7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57"/>
    <s v="C|0|0|1"/>
    <s v="LT"/>
    <x v="1"/>
    <x v="1"/>
    <x v="0"/>
    <x v="0"/>
    <x v="0"/>
    <x v="0"/>
    <x v="0"/>
    <x v="0"/>
    <s v="Claims Percentage"/>
    <s v="MCR7.5"/>
    <s v="LB"/>
    <x v="91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58"/>
    <s v="1|0|0|1"/>
    <s v="LT"/>
    <x v="1"/>
    <x v="0"/>
    <x v="1"/>
    <x v="0"/>
    <x v="0"/>
    <x v="0"/>
    <x v="0"/>
    <x v="0"/>
    <s v="Claims Percentage"/>
    <s v="FFS5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59"/>
    <s v="3|0|0|1"/>
    <s v="LT"/>
    <x v="1"/>
    <x v="1"/>
    <x v="0"/>
    <x v="0"/>
    <x v="0"/>
    <x v="0"/>
    <x v="0"/>
    <x v="0"/>
    <s v="Claims Percentage"/>
    <s v="MCR5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60"/>
    <s v="A|0|0|1"/>
    <s v="LT"/>
    <x v="1"/>
    <x v="0"/>
    <x v="1"/>
    <x v="0"/>
    <x v="0"/>
    <x v="0"/>
    <x v="0"/>
    <x v="0"/>
    <s v="Claims Percentage"/>
    <s v="FFS7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61"/>
    <s v="C|0|0|1"/>
    <s v="LT"/>
    <x v="1"/>
    <x v="1"/>
    <x v="0"/>
    <x v="0"/>
    <x v="0"/>
    <x v="0"/>
    <x v="0"/>
    <x v="0"/>
    <s v="Claims Percentage"/>
    <s v="MCR7.6"/>
    <s v="LB"/>
    <x v="92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62"/>
    <s v="1|0|0|1"/>
    <s v="LT"/>
    <x v="1"/>
    <x v="0"/>
    <x v="1"/>
    <x v="0"/>
    <x v="0"/>
    <x v="0"/>
    <x v="0"/>
    <x v="0"/>
    <s v="Claims Percentage"/>
    <s v="FFS5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63"/>
    <s v="3|0|0|1"/>
    <s v="LT"/>
    <x v="1"/>
    <x v="1"/>
    <x v="0"/>
    <x v="0"/>
    <x v="0"/>
    <x v="0"/>
    <x v="0"/>
    <x v="0"/>
    <s v="Claims Percentage"/>
    <s v="MCR5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64"/>
    <s v="A|0|0|1"/>
    <s v="LT"/>
    <x v="1"/>
    <x v="0"/>
    <x v="1"/>
    <x v="0"/>
    <x v="0"/>
    <x v="0"/>
    <x v="0"/>
    <x v="0"/>
    <s v="Claims Percentage"/>
    <s v="FFS7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65"/>
    <s v="C|0|0|1"/>
    <s v="LT"/>
    <x v="1"/>
    <x v="1"/>
    <x v="0"/>
    <x v="0"/>
    <x v="0"/>
    <x v="0"/>
    <x v="0"/>
    <x v="0"/>
    <s v="Claims Percentage"/>
    <s v="MCR7.7"/>
    <s v="LB"/>
    <x v="93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66"/>
    <s v="1|0|0|1"/>
    <s v="LT"/>
    <x v="1"/>
    <x v="0"/>
    <x v="1"/>
    <x v="0"/>
    <x v="0"/>
    <x v="0"/>
    <x v="0"/>
    <x v="0"/>
    <s v="Claims Percentage"/>
    <s v="FFS5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67"/>
    <s v="3|0|0|1"/>
    <s v="LT"/>
    <x v="1"/>
    <x v="1"/>
    <x v="0"/>
    <x v="0"/>
    <x v="0"/>
    <x v="0"/>
    <x v="0"/>
    <x v="0"/>
    <s v="Claims Percentage"/>
    <s v="MCR5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68"/>
    <s v="A|0|0|1"/>
    <s v="LT"/>
    <x v="1"/>
    <x v="0"/>
    <x v="1"/>
    <x v="0"/>
    <x v="0"/>
    <x v="0"/>
    <x v="0"/>
    <x v="0"/>
    <s v="Claims Percentage"/>
    <s v="FFS7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69"/>
    <s v="C|0|0|1"/>
    <s v="LT"/>
    <x v="1"/>
    <x v="1"/>
    <x v="0"/>
    <x v="0"/>
    <x v="0"/>
    <x v="0"/>
    <x v="0"/>
    <x v="0"/>
    <s v="Claims Percentage"/>
    <s v="MCR7.8"/>
    <s v="LB"/>
    <x v="94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70"/>
    <s v="1|0|0|1"/>
    <s v="OT"/>
    <x v="1"/>
    <x v="0"/>
    <x v="1"/>
    <x v="0"/>
    <x v="0"/>
    <x v="0"/>
    <x v="0"/>
    <x v="0"/>
    <s v="Claims Percentage"/>
    <s v="FFS9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n v="1"/>
    <n v="0"/>
    <n v="0"/>
    <n v="1"/>
    <m/>
    <m/>
  </r>
  <r>
    <n v="71"/>
    <s v="3|0|0|1"/>
    <s v="OT"/>
    <x v="1"/>
    <x v="1"/>
    <x v="0"/>
    <x v="0"/>
    <x v="0"/>
    <x v="0"/>
    <x v="0"/>
    <x v="0"/>
    <s v="Claims Percentage"/>
    <s v="MCR10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n v="3"/>
    <n v="0"/>
    <n v="0"/>
    <n v="1"/>
    <m/>
    <m/>
  </r>
  <r>
    <n v="72"/>
    <s v="A|0|0|1"/>
    <s v="OT"/>
    <x v="1"/>
    <x v="0"/>
    <x v="1"/>
    <x v="0"/>
    <x v="0"/>
    <x v="0"/>
    <x v="0"/>
    <x v="0"/>
    <s v="Claims Percentage"/>
    <s v="FFS11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s v="A"/>
    <n v="0"/>
    <n v="0"/>
    <n v="1"/>
    <m/>
    <m/>
  </r>
  <r>
    <n v="73"/>
    <s v="C|0|0|1"/>
    <s v="OT"/>
    <x v="1"/>
    <x v="1"/>
    <x v="0"/>
    <x v="0"/>
    <x v="0"/>
    <x v="0"/>
    <x v="0"/>
    <x v="0"/>
    <s v="Claims Percentage"/>
    <s v="MCR14.1"/>
    <s v="LB"/>
    <x v="95"/>
    <s v="Inferential"/>
    <n v="0"/>
    <n v="1"/>
    <s v=""/>
    <s v="Existing"/>
    <s v="ORT - MSIS Equivalency OT"/>
    <m/>
    <s v="Revenue Code"/>
    <s v="OT"/>
    <m/>
    <m/>
    <m/>
    <m/>
    <s v="C"/>
    <n v="0"/>
    <n v="0"/>
    <n v="1"/>
    <m/>
    <m/>
  </r>
  <r>
    <n v="74"/>
    <s v="1|0|0|1"/>
    <s v="IP"/>
    <x v="1"/>
    <x v="0"/>
    <x v="1"/>
    <x v="0"/>
    <x v="0"/>
    <x v="0"/>
    <x v="0"/>
    <x v="0"/>
    <s v="Claims Percentage"/>
    <s v="FFS1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n v="1"/>
    <n v="0"/>
    <n v="0"/>
    <n v="1"/>
    <m/>
    <m/>
  </r>
  <r>
    <n v="75"/>
    <s v="3|0|0|1"/>
    <s v="IP"/>
    <x v="1"/>
    <x v="1"/>
    <x v="0"/>
    <x v="0"/>
    <x v="0"/>
    <x v="0"/>
    <x v="0"/>
    <x v="0"/>
    <s v="Claims Percentage"/>
    <s v="MCR1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n v="3"/>
    <n v="0"/>
    <n v="0"/>
    <n v="1"/>
    <m/>
    <m/>
  </r>
  <r>
    <n v="76"/>
    <s v="A|0|0|1"/>
    <s v="IP"/>
    <x v="1"/>
    <x v="0"/>
    <x v="1"/>
    <x v="0"/>
    <x v="0"/>
    <x v="0"/>
    <x v="0"/>
    <x v="0"/>
    <s v="Claims Percentage"/>
    <s v="FFS3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s v="A"/>
    <n v="0"/>
    <n v="0"/>
    <n v="1"/>
    <m/>
    <m/>
  </r>
  <r>
    <n v="77"/>
    <s v="C|0|0|1"/>
    <s v="IP"/>
    <x v="1"/>
    <x v="1"/>
    <x v="0"/>
    <x v="0"/>
    <x v="0"/>
    <x v="0"/>
    <x v="0"/>
    <x v="0"/>
    <s v="Claims Percentage"/>
    <s v="MCR3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s v="C"/>
    <n v="0"/>
    <n v="0"/>
    <n v="1"/>
    <m/>
    <m/>
  </r>
  <r>
    <n v="78"/>
    <s v="1|0|0|1"/>
    <s v="OT"/>
    <x v="1"/>
    <x v="0"/>
    <x v="0"/>
    <x v="1"/>
    <x v="0"/>
    <x v="0"/>
    <x v="0"/>
    <x v="0"/>
    <s v="Claims Percentage"/>
    <s v="EXP11.3"/>
    <s v="LB"/>
    <x v="97"/>
    <s v="Longitudinal and inferential"/>
    <n v="0"/>
    <n v="1"/>
    <n v="0.01"/>
    <s v="Existing"/>
    <s v="ORT - MSIS Equivalency OT"/>
    <s v="COT178"/>
    <s v="MEDICAID-PAID-AMT"/>
    <s v="OT"/>
    <m/>
    <m/>
    <m/>
    <m/>
    <n v="1"/>
    <n v="0"/>
    <n v="0"/>
    <n v="1"/>
    <m/>
    <m/>
  </r>
  <r>
    <n v="79"/>
    <s v="A|0|0|1"/>
    <s v="OT"/>
    <x v="1"/>
    <x v="0"/>
    <x v="0"/>
    <x v="1"/>
    <x v="0"/>
    <x v="0"/>
    <x v="0"/>
    <x v="0"/>
    <s v="Claims Percentage"/>
    <s v="EXP13.3"/>
    <s v="LB"/>
    <x v="97"/>
    <s v="Longitudinal and inferential"/>
    <n v="0"/>
    <n v="1"/>
    <n v="0.01"/>
    <s v="Existing"/>
    <s v="ORT - MSIS Equivalency OT"/>
    <s v="COT178"/>
    <s v="MEDICAID-PAID-AMT"/>
    <s v="OT"/>
    <m/>
    <m/>
    <m/>
    <m/>
    <s v="A"/>
    <n v="0"/>
    <n v="0"/>
    <n v="1"/>
    <m/>
    <m/>
  </r>
  <r>
    <n v="80"/>
    <s v="1|0|0|1"/>
    <s v="IP"/>
    <x v="1"/>
    <x v="0"/>
    <x v="0"/>
    <x v="1"/>
    <x v="0"/>
    <x v="0"/>
    <x v="0"/>
    <x v="0"/>
    <s v="Claims Percentage"/>
    <s v="EXP1.3"/>
    <s v="LB"/>
    <x v="98"/>
    <s v="Longitudinal and inferential"/>
    <n v="0"/>
    <n v="0"/>
    <n v="0.01"/>
    <s v="Existing"/>
    <s v="ORT - MSIS Equivalency IP"/>
    <s v="CIP254"/>
    <s v="TOT-MEDICAID-PAID-AMT"/>
    <s v="IP"/>
    <m/>
    <m/>
    <m/>
    <m/>
    <n v="1"/>
    <n v="0"/>
    <n v="0"/>
    <n v="1"/>
    <m/>
    <m/>
  </r>
  <r>
    <n v="81"/>
    <s v="1|0|1|1"/>
    <s v="IP"/>
    <x v="1"/>
    <x v="0"/>
    <x v="0"/>
    <x v="1"/>
    <x v="0"/>
    <x v="0"/>
    <x v="0"/>
    <x v="0"/>
    <s v="Claims Percentage"/>
    <s v="EXP2.1"/>
    <s v="LB"/>
    <x v="98"/>
    <s v="Longitudinal and inferential"/>
    <s v="TBD"/>
    <s v="TBD"/>
    <n v="0.01"/>
    <s v="Existing"/>
    <s v="ORT - MSIS Equivalency IP"/>
    <s v="CIP254"/>
    <s v="TOT-MEDICAID-PAID-AMT"/>
    <s v="IP"/>
    <m/>
    <m/>
    <m/>
    <m/>
    <n v="1"/>
    <n v="0"/>
    <n v="1"/>
    <n v="1"/>
    <m/>
    <m/>
  </r>
  <r>
    <n v="82"/>
    <s v="A|0|0|1"/>
    <s v="IP"/>
    <x v="1"/>
    <x v="0"/>
    <x v="0"/>
    <x v="1"/>
    <x v="0"/>
    <x v="0"/>
    <x v="0"/>
    <x v="0"/>
    <s v="Claims Percentage"/>
    <s v="EXP3.3"/>
    <s v="LB"/>
    <x v="98"/>
    <s v="Longitudinal and inferential"/>
    <n v="0"/>
    <n v="0"/>
    <n v="0.01"/>
    <s v="Existing"/>
    <s v="ORT - MSIS Equivalency IP"/>
    <s v="CIP254"/>
    <s v="TOT-MEDICAID-PAID-AMT"/>
    <s v="IP"/>
    <m/>
    <m/>
    <m/>
    <m/>
    <s v="A"/>
    <n v="0"/>
    <n v="0"/>
    <n v="1"/>
    <m/>
    <m/>
  </r>
  <r>
    <n v="83"/>
    <s v="A|0|1|1"/>
    <s v="IP"/>
    <x v="1"/>
    <x v="0"/>
    <x v="0"/>
    <x v="1"/>
    <x v="0"/>
    <x v="0"/>
    <x v="0"/>
    <x v="0"/>
    <s v="Claims Percentage"/>
    <s v="EXP4.1"/>
    <s v="LB"/>
    <x v="98"/>
    <s v="Longitudinal and inferential"/>
    <s v="TBD"/>
    <s v="TBD"/>
    <n v="0.01"/>
    <s v="Existing"/>
    <s v="ORT - MSIS Equivalency IP"/>
    <s v="CIP254"/>
    <s v="TOT-MEDICAID-PAID-AMT"/>
    <s v="IP"/>
    <m/>
    <m/>
    <m/>
    <m/>
    <s v="A"/>
    <n v="0"/>
    <n v="1"/>
    <n v="1"/>
    <m/>
    <m/>
  </r>
  <r>
    <n v="84"/>
    <s v="1|0|0|1"/>
    <s v="LT"/>
    <x v="1"/>
    <x v="0"/>
    <x v="0"/>
    <x v="1"/>
    <x v="0"/>
    <x v="0"/>
    <x v="0"/>
    <x v="0"/>
    <s v="Claims Percentage"/>
    <s v="EXP6.3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n v="1"/>
    <n v="0"/>
    <n v="0"/>
    <n v="1"/>
    <m/>
    <m/>
  </r>
  <r>
    <n v="85"/>
    <s v="1|0|1|1"/>
    <s v="LT"/>
    <x v="1"/>
    <x v="0"/>
    <x v="0"/>
    <x v="1"/>
    <x v="0"/>
    <x v="0"/>
    <x v="0"/>
    <x v="0"/>
    <s v="Claims Percentage"/>
    <s v="EXP7.1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n v="1"/>
    <n v="0"/>
    <n v="1"/>
    <n v="1"/>
    <m/>
    <m/>
  </r>
  <r>
    <n v="86"/>
    <s v="A|0|0|1"/>
    <s v="LT"/>
    <x v="1"/>
    <x v="0"/>
    <x v="0"/>
    <x v="1"/>
    <x v="0"/>
    <x v="0"/>
    <x v="0"/>
    <x v="0"/>
    <s v="Claims Percentage"/>
    <s v="EXP8.3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s v="A"/>
    <n v="0"/>
    <n v="0"/>
    <n v="1"/>
    <m/>
    <m/>
  </r>
  <r>
    <n v="87"/>
    <s v="A|0|1|1"/>
    <s v="LT"/>
    <x v="1"/>
    <x v="0"/>
    <x v="0"/>
    <x v="1"/>
    <x v="0"/>
    <x v="0"/>
    <x v="0"/>
    <x v="0"/>
    <s v="Claims Percentage"/>
    <s v="EXP9.1"/>
    <s v="LB"/>
    <x v="99"/>
    <s v="Longitudinal and inferential"/>
    <n v="0"/>
    <n v="20"/>
    <n v="0.01"/>
    <s v="Existing"/>
    <s v="ORT - MSIS Equivalency LT"/>
    <s v="CLT065"/>
    <s v="TOT-MEDICAID-PAID-AMT"/>
    <s v="LT"/>
    <m/>
    <m/>
    <m/>
    <m/>
    <s v="A"/>
    <n v="0"/>
    <n v="1"/>
    <n v="1"/>
    <m/>
    <m/>
  </r>
  <r>
    <n v="88"/>
    <s v="1|0|0|1"/>
    <s v="RX"/>
    <x v="1"/>
    <x v="0"/>
    <x v="0"/>
    <x v="1"/>
    <x v="0"/>
    <x v="0"/>
    <x v="0"/>
    <x v="0"/>
    <s v="Claims Percentage"/>
    <s v="EXP16.1"/>
    <s v="LB"/>
    <x v="100"/>
    <s v="Longitudinal and inferential"/>
    <s v="TBD"/>
    <s v="TBD"/>
    <n v="0.01"/>
    <s v="Existing"/>
    <s v="ORT - MSIS Equivalency RX"/>
    <s v="CRX041"/>
    <s v="TOT-MEDICAID-PAID-AMT"/>
    <s v="RX"/>
    <m/>
    <m/>
    <m/>
    <m/>
    <n v="1"/>
    <n v="0"/>
    <n v="0"/>
    <n v="1"/>
    <m/>
    <m/>
  </r>
  <r>
    <n v="89"/>
    <s v="A|0|0|1"/>
    <s v="RX"/>
    <x v="1"/>
    <x v="0"/>
    <x v="0"/>
    <x v="1"/>
    <x v="0"/>
    <x v="0"/>
    <x v="0"/>
    <x v="0"/>
    <s v="Claims Percentage"/>
    <s v="EXP18.1"/>
    <s v="LB"/>
    <x v="100"/>
    <s v="Longitudinal and inferential"/>
    <s v="TBD"/>
    <s v="TBD"/>
    <n v="0.01"/>
    <s v="Existing"/>
    <s v="ORT - MSIS Equivalency RX"/>
    <s v="CRX041"/>
    <s v="TOT-MEDICAID-PAID-AMT"/>
    <s v="RX"/>
    <m/>
    <m/>
    <m/>
    <m/>
    <s v="A"/>
    <n v="0"/>
    <n v="0"/>
    <n v="1"/>
    <m/>
    <m/>
  </r>
  <r>
    <n v="90"/>
    <s v="1|0|1|1"/>
    <s v="OT"/>
    <x v="1"/>
    <x v="0"/>
    <x v="0"/>
    <x v="1"/>
    <x v="0"/>
    <x v="0"/>
    <x v="0"/>
    <x v="0"/>
    <s v="Claims Percentage"/>
    <s v="EXP12.2"/>
    <s v="LB"/>
    <x v="101"/>
    <s v="Longitudinal and inferential"/>
    <n v="0"/>
    <n v="30"/>
    <n v="0.1"/>
    <s v="Existing"/>
    <s v="ORT - MSIS Equivalency OT"/>
    <s v="COT178"/>
    <s v="MEDICAID-PAID-AMT"/>
    <s v="OT"/>
    <m/>
    <m/>
    <m/>
    <m/>
    <n v="1"/>
    <n v="0"/>
    <n v="1"/>
    <n v="1"/>
    <m/>
    <m/>
  </r>
  <r>
    <n v="91"/>
    <s v="A|0|1|1"/>
    <s v="OT"/>
    <x v="1"/>
    <x v="0"/>
    <x v="0"/>
    <x v="1"/>
    <x v="0"/>
    <x v="0"/>
    <x v="0"/>
    <x v="0"/>
    <s v="Claims Percentage"/>
    <s v="EXP14.2"/>
    <s v="LB"/>
    <x v="101"/>
    <s v="Longitudinal and inferential"/>
    <n v="0"/>
    <n v="30"/>
    <n v="0.1"/>
    <s v="Existing"/>
    <s v="ORT - MSIS Equivalency OT"/>
    <s v="COT178"/>
    <s v="MEDICAID-PAID-AMT"/>
    <s v="OT"/>
    <m/>
    <m/>
    <m/>
    <m/>
    <s v="A"/>
    <n v="0"/>
    <n v="1"/>
    <n v="1"/>
    <m/>
    <m/>
  </r>
  <r>
    <n v="92"/>
    <s v="1|0|1|1"/>
    <s v="IP"/>
    <x v="1"/>
    <x v="0"/>
    <x v="0"/>
    <x v="1"/>
    <x v="0"/>
    <x v="0"/>
    <x v="0"/>
    <x v="0"/>
    <s v="Claims Percentage"/>
    <s v="EXP2.2"/>
    <s v="LB"/>
    <x v="102"/>
    <s v="Longitudinal and inferential"/>
    <n v="0"/>
    <n v="30"/>
    <n v="0.1"/>
    <s v="Existing"/>
    <s v="ORT - MSIS Equivalency IP"/>
    <s v="CIP254"/>
    <s v="TOT-MEDICAID-PAID-AMT"/>
    <s v="IP"/>
    <m/>
    <m/>
    <m/>
    <m/>
    <n v="1"/>
    <n v="0"/>
    <n v="1"/>
    <n v="1"/>
    <m/>
    <m/>
  </r>
  <r>
    <n v="93"/>
    <s v="1|0|1|1"/>
    <s v="LT"/>
    <x v="1"/>
    <x v="0"/>
    <x v="0"/>
    <x v="1"/>
    <x v="0"/>
    <x v="0"/>
    <x v="0"/>
    <x v="0"/>
    <s v="Claims Percentage"/>
    <s v="EXP7.2"/>
    <s v="LB"/>
    <x v="102"/>
    <s v="Longitudinal and inferential"/>
    <n v="0"/>
    <n v="30"/>
    <n v="0.1"/>
    <s v="Existing"/>
    <s v="ORT - MSIS Equivalency LT"/>
    <s v="CLT065"/>
    <s v="TOT-MEDICAID-PAID-AMT"/>
    <s v="LT"/>
    <m/>
    <m/>
    <m/>
    <m/>
    <n v="1"/>
    <n v="0"/>
    <n v="1"/>
    <n v="1"/>
    <m/>
    <m/>
  </r>
  <r>
    <n v="94"/>
    <s v="A|0|1|1"/>
    <s v="IP"/>
    <x v="1"/>
    <x v="0"/>
    <x v="0"/>
    <x v="1"/>
    <x v="0"/>
    <x v="0"/>
    <x v="0"/>
    <x v="0"/>
    <s v="Claims Percentage"/>
    <s v="EXP4.2"/>
    <s v="LB"/>
    <x v="102"/>
    <s v="Longitudinal and inferential"/>
    <n v="0"/>
    <n v="30"/>
    <n v="0.05"/>
    <s v="Existing"/>
    <s v="ORT - MSIS Equivalency IP"/>
    <s v="CIP254"/>
    <s v="TOT-MEDICAID-PAID-AMT"/>
    <s v="IP"/>
    <m/>
    <m/>
    <m/>
    <m/>
    <s v="A"/>
    <n v="0"/>
    <n v="1"/>
    <n v="1"/>
    <m/>
    <m/>
  </r>
  <r>
    <n v="95"/>
    <s v="A|0|1|1"/>
    <s v="LT"/>
    <x v="1"/>
    <x v="0"/>
    <x v="0"/>
    <x v="1"/>
    <x v="0"/>
    <x v="0"/>
    <x v="0"/>
    <x v="0"/>
    <s v="Claims Percentage"/>
    <s v="EXP9.2"/>
    <s v="LB"/>
    <x v="102"/>
    <s v="Longitudinal and inferential"/>
    <n v="0"/>
    <n v="30"/>
    <n v="0.1"/>
    <s v="Existing"/>
    <s v="ORT - MSIS Equivalency LT"/>
    <s v="CLT065"/>
    <s v="TOT-MEDICAID-PAID-AMT"/>
    <s v="LT"/>
    <m/>
    <m/>
    <m/>
    <m/>
    <s v="A"/>
    <n v="0"/>
    <n v="1"/>
    <n v="1"/>
    <m/>
    <m/>
  </r>
  <r>
    <n v="96"/>
    <s v="1|0|0|1"/>
    <s v="RX"/>
    <x v="1"/>
    <x v="0"/>
    <x v="0"/>
    <x v="1"/>
    <x v="0"/>
    <x v="0"/>
    <x v="0"/>
    <x v="0"/>
    <s v="Claims Percentage"/>
    <s v="EXP16.2"/>
    <s v="LB"/>
    <x v="103"/>
    <s v="Longitudinal and inferential"/>
    <n v="0"/>
    <n v="10"/>
    <n v="0.25"/>
    <s v="Existing"/>
    <s v="ORT - MSIS Equivalency RX"/>
    <s v="CRX039"/>
    <s v="TOT-BILLED-AMT"/>
    <s v="RX"/>
    <m/>
    <m/>
    <m/>
    <m/>
    <n v="1"/>
    <n v="0"/>
    <n v="0"/>
    <n v="1"/>
    <m/>
    <m/>
  </r>
  <r>
    <n v="97"/>
    <s v="A|0|0|1"/>
    <s v="RX"/>
    <x v="1"/>
    <x v="0"/>
    <x v="0"/>
    <x v="1"/>
    <x v="0"/>
    <x v="0"/>
    <x v="0"/>
    <x v="0"/>
    <s v="Claims Percentage"/>
    <s v="EXP18.2"/>
    <s v="LB"/>
    <x v="103"/>
    <s v="Longitudinal and inferential"/>
    <n v="0"/>
    <n v="10"/>
    <n v="0.25"/>
    <s v="Existing"/>
    <s v="ORT - MSIS Equivalency RX"/>
    <s v="CRX039"/>
    <s v="TOT-BILLED-AMT"/>
    <s v="RX"/>
    <m/>
    <m/>
    <m/>
    <m/>
    <s v="A"/>
    <n v="0"/>
    <n v="0"/>
    <n v="1"/>
    <m/>
    <m/>
  </r>
  <r>
    <n v="98"/>
    <s v="1|0|0|1"/>
    <s v="RX"/>
    <x v="1"/>
    <x v="0"/>
    <x v="1"/>
    <x v="0"/>
    <x v="0"/>
    <x v="0"/>
    <x v="0"/>
    <x v="0"/>
    <s v="Claims Percentage"/>
    <s v="FFS14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n v="1"/>
    <n v="0"/>
    <n v="0"/>
    <n v="1"/>
    <m/>
    <m/>
  </r>
  <r>
    <n v="99"/>
    <s v="3|0|0|1"/>
    <s v="RX"/>
    <x v="1"/>
    <x v="1"/>
    <x v="0"/>
    <x v="0"/>
    <x v="0"/>
    <x v="0"/>
    <x v="0"/>
    <x v="0"/>
    <s v="Claims Percentage"/>
    <s v="MCR17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n v="3"/>
    <n v="0"/>
    <n v="0"/>
    <n v="1"/>
    <m/>
    <m/>
  </r>
  <r>
    <n v="100"/>
    <s v="A|0|0|1"/>
    <s v="RX"/>
    <x v="1"/>
    <x v="0"/>
    <x v="1"/>
    <x v="0"/>
    <x v="0"/>
    <x v="0"/>
    <x v="0"/>
    <x v="0"/>
    <s v="Claims Percentage"/>
    <s v="FFS16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s v="A"/>
    <n v="0"/>
    <n v="0"/>
    <n v="1"/>
    <m/>
    <m/>
  </r>
  <r>
    <n v="101"/>
    <s v="C|0|0|1"/>
    <s v="RX"/>
    <x v="1"/>
    <x v="1"/>
    <x v="0"/>
    <x v="0"/>
    <x v="0"/>
    <x v="0"/>
    <x v="0"/>
    <x v="0"/>
    <s v="Claims Percentage"/>
    <s v="MCR19.1"/>
    <s v="LB"/>
    <x v="104"/>
    <s v="Inferential"/>
    <n v="0"/>
    <n v="5"/>
    <s v=""/>
    <s v="Existing"/>
    <s v="ORT - MSIS Equivalency RX"/>
    <s v="CRX138"/>
    <s v="DAYS-SUPPLY"/>
    <s v="RX"/>
    <m/>
    <m/>
    <m/>
    <m/>
    <s v="C"/>
    <n v="0"/>
    <n v="0"/>
    <n v="1"/>
    <m/>
    <m/>
  </r>
  <r>
    <n v="102"/>
    <s v="1|0|0|1"/>
    <s v="RX"/>
    <x v="1"/>
    <x v="0"/>
    <x v="1"/>
    <x v="0"/>
    <x v="0"/>
    <x v="0"/>
    <x v="0"/>
    <x v="0"/>
    <s v="Claims Percentage"/>
    <s v="FFS14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n v="1"/>
    <n v="0"/>
    <n v="0"/>
    <n v="1"/>
    <m/>
    <m/>
  </r>
  <r>
    <n v="103"/>
    <s v="3|0|0|1"/>
    <s v="RX"/>
    <x v="1"/>
    <x v="1"/>
    <x v="0"/>
    <x v="0"/>
    <x v="0"/>
    <x v="0"/>
    <x v="0"/>
    <x v="0"/>
    <s v="Claims Percentage"/>
    <s v="MCR17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n v="3"/>
    <n v="0"/>
    <n v="0"/>
    <n v="1"/>
    <m/>
    <m/>
  </r>
  <r>
    <n v="104"/>
    <s v="A|0|0|1"/>
    <s v="RX"/>
    <x v="1"/>
    <x v="0"/>
    <x v="1"/>
    <x v="0"/>
    <x v="0"/>
    <x v="0"/>
    <x v="0"/>
    <x v="0"/>
    <s v="Claims Percentage"/>
    <s v="FFS16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s v="A"/>
    <n v="0"/>
    <n v="0"/>
    <n v="1"/>
    <m/>
    <m/>
  </r>
  <r>
    <n v="105"/>
    <s v="C|0|0|1"/>
    <s v="RX"/>
    <x v="1"/>
    <x v="1"/>
    <x v="0"/>
    <x v="0"/>
    <x v="0"/>
    <x v="0"/>
    <x v="0"/>
    <x v="0"/>
    <s v="Claims Percentage"/>
    <s v="MCR19.2"/>
    <s v="LB"/>
    <x v="105"/>
    <s v="Inferential"/>
    <n v="0"/>
    <n v="5"/>
    <s v=""/>
    <s v="Existing"/>
    <s v="ORT - MSIS Equivalency RX"/>
    <s v="CRX132"/>
    <s v="OT-RX-CLAIM-QUANTITY-ACTUAL"/>
    <s v="RX"/>
    <m/>
    <m/>
    <m/>
    <m/>
    <s v="C"/>
    <n v="0"/>
    <n v="0"/>
    <n v="1"/>
    <m/>
    <m/>
  </r>
  <r>
    <n v="106"/>
    <s v="1|0|0|1"/>
    <s v="RX"/>
    <x v="1"/>
    <x v="0"/>
    <x v="1"/>
    <x v="0"/>
    <x v="0"/>
    <x v="0"/>
    <x v="0"/>
    <x v="0"/>
    <s v="Claims Percentage"/>
    <s v="FFS14.3"/>
    <s v="LB"/>
    <x v="106"/>
    <s v="Longitudinal and inferential"/>
    <n v="94"/>
    <n v="100"/>
    <n v="0.15"/>
    <s v="Existing"/>
    <s v="ORT - MSIS Equivalency RX"/>
    <m/>
    <s v="NDC"/>
    <s v="RX"/>
    <m/>
    <m/>
    <m/>
    <m/>
    <n v="1"/>
    <n v="0"/>
    <n v="0"/>
    <n v="1"/>
    <m/>
    <m/>
  </r>
  <r>
    <n v="107"/>
    <s v="3|0|0|1"/>
    <s v="RX"/>
    <x v="1"/>
    <x v="1"/>
    <x v="0"/>
    <x v="0"/>
    <x v="0"/>
    <x v="0"/>
    <x v="0"/>
    <x v="0"/>
    <s v="Claims Percentage"/>
    <s v="MCR17.3"/>
    <s v="LB"/>
    <x v="106"/>
    <s v="Longitudinal and inferential"/>
    <n v="94"/>
    <n v="100"/>
    <n v="0.15"/>
    <s v="Existing"/>
    <s v="ORT - MSIS Equivalency RX"/>
    <m/>
    <s v="NDC"/>
    <s v="RX"/>
    <m/>
    <m/>
    <m/>
    <m/>
    <n v="3"/>
    <n v="0"/>
    <n v="0"/>
    <n v="1"/>
    <m/>
    <m/>
  </r>
  <r>
    <n v="108"/>
    <s v="A|0|0|1"/>
    <s v="RX"/>
    <x v="1"/>
    <x v="0"/>
    <x v="1"/>
    <x v="0"/>
    <x v="0"/>
    <x v="0"/>
    <x v="0"/>
    <x v="0"/>
    <s v="Claims Percentage"/>
    <s v="FFS16.3"/>
    <s v="LB"/>
    <x v="106"/>
    <s v="Longitudinal and inferential"/>
    <n v="94"/>
    <n v="100"/>
    <n v="0.15"/>
    <s v="Existing"/>
    <s v="ORT - MSIS Equivalency RX"/>
    <m/>
    <s v="NDC"/>
    <s v="RX"/>
    <m/>
    <m/>
    <m/>
    <m/>
    <s v="A"/>
    <n v="0"/>
    <n v="0"/>
    <n v="1"/>
    <m/>
    <m/>
  </r>
  <r>
    <n v="109"/>
    <s v="C|0|0|1"/>
    <s v="RX"/>
    <x v="1"/>
    <x v="1"/>
    <x v="0"/>
    <x v="0"/>
    <x v="0"/>
    <x v="0"/>
    <x v="0"/>
    <x v="0"/>
    <s v="Claims Percentage"/>
    <s v="MCR19.3"/>
    <s v="LB"/>
    <x v="106"/>
    <s v="Inferential"/>
    <n v="94"/>
    <n v="100"/>
    <s v=""/>
    <s v="Existing"/>
    <s v="ORT - MSIS Equivalency RX"/>
    <m/>
    <s v="NDC"/>
    <s v="RX"/>
    <m/>
    <m/>
    <m/>
    <m/>
    <s v="C"/>
    <n v="0"/>
    <n v="0"/>
    <n v="1"/>
    <m/>
    <m/>
  </r>
  <r>
    <n v="110"/>
    <s v="1|0|1|1"/>
    <s v="OT"/>
    <x v="1"/>
    <x v="0"/>
    <x v="1"/>
    <x v="0"/>
    <x v="0"/>
    <x v="0"/>
    <x v="0"/>
    <x v="0"/>
    <s v="Claims Percentage"/>
    <s v="FFS10.1"/>
    <s v="LB"/>
    <x v="107"/>
    <s v="Longitudinal and inferential"/>
    <n v="20"/>
    <n v="100"/>
    <n v="0.1"/>
    <s v="Existing"/>
    <s v="ORT - MSIS Equivalency OT"/>
    <m/>
    <s v="Service Code Indicator"/>
    <s v="OT"/>
    <s v="Amt Paid"/>
    <m/>
    <m/>
    <m/>
    <n v="1"/>
    <n v="0"/>
    <n v="1"/>
    <n v="1"/>
    <m/>
    <m/>
  </r>
  <r>
    <n v="111"/>
    <s v="3|0|1|1"/>
    <s v="OT"/>
    <x v="1"/>
    <x v="1"/>
    <x v="0"/>
    <x v="0"/>
    <x v="0"/>
    <x v="0"/>
    <x v="0"/>
    <x v="0"/>
    <s v="Claims Percentage"/>
    <s v="MCR11.1"/>
    <s v="LB"/>
    <x v="107"/>
    <s v="Inferential"/>
    <n v="20"/>
    <n v="100"/>
    <s v=""/>
    <s v="Existing"/>
    <s v="ORT - MSIS Equivalency OT"/>
    <m/>
    <s v="Service Code Indicator"/>
    <s v="OT"/>
    <s v="Amt Paid"/>
    <m/>
    <m/>
    <m/>
    <n v="3"/>
    <n v="0"/>
    <n v="1"/>
    <n v="1"/>
    <m/>
    <m/>
  </r>
  <r>
    <n v="112"/>
    <s v="A|0|1|1"/>
    <s v="OT"/>
    <x v="1"/>
    <x v="0"/>
    <x v="1"/>
    <x v="0"/>
    <x v="0"/>
    <x v="0"/>
    <x v="0"/>
    <x v="0"/>
    <s v="Claims Percentage"/>
    <s v="FFS12.1"/>
    <s v="LB"/>
    <x v="107"/>
    <s v="Longitudinal and inferential"/>
    <n v="20"/>
    <n v="100"/>
    <n v="0.15"/>
    <s v="Existing"/>
    <s v="ORT - MSIS Equivalency OT"/>
    <m/>
    <s v="Service Code Indicator"/>
    <s v="OT"/>
    <s v="Amt Paid"/>
    <m/>
    <m/>
    <m/>
    <s v="A"/>
    <n v="0"/>
    <n v="1"/>
    <n v="1"/>
    <m/>
    <m/>
  </r>
  <r>
    <n v="113"/>
    <s v="C|0|1|1"/>
    <s v="OT"/>
    <x v="1"/>
    <x v="1"/>
    <x v="0"/>
    <x v="0"/>
    <x v="0"/>
    <x v="0"/>
    <x v="0"/>
    <x v="0"/>
    <s v="Claims Percentage"/>
    <s v="MCR15.1"/>
    <s v="LB"/>
    <x v="107"/>
    <s v="Inferential"/>
    <n v="20"/>
    <n v="100"/>
    <s v=""/>
    <s v="Existing"/>
    <s v="ORT - MSIS Equivalency OT"/>
    <m/>
    <s v="Service Code Indicator"/>
    <s v="OT"/>
    <s v="Amt Paid"/>
    <m/>
    <m/>
    <m/>
    <s v="C"/>
    <n v="0"/>
    <n v="1"/>
    <n v="1"/>
    <m/>
    <m/>
  </r>
  <r>
    <n v="114"/>
    <s v="1|0|1|1"/>
    <s v="OT"/>
    <x v="1"/>
    <x v="0"/>
    <x v="1"/>
    <x v="0"/>
    <x v="0"/>
    <x v="0"/>
    <x v="0"/>
    <x v="0"/>
    <s v="Claims Percentage"/>
    <s v="FFS10.2"/>
    <s v="LB"/>
    <x v="108"/>
    <s v="Longitudinal"/>
    <m/>
    <m/>
    <n v="0.1"/>
    <s v="Existing"/>
    <s v="ORT - MSIS Equivalency OT"/>
    <m/>
    <s v="Service Code Indicator"/>
    <s v="OT"/>
    <s v="Amt Paid"/>
    <m/>
    <m/>
    <m/>
    <n v="1"/>
    <n v="0"/>
    <n v="1"/>
    <n v="1"/>
    <m/>
    <m/>
  </r>
  <r>
    <n v="115"/>
    <s v="1|0|0|1"/>
    <s v="OT"/>
    <x v="1"/>
    <x v="0"/>
    <x v="1"/>
    <x v="0"/>
    <x v="0"/>
    <x v="0"/>
    <x v="0"/>
    <x v="0"/>
    <s v="Claims Percentage"/>
    <s v="FFS9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n v="1"/>
    <n v="0"/>
    <n v="0"/>
    <n v="1"/>
    <m/>
    <m/>
  </r>
  <r>
    <n v="116"/>
    <s v="1|0|0|1"/>
    <s v="RX"/>
    <x v="1"/>
    <x v="0"/>
    <x v="1"/>
    <x v="0"/>
    <x v="0"/>
    <x v="0"/>
    <x v="0"/>
    <x v="0"/>
    <s v="Claims Percentage"/>
    <s v="FFS14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n v="1"/>
    <n v="0"/>
    <n v="0"/>
    <n v="1"/>
    <m/>
    <m/>
  </r>
  <r>
    <n v="117"/>
    <s v="3|0|0|1"/>
    <s v="OT"/>
    <x v="1"/>
    <x v="1"/>
    <x v="0"/>
    <x v="0"/>
    <x v="0"/>
    <x v="0"/>
    <x v="0"/>
    <x v="0"/>
    <s v="Claims Percentage"/>
    <s v="MCR10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n v="3"/>
    <n v="0"/>
    <n v="0"/>
    <n v="1"/>
    <m/>
    <m/>
  </r>
  <r>
    <n v="118"/>
    <s v="3|0|0|1"/>
    <s v="RX"/>
    <x v="1"/>
    <x v="1"/>
    <x v="0"/>
    <x v="0"/>
    <x v="0"/>
    <x v="0"/>
    <x v="0"/>
    <x v="0"/>
    <s v="Claims Percentage"/>
    <s v="MCR17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n v="3"/>
    <n v="0"/>
    <n v="0"/>
    <n v="1"/>
    <m/>
    <m/>
  </r>
  <r>
    <n v="119"/>
    <s v="A|0|0|1"/>
    <s v="OT"/>
    <x v="1"/>
    <x v="0"/>
    <x v="1"/>
    <x v="0"/>
    <x v="0"/>
    <x v="0"/>
    <x v="0"/>
    <x v="0"/>
    <s v="Claims Percentage"/>
    <s v="FFS11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s v="A"/>
    <n v="0"/>
    <n v="0"/>
    <n v="1"/>
    <m/>
    <m/>
  </r>
  <r>
    <n v="120"/>
    <s v="A|0|0|1"/>
    <s v="RX"/>
    <x v="1"/>
    <x v="0"/>
    <x v="1"/>
    <x v="0"/>
    <x v="0"/>
    <x v="0"/>
    <x v="0"/>
    <x v="0"/>
    <s v="Claims Percentage"/>
    <s v="FFS16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s v="A"/>
    <n v="0"/>
    <n v="0"/>
    <n v="1"/>
    <m/>
    <m/>
  </r>
  <r>
    <n v="121"/>
    <s v="C|0|0|1"/>
    <s v="OT"/>
    <x v="1"/>
    <x v="1"/>
    <x v="0"/>
    <x v="0"/>
    <x v="0"/>
    <x v="0"/>
    <x v="0"/>
    <x v="0"/>
    <s v="Claims Percentage"/>
    <s v="MCR14.2"/>
    <s v="LB"/>
    <x v="109"/>
    <s v="Inferential"/>
    <n v="40"/>
    <n v="90"/>
    <s v=""/>
    <s v="Existing"/>
    <s v="ORT - MSIS Equivalency OT"/>
    <m/>
    <s v="Revenue Code"/>
    <s v="OT"/>
    <m/>
    <m/>
    <m/>
    <m/>
    <s v="C"/>
    <n v="0"/>
    <n v="0"/>
    <n v="1"/>
    <m/>
    <m/>
  </r>
  <r>
    <n v="122"/>
    <s v="C|0|0|1"/>
    <s v="RX"/>
    <x v="1"/>
    <x v="1"/>
    <x v="0"/>
    <x v="0"/>
    <x v="0"/>
    <x v="0"/>
    <x v="0"/>
    <x v="0"/>
    <s v="Claims Percentage"/>
    <s v="MCR19.4"/>
    <s v="LB"/>
    <x v="109"/>
    <s v="Inferential"/>
    <n v="0"/>
    <n v="20"/>
    <s v=""/>
    <s v="Existing"/>
    <s v="ORT - MSIS Equivalency RX"/>
    <s v="CRX132"/>
    <s v="OT-RX-CLAIM-QUANTITY-ACTUAL"/>
    <s v="RX"/>
    <m/>
    <m/>
    <m/>
    <m/>
    <s v="C"/>
    <n v="0"/>
    <n v="0"/>
    <n v="1"/>
    <m/>
    <m/>
  </r>
  <r>
    <n v="123"/>
    <s v="1|0|1|1"/>
    <s v="OT"/>
    <x v="1"/>
    <x v="0"/>
    <x v="1"/>
    <x v="0"/>
    <x v="0"/>
    <x v="0"/>
    <x v="0"/>
    <x v="0"/>
    <s v="Claims Percentage"/>
    <s v="FFS10.3"/>
    <s v="LB"/>
    <x v="110"/>
    <s v="Inferential"/>
    <n v="99"/>
    <n v="100"/>
    <s v=""/>
    <s v="Existing"/>
    <s v="ORT - MSIS Equivalency OT"/>
    <m/>
    <s v="Service Code Indicator"/>
    <s v="OT"/>
    <s v="Amt Paid"/>
    <m/>
    <m/>
    <m/>
    <n v="1"/>
    <n v="0"/>
    <n v="1"/>
    <n v="1"/>
    <m/>
    <m/>
  </r>
  <r>
    <n v="124"/>
    <s v="3|0|1|1"/>
    <s v="OT"/>
    <x v="1"/>
    <x v="1"/>
    <x v="0"/>
    <x v="0"/>
    <x v="0"/>
    <x v="0"/>
    <x v="0"/>
    <x v="0"/>
    <s v="Claims Percentage"/>
    <s v="MCR11.2"/>
    <s v="LB"/>
    <x v="110"/>
    <s v="Inferential"/>
    <n v="99"/>
    <n v="100"/>
    <s v=""/>
    <s v="Existing"/>
    <s v="ORT - MSIS Equivalency OT"/>
    <m/>
    <s v="Service Code Indicator"/>
    <s v="OT"/>
    <s v="Amt Paid"/>
    <m/>
    <m/>
    <m/>
    <n v="3"/>
    <n v="0"/>
    <n v="1"/>
    <n v="1"/>
    <m/>
    <m/>
  </r>
  <r>
    <n v="125"/>
    <s v="1|0|0|1"/>
    <s v="OT"/>
    <x v="1"/>
    <x v="0"/>
    <x v="1"/>
    <x v="0"/>
    <x v="0"/>
    <x v="0"/>
    <x v="0"/>
    <x v="0"/>
    <s v="Claims Percentage"/>
    <s v="FFS9.3"/>
    <s v="LB"/>
    <x v="111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26"/>
    <s v="3|0|0|1"/>
    <s v="OT"/>
    <x v="1"/>
    <x v="1"/>
    <x v="0"/>
    <x v="0"/>
    <x v="0"/>
    <x v="0"/>
    <x v="0"/>
    <x v="0"/>
    <s v="Claims Percentage"/>
    <s v="MCR10.3"/>
    <s v="LB"/>
    <x v="111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27"/>
    <s v="A|0|0|1"/>
    <s v="OT"/>
    <x v="1"/>
    <x v="0"/>
    <x v="1"/>
    <x v="0"/>
    <x v="0"/>
    <x v="0"/>
    <x v="0"/>
    <x v="0"/>
    <s v="Claims Percentage"/>
    <s v="FFS11.3"/>
    <s v="LB"/>
    <x v="111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28"/>
    <s v="C|0|0|1"/>
    <s v="OT"/>
    <x v="1"/>
    <x v="1"/>
    <x v="0"/>
    <x v="0"/>
    <x v="0"/>
    <x v="0"/>
    <x v="0"/>
    <x v="0"/>
    <s v="Claims Percentage"/>
    <s v="MCR14.3"/>
    <s v="LB"/>
    <x v="111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29"/>
    <s v="1|0|0|1"/>
    <s v="OT"/>
    <x v="1"/>
    <x v="0"/>
    <x v="1"/>
    <x v="0"/>
    <x v="0"/>
    <x v="0"/>
    <x v="0"/>
    <x v="0"/>
    <s v="Claims Percentage"/>
    <s v="FFS9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30"/>
    <s v="3|0|0|1"/>
    <s v="OT"/>
    <x v="1"/>
    <x v="1"/>
    <x v="0"/>
    <x v="0"/>
    <x v="0"/>
    <x v="0"/>
    <x v="0"/>
    <x v="0"/>
    <s v="Claims Percentage"/>
    <s v="MCR10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31"/>
    <s v="A|0|0|1"/>
    <s v="OT"/>
    <x v="1"/>
    <x v="0"/>
    <x v="1"/>
    <x v="0"/>
    <x v="0"/>
    <x v="0"/>
    <x v="0"/>
    <x v="0"/>
    <s v="Claims Percentage"/>
    <s v="FFS11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32"/>
    <s v="C|0|0|1"/>
    <s v="OT"/>
    <x v="1"/>
    <x v="1"/>
    <x v="0"/>
    <x v="0"/>
    <x v="0"/>
    <x v="0"/>
    <x v="0"/>
    <x v="0"/>
    <s v="Claims Percentage"/>
    <s v="MCR14.4"/>
    <s v="LB"/>
    <x v="112"/>
    <s v="Inferential"/>
    <n v="95"/>
    <n v="100"/>
    <s v=""/>
    <s v="Existing"/>
    <s v="ORT - MSIS Equivalency OT"/>
    <m/>
    <s v="Service Code Indicator"/>
    <s v="OT"/>
    <m/>
    <m/>
    <m/>
    <m/>
    <s v="C"/>
    <n v="0"/>
    <n v="0"/>
    <n v="1"/>
    <m/>
    <m/>
  </r>
  <r>
    <n v="133"/>
    <s v="1|0|0|1"/>
    <s v="OT"/>
    <x v="1"/>
    <x v="0"/>
    <x v="1"/>
    <x v="0"/>
    <x v="0"/>
    <x v="0"/>
    <x v="0"/>
    <x v="0"/>
    <s v="Claims Percentage"/>
    <s v="FFS9.5"/>
    <s v="LB"/>
    <x v="113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34"/>
    <s v="3|0|0|1"/>
    <s v="OT"/>
    <x v="1"/>
    <x v="1"/>
    <x v="0"/>
    <x v="0"/>
    <x v="0"/>
    <x v="0"/>
    <x v="0"/>
    <x v="0"/>
    <s v="Claims Percentage"/>
    <s v="MCR10.5"/>
    <s v="LB"/>
    <x v="113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35"/>
    <s v="A|0|0|1"/>
    <s v="OT"/>
    <x v="1"/>
    <x v="0"/>
    <x v="1"/>
    <x v="0"/>
    <x v="0"/>
    <x v="0"/>
    <x v="0"/>
    <x v="0"/>
    <s v="Claims Percentage"/>
    <s v="FFS11.5"/>
    <s v="LB"/>
    <x v="113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36"/>
    <s v="C|0|0|1"/>
    <s v="OT"/>
    <x v="1"/>
    <x v="1"/>
    <x v="0"/>
    <x v="0"/>
    <x v="0"/>
    <x v="0"/>
    <x v="0"/>
    <x v="0"/>
    <s v="Claims Percentage"/>
    <s v="MCR14.5"/>
    <s v="LB"/>
    <x v="113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37"/>
    <s v="1|0|0|1"/>
    <s v="OT"/>
    <x v="1"/>
    <x v="0"/>
    <x v="1"/>
    <x v="0"/>
    <x v="0"/>
    <x v="0"/>
    <x v="0"/>
    <x v="0"/>
    <s v="Claims Percentage"/>
    <s v="FFS9.6"/>
    <s v="LB"/>
    <x v="114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38"/>
    <s v="3|0|0|1"/>
    <s v="OT"/>
    <x v="1"/>
    <x v="1"/>
    <x v="0"/>
    <x v="0"/>
    <x v="0"/>
    <x v="0"/>
    <x v="0"/>
    <x v="0"/>
    <s v="Claims Percentage"/>
    <s v="MCR10.6"/>
    <s v="LB"/>
    <x v="114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39"/>
    <s v="A|0|0|1"/>
    <s v="OT"/>
    <x v="1"/>
    <x v="0"/>
    <x v="1"/>
    <x v="0"/>
    <x v="0"/>
    <x v="0"/>
    <x v="0"/>
    <x v="0"/>
    <s v="Claims Percentage"/>
    <s v="FFS11.6"/>
    <s v="LB"/>
    <x v="114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40"/>
    <s v="C|0|0|1"/>
    <s v="OT"/>
    <x v="1"/>
    <x v="1"/>
    <x v="0"/>
    <x v="0"/>
    <x v="0"/>
    <x v="0"/>
    <x v="0"/>
    <x v="0"/>
    <s v="Claims Percentage"/>
    <s v="MCR14.6"/>
    <s v="LB"/>
    <x v="114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41"/>
    <s v="1|0|0|1"/>
    <s v="OT"/>
    <x v="1"/>
    <x v="0"/>
    <x v="1"/>
    <x v="0"/>
    <x v="0"/>
    <x v="0"/>
    <x v="0"/>
    <x v="0"/>
    <s v="Claims Percentage"/>
    <s v="FFS9.7"/>
    <s v="LB"/>
    <x v="115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42"/>
    <s v="3|0|0|1"/>
    <s v="OT"/>
    <x v="1"/>
    <x v="1"/>
    <x v="0"/>
    <x v="0"/>
    <x v="0"/>
    <x v="0"/>
    <x v="0"/>
    <x v="0"/>
    <s v="Claims Percentage"/>
    <s v="MCR10.7"/>
    <s v="LB"/>
    <x v="115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43"/>
    <s v="A|0|0|1"/>
    <s v="OT"/>
    <x v="1"/>
    <x v="0"/>
    <x v="1"/>
    <x v="0"/>
    <x v="0"/>
    <x v="0"/>
    <x v="0"/>
    <x v="0"/>
    <s v="Claims Percentage"/>
    <s v="FFS11.7"/>
    <s v="LB"/>
    <x v="115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44"/>
    <s v="C|0|0|1"/>
    <s v="OT"/>
    <x v="1"/>
    <x v="1"/>
    <x v="0"/>
    <x v="0"/>
    <x v="0"/>
    <x v="0"/>
    <x v="0"/>
    <x v="0"/>
    <s v="Claims Percentage"/>
    <s v="MCR14.7"/>
    <s v="LB"/>
    <x v="115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45"/>
    <s v="1|0|0|1"/>
    <s v="RX"/>
    <x v="1"/>
    <x v="0"/>
    <x v="1"/>
    <x v="0"/>
    <x v="0"/>
    <x v="0"/>
    <x v="0"/>
    <x v="0"/>
    <s v="Claims Percentage"/>
    <s v="FFS14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n v="1"/>
    <n v="0"/>
    <n v="0"/>
    <n v="1"/>
    <m/>
    <m/>
  </r>
  <r>
    <n v="146"/>
    <s v="3|0|0|1"/>
    <s v="RX"/>
    <x v="1"/>
    <x v="1"/>
    <x v="0"/>
    <x v="0"/>
    <x v="0"/>
    <x v="0"/>
    <x v="0"/>
    <x v="0"/>
    <s v="Claims Percentage"/>
    <s v="MCR17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n v="3"/>
    <n v="0"/>
    <n v="0"/>
    <n v="1"/>
    <m/>
    <m/>
  </r>
  <r>
    <n v="147"/>
    <s v="A|0|0|1"/>
    <s v="RX"/>
    <x v="1"/>
    <x v="0"/>
    <x v="1"/>
    <x v="0"/>
    <x v="0"/>
    <x v="0"/>
    <x v="0"/>
    <x v="0"/>
    <s v="Claims Percentage"/>
    <s v="FFS16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s v="A"/>
    <n v="0"/>
    <n v="0"/>
    <n v="1"/>
    <m/>
    <m/>
  </r>
  <r>
    <n v="148"/>
    <s v="C|0|0|1"/>
    <s v="RX"/>
    <x v="1"/>
    <x v="1"/>
    <x v="0"/>
    <x v="0"/>
    <x v="0"/>
    <x v="0"/>
    <x v="0"/>
    <x v="0"/>
    <s v="Claims Percentage"/>
    <s v="MCR19.5"/>
    <s v="LB"/>
    <x v="116"/>
    <s v="Inferential"/>
    <n v="1"/>
    <n v="15"/>
    <s v=""/>
    <s v="Existing"/>
    <s v="ORT - MSIS Equivalency RX"/>
    <s v="CRX138"/>
    <s v="DAYS-SUPPLY"/>
    <s v="RX"/>
    <m/>
    <m/>
    <m/>
    <m/>
    <s v="C"/>
    <n v="0"/>
    <n v="0"/>
    <n v="1"/>
    <m/>
    <m/>
  </r>
  <r>
    <n v="149"/>
    <s v="1|0|0|1"/>
    <s v="IP"/>
    <x v="1"/>
    <x v="0"/>
    <x v="1"/>
    <x v="0"/>
    <x v="0"/>
    <x v="0"/>
    <x v="0"/>
    <x v="0"/>
    <s v="Claims Percentage"/>
    <s v="FFS1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150"/>
    <s v="1|0|0|1"/>
    <s v="LT"/>
    <x v="1"/>
    <x v="0"/>
    <x v="1"/>
    <x v="0"/>
    <x v="0"/>
    <x v="0"/>
    <x v="0"/>
    <x v="0"/>
    <s v="Claims Percentage"/>
    <s v="FFS5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n v="1"/>
    <n v="0"/>
    <n v="0"/>
    <n v="1"/>
    <m/>
    <m/>
  </r>
  <r>
    <n v="151"/>
    <s v="3|0|0|1"/>
    <s v="IP"/>
    <x v="1"/>
    <x v="1"/>
    <x v="0"/>
    <x v="0"/>
    <x v="0"/>
    <x v="0"/>
    <x v="0"/>
    <x v="0"/>
    <s v="Claims Percentage"/>
    <s v="MCR1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152"/>
    <s v="3|0|0|1"/>
    <s v="LT"/>
    <x v="1"/>
    <x v="1"/>
    <x v="0"/>
    <x v="0"/>
    <x v="0"/>
    <x v="0"/>
    <x v="0"/>
    <x v="0"/>
    <s v="Claims Percentage"/>
    <s v="MCR5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n v="3"/>
    <n v="0"/>
    <n v="0"/>
    <n v="1"/>
    <m/>
    <m/>
  </r>
  <r>
    <n v="153"/>
    <s v="A|0|0|1"/>
    <s v="IP"/>
    <x v="1"/>
    <x v="0"/>
    <x v="1"/>
    <x v="0"/>
    <x v="0"/>
    <x v="0"/>
    <x v="0"/>
    <x v="0"/>
    <s v="Claims Percentage"/>
    <s v="FFS3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154"/>
    <s v="A|0|0|1"/>
    <s v="LT"/>
    <x v="1"/>
    <x v="0"/>
    <x v="1"/>
    <x v="0"/>
    <x v="0"/>
    <x v="0"/>
    <x v="0"/>
    <x v="0"/>
    <s v="Claims Percentage"/>
    <s v="FFS7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s v="A"/>
    <n v="0"/>
    <n v="0"/>
    <n v="1"/>
    <m/>
    <m/>
  </r>
  <r>
    <n v="155"/>
    <s v="C|0|0|1"/>
    <s v="IP"/>
    <x v="1"/>
    <x v="1"/>
    <x v="0"/>
    <x v="0"/>
    <x v="0"/>
    <x v="0"/>
    <x v="0"/>
    <x v="0"/>
    <s v="Claims Percentage"/>
    <s v="MCR3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156"/>
    <s v="C|0|0|1"/>
    <s v="LT"/>
    <x v="1"/>
    <x v="1"/>
    <x v="0"/>
    <x v="0"/>
    <x v="0"/>
    <x v="0"/>
    <x v="0"/>
    <x v="0"/>
    <s v="Claims Percentage"/>
    <s v="MCR7.9"/>
    <s v="LB"/>
    <x v="117"/>
    <s v="Inferential"/>
    <n v="0.01"/>
    <n v="5"/>
    <s v=""/>
    <s v="Existing"/>
    <s v="ORT - MSIS Equivalency LT"/>
    <m/>
    <s v="Patient Status"/>
    <s v="LT"/>
    <m/>
    <m/>
    <m/>
    <m/>
    <s v="C"/>
    <n v="0"/>
    <n v="0"/>
    <n v="1"/>
    <m/>
    <m/>
  </r>
  <r>
    <n v="157"/>
    <s v="1|0|0|1"/>
    <s v="IP"/>
    <x v="1"/>
    <x v="0"/>
    <x v="1"/>
    <x v="0"/>
    <x v="0"/>
    <x v="0"/>
    <x v="0"/>
    <x v="0"/>
    <s v="Claims Percentage"/>
    <s v="FFS1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n v="1"/>
    <n v="0"/>
    <n v="0"/>
    <n v="1"/>
    <m/>
    <m/>
  </r>
  <r>
    <n v="158"/>
    <s v="1|0|0|1"/>
    <s v="LT"/>
    <x v="1"/>
    <x v="0"/>
    <x v="1"/>
    <x v="0"/>
    <x v="0"/>
    <x v="0"/>
    <x v="0"/>
    <x v="0"/>
    <s v="Claims Percentage"/>
    <s v="FFS5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n v="1"/>
    <n v="0"/>
    <n v="0"/>
    <n v="1"/>
    <m/>
    <m/>
  </r>
  <r>
    <n v="159"/>
    <s v="1|0|0|1"/>
    <s v="OT"/>
    <x v="1"/>
    <x v="0"/>
    <x v="1"/>
    <x v="0"/>
    <x v="0"/>
    <x v="0"/>
    <x v="0"/>
    <x v="0"/>
    <s v="Claims Percentage"/>
    <s v="FFS9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n v="1"/>
    <n v="0"/>
    <n v="0"/>
    <n v="1"/>
    <m/>
    <m/>
  </r>
  <r>
    <n v="160"/>
    <s v="3|0|0|1"/>
    <s v="IP"/>
    <x v="1"/>
    <x v="1"/>
    <x v="0"/>
    <x v="0"/>
    <x v="0"/>
    <x v="0"/>
    <x v="0"/>
    <x v="0"/>
    <s v="Claims Percentage"/>
    <s v="MCR1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n v="3"/>
    <n v="0"/>
    <n v="0"/>
    <n v="1"/>
    <m/>
    <m/>
  </r>
  <r>
    <n v="161"/>
    <s v="3|0|0|1"/>
    <s v="LT"/>
    <x v="1"/>
    <x v="1"/>
    <x v="0"/>
    <x v="0"/>
    <x v="0"/>
    <x v="0"/>
    <x v="0"/>
    <x v="0"/>
    <s v="Claims Percentage"/>
    <s v="MCR5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n v="3"/>
    <n v="0"/>
    <n v="0"/>
    <n v="1"/>
    <m/>
    <m/>
  </r>
  <r>
    <n v="162"/>
    <s v="3|0|0|1"/>
    <s v="OT"/>
    <x v="1"/>
    <x v="1"/>
    <x v="0"/>
    <x v="0"/>
    <x v="0"/>
    <x v="0"/>
    <x v="0"/>
    <x v="0"/>
    <s v="Claims Percentage"/>
    <s v="MCR10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n v="3"/>
    <n v="0"/>
    <n v="0"/>
    <n v="1"/>
    <m/>
    <m/>
  </r>
  <r>
    <n v="163"/>
    <s v="A|0|0|1"/>
    <s v="IP"/>
    <x v="1"/>
    <x v="0"/>
    <x v="1"/>
    <x v="0"/>
    <x v="0"/>
    <x v="0"/>
    <x v="0"/>
    <x v="0"/>
    <s v="Claims Percentage"/>
    <s v="FFS3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s v="A"/>
    <n v="0"/>
    <n v="0"/>
    <n v="1"/>
    <m/>
    <m/>
  </r>
  <r>
    <n v="164"/>
    <s v="A|0|0|1"/>
    <s v="LT"/>
    <x v="1"/>
    <x v="0"/>
    <x v="1"/>
    <x v="0"/>
    <x v="0"/>
    <x v="0"/>
    <x v="0"/>
    <x v="0"/>
    <s v="Claims Percentage"/>
    <s v="FFS7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s v="A"/>
    <n v="0"/>
    <n v="0"/>
    <n v="1"/>
    <m/>
    <m/>
  </r>
  <r>
    <n v="165"/>
    <s v="A|0|0|1"/>
    <s v="OT"/>
    <x v="1"/>
    <x v="0"/>
    <x v="1"/>
    <x v="0"/>
    <x v="0"/>
    <x v="0"/>
    <x v="0"/>
    <x v="0"/>
    <s v="Claims Percentage"/>
    <s v="FFS11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s v="A"/>
    <n v="0"/>
    <n v="0"/>
    <n v="1"/>
    <m/>
    <m/>
  </r>
  <r>
    <n v="166"/>
    <s v="C|0|0|1"/>
    <s v="IP"/>
    <x v="1"/>
    <x v="1"/>
    <x v="0"/>
    <x v="0"/>
    <x v="0"/>
    <x v="0"/>
    <x v="0"/>
    <x v="0"/>
    <s v="Claims Percentage"/>
    <s v="MCR3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s v="C"/>
    <n v="0"/>
    <n v="0"/>
    <n v="1"/>
    <m/>
    <m/>
  </r>
  <r>
    <n v="167"/>
    <s v="C|0|0|1"/>
    <s v="LT"/>
    <x v="1"/>
    <x v="1"/>
    <x v="0"/>
    <x v="0"/>
    <x v="0"/>
    <x v="0"/>
    <x v="0"/>
    <x v="0"/>
    <s v="Claims Percentage"/>
    <s v="MCR7.10"/>
    <s v="LB"/>
    <x v="118"/>
    <s v="Inferential"/>
    <n v="90"/>
    <n v="100"/>
    <s v=""/>
    <s v="Existing"/>
    <s v="ORT - MSIS Equivalency LT"/>
    <s v="CLT049"/>
    <s v="ENDING-DATE-OF-SERVICE"/>
    <s v="LT"/>
    <m/>
    <m/>
    <m/>
    <m/>
    <s v="C"/>
    <n v="0"/>
    <n v="0"/>
    <n v="1"/>
    <m/>
    <m/>
  </r>
  <r>
    <n v="168"/>
    <s v="C|0|0|1"/>
    <s v="OT"/>
    <x v="1"/>
    <x v="1"/>
    <x v="0"/>
    <x v="0"/>
    <x v="0"/>
    <x v="0"/>
    <x v="0"/>
    <x v="0"/>
    <s v="Claims Percentage"/>
    <s v="MCR14.8"/>
    <s v="LB"/>
    <x v="118"/>
    <s v="Inferential"/>
    <n v="92"/>
    <n v="100"/>
    <s v=""/>
    <s v="Existing"/>
    <s v="ORT - MSIS Equivalency OT"/>
    <s v="COT167"/>
    <s v="ENDING-DATE-OF-SERVICE"/>
    <s v="OT"/>
    <m/>
    <m/>
    <m/>
    <m/>
    <s v="C"/>
    <n v="0"/>
    <n v="0"/>
    <n v="1"/>
    <m/>
    <m/>
  </r>
  <r>
    <n v="169"/>
    <s v="1|0|1|1"/>
    <s v="OT"/>
    <x v="1"/>
    <x v="0"/>
    <x v="1"/>
    <x v="0"/>
    <x v="0"/>
    <x v="0"/>
    <x v="0"/>
    <x v="0"/>
    <s v="Claims Percentage"/>
    <s v="FFS10.4"/>
    <s v="LB"/>
    <x v="119"/>
    <s v="Longitudinal and inferential"/>
    <n v="5"/>
    <n v="25"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170"/>
    <s v="3|0|1|1"/>
    <s v="OT"/>
    <x v="1"/>
    <x v="1"/>
    <x v="0"/>
    <x v="0"/>
    <x v="0"/>
    <x v="0"/>
    <x v="0"/>
    <x v="0"/>
    <s v="Claims Percentage"/>
    <s v="MCR11.3"/>
    <s v="LB"/>
    <x v="119"/>
    <s v="Inferential"/>
    <n v="5"/>
    <n v="25"/>
    <s v=""/>
    <s v="Existing"/>
    <s v="ORT - MSIS Equivalency OT"/>
    <m/>
    <s v="Place of Service"/>
    <s v="OT"/>
    <s v="Amt Paid"/>
    <m/>
    <m/>
    <m/>
    <n v="3"/>
    <n v="0"/>
    <n v="1"/>
    <n v="1"/>
    <m/>
    <m/>
  </r>
  <r>
    <n v="171"/>
    <s v="A|0|1|1"/>
    <s v="OT"/>
    <x v="1"/>
    <x v="0"/>
    <x v="1"/>
    <x v="0"/>
    <x v="0"/>
    <x v="0"/>
    <x v="0"/>
    <x v="0"/>
    <s v="Claims Percentage"/>
    <s v="FFS12.2"/>
    <s v="LB"/>
    <x v="119"/>
    <s v="Longitudinal and inferential"/>
    <n v="5"/>
    <n v="25"/>
    <n v="0.2"/>
    <s v="Existing"/>
    <s v="ORT - MSIS Equivalency OT"/>
    <m/>
    <s v="Place of Service"/>
    <s v="OT"/>
    <s v="Amt Paid"/>
    <m/>
    <m/>
    <m/>
    <s v="A"/>
    <n v="0"/>
    <n v="1"/>
    <n v="1"/>
    <m/>
    <m/>
  </r>
  <r>
    <n v="172"/>
    <s v="C|0|1|1"/>
    <s v="OT"/>
    <x v="1"/>
    <x v="1"/>
    <x v="0"/>
    <x v="0"/>
    <x v="0"/>
    <x v="0"/>
    <x v="0"/>
    <x v="0"/>
    <s v="Claims Percentage"/>
    <s v="MCR15.2"/>
    <s v="LB"/>
    <x v="119"/>
    <s v="Inferential"/>
    <n v="5"/>
    <n v="25"/>
    <s v=""/>
    <s v="Existing"/>
    <s v="ORT - MSIS Equivalency OT"/>
    <m/>
    <s v="Place of Service"/>
    <s v="OT"/>
    <s v="Amt Paid"/>
    <m/>
    <m/>
    <m/>
    <s v="C"/>
    <n v="0"/>
    <n v="1"/>
    <n v="1"/>
    <m/>
    <m/>
  </r>
  <r>
    <n v="173"/>
    <s v="1|0|0|1"/>
    <s v="OT"/>
    <x v="1"/>
    <x v="0"/>
    <x v="1"/>
    <x v="0"/>
    <x v="0"/>
    <x v="0"/>
    <x v="0"/>
    <x v="0"/>
    <s v="Claims Percentage"/>
    <s v="FFS9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n v="1"/>
    <n v="0"/>
    <n v="0"/>
    <n v="1"/>
    <m/>
    <m/>
  </r>
  <r>
    <n v="174"/>
    <s v="3|0|0|1"/>
    <s v="OT"/>
    <x v="1"/>
    <x v="1"/>
    <x v="0"/>
    <x v="0"/>
    <x v="0"/>
    <x v="0"/>
    <x v="0"/>
    <x v="0"/>
    <s v="Claims Percentage"/>
    <s v="MCR10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n v="3"/>
    <n v="0"/>
    <n v="0"/>
    <n v="1"/>
    <m/>
    <m/>
  </r>
  <r>
    <n v="175"/>
    <s v="A|0|0|1"/>
    <s v="OT"/>
    <x v="1"/>
    <x v="0"/>
    <x v="1"/>
    <x v="0"/>
    <x v="0"/>
    <x v="0"/>
    <x v="0"/>
    <x v="0"/>
    <s v="Claims Percentage"/>
    <s v="FFS11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s v="A"/>
    <n v="0"/>
    <n v="0"/>
    <n v="1"/>
    <m/>
    <m/>
  </r>
  <r>
    <n v="176"/>
    <s v="C|0|0|1"/>
    <s v="OT"/>
    <x v="1"/>
    <x v="1"/>
    <x v="0"/>
    <x v="0"/>
    <x v="0"/>
    <x v="0"/>
    <x v="0"/>
    <x v="0"/>
    <s v="Claims Percentage"/>
    <s v="MCR14.9"/>
    <s v="LB"/>
    <x v="120"/>
    <s v="Inferential"/>
    <n v="0.5"/>
    <n v="10"/>
    <s v=""/>
    <s v="Existing"/>
    <s v="ORT - MSIS Equivalency OT"/>
    <m/>
    <s v="Place of Service"/>
    <s v="OT"/>
    <m/>
    <m/>
    <m/>
    <m/>
    <s v="C"/>
    <n v="0"/>
    <n v="0"/>
    <n v="1"/>
    <m/>
    <m/>
  </r>
  <r>
    <n v="177"/>
    <s v="1|0|0|1"/>
    <s v="RX"/>
    <x v="1"/>
    <x v="0"/>
    <x v="1"/>
    <x v="0"/>
    <x v="0"/>
    <x v="0"/>
    <x v="0"/>
    <x v="0"/>
    <s v="Claims Percentage"/>
    <s v="FFS14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n v="1"/>
    <n v="0"/>
    <n v="0"/>
    <n v="1"/>
    <m/>
    <m/>
  </r>
  <r>
    <n v="178"/>
    <s v="3|0|0|1"/>
    <s v="RX"/>
    <x v="1"/>
    <x v="1"/>
    <x v="0"/>
    <x v="0"/>
    <x v="0"/>
    <x v="0"/>
    <x v="0"/>
    <x v="0"/>
    <s v="Claims Percentage"/>
    <s v="MCR17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n v="3"/>
    <n v="0"/>
    <n v="0"/>
    <n v="1"/>
    <m/>
    <m/>
  </r>
  <r>
    <n v="179"/>
    <s v="A|0|0|1"/>
    <s v="RX"/>
    <x v="1"/>
    <x v="0"/>
    <x v="1"/>
    <x v="0"/>
    <x v="0"/>
    <x v="0"/>
    <x v="0"/>
    <x v="0"/>
    <s v="Claims Percentage"/>
    <s v="FFS16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s v="A"/>
    <n v="0"/>
    <n v="0"/>
    <n v="1"/>
    <m/>
    <m/>
  </r>
  <r>
    <n v="180"/>
    <s v="C|0|0|1"/>
    <s v="RX"/>
    <x v="1"/>
    <x v="1"/>
    <x v="0"/>
    <x v="0"/>
    <x v="0"/>
    <x v="0"/>
    <x v="0"/>
    <x v="0"/>
    <s v="Claims Percentage"/>
    <s v="MCR19.6"/>
    <s v="LB"/>
    <x v="121"/>
    <s v="Inferential"/>
    <n v="25"/>
    <n v="95"/>
    <s v=""/>
    <s v="Existing"/>
    <s v="ORT - MSIS Equivalency RX"/>
    <s v="CRX085"/>
    <s v="PRESCRIPTION-FILL-DATE"/>
    <s v="RX"/>
    <s v="DATE-PRESCRIBED"/>
    <m/>
    <m/>
    <m/>
    <s v="C"/>
    <n v="0"/>
    <n v="0"/>
    <n v="1"/>
    <m/>
    <m/>
  </r>
  <r>
    <n v="181"/>
    <s v="1|0|0|1"/>
    <s v="RX"/>
    <x v="1"/>
    <x v="0"/>
    <x v="1"/>
    <x v="0"/>
    <x v="0"/>
    <x v="0"/>
    <x v="0"/>
    <x v="0"/>
    <s v="Claims Percentage"/>
    <s v="FFS14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n v="1"/>
    <n v="0"/>
    <n v="0"/>
    <n v="1"/>
    <m/>
    <m/>
  </r>
  <r>
    <n v="182"/>
    <s v="3|0|0|1"/>
    <s v="RX"/>
    <x v="1"/>
    <x v="1"/>
    <x v="0"/>
    <x v="0"/>
    <x v="0"/>
    <x v="0"/>
    <x v="0"/>
    <x v="0"/>
    <s v="Claims Percentage"/>
    <s v="MCR17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n v="3"/>
    <n v="0"/>
    <n v="0"/>
    <n v="1"/>
    <m/>
    <m/>
  </r>
  <r>
    <n v="183"/>
    <s v="A|0|0|1"/>
    <s v="RX"/>
    <x v="1"/>
    <x v="0"/>
    <x v="1"/>
    <x v="0"/>
    <x v="0"/>
    <x v="0"/>
    <x v="0"/>
    <x v="0"/>
    <s v="Claims Percentage"/>
    <s v="FFS16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s v="A"/>
    <n v="0"/>
    <n v="0"/>
    <n v="1"/>
    <m/>
    <m/>
  </r>
  <r>
    <n v="184"/>
    <s v="C|0|0|1"/>
    <s v="RX"/>
    <x v="1"/>
    <x v="1"/>
    <x v="0"/>
    <x v="0"/>
    <x v="0"/>
    <x v="0"/>
    <x v="0"/>
    <x v="0"/>
    <s v="Claims Percentage"/>
    <s v="MCR19.7"/>
    <s v="LB"/>
    <x v="122"/>
    <s v="Inferential"/>
    <n v="95"/>
    <n v="100"/>
    <s v=""/>
    <s v="Existing"/>
    <s v="ORT - MSIS Equivalency RX"/>
    <s v="CRX085"/>
    <s v="PRESCRIPTION-FILL-DATE"/>
    <s v="RX"/>
    <m/>
    <m/>
    <m/>
    <m/>
    <s v="C"/>
    <n v="0"/>
    <n v="0"/>
    <n v="1"/>
    <m/>
    <m/>
  </r>
  <r>
    <n v="185"/>
    <s v="1|0|0|1"/>
    <s v="OT"/>
    <x v="1"/>
    <x v="0"/>
    <x v="1"/>
    <x v="0"/>
    <x v="0"/>
    <x v="0"/>
    <x v="0"/>
    <x v="0"/>
    <s v="Claims Percentage"/>
    <s v="FFS9.10"/>
    <s v="LB"/>
    <x v="123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86"/>
    <s v="3|0|0|1"/>
    <s v="OT"/>
    <x v="1"/>
    <x v="1"/>
    <x v="0"/>
    <x v="0"/>
    <x v="0"/>
    <x v="0"/>
    <x v="0"/>
    <x v="0"/>
    <s v="Claims Percentage"/>
    <s v="MCR10.10"/>
    <s v="LB"/>
    <x v="123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87"/>
    <s v="A|0|0|1"/>
    <s v="OT"/>
    <x v="1"/>
    <x v="0"/>
    <x v="1"/>
    <x v="0"/>
    <x v="0"/>
    <x v="0"/>
    <x v="0"/>
    <x v="0"/>
    <s v="Claims Percentage"/>
    <s v="FFS11.10"/>
    <s v="LB"/>
    <x v="123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88"/>
    <s v="C|0|0|1"/>
    <s v="OT"/>
    <x v="1"/>
    <x v="1"/>
    <x v="0"/>
    <x v="0"/>
    <x v="0"/>
    <x v="0"/>
    <x v="0"/>
    <x v="0"/>
    <s v="Claims Percentage"/>
    <s v="MCR14.10"/>
    <s v="LB"/>
    <x v="123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89"/>
    <s v="1|0|0|1"/>
    <s v="OT"/>
    <x v="1"/>
    <x v="0"/>
    <x v="1"/>
    <x v="0"/>
    <x v="0"/>
    <x v="0"/>
    <x v="0"/>
    <x v="0"/>
    <s v="Claims Percentage"/>
    <s v="FFS9.11"/>
    <s v="LB"/>
    <x v="124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0"/>
    <s v="3|0|0|1"/>
    <s v="OT"/>
    <x v="1"/>
    <x v="1"/>
    <x v="0"/>
    <x v="0"/>
    <x v="0"/>
    <x v="0"/>
    <x v="0"/>
    <x v="0"/>
    <s v="Claims Percentage"/>
    <s v="MCR10.11"/>
    <s v="LB"/>
    <x v="124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1"/>
    <s v="A|0|0|1"/>
    <s v="OT"/>
    <x v="1"/>
    <x v="0"/>
    <x v="1"/>
    <x v="0"/>
    <x v="0"/>
    <x v="0"/>
    <x v="0"/>
    <x v="0"/>
    <s v="Claims Percentage"/>
    <s v="FFS11.11"/>
    <s v="LB"/>
    <x v="124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92"/>
    <s v="C|0|0|1"/>
    <s v="OT"/>
    <x v="1"/>
    <x v="1"/>
    <x v="0"/>
    <x v="0"/>
    <x v="0"/>
    <x v="0"/>
    <x v="0"/>
    <x v="0"/>
    <s v="Claims Percentage"/>
    <s v="MCR14.11"/>
    <s v="LB"/>
    <x v="124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93"/>
    <s v="1|0|0|1"/>
    <s v="OT"/>
    <x v="1"/>
    <x v="0"/>
    <x v="1"/>
    <x v="0"/>
    <x v="0"/>
    <x v="0"/>
    <x v="0"/>
    <x v="0"/>
    <s v="Claims Percentage"/>
    <s v="FFS9.12"/>
    <s v="LB"/>
    <x v="125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4"/>
    <s v="3|0|0|1"/>
    <s v="OT"/>
    <x v="1"/>
    <x v="1"/>
    <x v="0"/>
    <x v="0"/>
    <x v="0"/>
    <x v="0"/>
    <x v="0"/>
    <x v="0"/>
    <s v="Claims Percentage"/>
    <s v="MCR10.12"/>
    <s v="LB"/>
    <x v="125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5"/>
    <s v="A|0|0|1"/>
    <s v="OT"/>
    <x v="1"/>
    <x v="0"/>
    <x v="1"/>
    <x v="0"/>
    <x v="0"/>
    <x v="0"/>
    <x v="0"/>
    <x v="0"/>
    <s v="Claims Percentage"/>
    <s v="FFS11.12"/>
    <s v="LB"/>
    <x v="125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96"/>
    <s v="C|0|0|1"/>
    <s v="OT"/>
    <x v="1"/>
    <x v="1"/>
    <x v="0"/>
    <x v="0"/>
    <x v="0"/>
    <x v="0"/>
    <x v="0"/>
    <x v="0"/>
    <s v="Claims Percentage"/>
    <s v="MCR14.12"/>
    <s v="LB"/>
    <x v="125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97"/>
    <s v="1|0|0|1"/>
    <s v="OT"/>
    <x v="1"/>
    <x v="0"/>
    <x v="1"/>
    <x v="0"/>
    <x v="0"/>
    <x v="0"/>
    <x v="0"/>
    <x v="0"/>
    <s v="Claims Percentage"/>
    <s v="FFS9.13"/>
    <s v="LB"/>
    <x v="126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8"/>
    <s v="3|0|0|1"/>
    <s v="OT"/>
    <x v="1"/>
    <x v="1"/>
    <x v="0"/>
    <x v="0"/>
    <x v="0"/>
    <x v="0"/>
    <x v="0"/>
    <x v="0"/>
    <s v="Claims Percentage"/>
    <s v="MCR10.13"/>
    <s v="LB"/>
    <x v="126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9"/>
    <s v="A|0|0|1"/>
    <s v="OT"/>
    <x v="1"/>
    <x v="0"/>
    <x v="1"/>
    <x v="0"/>
    <x v="0"/>
    <x v="0"/>
    <x v="0"/>
    <x v="0"/>
    <s v="Claims Percentage"/>
    <s v="FFS11.13"/>
    <s v="LB"/>
    <x v="126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0"/>
    <s v="C|0|0|1"/>
    <s v="OT"/>
    <x v="1"/>
    <x v="1"/>
    <x v="0"/>
    <x v="0"/>
    <x v="0"/>
    <x v="0"/>
    <x v="0"/>
    <x v="0"/>
    <s v="Claims Percentage"/>
    <s v="MCR14.13"/>
    <s v="LB"/>
    <x v="126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1"/>
    <s v="1|0|0|1"/>
    <s v="OT"/>
    <x v="1"/>
    <x v="0"/>
    <x v="1"/>
    <x v="0"/>
    <x v="0"/>
    <x v="0"/>
    <x v="0"/>
    <x v="0"/>
    <s v="Claims Percentage"/>
    <s v="FFS9.14"/>
    <s v="LB"/>
    <x v="127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202"/>
    <s v="3|0|0|1"/>
    <s v="OT"/>
    <x v="1"/>
    <x v="1"/>
    <x v="0"/>
    <x v="0"/>
    <x v="0"/>
    <x v="0"/>
    <x v="0"/>
    <x v="0"/>
    <s v="Claims Percentage"/>
    <s v="MCR10.14"/>
    <s v="LB"/>
    <x v="127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203"/>
    <s v="A|0|0|1"/>
    <s v="OT"/>
    <x v="1"/>
    <x v="0"/>
    <x v="1"/>
    <x v="0"/>
    <x v="0"/>
    <x v="0"/>
    <x v="0"/>
    <x v="0"/>
    <s v="Claims Percentage"/>
    <s v="FFS11.14"/>
    <s v="LB"/>
    <x v="127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4"/>
    <s v="C|0|0|1"/>
    <s v="OT"/>
    <x v="1"/>
    <x v="1"/>
    <x v="0"/>
    <x v="0"/>
    <x v="0"/>
    <x v="0"/>
    <x v="0"/>
    <x v="0"/>
    <s v="Claims Percentage"/>
    <s v="MCR14.14"/>
    <s v="LB"/>
    <x v="127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5"/>
    <s v="1|0|0|1"/>
    <s v="OT"/>
    <x v="1"/>
    <x v="0"/>
    <x v="1"/>
    <x v="0"/>
    <x v="0"/>
    <x v="0"/>
    <x v="0"/>
    <x v="0"/>
    <s v="Claims Percentage"/>
    <s v="FFS9.15"/>
    <s v="LB"/>
    <x v="128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206"/>
    <s v="3|0|0|1"/>
    <s v="OT"/>
    <x v="1"/>
    <x v="1"/>
    <x v="0"/>
    <x v="0"/>
    <x v="0"/>
    <x v="0"/>
    <x v="0"/>
    <x v="0"/>
    <s v="Claims Percentage"/>
    <s v="MCR10.15"/>
    <s v="LB"/>
    <x v="128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207"/>
    <s v="A|0|0|1"/>
    <s v="OT"/>
    <x v="1"/>
    <x v="0"/>
    <x v="1"/>
    <x v="0"/>
    <x v="0"/>
    <x v="0"/>
    <x v="0"/>
    <x v="0"/>
    <s v="Claims Percentage"/>
    <s v="FFS11.15"/>
    <s v="LB"/>
    <x v="128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8"/>
    <s v="C|0|0|1"/>
    <s v="OT"/>
    <x v="1"/>
    <x v="1"/>
    <x v="0"/>
    <x v="0"/>
    <x v="0"/>
    <x v="0"/>
    <x v="0"/>
    <x v="0"/>
    <s v="Claims Percentage"/>
    <s v="MCR14.15"/>
    <s v="LB"/>
    <x v="128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9"/>
    <s v="1|0|0|1"/>
    <s v="IP"/>
    <x v="1"/>
    <x v="0"/>
    <x v="1"/>
    <x v="0"/>
    <x v="0"/>
    <x v="0"/>
    <x v="0"/>
    <x v="0"/>
    <s v="Claims Percentage"/>
    <s v="FFS1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210"/>
    <s v="1|0|0|1"/>
    <s v="LT"/>
    <x v="1"/>
    <x v="0"/>
    <x v="1"/>
    <x v="0"/>
    <x v="0"/>
    <x v="0"/>
    <x v="0"/>
    <x v="0"/>
    <s v="Claims Percentage"/>
    <s v="FFS5.11"/>
    <s v="LB"/>
    <x v="129"/>
    <s v="Longitudinal and inferential"/>
    <n v="0.01"/>
    <n v="5"/>
    <n v="0.1"/>
    <s v="Existing"/>
    <s v="ORT - MSIS Equivalency LT"/>
    <m/>
    <s v="Patient Status"/>
    <s v="LT"/>
    <m/>
    <m/>
    <m/>
    <m/>
    <n v="1"/>
    <n v="0"/>
    <n v="0"/>
    <n v="1"/>
    <m/>
    <m/>
  </r>
  <r>
    <n v="211"/>
    <s v="3|0|0|1"/>
    <s v="IP"/>
    <x v="1"/>
    <x v="1"/>
    <x v="0"/>
    <x v="0"/>
    <x v="0"/>
    <x v="0"/>
    <x v="0"/>
    <x v="0"/>
    <s v="Claims Percentage"/>
    <s v="MCR1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212"/>
    <s v="3|0|0|1"/>
    <s v="LT"/>
    <x v="1"/>
    <x v="1"/>
    <x v="0"/>
    <x v="0"/>
    <x v="0"/>
    <x v="0"/>
    <x v="0"/>
    <x v="0"/>
    <s v="Claims Percentage"/>
    <s v="MCR5.11"/>
    <s v="LB"/>
    <x v="129"/>
    <s v="Longitudinal and inferential"/>
    <n v="0.01"/>
    <n v="5"/>
    <n v="0.1"/>
    <s v="Existing"/>
    <s v="ORT - MSIS Equivalency LT"/>
    <m/>
    <s v="Patient Status"/>
    <s v="LT"/>
    <m/>
    <m/>
    <m/>
    <m/>
    <n v="3"/>
    <n v="0"/>
    <n v="0"/>
    <n v="1"/>
    <m/>
    <m/>
  </r>
  <r>
    <n v="213"/>
    <s v="A|0|0|1"/>
    <s v="IP"/>
    <x v="1"/>
    <x v="0"/>
    <x v="1"/>
    <x v="0"/>
    <x v="0"/>
    <x v="0"/>
    <x v="0"/>
    <x v="0"/>
    <s v="Claims Percentage"/>
    <s v="FFS3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214"/>
    <s v="A|0|0|1"/>
    <s v="LT"/>
    <x v="1"/>
    <x v="0"/>
    <x v="1"/>
    <x v="0"/>
    <x v="0"/>
    <x v="0"/>
    <x v="0"/>
    <x v="0"/>
    <s v="Claims Percentage"/>
    <s v="FFS7.11"/>
    <s v="LB"/>
    <x v="129"/>
    <s v="Longitudinal and inferential"/>
    <n v="0.01"/>
    <n v="5"/>
    <n v="0.2"/>
    <s v="Existing"/>
    <s v="ORT - MSIS Equivalency LT"/>
    <m/>
    <s v="Patient Status"/>
    <s v="LT"/>
    <m/>
    <m/>
    <m/>
    <m/>
    <s v="A"/>
    <n v="0"/>
    <n v="0"/>
    <n v="1"/>
    <m/>
    <m/>
  </r>
  <r>
    <n v="215"/>
    <s v="C|0|0|1"/>
    <s v="IP"/>
    <x v="1"/>
    <x v="1"/>
    <x v="0"/>
    <x v="0"/>
    <x v="0"/>
    <x v="0"/>
    <x v="0"/>
    <x v="0"/>
    <s v="Claims Percentage"/>
    <s v="MCR3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216"/>
    <s v="C|0|0|1"/>
    <s v="LT"/>
    <x v="1"/>
    <x v="1"/>
    <x v="0"/>
    <x v="0"/>
    <x v="0"/>
    <x v="0"/>
    <x v="0"/>
    <x v="0"/>
    <s v="Claims Percentage"/>
    <s v="MCR7.11"/>
    <s v="LB"/>
    <x v="129"/>
    <s v="Inferential"/>
    <n v="0.01"/>
    <n v="5"/>
    <s v=""/>
    <s v="Existing"/>
    <s v="ORT - MSIS Equivalency LT"/>
    <m/>
    <s v="Patient Status"/>
    <s v="LT"/>
    <m/>
    <m/>
    <m/>
    <m/>
    <s v="C"/>
    <n v="0"/>
    <n v="0"/>
    <n v="1"/>
    <m/>
    <m/>
  </r>
  <r>
    <n v="217"/>
    <s v="1|0|0|1"/>
    <s v="OT"/>
    <x v="1"/>
    <x v="0"/>
    <x v="1"/>
    <x v="0"/>
    <x v="0"/>
    <x v="0"/>
    <x v="0"/>
    <x v="0"/>
    <s v="Claims Percentage"/>
    <s v="FFS9.16"/>
    <s v="LB"/>
    <x v="130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218"/>
    <s v="3|0|0|1"/>
    <s v="OT"/>
    <x v="1"/>
    <x v="1"/>
    <x v="0"/>
    <x v="0"/>
    <x v="0"/>
    <x v="0"/>
    <x v="0"/>
    <x v="0"/>
    <s v="Claims Percentage"/>
    <s v="MCR10.16"/>
    <s v="LB"/>
    <x v="130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219"/>
    <s v="A|0|0|1"/>
    <s v="OT"/>
    <x v="1"/>
    <x v="0"/>
    <x v="1"/>
    <x v="0"/>
    <x v="0"/>
    <x v="0"/>
    <x v="0"/>
    <x v="0"/>
    <s v="Claims Percentage"/>
    <s v="FFS11.16"/>
    <s v="LB"/>
    <x v="130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220"/>
    <s v="C|0|0|1"/>
    <s v="OT"/>
    <x v="1"/>
    <x v="1"/>
    <x v="0"/>
    <x v="0"/>
    <x v="0"/>
    <x v="0"/>
    <x v="0"/>
    <x v="0"/>
    <s v="Claims Percentage"/>
    <s v="MCR14.16"/>
    <s v="LB"/>
    <x v="130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21"/>
    <s v="1|0|0|1"/>
    <s v="LT"/>
    <x v="1"/>
    <x v="0"/>
    <x v="1"/>
    <x v="0"/>
    <x v="0"/>
    <x v="0"/>
    <x v="0"/>
    <x v="0"/>
    <s v="Claims Percentage"/>
    <s v="FFS5.12"/>
    <s v="LB"/>
    <x v="131"/>
    <s v="Longitudinal and inferential"/>
    <n v="0.01"/>
    <n v="10"/>
    <n v="0.15"/>
    <s v="Existing"/>
    <s v="ORT - MSIS Equivalency LT"/>
    <s v="CLT148"/>
    <s v="LEAVE-DAYS"/>
    <s v="LT"/>
    <m/>
    <m/>
    <m/>
    <m/>
    <n v="1"/>
    <n v="0"/>
    <n v="0"/>
    <n v="1"/>
    <m/>
    <m/>
  </r>
  <r>
    <n v="222"/>
    <s v="3|0|0|1"/>
    <s v="LT"/>
    <x v="1"/>
    <x v="1"/>
    <x v="0"/>
    <x v="0"/>
    <x v="0"/>
    <x v="0"/>
    <x v="0"/>
    <x v="0"/>
    <s v="Claims Percentage"/>
    <s v="MCR5.12"/>
    <s v="LB"/>
    <x v="131"/>
    <s v="Longitudinal and inferential"/>
    <n v="0.01"/>
    <n v="10"/>
    <n v="0.15"/>
    <s v="Existing"/>
    <s v="ORT - MSIS Equivalency LT"/>
    <s v="CLT148"/>
    <s v="LEAVE-DAYS"/>
    <s v="LT"/>
    <m/>
    <m/>
    <m/>
    <m/>
    <n v="3"/>
    <n v="0"/>
    <n v="0"/>
    <n v="1"/>
    <m/>
    <m/>
  </r>
  <r>
    <n v="223"/>
    <s v="A|0|0|1"/>
    <s v="LT"/>
    <x v="1"/>
    <x v="0"/>
    <x v="1"/>
    <x v="0"/>
    <x v="0"/>
    <x v="0"/>
    <x v="0"/>
    <x v="0"/>
    <s v="Claims Percentage"/>
    <s v="FFS7.12"/>
    <s v="LB"/>
    <x v="131"/>
    <s v="Longitudinal and inferential"/>
    <n v="0.01"/>
    <n v="10"/>
    <n v="0.3"/>
    <s v="Existing"/>
    <s v="ORT - MSIS Equivalency LT"/>
    <s v="CLT148"/>
    <s v="LEAVE-DAYS"/>
    <s v="LT"/>
    <m/>
    <m/>
    <m/>
    <m/>
    <s v="A"/>
    <n v="0"/>
    <n v="0"/>
    <n v="1"/>
    <m/>
    <m/>
  </r>
  <r>
    <n v="224"/>
    <s v="C|0|0|1"/>
    <s v="LT"/>
    <x v="1"/>
    <x v="1"/>
    <x v="0"/>
    <x v="0"/>
    <x v="0"/>
    <x v="0"/>
    <x v="0"/>
    <x v="0"/>
    <s v="Claims Percentage"/>
    <s v="MCR7.12"/>
    <s v="LB"/>
    <x v="131"/>
    <s v="Inferential"/>
    <n v="0.01"/>
    <n v="10"/>
    <s v=""/>
    <s v="Existing"/>
    <s v="ORT - MSIS Equivalency LT"/>
    <s v="CLT148"/>
    <s v="LEAVE-DAYS"/>
    <s v="LT"/>
    <m/>
    <m/>
    <m/>
    <m/>
    <s v="C"/>
    <n v="0"/>
    <n v="0"/>
    <n v="1"/>
    <m/>
    <m/>
  </r>
  <r>
    <n v="225"/>
    <s v="1|0|0|1"/>
    <s v="OT"/>
    <x v="1"/>
    <x v="0"/>
    <x v="1"/>
    <x v="0"/>
    <x v="0"/>
    <x v="0"/>
    <x v="0"/>
    <x v="0"/>
    <s v="Claims Percentage"/>
    <s v="FFS9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226"/>
    <s v="3|0|0|1"/>
    <s v="OT"/>
    <x v="1"/>
    <x v="1"/>
    <x v="0"/>
    <x v="0"/>
    <x v="0"/>
    <x v="0"/>
    <x v="0"/>
    <x v="0"/>
    <s v="Claims Percentage"/>
    <s v="MCR10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227"/>
    <s v="A|0|0|1"/>
    <s v="OT"/>
    <x v="1"/>
    <x v="0"/>
    <x v="1"/>
    <x v="0"/>
    <x v="0"/>
    <x v="0"/>
    <x v="0"/>
    <x v="0"/>
    <s v="Claims Percentage"/>
    <s v="FFS11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228"/>
    <s v="C|0|0|1"/>
    <s v="OT"/>
    <x v="1"/>
    <x v="1"/>
    <x v="0"/>
    <x v="0"/>
    <x v="0"/>
    <x v="0"/>
    <x v="0"/>
    <x v="0"/>
    <s v="Claims Percentage"/>
    <s v="MCR14.17"/>
    <s v="LB"/>
    <x v="132"/>
    <s v="Inferential"/>
    <n v="0"/>
    <n v="50"/>
    <s v=""/>
    <s v="Existing"/>
    <s v="ORT - MSIS Equivalency OT"/>
    <m/>
    <s v="Service Code Indicator"/>
    <s v="OT"/>
    <m/>
    <m/>
    <m/>
    <m/>
    <s v="C"/>
    <n v="0"/>
    <n v="0"/>
    <n v="1"/>
    <m/>
    <m/>
  </r>
  <r>
    <n v="229"/>
    <s v="1|0|0|1"/>
    <s v="RX"/>
    <x v="1"/>
    <x v="0"/>
    <x v="0"/>
    <x v="1"/>
    <x v="0"/>
    <x v="0"/>
    <x v="0"/>
    <x v="0"/>
    <s v="Claims Percentage"/>
    <s v="EXP16.3"/>
    <s v="LB"/>
    <x v="133"/>
    <s v="Longitudinal and inferential"/>
    <n v="0"/>
    <n v="5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230"/>
    <s v="A|0|0|1"/>
    <s v="RX"/>
    <x v="1"/>
    <x v="0"/>
    <x v="0"/>
    <x v="1"/>
    <x v="0"/>
    <x v="0"/>
    <x v="0"/>
    <x v="0"/>
    <s v="Claims Percentage"/>
    <s v="EXP18.3"/>
    <s v="LB"/>
    <x v="133"/>
    <s v="Longitudinal and inferential"/>
    <n v="0"/>
    <n v="5"/>
    <n v="0.15"/>
    <s v="Existing"/>
    <s v="ORT - MSIS Equivalency RX"/>
    <s v="CRX041"/>
    <s v="TOT-MEDICAID-PAID-AMT"/>
    <s v="RX"/>
    <m/>
    <m/>
    <m/>
    <m/>
    <s v="A"/>
    <n v="0"/>
    <n v="0"/>
    <n v="1"/>
    <m/>
    <m/>
  </r>
  <r>
    <n v="231"/>
    <s v="1|0|0|1"/>
    <s v="OT"/>
    <x v="1"/>
    <x v="0"/>
    <x v="1"/>
    <x v="0"/>
    <x v="0"/>
    <x v="0"/>
    <x v="0"/>
    <x v="0"/>
    <s v="Claims Percentage"/>
    <s v="FFS9.18"/>
    <s v="LB"/>
    <x v="134"/>
    <s v="Longitudinal"/>
    <m/>
    <m/>
    <n v="0.15"/>
    <s v="Existing"/>
    <s v="ORT - MSIS Equivalency OT"/>
    <m/>
    <s v="Place of Service"/>
    <s v="OT"/>
    <m/>
    <m/>
    <m/>
    <m/>
    <n v="1"/>
    <n v="0"/>
    <n v="0"/>
    <n v="1"/>
    <m/>
    <m/>
  </r>
  <r>
    <n v="232"/>
    <s v="3|0|0|1"/>
    <s v="OT"/>
    <x v="1"/>
    <x v="1"/>
    <x v="0"/>
    <x v="0"/>
    <x v="0"/>
    <x v="0"/>
    <x v="0"/>
    <x v="0"/>
    <s v="Claims Percentage"/>
    <s v="MCR10.18"/>
    <s v="LB"/>
    <x v="134"/>
    <s v="Longitudinal"/>
    <m/>
    <m/>
    <n v="0.15"/>
    <s v="Existing"/>
    <s v="ORT - MSIS Equivalency OT"/>
    <m/>
    <s v="Place of Service"/>
    <s v="OT"/>
    <m/>
    <m/>
    <m/>
    <m/>
    <n v="3"/>
    <n v="0"/>
    <n v="0"/>
    <n v="1"/>
    <m/>
    <m/>
  </r>
  <r>
    <n v="233"/>
    <s v="A|0|0|1"/>
    <s v="OT"/>
    <x v="1"/>
    <x v="0"/>
    <x v="1"/>
    <x v="0"/>
    <x v="0"/>
    <x v="0"/>
    <x v="0"/>
    <x v="0"/>
    <s v="Claims Percentage"/>
    <s v="FFS11.18"/>
    <s v="LB"/>
    <x v="134"/>
    <s v="Longitudinal"/>
    <m/>
    <m/>
    <n v="0.3"/>
    <s v="Existing"/>
    <s v="ORT - MSIS Equivalency OT"/>
    <m/>
    <s v="Place of Service"/>
    <s v="OT"/>
    <m/>
    <m/>
    <m/>
    <m/>
    <s v="A"/>
    <n v="0"/>
    <n v="0"/>
    <n v="1"/>
    <m/>
    <m/>
  </r>
  <r>
    <n v="234"/>
    <s v="C|0|0|1"/>
    <s v="OT"/>
    <x v="1"/>
    <x v="1"/>
    <x v="0"/>
    <x v="0"/>
    <x v="0"/>
    <x v="0"/>
    <x v="0"/>
    <x v="0"/>
    <s v="Claims Percentage"/>
    <s v="MCR14.18"/>
    <s v="LB"/>
    <x v="134"/>
    <s v="Longitudinal"/>
    <m/>
    <m/>
    <s v="TBD"/>
    <s v="Existing"/>
    <s v="ORT - MSIS Equivalency OT"/>
    <m/>
    <s v="Place of Service"/>
    <s v="OT"/>
    <m/>
    <m/>
    <m/>
    <m/>
    <s v="C"/>
    <n v="0"/>
    <n v="0"/>
    <n v="1"/>
    <m/>
    <m/>
  </r>
  <r>
    <n v="235"/>
    <s v="1|0|1|1"/>
    <s v="OT"/>
    <x v="1"/>
    <x v="0"/>
    <x v="1"/>
    <x v="0"/>
    <x v="0"/>
    <x v="0"/>
    <x v="0"/>
    <x v="0"/>
    <s v="Claims Percentage"/>
    <s v="FFS10.5"/>
    <s v="LB"/>
    <x v="135"/>
    <s v="Longitudinal"/>
    <m/>
    <m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236"/>
    <s v="3|0|1|1"/>
    <s v="OT"/>
    <x v="1"/>
    <x v="1"/>
    <x v="0"/>
    <x v="0"/>
    <x v="0"/>
    <x v="0"/>
    <x v="0"/>
    <x v="0"/>
    <s v="Claims Percentage"/>
    <s v="MCR11.4"/>
    <s v="LB"/>
    <x v="135"/>
    <s v="Longitudinal"/>
    <m/>
    <m/>
    <s v="TBD"/>
    <s v="Existing"/>
    <s v="ORT - MSIS Equivalency OT"/>
    <m/>
    <s v="Place of Service"/>
    <s v="OT"/>
    <s v="Amt Paid"/>
    <m/>
    <m/>
    <m/>
    <n v="3"/>
    <n v="0"/>
    <n v="1"/>
    <n v="1"/>
    <m/>
    <m/>
  </r>
  <r>
    <n v="237"/>
    <s v="A|0|1|1"/>
    <s v="OT"/>
    <x v="1"/>
    <x v="0"/>
    <x v="1"/>
    <x v="0"/>
    <x v="0"/>
    <x v="0"/>
    <x v="0"/>
    <x v="0"/>
    <s v="Claims Percentage"/>
    <s v="FFS12.3"/>
    <s v="LB"/>
    <x v="135"/>
    <s v="Longitudinal"/>
    <m/>
    <m/>
    <n v="0.1"/>
    <s v="Existing"/>
    <s v="ORT - MSIS Equivalency OT"/>
    <m/>
    <s v="Place of Service"/>
    <s v="OT"/>
    <s v="Amt Paid"/>
    <m/>
    <m/>
    <m/>
    <s v="A"/>
    <n v="0"/>
    <n v="1"/>
    <n v="1"/>
    <m/>
    <m/>
  </r>
  <r>
    <n v="238"/>
    <s v="C|0|1|1"/>
    <s v="OT"/>
    <x v="1"/>
    <x v="1"/>
    <x v="0"/>
    <x v="0"/>
    <x v="0"/>
    <x v="0"/>
    <x v="0"/>
    <x v="0"/>
    <s v="Claims Percentage"/>
    <s v="MCR15.3"/>
    <s v="LB"/>
    <x v="135"/>
    <s v="Longitudinal"/>
    <m/>
    <m/>
    <s v="TBD"/>
    <s v="Existing"/>
    <s v="ORT - MSIS Equivalency OT"/>
    <m/>
    <s v="Place of Service"/>
    <s v="OT"/>
    <s v="Amt Paid"/>
    <m/>
    <m/>
    <m/>
    <s v="C"/>
    <n v="0"/>
    <n v="1"/>
    <n v="1"/>
    <m/>
    <m/>
  </r>
  <r>
    <n v="239"/>
    <s v="1|0|0|1"/>
    <s v="LT"/>
    <x v="1"/>
    <x v="0"/>
    <x v="1"/>
    <x v="0"/>
    <x v="0"/>
    <x v="0"/>
    <x v="0"/>
    <x v="0"/>
    <s v="Claims Percentage"/>
    <s v="FFS5.13"/>
    <s v="LB"/>
    <x v="136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240"/>
    <s v="3|0|0|1"/>
    <s v="LT"/>
    <x v="1"/>
    <x v="1"/>
    <x v="0"/>
    <x v="0"/>
    <x v="0"/>
    <x v="0"/>
    <x v="0"/>
    <x v="0"/>
    <s v="Claims Percentage"/>
    <s v="MCR5.13"/>
    <s v="LB"/>
    <x v="136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241"/>
    <s v="A|0|0|1"/>
    <s v="LT"/>
    <x v="1"/>
    <x v="0"/>
    <x v="1"/>
    <x v="0"/>
    <x v="0"/>
    <x v="0"/>
    <x v="0"/>
    <x v="0"/>
    <s v="Claims Percentage"/>
    <s v="FFS7.13"/>
    <s v="LB"/>
    <x v="136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242"/>
    <s v="C|0|0|1"/>
    <s v="LT"/>
    <x v="1"/>
    <x v="1"/>
    <x v="0"/>
    <x v="0"/>
    <x v="0"/>
    <x v="0"/>
    <x v="0"/>
    <x v="0"/>
    <s v="Claims Percentage"/>
    <s v="MCR7.13"/>
    <s v="LB"/>
    <x v="136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243"/>
    <s v="1 or 3|0|0|1"/>
    <s v="OT"/>
    <x v="2"/>
    <x v="0"/>
    <x v="0"/>
    <x v="2"/>
    <x v="0"/>
    <x v="0"/>
    <x v="1"/>
    <x v="0"/>
    <s v="Claims Percentage"/>
    <s v="ALL2.2"/>
    <m/>
    <x v="137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4"/>
    <s v="1 or 3|0|0|1"/>
    <s v="OT"/>
    <x v="2"/>
    <x v="0"/>
    <x v="0"/>
    <x v="2"/>
    <x v="0"/>
    <x v="0"/>
    <x v="1"/>
    <x v="0"/>
    <s v="Claims Percentage"/>
    <s v="ALL2.3"/>
    <m/>
    <x v="138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5"/>
    <s v="1 or 3|0|0|1"/>
    <s v="OT"/>
    <x v="2"/>
    <x v="0"/>
    <x v="0"/>
    <x v="2"/>
    <x v="0"/>
    <x v="0"/>
    <x v="1"/>
    <x v="0"/>
    <s v="Claims Percentage"/>
    <s v="ALL2.4"/>
    <m/>
    <x v="139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6"/>
    <s v="1 or 3|0|0|1"/>
    <s v="OT"/>
    <x v="2"/>
    <x v="0"/>
    <x v="0"/>
    <x v="2"/>
    <x v="0"/>
    <x v="0"/>
    <x v="1"/>
    <x v="0"/>
    <s v="Claims Percentage"/>
    <s v="ALL2.5"/>
    <m/>
    <x v="140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7"/>
    <s v="1 or 3|0|0|1"/>
    <s v="OT"/>
    <x v="2"/>
    <x v="0"/>
    <x v="0"/>
    <x v="2"/>
    <x v="0"/>
    <x v="0"/>
    <x v="1"/>
    <x v="0"/>
    <s v="Claims Percentage"/>
    <s v="ALL2.6"/>
    <m/>
    <x v="141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8"/>
    <s v="1 or 3|0|0|1"/>
    <s v="OT"/>
    <x v="2"/>
    <x v="0"/>
    <x v="0"/>
    <x v="2"/>
    <x v="0"/>
    <x v="0"/>
    <x v="1"/>
    <x v="0"/>
    <s v="Claims Percentage"/>
    <s v="ALL2.7"/>
    <m/>
    <x v="142"/>
    <s v="Longitudinal and inferential"/>
    <n v="80"/>
    <n v="100"/>
    <n v="0.2"/>
    <s v="New"/>
    <m/>
    <s v="COT187"/>
    <s v="HCBS-SERVICE-CODE"/>
    <s v="OT"/>
    <s v="WAIVER-TYPE"/>
    <s v="EL"/>
    <m/>
    <s v=" "/>
    <s v="1 or 3"/>
    <n v="0"/>
    <n v="0"/>
    <n v="1"/>
    <s v="Cannot split"/>
    <m/>
  </r>
  <r>
    <n v="249"/>
    <s v="1 or 3|0|0|1"/>
    <s v="OT"/>
    <x v="2"/>
    <x v="0"/>
    <x v="0"/>
    <x v="2"/>
    <x v="0"/>
    <x v="0"/>
    <x v="1"/>
    <x v="0"/>
    <s v="Claims Percentage"/>
    <s v="ALL2.8"/>
    <m/>
    <x v="143"/>
    <s v="Longitudinal and inferential"/>
    <n v="80"/>
    <n v="100"/>
    <n v="0.2"/>
    <s v="New"/>
    <m/>
    <s v="COT188"/>
    <s v="HCBS-TAXONOMY"/>
    <s v="OT"/>
    <s v="WAIVER-TYPE"/>
    <s v="EL"/>
    <s v="[ELG163]STATE-PLAN-OPTION-TYPE"/>
    <s v=" "/>
    <s v="1 or 3"/>
    <n v="0"/>
    <n v="0"/>
    <n v="1"/>
    <s v="Cannot split"/>
    <m/>
  </r>
  <r>
    <n v="250"/>
    <s v="1 or 3|0|0|1"/>
    <s v="OT"/>
    <x v="2"/>
    <x v="0"/>
    <x v="0"/>
    <x v="2"/>
    <x v="0"/>
    <x v="0"/>
    <x v="1"/>
    <x v="0"/>
    <s v="Claims Percentage"/>
    <s v="ALL2.9"/>
    <m/>
    <x v="144"/>
    <s v="Inferential"/>
    <n v="80"/>
    <n v="100"/>
    <s v=""/>
    <s v="New"/>
    <m/>
    <s v="COT188"/>
    <s v="HCBS-TAXONOMY"/>
    <s v="OT"/>
    <s v="STATE-PLAN-OPTION-TYPE"/>
    <s v="EL"/>
    <s v="[ELG173]WAIVER-TYPE"/>
    <s v=" "/>
    <s v="1 or 3"/>
    <n v="0"/>
    <n v="0"/>
    <n v="1"/>
    <s v="Cannot split"/>
    <m/>
  </r>
  <r>
    <n v="251"/>
    <s v="All|0|0|1"/>
    <s v="OT"/>
    <x v="2"/>
    <x v="0"/>
    <x v="0"/>
    <x v="2"/>
    <x v="0"/>
    <x v="0"/>
    <x v="1"/>
    <x v="0"/>
    <s v="Claims Percentage"/>
    <s v="ALL1.7"/>
    <m/>
    <x v="145"/>
    <s v="Inferential"/>
    <n v="1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252"/>
    <s v="All|0|0|1"/>
    <s v="OT"/>
    <x v="2"/>
    <x v="0"/>
    <x v="0"/>
    <x v="2"/>
    <x v="0"/>
    <x v="0"/>
    <x v="1"/>
    <x v="0"/>
    <s v="Claims Percentage"/>
    <s v="ALL1.8"/>
    <m/>
    <x v="146"/>
    <s v="Inferential"/>
    <n v="1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253"/>
    <s v="All|0|0|1"/>
    <s v="OT"/>
    <x v="2"/>
    <x v="0"/>
    <x v="0"/>
    <x v="2"/>
    <x v="0"/>
    <x v="0"/>
    <x v="1"/>
    <x v="0"/>
    <s v="Claims Percentage"/>
    <s v="ALL1.9"/>
    <m/>
    <x v="147"/>
    <s v="Inferential"/>
    <n v="1"/>
    <n v="20"/>
    <s v=""/>
    <s v="New"/>
    <m/>
    <s v="COT209"/>
    <s v="BENEFIT-TYPE"/>
    <s v="OT"/>
    <s v=""/>
    <m/>
    <m/>
    <s v=" "/>
    <s v="All"/>
    <n v="0"/>
    <n v="0"/>
    <n v="1"/>
    <s v="Cannot split"/>
    <m/>
  </r>
  <r>
    <n v="254"/>
    <s v="All|0|0|1"/>
    <s v="LT"/>
    <x v="2"/>
    <x v="0"/>
    <x v="0"/>
    <x v="2"/>
    <x v="0"/>
    <x v="0"/>
    <x v="1"/>
    <x v="0"/>
    <s v="Claims Percentage"/>
    <s v="ALL1.10"/>
    <m/>
    <x v="148"/>
    <s v="Inferential"/>
    <n v="0"/>
    <n v="20"/>
    <s v=""/>
    <s v="New"/>
    <m/>
    <s v="CLT218"/>
    <s v="BENEFIT-TYPE"/>
    <s v="LT"/>
    <s v=""/>
    <m/>
    <m/>
    <s v=" "/>
    <s v="All"/>
    <n v="0"/>
    <n v="0"/>
    <n v="1"/>
    <s v="Cannot split"/>
    <m/>
  </r>
  <r>
    <n v="255"/>
    <s v="All|0|0|1"/>
    <s v="IP"/>
    <x v="2"/>
    <x v="0"/>
    <x v="0"/>
    <x v="2"/>
    <x v="0"/>
    <x v="0"/>
    <x v="1"/>
    <x v="0"/>
    <s v="Claims Percentage"/>
    <s v="ALL1.11"/>
    <m/>
    <x v="149"/>
    <s v="Inferential"/>
    <n v="0"/>
    <n v="20"/>
    <s v=""/>
    <s v="New"/>
    <m/>
    <s v="CIP268"/>
    <s v="BENEFIT-TYPE"/>
    <s v="IP"/>
    <s v=""/>
    <m/>
    <m/>
    <s v=" "/>
    <s v="All"/>
    <n v="0"/>
    <n v="0"/>
    <n v="1"/>
    <s v="Cannot split"/>
    <m/>
  </r>
  <r>
    <n v="256"/>
    <s v="All|0|0|1"/>
    <s v="OT"/>
    <x v="2"/>
    <x v="0"/>
    <x v="0"/>
    <x v="2"/>
    <x v="0"/>
    <x v="0"/>
    <x v="1"/>
    <x v="0"/>
    <s v="Claims Percentage"/>
    <s v="ALL1.12"/>
    <m/>
    <x v="150"/>
    <s v="Inferential"/>
    <n v="80"/>
    <n v="99"/>
    <s v=""/>
    <s v="New"/>
    <m/>
    <s v="COT209"/>
    <s v="BENEFIT-TYPE"/>
    <s v="OT"/>
    <s v=""/>
    <m/>
    <m/>
    <s v=" "/>
    <s v="All"/>
    <n v="0"/>
    <n v="0"/>
    <n v="1"/>
    <s v="Cannot split"/>
    <m/>
  </r>
  <r>
    <n v="257"/>
    <s v="All|0|0|1"/>
    <s v="LT"/>
    <x v="2"/>
    <x v="0"/>
    <x v="0"/>
    <x v="2"/>
    <x v="0"/>
    <x v="0"/>
    <x v="1"/>
    <x v="0"/>
    <s v="Claims Percentage"/>
    <s v="ALL1.13"/>
    <m/>
    <x v="151"/>
    <s v="Inferential"/>
    <n v="80"/>
    <n v="99"/>
    <s v=""/>
    <s v="New"/>
    <m/>
    <s v="CLT218"/>
    <s v="BENEFIT-TYPE"/>
    <s v="LT"/>
    <s v=""/>
    <m/>
    <m/>
    <s v=" "/>
    <s v="All"/>
    <n v="0"/>
    <n v="0"/>
    <n v="1"/>
    <s v="Cannot split"/>
    <m/>
  </r>
  <r>
    <n v="258"/>
    <s v="All|All|All|1"/>
    <s v="IP"/>
    <x v="1"/>
    <x v="0"/>
    <x v="0"/>
    <x v="2"/>
    <x v="0"/>
    <x v="0"/>
    <x v="1"/>
    <x v="0"/>
    <s v="Claims Percentage"/>
    <s v="ALL3.1"/>
    <m/>
    <x v="152"/>
    <s v="Inferential"/>
    <n v="50"/>
    <n v="99"/>
    <s v=""/>
    <s v="New"/>
    <m/>
    <s v="CIP024"/>
    <s v="TYPE-OF-HOSPITAL"/>
    <s v="IP"/>
    <s v=""/>
    <m/>
    <m/>
    <s v=" "/>
    <s v="All"/>
    <s v="All"/>
    <s v="All"/>
    <n v="1"/>
    <s v="Cannot split"/>
    <m/>
  </r>
  <r>
    <n v="259"/>
    <s v="All|0|0|1"/>
    <s v="IP"/>
    <x v="2"/>
    <x v="0"/>
    <x v="0"/>
    <x v="2"/>
    <x v="0"/>
    <x v="0"/>
    <x v="1"/>
    <x v="0"/>
    <s v="Claims Percentage"/>
    <s v="ALL1.14"/>
    <m/>
    <x v="152"/>
    <s v="Inferential"/>
    <n v="80"/>
    <n v="99"/>
    <s v=""/>
    <s v="New"/>
    <m/>
    <s v="CIP268"/>
    <s v="BENEFIT-TYPE"/>
    <s v="IP"/>
    <s v=""/>
    <m/>
    <m/>
    <s v=" "/>
    <s v="All"/>
    <n v="0"/>
    <n v="0"/>
    <n v="1"/>
    <s v="Cannot split"/>
    <m/>
  </r>
  <r>
    <n v="260"/>
    <s v="1|0|0|1"/>
    <s v="OT"/>
    <x v="2"/>
    <x v="2"/>
    <x v="1"/>
    <x v="2"/>
    <x v="0"/>
    <x v="0"/>
    <x v="0"/>
    <x v="0"/>
    <s v="Claims Percentage"/>
    <s v="FFS9.19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1"/>
    <n v="0"/>
    <n v="0"/>
    <n v="1"/>
    <m/>
    <m/>
  </r>
  <r>
    <n v="261"/>
    <s v="1|0|1|1"/>
    <s v="OT"/>
    <x v="2"/>
    <x v="2"/>
    <x v="1"/>
    <x v="2"/>
    <x v="0"/>
    <x v="0"/>
    <x v="0"/>
    <x v="0"/>
    <s v="Claims Percentage"/>
    <s v="FFS10.6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1"/>
    <n v="0"/>
    <n v="1"/>
    <n v="1"/>
    <m/>
    <m/>
  </r>
  <r>
    <n v="262"/>
    <s v="3|0|All|1"/>
    <s v="OT"/>
    <x v="2"/>
    <x v="1"/>
    <x v="2"/>
    <x v="2"/>
    <x v="0"/>
    <x v="0"/>
    <x v="0"/>
    <x v="0"/>
    <s v="Claims Percentage"/>
    <s v="MCR12.1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3"/>
    <n v="0"/>
    <s v="All"/>
    <n v="1"/>
    <m/>
    <m/>
  </r>
  <r>
    <n v="263"/>
    <s v="A|0|All|1"/>
    <s v="OT"/>
    <x v="2"/>
    <x v="2"/>
    <x v="1"/>
    <x v="2"/>
    <x v="0"/>
    <x v="0"/>
    <x v="0"/>
    <x v="0"/>
    <s v="Claims Percentage"/>
    <s v="FFS13.1"/>
    <m/>
    <x v="153"/>
    <s v="Longitudinal and inferential"/>
    <n v="1"/>
    <n v="50"/>
    <n v="0.3"/>
    <s v="New"/>
    <m/>
    <s v="COT220"/>
    <s v="HCPCS-RATE"/>
    <s v="OT"/>
    <s v="REVENUE-CODE"/>
    <s v="OT"/>
    <m/>
    <s v=" "/>
    <s v="A"/>
    <n v="0"/>
    <s v="All"/>
    <n v="1"/>
    <m/>
    <m/>
  </r>
  <r>
    <n v="264"/>
    <s v="C|0|All|1"/>
    <s v="OT"/>
    <x v="2"/>
    <x v="1"/>
    <x v="0"/>
    <x v="2"/>
    <x v="0"/>
    <x v="0"/>
    <x v="0"/>
    <x v="0"/>
    <s v="Claims Percentage"/>
    <s v="MCR16.1"/>
    <m/>
    <x v="153"/>
    <s v="Longitudinal and inferential"/>
    <n v="1"/>
    <n v="50"/>
    <n v="0.3"/>
    <s v="New"/>
    <m/>
    <s v="COT220"/>
    <s v="HCPCS-RATE"/>
    <s v="OT"/>
    <s v="REVENUE-CODE"/>
    <s v="OT"/>
    <m/>
    <s v=" "/>
    <s v="C"/>
    <n v="0"/>
    <s v="All"/>
    <n v="1"/>
    <m/>
    <m/>
  </r>
  <r>
    <n v="265"/>
    <s v="All|All|All|1"/>
    <s v="IP"/>
    <x v="1"/>
    <x v="0"/>
    <x v="0"/>
    <x v="2"/>
    <x v="0"/>
    <x v="0"/>
    <x v="1"/>
    <x v="0"/>
    <s v="Claims Percentage"/>
    <s v="ALL3.2"/>
    <m/>
    <x v="154"/>
    <s v="Inferential"/>
    <n v="1"/>
    <n v="50"/>
    <s v=""/>
    <s v="New"/>
    <m/>
    <s v="CIP024"/>
    <s v="TYPE-OF-HOSPITAL"/>
    <s v="IP"/>
    <s v=""/>
    <m/>
    <m/>
    <s v=" "/>
    <s v="All"/>
    <s v="All"/>
    <s v="All"/>
    <n v="1"/>
    <s v="Cannot split"/>
    <m/>
  </r>
  <r>
    <n v="266"/>
    <s v="1|0|0|1"/>
    <s v="IP"/>
    <x v="2"/>
    <x v="2"/>
    <x v="1"/>
    <x v="2"/>
    <x v="0"/>
    <x v="0"/>
    <x v="0"/>
    <x v="0"/>
    <s v="Claims Percentage"/>
    <s v="FFS1.5"/>
    <m/>
    <x v="155"/>
    <s v="Longitudinal"/>
    <m/>
    <m/>
    <n v="0.1"/>
    <s v="Update to existing"/>
    <m/>
    <s v="CIP257"/>
    <s v="TYPE-OF-SERVICE"/>
    <s v="IP"/>
    <s v=""/>
    <m/>
    <m/>
    <s v=" "/>
    <n v="1"/>
    <n v="0"/>
    <n v="0"/>
    <n v="1"/>
    <m/>
    <m/>
  </r>
  <r>
    <n v="267"/>
    <s v="1|0|1|1"/>
    <s v="IP"/>
    <x v="2"/>
    <x v="2"/>
    <x v="1"/>
    <x v="2"/>
    <x v="0"/>
    <x v="0"/>
    <x v="0"/>
    <x v="0"/>
    <s v="Claims Percentage"/>
    <s v="FFS2.1"/>
    <m/>
    <x v="155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268"/>
    <s v="3|0|All|1"/>
    <s v="IP"/>
    <x v="2"/>
    <x v="1"/>
    <x v="2"/>
    <x v="2"/>
    <x v="0"/>
    <x v="0"/>
    <x v="0"/>
    <x v="0"/>
    <s v="Claims Percentage"/>
    <s v="MCR2.1"/>
    <m/>
    <x v="155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269"/>
    <s v="A|0|All|1"/>
    <s v="IP"/>
    <x v="2"/>
    <x v="2"/>
    <x v="1"/>
    <x v="2"/>
    <x v="0"/>
    <x v="0"/>
    <x v="0"/>
    <x v="0"/>
    <s v="Claims Percentage"/>
    <s v="FFS4.1"/>
    <m/>
    <x v="155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270"/>
    <s v="C|0|All|1"/>
    <s v="IP"/>
    <x v="2"/>
    <x v="1"/>
    <x v="2"/>
    <x v="2"/>
    <x v="0"/>
    <x v="0"/>
    <x v="0"/>
    <x v="0"/>
    <s v="Claims Percentage"/>
    <s v="MCR4.1"/>
    <m/>
    <x v="155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271"/>
    <s v="1|0|0|1"/>
    <s v="OT"/>
    <x v="2"/>
    <x v="2"/>
    <x v="1"/>
    <x v="2"/>
    <x v="0"/>
    <x v="0"/>
    <x v="0"/>
    <x v="0"/>
    <s v="Claims Percentage"/>
    <s v="FFS9.20"/>
    <m/>
    <x v="15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72"/>
    <s v="1|0|1|1"/>
    <s v="OT"/>
    <x v="2"/>
    <x v="2"/>
    <x v="1"/>
    <x v="2"/>
    <x v="0"/>
    <x v="0"/>
    <x v="0"/>
    <x v="0"/>
    <s v="Claims Percentage"/>
    <s v="FFS10.7"/>
    <m/>
    <x v="15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73"/>
    <s v="3|0|All|1"/>
    <s v="OT"/>
    <x v="2"/>
    <x v="1"/>
    <x v="2"/>
    <x v="2"/>
    <x v="0"/>
    <x v="0"/>
    <x v="0"/>
    <x v="0"/>
    <s v="Claims Percentage"/>
    <s v="MCR12.2"/>
    <m/>
    <x v="15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74"/>
    <s v="A|0|All|1"/>
    <s v="OT"/>
    <x v="2"/>
    <x v="2"/>
    <x v="1"/>
    <x v="2"/>
    <x v="0"/>
    <x v="0"/>
    <x v="0"/>
    <x v="0"/>
    <s v="Claims Percentage"/>
    <s v="FFS13.2"/>
    <m/>
    <x v="15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75"/>
    <s v="C|0|All|1"/>
    <s v="OT"/>
    <x v="2"/>
    <x v="1"/>
    <x v="2"/>
    <x v="2"/>
    <x v="0"/>
    <x v="0"/>
    <x v="0"/>
    <x v="0"/>
    <s v="Claims Percentage"/>
    <s v="MCR16.2"/>
    <m/>
    <x v="15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76"/>
    <s v="1|0|0|1"/>
    <s v="OT"/>
    <x v="2"/>
    <x v="2"/>
    <x v="1"/>
    <x v="2"/>
    <x v="0"/>
    <x v="0"/>
    <x v="0"/>
    <x v="0"/>
    <s v="Claims Percentage"/>
    <s v="FFS9.21"/>
    <m/>
    <x v="15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77"/>
    <s v="1|0|1|1"/>
    <s v="OT"/>
    <x v="2"/>
    <x v="2"/>
    <x v="1"/>
    <x v="2"/>
    <x v="0"/>
    <x v="0"/>
    <x v="0"/>
    <x v="0"/>
    <s v="Claims Percentage"/>
    <s v="FFS10.8"/>
    <m/>
    <x v="15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78"/>
    <s v="1|0|1|1"/>
    <s v="RX"/>
    <x v="2"/>
    <x v="2"/>
    <x v="1"/>
    <x v="2"/>
    <x v="0"/>
    <x v="0"/>
    <x v="0"/>
    <x v="0"/>
    <s v="Claims Percentage"/>
    <s v="FFS15.1"/>
    <m/>
    <x v="157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279"/>
    <s v="3|0|All|1"/>
    <s v="OT"/>
    <x v="2"/>
    <x v="1"/>
    <x v="2"/>
    <x v="2"/>
    <x v="0"/>
    <x v="0"/>
    <x v="0"/>
    <x v="0"/>
    <s v="Claims Percentage"/>
    <s v="MCR12.3"/>
    <m/>
    <x v="15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80"/>
    <s v="3|0|All|1"/>
    <s v="RX"/>
    <x v="2"/>
    <x v="1"/>
    <x v="2"/>
    <x v="2"/>
    <x v="0"/>
    <x v="0"/>
    <x v="0"/>
    <x v="0"/>
    <s v="Claims Percentage"/>
    <s v="MCR18.1"/>
    <m/>
    <x v="157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281"/>
    <s v="A|0|All|1"/>
    <s v="OT"/>
    <x v="2"/>
    <x v="2"/>
    <x v="1"/>
    <x v="2"/>
    <x v="0"/>
    <x v="0"/>
    <x v="0"/>
    <x v="0"/>
    <s v="Claims Percentage"/>
    <s v="FFS13.3"/>
    <m/>
    <x v="15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82"/>
    <s v="A|0|All|1"/>
    <s v="RX"/>
    <x v="2"/>
    <x v="2"/>
    <x v="1"/>
    <x v="2"/>
    <x v="0"/>
    <x v="0"/>
    <x v="0"/>
    <x v="0"/>
    <s v="Claims Percentage"/>
    <s v="FFS17.1"/>
    <m/>
    <x v="157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283"/>
    <s v="C|0|All|1"/>
    <s v="OT"/>
    <x v="2"/>
    <x v="1"/>
    <x v="2"/>
    <x v="2"/>
    <x v="0"/>
    <x v="0"/>
    <x v="0"/>
    <x v="0"/>
    <s v="Claims Percentage"/>
    <s v="MCR16.3"/>
    <m/>
    <x v="15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84"/>
    <s v="C|0|All|1"/>
    <s v="RX"/>
    <x v="2"/>
    <x v="1"/>
    <x v="2"/>
    <x v="2"/>
    <x v="0"/>
    <x v="0"/>
    <x v="0"/>
    <x v="0"/>
    <s v="Claims Percentage"/>
    <s v="MCR20.1"/>
    <m/>
    <x v="157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285"/>
    <s v="1|0|0|1"/>
    <s v="OT"/>
    <x v="2"/>
    <x v="2"/>
    <x v="1"/>
    <x v="2"/>
    <x v="0"/>
    <x v="0"/>
    <x v="0"/>
    <x v="0"/>
    <s v="Claims Percentage"/>
    <s v="FFS9.22"/>
    <m/>
    <x v="15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86"/>
    <s v="1|0|1|1"/>
    <s v="OT"/>
    <x v="2"/>
    <x v="2"/>
    <x v="1"/>
    <x v="2"/>
    <x v="0"/>
    <x v="0"/>
    <x v="0"/>
    <x v="0"/>
    <s v="Claims Percentage"/>
    <s v="FFS10.9"/>
    <m/>
    <x v="15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87"/>
    <s v="3|0|All|1"/>
    <s v="OT"/>
    <x v="2"/>
    <x v="1"/>
    <x v="2"/>
    <x v="2"/>
    <x v="0"/>
    <x v="0"/>
    <x v="0"/>
    <x v="0"/>
    <s v="Claims Percentage"/>
    <s v="MCR12.4"/>
    <m/>
    <x v="15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88"/>
    <s v="A|0|All|1"/>
    <s v="OT"/>
    <x v="2"/>
    <x v="2"/>
    <x v="1"/>
    <x v="2"/>
    <x v="0"/>
    <x v="0"/>
    <x v="0"/>
    <x v="0"/>
    <s v="Claims Percentage"/>
    <s v="FFS13.4"/>
    <m/>
    <x v="15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89"/>
    <s v="C|0|All|1"/>
    <s v="OT"/>
    <x v="2"/>
    <x v="1"/>
    <x v="2"/>
    <x v="2"/>
    <x v="0"/>
    <x v="0"/>
    <x v="0"/>
    <x v="0"/>
    <s v="Claims Percentage"/>
    <s v="MCR16.4"/>
    <m/>
    <x v="15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90"/>
    <s v="1|0|0|1"/>
    <s v="OT"/>
    <x v="2"/>
    <x v="2"/>
    <x v="1"/>
    <x v="2"/>
    <x v="0"/>
    <x v="0"/>
    <x v="0"/>
    <x v="0"/>
    <s v="Claims Percentage"/>
    <s v="FFS9.23"/>
    <m/>
    <x v="15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91"/>
    <s v="1|0|1|1"/>
    <s v="OT"/>
    <x v="2"/>
    <x v="2"/>
    <x v="1"/>
    <x v="2"/>
    <x v="0"/>
    <x v="0"/>
    <x v="0"/>
    <x v="0"/>
    <s v="Claims Percentage"/>
    <s v="FFS10.10"/>
    <m/>
    <x v="15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92"/>
    <s v="3|0|All|1"/>
    <s v="OT"/>
    <x v="2"/>
    <x v="1"/>
    <x v="2"/>
    <x v="2"/>
    <x v="0"/>
    <x v="0"/>
    <x v="0"/>
    <x v="0"/>
    <s v="Claims Percentage"/>
    <s v="MCR12.5"/>
    <m/>
    <x v="15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93"/>
    <s v="A|0|All|1"/>
    <s v="OT"/>
    <x v="2"/>
    <x v="2"/>
    <x v="1"/>
    <x v="2"/>
    <x v="0"/>
    <x v="0"/>
    <x v="0"/>
    <x v="0"/>
    <s v="Claims Percentage"/>
    <s v="FFS13.5"/>
    <m/>
    <x v="15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94"/>
    <s v="C|0|All|1"/>
    <s v="OT"/>
    <x v="2"/>
    <x v="1"/>
    <x v="2"/>
    <x v="2"/>
    <x v="0"/>
    <x v="0"/>
    <x v="0"/>
    <x v="0"/>
    <s v="Claims Percentage"/>
    <s v="MCR16.5"/>
    <m/>
    <x v="15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95"/>
    <s v="1|0|0|1"/>
    <s v="IP"/>
    <x v="2"/>
    <x v="2"/>
    <x v="1"/>
    <x v="2"/>
    <x v="0"/>
    <x v="0"/>
    <x v="0"/>
    <x v="0"/>
    <s v="Claims Percentage"/>
    <s v="FFS1.6"/>
    <m/>
    <x v="160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296"/>
    <s v="1|0|1|1"/>
    <s v="IP"/>
    <x v="2"/>
    <x v="2"/>
    <x v="1"/>
    <x v="2"/>
    <x v="0"/>
    <x v="0"/>
    <x v="0"/>
    <x v="0"/>
    <s v="Claims Percentage"/>
    <s v="FFS2.2"/>
    <m/>
    <x v="160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297"/>
    <s v="3|0|All|1"/>
    <s v="IP"/>
    <x v="2"/>
    <x v="1"/>
    <x v="2"/>
    <x v="2"/>
    <x v="0"/>
    <x v="0"/>
    <x v="0"/>
    <x v="0"/>
    <s v="Claims Percentage"/>
    <s v="MCR2.2"/>
    <m/>
    <x v="160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298"/>
    <s v="A|0|All|1"/>
    <s v="IP"/>
    <x v="2"/>
    <x v="2"/>
    <x v="1"/>
    <x v="2"/>
    <x v="0"/>
    <x v="0"/>
    <x v="0"/>
    <x v="0"/>
    <s v="Claims Percentage"/>
    <s v="FFS4.2"/>
    <m/>
    <x v="160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299"/>
    <s v="C|0|All|1"/>
    <s v="IP"/>
    <x v="2"/>
    <x v="1"/>
    <x v="2"/>
    <x v="2"/>
    <x v="0"/>
    <x v="0"/>
    <x v="0"/>
    <x v="0"/>
    <s v="Claims Percentage"/>
    <s v="MCR4.2"/>
    <m/>
    <x v="160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00"/>
    <s v="1|0|0|1"/>
    <s v="OT"/>
    <x v="2"/>
    <x v="2"/>
    <x v="1"/>
    <x v="2"/>
    <x v="0"/>
    <x v="0"/>
    <x v="0"/>
    <x v="0"/>
    <s v="Claims Percentage"/>
    <s v="FFS9.24"/>
    <m/>
    <x v="16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01"/>
    <s v="1|0|0|1"/>
    <s v="RX"/>
    <x v="2"/>
    <x v="2"/>
    <x v="1"/>
    <x v="2"/>
    <x v="0"/>
    <x v="0"/>
    <x v="0"/>
    <x v="0"/>
    <s v="Claims Percentage"/>
    <s v="FFS14.8"/>
    <m/>
    <x v="16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302"/>
    <s v="1|0|1|1"/>
    <s v="OT"/>
    <x v="2"/>
    <x v="2"/>
    <x v="1"/>
    <x v="2"/>
    <x v="0"/>
    <x v="0"/>
    <x v="0"/>
    <x v="0"/>
    <s v="Claims Percentage"/>
    <s v="FFS10.11"/>
    <m/>
    <x v="16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03"/>
    <s v="1|0|1|1"/>
    <s v="RX"/>
    <x v="2"/>
    <x v="2"/>
    <x v="1"/>
    <x v="2"/>
    <x v="0"/>
    <x v="0"/>
    <x v="0"/>
    <x v="0"/>
    <s v="Claims Percentage"/>
    <s v="FFS15.2"/>
    <m/>
    <x v="16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304"/>
    <s v="3|0|All|1"/>
    <s v="OT"/>
    <x v="2"/>
    <x v="1"/>
    <x v="0"/>
    <x v="0"/>
    <x v="0"/>
    <x v="0"/>
    <x v="0"/>
    <x v="0"/>
    <s v="Claims Percentage"/>
    <s v="MCR12.6"/>
    <m/>
    <x v="16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05"/>
    <s v="3|0|All|1"/>
    <s v="RX"/>
    <x v="2"/>
    <x v="1"/>
    <x v="2"/>
    <x v="2"/>
    <x v="0"/>
    <x v="0"/>
    <x v="0"/>
    <x v="0"/>
    <s v="Claims Percentage"/>
    <s v="MCR18.2"/>
    <m/>
    <x v="16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306"/>
    <s v="A|0|All|1"/>
    <s v="OT"/>
    <x v="2"/>
    <x v="2"/>
    <x v="1"/>
    <x v="2"/>
    <x v="0"/>
    <x v="0"/>
    <x v="0"/>
    <x v="0"/>
    <s v="Claims Percentage"/>
    <s v="FFS13.6"/>
    <m/>
    <x v="16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07"/>
    <s v="A|0|All|1"/>
    <s v="RX"/>
    <x v="2"/>
    <x v="2"/>
    <x v="1"/>
    <x v="2"/>
    <x v="0"/>
    <x v="0"/>
    <x v="0"/>
    <x v="0"/>
    <s v="Claims Percentage"/>
    <s v="FFS17.2"/>
    <m/>
    <x v="16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308"/>
    <s v="C|0|All|1"/>
    <s v="OT"/>
    <x v="2"/>
    <x v="1"/>
    <x v="0"/>
    <x v="0"/>
    <x v="0"/>
    <x v="0"/>
    <x v="0"/>
    <x v="0"/>
    <s v="Claims Percentage"/>
    <s v="MCR16.6"/>
    <m/>
    <x v="16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09"/>
    <s v="C|0|All|1"/>
    <s v="RX"/>
    <x v="2"/>
    <x v="1"/>
    <x v="2"/>
    <x v="2"/>
    <x v="0"/>
    <x v="0"/>
    <x v="0"/>
    <x v="0"/>
    <s v="Claims Percentage"/>
    <s v="MCR20.2"/>
    <m/>
    <x v="16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310"/>
    <s v="1|0|0|1"/>
    <s v="OT"/>
    <x v="2"/>
    <x v="2"/>
    <x v="1"/>
    <x v="2"/>
    <x v="0"/>
    <x v="0"/>
    <x v="0"/>
    <x v="0"/>
    <s v="Claims Percentage"/>
    <s v="FFS9.25"/>
    <m/>
    <x v="16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11"/>
    <s v="1|0|1|1"/>
    <s v="OT"/>
    <x v="2"/>
    <x v="2"/>
    <x v="1"/>
    <x v="2"/>
    <x v="0"/>
    <x v="0"/>
    <x v="0"/>
    <x v="0"/>
    <s v="Claims Percentage"/>
    <s v="FFS10.12"/>
    <m/>
    <x v="16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12"/>
    <s v="3|0|All|1"/>
    <s v="OT"/>
    <x v="2"/>
    <x v="1"/>
    <x v="2"/>
    <x v="2"/>
    <x v="0"/>
    <x v="0"/>
    <x v="0"/>
    <x v="0"/>
    <s v="Claims Percentage"/>
    <s v="MCR12.7"/>
    <m/>
    <x v="16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13"/>
    <s v="A|0|All|1"/>
    <s v="OT"/>
    <x v="2"/>
    <x v="2"/>
    <x v="1"/>
    <x v="2"/>
    <x v="0"/>
    <x v="0"/>
    <x v="0"/>
    <x v="0"/>
    <s v="Claims Percentage"/>
    <s v="FFS13.7"/>
    <m/>
    <x v="16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14"/>
    <s v="C|0|All|1"/>
    <s v="OT"/>
    <x v="2"/>
    <x v="1"/>
    <x v="2"/>
    <x v="2"/>
    <x v="0"/>
    <x v="0"/>
    <x v="0"/>
    <x v="0"/>
    <s v="Claims Percentage"/>
    <s v="MCR16.7"/>
    <m/>
    <x v="16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15"/>
    <s v="1|0|0|1"/>
    <s v="OT"/>
    <x v="2"/>
    <x v="2"/>
    <x v="1"/>
    <x v="2"/>
    <x v="0"/>
    <x v="0"/>
    <x v="0"/>
    <x v="0"/>
    <s v="Claims Percentage"/>
    <s v="FFS9.26"/>
    <m/>
    <x v="16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16"/>
    <s v="1|0|1|1"/>
    <s v="OT"/>
    <x v="2"/>
    <x v="2"/>
    <x v="1"/>
    <x v="2"/>
    <x v="0"/>
    <x v="0"/>
    <x v="0"/>
    <x v="0"/>
    <s v="Claims Percentage"/>
    <s v="FFS10.13"/>
    <m/>
    <x v="16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17"/>
    <s v="A|0|All|1"/>
    <s v="OT"/>
    <x v="2"/>
    <x v="2"/>
    <x v="1"/>
    <x v="2"/>
    <x v="0"/>
    <x v="0"/>
    <x v="0"/>
    <x v="0"/>
    <s v="Claims Percentage"/>
    <s v="FFS13.8"/>
    <m/>
    <x v="16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18"/>
    <s v="1|0|0|1"/>
    <s v="IP"/>
    <x v="2"/>
    <x v="2"/>
    <x v="1"/>
    <x v="2"/>
    <x v="0"/>
    <x v="0"/>
    <x v="0"/>
    <x v="0"/>
    <s v="Claims Percentage"/>
    <s v="FFS1.7"/>
    <m/>
    <x v="16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319"/>
    <s v="1|0|1|1"/>
    <s v="IP"/>
    <x v="2"/>
    <x v="2"/>
    <x v="1"/>
    <x v="2"/>
    <x v="0"/>
    <x v="0"/>
    <x v="0"/>
    <x v="0"/>
    <s v="Claims Percentage"/>
    <s v="FFS2.3"/>
    <m/>
    <x v="16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320"/>
    <s v="3|0|All|1"/>
    <s v="IP"/>
    <x v="2"/>
    <x v="1"/>
    <x v="2"/>
    <x v="2"/>
    <x v="0"/>
    <x v="0"/>
    <x v="0"/>
    <x v="0"/>
    <s v="Claims Percentage"/>
    <s v="MCR2.3"/>
    <m/>
    <x v="16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321"/>
    <s v="A|0|All|1"/>
    <s v="IP"/>
    <x v="2"/>
    <x v="2"/>
    <x v="1"/>
    <x v="2"/>
    <x v="0"/>
    <x v="0"/>
    <x v="0"/>
    <x v="0"/>
    <s v="Claims Percentage"/>
    <s v="FFS4.3"/>
    <m/>
    <x v="16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322"/>
    <s v="C|0|All|1"/>
    <s v="IP"/>
    <x v="2"/>
    <x v="1"/>
    <x v="2"/>
    <x v="2"/>
    <x v="0"/>
    <x v="0"/>
    <x v="0"/>
    <x v="0"/>
    <s v="Claims Percentage"/>
    <s v="MCR4.3"/>
    <m/>
    <x v="16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23"/>
    <s v="1|0|0|1"/>
    <s v="LT"/>
    <x v="2"/>
    <x v="2"/>
    <x v="1"/>
    <x v="2"/>
    <x v="0"/>
    <x v="0"/>
    <x v="0"/>
    <x v="0"/>
    <s v="Claims Percentage"/>
    <s v="FFS5.14"/>
    <m/>
    <x v="165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324"/>
    <s v="1|0|1|1"/>
    <s v="LT"/>
    <x v="2"/>
    <x v="2"/>
    <x v="1"/>
    <x v="2"/>
    <x v="0"/>
    <x v="0"/>
    <x v="0"/>
    <x v="0"/>
    <s v="Claims Percentage"/>
    <s v="FFS6.1"/>
    <m/>
    <x v="165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325"/>
    <s v="A|0|All|1"/>
    <s v="LT"/>
    <x v="2"/>
    <x v="2"/>
    <x v="1"/>
    <x v="2"/>
    <x v="0"/>
    <x v="0"/>
    <x v="0"/>
    <x v="0"/>
    <s v="Claims Percentage"/>
    <s v="FFS8.1"/>
    <m/>
    <x v="165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326"/>
    <s v="1|0|0|1"/>
    <s v="IP"/>
    <x v="2"/>
    <x v="2"/>
    <x v="1"/>
    <x v="2"/>
    <x v="0"/>
    <x v="0"/>
    <x v="0"/>
    <x v="0"/>
    <s v="Claims Percentage"/>
    <s v="FFS1.8"/>
    <m/>
    <x v="166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327"/>
    <s v="1|0|1|1"/>
    <s v="IP"/>
    <x v="2"/>
    <x v="2"/>
    <x v="1"/>
    <x v="2"/>
    <x v="0"/>
    <x v="0"/>
    <x v="0"/>
    <x v="0"/>
    <s v="Claims Percentage"/>
    <s v="FFS2.4"/>
    <m/>
    <x v="166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328"/>
    <s v="3|0|All|1"/>
    <s v="IP"/>
    <x v="2"/>
    <x v="1"/>
    <x v="2"/>
    <x v="2"/>
    <x v="0"/>
    <x v="0"/>
    <x v="0"/>
    <x v="0"/>
    <s v="Claims Percentage"/>
    <s v="MCR2.4"/>
    <m/>
    <x v="166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329"/>
    <s v="A|0|All|1"/>
    <s v="IP"/>
    <x v="2"/>
    <x v="2"/>
    <x v="1"/>
    <x v="2"/>
    <x v="0"/>
    <x v="0"/>
    <x v="0"/>
    <x v="0"/>
    <s v="Claims Percentage"/>
    <s v="FFS4.4"/>
    <m/>
    <x v="166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330"/>
    <s v="C|0|All|1"/>
    <s v="IP"/>
    <x v="2"/>
    <x v="1"/>
    <x v="2"/>
    <x v="2"/>
    <x v="0"/>
    <x v="0"/>
    <x v="0"/>
    <x v="0"/>
    <s v="Claims Percentage"/>
    <s v="MCR4.4"/>
    <m/>
    <x v="166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31"/>
    <s v="1|0|0|1"/>
    <s v="OT"/>
    <x v="2"/>
    <x v="2"/>
    <x v="1"/>
    <x v="2"/>
    <x v="0"/>
    <x v="0"/>
    <x v="0"/>
    <x v="0"/>
    <s v="Claims Percentage"/>
    <s v="FFS9.27"/>
    <m/>
    <x v="16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32"/>
    <s v="1|0|1|1"/>
    <s v="OT"/>
    <x v="2"/>
    <x v="2"/>
    <x v="1"/>
    <x v="2"/>
    <x v="0"/>
    <x v="0"/>
    <x v="0"/>
    <x v="0"/>
    <s v="Claims Percentage"/>
    <s v="FFS10.14"/>
    <m/>
    <x v="16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33"/>
    <s v="3|0|All|1"/>
    <s v="OT"/>
    <x v="2"/>
    <x v="1"/>
    <x v="2"/>
    <x v="2"/>
    <x v="0"/>
    <x v="0"/>
    <x v="0"/>
    <x v="0"/>
    <s v="Claims Percentage"/>
    <s v="MCR12.8"/>
    <m/>
    <x v="16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34"/>
    <s v="A|0|All|1"/>
    <s v="OT"/>
    <x v="2"/>
    <x v="2"/>
    <x v="1"/>
    <x v="2"/>
    <x v="0"/>
    <x v="0"/>
    <x v="0"/>
    <x v="0"/>
    <s v="Claims Percentage"/>
    <s v="FFS13.9"/>
    <m/>
    <x v="16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35"/>
    <s v="C|0|All|1"/>
    <s v="OT"/>
    <x v="2"/>
    <x v="1"/>
    <x v="2"/>
    <x v="2"/>
    <x v="0"/>
    <x v="0"/>
    <x v="0"/>
    <x v="0"/>
    <s v="Claims Percentage"/>
    <s v="MCR16.8"/>
    <m/>
    <x v="16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36"/>
    <s v="1|0|0|1"/>
    <s v="OT"/>
    <x v="2"/>
    <x v="2"/>
    <x v="1"/>
    <x v="2"/>
    <x v="0"/>
    <x v="0"/>
    <x v="0"/>
    <x v="0"/>
    <s v="Claims Percentage"/>
    <s v="FFS9.28"/>
    <m/>
    <x v="16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37"/>
    <s v="1|0|1|1"/>
    <s v="OT"/>
    <x v="2"/>
    <x v="2"/>
    <x v="1"/>
    <x v="2"/>
    <x v="0"/>
    <x v="0"/>
    <x v="0"/>
    <x v="0"/>
    <s v="Claims Percentage"/>
    <s v="FFS10.15"/>
    <m/>
    <x v="16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38"/>
    <s v="3|0|All|1"/>
    <s v="OT"/>
    <x v="2"/>
    <x v="1"/>
    <x v="2"/>
    <x v="2"/>
    <x v="0"/>
    <x v="0"/>
    <x v="0"/>
    <x v="0"/>
    <s v="Claims Percentage"/>
    <s v="MCR12.9"/>
    <m/>
    <x v="16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39"/>
    <s v="A|0|All|1"/>
    <s v="OT"/>
    <x v="2"/>
    <x v="2"/>
    <x v="1"/>
    <x v="2"/>
    <x v="0"/>
    <x v="0"/>
    <x v="0"/>
    <x v="0"/>
    <s v="Claims Percentage"/>
    <s v="FFS13.10"/>
    <m/>
    <x v="16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40"/>
    <s v="C|0|All|1"/>
    <s v="OT"/>
    <x v="2"/>
    <x v="1"/>
    <x v="2"/>
    <x v="2"/>
    <x v="0"/>
    <x v="0"/>
    <x v="0"/>
    <x v="0"/>
    <s v="Claims Percentage"/>
    <s v="MCR16.9"/>
    <m/>
    <x v="16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41"/>
    <s v="1|0|0|1"/>
    <s v="OT"/>
    <x v="2"/>
    <x v="2"/>
    <x v="1"/>
    <x v="2"/>
    <x v="0"/>
    <x v="0"/>
    <x v="0"/>
    <x v="0"/>
    <s v="Claims Percentage"/>
    <s v="FFS9.29"/>
    <m/>
    <x v="16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42"/>
    <s v="1|0|1|1"/>
    <s v="OT"/>
    <x v="2"/>
    <x v="2"/>
    <x v="1"/>
    <x v="2"/>
    <x v="0"/>
    <x v="0"/>
    <x v="0"/>
    <x v="0"/>
    <s v="Claims Percentage"/>
    <s v="FFS10.16"/>
    <m/>
    <x v="16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43"/>
    <s v="3|0|All|1"/>
    <s v="OT"/>
    <x v="2"/>
    <x v="1"/>
    <x v="2"/>
    <x v="2"/>
    <x v="0"/>
    <x v="0"/>
    <x v="0"/>
    <x v="0"/>
    <s v="Claims Percentage"/>
    <s v="MCR12.10"/>
    <m/>
    <x v="16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44"/>
    <s v="A|0|All|1"/>
    <s v="OT"/>
    <x v="2"/>
    <x v="2"/>
    <x v="1"/>
    <x v="2"/>
    <x v="0"/>
    <x v="0"/>
    <x v="0"/>
    <x v="0"/>
    <s v="Claims Percentage"/>
    <s v="FFS13.11"/>
    <m/>
    <x v="16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45"/>
    <s v="C|0|All|1"/>
    <s v="OT"/>
    <x v="2"/>
    <x v="1"/>
    <x v="2"/>
    <x v="2"/>
    <x v="0"/>
    <x v="0"/>
    <x v="0"/>
    <x v="0"/>
    <s v="Claims Percentage"/>
    <s v="MCR16.10"/>
    <m/>
    <x v="16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46"/>
    <s v="1|0|0|1"/>
    <s v="OT"/>
    <x v="2"/>
    <x v="2"/>
    <x v="1"/>
    <x v="2"/>
    <x v="0"/>
    <x v="0"/>
    <x v="0"/>
    <x v="0"/>
    <s v="Claims Percentage"/>
    <s v="FFS9.30"/>
    <m/>
    <x v="17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47"/>
    <s v="1|0|1|1"/>
    <s v="OT"/>
    <x v="2"/>
    <x v="2"/>
    <x v="1"/>
    <x v="2"/>
    <x v="0"/>
    <x v="0"/>
    <x v="0"/>
    <x v="0"/>
    <s v="Claims Percentage"/>
    <s v="FFS10.17"/>
    <m/>
    <x v="17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48"/>
    <s v="3|0|All|1"/>
    <s v="OT"/>
    <x v="2"/>
    <x v="1"/>
    <x v="2"/>
    <x v="2"/>
    <x v="0"/>
    <x v="0"/>
    <x v="0"/>
    <x v="0"/>
    <s v="Claims Percentage"/>
    <s v="MCR12.11"/>
    <m/>
    <x v="17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49"/>
    <s v="A|0|All|1"/>
    <s v="OT"/>
    <x v="2"/>
    <x v="2"/>
    <x v="1"/>
    <x v="2"/>
    <x v="0"/>
    <x v="0"/>
    <x v="0"/>
    <x v="0"/>
    <s v="Claims Percentage"/>
    <s v="FFS13.12"/>
    <m/>
    <x v="17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50"/>
    <s v="C|0|All|1"/>
    <s v="OT"/>
    <x v="2"/>
    <x v="1"/>
    <x v="2"/>
    <x v="2"/>
    <x v="0"/>
    <x v="0"/>
    <x v="0"/>
    <x v="0"/>
    <s v="Claims Percentage"/>
    <s v="MCR16.11"/>
    <m/>
    <x v="17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51"/>
    <s v="1|0|0|1"/>
    <s v="OT"/>
    <x v="2"/>
    <x v="2"/>
    <x v="1"/>
    <x v="2"/>
    <x v="0"/>
    <x v="0"/>
    <x v="0"/>
    <x v="0"/>
    <s v="Claims Percentage"/>
    <s v="FFS9.31"/>
    <m/>
    <x v="17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52"/>
    <s v="1|0|0|1"/>
    <s v="RX"/>
    <x v="2"/>
    <x v="2"/>
    <x v="1"/>
    <x v="2"/>
    <x v="0"/>
    <x v="0"/>
    <x v="0"/>
    <x v="0"/>
    <s v="Claims Percentage"/>
    <s v="FFS14.9"/>
    <m/>
    <x v="17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353"/>
    <s v="1|0|1|1"/>
    <s v="OT"/>
    <x v="2"/>
    <x v="2"/>
    <x v="1"/>
    <x v="2"/>
    <x v="0"/>
    <x v="0"/>
    <x v="0"/>
    <x v="0"/>
    <s v="Claims Percentage"/>
    <s v="FFS10.18"/>
    <m/>
    <x v="17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54"/>
    <s v="1|0|1|1"/>
    <s v="RX"/>
    <x v="2"/>
    <x v="2"/>
    <x v="1"/>
    <x v="2"/>
    <x v="0"/>
    <x v="0"/>
    <x v="0"/>
    <x v="0"/>
    <s v="Claims Percentage"/>
    <s v="FFS15.3"/>
    <m/>
    <x v="17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355"/>
    <s v="3|0|All|1"/>
    <s v="OT"/>
    <x v="2"/>
    <x v="1"/>
    <x v="2"/>
    <x v="2"/>
    <x v="0"/>
    <x v="0"/>
    <x v="0"/>
    <x v="0"/>
    <s v="Claims Percentage"/>
    <s v="MCR12.12"/>
    <m/>
    <x v="17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56"/>
    <s v="3|0|All|1"/>
    <s v="RX"/>
    <x v="2"/>
    <x v="1"/>
    <x v="2"/>
    <x v="2"/>
    <x v="0"/>
    <x v="0"/>
    <x v="0"/>
    <x v="0"/>
    <s v="Claims Percentage"/>
    <s v="MCR18.3"/>
    <m/>
    <x v="17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357"/>
    <s v="A|0|All|1"/>
    <s v="OT"/>
    <x v="2"/>
    <x v="2"/>
    <x v="1"/>
    <x v="2"/>
    <x v="0"/>
    <x v="0"/>
    <x v="0"/>
    <x v="0"/>
    <s v="Claims Percentage"/>
    <s v="FFS13.13"/>
    <m/>
    <x v="17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58"/>
    <s v="A|0|All|1"/>
    <s v="RX"/>
    <x v="2"/>
    <x v="2"/>
    <x v="1"/>
    <x v="2"/>
    <x v="0"/>
    <x v="0"/>
    <x v="0"/>
    <x v="0"/>
    <s v="Claims Percentage"/>
    <s v="FFS17.3"/>
    <m/>
    <x v="17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359"/>
    <s v="C|0|All|1"/>
    <s v="OT"/>
    <x v="2"/>
    <x v="1"/>
    <x v="2"/>
    <x v="2"/>
    <x v="0"/>
    <x v="0"/>
    <x v="0"/>
    <x v="0"/>
    <s v="Claims Percentage"/>
    <s v="MCR16.12"/>
    <m/>
    <x v="17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60"/>
    <s v="C|0|All|1"/>
    <s v="RX"/>
    <x v="2"/>
    <x v="1"/>
    <x v="2"/>
    <x v="2"/>
    <x v="0"/>
    <x v="0"/>
    <x v="0"/>
    <x v="0"/>
    <s v="Claims Percentage"/>
    <s v="MCR20.3"/>
    <m/>
    <x v="17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361"/>
    <s v="1|0|0|1"/>
    <s v="OT"/>
    <x v="2"/>
    <x v="2"/>
    <x v="1"/>
    <x v="2"/>
    <x v="0"/>
    <x v="0"/>
    <x v="0"/>
    <x v="0"/>
    <s v="Claims Percentage"/>
    <s v="FFS9.32"/>
    <m/>
    <x v="17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62"/>
    <s v="1|0|1|1"/>
    <s v="OT"/>
    <x v="2"/>
    <x v="2"/>
    <x v="1"/>
    <x v="2"/>
    <x v="0"/>
    <x v="0"/>
    <x v="0"/>
    <x v="0"/>
    <s v="Claims Percentage"/>
    <s v="FFS10.19"/>
    <m/>
    <x v="17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63"/>
    <s v="3|0|All|1"/>
    <s v="OT"/>
    <x v="2"/>
    <x v="1"/>
    <x v="2"/>
    <x v="2"/>
    <x v="0"/>
    <x v="0"/>
    <x v="0"/>
    <x v="0"/>
    <s v="Claims Percentage"/>
    <s v="MCR12.13"/>
    <m/>
    <x v="17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64"/>
    <s v="A|0|All|1"/>
    <s v="OT"/>
    <x v="2"/>
    <x v="2"/>
    <x v="1"/>
    <x v="2"/>
    <x v="0"/>
    <x v="0"/>
    <x v="0"/>
    <x v="0"/>
    <s v="Claims Percentage"/>
    <s v="FFS13.14"/>
    <m/>
    <x v="17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65"/>
    <s v="C|0|All|1"/>
    <s v="OT"/>
    <x v="2"/>
    <x v="1"/>
    <x v="2"/>
    <x v="2"/>
    <x v="0"/>
    <x v="0"/>
    <x v="0"/>
    <x v="0"/>
    <s v="Claims Percentage"/>
    <s v="MCR16.13"/>
    <m/>
    <x v="17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66"/>
    <s v="1|0|0|1"/>
    <s v="OT"/>
    <x v="2"/>
    <x v="2"/>
    <x v="1"/>
    <x v="2"/>
    <x v="0"/>
    <x v="0"/>
    <x v="0"/>
    <x v="0"/>
    <s v="Claims Percentage"/>
    <s v="FFS9.33"/>
    <m/>
    <x v="17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67"/>
    <s v="1|0|1|1"/>
    <s v="OT"/>
    <x v="2"/>
    <x v="2"/>
    <x v="1"/>
    <x v="2"/>
    <x v="0"/>
    <x v="0"/>
    <x v="0"/>
    <x v="0"/>
    <s v="Claims Percentage"/>
    <s v="FFS10.20"/>
    <m/>
    <x v="17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68"/>
    <s v="3|0|All|1"/>
    <s v="OT"/>
    <x v="2"/>
    <x v="1"/>
    <x v="2"/>
    <x v="2"/>
    <x v="0"/>
    <x v="0"/>
    <x v="0"/>
    <x v="0"/>
    <s v="Claims Percentage"/>
    <s v="MCR12.14"/>
    <m/>
    <x v="17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69"/>
    <s v="A|0|All|1"/>
    <s v="OT"/>
    <x v="2"/>
    <x v="2"/>
    <x v="1"/>
    <x v="2"/>
    <x v="0"/>
    <x v="0"/>
    <x v="0"/>
    <x v="0"/>
    <s v="Claims Percentage"/>
    <s v="FFS13.15"/>
    <m/>
    <x v="17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70"/>
    <s v="C|0|All|1"/>
    <s v="OT"/>
    <x v="2"/>
    <x v="1"/>
    <x v="2"/>
    <x v="2"/>
    <x v="0"/>
    <x v="0"/>
    <x v="0"/>
    <x v="0"/>
    <s v="Claims Percentage"/>
    <s v="MCR16.14"/>
    <m/>
    <x v="17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71"/>
    <s v="1|0|0|1"/>
    <s v="OT"/>
    <x v="2"/>
    <x v="2"/>
    <x v="1"/>
    <x v="2"/>
    <x v="0"/>
    <x v="0"/>
    <x v="0"/>
    <x v="0"/>
    <s v="Claims Percentage"/>
    <s v="FFS9.34"/>
    <m/>
    <x v="17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72"/>
    <s v="1|0|1|1"/>
    <s v="OT"/>
    <x v="2"/>
    <x v="2"/>
    <x v="1"/>
    <x v="2"/>
    <x v="0"/>
    <x v="0"/>
    <x v="0"/>
    <x v="0"/>
    <s v="Claims Percentage"/>
    <s v="FFS10.21"/>
    <m/>
    <x v="17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73"/>
    <s v="3|0|All|1"/>
    <s v="OT"/>
    <x v="2"/>
    <x v="1"/>
    <x v="2"/>
    <x v="2"/>
    <x v="0"/>
    <x v="0"/>
    <x v="0"/>
    <x v="0"/>
    <s v="Claims Percentage"/>
    <s v="MCR12.15"/>
    <m/>
    <x v="17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74"/>
    <s v="A|0|All|1"/>
    <s v="OT"/>
    <x v="2"/>
    <x v="2"/>
    <x v="1"/>
    <x v="2"/>
    <x v="0"/>
    <x v="0"/>
    <x v="0"/>
    <x v="0"/>
    <s v="Claims Percentage"/>
    <s v="FFS13.16"/>
    <m/>
    <x v="17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75"/>
    <s v="C|0|All|1"/>
    <s v="OT"/>
    <x v="2"/>
    <x v="1"/>
    <x v="2"/>
    <x v="2"/>
    <x v="0"/>
    <x v="0"/>
    <x v="0"/>
    <x v="0"/>
    <s v="Claims Percentage"/>
    <s v="MCR16.15"/>
    <m/>
    <x v="17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76"/>
    <s v="1|0|0|1"/>
    <s v="OT"/>
    <x v="2"/>
    <x v="2"/>
    <x v="1"/>
    <x v="2"/>
    <x v="0"/>
    <x v="0"/>
    <x v="0"/>
    <x v="0"/>
    <s v="Claims Percentage"/>
    <s v="FFS9.35"/>
    <m/>
    <x v="17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77"/>
    <s v="1|0|1|1"/>
    <s v="OT"/>
    <x v="2"/>
    <x v="2"/>
    <x v="1"/>
    <x v="2"/>
    <x v="0"/>
    <x v="0"/>
    <x v="0"/>
    <x v="0"/>
    <s v="Claims Percentage"/>
    <s v="FFS10.22"/>
    <m/>
    <x v="17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78"/>
    <s v="3|0|All|1"/>
    <s v="OT"/>
    <x v="2"/>
    <x v="1"/>
    <x v="2"/>
    <x v="2"/>
    <x v="0"/>
    <x v="0"/>
    <x v="0"/>
    <x v="0"/>
    <s v="Claims Percentage"/>
    <s v="MCR12.16"/>
    <m/>
    <x v="17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79"/>
    <s v="A|0|All|1"/>
    <s v="OT"/>
    <x v="2"/>
    <x v="2"/>
    <x v="1"/>
    <x v="2"/>
    <x v="0"/>
    <x v="0"/>
    <x v="0"/>
    <x v="0"/>
    <s v="Claims Percentage"/>
    <s v="FFS13.17"/>
    <m/>
    <x v="17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80"/>
    <s v="C|0|All|1"/>
    <s v="OT"/>
    <x v="2"/>
    <x v="1"/>
    <x v="2"/>
    <x v="2"/>
    <x v="0"/>
    <x v="0"/>
    <x v="0"/>
    <x v="0"/>
    <s v="Claims Percentage"/>
    <s v="MCR16.16"/>
    <m/>
    <x v="17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81"/>
    <s v="1|0|0|1"/>
    <s v="OT"/>
    <x v="2"/>
    <x v="2"/>
    <x v="1"/>
    <x v="2"/>
    <x v="0"/>
    <x v="0"/>
    <x v="0"/>
    <x v="0"/>
    <s v="Claims Percentage"/>
    <s v="FFS9.36"/>
    <m/>
    <x v="17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82"/>
    <s v="1|0|1|1"/>
    <s v="OT"/>
    <x v="2"/>
    <x v="2"/>
    <x v="1"/>
    <x v="2"/>
    <x v="0"/>
    <x v="0"/>
    <x v="0"/>
    <x v="0"/>
    <s v="Claims Percentage"/>
    <s v="FFS10.23"/>
    <m/>
    <x v="17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83"/>
    <s v="3|0|All|1"/>
    <s v="OT"/>
    <x v="2"/>
    <x v="1"/>
    <x v="2"/>
    <x v="2"/>
    <x v="0"/>
    <x v="0"/>
    <x v="0"/>
    <x v="0"/>
    <s v="Claims Percentage"/>
    <s v="MCR12.17"/>
    <m/>
    <x v="17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84"/>
    <s v="A|0|All|1"/>
    <s v="OT"/>
    <x v="2"/>
    <x v="2"/>
    <x v="1"/>
    <x v="2"/>
    <x v="0"/>
    <x v="0"/>
    <x v="0"/>
    <x v="0"/>
    <s v="Claims Percentage"/>
    <s v="FFS13.18"/>
    <m/>
    <x v="17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85"/>
    <s v="C|0|All|1"/>
    <s v="OT"/>
    <x v="2"/>
    <x v="1"/>
    <x v="2"/>
    <x v="2"/>
    <x v="0"/>
    <x v="0"/>
    <x v="0"/>
    <x v="0"/>
    <s v="Claims Percentage"/>
    <s v="MCR16.17"/>
    <m/>
    <x v="17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86"/>
    <s v="1|0|0|1"/>
    <s v="OT"/>
    <x v="2"/>
    <x v="2"/>
    <x v="1"/>
    <x v="2"/>
    <x v="0"/>
    <x v="0"/>
    <x v="0"/>
    <x v="0"/>
    <s v="Claims Percentage"/>
    <s v="FFS9.37"/>
    <m/>
    <x v="17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87"/>
    <s v="1|0|1|1"/>
    <s v="OT"/>
    <x v="2"/>
    <x v="2"/>
    <x v="1"/>
    <x v="2"/>
    <x v="0"/>
    <x v="0"/>
    <x v="0"/>
    <x v="0"/>
    <s v="Claims Percentage"/>
    <s v="FFS10.24"/>
    <m/>
    <x v="17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88"/>
    <s v="3|0|All|1"/>
    <s v="OT"/>
    <x v="2"/>
    <x v="1"/>
    <x v="2"/>
    <x v="2"/>
    <x v="0"/>
    <x v="0"/>
    <x v="0"/>
    <x v="0"/>
    <s v="Claims Percentage"/>
    <s v="MCR12.18"/>
    <m/>
    <x v="17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89"/>
    <s v="A|0|All|1"/>
    <s v="OT"/>
    <x v="2"/>
    <x v="2"/>
    <x v="1"/>
    <x v="2"/>
    <x v="0"/>
    <x v="0"/>
    <x v="0"/>
    <x v="0"/>
    <s v="Claims Percentage"/>
    <s v="FFS13.19"/>
    <m/>
    <x v="17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90"/>
    <s v="C|0|All|1"/>
    <s v="OT"/>
    <x v="2"/>
    <x v="1"/>
    <x v="2"/>
    <x v="2"/>
    <x v="0"/>
    <x v="0"/>
    <x v="0"/>
    <x v="0"/>
    <s v="Claims Percentage"/>
    <s v="MCR16.18"/>
    <m/>
    <x v="17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91"/>
    <s v="1|0|0|1"/>
    <s v="OT"/>
    <x v="2"/>
    <x v="2"/>
    <x v="1"/>
    <x v="2"/>
    <x v="0"/>
    <x v="0"/>
    <x v="0"/>
    <x v="0"/>
    <s v="Claims Percentage"/>
    <s v="FFS9.38"/>
    <m/>
    <x v="17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92"/>
    <s v="1|0|1|1"/>
    <s v="OT"/>
    <x v="2"/>
    <x v="2"/>
    <x v="1"/>
    <x v="2"/>
    <x v="0"/>
    <x v="0"/>
    <x v="0"/>
    <x v="0"/>
    <s v="Claims Percentage"/>
    <s v="FFS10.25"/>
    <m/>
    <x v="17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93"/>
    <s v="3|0|All|1"/>
    <s v="OT"/>
    <x v="2"/>
    <x v="1"/>
    <x v="2"/>
    <x v="2"/>
    <x v="0"/>
    <x v="0"/>
    <x v="0"/>
    <x v="0"/>
    <s v="Claims Percentage"/>
    <s v="MCR12.19"/>
    <m/>
    <x v="17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94"/>
    <s v="A|0|All|1"/>
    <s v="OT"/>
    <x v="2"/>
    <x v="2"/>
    <x v="1"/>
    <x v="2"/>
    <x v="0"/>
    <x v="0"/>
    <x v="0"/>
    <x v="0"/>
    <s v="Claims Percentage"/>
    <s v="FFS13.20"/>
    <m/>
    <x v="17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95"/>
    <s v="C|0|All|1"/>
    <s v="OT"/>
    <x v="2"/>
    <x v="1"/>
    <x v="2"/>
    <x v="2"/>
    <x v="0"/>
    <x v="0"/>
    <x v="0"/>
    <x v="0"/>
    <s v="Claims Percentage"/>
    <s v="MCR16.19"/>
    <m/>
    <x v="17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96"/>
    <s v="1|0|0|1"/>
    <s v="OT"/>
    <x v="2"/>
    <x v="2"/>
    <x v="1"/>
    <x v="2"/>
    <x v="0"/>
    <x v="0"/>
    <x v="0"/>
    <x v="0"/>
    <s v="Claims Percentage"/>
    <s v="FFS9.39"/>
    <m/>
    <x v="17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97"/>
    <s v="1|0|1|1"/>
    <s v="OT"/>
    <x v="2"/>
    <x v="2"/>
    <x v="1"/>
    <x v="2"/>
    <x v="0"/>
    <x v="0"/>
    <x v="0"/>
    <x v="0"/>
    <s v="Claims Percentage"/>
    <s v="FFS10.26"/>
    <m/>
    <x v="17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98"/>
    <s v="3|0|All|1"/>
    <s v="OT"/>
    <x v="2"/>
    <x v="1"/>
    <x v="2"/>
    <x v="2"/>
    <x v="0"/>
    <x v="0"/>
    <x v="0"/>
    <x v="0"/>
    <s v="Claims Percentage"/>
    <s v="MCR12.20"/>
    <m/>
    <x v="17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99"/>
    <s v="A|0|All|1"/>
    <s v="OT"/>
    <x v="2"/>
    <x v="2"/>
    <x v="1"/>
    <x v="2"/>
    <x v="0"/>
    <x v="0"/>
    <x v="0"/>
    <x v="0"/>
    <s v="Claims Percentage"/>
    <s v="FFS13.21"/>
    <m/>
    <x v="17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00"/>
    <s v="C|0|All|1"/>
    <s v="OT"/>
    <x v="2"/>
    <x v="1"/>
    <x v="2"/>
    <x v="2"/>
    <x v="0"/>
    <x v="0"/>
    <x v="0"/>
    <x v="0"/>
    <s v="Claims Percentage"/>
    <s v="MCR16.20"/>
    <m/>
    <x v="17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01"/>
    <s v="1|0|0|1"/>
    <s v="OT"/>
    <x v="2"/>
    <x v="2"/>
    <x v="1"/>
    <x v="2"/>
    <x v="0"/>
    <x v="0"/>
    <x v="0"/>
    <x v="0"/>
    <s v="Claims Percentage"/>
    <s v="FFS9.40"/>
    <m/>
    <x v="18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02"/>
    <s v="1|0|1|1"/>
    <s v="OT"/>
    <x v="2"/>
    <x v="2"/>
    <x v="1"/>
    <x v="2"/>
    <x v="0"/>
    <x v="0"/>
    <x v="0"/>
    <x v="0"/>
    <s v="Claims Percentage"/>
    <s v="FFS10.27"/>
    <m/>
    <x v="18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03"/>
    <s v="3|0|All|1"/>
    <s v="OT"/>
    <x v="2"/>
    <x v="1"/>
    <x v="2"/>
    <x v="2"/>
    <x v="0"/>
    <x v="0"/>
    <x v="0"/>
    <x v="0"/>
    <s v="Claims Percentage"/>
    <s v="MCR12.21"/>
    <m/>
    <x v="18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04"/>
    <s v="A|0|All|1"/>
    <s v="OT"/>
    <x v="2"/>
    <x v="2"/>
    <x v="1"/>
    <x v="2"/>
    <x v="0"/>
    <x v="0"/>
    <x v="0"/>
    <x v="0"/>
    <s v="Claims Percentage"/>
    <s v="FFS13.22"/>
    <m/>
    <x v="18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05"/>
    <s v="C|0|All|1"/>
    <s v="OT"/>
    <x v="2"/>
    <x v="1"/>
    <x v="2"/>
    <x v="2"/>
    <x v="0"/>
    <x v="0"/>
    <x v="0"/>
    <x v="0"/>
    <s v="Claims Percentage"/>
    <s v="MCR16.21"/>
    <m/>
    <x v="18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06"/>
    <s v="1|0|0|1"/>
    <s v="OT"/>
    <x v="2"/>
    <x v="2"/>
    <x v="1"/>
    <x v="2"/>
    <x v="0"/>
    <x v="0"/>
    <x v="0"/>
    <x v="0"/>
    <s v="Claims Percentage"/>
    <s v="FFS9.41"/>
    <m/>
    <x v="18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07"/>
    <s v="1|0|1|1"/>
    <s v="OT"/>
    <x v="2"/>
    <x v="2"/>
    <x v="1"/>
    <x v="2"/>
    <x v="0"/>
    <x v="0"/>
    <x v="0"/>
    <x v="0"/>
    <s v="Claims Percentage"/>
    <s v="FFS10.28"/>
    <m/>
    <x v="18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08"/>
    <s v="3|0|All|1"/>
    <s v="OT"/>
    <x v="2"/>
    <x v="1"/>
    <x v="2"/>
    <x v="2"/>
    <x v="0"/>
    <x v="0"/>
    <x v="0"/>
    <x v="0"/>
    <s v="Claims Percentage"/>
    <s v="MCR12.22"/>
    <m/>
    <x v="18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09"/>
    <s v="A|0|All|1"/>
    <s v="OT"/>
    <x v="2"/>
    <x v="2"/>
    <x v="1"/>
    <x v="2"/>
    <x v="0"/>
    <x v="0"/>
    <x v="0"/>
    <x v="0"/>
    <s v="Claims Percentage"/>
    <s v="FFS13.23"/>
    <m/>
    <x v="18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10"/>
    <s v="C|0|All|1"/>
    <s v="OT"/>
    <x v="2"/>
    <x v="1"/>
    <x v="2"/>
    <x v="2"/>
    <x v="0"/>
    <x v="0"/>
    <x v="0"/>
    <x v="0"/>
    <s v="Claims Percentage"/>
    <s v="MCR16.22"/>
    <m/>
    <x v="18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11"/>
    <s v="1|0|0|1"/>
    <s v="OT"/>
    <x v="2"/>
    <x v="2"/>
    <x v="1"/>
    <x v="2"/>
    <x v="0"/>
    <x v="0"/>
    <x v="0"/>
    <x v="0"/>
    <s v="Claims Percentage"/>
    <s v="FFS9.42"/>
    <m/>
    <x v="18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12"/>
    <s v="1|0|1|1"/>
    <s v="OT"/>
    <x v="2"/>
    <x v="2"/>
    <x v="1"/>
    <x v="2"/>
    <x v="0"/>
    <x v="0"/>
    <x v="0"/>
    <x v="0"/>
    <s v="Claims Percentage"/>
    <s v="FFS10.29"/>
    <m/>
    <x v="18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13"/>
    <s v="3|0|All|1"/>
    <s v="OT"/>
    <x v="2"/>
    <x v="1"/>
    <x v="2"/>
    <x v="2"/>
    <x v="0"/>
    <x v="0"/>
    <x v="0"/>
    <x v="0"/>
    <s v="Claims Percentage"/>
    <s v="MCR12.23"/>
    <m/>
    <x v="18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14"/>
    <s v="A|0|All|1"/>
    <s v="OT"/>
    <x v="2"/>
    <x v="2"/>
    <x v="1"/>
    <x v="2"/>
    <x v="0"/>
    <x v="0"/>
    <x v="0"/>
    <x v="0"/>
    <s v="Claims Percentage"/>
    <s v="FFS13.24"/>
    <m/>
    <x v="18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15"/>
    <s v="C|0|All|1"/>
    <s v="OT"/>
    <x v="2"/>
    <x v="1"/>
    <x v="2"/>
    <x v="2"/>
    <x v="0"/>
    <x v="0"/>
    <x v="0"/>
    <x v="0"/>
    <s v="Claims Percentage"/>
    <s v="MCR16.23"/>
    <m/>
    <x v="18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16"/>
    <s v="1|0|0|1"/>
    <s v="OT"/>
    <x v="2"/>
    <x v="2"/>
    <x v="1"/>
    <x v="2"/>
    <x v="0"/>
    <x v="0"/>
    <x v="0"/>
    <x v="0"/>
    <s v="Claims Percentage"/>
    <s v="FFS9.43"/>
    <m/>
    <x v="18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17"/>
    <s v="1|0|1|1"/>
    <s v="OT"/>
    <x v="2"/>
    <x v="2"/>
    <x v="1"/>
    <x v="2"/>
    <x v="0"/>
    <x v="0"/>
    <x v="0"/>
    <x v="0"/>
    <s v="Claims Percentage"/>
    <s v="FFS10.30"/>
    <m/>
    <x v="18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18"/>
    <s v="3|0|All|1"/>
    <s v="OT"/>
    <x v="2"/>
    <x v="1"/>
    <x v="2"/>
    <x v="2"/>
    <x v="0"/>
    <x v="0"/>
    <x v="0"/>
    <x v="0"/>
    <s v="Claims Percentage"/>
    <s v="MCR12.24"/>
    <m/>
    <x v="18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19"/>
    <s v="A|0|All|1"/>
    <s v="OT"/>
    <x v="2"/>
    <x v="2"/>
    <x v="1"/>
    <x v="2"/>
    <x v="0"/>
    <x v="0"/>
    <x v="0"/>
    <x v="0"/>
    <s v="Claims Percentage"/>
    <s v="FFS13.25"/>
    <m/>
    <x v="18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20"/>
    <s v="C|0|All|1"/>
    <s v="OT"/>
    <x v="2"/>
    <x v="1"/>
    <x v="2"/>
    <x v="2"/>
    <x v="0"/>
    <x v="0"/>
    <x v="0"/>
    <x v="0"/>
    <s v="Claims Percentage"/>
    <s v="MCR16.24"/>
    <m/>
    <x v="18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21"/>
    <s v="1|0|0|1"/>
    <s v="OT"/>
    <x v="2"/>
    <x v="2"/>
    <x v="1"/>
    <x v="2"/>
    <x v="0"/>
    <x v="0"/>
    <x v="0"/>
    <x v="0"/>
    <s v="Claims Percentage"/>
    <s v="FFS9.44"/>
    <m/>
    <x v="18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22"/>
    <s v="1|0|1|1"/>
    <s v="OT"/>
    <x v="2"/>
    <x v="2"/>
    <x v="1"/>
    <x v="2"/>
    <x v="0"/>
    <x v="0"/>
    <x v="0"/>
    <x v="0"/>
    <s v="Claims Percentage"/>
    <s v="FFS10.31"/>
    <m/>
    <x v="18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23"/>
    <s v="3|0|All|1"/>
    <s v="OT"/>
    <x v="2"/>
    <x v="1"/>
    <x v="2"/>
    <x v="2"/>
    <x v="0"/>
    <x v="0"/>
    <x v="0"/>
    <x v="0"/>
    <s v="Claims Percentage"/>
    <s v="MCR12.25"/>
    <m/>
    <x v="18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24"/>
    <s v="A|0|All|1"/>
    <s v="OT"/>
    <x v="2"/>
    <x v="2"/>
    <x v="1"/>
    <x v="2"/>
    <x v="0"/>
    <x v="0"/>
    <x v="0"/>
    <x v="0"/>
    <s v="Claims Percentage"/>
    <s v="FFS13.26"/>
    <m/>
    <x v="18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25"/>
    <s v="C|0|All|1"/>
    <s v="OT"/>
    <x v="2"/>
    <x v="1"/>
    <x v="2"/>
    <x v="2"/>
    <x v="0"/>
    <x v="0"/>
    <x v="0"/>
    <x v="0"/>
    <s v="Claims Percentage"/>
    <s v="MCR16.25"/>
    <m/>
    <x v="18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26"/>
    <s v="1|0|0|1"/>
    <s v="OT"/>
    <x v="2"/>
    <x v="2"/>
    <x v="1"/>
    <x v="2"/>
    <x v="0"/>
    <x v="0"/>
    <x v="0"/>
    <x v="0"/>
    <s v="Claims Percentage"/>
    <s v="FFS9.45"/>
    <m/>
    <x v="18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27"/>
    <s v="1|0|1|1"/>
    <s v="OT"/>
    <x v="2"/>
    <x v="2"/>
    <x v="1"/>
    <x v="2"/>
    <x v="0"/>
    <x v="0"/>
    <x v="0"/>
    <x v="0"/>
    <s v="Claims Percentage"/>
    <s v="FFS10.32"/>
    <m/>
    <x v="18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28"/>
    <s v="3|0|All|1"/>
    <s v="OT"/>
    <x v="2"/>
    <x v="1"/>
    <x v="2"/>
    <x v="2"/>
    <x v="0"/>
    <x v="0"/>
    <x v="0"/>
    <x v="0"/>
    <s v="Claims Percentage"/>
    <s v="MCR12.26"/>
    <m/>
    <x v="18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29"/>
    <s v="A|0|All|1"/>
    <s v="OT"/>
    <x v="2"/>
    <x v="2"/>
    <x v="1"/>
    <x v="2"/>
    <x v="0"/>
    <x v="0"/>
    <x v="0"/>
    <x v="0"/>
    <s v="Claims Percentage"/>
    <s v="FFS13.27"/>
    <m/>
    <x v="18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30"/>
    <s v="C|0|All|1"/>
    <s v="OT"/>
    <x v="2"/>
    <x v="1"/>
    <x v="2"/>
    <x v="2"/>
    <x v="0"/>
    <x v="0"/>
    <x v="0"/>
    <x v="0"/>
    <s v="Claims Percentage"/>
    <s v="MCR16.26"/>
    <m/>
    <x v="18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31"/>
    <s v="1|0|0|1"/>
    <s v="OT"/>
    <x v="2"/>
    <x v="2"/>
    <x v="1"/>
    <x v="2"/>
    <x v="0"/>
    <x v="0"/>
    <x v="0"/>
    <x v="0"/>
    <s v="Claims Percentage"/>
    <s v="FFS9.46"/>
    <m/>
    <x v="18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32"/>
    <s v="1|0|1|1"/>
    <s v="OT"/>
    <x v="2"/>
    <x v="2"/>
    <x v="1"/>
    <x v="2"/>
    <x v="0"/>
    <x v="0"/>
    <x v="0"/>
    <x v="0"/>
    <s v="Claims Percentage"/>
    <s v="FFS10.33"/>
    <m/>
    <x v="18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33"/>
    <s v="3|0|All|1"/>
    <s v="OT"/>
    <x v="2"/>
    <x v="1"/>
    <x v="2"/>
    <x v="2"/>
    <x v="0"/>
    <x v="0"/>
    <x v="0"/>
    <x v="0"/>
    <s v="Claims Percentage"/>
    <s v="MCR12.27"/>
    <m/>
    <x v="18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34"/>
    <s v="A|0|All|1"/>
    <s v="OT"/>
    <x v="2"/>
    <x v="2"/>
    <x v="1"/>
    <x v="2"/>
    <x v="0"/>
    <x v="0"/>
    <x v="0"/>
    <x v="0"/>
    <s v="Claims Percentage"/>
    <s v="FFS13.28"/>
    <m/>
    <x v="18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35"/>
    <s v="C|0|All|1"/>
    <s v="OT"/>
    <x v="2"/>
    <x v="1"/>
    <x v="2"/>
    <x v="2"/>
    <x v="0"/>
    <x v="0"/>
    <x v="0"/>
    <x v="0"/>
    <s v="Claims Percentage"/>
    <s v="MCR16.27"/>
    <m/>
    <x v="18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36"/>
    <s v="1|0|0|1"/>
    <s v="OT"/>
    <x v="2"/>
    <x v="2"/>
    <x v="1"/>
    <x v="2"/>
    <x v="0"/>
    <x v="0"/>
    <x v="0"/>
    <x v="0"/>
    <s v="Claims Percentage"/>
    <s v="FFS9.47"/>
    <m/>
    <x v="18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37"/>
    <s v="1|0|1|1"/>
    <s v="OT"/>
    <x v="2"/>
    <x v="2"/>
    <x v="1"/>
    <x v="2"/>
    <x v="0"/>
    <x v="0"/>
    <x v="0"/>
    <x v="0"/>
    <s v="Claims Percentage"/>
    <s v="FFS10.34"/>
    <m/>
    <x v="18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38"/>
    <s v="3|0|All|1"/>
    <s v="OT"/>
    <x v="2"/>
    <x v="1"/>
    <x v="2"/>
    <x v="2"/>
    <x v="0"/>
    <x v="0"/>
    <x v="0"/>
    <x v="0"/>
    <s v="Claims Percentage"/>
    <s v="MCR12.28"/>
    <m/>
    <x v="18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39"/>
    <s v="A|0|All|1"/>
    <s v="OT"/>
    <x v="2"/>
    <x v="2"/>
    <x v="1"/>
    <x v="2"/>
    <x v="0"/>
    <x v="0"/>
    <x v="0"/>
    <x v="0"/>
    <s v="Claims Percentage"/>
    <s v="FFS13.29"/>
    <m/>
    <x v="18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40"/>
    <s v="C|0|All|1"/>
    <s v="OT"/>
    <x v="2"/>
    <x v="1"/>
    <x v="2"/>
    <x v="2"/>
    <x v="0"/>
    <x v="0"/>
    <x v="0"/>
    <x v="0"/>
    <s v="Claims Percentage"/>
    <s v="MCR16.28"/>
    <m/>
    <x v="18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41"/>
    <s v="1|0|0|1"/>
    <s v="RX"/>
    <x v="2"/>
    <x v="2"/>
    <x v="1"/>
    <x v="2"/>
    <x v="0"/>
    <x v="0"/>
    <x v="0"/>
    <x v="0"/>
    <s v="Claims Percentage"/>
    <s v="FFS14.10"/>
    <m/>
    <x v="188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42"/>
    <s v="1|0|1|1"/>
    <s v="RX"/>
    <x v="2"/>
    <x v="2"/>
    <x v="1"/>
    <x v="2"/>
    <x v="0"/>
    <x v="0"/>
    <x v="0"/>
    <x v="0"/>
    <s v="Claims Percentage"/>
    <s v="FFS15.4"/>
    <m/>
    <x v="188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43"/>
    <s v="3|0|All|1"/>
    <s v="RX"/>
    <x v="2"/>
    <x v="1"/>
    <x v="2"/>
    <x v="2"/>
    <x v="0"/>
    <x v="0"/>
    <x v="0"/>
    <x v="0"/>
    <s v="Claims Percentage"/>
    <s v="MCR18.4"/>
    <m/>
    <x v="188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44"/>
    <s v="A|0|All|1"/>
    <s v="RX"/>
    <x v="2"/>
    <x v="2"/>
    <x v="1"/>
    <x v="2"/>
    <x v="0"/>
    <x v="0"/>
    <x v="0"/>
    <x v="0"/>
    <s v="Claims Percentage"/>
    <s v="FFS17.4"/>
    <m/>
    <x v="188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45"/>
    <s v="C|0|All|1"/>
    <s v="RX"/>
    <x v="2"/>
    <x v="1"/>
    <x v="2"/>
    <x v="2"/>
    <x v="0"/>
    <x v="0"/>
    <x v="0"/>
    <x v="0"/>
    <s v="Claims Percentage"/>
    <s v="MCR20.4"/>
    <m/>
    <x v="188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46"/>
    <s v="1|0|0|1"/>
    <s v="RX"/>
    <x v="2"/>
    <x v="2"/>
    <x v="1"/>
    <x v="2"/>
    <x v="0"/>
    <x v="0"/>
    <x v="0"/>
    <x v="0"/>
    <s v="Claims Percentage"/>
    <s v="FFS14.11"/>
    <m/>
    <x v="189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47"/>
    <s v="1|0|1|1"/>
    <s v="RX"/>
    <x v="2"/>
    <x v="2"/>
    <x v="1"/>
    <x v="2"/>
    <x v="0"/>
    <x v="0"/>
    <x v="0"/>
    <x v="0"/>
    <s v="Claims Percentage"/>
    <s v="FFS15.5"/>
    <m/>
    <x v="189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48"/>
    <s v="3|0|All|1"/>
    <s v="RX"/>
    <x v="2"/>
    <x v="1"/>
    <x v="2"/>
    <x v="2"/>
    <x v="0"/>
    <x v="0"/>
    <x v="0"/>
    <x v="0"/>
    <s v="Claims Percentage"/>
    <s v="MCR18.5"/>
    <m/>
    <x v="189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49"/>
    <s v="A|0|All|1"/>
    <s v="RX"/>
    <x v="2"/>
    <x v="2"/>
    <x v="1"/>
    <x v="2"/>
    <x v="0"/>
    <x v="0"/>
    <x v="0"/>
    <x v="0"/>
    <s v="Claims Percentage"/>
    <s v="FFS17.5"/>
    <m/>
    <x v="189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50"/>
    <s v="C|0|All|1"/>
    <s v="RX"/>
    <x v="2"/>
    <x v="1"/>
    <x v="2"/>
    <x v="2"/>
    <x v="0"/>
    <x v="0"/>
    <x v="0"/>
    <x v="0"/>
    <s v="Claims Percentage"/>
    <s v="MCR20.5"/>
    <m/>
    <x v="189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51"/>
    <s v="1|0|0|1"/>
    <s v="OT"/>
    <x v="2"/>
    <x v="2"/>
    <x v="1"/>
    <x v="2"/>
    <x v="0"/>
    <x v="0"/>
    <x v="0"/>
    <x v="0"/>
    <s v="Claims Percentage"/>
    <s v="FFS9.48"/>
    <m/>
    <x v="19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52"/>
    <s v="1|0|1|1"/>
    <s v="OT"/>
    <x v="2"/>
    <x v="2"/>
    <x v="1"/>
    <x v="2"/>
    <x v="0"/>
    <x v="0"/>
    <x v="0"/>
    <x v="0"/>
    <s v="Claims Percentage"/>
    <s v="FFS10.35"/>
    <m/>
    <x v="19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53"/>
    <s v="3|0|All|1"/>
    <s v="OT"/>
    <x v="2"/>
    <x v="1"/>
    <x v="2"/>
    <x v="2"/>
    <x v="0"/>
    <x v="0"/>
    <x v="0"/>
    <x v="0"/>
    <s v="Claims Percentage"/>
    <s v="MCR12.29"/>
    <m/>
    <x v="19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54"/>
    <s v="A|0|All|1"/>
    <s v="OT"/>
    <x v="2"/>
    <x v="2"/>
    <x v="1"/>
    <x v="2"/>
    <x v="0"/>
    <x v="0"/>
    <x v="0"/>
    <x v="0"/>
    <s v="Claims Percentage"/>
    <s v="FFS13.30"/>
    <m/>
    <x v="19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55"/>
    <s v="C|0|All|1"/>
    <s v="OT"/>
    <x v="2"/>
    <x v="1"/>
    <x v="2"/>
    <x v="2"/>
    <x v="0"/>
    <x v="0"/>
    <x v="0"/>
    <x v="0"/>
    <s v="Claims Percentage"/>
    <s v="MCR16.29"/>
    <m/>
    <x v="19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56"/>
    <s v="1|0|0|1"/>
    <s v="OT"/>
    <x v="2"/>
    <x v="2"/>
    <x v="1"/>
    <x v="2"/>
    <x v="0"/>
    <x v="0"/>
    <x v="0"/>
    <x v="0"/>
    <s v="Claims Percentage"/>
    <s v="FFS9.49"/>
    <m/>
    <x v="19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57"/>
    <s v="1|0|0|1"/>
    <s v="RX"/>
    <x v="2"/>
    <x v="2"/>
    <x v="1"/>
    <x v="2"/>
    <x v="0"/>
    <x v="0"/>
    <x v="0"/>
    <x v="0"/>
    <s v="Claims Percentage"/>
    <s v="FFS14.12"/>
    <m/>
    <x v="19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58"/>
    <s v="1|0|1|1"/>
    <s v="OT"/>
    <x v="2"/>
    <x v="2"/>
    <x v="1"/>
    <x v="2"/>
    <x v="0"/>
    <x v="0"/>
    <x v="0"/>
    <x v="0"/>
    <s v="Claims Percentage"/>
    <s v="FFS10.36"/>
    <m/>
    <x v="19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59"/>
    <s v="1|0|1|1"/>
    <s v="RX"/>
    <x v="2"/>
    <x v="2"/>
    <x v="1"/>
    <x v="2"/>
    <x v="0"/>
    <x v="0"/>
    <x v="0"/>
    <x v="0"/>
    <s v="Claims Percentage"/>
    <s v="FFS15.6"/>
    <m/>
    <x v="19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60"/>
    <s v="3|0|All|1"/>
    <s v="OT"/>
    <x v="2"/>
    <x v="1"/>
    <x v="2"/>
    <x v="2"/>
    <x v="0"/>
    <x v="0"/>
    <x v="0"/>
    <x v="0"/>
    <s v="Claims Percentage"/>
    <s v="MCR12.30"/>
    <m/>
    <x v="19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61"/>
    <s v="3|0|All|1"/>
    <s v="RX"/>
    <x v="2"/>
    <x v="1"/>
    <x v="2"/>
    <x v="2"/>
    <x v="0"/>
    <x v="0"/>
    <x v="0"/>
    <x v="0"/>
    <s v="Claims Percentage"/>
    <s v="MCR18.6"/>
    <m/>
    <x v="19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62"/>
    <s v="A|0|All|1"/>
    <s v="OT"/>
    <x v="2"/>
    <x v="2"/>
    <x v="1"/>
    <x v="2"/>
    <x v="0"/>
    <x v="0"/>
    <x v="0"/>
    <x v="0"/>
    <s v="Claims Percentage"/>
    <s v="FFS13.31"/>
    <m/>
    <x v="19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63"/>
    <s v="A|0|All|1"/>
    <s v="RX"/>
    <x v="2"/>
    <x v="2"/>
    <x v="1"/>
    <x v="2"/>
    <x v="0"/>
    <x v="0"/>
    <x v="0"/>
    <x v="0"/>
    <s v="Claims Percentage"/>
    <s v="FFS17.6"/>
    <m/>
    <x v="19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64"/>
    <s v="C|0|All|1"/>
    <s v="OT"/>
    <x v="2"/>
    <x v="1"/>
    <x v="2"/>
    <x v="2"/>
    <x v="0"/>
    <x v="0"/>
    <x v="0"/>
    <x v="0"/>
    <s v="Claims Percentage"/>
    <s v="MCR16.30"/>
    <m/>
    <x v="19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65"/>
    <s v="C|0|All|1"/>
    <s v="RX"/>
    <x v="2"/>
    <x v="1"/>
    <x v="2"/>
    <x v="2"/>
    <x v="0"/>
    <x v="0"/>
    <x v="0"/>
    <x v="0"/>
    <s v="Claims Percentage"/>
    <s v="MCR20.6"/>
    <m/>
    <x v="19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66"/>
    <s v="1|0|0|1"/>
    <s v="OT"/>
    <x v="2"/>
    <x v="2"/>
    <x v="1"/>
    <x v="2"/>
    <x v="0"/>
    <x v="0"/>
    <x v="0"/>
    <x v="0"/>
    <s v="Claims Percentage"/>
    <s v="FFS9.50"/>
    <m/>
    <x v="19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67"/>
    <s v="1|0|1|1"/>
    <s v="OT"/>
    <x v="2"/>
    <x v="2"/>
    <x v="1"/>
    <x v="2"/>
    <x v="0"/>
    <x v="0"/>
    <x v="0"/>
    <x v="0"/>
    <s v="Claims Percentage"/>
    <s v="FFS10.37"/>
    <m/>
    <x v="19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68"/>
    <s v="3|0|All|1"/>
    <s v="OT"/>
    <x v="2"/>
    <x v="1"/>
    <x v="2"/>
    <x v="2"/>
    <x v="0"/>
    <x v="0"/>
    <x v="0"/>
    <x v="0"/>
    <s v="Claims Percentage"/>
    <s v="MCR12.31"/>
    <m/>
    <x v="19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69"/>
    <s v="A|0|All|1"/>
    <s v="OT"/>
    <x v="2"/>
    <x v="2"/>
    <x v="1"/>
    <x v="2"/>
    <x v="0"/>
    <x v="0"/>
    <x v="0"/>
    <x v="0"/>
    <s v="Claims Percentage"/>
    <s v="FFS13.32"/>
    <m/>
    <x v="19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70"/>
    <s v="C|0|All|1"/>
    <s v="OT"/>
    <x v="2"/>
    <x v="1"/>
    <x v="2"/>
    <x v="2"/>
    <x v="0"/>
    <x v="0"/>
    <x v="0"/>
    <x v="0"/>
    <s v="Claims Percentage"/>
    <s v="MCR16.31"/>
    <m/>
    <x v="19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71"/>
    <s v="1|0|0|1"/>
    <s v="OT"/>
    <x v="2"/>
    <x v="2"/>
    <x v="1"/>
    <x v="2"/>
    <x v="0"/>
    <x v="0"/>
    <x v="0"/>
    <x v="0"/>
    <s v="Claims Percentage"/>
    <s v="FFS9.51"/>
    <m/>
    <x v="19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72"/>
    <s v="1|0|1|1"/>
    <s v="OT"/>
    <x v="2"/>
    <x v="2"/>
    <x v="1"/>
    <x v="2"/>
    <x v="0"/>
    <x v="0"/>
    <x v="0"/>
    <x v="0"/>
    <s v="Claims Percentage"/>
    <s v="FFS10.38"/>
    <m/>
    <x v="19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73"/>
    <s v="3|0|All|1"/>
    <s v="OT"/>
    <x v="2"/>
    <x v="1"/>
    <x v="2"/>
    <x v="2"/>
    <x v="0"/>
    <x v="0"/>
    <x v="0"/>
    <x v="0"/>
    <s v="Claims Percentage"/>
    <s v="MCR12.32"/>
    <m/>
    <x v="19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74"/>
    <s v="A|0|All|1"/>
    <s v="OT"/>
    <x v="2"/>
    <x v="2"/>
    <x v="1"/>
    <x v="2"/>
    <x v="0"/>
    <x v="0"/>
    <x v="0"/>
    <x v="0"/>
    <s v="Claims Percentage"/>
    <s v="FFS13.33"/>
    <m/>
    <x v="19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75"/>
    <s v="C|0|All|1"/>
    <s v="OT"/>
    <x v="2"/>
    <x v="1"/>
    <x v="2"/>
    <x v="2"/>
    <x v="0"/>
    <x v="0"/>
    <x v="0"/>
    <x v="0"/>
    <s v="Claims Percentage"/>
    <s v="MCR16.32"/>
    <m/>
    <x v="19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76"/>
    <s v="1|0|0|1"/>
    <s v="OT"/>
    <x v="2"/>
    <x v="2"/>
    <x v="1"/>
    <x v="2"/>
    <x v="0"/>
    <x v="0"/>
    <x v="0"/>
    <x v="0"/>
    <s v="Claims Percentage"/>
    <s v="FFS9.52"/>
    <m/>
    <x v="19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77"/>
    <s v="1|0|1|1"/>
    <s v="OT"/>
    <x v="2"/>
    <x v="2"/>
    <x v="1"/>
    <x v="2"/>
    <x v="0"/>
    <x v="0"/>
    <x v="0"/>
    <x v="0"/>
    <s v="Claims Percentage"/>
    <s v="FFS10.39"/>
    <m/>
    <x v="19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78"/>
    <s v="3|0|All|1"/>
    <s v="OT"/>
    <x v="2"/>
    <x v="1"/>
    <x v="2"/>
    <x v="2"/>
    <x v="0"/>
    <x v="0"/>
    <x v="0"/>
    <x v="0"/>
    <s v="Claims Percentage"/>
    <s v="MCR12.33"/>
    <m/>
    <x v="19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79"/>
    <s v="A|0|All|1"/>
    <s v="OT"/>
    <x v="2"/>
    <x v="2"/>
    <x v="1"/>
    <x v="2"/>
    <x v="0"/>
    <x v="0"/>
    <x v="0"/>
    <x v="0"/>
    <s v="Claims Percentage"/>
    <s v="FFS13.34"/>
    <m/>
    <x v="19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80"/>
    <s v="C|0|All|1"/>
    <s v="OT"/>
    <x v="2"/>
    <x v="1"/>
    <x v="2"/>
    <x v="2"/>
    <x v="0"/>
    <x v="0"/>
    <x v="0"/>
    <x v="0"/>
    <s v="Claims Percentage"/>
    <s v="MCR16.33"/>
    <m/>
    <x v="19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81"/>
    <s v="1|0|0|1"/>
    <s v="OT"/>
    <x v="2"/>
    <x v="2"/>
    <x v="1"/>
    <x v="2"/>
    <x v="0"/>
    <x v="0"/>
    <x v="0"/>
    <x v="0"/>
    <s v="Claims Percentage"/>
    <s v="FFS9.53"/>
    <m/>
    <x v="19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82"/>
    <s v="1|0|1|1"/>
    <s v="OT"/>
    <x v="2"/>
    <x v="2"/>
    <x v="1"/>
    <x v="2"/>
    <x v="0"/>
    <x v="0"/>
    <x v="0"/>
    <x v="0"/>
    <s v="Claims Percentage"/>
    <s v="FFS10.40"/>
    <m/>
    <x v="19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83"/>
    <s v="3|0|All|1"/>
    <s v="OT"/>
    <x v="2"/>
    <x v="1"/>
    <x v="2"/>
    <x v="2"/>
    <x v="0"/>
    <x v="0"/>
    <x v="0"/>
    <x v="0"/>
    <s v="Claims Percentage"/>
    <s v="MCR12.34"/>
    <m/>
    <x v="19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84"/>
    <s v="A|0|All|1"/>
    <s v="OT"/>
    <x v="2"/>
    <x v="2"/>
    <x v="1"/>
    <x v="2"/>
    <x v="0"/>
    <x v="0"/>
    <x v="0"/>
    <x v="0"/>
    <s v="Claims Percentage"/>
    <s v="FFS13.35"/>
    <m/>
    <x v="19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85"/>
    <s v="C|0|All|1"/>
    <s v="OT"/>
    <x v="2"/>
    <x v="1"/>
    <x v="2"/>
    <x v="2"/>
    <x v="0"/>
    <x v="0"/>
    <x v="0"/>
    <x v="0"/>
    <s v="Claims Percentage"/>
    <s v="MCR16.34"/>
    <m/>
    <x v="19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86"/>
    <s v="1|0|0|1"/>
    <s v="OT"/>
    <x v="2"/>
    <x v="2"/>
    <x v="1"/>
    <x v="2"/>
    <x v="0"/>
    <x v="0"/>
    <x v="0"/>
    <x v="0"/>
    <s v="Claims Percentage"/>
    <s v="FFS9.54"/>
    <m/>
    <x v="19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87"/>
    <s v="1|0|1|1"/>
    <s v="OT"/>
    <x v="2"/>
    <x v="2"/>
    <x v="1"/>
    <x v="2"/>
    <x v="0"/>
    <x v="0"/>
    <x v="0"/>
    <x v="0"/>
    <s v="Claims Percentage"/>
    <s v="FFS10.41"/>
    <m/>
    <x v="19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88"/>
    <s v="3|0|All|1"/>
    <s v="OT"/>
    <x v="2"/>
    <x v="1"/>
    <x v="2"/>
    <x v="2"/>
    <x v="0"/>
    <x v="0"/>
    <x v="0"/>
    <x v="0"/>
    <s v="Claims Percentage"/>
    <s v="MCR12.35"/>
    <m/>
    <x v="19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89"/>
    <s v="A|0|All|1"/>
    <s v="OT"/>
    <x v="2"/>
    <x v="2"/>
    <x v="1"/>
    <x v="2"/>
    <x v="0"/>
    <x v="0"/>
    <x v="0"/>
    <x v="0"/>
    <s v="Claims Percentage"/>
    <s v="FFS13.36"/>
    <m/>
    <x v="19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90"/>
    <s v="C|0|All|1"/>
    <s v="OT"/>
    <x v="2"/>
    <x v="1"/>
    <x v="2"/>
    <x v="2"/>
    <x v="0"/>
    <x v="0"/>
    <x v="0"/>
    <x v="0"/>
    <s v="Claims Percentage"/>
    <s v="MCR16.35"/>
    <m/>
    <x v="19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91"/>
    <s v="1|0|0|1"/>
    <s v="OT"/>
    <x v="2"/>
    <x v="2"/>
    <x v="1"/>
    <x v="2"/>
    <x v="0"/>
    <x v="0"/>
    <x v="0"/>
    <x v="0"/>
    <s v="Claims Percentage"/>
    <s v="FFS9.55"/>
    <m/>
    <x v="19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92"/>
    <s v="1|0|1|1"/>
    <s v="OT"/>
    <x v="2"/>
    <x v="2"/>
    <x v="1"/>
    <x v="2"/>
    <x v="0"/>
    <x v="0"/>
    <x v="0"/>
    <x v="0"/>
    <s v="Claims Percentage"/>
    <s v="FFS10.42"/>
    <m/>
    <x v="19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93"/>
    <s v="3|0|All|1"/>
    <s v="OT"/>
    <x v="2"/>
    <x v="1"/>
    <x v="2"/>
    <x v="2"/>
    <x v="0"/>
    <x v="0"/>
    <x v="0"/>
    <x v="0"/>
    <s v="Claims Percentage"/>
    <s v="MCR12.36"/>
    <m/>
    <x v="19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94"/>
    <s v="A|0|All|1"/>
    <s v="OT"/>
    <x v="2"/>
    <x v="2"/>
    <x v="1"/>
    <x v="2"/>
    <x v="0"/>
    <x v="0"/>
    <x v="0"/>
    <x v="0"/>
    <s v="Claims Percentage"/>
    <s v="FFS13.37"/>
    <m/>
    <x v="19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95"/>
    <s v="C|0|All|1"/>
    <s v="OT"/>
    <x v="2"/>
    <x v="1"/>
    <x v="2"/>
    <x v="2"/>
    <x v="0"/>
    <x v="0"/>
    <x v="0"/>
    <x v="0"/>
    <s v="Claims Percentage"/>
    <s v="MCR16.36"/>
    <m/>
    <x v="19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96"/>
    <s v="1|0|0|1"/>
    <s v="OT"/>
    <x v="2"/>
    <x v="2"/>
    <x v="1"/>
    <x v="2"/>
    <x v="0"/>
    <x v="0"/>
    <x v="0"/>
    <x v="0"/>
    <s v="Claims Percentage"/>
    <s v="FFS9.56"/>
    <m/>
    <x v="19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97"/>
    <s v="1|0|1|1"/>
    <s v="OT"/>
    <x v="2"/>
    <x v="2"/>
    <x v="1"/>
    <x v="2"/>
    <x v="0"/>
    <x v="0"/>
    <x v="0"/>
    <x v="0"/>
    <s v="Claims Percentage"/>
    <s v="FFS10.43"/>
    <m/>
    <x v="19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98"/>
    <s v="3|0|All|1"/>
    <s v="OT"/>
    <x v="2"/>
    <x v="1"/>
    <x v="2"/>
    <x v="2"/>
    <x v="0"/>
    <x v="0"/>
    <x v="0"/>
    <x v="0"/>
    <s v="Claims Percentage"/>
    <s v="MCR12.37"/>
    <m/>
    <x v="19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99"/>
    <s v="A|0|All|1"/>
    <s v="OT"/>
    <x v="2"/>
    <x v="2"/>
    <x v="1"/>
    <x v="2"/>
    <x v="0"/>
    <x v="0"/>
    <x v="0"/>
    <x v="0"/>
    <s v="Claims Percentage"/>
    <s v="FFS13.38"/>
    <m/>
    <x v="19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00"/>
    <s v="C|0|All|1"/>
    <s v="OT"/>
    <x v="2"/>
    <x v="1"/>
    <x v="2"/>
    <x v="2"/>
    <x v="0"/>
    <x v="0"/>
    <x v="0"/>
    <x v="0"/>
    <s v="Claims Percentage"/>
    <s v="MCR16.37"/>
    <m/>
    <x v="19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01"/>
    <s v="1|0|0|1"/>
    <s v="OT"/>
    <x v="2"/>
    <x v="2"/>
    <x v="1"/>
    <x v="2"/>
    <x v="0"/>
    <x v="0"/>
    <x v="0"/>
    <x v="0"/>
    <s v="Claims Percentage"/>
    <s v="FFS9.57"/>
    <m/>
    <x v="19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02"/>
    <s v="1|0|1|1"/>
    <s v="OT"/>
    <x v="2"/>
    <x v="2"/>
    <x v="1"/>
    <x v="2"/>
    <x v="0"/>
    <x v="0"/>
    <x v="0"/>
    <x v="0"/>
    <s v="Claims Percentage"/>
    <s v="FFS10.44"/>
    <m/>
    <x v="19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03"/>
    <s v="3|0|All|1"/>
    <s v="OT"/>
    <x v="2"/>
    <x v="1"/>
    <x v="2"/>
    <x v="2"/>
    <x v="0"/>
    <x v="0"/>
    <x v="0"/>
    <x v="0"/>
    <s v="Claims Percentage"/>
    <s v="MCR12.38"/>
    <m/>
    <x v="19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04"/>
    <s v="A|0|All|1"/>
    <s v="OT"/>
    <x v="2"/>
    <x v="2"/>
    <x v="1"/>
    <x v="2"/>
    <x v="0"/>
    <x v="0"/>
    <x v="0"/>
    <x v="0"/>
    <s v="Claims Percentage"/>
    <s v="FFS13.39"/>
    <m/>
    <x v="19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05"/>
    <s v="C|0|All|1"/>
    <s v="OT"/>
    <x v="2"/>
    <x v="1"/>
    <x v="2"/>
    <x v="2"/>
    <x v="0"/>
    <x v="0"/>
    <x v="0"/>
    <x v="0"/>
    <s v="Claims Percentage"/>
    <s v="MCR16.38"/>
    <m/>
    <x v="19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06"/>
    <s v="1|0|0|1"/>
    <s v="LT"/>
    <x v="2"/>
    <x v="2"/>
    <x v="1"/>
    <x v="2"/>
    <x v="0"/>
    <x v="0"/>
    <x v="0"/>
    <x v="0"/>
    <s v="Claims Percentage"/>
    <s v="FFS5.15"/>
    <m/>
    <x v="200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07"/>
    <s v="1|0|1|1"/>
    <s v="LT"/>
    <x v="2"/>
    <x v="2"/>
    <x v="1"/>
    <x v="2"/>
    <x v="0"/>
    <x v="0"/>
    <x v="0"/>
    <x v="0"/>
    <s v="Claims Percentage"/>
    <s v="FFS6.2"/>
    <m/>
    <x v="200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08"/>
    <s v="3|0|All|1"/>
    <s v="LT"/>
    <x v="2"/>
    <x v="1"/>
    <x v="2"/>
    <x v="2"/>
    <x v="0"/>
    <x v="0"/>
    <x v="0"/>
    <x v="0"/>
    <s v="Claims Percentage"/>
    <s v="MCR6.1"/>
    <m/>
    <x v="200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09"/>
    <s v="A|0|All|1"/>
    <s v="LT"/>
    <x v="2"/>
    <x v="2"/>
    <x v="1"/>
    <x v="2"/>
    <x v="0"/>
    <x v="0"/>
    <x v="0"/>
    <x v="0"/>
    <s v="Claims Percentage"/>
    <s v="FFS8.2"/>
    <m/>
    <x v="200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10"/>
    <s v="C|0|All|1"/>
    <s v="LT"/>
    <x v="2"/>
    <x v="1"/>
    <x v="2"/>
    <x v="2"/>
    <x v="0"/>
    <x v="0"/>
    <x v="0"/>
    <x v="0"/>
    <s v="Claims Percentage"/>
    <s v="MCR8.1"/>
    <m/>
    <x v="200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11"/>
    <s v="1|0|0|1"/>
    <s v="LT"/>
    <x v="2"/>
    <x v="2"/>
    <x v="1"/>
    <x v="2"/>
    <x v="0"/>
    <x v="0"/>
    <x v="0"/>
    <x v="0"/>
    <s v="Claims Percentage"/>
    <s v="FFS5.16"/>
    <m/>
    <x v="201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12"/>
    <s v="1|0|1|1"/>
    <s v="LT"/>
    <x v="2"/>
    <x v="2"/>
    <x v="1"/>
    <x v="2"/>
    <x v="0"/>
    <x v="0"/>
    <x v="0"/>
    <x v="0"/>
    <s v="Claims Percentage"/>
    <s v="FFS6.3"/>
    <m/>
    <x v="201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13"/>
    <s v="3|0|All|1"/>
    <s v="LT"/>
    <x v="2"/>
    <x v="1"/>
    <x v="2"/>
    <x v="2"/>
    <x v="0"/>
    <x v="0"/>
    <x v="0"/>
    <x v="0"/>
    <s v="Claims Percentage"/>
    <s v="MCR6.2"/>
    <m/>
    <x v="201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14"/>
    <s v="A|0|All|1"/>
    <s v="LT"/>
    <x v="2"/>
    <x v="2"/>
    <x v="1"/>
    <x v="2"/>
    <x v="0"/>
    <x v="0"/>
    <x v="0"/>
    <x v="0"/>
    <s v="Claims Percentage"/>
    <s v="FFS8.3"/>
    <m/>
    <x v="201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15"/>
    <s v="C|0|All|1"/>
    <s v="LT"/>
    <x v="2"/>
    <x v="1"/>
    <x v="2"/>
    <x v="2"/>
    <x v="0"/>
    <x v="0"/>
    <x v="0"/>
    <x v="0"/>
    <s v="Claims Percentage"/>
    <s v="MCR8.2"/>
    <m/>
    <x v="201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16"/>
    <s v="1|0|0|1"/>
    <s v="LT"/>
    <x v="2"/>
    <x v="2"/>
    <x v="1"/>
    <x v="2"/>
    <x v="0"/>
    <x v="0"/>
    <x v="0"/>
    <x v="0"/>
    <s v="Claims Percentage"/>
    <s v="FFS5.17"/>
    <m/>
    <x v="202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17"/>
    <s v="1|0|1|1"/>
    <s v="LT"/>
    <x v="2"/>
    <x v="2"/>
    <x v="1"/>
    <x v="2"/>
    <x v="0"/>
    <x v="0"/>
    <x v="0"/>
    <x v="0"/>
    <s v="Claims Percentage"/>
    <s v="FFS6.4"/>
    <m/>
    <x v="202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18"/>
    <s v="3|0|All|1"/>
    <s v="LT"/>
    <x v="2"/>
    <x v="1"/>
    <x v="2"/>
    <x v="2"/>
    <x v="0"/>
    <x v="0"/>
    <x v="0"/>
    <x v="0"/>
    <s v="Claims Percentage"/>
    <s v="MCR6.3"/>
    <m/>
    <x v="202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19"/>
    <s v="A|0|All|1"/>
    <s v="LT"/>
    <x v="2"/>
    <x v="2"/>
    <x v="1"/>
    <x v="2"/>
    <x v="0"/>
    <x v="0"/>
    <x v="0"/>
    <x v="0"/>
    <s v="Claims Percentage"/>
    <s v="FFS8.4"/>
    <m/>
    <x v="202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20"/>
    <s v="C|0|All|1"/>
    <s v="LT"/>
    <x v="2"/>
    <x v="1"/>
    <x v="2"/>
    <x v="2"/>
    <x v="0"/>
    <x v="0"/>
    <x v="0"/>
    <x v="0"/>
    <s v="Claims Percentage"/>
    <s v="MCR8.3"/>
    <m/>
    <x v="202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21"/>
    <s v="1|0|0|1"/>
    <s v="LT"/>
    <x v="2"/>
    <x v="2"/>
    <x v="1"/>
    <x v="2"/>
    <x v="0"/>
    <x v="0"/>
    <x v="0"/>
    <x v="0"/>
    <s v="Claims Percentage"/>
    <s v="FFS5.18"/>
    <m/>
    <x v="203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22"/>
    <s v="1|0|1|1"/>
    <s v="LT"/>
    <x v="2"/>
    <x v="2"/>
    <x v="1"/>
    <x v="2"/>
    <x v="0"/>
    <x v="0"/>
    <x v="0"/>
    <x v="0"/>
    <s v="Claims Percentage"/>
    <s v="FFS6.5"/>
    <m/>
    <x v="203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23"/>
    <s v="3|0|All|1"/>
    <s v="LT"/>
    <x v="2"/>
    <x v="1"/>
    <x v="2"/>
    <x v="2"/>
    <x v="0"/>
    <x v="0"/>
    <x v="0"/>
    <x v="0"/>
    <s v="Claims Percentage"/>
    <s v="MCR6.4"/>
    <m/>
    <x v="203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24"/>
    <s v="A|0|All|1"/>
    <s v="LT"/>
    <x v="2"/>
    <x v="2"/>
    <x v="1"/>
    <x v="2"/>
    <x v="0"/>
    <x v="0"/>
    <x v="0"/>
    <x v="0"/>
    <s v="Claims Percentage"/>
    <s v="FFS8.5"/>
    <m/>
    <x v="203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25"/>
    <s v="C|0|All|1"/>
    <s v="LT"/>
    <x v="2"/>
    <x v="1"/>
    <x v="2"/>
    <x v="2"/>
    <x v="0"/>
    <x v="0"/>
    <x v="0"/>
    <x v="0"/>
    <s v="Claims Percentage"/>
    <s v="MCR8.4"/>
    <m/>
    <x v="203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26"/>
    <s v="1|0|0|1"/>
    <s v="LT"/>
    <x v="2"/>
    <x v="2"/>
    <x v="1"/>
    <x v="2"/>
    <x v="0"/>
    <x v="0"/>
    <x v="0"/>
    <x v="0"/>
    <s v="Claims Percentage"/>
    <s v="FFS5.19"/>
    <m/>
    <x v="204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27"/>
    <s v="1|0|1|1"/>
    <s v="LT"/>
    <x v="2"/>
    <x v="2"/>
    <x v="1"/>
    <x v="2"/>
    <x v="0"/>
    <x v="0"/>
    <x v="0"/>
    <x v="0"/>
    <s v="Claims Percentage"/>
    <s v="FFS6.6"/>
    <m/>
    <x v="204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28"/>
    <s v="3|0|All|1"/>
    <s v="LT"/>
    <x v="2"/>
    <x v="1"/>
    <x v="2"/>
    <x v="2"/>
    <x v="0"/>
    <x v="0"/>
    <x v="0"/>
    <x v="0"/>
    <s v="Claims Percentage"/>
    <s v="MCR6.5"/>
    <m/>
    <x v="204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29"/>
    <s v="A|0|All|1"/>
    <s v="LT"/>
    <x v="2"/>
    <x v="2"/>
    <x v="1"/>
    <x v="2"/>
    <x v="0"/>
    <x v="0"/>
    <x v="0"/>
    <x v="0"/>
    <s v="Claims Percentage"/>
    <s v="FFS8.6"/>
    <m/>
    <x v="204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30"/>
    <s v="C|0|All|1"/>
    <s v="LT"/>
    <x v="2"/>
    <x v="1"/>
    <x v="2"/>
    <x v="2"/>
    <x v="0"/>
    <x v="0"/>
    <x v="0"/>
    <x v="0"/>
    <s v="Claims Percentage"/>
    <s v="MCR8.5"/>
    <m/>
    <x v="204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31"/>
    <s v="1|0|0|1"/>
    <s v="OT"/>
    <x v="2"/>
    <x v="2"/>
    <x v="1"/>
    <x v="2"/>
    <x v="0"/>
    <x v="0"/>
    <x v="0"/>
    <x v="0"/>
    <s v="Claims Percentage"/>
    <s v="FFS9.58"/>
    <m/>
    <x v="20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32"/>
    <s v="1|0|1|1"/>
    <s v="OT"/>
    <x v="2"/>
    <x v="2"/>
    <x v="1"/>
    <x v="2"/>
    <x v="0"/>
    <x v="0"/>
    <x v="0"/>
    <x v="0"/>
    <s v="Claims Percentage"/>
    <s v="FFS10.45"/>
    <m/>
    <x v="20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33"/>
    <s v="3|0|All|1"/>
    <s v="OT"/>
    <x v="2"/>
    <x v="1"/>
    <x v="2"/>
    <x v="2"/>
    <x v="0"/>
    <x v="0"/>
    <x v="0"/>
    <x v="0"/>
    <s v="Claims Percentage"/>
    <s v="MCR12.39"/>
    <m/>
    <x v="20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34"/>
    <s v="A|0|All|1"/>
    <s v="OT"/>
    <x v="2"/>
    <x v="2"/>
    <x v="1"/>
    <x v="2"/>
    <x v="0"/>
    <x v="0"/>
    <x v="0"/>
    <x v="0"/>
    <s v="Claims Percentage"/>
    <s v="FFS13.40"/>
    <m/>
    <x v="20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35"/>
    <s v="C|0|All|1"/>
    <s v="OT"/>
    <x v="2"/>
    <x v="1"/>
    <x v="2"/>
    <x v="2"/>
    <x v="0"/>
    <x v="0"/>
    <x v="0"/>
    <x v="0"/>
    <s v="Claims Percentage"/>
    <s v="MCR16.39"/>
    <m/>
    <x v="20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36"/>
    <s v="1|0|0|1"/>
    <s v="OT"/>
    <x v="2"/>
    <x v="2"/>
    <x v="1"/>
    <x v="2"/>
    <x v="0"/>
    <x v="0"/>
    <x v="0"/>
    <x v="0"/>
    <s v="Claims Percentage"/>
    <s v="FFS9.59"/>
    <m/>
    <x v="20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37"/>
    <s v="1|0|1|1"/>
    <s v="OT"/>
    <x v="2"/>
    <x v="2"/>
    <x v="1"/>
    <x v="2"/>
    <x v="0"/>
    <x v="0"/>
    <x v="0"/>
    <x v="0"/>
    <s v="Claims Percentage"/>
    <s v="FFS10.46"/>
    <m/>
    <x v="20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38"/>
    <s v="3|0|All|1"/>
    <s v="OT"/>
    <x v="2"/>
    <x v="1"/>
    <x v="2"/>
    <x v="2"/>
    <x v="0"/>
    <x v="0"/>
    <x v="0"/>
    <x v="0"/>
    <s v="Claims Percentage"/>
    <s v="MCR12.40"/>
    <m/>
    <x v="20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39"/>
    <s v="A|0|All|1"/>
    <s v="OT"/>
    <x v="2"/>
    <x v="2"/>
    <x v="1"/>
    <x v="2"/>
    <x v="0"/>
    <x v="0"/>
    <x v="0"/>
    <x v="0"/>
    <s v="Claims Percentage"/>
    <s v="FFS13.41"/>
    <m/>
    <x v="20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40"/>
    <s v="C|0|All|1"/>
    <s v="OT"/>
    <x v="2"/>
    <x v="1"/>
    <x v="2"/>
    <x v="2"/>
    <x v="0"/>
    <x v="0"/>
    <x v="0"/>
    <x v="0"/>
    <s v="Claims Percentage"/>
    <s v="MCR16.40"/>
    <m/>
    <x v="20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41"/>
    <s v="1|0|0|1"/>
    <s v="LT"/>
    <x v="2"/>
    <x v="2"/>
    <x v="1"/>
    <x v="2"/>
    <x v="0"/>
    <x v="0"/>
    <x v="0"/>
    <x v="0"/>
    <s v="Claims Percentage"/>
    <s v="FFS5.20"/>
    <m/>
    <x v="207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42"/>
    <s v="1|0|0|1"/>
    <s v="OT"/>
    <x v="2"/>
    <x v="2"/>
    <x v="1"/>
    <x v="2"/>
    <x v="0"/>
    <x v="0"/>
    <x v="0"/>
    <x v="0"/>
    <s v="Claims Percentage"/>
    <s v="FFS9.60"/>
    <m/>
    <x v="20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43"/>
    <s v="1|0|1|1"/>
    <s v="LT"/>
    <x v="2"/>
    <x v="2"/>
    <x v="1"/>
    <x v="2"/>
    <x v="0"/>
    <x v="0"/>
    <x v="0"/>
    <x v="0"/>
    <s v="Claims Percentage"/>
    <s v="FFS6.7"/>
    <m/>
    <x v="207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44"/>
    <s v="1|0|1|1"/>
    <s v="OT"/>
    <x v="2"/>
    <x v="2"/>
    <x v="1"/>
    <x v="2"/>
    <x v="0"/>
    <x v="0"/>
    <x v="0"/>
    <x v="0"/>
    <s v="Claims Percentage"/>
    <s v="FFS10.47"/>
    <m/>
    <x v="20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45"/>
    <s v="3|0|All|1"/>
    <s v="LT"/>
    <x v="2"/>
    <x v="1"/>
    <x v="2"/>
    <x v="2"/>
    <x v="0"/>
    <x v="0"/>
    <x v="0"/>
    <x v="0"/>
    <s v="Claims Percentage"/>
    <s v="MCR6.6"/>
    <m/>
    <x v="207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46"/>
    <s v="3|0|All|1"/>
    <s v="OT"/>
    <x v="2"/>
    <x v="1"/>
    <x v="2"/>
    <x v="2"/>
    <x v="0"/>
    <x v="0"/>
    <x v="0"/>
    <x v="0"/>
    <s v="Claims Percentage"/>
    <s v="MCR12.41"/>
    <m/>
    <x v="20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47"/>
    <s v="A|0|All|1"/>
    <s v="LT"/>
    <x v="2"/>
    <x v="2"/>
    <x v="1"/>
    <x v="2"/>
    <x v="0"/>
    <x v="0"/>
    <x v="0"/>
    <x v="0"/>
    <s v="Claims Percentage"/>
    <s v="FFS8.7"/>
    <m/>
    <x v="207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48"/>
    <s v="A|0|All|1"/>
    <s v="OT"/>
    <x v="2"/>
    <x v="2"/>
    <x v="1"/>
    <x v="2"/>
    <x v="0"/>
    <x v="0"/>
    <x v="0"/>
    <x v="0"/>
    <s v="Claims Percentage"/>
    <s v="FFS13.42"/>
    <m/>
    <x v="20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49"/>
    <s v="C|0|All|1"/>
    <s v="LT"/>
    <x v="2"/>
    <x v="1"/>
    <x v="2"/>
    <x v="2"/>
    <x v="0"/>
    <x v="0"/>
    <x v="0"/>
    <x v="0"/>
    <s v="Claims Percentage"/>
    <s v="MCR8.6"/>
    <m/>
    <x v="207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50"/>
    <s v="C|0|All|1"/>
    <s v="OT"/>
    <x v="2"/>
    <x v="1"/>
    <x v="2"/>
    <x v="2"/>
    <x v="0"/>
    <x v="0"/>
    <x v="0"/>
    <x v="0"/>
    <s v="Claims Percentage"/>
    <s v="MCR16.41"/>
    <m/>
    <x v="20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51"/>
    <s v="1|0|0|1"/>
    <s v="OT"/>
    <x v="2"/>
    <x v="2"/>
    <x v="1"/>
    <x v="2"/>
    <x v="0"/>
    <x v="0"/>
    <x v="0"/>
    <x v="0"/>
    <s v="Claims Percentage"/>
    <s v="FFS9.61"/>
    <m/>
    <x v="20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52"/>
    <s v="1|0|1|1"/>
    <s v="OT"/>
    <x v="2"/>
    <x v="2"/>
    <x v="1"/>
    <x v="2"/>
    <x v="0"/>
    <x v="0"/>
    <x v="0"/>
    <x v="0"/>
    <s v="Claims Percentage"/>
    <s v="FFS10.48"/>
    <m/>
    <x v="20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53"/>
    <s v="3|0|All|1"/>
    <s v="OT"/>
    <x v="2"/>
    <x v="1"/>
    <x v="2"/>
    <x v="2"/>
    <x v="0"/>
    <x v="0"/>
    <x v="0"/>
    <x v="0"/>
    <s v="Claims Percentage"/>
    <s v="MCR12.42"/>
    <m/>
    <x v="20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54"/>
    <s v="A|0|All|1"/>
    <s v="OT"/>
    <x v="2"/>
    <x v="2"/>
    <x v="1"/>
    <x v="2"/>
    <x v="0"/>
    <x v="0"/>
    <x v="0"/>
    <x v="0"/>
    <s v="Claims Percentage"/>
    <s v="FFS13.43"/>
    <m/>
    <x v="20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55"/>
    <s v="C|0|All|1"/>
    <s v="OT"/>
    <x v="2"/>
    <x v="1"/>
    <x v="2"/>
    <x v="2"/>
    <x v="0"/>
    <x v="0"/>
    <x v="0"/>
    <x v="0"/>
    <s v="Claims Percentage"/>
    <s v="MCR16.42"/>
    <m/>
    <x v="20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56"/>
    <s v="1|0|0|1"/>
    <s v="OT"/>
    <x v="2"/>
    <x v="2"/>
    <x v="1"/>
    <x v="2"/>
    <x v="0"/>
    <x v="0"/>
    <x v="0"/>
    <x v="0"/>
    <s v="Claims Percentage"/>
    <s v="FFS9.62"/>
    <m/>
    <x v="20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57"/>
    <s v="1|0|1|1"/>
    <s v="OT"/>
    <x v="2"/>
    <x v="2"/>
    <x v="1"/>
    <x v="2"/>
    <x v="0"/>
    <x v="0"/>
    <x v="0"/>
    <x v="0"/>
    <s v="Claims Percentage"/>
    <s v="FFS10.49"/>
    <m/>
    <x v="20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58"/>
    <s v="3|0|All|1"/>
    <s v="OT"/>
    <x v="2"/>
    <x v="1"/>
    <x v="2"/>
    <x v="2"/>
    <x v="0"/>
    <x v="0"/>
    <x v="0"/>
    <x v="0"/>
    <s v="Claims Percentage"/>
    <s v="MCR12.43"/>
    <m/>
    <x v="20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59"/>
    <s v="A|0|All|1"/>
    <s v="OT"/>
    <x v="2"/>
    <x v="2"/>
    <x v="1"/>
    <x v="2"/>
    <x v="0"/>
    <x v="0"/>
    <x v="0"/>
    <x v="0"/>
    <s v="Claims Percentage"/>
    <s v="FFS13.44"/>
    <m/>
    <x v="20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60"/>
    <s v="C|0|All|1"/>
    <s v="OT"/>
    <x v="2"/>
    <x v="1"/>
    <x v="2"/>
    <x v="2"/>
    <x v="0"/>
    <x v="0"/>
    <x v="0"/>
    <x v="0"/>
    <s v="Claims Percentage"/>
    <s v="MCR16.43"/>
    <m/>
    <x v="20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61"/>
    <s v="1|0|0|1"/>
    <s v="OT"/>
    <x v="2"/>
    <x v="2"/>
    <x v="1"/>
    <x v="2"/>
    <x v="0"/>
    <x v="0"/>
    <x v="0"/>
    <x v="0"/>
    <s v="Claims Percentage"/>
    <s v="FFS9.63"/>
    <m/>
    <x v="21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62"/>
    <s v="1|0|1|1"/>
    <s v="OT"/>
    <x v="2"/>
    <x v="2"/>
    <x v="1"/>
    <x v="2"/>
    <x v="0"/>
    <x v="0"/>
    <x v="0"/>
    <x v="0"/>
    <s v="Claims Percentage"/>
    <s v="FFS10.50"/>
    <m/>
    <x v="21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63"/>
    <s v="3|0|All|1"/>
    <s v="OT"/>
    <x v="2"/>
    <x v="1"/>
    <x v="2"/>
    <x v="2"/>
    <x v="0"/>
    <x v="0"/>
    <x v="0"/>
    <x v="0"/>
    <s v="Claims Percentage"/>
    <s v="MCR12.44"/>
    <m/>
    <x v="21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64"/>
    <s v="A|0|All|1"/>
    <s v="OT"/>
    <x v="2"/>
    <x v="2"/>
    <x v="1"/>
    <x v="2"/>
    <x v="0"/>
    <x v="0"/>
    <x v="0"/>
    <x v="0"/>
    <s v="Claims Percentage"/>
    <s v="FFS13.45"/>
    <m/>
    <x v="21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65"/>
    <s v="C|0|All|1"/>
    <s v="OT"/>
    <x v="2"/>
    <x v="1"/>
    <x v="2"/>
    <x v="2"/>
    <x v="0"/>
    <x v="0"/>
    <x v="0"/>
    <x v="0"/>
    <s v="Claims Percentage"/>
    <s v="MCR16.44"/>
    <m/>
    <x v="21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66"/>
    <s v="1|0|0|1"/>
    <s v="OT"/>
    <x v="2"/>
    <x v="2"/>
    <x v="1"/>
    <x v="2"/>
    <x v="0"/>
    <x v="0"/>
    <x v="0"/>
    <x v="0"/>
    <s v="Claims Percentage"/>
    <s v="FFS9.64"/>
    <m/>
    <x v="21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67"/>
    <s v="1|0|1|1"/>
    <s v="OT"/>
    <x v="2"/>
    <x v="2"/>
    <x v="1"/>
    <x v="2"/>
    <x v="0"/>
    <x v="0"/>
    <x v="0"/>
    <x v="0"/>
    <s v="Claims Percentage"/>
    <s v="FFS10.51"/>
    <m/>
    <x v="21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68"/>
    <s v="3|0|All|1"/>
    <s v="OT"/>
    <x v="2"/>
    <x v="1"/>
    <x v="2"/>
    <x v="2"/>
    <x v="0"/>
    <x v="0"/>
    <x v="0"/>
    <x v="0"/>
    <s v="Claims Percentage"/>
    <s v="MCR12.45"/>
    <m/>
    <x v="21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69"/>
    <s v="A|0|All|1"/>
    <s v="OT"/>
    <x v="2"/>
    <x v="2"/>
    <x v="1"/>
    <x v="2"/>
    <x v="0"/>
    <x v="0"/>
    <x v="0"/>
    <x v="0"/>
    <s v="Claims Percentage"/>
    <s v="FFS13.46"/>
    <m/>
    <x v="21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70"/>
    <s v="C|0|All|1"/>
    <s v="OT"/>
    <x v="2"/>
    <x v="1"/>
    <x v="2"/>
    <x v="2"/>
    <x v="0"/>
    <x v="0"/>
    <x v="0"/>
    <x v="0"/>
    <s v="Claims Percentage"/>
    <s v="MCR16.45"/>
    <m/>
    <x v="21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71"/>
    <s v="1|0|0|1"/>
    <s v="OT"/>
    <x v="2"/>
    <x v="2"/>
    <x v="1"/>
    <x v="2"/>
    <x v="0"/>
    <x v="0"/>
    <x v="0"/>
    <x v="0"/>
    <s v="Claims Percentage"/>
    <s v="FFS9.65"/>
    <m/>
    <x v="21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72"/>
    <s v="1|0|1|1"/>
    <s v="OT"/>
    <x v="2"/>
    <x v="2"/>
    <x v="1"/>
    <x v="2"/>
    <x v="0"/>
    <x v="0"/>
    <x v="0"/>
    <x v="0"/>
    <s v="Claims Percentage"/>
    <s v="FFS10.52"/>
    <m/>
    <x v="21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73"/>
    <s v="3|0|All|1"/>
    <s v="OT"/>
    <x v="2"/>
    <x v="1"/>
    <x v="2"/>
    <x v="2"/>
    <x v="0"/>
    <x v="0"/>
    <x v="0"/>
    <x v="0"/>
    <s v="Claims Percentage"/>
    <s v="MCR12.46"/>
    <m/>
    <x v="21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74"/>
    <s v="A|0|All|1"/>
    <s v="OT"/>
    <x v="2"/>
    <x v="2"/>
    <x v="1"/>
    <x v="2"/>
    <x v="0"/>
    <x v="0"/>
    <x v="0"/>
    <x v="0"/>
    <s v="Claims Percentage"/>
    <s v="FFS13.47"/>
    <m/>
    <x v="21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75"/>
    <s v="C|0|All|1"/>
    <s v="OT"/>
    <x v="2"/>
    <x v="1"/>
    <x v="2"/>
    <x v="2"/>
    <x v="0"/>
    <x v="0"/>
    <x v="0"/>
    <x v="0"/>
    <s v="Claims Percentage"/>
    <s v="MCR16.46"/>
    <m/>
    <x v="21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76"/>
    <s v="1|0|0|1"/>
    <s v="OT"/>
    <x v="2"/>
    <x v="2"/>
    <x v="1"/>
    <x v="2"/>
    <x v="0"/>
    <x v="0"/>
    <x v="0"/>
    <x v="0"/>
    <s v="Claims Percentage"/>
    <s v="FFS9.66"/>
    <m/>
    <x v="21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77"/>
    <s v="1|0|1|1"/>
    <s v="OT"/>
    <x v="2"/>
    <x v="2"/>
    <x v="1"/>
    <x v="2"/>
    <x v="0"/>
    <x v="0"/>
    <x v="0"/>
    <x v="0"/>
    <s v="Claims Percentage"/>
    <s v="FFS10.53"/>
    <m/>
    <x v="21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78"/>
    <s v="3|0|All|1"/>
    <s v="OT"/>
    <x v="2"/>
    <x v="1"/>
    <x v="2"/>
    <x v="2"/>
    <x v="0"/>
    <x v="0"/>
    <x v="0"/>
    <x v="0"/>
    <s v="Claims Percentage"/>
    <s v="MCR12.47"/>
    <m/>
    <x v="21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79"/>
    <s v="A|0|All|1"/>
    <s v="OT"/>
    <x v="2"/>
    <x v="2"/>
    <x v="1"/>
    <x v="2"/>
    <x v="0"/>
    <x v="0"/>
    <x v="0"/>
    <x v="0"/>
    <s v="Claims Percentage"/>
    <s v="FFS13.48"/>
    <m/>
    <x v="21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80"/>
    <s v="C|0|All|1"/>
    <s v="OT"/>
    <x v="2"/>
    <x v="1"/>
    <x v="2"/>
    <x v="2"/>
    <x v="0"/>
    <x v="0"/>
    <x v="0"/>
    <x v="0"/>
    <s v="Claims Percentage"/>
    <s v="MCR16.47"/>
    <m/>
    <x v="21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81"/>
    <s v="1|0|0|1"/>
    <s v="OT"/>
    <x v="2"/>
    <x v="2"/>
    <x v="1"/>
    <x v="2"/>
    <x v="0"/>
    <x v="0"/>
    <x v="0"/>
    <x v="0"/>
    <s v="Claims Percentage"/>
    <s v="FFS9.67"/>
    <m/>
    <x v="21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82"/>
    <s v="1|0|1|1"/>
    <s v="OT"/>
    <x v="2"/>
    <x v="2"/>
    <x v="1"/>
    <x v="2"/>
    <x v="0"/>
    <x v="0"/>
    <x v="0"/>
    <x v="0"/>
    <s v="Claims Percentage"/>
    <s v="FFS10.54"/>
    <m/>
    <x v="21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83"/>
    <s v="3|0|All|1"/>
    <s v="OT"/>
    <x v="2"/>
    <x v="1"/>
    <x v="2"/>
    <x v="2"/>
    <x v="0"/>
    <x v="0"/>
    <x v="0"/>
    <x v="0"/>
    <s v="Claims Percentage"/>
    <s v="MCR12.48"/>
    <m/>
    <x v="21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84"/>
    <s v="A|0|All|1"/>
    <s v="OT"/>
    <x v="2"/>
    <x v="2"/>
    <x v="1"/>
    <x v="2"/>
    <x v="0"/>
    <x v="0"/>
    <x v="0"/>
    <x v="0"/>
    <s v="Claims Percentage"/>
    <s v="FFS13.49"/>
    <m/>
    <x v="21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85"/>
    <s v="C|0|All|1"/>
    <s v="OT"/>
    <x v="2"/>
    <x v="1"/>
    <x v="2"/>
    <x v="2"/>
    <x v="0"/>
    <x v="0"/>
    <x v="0"/>
    <x v="0"/>
    <s v="Claims Percentage"/>
    <s v="MCR16.48"/>
    <m/>
    <x v="21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86"/>
    <s v="1|0|0|1"/>
    <s v="IP"/>
    <x v="2"/>
    <x v="2"/>
    <x v="1"/>
    <x v="2"/>
    <x v="0"/>
    <x v="0"/>
    <x v="0"/>
    <x v="0"/>
    <s v="Claims Percentage"/>
    <s v="FFS1.9"/>
    <m/>
    <x v="215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587"/>
    <s v="1|0|1|1"/>
    <s v="IP"/>
    <x v="2"/>
    <x v="2"/>
    <x v="1"/>
    <x v="2"/>
    <x v="0"/>
    <x v="0"/>
    <x v="0"/>
    <x v="0"/>
    <s v="Claims Percentage"/>
    <s v="FFS2.5"/>
    <m/>
    <x v="215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588"/>
    <s v="3|0|All|1"/>
    <s v="IP"/>
    <x v="2"/>
    <x v="1"/>
    <x v="2"/>
    <x v="2"/>
    <x v="0"/>
    <x v="0"/>
    <x v="0"/>
    <x v="0"/>
    <s v="Claims Percentage"/>
    <s v="MCR2.5"/>
    <m/>
    <x v="215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589"/>
    <s v="A|0|All|1"/>
    <s v="IP"/>
    <x v="2"/>
    <x v="2"/>
    <x v="1"/>
    <x v="2"/>
    <x v="0"/>
    <x v="0"/>
    <x v="0"/>
    <x v="0"/>
    <s v="Claims Percentage"/>
    <s v="FFS4.5"/>
    <m/>
    <x v="215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590"/>
    <s v="C|0|All|1"/>
    <s v="IP"/>
    <x v="2"/>
    <x v="1"/>
    <x v="2"/>
    <x v="2"/>
    <x v="0"/>
    <x v="0"/>
    <x v="0"/>
    <x v="0"/>
    <s v="Claims Percentage"/>
    <s v="MCR4.5"/>
    <m/>
    <x v="215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591"/>
    <s v="1|0|0|1"/>
    <s v="LT"/>
    <x v="2"/>
    <x v="2"/>
    <x v="1"/>
    <x v="2"/>
    <x v="0"/>
    <x v="0"/>
    <x v="0"/>
    <x v="0"/>
    <s v="Claims Percentage"/>
    <s v="FFS5.21"/>
    <m/>
    <x v="216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92"/>
    <s v="1|0|1|1"/>
    <s v="LT"/>
    <x v="2"/>
    <x v="2"/>
    <x v="1"/>
    <x v="2"/>
    <x v="0"/>
    <x v="0"/>
    <x v="0"/>
    <x v="0"/>
    <s v="Claims Percentage"/>
    <s v="FFS6.8"/>
    <m/>
    <x v="216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93"/>
    <s v="3|0|All|1"/>
    <s v="LT"/>
    <x v="2"/>
    <x v="1"/>
    <x v="2"/>
    <x v="2"/>
    <x v="0"/>
    <x v="0"/>
    <x v="0"/>
    <x v="0"/>
    <s v="Claims Percentage"/>
    <s v="MCR6.7"/>
    <m/>
    <x v="216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94"/>
    <s v="A|0|All|1"/>
    <s v="LT"/>
    <x v="2"/>
    <x v="2"/>
    <x v="1"/>
    <x v="2"/>
    <x v="0"/>
    <x v="0"/>
    <x v="0"/>
    <x v="0"/>
    <s v="Claims Percentage"/>
    <s v="FFS8.8"/>
    <m/>
    <x v="216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95"/>
    <s v="C|0|All|1"/>
    <s v="LT"/>
    <x v="2"/>
    <x v="1"/>
    <x v="2"/>
    <x v="2"/>
    <x v="0"/>
    <x v="0"/>
    <x v="0"/>
    <x v="0"/>
    <s v="Claims Percentage"/>
    <s v="MCR8.7"/>
    <m/>
    <x v="216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96"/>
    <s v="1|0|0|1"/>
    <s v="OT"/>
    <x v="2"/>
    <x v="2"/>
    <x v="1"/>
    <x v="2"/>
    <x v="0"/>
    <x v="0"/>
    <x v="0"/>
    <x v="0"/>
    <s v="Claims Percentage"/>
    <s v="FFS9.68"/>
    <m/>
    <x v="21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97"/>
    <s v="1|0|1|1"/>
    <s v="OT"/>
    <x v="2"/>
    <x v="2"/>
    <x v="1"/>
    <x v="2"/>
    <x v="0"/>
    <x v="0"/>
    <x v="0"/>
    <x v="0"/>
    <s v="Claims Percentage"/>
    <s v="FFS10.55"/>
    <m/>
    <x v="21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98"/>
    <s v="3|0|All|1"/>
    <s v="OT"/>
    <x v="2"/>
    <x v="1"/>
    <x v="2"/>
    <x v="2"/>
    <x v="0"/>
    <x v="0"/>
    <x v="0"/>
    <x v="0"/>
    <s v="Claims Percentage"/>
    <s v="MCR12.49"/>
    <m/>
    <x v="21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99"/>
    <s v="A|0|All|1"/>
    <s v="OT"/>
    <x v="2"/>
    <x v="2"/>
    <x v="1"/>
    <x v="2"/>
    <x v="0"/>
    <x v="0"/>
    <x v="0"/>
    <x v="0"/>
    <s v="Claims Percentage"/>
    <s v="FFS13.50"/>
    <m/>
    <x v="21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00"/>
    <s v="C|0|All|1"/>
    <s v="OT"/>
    <x v="2"/>
    <x v="1"/>
    <x v="2"/>
    <x v="2"/>
    <x v="0"/>
    <x v="0"/>
    <x v="0"/>
    <x v="0"/>
    <s v="Claims Percentage"/>
    <s v="MCR16.49"/>
    <m/>
    <x v="21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01"/>
    <s v="1|0|0|1"/>
    <s v="IP"/>
    <x v="2"/>
    <x v="2"/>
    <x v="1"/>
    <x v="2"/>
    <x v="0"/>
    <x v="0"/>
    <x v="0"/>
    <x v="0"/>
    <s v="Claims Percentage"/>
    <s v="FFS1.10"/>
    <m/>
    <x v="218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602"/>
    <s v="1|0|1|1"/>
    <s v="IP"/>
    <x v="2"/>
    <x v="2"/>
    <x v="1"/>
    <x v="2"/>
    <x v="0"/>
    <x v="0"/>
    <x v="0"/>
    <x v="0"/>
    <s v="Claims Percentage"/>
    <s v="FFS2.6"/>
    <m/>
    <x v="218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603"/>
    <s v="3|0|All|1"/>
    <s v="IP"/>
    <x v="2"/>
    <x v="1"/>
    <x v="2"/>
    <x v="2"/>
    <x v="0"/>
    <x v="0"/>
    <x v="0"/>
    <x v="0"/>
    <s v="Claims Percentage"/>
    <s v="MCR2.6"/>
    <m/>
    <x v="218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604"/>
    <s v="A|0|All|1"/>
    <s v="IP"/>
    <x v="2"/>
    <x v="2"/>
    <x v="1"/>
    <x v="2"/>
    <x v="0"/>
    <x v="0"/>
    <x v="0"/>
    <x v="0"/>
    <s v="Claims Percentage"/>
    <s v="FFS4.6"/>
    <m/>
    <x v="218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605"/>
    <s v="C|0|All|1"/>
    <s v="IP"/>
    <x v="2"/>
    <x v="1"/>
    <x v="2"/>
    <x v="2"/>
    <x v="0"/>
    <x v="0"/>
    <x v="0"/>
    <x v="0"/>
    <s v="Claims Percentage"/>
    <s v="MCR4.6"/>
    <m/>
    <x v="218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606"/>
    <s v="1|0|0|1"/>
    <s v="OT"/>
    <x v="2"/>
    <x v="2"/>
    <x v="1"/>
    <x v="2"/>
    <x v="0"/>
    <x v="0"/>
    <x v="0"/>
    <x v="0"/>
    <s v="Claims Percentage"/>
    <s v="FFS9.69"/>
    <m/>
    <x v="21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07"/>
    <s v="1|0|1|1"/>
    <s v="OT"/>
    <x v="2"/>
    <x v="2"/>
    <x v="1"/>
    <x v="2"/>
    <x v="0"/>
    <x v="0"/>
    <x v="0"/>
    <x v="0"/>
    <s v="Claims Percentage"/>
    <s v="FFS10.56"/>
    <m/>
    <x v="21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08"/>
    <s v="3|0|All|1"/>
    <s v="OT"/>
    <x v="2"/>
    <x v="1"/>
    <x v="2"/>
    <x v="2"/>
    <x v="0"/>
    <x v="0"/>
    <x v="0"/>
    <x v="0"/>
    <s v="Claims Percentage"/>
    <s v="MCR12.50"/>
    <m/>
    <x v="21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09"/>
    <s v="A|0|All|1"/>
    <s v="OT"/>
    <x v="2"/>
    <x v="2"/>
    <x v="1"/>
    <x v="2"/>
    <x v="0"/>
    <x v="0"/>
    <x v="0"/>
    <x v="0"/>
    <s v="Claims Percentage"/>
    <s v="FFS13.51"/>
    <m/>
    <x v="21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10"/>
    <s v="C|0|All|1"/>
    <s v="OT"/>
    <x v="2"/>
    <x v="1"/>
    <x v="2"/>
    <x v="2"/>
    <x v="0"/>
    <x v="0"/>
    <x v="0"/>
    <x v="0"/>
    <s v="Claims Percentage"/>
    <s v="MCR16.50"/>
    <m/>
    <x v="21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11"/>
    <s v="1|0|0|1"/>
    <s v="OT"/>
    <x v="2"/>
    <x v="2"/>
    <x v="1"/>
    <x v="2"/>
    <x v="0"/>
    <x v="0"/>
    <x v="0"/>
    <x v="0"/>
    <s v="Claims Percentage"/>
    <s v="FFS9.70"/>
    <m/>
    <x v="22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12"/>
    <s v="1|0|1|1"/>
    <s v="OT"/>
    <x v="2"/>
    <x v="2"/>
    <x v="1"/>
    <x v="2"/>
    <x v="0"/>
    <x v="0"/>
    <x v="0"/>
    <x v="0"/>
    <s v="Claims Percentage"/>
    <s v="FFS10.57"/>
    <m/>
    <x v="22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13"/>
    <s v="3|0|All|1"/>
    <s v="OT"/>
    <x v="2"/>
    <x v="1"/>
    <x v="2"/>
    <x v="2"/>
    <x v="0"/>
    <x v="0"/>
    <x v="0"/>
    <x v="0"/>
    <s v="Claims Percentage"/>
    <s v="MCR12.51"/>
    <m/>
    <x v="22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14"/>
    <s v="A|0|All|1"/>
    <s v="OT"/>
    <x v="2"/>
    <x v="2"/>
    <x v="1"/>
    <x v="2"/>
    <x v="0"/>
    <x v="0"/>
    <x v="0"/>
    <x v="0"/>
    <s v="Claims Percentage"/>
    <s v="FFS13.52"/>
    <m/>
    <x v="22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15"/>
    <s v="C|0|All|1"/>
    <s v="OT"/>
    <x v="2"/>
    <x v="1"/>
    <x v="2"/>
    <x v="2"/>
    <x v="0"/>
    <x v="0"/>
    <x v="0"/>
    <x v="0"/>
    <s v="Claims Percentage"/>
    <s v="MCR16.51"/>
    <m/>
    <x v="22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16"/>
    <s v="1|0|0|1"/>
    <s v="OT"/>
    <x v="2"/>
    <x v="2"/>
    <x v="1"/>
    <x v="2"/>
    <x v="0"/>
    <x v="0"/>
    <x v="0"/>
    <x v="0"/>
    <s v="Claims Percentage"/>
    <s v="FFS9.71"/>
    <m/>
    <x v="22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17"/>
    <s v="1|0|1|1"/>
    <s v="OT"/>
    <x v="2"/>
    <x v="2"/>
    <x v="1"/>
    <x v="2"/>
    <x v="0"/>
    <x v="0"/>
    <x v="0"/>
    <x v="0"/>
    <s v="Claims Percentage"/>
    <s v="FFS10.58"/>
    <m/>
    <x v="22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18"/>
    <s v="3|0|All|1"/>
    <s v="OT"/>
    <x v="2"/>
    <x v="1"/>
    <x v="2"/>
    <x v="2"/>
    <x v="0"/>
    <x v="0"/>
    <x v="0"/>
    <x v="0"/>
    <s v="Claims Percentage"/>
    <s v="MCR12.52"/>
    <m/>
    <x v="22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19"/>
    <s v="A|0|All|1"/>
    <s v="OT"/>
    <x v="2"/>
    <x v="2"/>
    <x v="1"/>
    <x v="2"/>
    <x v="0"/>
    <x v="0"/>
    <x v="0"/>
    <x v="0"/>
    <s v="Claims Percentage"/>
    <s v="FFS13.53"/>
    <m/>
    <x v="22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20"/>
    <s v="C|0|All|1"/>
    <s v="OT"/>
    <x v="2"/>
    <x v="1"/>
    <x v="2"/>
    <x v="2"/>
    <x v="0"/>
    <x v="0"/>
    <x v="0"/>
    <x v="0"/>
    <s v="Claims Percentage"/>
    <s v="MCR16.52"/>
    <m/>
    <x v="22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21"/>
    <s v="1|0|0|1"/>
    <s v="OT"/>
    <x v="2"/>
    <x v="2"/>
    <x v="1"/>
    <x v="2"/>
    <x v="0"/>
    <x v="0"/>
    <x v="0"/>
    <x v="0"/>
    <s v="Claims Percentage"/>
    <s v="FFS9.72"/>
    <m/>
    <x v="22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22"/>
    <s v="1|0|1|1"/>
    <s v="OT"/>
    <x v="2"/>
    <x v="2"/>
    <x v="1"/>
    <x v="2"/>
    <x v="0"/>
    <x v="0"/>
    <x v="0"/>
    <x v="0"/>
    <s v="Claims Percentage"/>
    <s v="FFS10.59"/>
    <m/>
    <x v="22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23"/>
    <s v="3|0|All|1"/>
    <s v="OT"/>
    <x v="2"/>
    <x v="1"/>
    <x v="2"/>
    <x v="2"/>
    <x v="0"/>
    <x v="0"/>
    <x v="0"/>
    <x v="0"/>
    <s v="Claims Percentage"/>
    <s v="MCR12.53"/>
    <m/>
    <x v="22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24"/>
    <s v="A|0|All|1"/>
    <s v="OT"/>
    <x v="2"/>
    <x v="2"/>
    <x v="1"/>
    <x v="2"/>
    <x v="0"/>
    <x v="0"/>
    <x v="0"/>
    <x v="0"/>
    <s v="Claims Percentage"/>
    <s v="FFS13.54"/>
    <m/>
    <x v="22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25"/>
    <s v="C|0|All|1"/>
    <s v="OT"/>
    <x v="2"/>
    <x v="1"/>
    <x v="2"/>
    <x v="2"/>
    <x v="0"/>
    <x v="0"/>
    <x v="0"/>
    <x v="0"/>
    <s v="Claims Percentage"/>
    <s v="MCR16.53"/>
    <m/>
    <x v="22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26"/>
    <s v="1|0|0|1"/>
    <s v="OT"/>
    <x v="2"/>
    <x v="2"/>
    <x v="1"/>
    <x v="2"/>
    <x v="0"/>
    <x v="0"/>
    <x v="0"/>
    <x v="0"/>
    <s v="Claims Percentage"/>
    <s v="FFS9.73"/>
    <m/>
    <x v="22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27"/>
    <s v="1|0|1|1"/>
    <s v="OT"/>
    <x v="2"/>
    <x v="2"/>
    <x v="1"/>
    <x v="2"/>
    <x v="0"/>
    <x v="0"/>
    <x v="0"/>
    <x v="0"/>
    <s v="Claims Percentage"/>
    <s v="FFS10.60"/>
    <m/>
    <x v="22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28"/>
    <s v="3|0|All|1"/>
    <s v="OT"/>
    <x v="2"/>
    <x v="1"/>
    <x v="2"/>
    <x v="2"/>
    <x v="0"/>
    <x v="0"/>
    <x v="0"/>
    <x v="0"/>
    <s v="Claims Percentage"/>
    <s v="MCR12.54"/>
    <m/>
    <x v="22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29"/>
    <s v="A|0|All|1"/>
    <s v="OT"/>
    <x v="2"/>
    <x v="2"/>
    <x v="1"/>
    <x v="2"/>
    <x v="0"/>
    <x v="0"/>
    <x v="0"/>
    <x v="0"/>
    <s v="Claims Percentage"/>
    <s v="FFS13.55"/>
    <m/>
    <x v="22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30"/>
    <s v="C|0|All|1"/>
    <s v="OT"/>
    <x v="2"/>
    <x v="1"/>
    <x v="2"/>
    <x v="2"/>
    <x v="0"/>
    <x v="0"/>
    <x v="0"/>
    <x v="0"/>
    <s v="Claims Percentage"/>
    <s v="MCR16.54"/>
    <m/>
    <x v="22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31"/>
    <s v="1|0|0|1"/>
    <s v="OT"/>
    <x v="2"/>
    <x v="2"/>
    <x v="1"/>
    <x v="2"/>
    <x v="0"/>
    <x v="0"/>
    <x v="0"/>
    <x v="0"/>
    <s v="Claims Percentage"/>
    <s v="FFS9.74"/>
    <m/>
    <x v="22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32"/>
    <s v="1|0|1|1"/>
    <s v="OT"/>
    <x v="2"/>
    <x v="2"/>
    <x v="1"/>
    <x v="2"/>
    <x v="0"/>
    <x v="0"/>
    <x v="0"/>
    <x v="0"/>
    <s v="Claims Percentage"/>
    <s v="FFS10.61"/>
    <m/>
    <x v="22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33"/>
    <s v="3|0|All|1"/>
    <s v="OT"/>
    <x v="2"/>
    <x v="1"/>
    <x v="2"/>
    <x v="2"/>
    <x v="0"/>
    <x v="0"/>
    <x v="0"/>
    <x v="0"/>
    <s v="Claims Percentage"/>
    <s v="MCR12.55"/>
    <m/>
    <x v="22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34"/>
    <s v="A|0|All|1"/>
    <s v="OT"/>
    <x v="2"/>
    <x v="2"/>
    <x v="1"/>
    <x v="2"/>
    <x v="0"/>
    <x v="0"/>
    <x v="0"/>
    <x v="0"/>
    <s v="Claims Percentage"/>
    <s v="FFS13.56"/>
    <m/>
    <x v="22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35"/>
    <s v="C|0|All|1"/>
    <s v="OT"/>
    <x v="2"/>
    <x v="1"/>
    <x v="2"/>
    <x v="2"/>
    <x v="0"/>
    <x v="0"/>
    <x v="0"/>
    <x v="0"/>
    <s v="Claims Percentage"/>
    <s v="MCR16.55"/>
    <m/>
    <x v="22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36"/>
    <s v="1|0|0|1"/>
    <s v="OT"/>
    <x v="2"/>
    <x v="2"/>
    <x v="1"/>
    <x v="2"/>
    <x v="0"/>
    <x v="0"/>
    <x v="0"/>
    <x v="0"/>
    <s v="Claims Percentage"/>
    <s v="FFS9.75"/>
    <m/>
    <x v="22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37"/>
    <s v="1|0|1|1"/>
    <s v="OT"/>
    <x v="2"/>
    <x v="2"/>
    <x v="1"/>
    <x v="2"/>
    <x v="0"/>
    <x v="0"/>
    <x v="0"/>
    <x v="0"/>
    <s v="Claims Percentage"/>
    <s v="FFS10.62"/>
    <m/>
    <x v="22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38"/>
    <s v="3|0|All|1"/>
    <s v="OT"/>
    <x v="2"/>
    <x v="1"/>
    <x v="2"/>
    <x v="2"/>
    <x v="0"/>
    <x v="0"/>
    <x v="0"/>
    <x v="0"/>
    <s v="Claims Percentage"/>
    <s v="MCR12.56"/>
    <m/>
    <x v="22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39"/>
    <s v="A|0|All|1"/>
    <s v="OT"/>
    <x v="2"/>
    <x v="2"/>
    <x v="1"/>
    <x v="2"/>
    <x v="0"/>
    <x v="0"/>
    <x v="0"/>
    <x v="0"/>
    <s v="Claims Percentage"/>
    <s v="FFS13.57"/>
    <m/>
    <x v="22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40"/>
    <s v="C|0|All|1"/>
    <s v="OT"/>
    <x v="2"/>
    <x v="1"/>
    <x v="2"/>
    <x v="2"/>
    <x v="0"/>
    <x v="0"/>
    <x v="0"/>
    <x v="0"/>
    <s v="Claims Percentage"/>
    <s v="MCR16.56"/>
    <m/>
    <x v="22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41"/>
    <s v="1|0|0|1"/>
    <s v="OT"/>
    <x v="2"/>
    <x v="2"/>
    <x v="1"/>
    <x v="2"/>
    <x v="0"/>
    <x v="0"/>
    <x v="0"/>
    <x v="0"/>
    <s v="Claims Percentage"/>
    <s v="FFS9.76"/>
    <m/>
    <x v="22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42"/>
    <s v="1|0|1|1"/>
    <s v="OT"/>
    <x v="2"/>
    <x v="2"/>
    <x v="1"/>
    <x v="2"/>
    <x v="0"/>
    <x v="0"/>
    <x v="0"/>
    <x v="0"/>
    <s v="Claims Percentage"/>
    <s v="FFS10.63"/>
    <m/>
    <x v="22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43"/>
    <s v="3|0|All|1"/>
    <s v="OT"/>
    <x v="2"/>
    <x v="1"/>
    <x v="2"/>
    <x v="2"/>
    <x v="0"/>
    <x v="0"/>
    <x v="0"/>
    <x v="0"/>
    <s v="Claims Percentage"/>
    <s v="MCR12.57"/>
    <m/>
    <x v="22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44"/>
    <s v="A|0|All|1"/>
    <s v="OT"/>
    <x v="2"/>
    <x v="2"/>
    <x v="1"/>
    <x v="2"/>
    <x v="0"/>
    <x v="0"/>
    <x v="0"/>
    <x v="0"/>
    <s v="Claims Percentage"/>
    <s v="FFS13.58"/>
    <m/>
    <x v="22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45"/>
    <s v="C|0|All|1"/>
    <s v="OT"/>
    <x v="2"/>
    <x v="1"/>
    <x v="2"/>
    <x v="2"/>
    <x v="0"/>
    <x v="0"/>
    <x v="0"/>
    <x v="0"/>
    <s v="Claims Percentage"/>
    <s v="MCR16.57"/>
    <m/>
    <x v="22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46"/>
    <s v="1|0|0|1"/>
    <s v="OT"/>
    <x v="2"/>
    <x v="2"/>
    <x v="1"/>
    <x v="2"/>
    <x v="0"/>
    <x v="0"/>
    <x v="0"/>
    <x v="0"/>
    <s v="Claims Percentage"/>
    <s v="FFS9.77"/>
    <m/>
    <x v="22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47"/>
    <s v="1|0|1|1"/>
    <s v="OT"/>
    <x v="2"/>
    <x v="2"/>
    <x v="1"/>
    <x v="2"/>
    <x v="0"/>
    <x v="0"/>
    <x v="0"/>
    <x v="0"/>
    <s v="Claims Percentage"/>
    <s v="FFS10.64"/>
    <m/>
    <x v="22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48"/>
    <s v="3|0|All|1"/>
    <s v="OT"/>
    <x v="2"/>
    <x v="1"/>
    <x v="2"/>
    <x v="2"/>
    <x v="0"/>
    <x v="0"/>
    <x v="0"/>
    <x v="0"/>
    <s v="Claims Percentage"/>
    <s v="MCR12.58"/>
    <m/>
    <x v="22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49"/>
    <s v="A|0|All|1"/>
    <s v="OT"/>
    <x v="2"/>
    <x v="2"/>
    <x v="1"/>
    <x v="2"/>
    <x v="0"/>
    <x v="0"/>
    <x v="0"/>
    <x v="0"/>
    <s v="Claims Percentage"/>
    <s v="FFS13.59"/>
    <m/>
    <x v="22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50"/>
    <s v="C|0|All|1"/>
    <s v="OT"/>
    <x v="2"/>
    <x v="1"/>
    <x v="2"/>
    <x v="2"/>
    <x v="0"/>
    <x v="0"/>
    <x v="0"/>
    <x v="0"/>
    <s v="Claims Percentage"/>
    <s v="MCR16.58"/>
    <m/>
    <x v="22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51"/>
    <s v="1|0|0|1"/>
    <s v="OT"/>
    <x v="2"/>
    <x v="2"/>
    <x v="1"/>
    <x v="2"/>
    <x v="0"/>
    <x v="0"/>
    <x v="0"/>
    <x v="0"/>
    <s v="Claims Percentage"/>
    <s v="FFS9.78"/>
    <m/>
    <x v="22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52"/>
    <s v="1|0|1|1"/>
    <s v="OT"/>
    <x v="2"/>
    <x v="2"/>
    <x v="1"/>
    <x v="2"/>
    <x v="0"/>
    <x v="0"/>
    <x v="0"/>
    <x v="0"/>
    <s v="Claims Percentage"/>
    <s v="FFS10.65"/>
    <m/>
    <x v="22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53"/>
    <s v="3|0|All|1"/>
    <s v="OT"/>
    <x v="2"/>
    <x v="1"/>
    <x v="2"/>
    <x v="2"/>
    <x v="0"/>
    <x v="0"/>
    <x v="0"/>
    <x v="0"/>
    <s v="Claims Percentage"/>
    <s v="MCR12.59"/>
    <m/>
    <x v="22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54"/>
    <s v="A|0|All|1"/>
    <s v="OT"/>
    <x v="2"/>
    <x v="2"/>
    <x v="1"/>
    <x v="2"/>
    <x v="0"/>
    <x v="0"/>
    <x v="0"/>
    <x v="0"/>
    <s v="Claims Percentage"/>
    <s v="FFS13.60"/>
    <m/>
    <x v="22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55"/>
    <s v="C|0|All|1"/>
    <s v="OT"/>
    <x v="2"/>
    <x v="1"/>
    <x v="2"/>
    <x v="2"/>
    <x v="0"/>
    <x v="0"/>
    <x v="0"/>
    <x v="0"/>
    <s v="Claims Percentage"/>
    <s v="MCR16.59"/>
    <m/>
    <x v="22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56"/>
    <s v="1|0|0|1"/>
    <s v="OT"/>
    <x v="2"/>
    <x v="2"/>
    <x v="1"/>
    <x v="2"/>
    <x v="0"/>
    <x v="0"/>
    <x v="0"/>
    <x v="0"/>
    <s v="Claims Percentage"/>
    <s v="FFS9.79"/>
    <m/>
    <x v="22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57"/>
    <s v="1|0|1|1"/>
    <s v="OT"/>
    <x v="2"/>
    <x v="2"/>
    <x v="1"/>
    <x v="2"/>
    <x v="0"/>
    <x v="0"/>
    <x v="0"/>
    <x v="0"/>
    <s v="Claims Percentage"/>
    <s v="FFS10.66"/>
    <m/>
    <x v="22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58"/>
    <s v="3|0|All|1"/>
    <s v="OT"/>
    <x v="2"/>
    <x v="1"/>
    <x v="2"/>
    <x v="2"/>
    <x v="0"/>
    <x v="0"/>
    <x v="0"/>
    <x v="0"/>
    <s v="Claims Percentage"/>
    <s v="MCR12.60"/>
    <m/>
    <x v="22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59"/>
    <s v="A|0|All|1"/>
    <s v="OT"/>
    <x v="2"/>
    <x v="2"/>
    <x v="1"/>
    <x v="2"/>
    <x v="0"/>
    <x v="0"/>
    <x v="0"/>
    <x v="0"/>
    <s v="Claims Percentage"/>
    <s v="FFS13.61"/>
    <m/>
    <x v="22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60"/>
    <s v="C|0|All|1"/>
    <s v="OT"/>
    <x v="2"/>
    <x v="1"/>
    <x v="2"/>
    <x v="2"/>
    <x v="0"/>
    <x v="0"/>
    <x v="0"/>
    <x v="0"/>
    <s v="Claims Percentage"/>
    <s v="MCR16.60"/>
    <m/>
    <x v="22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61"/>
    <s v="1|0|0|1"/>
    <s v="OT"/>
    <x v="2"/>
    <x v="2"/>
    <x v="1"/>
    <x v="2"/>
    <x v="0"/>
    <x v="0"/>
    <x v="0"/>
    <x v="0"/>
    <s v="Claims Percentage"/>
    <s v="FFS9.80"/>
    <m/>
    <x v="23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62"/>
    <s v="1|0|1|1"/>
    <s v="OT"/>
    <x v="2"/>
    <x v="2"/>
    <x v="1"/>
    <x v="2"/>
    <x v="0"/>
    <x v="0"/>
    <x v="0"/>
    <x v="0"/>
    <s v="Claims Percentage"/>
    <s v="FFS10.67"/>
    <m/>
    <x v="23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63"/>
    <s v="3|0|All|1"/>
    <s v="OT"/>
    <x v="2"/>
    <x v="1"/>
    <x v="2"/>
    <x v="2"/>
    <x v="0"/>
    <x v="0"/>
    <x v="0"/>
    <x v="0"/>
    <s v="Claims Percentage"/>
    <s v="MCR12.61"/>
    <m/>
    <x v="23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64"/>
    <s v="A|0|All|1"/>
    <s v="OT"/>
    <x v="2"/>
    <x v="2"/>
    <x v="1"/>
    <x v="2"/>
    <x v="0"/>
    <x v="0"/>
    <x v="0"/>
    <x v="0"/>
    <s v="Claims Percentage"/>
    <s v="FFS13.62"/>
    <m/>
    <x v="23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65"/>
    <s v="C|0|All|1"/>
    <s v="OT"/>
    <x v="2"/>
    <x v="1"/>
    <x v="2"/>
    <x v="2"/>
    <x v="0"/>
    <x v="0"/>
    <x v="0"/>
    <x v="0"/>
    <s v="Claims Percentage"/>
    <s v="MCR16.61"/>
    <m/>
    <x v="23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66"/>
    <s v="1|0|0|1"/>
    <s v="OT"/>
    <x v="2"/>
    <x v="2"/>
    <x v="1"/>
    <x v="2"/>
    <x v="0"/>
    <x v="0"/>
    <x v="0"/>
    <x v="0"/>
    <s v="Claims Percentage"/>
    <s v="FFS9.81"/>
    <m/>
    <x v="23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67"/>
    <s v="1|0|1|1"/>
    <s v="OT"/>
    <x v="2"/>
    <x v="2"/>
    <x v="1"/>
    <x v="2"/>
    <x v="0"/>
    <x v="0"/>
    <x v="0"/>
    <x v="0"/>
    <s v="Claims Percentage"/>
    <s v="FFS10.68"/>
    <m/>
    <x v="23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68"/>
    <s v="3|0|All|1"/>
    <s v="OT"/>
    <x v="2"/>
    <x v="1"/>
    <x v="2"/>
    <x v="2"/>
    <x v="0"/>
    <x v="0"/>
    <x v="0"/>
    <x v="0"/>
    <s v="Claims Percentage"/>
    <s v="MCR12.62"/>
    <m/>
    <x v="23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69"/>
    <s v="A|0|All|1"/>
    <s v="OT"/>
    <x v="2"/>
    <x v="2"/>
    <x v="1"/>
    <x v="2"/>
    <x v="0"/>
    <x v="0"/>
    <x v="0"/>
    <x v="0"/>
    <s v="Claims Percentage"/>
    <s v="FFS13.63"/>
    <m/>
    <x v="23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70"/>
    <s v="C|0|All|1"/>
    <s v="OT"/>
    <x v="2"/>
    <x v="1"/>
    <x v="2"/>
    <x v="2"/>
    <x v="0"/>
    <x v="0"/>
    <x v="0"/>
    <x v="0"/>
    <s v="Claims Percentage"/>
    <s v="MCR16.62"/>
    <m/>
    <x v="23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71"/>
    <s v="1|0|0|1"/>
    <s v="OT"/>
    <x v="2"/>
    <x v="2"/>
    <x v="1"/>
    <x v="2"/>
    <x v="0"/>
    <x v="0"/>
    <x v="0"/>
    <x v="0"/>
    <s v="Claims Percentage"/>
    <s v="FFS9.82"/>
    <m/>
    <x v="23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72"/>
    <s v="1|0|1|1"/>
    <s v="OT"/>
    <x v="2"/>
    <x v="2"/>
    <x v="1"/>
    <x v="2"/>
    <x v="0"/>
    <x v="0"/>
    <x v="0"/>
    <x v="0"/>
    <s v="Claims Percentage"/>
    <s v="FFS10.69"/>
    <m/>
    <x v="23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73"/>
    <s v="3|0|All|1"/>
    <s v="OT"/>
    <x v="2"/>
    <x v="1"/>
    <x v="2"/>
    <x v="2"/>
    <x v="0"/>
    <x v="0"/>
    <x v="0"/>
    <x v="0"/>
    <s v="Claims Percentage"/>
    <s v="MCR12.63"/>
    <m/>
    <x v="23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74"/>
    <s v="A|0|All|1"/>
    <s v="OT"/>
    <x v="2"/>
    <x v="2"/>
    <x v="1"/>
    <x v="2"/>
    <x v="0"/>
    <x v="0"/>
    <x v="0"/>
    <x v="0"/>
    <s v="Claims Percentage"/>
    <s v="FFS13.64"/>
    <m/>
    <x v="23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75"/>
    <s v="C|0|All|1"/>
    <s v="OT"/>
    <x v="2"/>
    <x v="1"/>
    <x v="2"/>
    <x v="2"/>
    <x v="0"/>
    <x v="0"/>
    <x v="0"/>
    <x v="0"/>
    <s v="Claims Percentage"/>
    <s v="MCR16.63"/>
    <m/>
    <x v="23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76"/>
    <s v="1|0|0|1"/>
    <s v="OT"/>
    <x v="2"/>
    <x v="2"/>
    <x v="1"/>
    <x v="2"/>
    <x v="0"/>
    <x v="0"/>
    <x v="0"/>
    <x v="0"/>
    <s v="Claims Percentage"/>
    <s v="FFS9.83"/>
    <m/>
    <x v="23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77"/>
    <s v="1|0|1|1"/>
    <s v="OT"/>
    <x v="2"/>
    <x v="2"/>
    <x v="1"/>
    <x v="2"/>
    <x v="0"/>
    <x v="0"/>
    <x v="0"/>
    <x v="0"/>
    <s v="Claims Percentage"/>
    <s v="FFS10.70"/>
    <m/>
    <x v="23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78"/>
    <s v="3|0|All|1"/>
    <s v="OT"/>
    <x v="2"/>
    <x v="1"/>
    <x v="2"/>
    <x v="2"/>
    <x v="0"/>
    <x v="0"/>
    <x v="0"/>
    <x v="0"/>
    <s v="Claims Percentage"/>
    <s v="MCR12.64"/>
    <m/>
    <x v="23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79"/>
    <s v="A|0|All|1"/>
    <s v="OT"/>
    <x v="2"/>
    <x v="2"/>
    <x v="1"/>
    <x v="2"/>
    <x v="0"/>
    <x v="0"/>
    <x v="0"/>
    <x v="0"/>
    <s v="Claims Percentage"/>
    <s v="FFS13.65"/>
    <m/>
    <x v="23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80"/>
    <s v="C|0|All|1"/>
    <s v="OT"/>
    <x v="2"/>
    <x v="1"/>
    <x v="2"/>
    <x v="2"/>
    <x v="0"/>
    <x v="0"/>
    <x v="0"/>
    <x v="0"/>
    <s v="Claims Percentage"/>
    <s v="MCR16.64"/>
    <m/>
    <x v="23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81"/>
    <s v="1|0|0|1"/>
    <s v="OT"/>
    <x v="2"/>
    <x v="2"/>
    <x v="1"/>
    <x v="2"/>
    <x v="0"/>
    <x v="0"/>
    <x v="0"/>
    <x v="0"/>
    <s v="Claims Percentage"/>
    <s v="FFS9.84"/>
    <m/>
    <x v="23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82"/>
    <s v="1|0|1|1"/>
    <s v="OT"/>
    <x v="2"/>
    <x v="2"/>
    <x v="1"/>
    <x v="2"/>
    <x v="0"/>
    <x v="0"/>
    <x v="0"/>
    <x v="0"/>
    <s v="Claims Percentage"/>
    <s v="FFS10.71"/>
    <m/>
    <x v="23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83"/>
    <s v="3|0|All|1"/>
    <s v="OT"/>
    <x v="2"/>
    <x v="1"/>
    <x v="2"/>
    <x v="2"/>
    <x v="0"/>
    <x v="0"/>
    <x v="0"/>
    <x v="0"/>
    <s v="Claims Percentage"/>
    <s v="MCR12.65"/>
    <m/>
    <x v="23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84"/>
    <s v="A|0|All|1"/>
    <s v="OT"/>
    <x v="2"/>
    <x v="2"/>
    <x v="1"/>
    <x v="2"/>
    <x v="0"/>
    <x v="0"/>
    <x v="0"/>
    <x v="0"/>
    <s v="Claims Percentage"/>
    <s v="FFS13.66"/>
    <m/>
    <x v="23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85"/>
    <s v="C|0|All|1"/>
    <s v="OT"/>
    <x v="2"/>
    <x v="1"/>
    <x v="2"/>
    <x v="2"/>
    <x v="0"/>
    <x v="0"/>
    <x v="0"/>
    <x v="0"/>
    <s v="Claims Percentage"/>
    <s v="MCR16.65"/>
    <m/>
    <x v="23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86"/>
    <s v="1|0|0|1"/>
    <s v="OT"/>
    <x v="2"/>
    <x v="2"/>
    <x v="1"/>
    <x v="2"/>
    <x v="0"/>
    <x v="0"/>
    <x v="0"/>
    <x v="0"/>
    <s v="Claims Percentage"/>
    <s v="FFS9.85"/>
    <m/>
    <x v="23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87"/>
    <s v="1|0|1|1"/>
    <s v="OT"/>
    <x v="2"/>
    <x v="2"/>
    <x v="1"/>
    <x v="2"/>
    <x v="0"/>
    <x v="0"/>
    <x v="0"/>
    <x v="0"/>
    <s v="Claims Percentage"/>
    <s v="FFS10.72"/>
    <m/>
    <x v="23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88"/>
    <s v="3|0|All|1"/>
    <s v="OT"/>
    <x v="2"/>
    <x v="1"/>
    <x v="2"/>
    <x v="2"/>
    <x v="0"/>
    <x v="0"/>
    <x v="0"/>
    <x v="0"/>
    <s v="Claims Percentage"/>
    <s v="MCR12.66"/>
    <m/>
    <x v="23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89"/>
    <s v="A|0|All|1"/>
    <s v="OT"/>
    <x v="2"/>
    <x v="2"/>
    <x v="1"/>
    <x v="2"/>
    <x v="0"/>
    <x v="0"/>
    <x v="0"/>
    <x v="0"/>
    <s v="Claims Percentage"/>
    <s v="FFS13.67"/>
    <m/>
    <x v="23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90"/>
    <s v="C|0|All|1"/>
    <s v="OT"/>
    <x v="2"/>
    <x v="1"/>
    <x v="2"/>
    <x v="2"/>
    <x v="0"/>
    <x v="0"/>
    <x v="0"/>
    <x v="0"/>
    <s v="Claims Percentage"/>
    <s v="MCR16.66"/>
    <m/>
    <x v="23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91"/>
    <s v="1|0|0|1"/>
    <s v="OT"/>
    <x v="2"/>
    <x v="2"/>
    <x v="1"/>
    <x v="2"/>
    <x v="0"/>
    <x v="0"/>
    <x v="0"/>
    <x v="0"/>
    <s v="Claims Percentage"/>
    <s v="FFS9.86"/>
    <m/>
    <x v="23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92"/>
    <s v="1|0|1|1"/>
    <s v="OT"/>
    <x v="2"/>
    <x v="2"/>
    <x v="1"/>
    <x v="2"/>
    <x v="0"/>
    <x v="0"/>
    <x v="0"/>
    <x v="0"/>
    <s v="Claims Percentage"/>
    <s v="FFS10.73"/>
    <m/>
    <x v="23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93"/>
    <s v="3|0|All|1"/>
    <s v="OT"/>
    <x v="2"/>
    <x v="1"/>
    <x v="2"/>
    <x v="2"/>
    <x v="0"/>
    <x v="0"/>
    <x v="0"/>
    <x v="0"/>
    <s v="Claims Percentage"/>
    <s v="MCR12.67"/>
    <m/>
    <x v="23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94"/>
    <s v="A|0|All|1"/>
    <s v="OT"/>
    <x v="2"/>
    <x v="2"/>
    <x v="1"/>
    <x v="2"/>
    <x v="0"/>
    <x v="0"/>
    <x v="0"/>
    <x v="0"/>
    <s v="Claims Percentage"/>
    <s v="FFS13.68"/>
    <m/>
    <x v="23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95"/>
    <s v="C|0|All|1"/>
    <s v="OT"/>
    <x v="2"/>
    <x v="1"/>
    <x v="2"/>
    <x v="2"/>
    <x v="0"/>
    <x v="0"/>
    <x v="0"/>
    <x v="0"/>
    <s v="Claims Percentage"/>
    <s v="MCR16.67"/>
    <m/>
    <x v="23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96"/>
    <s v="1|0|0|1"/>
    <s v="OT"/>
    <x v="2"/>
    <x v="2"/>
    <x v="1"/>
    <x v="2"/>
    <x v="0"/>
    <x v="0"/>
    <x v="0"/>
    <x v="0"/>
    <s v="Claims Percentage"/>
    <s v="FFS9.87"/>
    <m/>
    <x v="23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97"/>
    <s v="1|0|1|1"/>
    <s v="OT"/>
    <x v="2"/>
    <x v="2"/>
    <x v="1"/>
    <x v="2"/>
    <x v="0"/>
    <x v="0"/>
    <x v="0"/>
    <x v="0"/>
    <s v="Claims Percentage"/>
    <s v="FFS10.74"/>
    <m/>
    <x v="23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98"/>
    <s v="3|0|All|1"/>
    <s v="OT"/>
    <x v="2"/>
    <x v="1"/>
    <x v="2"/>
    <x v="2"/>
    <x v="0"/>
    <x v="0"/>
    <x v="0"/>
    <x v="0"/>
    <s v="Claims Percentage"/>
    <s v="MCR12.68"/>
    <m/>
    <x v="23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99"/>
    <s v="A|0|All|1"/>
    <s v="OT"/>
    <x v="2"/>
    <x v="2"/>
    <x v="1"/>
    <x v="2"/>
    <x v="0"/>
    <x v="0"/>
    <x v="0"/>
    <x v="0"/>
    <s v="Claims Percentage"/>
    <s v="FFS13.69"/>
    <m/>
    <x v="23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00"/>
    <s v="C|0|All|1"/>
    <s v="OT"/>
    <x v="2"/>
    <x v="1"/>
    <x v="2"/>
    <x v="2"/>
    <x v="0"/>
    <x v="0"/>
    <x v="0"/>
    <x v="0"/>
    <s v="Claims Percentage"/>
    <s v="MCR16.68"/>
    <m/>
    <x v="23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01"/>
    <s v="1|0|0|1"/>
    <s v="OT"/>
    <x v="2"/>
    <x v="2"/>
    <x v="1"/>
    <x v="2"/>
    <x v="0"/>
    <x v="0"/>
    <x v="0"/>
    <x v="0"/>
    <s v="Claims Percentage"/>
    <s v="FFS9.88"/>
    <m/>
    <x v="23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02"/>
    <s v="1|0|1|1"/>
    <s v="OT"/>
    <x v="2"/>
    <x v="2"/>
    <x v="1"/>
    <x v="2"/>
    <x v="0"/>
    <x v="0"/>
    <x v="0"/>
    <x v="0"/>
    <s v="Claims Percentage"/>
    <s v="FFS10.75"/>
    <m/>
    <x v="23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03"/>
    <s v="3|0|All|1"/>
    <s v="OT"/>
    <x v="2"/>
    <x v="1"/>
    <x v="2"/>
    <x v="2"/>
    <x v="0"/>
    <x v="0"/>
    <x v="0"/>
    <x v="0"/>
    <s v="Claims Percentage"/>
    <s v="MCR12.69"/>
    <m/>
    <x v="23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04"/>
    <s v="A|0|All|1"/>
    <s v="OT"/>
    <x v="2"/>
    <x v="2"/>
    <x v="1"/>
    <x v="2"/>
    <x v="0"/>
    <x v="0"/>
    <x v="0"/>
    <x v="0"/>
    <s v="Claims Percentage"/>
    <s v="FFS13.70"/>
    <m/>
    <x v="23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05"/>
    <s v="C|0|All|1"/>
    <s v="OT"/>
    <x v="2"/>
    <x v="1"/>
    <x v="2"/>
    <x v="2"/>
    <x v="0"/>
    <x v="0"/>
    <x v="0"/>
    <x v="0"/>
    <s v="Claims Percentage"/>
    <s v="MCR16.69"/>
    <m/>
    <x v="23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06"/>
    <s v="1|0|0|1"/>
    <s v="OT"/>
    <x v="2"/>
    <x v="2"/>
    <x v="1"/>
    <x v="2"/>
    <x v="0"/>
    <x v="0"/>
    <x v="0"/>
    <x v="0"/>
    <s v="Claims Percentage"/>
    <s v="FFS9.89"/>
    <m/>
    <x v="23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07"/>
    <s v="1|0|1|1"/>
    <s v="OT"/>
    <x v="2"/>
    <x v="2"/>
    <x v="1"/>
    <x v="2"/>
    <x v="0"/>
    <x v="0"/>
    <x v="0"/>
    <x v="0"/>
    <s v="Claims Percentage"/>
    <s v="FFS10.76"/>
    <m/>
    <x v="23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08"/>
    <s v="3|0|All|1"/>
    <s v="OT"/>
    <x v="2"/>
    <x v="1"/>
    <x v="2"/>
    <x v="2"/>
    <x v="0"/>
    <x v="0"/>
    <x v="0"/>
    <x v="0"/>
    <s v="Claims Percentage"/>
    <s v="MCR12.70"/>
    <m/>
    <x v="23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09"/>
    <s v="A|0|All|1"/>
    <s v="OT"/>
    <x v="2"/>
    <x v="2"/>
    <x v="1"/>
    <x v="2"/>
    <x v="0"/>
    <x v="0"/>
    <x v="0"/>
    <x v="0"/>
    <s v="Claims Percentage"/>
    <s v="FFS13.71"/>
    <m/>
    <x v="23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10"/>
    <s v="C|0|All|1"/>
    <s v="OT"/>
    <x v="2"/>
    <x v="1"/>
    <x v="2"/>
    <x v="2"/>
    <x v="0"/>
    <x v="0"/>
    <x v="0"/>
    <x v="0"/>
    <s v="Claims Percentage"/>
    <s v="MCR16.70"/>
    <m/>
    <x v="23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11"/>
    <s v="1|0|0|1"/>
    <s v="OT"/>
    <x v="2"/>
    <x v="2"/>
    <x v="1"/>
    <x v="2"/>
    <x v="0"/>
    <x v="0"/>
    <x v="0"/>
    <x v="0"/>
    <s v="Claims Percentage"/>
    <s v="FFS9.90"/>
    <m/>
    <x v="24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12"/>
    <s v="1|0|1|1"/>
    <s v="OT"/>
    <x v="2"/>
    <x v="2"/>
    <x v="1"/>
    <x v="2"/>
    <x v="0"/>
    <x v="0"/>
    <x v="0"/>
    <x v="0"/>
    <s v="Claims Percentage"/>
    <s v="FFS10.77"/>
    <m/>
    <x v="24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13"/>
    <s v="3|0|All|1"/>
    <s v="OT"/>
    <x v="2"/>
    <x v="1"/>
    <x v="2"/>
    <x v="2"/>
    <x v="0"/>
    <x v="0"/>
    <x v="0"/>
    <x v="0"/>
    <s v="Claims Percentage"/>
    <s v="MCR12.71"/>
    <m/>
    <x v="24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14"/>
    <s v="A|0|All|1"/>
    <s v="OT"/>
    <x v="2"/>
    <x v="2"/>
    <x v="1"/>
    <x v="2"/>
    <x v="0"/>
    <x v="0"/>
    <x v="0"/>
    <x v="0"/>
    <s v="Claims Percentage"/>
    <s v="FFS13.72"/>
    <m/>
    <x v="24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15"/>
    <s v="C|0|All|1"/>
    <s v="OT"/>
    <x v="2"/>
    <x v="1"/>
    <x v="2"/>
    <x v="2"/>
    <x v="0"/>
    <x v="0"/>
    <x v="0"/>
    <x v="0"/>
    <s v="Claims Percentage"/>
    <s v="MCR16.71"/>
    <m/>
    <x v="24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16"/>
    <s v="1|0|0|1"/>
    <s v="OT"/>
    <x v="2"/>
    <x v="2"/>
    <x v="1"/>
    <x v="2"/>
    <x v="0"/>
    <x v="0"/>
    <x v="0"/>
    <x v="0"/>
    <s v="Claims Percentage"/>
    <s v="FFS9.91"/>
    <m/>
    <x v="24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17"/>
    <s v="1|0|1|1"/>
    <s v="OT"/>
    <x v="2"/>
    <x v="2"/>
    <x v="1"/>
    <x v="2"/>
    <x v="0"/>
    <x v="0"/>
    <x v="0"/>
    <x v="0"/>
    <s v="Claims Percentage"/>
    <s v="FFS10.78"/>
    <m/>
    <x v="24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18"/>
    <s v="3|0|All|1"/>
    <s v="OT"/>
    <x v="2"/>
    <x v="1"/>
    <x v="2"/>
    <x v="2"/>
    <x v="0"/>
    <x v="0"/>
    <x v="0"/>
    <x v="0"/>
    <s v="Claims Percentage"/>
    <s v="MCR12.72"/>
    <m/>
    <x v="24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19"/>
    <s v="A|0|All|1"/>
    <s v="OT"/>
    <x v="2"/>
    <x v="2"/>
    <x v="1"/>
    <x v="2"/>
    <x v="0"/>
    <x v="0"/>
    <x v="0"/>
    <x v="0"/>
    <s v="Claims Percentage"/>
    <s v="FFS13.73"/>
    <m/>
    <x v="24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20"/>
    <s v="C|0|All|1"/>
    <s v="OT"/>
    <x v="2"/>
    <x v="1"/>
    <x v="2"/>
    <x v="2"/>
    <x v="0"/>
    <x v="0"/>
    <x v="0"/>
    <x v="0"/>
    <s v="Claims Percentage"/>
    <s v="MCR16.72"/>
    <m/>
    <x v="24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21"/>
    <s v="1|0|0|1"/>
    <s v="OT"/>
    <x v="2"/>
    <x v="2"/>
    <x v="1"/>
    <x v="2"/>
    <x v="0"/>
    <x v="0"/>
    <x v="0"/>
    <x v="0"/>
    <s v="Claims Percentage"/>
    <s v="FFS9.92"/>
    <m/>
    <x v="24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22"/>
    <s v="1|0|1|1"/>
    <s v="OT"/>
    <x v="2"/>
    <x v="2"/>
    <x v="1"/>
    <x v="2"/>
    <x v="0"/>
    <x v="0"/>
    <x v="0"/>
    <x v="0"/>
    <s v="Claims Percentage"/>
    <s v="FFS10.79"/>
    <m/>
    <x v="24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23"/>
    <s v="3|0|All|1"/>
    <s v="OT"/>
    <x v="2"/>
    <x v="1"/>
    <x v="2"/>
    <x v="2"/>
    <x v="0"/>
    <x v="0"/>
    <x v="0"/>
    <x v="0"/>
    <s v="Claims Percentage"/>
    <s v="MCR12.73"/>
    <m/>
    <x v="24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24"/>
    <s v="A|0|All|1"/>
    <s v="OT"/>
    <x v="2"/>
    <x v="2"/>
    <x v="1"/>
    <x v="2"/>
    <x v="0"/>
    <x v="0"/>
    <x v="0"/>
    <x v="0"/>
    <s v="Claims Percentage"/>
    <s v="FFS13.74"/>
    <m/>
    <x v="24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25"/>
    <s v="C|0|All|1"/>
    <s v="OT"/>
    <x v="2"/>
    <x v="1"/>
    <x v="2"/>
    <x v="2"/>
    <x v="0"/>
    <x v="0"/>
    <x v="0"/>
    <x v="0"/>
    <s v="Claims Percentage"/>
    <s v="MCR16.73"/>
    <m/>
    <x v="24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26"/>
    <s v="1|0|0|1"/>
    <s v="OT"/>
    <x v="2"/>
    <x v="2"/>
    <x v="1"/>
    <x v="2"/>
    <x v="0"/>
    <x v="0"/>
    <x v="0"/>
    <x v="0"/>
    <s v="Claims Percentage"/>
    <s v="FFS9.93"/>
    <m/>
    <x v="24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27"/>
    <s v="1|0|1|1"/>
    <s v="OT"/>
    <x v="2"/>
    <x v="2"/>
    <x v="1"/>
    <x v="2"/>
    <x v="0"/>
    <x v="0"/>
    <x v="0"/>
    <x v="0"/>
    <s v="Claims Percentage"/>
    <s v="FFS10.80"/>
    <m/>
    <x v="24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28"/>
    <s v="3|0|All|1"/>
    <s v="OT"/>
    <x v="2"/>
    <x v="1"/>
    <x v="2"/>
    <x v="2"/>
    <x v="0"/>
    <x v="0"/>
    <x v="0"/>
    <x v="0"/>
    <s v="Claims Percentage"/>
    <s v="MCR12.74"/>
    <m/>
    <x v="24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29"/>
    <s v="A|0|All|1"/>
    <s v="OT"/>
    <x v="2"/>
    <x v="2"/>
    <x v="1"/>
    <x v="2"/>
    <x v="0"/>
    <x v="0"/>
    <x v="0"/>
    <x v="0"/>
    <s v="Claims Percentage"/>
    <s v="FFS13.75"/>
    <m/>
    <x v="24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30"/>
    <s v="C|0|All|1"/>
    <s v="OT"/>
    <x v="2"/>
    <x v="1"/>
    <x v="2"/>
    <x v="2"/>
    <x v="0"/>
    <x v="0"/>
    <x v="0"/>
    <x v="0"/>
    <s v="Claims Percentage"/>
    <s v="MCR16.74"/>
    <m/>
    <x v="24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31"/>
    <s v="1|0|0|1"/>
    <s v="IP"/>
    <x v="2"/>
    <x v="2"/>
    <x v="1"/>
    <x v="2"/>
    <x v="0"/>
    <x v="0"/>
    <x v="0"/>
    <x v="0"/>
    <s v="Claims Percentage"/>
    <s v="FFS1.11"/>
    <m/>
    <x v="24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32"/>
    <s v="1|0|1|1"/>
    <s v="IP"/>
    <x v="2"/>
    <x v="2"/>
    <x v="1"/>
    <x v="2"/>
    <x v="0"/>
    <x v="0"/>
    <x v="0"/>
    <x v="0"/>
    <s v="Claims Percentage"/>
    <s v="FFS2.7"/>
    <m/>
    <x v="24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33"/>
    <s v="3|0|All|1"/>
    <s v="IP"/>
    <x v="2"/>
    <x v="1"/>
    <x v="2"/>
    <x v="2"/>
    <x v="0"/>
    <x v="0"/>
    <x v="0"/>
    <x v="0"/>
    <s v="Claims Percentage"/>
    <s v="MCR2.7"/>
    <m/>
    <x v="24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34"/>
    <s v="A|0|All|1"/>
    <s v="IP"/>
    <x v="2"/>
    <x v="2"/>
    <x v="1"/>
    <x v="2"/>
    <x v="0"/>
    <x v="0"/>
    <x v="0"/>
    <x v="0"/>
    <s v="Claims Percentage"/>
    <s v="FFS4.7"/>
    <m/>
    <x v="24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35"/>
    <s v="C|0|All|1"/>
    <s v="IP"/>
    <x v="2"/>
    <x v="1"/>
    <x v="2"/>
    <x v="2"/>
    <x v="0"/>
    <x v="0"/>
    <x v="0"/>
    <x v="0"/>
    <s v="Claims Percentage"/>
    <s v="MCR4.7"/>
    <m/>
    <x v="24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36"/>
    <s v="1|0|0|1"/>
    <s v="OT"/>
    <x v="2"/>
    <x v="2"/>
    <x v="1"/>
    <x v="2"/>
    <x v="0"/>
    <x v="0"/>
    <x v="0"/>
    <x v="0"/>
    <s v="Claims Percentage"/>
    <s v="FFS9.94"/>
    <m/>
    <x v="24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37"/>
    <s v="1|0|0|1"/>
    <s v="RX"/>
    <x v="2"/>
    <x v="2"/>
    <x v="1"/>
    <x v="2"/>
    <x v="0"/>
    <x v="0"/>
    <x v="0"/>
    <x v="0"/>
    <s v="Claims Percentage"/>
    <s v="FFS14.13"/>
    <m/>
    <x v="245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738"/>
    <s v="1|0|1|1"/>
    <s v="OT"/>
    <x v="2"/>
    <x v="2"/>
    <x v="1"/>
    <x v="2"/>
    <x v="0"/>
    <x v="0"/>
    <x v="0"/>
    <x v="0"/>
    <s v="Claims Percentage"/>
    <s v="FFS10.81"/>
    <m/>
    <x v="24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39"/>
    <s v="1|0|1|1"/>
    <s v="RX"/>
    <x v="2"/>
    <x v="2"/>
    <x v="1"/>
    <x v="2"/>
    <x v="0"/>
    <x v="0"/>
    <x v="0"/>
    <x v="0"/>
    <s v="Claims Percentage"/>
    <s v="FFS15.7"/>
    <m/>
    <x v="245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740"/>
    <s v="3|0|All|1"/>
    <s v="OT"/>
    <x v="2"/>
    <x v="1"/>
    <x v="2"/>
    <x v="2"/>
    <x v="0"/>
    <x v="0"/>
    <x v="0"/>
    <x v="0"/>
    <s v="Claims Percentage"/>
    <s v="MCR12.75"/>
    <m/>
    <x v="24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41"/>
    <s v="3|0|All|1"/>
    <s v="RX"/>
    <x v="2"/>
    <x v="1"/>
    <x v="2"/>
    <x v="2"/>
    <x v="0"/>
    <x v="0"/>
    <x v="0"/>
    <x v="0"/>
    <s v="Claims Percentage"/>
    <s v="MCR18.7"/>
    <m/>
    <x v="245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742"/>
    <s v="A|0|All|1"/>
    <s v="OT"/>
    <x v="2"/>
    <x v="2"/>
    <x v="1"/>
    <x v="2"/>
    <x v="0"/>
    <x v="0"/>
    <x v="0"/>
    <x v="0"/>
    <s v="Claims Percentage"/>
    <s v="FFS13.76"/>
    <m/>
    <x v="24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43"/>
    <s v="A|0|All|1"/>
    <s v="RX"/>
    <x v="2"/>
    <x v="2"/>
    <x v="1"/>
    <x v="2"/>
    <x v="0"/>
    <x v="0"/>
    <x v="0"/>
    <x v="0"/>
    <s v="Claims Percentage"/>
    <s v="FFS17.7"/>
    <m/>
    <x v="245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744"/>
    <s v="C|0|All|1"/>
    <s v="OT"/>
    <x v="2"/>
    <x v="1"/>
    <x v="2"/>
    <x v="2"/>
    <x v="0"/>
    <x v="0"/>
    <x v="0"/>
    <x v="0"/>
    <s v="Claims Percentage"/>
    <s v="MCR16.75"/>
    <m/>
    <x v="24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45"/>
    <s v="C|0|All|1"/>
    <s v="RX"/>
    <x v="2"/>
    <x v="1"/>
    <x v="2"/>
    <x v="2"/>
    <x v="0"/>
    <x v="0"/>
    <x v="0"/>
    <x v="0"/>
    <s v="Claims Percentage"/>
    <s v="MCR20.7"/>
    <m/>
    <x v="245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746"/>
    <s v="1|0|0|1"/>
    <s v="IP"/>
    <x v="2"/>
    <x v="2"/>
    <x v="1"/>
    <x v="2"/>
    <x v="0"/>
    <x v="0"/>
    <x v="0"/>
    <x v="0"/>
    <s v="Claims Percentage"/>
    <s v="FFS1.12"/>
    <m/>
    <x v="246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47"/>
    <s v="1|0|1|1"/>
    <s v="IP"/>
    <x v="2"/>
    <x v="2"/>
    <x v="1"/>
    <x v="2"/>
    <x v="0"/>
    <x v="0"/>
    <x v="0"/>
    <x v="0"/>
    <s v="Claims Percentage"/>
    <s v="FFS2.8"/>
    <m/>
    <x v="246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48"/>
    <s v="3|0|All|1"/>
    <s v="IP"/>
    <x v="2"/>
    <x v="1"/>
    <x v="2"/>
    <x v="2"/>
    <x v="0"/>
    <x v="0"/>
    <x v="0"/>
    <x v="0"/>
    <s v="Claims Percentage"/>
    <s v="MCR2.8"/>
    <m/>
    <x v="246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49"/>
    <s v="A|0|All|1"/>
    <s v="IP"/>
    <x v="2"/>
    <x v="2"/>
    <x v="1"/>
    <x v="2"/>
    <x v="0"/>
    <x v="0"/>
    <x v="0"/>
    <x v="0"/>
    <s v="Claims Percentage"/>
    <s v="FFS4.8"/>
    <m/>
    <x v="246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50"/>
    <s v="C|0|All|1"/>
    <s v="IP"/>
    <x v="2"/>
    <x v="1"/>
    <x v="2"/>
    <x v="2"/>
    <x v="0"/>
    <x v="0"/>
    <x v="0"/>
    <x v="0"/>
    <s v="Claims Percentage"/>
    <s v="MCR4.8"/>
    <m/>
    <x v="246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51"/>
    <s v="1|0|0|1"/>
    <s v="OT"/>
    <x v="2"/>
    <x v="2"/>
    <x v="1"/>
    <x v="2"/>
    <x v="0"/>
    <x v="0"/>
    <x v="0"/>
    <x v="0"/>
    <s v="Claims Percentage"/>
    <s v="FFS9.95"/>
    <m/>
    <x v="24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52"/>
    <s v="1|0|1|1"/>
    <s v="OT"/>
    <x v="2"/>
    <x v="2"/>
    <x v="1"/>
    <x v="2"/>
    <x v="0"/>
    <x v="0"/>
    <x v="0"/>
    <x v="0"/>
    <s v="Claims Percentage"/>
    <s v="FFS10.82"/>
    <m/>
    <x v="24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53"/>
    <s v="3|0|All|1"/>
    <s v="OT"/>
    <x v="2"/>
    <x v="1"/>
    <x v="2"/>
    <x v="2"/>
    <x v="0"/>
    <x v="0"/>
    <x v="0"/>
    <x v="0"/>
    <s v="Claims Percentage"/>
    <s v="MCR12.76"/>
    <m/>
    <x v="24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54"/>
    <s v="A|0|All|1"/>
    <s v="OT"/>
    <x v="2"/>
    <x v="2"/>
    <x v="1"/>
    <x v="2"/>
    <x v="0"/>
    <x v="0"/>
    <x v="0"/>
    <x v="0"/>
    <s v="Claims Percentage"/>
    <s v="FFS13.77"/>
    <m/>
    <x v="24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55"/>
    <s v="C|0|All|1"/>
    <s v="OT"/>
    <x v="2"/>
    <x v="1"/>
    <x v="2"/>
    <x v="2"/>
    <x v="0"/>
    <x v="0"/>
    <x v="0"/>
    <x v="0"/>
    <s v="Claims Percentage"/>
    <s v="MCR16.76"/>
    <m/>
    <x v="24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56"/>
    <s v="1|0|0|1"/>
    <s v="OT"/>
    <x v="2"/>
    <x v="2"/>
    <x v="1"/>
    <x v="2"/>
    <x v="0"/>
    <x v="0"/>
    <x v="0"/>
    <x v="0"/>
    <s v="Claims Percentage"/>
    <s v="FFS9.96"/>
    <m/>
    <x v="24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57"/>
    <s v="1|0|1|1"/>
    <s v="OT"/>
    <x v="2"/>
    <x v="2"/>
    <x v="1"/>
    <x v="2"/>
    <x v="0"/>
    <x v="0"/>
    <x v="0"/>
    <x v="0"/>
    <s v="Claims Percentage"/>
    <s v="FFS10.83"/>
    <m/>
    <x v="24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58"/>
    <s v="3|0|All|1"/>
    <s v="OT"/>
    <x v="2"/>
    <x v="1"/>
    <x v="2"/>
    <x v="2"/>
    <x v="0"/>
    <x v="0"/>
    <x v="0"/>
    <x v="0"/>
    <s v="Claims Percentage"/>
    <s v="MCR12.77"/>
    <m/>
    <x v="24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59"/>
    <s v="A|0|All|1"/>
    <s v="OT"/>
    <x v="2"/>
    <x v="2"/>
    <x v="1"/>
    <x v="2"/>
    <x v="0"/>
    <x v="0"/>
    <x v="0"/>
    <x v="0"/>
    <s v="Claims Percentage"/>
    <s v="FFS13.78"/>
    <m/>
    <x v="24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60"/>
    <s v="C|0|All|1"/>
    <s v="OT"/>
    <x v="2"/>
    <x v="1"/>
    <x v="2"/>
    <x v="2"/>
    <x v="0"/>
    <x v="0"/>
    <x v="0"/>
    <x v="0"/>
    <s v="Claims Percentage"/>
    <s v="MCR16.77"/>
    <m/>
    <x v="24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61"/>
    <s v="1|0|0|1"/>
    <s v="OT"/>
    <x v="2"/>
    <x v="2"/>
    <x v="1"/>
    <x v="2"/>
    <x v="0"/>
    <x v="0"/>
    <x v="0"/>
    <x v="0"/>
    <s v="Claims Percentage"/>
    <s v="FFS9.97"/>
    <m/>
    <x v="24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62"/>
    <s v="1|0|0|1"/>
    <s v="RX"/>
    <x v="2"/>
    <x v="2"/>
    <x v="1"/>
    <x v="2"/>
    <x v="0"/>
    <x v="0"/>
    <x v="0"/>
    <x v="0"/>
    <s v="Claims Percentage"/>
    <s v="FFS14.14"/>
    <m/>
    <x v="249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763"/>
    <s v="1|0|1|1"/>
    <s v="OT"/>
    <x v="2"/>
    <x v="2"/>
    <x v="1"/>
    <x v="2"/>
    <x v="0"/>
    <x v="0"/>
    <x v="0"/>
    <x v="0"/>
    <s v="Claims Percentage"/>
    <s v="FFS10.84"/>
    <m/>
    <x v="24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64"/>
    <s v="1|0|1|1"/>
    <s v="RX"/>
    <x v="2"/>
    <x v="2"/>
    <x v="1"/>
    <x v="2"/>
    <x v="0"/>
    <x v="0"/>
    <x v="0"/>
    <x v="0"/>
    <s v="Claims Percentage"/>
    <s v="FFS15.8"/>
    <m/>
    <x v="249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765"/>
    <s v="3|0|All|1"/>
    <s v="OT"/>
    <x v="2"/>
    <x v="1"/>
    <x v="2"/>
    <x v="2"/>
    <x v="0"/>
    <x v="0"/>
    <x v="0"/>
    <x v="0"/>
    <s v="Claims Percentage"/>
    <s v="MCR12.78"/>
    <m/>
    <x v="24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66"/>
    <s v="3|0|All|1"/>
    <s v="RX"/>
    <x v="2"/>
    <x v="1"/>
    <x v="2"/>
    <x v="2"/>
    <x v="0"/>
    <x v="0"/>
    <x v="0"/>
    <x v="0"/>
    <s v="Claims Percentage"/>
    <s v="MCR18.8"/>
    <m/>
    <x v="249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767"/>
    <s v="A|0|All|1"/>
    <s v="OT"/>
    <x v="2"/>
    <x v="2"/>
    <x v="1"/>
    <x v="2"/>
    <x v="0"/>
    <x v="0"/>
    <x v="0"/>
    <x v="0"/>
    <s v="Claims Percentage"/>
    <s v="FFS13.79"/>
    <m/>
    <x v="24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68"/>
    <s v="A|0|All|1"/>
    <s v="RX"/>
    <x v="2"/>
    <x v="2"/>
    <x v="1"/>
    <x v="2"/>
    <x v="0"/>
    <x v="0"/>
    <x v="0"/>
    <x v="0"/>
    <s v="Claims Percentage"/>
    <s v="FFS17.8"/>
    <m/>
    <x v="249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769"/>
    <s v="C|0|All|1"/>
    <s v="OT"/>
    <x v="2"/>
    <x v="1"/>
    <x v="2"/>
    <x v="2"/>
    <x v="0"/>
    <x v="0"/>
    <x v="0"/>
    <x v="0"/>
    <s v="Claims Percentage"/>
    <s v="MCR16.78"/>
    <m/>
    <x v="24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70"/>
    <s v="C|0|All|1"/>
    <s v="RX"/>
    <x v="2"/>
    <x v="1"/>
    <x v="2"/>
    <x v="2"/>
    <x v="0"/>
    <x v="0"/>
    <x v="0"/>
    <x v="0"/>
    <s v="Claims Percentage"/>
    <s v="MCR20.8"/>
    <m/>
    <x v="249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771"/>
    <s v="1|0|0|1"/>
    <s v="LT"/>
    <x v="2"/>
    <x v="2"/>
    <x v="1"/>
    <x v="2"/>
    <x v="0"/>
    <x v="0"/>
    <x v="0"/>
    <x v="0"/>
    <s v="Claims Percentage"/>
    <s v="FFS5.22"/>
    <m/>
    <x v="250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772"/>
    <s v="1|0|1|1"/>
    <s v="LT"/>
    <x v="2"/>
    <x v="2"/>
    <x v="1"/>
    <x v="2"/>
    <x v="0"/>
    <x v="0"/>
    <x v="0"/>
    <x v="0"/>
    <s v="Claims Percentage"/>
    <s v="FFS6.9"/>
    <m/>
    <x v="250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773"/>
    <s v="3|0|All|1"/>
    <s v="LT"/>
    <x v="2"/>
    <x v="1"/>
    <x v="2"/>
    <x v="2"/>
    <x v="0"/>
    <x v="0"/>
    <x v="0"/>
    <x v="0"/>
    <s v="Claims Percentage"/>
    <s v="MCR6.8"/>
    <m/>
    <x v="250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774"/>
    <s v="A|0|All|1"/>
    <s v="LT"/>
    <x v="2"/>
    <x v="2"/>
    <x v="1"/>
    <x v="2"/>
    <x v="0"/>
    <x v="0"/>
    <x v="0"/>
    <x v="0"/>
    <s v="Claims Percentage"/>
    <s v="FFS8.9"/>
    <m/>
    <x v="250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775"/>
    <s v="C|0|All|1"/>
    <s v="LT"/>
    <x v="2"/>
    <x v="1"/>
    <x v="2"/>
    <x v="2"/>
    <x v="0"/>
    <x v="0"/>
    <x v="0"/>
    <x v="0"/>
    <s v="Claims Percentage"/>
    <s v="MCR8.8"/>
    <m/>
    <x v="250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776"/>
    <s v="1|0|0|1"/>
    <s v="IP"/>
    <x v="2"/>
    <x v="2"/>
    <x v="1"/>
    <x v="2"/>
    <x v="0"/>
    <x v="0"/>
    <x v="0"/>
    <x v="0"/>
    <s v="Claims Percentage"/>
    <s v="FFS1.13"/>
    <m/>
    <x v="251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77"/>
    <s v="1|0|1|1"/>
    <s v="IP"/>
    <x v="2"/>
    <x v="2"/>
    <x v="1"/>
    <x v="2"/>
    <x v="0"/>
    <x v="0"/>
    <x v="0"/>
    <x v="0"/>
    <s v="Claims Percentage"/>
    <s v="FFS2.9"/>
    <m/>
    <x v="251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78"/>
    <s v="3|0|All|1"/>
    <s v="IP"/>
    <x v="2"/>
    <x v="1"/>
    <x v="2"/>
    <x v="2"/>
    <x v="0"/>
    <x v="0"/>
    <x v="0"/>
    <x v="0"/>
    <s v="Claims Percentage"/>
    <s v="MCR2.9"/>
    <m/>
    <x v="251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79"/>
    <s v="A|0|All|1"/>
    <s v="IP"/>
    <x v="2"/>
    <x v="2"/>
    <x v="1"/>
    <x v="2"/>
    <x v="0"/>
    <x v="0"/>
    <x v="0"/>
    <x v="0"/>
    <s v="Claims Percentage"/>
    <s v="FFS4.9"/>
    <m/>
    <x v="251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80"/>
    <s v="C|0|All|1"/>
    <s v="IP"/>
    <x v="2"/>
    <x v="1"/>
    <x v="2"/>
    <x v="2"/>
    <x v="0"/>
    <x v="0"/>
    <x v="0"/>
    <x v="0"/>
    <s v="Claims Percentage"/>
    <s v="MCR4.9"/>
    <m/>
    <x v="251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81"/>
    <s v="1|0|0|1"/>
    <s v="IP"/>
    <x v="2"/>
    <x v="2"/>
    <x v="1"/>
    <x v="2"/>
    <x v="0"/>
    <x v="0"/>
    <x v="0"/>
    <x v="0"/>
    <s v="Claims Percentage"/>
    <s v="FFS1.14"/>
    <m/>
    <x v="252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82"/>
    <s v="1|0|1|1"/>
    <s v="IP"/>
    <x v="2"/>
    <x v="2"/>
    <x v="1"/>
    <x v="2"/>
    <x v="0"/>
    <x v="0"/>
    <x v="0"/>
    <x v="0"/>
    <s v="Claims Percentage"/>
    <s v="FFS2.10"/>
    <m/>
    <x v="252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83"/>
    <s v="3|0|All|1"/>
    <s v="IP"/>
    <x v="2"/>
    <x v="1"/>
    <x v="2"/>
    <x v="2"/>
    <x v="0"/>
    <x v="0"/>
    <x v="0"/>
    <x v="0"/>
    <s v="Claims Percentage"/>
    <s v="MCR2.10"/>
    <m/>
    <x v="252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84"/>
    <s v="A|0|All|1"/>
    <s v="IP"/>
    <x v="2"/>
    <x v="2"/>
    <x v="1"/>
    <x v="2"/>
    <x v="0"/>
    <x v="0"/>
    <x v="0"/>
    <x v="0"/>
    <s v="Claims Percentage"/>
    <s v="FFS4.10"/>
    <m/>
    <x v="252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85"/>
    <s v="C|0|All|1"/>
    <s v="IP"/>
    <x v="2"/>
    <x v="1"/>
    <x v="2"/>
    <x v="2"/>
    <x v="0"/>
    <x v="0"/>
    <x v="0"/>
    <x v="0"/>
    <s v="Claims Percentage"/>
    <s v="MCR4.10"/>
    <m/>
    <x v="252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86"/>
    <s v="1|0|0|1"/>
    <s v="IP"/>
    <x v="2"/>
    <x v="2"/>
    <x v="1"/>
    <x v="2"/>
    <x v="0"/>
    <x v="0"/>
    <x v="0"/>
    <x v="0"/>
    <s v="Claims Percentage"/>
    <s v="FFS1.15"/>
    <m/>
    <x v="253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87"/>
    <s v="1|0|1|1"/>
    <s v="IP"/>
    <x v="2"/>
    <x v="2"/>
    <x v="1"/>
    <x v="2"/>
    <x v="0"/>
    <x v="0"/>
    <x v="0"/>
    <x v="0"/>
    <s v="Claims Percentage"/>
    <s v="FFS2.11"/>
    <m/>
    <x v="253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88"/>
    <s v="3|0|All|1"/>
    <s v="IP"/>
    <x v="2"/>
    <x v="1"/>
    <x v="2"/>
    <x v="2"/>
    <x v="0"/>
    <x v="0"/>
    <x v="0"/>
    <x v="0"/>
    <s v="Claims Percentage"/>
    <s v="MCR2.11"/>
    <m/>
    <x v="253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89"/>
    <s v="A|0|All|1"/>
    <s v="IP"/>
    <x v="2"/>
    <x v="2"/>
    <x v="1"/>
    <x v="2"/>
    <x v="0"/>
    <x v="0"/>
    <x v="0"/>
    <x v="0"/>
    <s v="Claims Percentage"/>
    <s v="FFS4.11"/>
    <m/>
    <x v="253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90"/>
    <s v="C|0|All|1"/>
    <s v="IP"/>
    <x v="2"/>
    <x v="1"/>
    <x v="2"/>
    <x v="2"/>
    <x v="0"/>
    <x v="0"/>
    <x v="0"/>
    <x v="0"/>
    <s v="Claims Percentage"/>
    <s v="MCR4.11"/>
    <m/>
    <x v="253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91"/>
    <s v="1|0|0|1"/>
    <s v="IP"/>
    <x v="2"/>
    <x v="2"/>
    <x v="1"/>
    <x v="2"/>
    <x v="0"/>
    <x v="0"/>
    <x v="0"/>
    <x v="0"/>
    <s v="Claims Percentage"/>
    <s v="FFS1.16"/>
    <m/>
    <x v="25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92"/>
    <s v="1|0|1|1"/>
    <s v="IP"/>
    <x v="2"/>
    <x v="2"/>
    <x v="1"/>
    <x v="2"/>
    <x v="0"/>
    <x v="0"/>
    <x v="0"/>
    <x v="0"/>
    <s v="Claims Percentage"/>
    <s v="FFS2.12"/>
    <m/>
    <x v="25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93"/>
    <s v="3|0|All|1"/>
    <s v="IP"/>
    <x v="2"/>
    <x v="1"/>
    <x v="2"/>
    <x v="2"/>
    <x v="0"/>
    <x v="0"/>
    <x v="0"/>
    <x v="0"/>
    <s v="Claims Percentage"/>
    <s v="MCR2.12"/>
    <m/>
    <x v="25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94"/>
    <s v="A|0|All|1"/>
    <s v="IP"/>
    <x v="2"/>
    <x v="2"/>
    <x v="1"/>
    <x v="2"/>
    <x v="0"/>
    <x v="0"/>
    <x v="0"/>
    <x v="0"/>
    <s v="Claims Percentage"/>
    <s v="FFS4.12"/>
    <m/>
    <x v="25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95"/>
    <s v="C|0|All|1"/>
    <s v="IP"/>
    <x v="2"/>
    <x v="1"/>
    <x v="2"/>
    <x v="2"/>
    <x v="0"/>
    <x v="0"/>
    <x v="0"/>
    <x v="0"/>
    <s v="Claims Percentage"/>
    <s v="MCR4.12"/>
    <m/>
    <x v="25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96"/>
    <s v="1|0|All|1"/>
    <s v="IP"/>
    <x v="1"/>
    <x v="0"/>
    <x v="1"/>
    <x v="0"/>
    <x v="0"/>
    <x v="0"/>
    <x v="0"/>
    <x v="0"/>
    <s v="Claims Percentage"/>
    <s v="SUM1.1"/>
    <s v="LB"/>
    <x v="255"/>
    <s v="Longitudinal and inferential"/>
    <n v="4"/>
    <n v="35"/>
    <n v="0.1"/>
    <s v="Existing"/>
    <s v="ORT - MSIS Equivalency IP"/>
    <m/>
    <m/>
    <s v="IP"/>
    <m/>
    <m/>
    <m/>
    <m/>
    <n v="1"/>
    <n v="0"/>
    <s v="All"/>
    <n v="1"/>
    <m/>
    <m/>
  </r>
  <r>
    <n v="797"/>
    <s v="1|0|All|1"/>
    <s v="LT"/>
    <x v="1"/>
    <x v="0"/>
    <x v="1"/>
    <x v="0"/>
    <x v="0"/>
    <x v="0"/>
    <x v="0"/>
    <x v="0"/>
    <s v="Claims Percentage"/>
    <s v="SUM1.4"/>
    <s v="LB"/>
    <x v="255"/>
    <s v="Longitudinal and inferential"/>
    <n v="5"/>
    <n v="10"/>
    <n v="0.1"/>
    <s v="Existing"/>
    <s v="ORT - MSIS Equivalency LT"/>
    <m/>
    <m/>
    <s v="LT"/>
    <m/>
    <m/>
    <m/>
    <m/>
    <n v="1"/>
    <n v="0"/>
    <s v="All"/>
    <n v="1"/>
    <m/>
    <m/>
  </r>
  <r>
    <n v="798"/>
    <s v="1|0|All|1"/>
    <s v="OT"/>
    <x v="1"/>
    <x v="0"/>
    <x v="1"/>
    <x v="0"/>
    <x v="0"/>
    <x v="0"/>
    <x v="0"/>
    <x v="0"/>
    <s v="Claims Percentage"/>
    <s v="SUM1.7"/>
    <s v="LB"/>
    <x v="255"/>
    <s v="Longitudinal and inferential"/>
    <n v="10"/>
    <n v="40"/>
    <n v="0.25"/>
    <s v="Existing"/>
    <s v="ORT - MSIS Equivalency OT"/>
    <m/>
    <m/>
    <s v="OT"/>
    <m/>
    <m/>
    <m/>
    <m/>
    <n v="1"/>
    <n v="0"/>
    <s v="All"/>
    <n v="1"/>
    <m/>
    <m/>
  </r>
  <r>
    <n v="799"/>
    <s v="3|0|All|1"/>
    <s v="IP"/>
    <x v="1"/>
    <x v="1"/>
    <x v="0"/>
    <x v="0"/>
    <x v="0"/>
    <x v="0"/>
    <x v="0"/>
    <x v="0"/>
    <s v="Claims Percentage"/>
    <s v="SUM3.1"/>
    <s v="LB"/>
    <x v="255"/>
    <s v="Inferential"/>
    <n v="0"/>
    <n v="35"/>
    <s v=""/>
    <s v="Existing"/>
    <s v="ORT - MSIS Equivalency IP"/>
    <m/>
    <m/>
    <s v="IP"/>
    <m/>
    <m/>
    <m/>
    <m/>
    <n v="3"/>
    <n v="0"/>
    <s v="All"/>
    <n v="1"/>
    <m/>
    <m/>
  </r>
  <r>
    <n v="800"/>
    <s v="3|0|All|1"/>
    <s v="LT"/>
    <x v="1"/>
    <x v="1"/>
    <x v="0"/>
    <x v="0"/>
    <x v="0"/>
    <x v="0"/>
    <x v="0"/>
    <x v="0"/>
    <s v="Claims Percentage"/>
    <s v="SUM3.4"/>
    <s v="LB"/>
    <x v="255"/>
    <s v="Inferential"/>
    <n v="0"/>
    <n v="10"/>
    <s v=""/>
    <s v="Existing"/>
    <s v="ORT - MSIS Equivalency LT"/>
    <m/>
    <m/>
    <s v="LT"/>
    <m/>
    <m/>
    <m/>
    <m/>
    <n v="3"/>
    <n v="0"/>
    <s v="All"/>
    <n v="1"/>
    <m/>
    <m/>
  </r>
  <r>
    <n v="801"/>
    <s v="3|0|All|1"/>
    <s v="OT"/>
    <x v="1"/>
    <x v="1"/>
    <x v="0"/>
    <x v="0"/>
    <x v="0"/>
    <x v="0"/>
    <x v="0"/>
    <x v="0"/>
    <s v="Claims Percentage"/>
    <s v="SUM3.7"/>
    <s v="LB"/>
    <x v="255"/>
    <s v="Inferential"/>
    <n v="0"/>
    <n v="10"/>
    <s v=""/>
    <s v="Existing"/>
    <s v="ORT - MSIS Equivalency OT"/>
    <m/>
    <m/>
    <s v="OT"/>
    <m/>
    <m/>
    <m/>
    <m/>
    <n v="3"/>
    <n v="0"/>
    <s v="All"/>
    <n v="1"/>
    <m/>
    <m/>
  </r>
  <r>
    <n v="802"/>
    <s v="A|0|All|1"/>
    <s v="IP"/>
    <x v="1"/>
    <x v="0"/>
    <x v="1"/>
    <x v="0"/>
    <x v="0"/>
    <x v="0"/>
    <x v="0"/>
    <x v="0"/>
    <s v="Claims Percentage"/>
    <s v="SUM1.12"/>
    <s v="LB"/>
    <x v="255"/>
    <s v="Longitudinal and inferential"/>
    <n v="4"/>
    <n v="35"/>
    <s v="TBD"/>
    <s v="Existing"/>
    <s v="ORT - MSIS Equivalency IP"/>
    <m/>
    <m/>
    <s v="IP"/>
    <m/>
    <m/>
    <m/>
    <m/>
    <s v="A"/>
    <n v="0"/>
    <s v="All"/>
    <n v="1"/>
    <m/>
    <m/>
  </r>
  <r>
    <n v="803"/>
    <s v="A|0|All|1"/>
    <s v="LT"/>
    <x v="1"/>
    <x v="0"/>
    <x v="1"/>
    <x v="0"/>
    <x v="0"/>
    <x v="0"/>
    <x v="0"/>
    <x v="0"/>
    <s v="Claims Percentage"/>
    <s v="SUM1.15"/>
    <s v="LB"/>
    <x v="255"/>
    <s v="Longitudinal and inferential"/>
    <n v="0"/>
    <n v="1"/>
    <s v="TBD"/>
    <s v="Existing"/>
    <s v="ORT - MSIS Equivalency LT"/>
    <m/>
    <m/>
    <s v="LT"/>
    <m/>
    <m/>
    <m/>
    <m/>
    <s v="A"/>
    <n v="0"/>
    <s v="All"/>
    <n v="1"/>
    <m/>
    <m/>
  </r>
  <r>
    <n v="804"/>
    <s v="A|0|All|1"/>
    <s v="OT"/>
    <x v="1"/>
    <x v="0"/>
    <x v="1"/>
    <x v="0"/>
    <x v="0"/>
    <x v="0"/>
    <x v="0"/>
    <x v="0"/>
    <s v="Claims Percentage"/>
    <s v="SUM1.18"/>
    <s v="LB"/>
    <x v="255"/>
    <s v="Longitudinal and inferential"/>
    <n v="0"/>
    <n v="10"/>
    <n v="0.05"/>
    <s v="Existing"/>
    <s v="ORT - MSIS Equivalency OT"/>
    <m/>
    <m/>
    <s v="OT"/>
    <m/>
    <m/>
    <m/>
    <m/>
    <s v="A"/>
    <n v="0"/>
    <s v="All"/>
    <n v="1"/>
    <m/>
    <m/>
  </r>
  <r>
    <n v="805"/>
    <s v="C|0|All|1"/>
    <s v="IP"/>
    <x v="1"/>
    <x v="1"/>
    <x v="0"/>
    <x v="0"/>
    <x v="0"/>
    <x v="0"/>
    <x v="0"/>
    <x v="0"/>
    <s v="Claims Percentage"/>
    <s v="SUM3.12"/>
    <s v="LB"/>
    <x v="255"/>
    <s v="Inferential"/>
    <n v="0"/>
    <n v="35"/>
    <s v=""/>
    <s v="Existing"/>
    <s v="ORT - MSIS Equivalency IP"/>
    <m/>
    <m/>
    <s v="IP"/>
    <m/>
    <m/>
    <m/>
    <m/>
    <s v="C"/>
    <n v="0"/>
    <s v="All"/>
    <n v="1"/>
    <m/>
    <m/>
  </r>
  <r>
    <n v="806"/>
    <s v="C|0|All|1"/>
    <s v="LT"/>
    <x v="1"/>
    <x v="1"/>
    <x v="0"/>
    <x v="0"/>
    <x v="0"/>
    <x v="0"/>
    <x v="0"/>
    <x v="0"/>
    <s v="Claims Percentage"/>
    <s v="SUM3.15"/>
    <s v="LB"/>
    <x v="255"/>
    <s v="Inferential"/>
    <n v="0"/>
    <n v="1"/>
    <s v=""/>
    <s v="Existing"/>
    <s v="ORT - MSIS Equivalency LT"/>
    <m/>
    <m/>
    <s v="LT"/>
    <m/>
    <m/>
    <m/>
    <m/>
    <s v="C"/>
    <n v="0"/>
    <s v="All"/>
    <n v="1"/>
    <m/>
    <m/>
  </r>
  <r>
    <n v="807"/>
    <s v="C|0|All|1"/>
    <s v="OT"/>
    <x v="1"/>
    <x v="1"/>
    <x v="0"/>
    <x v="0"/>
    <x v="0"/>
    <x v="0"/>
    <x v="0"/>
    <x v="0"/>
    <s v="Claims Percentage"/>
    <s v="SUM3.18"/>
    <s v="LB"/>
    <x v="255"/>
    <s v="Inferential"/>
    <n v="0"/>
    <n v="10"/>
    <s v=""/>
    <s v="Existing"/>
    <s v="ORT - MSIS Equivalency OT"/>
    <m/>
    <m/>
    <s v="OT"/>
    <m/>
    <m/>
    <m/>
    <m/>
    <s v="C"/>
    <n v="0"/>
    <s v="All"/>
    <n v="1"/>
    <m/>
    <m/>
  </r>
  <r>
    <n v="808"/>
    <s v="1|0|0|1"/>
    <s v="OT"/>
    <x v="1"/>
    <x v="0"/>
    <x v="1"/>
    <x v="0"/>
    <x v="0"/>
    <x v="0"/>
    <x v="0"/>
    <x v="0"/>
    <s v="Claims Percentage"/>
    <s v="FFS9.98"/>
    <s v="LB"/>
    <x v="256"/>
    <s v="Longitudinal and inferential"/>
    <n v="15"/>
    <n v="90"/>
    <n v="0.15"/>
    <s v="Existing"/>
    <s v="ORT - MSIS Equivalency OT"/>
    <m/>
    <s v="Place of Service"/>
    <s v="OT"/>
    <m/>
    <m/>
    <m/>
    <m/>
    <n v="1"/>
    <n v="0"/>
    <n v="0"/>
    <n v="1"/>
    <m/>
    <m/>
  </r>
  <r>
    <n v="809"/>
    <s v="3|0|0|1"/>
    <s v="OT"/>
    <x v="1"/>
    <x v="1"/>
    <x v="0"/>
    <x v="0"/>
    <x v="0"/>
    <x v="0"/>
    <x v="0"/>
    <x v="0"/>
    <s v="Claims Percentage"/>
    <s v="MCR10.19"/>
    <s v="LB"/>
    <x v="256"/>
    <s v="Longitudinal and inferential"/>
    <n v="15"/>
    <n v="90"/>
    <n v="0.15"/>
    <s v="Existing"/>
    <s v="ORT - MSIS Equivalency OT"/>
    <m/>
    <s v="Place of Service"/>
    <s v="OT"/>
    <m/>
    <m/>
    <m/>
    <m/>
    <n v="3"/>
    <n v="0"/>
    <n v="0"/>
    <n v="1"/>
    <m/>
    <m/>
  </r>
  <r>
    <n v="810"/>
    <s v="A|0|0|1"/>
    <s v="OT"/>
    <x v="1"/>
    <x v="0"/>
    <x v="1"/>
    <x v="0"/>
    <x v="0"/>
    <x v="0"/>
    <x v="0"/>
    <x v="0"/>
    <s v="Claims Percentage"/>
    <s v="FFS11.19"/>
    <s v="LB"/>
    <x v="256"/>
    <s v="Longitudinal and inferential"/>
    <n v="15"/>
    <n v="90"/>
    <n v="0.3"/>
    <s v="Existing"/>
    <s v="ORT - MSIS Equivalency OT"/>
    <m/>
    <s v="Place of Service"/>
    <s v="OT"/>
    <m/>
    <m/>
    <m/>
    <m/>
    <s v="A"/>
    <n v="0"/>
    <n v="0"/>
    <n v="1"/>
    <m/>
    <m/>
  </r>
  <r>
    <n v="811"/>
    <s v="C|0|0|1"/>
    <s v="OT"/>
    <x v="1"/>
    <x v="1"/>
    <x v="0"/>
    <x v="0"/>
    <x v="0"/>
    <x v="0"/>
    <x v="0"/>
    <x v="0"/>
    <s v="Claims Percentage"/>
    <s v="MCR14.19"/>
    <s v="LB"/>
    <x v="256"/>
    <s v="Inferential"/>
    <n v="15"/>
    <n v="90"/>
    <s v=""/>
    <s v="Existing"/>
    <s v="ORT - MSIS Equivalency OT"/>
    <m/>
    <s v="Place of Service"/>
    <s v="OT"/>
    <m/>
    <m/>
    <m/>
    <m/>
    <s v="C"/>
    <n v="0"/>
    <n v="0"/>
    <n v="1"/>
    <m/>
    <m/>
  </r>
  <r>
    <n v="812"/>
    <s v="1|0|1|1"/>
    <s v="OT"/>
    <x v="1"/>
    <x v="0"/>
    <x v="1"/>
    <x v="0"/>
    <x v="0"/>
    <x v="0"/>
    <x v="0"/>
    <x v="0"/>
    <s v="Claims Percentage"/>
    <s v="FFS10.85"/>
    <s v="LB"/>
    <x v="257"/>
    <s v="Longitudinal and inferential"/>
    <n v="5"/>
    <n v="90"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813"/>
    <s v="3|0|1|1"/>
    <s v="OT"/>
    <x v="1"/>
    <x v="1"/>
    <x v="0"/>
    <x v="0"/>
    <x v="0"/>
    <x v="0"/>
    <x v="0"/>
    <x v="0"/>
    <s v="Claims Percentage"/>
    <s v="MCR11.5"/>
    <s v="LB"/>
    <x v="257"/>
    <s v="Inferential"/>
    <n v="5"/>
    <n v="90"/>
    <s v=""/>
    <s v="Existing"/>
    <s v="ORT - MSIS Equivalency OT"/>
    <m/>
    <s v="Place of Service"/>
    <s v="OT"/>
    <s v="Amt Paid"/>
    <m/>
    <m/>
    <m/>
    <n v="3"/>
    <n v="0"/>
    <n v="1"/>
    <n v="1"/>
    <m/>
    <m/>
  </r>
  <r>
    <n v="814"/>
    <s v="A|0|1|1"/>
    <s v="OT"/>
    <x v="1"/>
    <x v="0"/>
    <x v="1"/>
    <x v="0"/>
    <x v="0"/>
    <x v="0"/>
    <x v="0"/>
    <x v="0"/>
    <s v="Claims Percentage"/>
    <s v="FFS12.4"/>
    <s v="LB"/>
    <x v="257"/>
    <s v="Longitudinal and inferential"/>
    <n v="5"/>
    <n v="90"/>
    <n v="0.1"/>
    <s v="Existing"/>
    <s v="ORT - MSIS Equivalency OT"/>
    <m/>
    <s v="Place of Service"/>
    <s v="OT"/>
    <s v="Amt Paid"/>
    <m/>
    <m/>
    <m/>
    <s v="A"/>
    <n v="0"/>
    <n v="1"/>
    <n v="1"/>
    <m/>
    <m/>
  </r>
  <r>
    <n v="815"/>
    <s v="C|0|1|1"/>
    <s v="OT"/>
    <x v="1"/>
    <x v="1"/>
    <x v="0"/>
    <x v="0"/>
    <x v="0"/>
    <x v="0"/>
    <x v="0"/>
    <x v="0"/>
    <s v="Claims Percentage"/>
    <s v="MCR15.4"/>
    <s v="LB"/>
    <x v="257"/>
    <s v="Inferential"/>
    <n v="5"/>
    <n v="90"/>
    <s v=""/>
    <s v="Existing"/>
    <s v="ORT - MSIS Equivalency OT"/>
    <m/>
    <s v="Place of Service"/>
    <s v="OT"/>
    <s v="Amt Paid"/>
    <m/>
    <m/>
    <m/>
    <s v="C"/>
    <n v="0"/>
    <n v="1"/>
    <n v="1"/>
    <m/>
    <m/>
  </r>
  <r>
    <n v="816"/>
    <s v="1|0|0|1"/>
    <s v="OT"/>
    <x v="1"/>
    <x v="0"/>
    <x v="0"/>
    <x v="1"/>
    <x v="0"/>
    <x v="0"/>
    <x v="0"/>
    <x v="0"/>
    <s v="Claims Percentage"/>
    <s v="EXP11.4"/>
    <s v="LB"/>
    <x v="258"/>
    <s v="Longitudinal"/>
    <m/>
    <m/>
    <n v="0.15"/>
    <s v="Existing"/>
    <s v="ORT - MSIS Equivalency OT"/>
    <s v="COT178"/>
    <s v="MEDICAID-PAID-AMT"/>
    <s v="OT"/>
    <s v="OPD"/>
    <m/>
    <m/>
    <m/>
    <n v="1"/>
    <n v="0"/>
    <n v="0"/>
    <n v="1"/>
    <m/>
    <m/>
  </r>
  <r>
    <n v="817"/>
    <s v="A|0|0|1"/>
    <s v="OT"/>
    <x v="1"/>
    <x v="0"/>
    <x v="0"/>
    <x v="1"/>
    <x v="0"/>
    <x v="0"/>
    <x v="0"/>
    <x v="0"/>
    <s v="Claims Percentage"/>
    <s v="EXP13.4"/>
    <s v="LB"/>
    <x v="258"/>
    <s v="Longitudinal"/>
    <m/>
    <m/>
    <n v="0.15"/>
    <s v="Existing"/>
    <s v="ORT - MSIS Equivalency OT"/>
    <s v="COT178"/>
    <s v="MEDICAID-PAID-AMT"/>
    <s v="OT"/>
    <s v="OPD"/>
    <m/>
    <m/>
    <m/>
    <s v="A"/>
    <n v="0"/>
    <n v="0"/>
    <n v="1"/>
    <m/>
    <m/>
  </r>
  <r>
    <n v="818"/>
    <s v="1|All|All|1"/>
    <s v="IP"/>
    <x v="1"/>
    <x v="0"/>
    <x v="1"/>
    <x v="0"/>
    <x v="0"/>
    <x v="0"/>
    <x v="0"/>
    <x v="0"/>
    <s v="Claims Percentage"/>
    <s v="SUM1.2"/>
    <s v="LB"/>
    <x v="259"/>
    <s v="Longitudinal and inferential"/>
    <n v="26"/>
    <n v="99.99"/>
    <n v="0.75"/>
    <s v="Existing"/>
    <s v="ORT - MSIS Equivalency IP"/>
    <m/>
    <m/>
    <s v="IP"/>
    <m/>
    <m/>
    <m/>
    <m/>
    <n v="1"/>
    <s v="All"/>
    <s v="All"/>
    <n v="1"/>
    <m/>
    <m/>
  </r>
  <r>
    <n v="819"/>
    <s v="1|All|All|1"/>
    <s v="LT"/>
    <x v="1"/>
    <x v="0"/>
    <x v="1"/>
    <x v="0"/>
    <x v="0"/>
    <x v="0"/>
    <x v="0"/>
    <x v="0"/>
    <s v="Claims Percentage"/>
    <s v="SUM1.5"/>
    <s v="LB"/>
    <x v="259"/>
    <s v="Longitudinal and inferential"/>
    <n v="26"/>
    <n v="99.99"/>
    <n v="0.75"/>
    <s v="Existing"/>
    <s v="ORT - MSIS Equivalency LT"/>
    <m/>
    <m/>
    <s v="LT"/>
    <m/>
    <m/>
    <m/>
    <m/>
    <n v="1"/>
    <s v="All"/>
    <s v="All"/>
    <n v="1"/>
    <m/>
    <m/>
  </r>
  <r>
    <n v="820"/>
    <s v="1|All|All|1"/>
    <s v="OT"/>
    <x v="1"/>
    <x v="0"/>
    <x v="1"/>
    <x v="0"/>
    <x v="0"/>
    <x v="0"/>
    <x v="0"/>
    <x v="0"/>
    <s v="Claims Percentage"/>
    <s v="SUM1.8"/>
    <s v="LB"/>
    <x v="259"/>
    <s v="Longitudinal and inferential"/>
    <n v="26"/>
    <n v="99.99"/>
    <n v="0.75"/>
    <s v="Existing"/>
    <s v="ORT - MSIS Equivalency OT"/>
    <m/>
    <m/>
    <s v="OT"/>
    <m/>
    <m/>
    <m/>
    <m/>
    <n v="1"/>
    <s v="All"/>
    <s v="All"/>
    <n v="1"/>
    <m/>
    <m/>
  </r>
  <r>
    <n v="821"/>
    <s v="1|All|All|1"/>
    <s v="RX"/>
    <x v="1"/>
    <x v="0"/>
    <x v="1"/>
    <x v="0"/>
    <x v="0"/>
    <x v="0"/>
    <x v="0"/>
    <x v="0"/>
    <s v="Claims Percentage"/>
    <s v="SUM1.10"/>
    <s v="LB"/>
    <x v="259"/>
    <s v="Longitudinal and inferential"/>
    <n v="26"/>
    <n v="99.99"/>
    <n v="0.75"/>
    <s v="Existing"/>
    <s v="ORT - MSIS Equivalency RX"/>
    <s v="CRX041"/>
    <s v="TOT-MEDICAID-PAID-AMT"/>
    <s v="RX"/>
    <m/>
    <m/>
    <m/>
    <m/>
    <n v="1"/>
    <s v="All"/>
    <s v="All"/>
    <n v="1"/>
    <m/>
    <m/>
  </r>
  <r>
    <n v="822"/>
    <s v="3|All|All|1"/>
    <s v="IP"/>
    <x v="1"/>
    <x v="1"/>
    <x v="0"/>
    <x v="0"/>
    <x v="0"/>
    <x v="0"/>
    <x v="0"/>
    <x v="0"/>
    <s v="Claims Percentage"/>
    <s v="SUM3.2"/>
    <s v="LB"/>
    <x v="259"/>
    <s v="Longitudinal and inferential"/>
    <n v="26"/>
    <n v="99.99"/>
    <n v="0.75"/>
    <s v="Existing"/>
    <s v="ORT - MSIS Equivalency IP"/>
    <m/>
    <m/>
    <s v="IP"/>
    <m/>
    <m/>
    <m/>
    <m/>
    <n v="3"/>
    <s v="All"/>
    <s v="All"/>
    <n v="1"/>
    <m/>
    <m/>
  </r>
  <r>
    <n v="823"/>
    <s v="3|All|All|1"/>
    <s v="LT"/>
    <x v="1"/>
    <x v="1"/>
    <x v="0"/>
    <x v="0"/>
    <x v="0"/>
    <x v="0"/>
    <x v="0"/>
    <x v="0"/>
    <s v="Claims Percentage"/>
    <s v="SUM3.5"/>
    <s v="LB"/>
    <x v="259"/>
    <s v="Inferential"/>
    <n v="26"/>
    <n v="99.99"/>
    <s v=""/>
    <s v="Existing"/>
    <s v="ORT - MSIS Equivalency LT"/>
    <m/>
    <m/>
    <s v="LT"/>
    <m/>
    <m/>
    <m/>
    <m/>
    <n v="3"/>
    <s v="All"/>
    <s v="All"/>
    <n v="1"/>
    <m/>
    <m/>
  </r>
  <r>
    <n v="824"/>
    <s v="3|All|All|1"/>
    <s v="OT"/>
    <x v="1"/>
    <x v="1"/>
    <x v="0"/>
    <x v="0"/>
    <x v="0"/>
    <x v="0"/>
    <x v="0"/>
    <x v="0"/>
    <s v="Claims Percentage"/>
    <s v="SUM3.8"/>
    <s v="LB"/>
    <x v="259"/>
    <s v="Inferential"/>
    <n v="26"/>
    <n v="99.99"/>
    <s v=""/>
    <s v="Existing"/>
    <s v="ORT - MSIS Equivalency OT"/>
    <m/>
    <m/>
    <s v="OT"/>
    <m/>
    <m/>
    <m/>
    <m/>
    <n v="3"/>
    <s v="All"/>
    <s v="All"/>
    <n v="1"/>
    <m/>
    <m/>
  </r>
  <r>
    <n v="825"/>
    <s v="3|All|All|1"/>
    <s v="RX"/>
    <x v="1"/>
    <x v="1"/>
    <x v="0"/>
    <x v="0"/>
    <x v="0"/>
    <x v="0"/>
    <x v="0"/>
    <x v="0"/>
    <s v="Claims Percentage"/>
    <s v="SUM3.10"/>
    <s v="LB"/>
    <x v="259"/>
    <s v="Inferential"/>
    <n v="26"/>
    <n v="99.99"/>
    <s v=""/>
    <s v="Existing"/>
    <s v="ORT - MSIS Equivalency RX"/>
    <s v="CRX041"/>
    <s v="TOT-MEDICAID-PAID-AMT"/>
    <s v="RX"/>
    <m/>
    <m/>
    <m/>
    <m/>
    <n v="3"/>
    <s v="All"/>
    <s v="All"/>
    <n v="1"/>
    <m/>
    <m/>
  </r>
  <r>
    <n v="826"/>
    <s v="A|All|All|1"/>
    <s v="IP"/>
    <x v="1"/>
    <x v="0"/>
    <x v="1"/>
    <x v="0"/>
    <x v="0"/>
    <x v="0"/>
    <x v="0"/>
    <x v="0"/>
    <s v="Claims Percentage"/>
    <s v="SUM1.13"/>
    <s v="LB"/>
    <x v="259"/>
    <s v="Longitudinal and inferential"/>
    <n v="26"/>
    <n v="99.99"/>
    <n v="0.75"/>
    <s v="Existing"/>
    <s v="ORT - MSIS Equivalency IP"/>
    <m/>
    <m/>
    <s v="IP"/>
    <m/>
    <m/>
    <m/>
    <m/>
    <s v="A"/>
    <s v="All"/>
    <s v="All"/>
    <n v="1"/>
    <m/>
    <m/>
  </r>
  <r>
    <n v="827"/>
    <s v="A|All|All|1"/>
    <s v="LT"/>
    <x v="1"/>
    <x v="0"/>
    <x v="1"/>
    <x v="0"/>
    <x v="0"/>
    <x v="0"/>
    <x v="0"/>
    <x v="0"/>
    <s v="Claims Percentage"/>
    <s v="SUM1.16"/>
    <s v="LB"/>
    <x v="259"/>
    <s v="Longitudinal and inferential"/>
    <n v="26"/>
    <n v="99.99"/>
    <n v="0.75"/>
    <s v="Existing"/>
    <s v="ORT - MSIS Equivalency LT"/>
    <m/>
    <m/>
    <s v="LT"/>
    <m/>
    <m/>
    <m/>
    <m/>
    <s v="A"/>
    <s v="All"/>
    <s v="All"/>
    <n v="1"/>
    <m/>
    <m/>
  </r>
  <r>
    <n v="828"/>
    <s v="A|All|All|1"/>
    <s v="OT"/>
    <x v="1"/>
    <x v="0"/>
    <x v="1"/>
    <x v="0"/>
    <x v="0"/>
    <x v="0"/>
    <x v="0"/>
    <x v="0"/>
    <s v="Claims Percentage"/>
    <s v="SUM1.19"/>
    <s v="LB"/>
    <x v="259"/>
    <s v="Longitudinal and inferential"/>
    <n v="26"/>
    <n v="99.99"/>
    <n v="0.75"/>
    <s v="Existing"/>
    <s v="ORT - MSIS Equivalency OT"/>
    <m/>
    <m/>
    <s v="OT"/>
    <m/>
    <m/>
    <m/>
    <m/>
    <s v="A"/>
    <s v="All"/>
    <s v="All"/>
    <n v="1"/>
    <m/>
    <m/>
  </r>
  <r>
    <n v="829"/>
    <s v="A|All|All|1"/>
    <s v="RX"/>
    <x v="1"/>
    <x v="0"/>
    <x v="1"/>
    <x v="0"/>
    <x v="0"/>
    <x v="0"/>
    <x v="0"/>
    <x v="0"/>
    <s v="Claims Percentage"/>
    <s v="SUM1.21"/>
    <s v="LB"/>
    <x v="259"/>
    <s v="Longitudinal and inferential"/>
    <n v="26"/>
    <n v="99.99"/>
    <n v="0.75"/>
    <s v="Existing"/>
    <s v="ORT - MSIS Equivalency RX"/>
    <s v="CRX041"/>
    <s v="TOT-MEDICAID-PAID-AMT"/>
    <s v="RX"/>
    <m/>
    <m/>
    <m/>
    <m/>
    <s v="A"/>
    <s v="All"/>
    <s v="All"/>
    <n v="1"/>
    <m/>
    <m/>
  </r>
  <r>
    <n v="830"/>
    <s v="C|All|All|1"/>
    <s v="IP"/>
    <x v="1"/>
    <x v="1"/>
    <x v="0"/>
    <x v="0"/>
    <x v="0"/>
    <x v="0"/>
    <x v="0"/>
    <x v="0"/>
    <s v="Claims Percentage"/>
    <s v="SUM3.13"/>
    <s v="LB"/>
    <x v="259"/>
    <s v="Longitudinal and inferential"/>
    <n v="26"/>
    <n v="99.99"/>
    <n v="0.75"/>
    <s v="Existing"/>
    <s v="ORT - MSIS Equivalency IP"/>
    <m/>
    <m/>
    <s v="IP"/>
    <m/>
    <m/>
    <m/>
    <m/>
    <s v="C"/>
    <s v="All"/>
    <s v="All"/>
    <n v="1"/>
    <m/>
    <m/>
  </r>
  <r>
    <n v="831"/>
    <s v="C|All|All|1"/>
    <s v="LT"/>
    <x v="1"/>
    <x v="1"/>
    <x v="0"/>
    <x v="0"/>
    <x v="0"/>
    <x v="0"/>
    <x v="0"/>
    <x v="0"/>
    <s v="Claims Percentage"/>
    <s v="SUM3.16"/>
    <s v="LB"/>
    <x v="259"/>
    <s v="Inferential"/>
    <n v="26"/>
    <n v="99.99"/>
    <s v=""/>
    <s v="Existing"/>
    <s v="ORT - MSIS Equivalency LT"/>
    <m/>
    <m/>
    <s v="LT"/>
    <m/>
    <m/>
    <m/>
    <m/>
    <s v="C"/>
    <s v="All"/>
    <s v="All"/>
    <n v="1"/>
    <m/>
    <m/>
  </r>
  <r>
    <n v="832"/>
    <s v="C|All|All|1"/>
    <s v="OT"/>
    <x v="1"/>
    <x v="1"/>
    <x v="0"/>
    <x v="0"/>
    <x v="0"/>
    <x v="0"/>
    <x v="0"/>
    <x v="0"/>
    <s v="Claims Percentage"/>
    <s v="SUM3.19"/>
    <s v="LB"/>
    <x v="259"/>
    <s v="Inferential"/>
    <n v="26"/>
    <n v="99.99"/>
    <s v=""/>
    <s v="Existing"/>
    <s v="ORT - MSIS Equivalency OT"/>
    <m/>
    <m/>
    <s v="OT"/>
    <m/>
    <m/>
    <m/>
    <m/>
    <s v="C"/>
    <s v="All"/>
    <s v="All"/>
    <n v="1"/>
    <m/>
    <m/>
  </r>
  <r>
    <n v="833"/>
    <s v="C|All|All|1"/>
    <s v="RX"/>
    <x v="1"/>
    <x v="1"/>
    <x v="0"/>
    <x v="0"/>
    <x v="0"/>
    <x v="0"/>
    <x v="0"/>
    <x v="0"/>
    <s v="Claims Percentage"/>
    <s v="SUM3.21"/>
    <s v="LB"/>
    <x v="259"/>
    <s v="Inferential"/>
    <n v="26"/>
    <n v="99.99"/>
    <s v=""/>
    <s v="Existing"/>
    <s v="ORT - MSIS Equivalency RX"/>
    <s v="CRX041"/>
    <s v="TOT-MEDICAID-PAID-AMT"/>
    <s v="RX"/>
    <m/>
    <m/>
    <m/>
    <m/>
    <s v="C"/>
    <s v="All"/>
    <s v="All"/>
    <n v="1"/>
    <m/>
    <m/>
  </r>
  <r>
    <n v="834"/>
    <s v="1|0|0|1"/>
    <s v="LT"/>
    <x v="1"/>
    <x v="0"/>
    <x v="1"/>
    <x v="0"/>
    <x v="0"/>
    <x v="0"/>
    <x v="0"/>
    <x v="0"/>
    <s v="Claims Percentage"/>
    <s v="FFS5.23"/>
    <s v="LB"/>
    <x v="260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835"/>
    <s v="3|0|0|1"/>
    <s v="LT"/>
    <x v="1"/>
    <x v="1"/>
    <x v="0"/>
    <x v="0"/>
    <x v="0"/>
    <x v="0"/>
    <x v="0"/>
    <x v="0"/>
    <s v="Claims Percentage"/>
    <s v="MCR5.14"/>
    <s v="LB"/>
    <x v="260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836"/>
    <s v="A|0|0|1"/>
    <s v="LT"/>
    <x v="1"/>
    <x v="0"/>
    <x v="1"/>
    <x v="0"/>
    <x v="0"/>
    <x v="0"/>
    <x v="0"/>
    <x v="0"/>
    <s v="Claims Percentage"/>
    <s v="FFS7.14"/>
    <s v="LB"/>
    <x v="260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837"/>
    <s v="C|0|0|1"/>
    <s v="LT"/>
    <x v="1"/>
    <x v="1"/>
    <x v="0"/>
    <x v="0"/>
    <x v="0"/>
    <x v="0"/>
    <x v="0"/>
    <x v="0"/>
    <s v="Claims Percentage"/>
    <s v="MCR7.14"/>
    <s v="LB"/>
    <x v="260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838"/>
    <s v="1|0|0|1"/>
    <s v="IP"/>
    <x v="1"/>
    <x v="0"/>
    <x v="1"/>
    <x v="0"/>
    <x v="0"/>
    <x v="0"/>
    <x v="0"/>
    <x v="0"/>
    <s v="Claims Percentage"/>
    <s v="FFS1.17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839"/>
    <s v="3|0|0|1"/>
    <s v="IP"/>
    <x v="1"/>
    <x v="1"/>
    <x v="0"/>
    <x v="0"/>
    <x v="0"/>
    <x v="0"/>
    <x v="0"/>
    <x v="0"/>
    <s v="Claims Percentage"/>
    <s v="MCR1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840"/>
    <s v="A|0|0|1"/>
    <s v="IP"/>
    <x v="1"/>
    <x v="0"/>
    <x v="1"/>
    <x v="0"/>
    <x v="0"/>
    <x v="0"/>
    <x v="0"/>
    <x v="0"/>
    <s v="Claims Percentage"/>
    <s v="FFS3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841"/>
    <s v="C|0|0|1"/>
    <s v="IP"/>
    <x v="1"/>
    <x v="1"/>
    <x v="0"/>
    <x v="0"/>
    <x v="0"/>
    <x v="0"/>
    <x v="0"/>
    <x v="0"/>
    <s v="Claims Percentage"/>
    <s v="MCR3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842"/>
    <s v="1|0|0|1"/>
    <s v="IP"/>
    <x v="1"/>
    <x v="0"/>
    <x v="0"/>
    <x v="0"/>
    <x v="0"/>
    <x v="1"/>
    <x v="0"/>
    <x v="0"/>
    <s v="Claims Percentage"/>
    <s v="TPL2.1"/>
    <s v="LB"/>
    <x v="262"/>
    <s v="Longitudinal and inferential"/>
    <n v="0.01"/>
    <n v="7"/>
    <n v="0.15"/>
    <s v="Existing"/>
    <s v="ORT - MSIS Equivalency IP"/>
    <m/>
    <s v="TOT-OTHER-INSURANCE-AMT"/>
    <s v="IP"/>
    <m/>
    <m/>
    <m/>
    <m/>
    <n v="1"/>
    <n v="0"/>
    <n v="0"/>
    <n v="1"/>
    <m/>
    <m/>
  </r>
  <r>
    <n v="843"/>
    <s v="1|0|0|1"/>
    <s v="LT"/>
    <x v="1"/>
    <x v="0"/>
    <x v="0"/>
    <x v="0"/>
    <x v="0"/>
    <x v="1"/>
    <x v="0"/>
    <x v="0"/>
    <s v="Claims Percentage"/>
    <s v="TPL2.3"/>
    <s v="LB"/>
    <x v="262"/>
    <s v="Longitudinal and inferential"/>
    <n v="0.01"/>
    <n v="20"/>
    <n v="0.15"/>
    <s v="Existing"/>
    <s v="ORT - MSIS Equivalency LT"/>
    <s v="CLT070"/>
    <s v="TOT-OTHER-INSURANCE-AMT"/>
    <s v="LT"/>
    <m/>
    <m/>
    <m/>
    <m/>
    <n v="1"/>
    <n v="0"/>
    <n v="0"/>
    <n v="1"/>
    <m/>
    <m/>
  </r>
  <r>
    <n v="844"/>
    <s v="1|0|0|1"/>
    <s v="OT"/>
    <x v="1"/>
    <x v="0"/>
    <x v="0"/>
    <x v="0"/>
    <x v="0"/>
    <x v="1"/>
    <x v="0"/>
    <x v="0"/>
    <s v="Claims Percentage"/>
    <s v="TPL2.5"/>
    <s v="LB"/>
    <x v="262"/>
    <s v="Longitudinal and inferential"/>
    <n v="0.01"/>
    <n v="10"/>
    <n v="0.15"/>
    <s v="Existing"/>
    <s v="ORT - MSIS Equivalency OT"/>
    <s v="COT213"/>
    <s v="OTHER-INSURANCE-AMT"/>
    <s v="OT"/>
    <m/>
    <m/>
    <m/>
    <m/>
    <n v="1"/>
    <n v="0"/>
    <n v="0"/>
    <n v="1"/>
    <m/>
    <m/>
  </r>
  <r>
    <n v="845"/>
    <s v="1|0|0|1"/>
    <s v="RX"/>
    <x v="1"/>
    <x v="0"/>
    <x v="0"/>
    <x v="0"/>
    <x v="0"/>
    <x v="1"/>
    <x v="0"/>
    <x v="0"/>
    <s v="Claims Percentage"/>
    <s v="TPL2.7"/>
    <s v="LB"/>
    <x v="262"/>
    <s v="Longitudinal and inferential"/>
    <n v="0.01"/>
    <n v="5"/>
    <n v="0.15"/>
    <s v="Existing"/>
    <s v="ORT - MSIS Equivalency RX"/>
    <s v="CRX047"/>
    <s v="TOT-OTHER-INSURANCE-AMT"/>
    <s v="RX"/>
    <m/>
    <m/>
    <m/>
    <m/>
    <n v="1"/>
    <n v="0"/>
    <n v="0"/>
    <n v="1"/>
    <m/>
    <m/>
  </r>
  <r>
    <n v="846"/>
    <s v="3|0|0|1"/>
    <s v="IP"/>
    <x v="1"/>
    <x v="0"/>
    <x v="0"/>
    <x v="0"/>
    <x v="0"/>
    <x v="1"/>
    <x v="0"/>
    <x v="0"/>
    <s v="Claims Percentage"/>
    <s v="TPL3.1"/>
    <s v="LB"/>
    <x v="262"/>
    <s v="Longitudinal and inferential"/>
    <n v="0.01"/>
    <n v="7"/>
    <n v="0.15"/>
    <s v="Existing"/>
    <s v="ORT - MSIS Equivalency IP"/>
    <m/>
    <s v="TOT-OTHER-INSURANCE-AMT"/>
    <s v="IP"/>
    <m/>
    <m/>
    <m/>
    <m/>
    <n v="3"/>
    <n v="0"/>
    <n v="0"/>
    <n v="1"/>
    <m/>
    <m/>
  </r>
  <r>
    <n v="847"/>
    <s v="3|0|0|1"/>
    <s v="LT"/>
    <x v="1"/>
    <x v="0"/>
    <x v="0"/>
    <x v="0"/>
    <x v="0"/>
    <x v="1"/>
    <x v="0"/>
    <x v="0"/>
    <s v="Claims Percentage"/>
    <s v="TPL3.3"/>
    <s v="LB"/>
    <x v="262"/>
    <s v="Longitudinal and inferential"/>
    <n v="0.01"/>
    <n v="20"/>
    <n v="0.15"/>
    <s v="Existing"/>
    <s v="ORT - MSIS Equivalency LT"/>
    <s v="CLT070"/>
    <s v="TOT-OTHER-INSURANCE-AMT"/>
    <s v="LT"/>
    <m/>
    <m/>
    <m/>
    <m/>
    <n v="3"/>
    <n v="0"/>
    <n v="0"/>
    <n v="1"/>
    <m/>
    <m/>
  </r>
  <r>
    <n v="848"/>
    <s v="3|0|0|1"/>
    <s v="OT"/>
    <x v="1"/>
    <x v="0"/>
    <x v="0"/>
    <x v="0"/>
    <x v="0"/>
    <x v="1"/>
    <x v="0"/>
    <x v="0"/>
    <s v="Claims Percentage"/>
    <s v="TPL3.5"/>
    <s v="LB"/>
    <x v="262"/>
    <s v="Longitudinal and inferential"/>
    <n v="0.01"/>
    <n v="10"/>
    <n v="0.15"/>
    <s v="Existing"/>
    <s v="ORT - MSIS Equivalency OT"/>
    <s v="COT213"/>
    <s v="OTHER-INSURANCE-AMT"/>
    <s v="OT"/>
    <m/>
    <m/>
    <m/>
    <m/>
    <n v="3"/>
    <n v="0"/>
    <n v="0"/>
    <n v="1"/>
    <m/>
    <m/>
  </r>
  <r>
    <n v="849"/>
    <s v="3|0|0|1"/>
    <s v="RX"/>
    <x v="1"/>
    <x v="0"/>
    <x v="0"/>
    <x v="0"/>
    <x v="0"/>
    <x v="1"/>
    <x v="0"/>
    <x v="0"/>
    <s v="Claims Percentage"/>
    <s v="TPL3.7"/>
    <s v="LB"/>
    <x v="262"/>
    <s v="Longitudinal and inferential"/>
    <n v="0.01"/>
    <n v="5"/>
    <n v="0.15"/>
    <s v="Existing"/>
    <s v="ORT - MSIS Equivalency RX"/>
    <s v="CRX047"/>
    <s v="TOT-OTHER-INSURANCE-AMT"/>
    <s v="RX"/>
    <m/>
    <m/>
    <m/>
    <m/>
    <n v="3"/>
    <n v="0"/>
    <n v="0"/>
    <n v="1"/>
    <m/>
    <m/>
  </r>
  <r>
    <n v="850"/>
    <s v="A|0|0|1"/>
    <s v="IP"/>
    <x v="1"/>
    <x v="0"/>
    <x v="0"/>
    <x v="0"/>
    <x v="0"/>
    <x v="1"/>
    <x v="0"/>
    <x v="0"/>
    <s v="Claims Percentage"/>
    <s v="TPL4.1"/>
    <s v="LB"/>
    <x v="262"/>
    <s v="Longitudinal and inferential"/>
    <n v="0.01"/>
    <n v="7"/>
    <n v="0.1"/>
    <s v="Existing"/>
    <s v="ORT - MSIS Equivalency IP"/>
    <m/>
    <s v="TOT-OTHER-INSURANCE-AMT"/>
    <s v="IP"/>
    <m/>
    <m/>
    <m/>
    <m/>
    <s v="A"/>
    <n v="0"/>
    <n v="0"/>
    <n v="1"/>
    <m/>
    <m/>
  </r>
  <r>
    <n v="851"/>
    <s v="A|0|0|1"/>
    <s v="LT"/>
    <x v="1"/>
    <x v="0"/>
    <x v="0"/>
    <x v="0"/>
    <x v="0"/>
    <x v="1"/>
    <x v="0"/>
    <x v="0"/>
    <s v="Claims Percentage"/>
    <s v="TPL4.3"/>
    <s v="LB"/>
    <x v="262"/>
    <s v="Longitudinal and inferential"/>
    <n v="0.01"/>
    <n v="20"/>
    <n v="0.3"/>
    <s v="Existing"/>
    <s v="ORT - MSIS Equivalency LT"/>
    <s v="CLT070"/>
    <s v="TOT-OTHER-INSURANCE-AMT"/>
    <s v="LT"/>
    <m/>
    <m/>
    <m/>
    <m/>
    <s v="A"/>
    <n v="0"/>
    <n v="0"/>
    <n v="1"/>
    <m/>
    <m/>
  </r>
  <r>
    <n v="852"/>
    <s v="A|0|0|1"/>
    <s v="OT"/>
    <x v="1"/>
    <x v="0"/>
    <x v="0"/>
    <x v="0"/>
    <x v="0"/>
    <x v="1"/>
    <x v="0"/>
    <x v="0"/>
    <s v="Claims Percentage"/>
    <s v="TPL4.5"/>
    <s v="LB"/>
    <x v="262"/>
    <s v="Longitudinal and inferential"/>
    <n v="0.01"/>
    <n v="10"/>
    <n v="0.3"/>
    <s v="Existing"/>
    <s v="ORT - MSIS Equivalency OT"/>
    <s v="COT213"/>
    <s v="OTHER-INSURANCE-AMT"/>
    <s v="OT"/>
    <m/>
    <m/>
    <m/>
    <m/>
    <s v="A"/>
    <n v="0"/>
    <n v="0"/>
    <n v="1"/>
    <m/>
    <m/>
  </r>
  <r>
    <n v="853"/>
    <s v="A|0|0|1"/>
    <s v="RX"/>
    <x v="1"/>
    <x v="0"/>
    <x v="0"/>
    <x v="0"/>
    <x v="0"/>
    <x v="1"/>
    <x v="0"/>
    <x v="0"/>
    <s v="Claims Percentage"/>
    <s v="TPL4.7"/>
    <s v="LB"/>
    <x v="262"/>
    <s v="Longitudinal and inferential"/>
    <n v="0.01"/>
    <n v="5"/>
    <n v="0.3"/>
    <s v="Existing"/>
    <s v="ORT - MSIS Equivalency RX"/>
    <s v="CRX047"/>
    <s v="TOT-OTHER-INSURANCE-AMT"/>
    <s v="RX"/>
    <m/>
    <m/>
    <m/>
    <m/>
    <s v="A"/>
    <n v="0"/>
    <n v="0"/>
    <n v="1"/>
    <m/>
    <m/>
  </r>
  <r>
    <n v="854"/>
    <s v="C|0|0|1"/>
    <s v="IP"/>
    <x v="1"/>
    <x v="0"/>
    <x v="0"/>
    <x v="0"/>
    <x v="0"/>
    <x v="1"/>
    <x v="0"/>
    <x v="0"/>
    <s v="Claims Percentage"/>
    <s v="TPL5.1"/>
    <s v="LB"/>
    <x v="262"/>
    <s v="Longitudinal and inferential"/>
    <n v="0.01"/>
    <n v="7"/>
    <n v="0.1"/>
    <s v="Existing"/>
    <s v="ORT - MSIS Equivalency IP"/>
    <m/>
    <s v="TOT-OTHER-INSURANCE-AMT"/>
    <s v="IP"/>
    <m/>
    <m/>
    <m/>
    <m/>
    <s v="C"/>
    <n v="0"/>
    <n v="0"/>
    <n v="1"/>
    <m/>
    <m/>
  </r>
  <r>
    <n v="855"/>
    <s v="C|0|0|1"/>
    <s v="LT"/>
    <x v="1"/>
    <x v="0"/>
    <x v="0"/>
    <x v="0"/>
    <x v="0"/>
    <x v="1"/>
    <x v="0"/>
    <x v="0"/>
    <s v="Claims Percentage"/>
    <s v="TPL5.3"/>
    <s v="LB"/>
    <x v="262"/>
    <s v="Inferential"/>
    <n v="0.01"/>
    <n v="20"/>
    <s v=""/>
    <s v="Existing"/>
    <s v="ORT - MSIS Equivalency LT"/>
    <s v="CLT070"/>
    <s v="TOT-OTHER-INSURANCE-AMT"/>
    <s v="LT"/>
    <m/>
    <m/>
    <m/>
    <m/>
    <s v="C"/>
    <n v="0"/>
    <n v="0"/>
    <n v="1"/>
    <m/>
    <m/>
  </r>
  <r>
    <n v="856"/>
    <s v="C|0|0|1"/>
    <s v="OT"/>
    <x v="1"/>
    <x v="0"/>
    <x v="0"/>
    <x v="0"/>
    <x v="0"/>
    <x v="1"/>
    <x v="0"/>
    <x v="0"/>
    <s v="Claims Percentage"/>
    <s v="TPL5.5"/>
    <s v="LB"/>
    <x v="262"/>
    <s v="Inferential"/>
    <n v="0.01"/>
    <n v="10"/>
    <s v=""/>
    <s v="Existing"/>
    <s v="ORT - MSIS Equivalency OT"/>
    <s v="COT213"/>
    <s v="OTHER-INSURANCE-AMT"/>
    <s v="OT"/>
    <m/>
    <m/>
    <m/>
    <m/>
    <s v="C"/>
    <n v="0"/>
    <n v="0"/>
    <n v="1"/>
    <m/>
    <m/>
  </r>
  <r>
    <n v="857"/>
    <s v="C|0|0|1"/>
    <s v="RX"/>
    <x v="1"/>
    <x v="0"/>
    <x v="0"/>
    <x v="0"/>
    <x v="0"/>
    <x v="1"/>
    <x v="0"/>
    <x v="0"/>
    <s v="Claims Percentage"/>
    <s v="TPL5.7"/>
    <s v="LB"/>
    <x v="262"/>
    <s v="Inferential"/>
    <n v="0.01"/>
    <n v="5"/>
    <s v=""/>
    <s v="Existing"/>
    <s v="ORT - MSIS Equivalency RX"/>
    <s v="CRX047"/>
    <s v="TOT-OTHER-INSURANCE-AMT"/>
    <s v="RX"/>
    <m/>
    <m/>
    <m/>
    <m/>
    <s v="C"/>
    <n v="0"/>
    <n v="0"/>
    <n v="1"/>
    <m/>
    <m/>
  </r>
  <r>
    <n v="858"/>
    <s v="1|0|0|1"/>
    <s v="IP"/>
    <x v="1"/>
    <x v="0"/>
    <x v="0"/>
    <x v="0"/>
    <x v="0"/>
    <x v="1"/>
    <x v="0"/>
    <x v="0"/>
    <s v="Claims Percentage"/>
    <s v="TPL2.2"/>
    <s v="LB"/>
    <x v="263"/>
    <s v="Longitudinal and inferential"/>
    <n v="0.01"/>
    <n v="7"/>
    <n v="0.15"/>
    <s v="Existing"/>
    <s v="ORT - MSIS Equivalency IP"/>
    <m/>
    <s v="TOT-TPL-AMT"/>
    <s v="IP"/>
    <m/>
    <m/>
    <m/>
    <m/>
    <n v="1"/>
    <n v="0"/>
    <n v="0"/>
    <n v="1"/>
    <m/>
    <m/>
  </r>
  <r>
    <n v="859"/>
    <s v="1|0|0|1"/>
    <s v="LT"/>
    <x v="1"/>
    <x v="0"/>
    <x v="0"/>
    <x v="0"/>
    <x v="0"/>
    <x v="1"/>
    <x v="0"/>
    <x v="0"/>
    <s v="Claims Percentage"/>
    <s v="TPL2.4"/>
    <s v="LB"/>
    <x v="263"/>
    <s v="Longitudinal and inferential"/>
    <n v="0.01"/>
    <n v="20"/>
    <n v="0.15"/>
    <s v="Existing"/>
    <s v="ORT - MSIS Equivalency LT"/>
    <s v="CLT069"/>
    <s v="TOT-TPL-AMT"/>
    <s v="LT"/>
    <m/>
    <m/>
    <m/>
    <m/>
    <n v="1"/>
    <n v="0"/>
    <n v="0"/>
    <n v="1"/>
    <m/>
    <m/>
  </r>
  <r>
    <n v="860"/>
    <s v="1|0|0|1"/>
    <s v="OT"/>
    <x v="1"/>
    <x v="0"/>
    <x v="0"/>
    <x v="0"/>
    <x v="0"/>
    <x v="1"/>
    <x v="0"/>
    <x v="0"/>
    <s v="Claims Percentage"/>
    <s v="TPL2.6"/>
    <s v="LB"/>
    <x v="263"/>
    <s v="Longitudinal and inferential"/>
    <n v="0.01"/>
    <n v="10"/>
    <n v="0.15"/>
    <s v="Existing"/>
    <s v="ORT - MSIS Equivalency OT"/>
    <s v="COT177"/>
    <s v="TPL-AMT"/>
    <s v="OT"/>
    <m/>
    <m/>
    <m/>
    <m/>
    <n v="1"/>
    <n v="0"/>
    <n v="0"/>
    <n v="1"/>
    <m/>
    <m/>
  </r>
  <r>
    <n v="861"/>
    <s v="1|0|0|1"/>
    <s v="RX"/>
    <x v="1"/>
    <x v="0"/>
    <x v="0"/>
    <x v="0"/>
    <x v="0"/>
    <x v="1"/>
    <x v="0"/>
    <x v="0"/>
    <s v="Claims Percentage"/>
    <s v="TPL2.8"/>
    <s v="LB"/>
    <x v="263"/>
    <s v="Longitudinal and inferential"/>
    <n v="0.01"/>
    <n v="5"/>
    <n v="0.15"/>
    <s v="Existing"/>
    <s v="ORT - MSIS Equivalency RX"/>
    <s v="CRX045"/>
    <s v="TOT-TPL-AMT"/>
    <s v="RX"/>
    <m/>
    <m/>
    <m/>
    <m/>
    <n v="1"/>
    <n v="0"/>
    <n v="0"/>
    <n v="1"/>
    <m/>
    <m/>
  </r>
  <r>
    <n v="862"/>
    <s v="3|0|0|1"/>
    <s v="IP"/>
    <x v="1"/>
    <x v="0"/>
    <x v="0"/>
    <x v="0"/>
    <x v="0"/>
    <x v="1"/>
    <x v="0"/>
    <x v="0"/>
    <s v="Claims Percentage"/>
    <s v="TPL3.2"/>
    <s v="LB"/>
    <x v="263"/>
    <s v="Longitudinal and inferential"/>
    <n v="0.01"/>
    <n v="7"/>
    <n v="0.15"/>
    <s v="Existing"/>
    <s v="ORT - MSIS Equivalency IP"/>
    <m/>
    <s v="TOT-TPL-AMT"/>
    <s v="IP"/>
    <m/>
    <m/>
    <m/>
    <m/>
    <n v="3"/>
    <n v="0"/>
    <n v="0"/>
    <n v="1"/>
    <m/>
    <m/>
  </r>
  <r>
    <n v="863"/>
    <s v="3|0|0|1"/>
    <s v="LT"/>
    <x v="1"/>
    <x v="0"/>
    <x v="0"/>
    <x v="0"/>
    <x v="0"/>
    <x v="1"/>
    <x v="0"/>
    <x v="0"/>
    <s v="Claims Percentage"/>
    <s v="TPL3.4"/>
    <s v="LB"/>
    <x v="263"/>
    <s v="Longitudinal and inferential"/>
    <n v="0.01"/>
    <n v="20"/>
    <n v="0.15"/>
    <s v="Existing"/>
    <s v="ORT - MSIS Equivalency LT"/>
    <s v="CLT069"/>
    <s v="TOT-TPL-AMT"/>
    <s v="LT"/>
    <m/>
    <m/>
    <m/>
    <m/>
    <n v="3"/>
    <n v="0"/>
    <n v="0"/>
    <n v="1"/>
    <m/>
    <m/>
  </r>
  <r>
    <n v="864"/>
    <s v="3|0|0|1"/>
    <s v="OT"/>
    <x v="1"/>
    <x v="0"/>
    <x v="0"/>
    <x v="0"/>
    <x v="0"/>
    <x v="1"/>
    <x v="0"/>
    <x v="0"/>
    <s v="Claims Percentage"/>
    <s v="TPL3.6"/>
    <s v="LB"/>
    <x v="263"/>
    <s v="Longitudinal and inferential"/>
    <n v="0.01"/>
    <n v="10"/>
    <n v="0.15"/>
    <s v="Existing"/>
    <s v="ORT - MSIS Equivalency OT"/>
    <s v="COT177"/>
    <s v="TPL-AMT"/>
    <s v="OT"/>
    <m/>
    <m/>
    <m/>
    <m/>
    <n v="3"/>
    <n v="0"/>
    <n v="0"/>
    <n v="1"/>
    <m/>
    <m/>
  </r>
  <r>
    <n v="865"/>
    <s v="3|0|0|1"/>
    <s v="RX"/>
    <x v="1"/>
    <x v="0"/>
    <x v="0"/>
    <x v="0"/>
    <x v="0"/>
    <x v="1"/>
    <x v="0"/>
    <x v="0"/>
    <s v="Claims Percentage"/>
    <s v="TPL3.8"/>
    <s v="LB"/>
    <x v="263"/>
    <s v="Longitudinal and inferential"/>
    <n v="0.01"/>
    <n v="5"/>
    <n v="0.15"/>
    <s v="Existing"/>
    <s v="ORT - MSIS Equivalency RX"/>
    <s v="CRX045"/>
    <s v="TOT-TPL-AMT"/>
    <s v="RX"/>
    <m/>
    <m/>
    <m/>
    <m/>
    <n v="3"/>
    <n v="0"/>
    <n v="0"/>
    <n v="1"/>
    <m/>
    <m/>
  </r>
  <r>
    <n v="866"/>
    <s v="A|0|0|1"/>
    <s v="IP"/>
    <x v="1"/>
    <x v="0"/>
    <x v="0"/>
    <x v="0"/>
    <x v="0"/>
    <x v="1"/>
    <x v="0"/>
    <x v="0"/>
    <s v="Claims Percentage"/>
    <s v="TPL4.2"/>
    <s v="LB"/>
    <x v="263"/>
    <s v="Longitudinal and inferential"/>
    <n v="0.01"/>
    <n v="7"/>
    <n v="0.05"/>
    <s v="Existing"/>
    <s v="ORT - MSIS Equivalency IP"/>
    <m/>
    <s v="TOT-TPL-AMT"/>
    <s v="IP"/>
    <m/>
    <m/>
    <m/>
    <m/>
    <s v="A"/>
    <n v="0"/>
    <n v="0"/>
    <n v="1"/>
    <m/>
    <m/>
  </r>
  <r>
    <n v="867"/>
    <s v="A|0|0|1"/>
    <s v="LT"/>
    <x v="1"/>
    <x v="0"/>
    <x v="0"/>
    <x v="0"/>
    <x v="0"/>
    <x v="1"/>
    <x v="0"/>
    <x v="0"/>
    <s v="Claims Percentage"/>
    <s v="TPL4.4"/>
    <s v="LB"/>
    <x v="263"/>
    <s v="Longitudinal and inferential"/>
    <n v="0.01"/>
    <n v="20"/>
    <n v="0.3"/>
    <s v="Existing"/>
    <s v="ORT - MSIS Equivalency LT"/>
    <s v="CLT069"/>
    <s v="TOT-TPL-AMT"/>
    <s v="LT"/>
    <m/>
    <m/>
    <m/>
    <m/>
    <s v="A"/>
    <n v="0"/>
    <n v="0"/>
    <n v="1"/>
    <m/>
    <m/>
  </r>
  <r>
    <n v="868"/>
    <s v="A|0|0|1"/>
    <s v="OT"/>
    <x v="1"/>
    <x v="0"/>
    <x v="0"/>
    <x v="0"/>
    <x v="0"/>
    <x v="1"/>
    <x v="0"/>
    <x v="0"/>
    <s v="Claims Percentage"/>
    <s v="TPL4.6"/>
    <s v="LB"/>
    <x v="263"/>
    <s v="Longitudinal and inferential"/>
    <n v="0.01"/>
    <n v="10"/>
    <n v="0.3"/>
    <s v="Existing"/>
    <s v="ORT - MSIS Equivalency OT"/>
    <s v="COT177"/>
    <s v="TPL-AMT"/>
    <s v="OT"/>
    <m/>
    <m/>
    <m/>
    <m/>
    <s v="A"/>
    <n v="0"/>
    <n v="0"/>
    <n v="1"/>
    <m/>
    <m/>
  </r>
  <r>
    <n v="869"/>
    <s v="A|0|0|1"/>
    <s v="RX"/>
    <x v="1"/>
    <x v="0"/>
    <x v="0"/>
    <x v="0"/>
    <x v="0"/>
    <x v="1"/>
    <x v="0"/>
    <x v="0"/>
    <s v="Claims Percentage"/>
    <s v="TPL4.8"/>
    <s v="LB"/>
    <x v="263"/>
    <s v="Longitudinal and inferential"/>
    <n v="0.01"/>
    <n v="5"/>
    <n v="0.3"/>
    <s v="Existing"/>
    <s v="ORT - MSIS Equivalency RX"/>
    <s v="CRX045"/>
    <s v="TOT-TPL-AMT"/>
    <s v="RX"/>
    <m/>
    <m/>
    <m/>
    <m/>
    <s v="A"/>
    <n v="0"/>
    <n v="0"/>
    <n v="1"/>
    <m/>
    <m/>
  </r>
  <r>
    <n v="870"/>
    <s v="C|0|0|1"/>
    <s v="IP"/>
    <x v="1"/>
    <x v="0"/>
    <x v="0"/>
    <x v="0"/>
    <x v="0"/>
    <x v="1"/>
    <x v="0"/>
    <x v="0"/>
    <s v="Claims Percentage"/>
    <s v="TPL5.2"/>
    <s v="LB"/>
    <x v="263"/>
    <s v="Longitudinal and inferential"/>
    <n v="0.01"/>
    <n v="7"/>
    <n v="0.05"/>
    <s v="Existing"/>
    <s v="ORT - MSIS Equivalency IP"/>
    <m/>
    <s v="TOT-TPL-AMT"/>
    <s v="IP"/>
    <m/>
    <m/>
    <m/>
    <m/>
    <s v="C"/>
    <n v="0"/>
    <n v="0"/>
    <n v="1"/>
    <m/>
    <m/>
  </r>
  <r>
    <n v="871"/>
    <s v="C|0|0|1"/>
    <s v="LT"/>
    <x v="1"/>
    <x v="0"/>
    <x v="0"/>
    <x v="0"/>
    <x v="0"/>
    <x v="1"/>
    <x v="0"/>
    <x v="0"/>
    <s v="Claims Percentage"/>
    <s v="TPL5.4"/>
    <s v="LB"/>
    <x v="263"/>
    <s v="Inferential"/>
    <n v="0.01"/>
    <n v="20"/>
    <s v=""/>
    <s v="Existing"/>
    <s v="ORT - MSIS Equivalency LT"/>
    <s v="CLT069"/>
    <s v="TOT-TPL-AMT"/>
    <s v="LT"/>
    <m/>
    <m/>
    <m/>
    <m/>
    <s v="C"/>
    <n v="0"/>
    <n v="0"/>
    <n v="1"/>
    <m/>
    <m/>
  </r>
  <r>
    <n v="872"/>
    <s v="C|0|0|1"/>
    <s v="OT"/>
    <x v="1"/>
    <x v="0"/>
    <x v="0"/>
    <x v="0"/>
    <x v="0"/>
    <x v="1"/>
    <x v="0"/>
    <x v="0"/>
    <s v="Claims Percentage"/>
    <s v="TPL5.6"/>
    <s v="LB"/>
    <x v="263"/>
    <s v="Inferential"/>
    <n v="0.01"/>
    <n v="10"/>
    <s v=""/>
    <s v="Existing"/>
    <s v="ORT - MSIS Equivalency OT"/>
    <s v="COT177"/>
    <s v="TPL-AMT"/>
    <s v="OT"/>
    <m/>
    <m/>
    <m/>
    <m/>
    <s v="C"/>
    <n v="0"/>
    <n v="0"/>
    <n v="1"/>
    <m/>
    <m/>
  </r>
  <r>
    <n v="873"/>
    <s v="C|0|0|1"/>
    <s v="RX"/>
    <x v="1"/>
    <x v="0"/>
    <x v="0"/>
    <x v="0"/>
    <x v="0"/>
    <x v="1"/>
    <x v="0"/>
    <x v="0"/>
    <s v="Claims Percentage"/>
    <s v="TPL5.8"/>
    <s v="LB"/>
    <x v="263"/>
    <s v="Inferential"/>
    <n v="0.01"/>
    <n v="5"/>
    <s v=""/>
    <s v="Existing"/>
    <s v="ORT - MSIS Equivalency RX"/>
    <s v="CRX045"/>
    <s v="TOT-TPL-AMT"/>
    <s v="RX"/>
    <m/>
    <m/>
    <m/>
    <m/>
    <s v="C"/>
    <n v="0"/>
    <n v="0"/>
    <n v="1"/>
    <m/>
    <m/>
  </r>
  <r>
    <n v="874"/>
    <s v="1|0|0|1"/>
    <s v="LT"/>
    <x v="1"/>
    <x v="0"/>
    <x v="1"/>
    <x v="0"/>
    <x v="0"/>
    <x v="0"/>
    <x v="0"/>
    <x v="0"/>
    <s v="Claims Percentage"/>
    <s v="FFS5.24"/>
    <s v="LB"/>
    <x v="264"/>
    <s v="Longitudinal and inferential"/>
    <n v="30"/>
    <n v="90"/>
    <n v="0.05"/>
    <s v="Existing"/>
    <s v="ORT - MSIS Equivalency LT"/>
    <m/>
    <s v="Patient Liability"/>
    <s v="LT"/>
    <m/>
    <m/>
    <m/>
    <m/>
    <n v="1"/>
    <n v="0"/>
    <n v="0"/>
    <n v="1"/>
    <m/>
    <m/>
  </r>
  <r>
    <n v="875"/>
    <s v="3|0|0|1"/>
    <s v="LT"/>
    <x v="1"/>
    <x v="1"/>
    <x v="0"/>
    <x v="0"/>
    <x v="0"/>
    <x v="0"/>
    <x v="0"/>
    <x v="0"/>
    <s v="Claims Percentage"/>
    <s v="MCR5.15"/>
    <s v="LB"/>
    <x v="264"/>
    <s v="Longitudinal"/>
    <m/>
    <m/>
    <n v="0.3"/>
    <s v="Existing"/>
    <s v="ORT - MSIS Equivalency LT"/>
    <m/>
    <s v="Patient Liability"/>
    <s v="LT"/>
    <m/>
    <m/>
    <m/>
    <m/>
    <n v="3"/>
    <n v="0"/>
    <n v="0"/>
    <n v="1"/>
    <m/>
    <m/>
  </r>
  <r>
    <n v="876"/>
    <s v="1|0|0|1"/>
    <s v="OT"/>
    <x v="1"/>
    <x v="0"/>
    <x v="1"/>
    <x v="0"/>
    <x v="1"/>
    <x v="0"/>
    <x v="0"/>
    <x v="1"/>
    <s v="Claims Percentage"/>
    <s v="FFS18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n v="1"/>
    <n v="0"/>
    <n v="0"/>
    <n v="1"/>
    <m/>
    <m/>
  </r>
  <r>
    <n v="877"/>
    <s v="3|0|0|1"/>
    <s v="OT"/>
    <x v="1"/>
    <x v="1"/>
    <x v="0"/>
    <x v="0"/>
    <x v="1"/>
    <x v="0"/>
    <x v="0"/>
    <x v="1"/>
    <s v="Claims Percentage"/>
    <s v="MCR21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n v="3"/>
    <n v="0"/>
    <n v="0"/>
    <n v="1"/>
    <m/>
    <m/>
  </r>
  <r>
    <n v="878"/>
    <s v="A|0|0|1"/>
    <s v="OT"/>
    <x v="1"/>
    <x v="0"/>
    <x v="1"/>
    <x v="0"/>
    <x v="1"/>
    <x v="0"/>
    <x v="0"/>
    <x v="1"/>
    <s v="Claims Percentage"/>
    <s v="FFS22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s v="A"/>
    <n v="0"/>
    <n v="0"/>
    <n v="1"/>
    <m/>
    <m/>
  </r>
  <r>
    <n v="879"/>
    <s v="C|0|0|1"/>
    <s v="OT"/>
    <x v="1"/>
    <x v="1"/>
    <x v="0"/>
    <x v="0"/>
    <x v="1"/>
    <x v="0"/>
    <x v="0"/>
    <x v="1"/>
    <s v="Claims Percentage"/>
    <s v="MCR24.1"/>
    <s v="LB"/>
    <x v="265"/>
    <s v="Inferential"/>
    <n v="90"/>
    <n v="100"/>
    <s v=""/>
    <s v="Existing"/>
    <s v="ORT - MSIS Equivalency OT"/>
    <m/>
    <s v="Revenue Code"/>
    <s v="OT"/>
    <m/>
    <m/>
    <m/>
    <m/>
    <s v="C"/>
    <n v="0"/>
    <n v="0"/>
    <n v="1"/>
    <m/>
    <m/>
  </r>
  <r>
    <n v="880"/>
    <s v="1|0|0|1"/>
    <s v="OT"/>
    <x v="1"/>
    <x v="0"/>
    <x v="1"/>
    <x v="0"/>
    <x v="1"/>
    <x v="0"/>
    <x v="0"/>
    <x v="1"/>
    <s v="Claims Percentage"/>
    <s v="FFS18.2"/>
    <s v="LB"/>
    <x v="266"/>
    <s v="Longitudinal and inferential"/>
    <n v="1"/>
    <n v="70"/>
    <n v="0.1"/>
    <s v="Existing"/>
    <s v="ORT - MSIS Equivalency OT"/>
    <m/>
    <s v="Servicing Provider ID"/>
    <s v="OT"/>
    <s v="Billing Provider ID"/>
    <m/>
    <m/>
    <m/>
    <n v="1"/>
    <n v="0"/>
    <n v="0"/>
    <n v="1"/>
    <m/>
    <m/>
  </r>
  <r>
    <n v="881"/>
    <s v="3|0|0|1"/>
    <s v="OT"/>
    <x v="1"/>
    <x v="1"/>
    <x v="0"/>
    <x v="0"/>
    <x v="1"/>
    <x v="0"/>
    <x v="0"/>
    <x v="1"/>
    <s v="Claims Percentage"/>
    <s v="MCR21.2"/>
    <s v="LB"/>
    <x v="266"/>
    <s v="Inferential"/>
    <n v="1"/>
    <n v="70"/>
    <s v=""/>
    <s v="Existing"/>
    <s v="ORT - MSIS Equivalency OT"/>
    <m/>
    <s v="Servicing Provider ID"/>
    <s v="OT"/>
    <s v="Billing Provider ID"/>
    <m/>
    <m/>
    <m/>
    <n v="3"/>
    <n v="0"/>
    <n v="0"/>
    <n v="1"/>
    <m/>
    <m/>
  </r>
  <r>
    <n v="882"/>
    <s v="A|0|0|1"/>
    <s v="OT"/>
    <x v="1"/>
    <x v="0"/>
    <x v="1"/>
    <x v="0"/>
    <x v="1"/>
    <x v="0"/>
    <x v="0"/>
    <x v="1"/>
    <s v="Claims Percentage"/>
    <s v="FFS22.2"/>
    <s v="LB"/>
    <x v="266"/>
    <s v="Longitudinal and inferential"/>
    <n v="1"/>
    <n v="70"/>
    <n v="0.1"/>
    <s v="Existing"/>
    <s v="ORT - MSIS Equivalency OT"/>
    <m/>
    <s v="Servicing Provider ID"/>
    <s v="OT"/>
    <s v="Billing Provider ID"/>
    <m/>
    <m/>
    <m/>
    <s v="A"/>
    <n v="0"/>
    <n v="0"/>
    <n v="1"/>
    <m/>
    <m/>
  </r>
  <r>
    <n v="883"/>
    <s v="C|0|0|1"/>
    <s v="OT"/>
    <x v="1"/>
    <x v="1"/>
    <x v="0"/>
    <x v="0"/>
    <x v="1"/>
    <x v="0"/>
    <x v="0"/>
    <x v="1"/>
    <s v="Claims Percentage"/>
    <s v="MCR24.2"/>
    <s v="LB"/>
    <x v="266"/>
    <s v="Inferential"/>
    <n v="1"/>
    <n v="70"/>
    <s v=""/>
    <s v="Existing"/>
    <s v="ORT - MSIS Equivalency OT"/>
    <m/>
    <s v="Servicing Provider ID"/>
    <s v="OT"/>
    <s v="Billing Provider ID"/>
    <m/>
    <m/>
    <m/>
    <s v="C"/>
    <n v="0"/>
    <n v="0"/>
    <n v="1"/>
    <m/>
    <m/>
  </r>
  <r>
    <n v="884"/>
    <s v="1|0|1|1"/>
    <s v="OT"/>
    <x v="1"/>
    <x v="0"/>
    <x v="1"/>
    <x v="0"/>
    <x v="1"/>
    <x v="0"/>
    <x v="0"/>
    <x v="1"/>
    <s v="Claims Percentage"/>
    <s v="FFS19.1"/>
    <s v="LB"/>
    <x v="266"/>
    <s v="Longitudinal"/>
    <m/>
    <m/>
    <n v="0.1"/>
    <s v="Existing"/>
    <s v="ORT - MSIS Equivalency OT"/>
    <m/>
    <s v="Servicing Provider ID"/>
    <s v="OT"/>
    <s v="Billing Provider ID"/>
    <m/>
    <m/>
    <m/>
    <n v="1"/>
    <n v="0"/>
    <n v="1"/>
    <n v="1"/>
    <m/>
    <m/>
  </r>
  <r>
    <n v="885"/>
    <s v="3|0|1|1"/>
    <s v="OT"/>
    <x v="1"/>
    <x v="1"/>
    <x v="0"/>
    <x v="0"/>
    <x v="1"/>
    <x v="0"/>
    <x v="0"/>
    <x v="1"/>
    <s v="Claims Percentage"/>
    <s v="MCR22.1"/>
    <s v="LB"/>
    <x v="266"/>
    <s v="Longitudinal"/>
    <m/>
    <m/>
    <s v="TBD"/>
    <s v="Existing"/>
    <s v="ORT - MSIS Equivalency OT"/>
    <m/>
    <s v="Servicing Provider ID"/>
    <s v="OT"/>
    <s v="Billing Provider ID"/>
    <m/>
    <m/>
    <m/>
    <n v="3"/>
    <n v="0"/>
    <n v="1"/>
    <n v="1"/>
    <m/>
    <m/>
  </r>
  <r>
    <n v="886"/>
    <s v="A|0|1|1"/>
    <s v="OT"/>
    <x v="1"/>
    <x v="0"/>
    <x v="1"/>
    <x v="0"/>
    <x v="1"/>
    <x v="0"/>
    <x v="0"/>
    <x v="1"/>
    <s v="Claims Percentage"/>
    <s v="FFS23.1"/>
    <s v="LB"/>
    <x v="266"/>
    <s v="Longitudinal"/>
    <m/>
    <m/>
    <n v="0.1"/>
    <s v="Existing"/>
    <s v="ORT - MSIS Equivalency OT"/>
    <m/>
    <s v="Servicing Provider ID"/>
    <s v="OT"/>
    <s v="Billing Provider ID"/>
    <m/>
    <m/>
    <m/>
    <s v="A"/>
    <n v="0"/>
    <n v="1"/>
    <n v="1"/>
    <m/>
    <m/>
  </r>
  <r>
    <n v="887"/>
    <s v="C|0|1|1"/>
    <s v="OT"/>
    <x v="1"/>
    <x v="1"/>
    <x v="0"/>
    <x v="0"/>
    <x v="1"/>
    <x v="0"/>
    <x v="0"/>
    <x v="1"/>
    <s v="Claims Percentage"/>
    <s v="MCR25.1"/>
    <s v="LB"/>
    <x v="266"/>
    <s v="Longitudinal"/>
    <m/>
    <m/>
    <s v="TBD"/>
    <s v="Existing"/>
    <s v="ORT - MSIS Equivalency OT"/>
    <m/>
    <s v="Servicing Provider ID"/>
    <s v="OT"/>
    <s v="Billing Provider ID"/>
    <m/>
    <m/>
    <m/>
    <s v="C"/>
    <n v="0"/>
    <n v="1"/>
    <n v="1"/>
    <m/>
    <m/>
  </r>
  <r>
    <n v="888"/>
    <s v="1|0|0|1"/>
    <s v="IP"/>
    <x v="1"/>
    <x v="0"/>
    <x v="1"/>
    <x v="0"/>
    <x v="0"/>
    <x v="0"/>
    <x v="0"/>
    <x v="0"/>
    <s v="Claims Percentage"/>
    <s v="FFS1.18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889"/>
    <s v="1|0|0|1"/>
    <s v="LT"/>
    <x v="1"/>
    <x v="0"/>
    <x v="1"/>
    <x v="0"/>
    <x v="0"/>
    <x v="0"/>
    <x v="0"/>
    <x v="0"/>
    <s v="Claims Percentage"/>
    <s v="FFS5.25"/>
    <s v="LB"/>
    <x v="267"/>
    <s v="Longitudinal and inferential"/>
    <n v="90"/>
    <n v="99"/>
    <n v="0.1"/>
    <s v="Existing"/>
    <s v="ORT - MSIS Equivalency LT"/>
    <m/>
    <s v="Patient Status"/>
    <s v="LT"/>
    <m/>
    <m/>
    <m/>
    <m/>
    <n v="1"/>
    <n v="0"/>
    <n v="0"/>
    <n v="1"/>
    <m/>
    <m/>
  </r>
  <r>
    <n v="890"/>
    <s v="3|0|0|1"/>
    <s v="IP"/>
    <x v="1"/>
    <x v="1"/>
    <x v="0"/>
    <x v="0"/>
    <x v="0"/>
    <x v="0"/>
    <x v="0"/>
    <x v="0"/>
    <s v="Claims Percentage"/>
    <s v="MCR1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891"/>
    <s v="3|0|0|1"/>
    <s v="LT"/>
    <x v="1"/>
    <x v="1"/>
    <x v="0"/>
    <x v="0"/>
    <x v="0"/>
    <x v="0"/>
    <x v="0"/>
    <x v="0"/>
    <s v="Claims Percentage"/>
    <s v="MCR5.16"/>
    <s v="LB"/>
    <x v="267"/>
    <s v="Longitudinal and inferential"/>
    <n v="50"/>
    <n v="99"/>
    <n v="0.1"/>
    <s v="Existing"/>
    <s v="ORT - MSIS Equivalency LT"/>
    <m/>
    <s v="Patient Status"/>
    <s v="LT"/>
    <m/>
    <m/>
    <m/>
    <m/>
    <n v="3"/>
    <n v="0"/>
    <n v="0"/>
    <n v="1"/>
    <m/>
    <m/>
  </r>
  <r>
    <n v="892"/>
    <s v="A|0|0|1"/>
    <s v="IP"/>
    <x v="1"/>
    <x v="0"/>
    <x v="1"/>
    <x v="0"/>
    <x v="0"/>
    <x v="0"/>
    <x v="0"/>
    <x v="0"/>
    <s v="Claims Percentage"/>
    <s v="FFS3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893"/>
    <s v="A|0|0|1"/>
    <s v="LT"/>
    <x v="1"/>
    <x v="0"/>
    <x v="1"/>
    <x v="0"/>
    <x v="0"/>
    <x v="0"/>
    <x v="0"/>
    <x v="0"/>
    <s v="Claims Percentage"/>
    <s v="FFS7.15"/>
    <s v="LB"/>
    <x v="267"/>
    <s v="Longitudinal and inferential"/>
    <n v="50"/>
    <n v="99"/>
    <n v="0.2"/>
    <s v="Existing"/>
    <s v="ORT - MSIS Equivalency LT"/>
    <m/>
    <s v="Patient Status"/>
    <s v="LT"/>
    <m/>
    <m/>
    <m/>
    <m/>
    <s v="A"/>
    <n v="0"/>
    <n v="0"/>
    <n v="1"/>
    <m/>
    <m/>
  </r>
  <r>
    <n v="894"/>
    <s v="C|0|0|1"/>
    <s v="IP"/>
    <x v="1"/>
    <x v="1"/>
    <x v="0"/>
    <x v="0"/>
    <x v="0"/>
    <x v="0"/>
    <x v="0"/>
    <x v="0"/>
    <s v="Claims Percentage"/>
    <s v="MCR3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895"/>
    <s v="C|0|0|1"/>
    <s v="LT"/>
    <x v="1"/>
    <x v="1"/>
    <x v="0"/>
    <x v="0"/>
    <x v="0"/>
    <x v="0"/>
    <x v="0"/>
    <x v="0"/>
    <s v="Claims Percentage"/>
    <s v="MCR7.15"/>
    <s v="LB"/>
    <x v="267"/>
    <s v="Inferential"/>
    <n v="50"/>
    <n v="99"/>
    <s v=""/>
    <s v="Existing"/>
    <s v="ORT - MSIS Equivalency LT"/>
    <m/>
    <s v="Patient Status"/>
    <s v="LT"/>
    <m/>
    <m/>
    <m/>
    <m/>
    <s v="C"/>
    <n v="0"/>
    <n v="0"/>
    <n v="1"/>
    <m/>
    <m/>
  </r>
  <r>
    <n v="896"/>
    <s v="1|0|0|1"/>
    <s v="LT"/>
    <x v="1"/>
    <x v="0"/>
    <x v="1"/>
    <x v="0"/>
    <x v="0"/>
    <x v="0"/>
    <x v="0"/>
    <x v="0"/>
    <s v="Claims Percentage"/>
    <s v="FFS5.26"/>
    <s v="LB"/>
    <x v="268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897"/>
    <s v="3|0|0|1"/>
    <s v="LT"/>
    <x v="1"/>
    <x v="1"/>
    <x v="0"/>
    <x v="0"/>
    <x v="0"/>
    <x v="0"/>
    <x v="0"/>
    <x v="0"/>
    <s v="Claims Percentage"/>
    <s v="MCR5.17"/>
    <s v="LB"/>
    <x v="268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898"/>
    <s v="A|0|0|1"/>
    <s v="LT"/>
    <x v="1"/>
    <x v="0"/>
    <x v="1"/>
    <x v="0"/>
    <x v="0"/>
    <x v="0"/>
    <x v="0"/>
    <x v="0"/>
    <s v="Claims Percentage"/>
    <s v="FFS7.16"/>
    <s v="LB"/>
    <x v="268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899"/>
    <s v="C|0|0|1"/>
    <s v="LT"/>
    <x v="1"/>
    <x v="1"/>
    <x v="0"/>
    <x v="0"/>
    <x v="0"/>
    <x v="0"/>
    <x v="0"/>
    <x v="0"/>
    <s v="Claims Percentage"/>
    <s v="MCR7.16"/>
    <s v="LB"/>
    <x v="268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900"/>
    <s v="3|0|0|1"/>
    <s v="OT"/>
    <x v="1"/>
    <x v="1"/>
    <x v="0"/>
    <x v="0"/>
    <x v="1"/>
    <x v="0"/>
    <x v="0"/>
    <x v="1"/>
    <s v="Claims Percentage"/>
    <s v="MCR21.3"/>
    <s v="LB"/>
    <x v="269"/>
    <s v="Longitudinal"/>
    <m/>
    <m/>
    <s v="TBD"/>
    <s v="Existing"/>
    <s v="ORT - MSIS Equivalency OT"/>
    <m/>
    <s v="Billing Provider ID"/>
    <s v="OT"/>
    <m/>
    <m/>
    <m/>
    <m/>
    <n v="3"/>
    <n v="0"/>
    <n v="0"/>
    <n v="1"/>
    <m/>
    <m/>
  </r>
  <r>
    <n v="901"/>
    <s v="C|0|0|1"/>
    <s v="OT"/>
    <x v="1"/>
    <x v="1"/>
    <x v="0"/>
    <x v="0"/>
    <x v="1"/>
    <x v="0"/>
    <x v="0"/>
    <x v="1"/>
    <s v="Claims Percentage"/>
    <s v="MCR24.3"/>
    <s v="LB"/>
    <x v="269"/>
    <s v="Longitudinal"/>
    <m/>
    <m/>
    <s v="TBD"/>
    <s v="Existing"/>
    <s v="ORT - MSIS Equivalency OT"/>
    <m/>
    <s v="Billing Provider ID"/>
    <s v="OT"/>
    <m/>
    <m/>
    <m/>
    <m/>
    <s v="C"/>
    <n v="0"/>
    <n v="0"/>
    <n v="1"/>
    <m/>
    <m/>
  </r>
  <r>
    <n v="902"/>
    <s v="1|0|0|1"/>
    <s v="IP"/>
    <x v="1"/>
    <x v="0"/>
    <x v="1"/>
    <x v="0"/>
    <x v="0"/>
    <x v="0"/>
    <x v="0"/>
    <x v="0"/>
    <s v="Claims Percentage"/>
    <s v="FFS1.19"/>
    <s v="LB"/>
    <x v="270"/>
    <s v="Longitudinal"/>
    <s v=""/>
    <s v=""/>
    <n v="0.05"/>
    <s v="Existing"/>
    <s v="ORT - MSIS Equivalency IP"/>
    <m/>
    <m/>
    <s v="IP"/>
    <m/>
    <m/>
    <m/>
    <m/>
    <n v="1"/>
    <n v="0"/>
    <n v="0"/>
    <n v="1"/>
    <m/>
    <m/>
  </r>
  <r>
    <n v="903"/>
    <s v="3|0|0|1"/>
    <s v="IP"/>
    <x v="1"/>
    <x v="1"/>
    <x v="0"/>
    <x v="0"/>
    <x v="0"/>
    <x v="0"/>
    <x v="0"/>
    <x v="0"/>
    <s v="Claims Percentage"/>
    <s v="MCR1.7"/>
    <s v="LB"/>
    <x v="270"/>
    <s v="Longitudinal"/>
    <s v=""/>
    <s v=""/>
    <n v="0.05"/>
    <s v="Existing"/>
    <s v="ORT - MSIS Equivalency IP"/>
    <m/>
    <m/>
    <s v="IP"/>
    <m/>
    <m/>
    <m/>
    <m/>
    <n v="3"/>
    <n v="0"/>
    <n v="0"/>
    <n v="1"/>
    <m/>
    <m/>
  </r>
  <r>
    <n v="904"/>
    <s v="A|0|0|1"/>
    <s v="IP"/>
    <x v="1"/>
    <x v="0"/>
    <x v="1"/>
    <x v="0"/>
    <x v="0"/>
    <x v="0"/>
    <x v="0"/>
    <x v="0"/>
    <s v="Claims Percentage"/>
    <s v="FFS3.7"/>
    <s v="LB"/>
    <x v="270"/>
    <s v="Longitudinal"/>
    <s v=""/>
    <s v=""/>
    <n v="0.05"/>
    <s v="Existing"/>
    <s v="ORT - MSIS Equivalency IP"/>
    <m/>
    <m/>
    <s v="IP"/>
    <m/>
    <m/>
    <m/>
    <m/>
    <s v="A"/>
    <n v="0"/>
    <n v="0"/>
    <n v="1"/>
    <m/>
    <m/>
  </r>
  <r>
    <n v="905"/>
    <s v="C|0|0|1"/>
    <s v="IP"/>
    <x v="1"/>
    <x v="1"/>
    <x v="0"/>
    <x v="0"/>
    <x v="0"/>
    <x v="0"/>
    <x v="0"/>
    <x v="0"/>
    <s v="Claims Percentage"/>
    <s v="MCR3.7"/>
    <s v="LB"/>
    <x v="270"/>
    <s v="Longitudinal"/>
    <s v=""/>
    <s v=""/>
    <n v="0.05"/>
    <s v="Existing"/>
    <s v="ORT - MSIS Equivalency IP"/>
    <m/>
    <m/>
    <s v="IP"/>
    <m/>
    <m/>
    <m/>
    <m/>
    <s v="C"/>
    <n v="0"/>
    <n v="0"/>
    <n v="1"/>
    <m/>
    <m/>
  </r>
  <r>
    <n v="906"/>
    <s v="1|0|0|1"/>
    <s v="IP"/>
    <x v="1"/>
    <x v="0"/>
    <x v="1"/>
    <x v="0"/>
    <x v="0"/>
    <x v="0"/>
    <x v="0"/>
    <x v="0"/>
    <s v="Claims Percentage"/>
    <s v="FFS1.20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n v="1"/>
    <n v="0"/>
    <n v="0"/>
    <n v="1"/>
    <m/>
    <m/>
  </r>
  <r>
    <n v="907"/>
    <s v="3|0|0|1"/>
    <s v="IP"/>
    <x v="1"/>
    <x v="1"/>
    <x v="0"/>
    <x v="0"/>
    <x v="0"/>
    <x v="0"/>
    <x v="0"/>
    <x v="0"/>
    <s v="Claims Percentage"/>
    <s v="MCR1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n v="3"/>
    <n v="0"/>
    <n v="0"/>
    <n v="1"/>
    <m/>
    <m/>
  </r>
  <r>
    <n v="908"/>
    <s v="A|0|0|1"/>
    <s v="IP"/>
    <x v="1"/>
    <x v="0"/>
    <x v="1"/>
    <x v="0"/>
    <x v="0"/>
    <x v="0"/>
    <x v="0"/>
    <x v="0"/>
    <s v="Claims Percentage"/>
    <s v="FFS3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s v="A"/>
    <n v="0"/>
    <n v="0"/>
    <n v="1"/>
    <m/>
    <m/>
  </r>
  <r>
    <n v="909"/>
    <s v="C|0|0|1"/>
    <s v="IP"/>
    <x v="1"/>
    <x v="1"/>
    <x v="0"/>
    <x v="0"/>
    <x v="0"/>
    <x v="0"/>
    <x v="0"/>
    <x v="0"/>
    <s v="Claims Percentage"/>
    <s v="MCR3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s v="C"/>
    <n v="0"/>
    <n v="0"/>
    <n v="1"/>
    <m/>
    <m/>
  </r>
  <r>
    <n v="910"/>
    <s v="1|0|0|1"/>
    <s v="IP"/>
    <x v="1"/>
    <x v="0"/>
    <x v="1"/>
    <x v="0"/>
    <x v="0"/>
    <x v="0"/>
    <x v="0"/>
    <x v="0"/>
    <s v="Claims Percentage"/>
    <s v="FFS1.21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n v="1"/>
    <n v="0"/>
    <n v="0"/>
    <n v="1"/>
    <m/>
    <m/>
  </r>
  <r>
    <n v="911"/>
    <s v="1|0|0|1"/>
    <s v="LT"/>
    <x v="1"/>
    <x v="0"/>
    <x v="1"/>
    <x v="0"/>
    <x v="0"/>
    <x v="0"/>
    <x v="0"/>
    <x v="0"/>
    <s v="Claims Percentage"/>
    <s v="FFS5.27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n v="1"/>
    <n v="0"/>
    <n v="0"/>
    <n v="1"/>
    <m/>
    <m/>
  </r>
  <r>
    <n v="912"/>
    <s v="3|0|0|1"/>
    <s v="IP"/>
    <x v="1"/>
    <x v="1"/>
    <x v="0"/>
    <x v="0"/>
    <x v="0"/>
    <x v="0"/>
    <x v="0"/>
    <x v="0"/>
    <s v="Claims Percentage"/>
    <s v="MCR1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n v="3"/>
    <n v="0"/>
    <n v="0"/>
    <n v="1"/>
    <m/>
    <m/>
  </r>
  <r>
    <n v="913"/>
    <s v="3|0|0|1"/>
    <s v="LT"/>
    <x v="1"/>
    <x v="1"/>
    <x v="0"/>
    <x v="0"/>
    <x v="0"/>
    <x v="0"/>
    <x v="0"/>
    <x v="0"/>
    <s v="Claims Percentage"/>
    <s v="MCR5.18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n v="3"/>
    <n v="0"/>
    <n v="0"/>
    <n v="1"/>
    <m/>
    <m/>
  </r>
  <r>
    <n v="914"/>
    <s v="A|0|0|1"/>
    <s v="IP"/>
    <x v="1"/>
    <x v="0"/>
    <x v="1"/>
    <x v="0"/>
    <x v="0"/>
    <x v="0"/>
    <x v="0"/>
    <x v="0"/>
    <s v="Claims Percentage"/>
    <s v="FFS3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s v="A"/>
    <n v="0"/>
    <n v="0"/>
    <n v="1"/>
    <m/>
    <m/>
  </r>
  <r>
    <n v="915"/>
    <s v="A|0|0|1"/>
    <s v="LT"/>
    <x v="1"/>
    <x v="0"/>
    <x v="1"/>
    <x v="0"/>
    <x v="0"/>
    <x v="0"/>
    <x v="0"/>
    <x v="0"/>
    <s v="Claims Percentage"/>
    <s v="FFS7.17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s v="A"/>
    <n v="0"/>
    <n v="0"/>
    <n v="1"/>
    <m/>
    <m/>
  </r>
  <r>
    <n v="916"/>
    <s v="C|0|0|1"/>
    <s v="IP"/>
    <x v="1"/>
    <x v="1"/>
    <x v="0"/>
    <x v="0"/>
    <x v="0"/>
    <x v="0"/>
    <x v="0"/>
    <x v="0"/>
    <s v="Claims Percentage"/>
    <s v="MCR3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s v="C"/>
    <n v="0"/>
    <n v="0"/>
    <n v="1"/>
    <m/>
    <m/>
  </r>
  <r>
    <n v="917"/>
    <s v="C|0|0|1"/>
    <s v="LT"/>
    <x v="1"/>
    <x v="1"/>
    <x v="0"/>
    <x v="0"/>
    <x v="0"/>
    <x v="0"/>
    <x v="0"/>
    <x v="0"/>
    <s v="Claims Percentage"/>
    <s v="MCR7.17"/>
    <s v="LB"/>
    <x v="272"/>
    <s v="Inferential"/>
    <n v="75"/>
    <n v="100"/>
    <s v=""/>
    <s v="Existing"/>
    <s v="ORT - MSIS Equivalency LT"/>
    <s v="CLT029"/>
    <s v="DIAGNOSIS-CODE-1"/>
    <s v="LT"/>
    <m/>
    <m/>
    <m/>
    <m/>
    <s v="C"/>
    <n v="0"/>
    <n v="0"/>
    <n v="1"/>
    <m/>
    <m/>
  </r>
  <r>
    <n v="918"/>
    <s v="1|0|0|1"/>
    <s v="OT"/>
    <x v="1"/>
    <x v="0"/>
    <x v="1"/>
    <x v="0"/>
    <x v="0"/>
    <x v="0"/>
    <x v="0"/>
    <x v="0"/>
    <s v="Claims Percentage"/>
    <s v="FFS9.99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n v="1"/>
    <n v="0"/>
    <n v="0"/>
    <n v="1"/>
    <m/>
    <m/>
  </r>
  <r>
    <n v="919"/>
    <s v="3|0|0|1"/>
    <s v="OT"/>
    <x v="1"/>
    <x v="1"/>
    <x v="0"/>
    <x v="0"/>
    <x v="0"/>
    <x v="0"/>
    <x v="0"/>
    <x v="0"/>
    <s v="Claims Percentage"/>
    <s v="MCR10.20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n v="3"/>
    <n v="0"/>
    <n v="0"/>
    <n v="1"/>
    <m/>
    <m/>
  </r>
  <r>
    <n v="920"/>
    <s v="A|0|0|1"/>
    <s v="OT"/>
    <x v="1"/>
    <x v="0"/>
    <x v="1"/>
    <x v="0"/>
    <x v="0"/>
    <x v="0"/>
    <x v="0"/>
    <x v="0"/>
    <s v="Claims Percentage"/>
    <s v="FFS11.20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s v="A"/>
    <n v="0"/>
    <n v="0"/>
    <n v="1"/>
    <m/>
    <m/>
  </r>
  <r>
    <n v="921"/>
    <s v="C|0|0|1"/>
    <s v="OT"/>
    <x v="1"/>
    <x v="1"/>
    <x v="0"/>
    <x v="0"/>
    <x v="0"/>
    <x v="0"/>
    <x v="0"/>
    <x v="0"/>
    <s v="Claims Percentage"/>
    <s v="MCR14.20"/>
    <s v="LB"/>
    <x v="273"/>
    <s v="Inferential"/>
    <n v="65"/>
    <n v="100"/>
    <s v=""/>
    <s v="Existing"/>
    <s v="ORT - MSIS Equivalency OT"/>
    <s v="COT027"/>
    <s v="DIAGNOSIS-CODE-1"/>
    <s v="OT"/>
    <m/>
    <m/>
    <m/>
    <m/>
    <s v="C"/>
    <n v="0"/>
    <n v="0"/>
    <n v="1"/>
    <m/>
    <m/>
  </r>
  <r>
    <n v="922"/>
    <s v="1|0|0|1"/>
    <s v="OT"/>
    <x v="1"/>
    <x v="0"/>
    <x v="1"/>
    <x v="0"/>
    <x v="0"/>
    <x v="0"/>
    <x v="0"/>
    <x v="0"/>
    <s v="Claims Percentage"/>
    <s v="FFS9.100"/>
    <s v="LB"/>
    <x v="274"/>
    <s v="Inferential"/>
    <n v="95"/>
    <n v="100"/>
    <s v=""/>
    <s v="Existing"/>
    <s v="ORT - MSIS Equivalency OT"/>
    <s v="COT027"/>
    <s v="DIAGNOSIS-CODE-1"/>
    <s v="OT"/>
    <s v="TOS"/>
    <m/>
    <m/>
    <m/>
    <n v="1"/>
    <n v="0"/>
    <n v="0"/>
    <n v="1"/>
    <m/>
    <m/>
  </r>
  <r>
    <n v="923"/>
    <s v="3|0|0|1"/>
    <s v="OT"/>
    <x v="1"/>
    <x v="1"/>
    <x v="0"/>
    <x v="0"/>
    <x v="0"/>
    <x v="0"/>
    <x v="0"/>
    <x v="0"/>
    <s v="Claims Percentage"/>
    <s v="MCR10.21"/>
    <s v="LB"/>
    <x v="275"/>
    <s v="Inferential"/>
    <n v="95"/>
    <n v="100"/>
    <s v=""/>
    <s v="Existing"/>
    <s v="ORT - MSIS Equivalency OT"/>
    <s v="COT027"/>
    <s v="DIAGNOSIS-CODE-1"/>
    <s v="OT"/>
    <s v="TOS"/>
    <m/>
    <m/>
    <m/>
    <n v="3"/>
    <n v="0"/>
    <n v="0"/>
    <n v="1"/>
    <m/>
    <m/>
  </r>
  <r>
    <n v="924"/>
    <s v="A|0|0|1"/>
    <s v="OT"/>
    <x v="1"/>
    <x v="0"/>
    <x v="1"/>
    <x v="0"/>
    <x v="0"/>
    <x v="0"/>
    <x v="0"/>
    <x v="0"/>
    <s v="Claims Percentage"/>
    <s v="FFS11.21"/>
    <s v="LB"/>
    <x v="276"/>
    <s v="Inferential"/>
    <n v="95"/>
    <n v="100"/>
    <s v=""/>
    <s v="Existing"/>
    <s v="ORT - MSIS Equivalency OT"/>
    <s v="COT027"/>
    <s v="DIAGNOSIS-CODE-1"/>
    <s v="OT"/>
    <s v="TOS"/>
    <m/>
    <m/>
    <m/>
    <s v="A"/>
    <n v="0"/>
    <n v="0"/>
    <n v="1"/>
    <m/>
    <m/>
  </r>
  <r>
    <n v="925"/>
    <s v="C|0|0|1"/>
    <s v="OT"/>
    <x v="1"/>
    <x v="1"/>
    <x v="0"/>
    <x v="0"/>
    <x v="0"/>
    <x v="0"/>
    <x v="0"/>
    <x v="0"/>
    <s v="Claims Percentage"/>
    <s v="MCR14.21"/>
    <s v="LB"/>
    <x v="277"/>
    <s v="Inferential"/>
    <n v="95"/>
    <n v="100"/>
    <s v=""/>
    <s v="Existing"/>
    <s v="ORT - MSIS Equivalency OT"/>
    <s v="COT027"/>
    <s v="DIAGNOSIS-CODE-1"/>
    <s v="OT"/>
    <s v="TOS"/>
    <m/>
    <m/>
    <m/>
    <s v="C"/>
    <n v="0"/>
    <n v="0"/>
    <n v="1"/>
    <m/>
    <m/>
  </r>
  <r>
    <n v="926"/>
    <s v="1|0|0|1"/>
    <s v="OT"/>
    <x v="1"/>
    <x v="0"/>
    <x v="1"/>
    <x v="0"/>
    <x v="0"/>
    <x v="0"/>
    <x v="0"/>
    <x v="0"/>
    <s v="Claims Percentage"/>
    <s v="FFS9.101"/>
    <s v="LB"/>
    <x v="278"/>
    <s v="Longitudinal"/>
    <m/>
    <m/>
    <n v="0.15"/>
    <s v="Existing"/>
    <s v="ORT - MSIS Equivalency OT"/>
    <s v="COT027"/>
    <s v="DIAGNOSIS-CODE-1"/>
    <s v="OT"/>
    <s v="TOS"/>
    <m/>
    <m/>
    <m/>
    <n v="1"/>
    <n v="0"/>
    <n v="0"/>
    <n v="1"/>
    <m/>
    <m/>
  </r>
  <r>
    <n v="927"/>
    <s v="3|0|0|1"/>
    <s v="OT"/>
    <x v="1"/>
    <x v="1"/>
    <x v="0"/>
    <x v="0"/>
    <x v="0"/>
    <x v="0"/>
    <x v="0"/>
    <x v="0"/>
    <s v="Claims Percentage"/>
    <s v="MCR10.22"/>
    <s v="LB"/>
    <x v="279"/>
    <s v="Longitudinal"/>
    <m/>
    <m/>
    <n v="0.15"/>
    <s v="Existing"/>
    <s v="ORT - MSIS Equivalency OT"/>
    <s v="COT027"/>
    <s v="DIAGNOSIS-CODE-1"/>
    <s v="OT"/>
    <s v="TOS"/>
    <m/>
    <m/>
    <m/>
    <n v="3"/>
    <n v="0"/>
    <n v="0"/>
    <n v="1"/>
    <m/>
    <m/>
  </r>
  <r>
    <n v="928"/>
    <s v="A|0|0|1"/>
    <s v="OT"/>
    <x v="1"/>
    <x v="0"/>
    <x v="1"/>
    <x v="0"/>
    <x v="0"/>
    <x v="0"/>
    <x v="0"/>
    <x v="0"/>
    <s v="Claims Percentage"/>
    <s v="FFS11.22"/>
    <s v="LB"/>
    <x v="280"/>
    <s v="Longitudinal"/>
    <m/>
    <m/>
    <n v="0.15"/>
    <s v="Existing"/>
    <s v="ORT - MSIS Equivalency OT"/>
    <s v="COT027"/>
    <s v="DIAGNOSIS-CODE-1"/>
    <s v="OT"/>
    <s v="TOS"/>
    <m/>
    <m/>
    <m/>
    <s v="A"/>
    <n v="0"/>
    <n v="0"/>
    <n v="1"/>
    <m/>
    <m/>
  </r>
  <r>
    <n v="929"/>
    <s v="C|0|0|1"/>
    <s v="OT"/>
    <x v="1"/>
    <x v="1"/>
    <x v="0"/>
    <x v="0"/>
    <x v="0"/>
    <x v="0"/>
    <x v="0"/>
    <x v="0"/>
    <s v="Claims Percentage"/>
    <s v="MCR14.22"/>
    <s v="LB"/>
    <x v="281"/>
    <s v="Longitudinal"/>
    <m/>
    <m/>
    <s v="TBD"/>
    <s v="Existing"/>
    <s v="ORT - MSIS Equivalency OT"/>
    <s v="COT027"/>
    <s v="DIAGNOSIS-CODE-1"/>
    <s v="OT"/>
    <s v="TOS"/>
    <m/>
    <m/>
    <m/>
    <s v="C"/>
    <n v="0"/>
    <n v="0"/>
    <n v="1"/>
    <m/>
    <m/>
  </r>
  <r>
    <n v="930"/>
    <s v="1|0|0|1"/>
    <s v="IP"/>
    <x v="1"/>
    <x v="0"/>
    <x v="1"/>
    <x v="0"/>
    <x v="0"/>
    <x v="0"/>
    <x v="0"/>
    <x v="0"/>
    <s v="Claims Percentage"/>
    <s v="FFS1.22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n v="1"/>
    <n v="0"/>
    <n v="0"/>
    <n v="1"/>
    <m/>
    <m/>
  </r>
  <r>
    <n v="931"/>
    <s v="3|0|0|1"/>
    <s v="IP"/>
    <x v="1"/>
    <x v="1"/>
    <x v="0"/>
    <x v="0"/>
    <x v="0"/>
    <x v="0"/>
    <x v="0"/>
    <x v="0"/>
    <s v="Claims Percentage"/>
    <s v="MCR1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n v="3"/>
    <n v="0"/>
    <n v="0"/>
    <n v="1"/>
    <m/>
    <m/>
  </r>
  <r>
    <n v="932"/>
    <s v="A|0|0|1"/>
    <s v="IP"/>
    <x v="1"/>
    <x v="0"/>
    <x v="1"/>
    <x v="0"/>
    <x v="0"/>
    <x v="0"/>
    <x v="0"/>
    <x v="0"/>
    <s v="Claims Percentage"/>
    <s v="FFS3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s v="A"/>
    <n v="0"/>
    <n v="0"/>
    <n v="1"/>
    <m/>
    <m/>
  </r>
  <r>
    <n v="933"/>
    <s v="C|0|0|1"/>
    <s v="IP"/>
    <x v="1"/>
    <x v="1"/>
    <x v="0"/>
    <x v="0"/>
    <x v="0"/>
    <x v="0"/>
    <x v="0"/>
    <x v="0"/>
    <s v="Claims Percentage"/>
    <s v="MCR3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s v="C"/>
    <n v="0"/>
    <n v="0"/>
    <n v="1"/>
    <m/>
    <m/>
  </r>
  <r>
    <n v="934"/>
    <s v="2|0|0|1"/>
    <s v="OT"/>
    <x v="1"/>
    <x v="1"/>
    <x v="0"/>
    <x v="0"/>
    <x v="0"/>
    <x v="0"/>
    <x v="0"/>
    <x v="0"/>
    <s v="Claims Percentage"/>
    <s v="MCR9.7"/>
    <s v="LB"/>
    <x v="283"/>
    <s v="Longitudinal"/>
    <m/>
    <m/>
    <s v="TBD"/>
    <s v="Existing"/>
    <s v="ORT - MSIS Equivalency OT"/>
    <m/>
    <s v="Plan IDs"/>
    <s v="OT"/>
    <m/>
    <m/>
    <m/>
    <m/>
    <n v="2"/>
    <n v="0"/>
    <n v="0"/>
    <n v="1"/>
    <m/>
    <m/>
  </r>
  <r>
    <n v="935"/>
    <s v="B|0|0|1"/>
    <s v="OT"/>
    <x v="1"/>
    <x v="1"/>
    <x v="0"/>
    <x v="0"/>
    <x v="0"/>
    <x v="0"/>
    <x v="0"/>
    <x v="0"/>
    <s v="Claims Percentage"/>
    <s v="MCR13.7"/>
    <s v="LB"/>
    <x v="283"/>
    <s v="Longitudinal"/>
    <m/>
    <m/>
    <s v="TBD"/>
    <s v="Existing"/>
    <s v="ORT - MSIS Equivalency OT"/>
    <m/>
    <s v="Plan IDs"/>
    <s v="OT"/>
    <m/>
    <m/>
    <m/>
    <m/>
    <s v="B"/>
    <n v="0"/>
    <n v="0"/>
    <n v="1"/>
    <m/>
    <m/>
  </r>
  <r>
    <n v="936"/>
    <s v="1|0|0|1"/>
    <s v="IP"/>
    <x v="1"/>
    <x v="0"/>
    <x v="1"/>
    <x v="0"/>
    <x v="0"/>
    <x v="0"/>
    <x v="0"/>
    <x v="0"/>
    <s v="Claims Percentage"/>
    <s v="FFS1.23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n v="1"/>
    <n v="0"/>
    <n v="0"/>
    <n v="1"/>
    <m/>
    <m/>
  </r>
  <r>
    <n v="937"/>
    <s v="3|0|0|1"/>
    <s v="IP"/>
    <x v="1"/>
    <x v="1"/>
    <x v="0"/>
    <x v="0"/>
    <x v="0"/>
    <x v="0"/>
    <x v="0"/>
    <x v="0"/>
    <s v="Claims Percentage"/>
    <s v="MCR1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n v="3"/>
    <n v="0"/>
    <n v="0"/>
    <n v="1"/>
    <m/>
    <m/>
  </r>
  <r>
    <n v="938"/>
    <s v="A|0|0|1"/>
    <s v="IP"/>
    <x v="1"/>
    <x v="0"/>
    <x v="1"/>
    <x v="0"/>
    <x v="0"/>
    <x v="0"/>
    <x v="0"/>
    <x v="0"/>
    <s v="Claims Percentage"/>
    <s v="FFS3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s v="A"/>
    <n v="0"/>
    <n v="0"/>
    <n v="1"/>
    <m/>
    <m/>
  </r>
  <r>
    <n v="939"/>
    <s v="C|0|0|1"/>
    <s v="IP"/>
    <x v="1"/>
    <x v="1"/>
    <x v="0"/>
    <x v="0"/>
    <x v="0"/>
    <x v="0"/>
    <x v="0"/>
    <x v="0"/>
    <s v="Claims Percentage"/>
    <s v="MCR3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s v="C"/>
    <n v="0"/>
    <n v="0"/>
    <n v="1"/>
    <m/>
    <m/>
  </r>
  <r>
    <n v="940"/>
    <s v="1|0|0|1"/>
    <s v="OT"/>
    <x v="1"/>
    <x v="0"/>
    <x v="1"/>
    <x v="0"/>
    <x v="0"/>
    <x v="0"/>
    <x v="0"/>
    <x v="0"/>
    <s v="Claims Percentage"/>
    <s v="FFS9.102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941"/>
    <s v="3|0|0|1"/>
    <s v="OT"/>
    <x v="1"/>
    <x v="1"/>
    <x v="0"/>
    <x v="0"/>
    <x v="0"/>
    <x v="0"/>
    <x v="0"/>
    <x v="0"/>
    <s v="Claims Percentage"/>
    <s v="MCR10.23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942"/>
    <s v="A|0|0|1"/>
    <s v="OT"/>
    <x v="1"/>
    <x v="0"/>
    <x v="1"/>
    <x v="0"/>
    <x v="0"/>
    <x v="0"/>
    <x v="0"/>
    <x v="0"/>
    <s v="Claims Percentage"/>
    <s v="FFS11.23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943"/>
    <s v="C|0|0|1"/>
    <s v="OT"/>
    <x v="1"/>
    <x v="1"/>
    <x v="0"/>
    <x v="0"/>
    <x v="0"/>
    <x v="0"/>
    <x v="0"/>
    <x v="0"/>
    <s v="Claims Percentage"/>
    <s v="MCR14.23"/>
    <s v="LB"/>
    <x v="285"/>
    <s v="Inferential"/>
    <n v="75"/>
    <n v="100"/>
    <s v=""/>
    <s v="Existing"/>
    <s v="ORT - MSIS Equivalency OT"/>
    <m/>
    <s v="Service Code Indicator"/>
    <s v="OT"/>
    <m/>
    <m/>
    <m/>
    <m/>
    <s v="C"/>
    <n v="0"/>
    <n v="0"/>
    <n v="1"/>
    <m/>
    <m/>
  </r>
  <r>
    <n v="944"/>
    <s v="1|0|0|1"/>
    <s v="OT"/>
    <x v="1"/>
    <x v="0"/>
    <x v="1"/>
    <x v="0"/>
    <x v="1"/>
    <x v="0"/>
    <x v="0"/>
    <x v="1"/>
    <s v="Claims Percentage"/>
    <s v="FFS18.3"/>
    <s v="LB"/>
    <x v="286"/>
    <s v="Longitudinal"/>
    <m/>
    <m/>
    <n v="0.15"/>
    <s v="Existing"/>
    <s v="ORT - MSIS Equivalency OT"/>
    <m/>
    <s v="Servicing Provider ID"/>
    <s v="OT"/>
    <m/>
    <m/>
    <m/>
    <m/>
    <n v="1"/>
    <n v="0"/>
    <n v="0"/>
    <n v="1"/>
    <m/>
    <m/>
  </r>
  <r>
    <n v="945"/>
    <s v="1|0|1|1"/>
    <s v="OT"/>
    <x v="1"/>
    <x v="0"/>
    <x v="1"/>
    <x v="0"/>
    <x v="1"/>
    <x v="0"/>
    <x v="0"/>
    <x v="1"/>
    <s v="Claims Percentage"/>
    <s v="FFS19.2"/>
    <s v="LB"/>
    <x v="286"/>
    <s v="Longitudinal"/>
    <m/>
    <m/>
    <n v="0.15"/>
    <s v="Existing"/>
    <s v="ORT - MSIS Equivalency OT"/>
    <m/>
    <s v="Servicing Provider ID"/>
    <s v="OT"/>
    <m/>
    <m/>
    <m/>
    <m/>
    <n v="1"/>
    <n v="0"/>
    <n v="1"/>
    <n v="1"/>
    <m/>
    <m/>
  </r>
  <r>
    <n v="946"/>
    <s v="3|0|0|1"/>
    <s v="OT"/>
    <x v="1"/>
    <x v="1"/>
    <x v="0"/>
    <x v="0"/>
    <x v="1"/>
    <x v="0"/>
    <x v="0"/>
    <x v="1"/>
    <s v="Claims Percentage"/>
    <s v="MCR21.4"/>
    <s v="LB"/>
    <x v="286"/>
    <s v="Longitudinal"/>
    <m/>
    <m/>
    <s v="TBD"/>
    <s v="Existing"/>
    <s v="ORT - MSIS Equivalency OT"/>
    <m/>
    <s v="Servicing Provider ID"/>
    <s v="OT"/>
    <m/>
    <m/>
    <m/>
    <m/>
    <n v="3"/>
    <n v="0"/>
    <n v="0"/>
    <n v="1"/>
    <m/>
    <m/>
  </r>
  <r>
    <n v="947"/>
    <s v="3|0|1|1"/>
    <s v="OT"/>
    <x v="1"/>
    <x v="1"/>
    <x v="0"/>
    <x v="0"/>
    <x v="1"/>
    <x v="0"/>
    <x v="0"/>
    <x v="1"/>
    <s v="Claims Percentage"/>
    <s v="MCR22.2"/>
    <s v="LB"/>
    <x v="286"/>
    <s v="Longitudinal"/>
    <m/>
    <m/>
    <s v="TBD"/>
    <s v="Existing"/>
    <s v="ORT - MSIS Equivalency OT"/>
    <m/>
    <s v="Servicing Provider ID"/>
    <s v="OT"/>
    <m/>
    <m/>
    <m/>
    <m/>
    <n v="3"/>
    <n v="0"/>
    <n v="1"/>
    <n v="1"/>
    <m/>
    <m/>
  </r>
  <r>
    <n v="948"/>
    <s v="A|0|0|1"/>
    <s v="OT"/>
    <x v="1"/>
    <x v="0"/>
    <x v="1"/>
    <x v="0"/>
    <x v="1"/>
    <x v="0"/>
    <x v="0"/>
    <x v="1"/>
    <s v="Claims Percentage"/>
    <s v="FFS22.3"/>
    <s v="LB"/>
    <x v="286"/>
    <s v="Longitudinal"/>
    <m/>
    <m/>
    <n v="0.15"/>
    <s v="Existing"/>
    <s v="ORT - MSIS Equivalency OT"/>
    <m/>
    <s v="Servicing Provider ID"/>
    <s v="OT"/>
    <m/>
    <m/>
    <m/>
    <m/>
    <s v="A"/>
    <n v="0"/>
    <n v="0"/>
    <n v="1"/>
    <m/>
    <m/>
  </r>
  <r>
    <n v="949"/>
    <s v="A|0|1|1"/>
    <s v="OT"/>
    <x v="1"/>
    <x v="0"/>
    <x v="1"/>
    <x v="0"/>
    <x v="1"/>
    <x v="0"/>
    <x v="0"/>
    <x v="1"/>
    <s v="Claims Percentage"/>
    <s v="FFS23.2"/>
    <s v="LB"/>
    <x v="286"/>
    <s v="Longitudinal"/>
    <m/>
    <m/>
    <n v="0.15"/>
    <s v="Existing"/>
    <s v="ORT - MSIS Equivalency OT"/>
    <m/>
    <s v="Servicing Provider ID"/>
    <s v="OT"/>
    <m/>
    <m/>
    <m/>
    <m/>
    <s v="A"/>
    <n v="0"/>
    <n v="1"/>
    <n v="1"/>
    <m/>
    <m/>
  </r>
  <r>
    <n v="950"/>
    <s v="C|0|0|1"/>
    <s v="OT"/>
    <x v="1"/>
    <x v="1"/>
    <x v="0"/>
    <x v="0"/>
    <x v="1"/>
    <x v="0"/>
    <x v="0"/>
    <x v="1"/>
    <s v="Claims Percentage"/>
    <s v="MCR24.4"/>
    <s v="LB"/>
    <x v="286"/>
    <s v="Longitudinal"/>
    <m/>
    <m/>
    <s v="TBD"/>
    <s v="Existing"/>
    <s v="ORT - MSIS Equivalency OT"/>
    <m/>
    <s v="Servicing Provider ID"/>
    <s v="OT"/>
    <m/>
    <m/>
    <m/>
    <m/>
    <s v="C"/>
    <n v="0"/>
    <n v="0"/>
    <n v="1"/>
    <m/>
    <m/>
  </r>
  <r>
    <n v="951"/>
    <s v="C|0|1|1"/>
    <s v="OT"/>
    <x v="1"/>
    <x v="1"/>
    <x v="0"/>
    <x v="0"/>
    <x v="1"/>
    <x v="0"/>
    <x v="0"/>
    <x v="1"/>
    <s v="Claims Percentage"/>
    <s v="MCR25.2"/>
    <s v="LB"/>
    <x v="286"/>
    <s v="Longitudinal"/>
    <m/>
    <m/>
    <s v="TBD"/>
    <s v="Existing"/>
    <s v="ORT - MSIS Equivalency OT"/>
    <m/>
    <s v="Servicing Provider ID"/>
    <s v="OT"/>
    <m/>
    <m/>
    <m/>
    <m/>
    <s v="C"/>
    <n v="0"/>
    <n v="1"/>
    <n v="1"/>
    <m/>
    <m/>
  </r>
  <r>
    <n v="952"/>
    <s v="1|0|0|1"/>
    <s v="IP"/>
    <x v="1"/>
    <x v="0"/>
    <x v="1"/>
    <x v="0"/>
    <x v="0"/>
    <x v="0"/>
    <x v="0"/>
    <x v="0"/>
    <s v="Claims Percentage"/>
    <s v="FFS1.24"/>
    <s v="LB"/>
    <x v="287"/>
    <s v="Longitudinal and inferential"/>
    <n v="0"/>
    <n v="5"/>
    <n v="0.05"/>
    <s v="Existing"/>
    <s v="ORT - MSIS Equivalency IP"/>
    <m/>
    <m/>
    <s v="IP"/>
    <m/>
    <m/>
    <m/>
    <m/>
    <n v="1"/>
    <n v="0"/>
    <n v="0"/>
    <n v="1"/>
    <m/>
    <m/>
  </r>
  <r>
    <n v="953"/>
    <s v="3|0|0|1"/>
    <s v="IP"/>
    <x v="1"/>
    <x v="1"/>
    <x v="0"/>
    <x v="0"/>
    <x v="0"/>
    <x v="0"/>
    <x v="0"/>
    <x v="0"/>
    <s v="Claims Percentage"/>
    <s v="MCR1.12"/>
    <s v="LB"/>
    <x v="287"/>
    <s v="Longitudinal and inferential"/>
    <n v="0"/>
    <n v="5"/>
    <n v="0.05"/>
    <s v="Existing"/>
    <s v="ORT - MSIS Equivalency IP"/>
    <m/>
    <m/>
    <s v="IP"/>
    <m/>
    <m/>
    <m/>
    <m/>
    <n v="3"/>
    <n v="0"/>
    <n v="0"/>
    <n v="1"/>
    <m/>
    <m/>
  </r>
  <r>
    <n v="954"/>
    <s v="A|0|0|1"/>
    <s v="IP"/>
    <x v="1"/>
    <x v="0"/>
    <x v="1"/>
    <x v="0"/>
    <x v="0"/>
    <x v="0"/>
    <x v="0"/>
    <x v="0"/>
    <s v="Claims Percentage"/>
    <s v="FFS3.12"/>
    <s v="LB"/>
    <x v="287"/>
    <s v="Longitudinal and inferential"/>
    <n v="0"/>
    <n v="5"/>
    <n v="0.05"/>
    <s v="Existing"/>
    <s v="ORT - MSIS Equivalency IP"/>
    <m/>
    <m/>
    <s v="IP"/>
    <m/>
    <m/>
    <m/>
    <m/>
    <s v="A"/>
    <n v="0"/>
    <n v="0"/>
    <n v="1"/>
    <m/>
    <m/>
  </r>
  <r>
    <n v="955"/>
    <s v="C|0|0|1"/>
    <s v="IP"/>
    <x v="1"/>
    <x v="1"/>
    <x v="0"/>
    <x v="0"/>
    <x v="0"/>
    <x v="0"/>
    <x v="0"/>
    <x v="0"/>
    <s v="Claims Percentage"/>
    <s v="MCR3.12"/>
    <s v="LB"/>
    <x v="287"/>
    <s v="Longitudinal and inferential"/>
    <n v="0"/>
    <n v="5"/>
    <n v="0.05"/>
    <s v="Existing"/>
    <s v="ORT - MSIS Equivalency IP"/>
    <m/>
    <m/>
    <s v="IP"/>
    <m/>
    <m/>
    <m/>
    <m/>
    <s v="C"/>
    <n v="0"/>
    <n v="0"/>
    <n v="1"/>
    <m/>
    <m/>
  </r>
  <r>
    <n v="956"/>
    <s v="1|0|0|1"/>
    <s v="IP"/>
    <x v="1"/>
    <x v="0"/>
    <x v="1"/>
    <x v="0"/>
    <x v="0"/>
    <x v="0"/>
    <x v="0"/>
    <x v="0"/>
    <s v="Claims Percentage"/>
    <s v="FFS1.25"/>
    <s v="LB"/>
    <x v="288"/>
    <s v="Longitudinal and inferential"/>
    <n v="0"/>
    <n v="4"/>
    <n v="0.05"/>
    <s v="Existing"/>
    <s v="ORT - MSIS Equivalency IP"/>
    <m/>
    <m/>
    <s v="IP"/>
    <m/>
    <m/>
    <m/>
    <m/>
    <n v="1"/>
    <n v="0"/>
    <n v="0"/>
    <n v="1"/>
    <m/>
    <m/>
  </r>
  <r>
    <n v="957"/>
    <s v="3|0|0|1"/>
    <s v="IP"/>
    <x v="1"/>
    <x v="1"/>
    <x v="0"/>
    <x v="0"/>
    <x v="0"/>
    <x v="0"/>
    <x v="0"/>
    <x v="0"/>
    <s v="Claims Percentage"/>
    <s v="MCR1.13"/>
    <s v="LB"/>
    <x v="288"/>
    <s v="Longitudinal and inferential"/>
    <n v="0"/>
    <n v="4"/>
    <n v="0.05"/>
    <s v="Existing"/>
    <s v="ORT - MSIS Equivalency IP"/>
    <m/>
    <m/>
    <s v="IP"/>
    <m/>
    <m/>
    <m/>
    <m/>
    <n v="3"/>
    <n v="0"/>
    <n v="0"/>
    <n v="1"/>
    <m/>
    <m/>
  </r>
  <r>
    <n v="958"/>
    <s v="A|0|0|1"/>
    <s v="IP"/>
    <x v="1"/>
    <x v="0"/>
    <x v="1"/>
    <x v="0"/>
    <x v="0"/>
    <x v="0"/>
    <x v="0"/>
    <x v="0"/>
    <s v="Claims Percentage"/>
    <s v="FFS3.13"/>
    <s v="LB"/>
    <x v="288"/>
    <s v="Longitudinal and inferential"/>
    <n v="0"/>
    <n v="4"/>
    <n v="0.05"/>
    <s v="Existing"/>
    <s v="ORT - MSIS Equivalency IP"/>
    <m/>
    <m/>
    <s v="IP"/>
    <m/>
    <m/>
    <m/>
    <m/>
    <s v="A"/>
    <n v="0"/>
    <n v="0"/>
    <n v="1"/>
    <m/>
    <m/>
  </r>
  <r>
    <n v="959"/>
    <s v="C|0|0|1"/>
    <s v="IP"/>
    <x v="1"/>
    <x v="1"/>
    <x v="0"/>
    <x v="0"/>
    <x v="0"/>
    <x v="0"/>
    <x v="0"/>
    <x v="0"/>
    <s v="Claims Percentage"/>
    <s v="MCR3.13"/>
    <s v="LB"/>
    <x v="288"/>
    <s v="Longitudinal and inferential"/>
    <n v="0"/>
    <n v="4"/>
    <n v="0.05"/>
    <s v="Existing"/>
    <s v="ORT - MSIS Equivalency IP"/>
    <m/>
    <m/>
    <s v="IP"/>
    <m/>
    <m/>
    <m/>
    <m/>
    <s v="C"/>
    <n v="0"/>
    <n v="0"/>
    <n v="1"/>
    <m/>
    <m/>
  </r>
  <r>
    <n v="960"/>
    <s v="2|0|0|1"/>
    <s v="OT"/>
    <x v="1"/>
    <x v="1"/>
    <x v="0"/>
    <x v="1"/>
    <x v="0"/>
    <x v="0"/>
    <x v="0"/>
    <x v="1"/>
    <s v="Average"/>
    <s v="EXP22.1"/>
    <s v="LB"/>
    <x v="28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961"/>
    <s v="B|0|0|1"/>
    <s v="OT"/>
    <x v="1"/>
    <x v="1"/>
    <x v="0"/>
    <x v="1"/>
    <x v="0"/>
    <x v="0"/>
    <x v="0"/>
    <x v="1"/>
    <s v="Average"/>
    <s v="EXP24.1"/>
    <s v="LB"/>
    <x v="28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962"/>
    <s v="2|All|0|1"/>
    <s v="OT"/>
    <x v="1"/>
    <x v="1"/>
    <x v="0"/>
    <x v="1"/>
    <x v="0"/>
    <x v="0"/>
    <x v="0"/>
    <x v="1"/>
    <s v="Average"/>
    <s v="EXP23.1"/>
    <s v="LB"/>
    <x v="290"/>
    <s v="Longitudinal"/>
    <m/>
    <m/>
    <s v="TBD"/>
    <s v="Existing"/>
    <s v="ORT - MSIS Equivalency OT"/>
    <m/>
    <m/>
    <s v="OT"/>
    <m/>
    <m/>
    <m/>
    <m/>
    <n v="2"/>
    <s v="All"/>
    <n v="0"/>
    <n v="1"/>
    <m/>
    <m/>
  </r>
  <r>
    <n v="963"/>
    <s v="B|All|0|1"/>
    <s v="OT"/>
    <x v="1"/>
    <x v="1"/>
    <x v="0"/>
    <x v="1"/>
    <x v="0"/>
    <x v="0"/>
    <x v="0"/>
    <x v="1"/>
    <s v="Average"/>
    <s v="EXP25.1"/>
    <s v="LB"/>
    <x v="290"/>
    <s v="Longitudinal"/>
    <m/>
    <m/>
    <s v="TBD"/>
    <s v="Existing"/>
    <s v="ORT - MSIS Equivalency OT"/>
    <m/>
    <m/>
    <s v="OT"/>
    <m/>
    <m/>
    <m/>
    <m/>
    <s v="B"/>
    <s v="All"/>
    <n v="0"/>
    <n v="1"/>
    <m/>
    <m/>
  </r>
  <r>
    <n v="964"/>
    <s v="1|0|0|1"/>
    <s v="RX"/>
    <x v="1"/>
    <x v="0"/>
    <x v="0"/>
    <x v="1"/>
    <x v="0"/>
    <x v="0"/>
    <x v="0"/>
    <x v="0"/>
    <s v="Average"/>
    <s v="EXP16.4"/>
    <s v="LB"/>
    <x v="291"/>
    <s v="Longitudinal and inferential"/>
    <n v="20"/>
    <n v="100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965"/>
    <s v="A|0|0|1"/>
    <s v="RX"/>
    <x v="1"/>
    <x v="0"/>
    <x v="0"/>
    <x v="1"/>
    <x v="0"/>
    <x v="0"/>
    <x v="0"/>
    <x v="0"/>
    <s v="Average"/>
    <s v="EXP18.4"/>
    <s v="LB"/>
    <x v="291"/>
    <s v="Longitudinal and inferential"/>
    <n v="20"/>
    <n v="100"/>
    <n v="0.15"/>
    <s v="Existing"/>
    <s v="ORT - MSIS Equivalency RX"/>
    <s v="CRX041"/>
    <s v="TOT-MEDICAID-PAID-AMT"/>
    <s v="RX"/>
    <m/>
    <m/>
    <m/>
    <m/>
    <s v="A"/>
    <n v="0"/>
    <n v="0"/>
    <n v="1"/>
    <m/>
    <m/>
  </r>
  <r>
    <n v="966"/>
    <s v="1|0|0|1"/>
    <s v="IP"/>
    <x v="1"/>
    <x v="0"/>
    <x v="0"/>
    <x v="1"/>
    <x v="0"/>
    <x v="0"/>
    <x v="0"/>
    <x v="0"/>
    <s v="Average"/>
    <s v="EXP1.4"/>
    <s v="LB"/>
    <x v="292"/>
    <s v="Longitudinal and inferential"/>
    <n v="2000"/>
    <n v="12000"/>
    <n v="0.15"/>
    <s v="Existing"/>
    <s v="ORT - MSIS Equivalency IP"/>
    <s v="CIP254"/>
    <s v="TOT-MEDICAID-PAID-AMT"/>
    <s v="IP"/>
    <m/>
    <m/>
    <m/>
    <m/>
    <n v="1"/>
    <n v="0"/>
    <n v="0"/>
    <n v="1"/>
    <m/>
    <m/>
  </r>
  <r>
    <n v="967"/>
    <s v="A|0|0|1"/>
    <s v="IP"/>
    <x v="1"/>
    <x v="0"/>
    <x v="0"/>
    <x v="1"/>
    <x v="0"/>
    <x v="0"/>
    <x v="0"/>
    <x v="0"/>
    <s v="Average"/>
    <s v="EXP3.4"/>
    <s v="LB"/>
    <x v="292"/>
    <s v="Longitudinal and inferential"/>
    <n v="2000"/>
    <n v="12000"/>
    <n v="0.15"/>
    <s v="Existing"/>
    <s v="ORT - MSIS Equivalency IP"/>
    <s v="CIP254"/>
    <s v="TOT-MEDICAID-PAID-AMT"/>
    <s v="IP"/>
    <m/>
    <m/>
    <m/>
    <m/>
    <s v="A"/>
    <n v="0"/>
    <n v="0"/>
    <n v="1"/>
    <m/>
    <m/>
  </r>
  <r>
    <n v="968"/>
    <s v="1|0|1|1"/>
    <s v="OT"/>
    <x v="1"/>
    <x v="0"/>
    <x v="0"/>
    <x v="1"/>
    <x v="0"/>
    <x v="0"/>
    <x v="0"/>
    <x v="0"/>
    <s v="Average"/>
    <s v="EXP12.3"/>
    <s v="LB"/>
    <x v="293"/>
    <s v="Longitudinal and inferential"/>
    <n v="30"/>
    <n v="150"/>
    <n v="0.15"/>
    <s v="Existing"/>
    <s v="ORT - MSIS Equivalency OT"/>
    <s v="COT178"/>
    <s v="MEDICAID-PAID-AMT"/>
    <s v="OT"/>
    <m/>
    <m/>
    <m/>
    <m/>
    <n v="1"/>
    <n v="0"/>
    <n v="1"/>
    <n v="1"/>
    <m/>
    <m/>
  </r>
  <r>
    <n v="969"/>
    <s v="A|0|1|1"/>
    <s v="OT"/>
    <x v="1"/>
    <x v="0"/>
    <x v="0"/>
    <x v="1"/>
    <x v="0"/>
    <x v="0"/>
    <x v="0"/>
    <x v="0"/>
    <s v="Average"/>
    <s v="EXP14.3"/>
    <s v="LB"/>
    <x v="293"/>
    <s v="Longitudinal and inferential"/>
    <n v="30"/>
    <n v="150"/>
    <n v="0.15"/>
    <s v="Existing"/>
    <s v="ORT - MSIS Equivalency OT"/>
    <s v="COT178"/>
    <s v="MEDICAID-PAID-AMT"/>
    <s v="OT"/>
    <m/>
    <m/>
    <m/>
    <m/>
    <s v="A"/>
    <n v="0"/>
    <n v="1"/>
    <n v="1"/>
    <m/>
    <m/>
  </r>
  <r>
    <n v="970"/>
    <s v="1|0|0|1"/>
    <s v="OT"/>
    <x v="1"/>
    <x v="0"/>
    <x v="0"/>
    <x v="1"/>
    <x v="0"/>
    <x v="0"/>
    <x v="0"/>
    <x v="0"/>
    <s v="Average"/>
    <s v="EXP11.5"/>
    <s v="LB"/>
    <x v="294"/>
    <s v="Longitudinal and inferential"/>
    <n v="100"/>
    <n v="4000"/>
    <n v="0.25"/>
    <s v="Existing"/>
    <s v="ORT - MSIS Equivalency OT"/>
    <s v="COT178"/>
    <s v="MEDICAID-PAID-AMT"/>
    <s v="OT"/>
    <s v="HCBS"/>
    <m/>
    <m/>
    <m/>
    <n v="1"/>
    <n v="0"/>
    <n v="0"/>
    <n v="1"/>
    <m/>
    <m/>
  </r>
  <r>
    <n v="971"/>
    <s v="1|0|All|1"/>
    <s v="RX"/>
    <x v="2"/>
    <x v="2"/>
    <x v="1"/>
    <x v="2"/>
    <x v="1"/>
    <x v="0"/>
    <x v="0"/>
    <x v="1"/>
    <s v="Ratio"/>
    <s v="FFS21.1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n v="1"/>
    <n v="0"/>
    <s v="All"/>
    <n v="1"/>
    <m/>
    <m/>
  </r>
  <r>
    <n v="972"/>
    <s v="1|0|0|1"/>
    <s v="IP"/>
    <x v="1"/>
    <x v="2"/>
    <x v="1"/>
    <x v="2"/>
    <x v="1"/>
    <x v="0"/>
    <x v="0"/>
    <x v="1"/>
    <s v="Ratio"/>
    <s v="FFS18.4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1"/>
    <n v="0"/>
    <n v="0"/>
    <n v="1"/>
    <m/>
    <m/>
  </r>
  <r>
    <n v="973"/>
    <s v="1|0|0|1"/>
    <s v="LT"/>
    <x v="2"/>
    <x v="2"/>
    <x v="1"/>
    <x v="2"/>
    <x v="1"/>
    <x v="0"/>
    <x v="0"/>
    <x v="1"/>
    <s v="Ratio"/>
    <s v="FFS18.5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1"/>
    <n v="0"/>
    <n v="0"/>
    <n v="1"/>
    <m/>
    <m/>
  </r>
  <r>
    <n v="974"/>
    <s v="1|0|0|1"/>
    <s v="OT"/>
    <x v="2"/>
    <x v="2"/>
    <x v="1"/>
    <x v="2"/>
    <x v="1"/>
    <x v="0"/>
    <x v="0"/>
    <x v="1"/>
    <s v="Ratio"/>
    <s v="FFS18.6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1"/>
    <n v="0"/>
    <n v="0"/>
    <n v="1"/>
    <m/>
    <m/>
  </r>
  <r>
    <n v="975"/>
    <s v="1|0|1|1"/>
    <s v="IP"/>
    <x v="2"/>
    <x v="2"/>
    <x v="1"/>
    <x v="2"/>
    <x v="1"/>
    <x v="0"/>
    <x v="0"/>
    <x v="1"/>
    <s v="Ratio"/>
    <s v="FFS19.3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1"/>
    <n v="0"/>
    <n v="1"/>
    <n v="1"/>
    <m/>
    <m/>
  </r>
  <r>
    <n v="976"/>
    <s v="1|0|1|1"/>
    <s v="LT"/>
    <x v="2"/>
    <x v="2"/>
    <x v="1"/>
    <x v="2"/>
    <x v="1"/>
    <x v="0"/>
    <x v="0"/>
    <x v="1"/>
    <s v="Ratio"/>
    <s v="FFS19.4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1"/>
    <n v="0"/>
    <n v="1"/>
    <n v="1"/>
    <m/>
    <m/>
  </r>
  <r>
    <n v="977"/>
    <s v="1|0|1|1"/>
    <s v="OT"/>
    <x v="2"/>
    <x v="2"/>
    <x v="1"/>
    <x v="2"/>
    <x v="1"/>
    <x v="0"/>
    <x v="0"/>
    <x v="1"/>
    <s v="Ratio"/>
    <s v="FFS19.5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1"/>
    <n v="0"/>
    <n v="1"/>
    <n v="1"/>
    <m/>
    <m/>
  </r>
  <r>
    <n v="978"/>
    <s v="3|0|All|1"/>
    <s v="IP"/>
    <x v="2"/>
    <x v="1"/>
    <x v="2"/>
    <x v="2"/>
    <x v="1"/>
    <x v="0"/>
    <x v="0"/>
    <x v="1"/>
    <s v="Ratio"/>
    <s v="MCR23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3"/>
    <n v="0"/>
    <s v="All"/>
    <n v="1"/>
    <m/>
    <m/>
  </r>
  <r>
    <n v="979"/>
    <s v="3|0|All|1"/>
    <s v="LT"/>
    <x v="2"/>
    <x v="1"/>
    <x v="2"/>
    <x v="2"/>
    <x v="1"/>
    <x v="0"/>
    <x v="0"/>
    <x v="1"/>
    <s v="Ratio"/>
    <s v="MCR23.4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3"/>
    <n v="0"/>
    <s v="All"/>
    <n v="1"/>
    <m/>
    <m/>
  </r>
  <r>
    <n v="980"/>
    <s v="3|0|All|1"/>
    <s v="OT"/>
    <x v="2"/>
    <x v="1"/>
    <x v="2"/>
    <x v="2"/>
    <x v="1"/>
    <x v="0"/>
    <x v="0"/>
    <x v="1"/>
    <s v="Ratio"/>
    <s v="MCR23.5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3"/>
    <n v="0"/>
    <s v="All"/>
    <n v="1"/>
    <m/>
    <m/>
  </r>
  <r>
    <n v="981"/>
    <s v="3|0|All|1"/>
    <s v="RX"/>
    <x v="2"/>
    <x v="1"/>
    <x v="2"/>
    <x v="2"/>
    <x v="1"/>
    <x v="0"/>
    <x v="0"/>
    <x v="1"/>
    <s v="Ratio"/>
    <s v="MCR23.8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n v="3"/>
    <n v="0"/>
    <s v="All"/>
    <n v="1"/>
    <m/>
    <m/>
  </r>
  <r>
    <n v="982"/>
    <s v="A|0|All|1"/>
    <s v="IP"/>
    <x v="2"/>
    <x v="2"/>
    <x v="1"/>
    <x v="2"/>
    <x v="1"/>
    <x v="0"/>
    <x v="0"/>
    <x v="1"/>
    <s v="Ratio"/>
    <s v="FFS20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s v="A"/>
    <n v="0"/>
    <s v="All"/>
    <n v="1"/>
    <m/>
    <m/>
  </r>
  <r>
    <n v="983"/>
    <s v="A|0|All|1"/>
    <s v="OT"/>
    <x v="2"/>
    <x v="2"/>
    <x v="1"/>
    <x v="2"/>
    <x v="1"/>
    <x v="0"/>
    <x v="0"/>
    <x v="1"/>
    <s v="Ratio"/>
    <s v="FFS20.2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s v="A"/>
    <n v="0"/>
    <s v="All"/>
    <n v="1"/>
    <m/>
    <m/>
  </r>
  <r>
    <n v="984"/>
    <s v="A|0|All|1"/>
    <s v="RX"/>
    <x v="2"/>
    <x v="2"/>
    <x v="1"/>
    <x v="2"/>
    <x v="1"/>
    <x v="0"/>
    <x v="0"/>
    <x v="1"/>
    <s v="Ratio"/>
    <s v="FFS20.3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s v="A"/>
    <n v="0"/>
    <s v="All"/>
    <n v="1"/>
    <m/>
    <m/>
  </r>
  <r>
    <n v="985"/>
    <s v="C|0|All|1"/>
    <s v="IP"/>
    <x v="2"/>
    <x v="1"/>
    <x v="2"/>
    <x v="2"/>
    <x v="1"/>
    <x v="0"/>
    <x v="0"/>
    <x v="1"/>
    <s v="Ratio"/>
    <s v="MCR26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s v="C"/>
    <n v="0"/>
    <s v="All"/>
    <n v="1"/>
    <m/>
    <m/>
  </r>
  <r>
    <n v="986"/>
    <s v="C|0|All|1"/>
    <s v="OT"/>
    <x v="2"/>
    <x v="1"/>
    <x v="2"/>
    <x v="2"/>
    <x v="1"/>
    <x v="0"/>
    <x v="0"/>
    <x v="1"/>
    <s v="Ratio"/>
    <s v="MCR26.4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s v="C"/>
    <n v="0"/>
    <s v="All"/>
    <n v="1"/>
    <m/>
    <m/>
  </r>
  <r>
    <n v="987"/>
    <s v="C|0|All|1"/>
    <s v="RX"/>
    <x v="2"/>
    <x v="1"/>
    <x v="2"/>
    <x v="2"/>
    <x v="1"/>
    <x v="0"/>
    <x v="0"/>
    <x v="1"/>
    <s v="Ratio"/>
    <s v="MCR26.7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s v="C"/>
    <n v="0"/>
    <s v="All"/>
    <n v="1"/>
    <m/>
    <m/>
  </r>
  <r>
    <n v="988"/>
    <s v="1|0|All|1"/>
    <s v="RX"/>
    <x v="2"/>
    <x v="2"/>
    <x v="1"/>
    <x v="2"/>
    <x v="1"/>
    <x v="0"/>
    <x v="0"/>
    <x v="1"/>
    <s v="Ratio"/>
    <s v="FFS21.2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n v="1"/>
    <n v="0"/>
    <s v="All"/>
    <n v="1"/>
    <m/>
    <m/>
  </r>
  <r>
    <n v="989"/>
    <s v="1|0|0|1"/>
    <s v="IP"/>
    <x v="2"/>
    <x v="2"/>
    <x v="1"/>
    <x v="2"/>
    <x v="1"/>
    <x v="0"/>
    <x v="0"/>
    <x v="1"/>
    <s v="Ratio"/>
    <s v="FFS18.7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1"/>
    <n v="0"/>
    <n v="0"/>
    <n v="1"/>
    <m/>
    <m/>
  </r>
  <r>
    <n v="990"/>
    <s v="1|0|0|1"/>
    <s v="OT"/>
    <x v="2"/>
    <x v="2"/>
    <x v="1"/>
    <x v="2"/>
    <x v="1"/>
    <x v="0"/>
    <x v="0"/>
    <x v="1"/>
    <s v="Ratio"/>
    <s v="FFS18.8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1"/>
    <n v="0"/>
    <n v="0"/>
    <n v="1"/>
    <m/>
    <m/>
  </r>
  <r>
    <n v="991"/>
    <s v="1|0|1|1"/>
    <s v="IP"/>
    <x v="2"/>
    <x v="2"/>
    <x v="1"/>
    <x v="2"/>
    <x v="1"/>
    <x v="0"/>
    <x v="0"/>
    <x v="1"/>
    <s v="Ratio"/>
    <s v="FFS19.6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1"/>
    <n v="0"/>
    <n v="1"/>
    <n v="1"/>
    <m/>
    <m/>
  </r>
  <r>
    <n v="992"/>
    <s v="1|0|1|1"/>
    <s v="OT"/>
    <x v="2"/>
    <x v="2"/>
    <x v="1"/>
    <x v="2"/>
    <x v="1"/>
    <x v="0"/>
    <x v="0"/>
    <x v="1"/>
    <s v="Ratio"/>
    <s v="FFS19.7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1"/>
    <n v="0"/>
    <n v="1"/>
    <n v="1"/>
    <m/>
    <m/>
  </r>
  <r>
    <n v="993"/>
    <s v="3|0|All|1"/>
    <s v="IP"/>
    <x v="2"/>
    <x v="1"/>
    <x v="2"/>
    <x v="2"/>
    <x v="1"/>
    <x v="0"/>
    <x v="0"/>
    <x v="1"/>
    <s v="Ratio"/>
    <s v="MCR23.2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3"/>
    <n v="0"/>
    <s v="All"/>
    <n v="1"/>
    <m/>
    <m/>
  </r>
  <r>
    <n v="994"/>
    <s v="3|0|All|1"/>
    <s v="OT"/>
    <x v="2"/>
    <x v="1"/>
    <x v="2"/>
    <x v="2"/>
    <x v="1"/>
    <x v="0"/>
    <x v="0"/>
    <x v="1"/>
    <s v="Ratio"/>
    <s v="MCR23.6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3"/>
    <n v="0"/>
    <s v="All"/>
    <n v="1"/>
    <m/>
    <m/>
  </r>
  <r>
    <n v="995"/>
    <s v="3|0|All|1"/>
    <s v="RX"/>
    <x v="2"/>
    <x v="1"/>
    <x v="2"/>
    <x v="2"/>
    <x v="1"/>
    <x v="0"/>
    <x v="0"/>
    <x v="1"/>
    <s v="Ratio"/>
    <s v="MCR23.9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n v="3"/>
    <n v="0"/>
    <s v="All"/>
    <n v="1"/>
    <m/>
    <m/>
  </r>
  <r>
    <n v="996"/>
    <s v="A|0|All|1"/>
    <s v="IP"/>
    <x v="2"/>
    <x v="2"/>
    <x v="1"/>
    <x v="2"/>
    <x v="1"/>
    <x v="0"/>
    <x v="0"/>
    <x v="1"/>
    <s v="Ratio"/>
    <s v="FFS20.4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s v="A"/>
    <n v="0"/>
    <s v="All"/>
    <n v="1"/>
    <m/>
    <m/>
  </r>
  <r>
    <n v="997"/>
    <s v="A|0|All|1"/>
    <s v="OT"/>
    <x v="2"/>
    <x v="2"/>
    <x v="1"/>
    <x v="2"/>
    <x v="1"/>
    <x v="0"/>
    <x v="0"/>
    <x v="1"/>
    <s v="Ratio"/>
    <s v="FFS20.5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s v="A"/>
    <n v="0"/>
    <s v="All"/>
    <n v="1"/>
    <m/>
    <m/>
  </r>
  <r>
    <n v="998"/>
    <s v="A|0|All|1"/>
    <s v="RX"/>
    <x v="2"/>
    <x v="2"/>
    <x v="1"/>
    <x v="2"/>
    <x v="1"/>
    <x v="0"/>
    <x v="0"/>
    <x v="1"/>
    <s v="Ratio"/>
    <s v="FFS20.6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s v="A"/>
    <n v="0"/>
    <s v="All"/>
    <n v="1"/>
    <m/>
    <m/>
  </r>
  <r>
    <n v="999"/>
    <s v="C|0|All|1"/>
    <s v="IP"/>
    <x v="2"/>
    <x v="1"/>
    <x v="2"/>
    <x v="2"/>
    <x v="1"/>
    <x v="0"/>
    <x v="0"/>
    <x v="1"/>
    <s v="Ratio"/>
    <s v="MCR26.2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s v="C"/>
    <n v="0"/>
    <s v="All"/>
    <n v="1"/>
    <m/>
    <m/>
  </r>
  <r>
    <n v="1000"/>
    <s v="C|0|All|1"/>
    <s v="OT"/>
    <x v="2"/>
    <x v="1"/>
    <x v="2"/>
    <x v="2"/>
    <x v="1"/>
    <x v="0"/>
    <x v="0"/>
    <x v="1"/>
    <s v="Ratio"/>
    <s v="MCR26.5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s v="C"/>
    <n v="0"/>
    <s v="All"/>
    <n v="1"/>
    <m/>
    <m/>
  </r>
  <r>
    <n v="1001"/>
    <s v="C|0|All|1"/>
    <s v="RX"/>
    <x v="2"/>
    <x v="1"/>
    <x v="2"/>
    <x v="2"/>
    <x v="1"/>
    <x v="0"/>
    <x v="0"/>
    <x v="1"/>
    <s v="Ratio"/>
    <s v="MCR26.8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s v="C"/>
    <n v="0"/>
    <s v="All"/>
    <n v="1"/>
    <m/>
    <m/>
  </r>
  <r>
    <n v="1002"/>
    <s v="1|0|All|1"/>
    <s v="RX"/>
    <x v="2"/>
    <x v="2"/>
    <x v="1"/>
    <x v="2"/>
    <x v="1"/>
    <x v="0"/>
    <x v="0"/>
    <x v="1"/>
    <s v="Ratio"/>
    <s v="FFS21.3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n v="1"/>
    <n v="0"/>
    <s v="All"/>
    <n v="1"/>
    <m/>
    <m/>
  </r>
  <r>
    <n v="1003"/>
    <s v="3|0|All|1"/>
    <s v="RX"/>
    <x v="2"/>
    <x v="1"/>
    <x v="2"/>
    <x v="2"/>
    <x v="1"/>
    <x v="0"/>
    <x v="0"/>
    <x v="1"/>
    <s v="Ratio"/>
    <s v="MCR23.10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n v="3"/>
    <n v="0"/>
    <s v="All"/>
    <n v="1"/>
    <m/>
    <m/>
  </r>
  <r>
    <n v="1004"/>
    <s v="A|0|All|1"/>
    <s v="RX"/>
    <x v="2"/>
    <x v="2"/>
    <x v="1"/>
    <x v="2"/>
    <x v="1"/>
    <x v="0"/>
    <x v="0"/>
    <x v="1"/>
    <s v="Ratio"/>
    <s v="FFS20.7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s v="A"/>
    <n v="0"/>
    <s v="All"/>
    <n v="1"/>
    <m/>
    <m/>
  </r>
  <r>
    <n v="1005"/>
    <s v="C|0|All|1"/>
    <s v="RX"/>
    <x v="2"/>
    <x v="1"/>
    <x v="2"/>
    <x v="2"/>
    <x v="1"/>
    <x v="0"/>
    <x v="0"/>
    <x v="1"/>
    <s v="Ratio"/>
    <s v="MCR26.9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s v="C"/>
    <n v="0"/>
    <s v="All"/>
    <n v="1"/>
    <m/>
    <m/>
  </r>
  <r>
    <n v="1006"/>
    <s v="1|0|0|1"/>
    <s v="IP"/>
    <x v="2"/>
    <x v="2"/>
    <x v="1"/>
    <x v="2"/>
    <x v="1"/>
    <x v="0"/>
    <x v="0"/>
    <x v="1"/>
    <s v="Ratio"/>
    <s v="FFS18.9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1"/>
    <n v="0"/>
    <n v="0"/>
    <n v="1"/>
    <m/>
    <m/>
  </r>
  <r>
    <n v="1007"/>
    <s v="1|0|0|1"/>
    <s v="OT"/>
    <x v="2"/>
    <x v="2"/>
    <x v="1"/>
    <x v="2"/>
    <x v="1"/>
    <x v="0"/>
    <x v="0"/>
    <x v="1"/>
    <s v="Ratio"/>
    <s v="FFS18.10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1"/>
    <n v="0"/>
    <n v="0"/>
    <n v="1"/>
    <m/>
    <m/>
  </r>
  <r>
    <n v="1008"/>
    <s v="1|0|1|1"/>
    <s v="IP"/>
    <x v="2"/>
    <x v="2"/>
    <x v="1"/>
    <x v="2"/>
    <x v="1"/>
    <x v="0"/>
    <x v="0"/>
    <x v="1"/>
    <s v="Ratio"/>
    <s v="FFS19.8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1"/>
    <n v="0"/>
    <n v="1"/>
    <n v="1"/>
    <m/>
    <m/>
  </r>
  <r>
    <n v="1009"/>
    <s v="1|0|1|1"/>
    <s v="OT"/>
    <x v="2"/>
    <x v="2"/>
    <x v="1"/>
    <x v="2"/>
    <x v="1"/>
    <x v="0"/>
    <x v="0"/>
    <x v="1"/>
    <s v="Ratio"/>
    <s v="FFS19.9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1"/>
    <n v="0"/>
    <n v="1"/>
    <n v="1"/>
    <m/>
    <m/>
  </r>
  <r>
    <n v="1010"/>
    <s v="3|0|All|1"/>
    <s v="IP"/>
    <x v="2"/>
    <x v="1"/>
    <x v="2"/>
    <x v="2"/>
    <x v="1"/>
    <x v="0"/>
    <x v="0"/>
    <x v="1"/>
    <s v="Ratio"/>
    <s v="MCR23.3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3"/>
    <n v="0"/>
    <s v="All"/>
    <n v="1"/>
    <m/>
    <m/>
  </r>
  <r>
    <n v="1011"/>
    <s v="3|0|All|1"/>
    <s v="OT"/>
    <x v="2"/>
    <x v="1"/>
    <x v="2"/>
    <x v="2"/>
    <x v="1"/>
    <x v="0"/>
    <x v="0"/>
    <x v="1"/>
    <s v="Ratio"/>
    <s v="MCR23.7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3"/>
    <n v="0"/>
    <s v="All"/>
    <n v="1"/>
    <m/>
    <m/>
  </r>
  <r>
    <n v="1012"/>
    <s v="A|0|All|1"/>
    <s v="IP"/>
    <x v="2"/>
    <x v="2"/>
    <x v="1"/>
    <x v="2"/>
    <x v="1"/>
    <x v="0"/>
    <x v="0"/>
    <x v="1"/>
    <s v="Ratio"/>
    <s v="FFS20.8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s v="A"/>
    <n v="0"/>
    <s v="All"/>
    <n v="1"/>
    <m/>
    <m/>
  </r>
  <r>
    <n v="1013"/>
    <s v="A|0|All|1"/>
    <s v="OT"/>
    <x v="2"/>
    <x v="2"/>
    <x v="1"/>
    <x v="2"/>
    <x v="1"/>
    <x v="0"/>
    <x v="0"/>
    <x v="1"/>
    <s v="Ratio"/>
    <s v="FFS20.9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s v="A"/>
    <n v="0"/>
    <s v="All"/>
    <n v="1"/>
    <m/>
    <m/>
  </r>
  <r>
    <n v="1014"/>
    <s v="C|0|All|1"/>
    <s v="IP"/>
    <x v="2"/>
    <x v="1"/>
    <x v="2"/>
    <x v="2"/>
    <x v="1"/>
    <x v="0"/>
    <x v="0"/>
    <x v="1"/>
    <s v="Ratio"/>
    <s v="MCR26.3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s v="C"/>
    <n v="0"/>
    <s v="All"/>
    <n v="1"/>
    <m/>
    <m/>
  </r>
  <r>
    <n v="1015"/>
    <s v="C|0|All|1"/>
    <s v="OT"/>
    <x v="2"/>
    <x v="1"/>
    <x v="2"/>
    <x v="2"/>
    <x v="1"/>
    <x v="0"/>
    <x v="0"/>
    <x v="1"/>
    <s v="Ratio"/>
    <s v="MCR26.6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s v="C"/>
    <n v="0"/>
    <s v="All"/>
    <n v="1"/>
    <m/>
    <m/>
  </r>
  <r>
    <n v="1016"/>
    <s v="1|0|0|1"/>
    <s v="LT"/>
    <x v="2"/>
    <x v="2"/>
    <x v="2"/>
    <x v="1"/>
    <x v="0"/>
    <x v="0"/>
    <x v="0"/>
    <x v="0"/>
    <s v="Ratio"/>
    <s v="EXP6.4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17"/>
    <s v="1|0|1|1"/>
    <s v="LT"/>
    <x v="2"/>
    <x v="2"/>
    <x v="2"/>
    <x v="1"/>
    <x v="0"/>
    <x v="0"/>
    <x v="0"/>
    <x v="0"/>
    <s v="Ratio"/>
    <s v="EXP7.3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18"/>
    <s v="A|0|All|1"/>
    <s v="LT"/>
    <x v="2"/>
    <x v="2"/>
    <x v="2"/>
    <x v="1"/>
    <x v="0"/>
    <x v="0"/>
    <x v="0"/>
    <x v="0"/>
    <s v="Ratio"/>
    <s v="EXP10.1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19"/>
    <s v="1|0|0|1"/>
    <s v="LT"/>
    <x v="2"/>
    <x v="2"/>
    <x v="2"/>
    <x v="1"/>
    <x v="0"/>
    <x v="0"/>
    <x v="0"/>
    <x v="0"/>
    <s v="Ratio"/>
    <s v="EXP6.5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20"/>
    <s v="1|0|1|1"/>
    <s v="LT"/>
    <x v="2"/>
    <x v="2"/>
    <x v="2"/>
    <x v="1"/>
    <x v="0"/>
    <x v="0"/>
    <x v="0"/>
    <x v="0"/>
    <s v="Ratio"/>
    <s v="EXP7.4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21"/>
    <s v="A|0|All|1"/>
    <s v="LT"/>
    <x v="2"/>
    <x v="2"/>
    <x v="2"/>
    <x v="1"/>
    <x v="0"/>
    <x v="0"/>
    <x v="0"/>
    <x v="0"/>
    <s v="Ratio"/>
    <s v="EXP10.2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22"/>
    <s v="1|0|0|1"/>
    <s v="LT"/>
    <x v="2"/>
    <x v="2"/>
    <x v="2"/>
    <x v="1"/>
    <x v="0"/>
    <x v="0"/>
    <x v="0"/>
    <x v="0"/>
    <s v="Ratio"/>
    <s v="EXP6.6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23"/>
    <s v="1|0|1|1"/>
    <s v="LT"/>
    <x v="2"/>
    <x v="2"/>
    <x v="2"/>
    <x v="1"/>
    <x v="0"/>
    <x v="0"/>
    <x v="0"/>
    <x v="0"/>
    <s v="Ratio"/>
    <s v="EXP7.5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24"/>
    <s v="A|0|All|1"/>
    <s v="LT"/>
    <x v="2"/>
    <x v="2"/>
    <x v="2"/>
    <x v="1"/>
    <x v="0"/>
    <x v="0"/>
    <x v="0"/>
    <x v="0"/>
    <s v="Ratio"/>
    <s v="EXP10.3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25"/>
    <s v="1|0|0|1"/>
    <s v="LT"/>
    <x v="2"/>
    <x v="2"/>
    <x v="2"/>
    <x v="1"/>
    <x v="0"/>
    <x v="0"/>
    <x v="0"/>
    <x v="0"/>
    <s v="Ratio"/>
    <s v="EXP6.7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1"/>
    <s v="0"/>
    <s v="0"/>
    <s v="1"/>
    <m/>
    <m/>
  </r>
  <r>
    <n v="1026"/>
    <s v="1|0|1|1"/>
    <s v="LT"/>
    <x v="2"/>
    <x v="2"/>
    <x v="2"/>
    <x v="1"/>
    <x v="0"/>
    <x v="0"/>
    <x v="0"/>
    <x v="0"/>
    <s v="Ratio"/>
    <s v="EXP7.6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1"/>
    <s v="0"/>
    <s v="1"/>
    <s v="1"/>
    <m/>
    <m/>
  </r>
  <r>
    <n v="1027"/>
    <s v="A|0|All|1"/>
    <s v="LT"/>
    <x v="2"/>
    <x v="2"/>
    <x v="2"/>
    <x v="1"/>
    <x v="0"/>
    <x v="0"/>
    <x v="0"/>
    <x v="0"/>
    <s v="Ratio"/>
    <s v="EXP10.4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A"/>
    <s v="0"/>
    <s v="All"/>
    <s v="1"/>
    <m/>
    <m/>
  </r>
  <r>
    <n v="1028"/>
    <s v="1|0|0|1"/>
    <s v="LT"/>
    <x v="2"/>
    <x v="2"/>
    <x v="2"/>
    <x v="1"/>
    <x v="0"/>
    <x v="0"/>
    <x v="0"/>
    <x v="0"/>
    <s v="Ratio"/>
    <s v="EXP6.8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29"/>
    <s v="1|0|1|1"/>
    <s v="LT"/>
    <x v="2"/>
    <x v="2"/>
    <x v="2"/>
    <x v="1"/>
    <x v="0"/>
    <x v="0"/>
    <x v="0"/>
    <x v="0"/>
    <s v="Ratio"/>
    <s v="EXP7.7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30"/>
    <s v="A|0|All|1"/>
    <s v="LT"/>
    <x v="2"/>
    <x v="2"/>
    <x v="2"/>
    <x v="1"/>
    <x v="0"/>
    <x v="0"/>
    <x v="0"/>
    <x v="0"/>
    <s v="Ratio"/>
    <s v="EXP10.5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31"/>
    <s v="1|0|0|1"/>
    <s v="LT"/>
    <x v="2"/>
    <x v="2"/>
    <x v="2"/>
    <x v="1"/>
    <x v="0"/>
    <x v="0"/>
    <x v="0"/>
    <x v="0"/>
    <s v="Ratio"/>
    <s v="EXP6.9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32"/>
    <s v="1|0|1|1"/>
    <s v="LT"/>
    <x v="2"/>
    <x v="2"/>
    <x v="2"/>
    <x v="1"/>
    <x v="0"/>
    <x v="0"/>
    <x v="0"/>
    <x v="0"/>
    <s v="Ratio"/>
    <s v="EXP7.8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33"/>
    <s v="A|0|All|1"/>
    <s v="LT"/>
    <x v="2"/>
    <x v="2"/>
    <x v="2"/>
    <x v="1"/>
    <x v="0"/>
    <x v="0"/>
    <x v="0"/>
    <x v="0"/>
    <s v="Ratio"/>
    <s v="EXP10.6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34"/>
    <s v="1|0|0|1"/>
    <s v="LT"/>
    <x v="2"/>
    <x v="2"/>
    <x v="2"/>
    <x v="1"/>
    <x v="0"/>
    <x v="0"/>
    <x v="0"/>
    <x v="0"/>
    <s v="Ratio"/>
    <s v="EXP6.10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35"/>
    <s v="1|0|1|1"/>
    <s v="LT"/>
    <x v="2"/>
    <x v="2"/>
    <x v="2"/>
    <x v="1"/>
    <x v="0"/>
    <x v="0"/>
    <x v="0"/>
    <x v="0"/>
    <s v="Ratio"/>
    <s v="EXP7.9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36"/>
    <s v="A|0|All|1"/>
    <s v="LT"/>
    <x v="2"/>
    <x v="2"/>
    <x v="2"/>
    <x v="1"/>
    <x v="0"/>
    <x v="0"/>
    <x v="0"/>
    <x v="0"/>
    <s v="Ratio"/>
    <s v="EXP10.7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37"/>
    <s v="1|0|0|1"/>
    <s v="LT"/>
    <x v="2"/>
    <x v="2"/>
    <x v="2"/>
    <x v="1"/>
    <x v="0"/>
    <x v="0"/>
    <x v="0"/>
    <x v="0"/>
    <s v="Ratio"/>
    <s v="EXP6.11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38"/>
    <s v="1|0|1|1"/>
    <s v="LT"/>
    <x v="2"/>
    <x v="2"/>
    <x v="2"/>
    <x v="1"/>
    <x v="0"/>
    <x v="0"/>
    <x v="0"/>
    <x v="0"/>
    <s v="Ratio"/>
    <s v="EXP7.10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39"/>
    <s v="A|0|All|1"/>
    <s v="LT"/>
    <x v="2"/>
    <x v="2"/>
    <x v="2"/>
    <x v="1"/>
    <x v="0"/>
    <x v="0"/>
    <x v="0"/>
    <x v="0"/>
    <s v="Ratio"/>
    <s v="EXP10.8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40"/>
    <s v="1|0|0|1"/>
    <s v="LT"/>
    <x v="2"/>
    <x v="2"/>
    <x v="2"/>
    <x v="1"/>
    <x v="0"/>
    <x v="0"/>
    <x v="0"/>
    <x v="0"/>
    <s v="Ratio"/>
    <s v="EXP6.12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41"/>
    <s v="1|0|1|1"/>
    <s v="LT"/>
    <x v="2"/>
    <x v="2"/>
    <x v="2"/>
    <x v="1"/>
    <x v="0"/>
    <x v="0"/>
    <x v="0"/>
    <x v="0"/>
    <s v="Ratio"/>
    <s v="EXP7.11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42"/>
    <s v="A|0|All|1"/>
    <s v="LT"/>
    <x v="2"/>
    <x v="2"/>
    <x v="2"/>
    <x v="1"/>
    <x v="0"/>
    <x v="0"/>
    <x v="0"/>
    <x v="0"/>
    <s v="Ratio"/>
    <s v="EXP10.9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43"/>
    <s v="1|0|0|1"/>
    <s v="IP"/>
    <x v="2"/>
    <x v="2"/>
    <x v="2"/>
    <x v="1"/>
    <x v="0"/>
    <x v="0"/>
    <x v="0"/>
    <x v="0"/>
    <s v="Ratio"/>
    <s v="EXP1.5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044"/>
    <s v="1|0|1|1"/>
    <s v="IP"/>
    <x v="2"/>
    <x v="2"/>
    <x v="2"/>
    <x v="1"/>
    <x v="0"/>
    <x v="0"/>
    <x v="0"/>
    <x v="0"/>
    <s v="Ratio"/>
    <s v="EXP2.3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045"/>
    <s v="A|0|All|1"/>
    <s v="IP"/>
    <x v="2"/>
    <x v="2"/>
    <x v="2"/>
    <x v="1"/>
    <x v="0"/>
    <x v="0"/>
    <x v="0"/>
    <x v="0"/>
    <s v="Ratio"/>
    <s v="EXP5.1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046"/>
    <s v="1|0|0|1"/>
    <s v="OT"/>
    <x v="2"/>
    <x v="2"/>
    <x v="2"/>
    <x v="1"/>
    <x v="0"/>
    <x v="0"/>
    <x v="0"/>
    <x v="0"/>
    <s v="Ratio"/>
    <s v="EXP11.6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47"/>
    <s v="1|0|1|1"/>
    <s v="OT"/>
    <x v="2"/>
    <x v="2"/>
    <x v="2"/>
    <x v="1"/>
    <x v="0"/>
    <x v="0"/>
    <x v="0"/>
    <x v="0"/>
    <s v="Ratio"/>
    <s v="EXP12.4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48"/>
    <s v="A|0|All|1"/>
    <s v="OT"/>
    <x v="2"/>
    <x v="2"/>
    <x v="2"/>
    <x v="1"/>
    <x v="0"/>
    <x v="0"/>
    <x v="0"/>
    <x v="0"/>
    <s v="Ratio"/>
    <s v="EXP15.1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49"/>
    <s v="1|0|0|1"/>
    <s v="OT"/>
    <x v="2"/>
    <x v="2"/>
    <x v="2"/>
    <x v="1"/>
    <x v="0"/>
    <x v="0"/>
    <x v="0"/>
    <x v="0"/>
    <s v="Ratio"/>
    <s v="EXP11.7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50"/>
    <s v="1|0|0|1"/>
    <s v="RX"/>
    <x v="2"/>
    <x v="2"/>
    <x v="2"/>
    <x v="1"/>
    <x v="0"/>
    <x v="0"/>
    <x v="0"/>
    <x v="0"/>
    <s v="Ratio"/>
    <s v="EXP16.5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51"/>
    <s v="1|0|1|1"/>
    <s v="OT"/>
    <x v="2"/>
    <x v="2"/>
    <x v="2"/>
    <x v="1"/>
    <x v="0"/>
    <x v="0"/>
    <x v="0"/>
    <x v="0"/>
    <s v="Ratio"/>
    <s v="EXP12.5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52"/>
    <s v="1|0|1|1"/>
    <s v="RX"/>
    <x v="2"/>
    <x v="2"/>
    <x v="2"/>
    <x v="1"/>
    <x v="0"/>
    <x v="0"/>
    <x v="0"/>
    <x v="0"/>
    <s v="Ratio"/>
    <s v="EXP17.1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53"/>
    <s v="A|0|All|1"/>
    <s v="OT"/>
    <x v="2"/>
    <x v="2"/>
    <x v="2"/>
    <x v="1"/>
    <x v="0"/>
    <x v="0"/>
    <x v="0"/>
    <x v="0"/>
    <s v="Ratio"/>
    <s v="EXP15.2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54"/>
    <s v="A|0|All|1"/>
    <s v="RX"/>
    <x v="2"/>
    <x v="2"/>
    <x v="2"/>
    <x v="1"/>
    <x v="0"/>
    <x v="0"/>
    <x v="0"/>
    <x v="0"/>
    <s v="Ratio"/>
    <s v="EXP19.1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55"/>
    <s v="1|0|0|1"/>
    <s v="OT"/>
    <x v="2"/>
    <x v="2"/>
    <x v="2"/>
    <x v="1"/>
    <x v="0"/>
    <x v="0"/>
    <x v="0"/>
    <x v="0"/>
    <s v="Ratio"/>
    <s v="EXP11.8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56"/>
    <s v="1|0|1|1"/>
    <s v="OT"/>
    <x v="2"/>
    <x v="2"/>
    <x v="2"/>
    <x v="1"/>
    <x v="0"/>
    <x v="0"/>
    <x v="0"/>
    <x v="0"/>
    <s v="Ratio"/>
    <s v="EXP12.6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57"/>
    <s v="A|0|All|1"/>
    <s v="OT"/>
    <x v="2"/>
    <x v="2"/>
    <x v="2"/>
    <x v="1"/>
    <x v="0"/>
    <x v="0"/>
    <x v="0"/>
    <x v="0"/>
    <s v="Ratio"/>
    <s v="EXP15.3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58"/>
    <s v="1|0|0|1"/>
    <s v="OT"/>
    <x v="2"/>
    <x v="2"/>
    <x v="2"/>
    <x v="1"/>
    <x v="0"/>
    <x v="0"/>
    <x v="0"/>
    <x v="0"/>
    <s v="Ratio"/>
    <s v="EXP11.9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59"/>
    <s v="1|0|1|1"/>
    <s v="OT"/>
    <x v="2"/>
    <x v="2"/>
    <x v="2"/>
    <x v="1"/>
    <x v="0"/>
    <x v="0"/>
    <x v="0"/>
    <x v="0"/>
    <s v="Ratio"/>
    <s v="EXP12.7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60"/>
    <s v="A|0|All|1"/>
    <s v="OT"/>
    <x v="2"/>
    <x v="2"/>
    <x v="2"/>
    <x v="1"/>
    <x v="0"/>
    <x v="0"/>
    <x v="0"/>
    <x v="0"/>
    <s v="Ratio"/>
    <s v="EXP15.4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61"/>
    <s v="1|0|0|1"/>
    <s v="OT"/>
    <x v="2"/>
    <x v="2"/>
    <x v="2"/>
    <x v="1"/>
    <x v="0"/>
    <x v="0"/>
    <x v="0"/>
    <x v="0"/>
    <s v="Ratio"/>
    <s v="EXP11.10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62"/>
    <s v="1|0|0|1"/>
    <s v="RX"/>
    <x v="2"/>
    <x v="2"/>
    <x v="2"/>
    <x v="1"/>
    <x v="0"/>
    <x v="0"/>
    <x v="0"/>
    <x v="0"/>
    <s v="Ratio"/>
    <s v="EXP16.6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63"/>
    <s v="1|0|1|1"/>
    <s v="OT"/>
    <x v="2"/>
    <x v="2"/>
    <x v="2"/>
    <x v="1"/>
    <x v="0"/>
    <x v="0"/>
    <x v="0"/>
    <x v="0"/>
    <s v="Ratio"/>
    <s v="EXP12.8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64"/>
    <s v="1|0|1|1"/>
    <s v="RX"/>
    <x v="2"/>
    <x v="2"/>
    <x v="2"/>
    <x v="1"/>
    <x v="0"/>
    <x v="0"/>
    <x v="0"/>
    <x v="0"/>
    <s v="Ratio"/>
    <s v="EXP17.2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65"/>
    <s v="A|0|All|1"/>
    <s v="OT"/>
    <x v="2"/>
    <x v="2"/>
    <x v="2"/>
    <x v="1"/>
    <x v="0"/>
    <x v="0"/>
    <x v="0"/>
    <x v="0"/>
    <s v="Ratio"/>
    <s v="EXP15.5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66"/>
    <s v="A|0|All|1"/>
    <s v="RX"/>
    <x v="2"/>
    <x v="2"/>
    <x v="2"/>
    <x v="1"/>
    <x v="0"/>
    <x v="0"/>
    <x v="0"/>
    <x v="0"/>
    <s v="Ratio"/>
    <s v="EXP19.2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67"/>
    <s v="1|0|0|1"/>
    <s v="OT"/>
    <x v="2"/>
    <x v="2"/>
    <x v="2"/>
    <x v="1"/>
    <x v="0"/>
    <x v="0"/>
    <x v="0"/>
    <x v="0"/>
    <s v="Ratio"/>
    <s v="EXP11.11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68"/>
    <s v="1|0|1|1"/>
    <s v="OT"/>
    <x v="2"/>
    <x v="2"/>
    <x v="2"/>
    <x v="1"/>
    <x v="0"/>
    <x v="0"/>
    <x v="0"/>
    <x v="0"/>
    <s v="Ratio"/>
    <s v="EXP12.9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69"/>
    <s v="A|0|All|1"/>
    <s v="OT"/>
    <x v="2"/>
    <x v="2"/>
    <x v="2"/>
    <x v="1"/>
    <x v="0"/>
    <x v="0"/>
    <x v="0"/>
    <x v="0"/>
    <s v="Ratio"/>
    <s v="EXP15.6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70"/>
    <s v="1|0|0|1"/>
    <s v="OT"/>
    <x v="2"/>
    <x v="2"/>
    <x v="2"/>
    <x v="1"/>
    <x v="0"/>
    <x v="0"/>
    <x v="0"/>
    <x v="0"/>
    <s v="Ratio"/>
    <s v="EXP11.12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71"/>
    <s v="1|0|1|1"/>
    <s v="OT"/>
    <x v="2"/>
    <x v="2"/>
    <x v="2"/>
    <x v="1"/>
    <x v="0"/>
    <x v="0"/>
    <x v="0"/>
    <x v="0"/>
    <s v="Ratio"/>
    <s v="EXP12.10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72"/>
    <s v="A|0|All|1"/>
    <s v="OT"/>
    <x v="2"/>
    <x v="2"/>
    <x v="2"/>
    <x v="1"/>
    <x v="0"/>
    <x v="0"/>
    <x v="0"/>
    <x v="0"/>
    <s v="Ratio"/>
    <s v="EXP15.7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73"/>
    <s v="1|0|0|1"/>
    <s v="OT"/>
    <x v="2"/>
    <x v="2"/>
    <x v="2"/>
    <x v="1"/>
    <x v="0"/>
    <x v="0"/>
    <x v="0"/>
    <x v="0"/>
    <s v="Ratio"/>
    <s v="EXP11.13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74"/>
    <s v="1|0|1|1"/>
    <s v="OT"/>
    <x v="2"/>
    <x v="2"/>
    <x v="2"/>
    <x v="1"/>
    <x v="0"/>
    <x v="0"/>
    <x v="0"/>
    <x v="0"/>
    <s v="Ratio"/>
    <s v="EXP12.11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75"/>
    <s v="A|0|All|1"/>
    <s v="OT"/>
    <x v="2"/>
    <x v="2"/>
    <x v="2"/>
    <x v="1"/>
    <x v="0"/>
    <x v="0"/>
    <x v="0"/>
    <x v="0"/>
    <s v="Ratio"/>
    <s v="EXP15.8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76"/>
    <s v="1|0|0|1"/>
    <s v="OT"/>
    <x v="2"/>
    <x v="2"/>
    <x v="2"/>
    <x v="1"/>
    <x v="0"/>
    <x v="0"/>
    <x v="0"/>
    <x v="0"/>
    <s v="Ratio"/>
    <s v="EXP11.14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77"/>
    <s v="1|0|1|1"/>
    <s v="OT"/>
    <x v="2"/>
    <x v="2"/>
    <x v="2"/>
    <x v="1"/>
    <x v="0"/>
    <x v="0"/>
    <x v="0"/>
    <x v="0"/>
    <s v="Ratio"/>
    <s v="EXP12.12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78"/>
    <s v="A|0|All|1"/>
    <s v="OT"/>
    <x v="2"/>
    <x v="2"/>
    <x v="2"/>
    <x v="1"/>
    <x v="0"/>
    <x v="0"/>
    <x v="0"/>
    <x v="0"/>
    <s v="Ratio"/>
    <s v="EXP15.9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79"/>
    <s v="1|0|0|1"/>
    <s v="OT"/>
    <x v="2"/>
    <x v="2"/>
    <x v="2"/>
    <x v="1"/>
    <x v="0"/>
    <x v="0"/>
    <x v="0"/>
    <x v="0"/>
    <s v="Ratio"/>
    <s v="EXP11.15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0"/>
    <s v="1|0|1|1"/>
    <s v="OT"/>
    <x v="2"/>
    <x v="2"/>
    <x v="2"/>
    <x v="1"/>
    <x v="0"/>
    <x v="0"/>
    <x v="0"/>
    <x v="0"/>
    <s v="Ratio"/>
    <s v="EXP12.13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81"/>
    <s v="A|0|All|1"/>
    <s v="OT"/>
    <x v="2"/>
    <x v="2"/>
    <x v="2"/>
    <x v="1"/>
    <x v="0"/>
    <x v="0"/>
    <x v="0"/>
    <x v="0"/>
    <s v="Ratio"/>
    <s v="EXP15.10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82"/>
    <s v="1|0|0|1"/>
    <s v="OT"/>
    <x v="2"/>
    <x v="2"/>
    <x v="2"/>
    <x v="1"/>
    <x v="0"/>
    <x v="0"/>
    <x v="0"/>
    <x v="0"/>
    <s v="Ratio"/>
    <s v="EXP11.16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3"/>
    <s v="1|0|0|1"/>
    <s v="RX"/>
    <x v="2"/>
    <x v="2"/>
    <x v="2"/>
    <x v="1"/>
    <x v="0"/>
    <x v="0"/>
    <x v="0"/>
    <x v="0"/>
    <s v="Ratio"/>
    <s v="EXP16.7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84"/>
    <s v="1|0|1|1"/>
    <s v="OT"/>
    <x v="2"/>
    <x v="2"/>
    <x v="2"/>
    <x v="1"/>
    <x v="0"/>
    <x v="0"/>
    <x v="0"/>
    <x v="0"/>
    <s v="Ratio"/>
    <s v="EXP12.14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85"/>
    <s v="1|0|1|1"/>
    <s v="RX"/>
    <x v="2"/>
    <x v="2"/>
    <x v="2"/>
    <x v="1"/>
    <x v="0"/>
    <x v="0"/>
    <x v="0"/>
    <x v="0"/>
    <s v="Ratio"/>
    <s v="EXP17.3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86"/>
    <s v="A|0|All|1"/>
    <s v="OT"/>
    <x v="2"/>
    <x v="2"/>
    <x v="2"/>
    <x v="1"/>
    <x v="0"/>
    <x v="0"/>
    <x v="0"/>
    <x v="0"/>
    <s v="Ratio"/>
    <s v="EXP15.11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87"/>
    <s v="A|0|All|1"/>
    <s v="RX"/>
    <x v="2"/>
    <x v="2"/>
    <x v="2"/>
    <x v="1"/>
    <x v="0"/>
    <x v="0"/>
    <x v="0"/>
    <x v="0"/>
    <s v="Ratio"/>
    <s v="EXP19.3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88"/>
    <s v="1|0|0|1"/>
    <s v="OT"/>
    <x v="2"/>
    <x v="2"/>
    <x v="2"/>
    <x v="1"/>
    <x v="0"/>
    <x v="0"/>
    <x v="0"/>
    <x v="0"/>
    <s v="Ratio"/>
    <s v="EXP11.17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9"/>
    <s v="1|0|1|1"/>
    <s v="OT"/>
    <x v="2"/>
    <x v="2"/>
    <x v="2"/>
    <x v="1"/>
    <x v="0"/>
    <x v="0"/>
    <x v="0"/>
    <x v="0"/>
    <s v="Ratio"/>
    <s v="EXP12.15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0"/>
    <s v="A|0|All|1"/>
    <s v="OT"/>
    <x v="2"/>
    <x v="2"/>
    <x v="2"/>
    <x v="1"/>
    <x v="0"/>
    <x v="0"/>
    <x v="0"/>
    <x v="0"/>
    <s v="Ratio"/>
    <s v="EXP15.12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91"/>
    <s v="1|0|0|1"/>
    <s v="OT"/>
    <x v="2"/>
    <x v="2"/>
    <x v="2"/>
    <x v="1"/>
    <x v="0"/>
    <x v="0"/>
    <x v="0"/>
    <x v="0"/>
    <s v="Ratio"/>
    <s v="EXP11.18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92"/>
    <s v="1|0|1|1"/>
    <s v="OT"/>
    <x v="2"/>
    <x v="2"/>
    <x v="2"/>
    <x v="1"/>
    <x v="0"/>
    <x v="0"/>
    <x v="0"/>
    <x v="0"/>
    <s v="Ratio"/>
    <s v="EXP12.16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93"/>
    <s v="A|0|All|1"/>
    <s v="OT"/>
    <x v="2"/>
    <x v="2"/>
    <x v="2"/>
    <x v="1"/>
    <x v="0"/>
    <x v="0"/>
    <x v="0"/>
    <x v="0"/>
    <s v="Ratio"/>
    <s v="EXP15.13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94"/>
    <s v="1|0|0|1"/>
    <s v="OT"/>
    <x v="2"/>
    <x v="2"/>
    <x v="2"/>
    <x v="1"/>
    <x v="0"/>
    <x v="0"/>
    <x v="0"/>
    <x v="0"/>
    <s v="Ratio"/>
    <s v="EXP11.19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95"/>
    <s v="1|0|1|1"/>
    <s v="OT"/>
    <x v="2"/>
    <x v="2"/>
    <x v="2"/>
    <x v="1"/>
    <x v="0"/>
    <x v="0"/>
    <x v="0"/>
    <x v="0"/>
    <s v="Ratio"/>
    <s v="EXP12.17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6"/>
    <s v="A|0|All|1"/>
    <s v="OT"/>
    <x v="2"/>
    <x v="2"/>
    <x v="2"/>
    <x v="1"/>
    <x v="0"/>
    <x v="0"/>
    <x v="0"/>
    <x v="0"/>
    <s v="Ratio"/>
    <s v="EXP15.14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97"/>
    <s v="1|0|0|1"/>
    <s v="OT"/>
    <x v="2"/>
    <x v="2"/>
    <x v="2"/>
    <x v="1"/>
    <x v="0"/>
    <x v="0"/>
    <x v="0"/>
    <x v="0"/>
    <s v="Ratio"/>
    <s v="EXP11.20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98"/>
    <s v="1|0|1|1"/>
    <s v="OT"/>
    <x v="2"/>
    <x v="2"/>
    <x v="2"/>
    <x v="1"/>
    <x v="0"/>
    <x v="0"/>
    <x v="0"/>
    <x v="0"/>
    <s v="Ratio"/>
    <s v="EXP12.18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9"/>
    <s v="A|0|All|1"/>
    <s v="OT"/>
    <x v="2"/>
    <x v="2"/>
    <x v="2"/>
    <x v="1"/>
    <x v="0"/>
    <x v="0"/>
    <x v="0"/>
    <x v="0"/>
    <s v="Ratio"/>
    <s v="EXP15.15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0"/>
    <s v="1|0|0|1"/>
    <s v="OT"/>
    <x v="2"/>
    <x v="2"/>
    <x v="2"/>
    <x v="1"/>
    <x v="0"/>
    <x v="0"/>
    <x v="0"/>
    <x v="0"/>
    <s v="Ratio"/>
    <s v="EXP11.21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1"/>
    <s v="1|0|1|1"/>
    <s v="OT"/>
    <x v="2"/>
    <x v="2"/>
    <x v="2"/>
    <x v="1"/>
    <x v="0"/>
    <x v="0"/>
    <x v="0"/>
    <x v="0"/>
    <s v="Ratio"/>
    <s v="EXP12.19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2"/>
    <s v="A|0|All|1"/>
    <s v="OT"/>
    <x v="2"/>
    <x v="2"/>
    <x v="2"/>
    <x v="1"/>
    <x v="0"/>
    <x v="0"/>
    <x v="0"/>
    <x v="0"/>
    <s v="Ratio"/>
    <s v="EXP15.16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3"/>
    <s v="1|0|0|1"/>
    <s v="OT"/>
    <x v="2"/>
    <x v="2"/>
    <x v="2"/>
    <x v="1"/>
    <x v="0"/>
    <x v="0"/>
    <x v="0"/>
    <x v="0"/>
    <s v="Ratio"/>
    <s v="EXP11.22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4"/>
    <s v="1|0|1|1"/>
    <s v="OT"/>
    <x v="2"/>
    <x v="2"/>
    <x v="2"/>
    <x v="1"/>
    <x v="0"/>
    <x v="0"/>
    <x v="0"/>
    <x v="0"/>
    <s v="Ratio"/>
    <s v="EXP12.20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5"/>
    <s v="A|0|All|1"/>
    <s v="OT"/>
    <x v="2"/>
    <x v="2"/>
    <x v="2"/>
    <x v="1"/>
    <x v="0"/>
    <x v="0"/>
    <x v="0"/>
    <x v="0"/>
    <s v="Ratio"/>
    <s v="EXP15.17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6"/>
    <s v="1|0|0|1"/>
    <s v="OT"/>
    <x v="2"/>
    <x v="2"/>
    <x v="2"/>
    <x v="1"/>
    <x v="0"/>
    <x v="0"/>
    <x v="0"/>
    <x v="0"/>
    <s v="Ratio"/>
    <s v="EXP11.23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7"/>
    <s v="1|0|1|1"/>
    <s v="OT"/>
    <x v="2"/>
    <x v="2"/>
    <x v="2"/>
    <x v="1"/>
    <x v="0"/>
    <x v="0"/>
    <x v="0"/>
    <x v="0"/>
    <s v="Ratio"/>
    <s v="EXP12.21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8"/>
    <s v="A|0|All|1"/>
    <s v="OT"/>
    <x v="2"/>
    <x v="2"/>
    <x v="2"/>
    <x v="1"/>
    <x v="0"/>
    <x v="0"/>
    <x v="0"/>
    <x v="0"/>
    <s v="Ratio"/>
    <s v="EXP15.18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9"/>
    <s v="1|0|0|1"/>
    <s v="OT"/>
    <x v="2"/>
    <x v="2"/>
    <x v="2"/>
    <x v="1"/>
    <x v="0"/>
    <x v="0"/>
    <x v="0"/>
    <x v="0"/>
    <s v="Ratio"/>
    <s v="EXP11.24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0"/>
    <s v="1|0|1|1"/>
    <s v="OT"/>
    <x v="2"/>
    <x v="2"/>
    <x v="2"/>
    <x v="1"/>
    <x v="0"/>
    <x v="0"/>
    <x v="0"/>
    <x v="0"/>
    <s v="Ratio"/>
    <s v="EXP12.22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1"/>
    <s v="A|0|All|1"/>
    <s v="OT"/>
    <x v="2"/>
    <x v="2"/>
    <x v="2"/>
    <x v="1"/>
    <x v="0"/>
    <x v="0"/>
    <x v="0"/>
    <x v="0"/>
    <s v="Ratio"/>
    <s v="EXP15.19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2"/>
    <s v="1|0|0|1"/>
    <s v="OT"/>
    <x v="2"/>
    <x v="2"/>
    <x v="2"/>
    <x v="1"/>
    <x v="0"/>
    <x v="0"/>
    <x v="0"/>
    <x v="0"/>
    <s v="Ratio"/>
    <s v="EXP11.25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3"/>
    <s v="1|0|1|1"/>
    <s v="OT"/>
    <x v="2"/>
    <x v="2"/>
    <x v="2"/>
    <x v="1"/>
    <x v="0"/>
    <x v="0"/>
    <x v="0"/>
    <x v="0"/>
    <s v="Ratio"/>
    <s v="EXP12.23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4"/>
    <s v="A|0|All|1"/>
    <s v="OT"/>
    <x v="2"/>
    <x v="2"/>
    <x v="2"/>
    <x v="1"/>
    <x v="0"/>
    <x v="0"/>
    <x v="0"/>
    <x v="0"/>
    <s v="Ratio"/>
    <s v="EXP15.20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5"/>
    <s v="1|0|0|1"/>
    <s v="OT"/>
    <x v="2"/>
    <x v="2"/>
    <x v="2"/>
    <x v="1"/>
    <x v="0"/>
    <x v="0"/>
    <x v="0"/>
    <x v="0"/>
    <s v="Ratio"/>
    <s v="EXP11.26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6"/>
    <s v="1|0|1|1"/>
    <s v="OT"/>
    <x v="2"/>
    <x v="2"/>
    <x v="2"/>
    <x v="1"/>
    <x v="0"/>
    <x v="0"/>
    <x v="0"/>
    <x v="0"/>
    <s v="Ratio"/>
    <s v="EXP12.24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7"/>
    <s v="A|0|All|1"/>
    <s v="OT"/>
    <x v="2"/>
    <x v="2"/>
    <x v="2"/>
    <x v="1"/>
    <x v="0"/>
    <x v="0"/>
    <x v="0"/>
    <x v="0"/>
    <s v="Ratio"/>
    <s v="EXP15.21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8"/>
    <s v="1|0|0|1"/>
    <s v="OT"/>
    <x v="2"/>
    <x v="2"/>
    <x v="2"/>
    <x v="1"/>
    <x v="0"/>
    <x v="0"/>
    <x v="0"/>
    <x v="0"/>
    <s v="Ratio"/>
    <s v="EXP11.27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9"/>
    <s v="1|0|1|1"/>
    <s v="OT"/>
    <x v="2"/>
    <x v="2"/>
    <x v="2"/>
    <x v="1"/>
    <x v="0"/>
    <x v="0"/>
    <x v="0"/>
    <x v="0"/>
    <s v="Ratio"/>
    <s v="EXP12.25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0"/>
    <s v="A|0|All|1"/>
    <s v="OT"/>
    <x v="2"/>
    <x v="2"/>
    <x v="2"/>
    <x v="1"/>
    <x v="0"/>
    <x v="0"/>
    <x v="0"/>
    <x v="0"/>
    <s v="Ratio"/>
    <s v="EXP15.22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21"/>
    <s v="1|0|0|1"/>
    <s v="OT"/>
    <x v="2"/>
    <x v="2"/>
    <x v="2"/>
    <x v="1"/>
    <x v="0"/>
    <x v="0"/>
    <x v="0"/>
    <x v="0"/>
    <s v="Ratio"/>
    <s v="EXP11.28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22"/>
    <s v="1|0|1|1"/>
    <s v="OT"/>
    <x v="2"/>
    <x v="2"/>
    <x v="2"/>
    <x v="1"/>
    <x v="0"/>
    <x v="0"/>
    <x v="0"/>
    <x v="0"/>
    <s v="Ratio"/>
    <s v="EXP12.26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3"/>
    <s v="A|0|All|1"/>
    <s v="OT"/>
    <x v="2"/>
    <x v="2"/>
    <x v="2"/>
    <x v="1"/>
    <x v="0"/>
    <x v="0"/>
    <x v="0"/>
    <x v="0"/>
    <s v="Ratio"/>
    <s v="EXP15.23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24"/>
    <s v="1|0|0|1"/>
    <s v="OT"/>
    <x v="2"/>
    <x v="2"/>
    <x v="2"/>
    <x v="1"/>
    <x v="0"/>
    <x v="0"/>
    <x v="0"/>
    <x v="0"/>
    <s v="Ratio"/>
    <s v="EXP11.29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25"/>
    <s v="1|0|1|1"/>
    <s v="OT"/>
    <x v="2"/>
    <x v="2"/>
    <x v="2"/>
    <x v="1"/>
    <x v="0"/>
    <x v="0"/>
    <x v="0"/>
    <x v="0"/>
    <s v="Ratio"/>
    <s v="EXP12.27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26"/>
    <s v="A|0|All|1"/>
    <s v="OT"/>
    <x v="2"/>
    <x v="2"/>
    <x v="2"/>
    <x v="1"/>
    <x v="0"/>
    <x v="0"/>
    <x v="0"/>
    <x v="0"/>
    <s v="Ratio"/>
    <s v="EXP15.24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27"/>
    <s v="1|0|0|1"/>
    <s v="OT"/>
    <x v="2"/>
    <x v="2"/>
    <x v="2"/>
    <x v="1"/>
    <x v="0"/>
    <x v="0"/>
    <x v="0"/>
    <x v="0"/>
    <s v="Ratio"/>
    <s v="EXP11.30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28"/>
    <s v="1|0|1|1"/>
    <s v="OT"/>
    <x v="2"/>
    <x v="2"/>
    <x v="2"/>
    <x v="1"/>
    <x v="0"/>
    <x v="0"/>
    <x v="0"/>
    <x v="0"/>
    <s v="Ratio"/>
    <s v="EXP12.28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9"/>
    <s v="A|0|All|1"/>
    <s v="OT"/>
    <x v="2"/>
    <x v="2"/>
    <x v="2"/>
    <x v="1"/>
    <x v="0"/>
    <x v="0"/>
    <x v="0"/>
    <x v="0"/>
    <s v="Ratio"/>
    <s v="EXP15.25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0"/>
    <s v="1|0|0|1"/>
    <s v="OT"/>
    <x v="2"/>
    <x v="2"/>
    <x v="2"/>
    <x v="1"/>
    <x v="0"/>
    <x v="0"/>
    <x v="0"/>
    <x v="0"/>
    <s v="Ratio"/>
    <s v="EXP11.31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31"/>
    <s v="1|0|1|1"/>
    <s v="OT"/>
    <x v="2"/>
    <x v="2"/>
    <x v="2"/>
    <x v="1"/>
    <x v="0"/>
    <x v="0"/>
    <x v="0"/>
    <x v="0"/>
    <s v="Ratio"/>
    <s v="EXP12.29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32"/>
    <s v="A|0|All|1"/>
    <s v="OT"/>
    <x v="2"/>
    <x v="2"/>
    <x v="2"/>
    <x v="1"/>
    <x v="0"/>
    <x v="0"/>
    <x v="0"/>
    <x v="0"/>
    <s v="Ratio"/>
    <s v="EXP15.26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3"/>
    <s v="1|0|0|1"/>
    <s v="OT"/>
    <x v="2"/>
    <x v="2"/>
    <x v="2"/>
    <x v="1"/>
    <x v="0"/>
    <x v="0"/>
    <x v="0"/>
    <x v="0"/>
    <s v="Ratio"/>
    <s v="EXP11.32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34"/>
    <s v="1|0|1|1"/>
    <s v="OT"/>
    <x v="2"/>
    <x v="2"/>
    <x v="2"/>
    <x v="1"/>
    <x v="0"/>
    <x v="0"/>
    <x v="0"/>
    <x v="0"/>
    <s v="Ratio"/>
    <s v="EXP12.30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35"/>
    <s v="A|0|All|1"/>
    <s v="OT"/>
    <x v="2"/>
    <x v="2"/>
    <x v="2"/>
    <x v="1"/>
    <x v="0"/>
    <x v="0"/>
    <x v="0"/>
    <x v="0"/>
    <s v="Ratio"/>
    <s v="EXP15.27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6"/>
    <s v="1|0|0|1"/>
    <s v="RX"/>
    <x v="2"/>
    <x v="2"/>
    <x v="2"/>
    <x v="1"/>
    <x v="0"/>
    <x v="0"/>
    <x v="0"/>
    <x v="0"/>
    <s v="Ratio"/>
    <s v="EXP16.8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37"/>
    <s v="1|0|1|1"/>
    <s v="RX"/>
    <x v="2"/>
    <x v="2"/>
    <x v="2"/>
    <x v="1"/>
    <x v="0"/>
    <x v="0"/>
    <x v="0"/>
    <x v="0"/>
    <s v="Ratio"/>
    <s v="EXP17.4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38"/>
    <s v="A|0|All|1"/>
    <s v="RX"/>
    <x v="2"/>
    <x v="2"/>
    <x v="2"/>
    <x v="1"/>
    <x v="0"/>
    <x v="0"/>
    <x v="0"/>
    <x v="0"/>
    <s v="Ratio"/>
    <s v="EXP19.4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39"/>
    <s v="1|0|0|1"/>
    <s v="RX"/>
    <x v="2"/>
    <x v="2"/>
    <x v="2"/>
    <x v="1"/>
    <x v="0"/>
    <x v="0"/>
    <x v="0"/>
    <x v="0"/>
    <s v="Ratio"/>
    <s v="EXP16.9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40"/>
    <s v="1|0|1|1"/>
    <s v="RX"/>
    <x v="2"/>
    <x v="2"/>
    <x v="2"/>
    <x v="1"/>
    <x v="0"/>
    <x v="0"/>
    <x v="0"/>
    <x v="0"/>
    <s v="Ratio"/>
    <s v="EXP17.5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41"/>
    <s v="A|0|All|1"/>
    <s v="RX"/>
    <x v="2"/>
    <x v="2"/>
    <x v="2"/>
    <x v="1"/>
    <x v="0"/>
    <x v="0"/>
    <x v="0"/>
    <x v="0"/>
    <s v="Ratio"/>
    <s v="EXP19.5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42"/>
    <s v="1|0|0|1"/>
    <s v="OT"/>
    <x v="2"/>
    <x v="2"/>
    <x v="2"/>
    <x v="1"/>
    <x v="0"/>
    <x v="0"/>
    <x v="0"/>
    <x v="0"/>
    <s v="Ratio"/>
    <s v="EXP11.33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43"/>
    <s v="1|0|1|1"/>
    <s v="OT"/>
    <x v="2"/>
    <x v="2"/>
    <x v="2"/>
    <x v="1"/>
    <x v="0"/>
    <x v="0"/>
    <x v="0"/>
    <x v="0"/>
    <s v="Ratio"/>
    <s v="EXP12.31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44"/>
    <s v="A|0|All|1"/>
    <s v="OT"/>
    <x v="2"/>
    <x v="2"/>
    <x v="2"/>
    <x v="1"/>
    <x v="0"/>
    <x v="0"/>
    <x v="0"/>
    <x v="0"/>
    <s v="Ratio"/>
    <s v="EXP15.28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45"/>
    <s v="1|0|0|1"/>
    <s v="OT"/>
    <x v="2"/>
    <x v="2"/>
    <x v="2"/>
    <x v="1"/>
    <x v="0"/>
    <x v="0"/>
    <x v="0"/>
    <x v="0"/>
    <s v="Ratio"/>
    <s v="EXP11.34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46"/>
    <s v="1|0|0|1"/>
    <s v="RX"/>
    <x v="2"/>
    <x v="2"/>
    <x v="2"/>
    <x v="1"/>
    <x v="0"/>
    <x v="0"/>
    <x v="0"/>
    <x v="0"/>
    <s v="Ratio"/>
    <s v="EXP16.10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47"/>
    <s v="1|0|1|1"/>
    <s v="OT"/>
    <x v="2"/>
    <x v="2"/>
    <x v="2"/>
    <x v="1"/>
    <x v="0"/>
    <x v="0"/>
    <x v="0"/>
    <x v="0"/>
    <s v="Ratio"/>
    <s v="EXP12.32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48"/>
    <s v="1|0|1|1"/>
    <s v="RX"/>
    <x v="2"/>
    <x v="2"/>
    <x v="2"/>
    <x v="1"/>
    <x v="0"/>
    <x v="0"/>
    <x v="0"/>
    <x v="0"/>
    <s v="Ratio"/>
    <s v="EXP17.6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49"/>
    <s v="A|0|All|1"/>
    <s v="OT"/>
    <x v="2"/>
    <x v="2"/>
    <x v="2"/>
    <x v="1"/>
    <x v="0"/>
    <x v="0"/>
    <x v="0"/>
    <x v="0"/>
    <s v="Ratio"/>
    <s v="EXP15.29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0"/>
    <s v="A|0|All|1"/>
    <s v="RX"/>
    <x v="2"/>
    <x v="2"/>
    <x v="2"/>
    <x v="1"/>
    <x v="0"/>
    <x v="0"/>
    <x v="0"/>
    <x v="0"/>
    <s v="Ratio"/>
    <s v="EXP19.6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51"/>
    <s v="1|0|0|1"/>
    <s v="OT"/>
    <x v="2"/>
    <x v="2"/>
    <x v="2"/>
    <x v="1"/>
    <x v="0"/>
    <x v="0"/>
    <x v="0"/>
    <x v="0"/>
    <s v="Ratio"/>
    <s v="EXP11.35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2"/>
    <s v="1|0|1|1"/>
    <s v="OT"/>
    <x v="2"/>
    <x v="2"/>
    <x v="2"/>
    <x v="1"/>
    <x v="0"/>
    <x v="0"/>
    <x v="0"/>
    <x v="0"/>
    <s v="Ratio"/>
    <s v="EXP12.33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3"/>
    <s v="A|0|All|1"/>
    <s v="OT"/>
    <x v="2"/>
    <x v="2"/>
    <x v="2"/>
    <x v="1"/>
    <x v="0"/>
    <x v="0"/>
    <x v="0"/>
    <x v="0"/>
    <s v="Ratio"/>
    <s v="EXP15.30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4"/>
    <s v="1|0|0|1"/>
    <s v="OT"/>
    <x v="2"/>
    <x v="2"/>
    <x v="2"/>
    <x v="1"/>
    <x v="0"/>
    <x v="0"/>
    <x v="0"/>
    <x v="0"/>
    <s v="Ratio"/>
    <s v="EXP11.36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5"/>
    <s v="1|0|1|1"/>
    <s v="OT"/>
    <x v="2"/>
    <x v="2"/>
    <x v="2"/>
    <x v="1"/>
    <x v="0"/>
    <x v="0"/>
    <x v="0"/>
    <x v="0"/>
    <s v="Ratio"/>
    <s v="EXP12.34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6"/>
    <s v="A|0|All|1"/>
    <s v="OT"/>
    <x v="2"/>
    <x v="2"/>
    <x v="2"/>
    <x v="1"/>
    <x v="0"/>
    <x v="0"/>
    <x v="0"/>
    <x v="0"/>
    <s v="Ratio"/>
    <s v="EXP15.31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7"/>
    <s v="1|0|0|1"/>
    <s v="OT"/>
    <x v="2"/>
    <x v="2"/>
    <x v="2"/>
    <x v="1"/>
    <x v="0"/>
    <x v="0"/>
    <x v="0"/>
    <x v="0"/>
    <s v="Ratio"/>
    <s v="EXP11.37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8"/>
    <s v="1|0|1|1"/>
    <s v="OT"/>
    <x v="2"/>
    <x v="2"/>
    <x v="2"/>
    <x v="1"/>
    <x v="0"/>
    <x v="0"/>
    <x v="0"/>
    <x v="0"/>
    <s v="Ratio"/>
    <s v="EXP12.35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9"/>
    <s v="A|0|All|1"/>
    <s v="OT"/>
    <x v="2"/>
    <x v="2"/>
    <x v="2"/>
    <x v="1"/>
    <x v="0"/>
    <x v="0"/>
    <x v="0"/>
    <x v="0"/>
    <s v="Ratio"/>
    <s v="EXP15.32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0"/>
    <s v="1|0|0|1"/>
    <s v="OT"/>
    <x v="2"/>
    <x v="2"/>
    <x v="2"/>
    <x v="1"/>
    <x v="0"/>
    <x v="0"/>
    <x v="0"/>
    <x v="0"/>
    <s v="Ratio"/>
    <s v="EXP11.38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61"/>
    <s v="1|0|1|1"/>
    <s v="OT"/>
    <x v="2"/>
    <x v="2"/>
    <x v="2"/>
    <x v="1"/>
    <x v="0"/>
    <x v="0"/>
    <x v="0"/>
    <x v="0"/>
    <s v="Ratio"/>
    <s v="EXP12.36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62"/>
    <s v="A|0|All|1"/>
    <s v="OT"/>
    <x v="2"/>
    <x v="2"/>
    <x v="2"/>
    <x v="1"/>
    <x v="0"/>
    <x v="0"/>
    <x v="0"/>
    <x v="0"/>
    <s v="Ratio"/>
    <s v="EXP15.33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63"/>
    <s v="1|0|0|1"/>
    <s v="OT"/>
    <x v="2"/>
    <x v="2"/>
    <x v="2"/>
    <x v="1"/>
    <x v="0"/>
    <x v="0"/>
    <x v="0"/>
    <x v="0"/>
    <s v="Ratio"/>
    <s v="EXP11.39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64"/>
    <s v="1|0|1|1"/>
    <s v="OT"/>
    <x v="2"/>
    <x v="2"/>
    <x v="2"/>
    <x v="1"/>
    <x v="0"/>
    <x v="0"/>
    <x v="0"/>
    <x v="0"/>
    <s v="Ratio"/>
    <s v="EXP12.37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65"/>
    <s v="A|0|All|1"/>
    <s v="OT"/>
    <x v="2"/>
    <x v="2"/>
    <x v="2"/>
    <x v="1"/>
    <x v="0"/>
    <x v="0"/>
    <x v="0"/>
    <x v="0"/>
    <s v="Ratio"/>
    <s v="EXP15.34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6"/>
    <s v="1|0|0|1"/>
    <s v="OT"/>
    <x v="2"/>
    <x v="2"/>
    <x v="2"/>
    <x v="1"/>
    <x v="0"/>
    <x v="0"/>
    <x v="0"/>
    <x v="0"/>
    <s v="Ratio"/>
    <s v="EXP11.40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67"/>
    <s v="1|0|1|1"/>
    <s v="OT"/>
    <x v="2"/>
    <x v="2"/>
    <x v="2"/>
    <x v="1"/>
    <x v="0"/>
    <x v="0"/>
    <x v="0"/>
    <x v="0"/>
    <s v="Ratio"/>
    <s v="EXP12.38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68"/>
    <s v="A|0|All|1"/>
    <s v="OT"/>
    <x v="2"/>
    <x v="2"/>
    <x v="2"/>
    <x v="1"/>
    <x v="0"/>
    <x v="0"/>
    <x v="0"/>
    <x v="0"/>
    <s v="Ratio"/>
    <s v="EXP15.35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9"/>
    <s v="1|0|0|1"/>
    <s v="OT"/>
    <x v="2"/>
    <x v="2"/>
    <x v="2"/>
    <x v="1"/>
    <x v="0"/>
    <x v="0"/>
    <x v="0"/>
    <x v="0"/>
    <s v="Ratio"/>
    <s v="EXP11.41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70"/>
    <s v="1|0|1|1"/>
    <s v="OT"/>
    <x v="2"/>
    <x v="2"/>
    <x v="2"/>
    <x v="1"/>
    <x v="0"/>
    <x v="0"/>
    <x v="0"/>
    <x v="0"/>
    <s v="Ratio"/>
    <s v="EXP12.39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71"/>
    <s v="A|0|All|1"/>
    <s v="OT"/>
    <x v="2"/>
    <x v="2"/>
    <x v="2"/>
    <x v="1"/>
    <x v="0"/>
    <x v="0"/>
    <x v="0"/>
    <x v="0"/>
    <s v="Ratio"/>
    <s v="EXP15.36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72"/>
    <s v="1|0|0|1"/>
    <s v="OT"/>
    <x v="2"/>
    <x v="2"/>
    <x v="2"/>
    <x v="1"/>
    <x v="0"/>
    <x v="0"/>
    <x v="0"/>
    <x v="0"/>
    <s v="Ratio"/>
    <s v="EXP11.42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73"/>
    <s v="1|0|1|1"/>
    <s v="OT"/>
    <x v="2"/>
    <x v="2"/>
    <x v="2"/>
    <x v="1"/>
    <x v="0"/>
    <x v="0"/>
    <x v="0"/>
    <x v="0"/>
    <s v="Ratio"/>
    <s v="EXP12.40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74"/>
    <s v="A|0|All|1"/>
    <s v="OT"/>
    <x v="2"/>
    <x v="2"/>
    <x v="2"/>
    <x v="1"/>
    <x v="0"/>
    <x v="0"/>
    <x v="0"/>
    <x v="0"/>
    <s v="Ratio"/>
    <s v="EXP15.37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75"/>
    <s v="1|0|0|1"/>
    <s v="LT"/>
    <x v="2"/>
    <x v="2"/>
    <x v="2"/>
    <x v="1"/>
    <x v="0"/>
    <x v="0"/>
    <x v="0"/>
    <x v="0"/>
    <s v="Ratio"/>
    <s v="EXP6.13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76"/>
    <s v="1|0|1|1"/>
    <s v="LT"/>
    <x v="2"/>
    <x v="2"/>
    <x v="2"/>
    <x v="1"/>
    <x v="0"/>
    <x v="0"/>
    <x v="0"/>
    <x v="0"/>
    <s v="Ratio"/>
    <s v="EXP7.12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77"/>
    <s v="A|0|All|1"/>
    <s v="LT"/>
    <x v="2"/>
    <x v="2"/>
    <x v="2"/>
    <x v="1"/>
    <x v="0"/>
    <x v="0"/>
    <x v="0"/>
    <x v="0"/>
    <s v="Ratio"/>
    <s v="EXP10.10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78"/>
    <s v="1|0|0|1"/>
    <s v="LT"/>
    <x v="2"/>
    <x v="2"/>
    <x v="2"/>
    <x v="1"/>
    <x v="0"/>
    <x v="0"/>
    <x v="0"/>
    <x v="0"/>
    <s v="Ratio"/>
    <s v="EXP6.14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79"/>
    <s v="1|0|1|1"/>
    <s v="LT"/>
    <x v="2"/>
    <x v="2"/>
    <x v="2"/>
    <x v="1"/>
    <x v="0"/>
    <x v="0"/>
    <x v="0"/>
    <x v="0"/>
    <s v="Ratio"/>
    <s v="EXP7.13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0"/>
    <s v="A|0|All|1"/>
    <s v="LT"/>
    <x v="2"/>
    <x v="2"/>
    <x v="2"/>
    <x v="1"/>
    <x v="0"/>
    <x v="0"/>
    <x v="0"/>
    <x v="0"/>
    <s v="Ratio"/>
    <s v="EXP10.11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1"/>
    <s v="1|0|0|1"/>
    <s v="LT"/>
    <x v="2"/>
    <x v="2"/>
    <x v="2"/>
    <x v="1"/>
    <x v="0"/>
    <x v="0"/>
    <x v="0"/>
    <x v="0"/>
    <s v="Ratio"/>
    <s v="EXP6.15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2"/>
    <s v="1|0|1|1"/>
    <s v="LT"/>
    <x v="2"/>
    <x v="2"/>
    <x v="2"/>
    <x v="1"/>
    <x v="0"/>
    <x v="0"/>
    <x v="0"/>
    <x v="0"/>
    <s v="Ratio"/>
    <s v="EXP7.14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3"/>
    <s v="A|0|All|1"/>
    <s v="LT"/>
    <x v="2"/>
    <x v="2"/>
    <x v="2"/>
    <x v="1"/>
    <x v="0"/>
    <x v="0"/>
    <x v="0"/>
    <x v="0"/>
    <s v="Ratio"/>
    <s v="EXP10.12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4"/>
    <s v="1|0|0|1"/>
    <s v="LT"/>
    <x v="2"/>
    <x v="2"/>
    <x v="2"/>
    <x v="1"/>
    <x v="0"/>
    <x v="0"/>
    <x v="0"/>
    <x v="0"/>
    <s v="Ratio"/>
    <s v="EXP6.16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5"/>
    <s v="1|0|1|1"/>
    <s v="LT"/>
    <x v="2"/>
    <x v="2"/>
    <x v="2"/>
    <x v="1"/>
    <x v="0"/>
    <x v="0"/>
    <x v="0"/>
    <x v="0"/>
    <s v="Ratio"/>
    <s v="EXP7.15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6"/>
    <s v="A|0|All|1"/>
    <s v="LT"/>
    <x v="2"/>
    <x v="2"/>
    <x v="2"/>
    <x v="1"/>
    <x v="0"/>
    <x v="0"/>
    <x v="0"/>
    <x v="0"/>
    <s v="Ratio"/>
    <s v="EXP10.13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7"/>
    <s v="1|0|0|1"/>
    <s v="LT"/>
    <x v="2"/>
    <x v="2"/>
    <x v="2"/>
    <x v="1"/>
    <x v="0"/>
    <x v="0"/>
    <x v="0"/>
    <x v="0"/>
    <s v="Ratio"/>
    <s v="EXP6.17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8"/>
    <s v="1|0|1|1"/>
    <s v="LT"/>
    <x v="2"/>
    <x v="2"/>
    <x v="2"/>
    <x v="1"/>
    <x v="0"/>
    <x v="0"/>
    <x v="0"/>
    <x v="0"/>
    <s v="Ratio"/>
    <s v="EXP7.16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9"/>
    <s v="A|0|All|1"/>
    <s v="LT"/>
    <x v="2"/>
    <x v="2"/>
    <x v="2"/>
    <x v="1"/>
    <x v="0"/>
    <x v="0"/>
    <x v="0"/>
    <x v="0"/>
    <s v="Ratio"/>
    <s v="EXP10.14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90"/>
    <s v="1|0|0|1"/>
    <s v="OT"/>
    <x v="2"/>
    <x v="2"/>
    <x v="2"/>
    <x v="1"/>
    <x v="0"/>
    <x v="0"/>
    <x v="0"/>
    <x v="0"/>
    <s v="Ratio"/>
    <s v="EXP11.43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91"/>
    <s v="1|0|1|1"/>
    <s v="OT"/>
    <x v="2"/>
    <x v="2"/>
    <x v="2"/>
    <x v="1"/>
    <x v="0"/>
    <x v="0"/>
    <x v="0"/>
    <x v="0"/>
    <s v="Ratio"/>
    <s v="EXP12.41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92"/>
    <s v="A|0|All|1"/>
    <s v="OT"/>
    <x v="2"/>
    <x v="2"/>
    <x v="2"/>
    <x v="1"/>
    <x v="0"/>
    <x v="0"/>
    <x v="0"/>
    <x v="0"/>
    <s v="Ratio"/>
    <s v="EXP15.38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93"/>
    <s v="1|0|0|1"/>
    <s v="OT"/>
    <x v="2"/>
    <x v="2"/>
    <x v="2"/>
    <x v="1"/>
    <x v="0"/>
    <x v="0"/>
    <x v="0"/>
    <x v="0"/>
    <s v="Ratio"/>
    <s v="EXP11.44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94"/>
    <s v="1|0|1|1"/>
    <s v="OT"/>
    <x v="2"/>
    <x v="2"/>
    <x v="2"/>
    <x v="1"/>
    <x v="0"/>
    <x v="0"/>
    <x v="0"/>
    <x v="0"/>
    <s v="Ratio"/>
    <s v="EXP12.42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95"/>
    <s v="A|0|All|1"/>
    <s v="OT"/>
    <x v="2"/>
    <x v="2"/>
    <x v="2"/>
    <x v="1"/>
    <x v="0"/>
    <x v="0"/>
    <x v="0"/>
    <x v="0"/>
    <s v="Ratio"/>
    <s v="EXP15.39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96"/>
    <s v="1|0|0|1"/>
    <s v="LT"/>
    <x v="2"/>
    <x v="2"/>
    <x v="2"/>
    <x v="1"/>
    <x v="0"/>
    <x v="0"/>
    <x v="0"/>
    <x v="0"/>
    <s v="Ratio"/>
    <s v="EXP6.18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97"/>
    <s v="1|0|0|1"/>
    <s v="OT"/>
    <x v="2"/>
    <x v="2"/>
    <x v="2"/>
    <x v="1"/>
    <x v="0"/>
    <x v="0"/>
    <x v="0"/>
    <x v="0"/>
    <s v="Ratio"/>
    <s v="EXP11.45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98"/>
    <s v="1|0|1|1"/>
    <s v="LT"/>
    <x v="2"/>
    <x v="2"/>
    <x v="2"/>
    <x v="1"/>
    <x v="0"/>
    <x v="0"/>
    <x v="0"/>
    <x v="0"/>
    <s v="Ratio"/>
    <s v="EXP7.17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99"/>
    <s v="1|0|1|1"/>
    <s v="OT"/>
    <x v="2"/>
    <x v="2"/>
    <x v="2"/>
    <x v="1"/>
    <x v="0"/>
    <x v="0"/>
    <x v="0"/>
    <x v="0"/>
    <s v="Ratio"/>
    <s v="EXP12.43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0"/>
    <s v="A|0|All|1"/>
    <s v="LT"/>
    <x v="2"/>
    <x v="2"/>
    <x v="2"/>
    <x v="1"/>
    <x v="0"/>
    <x v="0"/>
    <x v="0"/>
    <x v="0"/>
    <s v="Ratio"/>
    <s v="EXP10.15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201"/>
    <s v="A|0|All|1"/>
    <s v="OT"/>
    <x v="2"/>
    <x v="2"/>
    <x v="2"/>
    <x v="1"/>
    <x v="0"/>
    <x v="0"/>
    <x v="0"/>
    <x v="0"/>
    <s v="Ratio"/>
    <s v="EXP15.40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2"/>
    <s v="1|0|0|1"/>
    <s v="OT"/>
    <x v="2"/>
    <x v="2"/>
    <x v="2"/>
    <x v="1"/>
    <x v="0"/>
    <x v="0"/>
    <x v="0"/>
    <x v="0"/>
    <s v="Ratio"/>
    <s v="EXP11.46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3"/>
    <s v="1|0|1|1"/>
    <s v="OT"/>
    <x v="2"/>
    <x v="2"/>
    <x v="2"/>
    <x v="1"/>
    <x v="0"/>
    <x v="0"/>
    <x v="0"/>
    <x v="0"/>
    <s v="Ratio"/>
    <s v="EXP12.44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4"/>
    <s v="A|0|All|1"/>
    <s v="OT"/>
    <x v="2"/>
    <x v="2"/>
    <x v="2"/>
    <x v="1"/>
    <x v="0"/>
    <x v="0"/>
    <x v="0"/>
    <x v="0"/>
    <s v="Ratio"/>
    <s v="EXP15.41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5"/>
    <s v="1|0|0|1"/>
    <s v="OT"/>
    <x v="2"/>
    <x v="2"/>
    <x v="2"/>
    <x v="1"/>
    <x v="0"/>
    <x v="0"/>
    <x v="0"/>
    <x v="0"/>
    <s v="Ratio"/>
    <s v="EXP11.47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6"/>
    <s v="1|0|1|1"/>
    <s v="OT"/>
    <x v="2"/>
    <x v="2"/>
    <x v="2"/>
    <x v="1"/>
    <x v="0"/>
    <x v="0"/>
    <x v="0"/>
    <x v="0"/>
    <s v="Ratio"/>
    <s v="EXP12.45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7"/>
    <s v="A|0|All|1"/>
    <s v="OT"/>
    <x v="2"/>
    <x v="2"/>
    <x v="2"/>
    <x v="1"/>
    <x v="0"/>
    <x v="0"/>
    <x v="0"/>
    <x v="0"/>
    <s v="Ratio"/>
    <s v="EXP15.42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8"/>
    <s v="1|0|0|1"/>
    <s v="OT"/>
    <x v="2"/>
    <x v="2"/>
    <x v="2"/>
    <x v="1"/>
    <x v="0"/>
    <x v="0"/>
    <x v="0"/>
    <x v="0"/>
    <s v="Ratio"/>
    <s v="EXP11.48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9"/>
    <s v="1|0|1|1"/>
    <s v="OT"/>
    <x v="2"/>
    <x v="2"/>
    <x v="2"/>
    <x v="1"/>
    <x v="0"/>
    <x v="0"/>
    <x v="0"/>
    <x v="0"/>
    <s v="Ratio"/>
    <s v="EXP12.46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0"/>
    <s v="A|0|All|1"/>
    <s v="OT"/>
    <x v="2"/>
    <x v="2"/>
    <x v="2"/>
    <x v="1"/>
    <x v="0"/>
    <x v="0"/>
    <x v="0"/>
    <x v="0"/>
    <s v="Ratio"/>
    <s v="EXP15.43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1"/>
    <s v="1|0|0|1"/>
    <s v="OT"/>
    <x v="2"/>
    <x v="2"/>
    <x v="2"/>
    <x v="1"/>
    <x v="0"/>
    <x v="0"/>
    <x v="0"/>
    <x v="0"/>
    <s v="Ratio"/>
    <s v="EXP11.49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2"/>
    <s v="1|0|1|1"/>
    <s v="OT"/>
    <x v="2"/>
    <x v="2"/>
    <x v="2"/>
    <x v="1"/>
    <x v="0"/>
    <x v="0"/>
    <x v="0"/>
    <x v="0"/>
    <s v="Ratio"/>
    <s v="EXP12.47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3"/>
    <s v="A|0|All|1"/>
    <s v="OT"/>
    <x v="2"/>
    <x v="2"/>
    <x v="2"/>
    <x v="1"/>
    <x v="0"/>
    <x v="0"/>
    <x v="0"/>
    <x v="0"/>
    <s v="Ratio"/>
    <s v="EXP15.44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4"/>
    <s v="1|0|0|1"/>
    <s v="OT"/>
    <x v="2"/>
    <x v="2"/>
    <x v="2"/>
    <x v="1"/>
    <x v="0"/>
    <x v="0"/>
    <x v="0"/>
    <x v="0"/>
    <s v="Ratio"/>
    <s v="EXP11.50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5"/>
    <s v="1|0|1|1"/>
    <s v="OT"/>
    <x v="2"/>
    <x v="2"/>
    <x v="2"/>
    <x v="1"/>
    <x v="0"/>
    <x v="0"/>
    <x v="0"/>
    <x v="0"/>
    <s v="Ratio"/>
    <s v="EXP12.48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6"/>
    <s v="A|0|All|1"/>
    <s v="OT"/>
    <x v="2"/>
    <x v="2"/>
    <x v="2"/>
    <x v="1"/>
    <x v="0"/>
    <x v="0"/>
    <x v="0"/>
    <x v="0"/>
    <s v="Ratio"/>
    <s v="EXP15.45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7"/>
    <s v="1|0|0|1"/>
    <s v="OT"/>
    <x v="2"/>
    <x v="2"/>
    <x v="2"/>
    <x v="1"/>
    <x v="0"/>
    <x v="0"/>
    <x v="0"/>
    <x v="0"/>
    <s v="Ratio"/>
    <s v="EXP11.51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8"/>
    <s v="1|0|1|1"/>
    <s v="OT"/>
    <x v="2"/>
    <x v="2"/>
    <x v="2"/>
    <x v="1"/>
    <x v="0"/>
    <x v="0"/>
    <x v="0"/>
    <x v="0"/>
    <s v="Ratio"/>
    <s v="EXP12.49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9"/>
    <s v="A|0|All|1"/>
    <s v="OT"/>
    <x v="2"/>
    <x v="2"/>
    <x v="2"/>
    <x v="1"/>
    <x v="0"/>
    <x v="0"/>
    <x v="0"/>
    <x v="0"/>
    <s v="Ratio"/>
    <s v="EXP15.46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20"/>
    <s v="1|0|0|1"/>
    <s v="OT"/>
    <x v="2"/>
    <x v="2"/>
    <x v="2"/>
    <x v="1"/>
    <x v="0"/>
    <x v="0"/>
    <x v="0"/>
    <x v="0"/>
    <s v="Ratio"/>
    <s v="EXP11.52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21"/>
    <s v="1|0|1|1"/>
    <s v="OT"/>
    <x v="2"/>
    <x v="2"/>
    <x v="2"/>
    <x v="1"/>
    <x v="0"/>
    <x v="0"/>
    <x v="0"/>
    <x v="0"/>
    <s v="Ratio"/>
    <s v="EXP12.50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22"/>
    <s v="A|0|All|1"/>
    <s v="OT"/>
    <x v="2"/>
    <x v="2"/>
    <x v="2"/>
    <x v="1"/>
    <x v="0"/>
    <x v="0"/>
    <x v="0"/>
    <x v="0"/>
    <s v="Ratio"/>
    <s v="EXP15.47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23"/>
    <s v="1|0|0|1"/>
    <s v="IP"/>
    <x v="2"/>
    <x v="2"/>
    <x v="2"/>
    <x v="1"/>
    <x v="0"/>
    <x v="0"/>
    <x v="0"/>
    <x v="0"/>
    <s v="Ratio"/>
    <s v="EXP1.6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224"/>
    <s v="1|0|1|1"/>
    <s v="IP"/>
    <x v="2"/>
    <x v="2"/>
    <x v="2"/>
    <x v="1"/>
    <x v="0"/>
    <x v="0"/>
    <x v="0"/>
    <x v="0"/>
    <s v="Ratio"/>
    <s v="EXP2.4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225"/>
    <s v="A|0|All|1"/>
    <s v="IP"/>
    <x v="2"/>
    <x v="2"/>
    <x v="2"/>
    <x v="1"/>
    <x v="0"/>
    <x v="0"/>
    <x v="0"/>
    <x v="0"/>
    <s v="Ratio"/>
    <s v="EXP5.2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226"/>
    <s v="1|0|0|1"/>
    <s v="LT"/>
    <x v="2"/>
    <x v="2"/>
    <x v="2"/>
    <x v="1"/>
    <x v="0"/>
    <x v="0"/>
    <x v="0"/>
    <x v="0"/>
    <s v="Ratio"/>
    <s v="EXP6.19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227"/>
    <s v="1|0|1|1"/>
    <s v="LT"/>
    <x v="2"/>
    <x v="2"/>
    <x v="2"/>
    <x v="1"/>
    <x v="0"/>
    <x v="0"/>
    <x v="0"/>
    <x v="0"/>
    <s v="Ratio"/>
    <s v="EXP7.18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228"/>
    <s v="A|0|All|1"/>
    <s v="LT"/>
    <x v="2"/>
    <x v="2"/>
    <x v="2"/>
    <x v="1"/>
    <x v="0"/>
    <x v="0"/>
    <x v="0"/>
    <x v="0"/>
    <s v="Ratio"/>
    <s v="EXP10.16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229"/>
    <s v="1|0|0|1"/>
    <s v="OT"/>
    <x v="2"/>
    <x v="2"/>
    <x v="2"/>
    <x v="1"/>
    <x v="0"/>
    <x v="0"/>
    <x v="0"/>
    <x v="0"/>
    <s v="Ratio"/>
    <s v="EXP11.53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30"/>
    <s v="1|0|1|1"/>
    <s v="OT"/>
    <x v="2"/>
    <x v="2"/>
    <x v="2"/>
    <x v="1"/>
    <x v="0"/>
    <x v="0"/>
    <x v="0"/>
    <x v="0"/>
    <s v="Ratio"/>
    <s v="EXP12.51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31"/>
    <s v="A|0|All|1"/>
    <s v="OT"/>
    <x v="2"/>
    <x v="2"/>
    <x v="2"/>
    <x v="1"/>
    <x v="0"/>
    <x v="0"/>
    <x v="0"/>
    <x v="0"/>
    <s v="Ratio"/>
    <s v="EXP15.48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32"/>
    <s v="1|0|0|1"/>
    <s v="IP"/>
    <x v="2"/>
    <x v="2"/>
    <x v="2"/>
    <x v="1"/>
    <x v="0"/>
    <x v="0"/>
    <x v="0"/>
    <x v="0"/>
    <s v="Ratio"/>
    <s v="EXP1.7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233"/>
    <s v="1|0|1|1"/>
    <s v="IP"/>
    <x v="2"/>
    <x v="2"/>
    <x v="2"/>
    <x v="1"/>
    <x v="0"/>
    <x v="0"/>
    <x v="0"/>
    <x v="0"/>
    <s v="Ratio"/>
    <s v="EXP2.5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234"/>
    <s v="A|0|All|1"/>
    <s v="IP"/>
    <x v="2"/>
    <x v="2"/>
    <x v="2"/>
    <x v="1"/>
    <x v="0"/>
    <x v="0"/>
    <x v="0"/>
    <x v="0"/>
    <s v="Ratio"/>
    <s v="EXP5.3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235"/>
    <s v="1|0|0|1"/>
    <s v="OT"/>
    <x v="2"/>
    <x v="2"/>
    <x v="2"/>
    <x v="1"/>
    <x v="0"/>
    <x v="0"/>
    <x v="0"/>
    <x v="0"/>
    <s v="Ratio"/>
    <s v="EXP11.54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36"/>
    <s v="1|0|1|1"/>
    <s v="OT"/>
    <x v="2"/>
    <x v="2"/>
    <x v="2"/>
    <x v="1"/>
    <x v="0"/>
    <x v="0"/>
    <x v="0"/>
    <x v="0"/>
    <s v="Ratio"/>
    <s v="EXP12.52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37"/>
    <s v="A|0|All|1"/>
    <s v="OT"/>
    <x v="2"/>
    <x v="2"/>
    <x v="2"/>
    <x v="1"/>
    <x v="0"/>
    <x v="0"/>
    <x v="0"/>
    <x v="0"/>
    <s v="Ratio"/>
    <s v="EXP15.49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38"/>
    <s v="1|0|0|1"/>
    <s v="OT"/>
    <x v="2"/>
    <x v="2"/>
    <x v="2"/>
    <x v="1"/>
    <x v="0"/>
    <x v="0"/>
    <x v="0"/>
    <x v="0"/>
    <s v="Ratio"/>
    <s v="EXP11.55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39"/>
    <s v="1|0|1|1"/>
    <s v="OT"/>
    <x v="2"/>
    <x v="2"/>
    <x v="2"/>
    <x v="1"/>
    <x v="0"/>
    <x v="0"/>
    <x v="0"/>
    <x v="0"/>
    <s v="Ratio"/>
    <s v="EXP12.53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0"/>
    <s v="A|0|All|1"/>
    <s v="OT"/>
    <x v="2"/>
    <x v="2"/>
    <x v="2"/>
    <x v="1"/>
    <x v="0"/>
    <x v="0"/>
    <x v="0"/>
    <x v="0"/>
    <s v="Ratio"/>
    <s v="EXP15.50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1"/>
    <s v="1|0|0|1"/>
    <s v="OT"/>
    <x v="2"/>
    <x v="2"/>
    <x v="2"/>
    <x v="1"/>
    <x v="0"/>
    <x v="0"/>
    <x v="0"/>
    <x v="0"/>
    <s v="Ratio"/>
    <s v="EXP11.56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2"/>
    <s v="1|0|1|1"/>
    <s v="OT"/>
    <x v="2"/>
    <x v="2"/>
    <x v="2"/>
    <x v="1"/>
    <x v="0"/>
    <x v="0"/>
    <x v="0"/>
    <x v="0"/>
    <s v="Ratio"/>
    <s v="EXP12.54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3"/>
    <s v="A|0|All|1"/>
    <s v="OT"/>
    <x v="2"/>
    <x v="2"/>
    <x v="2"/>
    <x v="1"/>
    <x v="0"/>
    <x v="0"/>
    <x v="0"/>
    <x v="0"/>
    <s v="Ratio"/>
    <s v="EXP15.51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4"/>
    <s v="1|0|0|1"/>
    <s v="OT"/>
    <x v="2"/>
    <x v="2"/>
    <x v="2"/>
    <x v="1"/>
    <x v="0"/>
    <x v="0"/>
    <x v="0"/>
    <x v="0"/>
    <s v="Ratio"/>
    <s v="EXP11.57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5"/>
    <s v="1|0|1|1"/>
    <s v="OT"/>
    <x v="2"/>
    <x v="2"/>
    <x v="2"/>
    <x v="1"/>
    <x v="0"/>
    <x v="0"/>
    <x v="0"/>
    <x v="0"/>
    <s v="Ratio"/>
    <s v="EXP12.55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6"/>
    <s v="A|0|All|1"/>
    <s v="OT"/>
    <x v="2"/>
    <x v="2"/>
    <x v="2"/>
    <x v="1"/>
    <x v="0"/>
    <x v="0"/>
    <x v="0"/>
    <x v="0"/>
    <s v="Ratio"/>
    <s v="EXP15.52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7"/>
    <s v="1|0|0|1"/>
    <s v="OT"/>
    <x v="2"/>
    <x v="2"/>
    <x v="2"/>
    <x v="1"/>
    <x v="0"/>
    <x v="0"/>
    <x v="0"/>
    <x v="0"/>
    <s v="Ratio"/>
    <s v="EXP11.58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8"/>
    <s v="1|0|1|1"/>
    <s v="OT"/>
    <x v="2"/>
    <x v="2"/>
    <x v="2"/>
    <x v="1"/>
    <x v="0"/>
    <x v="0"/>
    <x v="0"/>
    <x v="0"/>
    <s v="Ratio"/>
    <s v="EXP12.56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9"/>
    <s v="A|0|All|1"/>
    <s v="OT"/>
    <x v="2"/>
    <x v="2"/>
    <x v="2"/>
    <x v="1"/>
    <x v="0"/>
    <x v="0"/>
    <x v="0"/>
    <x v="0"/>
    <s v="Ratio"/>
    <s v="EXP15.53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0"/>
    <s v="1|0|0|1"/>
    <s v="OT"/>
    <x v="2"/>
    <x v="2"/>
    <x v="2"/>
    <x v="1"/>
    <x v="0"/>
    <x v="0"/>
    <x v="0"/>
    <x v="0"/>
    <s v="Ratio"/>
    <s v="EXP11.59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1"/>
    <s v="1|0|1|1"/>
    <s v="OT"/>
    <x v="2"/>
    <x v="2"/>
    <x v="2"/>
    <x v="1"/>
    <x v="0"/>
    <x v="0"/>
    <x v="0"/>
    <x v="0"/>
    <s v="Ratio"/>
    <s v="EXP12.57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2"/>
    <s v="A|0|All|1"/>
    <s v="OT"/>
    <x v="2"/>
    <x v="2"/>
    <x v="2"/>
    <x v="1"/>
    <x v="0"/>
    <x v="0"/>
    <x v="0"/>
    <x v="0"/>
    <s v="Ratio"/>
    <s v="EXP15.54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3"/>
    <s v="1|0|0|1"/>
    <s v="OT"/>
    <x v="2"/>
    <x v="2"/>
    <x v="2"/>
    <x v="1"/>
    <x v="0"/>
    <x v="0"/>
    <x v="0"/>
    <x v="0"/>
    <s v="Ratio"/>
    <s v="EXP11.60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4"/>
    <s v="1|0|1|1"/>
    <s v="OT"/>
    <x v="2"/>
    <x v="2"/>
    <x v="2"/>
    <x v="1"/>
    <x v="0"/>
    <x v="0"/>
    <x v="0"/>
    <x v="0"/>
    <s v="Ratio"/>
    <s v="EXP12.58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5"/>
    <s v="A|0|All|1"/>
    <s v="OT"/>
    <x v="2"/>
    <x v="2"/>
    <x v="2"/>
    <x v="1"/>
    <x v="0"/>
    <x v="0"/>
    <x v="0"/>
    <x v="0"/>
    <s v="Ratio"/>
    <s v="EXP15.55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6"/>
    <s v="1|0|0|1"/>
    <s v="OT"/>
    <x v="2"/>
    <x v="2"/>
    <x v="2"/>
    <x v="1"/>
    <x v="0"/>
    <x v="0"/>
    <x v="0"/>
    <x v="0"/>
    <s v="Ratio"/>
    <s v="EXP11.61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7"/>
    <s v="1|0|1|1"/>
    <s v="OT"/>
    <x v="2"/>
    <x v="2"/>
    <x v="2"/>
    <x v="1"/>
    <x v="0"/>
    <x v="0"/>
    <x v="0"/>
    <x v="0"/>
    <s v="Ratio"/>
    <s v="EXP12.59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8"/>
    <s v="A|0|All|1"/>
    <s v="OT"/>
    <x v="2"/>
    <x v="2"/>
    <x v="2"/>
    <x v="1"/>
    <x v="0"/>
    <x v="0"/>
    <x v="0"/>
    <x v="0"/>
    <s v="Ratio"/>
    <s v="EXP15.56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9"/>
    <s v="1|0|0|1"/>
    <s v="OT"/>
    <x v="2"/>
    <x v="2"/>
    <x v="2"/>
    <x v="1"/>
    <x v="0"/>
    <x v="0"/>
    <x v="0"/>
    <x v="0"/>
    <s v="Ratio"/>
    <s v="EXP11.62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0"/>
    <s v="1|0|1|1"/>
    <s v="OT"/>
    <x v="2"/>
    <x v="2"/>
    <x v="2"/>
    <x v="1"/>
    <x v="0"/>
    <x v="0"/>
    <x v="0"/>
    <x v="0"/>
    <s v="Ratio"/>
    <s v="EXP12.60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61"/>
    <s v="A|0|All|1"/>
    <s v="OT"/>
    <x v="2"/>
    <x v="2"/>
    <x v="2"/>
    <x v="1"/>
    <x v="0"/>
    <x v="0"/>
    <x v="0"/>
    <x v="0"/>
    <s v="Ratio"/>
    <s v="EXP15.57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62"/>
    <s v="1|0|0|1"/>
    <s v="OT"/>
    <x v="2"/>
    <x v="2"/>
    <x v="2"/>
    <x v="1"/>
    <x v="0"/>
    <x v="0"/>
    <x v="0"/>
    <x v="0"/>
    <s v="Ratio"/>
    <s v="EXP11.63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63"/>
    <s v="1|0|1|1"/>
    <s v="OT"/>
    <x v="2"/>
    <x v="2"/>
    <x v="2"/>
    <x v="1"/>
    <x v="0"/>
    <x v="0"/>
    <x v="0"/>
    <x v="0"/>
    <s v="Ratio"/>
    <s v="EXP12.61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64"/>
    <s v="A|0|All|1"/>
    <s v="OT"/>
    <x v="2"/>
    <x v="2"/>
    <x v="2"/>
    <x v="1"/>
    <x v="0"/>
    <x v="0"/>
    <x v="0"/>
    <x v="0"/>
    <s v="Ratio"/>
    <s v="EXP15.58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65"/>
    <s v="1|0|0|1"/>
    <s v="OT"/>
    <x v="2"/>
    <x v="2"/>
    <x v="2"/>
    <x v="1"/>
    <x v="0"/>
    <x v="0"/>
    <x v="0"/>
    <x v="0"/>
    <s v="Ratio"/>
    <s v="EXP11.64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6"/>
    <s v="1|0|1|1"/>
    <s v="OT"/>
    <x v="2"/>
    <x v="2"/>
    <x v="2"/>
    <x v="1"/>
    <x v="0"/>
    <x v="0"/>
    <x v="0"/>
    <x v="0"/>
    <s v="Ratio"/>
    <s v="EXP12.62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67"/>
    <s v="A|0|All|1"/>
    <s v="OT"/>
    <x v="2"/>
    <x v="2"/>
    <x v="2"/>
    <x v="1"/>
    <x v="0"/>
    <x v="0"/>
    <x v="0"/>
    <x v="0"/>
    <s v="Ratio"/>
    <s v="EXP15.59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68"/>
    <s v="1|0|0|1"/>
    <s v="OT"/>
    <x v="2"/>
    <x v="2"/>
    <x v="2"/>
    <x v="1"/>
    <x v="0"/>
    <x v="0"/>
    <x v="0"/>
    <x v="0"/>
    <s v="Ratio"/>
    <s v="EXP11.65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9"/>
    <s v="1|0|1|1"/>
    <s v="OT"/>
    <x v="2"/>
    <x v="2"/>
    <x v="2"/>
    <x v="1"/>
    <x v="0"/>
    <x v="0"/>
    <x v="0"/>
    <x v="0"/>
    <s v="Ratio"/>
    <s v="EXP12.63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0"/>
    <s v="A|0|All|1"/>
    <s v="OT"/>
    <x v="2"/>
    <x v="2"/>
    <x v="2"/>
    <x v="1"/>
    <x v="0"/>
    <x v="0"/>
    <x v="0"/>
    <x v="0"/>
    <s v="Ratio"/>
    <s v="EXP15.60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1"/>
    <s v="1|0|0|1"/>
    <s v="OT"/>
    <x v="2"/>
    <x v="2"/>
    <x v="2"/>
    <x v="1"/>
    <x v="0"/>
    <x v="0"/>
    <x v="0"/>
    <x v="0"/>
    <s v="Ratio"/>
    <s v="EXP11.66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2"/>
    <s v="1|0|1|1"/>
    <s v="OT"/>
    <x v="2"/>
    <x v="2"/>
    <x v="2"/>
    <x v="1"/>
    <x v="0"/>
    <x v="0"/>
    <x v="0"/>
    <x v="0"/>
    <s v="Ratio"/>
    <s v="EXP12.64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3"/>
    <s v="A|0|All|1"/>
    <s v="OT"/>
    <x v="2"/>
    <x v="2"/>
    <x v="2"/>
    <x v="1"/>
    <x v="0"/>
    <x v="0"/>
    <x v="0"/>
    <x v="0"/>
    <s v="Ratio"/>
    <s v="EXP15.61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4"/>
    <s v="1|0|0|1"/>
    <s v="OT"/>
    <x v="2"/>
    <x v="2"/>
    <x v="2"/>
    <x v="1"/>
    <x v="0"/>
    <x v="0"/>
    <x v="0"/>
    <x v="0"/>
    <s v="Ratio"/>
    <s v="EXP11.67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5"/>
    <s v="1|0|1|1"/>
    <s v="OT"/>
    <x v="2"/>
    <x v="2"/>
    <x v="2"/>
    <x v="1"/>
    <x v="0"/>
    <x v="0"/>
    <x v="0"/>
    <x v="0"/>
    <s v="Ratio"/>
    <s v="EXP12.65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6"/>
    <s v="A|0|All|1"/>
    <s v="OT"/>
    <x v="2"/>
    <x v="2"/>
    <x v="2"/>
    <x v="1"/>
    <x v="0"/>
    <x v="0"/>
    <x v="0"/>
    <x v="0"/>
    <s v="Ratio"/>
    <s v="EXP15.62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7"/>
    <s v="1|0|0|1"/>
    <s v="OT"/>
    <x v="2"/>
    <x v="2"/>
    <x v="2"/>
    <x v="1"/>
    <x v="0"/>
    <x v="0"/>
    <x v="0"/>
    <x v="0"/>
    <s v="Ratio"/>
    <s v="EXP11.68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8"/>
    <s v="1|0|1|1"/>
    <s v="OT"/>
    <x v="2"/>
    <x v="2"/>
    <x v="2"/>
    <x v="1"/>
    <x v="0"/>
    <x v="0"/>
    <x v="0"/>
    <x v="0"/>
    <s v="Ratio"/>
    <s v="EXP12.66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9"/>
    <s v="A|0|All|1"/>
    <s v="OT"/>
    <x v="2"/>
    <x v="2"/>
    <x v="2"/>
    <x v="1"/>
    <x v="0"/>
    <x v="0"/>
    <x v="0"/>
    <x v="0"/>
    <s v="Ratio"/>
    <s v="EXP15.63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0"/>
    <s v="1|0|0|1"/>
    <s v="OT"/>
    <x v="2"/>
    <x v="2"/>
    <x v="2"/>
    <x v="1"/>
    <x v="0"/>
    <x v="0"/>
    <x v="0"/>
    <x v="0"/>
    <s v="Ratio"/>
    <s v="EXP11.69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1"/>
    <s v="1|0|1|1"/>
    <s v="OT"/>
    <x v="2"/>
    <x v="2"/>
    <x v="2"/>
    <x v="1"/>
    <x v="0"/>
    <x v="0"/>
    <x v="0"/>
    <x v="0"/>
    <s v="Ratio"/>
    <s v="EXP12.67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2"/>
    <s v="A|0|All|1"/>
    <s v="OT"/>
    <x v="2"/>
    <x v="2"/>
    <x v="2"/>
    <x v="1"/>
    <x v="0"/>
    <x v="0"/>
    <x v="0"/>
    <x v="0"/>
    <s v="Ratio"/>
    <s v="EXP15.64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3"/>
    <s v="1|0|0|1"/>
    <s v="OT"/>
    <x v="2"/>
    <x v="2"/>
    <x v="2"/>
    <x v="1"/>
    <x v="0"/>
    <x v="0"/>
    <x v="0"/>
    <x v="0"/>
    <s v="Ratio"/>
    <s v="EXP11.70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4"/>
    <s v="1|0|1|1"/>
    <s v="OT"/>
    <x v="2"/>
    <x v="2"/>
    <x v="2"/>
    <x v="1"/>
    <x v="0"/>
    <x v="0"/>
    <x v="0"/>
    <x v="0"/>
    <s v="Ratio"/>
    <s v="EXP12.68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5"/>
    <s v="A|0|All|1"/>
    <s v="OT"/>
    <x v="2"/>
    <x v="2"/>
    <x v="2"/>
    <x v="1"/>
    <x v="0"/>
    <x v="0"/>
    <x v="0"/>
    <x v="0"/>
    <s v="Ratio"/>
    <s v="EXP15.65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6"/>
    <s v="1|0|0|1"/>
    <s v="OT"/>
    <x v="2"/>
    <x v="2"/>
    <x v="2"/>
    <x v="1"/>
    <x v="0"/>
    <x v="0"/>
    <x v="0"/>
    <x v="0"/>
    <s v="Ratio"/>
    <s v="EXP11.71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7"/>
    <s v="1|0|1|1"/>
    <s v="OT"/>
    <x v="2"/>
    <x v="2"/>
    <x v="2"/>
    <x v="1"/>
    <x v="0"/>
    <x v="0"/>
    <x v="0"/>
    <x v="0"/>
    <s v="Ratio"/>
    <s v="EXP12.69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8"/>
    <s v="A|0|All|1"/>
    <s v="OT"/>
    <x v="2"/>
    <x v="2"/>
    <x v="2"/>
    <x v="1"/>
    <x v="0"/>
    <x v="0"/>
    <x v="0"/>
    <x v="0"/>
    <s v="Ratio"/>
    <s v="EXP15.66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9"/>
    <s v="1|0|0|1"/>
    <s v="OT"/>
    <x v="2"/>
    <x v="2"/>
    <x v="2"/>
    <x v="1"/>
    <x v="0"/>
    <x v="0"/>
    <x v="0"/>
    <x v="0"/>
    <s v="Ratio"/>
    <s v="EXP11.72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0"/>
    <s v="1|0|1|1"/>
    <s v="OT"/>
    <x v="2"/>
    <x v="2"/>
    <x v="2"/>
    <x v="1"/>
    <x v="0"/>
    <x v="0"/>
    <x v="0"/>
    <x v="0"/>
    <s v="Ratio"/>
    <s v="EXP12.70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91"/>
    <s v="A|0|All|1"/>
    <s v="OT"/>
    <x v="2"/>
    <x v="2"/>
    <x v="2"/>
    <x v="1"/>
    <x v="0"/>
    <x v="0"/>
    <x v="0"/>
    <x v="0"/>
    <s v="Ratio"/>
    <s v="EXP15.67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92"/>
    <s v="1|0|0|1"/>
    <s v="OT"/>
    <x v="2"/>
    <x v="2"/>
    <x v="2"/>
    <x v="1"/>
    <x v="0"/>
    <x v="0"/>
    <x v="0"/>
    <x v="0"/>
    <s v="Ratio"/>
    <s v="EXP11.73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3"/>
    <s v="1|0|1|1"/>
    <s v="OT"/>
    <x v="2"/>
    <x v="2"/>
    <x v="2"/>
    <x v="1"/>
    <x v="0"/>
    <x v="0"/>
    <x v="0"/>
    <x v="0"/>
    <s v="Ratio"/>
    <s v="EXP12.71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94"/>
    <s v="A|0|All|1"/>
    <s v="OT"/>
    <x v="2"/>
    <x v="2"/>
    <x v="2"/>
    <x v="1"/>
    <x v="0"/>
    <x v="0"/>
    <x v="0"/>
    <x v="0"/>
    <s v="Ratio"/>
    <s v="EXP15.68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95"/>
    <s v="1|0|0|1"/>
    <s v="OT"/>
    <x v="2"/>
    <x v="2"/>
    <x v="2"/>
    <x v="1"/>
    <x v="0"/>
    <x v="0"/>
    <x v="0"/>
    <x v="0"/>
    <s v="Ratio"/>
    <s v="EXP11.74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96"/>
    <s v="1|0|1|1"/>
    <s v="OT"/>
    <x v="2"/>
    <x v="2"/>
    <x v="2"/>
    <x v="1"/>
    <x v="0"/>
    <x v="0"/>
    <x v="0"/>
    <x v="0"/>
    <s v="Ratio"/>
    <s v="EXP12.72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97"/>
    <s v="A|0|All|1"/>
    <s v="OT"/>
    <x v="2"/>
    <x v="2"/>
    <x v="2"/>
    <x v="1"/>
    <x v="0"/>
    <x v="0"/>
    <x v="0"/>
    <x v="0"/>
    <s v="Ratio"/>
    <s v="EXP15.69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98"/>
    <s v="1|0|0|1"/>
    <s v="OT"/>
    <x v="2"/>
    <x v="2"/>
    <x v="2"/>
    <x v="1"/>
    <x v="0"/>
    <x v="0"/>
    <x v="0"/>
    <x v="0"/>
    <s v="Ratio"/>
    <s v="EXP11.75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9"/>
    <s v="1|0|1|1"/>
    <s v="OT"/>
    <x v="2"/>
    <x v="2"/>
    <x v="2"/>
    <x v="1"/>
    <x v="0"/>
    <x v="0"/>
    <x v="0"/>
    <x v="0"/>
    <s v="Ratio"/>
    <s v="EXP12.73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0"/>
    <s v="A|0|All|1"/>
    <s v="OT"/>
    <x v="2"/>
    <x v="2"/>
    <x v="2"/>
    <x v="1"/>
    <x v="0"/>
    <x v="0"/>
    <x v="0"/>
    <x v="0"/>
    <s v="Ratio"/>
    <s v="EXP15.70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1"/>
    <s v="1|0|0|1"/>
    <s v="OT"/>
    <x v="2"/>
    <x v="2"/>
    <x v="2"/>
    <x v="1"/>
    <x v="0"/>
    <x v="0"/>
    <x v="0"/>
    <x v="0"/>
    <s v="Ratio"/>
    <s v="EXP11.76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2"/>
    <s v="1|0|1|1"/>
    <s v="OT"/>
    <x v="2"/>
    <x v="2"/>
    <x v="2"/>
    <x v="1"/>
    <x v="0"/>
    <x v="0"/>
    <x v="0"/>
    <x v="0"/>
    <s v="Ratio"/>
    <s v="EXP12.74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3"/>
    <s v="A|0|All|1"/>
    <s v="OT"/>
    <x v="2"/>
    <x v="2"/>
    <x v="2"/>
    <x v="1"/>
    <x v="0"/>
    <x v="0"/>
    <x v="0"/>
    <x v="0"/>
    <s v="Ratio"/>
    <s v="EXP15.71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4"/>
    <s v="1|0|0|1"/>
    <s v="OT"/>
    <x v="2"/>
    <x v="2"/>
    <x v="2"/>
    <x v="1"/>
    <x v="0"/>
    <x v="0"/>
    <x v="0"/>
    <x v="0"/>
    <s v="Ratio"/>
    <s v="EXP11.77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5"/>
    <s v="1|0|1|1"/>
    <s v="OT"/>
    <x v="2"/>
    <x v="2"/>
    <x v="2"/>
    <x v="1"/>
    <x v="0"/>
    <x v="0"/>
    <x v="0"/>
    <x v="0"/>
    <s v="Ratio"/>
    <s v="EXP12.75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6"/>
    <s v="A|0|All|1"/>
    <s v="OT"/>
    <x v="2"/>
    <x v="2"/>
    <x v="2"/>
    <x v="1"/>
    <x v="0"/>
    <x v="0"/>
    <x v="0"/>
    <x v="0"/>
    <s v="Ratio"/>
    <s v="EXP15.72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7"/>
    <s v="1|0|0|1"/>
    <s v="OT"/>
    <x v="2"/>
    <x v="2"/>
    <x v="2"/>
    <x v="1"/>
    <x v="0"/>
    <x v="0"/>
    <x v="0"/>
    <x v="0"/>
    <s v="Ratio"/>
    <s v="EXP11.78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8"/>
    <s v="1|0|1|1"/>
    <s v="OT"/>
    <x v="2"/>
    <x v="2"/>
    <x v="2"/>
    <x v="1"/>
    <x v="0"/>
    <x v="0"/>
    <x v="0"/>
    <x v="0"/>
    <s v="Ratio"/>
    <s v="EXP12.76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9"/>
    <s v="A|0|All|1"/>
    <s v="OT"/>
    <x v="2"/>
    <x v="2"/>
    <x v="2"/>
    <x v="1"/>
    <x v="0"/>
    <x v="0"/>
    <x v="0"/>
    <x v="0"/>
    <s v="Ratio"/>
    <s v="EXP15.73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10"/>
    <s v="1|0|0|1"/>
    <s v="IP"/>
    <x v="2"/>
    <x v="2"/>
    <x v="2"/>
    <x v="1"/>
    <x v="0"/>
    <x v="0"/>
    <x v="0"/>
    <x v="0"/>
    <s v="Ratio"/>
    <s v="EXP1.8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11"/>
    <s v="1|0|1|1"/>
    <s v="IP"/>
    <x v="2"/>
    <x v="2"/>
    <x v="2"/>
    <x v="1"/>
    <x v="0"/>
    <x v="0"/>
    <x v="0"/>
    <x v="0"/>
    <s v="Ratio"/>
    <s v="EXP2.6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12"/>
    <s v="A|0|All|1"/>
    <s v="IP"/>
    <x v="2"/>
    <x v="2"/>
    <x v="2"/>
    <x v="1"/>
    <x v="0"/>
    <x v="0"/>
    <x v="0"/>
    <x v="0"/>
    <s v="Ratio"/>
    <s v="EXP5.4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13"/>
    <s v="1|0|0|1"/>
    <s v="OT"/>
    <x v="2"/>
    <x v="2"/>
    <x v="2"/>
    <x v="1"/>
    <x v="0"/>
    <x v="0"/>
    <x v="0"/>
    <x v="0"/>
    <s v="Ratio"/>
    <s v="EXP11.79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14"/>
    <s v="1|0|0|1"/>
    <s v="RX"/>
    <x v="2"/>
    <x v="2"/>
    <x v="2"/>
    <x v="1"/>
    <x v="0"/>
    <x v="0"/>
    <x v="0"/>
    <x v="0"/>
    <s v="Ratio"/>
    <s v="EXP16.11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315"/>
    <s v="1|0|1|1"/>
    <s v="OT"/>
    <x v="2"/>
    <x v="2"/>
    <x v="2"/>
    <x v="1"/>
    <x v="0"/>
    <x v="0"/>
    <x v="0"/>
    <x v="0"/>
    <s v="Ratio"/>
    <s v="EXP12.77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16"/>
    <s v="1|0|1|1"/>
    <s v="RX"/>
    <x v="2"/>
    <x v="2"/>
    <x v="2"/>
    <x v="1"/>
    <x v="0"/>
    <x v="0"/>
    <x v="0"/>
    <x v="0"/>
    <s v="Ratio"/>
    <s v="EXP17.7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317"/>
    <s v="A|0|All|1"/>
    <s v="OT"/>
    <x v="2"/>
    <x v="2"/>
    <x v="2"/>
    <x v="1"/>
    <x v="0"/>
    <x v="0"/>
    <x v="0"/>
    <x v="0"/>
    <s v="Ratio"/>
    <s v="EXP15.74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18"/>
    <s v="A|0|All|1"/>
    <s v="RX"/>
    <x v="2"/>
    <x v="2"/>
    <x v="2"/>
    <x v="1"/>
    <x v="0"/>
    <x v="0"/>
    <x v="0"/>
    <x v="0"/>
    <s v="Ratio"/>
    <s v="EXP19.7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319"/>
    <s v="1|0|0|1"/>
    <s v="IP"/>
    <x v="2"/>
    <x v="2"/>
    <x v="2"/>
    <x v="1"/>
    <x v="0"/>
    <x v="0"/>
    <x v="0"/>
    <x v="0"/>
    <s v="Ratio"/>
    <s v="EXP1.9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20"/>
    <s v="1|0|1|1"/>
    <s v="IP"/>
    <x v="2"/>
    <x v="2"/>
    <x v="2"/>
    <x v="1"/>
    <x v="0"/>
    <x v="0"/>
    <x v="0"/>
    <x v="0"/>
    <s v="Ratio"/>
    <s v="EXP2.7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21"/>
    <s v="A|0|All|1"/>
    <s v="IP"/>
    <x v="2"/>
    <x v="2"/>
    <x v="2"/>
    <x v="1"/>
    <x v="0"/>
    <x v="0"/>
    <x v="0"/>
    <x v="0"/>
    <s v="Ratio"/>
    <s v="EXP5.5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22"/>
    <s v="1|0|0|1"/>
    <s v="OT"/>
    <x v="2"/>
    <x v="2"/>
    <x v="2"/>
    <x v="1"/>
    <x v="0"/>
    <x v="0"/>
    <x v="0"/>
    <x v="0"/>
    <s v="Ratio"/>
    <s v="EXP11.80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3"/>
    <s v="1|0|1|1"/>
    <s v="OT"/>
    <x v="2"/>
    <x v="2"/>
    <x v="2"/>
    <x v="1"/>
    <x v="0"/>
    <x v="0"/>
    <x v="0"/>
    <x v="0"/>
    <s v="Ratio"/>
    <s v="EXP12.78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24"/>
    <s v="A|0|All|1"/>
    <s v="OT"/>
    <x v="2"/>
    <x v="2"/>
    <x v="2"/>
    <x v="1"/>
    <x v="0"/>
    <x v="0"/>
    <x v="0"/>
    <x v="0"/>
    <s v="Ratio"/>
    <s v="EXP15.75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25"/>
    <s v="1|0|0|1"/>
    <s v="OT"/>
    <x v="2"/>
    <x v="2"/>
    <x v="2"/>
    <x v="1"/>
    <x v="0"/>
    <x v="0"/>
    <x v="0"/>
    <x v="0"/>
    <s v="Ratio"/>
    <s v="EXP11.81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6"/>
    <s v="1|0|1|1"/>
    <s v="OT"/>
    <x v="2"/>
    <x v="2"/>
    <x v="2"/>
    <x v="1"/>
    <x v="0"/>
    <x v="0"/>
    <x v="0"/>
    <x v="0"/>
    <s v="Ratio"/>
    <s v="EXP12.79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27"/>
    <s v="A|0|All|1"/>
    <s v="OT"/>
    <x v="2"/>
    <x v="2"/>
    <x v="2"/>
    <x v="1"/>
    <x v="0"/>
    <x v="0"/>
    <x v="0"/>
    <x v="0"/>
    <s v="Ratio"/>
    <s v="EXP15.76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28"/>
    <s v="1|0|0|1"/>
    <s v="OT"/>
    <x v="2"/>
    <x v="2"/>
    <x v="2"/>
    <x v="1"/>
    <x v="0"/>
    <x v="0"/>
    <x v="0"/>
    <x v="0"/>
    <s v="Ratio"/>
    <s v="EXP11.82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9"/>
    <s v="1|0|0|1"/>
    <s v="RX"/>
    <x v="2"/>
    <x v="2"/>
    <x v="2"/>
    <x v="1"/>
    <x v="0"/>
    <x v="0"/>
    <x v="0"/>
    <x v="0"/>
    <s v="Ratio"/>
    <s v="EXP16.12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330"/>
    <s v="1|0|1|1"/>
    <s v="OT"/>
    <x v="2"/>
    <x v="2"/>
    <x v="2"/>
    <x v="1"/>
    <x v="0"/>
    <x v="0"/>
    <x v="0"/>
    <x v="0"/>
    <s v="Ratio"/>
    <s v="EXP12.80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31"/>
    <s v="1|0|1|1"/>
    <s v="RX"/>
    <x v="2"/>
    <x v="2"/>
    <x v="2"/>
    <x v="1"/>
    <x v="0"/>
    <x v="0"/>
    <x v="0"/>
    <x v="0"/>
    <s v="Ratio"/>
    <s v="EXP17.8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332"/>
    <s v="A|0|All|1"/>
    <s v="OT"/>
    <x v="2"/>
    <x v="2"/>
    <x v="2"/>
    <x v="1"/>
    <x v="0"/>
    <x v="0"/>
    <x v="0"/>
    <x v="0"/>
    <s v="Ratio"/>
    <s v="EXP15.77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33"/>
    <s v="A|0|All|1"/>
    <s v="RX"/>
    <x v="2"/>
    <x v="2"/>
    <x v="2"/>
    <x v="1"/>
    <x v="0"/>
    <x v="0"/>
    <x v="0"/>
    <x v="0"/>
    <s v="Ratio"/>
    <s v="EXP19.8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334"/>
    <s v="1|0|0|1"/>
    <s v="LT"/>
    <x v="2"/>
    <x v="2"/>
    <x v="2"/>
    <x v="1"/>
    <x v="0"/>
    <x v="0"/>
    <x v="0"/>
    <x v="0"/>
    <s v="Ratio"/>
    <s v="EXP6.20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335"/>
    <s v="1|0|1|1"/>
    <s v="LT"/>
    <x v="2"/>
    <x v="2"/>
    <x v="2"/>
    <x v="1"/>
    <x v="0"/>
    <x v="0"/>
    <x v="0"/>
    <x v="0"/>
    <s v="Ratio"/>
    <s v="EXP7.19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336"/>
    <s v="A|0|All|1"/>
    <s v="LT"/>
    <x v="2"/>
    <x v="2"/>
    <x v="2"/>
    <x v="1"/>
    <x v="0"/>
    <x v="0"/>
    <x v="0"/>
    <x v="0"/>
    <s v="Ratio"/>
    <s v="EXP10.17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337"/>
    <s v="1|0|0|1"/>
    <s v="IP"/>
    <x v="2"/>
    <x v="2"/>
    <x v="2"/>
    <x v="1"/>
    <x v="0"/>
    <x v="0"/>
    <x v="0"/>
    <x v="0"/>
    <s v="Ratio"/>
    <s v="EXP1.10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38"/>
    <s v="1|0|1|1"/>
    <s v="IP"/>
    <x v="2"/>
    <x v="2"/>
    <x v="2"/>
    <x v="1"/>
    <x v="0"/>
    <x v="0"/>
    <x v="0"/>
    <x v="0"/>
    <s v="Ratio"/>
    <s v="EXP2.8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39"/>
    <s v="A|0|All|1"/>
    <s v="IP"/>
    <x v="2"/>
    <x v="2"/>
    <x v="2"/>
    <x v="1"/>
    <x v="0"/>
    <x v="0"/>
    <x v="0"/>
    <x v="0"/>
    <s v="Ratio"/>
    <s v="EXP5.6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0"/>
    <s v="1|0|0|1"/>
    <s v="IP"/>
    <x v="2"/>
    <x v="2"/>
    <x v="2"/>
    <x v="1"/>
    <x v="0"/>
    <x v="0"/>
    <x v="0"/>
    <x v="0"/>
    <s v="Ratio"/>
    <s v="EXP1.11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1"/>
    <s v="1|0|1|1"/>
    <s v="IP"/>
    <x v="2"/>
    <x v="2"/>
    <x v="2"/>
    <x v="1"/>
    <x v="0"/>
    <x v="0"/>
    <x v="0"/>
    <x v="0"/>
    <s v="Ratio"/>
    <s v="EXP2.9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2"/>
    <s v="A|0|All|1"/>
    <s v="IP"/>
    <x v="2"/>
    <x v="2"/>
    <x v="2"/>
    <x v="1"/>
    <x v="0"/>
    <x v="0"/>
    <x v="0"/>
    <x v="0"/>
    <s v="Ratio"/>
    <s v="EXP5.7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3"/>
    <s v="1|0|0|1"/>
    <s v="IP"/>
    <x v="2"/>
    <x v="2"/>
    <x v="2"/>
    <x v="1"/>
    <x v="0"/>
    <x v="0"/>
    <x v="0"/>
    <x v="0"/>
    <s v="Ratio"/>
    <s v="EXP1.12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4"/>
    <s v="1|0|1|1"/>
    <s v="IP"/>
    <x v="2"/>
    <x v="2"/>
    <x v="2"/>
    <x v="1"/>
    <x v="0"/>
    <x v="0"/>
    <x v="0"/>
    <x v="0"/>
    <s v="Ratio"/>
    <s v="EXP2.10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5"/>
    <s v="A|0|All|1"/>
    <s v="IP"/>
    <x v="2"/>
    <x v="2"/>
    <x v="2"/>
    <x v="1"/>
    <x v="0"/>
    <x v="0"/>
    <x v="0"/>
    <x v="0"/>
    <s v="Ratio"/>
    <s v="EXP5.8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6"/>
    <s v="1|0|0|1"/>
    <s v="IP"/>
    <x v="2"/>
    <x v="2"/>
    <x v="2"/>
    <x v="1"/>
    <x v="0"/>
    <x v="0"/>
    <x v="0"/>
    <x v="0"/>
    <s v="Ratio"/>
    <s v="EXP1.13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7"/>
    <s v="1|0|1|1"/>
    <s v="IP"/>
    <x v="2"/>
    <x v="2"/>
    <x v="2"/>
    <x v="1"/>
    <x v="0"/>
    <x v="0"/>
    <x v="0"/>
    <x v="0"/>
    <s v="Ratio"/>
    <s v="EXP2.11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8"/>
    <s v="A|0|All|1"/>
    <s v="IP"/>
    <x v="2"/>
    <x v="2"/>
    <x v="2"/>
    <x v="1"/>
    <x v="0"/>
    <x v="0"/>
    <x v="0"/>
    <x v="0"/>
    <s v="Ratio"/>
    <s v="EXP5.9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9"/>
    <s v="2|0|0|1"/>
    <s v="OT"/>
    <x v="1"/>
    <x v="0"/>
    <x v="0"/>
    <x v="1"/>
    <x v="0"/>
    <x v="0"/>
    <x v="0"/>
    <x v="0"/>
    <s v="Count"/>
    <s v="EXP20.3"/>
    <s v="LB"/>
    <x v="403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0"/>
    <s v="B|0|0|1"/>
    <s v="OT"/>
    <x v="1"/>
    <x v="0"/>
    <x v="0"/>
    <x v="1"/>
    <x v="0"/>
    <x v="0"/>
    <x v="0"/>
    <x v="0"/>
    <s v="Count"/>
    <s v="EXP21.3"/>
    <s v="LB"/>
    <x v="403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1"/>
    <s v="2|0|0|1"/>
    <s v="OT"/>
    <x v="1"/>
    <x v="1"/>
    <x v="0"/>
    <x v="0"/>
    <x v="0"/>
    <x v="0"/>
    <x v="0"/>
    <x v="0"/>
    <s v="Count"/>
    <s v="MCR9.8"/>
    <s v="LB"/>
    <x v="404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2"/>
    <s v="B|0|0|1"/>
    <s v="OT"/>
    <x v="1"/>
    <x v="1"/>
    <x v="0"/>
    <x v="0"/>
    <x v="0"/>
    <x v="0"/>
    <x v="0"/>
    <x v="0"/>
    <s v="Count"/>
    <s v="MCR13.8"/>
    <s v="LB"/>
    <x v="404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3"/>
    <s v="2|0|0|1"/>
    <s v="OT"/>
    <x v="1"/>
    <x v="1"/>
    <x v="0"/>
    <x v="0"/>
    <x v="0"/>
    <x v="0"/>
    <x v="0"/>
    <x v="0"/>
    <s v="Count"/>
    <s v="MCR9.9"/>
    <s v="LB"/>
    <x v="405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4"/>
    <s v="B|0|0|1"/>
    <s v="OT"/>
    <x v="1"/>
    <x v="1"/>
    <x v="0"/>
    <x v="0"/>
    <x v="0"/>
    <x v="0"/>
    <x v="0"/>
    <x v="0"/>
    <s v="Count"/>
    <s v="MCR13.9"/>
    <s v="LB"/>
    <x v="405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5"/>
    <s v="2|0|0|1"/>
    <s v="OT"/>
    <x v="1"/>
    <x v="1"/>
    <x v="0"/>
    <x v="0"/>
    <x v="0"/>
    <x v="0"/>
    <x v="0"/>
    <x v="0"/>
    <s v="Count"/>
    <s v="MCR9.10"/>
    <s v="LB"/>
    <x v="406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6"/>
    <s v="B|0|0|1"/>
    <s v="OT"/>
    <x v="1"/>
    <x v="1"/>
    <x v="0"/>
    <x v="0"/>
    <x v="0"/>
    <x v="0"/>
    <x v="0"/>
    <x v="0"/>
    <s v="Count"/>
    <s v="MCR13.10"/>
    <s v="LB"/>
    <x v="406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7"/>
    <s v="2|0|0|1"/>
    <s v="OT"/>
    <x v="1"/>
    <x v="0"/>
    <x v="0"/>
    <x v="1"/>
    <x v="0"/>
    <x v="0"/>
    <x v="0"/>
    <x v="0"/>
    <s v="Count"/>
    <s v="EXP20.4"/>
    <s v="LB"/>
    <x v="407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8"/>
    <s v="B|0|0|1"/>
    <s v="OT"/>
    <x v="1"/>
    <x v="0"/>
    <x v="0"/>
    <x v="1"/>
    <x v="0"/>
    <x v="0"/>
    <x v="0"/>
    <x v="0"/>
    <s v="Count"/>
    <s v="EXP21.4"/>
    <s v="LB"/>
    <x v="407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9"/>
    <s v="2|0|0|1"/>
    <s v="OT"/>
    <x v="1"/>
    <x v="1"/>
    <x v="0"/>
    <x v="0"/>
    <x v="0"/>
    <x v="0"/>
    <x v="0"/>
    <x v="0"/>
    <s v="Count"/>
    <s v="MCR9.11"/>
    <s v="LB"/>
    <x v="40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0"/>
    <s v="B|0|0|1"/>
    <s v="OT"/>
    <x v="1"/>
    <x v="1"/>
    <x v="0"/>
    <x v="0"/>
    <x v="0"/>
    <x v="0"/>
    <x v="0"/>
    <x v="0"/>
    <s v="Count"/>
    <s v="MCR13.11"/>
    <s v="LB"/>
    <x v="40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1"/>
    <s v="2|0|0|1"/>
    <s v="OT"/>
    <x v="1"/>
    <x v="1"/>
    <x v="0"/>
    <x v="0"/>
    <x v="0"/>
    <x v="0"/>
    <x v="0"/>
    <x v="0"/>
    <s v="Count"/>
    <s v="MCR9.12"/>
    <s v="LB"/>
    <x v="40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2"/>
    <s v="B|0|0|1"/>
    <s v="OT"/>
    <x v="1"/>
    <x v="1"/>
    <x v="0"/>
    <x v="0"/>
    <x v="0"/>
    <x v="0"/>
    <x v="0"/>
    <x v="0"/>
    <s v="Count"/>
    <s v="MCR13.12"/>
    <s v="LB"/>
    <x v="40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3"/>
    <s v="2|0|0|1"/>
    <s v="OT"/>
    <x v="1"/>
    <x v="1"/>
    <x v="0"/>
    <x v="0"/>
    <x v="0"/>
    <x v="0"/>
    <x v="0"/>
    <x v="0"/>
    <s v="Count"/>
    <s v="MCR9.13"/>
    <s v="LB"/>
    <x v="41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4"/>
    <s v="B|0|0|1"/>
    <s v="OT"/>
    <x v="1"/>
    <x v="1"/>
    <x v="0"/>
    <x v="0"/>
    <x v="0"/>
    <x v="0"/>
    <x v="0"/>
    <x v="0"/>
    <s v="Count"/>
    <s v="MCR13.13"/>
    <s v="LB"/>
    <x v="41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5"/>
    <s v="2|0|0|1"/>
    <s v="OT"/>
    <x v="1"/>
    <x v="1"/>
    <x v="0"/>
    <x v="1"/>
    <x v="0"/>
    <x v="0"/>
    <x v="0"/>
    <x v="1"/>
    <s v="Sum"/>
    <s v="EXP22.2"/>
    <s v="LB"/>
    <x v="411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366"/>
    <s v="B|0|0|1"/>
    <s v="OT"/>
    <x v="1"/>
    <x v="1"/>
    <x v="0"/>
    <x v="1"/>
    <x v="0"/>
    <x v="0"/>
    <x v="0"/>
    <x v="1"/>
    <s v="Sum"/>
    <s v="EXP24.2"/>
    <s v="LB"/>
    <x v="411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367"/>
    <s v="2|0|0|1"/>
    <s v="OT"/>
    <x v="1"/>
    <x v="1"/>
    <x v="0"/>
    <x v="1"/>
    <x v="0"/>
    <x v="0"/>
    <x v="0"/>
    <x v="1"/>
    <s v="Average "/>
    <s v="EXP22.3"/>
    <s v="LB"/>
    <x v="412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368"/>
    <s v="B|0|0|1"/>
    <s v="OT"/>
    <x v="1"/>
    <x v="1"/>
    <x v="0"/>
    <x v="1"/>
    <x v="0"/>
    <x v="0"/>
    <x v="0"/>
    <x v="1"/>
    <s v="Average "/>
    <s v="EXP24.3"/>
    <s v="LB"/>
    <x v="412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369"/>
    <s v="1|0|0|1"/>
    <s v="IP"/>
    <x v="1"/>
    <x v="0"/>
    <x v="1"/>
    <x v="0"/>
    <x v="0"/>
    <x v="0"/>
    <x v="0"/>
    <x v="0"/>
    <s v="Average # Occurrences"/>
    <s v="FFS1.26"/>
    <s v="LB"/>
    <x v="413"/>
    <s v="Longitudinal and inferential"/>
    <n v="1"/>
    <n v="3"/>
    <n v="0.15"/>
    <s v="Existing"/>
    <s v="ORT - MSIS Equivalency IP"/>
    <m/>
    <m/>
    <s v="IP"/>
    <m/>
    <m/>
    <m/>
    <m/>
    <n v="1"/>
    <n v="0"/>
    <n v="0"/>
    <n v="1"/>
    <m/>
    <m/>
  </r>
  <r>
    <n v="1370"/>
    <s v="3|0|0|1"/>
    <s v="IP"/>
    <x v="1"/>
    <x v="1"/>
    <x v="0"/>
    <x v="0"/>
    <x v="0"/>
    <x v="0"/>
    <x v="0"/>
    <x v="0"/>
    <s v="Average # Occurrences"/>
    <s v="MCR1.14"/>
    <s v="LB"/>
    <x v="413"/>
    <s v="Longitudinal and inferential"/>
    <n v="1"/>
    <n v="3"/>
    <n v="0.15"/>
    <s v="Existing"/>
    <s v="ORT - MSIS Equivalency IP"/>
    <m/>
    <m/>
    <s v="IP"/>
    <m/>
    <m/>
    <m/>
    <m/>
    <n v="3"/>
    <n v="0"/>
    <n v="0"/>
    <n v="1"/>
    <m/>
    <m/>
  </r>
  <r>
    <n v="1371"/>
    <s v="A|0|0|1"/>
    <s v="IP"/>
    <x v="1"/>
    <x v="0"/>
    <x v="1"/>
    <x v="0"/>
    <x v="0"/>
    <x v="0"/>
    <x v="0"/>
    <x v="0"/>
    <s v="Average # Occurrences"/>
    <s v="FFS3.14"/>
    <s v="LB"/>
    <x v="413"/>
    <s v="Longitudinal and inferential"/>
    <n v="1"/>
    <n v="3"/>
    <n v="0.15"/>
    <s v="Existing"/>
    <s v="ORT - MSIS Equivalency IP"/>
    <m/>
    <m/>
    <s v="IP"/>
    <m/>
    <m/>
    <m/>
    <m/>
    <s v="A"/>
    <n v="0"/>
    <n v="0"/>
    <n v="1"/>
    <m/>
    <m/>
  </r>
  <r>
    <n v="1372"/>
    <s v="C|0|0|1"/>
    <s v="IP"/>
    <x v="1"/>
    <x v="1"/>
    <x v="0"/>
    <x v="0"/>
    <x v="0"/>
    <x v="0"/>
    <x v="0"/>
    <x v="0"/>
    <s v="Average # Occurrences"/>
    <s v="MCR3.14"/>
    <s v="LB"/>
    <x v="413"/>
    <s v="Longitudinal and inferential"/>
    <n v="1"/>
    <n v="3"/>
    <n v="0.15"/>
    <s v="Existing"/>
    <s v="ORT - MSIS Equivalency IP"/>
    <m/>
    <m/>
    <s v="IP"/>
    <m/>
    <m/>
    <m/>
    <m/>
    <s v="C"/>
    <n v="0"/>
    <n v="0"/>
    <n v="1"/>
    <m/>
    <m/>
  </r>
  <r>
    <n v="1373"/>
    <s v="1|0|0|1"/>
    <s v="IP"/>
    <x v="1"/>
    <x v="0"/>
    <x v="1"/>
    <x v="0"/>
    <x v="0"/>
    <x v="0"/>
    <x v="0"/>
    <x v="0"/>
    <s v="Average # Occurrences"/>
    <s v="FFS1.27"/>
    <s v="LB"/>
    <x v="414"/>
    <s v="Longitudinal and inferential"/>
    <n v="5"/>
    <n v="12"/>
    <n v="0.15"/>
    <s v="Existing"/>
    <s v="ORT - MSIS Equivalency IP"/>
    <m/>
    <m/>
    <s v="IP"/>
    <m/>
    <m/>
    <m/>
    <m/>
    <n v="1"/>
    <n v="0"/>
    <n v="0"/>
    <n v="1"/>
    <m/>
    <m/>
  </r>
  <r>
    <n v="1374"/>
    <s v="3|0|0|1"/>
    <s v="IP"/>
    <x v="1"/>
    <x v="1"/>
    <x v="0"/>
    <x v="0"/>
    <x v="0"/>
    <x v="0"/>
    <x v="0"/>
    <x v="0"/>
    <s v="Average # Occurrences"/>
    <s v="MCR1.15"/>
    <s v="LB"/>
    <x v="414"/>
    <s v="Longitudinal and inferential"/>
    <n v="5"/>
    <n v="12"/>
    <n v="0.15"/>
    <s v="Existing"/>
    <s v="ORT - MSIS Equivalency IP"/>
    <m/>
    <m/>
    <s v="IP"/>
    <m/>
    <m/>
    <m/>
    <m/>
    <n v="3"/>
    <n v="0"/>
    <n v="0"/>
    <n v="1"/>
    <m/>
    <m/>
  </r>
  <r>
    <n v="1375"/>
    <s v="A|0|0|1"/>
    <s v="IP"/>
    <x v="1"/>
    <x v="0"/>
    <x v="1"/>
    <x v="0"/>
    <x v="0"/>
    <x v="0"/>
    <x v="0"/>
    <x v="0"/>
    <s v="Average # Occurrences"/>
    <s v="FFS3.15"/>
    <s v="LB"/>
    <x v="414"/>
    <s v="Longitudinal and inferential"/>
    <n v="5"/>
    <n v="12"/>
    <n v="0.15"/>
    <s v="Existing"/>
    <s v="ORT - MSIS Equivalency IP"/>
    <m/>
    <m/>
    <s v="IP"/>
    <m/>
    <m/>
    <m/>
    <m/>
    <s v="A"/>
    <n v="0"/>
    <n v="0"/>
    <n v="1"/>
    <m/>
    <m/>
  </r>
  <r>
    <n v="1376"/>
    <s v="C|0|0|1"/>
    <s v="IP"/>
    <x v="1"/>
    <x v="1"/>
    <x v="0"/>
    <x v="0"/>
    <x v="0"/>
    <x v="0"/>
    <x v="0"/>
    <x v="0"/>
    <s v="Average # Occurrences"/>
    <s v="MCR3.15"/>
    <s v="LB"/>
    <x v="414"/>
    <s v="Longitudinal and inferential"/>
    <n v="5"/>
    <n v="12"/>
    <n v="0.15"/>
    <s v="Existing"/>
    <s v="ORT - MSIS Equivalency IP"/>
    <m/>
    <m/>
    <s v="IP"/>
    <m/>
    <m/>
    <m/>
    <m/>
    <s v="C"/>
    <n v="0"/>
    <n v="0"/>
    <n v="1"/>
    <m/>
    <m/>
  </r>
  <r>
    <n v="1377"/>
    <s v="1|0|0|1"/>
    <s v="IP"/>
    <x v="1"/>
    <x v="0"/>
    <x v="1"/>
    <x v="0"/>
    <x v="0"/>
    <x v="0"/>
    <x v="0"/>
    <x v="0"/>
    <s v="Average # Occurrences"/>
    <s v="FFS1.28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n v="1"/>
    <n v="0"/>
    <n v="0"/>
    <n v="1"/>
    <m/>
    <m/>
  </r>
  <r>
    <n v="1378"/>
    <s v="3|0|0|1"/>
    <s v="IP"/>
    <x v="1"/>
    <x v="1"/>
    <x v="0"/>
    <x v="0"/>
    <x v="0"/>
    <x v="0"/>
    <x v="0"/>
    <x v="0"/>
    <s v="Average # Occurrences"/>
    <s v="MCR1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n v="3"/>
    <n v="0"/>
    <n v="0"/>
    <n v="1"/>
    <m/>
    <m/>
  </r>
  <r>
    <n v="1379"/>
    <s v="A|0|0|1"/>
    <s v="IP"/>
    <x v="1"/>
    <x v="0"/>
    <x v="1"/>
    <x v="0"/>
    <x v="0"/>
    <x v="0"/>
    <x v="0"/>
    <x v="0"/>
    <s v="Average # Occurrences"/>
    <s v="FFS3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s v="A"/>
    <n v="0"/>
    <n v="0"/>
    <n v="1"/>
    <m/>
    <m/>
  </r>
  <r>
    <n v="1380"/>
    <s v="C|0|0|1"/>
    <s v="IP"/>
    <x v="1"/>
    <x v="1"/>
    <x v="0"/>
    <x v="0"/>
    <x v="0"/>
    <x v="0"/>
    <x v="0"/>
    <x v="0"/>
    <s v="Average # Occurrences"/>
    <s v="MCR3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s v="C"/>
    <n v="0"/>
    <n v="0"/>
    <n v="1"/>
    <m/>
    <m/>
  </r>
  <r>
    <n v="1381"/>
    <s v="1|0|0|1"/>
    <s v="LT"/>
    <x v="1"/>
    <x v="0"/>
    <x v="1"/>
    <x v="0"/>
    <x v="0"/>
    <x v="0"/>
    <x v="0"/>
    <x v="0"/>
    <s v="Average # Occurrences"/>
    <s v="FFS5.28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n v="1"/>
    <n v="0"/>
    <n v="0"/>
    <n v="1"/>
    <m/>
    <m/>
  </r>
  <r>
    <n v="1382"/>
    <s v="3|0|0|1"/>
    <s v="LT"/>
    <x v="1"/>
    <x v="1"/>
    <x v="0"/>
    <x v="0"/>
    <x v="0"/>
    <x v="0"/>
    <x v="0"/>
    <x v="0"/>
    <s v="Average # Occurrences"/>
    <s v="MCR5.19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n v="3"/>
    <n v="0"/>
    <n v="0"/>
    <n v="1"/>
    <m/>
    <m/>
  </r>
  <r>
    <n v="1383"/>
    <s v="A|0|0|1"/>
    <s v="LT"/>
    <x v="1"/>
    <x v="0"/>
    <x v="1"/>
    <x v="0"/>
    <x v="0"/>
    <x v="0"/>
    <x v="0"/>
    <x v="0"/>
    <s v="Average # Occurrences"/>
    <s v="FFS7.18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s v="A"/>
    <n v="0"/>
    <n v="0"/>
    <n v="1"/>
    <m/>
    <m/>
  </r>
  <r>
    <n v="1384"/>
    <s v="C|0|0|1"/>
    <s v="LT"/>
    <x v="1"/>
    <x v="1"/>
    <x v="0"/>
    <x v="0"/>
    <x v="0"/>
    <x v="0"/>
    <x v="0"/>
    <x v="0"/>
    <s v="Average # Occurrences"/>
    <s v="MCR7.18"/>
    <s v="LB"/>
    <x v="415"/>
    <s v="Longitudinal"/>
    <s v=""/>
    <s v=""/>
    <s v="TBD"/>
    <s v="Existing"/>
    <s v="ORT - MSIS Equivalency LT"/>
    <m/>
    <s v="DIAGNOSIS-CODE-1 - DIAGNOSIS-CODE-5"/>
    <s v="LT"/>
    <m/>
    <m/>
    <m/>
    <m/>
    <s v="C"/>
    <n v="0"/>
    <n v="0"/>
    <n v="1"/>
    <m/>
    <m/>
  </r>
  <r>
    <n v="1385"/>
    <s v="1|0|0|1"/>
    <s v="IP"/>
    <x v="1"/>
    <x v="0"/>
    <x v="1"/>
    <x v="0"/>
    <x v="0"/>
    <x v="0"/>
    <x v="0"/>
    <x v="0"/>
    <s v="Average # Occurrences"/>
    <s v="FFS1.29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n v="1"/>
    <n v="0"/>
    <n v="0"/>
    <n v="1"/>
    <m/>
    <m/>
  </r>
  <r>
    <n v="1386"/>
    <s v="3|0|0|1"/>
    <s v="IP"/>
    <x v="1"/>
    <x v="1"/>
    <x v="0"/>
    <x v="0"/>
    <x v="0"/>
    <x v="0"/>
    <x v="0"/>
    <x v="0"/>
    <s v="Average # Occurrences"/>
    <s v="MCR1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n v="3"/>
    <n v="0"/>
    <n v="0"/>
    <n v="1"/>
    <m/>
    <m/>
  </r>
  <r>
    <n v="1387"/>
    <s v="A|0|0|1"/>
    <s v="IP"/>
    <x v="1"/>
    <x v="0"/>
    <x v="1"/>
    <x v="0"/>
    <x v="0"/>
    <x v="0"/>
    <x v="0"/>
    <x v="0"/>
    <s v="Average # Occurrences"/>
    <s v="FFS3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s v="A"/>
    <n v="0"/>
    <n v="0"/>
    <n v="1"/>
    <m/>
    <m/>
  </r>
  <r>
    <n v="1388"/>
    <s v="C|0|0|1"/>
    <s v="IP"/>
    <x v="1"/>
    <x v="1"/>
    <x v="0"/>
    <x v="0"/>
    <x v="0"/>
    <x v="0"/>
    <x v="0"/>
    <x v="0"/>
    <s v="Average # Occurrences"/>
    <s v="MCR3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s v="C"/>
    <n v="0"/>
    <n v="0"/>
    <n v="1"/>
    <m/>
    <m/>
  </r>
  <r>
    <n v="1389"/>
    <s v="1|0|0|1"/>
    <s v="LT"/>
    <x v="1"/>
    <x v="0"/>
    <x v="1"/>
    <x v="0"/>
    <x v="0"/>
    <x v="0"/>
    <x v="0"/>
    <x v="0"/>
    <s v="Average"/>
    <s v="FFS5.29"/>
    <s v="LB"/>
    <x v="417"/>
    <s v="Longitudinal and inferential"/>
    <n v="7"/>
    <n v="31"/>
    <n v="0.15"/>
    <s v="Existing"/>
    <s v="ORT - MSIS Equivalency LT"/>
    <m/>
    <s v="multiple DAYS DEs"/>
    <s v="LT"/>
    <m/>
    <m/>
    <m/>
    <m/>
    <n v="1"/>
    <n v="0"/>
    <n v="0"/>
    <n v="1"/>
    <m/>
    <m/>
  </r>
  <r>
    <n v="1390"/>
    <s v="3|0|0|1"/>
    <s v="LT"/>
    <x v="1"/>
    <x v="1"/>
    <x v="0"/>
    <x v="0"/>
    <x v="0"/>
    <x v="0"/>
    <x v="0"/>
    <x v="0"/>
    <s v="Average"/>
    <s v="MCR5.20"/>
    <s v="LB"/>
    <x v="417"/>
    <s v="Longitudinal and inferential"/>
    <n v="2"/>
    <n v="31"/>
    <n v="0.15"/>
    <s v="Existing"/>
    <s v="ORT - MSIS Equivalency LT"/>
    <m/>
    <s v="multiple DAYS DEs"/>
    <s v="LT"/>
    <m/>
    <m/>
    <m/>
    <m/>
    <n v="3"/>
    <n v="0"/>
    <n v="0"/>
    <n v="1"/>
    <m/>
    <m/>
  </r>
  <r>
    <n v="1391"/>
    <s v="A|0|0|1"/>
    <s v="LT"/>
    <x v="1"/>
    <x v="0"/>
    <x v="1"/>
    <x v="0"/>
    <x v="0"/>
    <x v="0"/>
    <x v="0"/>
    <x v="0"/>
    <s v="Average"/>
    <s v="FFS7.19"/>
    <s v="LB"/>
    <x v="417"/>
    <s v="Longitudinal and inferential"/>
    <n v="2"/>
    <n v="31"/>
    <n v="0.3"/>
    <s v="Existing"/>
    <s v="ORT - MSIS Equivalency LT"/>
    <m/>
    <s v="multiple DAYS DEs"/>
    <s v="LT"/>
    <m/>
    <m/>
    <m/>
    <m/>
    <s v="A"/>
    <n v="0"/>
    <n v="0"/>
    <n v="1"/>
    <m/>
    <m/>
  </r>
  <r>
    <n v="1392"/>
    <s v="C|0|0|1"/>
    <s v="LT"/>
    <x v="1"/>
    <x v="1"/>
    <x v="0"/>
    <x v="0"/>
    <x v="0"/>
    <x v="0"/>
    <x v="0"/>
    <x v="0"/>
    <s v="Average"/>
    <s v="MCR7.19"/>
    <s v="LB"/>
    <x v="417"/>
    <s v="Inferential"/>
    <n v="2"/>
    <n v="31"/>
    <s v=""/>
    <s v="Existing"/>
    <s v="ORT - MSIS Equivalency LT"/>
    <m/>
    <s v="multiple DAYS DEs"/>
    <s v="LT"/>
    <m/>
    <m/>
    <m/>
    <m/>
    <s v="C"/>
    <n v="0"/>
    <n v="0"/>
    <n v="1"/>
    <m/>
    <m/>
  </r>
  <r>
    <n v="1393"/>
    <s v="2|0|0|1"/>
    <s v="OT"/>
    <x v="1"/>
    <x v="0"/>
    <x v="0"/>
    <x v="1"/>
    <x v="0"/>
    <x v="0"/>
    <x v="0"/>
    <x v="0"/>
    <s v="Count"/>
    <s v="EXP20.5"/>
    <s v="LB"/>
    <x v="41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4"/>
    <s v="B|0|0|1"/>
    <s v="OT"/>
    <x v="1"/>
    <x v="0"/>
    <x v="0"/>
    <x v="1"/>
    <x v="0"/>
    <x v="0"/>
    <x v="0"/>
    <x v="0"/>
    <s v="Count"/>
    <s v="EXP21.5"/>
    <s v="LB"/>
    <x v="41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5"/>
    <s v="2|0|0|1"/>
    <s v="OT"/>
    <x v="1"/>
    <x v="1"/>
    <x v="0"/>
    <x v="0"/>
    <x v="0"/>
    <x v="0"/>
    <x v="0"/>
    <x v="0"/>
    <s v="Count"/>
    <s v="MCR9.14"/>
    <s v="LB"/>
    <x v="41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6"/>
    <s v="B|0|0|1"/>
    <s v="OT"/>
    <x v="1"/>
    <x v="1"/>
    <x v="0"/>
    <x v="0"/>
    <x v="0"/>
    <x v="0"/>
    <x v="0"/>
    <x v="0"/>
    <s v="Count"/>
    <s v="MCR13.14"/>
    <s v="LB"/>
    <x v="41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7"/>
    <s v="2|0|0|1"/>
    <s v="OT"/>
    <x v="1"/>
    <x v="1"/>
    <x v="0"/>
    <x v="0"/>
    <x v="0"/>
    <x v="0"/>
    <x v="0"/>
    <x v="0"/>
    <s v="Count"/>
    <s v="MCR9.15"/>
    <s v="LB"/>
    <x v="42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8"/>
    <s v="B|0|0|1"/>
    <s v="OT"/>
    <x v="1"/>
    <x v="1"/>
    <x v="0"/>
    <x v="0"/>
    <x v="0"/>
    <x v="0"/>
    <x v="0"/>
    <x v="0"/>
    <s v="Count"/>
    <s v="MCR13.15"/>
    <s v="LB"/>
    <x v="42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9"/>
    <s v="2|0|0|1"/>
    <s v="OT"/>
    <x v="1"/>
    <x v="1"/>
    <x v="0"/>
    <x v="0"/>
    <x v="0"/>
    <x v="0"/>
    <x v="0"/>
    <x v="0"/>
    <s v="Count"/>
    <s v="MCR9.16"/>
    <s v="LB"/>
    <x v="421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00"/>
    <s v="B|0|0|1"/>
    <s v="OT"/>
    <x v="1"/>
    <x v="1"/>
    <x v="0"/>
    <x v="0"/>
    <x v="0"/>
    <x v="0"/>
    <x v="0"/>
    <x v="0"/>
    <s v="Count"/>
    <s v="MCR13.16"/>
    <s v="LB"/>
    <x v="421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01"/>
    <s v="2|0|0|1"/>
    <s v="OT"/>
    <x v="1"/>
    <x v="0"/>
    <x v="0"/>
    <x v="1"/>
    <x v="0"/>
    <x v="0"/>
    <x v="0"/>
    <x v="0"/>
    <s v="Sum"/>
    <s v="EXP20.6"/>
    <s v="LB"/>
    <x v="422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402"/>
    <s v="B|0|0|1"/>
    <s v="OT"/>
    <x v="1"/>
    <x v="0"/>
    <x v="0"/>
    <x v="1"/>
    <x v="0"/>
    <x v="0"/>
    <x v="0"/>
    <x v="0"/>
    <s v="Sum"/>
    <s v="EXP21.6"/>
    <s v="LB"/>
    <x v="422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403"/>
    <s v="2|0|0|1"/>
    <s v="OT"/>
    <x v="1"/>
    <x v="0"/>
    <x v="0"/>
    <x v="1"/>
    <x v="0"/>
    <x v="0"/>
    <x v="0"/>
    <x v="0"/>
    <s v="Average"/>
    <s v="EXP20.7"/>
    <s v="LB"/>
    <x v="423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404"/>
    <s v="B|0|0|1"/>
    <s v="OT"/>
    <x v="1"/>
    <x v="0"/>
    <x v="0"/>
    <x v="1"/>
    <x v="0"/>
    <x v="0"/>
    <x v="0"/>
    <x v="0"/>
    <s v="Average"/>
    <s v="EXP21.7"/>
    <s v="LB"/>
    <x v="423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405"/>
    <s v="2|0|0|1"/>
    <s v="OT"/>
    <x v="1"/>
    <x v="1"/>
    <x v="0"/>
    <x v="1"/>
    <x v="0"/>
    <x v="0"/>
    <x v="0"/>
    <x v="1"/>
    <s v="Sum"/>
    <s v="EXP22.4"/>
    <s v="LB"/>
    <x v="424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06"/>
    <s v="B|0|0|1"/>
    <s v="OT"/>
    <x v="1"/>
    <x v="1"/>
    <x v="0"/>
    <x v="1"/>
    <x v="0"/>
    <x v="0"/>
    <x v="0"/>
    <x v="1"/>
    <s v="Sum"/>
    <s v="EXP24.4"/>
    <s v="LB"/>
    <x v="424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07"/>
    <s v="2|0|0|1"/>
    <s v="OT"/>
    <x v="1"/>
    <x v="1"/>
    <x v="0"/>
    <x v="1"/>
    <x v="0"/>
    <x v="0"/>
    <x v="0"/>
    <x v="1"/>
    <s v="Average"/>
    <s v="EXP22.5"/>
    <s v="LB"/>
    <x v="425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08"/>
    <s v="B|0|0|1"/>
    <s v="OT"/>
    <x v="1"/>
    <x v="1"/>
    <x v="0"/>
    <x v="1"/>
    <x v="0"/>
    <x v="0"/>
    <x v="0"/>
    <x v="1"/>
    <s v="Average"/>
    <s v="EXP24.5"/>
    <s v="LB"/>
    <x v="425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09"/>
    <s v="2|0|0|1"/>
    <s v="OT"/>
    <x v="1"/>
    <x v="1"/>
    <x v="0"/>
    <x v="1"/>
    <x v="0"/>
    <x v="0"/>
    <x v="0"/>
    <x v="1"/>
    <s v="Sum"/>
    <s v="EXP22.6"/>
    <s v="LB"/>
    <x v="426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10"/>
    <s v="B|0|0|1"/>
    <s v="OT"/>
    <x v="1"/>
    <x v="1"/>
    <x v="0"/>
    <x v="1"/>
    <x v="0"/>
    <x v="0"/>
    <x v="0"/>
    <x v="1"/>
    <s v="Sum"/>
    <s v="EXP24.6"/>
    <s v="LB"/>
    <x v="426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11"/>
    <s v="2|0|0|1"/>
    <s v="OT"/>
    <x v="1"/>
    <x v="1"/>
    <x v="0"/>
    <x v="1"/>
    <x v="0"/>
    <x v="0"/>
    <x v="0"/>
    <x v="1"/>
    <s v="Average"/>
    <s v="EXP22.7"/>
    <s v="LB"/>
    <x v="427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12"/>
    <s v="B|0|0|1"/>
    <s v="OT"/>
    <x v="1"/>
    <x v="1"/>
    <x v="0"/>
    <x v="1"/>
    <x v="0"/>
    <x v="0"/>
    <x v="0"/>
    <x v="1"/>
    <s v="Average"/>
    <s v="EXP24.7"/>
    <s v="LB"/>
    <x v="427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13"/>
    <s v="2|0|0|1"/>
    <s v="OT"/>
    <x v="1"/>
    <x v="0"/>
    <x v="0"/>
    <x v="1"/>
    <x v="0"/>
    <x v="0"/>
    <x v="0"/>
    <x v="0"/>
    <s v="Count"/>
    <s v="EXP20.8"/>
    <s v="LB"/>
    <x v="42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4"/>
    <s v="B|0|0|1"/>
    <s v="OT"/>
    <x v="1"/>
    <x v="0"/>
    <x v="0"/>
    <x v="1"/>
    <x v="0"/>
    <x v="0"/>
    <x v="0"/>
    <x v="0"/>
    <s v="Count"/>
    <s v="EXP21.8"/>
    <s v="LB"/>
    <x v="42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5"/>
    <s v="2|0|0|1"/>
    <s v="OT"/>
    <x v="1"/>
    <x v="1"/>
    <x v="0"/>
    <x v="0"/>
    <x v="0"/>
    <x v="0"/>
    <x v="0"/>
    <x v="0"/>
    <s v="Count"/>
    <s v="MCR9.17"/>
    <s v="LB"/>
    <x v="42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6"/>
    <s v="B|0|0|1"/>
    <s v="OT"/>
    <x v="1"/>
    <x v="1"/>
    <x v="0"/>
    <x v="0"/>
    <x v="0"/>
    <x v="0"/>
    <x v="0"/>
    <x v="0"/>
    <s v="Count"/>
    <s v="MCR13.17"/>
    <s v="LB"/>
    <x v="42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7"/>
    <s v="2|0|0|1"/>
    <s v="OT"/>
    <x v="1"/>
    <x v="1"/>
    <x v="0"/>
    <x v="0"/>
    <x v="0"/>
    <x v="0"/>
    <x v="0"/>
    <x v="0"/>
    <s v="Count"/>
    <s v="MCR9.18"/>
    <s v="LB"/>
    <x v="43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8"/>
    <s v="B|0|0|1"/>
    <s v="OT"/>
    <x v="1"/>
    <x v="1"/>
    <x v="0"/>
    <x v="0"/>
    <x v="0"/>
    <x v="0"/>
    <x v="0"/>
    <x v="0"/>
    <s v="Count"/>
    <s v="MCR13.18"/>
    <s v="LB"/>
    <x v="43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9"/>
    <s v="2|0|0|1"/>
    <s v="OT"/>
    <x v="1"/>
    <x v="1"/>
    <x v="0"/>
    <x v="0"/>
    <x v="0"/>
    <x v="0"/>
    <x v="0"/>
    <x v="0"/>
    <s v="Count"/>
    <s v="MCR9.19"/>
    <s v="LB"/>
    <x v="431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20"/>
    <s v="B|0|0|1"/>
    <s v="OT"/>
    <x v="1"/>
    <x v="1"/>
    <x v="0"/>
    <x v="0"/>
    <x v="0"/>
    <x v="0"/>
    <x v="0"/>
    <x v="0"/>
    <s v="Count"/>
    <s v="MCR13.19"/>
    <s v="LB"/>
    <x v="431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21"/>
    <s v="1|0|0|1"/>
    <s v="OT"/>
    <x v="2"/>
    <x v="0"/>
    <x v="0"/>
    <x v="1"/>
    <x v="0"/>
    <x v="0"/>
    <x v="0"/>
    <x v="0"/>
    <s v="Ratio"/>
    <s v="EXP11.83"/>
    <m/>
    <x v="432"/>
    <s v="Longitudinal and inferential"/>
    <n v="0.5"/>
    <n v="0.9"/>
    <n v="0.3"/>
    <s v="New"/>
    <m/>
    <s v="COT188"/>
    <s v="HCBS-TAXONOMY"/>
    <s v="OT"/>
    <s v=""/>
    <m/>
    <m/>
    <s v=" "/>
    <n v="1"/>
    <n v="0"/>
    <n v="0"/>
    <n v="1"/>
    <m/>
    <m/>
  </r>
  <r>
    <n v="1422"/>
    <s v="3|0|All|1"/>
    <s v="IP"/>
    <x v="2"/>
    <x v="1"/>
    <x v="0"/>
    <x v="0"/>
    <x v="0"/>
    <x v="0"/>
    <x v="0"/>
    <x v="0"/>
    <s v="Ratio of Average"/>
    <s v="MCR2.13"/>
    <m/>
    <x v="433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23"/>
    <s v="3|0|All|1"/>
    <s v="OT"/>
    <x v="2"/>
    <x v="1"/>
    <x v="2"/>
    <x v="0"/>
    <x v="0"/>
    <x v="0"/>
    <x v="0"/>
    <x v="0"/>
    <s v="Ratio of Average"/>
    <s v="MCR12.79"/>
    <m/>
    <x v="43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4"/>
    <s v="3|0|All|1"/>
    <s v="OT"/>
    <x v="2"/>
    <x v="1"/>
    <x v="2"/>
    <x v="0"/>
    <x v="0"/>
    <x v="0"/>
    <x v="0"/>
    <x v="0"/>
    <s v="Ratio of Average"/>
    <s v="MCR12.80"/>
    <m/>
    <x v="43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5"/>
    <s v="3|0|All|1"/>
    <s v="RX"/>
    <x v="2"/>
    <x v="1"/>
    <x v="2"/>
    <x v="0"/>
    <x v="0"/>
    <x v="0"/>
    <x v="0"/>
    <x v="0"/>
    <s v="Ratio of Average"/>
    <s v="MCR18.9"/>
    <m/>
    <x v="435"/>
    <s v="Longitudinal"/>
    <m/>
    <m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26"/>
    <s v="3|0|All|1"/>
    <s v="OT"/>
    <x v="2"/>
    <x v="1"/>
    <x v="2"/>
    <x v="0"/>
    <x v="0"/>
    <x v="0"/>
    <x v="0"/>
    <x v="0"/>
    <s v="Ratio of Average"/>
    <s v="MCR12.81"/>
    <m/>
    <x v="436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427"/>
    <s v="3|0|All|1"/>
    <s v="OT"/>
    <x v="2"/>
    <x v="1"/>
    <x v="2"/>
    <x v="0"/>
    <x v="0"/>
    <x v="0"/>
    <x v="0"/>
    <x v="0"/>
    <s v="Ratio of Average"/>
    <s v="MCR12.82"/>
    <m/>
    <x v="43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8"/>
    <s v="3|0|All|1"/>
    <s v="IP"/>
    <x v="2"/>
    <x v="1"/>
    <x v="2"/>
    <x v="0"/>
    <x v="0"/>
    <x v="0"/>
    <x v="0"/>
    <x v="0"/>
    <s v="Ratio of Average"/>
    <s v="MCR2.14"/>
    <m/>
    <x v="438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29"/>
    <s v="3|0|All|1"/>
    <s v="OT"/>
    <x v="2"/>
    <x v="1"/>
    <x v="2"/>
    <x v="0"/>
    <x v="0"/>
    <x v="0"/>
    <x v="0"/>
    <x v="0"/>
    <s v="Ratio of Average"/>
    <s v="MCR12.83"/>
    <m/>
    <x v="439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430"/>
    <s v="3|0|All|1"/>
    <s v="RX"/>
    <x v="2"/>
    <x v="1"/>
    <x v="2"/>
    <x v="0"/>
    <x v="0"/>
    <x v="0"/>
    <x v="0"/>
    <x v="0"/>
    <s v="Ratio of Average"/>
    <s v="MCR18.10"/>
    <m/>
    <x v="439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31"/>
    <s v="3|0|All|1"/>
    <s v="OT"/>
    <x v="2"/>
    <x v="1"/>
    <x v="2"/>
    <x v="0"/>
    <x v="0"/>
    <x v="0"/>
    <x v="0"/>
    <x v="0"/>
    <s v="Ratio of Average"/>
    <s v="MCR12.84"/>
    <m/>
    <x v="44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2"/>
    <s v="3|0|All|1"/>
    <s v="IP"/>
    <x v="2"/>
    <x v="1"/>
    <x v="2"/>
    <x v="0"/>
    <x v="0"/>
    <x v="0"/>
    <x v="0"/>
    <x v="0"/>
    <s v="Ratio of Average"/>
    <s v="MCR2.15"/>
    <m/>
    <x v="441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33"/>
    <s v="3|0|All|1"/>
    <s v="IP"/>
    <x v="2"/>
    <x v="1"/>
    <x v="2"/>
    <x v="0"/>
    <x v="0"/>
    <x v="0"/>
    <x v="0"/>
    <x v="0"/>
    <s v="Ratio of Average"/>
    <s v="MCR2.16"/>
    <m/>
    <x v="442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34"/>
    <s v="3|0|All|1"/>
    <s v="OT"/>
    <x v="2"/>
    <x v="1"/>
    <x v="2"/>
    <x v="0"/>
    <x v="0"/>
    <x v="0"/>
    <x v="0"/>
    <x v="0"/>
    <s v="Ratio of Average"/>
    <s v="MCR12.85"/>
    <m/>
    <x v="44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5"/>
    <s v="3|0|All|1"/>
    <s v="OT"/>
    <x v="2"/>
    <x v="1"/>
    <x v="2"/>
    <x v="0"/>
    <x v="0"/>
    <x v="0"/>
    <x v="0"/>
    <x v="0"/>
    <s v="Ratio of Average"/>
    <s v="MCR12.86"/>
    <m/>
    <x v="44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6"/>
    <s v="3|0|All|1"/>
    <s v="OT"/>
    <x v="2"/>
    <x v="1"/>
    <x v="2"/>
    <x v="0"/>
    <x v="0"/>
    <x v="0"/>
    <x v="0"/>
    <x v="0"/>
    <s v="Ratio of Average"/>
    <s v="MCR12.87"/>
    <m/>
    <x v="44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7"/>
    <s v="3|0|All|1"/>
    <s v="OT"/>
    <x v="2"/>
    <x v="1"/>
    <x v="2"/>
    <x v="0"/>
    <x v="0"/>
    <x v="0"/>
    <x v="0"/>
    <x v="0"/>
    <s v="Ratio of Average"/>
    <s v="MCR12.88"/>
    <m/>
    <x v="44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8"/>
    <s v="3|0|All|1"/>
    <s v="OT"/>
    <x v="2"/>
    <x v="1"/>
    <x v="2"/>
    <x v="0"/>
    <x v="0"/>
    <x v="0"/>
    <x v="0"/>
    <x v="0"/>
    <s v="Ratio of Average"/>
    <s v="MCR12.89"/>
    <m/>
    <x v="44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9"/>
    <s v="3|0|All|1"/>
    <s v="RX"/>
    <x v="2"/>
    <x v="1"/>
    <x v="2"/>
    <x v="0"/>
    <x v="0"/>
    <x v="0"/>
    <x v="0"/>
    <x v="0"/>
    <s v="Ratio of Average"/>
    <s v="MCR18.11"/>
    <m/>
    <x v="447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40"/>
    <s v="3|0|All|1"/>
    <s v="OT"/>
    <x v="2"/>
    <x v="1"/>
    <x v="2"/>
    <x v="0"/>
    <x v="0"/>
    <x v="0"/>
    <x v="0"/>
    <x v="0"/>
    <s v="Ratio of Average"/>
    <s v="MCR12.90"/>
    <m/>
    <x v="44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1"/>
    <s v="3|0|All|1"/>
    <s v="OT"/>
    <x v="2"/>
    <x v="1"/>
    <x v="2"/>
    <x v="0"/>
    <x v="0"/>
    <x v="0"/>
    <x v="0"/>
    <x v="0"/>
    <s v="Ratio of Average"/>
    <s v="MCR12.91"/>
    <m/>
    <x v="44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2"/>
    <s v="3|0|All|1"/>
    <s v="OT"/>
    <x v="2"/>
    <x v="1"/>
    <x v="2"/>
    <x v="0"/>
    <x v="0"/>
    <x v="0"/>
    <x v="0"/>
    <x v="0"/>
    <s v="Ratio of Average"/>
    <s v="MCR12.92"/>
    <m/>
    <x v="45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3"/>
    <s v="3|0|All|1"/>
    <s v="OT"/>
    <x v="2"/>
    <x v="1"/>
    <x v="2"/>
    <x v="0"/>
    <x v="0"/>
    <x v="0"/>
    <x v="0"/>
    <x v="0"/>
    <s v="Ratio of Average"/>
    <s v="MCR12.93"/>
    <m/>
    <x v="45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4"/>
    <s v="3|0|All|1"/>
    <s v="OT"/>
    <x v="2"/>
    <x v="1"/>
    <x v="2"/>
    <x v="0"/>
    <x v="0"/>
    <x v="0"/>
    <x v="0"/>
    <x v="0"/>
    <s v="Ratio of Average"/>
    <s v="MCR12.94"/>
    <m/>
    <x v="45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5"/>
    <s v="3|0|All|1"/>
    <s v="OT"/>
    <x v="2"/>
    <x v="1"/>
    <x v="2"/>
    <x v="0"/>
    <x v="0"/>
    <x v="0"/>
    <x v="0"/>
    <x v="0"/>
    <s v="Ratio of Average"/>
    <s v="MCR12.95"/>
    <m/>
    <x v="45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6"/>
    <s v="3|0|All|1"/>
    <s v="OT"/>
    <x v="2"/>
    <x v="1"/>
    <x v="2"/>
    <x v="0"/>
    <x v="0"/>
    <x v="0"/>
    <x v="0"/>
    <x v="0"/>
    <s v="Ratio of Average"/>
    <s v="MCR12.96"/>
    <m/>
    <x v="45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7"/>
    <s v="3|0|All|1"/>
    <s v="OT"/>
    <x v="2"/>
    <x v="1"/>
    <x v="2"/>
    <x v="0"/>
    <x v="0"/>
    <x v="0"/>
    <x v="0"/>
    <x v="0"/>
    <s v="Ratio of Average"/>
    <s v="MCR12.97"/>
    <m/>
    <x v="45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8"/>
    <s v="3|0|All|1"/>
    <s v="OT"/>
    <x v="2"/>
    <x v="1"/>
    <x v="2"/>
    <x v="0"/>
    <x v="0"/>
    <x v="0"/>
    <x v="0"/>
    <x v="0"/>
    <s v="Ratio of Average"/>
    <s v="MCR12.98"/>
    <m/>
    <x v="45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9"/>
    <s v="3|0|All|1"/>
    <s v="OT"/>
    <x v="2"/>
    <x v="1"/>
    <x v="2"/>
    <x v="0"/>
    <x v="0"/>
    <x v="0"/>
    <x v="0"/>
    <x v="0"/>
    <s v="Ratio of Average"/>
    <s v="MCR12.99"/>
    <m/>
    <x v="45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0"/>
    <s v="3|0|All|1"/>
    <s v="OT"/>
    <x v="2"/>
    <x v="1"/>
    <x v="2"/>
    <x v="0"/>
    <x v="0"/>
    <x v="0"/>
    <x v="0"/>
    <x v="0"/>
    <s v="Ratio of Average"/>
    <s v="MCR12.100"/>
    <m/>
    <x v="45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1"/>
    <s v="3|0|All|1"/>
    <s v="OT"/>
    <x v="2"/>
    <x v="1"/>
    <x v="2"/>
    <x v="0"/>
    <x v="0"/>
    <x v="0"/>
    <x v="0"/>
    <x v="0"/>
    <s v="Ratio of Average"/>
    <s v="MCR12.101"/>
    <m/>
    <x v="45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2"/>
    <s v="3|0|All|1"/>
    <s v="OT"/>
    <x v="2"/>
    <x v="1"/>
    <x v="2"/>
    <x v="0"/>
    <x v="0"/>
    <x v="0"/>
    <x v="0"/>
    <x v="0"/>
    <s v="Ratio of Average"/>
    <s v="MCR12.102"/>
    <m/>
    <x v="46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3"/>
    <s v="3|0|All|1"/>
    <s v="OT"/>
    <x v="2"/>
    <x v="1"/>
    <x v="2"/>
    <x v="0"/>
    <x v="0"/>
    <x v="0"/>
    <x v="0"/>
    <x v="0"/>
    <s v="Ratio of Average"/>
    <s v="MCR12.103"/>
    <m/>
    <x v="46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4"/>
    <s v="3|0|All|1"/>
    <s v="OT"/>
    <x v="2"/>
    <x v="1"/>
    <x v="2"/>
    <x v="0"/>
    <x v="0"/>
    <x v="0"/>
    <x v="0"/>
    <x v="0"/>
    <s v="Ratio of Average"/>
    <s v="MCR12.104"/>
    <m/>
    <x v="46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5"/>
    <s v="3|0|All|1"/>
    <s v="OT"/>
    <x v="2"/>
    <x v="1"/>
    <x v="2"/>
    <x v="0"/>
    <x v="0"/>
    <x v="0"/>
    <x v="0"/>
    <x v="0"/>
    <s v="Ratio of Average"/>
    <s v="MCR12.105"/>
    <m/>
    <x v="46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6"/>
    <s v="3|0|All|1"/>
    <s v="RX"/>
    <x v="2"/>
    <x v="1"/>
    <x v="2"/>
    <x v="0"/>
    <x v="0"/>
    <x v="0"/>
    <x v="0"/>
    <x v="0"/>
    <s v="Ratio of Average"/>
    <s v="MCR18.12"/>
    <m/>
    <x v="464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57"/>
    <s v="3|0|All|1"/>
    <s v="RX"/>
    <x v="2"/>
    <x v="1"/>
    <x v="2"/>
    <x v="0"/>
    <x v="0"/>
    <x v="0"/>
    <x v="0"/>
    <x v="0"/>
    <s v="Ratio of Average"/>
    <s v="MCR18.13"/>
    <m/>
    <x v="465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58"/>
    <s v="3|0|All|1"/>
    <s v="OT"/>
    <x v="2"/>
    <x v="1"/>
    <x v="2"/>
    <x v="0"/>
    <x v="0"/>
    <x v="0"/>
    <x v="0"/>
    <x v="0"/>
    <s v="Ratio of Average"/>
    <s v="MCR12.106"/>
    <m/>
    <x v="46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9"/>
    <s v="3|0|All|1"/>
    <s v="OT"/>
    <x v="2"/>
    <x v="1"/>
    <x v="2"/>
    <x v="0"/>
    <x v="0"/>
    <x v="0"/>
    <x v="0"/>
    <x v="0"/>
    <s v="Ratio of Average"/>
    <s v="MCR12.107"/>
    <m/>
    <x v="46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0"/>
    <s v="3|0|All|1"/>
    <s v="RX"/>
    <x v="2"/>
    <x v="1"/>
    <x v="2"/>
    <x v="0"/>
    <x v="0"/>
    <x v="0"/>
    <x v="0"/>
    <x v="0"/>
    <s v="Ratio of Average"/>
    <s v="MCR18.14"/>
    <m/>
    <x v="467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61"/>
    <s v="3|0|All|1"/>
    <s v="OT"/>
    <x v="2"/>
    <x v="1"/>
    <x v="2"/>
    <x v="0"/>
    <x v="0"/>
    <x v="0"/>
    <x v="0"/>
    <x v="0"/>
    <s v="Ratio of Average"/>
    <s v="MCR12.108"/>
    <m/>
    <x v="46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2"/>
    <s v="3|0|All|1"/>
    <s v="OT"/>
    <x v="2"/>
    <x v="1"/>
    <x v="2"/>
    <x v="0"/>
    <x v="0"/>
    <x v="0"/>
    <x v="0"/>
    <x v="0"/>
    <s v="Ratio of Average"/>
    <s v="MCR12.109"/>
    <m/>
    <x v="46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3"/>
    <s v="3|0|All|1"/>
    <s v="OT"/>
    <x v="2"/>
    <x v="1"/>
    <x v="2"/>
    <x v="0"/>
    <x v="0"/>
    <x v="0"/>
    <x v="0"/>
    <x v="0"/>
    <s v="Ratio of Average"/>
    <s v="MCR12.110"/>
    <m/>
    <x v="47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4"/>
    <s v="3|0|All|1"/>
    <s v="OT"/>
    <x v="2"/>
    <x v="1"/>
    <x v="2"/>
    <x v="0"/>
    <x v="0"/>
    <x v="0"/>
    <x v="0"/>
    <x v="0"/>
    <s v="Ratio of Average"/>
    <s v="MCR12.111"/>
    <m/>
    <x v="47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5"/>
    <s v="3|0|All|1"/>
    <s v="OT"/>
    <x v="2"/>
    <x v="1"/>
    <x v="2"/>
    <x v="0"/>
    <x v="0"/>
    <x v="0"/>
    <x v="0"/>
    <x v="0"/>
    <s v="Ratio of Average"/>
    <s v="MCR12.112"/>
    <m/>
    <x v="47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6"/>
    <s v="3|0|All|1"/>
    <s v="OT"/>
    <x v="2"/>
    <x v="1"/>
    <x v="2"/>
    <x v="0"/>
    <x v="0"/>
    <x v="0"/>
    <x v="0"/>
    <x v="0"/>
    <s v="Ratio of Average"/>
    <s v="MCR12.113"/>
    <m/>
    <x v="47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7"/>
    <s v="3|0|All|1"/>
    <s v="OT"/>
    <x v="2"/>
    <x v="1"/>
    <x v="2"/>
    <x v="0"/>
    <x v="0"/>
    <x v="0"/>
    <x v="0"/>
    <x v="0"/>
    <s v="Ratio of Average"/>
    <s v="MCR12.114"/>
    <m/>
    <x v="47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8"/>
    <s v="3|0|All|1"/>
    <s v="OT"/>
    <x v="2"/>
    <x v="1"/>
    <x v="2"/>
    <x v="0"/>
    <x v="0"/>
    <x v="0"/>
    <x v="0"/>
    <x v="0"/>
    <s v="Ratio of Average"/>
    <s v="MCR12.115"/>
    <m/>
    <x v="47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9"/>
    <s v="3|0|All|1"/>
    <s v="LT"/>
    <x v="2"/>
    <x v="1"/>
    <x v="2"/>
    <x v="0"/>
    <x v="0"/>
    <x v="0"/>
    <x v="0"/>
    <x v="0"/>
    <s v="Ratio of Average"/>
    <s v="MCR6.9"/>
    <m/>
    <x v="476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0"/>
    <s v="3|0|All|1"/>
    <s v="LT"/>
    <x v="2"/>
    <x v="1"/>
    <x v="2"/>
    <x v="0"/>
    <x v="0"/>
    <x v="0"/>
    <x v="0"/>
    <x v="0"/>
    <s v="Ratio of Average"/>
    <s v="MCR6.10"/>
    <m/>
    <x v="477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1"/>
    <s v="3|0|All|1"/>
    <s v="LT"/>
    <x v="2"/>
    <x v="1"/>
    <x v="2"/>
    <x v="0"/>
    <x v="0"/>
    <x v="0"/>
    <x v="0"/>
    <x v="0"/>
    <s v="Ratio of Average"/>
    <s v="MCR6.11"/>
    <m/>
    <x v="478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2"/>
    <s v="3|0|All|1"/>
    <s v="LT"/>
    <x v="2"/>
    <x v="1"/>
    <x v="2"/>
    <x v="0"/>
    <x v="0"/>
    <x v="0"/>
    <x v="0"/>
    <x v="0"/>
    <s v="Ratio of Average"/>
    <s v="MCR6.12"/>
    <m/>
    <x v="479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3"/>
    <s v="3|0|All|1"/>
    <s v="LT"/>
    <x v="2"/>
    <x v="1"/>
    <x v="2"/>
    <x v="0"/>
    <x v="0"/>
    <x v="0"/>
    <x v="0"/>
    <x v="0"/>
    <s v="Ratio of Average"/>
    <s v="MCR6.13"/>
    <m/>
    <x v="480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4"/>
    <s v="3|0|All|1"/>
    <s v="OT"/>
    <x v="2"/>
    <x v="1"/>
    <x v="2"/>
    <x v="0"/>
    <x v="0"/>
    <x v="0"/>
    <x v="0"/>
    <x v="0"/>
    <s v="Ratio of Average"/>
    <s v="MCR12.116"/>
    <m/>
    <x v="48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5"/>
    <s v="3|0|All|1"/>
    <s v="OT"/>
    <x v="2"/>
    <x v="1"/>
    <x v="2"/>
    <x v="0"/>
    <x v="0"/>
    <x v="0"/>
    <x v="0"/>
    <x v="0"/>
    <s v="Ratio of Average"/>
    <s v="MCR12.117"/>
    <m/>
    <x v="48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6"/>
    <s v="3|0|All|1"/>
    <s v="OT"/>
    <x v="2"/>
    <x v="1"/>
    <x v="2"/>
    <x v="0"/>
    <x v="0"/>
    <x v="0"/>
    <x v="0"/>
    <x v="0"/>
    <s v="Ratio of Average"/>
    <s v="MCR12.118"/>
    <m/>
    <x v="48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7"/>
    <s v="3|0|All|1"/>
    <s v="LT"/>
    <x v="2"/>
    <x v="1"/>
    <x v="2"/>
    <x v="0"/>
    <x v="0"/>
    <x v="0"/>
    <x v="0"/>
    <x v="0"/>
    <s v="Ratio of Average"/>
    <s v="MCR6.14"/>
    <m/>
    <x v="483"/>
    <s v="Longitudinal"/>
    <n v="0.8"/>
    <n v="1.2"/>
    <s v="TBD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8"/>
    <s v="3|0|All|1"/>
    <s v="OT"/>
    <x v="2"/>
    <x v="1"/>
    <x v="2"/>
    <x v="0"/>
    <x v="0"/>
    <x v="0"/>
    <x v="0"/>
    <x v="0"/>
    <s v="Ratio of Average"/>
    <s v="MCR12.119"/>
    <m/>
    <x v="48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9"/>
    <s v="3|0|All|1"/>
    <s v="OT"/>
    <x v="2"/>
    <x v="1"/>
    <x v="2"/>
    <x v="0"/>
    <x v="0"/>
    <x v="0"/>
    <x v="0"/>
    <x v="0"/>
    <s v="Ratio of Average"/>
    <s v="MCR12.120"/>
    <m/>
    <x v="48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0"/>
    <s v="3|0|All|1"/>
    <s v="OT"/>
    <x v="2"/>
    <x v="1"/>
    <x v="2"/>
    <x v="0"/>
    <x v="0"/>
    <x v="0"/>
    <x v="0"/>
    <x v="0"/>
    <s v="Ratio of Average"/>
    <s v="MCR12.121"/>
    <m/>
    <x v="48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1"/>
    <s v="3|0|All|1"/>
    <s v="OT"/>
    <x v="2"/>
    <x v="1"/>
    <x v="2"/>
    <x v="0"/>
    <x v="0"/>
    <x v="0"/>
    <x v="0"/>
    <x v="0"/>
    <s v="Ratio of Average"/>
    <s v="MCR12.122"/>
    <m/>
    <x v="48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2"/>
    <s v="3|0|All|1"/>
    <s v="OT"/>
    <x v="2"/>
    <x v="1"/>
    <x v="2"/>
    <x v="0"/>
    <x v="0"/>
    <x v="0"/>
    <x v="0"/>
    <x v="0"/>
    <s v="Ratio of Average"/>
    <s v="MCR12.123"/>
    <m/>
    <x v="48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3"/>
    <s v="3|0|All|1"/>
    <s v="OT"/>
    <x v="2"/>
    <x v="1"/>
    <x v="2"/>
    <x v="0"/>
    <x v="0"/>
    <x v="0"/>
    <x v="0"/>
    <x v="0"/>
    <s v="Ratio of Average"/>
    <s v="MCR12.124"/>
    <m/>
    <x v="48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4"/>
    <s v="3|0|All|1"/>
    <s v="OT"/>
    <x v="2"/>
    <x v="1"/>
    <x v="2"/>
    <x v="0"/>
    <x v="0"/>
    <x v="0"/>
    <x v="0"/>
    <x v="0"/>
    <s v="Ratio of Average"/>
    <s v="MCR12.125"/>
    <m/>
    <x v="49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5"/>
    <s v="3|0|All|1"/>
    <s v="IP"/>
    <x v="2"/>
    <x v="1"/>
    <x v="2"/>
    <x v="0"/>
    <x v="0"/>
    <x v="0"/>
    <x v="0"/>
    <x v="0"/>
    <s v="Ratio of Average"/>
    <s v="MCR2.17"/>
    <m/>
    <x v="491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86"/>
    <s v="3|0|All|1"/>
    <s v="LT"/>
    <x v="2"/>
    <x v="1"/>
    <x v="2"/>
    <x v="0"/>
    <x v="0"/>
    <x v="0"/>
    <x v="0"/>
    <x v="0"/>
    <s v="Ratio of Average"/>
    <s v="MCR6.15"/>
    <m/>
    <x v="492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87"/>
    <s v="3|0|All|1"/>
    <s v="OT"/>
    <x v="2"/>
    <x v="1"/>
    <x v="2"/>
    <x v="0"/>
    <x v="0"/>
    <x v="0"/>
    <x v="0"/>
    <x v="0"/>
    <s v="Ratio of Average"/>
    <s v="MCR12.126"/>
    <m/>
    <x v="49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8"/>
    <s v="3|0|All|1"/>
    <s v="IP"/>
    <x v="2"/>
    <x v="1"/>
    <x v="2"/>
    <x v="0"/>
    <x v="0"/>
    <x v="0"/>
    <x v="0"/>
    <x v="0"/>
    <s v="Ratio of Average"/>
    <s v="MCR2.18"/>
    <m/>
    <x v="494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89"/>
    <s v="3|0|All|1"/>
    <s v="OT"/>
    <x v="2"/>
    <x v="1"/>
    <x v="2"/>
    <x v="0"/>
    <x v="0"/>
    <x v="0"/>
    <x v="0"/>
    <x v="0"/>
    <s v="Ratio of Average"/>
    <s v="MCR12.127"/>
    <m/>
    <x v="49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0"/>
    <s v="3|0|All|1"/>
    <s v="OT"/>
    <x v="2"/>
    <x v="1"/>
    <x v="2"/>
    <x v="0"/>
    <x v="0"/>
    <x v="0"/>
    <x v="0"/>
    <x v="0"/>
    <s v="Ratio of Average"/>
    <s v="MCR12.128"/>
    <m/>
    <x v="49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1"/>
    <s v="3|0|All|1"/>
    <s v="OT"/>
    <x v="2"/>
    <x v="1"/>
    <x v="2"/>
    <x v="0"/>
    <x v="0"/>
    <x v="0"/>
    <x v="0"/>
    <x v="0"/>
    <s v="Ratio of Average"/>
    <s v="MCR12.129"/>
    <m/>
    <x v="49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2"/>
    <s v="3|0|All|1"/>
    <s v="OT"/>
    <x v="2"/>
    <x v="1"/>
    <x v="2"/>
    <x v="0"/>
    <x v="0"/>
    <x v="0"/>
    <x v="0"/>
    <x v="0"/>
    <s v="Ratio of Average"/>
    <s v="MCR12.130"/>
    <m/>
    <x v="49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3"/>
    <s v="3|0|All|1"/>
    <s v="OT"/>
    <x v="2"/>
    <x v="1"/>
    <x v="2"/>
    <x v="0"/>
    <x v="0"/>
    <x v="0"/>
    <x v="0"/>
    <x v="0"/>
    <s v="Ratio of Average"/>
    <s v="MCR12.131"/>
    <m/>
    <x v="49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4"/>
    <s v="3|0|All|1"/>
    <s v="OT"/>
    <x v="2"/>
    <x v="1"/>
    <x v="2"/>
    <x v="0"/>
    <x v="0"/>
    <x v="0"/>
    <x v="0"/>
    <x v="0"/>
    <s v="Ratio of Average"/>
    <s v="MCR12.132"/>
    <m/>
    <x v="50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5"/>
    <s v="3|0|All|1"/>
    <s v="OT"/>
    <x v="2"/>
    <x v="1"/>
    <x v="2"/>
    <x v="0"/>
    <x v="0"/>
    <x v="0"/>
    <x v="0"/>
    <x v="0"/>
    <s v="Ratio of Average"/>
    <s v="MCR12.133"/>
    <m/>
    <x v="50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6"/>
    <s v="3|0|All|1"/>
    <s v="OT"/>
    <x v="2"/>
    <x v="1"/>
    <x v="2"/>
    <x v="0"/>
    <x v="0"/>
    <x v="0"/>
    <x v="0"/>
    <x v="0"/>
    <s v="Ratio of Average"/>
    <s v="MCR12.134"/>
    <m/>
    <x v="50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7"/>
    <s v="3|0|All|1"/>
    <s v="OT"/>
    <x v="2"/>
    <x v="1"/>
    <x v="2"/>
    <x v="0"/>
    <x v="0"/>
    <x v="0"/>
    <x v="0"/>
    <x v="0"/>
    <s v="Ratio of Average"/>
    <s v="MCR12.135"/>
    <m/>
    <x v="50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8"/>
    <s v="3|0|All|1"/>
    <s v="OT"/>
    <x v="2"/>
    <x v="1"/>
    <x v="2"/>
    <x v="0"/>
    <x v="0"/>
    <x v="0"/>
    <x v="0"/>
    <x v="0"/>
    <s v="Ratio of Average"/>
    <s v="MCR12.136"/>
    <m/>
    <x v="50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9"/>
    <s v="3|0|All|1"/>
    <s v="OT"/>
    <x v="2"/>
    <x v="1"/>
    <x v="2"/>
    <x v="0"/>
    <x v="0"/>
    <x v="0"/>
    <x v="0"/>
    <x v="0"/>
    <s v="Ratio of Average"/>
    <s v="MCR12.137"/>
    <m/>
    <x v="50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0"/>
    <s v="3|0|All|1"/>
    <s v="OT"/>
    <x v="2"/>
    <x v="1"/>
    <x v="2"/>
    <x v="0"/>
    <x v="0"/>
    <x v="0"/>
    <x v="0"/>
    <x v="0"/>
    <s v="Ratio of Average"/>
    <s v="MCR12.138"/>
    <m/>
    <x v="50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1"/>
    <s v="3|0|All|1"/>
    <s v="OT"/>
    <x v="2"/>
    <x v="1"/>
    <x v="2"/>
    <x v="0"/>
    <x v="0"/>
    <x v="0"/>
    <x v="0"/>
    <x v="0"/>
    <s v="Ratio of Average"/>
    <s v="MCR12.139"/>
    <m/>
    <x v="50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2"/>
    <s v="3|0|All|1"/>
    <s v="OT"/>
    <x v="2"/>
    <x v="1"/>
    <x v="2"/>
    <x v="0"/>
    <x v="0"/>
    <x v="0"/>
    <x v="0"/>
    <x v="0"/>
    <s v="Ratio of Average"/>
    <s v="MCR12.140"/>
    <m/>
    <x v="50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3"/>
    <s v="3|0|All|1"/>
    <s v="OT"/>
    <x v="2"/>
    <x v="1"/>
    <x v="2"/>
    <x v="0"/>
    <x v="0"/>
    <x v="0"/>
    <x v="0"/>
    <x v="0"/>
    <s v="Ratio of Average"/>
    <s v="MCR12.141"/>
    <m/>
    <x v="50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4"/>
    <s v="3|0|All|1"/>
    <s v="OT"/>
    <x v="2"/>
    <x v="1"/>
    <x v="2"/>
    <x v="0"/>
    <x v="0"/>
    <x v="0"/>
    <x v="0"/>
    <x v="0"/>
    <s v="Ratio of Average"/>
    <s v="MCR12.142"/>
    <m/>
    <x v="51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5"/>
    <s v="3|0|All|1"/>
    <s v="OT"/>
    <x v="2"/>
    <x v="1"/>
    <x v="2"/>
    <x v="0"/>
    <x v="0"/>
    <x v="0"/>
    <x v="0"/>
    <x v="0"/>
    <s v="Ratio of Average"/>
    <s v="MCR12.143"/>
    <m/>
    <x v="51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6"/>
    <s v="3|0|All|1"/>
    <s v="OT"/>
    <x v="2"/>
    <x v="1"/>
    <x v="2"/>
    <x v="0"/>
    <x v="0"/>
    <x v="0"/>
    <x v="0"/>
    <x v="0"/>
    <s v="Ratio of Average"/>
    <s v="MCR12.144"/>
    <m/>
    <x v="51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7"/>
    <s v="3|0|All|1"/>
    <s v="OT"/>
    <x v="2"/>
    <x v="1"/>
    <x v="2"/>
    <x v="0"/>
    <x v="0"/>
    <x v="0"/>
    <x v="0"/>
    <x v="0"/>
    <s v="Ratio of Average"/>
    <s v="MCR12.145"/>
    <m/>
    <x v="51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8"/>
    <s v="3|0|All|1"/>
    <s v="OT"/>
    <x v="2"/>
    <x v="1"/>
    <x v="2"/>
    <x v="0"/>
    <x v="0"/>
    <x v="0"/>
    <x v="0"/>
    <x v="0"/>
    <s v="Ratio of Average"/>
    <s v="MCR12.146"/>
    <m/>
    <x v="51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9"/>
    <s v="3|0|All|1"/>
    <s v="OT"/>
    <x v="2"/>
    <x v="1"/>
    <x v="2"/>
    <x v="0"/>
    <x v="0"/>
    <x v="0"/>
    <x v="0"/>
    <x v="0"/>
    <s v="Ratio of Average"/>
    <s v="MCR12.147"/>
    <m/>
    <x v="51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0"/>
    <s v="3|0|All|1"/>
    <s v="OT"/>
    <x v="2"/>
    <x v="1"/>
    <x v="2"/>
    <x v="0"/>
    <x v="0"/>
    <x v="0"/>
    <x v="0"/>
    <x v="0"/>
    <s v="Ratio of Average"/>
    <s v="MCR12.148"/>
    <m/>
    <x v="51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1"/>
    <s v="3|0|All|1"/>
    <s v="OT"/>
    <x v="2"/>
    <x v="1"/>
    <x v="2"/>
    <x v="0"/>
    <x v="0"/>
    <x v="0"/>
    <x v="0"/>
    <x v="0"/>
    <s v="Ratio of Average"/>
    <s v="MCR12.149"/>
    <m/>
    <x v="51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2"/>
    <s v="3|0|All|1"/>
    <s v="OT"/>
    <x v="2"/>
    <x v="1"/>
    <x v="2"/>
    <x v="0"/>
    <x v="0"/>
    <x v="0"/>
    <x v="0"/>
    <x v="0"/>
    <s v="Ratio of Average"/>
    <s v="MCR12.150"/>
    <m/>
    <x v="51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3"/>
    <s v="3|0|All|1"/>
    <s v="OT"/>
    <x v="2"/>
    <x v="1"/>
    <x v="2"/>
    <x v="0"/>
    <x v="0"/>
    <x v="0"/>
    <x v="0"/>
    <x v="0"/>
    <s v="Ratio of Average"/>
    <s v="MCR12.151"/>
    <m/>
    <x v="51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4"/>
    <s v="3|0|All|1"/>
    <s v="IP"/>
    <x v="2"/>
    <x v="1"/>
    <x v="2"/>
    <x v="0"/>
    <x v="0"/>
    <x v="0"/>
    <x v="0"/>
    <x v="0"/>
    <s v="Ratio of Average"/>
    <s v="MCR2.19"/>
    <m/>
    <x v="520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15"/>
    <s v="3|0|All|1"/>
    <s v="OT"/>
    <x v="2"/>
    <x v="1"/>
    <x v="2"/>
    <x v="0"/>
    <x v="0"/>
    <x v="0"/>
    <x v="0"/>
    <x v="0"/>
    <s v="Ratio of Average"/>
    <s v="MCR12.152"/>
    <m/>
    <x v="521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16"/>
    <s v="3|0|All|1"/>
    <s v="RX"/>
    <x v="2"/>
    <x v="1"/>
    <x v="2"/>
    <x v="0"/>
    <x v="0"/>
    <x v="0"/>
    <x v="0"/>
    <x v="0"/>
    <s v="Ratio of Average"/>
    <s v="MCR18.15"/>
    <m/>
    <x v="521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517"/>
    <s v="3|0|All|1"/>
    <s v="IP"/>
    <x v="2"/>
    <x v="1"/>
    <x v="2"/>
    <x v="0"/>
    <x v="0"/>
    <x v="0"/>
    <x v="0"/>
    <x v="0"/>
    <s v="Ratio of Average"/>
    <s v="MCR2.20"/>
    <m/>
    <x v="522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18"/>
    <s v="3|0|All|1"/>
    <s v="OT"/>
    <x v="2"/>
    <x v="1"/>
    <x v="2"/>
    <x v="0"/>
    <x v="0"/>
    <x v="0"/>
    <x v="0"/>
    <x v="0"/>
    <s v="Ratio of Average"/>
    <s v="MCR12.153"/>
    <m/>
    <x v="523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19"/>
    <s v="3|0|All|1"/>
    <s v="OT"/>
    <x v="2"/>
    <x v="1"/>
    <x v="2"/>
    <x v="0"/>
    <x v="0"/>
    <x v="0"/>
    <x v="0"/>
    <x v="0"/>
    <s v="Ratio of Average"/>
    <s v="MCR12.154"/>
    <m/>
    <x v="524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20"/>
    <s v="3|0|All|1"/>
    <s v="OT"/>
    <x v="2"/>
    <x v="1"/>
    <x v="2"/>
    <x v="0"/>
    <x v="0"/>
    <x v="0"/>
    <x v="0"/>
    <x v="0"/>
    <s v="Ratio of Average"/>
    <s v="MCR12.155"/>
    <m/>
    <x v="525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21"/>
    <s v="3|0|All|1"/>
    <s v="RX"/>
    <x v="2"/>
    <x v="1"/>
    <x v="2"/>
    <x v="0"/>
    <x v="0"/>
    <x v="0"/>
    <x v="0"/>
    <x v="0"/>
    <s v="Ratio of Average"/>
    <s v="MCR18.16"/>
    <m/>
    <x v="525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522"/>
    <s v="3|0|All|1"/>
    <s v="LT"/>
    <x v="2"/>
    <x v="1"/>
    <x v="2"/>
    <x v="0"/>
    <x v="0"/>
    <x v="0"/>
    <x v="0"/>
    <x v="0"/>
    <s v="Ratio of Average"/>
    <s v="MCR6.16"/>
    <m/>
    <x v="526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523"/>
    <s v="3|0|All|1"/>
    <s v="IP"/>
    <x v="2"/>
    <x v="1"/>
    <x v="2"/>
    <x v="0"/>
    <x v="0"/>
    <x v="0"/>
    <x v="0"/>
    <x v="0"/>
    <s v="Ratio of Average"/>
    <s v="MCR2.21"/>
    <m/>
    <x v="527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4"/>
    <s v="3|0|All|1"/>
    <s v="IP"/>
    <x v="2"/>
    <x v="1"/>
    <x v="2"/>
    <x v="0"/>
    <x v="0"/>
    <x v="0"/>
    <x v="0"/>
    <x v="0"/>
    <s v="Ratio of Average"/>
    <s v="MCR2.22"/>
    <m/>
    <x v="528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5"/>
    <s v="3|0|All|1"/>
    <s v="IP"/>
    <x v="2"/>
    <x v="1"/>
    <x v="2"/>
    <x v="0"/>
    <x v="0"/>
    <x v="0"/>
    <x v="0"/>
    <x v="0"/>
    <s v="Ratio of Average"/>
    <s v="MCR2.23"/>
    <m/>
    <x v="529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6"/>
    <s v="3|0|All|1"/>
    <s v="IP"/>
    <x v="2"/>
    <x v="1"/>
    <x v="2"/>
    <x v="0"/>
    <x v="0"/>
    <x v="0"/>
    <x v="0"/>
    <x v="0"/>
    <s v="Ratio of Average"/>
    <s v="MCR2.24"/>
    <m/>
    <x v="530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7"/>
    <s v="3|0|All|1"/>
    <s v="RX"/>
    <x v="2"/>
    <x v="1"/>
    <x v="2"/>
    <x v="0"/>
    <x v="0"/>
    <x v="0"/>
    <x v="0"/>
    <x v="0"/>
    <s v="Ratio of Average"/>
    <s v="MCR18.17"/>
    <m/>
    <x v="531"/>
    <s v="Inferential"/>
    <n v="0.8"/>
    <n v="1.2"/>
    <s v=""/>
    <s v="New"/>
    <m/>
    <s v="CRX134"/>
    <s v="TYPE-OF-SERVICE"/>
    <s v="RX"/>
    <s v="MEDICAID-FFS-EQUIVALENT-AMT"/>
    <s v="RX"/>
    <m/>
    <m/>
    <n v="3"/>
    <n v="0"/>
    <s v="All"/>
    <n v="1"/>
    <m/>
    <m/>
  </r>
  <r>
    <n v="1528"/>
    <s v="3|0|All|1"/>
    <s v="LT"/>
    <x v="2"/>
    <x v="1"/>
    <x v="2"/>
    <x v="0"/>
    <x v="0"/>
    <x v="0"/>
    <x v="0"/>
    <x v="0"/>
    <s v="Ratio of Average"/>
    <s v="MCR6.17"/>
    <m/>
    <x v="532"/>
    <s v="Longitudinal"/>
    <n v="0.8"/>
    <n v="1.2"/>
    <s v="TBD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29"/>
    <s v="3|0|All|1"/>
    <s v="LT"/>
    <x v="2"/>
    <x v="1"/>
    <x v="2"/>
    <x v="0"/>
    <x v="0"/>
    <x v="0"/>
    <x v="0"/>
    <x v="0"/>
    <s v="Ratio of Average"/>
    <s v="MCR6.18"/>
    <m/>
    <x v="533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0"/>
    <s v="3|0|All|1"/>
    <s v="LT"/>
    <x v="2"/>
    <x v="1"/>
    <x v="2"/>
    <x v="0"/>
    <x v="0"/>
    <x v="0"/>
    <x v="0"/>
    <x v="0"/>
    <s v="Ratio of Average"/>
    <s v="MCR6.19"/>
    <m/>
    <x v="534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1"/>
    <s v="3|0|All|1"/>
    <s v="LT"/>
    <x v="2"/>
    <x v="1"/>
    <x v="2"/>
    <x v="0"/>
    <x v="0"/>
    <x v="0"/>
    <x v="0"/>
    <x v="0"/>
    <s v="Ratio of Average"/>
    <s v="MCR6.20"/>
    <m/>
    <x v="535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2"/>
    <s v="3|0|All|1"/>
    <s v="LT"/>
    <x v="2"/>
    <x v="1"/>
    <x v="2"/>
    <x v="0"/>
    <x v="0"/>
    <x v="0"/>
    <x v="0"/>
    <x v="0"/>
    <s v="Ratio of Average"/>
    <s v="MCR6.21"/>
    <m/>
    <x v="536"/>
    <s v="Longitudinal and inferential"/>
    <n v="0.8"/>
    <n v="1.2"/>
    <n v="0.2"/>
    <s v="New"/>
    <s v="MSIS Val"/>
    <s v="CLT211"/>
    <s v="TYPE-OF-SERVICE"/>
    <s v="LT"/>
    <s v="MEDICAID-FFS-EQUIVALENT-AMT"/>
    <s v="LT"/>
    <s v="[CLT147]ICF-IID-DAYS,[CLT148]LEAVE-DAYS"/>
    <s v=" "/>
    <n v="3"/>
    <n v="0"/>
    <s v="All"/>
    <n v="1"/>
    <m/>
    <m/>
  </r>
  <r>
    <n v="1533"/>
    <s v="3|0|All|1"/>
    <s v="LT"/>
    <x v="2"/>
    <x v="1"/>
    <x v="2"/>
    <x v="0"/>
    <x v="0"/>
    <x v="0"/>
    <x v="0"/>
    <x v="0"/>
    <s v="Ratio of Average"/>
    <s v="MCR6.22"/>
    <m/>
    <x v="537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4"/>
    <s v="3|0|All|1"/>
    <s v="LT"/>
    <x v="2"/>
    <x v="1"/>
    <x v="2"/>
    <x v="0"/>
    <x v="0"/>
    <x v="0"/>
    <x v="0"/>
    <x v="0"/>
    <s v="Ratio of Average"/>
    <s v="MCR6.23"/>
    <m/>
    <x v="538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5"/>
    <s v="3|0|All|1"/>
    <s v="LT"/>
    <x v="2"/>
    <x v="1"/>
    <x v="2"/>
    <x v="0"/>
    <x v="0"/>
    <x v="0"/>
    <x v="0"/>
    <x v="0"/>
    <s v="Ratio of Average"/>
    <s v="MCR6.24"/>
    <m/>
    <x v="539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6"/>
    <s v="3|0|All|1"/>
    <s v="LT"/>
    <x v="2"/>
    <x v="1"/>
    <x v="2"/>
    <x v="0"/>
    <x v="0"/>
    <x v="0"/>
    <x v="0"/>
    <x v="0"/>
    <s v="Ratio of Average"/>
    <s v="MCR6.25"/>
    <m/>
    <x v="540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7"/>
    <s v="3|0|All|1"/>
    <s v="LT"/>
    <x v="2"/>
    <x v="1"/>
    <x v="2"/>
    <x v="0"/>
    <x v="0"/>
    <x v="0"/>
    <x v="0"/>
    <x v="0"/>
    <s v="Ratio of Average"/>
    <s v="MCR6.26"/>
    <m/>
    <x v="541"/>
    <s v="Longitudinal"/>
    <m/>
    <m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8"/>
    <s v="1|0|0|1"/>
    <s v="OT"/>
    <x v="1"/>
    <x v="0"/>
    <x v="0"/>
    <x v="1"/>
    <x v="0"/>
    <x v="0"/>
    <x v="0"/>
    <x v="0"/>
    <s v="Sum"/>
    <s v="EXP11.84"/>
    <s v="LB"/>
    <x v="542"/>
    <s v="Longitudinal"/>
    <m/>
    <m/>
    <n v="0.25"/>
    <s v="Existing"/>
    <s v="ORT - MSIS Equivalency OT"/>
    <s v="COT178"/>
    <s v="MEDICAID-PAID-AMT"/>
    <s v="OT"/>
    <s v="HCBS"/>
    <m/>
    <m/>
    <m/>
    <n v="1"/>
    <n v="0"/>
    <n v="0"/>
    <n v="1"/>
    <m/>
    <m/>
  </r>
  <r>
    <n v="1539"/>
    <s v="1|All|All|1"/>
    <s v="IP"/>
    <x v="1"/>
    <x v="0"/>
    <x v="0"/>
    <x v="1"/>
    <x v="0"/>
    <x v="0"/>
    <x v="0"/>
    <x v="0"/>
    <s v="Sum"/>
    <s v="SUM2.1"/>
    <s v="LB"/>
    <x v="543"/>
    <s v="Longitudinal"/>
    <s v=""/>
    <s v=""/>
    <n v="0.5"/>
    <s v="Existing"/>
    <s v="ORT - MSIS Equivalency IP"/>
    <s v="CIP114"/>
    <s v="TOT-MEDICAID-PAID-AMT"/>
    <s v="IP"/>
    <m/>
    <m/>
    <m/>
    <m/>
    <n v="1"/>
    <s v="All"/>
    <s v="All"/>
    <n v="1"/>
    <m/>
    <m/>
  </r>
  <r>
    <n v="1540"/>
    <s v="1|All|All|1"/>
    <s v="LT"/>
    <x v="1"/>
    <x v="0"/>
    <x v="0"/>
    <x v="1"/>
    <x v="0"/>
    <x v="0"/>
    <x v="0"/>
    <x v="0"/>
    <s v="Sum"/>
    <s v="SUM2.3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n v="1"/>
    <s v="All"/>
    <s v="All"/>
    <n v="1"/>
    <m/>
    <m/>
  </r>
  <r>
    <n v="1541"/>
    <s v="1|All|All|1"/>
    <s v="OT"/>
    <x v="1"/>
    <x v="0"/>
    <x v="0"/>
    <x v="1"/>
    <x v="0"/>
    <x v="0"/>
    <x v="0"/>
    <x v="0"/>
    <s v="Sum"/>
    <s v="SUM2.5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s v="All"/>
    <s v="All"/>
    <n v="1"/>
    <m/>
    <m/>
  </r>
  <r>
    <n v="1542"/>
    <s v="1|All|All|1"/>
    <s v="RX"/>
    <x v="1"/>
    <x v="0"/>
    <x v="0"/>
    <x v="1"/>
    <x v="0"/>
    <x v="0"/>
    <x v="0"/>
    <x v="0"/>
    <s v="Sum"/>
    <s v="SUM2.7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n v="1"/>
    <s v="All"/>
    <s v="All"/>
    <n v="1"/>
    <m/>
    <m/>
  </r>
  <r>
    <n v="1543"/>
    <s v="1|0|0|1"/>
    <s v="IP"/>
    <x v="1"/>
    <x v="0"/>
    <x v="0"/>
    <x v="1"/>
    <x v="0"/>
    <x v="0"/>
    <x v="0"/>
    <x v="0"/>
    <s v="Sum"/>
    <s v="EXP1.14"/>
    <s v="LB"/>
    <x v="543"/>
    <s v="Longitudinal"/>
    <s v=""/>
    <s v=""/>
    <n v="0.5"/>
    <s v="Existing"/>
    <s v="ORT - MSIS Equivalency IP"/>
    <s v="CIP254"/>
    <s v="TOT-MEDICAID-PAID-AMT"/>
    <s v="IP"/>
    <m/>
    <m/>
    <m/>
    <m/>
    <n v="1"/>
    <n v="0"/>
    <n v="0"/>
    <n v="1"/>
    <m/>
    <m/>
  </r>
  <r>
    <n v="1544"/>
    <s v="1|0|0|1"/>
    <s v="LT"/>
    <x v="1"/>
    <x v="0"/>
    <x v="0"/>
    <x v="1"/>
    <x v="0"/>
    <x v="0"/>
    <x v="0"/>
    <x v="0"/>
    <s v="Sum"/>
    <s v="EXP6.21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n v="1"/>
    <n v="0"/>
    <n v="0"/>
    <n v="1"/>
    <m/>
    <m/>
  </r>
  <r>
    <n v="1545"/>
    <s v="1|0|0|1"/>
    <s v="OT"/>
    <x v="1"/>
    <x v="0"/>
    <x v="0"/>
    <x v="1"/>
    <x v="0"/>
    <x v="0"/>
    <x v="0"/>
    <x v="0"/>
    <s v="Sum"/>
    <s v="EXP11.85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n v="0"/>
    <n v="0"/>
    <n v="1"/>
    <m/>
    <m/>
  </r>
  <r>
    <n v="1546"/>
    <s v="1|0|0|1"/>
    <s v="RX"/>
    <x v="1"/>
    <x v="0"/>
    <x v="0"/>
    <x v="1"/>
    <x v="0"/>
    <x v="0"/>
    <x v="0"/>
    <x v="0"/>
    <s v="Sum"/>
    <s v="EXP16.13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n v="1"/>
    <n v="0"/>
    <n v="0"/>
    <n v="1"/>
    <m/>
    <m/>
  </r>
  <r>
    <n v="1547"/>
    <s v="1|0|1|1"/>
    <s v="OT"/>
    <x v="1"/>
    <x v="0"/>
    <x v="0"/>
    <x v="1"/>
    <x v="0"/>
    <x v="0"/>
    <x v="0"/>
    <x v="0"/>
    <s v="Sum"/>
    <s v="EXP12.81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n v="0"/>
    <n v="1"/>
    <n v="1"/>
    <m/>
    <m/>
  </r>
  <r>
    <n v="1548"/>
    <s v="2|All|0|1"/>
    <s v="OT"/>
    <x v="1"/>
    <x v="1"/>
    <x v="0"/>
    <x v="1"/>
    <x v="0"/>
    <x v="0"/>
    <x v="0"/>
    <x v="1"/>
    <s v="Sum"/>
    <s v="EXP23.2"/>
    <s v="LB"/>
    <x v="543"/>
    <s v="Longitudinal"/>
    <m/>
    <m/>
    <s v="TBD"/>
    <s v="Existing"/>
    <s v="ORT - MSIS Equivalency OT"/>
    <s v="COT178"/>
    <s v="MEDICAID-PAID-AMT"/>
    <s v="OT"/>
    <m/>
    <m/>
    <m/>
    <m/>
    <n v="2"/>
    <s v="All"/>
    <n v="0"/>
    <n v="1"/>
    <m/>
    <m/>
  </r>
  <r>
    <n v="1549"/>
    <s v="2|0|0|1"/>
    <s v="OT"/>
    <x v="1"/>
    <x v="1"/>
    <x v="0"/>
    <x v="1"/>
    <x v="0"/>
    <x v="0"/>
    <x v="0"/>
    <x v="1"/>
    <s v="Sum"/>
    <s v="EXP22.8"/>
    <s v="LB"/>
    <x v="543"/>
    <s v="Longitudinal"/>
    <m/>
    <m/>
    <s v="TBD"/>
    <s v="Existing"/>
    <s v="ORT - MSIS Equivalency OT"/>
    <s v="COT178"/>
    <s v="MEDICAID-PAID-AMT"/>
    <s v="OT"/>
    <m/>
    <m/>
    <m/>
    <m/>
    <n v="2"/>
    <n v="0"/>
    <n v="0"/>
    <n v="1"/>
    <m/>
    <m/>
  </r>
  <r>
    <n v="1550"/>
    <s v="A|All|All|1"/>
    <s v="IP"/>
    <x v="1"/>
    <x v="0"/>
    <x v="0"/>
    <x v="1"/>
    <x v="0"/>
    <x v="0"/>
    <x v="0"/>
    <x v="0"/>
    <s v="Sum"/>
    <s v="SUM2.2"/>
    <s v="LB"/>
    <x v="543"/>
    <s v="Longitudinal"/>
    <s v=""/>
    <s v=""/>
    <n v="0.5"/>
    <s v="Existing"/>
    <s v="ORT - MSIS Equivalency IP"/>
    <s v="CIP114"/>
    <s v="TOT-MEDICAID-PAID-AMT"/>
    <s v="IP"/>
    <m/>
    <m/>
    <m/>
    <m/>
    <s v="A"/>
    <s v="All"/>
    <s v="All"/>
    <n v="1"/>
    <m/>
    <m/>
  </r>
  <r>
    <n v="1551"/>
    <s v="A|All|All|1"/>
    <s v="LT"/>
    <x v="1"/>
    <x v="0"/>
    <x v="0"/>
    <x v="1"/>
    <x v="0"/>
    <x v="0"/>
    <x v="0"/>
    <x v="0"/>
    <s v="Sum"/>
    <s v="SUM2.4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s v="A"/>
    <s v="All"/>
    <s v="All"/>
    <n v="1"/>
    <m/>
    <m/>
  </r>
  <r>
    <n v="1552"/>
    <s v="A|All|All|1"/>
    <s v="OT"/>
    <x v="1"/>
    <x v="0"/>
    <x v="0"/>
    <x v="1"/>
    <x v="0"/>
    <x v="0"/>
    <x v="0"/>
    <x v="0"/>
    <s v="Sum"/>
    <s v="SUM2.6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s v="All"/>
    <s v="All"/>
    <n v="1"/>
    <m/>
    <m/>
  </r>
  <r>
    <n v="1553"/>
    <s v="A|All|All|1"/>
    <s v="RX"/>
    <x v="1"/>
    <x v="0"/>
    <x v="0"/>
    <x v="1"/>
    <x v="0"/>
    <x v="0"/>
    <x v="0"/>
    <x v="0"/>
    <s v="Sum"/>
    <s v="SUM2.8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s v="A"/>
    <s v="All"/>
    <s v="All"/>
    <n v="1"/>
    <m/>
    <m/>
  </r>
  <r>
    <n v="1554"/>
    <s v="A|0|0|1"/>
    <s v="IP"/>
    <x v="1"/>
    <x v="0"/>
    <x v="0"/>
    <x v="1"/>
    <x v="0"/>
    <x v="0"/>
    <x v="0"/>
    <x v="0"/>
    <s v="Sum"/>
    <s v="EXP3.5"/>
    <s v="LB"/>
    <x v="543"/>
    <s v="Longitudinal"/>
    <s v=""/>
    <s v=""/>
    <n v="0.5"/>
    <s v="Existing"/>
    <s v="ORT - MSIS Equivalency IP"/>
    <s v="CIP254"/>
    <s v="TOT-MEDICAID-PAID-AMT"/>
    <s v="IP"/>
    <m/>
    <m/>
    <m/>
    <m/>
    <s v="A"/>
    <n v="0"/>
    <n v="0"/>
    <n v="1"/>
    <m/>
    <m/>
  </r>
  <r>
    <n v="1555"/>
    <s v="A|0|0|1"/>
    <s v="LT"/>
    <x v="1"/>
    <x v="0"/>
    <x v="0"/>
    <x v="1"/>
    <x v="0"/>
    <x v="0"/>
    <x v="0"/>
    <x v="0"/>
    <s v="Sum"/>
    <s v="EXP8.4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s v="A"/>
    <n v="0"/>
    <n v="0"/>
    <n v="1"/>
    <m/>
    <m/>
  </r>
  <r>
    <n v="1556"/>
    <s v="A|0|0|1"/>
    <s v="OT"/>
    <x v="1"/>
    <x v="0"/>
    <x v="0"/>
    <x v="1"/>
    <x v="0"/>
    <x v="0"/>
    <x v="0"/>
    <x v="0"/>
    <s v="Sum"/>
    <s v="EXP13.5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n v="0"/>
    <n v="0"/>
    <n v="1"/>
    <m/>
    <m/>
  </r>
  <r>
    <n v="1557"/>
    <s v="A|0|0|1"/>
    <s v="RX"/>
    <x v="1"/>
    <x v="0"/>
    <x v="0"/>
    <x v="1"/>
    <x v="0"/>
    <x v="0"/>
    <x v="0"/>
    <x v="0"/>
    <s v="Sum"/>
    <s v="EXP18.5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s v="A"/>
    <n v="0"/>
    <n v="0"/>
    <n v="1"/>
    <m/>
    <m/>
  </r>
  <r>
    <n v="1558"/>
    <s v="A|0|1|1"/>
    <s v="OT"/>
    <x v="1"/>
    <x v="0"/>
    <x v="0"/>
    <x v="1"/>
    <x v="0"/>
    <x v="0"/>
    <x v="0"/>
    <x v="0"/>
    <s v="Sum"/>
    <s v="EXP14.4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n v="0"/>
    <n v="1"/>
    <n v="1"/>
    <m/>
    <m/>
  </r>
  <r>
    <n v="1559"/>
    <s v="B|All|0|1"/>
    <s v="OT"/>
    <x v="1"/>
    <x v="1"/>
    <x v="0"/>
    <x v="1"/>
    <x v="0"/>
    <x v="0"/>
    <x v="0"/>
    <x v="1"/>
    <s v="Sum"/>
    <s v="EXP25.2"/>
    <s v="LB"/>
    <x v="543"/>
    <s v="Longitudinal"/>
    <m/>
    <m/>
    <s v="TBD"/>
    <s v="Existing"/>
    <s v="ORT - MSIS Equivalency OT"/>
    <s v="COT178"/>
    <s v="MEDICAID-PAID-AMT"/>
    <s v="OT"/>
    <m/>
    <m/>
    <m/>
    <m/>
    <s v="B"/>
    <s v="All"/>
    <n v="0"/>
    <n v="1"/>
    <m/>
    <m/>
  </r>
  <r>
    <n v="1560"/>
    <s v="B|0|0|1"/>
    <s v="OT"/>
    <x v="1"/>
    <x v="1"/>
    <x v="0"/>
    <x v="1"/>
    <x v="0"/>
    <x v="0"/>
    <x v="0"/>
    <x v="1"/>
    <s v="Sum"/>
    <s v="EXP24.8"/>
    <s v="LB"/>
    <x v="543"/>
    <s v="Longitudinal"/>
    <m/>
    <m/>
    <s v="TBD"/>
    <s v="Existing"/>
    <s v="ORT - MSIS Equivalency OT"/>
    <s v="COT178"/>
    <s v="MEDICAID-PAID-AMT"/>
    <s v="OT"/>
    <m/>
    <m/>
    <m/>
    <m/>
    <s v="B"/>
    <n v="0"/>
    <n v="0"/>
    <n v="1"/>
    <m/>
    <m/>
  </r>
  <r>
    <n v="1561"/>
    <s v="2|All|0|1"/>
    <s v="OT"/>
    <x v="1"/>
    <x v="1"/>
    <x v="0"/>
    <x v="0"/>
    <x v="0"/>
    <x v="0"/>
    <x v="0"/>
    <x v="0"/>
    <s v="Sum"/>
    <s v="SUM3.23"/>
    <s v="LB"/>
    <x v="544"/>
    <s v="Longitudinal"/>
    <m/>
    <m/>
    <s v="TBD"/>
    <s v="Existing"/>
    <s v="ORT - MSIS Equivalency OT"/>
    <m/>
    <m/>
    <s v="OT"/>
    <m/>
    <m/>
    <m/>
    <m/>
    <n v="2"/>
    <s v="All"/>
    <n v="0"/>
    <n v="1"/>
    <m/>
    <m/>
  </r>
  <r>
    <n v="1562"/>
    <s v="2|0|0|1"/>
    <s v="OT"/>
    <x v="1"/>
    <x v="1"/>
    <x v="0"/>
    <x v="0"/>
    <x v="0"/>
    <x v="0"/>
    <x v="0"/>
    <x v="0"/>
    <s v="Sum"/>
    <s v="MCR9.20"/>
    <s v="LB"/>
    <x v="544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563"/>
    <s v="B|All|0|1"/>
    <s v="OT"/>
    <x v="1"/>
    <x v="1"/>
    <x v="0"/>
    <x v="0"/>
    <x v="0"/>
    <x v="0"/>
    <x v="0"/>
    <x v="0"/>
    <s v="Sum"/>
    <s v="SUM3.24"/>
    <s v="LB"/>
    <x v="544"/>
    <s v="Longitudinal"/>
    <m/>
    <m/>
    <s v="TBD"/>
    <s v="Existing"/>
    <s v="ORT - MSIS Equivalency OT"/>
    <m/>
    <m/>
    <s v="OT"/>
    <m/>
    <m/>
    <m/>
    <m/>
    <s v="B"/>
    <s v="All"/>
    <n v="0"/>
    <n v="1"/>
    <m/>
    <m/>
  </r>
  <r>
    <n v="1564"/>
    <s v="B|0|0|1"/>
    <s v="OT"/>
    <x v="1"/>
    <x v="1"/>
    <x v="0"/>
    <x v="0"/>
    <x v="0"/>
    <x v="0"/>
    <x v="0"/>
    <x v="0"/>
    <s v="Sum"/>
    <s v="MCR13.20"/>
    <s v="LB"/>
    <x v="544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565"/>
    <s v="1|All|All|1"/>
    <s v="IP"/>
    <x v="1"/>
    <x v="0"/>
    <x v="1"/>
    <x v="0"/>
    <x v="0"/>
    <x v="0"/>
    <x v="0"/>
    <x v="0"/>
    <s v="Sum"/>
    <s v="SUM1.3"/>
    <s v="LB"/>
    <x v="545"/>
    <s v="Longitudinal"/>
    <s v=""/>
    <s v=""/>
    <n v="0.15"/>
    <s v="Existing"/>
    <s v="ORT - MSIS Equivalency IP"/>
    <s v="CIP018"/>
    <s v="RECORD-NUMBER"/>
    <s v="IP"/>
    <m/>
    <m/>
    <m/>
    <m/>
    <n v="1"/>
    <s v="All"/>
    <s v="All"/>
    <n v="1"/>
    <m/>
    <m/>
  </r>
  <r>
    <n v="1566"/>
    <s v="1|All|All|1"/>
    <s v="LT"/>
    <x v="1"/>
    <x v="0"/>
    <x v="1"/>
    <x v="0"/>
    <x v="0"/>
    <x v="0"/>
    <x v="0"/>
    <x v="0"/>
    <s v="Sum"/>
    <s v="SUM1.6"/>
    <s v="LB"/>
    <x v="545"/>
    <s v="Longitudinal"/>
    <s v=""/>
    <s v=""/>
    <n v="0.15"/>
    <s v="Existing"/>
    <s v="ORT - MSIS Equivalency LT"/>
    <s v="CLT018"/>
    <s v="RECORD-NUMBER"/>
    <s v="LT"/>
    <m/>
    <m/>
    <m/>
    <m/>
    <n v="1"/>
    <s v="All"/>
    <s v="All"/>
    <n v="1"/>
    <m/>
    <m/>
  </r>
  <r>
    <n v="1567"/>
    <s v="1|All|All|1"/>
    <s v="OT"/>
    <x v="1"/>
    <x v="0"/>
    <x v="1"/>
    <x v="0"/>
    <x v="0"/>
    <x v="0"/>
    <x v="0"/>
    <x v="0"/>
    <s v="Sum"/>
    <s v="SUM1.9"/>
    <s v="LB"/>
    <x v="545"/>
    <s v="Longitudinal"/>
    <m/>
    <m/>
    <n v="0.15"/>
    <s v="Existing"/>
    <s v="ORT - MSIS Equivalency OT"/>
    <s v="COT156"/>
    <s v="RECORD-NUMBER"/>
    <s v="OT"/>
    <m/>
    <m/>
    <m/>
    <m/>
    <n v="1"/>
    <s v="All"/>
    <s v="All"/>
    <n v="1"/>
    <m/>
    <m/>
  </r>
  <r>
    <n v="1568"/>
    <s v="1|All|All|1"/>
    <s v="RX"/>
    <x v="1"/>
    <x v="0"/>
    <x v="1"/>
    <x v="0"/>
    <x v="0"/>
    <x v="0"/>
    <x v="0"/>
    <x v="0"/>
    <s v="Sum"/>
    <s v="SUM1.11"/>
    <s v="LB"/>
    <x v="545"/>
    <s v="Longitudinal"/>
    <s v=""/>
    <s v=""/>
    <n v="0.15"/>
    <s v="Existing"/>
    <s v="ORT - MSIS Equivalency RX"/>
    <s v="CRX018"/>
    <s v="RECORD-NUMBER"/>
    <s v="RX"/>
    <m/>
    <m/>
    <m/>
    <m/>
    <n v="1"/>
    <s v="All"/>
    <s v="All"/>
    <n v="1"/>
    <m/>
    <m/>
  </r>
  <r>
    <n v="1569"/>
    <s v="1|0|0|1"/>
    <s v="IP"/>
    <x v="1"/>
    <x v="0"/>
    <x v="1"/>
    <x v="0"/>
    <x v="0"/>
    <x v="0"/>
    <x v="0"/>
    <x v="0"/>
    <s v="Sum"/>
    <s v="FFS1.30"/>
    <s v="LB"/>
    <x v="545"/>
    <s v="Longitudinal"/>
    <s v=""/>
    <s v=""/>
    <n v="0.2"/>
    <s v="Existing"/>
    <s v="ORT - MSIS Equivalency IP"/>
    <s v="CIP018"/>
    <s v="RECORD-NUMBER"/>
    <s v="IP"/>
    <m/>
    <m/>
    <m/>
    <m/>
    <n v="1"/>
    <n v="0"/>
    <n v="0"/>
    <n v="1"/>
    <m/>
    <m/>
  </r>
  <r>
    <n v="1570"/>
    <s v="1|0|0|1"/>
    <s v="LT"/>
    <x v="1"/>
    <x v="0"/>
    <x v="1"/>
    <x v="0"/>
    <x v="0"/>
    <x v="0"/>
    <x v="0"/>
    <x v="0"/>
    <s v="Sum"/>
    <s v="FFS5.30"/>
    <s v="LB"/>
    <x v="545"/>
    <s v="Longitudinal"/>
    <s v=""/>
    <s v=""/>
    <n v="0.2"/>
    <s v="Existing"/>
    <s v="ORT - MSIS Equivalency LT"/>
    <s v="CLT018"/>
    <s v="RECORD-NUMBER"/>
    <s v="LT"/>
    <m/>
    <m/>
    <m/>
    <m/>
    <n v="1"/>
    <n v="0"/>
    <n v="0"/>
    <n v="1"/>
    <m/>
    <m/>
  </r>
  <r>
    <n v="1571"/>
    <s v="1|0|0|1"/>
    <s v="OT"/>
    <x v="1"/>
    <x v="0"/>
    <x v="1"/>
    <x v="0"/>
    <x v="0"/>
    <x v="0"/>
    <x v="0"/>
    <x v="0"/>
    <s v="Sum"/>
    <s v="FFS9.103"/>
    <s v="LB"/>
    <x v="545"/>
    <s v="Longitudinal"/>
    <m/>
    <m/>
    <n v="0.2"/>
    <s v="Existing"/>
    <s v="ORT - MSIS Equivalency OT"/>
    <s v="COT156"/>
    <s v="RECORD-NUMBER"/>
    <s v="OT"/>
    <m/>
    <m/>
    <m/>
    <m/>
    <n v="1"/>
    <n v="0"/>
    <n v="0"/>
    <n v="1"/>
    <m/>
    <m/>
  </r>
  <r>
    <n v="1572"/>
    <s v="1|0|0|1"/>
    <s v="RX"/>
    <x v="1"/>
    <x v="0"/>
    <x v="1"/>
    <x v="0"/>
    <x v="0"/>
    <x v="0"/>
    <x v="0"/>
    <x v="0"/>
    <s v="Sum"/>
    <s v="FFS14.15"/>
    <s v="LB"/>
    <x v="545"/>
    <s v="Longitudinal"/>
    <s v=""/>
    <s v="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1573"/>
    <s v="1|0|1|1"/>
    <s v="IP"/>
    <x v="1"/>
    <x v="0"/>
    <x v="1"/>
    <x v="0"/>
    <x v="0"/>
    <x v="0"/>
    <x v="0"/>
    <x v="0"/>
    <s v="Sum"/>
    <s v="FFS2.13"/>
    <s v="LB"/>
    <x v="545"/>
    <s v="Longitudinal"/>
    <s v=""/>
    <s v=""/>
    <n v="0.1"/>
    <s v="Existing"/>
    <s v="ORT - MSIS Equivalency IP"/>
    <s v="CIP018"/>
    <s v="RECORD-NUMBER"/>
    <s v="IP"/>
    <m/>
    <m/>
    <m/>
    <m/>
    <n v="1"/>
    <n v="0"/>
    <n v="1"/>
    <n v="1"/>
    <m/>
    <m/>
  </r>
  <r>
    <n v="1574"/>
    <s v="1|0|1|1"/>
    <s v="LT"/>
    <x v="1"/>
    <x v="0"/>
    <x v="1"/>
    <x v="0"/>
    <x v="0"/>
    <x v="0"/>
    <x v="0"/>
    <x v="0"/>
    <s v="Sum"/>
    <s v="FFS6.10"/>
    <s v="LB"/>
    <x v="545"/>
    <s v="Longitudinal"/>
    <s v=""/>
    <s v=""/>
    <n v="0.1"/>
    <s v="Existing"/>
    <s v="ORT - MSIS Equivalency LT"/>
    <s v="CLT018"/>
    <s v="RECORD-NUMBER"/>
    <s v="LT"/>
    <m/>
    <m/>
    <m/>
    <m/>
    <n v="1"/>
    <n v="0"/>
    <n v="1"/>
    <n v="1"/>
    <m/>
    <m/>
  </r>
  <r>
    <n v="1575"/>
    <s v="1|0|1|1"/>
    <s v="OT"/>
    <x v="1"/>
    <x v="0"/>
    <x v="1"/>
    <x v="0"/>
    <x v="0"/>
    <x v="0"/>
    <x v="0"/>
    <x v="0"/>
    <s v="Sum"/>
    <s v="FFS10.86"/>
    <s v="LB"/>
    <x v="545"/>
    <s v="Longitudinal"/>
    <m/>
    <m/>
    <n v="0.1"/>
    <s v="Existing"/>
    <s v="ORT - MSIS Equivalency OT"/>
    <s v="COT156"/>
    <s v="RECORD-NUMBER"/>
    <s v="OT"/>
    <m/>
    <m/>
    <m/>
    <m/>
    <n v="1"/>
    <n v="0"/>
    <n v="1"/>
    <n v="1"/>
    <m/>
    <m/>
  </r>
  <r>
    <n v="1576"/>
    <s v="3|All|All|1"/>
    <s v="IP"/>
    <x v="1"/>
    <x v="1"/>
    <x v="0"/>
    <x v="0"/>
    <x v="0"/>
    <x v="0"/>
    <x v="0"/>
    <x v="0"/>
    <s v="Sum"/>
    <s v="SUM3.1"/>
    <s v="LB"/>
    <x v="545"/>
    <s v="Longitudinal"/>
    <s v=""/>
    <s v=""/>
    <n v="0.15"/>
    <s v="Existing"/>
    <s v="ORT - MSIS Equivalency IP"/>
    <s v="CIP018"/>
    <s v="RECORD-NUMBER"/>
    <s v="IP"/>
    <m/>
    <m/>
    <m/>
    <m/>
    <n v="3"/>
    <s v="All"/>
    <s v="All"/>
    <n v="1"/>
    <m/>
    <m/>
  </r>
  <r>
    <n v="1577"/>
    <s v="3|All|All|1"/>
    <s v="LT"/>
    <x v="1"/>
    <x v="1"/>
    <x v="0"/>
    <x v="0"/>
    <x v="0"/>
    <x v="0"/>
    <x v="0"/>
    <x v="0"/>
    <s v="Sum"/>
    <s v="SUM3.6"/>
    <s v="LB"/>
    <x v="545"/>
    <s v="Longitudinal"/>
    <s v=""/>
    <s v=""/>
    <n v="0.15"/>
    <s v="Existing"/>
    <s v="ORT - MSIS Equivalency LT"/>
    <s v="CLT018"/>
    <s v="RECORD-NUMBER"/>
    <s v="LT"/>
    <m/>
    <m/>
    <m/>
    <m/>
    <n v="3"/>
    <s v="All"/>
    <s v="All"/>
    <n v="1"/>
    <m/>
    <m/>
  </r>
  <r>
    <n v="1578"/>
    <s v="3|All|All|1"/>
    <s v="OT"/>
    <x v="1"/>
    <x v="1"/>
    <x v="0"/>
    <x v="0"/>
    <x v="0"/>
    <x v="0"/>
    <x v="0"/>
    <x v="0"/>
    <s v="Sum"/>
    <s v="SUM3.9"/>
    <s v="LB"/>
    <x v="545"/>
    <s v="Longitudinal"/>
    <m/>
    <m/>
    <n v="0.15"/>
    <s v="Existing"/>
    <s v="ORT - MSIS Equivalency OT"/>
    <s v="COT156"/>
    <s v="RECORD-NUMBER"/>
    <s v="OT"/>
    <m/>
    <m/>
    <m/>
    <m/>
    <n v="3"/>
    <s v="All"/>
    <s v="All"/>
    <n v="1"/>
    <m/>
    <m/>
  </r>
  <r>
    <n v="1579"/>
    <s v="3|All|All|1"/>
    <s v="RX"/>
    <x v="1"/>
    <x v="1"/>
    <x v="0"/>
    <x v="0"/>
    <x v="0"/>
    <x v="0"/>
    <x v="0"/>
    <x v="0"/>
    <s v="Sum"/>
    <s v="SUM3.11"/>
    <s v="LB"/>
    <x v="545"/>
    <s v="Longitudinal"/>
    <s v=""/>
    <s v=""/>
    <n v="0.15"/>
    <s v="Existing"/>
    <s v="ORT - MSIS Equivalency RX"/>
    <s v="CRX018"/>
    <s v="RECORD-NUMBER"/>
    <s v="RX"/>
    <m/>
    <m/>
    <m/>
    <m/>
    <n v="3"/>
    <s v="All"/>
    <s v="All"/>
    <n v="1"/>
    <m/>
    <m/>
  </r>
  <r>
    <n v="1580"/>
    <s v="3|0|0|1"/>
    <s v="IP"/>
    <x v="1"/>
    <x v="1"/>
    <x v="0"/>
    <x v="0"/>
    <x v="0"/>
    <x v="0"/>
    <x v="0"/>
    <x v="0"/>
    <s v="Sum"/>
    <s v="MCR1.18"/>
    <s v="LB"/>
    <x v="545"/>
    <s v="Longitudinal"/>
    <s v=""/>
    <s v=""/>
    <n v="0.2"/>
    <s v="Existing"/>
    <s v="ORT - MSIS Equivalency IP"/>
    <s v="CIP018"/>
    <s v="RECORD-NUMBER"/>
    <s v="IP"/>
    <m/>
    <m/>
    <m/>
    <m/>
    <n v="3"/>
    <n v="0"/>
    <n v="0"/>
    <n v="1"/>
    <m/>
    <m/>
  </r>
  <r>
    <n v="1581"/>
    <s v="3|0|0|1"/>
    <s v="LT"/>
    <x v="1"/>
    <x v="1"/>
    <x v="0"/>
    <x v="0"/>
    <x v="0"/>
    <x v="0"/>
    <x v="0"/>
    <x v="0"/>
    <s v="Sum"/>
    <s v="MCR5.21"/>
    <s v="LB"/>
    <x v="545"/>
    <s v="Longitudinal"/>
    <s v=""/>
    <s v=""/>
    <n v="0.2"/>
    <s v="Existing"/>
    <s v="ORT - MSIS Equivalency LT"/>
    <s v="CLT018"/>
    <s v="RECORD-NUMBER"/>
    <s v="LT"/>
    <m/>
    <m/>
    <m/>
    <m/>
    <n v="3"/>
    <n v="0"/>
    <n v="0"/>
    <n v="1"/>
    <m/>
    <m/>
  </r>
  <r>
    <n v="1582"/>
    <s v="3|0|0|1"/>
    <s v="OT"/>
    <x v="1"/>
    <x v="1"/>
    <x v="0"/>
    <x v="0"/>
    <x v="0"/>
    <x v="0"/>
    <x v="0"/>
    <x v="0"/>
    <s v="Sum"/>
    <s v="MCR10.24"/>
    <s v="LB"/>
    <x v="545"/>
    <s v="Longitudinal"/>
    <m/>
    <m/>
    <n v="0.2"/>
    <s v="Existing"/>
    <s v="ORT - MSIS Equivalency OT"/>
    <s v="COT156"/>
    <s v="RECORD-NUMBER"/>
    <s v="OT"/>
    <m/>
    <m/>
    <m/>
    <m/>
    <n v="3"/>
    <n v="0"/>
    <n v="0"/>
    <n v="1"/>
    <m/>
    <m/>
  </r>
  <r>
    <n v="1583"/>
    <s v="3|0|0|1"/>
    <s v="RX"/>
    <x v="1"/>
    <x v="1"/>
    <x v="0"/>
    <x v="0"/>
    <x v="0"/>
    <x v="0"/>
    <x v="0"/>
    <x v="0"/>
    <s v="Sum"/>
    <s v="MCR17.8"/>
    <s v="LB"/>
    <x v="545"/>
    <s v="Longitudinal"/>
    <s v=""/>
    <s v=""/>
    <n v="0.15"/>
    <s v="Existing"/>
    <s v="ORT - MSIS Equivalency RX"/>
    <s v="CRX041"/>
    <s v="TOT-MEDICAID-PAID-AMT"/>
    <s v="RX"/>
    <m/>
    <m/>
    <m/>
    <m/>
    <n v="3"/>
    <n v="0"/>
    <n v="0"/>
    <n v="1"/>
    <m/>
    <m/>
  </r>
  <r>
    <n v="1584"/>
    <s v="3|0|1|1"/>
    <s v="IP"/>
    <x v="1"/>
    <x v="1"/>
    <x v="0"/>
    <x v="0"/>
    <x v="0"/>
    <x v="0"/>
    <x v="0"/>
    <x v="0"/>
    <s v="Sum"/>
    <s v="MCR2.25"/>
    <s v="LB"/>
    <x v="546"/>
    <s v="Longitudinal"/>
    <s v=""/>
    <s v=""/>
    <n v="0.5"/>
    <s v="Existing"/>
    <s v="ORT - MSIS Equivalency IP"/>
    <s v="CIP018"/>
    <s v="RECORD-NUMBER"/>
    <s v="IP"/>
    <m/>
    <m/>
    <m/>
    <m/>
    <n v="3"/>
    <n v="0"/>
    <n v="1"/>
    <n v="1"/>
    <m/>
    <m/>
  </r>
  <r>
    <n v="1585"/>
    <s v="3|0|1|1"/>
    <s v="LT"/>
    <x v="1"/>
    <x v="1"/>
    <x v="0"/>
    <x v="0"/>
    <x v="0"/>
    <x v="0"/>
    <x v="0"/>
    <x v="0"/>
    <s v="Sum"/>
    <s v="MCR6.27"/>
    <s v="LB"/>
    <x v="546"/>
    <s v="Longitudinal"/>
    <s v=""/>
    <s v=""/>
    <n v="0.5"/>
    <s v="Existing"/>
    <s v="ORT - MSIS Equivalency LT"/>
    <s v="CLT018"/>
    <s v="RECORD-NUMBER"/>
    <s v="LT"/>
    <m/>
    <m/>
    <m/>
    <m/>
    <n v="3"/>
    <n v="0"/>
    <n v="1"/>
    <n v="1"/>
    <m/>
    <m/>
  </r>
  <r>
    <n v="1586"/>
    <s v="3|0|1|1"/>
    <s v="OT"/>
    <x v="1"/>
    <x v="1"/>
    <x v="0"/>
    <x v="0"/>
    <x v="0"/>
    <x v="0"/>
    <x v="0"/>
    <x v="0"/>
    <s v="Sum"/>
    <s v="MCR11.6"/>
    <s v="LB"/>
    <x v="546"/>
    <s v="Longitudinal"/>
    <m/>
    <m/>
    <n v="0.5"/>
    <s v="Existing"/>
    <s v="ORT - MSIS Equivalency OT"/>
    <s v="COT156"/>
    <s v="RECORD-NUMBER"/>
    <s v="OT"/>
    <m/>
    <m/>
    <m/>
    <m/>
    <n v="3"/>
    <n v="0"/>
    <n v="1"/>
    <n v="1"/>
    <m/>
    <m/>
  </r>
  <r>
    <n v="1587"/>
    <s v="A|All|All|1"/>
    <s v="IP"/>
    <x v="1"/>
    <x v="0"/>
    <x v="1"/>
    <x v="0"/>
    <x v="0"/>
    <x v="0"/>
    <x v="0"/>
    <x v="0"/>
    <s v="Sum"/>
    <s v="SUM1.14"/>
    <s v="LB"/>
    <x v="545"/>
    <s v="Longitudinal"/>
    <s v=""/>
    <s v=""/>
    <n v="0.5"/>
    <s v="Existing"/>
    <s v="ORT - MSIS Equivalency IP"/>
    <s v="CIP018"/>
    <s v="RECORD-NUMBER"/>
    <s v="IP"/>
    <m/>
    <m/>
    <m/>
    <m/>
    <s v="A"/>
    <s v="All"/>
    <s v="All"/>
    <n v="1"/>
    <m/>
    <m/>
  </r>
  <r>
    <n v="1588"/>
    <s v="A|All|All|1"/>
    <s v="LT"/>
    <x v="1"/>
    <x v="0"/>
    <x v="1"/>
    <x v="0"/>
    <x v="0"/>
    <x v="0"/>
    <x v="0"/>
    <x v="0"/>
    <s v="Sum"/>
    <s v="SUM1.17"/>
    <s v="LB"/>
    <x v="545"/>
    <s v="Longitudinal"/>
    <s v=""/>
    <s v=""/>
    <n v="0.5"/>
    <s v="Existing"/>
    <s v="ORT - MSIS Equivalency LT"/>
    <s v="CLT018"/>
    <s v="RECORD-NUMBER"/>
    <s v="LT"/>
    <m/>
    <m/>
    <m/>
    <m/>
    <s v="A"/>
    <s v="All"/>
    <s v="All"/>
    <n v="1"/>
    <m/>
    <m/>
  </r>
  <r>
    <n v="1589"/>
    <s v="A|All|All|1"/>
    <s v="OT"/>
    <x v="1"/>
    <x v="0"/>
    <x v="1"/>
    <x v="0"/>
    <x v="0"/>
    <x v="0"/>
    <x v="0"/>
    <x v="0"/>
    <s v="Sum"/>
    <s v="SUM1.20"/>
    <s v="LB"/>
    <x v="545"/>
    <s v="Longitudinal"/>
    <m/>
    <m/>
    <n v="0.5"/>
    <s v="Existing"/>
    <s v="ORT - MSIS Equivalency OT"/>
    <s v="COT156"/>
    <s v="RECORD-NUMBER"/>
    <s v="OT"/>
    <m/>
    <m/>
    <m/>
    <m/>
    <s v="A"/>
    <s v="All"/>
    <s v="All"/>
    <n v="1"/>
    <m/>
    <m/>
  </r>
  <r>
    <n v="1590"/>
    <s v="A|All|All|1"/>
    <s v="RX"/>
    <x v="1"/>
    <x v="0"/>
    <x v="1"/>
    <x v="0"/>
    <x v="0"/>
    <x v="0"/>
    <x v="0"/>
    <x v="0"/>
    <s v="Sum"/>
    <s v="SUM1.22"/>
    <s v="LB"/>
    <x v="545"/>
    <s v="Longitudinal"/>
    <s v=""/>
    <s v=""/>
    <n v="0.5"/>
    <s v="Existing"/>
    <s v="ORT - MSIS Equivalency RX"/>
    <s v="CRX018"/>
    <s v="RECORD-NUMBER"/>
    <s v="RX"/>
    <m/>
    <m/>
    <m/>
    <m/>
    <s v="A"/>
    <s v="All"/>
    <s v="All"/>
    <n v="1"/>
    <m/>
    <m/>
  </r>
  <r>
    <n v="1591"/>
    <s v="A|0|0|1"/>
    <s v="IP"/>
    <x v="1"/>
    <x v="0"/>
    <x v="1"/>
    <x v="0"/>
    <x v="0"/>
    <x v="0"/>
    <x v="0"/>
    <x v="0"/>
    <s v="Sum"/>
    <s v="FFS3.18"/>
    <s v="LB"/>
    <x v="545"/>
    <s v="Longitudinal"/>
    <s v=""/>
    <s v=""/>
    <n v="0.5"/>
    <s v="Existing"/>
    <s v="ORT - MSIS Equivalency IP"/>
    <s v="CIP018"/>
    <s v="RECORD-NUMBER"/>
    <s v="IP"/>
    <m/>
    <m/>
    <m/>
    <m/>
    <s v="A"/>
    <n v="0"/>
    <n v="0"/>
    <n v="1"/>
    <m/>
    <m/>
  </r>
  <r>
    <n v="1592"/>
    <s v="A|0|0|1"/>
    <s v="LT"/>
    <x v="1"/>
    <x v="0"/>
    <x v="1"/>
    <x v="0"/>
    <x v="0"/>
    <x v="0"/>
    <x v="0"/>
    <x v="0"/>
    <s v="Sum"/>
    <s v="FFS7.20"/>
    <s v="LB"/>
    <x v="545"/>
    <s v="Longitudinal"/>
    <s v=""/>
    <s v=""/>
    <n v="0.5"/>
    <s v="Existing"/>
    <s v="ORT - MSIS Equivalency LT"/>
    <s v="CLT018"/>
    <s v="RECORD-NUMBER"/>
    <s v="LT"/>
    <m/>
    <m/>
    <m/>
    <m/>
    <s v="A"/>
    <n v="0"/>
    <n v="0"/>
    <n v="1"/>
    <m/>
    <m/>
  </r>
  <r>
    <n v="1593"/>
    <s v="A|0|0|1"/>
    <s v="OT"/>
    <x v="1"/>
    <x v="0"/>
    <x v="1"/>
    <x v="0"/>
    <x v="0"/>
    <x v="0"/>
    <x v="0"/>
    <x v="0"/>
    <s v="Sum"/>
    <s v="FFS11.24"/>
    <s v="LB"/>
    <x v="545"/>
    <s v="Longitudinal"/>
    <m/>
    <m/>
    <n v="0.5"/>
    <s v="Existing"/>
    <s v="ORT - MSIS Equivalency OT"/>
    <s v="COT156"/>
    <s v="RECORD-NUMBER"/>
    <s v="OT"/>
    <m/>
    <m/>
    <m/>
    <m/>
    <s v="A"/>
    <n v="0"/>
    <n v="0"/>
    <n v="1"/>
    <m/>
    <m/>
  </r>
  <r>
    <n v="1594"/>
    <s v="A|0|0|1"/>
    <s v="RX"/>
    <x v="1"/>
    <x v="0"/>
    <x v="1"/>
    <x v="0"/>
    <x v="0"/>
    <x v="0"/>
    <x v="0"/>
    <x v="0"/>
    <s v="Sum"/>
    <s v="FFS16.8"/>
    <s v="LB"/>
    <x v="545"/>
    <s v="Longitudinal"/>
    <s v=""/>
    <s v=""/>
    <n v="0.5"/>
    <s v="Existing"/>
    <s v="ORT - MSIS Equivalency RX"/>
    <s v="CRX041"/>
    <s v="TOT-MEDICAID-PAID-AMT"/>
    <s v="RX"/>
    <m/>
    <m/>
    <m/>
    <m/>
    <s v="A"/>
    <n v="0"/>
    <n v="0"/>
    <n v="1"/>
    <m/>
    <m/>
  </r>
  <r>
    <n v="1595"/>
    <s v="A|0|1|1"/>
    <s v="IP"/>
    <x v="1"/>
    <x v="0"/>
    <x v="1"/>
    <x v="0"/>
    <x v="0"/>
    <x v="0"/>
    <x v="0"/>
    <x v="0"/>
    <s v="Sum"/>
    <s v="FFS4.13"/>
    <s v="LB"/>
    <x v="546"/>
    <s v="Longitudinal"/>
    <s v=""/>
    <s v=""/>
    <n v="0.5"/>
    <s v="Existing"/>
    <s v="ORT - MSIS Equivalency IP"/>
    <s v="CIP018"/>
    <s v="RECORD-NUMBER"/>
    <s v="IP"/>
    <m/>
    <m/>
    <m/>
    <m/>
    <s v="A"/>
    <n v="0"/>
    <n v="1"/>
    <n v="1"/>
    <m/>
    <m/>
  </r>
  <r>
    <n v="1596"/>
    <s v="A|0|1|1"/>
    <s v="LT"/>
    <x v="1"/>
    <x v="0"/>
    <x v="1"/>
    <x v="0"/>
    <x v="0"/>
    <x v="0"/>
    <x v="0"/>
    <x v="0"/>
    <s v="Sum"/>
    <s v="FFS8.10"/>
    <s v="LB"/>
    <x v="546"/>
    <s v="Longitudinal"/>
    <s v=""/>
    <s v=""/>
    <n v="0.5"/>
    <s v="Existing"/>
    <s v="ORT - MSIS Equivalency LT"/>
    <s v="CLT018"/>
    <s v="RECORD-NUMBER"/>
    <s v="LT"/>
    <m/>
    <m/>
    <m/>
    <m/>
    <s v="A"/>
    <n v="0"/>
    <n v="1"/>
    <n v="1"/>
    <m/>
    <m/>
  </r>
  <r>
    <n v="1597"/>
    <s v="A|0|1|1"/>
    <s v="OT"/>
    <x v="1"/>
    <x v="0"/>
    <x v="1"/>
    <x v="0"/>
    <x v="0"/>
    <x v="0"/>
    <x v="0"/>
    <x v="0"/>
    <s v="Sum"/>
    <s v="FFS12.5"/>
    <s v="LB"/>
    <x v="546"/>
    <s v="Longitudinal"/>
    <m/>
    <m/>
    <n v="0.5"/>
    <s v="Existing"/>
    <s v="ORT - MSIS Equivalency OT"/>
    <s v="COT156"/>
    <s v="RECORD-NUMBER"/>
    <s v="OT"/>
    <m/>
    <m/>
    <m/>
    <m/>
    <s v="A"/>
    <n v="0"/>
    <n v="1"/>
    <n v="1"/>
    <m/>
    <m/>
  </r>
  <r>
    <n v="1598"/>
    <s v="C|All|All|1"/>
    <s v="IP"/>
    <x v="1"/>
    <x v="1"/>
    <x v="0"/>
    <x v="0"/>
    <x v="0"/>
    <x v="0"/>
    <x v="0"/>
    <x v="0"/>
    <s v="Sum"/>
    <s v="SUM3.14"/>
    <s v="LB"/>
    <x v="545"/>
    <s v="Longitudinal"/>
    <s v=""/>
    <s v=""/>
    <n v="0.5"/>
    <s v="Existing"/>
    <s v="ORT - MSIS Equivalency IP"/>
    <s v="CIP018"/>
    <s v="RECORD-NUMBER"/>
    <s v="IP"/>
    <m/>
    <m/>
    <m/>
    <m/>
    <s v="C"/>
    <s v="All"/>
    <s v="All"/>
    <n v="1"/>
    <m/>
    <m/>
  </r>
  <r>
    <n v="1599"/>
    <s v="C|All|All|1"/>
    <s v="LT"/>
    <x v="1"/>
    <x v="1"/>
    <x v="0"/>
    <x v="0"/>
    <x v="0"/>
    <x v="0"/>
    <x v="0"/>
    <x v="0"/>
    <s v="Sum"/>
    <s v="SUM3.17"/>
    <s v="LB"/>
    <x v="545"/>
    <s v="Longitudinal"/>
    <s v=""/>
    <s v=""/>
    <n v="0.5"/>
    <s v="Existing"/>
    <s v="ORT - MSIS Equivalency LT"/>
    <s v="CLT018"/>
    <s v="RECORD-NUMBER"/>
    <s v="LT"/>
    <m/>
    <m/>
    <m/>
    <m/>
    <s v="C"/>
    <s v="All"/>
    <s v="All"/>
    <n v="1"/>
    <m/>
    <m/>
  </r>
  <r>
    <n v="1600"/>
    <s v="C|All|All|1"/>
    <s v="OT"/>
    <x v="1"/>
    <x v="1"/>
    <x v="0"/>
    <x v="0"/>
    <x v="0"/>
    <x v="0"/>
    <x v="0"/>
    <x v="0"/>
    <s v="Sum"/>
    <s v="SUM3.20"/>
    <s v="LB"/>
    <x v="545"/>
    <s v="Longitudinal"/>
    <m/>
    <m/>
    <n v="0.5"/>
    <s v="Existing"/>
    <s v="ORT - MSIS Equivalency OT"/>
    <s v="COT156"/>
    <s v="RECORD-NUMBER"/>
    <s v="OT"/>
    <m/>
    <m/>
    <m/>
    <m/>
    <s v="C"/>
    <s v="All"/>
    <s v="All"/>
    <n v="1"/>
    <m/>
    <m/>
  </r>
  <r>
    <n v="1601"/>
    <s v="C|All|All|1"/>
    <s v="RX"/>
    <x v="1"/>
    <x v="1"/>
    <x v="0"/>
    <x v="0"/>
    <x v="0"/>
    <x v="0"/>
    <x v="0"/>
    <x v="0"/>
    <s v="Sum"/>
    <s v="SUM3.22"/>
    <s v="LB"/>
    <x v="545"/>
    <s v="Longitudinal"/>
    <s v=""/>
    <s v=""/>
    <n v="0.5"/>
    <s v="Existing"/>
    <s v="ORT - MSIS Equivalency RX"/>
    <s v="CRX018"/>
    <s v="RECORD-NUMBER"/>
    <s v="RX"/>
    <m/>
    <m/>
    <m/>
    <m/>
    <s v="C"/>
    <s v="All"/>
    <s v="All"/>
    <n v="1"/>
    <m/>
    <m/>
  </r>
  <r>
    <n v="1602"/>
    <s v="C|0|0|1"/>
    <s v="IP"/>
    <x v="1"/>
    <x v="1"/>
    <x v="0"/>
    <x v="0"/>
    <x v="0"/>
    <x v="0"/>
    <x v="0"/>
    <x v="0"/>
    <s v="Sum"/>
    <s v="MCR3.18"/>
    <s v="LB"/>
    <x v="545"/>
    <s v="Longitudinal"/>
    <s v=""/>
    <s v=""/>
    <n v="0.5"/>
    <s v="Existing"/>
    <s v="ORT - MSIS Equivalency IP"/>
    <s v="CIP018"/>
    <s v="RECORD-NUMBER"/>
    <s v="IP"/>
    <m/>
    <m/>
    <m/>
    <m/>
    <s v="C"/>
    <n v="0"/>
    <n v="0"/>
    <n v="1"/>
    <m/>
    <m/>
  </r>
  <r>
    <n v="1603"/>
    <s v="C|0|0|1"/>
    <s v="LT"/>
    <x v="1"/>
    <x v="1"/>
    <x v="0"/>
    <x v="0"/>
    <x v="0"/>
    <x v="0"/>
    <x v="0"/>
    <x v="0"/>
    <s v="Sum"/>
    <s v="MCR7.20"/>
    <s v="LB"/>
    <x v="545"/>
    <s v="Longitudinal"/>
    <s v=""/>
    <s v=""/>
    <n v="0.5"/>
    <s v="Existing"/>
    <s v="ORT - MSIS Equivalency LT"/>
    <s v="CLT018"/>
    <s v="RECORD-NUMBER"/>
    <s v="LT"/>
    <m/>
    <m/>
    <m/>
    <m/>
    <s v="C"/>
    <n v="0"/>
    <n v="0"/>
    <n v="1"/>
    <m/>
    <m/>
  </r>
  <r>
    <n v="1604"/>
    <s v="C|0|0|1"/>
    <s v="OT"/>
    <x v="1"/>
    <x v="1"/>
    <x v="0"/>
    <x v="0"/>
    <x v="0"/>
    <x v="0"/>
    <x v="0"/>
    <x v="0"/>
    <s v="Sum"/>
    <s v="MCR14.24"/>
    <s v="LB"/>
    <x v="545"/>
    <s v="Longitudinal"/>
    <m/>
    <m/>
    <n v="0.5"/>
    <s v="Existing"/>
    <s v="ORT - MSIS Equivalency OT"/>
    <s v="COT156"/>
    <s v="RECORD-NUMBER"/>
    <s v="OT"/>
    <m/>
    <m/>
    <m/>
    <m/>
    <s v="C"/>
    <n v="0"/>
    <n v="0"/>
    <n v="1"/>
    <m/>
    <m/>
  </r>
  <r>
    <n v="1605"/>
    <s v="C|0|0|1"/>
    <s v="RX"/>
    <x v="1"/>
    <x v="1"/>
    <x v="0"/>
    <x v="0"/>
    <x v="0"/>
    <x v="0"/>
    <x v="0"/>
    <x v="0"/>
    <s v="Sum"/>
    <s v="MCR19.8"/>
    <s v="LB"/>
    <x v="545"/>
    <s v="Longitudinal"/>
    <s v=""/>
    <s v=""/>
    <n v="0.5"/>
    <s v="Existing"/>
    <s v="ORT - MSIS Equivalency RX"/>
    <s v="CRX041"/>
    <s v="TOT-MEDICAID-PAID-AMT"/>
    <s v="RX"/>
    <m/>
    <m/>
    <m/>
    <m/>
    <s v="C"/>
    <n v="0"/>
    <n v="0"/>
    <n v="1"/>
    <m/>
    <m/>
  </r>
  <r>
    <n v="1606"/>
    <s v="C|0|1|1"/>
    <s v="IP"/>
    <x v="1"/>
    <x v="1"/>
    <x v="0"/>
    <x v="0"/>
    <x v="0"/>
    <x v="0"/>
    <x v="0"/>
    <x v="0"/>
    <s v="Sum"/>
    <s v="MCR4.13"/>
    <s v="LB"/>
    <x v="546"/>
    <s v="Longitudinal"/>
    <s v=""/>
    <s v=""/>
    <n v="0.5"/>
    <s v="Existing"/>
    <s v="ORT - MSIS Equivalency IP"/>
    <s v="CIP018"/>
    <s v="RECORD-NUMBER"/>
    <s v="IP"/>
    <m/>
    <m/>
    <m/>
    <m/>
    <s v="C"/>
    <n v="0"/>
    <n v="1"/>
    <n v="1"/>
    <m/>
    <m/>
  </r>
  <r>
    <n v="1607"/>
    <s v="C|0|1|1"/>
    <s v="LT"/>
    <x v="1"/>
    <x v="1"/>
    <x v="0"/>
    <x v="0"/>
    <x v="0"/>
    <x v="0"/>
    <x v="0"/>
    <x v="0"/>
    <s v="Sum"/>
    <s v="MCR8.9"/>
    <s v="LB"/>
    <x v="546"/>
    <s v="Longitudinal"/>
    <s v=""/>
    <s v=""/>
    <n v="0.5"/>
    <s v="Existing"/>
    <s v="ORT - MSIS Equivalency LT"/>
    <s v="CLT018"/>
    <s v="RECORD-NUMBER"/>
    <s v="LT"/>
    <m/>
    <m/>
    <m/>
    <m/>
    <s v="C"/>
    <n v="0"/>
    <n v="1"/>
    <n v="1"/>
    <m/>
    <m/>
  </r>
  <r>
    <n v="1608"/>
    <s v="C|0|1|1"/>
    <s v="OT"/>
    <x v="1"/>
    <x v="1"/>
    <x v="0"/>
    <x v="0"/>
    <x v="0"/>
    <x v="0"/>
    <x v="0"/>
    <x v="0"/>
    <s v="Sum"/>
    <s v="MCR15.5"/>
    <s v="LB"/>
    <x v="546"/>
    <s v="Longitudinal"/>
    <m/>
    <m/>
    <n v="0.5"/>
    <s v="Existing"/>
    <s v="ORT - MSIS Equivalency OT"/>
    <s v="COT156"/>
    <s v="RECORD-NUMBER"/>
    <s v="OT"/>
    <m/>
    <m/>
    <m/>
    <m/>
    <s v="C"/>
    <n v="0"/>
    <n v="1"/>
    <n v="1"/>
    <m/>
    <m/>
  </r>
  <r>
    <n v="1609"/>
    <s v="1|0|0|1"/>
    <s v="IP"/>
    <x v="2"/>
    <x v="2"/>
    <x v="0"/>
    <x v="1"/>
    <x v="0"/>
    <x v="0"/>
    <x v="0"/>
    <x v="0"/>
    <s v="Sum"/>
    <s v="EXP1.15"/>
    <m/>
    <x v="547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610"/>
    <s v="1|0|1|1"/>
    <s v="IP"/>
    <x v="2"/>
    <x v="2"/>
    <x v="2"/>
    <x v="1"/>
    <x v="0"/>
    <x v="0"/>
    <x v="0"/>
    <x v="0"/>
    <s v="Sum"/>
    <s v="EXP2.12"/>
    <m/>
    <x v="547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611"/>
    <s v="A|0|All|1"/>
    <s v="IP"/>
    <x v="2"/>
    <x v="2"/>
    <x v="2"/>
    <x v="1"/>
    <x v="0"/>
    <x v="0"/>
    <x v="0"/>
    <x v="0"/>
    <s v="Sum"/>
    <s v="EXP5.10"/>
    <m/>
    <x v="547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612"/>
    <s v="1|0|0|1"/>
    <s v="OT"/>
    <x v="2"/>
    <x v="2"/>
    <x v="2"/>
    <x v="1"/>
    <x v="0"/>
    <x v="0"/>
    <x v="0"/>
    <x v="0"/>
    <s v="Sum"/>
    <s v="EXP11.86"/>
    <m/>
    <x v="54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13"/>
    <s v="1|0|1|1"/>
    <s v="OT"/>
    <x v="2"/>
    <x v="2"/>
    <x v="2"/>
    <x v="1"/>
    <x v="0"/>
    <x v="0"/>
    <x v="0"/>
    <x v="0"/>
    <s v="Sum"/>
    <s v="EXP12.82"/>
    <m/>
    <x v="54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14"/>
    <s v="A|0|All|1"/>
    <s v="OT"/>
    <x v="2"/>
    <x v="2"/>
    <x v="2"/>
    <x v="1"/>
    <x v="0"/>
    <x v="0"/>
    <x v="0"/>
    <x v="0"/>
    <s v="Sum"/>
    <s v="EXP15.78"/>
    <m/>
    <x v="54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15"/>
    <s v="1|0|0|1"/>
    <s v="OT"/>
    <x v="2"/>
    <x v="2"/>
    <x v="2"/>
    <x v="1"/>
    <x v="0"/>
    <x v="0"/>
    <x v="0"/>
    <x v="0"/>
    <s v="Sum"/>
    <s v="EXP11.87"/>
    <m/>
    <x v="54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16"/>
    <s v="1|0|0|1"/>
    <s v="RX"/>
    <x v="2"/>
    <x v="2"/>
    <x v="2"/>
    <x v="1"/>
    <x v="0"/>
    <x v="0"/>
    <x v="0"/>
    <x v="0"/>
    <s v="Sum"/>
    <s v="EXP16.14"/>
    <m/>
    <x v="54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17"/>
    <s v="1|0|1|1"/>
    <s v="OT"/>
    <x v="2"/>
    <x v="2"/>
    <x v="2"/>
    <x v="1"/>
    <x v="0"/>
    <x v="0"/>
    <x v="0"/>
    <x v="0"/>
    <s v="Sum"/>
    <s v="EXP12.83"/>
    <m/>
    <x v="54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18"/>
    <s v="1|0|1|1"/>
    <s v="RX"/>
    <x v="2"/>
    <x v="2"/>
    <x v="2"/>
    <x v="1"/>
    <x v="0"/>
    <x v="0"/>
    <x v="0"/>
    <x v="0"/>
    <s v="Sum"/>
    <s v="EXP17.9"/>
    <m/>
    <x v="54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19"/>
    <s v="A|0|All|1"/>
    <s v="OT"/>
    <x v="2"/>
    <x v="2"/>
    <x v="2"/>
    <x v="1"/>
    <x v="0"/>
    <x v="0"/>
    <x v="0"/>
    <x v="0"/>
    <s v="Sum"/>
    <s v="EXP15.79"/>
    <m/>
    <x v="54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0"/>
    <s v="A|0|All|1"/>
    <s v="RX"/>
    <x v="2"/>
    <x v="2"/>
    <x v="2"/>
    <x v="1"/>
    <x v="0"/>
    <x v="0"/>
    <x v="0"/>
    <x v="0"/>
    <s v="Sum"/>
    <s v="EXP19.9"/>
    <m/>
    <x v="54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21"/>
    <s v="1|0|0|1"/>
    <s v="OT"/>
    <x v="2"/>
    <x v="2"/>
    <x v="2"/>
    <x v="1"/>
    <x v="0"/>
    <x v="0"/>
    <x v="0"/>
    <x v="0"/>
    <s v="Sum"/>
    <s v="EXP11.88"/>
    <m/>
    <x v="55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22"/>
    <s v="1|0|1|1"/>
    <s v="OT"/>
    <x v="2"/>
    <x v="2"/>
    <x v="2"/>
    <x v="1"/>
    <x v="0"/>
    <x v="0"/>
    <x v="0"/>
    <x v="0"/>
    <s v="Sum"/>
    <s v="EXP12.84"/>
    <m/>
    <x v="55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23"/>
    <s v="A|0|All|1"/>
    <s v="OT"/>
    <x v="2"/>
    <x v="2"/>
    <x v="2"/>
    <x v="1"/>
    <x v="0"/>
    <x v="0"/>
    <x v="0"/>
    <x v="0"/>
    <s v="Sum"/>
    <s v="EXP15.80"/>
    <m/>
    <x v="55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4"/>
    <s v="1|0|0|1"/>
    <s v="OT"/>
    <x v="2"/>
    <x v="2"/>
    <x v="2"/>
    <x v="1"/>
    <x v="0"/>
    <x v="0"/>
    <x v="0"/>
    <x v="0"/>
    <s v="Sum"/>
    <s v="EXP11.89"/>
    <m/>
    <x v="55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25"/>
    <s v="1|0|1|1"/>
    <s v="OT"/>
    <x v="2"/>
    <x v="2"/>
    <x v="2"/>
    <x v="1"/>
    <x v="0"/>
    <x v="0"/>
    <x v="0"/>
    <x v="0"/>
    <s v="Sum"/>
    <s v="EXP12.85"/>
    <m/>
    <x v="55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26"/>
    <s v="A|0|All|1"/>
    <s v="OT"/>
    <x v="2"/>
    <x v="2"/>
    <x v="2"/>
    <x v="1"/>
    <x v="0"/>
    <x v="0"/>
    <x v="0"/>
    <x v="0"/>
    <s v="Sum"/>
    <s v="EXP15.81"/>
    <m/>
    <x v="55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7"/>
    <s v="1|0|0|1"/>
    <s v="IP"/>
    <x v="2"/>
    <x v="2"/>
    <x v="2"/>
    <x v="1"/>
    <x v="0"/>
    <x v="0"/>
    <x v="0"/>
    <x v="0"/>
    <s v="Sum"/>
    <s v="EXP1.16"/>
    <m/>
    <x v="55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628"/>
    <s v="1|0|1|1"/>
    <s v="IP"/>
    <x v="2"/>
    <x v="2"/>
    <x v="2"/>
    <x v="1"/>
    <x v="0"/>
    <x v="0"/>
    <x v="0"/>
    <x v="0"/>
    <s v="Sum"/>
    <s v="EXP2.13"/>
    <m/>
    <x v="55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629"/>
    <s v="A|0|All|1"/>
    <s v="IP"/>
    <x v="2"/>
    <x v="2"/>
    <x v="2"/>
    <x v="1"/>
    <x v="0"/>
    <x v="0"/>
    <x v="0"/>
    <x v="0"/>
    <s v="Sum"/>
    <s v="EXP5.11"/>
    <m/>
    <x v="55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630"/>
    <s v="1|0|0|1"/>
    <s v="OT"/>
    <x v="2"/>
    <x v="2"/>
    <x v="2"/>
    <x v="1"/>
    <x v="0"/>
    <x v="0"/>
    <x v="0"/>
    <x v="0"/>
    <s v="Sum"/>
    <s v="EXP11.90"/>
    <m/>
    <x v="55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31"/>
    <s v="1|0|0|1"/>
    <s v="RX"/>
    <x v="2"/>
    <x v="2"/>
    <x v="2"/>
    <x v="1"/>
    <x v="0"/>
    <x v="0"/>
    <x v="0"/>
    <x v="0"/>
    <s v="Sum"/>
    <s v="EXP16.15"/>
    <m/>
    <x v="553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32"/>
    <s v="1|0|1|1"/>
    <s v="OT"/>
    <x v="2"/>
    <x v="2"/>
    <x v="2"/>
    <x v="1"/>
    <x v="0"/>
    <x v="0"/>
    <x v="0"/>
    <x v="0"/>
    <s v="Sum"/>
    <s v="EXP12.86"/>
    <m/>
    <x v="55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33"/>
    <s v="1|0|1|1"/>
    <s v="RX"/>
    <x v="2"/>
    <x v="2"/>
    <x v="2"/>
    <x v="1"/>
    <x v="0"/>
    <x v="0"/>
    <x v="0"/>
    <x v="0"/>
    <s v="Sum"/>
    <s v="EXP17.10"/>
    <m/>
    <x v="553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34"/>
    <s v="A|0|All|1"/>
    <s v="OT"/>
    <x v="2"/>
    <x v="2"/>
    <x v="2"/>
    <x v="1"/>
    <x v="0"/>
    <x v="0"/>
    <x v="0"/>
    <x v="0"/>
    <s v="Sum"/>
    <s v="EXP15.82"/>
    <m/>
    <x v="55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35"/>
    <s v="A|0|All|1"/>
    <s v="RX"/>
    <x v="2"/>
    <x v="2"/>
    <x v="2"/>
    <x v="1"/>
    <x v="0"/>
    <x v="0"/>
    <x v="0"/>
    <x v="0"/>
    <s v="Sum"/>
    <s v="EXP19.10"/>
    <m/>
    <x v="553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36"/>
    <s v="1|0|0|1"/>
    <s v="OT"/>
    <x v="2"/>
    <x v="2"/>
    <x v="2"/>
    <x v="1"/>
    <x v="0"/>
    <x v="0"/>
    <x v="0"/>
    <x v="0"/>
    <s v="Sum"/>
    <s v="EXP11.91"/>
    <m/>
    <x v="55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37"/>
    <s v="1|0|1|1"/>
    <s v="OT"/>
    <x v="2"/>
    <x v="2"/>
    <x v="2"/>
    <x v="1"/>
    <x v="0"/>
    <x v="0"/>
    <x v="0"/>
    <x v="0"/>
    <s v="Sum"/>
    <s v="EXP12.87"/>
    <m/>
    <x v="55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38"/>
    <s v="A|0|All|1"/>
    <s v="OT"/>
    <x v="2"/>
    <x v="2"/>
    <x v="2"/>
    <x v="1"/>
    <x v="0"/>
    <x v="0"/>
    <x v="0"/>
    <x v="0"/>
    <s v="Sum"/>
    <s v="EXP15.83"/>
    <m/>
    <x v="55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39"/>
    <s v="1|0|0|1"/>
    <s v="OT"/>
    <x v="2"/>
    <x v="2"/>
    <x v="2"/>
    <x v="1"/>
    <x v="0"/>
    <x v="0"/>
    <x v="0"/>
    <x v="0"/>
    <s v="Sum"/>
    <s v="EXP11.92"/>
    <m/>
    <x v="55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0"/>
    <s v="1|0|1|1"/>
    <s v="OT"/>
    <x v="2"/>
    <x v="2"/>
    <x v="2"/>
    <x v="1"/>
    <x v="0"/>
    <x v="0"/>
    <x v="0"/>
    <x v="0"/>
    <s v="Sum"/>
    <s v="EXP12.88"/>
    <m/>
    <x v="55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1"/>
    <s v="A|0|All|1"/>
    <s v="OT"/>
    <x v="2"/>
    <x v="2"/>
    <x v="2"/>
    <x v="1"/>
    <x v="0"/>
    <x v="0"/>
    <x v="0"/>
    <x v="0"/>
    <s v="Sum"/>
    <s v="EXP15.84"/>
    <m/>
    <x v="55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2"/>
    <s v="1|0|0|1"/>
    <s v="OT"/>
    <x v="2"/>
    <x v="2"/>
    <x v="2"/>
    <x v="1"/>
    <x v="0"/>
    <x v="0"/>
    <x v="0"/>
    <x v="0"/>
    <s v="Sum"/>
    <s v="EXP11.93"/>
    <m/>
    <x v="55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3"/>
    <s v="1|0|1|1"/>
    <s v="OT"/>
    <x v="2"/>
    <x v="2"/>
    <x v="2"/>
    <x v="1"/>
    <x v="0"/>
    <x v="0"/>
    <x v="0"/>
    <x v="0"/>
    <s v="Sum"/>
    <s v="EXP12.89"/>
    <m/>
    <x v="55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4"/>
    <s v="A|0|All|1"/>
    <s v="OT"/>
    <x v="2"/>
    <x v="2"/>
    <x v="2"/>
    <x v="1"/>
    <x v="0"/>
    <x v="0"/>
    <x v="0"/>
    <x v="0"/>
    <s v="Sum"/>
    <s v="EXP15.85"/>
    <m/>
    <x v="55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5"/>
    <s v="1|0|0|1"/>
    <s v="OT"/>
    <x v="2"/>
    <x v="2"/>
    <x v="2"/>
    <x v="1"/>
    <x v="0"/>
    <x v="0"/>
    <x v="0"/>
    <x v="0"/>
    <s v="Sum"/>
    <s v="EXP11.94"/>
    <m/>
    <x v="55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6"/>
    <s v="1|0|1|1"/>
    <s v="OT"/>
    <x v="2"/>
    <x v="2"/>
    <x v="2"/>
    <x v="1"/>
    <x v="0"/>
    <x v="0"/>
    <x v="0"/>
    <x v="0"/>
    <s v="Sum"/>
    <s v="EXP12.90"/>
    <m/>
    <x v="55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7"/>
    <s v="A|0|All|1"/>
    <s v="OT"/>
    <x v="2"/>
    <x v="2"/>
    <x v="2"/>
    <x v="1"/>
    <x v="0"/>
    <x v="0"/>
    <x v="0"/>
    <x v="0"/>
    <s v="Sum"/>
    <s v="EXP15.86"/>
    <m/>
    <x v="55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8"/>
    <s v="1|0|0|1"/>
    <s v="OT"/>
    <x v="2"/>
    <x v="2"/>
    <x v="2"/>
    <x v="1"/>
    <x v="0"/>
    <x v="0"/>
    <x v="0"/>
    <x v="0"/>
    <s v="Sum"/>
    <s v="EXP11.95"/>
    <m/>
    <x v="55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9"/>
    <s v="1|0|1|1"/>
    <s v="OT"/>
    <x v="2"/>
    <x v="2"/>
    <x v="2"/>
    <x v="1"/>
    <x v="0"/>
    <x v="0"/>
    <x v="0"/>
    <x v="0"/>
    <s v="Sum"/>
    <s v="EXP12.91"/>
    <m/>
    <x v="55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0"/>
    <s v="A|0|All|1"/>
    <s v="OT"/>
    <x v="2"/>
    <x v="2"/>
    <x v="2"/>
    <x v="1"/>
    <x v="0"/>
    <x v="0"/>
    <x v="0"/>
    <x v="0"/>
    <s v="Sum"/>
    <s v="EXP15.87"/>
    <m/>
    <x v="55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51"/>
    <s v="1|0|0|1"/>
    <s v="OT"/>
    <x v="2"/>
    <x v="2"/>
    <x v="2"/>
    <x v="1"/>
    <x v="0"/>
    <x v="0"/>
    <x v="0"/>
    <x v="0"/>
    <s v="Sum"/>
    <s v="EXP11.96"/>
    <m/>
    <x v="55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52"/>
    <s v="1|0|0|1"/>
    <s v="RX"/>
    <x v="2"/>
    <x v="2"/>
    <x v="2"/>
    <x v="1"/>
    <x v="0"/>
    <x v="0"/>
    <x v="0"/>
    <x v="0"/>
    <s v="Sum"/>
    <s v="EXP16.16"/>
    <m/>
    <x v="55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53"/>
    <s v="1|0|1|1"/>
    <s v="OT"/>
    <x v="2"/>
    <x v="2"/>
    <x v="2"/>
    <x v="1"/>
    <x v="0"/>
    <x v="0"/>
    <x v="0"/>
    <x v="0"/>
    <s v="Sum"/>
    <s v="EXP12.92"/>
    <m/>
    <x v="55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4"/>
    <s v="1|0|1|1"/>
    <s v="RX"/>
    <x v="2"/>
    <x v="2"/>
    <x v="2"/>
    <x v="1"/>
    <x v="0"/>
    <x v="0"/>
    <x v="0"/>
    <x v="0"/>
    <s v="Sum"/>
    <s v="EXP17.11"/>
    <m/>
    <x v="55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55"/>
    <s v="A|0|All|1"/>
    <s v="OT"/>
    <x v="2"/>
    <x v="2"/>
    <x v="2"/>
    <x v="1"/>
    <x v="0"/>
    <x v="0"/>
    <x v="0"/>
    <x v="0"/>
    <s v="Sum"/>
    <s v="EXP15.88"/>
    <m/>
    <x v="55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56"/>
    <s v="A|0|All|1"/>
    <s v="RX"/>
    <x v="2"/>
    <x v="2"/>
    <x v="2"/>
    <x v="1"/>
    <x v="0"/>
    <x v="0"/>
    <x v="0"/>
    <x v="0"/>
    <s v="Sum"/>
    <s v="EXP19.11"/>
    <m/>
    <x v="55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57"/>
    <s v="1|0|0|1"/>
    <s v="OT"/>
    <x v="2"/>
    <x v="2"/>
    <x v="2"/>
    <x v="1"/>
    <x v="0"/>
    <x v="0"/>
    <x v="0"/>
    <x v="0"/>
    <s v="Sum"/>
    <s v="EXP11.97"/>
    <m/>
    <x v="56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58"/>
    <s v="1|0|1|1"/>
    <s v="OT"/>
    <x v="2"/>
    <x v="2"/>
    <x v="2"/>
    <x v="1"/>
    <x v="0"/>
    <x v="0"/>
    <x v="0"/>
    <x v="0"/>
    <s v="Sum"/>
    <s v="EXP12.93"/>
    <m/>
    <x v="56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9"/>
    <s v="A|0|All|1"/>
    <s v="OT"/>
    <x v="2"/>
    <x v="2"/>
    <x v="2"/>
    <x v="1"/>
    <x v="0"/>
    <x v="0"/>
    <x v="0"/>
    <x v="0"/>
    <s v="Sum"/>
    <s v="EXP15.89"/>
    <m/>
    <x v="56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0"/>
    <s v="1|0|0|1"/>
    <s v="OT"/>
    <x v="2"/>
    <x v="2"/>
    <x v="2"/>
    <x v="1"/>
    <x v="0"/>
    <x v="0"/>
    <x v="0"/>
    <x v="0"/>
    <s v="Sum"/>
    <s v="EXP11.98"/>
    <m/>
    <x v="56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1"/>
    <s v="1|0|1|1"/>
    <s v="OT"/>
    <x v="2"/>
    <x v="2"/>
    <x v="2"/>
    <x v="1"/>
    <x v="0"/>
    <x v="0"/>
    <x v="0"/>
    <x v="0"/>
    <s v="Sum"/>
    <s v="EXP12.94"/>
    <m/>
    <x v="56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2"/>
    <s v="A|0|All|1"/>
    <s v="OT"/>
    <x v="2"/>
    <x v="2"/>
    <x v="2"/>
    <x v="1"/>
    <x v="0"/>
    <x v="0"/>
    <x v="0"/>
    <x v="0"/>
    <s v="Sum"/>
    <s v="EXP15.90"/>
    <m/>
    <x v="56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3"/>
    <s v="1|0|0|1"/>
    <s v="OT"/>
    <x v="2"/>
    <x v="2"/>
    <x v="2"/>
    <x v="1"/>
    <x v="0"/>
    <x v="0"/>
    <x v="0"/>
    <x v="0"/>
    <s v="Sum"/>
    <s v="EXP11.99"/>
    <m/>
    <x v="56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4"/>
    <s v="1|0|1|1"/>
    <s v="OT"/>
    <x v="2"/>
    <x v="2"/>
    <x v="2"/>
    <x v="1"/>
    <x v="0"/>
    <x v="0"/>
    <x v="0"/>
    <x v="0"/>
    <s v="Sum"/>
    <s v="EXP12.95"/>
    <m/>
    <x v="56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5"/>
    <s v="A|0|All|1"/>
    <s v="OT"/>
    <x v="2"/>
    <x v="2"/>
    <x v="2"/>
    <x v="1"/>
    <x v="0"/>
    <x v="0"/>
    <x v="0"/>
    <x v="0"/>
    <s v="Sum"/>
    <s v="EXP15.91"/>
    <m/>
    <x v="56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6"/>
    <s v="1|0|0|1"/>
    <s v="OT"/>
    <x v="2"/>
    <x v="2"/>
    <x v="2"/>
    <x v="1"/>
    <x v="0"/>
    <x v="0"/>
    <x v="0"/>
    <x v="0"/>
    <s v="Sum"/>
    <s v="EXP11.100"/>
    <m/>
    <x v="56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7"/>
    <s v="1|0|1|1"/>
    <s v="OT"/>
    <x v="2"/>
    <x v="2"/>
    <x v="2"/>
    <x v="1"/>
    <x v="0"/>
    <x v="0"/>
    <x v="0"/>
    <x v="0"/>
    <s v="Sum"/>
    <s v="EXP12.96"/>
    <m/>
    <x v="56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8"/>
    <s v="A|0|All|1"/>
    <s v="OT"/>
    <x v="2"/>
    <x v="2"/>
    <x v="2"/>
    <x v="1"/>
    <x v="0"/>
    <x v="0"/>
    <x v="0"/>
    <x v="0"/>
    <s v="Sum"/>
    <s v="EXP15.92"/>
    <m/>
    <x v="56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9"/>
    <s v="1|0|0|1"/>
    <s v="OT"/>
    <x v="2"/>
    <x v="2"/>
    <x v="2"/>
    <x v="1"/>
    <x v="0"/>
    <x v="0"/>
    <x v="0"/>
    <x v="0"/>
    <s v="Sum"/>
    <s v="EXP11.101"/>
    <m/>
    <x v="56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0"/>
    <s v="1|0|1|1"/>
    <s v="OT"/>
    <x v="2"/>
    <x v="2"/>
    <x v="2"/>
    <x v="1"/>
    <x v="0"/>
    <x v="0"/>
    <x v="0"/>
    <x v="0"/>
    <s v="Sum"/>
    <s v="EXP12.97"/>
    <m/>
    <x v="56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1"/>
    <s v="A|0|All|1"/>
    <s v="OT"/>
    <x v="2"/>
    <x v="2"/>
    <x v="2"/>
    <x v="1"/>
    <x v="0"/>
    <x v="0"/>
    <x v="0"/>
    <x v="0"/>
    <s v="Sum"/>
    <s v="EXP15.93"/>
    <m/>
    <x v="56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2"/>
    <s v="1|0|0|1"/>
    <s v="OT"/>
    <x v="2"/>
    <x v="2"/>
    <x v="2"/>
    <x v="1"/>
    <x v="0"/>
    <x v="0"/>
    <x v="0"/>
    <x v="0"/>
    <s v="Sum"/>
    <s v="EXP11.102"/>
    <m/>
    <x v="56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3"/>
    <s v="1|0|1|1"/>
    <s v="OT"/>
    <x v="2"/>
    <x v="2"/>
    <x v="2"/>
    <x v="1"/>
    <x v="0"/>
    <x v="0"/>
    <x v="0"/>
    <x v="0"/>
    <s v="Sum"/>
    <s v="EXP12.98"/>
    <m/>
    <x v="56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4"/>
    <s v="A|0|All|1"/>
    <s v="OT"/>
    <x v="2"/>
    <x v="2"/>
    <x v="2"/>
    <x v="1"/>
    <x v="0"/>
    <x v="0"/>
    <x v="0"/>
    <x v="0"/>
    <s v="Sum"/>
    <s v="EXP15.94"/>
    <m/>
    <x v="56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5"/>
    <s v="1|0|0|1"/>
    <s v="OT"/>
    <x v="2"/>
    <x v="2"/>
    <x v="2"/>
    <x v="1"/>
    <x v="0"/>
    <x v="0"/>
    <x v="0"/>
    <x v="0"/>
    <s v="Sum"/>
    <s v="EXP11.103"/>
    <m/>
    <x v="56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6"/>
    <s v="1|0|1|1"/>
    <s v="OT"/>
    <x v="2"/>
    <x v="2"/>
    <x v="2"/>
    <x v="1"/>
    <x v="0"/>
    <x v="0"/>
    <x v="0"/>
    <x v="0"/>
    <s v="Sum"/>
    <s v="EXP12.99"/>
    <m/>
    <x v="56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7"/>
    <s v="A|0|All|1"/>
    <s v="OT"/>
    <x v="2"/>
    <x v="2"/>
    <x v="2"/>
    <x v="1"/>
    <x v="0"/>
    <x v="0"/>
    <x v="0"/>
    <x v="0"/>
    <s v="Sum"/>
    <s v="EXP15.95"/>
    <m/>
    <x v="56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8"/>
    <s v="1|0|0|1"/>
    <s v="OT"/>
    <x v="2"/>
    <x v="2"/>
    <x v="2"/>
    <x v="1"/>
    <x v="0"/>
    <x v="0"/>
    <x v="0"/>
    <x v="0"/>
    <s v="Sum"/>
    <s v="EXP11.104"/>
    <m/>
    <x v="56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9"/>
    <s v="1|0|1|1"/>
    <s v="OT"/>
    <x v="2"/>
    <x v="2"/>
    <x v="2"/>
    <x v="1"/>
    <x v="0"/>
    <x v="0"/>
    <x v="0"/>
    <x v="0"/>
    <s v="Sum"/>
    <s v="EXP12.100"/>
    <m/>
    <x v="56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0"/>
    <s v="A|0|All|1"/>
    <s v="OT"/>
    <x v="2"/>
    <x v="2"/>
    <x v="2"/>
    <x v="1"/>
    <x v="0"/>
    <x v="0"/>
    <x v="0"/>
    <x v="0"/>
    <s v="Sum"/>
    <s v="EXP15.96"/>
    <m/>
    <x v="56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1"/>
    <s v="1|0|0|1"/>
    <s v="OT"/>
    <x v="2"/>
    <x v="2"/>
    <x v="2"/>
    <x v="1"/>
    <x v="0"/>
    <x v="0"/>
    <x v="0"/>
    <x v="0"/>
    <s v="Sum"/>
    <s v="EXP11.105"/>
    <m/>
    <x v="56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2"/>
    <s v="1|0|1|1"/>
    <s v="OT"/>
    <x v="2"/>
    <x v="2"/>
    <x v="2"/>
    <x v="1"/>
    <x v="0"/>
    <x v="0"/>
    <x v="0"/>
    <x v="0"/>
    <s v="Sum"/>
    <s v="EXP12.101"/>
    <m/>
    <x v="56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3"/>
    <s v="A|0|All|1"/>
    <s v="OT"/>
    <x v="2"/>
    <x v="2"/>
    <x v="2"/>
    <x v="1"/>
    <x v="0"/>
    <x v="0"/>
    <x v="0"/>
    <x v="0"/>
    <s v="Sum"/>
    <s v="EXP15.97"/>
    <m/>
    <x v="56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4"/>
    <s v="1|0|0|1"/>
    <s v="OT"/>
    <x v="2"/>
    <x v="2"/>
    <x v="2"/>
    <x v="1"/>
    <x v="0"/>
    <x v="0"/>
    <x v="0"/>
    <x v="0"/>
    <s v="Sum"/>
    <s v="EXP11.106"/>
    <m/>
    <x v="56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5"/>
    <s v="1|0|1|1"/>
    <s v="OT"/>
    <x v="2"/>
    <x v="2"/>
    <x v="2"/>
    <x v="1"/>
    <x v="0"/>
    <x v="0"/>
    <x v="0"/>
    <x v="0"/>
    <s v="Sum"/>
    <s v="EXP12.102"/>
    <m/>
    <x v="56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6"/>
    <s v="A|0|All|1"/>
    <s v="OT"/>
    <x v="2"/>
    <x v="2"/>
    <x v="2"/>
    <x v="1"/>
    <x v="0"/>
    <x v="0"/>
    <x v="0"/>
    <x v="0"/>
    <s v="Sum"/>
    <s v="EXP15.98"/>
    <m/>
    <x v="56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7"/>
    <s v="1|0|0|1"/>
    <s v="OT"/>
    <x v="2"/>
    <x v="2"/>
    <x v="2"/>
    <x v="1"/>
    <x v="0"/>
    <x v="0"/>
    <x v="0"/>
    <x v="0"/>
    <s v="Sum"/>
    <s v="EXP11.107"/>
    <m/>
    <x v="57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8"/>
    <s v="1|0|1|1"/>
    <s v="OT"/>
    <x v="2"/>
    <x v="2"/>
    <x v="2"/>
    <x v="1"/>
    <x v="0"/>
    <x v="0"/>
    <x v="0"/>
    <x v="0"/>
    <s v="Sum"/>
    <s v="EXP12.103"/>
    <m/>
    <x v="57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9"/>
    <s v="A|0|All|1"/>
    <s v="OT"/>
    <x v="2"/>
    <x v="2"/>
    <x v="2"/>
    <x v="1"/>
    <x v="0"/>
    <x v="0"/>
    <x v="0"/>
    <x v="0"/>
    <s v="Sum"/>
    <s v="EXP15.99"/>
    <m/>
    <x v="57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0"/>
    <s v="1|0|0|1"/>
    <s v="OT"/>
    <x v="2"/>
    <x v="2"/>
    <x v="2"/>
    <x v="1"/>
    <x v="0"/>
    <x v="0"/>
    <x v="0"/>
    <x v="0"/>
    <s v="Sum"/>
    <s v="EXP11.108"/>
    <m/>
    <x v="57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1"/>
    <s v="1|0|1|1"/>
    <s v="OT"/>
    <x v="2"/>
    <x v="2"/>
    <x v="2"/>
    <x v="1"/>
    <x v="0"/>
    <x v="0"/>
    <x v="0"/>
    <x v="0"/>
    <s v="Sum"/>
    <s v="EXP12.104"/>
    <m/>
    <x v="57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2"/>
    <s v="A|0|All|1"/>
    <s v="OT"/>
    <x v="2"/>
    <x v="2"/>
    <x v="2"/>
    <x v="1"/>
    <x v="0"/>
    <x v="0"/>
    <x v="0"/>
    <x v="0"/>
    <s v="Sum"/>
    <s v="EXP15.100"/>
    <m/>
    <x v="57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3"/>
    <s v="1|0|0|1"/>
    <s v="OT"/>
    <x v="2"/>
    <x v="2"/>
    <x v="2"/>
    <x v="1"/>
    <x v="0"/>
    <x v="0"/>
    <x v="0"/>
    <x v="0"/>
    <s v="Sum"/>
    <s v="EXP11.109"/>
    <m/>
    <x v="57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4"/>
    <s v="1|0|1|1"/>
    <s v="OT"/>
    <x v="2"/>
    <x v="2"/>
    <x v="2"/>
    <x v="1"/>
    <x v="0"/>
    <x v="0"/>
    <x v="0"/>
    <x v="0"/>
    <s v="Sum"/>
    <s v="EXP12.105"/>
    <m/>
    <x v="57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5"/>
    <s v="A|0|All|1"/>
    <s v="OT"/>
    <x v="2"/>
    <x v="2"/>
    <x v="2"/>
    <x v="1"/>
    <x v="0"/>
    <x v="0"/>
    <x v="0"/>
    <x v="0"/>
    <s v="Sum"/>
    <s v="EXP15.101"/>
    <m/>
    <x v="57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6"/>
    <s v="1|0|0|1"/>
    <s v="OT"/>
    <x v="2"/>
    <x v="2"/>
    <x v="2"/>
    <x v="1"/>
    <x v="0"/>
    <x v="0"/>
    <x v="0"/>
    <x v="0"/>
    <s v="Sum"/>
    <s v="EXP11.110"/>
    <m/>
    <x v="57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7"/>
    <s v="1|0|1|1"/>
    <s v="OT"/>
    <x v="2"/>
    <x v="2"/>
    <x v="2"/>
    <x v="1"/>
    <x v="0"/>
    <x v="0"/>
    <x v="0"/>
    <x v="0"/>
    <s v="Sum"/>
    <s v="EXP12.106"/>
    <m/>
    <x v="57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8"/>
    <s v="A|0|All|1"/>
    <s v="OT"/>
    <x v="2"/>
    <x v="2"/>
    <x v="2"/>
    <x v="1"/>
    <x v="0"/>
    <x v="0"/>
    <x v="0"/>
    <x v="0"/>
    <s v="Sum"/>
    <s v="EXP15.102"/>
    <m/>
    <x v="57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9"/>
    <s v="1|0|0|1"/>
    <s v="OT"/>
    <x v="2"/>
    <x v="2"/>
    <x v="2"/>
    <x v="1"/>
    <x v="0"/>
    <x v="0"/>
    <x v="0"/>
    <x v="0"/>
    <s v="Sum"/>
    <s v="EXP11.111"/>
    <m/>
    <x v="57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00"/>
    <s v="1|0|1|1"/>
    <s v="OT"/>
    <x v="2"/>
    <x v="2"/>
    <x v="2"/>
    <x v="1"/>
    <x v="0"/>
    <x v="0"/>
    <x v="0"/>
    <x v="0"/>
    <s v="Sum"/>
    <s v="EXP12.107"/>
    <m/>
    <x v="57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01"/>
    <s v="A|0|All|1"/>
    <s v="OT"/>
    <x v="2"/>
    <x v="2"/>
    <x v="2"/>
    <x v="1"/>
    <x v="0"/>
    <x v="0"/>
    <x v="0"/>
    <x v="0"/>
    <s v="Sum"/>
    <s v="EXP15.103"/>
    <m/>
    <x v="57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02"/>
    <s v="1|0|0|1"/>
    <s v="OT"/>
    <x v="2"/>
    <x v="2"/>
    <x v="2"/>
    <x v="1"/>
    <x v="0"/>
    <x v="0"/>
    <x v="0"/>
    <x v="0"/>
    <s v="Sum"/>
    <s v="EXP11.112"/>
    <m/>
    <x v="57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03"/>
    <s v="1|0|1|1"/>
    <s v="OT"/>
    <x v="2"/>
    <x v="2"/>
    <x v="2"/>
    <x v="1"/>
    <x v="0"/>
    <x v="0"/>
    <x v="0"/>
    <x v="0"/>
    <s v="Sum"/>
    <s v="EXP12.108"/>
    <m/>
    <x v="57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04"/>
    <s v="A|0|All|1"/>
    <s v="OT"/>
    <x v="2"/>
    <x v="2"/>
    <x v="2"/>
    <x v="1"/>
    <x v="0"/>
    <x v="0"/>
    <x v="0"/>
    <x v="0"/>
    <s v="Sum"/>
    <s v="EXP15.104"/>
    <m/>
    <x v="57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05"/>
    <s v="1|0|0|1"/>
    <s v="RX"/>
    <x v="2"/>
    <x v="2"/>
    <x v="2"/>
    <x v="1"/>
    <x v="0"/>
    <x v="0"/>
    <x v="0"/>
    <x v="0"/>
    <s v="Sum"/>
    <s v="EXP16.17"/>
    <m/>
    <x v="576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06"/>
    <s v="1|0|1|1"/>
    <s v="RX"/>
    <x v="2"/>
    <x v="2"/>
    <x v="2"/>
    <x v="1"/>
    <x v="0"/>
    <x v="0"/>
    <x v="0"/>
    <x v="0"/>
    <s v="Sum"/>
    <s v="EXP17.12"/>
    <m/>
    <x v="576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07"/>
    <s v="A|0|All|1"/>
    <s v="RX"/>
    <x v="2"/>
    <x v="2"/>
    <x v="2"/>
    <x v="1"/>
    <x v="0"/>
    <x v="0"/>
    <x v="0"/>
    <x v="0"/>
    <s v="Sum"/>
    <s v="EXP19.12"/>
    <m/>
    <x v="576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08"/>
    <s v="1|0|0|1"/>
    <s v="RX"/>
    <x v="2"/>
    <x v="2"/>
    <x v="2"/>
    <x v="1"/>
    <x v="0"/>
    <x v="0"/>
    <x v="0"/>
    <x v="0"/>
    <s v="Sum"/>
    <s v="EXP16.18"/>
    <m/>
    <x v="577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09"/>
    <s v="1|0|1|1"/>
    <s v="RX"/>
    <x v="2"/>
    <x v="2"/>
    <x v="2"/>
    <x v="1"/>
    <x v="0"/>
    <x v="0"/>
    <x v="0"/>
    <x v="0"/>
    <s v="Sum"/>
    <s v="EXP17.13"/>
    <m/>
    <x v="577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10"/>
    <s v="A|0|All|1"/>
    <s v="RX"/>
    <x v="2"/>
    <x v="2"/>
    <x v="2"/>
    <x v="1"/>
    <x v="0"/>
    <x v="0"/>
    <x v="0"/>
    <x v="0"/>
    <s v="Sum"/>
    <s v="EXP19.13"/>
    <m/>
    <x v="577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11"/>
    <s v="1|0|0|1"/>
    <s v="OT"/>
    <x v="2"/>
    <x v="2"/>
    <x v="2"/>
    <x v="1"/>
    <x v="0"/>
    <x v="0"/>
    <x v="0"/>
    <x v="0"/>
    <s v="Sum"/>
    <s v="EXP11.113"/>
    <m/>
    <x v="57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12"/>
    <s v="1|0|1|1"/>
    <s v="OT"/>
    <x v="2"/>
    <x v="2"/>
    <x v="2"/>
    <x v="1"/>
    <x v="0"/>
    <x v="0"/>
    <x v="0"/>
    <x v="0"/>
    <s v="Sum"/>
    <s v="EXP12.109"/>
    <m/>
    <x v="57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13"/>
    <s v="A|0|All|1"/>
    <s v="OT"/>
    <x v="2"/>
    <x v="2"/>
    <x v="2"/>
    <x v="1"/>
    <x v="0"/>
    <x v="0"/>
    <x v="0"/>
    <x v="0"/>
    <s v="Sum"/>
    <s v="EXP15.105"/>
    <m/>
    <x v="57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14"/>
    <s v="1|0|0|1"/>
    <s v="OT"/>
    <x v="2"/>
    <x v="2"/>
    <x v="2"/>
    <x v="1"/>
    <x v="0"/>
    <x v="0"/>
    <x v="0"/>
    <x v="0"/>
    <s v="Sum"/>
    <s v="EXP11.114"/>
    <m/>
    <x v="57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15"/>
    <s v="1|0|0|1"/>
    <s v="RX"/>
    <x v="2"/>
    <x v="2"/>
    <x v="2"/>
    <x v="1"/>
    <x v="0"/>
    <x v="0"/>
    <x v="0"/>
    <x v="0"/>
    <s v="Sum"/>
    <s v="EXP16.19"/>
    <m/>
    <x v="57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16"/>
    <s v="1|0|1|1"/>
    <s v="OT"/>
    <x v="2"/>
    <x v="2"/>
    <x v="2"/>
    <x v="1"/>
    <x v="0"/>
    <x v="0"/>
    <x v="0"/>
    <x v="0"/>
    <s v="Sum"/>
    <s v="EXP12.110"/>
    <m/>
    <x v="57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17"/>
    <s v="1|0|1|1"/>
    <s v="RX"/>
    <x v="2"/>
    <x v="2"/>
    <x v="2"/>
    <x v="1"/>
    <x v="0"/>
    <x v="0"/>
    <x v="0"/>
    <x v="0"/>
    <s v="Sum"/>
    <s v="EXP17.14"/>
    <m/>
    <x v="57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18"/>
    <s v="A|0|All|1"/>
    <s v="OT"/>
    <x v="2"/>
    <x v="2"/>
    <x v="2"/>
    <x v="1"/>
    <x v="0"/>
    <x v="0"/>
    <x v="0"/>
    <x v="0"/>
    <s v="Sum"/>
    <s v="EXP15.106"/>
    <m/>
    <x v="57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19"/>
    <s v="A|0|All|1"/>
    <s v="RX"/>
    <x v="2"/>
    <x v="2"/>
    <x v="2"/>
    <x v="1"/>
    <x v="0"/>
    <x v="0"/>
    <x v="0"/>
    <x v="0"/>
    <s v="Sum"/>
    <s v="EXP19.14"/>
    <m/>
    <x v="57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20"/>
    <s v="1|0|0|1"/>
    <s v="OT"/>
    <x v="2"/>
    <x v="2"/>
    <x v="2"/>
    <x v="1"/>
    <x v="0"/>
    <x v="0"/>
    <x v="0"/>
    <x v="0"/>
    <s v="Sum"/>
    <s v="EXP11.115"/>
    <m/>
    <x v="58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1"/>
    <s v="1|0|1|1"/>
    <s v="OT"/>
    <x v="2"/>
    <x v="2"/>
    <x v="2"/>
    <x v="1"/>
    <x v="0"/>
    <x v="0"/>
    <x v="0"/>
    <x v="0"/>
    <s v="Sum"/>
    <s v="EXP12.111"/>
    <m/>
    <x v="58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2"/>
    <s v="A|0|All|1"/>
    <s v="OT"/>
    <x v="2"/>
    <x v="2"/>
    <x v="2"/>
    <x v="1"/>
    <x v="0"/>
    <x v="0"/>
    <x v="0"/>
    <x v="0"/>
    <s v="Sum"/>
    <s v="EXP15.107"/>
    <m/>
    <x v="58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3"/>
    <s v="1|0|0|1"/>
    <s v="OT"/>
    <x v="2"/>
    <x v="2"/>
    <x v="2"/>
    <x v="1"/>
    <x v="0"/>
    <x v="0"/>
    <x v="0"/>
    <x v="0"/>
    <s v="Sum"/>
    <s v="EXP11.116"/>
    <m/>
    <x v="58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4"/>
    <s v="1|0|1|1"/>
    <s v="OT"/>
    <x v="2"/>
    <x v="2"/>
    <x v="2"/>
    <x v="1"/>
    <x v="0"/>
    <x v="0"/>
    <x v="0"/>
    <x v="0"/>
    <s v="Sum"/>
    <s v="EXP12.112"/>
    <m/>
    <x v="58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5"/>
    <s v="A|0|All|1"/>
    <s v="OT"/>
    <x v="2"/>
    <x v="2"/>
    <x v="2"/>
    <x v="1"/>
    <x v="0"/>
    <x v="0"/>
    <x v="0"/>
    <x v="0"/>
    <s v="Sum"/>
    <s v="EXP15.108"/>
    <m/>
    <x v="58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6"/>
    <s v="1|0|0|1"/>
    <s v="OT"/>
    <x v="2"/>
    <x v="2"/>
    <x v="2"/>
    <x v="1"/>
    <x v="0"/>
    <x v="0"/>
    <x v="0"/>
    <x v="0"/>
    <s v="Sum"/>
    <s v="EXP11.117"/>
    <m/>
    <x v="58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7"/>
    <s v="1|0|1|1"/>
    <s v="OT"/>
    <x v="2"/>
    <x v="2"/>
    <x v="2"/>
    <x v="1"/>
    <x v="0"/>
    <x v="0"/>
    <x v="0"/>
    <x v="0"/>
    <s v="Sum"/>
    <s v="EXP12.113"/>
    <m/>
    <x v="58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8"/>
    <s v="A|0|All|1"/>
    <s v="OT"/>
    <x v="2"/>
    <x v="2"/>
    <x v="2"/>
    <x v="1"/>
    <x v="0"/>
    <x v="0"/>
    <x v="0"/>
    <x v="0"/>
    <s v="Sum"/>
    <s v="EXP15.109"/>
    <m/>
    <x v="58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9"/>
    <s v="1|0|0|1"/>
    <s v="OT"/>
    <x v="2"/>
    <x v="2"/>
    <x v="2"/>
    <x v="1"/>
    <x v="0"/>
    <x v="0"/>
    <x v="0"/>
    <x v="0"/>
    <s v="Sum"/>
    <s v="EXP11.118"/>
    <m/>
    <x v="58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0"/>
    <s v="1|0|1|1"/>
    <s v="OT"/>
    <x v="2"/>
    <x v="2"/>
    <x v="2"/>
    <x v="1"/>
    <x v="0"/>
    <x v="0"/>
    <x v="0"/>
    <x v="0"/>
    <s v="Sum"/>
    <s v="EXP12.114"/>
    <m/>
    <x v="58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1"/>
    <s v="A|0|All|1"/>
    <s v="OT"/>
    <x v="2"/>
    <x v="2"/>
    <x v="2"/>
    <x v="1"/>
    <x v="0"/>
    <x v="0"/>
    <x v="0"/>
    <x v="0"/>
    <s v="Sum"/>
    <s v="EXP15.110"/>
    <m/>
    <x v="58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2"/>
    <s v="1|0|0|1"/>
    <s v="OT"/>
    <x v="2"/>
    <x v="2"/>
    <x v="2"/>
    <x v="1"/>
    <x v="0"/>
    <x v="0"/>
    <x v="0"/>
    <x v="0"/>
    <s v="Sum"/>
    <s v="EXP11.119"/>
    <m/>
    <x v="58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3"/>
    <s v="1|0|1|1"/>
    <s v="OT"/>
    <x v="2"/>
    <x v="2"/>
    <x v="2"/>
    <x v="1"/>
    <x v="0"/>
    <x v="0"/>
    <x v="0"/>
    <x v="0"/>
    <s v="Sum"/>
    <s v="EXP12.115"/>
    <m/>
    <x v="58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4"/>
    <s v="A|0|All|1"/>
    <s v="OT"/>
    <x v="2"/>
    <x v="2"/>
    <x v="2"/>
    <x v="1"/>
    <x v="0"/>
    <x v="0"/>
    <x v="0"/>
    <x v="0"/>
    <s v="Sum"/>
    <s v="EXP15.111"/>
    <m/>
    <x v="58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5"/>
    <s v="1|0|0|1"/>
    <s v="OT"/>
    <x v="2"/>
    <x v="2"/>
    <x v="2"/>
    <x v="1"/>
    <x v="0"/>
    <x v="0"/>
    <x v="0"/>
    <x v="0"/>
    <s v="Sum"/>
    <s v="EXP11.120"/>
    <m/>
    <x v="58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6"/>
    <s v="1|0|1|1"/>
    <s v="OT"/>
    <x v="2"/>
    <x v="2"/>
    <x v="2"/>
    <x v="1"/>
    <x v="0"/>
    <x v="0"/>
    <x v="0"/>
    <x v="0"/>
    <s v="Sum"/>
    <s v="EXP12.116"/>
    <m/>
    <x v="58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7"/>
    <s v="A|0|All|1"/>
    <s v="OT"/>
    <x v="2"/>
    <x v="2"/>
    <x v="2"/>
    <x v="1"/>
    <x v="0"/>
    <x v="0"/>
    <x v="0"/>
    <x v="0"/>
    <s v="Sum"/>
    <s v="EXP15.112"/>
    <m/>
    <x v="58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8"/>
    <s v="1|0|0|1"/>
    <s v="OT"/>
    <x v="2"/>
    <x v="2"/>
    <x v="2"/>
    <x v="1"/>
    <x v="0"/>
    <x v="0"/>
    <x v="0"/>
    <x v="0"/>
    <s v="Sum"/>
    <s v="EXP11.121"/>
    <m/>
    <x v="58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9"/>
    <s v="1|0|1|1"/>
    <s v="OT"/>
    <x v="2"/>
    <x v="2"/>
    <x v="2"/>
    <x v="1"/>
    <x v="0"/>
    <x v="0"/>
    <x v="0"/>
    <x v="0"/>
    <s v="Sum"/>
    <s v="EXP12.117"/>
    <m/>
    <x v="58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40"/>
    <s v="A|0|All|1"/>
    <s v="OT"/>
    <x v="2"/>
    <x v="2"/>
    <x v="2"/>
    <x v="1"/>
    <x v="0"/>
    <x v="0"/>
    <x v="0"/>
    <x v="0"/>
    <s v="Sum"/>
    <s v="EXP15.113"/>
    <m/>
    <x v="58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41"/>
    <s v="1|0|0|1"/>
    <s v="OT"/>
    <x v="2"/>
    <x v="2"/>
    <x v="2"/>
    <x v="1"/>
    <x v="0"/>
    <x v="0"/>
    <x v="0"/>
    <x v="0"/>
    <s v="Sum"/>
    <s v="EXP11.122"/>
    <m/>
    <x v="58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42"/>
    <s v="1|0|1|1"/>
    <s v="OT"/>
    <x v="2"/>
    <x v="2"/>
    <x v="2"/>
    <x v="1"/>
    <x v="0"/>
    <x v="0"/>
    <x v="0"/>
    <x v="0"/>
    <s v="Sum"/>
    <s v="EXP12.118"/>
    <m/>
    <x v="58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43"/>
    <s v="A|0|All|1"/>
    <s v="OT"/>
    <x v="2"/>
    <x v="2"/>
    <x v="2"/>
    <x v="1"/>
    <x v="0"/>
    <x v="0"/>
    <x v="0"/>
    <x v="0"/>
    <s v="Sum"/>
    <s v="EXP15.114"/>
    <m/>
    <x v="58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44"/>
    <s v="1|0|0|1"/>
    <s v="LT"/>
    <x v="2"/>
    <x v="2"/>
    <x v="2"/>
    <x v="1"/>
    <x v="0"/>
    <x v="0"/>
    <x v="0"/>
    <x v="0"/>
    <s v="Sum"/>
    <s v="EXP6.22"/>
    <m/>
    <x v="58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45"/>
    <s v="1|0|1|1"/>
    <s v="LT"/>
    <x v="2"/>
    <x v="2"/>
    <x v="2"/>
    <x v="1"/>
    <x v="0"/>
    <x v="0"/>
    <x v="0"/>
    <x v="0"/>
    <s v="Sum"/>
    <s v="EXP7.20"/>
    <m/>
    <x v="58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46"/>
    <s v="A|0|All|1"/>
    <s v="LT"/>
    <x v="2"/>
    <x v="2"/>
    <x v="2"/>
    <x v="1"/>
    <x v="0"/>
    <x v="0"/>
    <x v="0"/>
    <x v="0"/>
    <s v="Sum"/>
    <s v="EXP10.18"/>
    <m/>
    <x v="588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47"/>
    <s v="1|0|0|1"/>
    <s v="LT"/>
    <x v="2"/>
    <x v="2"/>
    <x v="2"/>
    <x v="1"/>
    <x v="0"/>
    <x v="0"/>
    <x v="0"/>
    <x v="0"/>
    <s v="Sum"/>
    <s v="EXP6.23"/>
    <m/>
    <x v="589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48"/>
    <s v="1|0|1|1"/>
    <s v="LT"/>
    <x v="2"/>
    <x v="2"/>
    <x v="2"/>
    <x v="1"/>
    <x v="0"/>
    <x v="0"/>
    <x v="0"/>
    <x v="0"/>
    <s v="Sum"/>
    <s v="EXP7.21"/>
    <m/>
    <x v="589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49"/>
    <s v="A|0|All|1"/>
    <s v="LT"/>
    <x v="2"/>
    <x v="2"/>
    <x v="2"/>
    <x v="1"/>
    <x v="0"/>
    <x v="0"/>
    <x v="0"/>
    <x v="0"/>
    <s v="Sum"/>
    <s v="EXP10.19"/>
    <m/>
    <x v="589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0"/>
    <s v="1|0|0|1"/>
    <s v="LT"/>
    <x v="2"/>
    <x v="2"/>
    <x v="2"/>
    <x v="1"/>
    <x v="0"/>
    <x v="0"/>
    <x v="0"/>
    <x v="0"/>
    <s v="Sum"/>
    <s v="EXP6.24"/>
    <m/>
    <x v="590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1"/>
    <s v="1|0|1|1"/>
    <s v="LT"/>
    <x v="2"/>
    <x v="2"/>
    <x v="2"/>
    <x v="1"/>
    <x v="0"/>
    <x v="0"/>
    <x v="0"/>
    <x v="0"/>
    <s v="Sum"/>
    <s v="EXP7.22"/>
    <m/>
    <x v="590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2"/>
    <s v="A|0|All|1"/>
    <s v="LT"/>
    <x v="2"/>
    <x v="2"/>
    <x v="2"/>
    <x v="1"/>
    <x v="0"/>
    <x v="0"/>
    <x v="0"/>
    <x v="0"/>
    <s v="Sum"/>
    <s v="EXP10.20"/>
    <m/>
    <x v="590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3"/>
    <s v="1|0|0|1"/>
    <s v="LT"/>
    <x v="2"/>
    <x v="2"/>
    <x v="2"/>
    <x v="1"/>
    <x v="0"/>
    <x v="0"/>
    <x v="0"/>
    <x v="0"/>
    <s v="Sum"/>
    <s v="EXP6.25"/>
    <m/>
    <x v="591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4"/>
    <s v="1|0|1|1"/>
    <s v="LT"/>
    <x v="2"/>
    <x v="2"/>
    <x v="2"/>
    <x v="1"/>
    <x v="0"/>
    <x v="0"/>
    <x v="0"/>
    <x v="0"/>
    <s v="Sum"/>
    <s v="EXP7.23"/>
    <m/>
    <x v="591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5"/>
    <s v="A|0|All|1"/>
    <s v="LT"/>
    <x v="2"/>
    <x v="2"/>
    <x v="2"/>
    <x v="1"/>
    <x v="0"/>
    <x v="0"/>
    <x v="0"/>
    <x v="0"/>
    <s v="Sum"/>
    <s v="EXP10.21"/>
    <m/>
    <x v="591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6"/>
    <s v="1|0|0|1"/>
    <s v="LT"/>
    <x v="2"/>
    <x v="2"/>
    <x v="2"/>
    <x v="1"/>
    <x v="0"/>
    <x v="0"/>
    <x v="0"/>
    <x v="0"/>
    <s v="Sum"/>
    <s v="EXP6.26"/>
    <m/>
    <x v="592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7"/>
    <s v="1|0|1|1"/>
    <s v="LT"/>
    <x v="2"/>
    <x v="2"/>
    <x v="2"/>
    <x v="1"/>
    <x v="0"/>
    <x v="0"/>
    <x v="0"/>
    <x v="0"/>
    <s v="Sum"/>
    <s v="EXP7.24"/>
    <m/>
    <x v="592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8"/>
    <s v="A|0|All|1"/>
    <s v="LT"/>
    <x v="2"/>
    <x v="2"/>
    <x v="2"/>
    <x v="1"/>
    <x v="0"/>
    <x v="0"/>
    <x v="0"/>
    <x v="0"/>
    <s v="Sum"/>
    <s v="EXP10.22"/>
    <m/>
    <x v="592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9"/>
    <s v="1|0|0|1"/>
    <s v="OT"/>
    <x v="2"/>
    <x v="2"/>
    <x v="2"/>
    <x v="1"/>
    <x v="0"/>
    <x v="0"/>
    <x v="0"/>
    <x v="0"/>
    <s v="Sum"/>
    <s v="EXP11.123"/>
    <m/>
    <x v="59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0"/>
    <s v="1|0|1|1"/>
    <s v="OT"/>
    <x v="2"/>
    <x v="2"/>
    <x v="2"/>
    <x v="1"/>
    <x v="0"/>
    <x v="0"/>
    <x v="0"/>
    <x v="0"/>
    <s v="Sum"/>
    <s v="EXP12.119"/>
    <m/>
    <x v="59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1"/>
    <s v="A|0|All|1"/>
    <s v="OT"/>
    <x v="2"/>
    <x v="2"/>
    <x v="2"/>
    <x v="1"/>
    <x v="0"/>
    <x v="0"/>
    <x v="0"/>
    <x v="0"/>
    <s v="Sum"/>
    <s v="EXP15.115"/>
    <m/>
    <x v="59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62"/>
    <s v="1|0|0|1"/>
    <s v="OT"/>
    <x v="2"/>
    <x v="2"/>
    <x v="2"/>
    <x v="1"/>
    <x v="0"/>
    <x v="0"/>
    <x v="0"/>
    <x v="0"/>
    <s v="Sum"/>
    <s v="EXP11.124"/>
    <m/>
    <x v="59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3"/>
    <s v="1|0|1|1"/>
    <s v="OT"/>
    <x v="2"/>
    <x v="2"/>
    <x v="2"/>
    <x v="1"/>
    <x v="0"/>
    <x v="0"/>
    <x v="0"/>
    <x v="0"/>
    <s v="Sum"/>
    <s v="EXP12.120"/>
    <m/>
    <x v="59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4"/>
    <s v="A|0|All|1"/>
    <s v="OT"/>
    <x v="2"/>
    <x v="2"/>
    <x v="2"/>
    <x v="1"/>
    <x v="0"/>
    <x v="0"/>
    <x v="0"/>
    <x v="0"/>
    <s v="Sum"/>
    <s v="EXP15.116"/>
    <m/>
    <x v="59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65"/>
    <s v="1|0|0|1"/>
    <s v="LT"/>
    <x v="2"/>
    <x v="2"/>
    <x v="2"/>
    <x v="1"/>
    <x v="0"/>
    <x v="0"/>
    <x v="0"/>
    <x v="0"/>
    <s v="Sum"/>
    <s v="EXP6.27"/>
    <m/>
    <x v="595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66"/>
    <s v="1|0|0|1"/>
    <s v="OT"/>
    <x v="2"/>
    <x v="2"/>
    <x v="2"/>
    <x v="1"/>
    <x v="0"/>
    <x v="0"/>
    <x v="0"/>
    <x v="0"/>
    <s v="Sum"/>
    <s v="EXP11.125"/>
    <m/>
    <x v="59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7"/>
    <s v="1|0|1|1"/>
    <s v="LT"/>
    <x v="2"/>
    <x v="2"/>
    <x v="2"/>
    <x v="1"/>
    <x v="0"/>
    <x v="0"/>
    <x v="0"/>
    <x v="0"/>
    <s v="Sum"/>
    <s v="EXP7.25"/>
    <m/>
    <x v="595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68"/>
    <s v="1|0|1|1"/>
    <s v="OT"/>
    <x v="2"/>
    <x v="2"/>
    <x v="2"/>
    <x v="1"/>
    <x v="0"/>
    <x v="0"/>
    <x v="0"/>
    <x v="0"/>
    <s v="Sum"/>
    <s v="EXP12.121"/>
    <m/>
    <x v="59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9"/>
    <s v="A|0|All|1"/>
    <s v="LT"/>
    <x v="2"/>
    <x v="2"/>
    <x v="2"/>
    <x v="1"/>
    <x v="0"/>
    <x v="0"/>
    <x v="0"/>
    <x v="0"/>
    <s v="Sum"/>
    <s v="EXP10.23"/>
    <m/>
    <x v="595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70"/>
    <s v="A|0|All|1"/>
    <s v="OT"/>
    <x v="2"/>
    <x v="2"/>
    <x v="2"/>
    <x v="1"/>
    <x v="0"/>
    <x v="0"/>
    <x v="0"/>
    <x v="0"/>
    <s v="Sum"/>
    <s v="EXP15.117"/>
    <m/>
    <x v="59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1"/>
    <s v="1|0|0|1"/>
    <s v="OT"/>
    <x v="2"/>
    <x v="2"/>
    <x v="2"/>
    <x v="1"/>
    <x v="0"/>
    <x v="0"/>
    <x v="0"/>
    <x v="0"/>
    <s v="Sum"/>
    <s v="EXP11.126"/>
    <m/>
    <x v="59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2"/>
    <s v="1|0|1|1"/>
    <s v="OT"/>
    <x v="2"/>
    <x v="2"/>
    <x v="2"/>
    <x v="1"/>
    <x v="0"/>
    <x v="0"/>
    <x v="0"/>
    <x v="0"/>
    <s v="Sum"/>
    <s v="EXP12.122"/>
    <m/>
    <x v="59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3"/>
    <s v="A|0|All|1"/>
    <s v="OT"/>
    <x v="2"/>
    <x v="2"/>
    <x v="2"/>
    <x v="1"/>
    <x v="0"/>
    <x v="0"/>
    <x v="0"/>
    <x v="0"/>
    <s v="Sum"/>
    <s v="EXP15.118"/>
    <m/>
    <x v="59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4"/>
    <s v="1|0|0|1"/>
    <s v="OT"/>
    <x v="2"/>
    <x v="2"/>
    <x v="2"/>
    <x v="1"/>
    <x v="0"/>
    <x v="0"/>
    <x v="0"/>
    <x v="0"/>
    <s v="Sum"/>
    <s v="EXP11.127"/>
    <m/>
    <x v="59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5"/>
    <s v="1|0|1|1"/>
    <s v="OT"/>
    <x v="2"/>
    <x v="2"/>
    <x v="2"/>
    <x v="1"/>
    <x v="0"/>
    <x v="0"/>
    <x v="0"/>
    <x v="0"/>
    <s v="Sum"/>
    <s v="EXP12.123"/>
    <m/>
    <x v="59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6"/>
    <s v="A|0|All|1"/>
    <s v="OT"/>
    <x v="2"/>
    <x v="2"/>
    <x v="2"/>
    <x v="1"/>
    <x v="0"/>
    <x v="0"/>
    <x v="0"/>
    <x v="0"/>
    <s v="Sum"/>
    <s v="EXP15.119"/>
    <m/>
    <x v="59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7"/>
    <s v="1|0|0|1"/>
    <s v="OT"/>
    <x v="2"/>
    <x v="2"/>
    <x v="2"/>
    <x v="1"/>
    <x v="0"/>
    <x v="0"/>
    <x v="0"/>
    <x v="0"/>
    <s v="Sum"/>
    <s v="EXP11.128"/>
    <m/>
    <x v="59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8"/>
    <s v="1|0|1|1"/>
    <s v="OT"/>
    <x v="2"/>
    <x v="2"/>
    <x v="2"/>
    <x v="1"/>
    <x v="0"/>
    <x v="0"/>
    <x v="0"/>
    <x v="0"/>
    <s v="Sum"/>
    <s v="EXP12.124"/>
    <m/>
    <x v="59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9"/>
    <s v="A|0|All|1"/>
    <s v="OT"/>
    <x v="2"/>
    <x v="2"/>
    <x v="2"/>
    <x v="1"/>
    <x v="0"/>
    <x v="0"/>
    <x v="0"/>
    <x v="0"/>
    <s v="Sum"/>
    <s v="EXP15.120"/>
    <m/>
    <x v="59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0"/>
    <s v="1|0|0|1"/>
    <s v="OT"/>
    <x v="2"/>
    <x v="2"/>
    <x v="2"/>
    <x v="1"/>
    <x v="0"/>
    <x v="0"/>
    <x v="0"/>
    <x v="0"/>
    <s v="Sum"/>
    <s v="EXP11.129"/>
    <m/>
    <x v="59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1"/>
    <s v="1|0|1|1"/>
    <s v="OT"/>
    <x v="2"/>
    <x v="2"/>
    <x v="2"/>
    <x v="1"/>
    <x v="0"/>
    <x v="0"/>
    <x v="0"/>
    <x v="0"/>
    <s v="Sum"/>
    <s v="EXP12.125"/>
    <m/>
    <x v="59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2"/>
    <s v="A|0|All|1"/>
    <s v="OT"/>
    <x v="2"/>
    <x v="2"/>
    <x v="2"/>
    <x v="1"/>
    <x v="0"/>
    <x v="0"/>
    <x v="0"/>
    <x v="0"/>
    <s v="Sum"/>
    <s v="EXP15.121"/>
    <m/>
    <x v="59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3"/>
    <s v="1|0|0|1"/>
    <s v="OT"/>
    <x v="2"/>
    <x v="2"/>
    <x v="2"/>
    <x v="1"/>
    <x v="0"/>
    <x v="0"/>
    <x v="0"/>
    <x v="0"/>
    <s v="Sum"/>
    <s v="EXP11.130"/>
    <m/>
    <x v="60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4"/>
    <s v="1|0|1|1"/>
    <s v="OT"/>
    <x v="2"/>
    <x v="2"/>
    <x v="2"/>
    <x v="1"/>
    <x v="0"/>
    <x v="0"/>
    <x v="0"/>
    <x v="0"/>
    <s v="Sum"/>
    <s v="EXP12.126"/>
    <m/>
    <x v="60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5"/>
    <s v="A|0|All|1"/>
    <s v="OT"/>
    <x v="2"/>
    <x v="2"/>
    <x v="2"/>
    <x v="1"/>
    <x v="0"/>
    <x v="0"/>
    <x v="0"/>
    <x v="0"/>
    <s v="Sum"/>
    <s v="EXP15.122"/>
    <m/>
    <x v="60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6"/>
    <s v="1|0|0|1"/>
    <s v="OT"/>
    <x v="2"/>
    <x v="2"/>
    <x v="2"/>
    <x v="1"/>
    <x v="0"/>
    <x v="0"/>
    <x v="0"/>
    <x v="0"/>
    <s v="Sum"/>
    <s v="EXP11.131"/>
    <m/>
    <x v="60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7"/>
    <s v="1|0|1|1"/>
    <s v="OT"/>
    <x v="2"/>
    <x v="2"/>
    <x v="2"/>
    <x v="1"/>
    <x v="0"/>
    <x v="0"/>
    <x v="0"/>
    <x v="0"/>
    <s v="Sum"/>
    <s v="EXP12.127"/>
    <m/>
    <x v="60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8"/>
    <s v="A|0|All|1"/>
    <s v="OT"/>
    <x v="2"/>
    <x v="2"/>
    <x v="2"/>
    <x v="1"/>
    <x v="0"/>
    <x v="0"/>
    <x v="0"/>
    <x v="0"/>
    <s v="Sum"/>
    <s v="EXP15.123"/>
    <m/>
    <x v="60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9"/>
    <s v="1|0|0|1"/>
    <s v="OT"/>
    <x v="2"/>
    <x v="2"/>
    <x v="2"/>
    <x v="1"/>
    <x v="0"/>
    <x v="0"/>
    <x v="0"/>
    <x v="0"/>
    <s v="Sum"/>
    <s v="EXP11.132"/>
    <m/>
    <x v="60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90"/>
    <s v="1|0|1|1"/>
    <s v="OT"/>
    <x v="2"/>
    <x v="2"/>
    <x v="2"/>
    <x v="1"/>
    <x v="0"/>
    <x v="0"/>
    <x v="0"/>
    <x v="0"/>
    <s v="Sum"/>
    <s v="EXP12.128"/>
    <m/>
    <x v="60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91"/>
    <s v="A|0|All|1"/>
    <s v="OT"/>
    <x v="2"/>
    <x v="2"/>
    <x v="2"/>
    <x v="1"/>
    <x v="0"/>
    <x v="0"/>
    <x v="0"/>
    <x v="0"/>
    <s v="Sum"/>
    <s v="EXP15.124"/>
    <m/>
    <x v="60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92"/>
    <s v="1|0|0|1"/>
    <s v="IP"/>
    <x v="2"/>
    <x v="2"/>
    <x v="2"/>
    <x v="1"/>
    <x v="0"/>
    <x v="0"/>
    <x v="0"/>
    <x v="0"/>
    <s v="Sum"/>
    <s v="EXP1.17"/>
    <m/>
    <x v="603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793"/>
    <s v="1|0|1|1"/>
    <s v="IP"/>
    <x v="2"/>
    <x v="2"/>
    <x v="2"/>
    <x v="1"/>
    <x v="0"/>
    <x v="0"/>
    <x v="0"/>
    <x v="0"/>
    <s v="Sum"/>
    <s v="EXP2.14"/>
    <m/>
    <x v="603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794"/>
    <s v="A|0|All|1"/>
    <s v="IP"/>
    <x v="2"/>
    <x v="2"/>
    <x v="2"/>
    <x v="1"/>
    <x v="0"/>
    <x v="0"/>
    <x v="0"/>
    <x v="0"/>
    <s v="Sum"/>
    <s v="EXP5.12"/>
    <m/>
    <x v="603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795"/>
    <s v="1|0|0|1"/>
    <s v="LT"/>
    <x v="2"/>
    <x v="2"/>
    <x v="2"/>
    <x v="1"/>
    <x v="0"/>
    <x v="0"/>
    <x v="0"/>
    <x v="0"/>
    <s v="Sum"/>
    <s v="EXP6.28"/>
    <m/>
    <x v="604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96"/>
    <s v="1|0|1|1"/>
    <s v="LT"/>
    <x v="2"/>
    <x v="2"/>
    <x v="2"/>
    <x v="1"/>
    <x v="0"/>
    <x v="0"/>
    <x v="0"/>
    <x v="0"/>
    <s v="Sum"/>
    <s v="EXP7.26"/>
    <m/>
    <x v="604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97"/>
    <s v="A|0|All|1"/>
    <s v="LT"/>
    <x v="2"/>
    <x v="2"/>
    <x v="2"/>
    <x v="1"/>
    <x v="0"/>
    <x v="0"/>
    <x v="0"/>
    <x v="0"/>
    <s v="Sum"/>
    <s v="EXP10.24"/>
    <m/>
    <x v="604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98"/>
    <s v="1|0|0|1"/>
    <s v="OT"/>
    <x v="2"/>
    <x v="2"/>
    <x v="2"/>
    <x v="1"/>
    <x v="0"/>
    <x v="0"/>
    <x v="0"/>
    <x v="0"/>
    <s v="Sum"/>
    <s v="EXP11.133"/>
    <m/>
    <x v="60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99"/>
    <s v="1|0|1|1"/>
    <s v="OT"/>
    <x v="2"/>
    <x v="2"/>
    <x v="2"/>
    <x v="1"/>
    <x v="0"/>
    <x v="0"/>
    <x v="0"/>
    <x v="0"/>
    <s v="Sum"/>
    <s v="EXP12.129"/>
    <m/>
    <x v="60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0"/>
    <s v="A|0|All|1"/>
    <s v="OT"/>
    <x v="2"/>
    <x v="2"/>
    <x v="2"/>
    <x v="1"/>
    <x v="0"/>
    <x v="0"/>
    <x v="0"/>
    <x v="0"/>
    <s v="Sum"/>
    <s v="EXP15.125"/>
    <m/>
    <x v="60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01"/>
    <s v="1|0|0|1"/>
    <s v="IP"/>
    <x v="2"/>
    <x v="2"/>
    <x v="2"/>
    <x v="1"/>
    <x v="0"/>
    <x v="0"/>
    <x v="0"/>
    <x v="0"/>
    <s v="Sum"/>
    <s v="EXP1.18"/>
    <m/>
    <x v="606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02"/>
    <s v="1|0|1|1"/>
    <s v="IP"/>
    <x v="2"/>
    <x v="2"/>
    <x v="2"/>
    <x v="1"/>
    <x v="0"/>
    <x v="0"/>
    <x v="0"/>
    <x v="0"/>
    <s v="Sum"/>
    <s v="EXP2.15"/>
    <m/>
    <x v="606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03"/>
    <s v="A|0|All|1"/>
    <s v="IP"/>
    <x v="2"/>
    <x v="2"/>
    <x v="2"/>
    <x v="1"/>
    <x v="0"/>
    <x v="0"/>
    <x v="0"/>
    <x v="0"/>
    <s v="Sum"/>
    <s v="EXP5.13"/>
    <m/>
    <x v="606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04"/>
    <s v="1|0|0|1"/>
    <s v="OT"/>
    <x v="2"/>
    <x v="2"/>
    <x v="2"/>
    <x v="1"/>
    <x v="0"/>
    <x v="0"/>
    <x v="0"/>
    <x v="0"/>
    <s v="Sum"/>
    <s v="EXP11.134"/>
    <m/>
    <x v="60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05"/>
    <s v="1|0|1|1"/>
    <s v="OT"/>
    <x v="2"/>
    <x v="2"/>
    <x v="2"/>
    <x v="1"/>
    <x v="0"/>
    <x v="0"/>
    <x v="0"/>
    <x v="0"/>
    <s v="Sum"/>
    <s v="EXP12.130"/>
    <m/>
    <x v="60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6"/>
    <s v="A|0|All|1"/>
    <s v="OT"/>
    <x v="2"/>
    <x v="2"/>
    <x v="2"/>
    <x v="1"/>
    <x v="0"/>
    <x v="0"/>
    <x v="0"/>
    <x v="0"/>
    <s v="Sum"/>
    <s v="EXP15.126"/>
    <m/>
    <x v="60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07"/>
    <s v="1|0|0|1"/>
    <s v="OT"/>
    <x v="2"/>
    <x v="2"/>
    <x v="2"/>
    <x v="1"/>
    <x v="0"/>
    <x v="0"/>
    <x v="0"/>
    <x v="0"/>
    <s v="Sum"/>
    <s v="EXP11.135"/>
    <m/>
    <x v="60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08"/>
    <s v="1|0|1|1"/>
    <s v="OT"/>
    <x v="2"/>
    <x v="2"/>
    <x v="2"/>
    <x v="1"/>
    <x v="0"/>
    <x v="0"/>
    <x v="0"/>
    <x v="0"/>
    <s v="Sum"/>
    <s v="EXP12.131"/>
    <m/>
    <x v="60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9"/>
    <s v="A|0|All|1"/>
    <s v="OT"/>
    <x v="2"/>
    <x v="2"/>
    <x v="2"/>
    <x v="1"/>
    <x v="0"/>
    <x v="0"/>
    <x v="0"/>
    <x v="0"/>
    <s v="Sum"/>
    <s v="EXP15.127"/>
    <m/>
    <x v="60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0"/>
    <s v="1|0|0|1"/>
    <s v="OT"/>
    <x v="2"/>
    <x v="2"/>
    <x v="2"/>
    <x v="1"/>
    <x v="0"/>
    <x v="0"/>
    <x v="0"/>
    <x v="0"/>
    <s v="Sum"/>
    <s v="EXP11.136"/>
    <m/>
    <x v="60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1"/>
    <s v="1|0|1|1"/>
    <s v="OT"/>
    <x v="2"/>
    <x v="2"/>
    <x v="2"/>
    <x v="1"/>
    <x v="0"/>
    <x v="0"/>
    <x v="0"/>
    <x v="0"/>
    <s v="Sum"/>
    <s v="EXP12.132"/>
    <m/>
    <x v="60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2"/>
    <s v="A|0|All|1"/>
    <s v="OT"/>
    <x v="2"/>
    <x v="2"/>
    <x v="2"/>
    <x v="1"/>
    <x v="0"/>
    <x v="0"/>
    <x v="0"/>
    <x v="0"/>
    <s v="Sum"/>
    <s v="EXP15.128"/>
    <m/>
    <x v="60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3"/>
    <s v="1|0|0|1"/>
    <s v="OT"/>
    <x v="2"/>
    <x v="2"/>
    <x v="2"/>
    <x v="1"/>
    <x v="0"/>
    <x v="0"/>
    <x v="0"/>
    <x v="0"/>
    <s v="Sum"/>
    <s v="EXP11.137"/>
    <m/>
    <x v="61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4"/>
    <s v="1|0|1|1"/>
    <s v="OT"/>
    <x v="2"/>
    <x v="2"/>
    <x v="2"/>
    <x v="1"/>
    <x v="0"/>
    <x v="0"/>
    <x v="0"/>
    <x v="0"/>
    <s v="Sum"/>
    <s v="EXP12.133"/>
    <m/>
    <x v="61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5"/>
    <s v="A|0|All|1"/>
    <s v="OT"/>
    <x v="2"/>
    <x v="2"/>
    <x v="2"/>
    <x v="1"/>
    <x v="0"/>
    <x v="0"/>
    <x v="0"/>
    <x v="0"/>
    <s v="Sum"/>
    <s v="EXP15.129"/>
    <m/>
    <x v="61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6"/>
    <s v="1|0|0|1"/>
    <s v="OT"/>
    <x v="2"/>
    <x v="2"/>
    <x v="2"/>
    <x v="1"/>
    <x v="0"/>
    <x v="0"/>
    <x v="0"/>
    <x v="0"/>
    <s v="Sum"/>
    <s v="EXP11.138"/>
    <m/>
    <x v="61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7"/>
    <s v="1|0|1|1"/>
    <s v="OT"/>
    <x v="2"/>
    <x v="2"/>
    <x v="2"/>
    <x v="1"/>
    <x v="0"/>
    <x v="0"/>
    <x v="0"/>
    <x v="0"/>
    <s v="Sum"/>
    <s v="EXP12.134"/>
    <m/>
    <x v="61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8"/>
    <s v="A|0|All|1"/>
    <s v="OT"/>
    <x v="2"/>
    <x v="2"/>
    <x v="2"/>
    <x v="1"/>
    <x v="0"/>
    <x v="0"/>
    <x v="0"/>
    <x v="0"/>
    <s v="Sum"/>
    <s v="EXP15.130"/>
    <m/>
    <x v="61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9"/>
    <s v="1|0|0|1"/>
    <s v="OT"/>
    <x v="2"/>
    <x v="2"/>
    <x v="2"/>
    <x v="1"/>
    <x v="0"/>
    <x v="0"/>
    <x v="0"/>
    <x v="0"/>
    <s v="Sum"/>
    <s v="EXP11.139"/>
    <m/>
    <x v="61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0"/>
    <s v="1|0|1|1"/>
    <s v="OT"/>
    <x v="2"/>
    <x v="2"/>
    <x v="2"/>
    <x v="1"/>
    <x v="0"/>
    <x v="0"/>
    <x v="0"/>
    <x v="0"/>
    <s v="Sum"/>
    <s v="EXP12.135"/>
    <m/>
    <x v="61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1"/>
    <s v="A|0|All|1"/>
    <s v="OT"/>
    <x v="2"/>
    <x v="2"/>
    <x v="2"/>
    <x v="1"/>
    <x v="0"/>
    <x v="0"/>
    <x v="0"/>
    <x v="0"/>
    <s v="Sum"/>
    <s v="EXP15.131"/>
    <m/>
    <x v="61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2"/>
    <s v="1|0|0|1"/>
    <s v="OT"/>
    <x v="2"/>
    <x v="2"/>
    <x v="2"/>
    <x v="1"/>
    <x v="0"/>
    <x v="0"/>
    <x v="0"/>
    <x v="0"/>
    <s v="Sum"/>
    <s v="EXP11.140"/>
    <m/>
    <x v="61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3"/>
    <s v="1|0|1|1"/>
    <s v="OT"/>
    <x v="2"/>
    <x v="2"/>
    <x v="2"/>
    <x v="1"/>
    <x v="0"/>
    <x v="0"/>
    <x v="0"/>
    <x v="0"/>
    <s v="Sum"/>
    <s v="EXP12.136"/>
    <m/>
    <x v="61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4"/>
    <s v="A|0|All|1"/>
    <s v="OT"/>
    <x v="2"/>
    <x v="2"/>
    <x v="2"/>
    <x v="1"/>
    <x v="0"/>
    <x v="0"/>
    <x v="0"/>
    <x v="0"/>
    <s v="Sum"/>
    <s v="EXP15.132"/>
    <m/>
    <x v="61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5"/>
    <s v="1|0|0|1"/>
    <s v="OT"/>
    <x v="2"/>
    <x v="2"/>
    <x v="2"/>
    <x v="1"/>
    <x v="0"/>
    <x v="0"/>
    <x v="0"/>
    <x v="0"/>
    <s v="Sum"/>
    <s v="EXP11.141"/>
    <m/>
    <x v="61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6"/>
    <s v="1|0|1|1"/>
    <s v="OT"/>
    <x v="2"/>
    <x v="2"/>
    <x v="2"/>
    <x v="1"/>
    <x v="0"/>
    <x v="0"/>
    <x v="0"/>
    <x v="0"/>
    <s v="Sum"/>
    <s v="EXP12.137"/>
    <m/>
    <x v="61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7"/>
    <s v="A|0|All|1"/>
    <s v="OT"/>
    <x v="2"/>
    <x v="2"/>
    <x v="2"/>
    <x v="1"/>
    <x v="0"/>
    <x v="0"/>
    <x v="0"/>
    <x v="0"/>
    <s v="Sum"/>
    <s v="EXP15.133"/>
    <m/>
    <x v="61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8"/>
    <s v="1|0|0|1"/>
    <s v="OT"/>
    <x v="2"/>
    <x v="2"/>
    <x v="2"/>
    <x v="1"/>
    <x v="0"/>
    <x v="0"/>
    <x v="0"/>
    <x v="0"/>
    <s v="Sum"/>
    <s v="EXP11.142"/>
    <m/>
    <x v="61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9"/>
    <s v="1|0|1|1"/>
    <s v="OT"/>
    <x v="2"/>
    <x v="2"/>
    <x v="2"/>
    <x v="1"/>
    <x v="0"/>
    <x v="0"/>
    <x v="0"/>
    <x v="0"/>
    <s v="Sum"/>
    <s v="EXP12.138"/>
    <m/>
    <x v="61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0"/>
    <s v="A|0|All|1"/>
    <s v="OT"/>
    <x v="2"/>
    <x v="2"/>
    <x v="2"/>
    <x v="1"/>
    <x v="0"/>
    <x v="0"/>
    <x v="0"/>
    <x v="0"/>
    <s v="Sum"/>
    <s v="EXP15.134"/>
    <m/>
    <x v="61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1"/>
    <s v="1|0|0|1"/>
    <s v="OT"/>
    <x v="2"/>
    <x v="2"/>
    <x v="2"/>
    <x v="1"/>
    <x v="0"/>
    <x v="0"/>
    <x v="0"/>
    <x v="0"/>
    <s v="Sum"/>
    <s v="EXP11.143"/>
    <m/>
    <x v="61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2"/>
    <s v="1|0|1|1"/>
    <s v="OT"/>
    <x v="2"/>
    <x v="2"/>
    <x v="2"/>
    <x v="1"/>
    <x v="0"/>
    <x v="0"/>
    <x v="0"/>
    <x v="0"/>
    <s v="Sum"/>
    <s v="EXP12.139"/>
    <m/>
    <x v="61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3"/>
    <s v="A|0|All|1"/>
    <s v="OT"/>
    <x v="2"/>
    <x v="2"/>
    <x v="2"/>
    <x v="1"/>
    <x v="0"/>
    <x v="0"/>
    <x v="0"/>
    <x v="0"/>
    <s v="Sum"/>
    <s v="EXP15.135"/>
    <m/>
    <x v="61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4"/>
    <s v="1|0|0|1"/>
    <s v="OT"/>
    <x v="2"/>
    <x v="2"/>
    <x v="2"/>
    <x v="1"/>
    <x v="0"/>
    <x v="0"/>
    <x v="0"/>
    <x v="0"/>
    <s v="Sum"/>
    <s v="EXP11.144"/>
    <m/>
    <x v="61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5"/>
    <s v="1|0|1|1"/>
    <s v="OT"/>
    <x v="2"/>
    <x v="2"/>
    <x v="2"/>
    <x v="1"/>
    <x v="0"/>
    <x v="0"/>
    <x v="0"/>
    <x v="0"/>
    <s v="Sum"/>
    <s v="EXP12.140"/>
    <m/>
    <x v="61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6"/>
    <s v="A|0|All|1"/>
    <s v="OT"/>
    <x v="2"/>
    <x v="2"/>
    <x v="2"/>
    <x v="1"/>
    <x v="0"/>
    <x v="0"/>
    <x v="0"/>
    <x v="0"/>
    <s v="Sum"/>
    <s v="EXP15.136"/>
    <m/>
    <x v="61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7"/>
    <s v="1|0|0|1"/>
    <s v="OT"/>
    <x v="2"/>
    <x v="2"/>
    <x v="2"/>
    <x v="1"/>
    <x v="0"/>
    <x v="0"/>
    <x v="0"/>
    <x v="0"/>
    <s v="Sum"/>
    <s v="EXP11.145"/>
    <m/>
    <x v="61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8"/>
    <s v="1|0|1|1"/>
    <s v="OT"/>
    <x v="2"/>
    <x v="2"/>
    <x v="2"/>
    <x v="1"/>
    <x v="0"/>
    <x v="0"/>
    <x v="0"/>
    <x v="0"/>
    <s v="Sum"/>
    <s v="EXP12.141"/>
    <m/>
    <x v="61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9"/>
    <s v="A|0|All|1"/>
    <s v="OT"/>
    <x v="2"/>
    <x v="2"/>
    <x v="2"/>
    <x v="1"/>
    <x v="0"/>
    <x v="0"/>
    <x v="0"/>
    <x v="0"/>
    <s v="Sum"/>
    <s v="EXP15.137"/>
    <m/>
    <x v="61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0"/>
    <s v="1|0|0|1"/>
    <s v="OT"/>
    <x v="2"/>
    <x v="2"/>
    <x v="2"/>
    <x v="1"/>
    <x v="0"/>
    <x v="0"/>
    <x v="0"/>
    <x v="0"/>
    <s v="Sum"/>
    <s v="EXP11.146"/>
    <m/>
    <x v="61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1"/>
    <s v="1|0|1|1"/>
    <s v="OT"/>
    <x v="2"/>
    <x v="2"/>
    <x v="2"/>
    <x v="1"/>
    <x v="0"/>
    <x v="0"/>
    <x v="0"/>
    <x v="0"/>
    <s v="Sum"/>
    <s v="EXP12.142"/>
    <m/>
    <x v="61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2"/>
    <s v="A|0|All|1"/>
    <s v="OT"/>
    <x v="2"/>
    <x v="2"/>
    <x v="2"/>
    <x v="1"/>
    <x v="0"/>
    <x v="0"/>
    <x v="0"/>
    <x v="0"/>
    <s v="Sum"/>
    <s v="EXP15.138"/>
    <m/>
    <x v="61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3"/>
    <s v="1|0|0|1"/>
    <s v="OT"/>
    <x v="2"/>
    <x v="2"/>
    <x v="2"/>
    <x v="1"/>
    <x v="0"/>
    <x v="0"/>
    <x v="0"/>
    <x v="0"/>
    <s v="Sum"/>
    <s v="EXP11.147"/>
    <m/>
    <x v="62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4"/>
    <s v="1|0|1|1"/>
    <s v="OT"/>
    <x v="2"/>
    <x v="2"/>
    <x v="2"/>
    <x v="1"/>
    <x v="0"/>
    <x v="0"/>
    <x v="0"/>
    <x v="0"/>
    <s v="Sum"/>
    <s v="EXP12.143"/>
    <m/>
    <x v="62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5"/>
    <s v="A|0|All|1"/>
    <s v="OT"/>
    <x v="2"/>
    <x v="2"/>
    <x v="2"/>
    <x v="1"/>
    <x v="0"/>
    <x v="0"/>
    <x v="0"/>
    <x v="0"/>
    <s v="Sum"/>
    <s v="EXP15.139"/>
    <m/>
    <x v="62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6"/>
    <s v="1|0|0|1"/>
    <s v="OT"/>
    <x v="2"/>
    <x v="2"/>
    <x v="2"/>
    <x v="1"/>
    <x v="0"/>
    <x v="0"/>
    <x v="0"/>
    <x v="0"/>
    <s v="Sum"/>
    <s v="EXP11.148"/>
    <m/>
    <x v="62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7"/>
    <s v="1|0|1|1"/>
    <s v="OT"/>
    <x v="2"/>
    <x v="2"/>
    <x v="2"/>
    <x v="1"/>
    <x v="0"/>
    <x v="0"/>
    <x v="0"/>
    <x v="0"/>
    <s v="Sum"/>
    <s v="EXP12.144"/>
    <m/>
    <x v="62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8"/>
    <s v="A|0|All|1"/>
    <s v="OT"/>
    <x v="2"/>
    <x v="2"/>
    <x v="2"/>
    <x v="1"/>
    <x v="0"/>
    <x v="0"/>
    <x v="0"/>
    <x v="0"/>
    <s v="Sum"/>
    <s v="EXP15.140"/>
    <m/>
    <x v="62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9"/>
    <s v="1|0|0|1"/>
    <s v="OT"/>
    <x v="2"/>
    <x v="2"/>
    <x v="2"/>
    <x v="1"/>
    <x v="0"/>
    <x v="0"/>
    <x v="0"/>
    <x v="0"/>
    <s v="Sum"/>
    <s v="EXP11.149"/>
    <m/>
    <x v="62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0"/>
    <s v="1|0|1|1"/>
    <s v="OT"/>
    <x v="2"/>
    <x v="2"/>
    <x v="2"/>
    <x v="1"/>
    <x v="0"/>
    <x v="0"/>
    <x v="0"/>
    <x v="0"/>
    <s v="Sum"/>
    <s v="EXP12.145"/>
    <m/>
    <x v="62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1"/>
    <s v="A|0|All|1"/>
    <s v="OT"/>
    <x v="2"/>
    <x v="2"/>
    <x v="2"/>
    <x v="1"/>
    <x v="0"/>
    <x v="0"/>
    <x v="0"/>
    <x v="0"/>
    <s v="Sum"/>
    <s v="EXP15.141"/>
    <m/>
    <x v="62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2"/>
    <s v="1|0|0|1"/>
    <s v="OT"/>
    <x v="2"/>
    <x v="2"/>
    <x v="2"/>
    <x v="1"/>
    <x v="0"/>
    <x v="0"/>
    <x v="0"/>
    <x v="0"/>
    <s v="Sum"/>
    <s v="EXP11.150"/>
    <m/>
    <x v="62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3"/>
    <s v="1|0|1|1"/>
    <s v="OT"/>
    <x v="2"/>
    <x v="2"/>
    <x v="2"/>
    <x v="1"/>
    <x v="0"/>
    <x v="0"/>
    <x v="0"/>
    <x v="0"/>
    <s v="Sum"/>
    <s v="EXP12.146"/>
    <m/>
    <x v="62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4"/>
    <s v="A|0|All|1"/>
    <s v="OT"/>
    <x v="2"/>
    <x v="2"/>
    <x v="2"/>
    <x v="1"/>
    <x v="0"/>
    <x v="0"/>
    <x v="0"/>
    <x v="0"/>
    <s v="Sum"/>
    <s v="EXP15.142"/>
    <m/>
    <x v="62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5"/>
    <s v="1|0|0|1"/>
    <s v="OT"/>
    <x v="2"/>
    <x v="2"/>
    <x v="2"/>
    <x v="1"/>
    <x v="0"/>
    <x v="0"/>
    <x v="0"/>
    <x v="0"/>
    <s v="Sum"/>
    <s v="EXP11.151"/>
    <m/>
    <x v="62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6"/>
    <s v="1|0|1|1"/>
    <s v="OT"/>
    <x v="2"/>
    <x v="2"/>
    <x v="2"/>
    <x v="1"/>
    <x v="0"/>
    <x v="0"/>
    <x v="0"/>
    <x v="0"/>
    <s v="Sum"/>
    <s v="EXP12.147"/>
    <m/>
    <x v="62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7"/>
    <s v="A|0|All|1"/>
    <s v="OT"/>
    <x v="2"/>
    <x v="2"/>
    <x v="2"/>
    <x v="1"/>
    <x v="0"/>
    <x v="0"/>
    <x v="0"/>
    <x v="0"/>
    <s v="Sum"/>
    <s v="EXP15.143"/>
    <m/>
    <x v="62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8"/>
    <s v="1|0|0|1"/>
    <s v="OT"/>
    <x v="2"/>
    <x v="2"/>
    <x v="2"/>
    <x v="1"/>
    <x v="0"/>
    <x v="0"/>
    <x v="0"/>
    <x v="0"/>
    <s v="Sum"/>
    <s v="EXP11.152"/>
    <m/>
    <x v="62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9"/>
    <s v="1|0|1|1"/>
    <s v="OT"/>
    <x v="2"/>
    <x v="2"/>
    <x v="2"/>
    <x v="1"/>
    <x v="0"/>
    <x v="0"/>
    <x v="0"/>
    <x v="0"/>
    <s v="Sum"/>
    <s v="EXP12.148"/>
    <m/>
    <x v="62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0"/>
    <s v="A|0|All|1"/>
    <s v="OT"/>
    <x v="2"/>
    <x v="2"/>
    <x v="2"/>
    <x v="1"/>
    <x v="0"/>
    <x v="0"/>
    <x v="0"/>
    <x v="0"/>
    <s v="Sum"/>
    <s v="EXP15.144"/>
    <m/>
    <x v="62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1"/>
    <s v="1|0|0|1"/>
    <s v="OT"/>
    <x v="2"/>
    <x v="2"/>
    <x v="2"/>
    <x v="1"/>
    <x v="0"/>
    <x v="0"/>
    <x v="0"/>
    <x v="0"/>
    <s v="Sum"/>
    <s v="EXP11.153"/>
    <m/>
    <x v="62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2"/>
    <s v="1|0|1|1"/>
    <s v="OT"/>
    <x v="2"/>
    <x v="2"/>
    <x v="2"/>
    <x v="1"/>
    <x v="0"/>
    <x v="0"/>
    <x v="0"/>
    <x v="0"/>
    <s v="Sum"/>
    <s v="EXP12.149"/>
    <m/>
    <x v="62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3"/>
    <s v="A|0|All|1"/>
    <s v="OT"/>
    <x v="2"/>
    <x v="2"/>
    <x v="2"/>
    <x v="1"/>
    <x v="0"/>
    <x v="0"/>
    <x v="0"/>
    <x v="0"/>
    <s v="Sum"/>
    <s v="EXP15.145"/>
    <m/>
    <x v="62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4"/>
    <s v="1|0|0|1"/>
    <s v="OT"/>
    <x v="2"/>
    <x v="2"/>
    <x v="2"/>
    <x v="1"/>
    <x v="0"/>
    <x v="0"/>
    <x v="0"/>
    <x v="0"/>
    <s v="Sum"/>
    <s v="EXP11.154"/>
    <m/>
    <x v="62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5"/>
    <s v="1|0|1|1"/>
    <s v="OT"/>
    <x v="2"/>
    <x v="2"/>
    <x v="2"/>
    <x v="1"/>
    <x v="0"/>
    <x v="0"/>
    <x v="0"/>
    <x v="0"/>
    <s v="Sum"/>
    <s v="EXP12.150"/>
    <m/>
    <x v="62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6"/>
    <s v="A|0|All|1"/>
    <s v="OT"/>
    <x v="2"/>
    <x v="2"/>
    <x v="2"/>
    <x v="1"/>
    <x v="0"/>
    <x v="0"/>
    <x v="0"/>
    <x v="0"/>
    <s v="Sum"/>
    <s v="EXP15.146"/>
    <m/>
    <x v="62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7"/>
    <s v="1|0|0|1"/>
    <s v="OT"/>
    <x v="2"/>
    <x v="2"/>
    <x v="2"/>
    <x v="1"/>
    <x v="0"/>
    <x v="0"/>
    <x v="0"/>
    <x v="0"/>
    <s v="Sum"/>
    <s v="EXP11.155"/>
    <m/>
    <x v="62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8"/>
    <s v="1|0|1|1"/>
    <s v="OT"/>
    <x v="2"/>
    <x v="2"/>
    <x v="2"/>
    <x v="1"/>
    <x v="0"/>
    <x v="0"/>
    <x v="0"/>
    <x v="0"/>
    <s v="Sum"/>
    <s v="EXP12.151"/>
    <m/>
    <x v="62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9"/>
    <s v="A|0|All|1"/>
    <s v="OT"/>
    <x v="2"/>
    <x v="2"/>
    <x v="2"/>
    <x v="1"/>
    <x v="0"/>
    <x v="0"/>
    <x v="0"/>
    <x v="0"/>
    <s v="Sum"/>
    <s v="EXP15.147"/>
    <m/>
    <x v="62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0"/>
    <s v="1|0|0|1"/>
    <s v="OT"/>
    <x v="2"/>
    <x v="2"/>
    <x v="2"/>
    <x v="1"/>
    <x v="0"/>
    <x v="0"/>
    <x v="0"/>
    <x v="0"/>
    <s v="Sum"/>
    <s v="EXP11.156"/>
    <m/>
    <x v="62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1"/>
    <s v="1|0|1|1"/>
    <s v="OT"/>
    <x v="2"/>
    <x v="2"/>
    <x v="2"/>
    <x v="1"/>
    <x v="0"/>
    <x v="0"/>
    <x v="0"/>
    <x v="0"/>
    <s v="Sum"/>
    <s v="EXP12.152"/>
    <m/>
    <x v="62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2"/>
    <s v="A|0|All|1"/>
    <s v="OT"/>
    <x v="2"/>
    <x v="2"/>
    <x v="2"/>
    <x v="1"/>
    <x v="0"/>
    <x v="0"/>
    <x v="0"/>
    <x v="0"/>
    <s v="Sum"/>
    <s v="EXP15.148"/>
    <m/>
    <x v="62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3"/>
    <s v="1|0|0|1"/>
    <s v="OT"/>
    <x v="2"/>
    <x v="2"/>
    <x v="2"/>
    <x v="1"/>
    <x v="0"/>
    <x v="0"/>
    <x v="0"/>
    <x v="0"/>
    <s v="Sum"/>
    <s v="EXP11.157"/>
    <m/>
    <x v="63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4"/>
    <s v="1|0|1|1"/>
    <s v="OT"/>
    <x v="2"/>
    <x v="2"/>
    <x v="2"/>
    <x v="1"/>
    <x v="0"/>
    <x v="0"/>
    <x v="0"/>
    <x v="0"/>
    <s v="Sum"/>
    <s v="EXP12.153"/>
    <m/>
    <x v="63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5"/>
    <s v="A|0|All|1"/>
    <s v="OT"/>
    <x v="2"/>
    <x v="2"/>
    <x v="2"/>
    <x v="1"/>
    <x v="0"/>
    <x v="0"/>
    <x v="0"/>
    <x v="0"/>
    <s v="Sum"/>
    <s v="EXP15.149"/>
    <m/>
    <x v="63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6"/>
    <s v="1|0|0|1"/>
    <s v="OT"/>
    <x v="2"/>
    <x v="2"/>
    <x v="2"/>
    <x v="1"/>
    <x v="0"/>
    <x v="0"/>
    <x v="0"/>
    <x v="0"/>
    <s v="Sum"/>
    <s v="EXP11.158"/>
    <m/>
    <x v="63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7"/>
    <s v="1|0|1|1"/>
    <s v="OT"/>
    <x v="2"/>
    <x v="2"/>
    <x v="2"/>
    <x v="1"/>
    <x v="0"/>
    <x v="0"/>
    <x v="0"/>
    <x v="0"/>
    <s v="Sum"/>
    <s v="EXP12.154"/>
    <m/>
    <x v="63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8"/>
    <s v="A|0|All|1"/>
    <s v="OT"/>
    <x v="2"/>
    <x v="2"/>
    <x v="2"/>
    <x v="1"/>
    <x v="0"/>
    <x v="0"/>
    <x v="0"/>
    <x v="0"/>
    <s v="Sum"/>
    <s v="EXP15.150"/>
    <m/>
    <x v="63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9"/>
    <s v="1|0|0|1"/>
    <s v="IP"/>
    <x v="2"/>
    <x v="2"/>
    <x v="2"/>
    <x v="1"/>
    <x v="0"/>
    <x v="0"/>
    <x v="0"/>
    <x v="0"/>
    <s v="Sum"/>
    <s v="EXP1.19"/>
    <m/>
    <x v="63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80"/>
    <s v="1|0|1|1"/>
    <s v="IP"/>
    <x v="2"/>
    <x v="2"/>
    <x v="2"/>
    <x v="1"/>
    <x v="0"/>
    <x v="0"/>
    <x v="0"/>
    <x v="0"/>
    <s v="Sum"/>
    <s v="EXP2.16"/>
    <m/>
    <x v="63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81"/>
    <s v="A|0|All|1"/>
    <s v="IP"/>
    <x v="2"/>
    <x v="2"/>
    <x v="2"/>
    <x v="1"/>
    <x v="0"/>
    <x v="0"/>
    <x v="0"/>
    <x v="0"/>
    <s v="Sum"/>
    <s v="EXP5.14"/>
    <m/>
    <x v="63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82"/>
    <s v="1|0|0|1"/>
    <s v="OT"/>
    <x v="2"/>
    <x v="2"/>
    <x v="2"/>
    <x v="1"/>
    <x v="0"/>
    <x v="0"/>
    <x v="0"/>
    <x v="0"/>
    <s v="Sum"/>
    <s v="EXP11.159"/>
    <m/>
    <x v="63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83"/>
    <s v="1|0|0|1"/>
    <s v="RX"/>
    <x v="2"/>
    <x v="2"/>
    <x v="2"/>
    <x v="1"/>
    <x v="0"/>
    <x v="0"/>
    <x v="0"/>
    <x v="0"/>
    <s v="Sum"/>
    <s v="EXP16.20"/>
    <m/>
    <x v="633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884"/>
    <s v="1|0|1|1"/>
    <s v="OT"/>
    <x v="2"/>
    <x v="2"/>
    <x v="2"/>
    <x v="1"/>
    <x v="0"/>
    <x v="0"/>
    <x v="0"/>
    <x v="0"/>
    <s v="Sum"/>
    <s v="EXP12.155"/>
    <m/>
    <x v="63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85"/>
    <s v="1|0|1|1"/>
    <s v="RX"/>
    <x v="2"/>
    <x v="2"/>
    <x v="2"/>
    <x v="1"/>
    <x v="0"/>
    <x v="0"/>
    <x v="0"/>
    <x v="0"/>
    <s v="Sum"/>
    <s v="EXP17.15"/>
    <m/>
    <x v="633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886"/>
    <s v="A|0|All|1"/>
    <s v="OT"/>
    <x v="2"/>
    <x v="2"/>
    <x v="2"/>
    <x v="1"/>
    <x v="0"/>
    <x v="0"/>
    <x v="0"/>
    <x v="0"/>
    <s v="Sum"/>
    <s v="EXP15.151"/>
    <m/>
    <x v="63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87"/>
    <s v="A|0|All|1"/>
    <s v="RX"/>
    <x v="2"/>
    <x v="2"/>
    <x v="2"/>
    <x v="1"/>
    <x v="0"/>
    <x v="0"/>
    <x v="0"/>
    <x v="0"/>
    <s v="Sum"/>
    <s v="EXP19.15"/>
    <m/>
    <x v="633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888"/>
    <s v="1|0|0|1"/>
    <s v="IP"/>
    <x v="2"/>
    <x v="2"/>
    <x v="2"/>
    <x v="1"/>
    <x v="0"/>
    <x v="0"/>
    <x v="0"/>
    <x v="0"/>
    <s v="Sum"/>
    <s v="EXP1.20"/>
    <m/>
    <x v="634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89"/>
    <s v="1|0|1|1"/>
    <s v="IP"/>
    <x v="2"/>
    <x v="2"/>
    <x v="2"/>
    <x v="1"/>
    <x v="0"/>
    <x v="0"/>
    <x v="0"/>
    <x v="0"/>
    <s v="Sum"/>
    <s v="EXP2.17"/>
    <m/>
    <x v="634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90"/>
    <s v="A|0|All|1"/>
    <s v="IP"/>
    <x v="2"/>
    <x v="2"/>
    <x v="2"/>
    <x v="1"/>
    <x v="0"/>
    <x v="0"/>
    <x v="0"/>
    <x v="0"/>
    <s v="Sum"/>
    <s v="EXP5.15"/>
    <m/>
    <x v="634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91"/>
    <s v="1|0|0|1"/>
    <s v="OT"/>
    <x v="2"/>
    <x v="2"/>
    <x v="2"/>
    <x v="1"/>
    <x v="0"/>
    <x v="0"/>
    <x v="0"/>
    <x v="0"/>
    <s v="Sum"/>
    <s v="EXP11.160"/>
    <m/>
    <x v="63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2"/>
    <s v="1|0|1|1"/>
    <s v="OT"/>
    <x v="2"/>
    <x v="2"/>
    <x v="2"/>
    <x v="1"/>
    <x v="0"/>
    <x v="0"/>
    <x v="0"/>
    <x v="0"/>
    <s v="Sum"/>
    <s v="EXP12.156"/>
    <m/>
    <x v="63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93"/>
    <s v="A|0|All|1"/>
    <s v="OT"/>
    <x v="2"/>
    <x v="2"/>
    <x v="2"/>
    <x v="1"/>
    <x v="0"/>
    <x v="0"/>
    <x v="0"/>
    <x v="0"/>
    <s v="Sum"/>
    <s v="EXP15.152"/>
    <m/>
    <x v="63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94"/>
    <s v="1|0|0|1"/>
    <s v="OT"/>
    <x v="2"/>
    <x v="2"/>
    <x v="2"/>
    <x v="1"/>
    <x v="0"/>
    <x v="0"/>
    <x v="0"/>
    <x v="0"/>
    <s v="Sum"/>
    <s v="EXP11.161"/>
    <m/>
    <x v="63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5"/>
    <s v="1|0|1|1"/>
    <s v="OT"/>
    <x v="2"/>
    <x v="2"/>
    <x v="2"/>
    <x v="1"/>
    <x v="0"/>
    <x v="0"/>
    <x v="0"/>
    <x v="0"/>
    <s v="Sum"/>
    <s v="EXP12.157"/>
    <m/>
    <x v="63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96"/>
    <s v="A|0|All|1"/>
    <s v="OT"/>
    <x v="2"/>
    <x v="2"/>
    <x v="2"/>
    <x v="1"/>
    <x v="0"/>
    <x v="0"/>
    <x v="0"/>
    <x v="0"/>
    <s v="Sum"/>
    <s v="EXP15.153"/>
    <m/>
    <x v="63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97"/>
    <s v="1|0|0|1"/>
    <s v="OT"/>
    <x v="2"/>
    <x v="2"/>
    <x v="2"/>
    <x v="1"/>
    <x v="0"/>
    <x v="0"/>
    <x v="0"/>
    <x v="0"/>
    <s v="Sum"/>
    <s v="EXP11.162"/>
    <m/>
    <x v="63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8"/>
    <s v="1|0|0|1"/>
    <s v="RX"/>
    <x v="2"/>
    <x v="2"/>
    <x v="2"/>
    <x v="1"/>
    <x v="0"/>
    <x v="0"/>
    <x v="0"/>
    <x v="0"/>
    <s v="Sum"/>
    <s v="EXP16.21"/>
    <m/>
    <x v="637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899"/>
    <s v="1|0|1|1"/>
    <s v="OT"/>
    <x v="2"/>
    <x v="2"/>
    <x v="2"/>
    <x v="1"/>
    <x v="0"/>
    <x v="0"/>
    <x v="0"/>
    <x v="0"/>
    <s v="Sum"/>
    <s v="EXP12.158"/>
    <m/>
    <x v="63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900"/>
    <s v="1|0|1|1"/>
    <s v="RX"/>
    <x v="2"/>
    <x v="2"/>
    <x v="2"/>
    <x v="1"/>
    <x v="0"/>
    <x v="0"/>
    <x v="0"/>
    <x v="0"/>
    <s v="Sum"/>
    <s v="EXP17.16"/>
    <m/>
    <x v="637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901"/>
    <s v="A|0|All|1"/>
    <s v="OT"/>
    <x v="2"/>
    <x v="2"/>
    <x v="2"/>
    <x v="1"/>
    <x v="0"/>
    <x v="0"/>
    <x v="0"/>
    <x v="0"/>
    <s v="Sum"/>
    <s v="EXP15.154"/>
    <m/>
    <x v="63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902"/>
    <s v="A|0|All|1"/>
    <s v="RX"/>
    <x v="2"/>
    <x v="2"/>
    <x v="2"/>
    <x v="1"/>
    <x v="0"/>
    <x v="0"/>
    <x v="0"/>
    <x v="0"/>
    <s v="Sum"/>
    <s v="EXP19.16"/>
    <m/>
    <x v="637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903"/>
    <s v="1|0|0|1"/>
    <s v="LT"/>
    <x v="2"/>
    <x v="2"/>
    <x v="2"/>
    <x v="1"/>
    <x v="0"/>
    <x v="0"/>
    <x v="0"/>
    <x v="0"/>
    <s v="Sum"/>
    <s v="EXP6.29"/>
    <m/>
    <x v="63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904"/>
    <s v="1|0|1|1"/>
    <s v="LT"/>
    <x v="2"/>
    <x v="2"/>
    <x v="2"/>
    <x v="1"/>
    <x v="0"/>
    <x v="0"/>
    <x v="0"/>
    <x v="0"/>
    <s v="Sum"/>
    <s v="EXP7.27"/>
    <m/>
    <x v="63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905"/>
    <s v="A|0|All|1"/>
    <s v="LT"/>
    <x v="2"/>
    <x v="2"/>
    <x v="2"/>
    <x v="1"/>
    <x v="0"/>
    <x v="0"/>
    <x v="0"/>
    <x v="0"/>
    <s v="Sum"/>
    <s v="EXP10.25"/>
    <m/>
    <x v="638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906"/>
    <s v="1|0|0|1"/>
    <s v="IP"/>
    <x v="2"/>
    <x v="2"/>
    <x v="2"/>
    <x v="1"/>
    <x v="0"/>
    <x v="0"/>
    <x v="0"/>
    <x v="0"/>
    <s v="Sum"/>
    <s v="EXP1.21"/>
    <m/>
    <x v="639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07"/>
    <s v="1|0|1|1"/>
    <s v="IP"/>
    <x v="2"/>
    <x v="2"/>
    <x v="2"/>
    <x v="1"/>
    <x v="0"/>
    <x v="0"/>
    <x v="0"/>
    <x v="0"/>
    <s v="Sum"/>
    <s v="EXP2.18"/>
    <m/>
    <x v="639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08"/>
    <s v="A|0|All|1"/>
    <s v="IP"/>
    <x v="2"/>
    <x v="2"/>
    <x v="2"/>
    <x v="1"/>
    <x v="0"/>
    <x v="0"/>
    <x v="0"/>
    <x v="0"/>
    <s v="Sum"/>
    <s v="EXP5.16"/>
    <m/>
    <x v="639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09"/>
    <s v="1|0|0|1"/>
    <s v="IP"/>
    <x v="2"/>
    <x v="2"/>
    <x v="2"/>
    <x v="1"/>
    <x v="0"/>
    <x v="0"/>
    <x v="0"/>
    <x v="0"/>
    <s v="Sum"/>
    <s v="EXP1.22"/>
    <m/>
    <x v="640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0"/>
    <s v="1|0|1|1"/>
    <s v="IP"/>
    <x v="2"/>
    <x v="2"/>
    <x v="2"/>
    <x v="1"/>
    <x v="0"/>
    <x v="0"/>
    <x v="0"/>
    <x v="0"/>
    <s v="Sum"/>
    <s v="EXP2.19"/>
    <m/>
    <x v="640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1"/>
    <s v="A|0|All|1"/>
    <s v="IP"/>
    <x v="2"/>
    <x v="2"/>
    <x v="2"/>
    <x v="1"/>
    <x v="0"/>
    <x v="0"/>
    <x v="0"/>
    <x v="0"/>
    <s v="Sum"/>
    <s v="EXP5.17"/>
    <m/>
    <x v="640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12"/>
    <s v="1|0|0|1"/>
    <s v="IP"/>
    <x v="2"/>
    <x v="2"/>
    <x v="2"/>
    <x v="1"/>
    <x v="0"/>
    <x v="0"/>
    <x v="0"/>
    <x v="0"/>
    <s v="Sum"/>
    <s v="EXP1.23"/>
    <m/>
    <x v="641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3"/>
    <s v="1|0|1|1"/>
    <s v="IP"/>
    <x v="2"/>
    <x v="2"/>
    <x v="2"/>
    <x v="1"/>
    <x v="0"/>
    <x v="0"/>
    <x v="0"/>
    <x v="0"/>
    <s v="Sum"/>
    <s v="EXP2.20"/>
    <m/>
    <x v="641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4"/>
    <s v="A|0|All|1"/>
    <s v="IP"/>
    <x v="2"/>
    <x v="2"/>
    <x v="2"/>
    <x v="1"/>
    <x v="0"/>
    <x v="0"/>
    <x v="0"/>
    <x v="0"/>
    <s v="Sum"/>
    <s v="EXP5.18"/>
    <m/>
    <x v="641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15"/>
    <s v="1|0|0|1"/>
    <s v="IP"/>
    <x v="2"/>
    <x v="2"/>
    <x v="2"/>
    <x v="1"/>
    <x v="0"/>
    <x v="0"/>
    <x v="0"/>
    <x v="0"/>
    <s v="Sum"/>
    <s v="EXP1.24"/>
    <m/>
    <x v="64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6"/>
    <s v="1|0|1|1"/>
    <s v="IP"/>
    <x v="2"/>
    <x v="2"/>
    <x v="2"/>
    <x v="1"/>
    <x v="0"/>
    <x v="0"/>
    <x v="0"/>
    <x v="0"/>
    <s v="Sum"/>
    <s v="EXP2.21"/>
    <m/>
    <x v="64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7"/>
    <s v="A|0|All|1"/>
    <s v="IP"/>
    <x v="2"/>
    <x v="2"/>
    <x v="2"/>
    <x v="1"/>
    <x v="0"/>
    <x v="0"/>
    <x v="0"/>
    <x v="0"/>
    <s v="Sum"/>
    <s v="EXP5.19"/>
    <m/>
    <x v="64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m/>
    <m/>
    <m/>
    <x v="0"/>
    <x v="1"/>
    <x v="0"/>
    <x v="1"/>
    <x v="0"/>
    <x v="0"/>
    <x v="0"/>
    <x v="1"/>
    <m/>
    <s v="EL8.1"/>
    <s v="BB, BF, CW"/>
    <x v="643"/>
    <s v="Data profile"/>
    <s v=""/>
    <s v=""/>
    <s v=""/>
    <s v="Existing"/>
    <s v="ORT - MC Report"/>
    <m/>
    <s v="MANAGED-CARE-PLAN-TYPE"/>
    <s v="EL"/>
    <s v="PLAN-ID-NUMBER"/>
    <s v="OT_x000a_IP_x000a_RX_x000a_LT"/>
    <m/>
    <m/>
    <m/>
    <m/>
    <m/>
    <m/>
    <m/>
    <s v="Data Profile"/>
  </r>
  <r>
    <m/>
    <m/>
    <m/>
    <x v="0"/>
    <x v="1"/>
    <x v="0"/>
    <x v="0"/>
    <x v="0"/>
    <x v="0"/>
    <x v="0"/>
    <x v="1"/>
    <m/>
    <s v="EL9.1"/>
    <s v="BB, BF, CW"/>
    <x v="644"/>
    <s v="Longitudinal Data Profile"/>
    <s v=""/>
    <s v=""/>
    <s v="TBD"/>
    <s v="New"/>
    <m/>
    <m/>
    <s v="MANAGED-CARE-PLAN-TYPE"/>
    <s v="EL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1"/>
    <s v="BB, BF, CW"/>
    <x v="645"/>
    <s v="Longitudinal Data Profile"/>
    <s v=""/>
    <s v=""/>
    <s v="TBD"/>
    <s v="New"/>
    <m/>
    <m/>
    <s v="PLAN-ID-NUMBER"/>
    <s v="OT"/>
    <m/>
    <m/>
    <m/>
    <m/>
    <m/>
    <m/>
    <m/>
    <m/>
    <m/>
    <s v="Data Profile"/>
  </r>
  <r>
    <m/>
    <m/>
    <m/>
    <x v="1"/>
    <x v="1"/>
    <x v="0"/>
    <x v="0"/>
    <x v="0"/>
    <x v="0"/>
    <x v="0"/>
    <x v="0"/>
    <m/>
    <s v="MCR27.1"/>
    <s v="BB, BF, CW"/>
    <x v="646"/>
    <s v="Longitudinal Data Profile"/>
    <s v=""/>
    <s v=""/>
    <s v="TBD"/>
    <s v="New"/>
    <m/>
    <m/>
    <s v="PLAN-ID-NUMBER"/>
    <s v="OT_x000a_IP_x000a_RX_x000a_LT"/>
    <m/>
    <m/>
    <m/>
    <m/>
    <m/>
    <m/>
    <m/>
    <m/>
    <m/>
    <s v="Data Profile"/>
  </r>
  <r>
    <m/>
    <m/>
    <m/>
    <x v="0"/>
    <x v="1"/>
    <x v="0"/>
    <x v="1"/>
    <x v="0"/>
    <x v="0"/>
    <x v="0"/>
    <x v="1"/>
    <m/>
    <s v="EL8.2"/>
    <s v="BB, BF, CW"/>
    <x v="647"/>
    <s v="Data profile"/>
    <s v="N/A"/>
    <s v="N/A"/>
    <s v="N/A"/>
    <s v="Existing"/>
    <s v="ORT - MC Report"/>
    <m/>
    <s v="MANAGED-CARE-PLAN-ID"/>
    <s v="EL"/>
    <s v="PLAN-ID-NUMBER"/>
    <s v="OT_x000a_IP_x000a_RX_x000a_LT"/>
    <s v="MANAGED-CARE-PLAN-ID in MC file"/>
    <m/>
    <m/>
    <m/>
    <m/>
    <m/>
    <m/>
    <s v="Data Profile"/>
  </r>
  <r>
    <m/>
    <m/>
    <m/>
    <x v="0"/>
    <x v="1"/>
    <x v="0"/>
    <x v="0"/>
    <x v="0"/>
    <x v="0"/>
    <x v="0"/>
    <x v="1"/>
    <m/>
    <s v="EL9.2"/>
    <s v="BB, BF, CW"/>
    <x v="648"/>
    <s v="Longitudinal Data Profile"/>
    <s v=""/>
    <s v=""/>
    <s v="TBD"/>
    <s v="New"/>
    <m/>
    <m/>
    <s v="MANAGED-CARE-PLAN-ID"/>
    <s v="EL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2"/>
    <s v="BB, BF, CW"/>
    <x v="649"/>
    <s v="Longitudinal Data Profile"/>
    <s v=""/>
    <s v=""/>
    <s v="TBD"/>
    <s v="New"/>
    <m/>
    <m/>
    <s v="PLAN-ID-NUMBER"/>
    <s v="OT"/>
    <m/>
    <m/>
    <m/>
    <m/>
    <m/>
    <m/>
    <m/>
    <m/>
    <m/>
    <s v="Data Profile"/>
  </r>
  <r>
    <m/>
    <m/>
    <m/>
    <x v="1"/>
    <x v="1"/>
    <x v="0"/>
    <x v="0"/>
    <x v="0"/>
    <x v="0"/>
    <x v="0"/>
    <x v="0"/>
    <m/>
    <s v="MCR27.2"/>
    <s v="BB, BF, CW"/>
    <x v="650"/>
    <s v="Longitudinal Data Profile"/>
    <s v=""/>
    <s v=""/>
    <s v="TBD"/>
    <s v="New"/>
    <m/>
    <m/>
    <s v="PLAN-ID-NUMBER"/>
    <s v="OT_x000a_IP_x000a_RX_x000a_LT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3"/>
    <s v="BB, BF, CW"/>
    <x v="651"/>
    <s v="Data profile"/>
    <s v="N/A"/>
    <s v="N/A"/>
    <s v="N/A"/>
    <s v="New"/>
    <m/>
    <m/>
    <s v=" STATE-PLAN-ID-NUM"/>
    <s v="MC"/>
    <s v="PLAN-ID-NUMBER"/>
    <s v="OT"/>
    <s v="MEDICAID-PAID-AMT"/>
    <m/>
    <m/>
    <m/>
    <m/>
    <m/>
    <m/>
    <s v="Data Profile"/>
  </r>
  <r>
    <m/>
    <m/>
    <m/>
    <x v="1"/>
    <x v="1"/>
    <x v="0"/>
    <x v="1"/>
    <x v="0"/>
    <x v="0"/>
    <x v="0"/>
    <x v="1"/>
    <m/>
    <s v="EXP26.4"/>
    <s v="BB, BF, CW"/>
    <x v="652"/>
    <s v="Data profile"/>
    <s v="N/A"/>
    <s v="N/A"/>
    <s v="N/A"/>
    <s v="New"/>
    <m/>
    <m/>
    <s v="PLAN-ID-NUMBER"/>
    <s v="OT"/>
    <s v="MEDICAID-PAID-AMT"/>
    <s v="OT"/>
    <m/>
    <m/>
    <m/>
    <m/>
    <m/>
    <m/>
    <m/>
    <s v="Data Profile"/>
  </r>
  <r>
    <m/>
    <m/>
    <m/>
    <x v="1"/>
    <x v="1"/>
    <x v="0"/>
    <x v="0"/>
    <x v="0"/>
    <x v="0"/>
    <x v="0"/>
    <x v="0"/>
    <m/>
    <s v="MCR28.1"/>
    <s v="BB, BF, CW"/>
    <x v="653"/>
    <s v="Longitudinal and inferential"/>
    <s v="TBD"/>
    <s v="TBD"/>
    <s v="TBD"/>
    <s v="New"/>
    <m/>
    <m/>
    <s v="PLAN-ID-NUMBER"/>
    <s v="OT"/>
    <s v="MANAGED-CARE-PLAN-ID"/>
    <s v="EL"/>
    <m/>
    <m/>
    <m/>
    <m/>
    <m/>
    <m/>
    <m/>
    <m/>
  </r>
  <r>
    <m/>
    <m/>
    <m/>
    <x v="1"/>
    <x v="1"/>
    <x v="0"/>
    <x v="0"/>
    <x v="0"/>
    <x v="0"/>
    <x v="0"/>
    <x v="0"/>
    <m/>
    <s v="MCR29.1"/>
    <s v="BB, BF, CW"/>
    <x v="654"/>
    <s v="Authoritative Source"/>
    <s v="N/A"/>
    <s v="N/A"/>
    <s v="N/A"/>
    <s v="New"/>
    <m/>
    <m/>
    <s v="MANAGED-CARE-PLAN-TYPE"/>
    <s v="MC"/>
    <m/>
    <m/>
    <m/>
    <s v="MMCDCS"/>
    <m/>
    <m/>
    <m/>
    <m/>
    <m/>
    <m/>
  </r>
  <r>
    <m/>
    <m/>
    <m/>
    <x v="1"/>
    <x v="1"/>
    <x v="0"/>
    <x v="0"/>
    <x v="0"/>
    <x v="0"/>
    <x v="0"/>
    <x v="0"/>
    <m/>
    <s v="MCR29.2"/>
    <s v="BB, BF, CW"/>
    <x v="655"/>
    <s v="Authoritative Source"/>
    <s v="N/A"/>
    <s v="N/A"/>
    <s v="N/A"/>
    <m/>
    <m/>
    <m/>
    <s v="MANAGED-CARE-PLAN-TYPE"/>
    <s v="MC"/>
    <m/>
    <m/>
    <m/>
    <m/>
    <m/>
    <m/>
    <m/>
    <m/>
    <m/>
    <m/>
  </r>
  <r>
    <m/>
    <m/>
    <m/>
    <x v="1"/>
    <x v="1"/>
    <x v="0"/>
    <x v="0"/>
    <x v="0"/>
    <x v="0"/>
    <x v="0"/>
    <x v="0"/>
    <m/>
    <s v="MCR29.3"/>
    <s v="BB, BF, CW"/>
    <x v="656"/>
    <s v="Authoritative Source"/>
    <s v="N/A"/>
    <s v="N/A"/>
    <s v="N/A"/>
    <s v="New"/>
    <m/>
    <m/>
    <s v="OPERATING-AUTHORITY"/>
    <s v="MC"/>
    <s v="STATE-PLAN-ID-NUM"/>
    <s v="MC"/>
    <m/>
    <m/>
    <m/>
    <m/>
    <m/>
    <m/>
    <m/>
    <m/>
  </r>
  <r>
    <m/>
    <m/>
    <m/>
    <x v="1"/>
    <x v="1"/>
    <x v="0"/>
    <x v="0"/>
    <x v="0"/>
    <x v="0"/>
    <x v="0"/>
    <x v="0"/>
    <m/>
    <s v="MCR29.4"/>
    <s v="BB, BF, CW"/>
    <x v="657"/>
    <s v="Authoritative Source"/>
    <s v="N/A"/>
    <s v="N/A"/>
    <s v="N/A"/>
    <s v="New"/>
    <m/>
    <m/>
    <s v="OPERATING-AUTHORITY"/>
    <s v="MC"/>
    <s v="STATE-PLAN-ID-NUM"/>
    <s v="MC"/>
    <m/>
    <m/>
    <m/>
    <m/>
    <m/>
    <m/>
    <m/>
    <m/>
  </r>
  <r>
    <m/>
    <m/>
    <m/>
    <x v="1"/>
    <x v="0"/>
    <x v="0"/>
    <x v="0"/>
    <x v="1"/>
    <x v="0"/>
    <x v="0"/>
    <x v="0"/>
    <m/>
    <s v="PRV1.1"/>
    <s v="BB, CW"/>
    <x v="658"/>
    <s v="Longitudinal"/>
    <m/>
    <m/>
    <s v="TBD"/>
    <s v="New"/>
    <m/>
    <m/>
    <s v="PROV-LOCATION-ID"/>
    <s v="Provider"/>
    <s v="PROV-LOCATION-ID"/>
    <s v="OT_x000a_IP_x000a_LT_x000a_RX"/>
    <m/>
    <m/>
    <m/>
    <m/>
    <m/>
    <m/>
    <m/>
    <m/>
  </r>
  <r>
    <m/>
    <m/>
    <m/>
    <x v="1"/>
    <x v="0"/>
    <x v="0"/>
    <x v="0"/>
    <x v="1"/>
    <x v="0"/>
    <x v="0"/>
    <x v="0"/>
    <m/>
    <s v="PRV1.2"/>
    <s v="BB, CW"/>
    <x v="659"/>
    <s v="Longitudinal"/>
    <m/>
    <m/>
    <s v="TBD"/>
    <s v="New"/>
    <m/>
    <m/>
    <s v="PROV-LOCATION-ID"/>
    <s v="Provider"/>
    <s v="PROV-LOCATION-ID"/>
    <s v="OT_x000a_IP_x000a_LT_x000a_RX"/>
    <m/>
    <m/>
    <m/>
    <m/>
    <m/>
    <m/>
    <m/>
    <m/>
  </r>
  <r>
    <m/>
    <m/>
    <m/>
    <x v="1"/>
    <x v="0"/>
    <x v="0"/>
    <x v="0"/>
    <x v="1"/>
    <x v="0"/>
    <x v="0"/>
    <x v="0"/>
    <m/>
    <s v="PRV1.3"/>
    <s v="BB, CW"/>
    <x v="660"/>
    <s v="Longitudinal"/>
    <m/>
    <m/>
    <s v="TBD"/>
    <s v="New"/>
    <m/>
    <m/>
    <s v="BILLING-PROV-NUM"/>
    <s v="OT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4"/>
    <s v="BB, CW"/>
    <x v="660"/>
    <s v="Longitudinal"/>
    <m/>
    <m/>
    <s v="TBD"/>
    <s v="New"/>
    <m/>
    <m/>
    <s v="BILLING-PROV-NUM"/>
    <s v="_x000a_IP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5"/>
    <s v="BB, CW"/>
    <x v="660"/>
    <s v="Longitudinal"/>
    <m/>
    <m/>
    <s v="TBD"/>
    <s v="New"/>
    <m/>
    <m/>
    <s v="BILLING-PROV-NUM"/>
    <s v="_x000a_LT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6"/>
    <s v="BB, CW"/>
    <x v="660"/>
    <s v="Longitudinal"/>
    <m/>
    <m/>
    <s v="TBD"/>
    <s v="New"/>
    <m/>
    <m/>
    <s v="BILLING-PROV-NUM"/>
    <s v="_x000a_RX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7"/>
    <s v="BB, CW"/>
    <x v="661"/>
    <s v="Longitudinal"/>
    <m/>
    <m/>
    <s v="TBD"/>
    <s v="New"/>
    <m/>
    <m/>
    <s v="PROV-LOCATION-ID"/>
    <s v="OT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8"/>
    <s v="BB, CW"/>
    <x v="661"/>
    <s v="Longitudinal"/>
    <m/>
    <m/>
    <s v="TBD"/>
    <s v="New"/>
    <m/>
    <m/>
    <s v="PROV-LOCATION-ID"/>
    <s v="_x000a_IP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9"/>
    <s v="BB, CW"/>
    <x v="661"/>
    <s v="Longitudinal"/>
    <m/>
    <m/>
    <s v="TBD"/>
    <s v="New"/>
    <m/>
    <m/>
    <s v="PROV-LOCATION-ID"/>
    <s v="_x000a_LT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10"/>
    <s v="BB, CW"/>
    <x v="661"/>
    <s v="Longitudinal"/>
    <m/>
    <m/>
    <s v="TBD"/>
    <s v="New"/>
    <m/>
    <m/>
    <s v="PROV-LOCATION-ID"/>
    <s v="_x000a_RX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11"/>
    <s v="BB, CW"/>
    <x v="662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2"/>
    <s v="BB, CW"/>
    <x v="663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3"/>
    <s v="BB, CW"/>
    <x v="664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4"/>
    <s v="BB, CW"/>
    <x v="665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5"/>
    <s v="BB, CW"/>
    <x v="666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6"/>
    <s v="BB, CW"/>
    <x v="667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1"/>
    <s v="BB, CW"/>
    <x v="668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2"/>
    <s v="BB, CW"/>
    <x v="669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3"/>
    <s v="BB, CW"/>
    <x v="670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4"/>
    <s v="BB, CW"/>
    <x v="671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5"/>
    <s v="BB, CW"/>
    <x v="672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6"/>
    <s v="BB, CW"/>
    <x v="673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7"/>
    <s v="BB, CW"/>
    <x v="674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8"/>
    <s v="BB, CW"/>
    <x v="675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1"/>
    <s v="BB, CW"/>
    <x v="676"/>
    <s v="Longitudinal"/>
    <m/>
    <m/>
    <s v="TBD"/>
    <s v="New"/>
    <m/>
    <m/>
    <s v="PROV-MEDICAID-ENROLLMENT-STATUS-COD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2"/>
    <s v="BB, CW"/>
    <x v="677"/>
    <s v="Longitudinal"/>
    <m/>
    <m/>
    <s v="TBD"/>
    <s v="New"/>
    <m/>
    <m/>
    <s v="PROV-MEDICAID-ENROLLMENT-STATUS-COD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3"/>
    <s v="BB, CW"/>
    <x v="678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4"/>
    <s v="BB, CW"/>
    <x v="679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5"/>
    <s v="BB, CW"/>
    <x v="680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6"/>
    <s v="BB, CW"/>
    <x v="681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4.1"/>
    <m/>
    <x v="682"/>
    <s v="Data profile"/>
    <s v="N/A"/>
    <s v="N/A"/>
    <s v="N/A"/>
    <s v="New"/>
    <m/>
    <m/>
    <s v="PROV-CLASSIFICATION-TYPE"/>
    <s v="Provider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" firstHeaderRow="1" firstDataRow="1" firstDataCol="1" rowPageCount="1" colPageCount="1"/>
  <pivotFields count="34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684">
        <item x="68"/>
        <item x="65"/>
        <item x="69"/>
        <item x="32"/>
        <item x="58"/>
        <item x="70"/>
        <item x="71"/>
        <item x="72"/>
        <item x="73"/>
        <item x="74"/>
        <item x="75"/>
        <item x="11"/>
        <item x="20"/>
        <item x="61"/>
        <item x="22"/>
        <item x="41"/>
        <item x="40"/>
        <item x="62"/>
        <item x="42"/>
        <item x="76"/>
        <item x="39"/>
        <item x="63"/>
        <item x="43"/>
        <item x="44"/>
        <item x="45"/>
        <item x="53"/>
        <item x="77"/>
        <item x="78"/>
        <item x="79"/>
        <item x="80"/>
        <item x="54"/>
        <item x="81"/>
        <item x="82"/>
        <item x="51"/>
        <item x="52"/>
        <item x="47"/>
        <item x="48"/>
        <item x="55"/>
        <item x="33"/>
        <item x="49"/>
        <item x="50"/>
        <item x="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6"/>
        <item x="17"/>
        <item x="18"/>
        <item x="30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4"/>
        <item x="117"/>
        <item x="118"/>
        <item x="119"/>
        <item x="120"/>
        <item x="5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1"/>
        <item x="661"/>
        <item x="10"/>
        <item x="35"/>
        <item x="26"/>
        <item x="28"/>
        <item x="29"/>
        <item x="12"/>
        <item x="13"/>
        <item x="8"/>
        <item x="9"/>
        <item x="27"/>
        <item x="56"/>
        <item x="144"/>
        <item x="658"/>
        <item x="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57"/>
        <item x="255"/>
        <item x="660"/>
        <item x="659"/>
        <item x="256"/>
        <item x="257"/>
        <item x="258"/>
        <item x="259"/>
        <item x="260"/>
        <item x="261"/>
        <item x="262"/>
        <item x="263"/>
        <item x="264"/>
        <item x="265"/>
        <item x="653"/>
        <item x="662"/>
        <item x="664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66"/>
        <item x="15"/>
        <item x="282"/>
        <item x="283"/>
        <item x="284"/>
        <item x="285"/>
        <item x="286"/>
        <item x="0"/>
        <item x="287"/>
        <item x="288"/>
        <item x="663"/>
        <item x="665"/>
        <item x="667"/>
        <item x="289"/>
        <item x="290"/>
        <item x="291"/>
        <item x="292"/>
        <item x="293"/>
        <item x="294"/>
        <item x="67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649"/>
        <item x="645"/>
        <item x="34"/>
        <item x="38"/>
        <item x="37"/>
        <item x="3"/>
        <item x="403"/>
        <item x="404"/>
        <item x="405"/>
        <item x="406"/>
        <item x="646"/>
        <item x="650"/>
        <item x="648"/>
        <item x="644"/>
        <item x="60"/>
        <item x="643"/>
        <item x="647"/>
        <item x="7"/>
        <item x="59"/>
        <item x="24"/>
        <item x="31"/>
        <item x="407"/>
        <item x="408"/>
        <item x="409"/>
        <item x="410"/>
        <item x="411"/>
        <item x="412"/>
        <item x="19"/>
        <item x="413"/>
        <item x="414"/>
        <item x="415"/>
        <item x="416"/>
        <item x="417"/>
        <item x="655"/>
        <item x="657"/>
        <item x="36"/>
        <item x="418"/>
        <item x="419"/>
        <item x="420"/>
        <item x="421"/>
        <item x="422"/>
        <item x="423"/>
        <item x="424"/>
        <item x="425"/>
        <item x="426"/>
        <item x="427"/>
        <item x="64"/>
        <item x="23"/>
        <item x="428"/>
        <item x="429"/>
        <item x="430"/>
        <item x="431"/>
        <item x="682"/>
        <item x="6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656"/>
        <item x="654"/>
        <item x="25"/>
        <item x="542"/>
        <item x="543"/>
        <item x="652"/>
        <item x="651"/>
        <item x="544"/>
        <item x="545"/>
        <item x="546"/>
        <item x="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3">
    <i>
      <x v="1"/>
    </i>
    <i>
      <x v="112"/>
    </i>
    <i>
      <x v="121"/>
    </i>
    <i>
      <x v="235"/>
    </i>
    <i>
      <x v="248"/>
    </i>
    <i>
      <x v="267"/>
    </i>
    <i>
      <x v="270"/>
    </i>
    <i>
      <x v="283"/>
    </i>
    <i>
      <x v="289"/>
    </i>
    <i>
      <x v="296"/>
    </i>
    <i>
      <x v="297"/>
    </i>
    <i>
      <x v="302"/>
    </i>
    <i>
      <x v="303"/>
    </i>
    <i>
      <x v="304"/>
    </i>
    <i>
      <x v="305"/>
    </i>
    <i>
      <x v="306"/>
    </i>
    <i>
      <x v="411"/>
    </i>
    <i>
      <x v="412"/>
    </i>
    <i>
      <x v="423"/>
    </i>
    <i>
      <x v="424"/>
    </i>
    <i>
      <x v="426"/>
    </i>
    <i>
      <x v="427"/>
    </i>
    <i>
      <x v="436"/>
    </i>
    <i>
      <x v="437"/>
    </i>
    <i>
      <x v="453"/>
    </i>
    <i>
      <x v="454"/>
    </i>
    <i>
      <x v="455"/>
    </i>
    <i>
      <x v="456"/>
    </i>
    <i>
      <x v="457"/>
    </i>
    <i>
      <x v="579"/>
    </i>
    <i>
      <x v="580"/>
    </i>
    <i>
      <x v="581"/>
    </i>
    <i t="grand">
      <x/>
    </i>
  </rowItems>
  <colItems count="1">
    <i/>
  </colItems>
  <pageFields count="1">
    <pageField fld="10" item="1" hier="-1"/>
  </pageFields>
  <dataFields count="1">
    <dataField name="Count of Measur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5"/>
  <cols>
    <col min="1" max="1" width="16.1796875" style="6" customWidth="1"/>
    <col min="2" max="2" width="62.1796875" style="6" customWidth="1"/>
    <col min="3" max="3" width="26" style="6" bestFit="1" customWidth="1"/>
    <col min="4" max="4" width="44" style="6" customWidth="1"/>
    <col min="5" max="5" width="29.54296875" style="6" customWidth="1"/>
    <col min="6" max="6" width="17.1796875" style="6" customWidth="1"/>
    <col min="7" max="11" width="19" style="6" customWidth="1"/>
    <col min="12" max="12" width="10.81640625" style="6" customWidth="1"/>
    <col min="13" max="19" width="9" style="6"/>
    <col min="21" max="21" width="16" customWidth="1"/>
    <col min="22" max="22" width="77" bestFit="1" customWidth="1"/>
    <col min="23" max="23" width="11.1796875" customWidth="1"/>
  </cols>
  <sheetData>
    <row r="1" spans="1:23" ht="92.5" x14ac:dyDescent="0.35">
      <c r="A1" s="8" t="s">
        <v>2474</v>
      </c>
      <c r="B1" s="8" t="s">
        <v>2398</v>
      </c>
      <c r="C1" s="8" t="s">
        <v>2475</v>
      </c>
      <c r="D1" s="1" t="s">
        <v>93</v>
      </c>
      <c r="E1" s="8" t="s">
        <v>2477</v>
      </c>
      <c r="F1" s="8" t="s">
        <v>2476</v>
      </c>
      <c r="G1" s="8" t="s">
        <v>7</v>
      </c>
      <c r="H1" s="2" t="s">
        <v>94</v>
      </c>
      <c r="I1" s="2" t="s">
        <v>95</v>
      </c>
      <c r="J1" s="2" t="s">
        <v>96</v>
      </c>
      <c r="K1" s="2" t="s">
        <v>97</v>
      </c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475</v>
      </c>
      <c r="S1" s="8" t="s">
        <v>6</v>
      </c>
      <c r="T1" s="8" t="s">
        <v>2496</v>
      </c>
      <c r="U1" s="9" t="s">
        <v>4564</v>
      </c>
      <c r="V1" s="9" t="s">
        <v>4568</v>
      </c>
      <c r="W1" s="9" t="s">
        <v>4594</v>
      </c>
    </row>
    <row r="2" spans="1:23" x14ac:dyDescent="0.35">
      <c r="A2" s="7" t="str">
        <f>'V2.5.2 Measures'!C2</f>
        <v>ALL10.1</v>
      </c>
      <c r="B2" s="7" t="str">
        <f>VLOOKUP($A2,'V2.5.2 Measures'!$C:$W,6,FALSE)</f>
        <v>S-CHIP FFS and Encounter: Original, Paid Claims</v>
      </c>
      <c r="C2" s="7" t="str">
        <f>VLOOKUP($A2,'V2.5.2 Measures'!$C:$W,8,FALSE)</f>
        <v>No</v>
      </c>
      <c r="D2" s="7" t="str">
        <f>IF(VLOOKUP($A2,'V2.5.2 Measures'!$C:$W,4,FALSE)="","",VLOOKUP($A2,'V2.5.2 Measures'!$C:$W,4,FALSE))</f>
        <v>Claims Percentage</v>
      </c>
      <c r="E2" s="7" t="str">
        <f>IF((VLOOKUP($A2,'V2.5.2 Measures'!$C:$W,8,FALSE)&lt;&gt;"")*AND(VLOOKUP($A2,'V2.5.2 Measures'!$C:$W,8,FALSE)&lt;&gt;"TBD"),VLOOKUP($A2,'V2.5.2 Measures'!$C:$W,8,FALSE),"N/A")</f>
        <v>No</v>
      </c>
      <c r="F2" s="7" t="str">
        <f>IF((VLOOKUP($A2,'V2.5.2 Measures'!$C:$W,9,FALSE)&lt;&gt;"")*AND(VLOOKUP($A2,'V2.5.2 Measures'!$C:$W,9,FALSE)&lt;&gt;"TBD"),VLOOKUP($A2,'V2.5.2 Measures'!$C:$W,9,FALSE),"N/A")</f>
        <v>N/A</v>
      </c>
      <c r="G2" s="7" t="str">
        <f>IF((VLOOKUP($A2,'V2.5.2 Measures'!$C:$W,10,FALSE)&lt;&gt;"")*AND(VLOOKUP($A2,'V2.5.2 Measures'!$C:$W,10,FALSE)&lt;&gt;"TBD"),VLOOKUP($A2,'V2.5.2 Measures'!$C:$W,10,FALSE),"N/A")</f>
        <v>N/A</v>
      </c>
      <c r="H2" s="7">
        <f>IF(VLOOKUP($A2,'V2.5.2 Measures'!$C:$W,14,FALSE)&lt;&gt; "", VLOOKUP($A2,'V2.5.2 Measures'!$C:$W,14,FALSE),"N/A")</f>
        <v>0.05</v>
      </c>
      <c r="I2" s="7" t="str">
        <f>IF(VLOOKUP($A2,'V2.5.2 Measures'!$C:$W,15,FALSE)&lt;&gt; "", VLOOKUP($A2,'V2.5.2 Measures'!$C:$W,15,FALSE),"N/A")</f>
        <v>N/A</v>
      </c>
      <c r="J2" s="7" t="str">
        <f>IF(VLOOKUP($A2,'V2.5.2 Measures'!$C:$W,16,FALSE)&lt;&gt; "", VLOOKUP($A2,'V2.5.2 Measures'!$C:$W,16,FALSE),"N/A")</f>
        <v>N/A</v>
      </c>
      <c r="K2" s="7" t="str">
        <f>IF(VLOOKUP($A2,'V2.5.2 Measures'!$C:$W,17,FALSE)&lt;&gt; "", VLOOKUP($A2,'V2.5.2 Measures'!$C:$W,17,FALSE),"N/A")</f>
        <v>N/A</v>
      </c>
      <c r="L2" s="7" t="str">
        <f>IF(VLOOKUP($A2,'V2.5.2 Measures'!$C:$W,18,FALSE)&lt;&gt; "", VLOOKUP($A2,'V2.5.2 Measures'!$C:$W,18,FALSE),"N/A")</f>
        <v>Default</v>
      </c>
      <c r="M2" s="7" t="str">
        <f>IF(VLOOKUP($A2,'V2.5.2 Measures'!$C:$W,19,FALSE)&lt;&gt; "", VLOOKUP($A2,'V2.5.2 Measures'!$C:$W,19,FALSE),"N/A")</f>
        <v>SAS</v>
      </c>
      <c r="N2" s="7" t="str">
        <f>IF(VLOOKUP($A2,'V2.5.2 Measures'!$C:$W,20,FALSE)&lt;&gt; "", VLOOKUP($A2,'V2.5.2 Measures'!$C:$W,20,FALSE),"N/A")</f>
        <v>V1.5</v>
      </c>
      <c r="O2" s="7" t="str">
        <f>IF(VLOOKUP($A2,'V2.5.2 Measures'!$C:$W,21,FALSE)&lt;&gt; "", VLOOKUP($A2,'V2.5.2 Measures'!$C:$W,21,FALSE),"N/A")</f>
        <v>V1.5</v>
      </c>
      <c r="P2" s="7" t="e">
        <f>IF(VLOOKUP($A2,'V2.5.2 Measures'!$C:$W,22,FALSE)&lt;&gt; "", VLOOKUP($A2,'V2.5.2 Measures'!$C:$W,22,FALSE),"N/A")</f>
        <v>#REF!</v>
      </c>
      <c r="Q2" s="7" t="e">
        <f>IF(VLOOKUP($A2,'V2.5.2 Measures'!$C:$W,23,FALSE)&lt;&gt; "", VLOOKUP($A2,'V2.5.2 Measures'!$C:$W,23,FALSE),"N/A")</f>
        <v>#REF!</v>
      </c>
      <c r="R2" s="7" t="e">
        <f>IF(VLOOKUP($A2,'V2.5.2 Measures'!$C:$W,24,FALSE)&lt;&gt; "", VLOOKUP($A2,'V2.5.2 Measures'!$C:$W,24,FALSE),"N/A")</f>
        <v>#REF!</v>
      </c>
      <c r="S2" s="7" t="e">
        <f>IF(VLOOKUP($A2,'V2.5.2 Measures'!$C:$W,25,FALSE)&lt;&gt; "", VLOOKUP($A2,'V2.5.2 Measures'!$C:$W,25,FALSE),"N/A")</f>
        <v>#REF!</v>
      </c>
      <c r="T2" s="7" t="str">
        <f>IF(VLOOKUP($A2,'V2.5.2 Measures'!$C:$W,2,FALSE)&lt;&gt; "", VLOOKUP($A2,'V2.5.2 Measures'!$C:$W,2,FALSE),"N/A")</f>
        <v>ALL-10-001-1</v>
      </c>
      <c r="U2" s="7" t="str">
        <f>IF(VLOOKUP($A2,'V2.5.2 Measures'!$C:$W,3,FALSE)&lt;&gt; "", VLOOKUP($A2,'V2.5.2 Measures'!$C:$W,3,FALSE),"N/A")</f>
        <v>% of claim headers that are crossover claims</v>
      </c>
      <c r="V2" s="7" t="e">
        <f>IF(VLOOKUP($A2,'V2.5.2 Measures'!$C:$W,26,FALSE)&lt;&gt; "", VLOOKUP($A2,'V2.5.2 Measures'!$C:$W,26,FALSE),"N/A")</f>
        <v>#REF!</v>
      </c>
      <c r="W2" s="7" t="e">
        <f>IF(VLOOKUP($A2,'V2.5.2 Measures'!$C:$W,44,FALSE)&lt;&gt; "", VLOOKUP($A2,'V2.5.2 Measures'!$C:$W,44,FALSE),"N/A")</f>
        <v>#REF!</v>
      </c>
    </row>
    <row r="3" spans="1:23" x14ac:dyDescent="0.35">
      <c r="A3" s="7" t="str">
        <f>'V2.5.2 Measures'!C3</f>
        <v>ALL1.7</v>
      </c>
      <c r="B3" s="7" t="str">
        <f>VLOOKUP($A3,'V2.5.2 Measures'!$C:$W,6,FALSE)</f>
        <v>Medicaid and S-CHIP FFS and Encounter: Original, Non-Crossover, Paid Claims</v>
      </c>
      <c r="C3" s="7" t="str">
        <f>VLOOKUP($A3,'V2.5.2 Measures'!$C:$W,8,FALSE)</f>
        <v>No</v>
      </c>
      <c r="D3" s="7" t="str">
        <f>IF(VLOOKUP($A3,'V2.5.2 Measures'!$C:$W,4,FALSE)="","",VLOOKUP($A3,'V2.5.2 Measures'!$C:$W,4,FALSE))</f>
        <v>Claims Percentage</v>
      </c>
      <c r="E3" s="7" t="str">
        <f>IF((VLOOKUP($A3,'V2.5.2 Measures'!$C:$W,8,FALSE)&lt;&gt;"")*AND(VLOOKUP($A3,'V2.5.2 Measures'!$C:$W,8,FALSE)&lt;&gt;"TBD"),VLOOKUP($A3,'V2.5.2 Measures'!$C:$W,8,FALSE),"N/A")</f>
        <v>No</v>
      </c>
      <c r="F3" s="7" t="str">
        <f>IF((VLOOKUP($A3,'V2.5.2 Measures'!$C:$W,9,FALSE)&lt;&gt;"")*AND(VLOOKUP($A3,'V2.5.2 Measures'!$C:$W,9,FALSE)&lt;&gt;"TBD"),VLOOKUP($A3,'V2.5.2 Measures'!$C:$W,9,FALSE),"N/A")</f>
        <v>N/A</v>
      </c>
      <c r="G3" s="7" t="str">
        <f>IF((VLOOKUP($A3,'V2.5.2 Measures'!$C:$W,10,FALSE)&lt;&gt;"")*AND(VLOOKUP($A3,'V2.5.2 Measures'!$C:$W,10,FALSE)&lt;&gt;"TBD"),VLOOKUP($A3,'V2.5.2 Measures'!$C:$W,10,FALSE),"N/A")</f>
        <v>N/A</v>
      </c>
      <c r="H3" s="7">
        <f>IF(VLOOKUP($A3,'V2.5.2 Measures'!$C:$W,14,FALSE)&lt;&gt; "", VLOOKUP($A3,'V2.5.2 Measures'!$C:$W,14,FALSE),"N/A")</f>
        <v>0.3</v>
      </c>
      <c r="I3" s="7" t="str">
        <f>IF(VLOOKUP($A3,'V2.5.2 Measures'!$C:$W,15,FALSE)&lt;&gt; "", VLOOKUP($A3,'V2.5.2 Measures'!$C:$W,15,FALSE),"N/A")</f>
        <v>N/A</v>
      </c>
      <c r="J3" s="7" t="str">
        <f>IF(VLOOKUP($A3,'V2.5.2 Measures'!$C:$W,16,FALSE)&lt;&gt; "", VLOOKUP($A3,'V2.5.2 Measures'!$C:$W,16,FALSE),"N/A")</f>
        <v>N/A</v>
      </c>
      <c r="K3" s="7" t="str">
        <f>IF(VLOOKUP($A3,'V2.5.2 Measures'!$C:$W,17,FALSE)&lt;&gt; "", VLOOKUP($A3,'V2.5.2 Measures'!$C:$W,17,FALSE),"N/A")</f>
        <v>N/A</v>
      </c>
      <c r="L3" s="7" t="str">
        <f>IF(VLOOKUP($A3,'V2.5.2 Measures'!$C:$W,18,FALSE)&lt;&gt; "", VLOOKUP($A3,'V2.5.2 Measures'!$C:$W,18,FALSE),"N/A")</f>
        <v>Default</v>
      </c>
      <c r="M3" s="7" t="str">
        <f>IF(VLOOKUP($A3,'V2.5.2 Measures'!$C:$W,19,FALSE)&lt;&gt; "", VLOOKUP($A3,'V2.5.2 Measures'!$C:$W,19,FALSE),"N/A")</f>
        <v>SAS</v>
      </c>
      <c r="N3" s="7" t="str">
        <f>IF(VLOOKUP($A3,'V2.5.2 Measures'!$C:$W,20,FALSE)&lt;&gt; "", VLOOKUP($A3,'V2.5.2 Measures'!$C:$W,20,FALSE),"N/A")</f>
        <v>V1.1</v>
      </c>
      <c r="O3" s="7" t="str">
        <f>IF(VLOOKUP($A3,'V2.5.2 Measures'!$C:$W,21,FALSE)&lt;&gt; "", VLOOKUP($A3,'V2.5.2 Measures'!$C:$W,21,FALSE),"N/A")</f>
        <v>V1.6</v>
      </c>
      <c r="P3" s="7" t="e">
        <f>IF(VLOOKUP($A3,'V2.5.2 Measures'!$C:$W,22,FALSE)&lt;&gt; "", VLOOKUP($A3,'V2.5.2 Measures'!$C:$W,22,FALSE),"N/A")</f>
        <v>#REF!</v>
      </c>
      <c r="Q3" s="7" t="e">
        <f>IF(VLOOKUP($A3,'V2.5.2 Measures'!$C:$W,23,FALSE)&lt;&gt; "", VLOOKUP($A3,'V2.5.2 Measures'!$C:$W,23,FALSE),"N/A")</f>
        <v>#REF!</v>
      </c>
      <c r="R3" s="7" t="e">
        <f>IF(VLOOKUP($A3,'V2.5.2 Measures'!$C:$W,24,FALSE)&lt;&gt; "", VLOOKUP($A3,'V2.5.2 Measures'!$C:$W,24,FALSE),"N/A")</f>
        <v>#REF!</v>
      </c>
      <c r="S3" s="7" t="e">
        <f>IF(VLOOKUP($A3,'V2.5.2 Measures'!$C:$W,25,FALSE)&lt;&gt; "", VLOOKUP($A3,'V2.5.2 Measures'!$C:$W,25,FALSE),"N/A")</f>
        <v>#REF!</v>
      </c>
      <c r="T3" s="7" t="str">
        <f>IF(VLOOKUP($A3,'V2.5.2 Measures'!$C:$W,2,FALSE)&lt;&gt; "", VLOOKUP($A3,'V2.5.2 Measures'!$C:$W,2,FALSE),"N/A")</f>
        <v>ALL-1-001-7</v>
      </c>
      <c r="U3" s="7" t="str">
        <f>IF(VLOOKUP($A3,'V2.5.2 Measures'!$C:$W,3,FALSE)&lt;&gt; "", VLOOKUP($A3,'V2.5.2 Measures'!$C:$W,3,FALSE),"N/A")</f>
        <v>% of claim lines with BENEFIT-TYPE = 002 (outpatient hospital)</v>
      </c>
      <c r="V3" s="7" t="e">
        <f>IF(VLOOKUP($A3,'V2.5.2 Measures'!$C:$W,26,FALSE)&lt;&gt; "", VLOOKUP($A3,'V2.5.2 Measures'!$C:$W,26,FALSE),"N/A")</f>
        <v>#REF!</v>
      </c>
      <c r="W3" s="7" t="e">
        <f>IF(VLOOKUP($A3,'V2.5.2 Measures'!$C:$W,44,FALSE)&lt;&gt; "", VLOOKUP($A3,'V2.5.2 Measures'!$C:$W,44,FALSE),"N/A")</f>
        <v>#REF!</v>
      </c>
    </row>
    <row r="4" spans="1:23" x14ac:dyDescent="0.35">
      <c r="A4" s="7" t="str">
        <f>'V2.5.2 Measures'!C10</f>
        <v>ALL1.6</v>
      </c>
      <c r="B4" s="7" t="str">
        <f>VLOOKUP($A4,'V2.5.2 Measures'!$C:$W,6,FALSE)</f>
        <v>Medicaid and S-CHIP FFS and Encounter: Original, Non-Crossover, Paid Claims</v>
      </c>
      <c r="C4" s="7" t="str">
        <f>VLOOKUP($A4,'V2.5.2 Measures'!$C:$W,8,FALSE)</f>
        <v>No</v>
      </c>
      <c r="D4" s="7" t="str">
        <f>IF(VLOOKUP($A4,'V2.5.2 Measures'!$C:$W,4,FALSE)="","",VLOOKUP($A4,'V2.5.2 Measures'!$C:$W,4,FALSE))</f>
        <v>Count</v>
      </c>
      <c r="E4" s="7" t="str">
        <f>IF((VLOOKUP($A4,'V2.5.2 Measures'!$C:$W,8,FALSE)&lt;&gt;"")*AND(VLOOKUP($A4,'V2.5.2 Measures'!$C:$W,8,FALSE)&lt;&gt;"TBD"),VLOOKUP($A4,'V2.5.2 Measures'!$C:$W,8,FALSE),"N/A")</f>
        <v>No</v>
      </c>
      <c r="F4" s="7" t="str">
        <f>IF((VLOOKUP($A4,'V2.5.2 Measures'!$C:$W,9,FALSE)&lt;&gt;"")*AND(VLOOKUP($A4,'V2.5.2 Measures'!$C:$W,9,FALSE)&lt;&gt;"TBD"),VLOOKUP($A4,'V2.5.2 Measures'!$C:$W,9,FALSE),"N/A")</f>
        <v>N/A</v>
      </c>
      <c r="G4" s="7" t="str">
        <f>IF((VLOOKUP($A4,'V2.5.2 Measures'!$C:$W,10,FALSE)&lt;&gt;"")*AND(VLOOKUP($A4,'V2.5.2 Measures'!$C:$W,10,FALSE)&lt;&gt;"TBD"),VLOOKUP($A4,'V2.5.2 Measures'!$C:$W,10,FALSE),"N/A")</f>
        <v>N/A</v>
      </c>
      <c r="H4" s="7" t="str">
        <f>IF(VLOOKUP($A4,'V2.5.2 Measures'!$C:$W,14,FALSE)&lt;&gt; "", VLOOKUP($A4,'V2.5.2 Measures'!$C:$W,14,FALSE),"N/A")</f>
        <v>N/A</v>
      </c>
      <c r="I4" s="7" t="str">
        <f>IF(VLOOKUP($A4,'V2.5.2 Measures'!$C:$W,15,FALSE)&lt;&gt; "", VLOOKUP($A4,'V2.5.2 Measures'!$C:$W,15,FALSE),"N/A")</f>
        <v>N/A</v>
      </c>
      <c r="J4" s="7" t="str">
        <f>IF(VLOOKUP($A4,'V2.5.2 Measures'!$C:$W,16,FALSE)&lt;&gt; "", VLOOKUP($A4,'V2.5.2 Measures'!$C:$W,16,FALSE),"N/A")</f>
        <v>N/A</v>
      </c>
      <c r="K4" s="7" t="str">
        <f>IF(VLOOKUP($A4,'V2.5.2 Measures'!$C:$W,17,FALSE)&lt;&gt; "", VLOOKUP($A4,'V2.5.2 Measures'!$C:$W,17,FALSE),"N/A")</f>
        <v>N/A</v>
      </c>
      <c r="L4" s="7" t="str">
        <f>IF(VLOOKUP($A4,'V2.5.2 Measures'!$C:$W,18,FALSE)&lt;&gt; "", VLOOKUP($A4,'V2.5.2 Measures'!$C:$W,18,FALSE),"N/A")</f>
        <v>Default</v>
      </c>
      <c r="M4" s="7" t="str">
        <f>IF(VLOOKUP($A4,'V2.5.2 Measures'!$C:$W,19,FALSE)&lt;&gt; "", VLOOKUP($A4,'V2.5.2 Measures'!$C:$W,19,FALSE),"N/A")</f>
        <v>SAS</v>
      </c>
      <c r="N4" s="7" t="str">
        <f>IF(VLOOKUP($A4,'V2.5.2 Measures'!$C:$W,20,FALSE)&lt;&gt; "", VLOOKUP($A4,'V2.5.2 Measures'!$C:$W,20,FALSE),"N/A")</f>
        <v>V1.1</v>
      </c>
      <c r="O4" s="7" t="str">
        <f>IF(VLOOKUP($A4,'V2.5.2 Measures'!$C:$W,21,FALSE)&lt;&gt; "", VLOOKUP($A4,'V2.5.2 Measures'!$C:$W,21,FALSE),"N/A")</f>
        <v>V1.6</v>
      </c>
      <c r="P4" s="7" t="e">
        <f>IF(VLOOKUP($A4,'V2.5.2 Measures'!$C:$W,22,FALSE)&lt;&gt; "", VLOOKUP($A4,'V2.5.2 Measures'!$C:$W,22,FALSE),"N/A")</f>
        <v>#REF!</v>
      </c>
      <c r="Q4" s="7" t="e">
        <f>IF(VLOOKUP($A4,'V2.5.2 Measures'!$C:$W,23,FALSE)&lt;&gt; "", VLOOKUP($A4,'V2.5.2 Measures'!$C:$W,23,FALSE),"N/A")</f>
        <v>#REF!</v>
      </c>
      <c r="R4" s="7" t="e">
        <f>IF(VLOOKUP($A4,'V2.5.2 Measures'!$C:$W,24,FALSE)&lt;&gt; "", VLOOKUP($A4,'V2.5.2 Measures'!$C:$W,24,FALSE),"N/A")</f>
        <v>#REF!</v>
      </c>
      <c r="S4" s="7" t="e">
        <f>IF(VLOOKUP($A4,'V2.5.2 Measures'!$C:$W,25,FALSE)&lt;&gt; "", VLOOKUP($A4,'V2.5.2 Measures'!$C:$W,25,FALSE),"N/A")</f>
        <v>#REF!</v>
      </c>
      <c r="T4" s="7" t="str">
        <f>IF(VLOOKUP($A4,'V2.5.2 Measures'!$C:$W,2,FALSE)&lt;&gt; "", VLOOKUP($A4,'V2.5.2 Measures'!$C:$W,2,FALSE),"N/A")</f>
        <v>ALL-1-008-6</v>
      </c>
      <c r="U4" s="7" t="str">
        <f>IF(VLOOKUP($A4,'V2.5.2 Measures'!$C:$W,3,FALSE)&lt;&gt; "", VLOOKUP($A4,'V2.5.2 Measures'!$C:$W,3,FALSE),"N/A")</f>
        <v># of unique Benefit Type values reported for optional institutional-only non-Long-Term Care benefit  (see DD Appendix H)</v>
      </c>
      <c r="V4" s="7" t="e">
        <f>IF(VLOOKUP($A4,'V2.5.2 Measures'!$C:$W,26,FALSE)&lt;&gt; "", VLOOKUP($A4,'V2.5.2 Measures'!$C:$W,26,FALSE),"N/A")</f>
        <v>#REF!</v>
      </c>
      <c r="W4" s="7" t="e">
        <f>IF(VLOOKUP($A4,'V2.5.2 Measures'!$C:$W,44,FALSE)&lt;&gt; "", VLOOKUP($A4,'V2.5.2 Measures'!$C:$W,44,FALSE),"N/A")</f>
        <v>#REF!</v>
      </c>
    </row>
    <row r="5" spans="1:23" x14ac:dyDescent="0.35">
      <c r="A5" s="7" t="str">
        <f>'V2.5.2 Measures'!C11</f>
        <v>ALL1.9</v>
      </c>
      <c r="B5" s="7" t="str">
        <f>VLOOKUP($A5,'V2.5.2 Measures'!$C:$W,6,FALSE)</f>
        <v>Medicaid and S-CHIP FFS and Encounter: Original, Non-Crossover, Paid Claims</v>
      </c>
      <c r="C5" s="7" t="str">
        <f>VLOOKUP($A5,'V2.5.2 Measures'!$C:$W,8,FALSE)</f>
        <v>No</v>
      </c>
      <c r="D5" s="7" t="str">
        <f>IF(VLOOKUP($A5,'V2.5.2 Measures'!$C:$W,4,FALSE)="","",VLOOKUP($A5,'V2.5.2 Measures'!$C:$W,4,FALSE))</f>
        <v>Claims Percentage</v>
      </c>
      <c r="E5" s="7" t="str">
        <f>IF((VLOOKUP($A5,'V2.5.2 Measures'!$C:$W,8,FALSE)&lt;&gt;"")*AND(VLOOKUP($A5,'V2.5.2 Measures'!$C:$W,8,FALSE)&lt;&gt;"TBD"),VLOOKUP($A5,'V2.5.2 Measures'!$C:$W,8,FALSE),"N/A")</f>
        <v>No</v>
      </c>
      <c r="F5" s="7" t="str">
        <f>IF((VLOOKUP($A5,'V2.5.2 Measures'!$C:$W,9,FALSE)&lt;&gt;"")*AND(VLOOKUP($A5,'V2.5.2 Measures'!$C:$W,9,FALSE)&lt;&gt;"TBD"),VLOOKUP($A5,'V2.5.2 Measures'!$C:$W,9,FALSE),"N/A")</f>
        <v>N/A</v>
      </c>
      <c r="G5" s="7" t="str">
        <f>IF((VLOOKUP($A5,'V2.5.2 Measures'!$C:$W,10,FALSE)&lt;&gt;"")*AND(VLOOKUP($A5,'V2.5.2 Measures'!$C:$W,10,FALSE)&lt;&gt;"TBD"),VLOOKUP($A5,'V2.5.2 Measures'!$C:$W,10,FALSE),"N/A")</f>
        <v>N/A</v>
      </c>
      <c r="H5" s="7">
        <f>IF(VLOOKUP($A5,'V2.5.2 Measures'!$C:$W,14,FALSE)&lt;&gt; "", VLOOKUP($A5,'V2.5.2 Measures'!$C:$W,14,FALSE),"N/A")</f>
        <v>0.2</v>
      </c>
      <c r="I5" s="7" t="str">
        <f>IF(VLOOKUP($A5,'V2.5.2 Measures'!$C:$W,15,FALSE)&lt;&gt; "", VLOOKUP($A5,'V2.5.2 Measures'!$C:$W,15,FALSE),"N/A")</f>
        <v>N/A</v>
      </c>
      <c r="J5" s="7" t="str">
        <f>IF(VLOOKUP($A5,'V2.5.2 Measures'!$C:$W,16,FALSE)&lt;&gt; "", VLOOKUP($A5,'V2.5.2 Measures'!$C:$W,16,FALSE),"N/A")</f>
        <v>N/A</v>
      </c>
      <c r="K5" s="7" t="str">
        <f>IF(VLOOKUP($A5,'V2.5.2 Measures'!$C:$W,17,FALSE)&lt;&gt; "", VLOOKUP($A5,'V2.5.2 Measures'!$C:$W,17,FALSE),"N/A")</f>
        <v>N/A</v>
      </c>
      <c r="L5" s="7" t="str">
        <f>IF(VLOOKUP($A5,'V2.5.2 Measures'!$C:$W,18,FALSE)&lt;&gt; "", VLOOKUP($A5,'V2.5.2 Measures'!$C:$W,18,FALSE),"N/A")</f>
        <v>Default</v>
      </c>
      <c r="M5" s="7" t="str">
        <f>IF(VLOOKUP($A5,'V2.5.2 Measures'!$C:$W,19,FALSE)&lt;&gt; "", VLOOKUP($A5,'V2.5.2 Measures'!$C:$W,19,FALSE),"N/A")</f>
        <v>SAS</v>
      </c>
      <c r="N5" s="7" t="str">
        <f>IF(VLOOKUP($A5,'V2.5.2 Measures'!$C:$W,20,FALSE)&lt;&gt; "", VLOOKUP($A5,'V2.5.2 Measures'!$C:$W,20,FALSE),"N/A")</f>
        <v>V1.1</v>
      </c>
      <c r="O5" s="7" t="str">
        <f>IF(VLOOKUP($A5,'V2.5.2 Measures'!$C:$W,21,FALSE)&lt;&gt; "", VLOOKUP($A5,'V2.5.2 Measures'!$C:$W,21,FALSE),"N/A")</f>
        <v>V1.6</v>
      </c>
      <c r="P5" s="7" t="e">
        <f>IF(VLOOKUP($A5,'V2.5.2 Measures'!$C:$W,22,FALSE)&lt;&gt; "", VLOOKUP($A5,'V2.5.2 Measures'!$C:$W,22,FALSE),"N/A")</f>
        <v>#REF!</v>
      </c>
      <c r="Q5" s="7" t="e">
        <f>IF(VLOOKUP($A5,'V2.5.2 Measures'!$C:$W,23,FALSE)&lt;&gt; "", VLOOKUP($A5,'V2.5.2 Measures'!$C:$W,23,FALSE),"N/A")</f>
        <v>#REF!</v>
      </c>
      <c r="R5" s="7" t="e">
        <f>IF(VLOOKUP($A5,'V2.5.2 Measures'!$C:$W,24,FALSE)&lt;&gt; "", VLOOKUP($A5,'V2.5.2 Measures'!$C:$W,24,FALSE),"N/A")</f>
        <v>#REF!</v>
      </c>
      <c r="S5" s="7" t="e">
        <f>IF(VLOOKUP($A5,'V2.5.2 Measures'!$C:$W,25,FALSE)&lt;&gt; "", VLOOKUP($A5,'V2.5.2 Measures'!$C:$W,25,FALSE),"N/A")</f>
        <v>#REF!</v>
      </c>
      <c r="T5" s="7" t="str">
        <f>IF(VLOOKUP($A5,'V2.5.2 Measures'!$C:$W,2,FALSE)&lt;&gt; "", VLOOKUP($A5,'V2.5.2 Measures'!$C:$W,2,FALSE),"N/A")</f>
        <v>ALL-1-009-9</v>
      </c>
      <c r="U5" s="7" t="str">
        <f>IF(VLOOKUP($A5,'V2.5.2 Measures'!$C:$W,3,FALSE)&lt;&gt; "", VLOOKUP($A5,'V2.5.2 Measures'!$C:$W,3,FALSE),"N/A")</f>
        <v>% of claim lines with Benefit Type values representing a combination ambulatory/institutional benefit (see DD Appendix H)</v>
      </c>
      <c r="V5" s="7" t="e">
        <f>IF(VLOOKUP($A5,'V2.5.2 Measures'!$C:$W,26,FALSE)&lt;&gt; "", VLOOKUP($A5,'V2.5.2 Measures'!$C:$W,26,FALSE),"N/A")</f>
        <v>#REF!</v>
      </c>
      <c r="W5" s="7" t="e">
        <f>IF(VLOOKUP($A5,'V2.5.2 Measures'!$C:$W,44,FALSE)&lt;&gt; "", VLOOKUP($A5,'V2.5.2 Measures'!$C:$W,44,FALSE),"N/A")</f>
        <v>#REF!</v>
      </c>
    </row>
    <row r="6" spans="1:23" x14ac:dyDescent="0.35">
      <c r="A6" s="7" t="str">
        <f>'V2.5.2 Measures'!C12</f>
        <v>ALL1.10</v>
      </c>
      <c r="B6" s="7" t="str">
        <f>VLOOKUP($A6,'V2.5.2 Measures'!$C:$W,6,FALSE)</f>
        <v>Medicaid and S-CHIP FFS and Encounter: Original, Non-Crossover, Paid Claims</v>
      </c>
      <c r="C6" s="7" t="str">
        <f>VLOOKUP($A6,'V2.5.2 Measures'!$C:$W,8,FALSE)</f>
        <v>No</v>
      </c>
      <c r="D6" s="7" t="str">
        <f>IF(VLOOKUP($A6,'V2.5.2 Measures'!$C:$W,4,FALSE)="","",VLOOKUP($A6,'V2.5.2 Measures'!$C:$W,4,FALSE))</f>
        <v>Claims Percentage</v>
      </c>
      <c r="E6" s="7" t="str">
        <f>IF((VLOOKUP($A6,'V2.5.2 Measures'!$C:$W,8,FALSE)&lt;&gt;"")*AND(VLOOKUP($A6,'V2.5.2 Measures'!$C:$W,8,FALSE)&lt;&gt;"TBD"),VLOOKUP($A6,'V2.5.2 Measures'!$C:$W,8,FALSE),"N/A")</f>
        <v>No</v>
      </c>
      <c r="F6" s="7" t="str">
        <f>IF((VLOOKUP($A6,'V2.5.2 Measures'!$C:$W,9,FALSE)&lt;&gt;"")*AND(VLOOKUP($A6,'V2.5.2 Measures'!$C:$W,9,FALSE)&lt;&gt;"TBD"),VLOOKUP($A6,'V2.5.2 Measures'!$C:$W,9,FALSE),"N/A")</f>
        <v>N/A</v>
      </c>
      <c r="G6" s="7" t="str">
        <f>IF((VLOOKUP($A6,'V2.5.2 Measures'!$C:$W,10,FALSE)&lt;&gt;"")*AND(VLOOKUP($A6,'V2.5.2 Measures'!$C:$W,10,FALSE)&lt;&gt;"TBD"),VLOOKUP($A6,'V2.5.2 Measures'!$C:$W,10,FALSE),"N/A")</f>
        <v>N/A</v>
      </c>
      <c r="H6" s="7">
        <f>IF(VLOOKUP($A6,'V2.5.2 Measures'!$C:$W,14,FALSE)&lt;&gt; "", VLOOKUP($A6,'V2.5.2 Measures'!$C:$W,14,FALSE),"N/A")</f>
        <v>0.2</v>
      </c>
      <c r="I6" s="7" t="str">
        <f>IF(VLOOKUP($A6,'V2.5.2 Measures'!$C:$W,15,FALSE)&lt;&gt; "", VLOOKUP($A6,'V2.5.2 Measures'!$C:$W,15,FALSE),"N/A")</f>
        <v>N/A</v>
      </c>
      <c r="J6" s="7" t="str">
        <f>IF(VLOOKUP($A6,'V2.5.2 Measures'!$C:$W,16,FALSE)&lt;&gt; "", VLOOKUP($A6,'V2.5.2 Measures'!$C:$W,16,FALSE),"N/A")</f>
        <v>N/A</v>
      </c>
      <c r="K6" s="7" t="str">
        <f>IF(VLOOKUP($A6,'V2.5.2 Measures'!$C:$W,17,FALSE)&lt;&gt; "", VLOOKUP($A6,'V2.5.2 Measures'!$C:$W,17,FALSE),"N/A")</f>
        <v>N/A</v>
      </c>
      <c r="L6" s="7" t="str">
        <f>IF(VLOOKUP($A6,'V2.5.2 Measures'!$C:$W,18,FALSE)&lt;&gt; "", VLOOKUP($A6,'V2.5.2 Measures'!$C:$W,18,FALSE),"N/A")</f>
        <v>Default</v>
      </c>
      <c r="M6" s="7" t="str">
        <f>IF(VLOOKUP($A6,'V2.5.2 Measures'!$C:$W,19,FALSE)&lt;&gt; "", VLOOKUP($A6,'V2.5.2 Measures'!$C:$W,19,FALSE),"N/A")</f>
        <v>SAS</v>
      </c>
      <c r="N6" s="7" t="str">
        <f>IF(VLOOKUP($A6,'V2.5.2 Measures'!$C:$W,20,FALSE)&lt;&gt; "", VLOOKUP($A6,'V2.5.2 Measures'!$C:$W,20,FALSE),"N/A")</f>
        <v>V1.1</v>
      </c>
      <c r="O6" s="7" t="str">
        <f>IF(VLOOKUP($A6,'V2.5.2 Measures'!$C:$W,21,FALSE)&lt;&gt; "", VLOOKUP($A6,'V2.5.2 Measures'!$C:$W,21,FALSE),"N/A")</f>
        <v>V1.6</v>
      </c>
      <c r="P6" s="7" t="e">
        <f>IF(VLOOKUP($A6,'V2.5.2 Measures'!$C:$W,22,FALSE)&lt;&gt; "", VLOOKUP($A6,'V2.5.2 Measures'!$C:$W,22,FALSE),"N/A")</f>
        <v>#REF!</v>
      </c>
      <c r="Q6" s="7" t="e">
        <f>IF(VLOOKUP($A6,'V2.5.2 Measures'!$C:$W,23,FALSE)&lt;&gt; "", VLOOKUP($A6,'V2.5.2 Measures'!$C:$W,23,FALSE),"N/A")</f>
        <v>#REF!</v>
      </c>
      <c r="R6" s="7" t="e">
        <f>IF(VLOOKUP($A6,'V2.5.2 Measures'!$C:$W,24,FALSE)&lt;&gt; "", VLOOKUP($A6,'V2.5.2 Measures'!$C:$W,24,FALSE),"N/A")</f>
        <v>#REF!</v>
      </c>
      <c r="S6" s="7" t="e">
        <f>IF(VLOOKUP($A6,'V2.5.2 Measures'!$C:$W,25,FALSE)&lt;&gt; "", VLOOKUP($A6,'V2.5.2 Measures'!$C:$W,25,FALSE),"N/A")</f>
        <v>#REF!</v>
      </c>
      <c r="T6" s="7" t="str">
        <f>IF(VLOOKUP($A6,'V2.5.2 Measures'!$C:$W,2,FALSE)&lt;&gt; "", VLOOKUP($A6,'V2.5.2 Measures'!$C:$W,2,FALSE),"N/A")</f>
        <v>ALL-1-010-10</v>
      </c>
      <c r="U6" s="7" t="str">
        <f>IF(VLOOKUP($A6,'V2.5.2 Measures'!$C:$W,3,FALSE)&lt;&gt; "", VLOOKUP($A6,'V2.5.2 Measures'!$C:$W,3,FALSE),"N/A")</f>
        <v>% of claim headers with Benefit Type values representing a combination ambulatory/institutional Long-Term Care benefit (see DD Appendix H)</v>
      </c>
      <c r="V6" s="7" t="e">
        <f>IF(VLOOKUP($A6,'V2.5.2 Measures'!$C:$W,26,FALSE)&lt;&gt; "", VLOOKUP($A6,'V2.5.2 Measures'!$C:$W,26,FALSE),"N/A")</f>
        <v>#REF!</v>
      </c>
      <c r="W6" s="7" t="e">
        <f>IF(VLOOKUP($A6,'V2.5.2 Measures'!$C:$W,44,FALSE)&lt;&gt; "", VLOOKUP($A6,'V2.5.2 Measures'!$C:$W,44,FALSE),"N/A")</f>
        <v>#REF!</v>
      </c>
    </row>
    <row r="7" spans="1:23" x14ac:dyDescent="0.35">
      <c r="A7" s="7" t="str">
        <f>'V2.5.2 Measures'!C13</f>
        <v>ALL1.11</v>
      </c>
      <c r="B7" s="7" t="str">
        <f>VLOOKUP($A7,'V2.5.2 Measures'!$C:$W,6,FALSE)</f>
        <v>Medicaid and S-CHIP FFS and Encounter: Original, Non-Crossover, Paid Claims</v>
      </c>
      <c r="C7" s="7" t="str">
        <f>VLOOKUP($A7,'V2.5.2 Measures'!$C:$W,8,FALSE)</f>
        <v>No</v>
      </c>
      <c r="D7" s="7" t="str">
        <f>IF(VLOOKUP($A7,'V2.5.2 Measures'!$C:$W,4,FALSE)="","",VLOOKUP($A7,'V2.5.2 Measures'!$C:$W,4,FALSE))</f>
        <v>Claims Percentage</v>
      </c>
      <c r="E7" s="7" t="str">
        <f>IF((VLOOKUP($A7,'V2.5.2 Measures'!$C:$W,8,FALSE)&lt;&gt;"")*AND(VLOOKUP($A7,'V2.5.2 Measures'!$C:$W,8,FALSE)&lt;&gt;"TBD"),VLOOKUP($A7,'V2.5.2 Measures'!$C:$W,8,FALSE),"N/A")</f>
        <v>No</v>
      </c>
      <c r="F7" s="7" t="str">
        <f>IF((VLOOKUP($A7,'V2.5.2 Measures'!$C:$W,9,FALSE)&lt;&gt;"")*AND(VLOOKUP($A7,'V2.5.2 Measures'!$C:$W,9,FALSE)&lt;&gt;"TBD"),VLOOKUP($A7,'V2.5.2 Measures'!$C:$W,9,FALSE),"N/A")</f>
        <v>N/A</v>
      </c>
      <c r="G7" s="7" t="str">
        <f>IF((VLOOKUP($A7,'V2.5.2 Measures'!$C:$W,10,FALSE)&lt;&gt;"")*AND(VLOOKUP($A7,'V2.5.2 Measures'!$C:$W,10,FALSE)&lt;&gt;"TBD"),VLOOKUP($A7,'V2.5.2 Measures'!$C:$W,10,FALSE),"N/A")</f>
        <v>N/A</v>
      </c>
      <c r="H7" s="7">
        <f>IF(VLOOKUP($A7,'V2.5.2 Measures'!$C:$W,14,FALSE)&lt;&gt; "", VLOOKUP($A7,'V2.5.2 Measures'!$C:$W,14,FALSE),"N/A")</f>
        <v>0.2</v>
      </c>
      <c r="I7" s="7" t="str">
        <f>IF(VLOOKUP($A7,'V2.5.2 Measures'!$C:$W,15,FALSE)&lt;&gt; "", VLOOKUP($A7,'V2.5.2 Measures'!$C:$W,15,FALSE),"N/A")</f>
        <v>N/A</v>
      </c>
      <c r="J7" s="7" t="str">
        <f>IF(VLOOKUP($A7,'V2.5.2 Measures'!$C:$W,16,FALSE)&lt;&gt; "", VLOOKUP($A7,'V2.5.2 Measures'!$C:$W,16,FALSE),"N/A")</f>
        <v>N/A</v>
      </c>
      <c r="K7" s="7" t="str">
        <f>IF(VLOOKUP($A7,'V2.5.2 Measures'!$C:$W,17,FALSE)&lt;&gt; "", VLOOKUP($A7,'V2.5.2 Measures'!$C:$W,17,FALSE),"N/A")</f>
        <v>N/A</v>
      </c>
      <c r="L7" s="7" t="str">
        <f>IF(VLOOKUP($A7,'V2.5.2 Measures'!$C:$W,18,FALSE)&lt;&gt; "", VLOOKUP($A7,'V2.5.2 Measures'!$C:$W,18,FALSE),"N/A")</f>
        <v>Default</v>
      </c>
      <c r="M7" s="7" t="str">
        <f>IF(VLOOKUP($A7,'V2.5.2 Measures'!$C:$W,19,FALSE)&lt;&gt; "", VLOOKUP($A7,'V2.5.2 Measures'!$C:$W,19,FALSE),"N/A")</f>
        <v>SAS</v>
      </c>
      <c r="N7" s="7" t="str">
        <f>IF(VLOOKUP($A7,'V2.5.2 Measures'!$C:$W,20,FALSE)&lt;&gt; "", VLOOKUP($A7,'V2.5.2 Measures'!$C:$W,20,FALSE),"N/A")</f>
        <v>V1.1</v>
      </c>
      <c r="O7" s="7" t="str">
        <f>IF(VLOOKUP($A7,'V2.5.2 Measures'!$C:$W,21,FALSE)&lt;&gt; "", VLOOKUP($A7,'V2.5.2 Measures'!$C:$W,21,FALSE),"N/A")</f>
        <v>V1.6</v>
      </c>
      <c r="P7" s="7" t="e">
        <f>IF(VLOOKUP($A7,'V2.5.2 Measures'!$C:$W,22,FALSE)&lt;&gt; "", VLOOKUP($A7,'V2.5.2 Measures'!$C:$W,22,FALSE),"N/A")</f>
        <v>#REF!</v>
      </c>
      <c r="Q7" s="7" t="e">
        <f>IF(VLOOKUP($A7,'V2.5.2 Measures'!$C:$W,23,FALSE)&lt;&gt; "", VLOOKUP($A7,'V2.5.2 Measures'!$C:$W,23,FALSE),"N/A")</f>
        <v>#REF!</v>
      </c>
      <c r="R7" s="7" t="e">
        <f>IF(VLOOKUP($A7,'V2.5.2 Measures'!$C:$W,24,FALSE)&lt;&gt; "", VLOOKUP($A7,'V2.5.2 Measures'!$C:$W,24,FALSE),"N/A")</f>
        <v>#REF!</v>
      </c>
      <c r="S7" s="7" t="e">
        <f>IF(VLOOKUP($A7,'V2.5.2 Measures'!$C:$W,25,FALSE)&lt;&gt; "", VLOOKUP($A7,'V2.5.2 Measures'!$C:$W,25,FALSE),"N/A")</f>
        <v>#REF!</v>
      </c>
      <c r="T7" s="7" t="str">
        <f>IF(VLOOKUP($A7,'V2.5.2 Measures'!$C:$W,2,FALSE)&lt;&gt; "", VLOOKUP($A7,'V2.5.2 Measures'!$C:$W,2,FALSE),"N/A")</f>
        <v>ALL-1-011-11</v>
      </c>
      <c r="U7" s="7" t="str">
        <f>IF(VLOOKUP($A7,'V2.5.2 Measures'!$C:$W,3,FALSE)&lt;&gt; "", VLOOKUP($A7,'V2.5.2 Measures'!$C:$W,3,FALSE),"N/A")</f>
        <v>% of claim headers with Benefit Type values representing a combination ambulatory/institutional non-Long-Term Care benefit (see DD Appendix H)</v>
      </c>
      <c r="V7" s="7" t="e">
        <f>IF(VLOOKUP($A7,'V2.5.2 Measures'!$C:$W,26,FALSE)&lt;&gt; "", VLOOKUP($A7,'V2.5.2 Measures'!$C:$W,26,FALSE),"N/A")</f>
        <v>#REF!</v>
      </c>
      <c r="W7" s="7" t="e">
        <f>IF(VLOOKUP($A7,'V2.5.2 Measures'!$C:$W,44,FALSE)&lt;&gt; "", VLOOKUP($A7,'V2.5.2 Measures'!$C:$W,44,FALSE),"N/A")</f>
        <v>#REF!</v>
      </c>
    </row>
    <row r="8" spans="1:23" x14ac:dyDescent="0.35">
      <c r="A8" s="7" t="str">
        <f>'V2.5.2 Measures'!C14</f>
        <v>ALL1.12</v>
      </c>
      <c r="B8" s="7" t="str">
        <f>VLOOKUP($A8,'V2.5.2 Measures'!$C:$W,6,FALSE)</f>
        <v>Medicaid and S-CHIP FFS and Encounter: Original, Non-Crossover, Paid Claims</v>
      </c>
      <c r="C8" s="7" t="str">
        <f>VLOOKUP($A8,'V2.5.2 Measures'!$C:$W,8,FALSE)</f>
        <v>No</v>
      </c>
      <c r="D8" s="7" t="str">
        <f>IF(VLOOKUP($A8,'V2.5.2 Measures'!$C:$W,4,FALSE)="","",VLOOKUP($A8,'V2.5.2 Measures'!$C:$W,4,FALSE))</f>
        <v>Claims Percentage</v>
      </c>
      <c r="E8" s="7" t="str">
        <f>IF((VLOOKUP($A8,'V2.5.2 Measures'!$C:$W,8,FALSE)&lt;&gt;"")*AND(VLOOKUP($A8,'V2.5.2 Measures'!$C:$W,8,FALSE)&lt;&gt;"TBD"),VLOOKUP($A8,'V2.5.2 Measures'!$C:$W,8,FALSE),"N/A")</f>
        <v>No</v>
      </c>
      <c r="F8" s="7" t="str">
        <f>IF((VLOOKUP($A8,'V2.5.2 Measures'!$C:$W,9,FALSE)&lt;&gt;"")*AND(VLOOKUP($A8,'V2.5.2 Measures'!$C:$W,9,FALSE)&lt;&gt;"TBD"),VLOOKUP($A8,'V2.5.2 Measures'!$C:$W,9,FALSE),"N/A")</f>
        <v>N/A</v>
      </c>
      <c r="G8" s="7" t="str">
        <f>IF((VLOOKUP($A8,'V2.5.2 Measures'!$C:$W,10,FALSE)&lt;&gt;"")*AND(VLOOKUP($A8,'V2.5.2 Measures'!$C:$W,10,FALSE)&lt;&gt;"TBD"),VLOOKUP($A8,'V2.5.2 Measures'!$C:$W,10,FALSE),"N/A")</f>
        <v>N/A</v>
      </c>
      <c r="H8" s="7">
        <f>IF(VLOOKUP($A8,'V2.5.2 Measures'!$C:$W,14,FALSE)&lt;&gt; "", VLOOKUP($A8,'V2.5.2 Measures'!$C:$W,14,FALSE),"N/A")</f>
        <v>0.99</v>
      </c>
      <c r="I8" s="7" t="str">
        <f>IF(VLOOKUP($A8,'V2.5.2 Measures'!$C:$W,15,FALSE)&lt;&gt; "", VLOOKUP($A8,'V2.5.2 Measures'!$C:$W,15,FALSE),"N/A")</f>
        <v>N/A</v>
      </c>
      <c r="J8" s="7" t="str">
        <f>IF(VLOOKUP($A8,'V2.5.2 Measures'!$C:$W,16,FALSE)&lt;&gt; "", VLOOKUP($A8,'V2.5.2 Measures'!$C:$W,16,FALSE),"N/A")</f>
        <v>N/A</v>
      </c>
      <c r="K8" s="7" t="str">
        <f>IF(VLOOKUP($A8,'V2.5.2 Measures'!$C:$W,17,FALSE)&lt;&gt; "", VLOOKUP($A8,'V2.5.2 Measures'!$C:$W,17,FALSE),"N/A")</f>
        <v>N/A</v>
      </c>
      <c r="L8" s="7" t="str">
        <f>IF(VLOOKUP($A8,'V2.5.2 Measures'!$C:$W,18,FALSE)&lt;&gt; "", VLOOKUP($A8,'V2.5.2 Measures'!$C:$W,18,FALSE),"N/A")</f>
        <v>Default</v>
      </c>
      <c r="M8" s="7" t="str">
        <f>IF(VLOOKUP($A8,'V2.5.2 Measures'!$C:$W,19,FALSE)&lt;&gt; "", VLOOKUP($A8,'V2.5.2 Measures'!$C:$W,19,FALSE),"N/A")</f>
        <v>SAS</v>
      </c>
      <c r="N8" s="7" t="str">
        <f>IF(VLOOKUP($A8,'V2.5.2 Measures'!$C:$W,20,FALSE)&lt;&gt; "", VLOOKUP($A8,'V2.5.2 Measures'!$C:$W,20,FALSE),"N/A")</f>
        <v>V1.1</v>
      </c>
      <c r="O8" s="7" t="str">
        <f>IF(VLOOKUP($A8,'V2.5.2 Measures'!$C:$W,21,FALSE)&lt;&gt; "", VLOOKUP($A8,'V2.5.2 Measures'!$C:$W,21,FALSE),"N/A")</f>
        <v>V1.6</v>
      </c>
      <c r="P8" s="7" t="e">
        <f>IF(VLOOKUP($A8,'V2.5.2 Measures'!$C:$W,22,FALSE)&lt;&gt; "", VLOOKUP($A8,'V2.5.2 Measures'!$C:$W,22,FALSE),"N/A")</f>
        <v>#REF!</v>
      </c>
      <c r="Q8" s="7" t="e">
        <f>IF(VLOOKUP($A8,'V2.5.2 Measures'!$C:$W,23,FALSE)&lt;&gt; "", VLOOKUP($A8,'V2.5.2 Measures'!$C:$W,23,FALSE),"N/A")</f>
        <v>#REF!</v>
      </c>
      <c r="R8" s="7" t="e">
        <f>IF(VLOOKUP($A8,'V2.5.2 Measures'!$C:$W,24,FALSE)&lt;&gt; "", VLOOKUP($A8,'V2.5.2 Measures'!$C:$W,24,FALSE),"N/A")</f>
        <v>#REF!</v>
      </c>
      <c r="S8" s="7" t="e">
        <f>IF(VLOOKUP($A8,'V2.5.2 Measures'!$C:$W,25,FALSE)&lt;&gt; "", VLOOKUP($A8,'V2.5.2 Measures'!$C:$W,25,FALSE),"N/A")</f>
        <v>#REF!</v>
      </c>
      <c r="T8" s="7" t="str">
        <f>IF(VLOOKUP($A8,'V2.5.2 Measures'!$C:$W,2,FALSE)&lt;&gt; "", VLOOKUP($A8,'V2.5.2 Measures'!$C:$W,2,FALSE),"N/A")</f>
        <v>ALL-1-012-12</v>
      </c>
      <c r="U8" s="7" t="str">
        <f>IF(VLOOKUP($A8,'V2.5.2 Measures'!$C:$W,3,FALSE)&lt;&gt; "", VLOOKUP($A8,'V2.5.2 Measures'!$C:$W,3,FALSE),"N/A")</f>
        <v>% of claim lines with Benefit Type values representing ambulatory-only benefit (see DD Appendix H)</v>
      </c>
      <c r="V8" s="7" t="e">
        <f>IF(VLOOKUP($A8,'V2.5.2 Measures'!$C:$W,26,FALSE)&lt;&gt; "", VLOOKUP($A8,'V2.5.2 Measures'!$C:$W,26,FALSE),"N/A")</f>
        <v>#REF!</v>
      </c>
      <c r="W8" s="7" t="e">
        <f>IF(VLOOKUP($A8,'V2.5.2 Measures'!$C:$W,44,FALSE)&lt;&gt; "", VLOOKUP($A8,'V2.5.2 Measures'!$C:$W,44,FALSE),"N/A")</f>
        <v>#REF!</v>
      </c>
    </row>
    <row r="9" spans="1:23" x14ac:dyDescent="0.35">
      <c r="A9" s="7" t="str">
        <f>'V2.5.2 Measures'!C15</f>
        <v>ALL1.13</v>
      </c>
      <c r="B9" s="7" t="str">
        <f>VLOOKUP($A9,'V2.5.2 Measures'!$C:$W,6,FALSE)</f>
        <v>Medicaid and S-CHIP FFS and Encounter: Original, Non-Crossover, Paid Claims</v>
      </c>
      <c r="C9" s="7" t="str">
        <f>VLOOKUP($A9,'V2.5.2 Measures'!$C:$W,8,FALSE)</f>
        <v>No</v>
      </c>
      <c r="D9" s="7" t="str">
        <f>IF(VLOOKUP($A9,'V2.5.2 Measures'!$C:$W,4,FALSE)="","",VLOOKUP($A9,'V2.5.2 Measures'!$C:$W,4,FALSE))</f>
        <v>Claims Percentage</v>
      </c>
      <c r="E9" s="7" t="str">
        <f>IF((VLOOKUP($A9,'V2.5.2 Measures'!$C:$W,8,FALSE)&lt;&gt;"")*AND(VLOOKUP($A9,'V2.5.2 Measures'!$C:$W,8,FALSE)&lt;&gt;"TBD"),VLOOKUP($A9,'V2.5.2 Measures'!$C:$W,8,FALSE),"N/A")</f>
        <v>No</v>
      </c>
      <c r="F9" s="7" t="str">
        <f>IF((VLOOKUP($A9,'V2.5.2 Measures'!$C:$W,9,FALSE)&lt;&gt;"")*AND(VLOOKUP($A9,'V2.5.2 Measures'!$C:$W,9,FALSE)&lt;&gt;"TBD"),VLOOKUP($A9,'V2.5.2 Measures'!$C:$W,9,FALSE),"N/A")</f>
        <v>N/A</v>
      </c>
      <c r="G9" s="7" t="str">
        <f>IF((VLOOKUP($A9,'V2.5.2 Measures'!$C:$W,10,FALSE)&lt;&gt;"")*AND(VLOOKUP($A9,'V2.5.2 Measures'!$C:$W,10,FALSE)&lt;&gt;"TBD"),VLOOKUP($A9,'V2.5.2 Measures'!$C:$W,10,FALSE),"N/A")</f>
        <v>N/A</v>
      </c>
      <c r="H9" s="7">
        <f>IF(VLOOKUP($A9,'V2.5.2 Measures'!$C:$W,14,FALSE)&lt;&gt; "", VLOOKUP($A9,'V2.5.2 Measures'!$C:$W,14,FALSE),"N/A")</f>
        <v>0.99</v>
      </c>
      <c r="I9" s="7" t="str">
        <f>IF(VLOOKUP($A9,'V2.5.2 Measures'!$C:$W,15,FALSE)&lt;&gt; "", VLOOKUP($A9,'V2.5.2 Measures'!$C:$W,15,FALSE),"N/A")</f>
        <v>N/A</v>
      </c>
      <c r="J9" s="7" t="str">
        <f>IF(VLOOKUP($A9,'V2.5.2 Measures'!$C:$W,16,FALSE)&lt;&gt; "", VLOOKUP($A9,'V2.5.2 Measures'!$C:$W,16,FALSE),"N/A")</f>
        <v>N/A</v>
      </c>
      <c r="K9" s="7" t="str">
        <f>IF(VLOOKUP($A9,'V2.5.2 Measures'!$C:$W,17,FALSE)&lt;&gt; "", VLOOKUP($A9,'V2.5.2 Measures'!$C:$W,17,FALSE),"N/A")</f>
        <v>N/A</v>
      </c>
      <c r="L9" s="7" t="str">
        <f>IF(VLOOKUP($A9,'V2.5.2 Measures'!$C:$W,18,FALSE)&lt;&gt; "", VLOOKUP($A9,'V2.5.2 Measures'!$C:$W,18,FALSE),"N/A")</f>
        <v>Default</v>
      </c>
      <c r="M9" s="7" t="str">
        <f>IF(VLOOKUP($A9,'V2.5.2 Measures'!$C:$W,19,FALSE)&lt;&gt; "", VLOOKUP($A9,'V2.5.2 Measures'!$C:$W,19,FALSE),"N/A")</f>
        <v>SAS</v>
      </c>
      <c r="N9" s="7" t="str">
        <f>IF(VLOOKUP($A9,'V2.5.2 Measures'!$C:$W,20,FALSE)&lt;&gt; "", VLOOKUP($A9,'V2.5.2 Measures'!$C:$W,20,FALSE),"N/A")</f>
        <v>V1.1</v>
      </c>
      <c r="O9" s="7" t="str">
        <f>IF(VLOOKUP($A9,'V2.5.2 Measures'!$C:$W,21,FALSE)&lt;&gt; "", VLOOKUP($A9,'V2.5.2 Measures'!$C:$W,21,FALSE),"N/A")</f>
        <v>V1.6</v>
      </c>
      <c r="P9" s="7" t="e">
        <f>IF(VLOOKUP($A9,'V2.5.2 Measures'!$C:$W,22,FALSE)&lt;&gt; "", VLOOKUP($A9,'V2.5.2 Measures'!$C:$W,22,FALSE),"N/A")</f>
        <v>#REF!</v>
      </c>
      <c r="Q9" s="7" t="e">
        <f>IF(VLOOKUP($A9,'V2.5.2 Measures'!$C:$W,23,FALSE)&lt;&gt; "", VLOOKUP($A9,'V2.5.2 Measures'!$C:$W,23,FALSE),"N/A")</f>
        <v>#REF!</v>
      </c>
      <c r="R9" s="7" t="e">
        <f>IF(VLOOKUP($A9,'V2.5.2 Measures'!$C:$W,24,FALSE)&lt;&gt; "", VLOOKUP($A9,'V2.5.2 Measures'!$C:$W,24,FALSE),"N/A")</f>
        <v>#REF!</v>
      </c>
      <c r="S9" s="7" t="e">
        <f>IF(VLOOKUP($A9,'V2.5.2 Measures'!$C:$W,25,FALSE)&lt;&gt; "", VLOOKUP($A9,'V2.5.2 Measures'!$C:$W,25,FALSE),"N/A")</f>
        <v>#REF!</v>
      </c>
      <c r="T9" s="7" t="str">
        <f>IF(VLOOKUP($A9,'V2.5.2 Measures'!$C:$W,2,FALSE)&lt;&gt; "", VLOOKUP($A9,'V2.5.2 Measures'!$C:$W,2,FALSE),"N/A")</f>
        <v>ALL-1-013-13</v>
      </c>
      <c r="U9" s="7" t="str">
        <f>IF(VLOOKUP($A9,'V2.5.2 Measures'!$C:$W,3,FALSE)&lt;&gt; "", VLOOKUP($A9,'V2.5.2 Measures'!$C:$W,3,FALSE),"N/A")</f>
        <v>% of claim headers with Benefit Type values representing institutional-only Long-Term Care benefit (see DD Appendix H)</v>
      </c>
      <c r="V9" s="7" t="e">
        <f>IF(VLOOKUP($A9,'V2.5.2 Measures'!$C:$W,26,FALSE)&lt;&gt; "", VLOOKUP($A9,'V2.5.2 Measures'!$C:$W,26,FALSE),"N/A")</f>
        <v>#REF!</v>
      </c>
      <c r="W9" s="7" t="e">
        <f>IF(VLOOKUP($A9,'V2.5.2 Measures'!$C:$W,44,FALSE)&lt;&gt; "", VLOOKUP($A9,'V2.5.2 Measures'!$C:$W,44,FALSE),"N/A")</f>
        <v>#REF!</v>
      </c>
    </row>
    <row r="10" spans="1:23" x14ac:dyDescent="0.35">
      <c r="A10" s="7" t="str">
        <f>'V2.5.2 Measures'!C16</f>
        <v>ALL1.14</v>
      </c>
      <c r="B10" s="7" t="str">
        <f>VLOOKUP($A10,'V2.5.2 Measures'!$C:$W,6,FALSE)</f>
        <v>Medicaid and S-CHIP FFS and Encounter: Original, Non-Crossover, Paid Claims</v>
      </c>
      <c r="C10" s="7" t="str">
        <f>VLOOKUP($A10,'V2.5.2 Measures'!$C:$W,8,FALSE)</f>
        <v>No</v>
      </c>
      <c r="D10" s="7" t="str">
        <f>IF(VLOOKUP($A10,'V2.5.2 Measures'!$C:$W,4,FALSE)="","",VLOOKUP($A10,'V2.5.2 Measures'!$C:$W,4,FALSE))</f>
        <v>Claims Percentage</v>
      </c>
      <c r="E10" s="7" t="str">
        <f>IF((VLOOKUP($A10,'V2.5.2 Measures'!$C:$W,8,FALSE)&lt;&gt;"")*AND(VLOOKUP($A10,'V2.5.2 Measures'!$C:$W,8,FALSE)&lt;&gt;"TBD"),VLOOKUP($A10,'V2.5.2 Measures'!$C:$W,8,FALSE),"N/A")</f>
        <v>No</v>
      </c>
      <c r="F10" s="7" t="str">
        <f>IF((VLOOKUP($A10,'V2.5.2 Measures'!$C:$W,9,FALSE)&lt;&gt;"")*AND(VLOOKUP($A10,'V2.5.2 Measures'!$C:$W,9,FALSE)&lt;&gt;"TBD"),VLOOKUP($A10,'V2.5.2 Measures'!$C:$W,9,FALSE),"N/A")</f>
        <v>N/A</v>
      </c>
      <c r="G10" s="7" t="str">
        <f>IF((VLOOKUP($A10,'V2.5.2 Measures'!$C:$W,10,FALSE)&lt;&gt;"")*AND(VLOOKUP($A10,'V2.5.2 Measures'!$C:$W,10,FALSE)&lt;&gt;"TBD"),VLOOKUP($A10,'V2.5.2 Measures'!$C:$W,10,FALSE),"N/A")</f>
        <v>N/A</v>
      </c>
      <c r="H10" s="7">
        <f>IF(VLOOKUP($A10,'V2.5.2 Measures'!$C:$W,14,FALSE)&lt;&gt; "", VLOOKUP($A10,'V2.5.2 Measures'!$C:$W,14,FALSE),"N/A")</f>
        <v>0.99</v>
      </c>
      <c r="I10" s="7" t="str">
        <f>IF(VLOOKUP($A10,'V2.5.2 Measures'!$C:$W,15,FALSE)&lt;&gt; "", VLOOKUP($A10,'V2.5.2 Measures'!$C:$W,15,FALSE),"N/A")</f>
        <v>N/A</v>
      </c>
      <c r="J10" s="7" t="str">
        <f>IF(VLOOKUP($A10,'V2.5.2 Measures'!$C:$W,16,FALSE)&lt;&gt; "", VLOOKUP($A10,'V2.5.2 Measures'!$C:$W,16,FALSE),"N/A")</f>
        <v>N/A</v>
      </c>
      <c r="K10" s="7" t="str">
        <f>IF(VLOOKUP($A10,'V2.5.2 Measures'!$C:$W,17,FALSE)&lt;&gt; "", VLOOKUP($A10,'V2.5.2 Measures'!$C:$W,17,FALSE),"N/A")</f>
        <v>N/A</v>
      </c>
      <c r="L10" s="7" t="str">
        <f>IF(VLOOKUP($A10,'V2.5.2 Measures'!$C:$W,18,FALSE)&lt;&gt; "", VLOOKUP($A10,'V2.5.2 Measures'!$C:$W,18,FALSE),"N/A")</f>
        <v>Default</v>
      </c>
      <c r="M10" s="7" t="str">
        <f>IF(VLOOKUP($A10,'V2.5.2 Measures'!$C:$W,19,FALSE)&lt;&gt; "", VLOOKUP($A10,'V2.5.2 Measures'!$C:$W,19,FALSE),"N/A")</f>
        <v>SAS</v>
      </c>
      <c r="N10" s="7" t="str">
        <f>IF(VLOOKUP($A10,'V2.5.2 Measures'!$C:$W,20,FALSE)&lt;&gt; "", VLOOKUP($A10,'V2.5.2 Measures'!$C:$W,20,FALSE),"N/A")</f>
        <v>V1.1</v>
      </c>
      <c r="O10" s="7" t="str">
        <f>IF(VLOOKUP($A10,'V2.5.2 Measures'!$C:$W,21,FALSE)&lt;&gt; "", VLOOKUP($A10,'V2.5.2 Measures'!$C:$W,21,FALSE),"N/A")</f>
        <v>V1.6</v>
      </c>
      <c r="P10" s="7" t="e">
        <f>IF(VLOOKUP($A10,'V2.5.2 Measures'!$C:$W,22,FALSE)&lt;&gt; "", VLOOKUP($A10,'V2.5.2 Measures'!$C:$W,22,FALSE),"N/A")</f>
        <v>#REF!</v>
      </c>
      <c r="Q10" s="7" t="e">
        <f>IF(VLOOKUP($A10,'V2.5.2 Measures'!$C:$W,23,FALSE)&lt;&gt; "", VLOOKUP($A10,'V2.5.2 Measures'!$C:$W,23,FALSE),"N/A")</f>
        <v>#REF!</v>
      </c>
      <c r="R10" s="7" t="e">
        <f>IF(VLOOKUP($A10,'V2.5.2 Measures'!$C:$W,24,FALSE)&lt;&gt; "", VLOOKUP($A10,'V2.5.2 Measures'!$C:$W,24,FALSE),"N/A")</f>
        <v>#REF!</v>
      </c>
      <c r="S10" s="7" t="e">
        <f>IF(VLOOKUP($A10,'V2.5.2 Measures'!$C:$W,25,FALSE)&lt;&gt; "", VLOOKUP($A10,'V2.5.2 Measures'!$C:$W,25,FALSE),"N/A")</f>
        <v>#REF!</v>
      </c>
      <c r="T10" s="7" t="str">
        <f>IF(VLOOKUP($A10,'V2.5.2 Measures'!$C:$W,2,FALSE)&lt;&gt; "", VLOOKUP($A10,'V2.5.2 Measures'!$C:$W,2,FALSE),"N/A")</f>
        <v>ALL-1-014-14</v>
      </c>
      <c r="U10" s="7" t="str">
        <f>IF(VLOOKUP($A10,'V2.5.2 Measures'!$C:$W,3,FALSE)&lt;&gt; "", VLOOKUP($A10,'V2.5.2 Measures'!$C:$W,3,FALSE),"N/A")</f>
        <v>% of claim headers with Benefit Type values representing institutional-only non-Long-Term Care benefit (see DD Appendix H)</v>
      </c>
      <c r="V10" s="7" t="e">
        <f>IF(VLOOKUP($A10,'V2.5.2 Measures'!$C:$W,26,FALSE)&lt;&gt; "", VLOOKUP($A10,'V2.5.2 Measures'!$C:$W,26,FALSE),"N/A")</f>
        <v>#REF!</v>
      </c>
      <c r="W10" s="7" t="e">
        <f>IF(VLOOKUP($A10,'V2.5.2 Measures'!$C:$W,44,FALSE)&lt;&gt; "", VLOOKUP($A10,'V2.5.2 Measures'!$C:$W,44,FALSE),"N/A")</f>
        <v>#REF!</v>
      </c>
    </row>
    <row r="11" spans="1:23" x14ac:dyDescent="0.35">
      <c r="A11" s="7" t="str">
        <f>'V2.5.2 Measures'!C17</f>
        <v>ALL11.1</v>
      </c>
      <c r="B11" s="7" t="str">
        <f>VLOOKUP($A11,'V2.5.2 Measures'!$C:$W,6,FALSE)</f>
        <v>S-CHIP FFS and Encounter: Original, Paid Claims</v>
      </c>
      <c r="C11" s="7" t="str">
        <f>VLOOKUP($A11,'V2.5.2 Measures'!$C:$W,8,FALSE)</f>
        <v>No</v>
      </c>
      <c r="D11" s="7" t="str">
        <f>IF(VLOOKUP($A11,'V2.5.2 Measures'!$C:$W,4,FALSE)="","",VLOOKUP($A11,'V2.5.2 Measures'!$C:$W,4,FALSE))</f>
        <v>Claims Percentage</v>
      </c>
      <c r="E11" s="7" t="str">
        <f>IF((VLOOKUP($A11,'V2.5.2 Measures'!$C:$W,8,FALSE)&lt;&gt;"")*AND(VLOOKUP($A11,'V2.5.2 Measures'!$C:$W,8,FALSE)&lt;&gt;"TBD"),VLOOKUP($A11,'V2.5.2 Measures'!$C:$W,8,FALSE),"N/A")</f>
        <v>No</v>
      </c>
      <c r="F11" s="7" t="str">
        <f>IF((VLOOKUP($A11,'V2.5.2 Measures'!$C:$W,9,FALSE)&lt;&gt;"")*AND(VLOOKUP($A11,'V2.5.2 Measures'!$C:$W,9,FALSE)&lt;&gt;"TBD"),VLOOKUP($A11,'V2.5.2 Measures'!$C:$W,9,FALSE),"N/A")</f>
        <v>N/A</v>
      </c>
      <c r="G11" s="7" t="str">
        <f>IF((VLOOKUP($A11,'V2.5.2 Measures'!$C:$W,10,FALSE)&lt;&gt;"")*AND(VLOOKUP($A11,'V2.5.2 Measures'!$C:$W,10,FALSE)&lt;&gt;"TBD"),VLOOKUP($A11,'V2.5.2 Measures'!$C:$W,10,FALSE),"N/A")</f>
        <v>N/A</v>
      </c>
      <c r="H11" s="7">
        <f>IF(VLOOKUP($A11,'V2.5.2 Measures'!$C:$W,14,FALSE)&lt;&gt; "", VLOOKUP($A11,'V2.5.2 Measures'!$C:$W,14,FALSE),"N/A")</f>
        <v>0.05</v>
      </c>
      <c r="I11" s="7">
        <f>IF(VLOOKUP($A11,'V2.5.2 Measures'!$C:$W,15,FALSE)&lt;&gt; "", VLOOKUP($A11,'V2.5.2 Measures'!$C:$W,15,FALSE),"N/A")</f>
        <v>0.05</v>
      </c>
      <c r="J11" s="7" t="str">
        <f>IF(VLOOKUP($A11,'V2.5.2 Measures'!$C:$W,16,FALSE)&lt;&gt; "", VLOOKUP($A11,'V2.5.2 Measures'!$C:$W,16,FALSE),"N/A")</f>
        <v>N/A</v>
      </c>
      <c r="K11" s="7" t="str">
        <f>IF(VLOOKUP($A11,'V2.5.2 Measures'!$C:$W,17,FALSE)&lt;&gt; "", VLOOKUP($A11,'V2.5.2 Measures'!$C:$W,17,FALSE),"N/A")</f>
        <v>N/A</v>
      </c>
      <c r="L11" s="7" t="str">
        <f>IF(VLOOKUP($A11,'V2.5.2 Measures'!$C:$W,18,FALSE)&lt;&gt; "", VLOOKUP($A11,'V2.5.2 Measures'!$C:$W,18,FALSE),"N/A")</f>
        <v>Default</v>
      </c>
      <c r="M11" s="7" t="str">
        <f>IF(VLOOKUP($A11,'V2.5.2 Measures'!$C:$W,19,FALSE)&lt;&gt; "", VLOOKUP($A11,'V2.5.2 Measures'!$C:$W,19,FALSE),"N/A")</f>
        <v>SAS</v>
      </c>
      <c r="N11" s="7" t="str">
        <f>IF(VLOOKUP($A11,'V2.5.2 Measures'!$C:$W,20,FALSE)&lt;&gt; "", VLOOKUP($A11,'V2.5.2 Measures'!$C:$W,20,FALSE),"N/A")</f>
        <v>V1.5</v>
      </c>
      <c r="O11" s="7" t="str">
        <f>IF(VLOOKUP($A11,'V2.5.2 Measures'!$C:$W,21,FALSE)&lt;&gt; "", VLOOKUP($A11,'V2.5.2 Measures'!$C:$W,21,FALSE),"N/A")</f>
        <v>V1.5</v>
      </c>
      <c r="P11" s="7" t="e">
        <f>IF(VLOOKUP($A11,'V2.5.2 Measures'!$C:$W,22,FALSE)&lt;&gt; "", VLOOKUP($A11,'V2.5.2 Measures'!$C:$W,22,FALSE),"N/A")</f>
        <v>#REF!</v>
      </c>
      <c r="Q11" s="7" t="e">
        <f>IF(VLOOKUP($A11,'V2.5.2 Measures'!$C:$W,23,FALSE)&lt;&gt; "", VLOOKUP($A11,'V2.5.2 Measures'!$C:$W,23,FALSE),"N/A")</f>
        <v>#REF!</v>
      </c>
      <c r="R11" s="7" t="e">
        <f>IF(VLOOKUP($A11,'V2.5.2 Measures'!$C:$W,24,FALSE)&lt;&gt; "", VLOOKUP($A11,'V2.5.2 Measures'!$C:$W,24,FALSE),"N/A")</f>
        <v>#REF!</v>
      </c>
      <c r="S11" s="7" t="e">
        <f>IF(VLOOKUP($A11,'V2.5.2 Measures'!$C:$W,25,FALSE)&lt;&gt; "", VLOOKUP($A11,'V2.5.2 Measures'!$C:$W,25,FALSE),"N/A")</f>
        <v>#REF!</v>
      </c>
      <c r="T11" s="7" t="str">
        <f>IF(VLOOKUP($A11,'V2.5.2 Measures'!$C:$W,2,FALSE)&lt;&gt; "", VLOOKUP($A11,'V2.5.2 Measures'!$C:$W,2,FALSE),"N/A")</f>
        <v>ALL-11-001-1</v>
      </c>
      <c r="U11" s="7" t="str">
        <f>IF(VLOOKUP($A11,'V2.5.2 Measures'!$C:$W,3,FALSE)&lt;&gt; "", VLOOKUP($A11,'V2.5.2 Measures'!$C:$W,3,FALSE),"N/A")</f>
        <v>% of claim lines that are crossover claims</v>
      </c>
      <c r="V11" s="7" t="e">
        <f>IF(VLOOKUP($A11,'V2.5.2 Measures'!$C:$W,26,FALSE)&lt;&gt; "", VLOOKUP($A11,'V2.5.2 Measures'!$C:$W,26,FALSE),"N/A")</f>
        <v>#REF!</v>
      </c>
      <c r="W11" s="7" t="e">
        <f>IF(VLOOKUP($A11,'V2.5.2 Measures'!$C:$W,44,FALSE)&lt;&gt; "", VLOOKUP($A11,'V2.5.2 Measures'!$C:$W,44,FALSE),"N/A")</f>
        <v>#REF!</v>
      </c>
    </row>
    <row r="12" spans="1:23" x14ac:dyDescent="0.35">
      <c r="A12" s="7" t="str">
        <f>'V2.5.2 Measures'!C18</f>
        <v>ALL12.1</v>
      </c>
      <c r="B12" s="7" t="str">
        <f>VLOOKUP($A12,'V2.5.2 Measures'!$C:$W,6,FALSE)</f>
        <v>Medicaid and S-CHIP FFS and Encounter: Original, Non-Crossover, Paid Claims</v>
      </c>
      <c r="C12" s="7" t="str">
        <f>VLOOKUP($A12,'V2.5.2 Measures'!$C:$W,8,FALSE)</f>
        <v>TA- Inferential</v>
      </c>
      <c r="D12" s="7" t="str">
        <f>IF(VLOOKUP($A12,'V2.5.2 Measures'!$C:$W,4,FALSE)="","",VLOOKUP($A12,'V2.5.2 Measures'!$C:$W,4,FALSE))</f>
        <v>Claims Percentage</v>
      </c>
      <c r="E12" s="7" t="str">
        <f>IF((VLOOKUP($A12,'V2.5.2 Measures'!$C:$W,8,FALSE)&lt;&gt;"")*AND(VLOOKUP($A12,'V2.5.2 Measures'!$C:$W,8,FALSE)&lt;&gt;"TBD"),VLOOKUP($A12,'V2.5.2 Measures'!$C:$W,8,FALSE),"N/A")</f>
        <v>TA- Inferential</v>
      </c>
      <c r="F12" s="7" t="str">
        <f>IF((VLOOKUP($A12,'V2.5.2 Measures'!$C:$W,9,FALSE)&lt;&gt;"")*AND(VLOOKUP($A12,'V2.5.2 Measures'!$C:$W,9,FALSE)&lt;&gt;"TBD"),VLOOKUP($A12,'V2.5.2 Measures'!$C:$W,9,FALSE),"N/A")</f>
        <v>High</v>
      </c>
      <c r="G12" s="7">
        <f>IF((VLOOKUP($A12,'V2.5.2 Measures'!$C:$W,10,FALSE)&lt;&gt;"")*AND(VLOOKUP($A12,'V2.5.2 Measures'!$C:$W,10,FALSE)&lt;&gt;"TBD"),VLOOKUP($A12,'V2.5.2 Measures'!$C:$W,10,FALSE),"N/A")</f>
        <v>18</v>
      </c>
      <c r="H12" s="7">
        <f>IF(VLOOKUP($A12,'V2.5.2 Measures'!$C:$W,14,FALSE)&lt;&gt; "", VLOOKUP($A12,'V2.5.2 Measures'!$C:$W,14,FALSE),"N/A")</f>
        <v>0.15</v>
      </c>
      <c r="I12" s="7" t="str">
        <f>IF(VLOOKUP($A12,'V2.5.2 Measures'!$C:$W,15,FALSE)&lt;&gt; "", VLOOKUP($A12,'V2.5.2 Measures'!$C:$W,15,FALSE),"N/A")</f>
        <v>N/A</v>
      </c>
      <c r="J12" s="7">
        <f>IF(VLOOKUP($A12,'V2.5.2 Measures'!$C:$W,16,FALSE)&lt;&gt; "", VLOOKUP($A12,'V2.5.2 Measures'!$C:$W,16,FALSE),"N/A")</f>
        <v>0.01</v>
      </c>
      <c r="K12" s="7">
        <f>IF(VLOOKUP($A12,'V2.5.2 Measures'!$C:$W,17,FALSE)&lt;&gt; "", VLOOKUP($A12,'V2.5.2 Measures'!$C:$W,17,FALSE),"N/A")</f>
        <v>0.15</v>
      </c>
      <c r="L12" s="7" t="str">
        <f>IF(VLOOKUP($A12,'V2.5.2 Measures'!$C:$W,18,FALSE)&lt;&gt; "", VLOOKUP($A12,'V2.5.2 Measures'!$C:$W,18,FALSE),"N/A")</f>
        <v>Default</v>
      </c>
      <c r="M12" s="7" t="str">
        <f>IF(VLOOKUP($A12,'V2.5.2 Measures'!$C:$W,19,FALSE)&lt;&gt; "", VLOOKUP($A12,'V2.5.2 Measures'!$C:$W,19,FALSE),"N/A")</f>
        <v>SAS</v>
      </c>
      <c r="N12" s="7" t="str">
        <f>IF(VLOOKUP($A12,'V2.5.2 Measures'!$C:$W,20,FALSE)&lt;&gt; "", VLOOKUP($A12,'V2.5.2 Measures'!$C:$W,20,FALSE),"N/A")</f>
        <v>V1.6</v>
      </c>
      <c r="O12" s="7" t="str">
        <f>IF(VLOOKUP($A12,'V2.5.2 Measures'!$C:$W,21,FALSE)&lt;&gt; "", VLOOKUP($A12,'V2.5.2 Measures'!$C:$W,21,FALSE),"N/A")</f>
        <v>V1.6</v>
      </c>
      <c r="P12" s="7" t="e">
        <f>IF(VLOOKUP($A12,'V2.5.2 Measures'!$C:$W,22,FALSE)&lt;&gt; "", VLOOKUP($A12,'V2.5.2 Measures'!$C:$W,22,FALSE),"N/A")</f>
        <v>#REF!</v>
      </c>
      <c r="Q12" s="7" t="e">
        <f>IF(VLOOKUP($A12,'V2.5.2 Measures'!$C:$W,23,FALSE)&lt;&gt; "", VLOOKUP($A12,'V2.5.2 Measures'!$C:$W,23,FALSE),"N/A")</f>
        <v>#REF!</v>
      </c>
      <c r="R12" s="7" t="e">
        <f>IF(VLOOKUP($A12,'V2.5.2 Measures'!$C:$W,24,FALSE)&lt;&gt; "", VLOOKUP($A12,'V2.5.2 Measures'!$C:$W,24,FALSE),"N/A")</f>
        <v>#REF!</v>
      </c>
      <c r="S12" s="7" t="e">
        <f>IF(VLOOKUP($A12,'V2.5.2 Measures'!$C:$W,25,FALSE)&lt;&gt; "", VLOOKUP($A12,'V2.5.2 Measures'!$C:$W,25,FALSE),"N/A")</f>
        <v>#REF!</v>
      </c>
      <c r="T12" s="7" t="str">
        <f>IF(VLOOKUP($A12,'V2.5.2 Measures'!$C:$W,2,FALSE)&lt;&gt; "", VLOOKUP($A12,'V2.5.2 Measures'!$C:$W,2,FALSE),"N/A")</f>
        <v>ALL-12-001-1</v>
      </c>
      <c r="U12" s="7" t="str">
        <f>IF(VLOOKUP($A12,'V2.5.2 Measures'!$C:$W,3,FALSE)&lt;&gt; "", VLOOKUP($A12,'V2.5.2 Measures'!$C:$W,3,FALSE),"N/A")</f>
        <v>% of claim headers with PROGRAM TYPE = 01, 02, or 04 (EPSDT, family planning, or FQHC)</v>
      </c>
      <c r="V12" s="7" t="e">
        <f>IF(VLOOKUP($A12,'V2.5.2 Measures'!$C:$W,26,FALSE)&lt;&gt; "", VLOOKUP($A12,'V2.5.2 Measures'!$C:$W,26,FALSE),"N/A")</f>
        <v>#REF!</v>
      </c>
      <c r="W12" s="7" t="e">
        <f>IF(VLOOKUP($A12,'V2.5.2 Measures'!$C:$W,44,FALSE)&lt;&gt; "", VLOOKUP($A12,'V2.5.2 Measures'!$C:$W,44,FALSE),"N/A")</f>
        <v>#REF!</v>
      </c>
    </row>
    <row r="13" spans="1:23" x14ac:dyDescent="0.35">
      <c r="A13" s="7" t="str">
        <f>'V2.5.2 Measures'!C19</f>
        <v>ALL13.1</v>
      </c>
      <c r="B13" s="7" t="str">
        <f>VLOOKUP($A13,'V2.5.2 Measures'!$C:$W,6,FALSE)</f>
        <v>Medicaid FFS and Encounter: Original, Paid Claims</v>
      </c>
      <c r="C13" s="7" t="str">
        <f>VLOOKUP($A13,'V2.5.2 Measures'!$C:$W,8,FALSE)</f>
        <v>TA- Inferential</v>
      </c>
      <c r="D13" s="7" t="str">
        <f>IF(VLOOKUP($A13,'V2.5.2 Measures'!$C:$W,4,FALSE)="","",VLOOKUP($A13,'V2.5.2 Measures'!$C:$W,4,FALSE))</f>
        <v>Claims Percentage</v>
      </c>
      <c r="E13" s="7" t="str">
        <f>IF((VLOOKUP($A13,'V2.5.2 Measures'!$C:$W,8,FALSE)&lt;&gt;"")*AND(VLOOKUP($A13,'V2.5.2 Measures'!$C:$W,8,FALSE)&lt;&gt;"TBD"),VLOOKUP($A13,'V2.5.2 Measures'!$C:$W,8,FALSE),"N/A")</f>
        <v>TA- Inferential</v>
      </c>
      <c r="F13" s="7" t="str">
        <f>IF((VLOOKUP($A13,'V2.5.2 Measures'!$C:$W,9,FALSE)&lt;&gt;"")*AND(VLOOKUP($A13,'V2.5.2 Measures'!$C:$W,9,FALSE)&lt;&gt;"TBD"),VLOOKUP($A13,'V2.5.2 Measures'!$C:$W,9,FALSE),"N/A")</f>
        <v>High</v>
      </c>
      <c r="G13" s="7">
        <f>IF((VLOOKUP($A13,'V2.5.2 Measures'!$C:$W,10,FALSE)&lt;&gt;"")*AND(VLOOKUP($A13,'V2.5.2 Measures'!$C:$W,10,FALSE)&lt;&gt;"TBD"),VLOOKUP($A13,'V2.5.2 Measures'!$C:$W,10,FALSE),"N/A")</f>
        <v>15</v>
      </c>
      <c r="H13" s="7">
        <f>IF(VLOOKUP($A13,'V2.5.2 Measures'!$C:$W,14,FALSE)&lt;&gt; "", VLOOKUP($A13,'V2.5.2 Measures'!$C:$W,14,FALSE),"N/A")</f>
        <v>0.2</v>
      </c>
      <c r="I13" s="7" t="str">
        <f>IF(VLOOKUP($A13,'V2.5.2 Measures'!$C:$W,15,FALSE)&lt;&gt; "", VLOOKUP($A13,'V2.5.2 Measures'!$C:$W,15,FALSE),"N/A")</f>
        <v>N/A</v>
      </c>
      <c r="J13" s="7">
        <f>IF(VLOOKUP($A13,'V2.5.2 Measures'!$C:$W,16,FALSE)&lt;&gt; "", VLOOKUP($A13,'V2.5.2 Measures'!$C:$W,16,FALSE),"N/A")</f>
        <v>0</v>
      </c>
      <c r="K13" s="7">
        <f>IF(VLOOKUP($A13,'V2.5.2 Measures'!$C:$W,17,FALSE)&lt;&gt; "", VLOOKUP($A13,'V2.5.2 Measures'!$C:$W,17,FALSE),"N/A")</f>
        <v>0.2</v>
      </c>
      <c r="L13" s="7" t="str">
        <f>IF(VLOOKUP($A13,'V2.5.2 Measures'!$C:$W,18,FALSE)&lt;&gt; "", VLOOKUP($A13,'V2.5.2 Measures'!$C:$W,18,FALSE),"N/A")</f>
        <v>Default</v>
      </c>
      <c r="M13" s="7" t="str">
        <f>IF(VLOOKUP($A13,'V2.5.2 Measures'!$C:$W,19,FALSE)&lt;&gt; "", VLOOKUP($A13,'V2.5.2 Measures'!$C:$W,19,FALSE),"N/A")</f>
        <v>SAS</v>
      </c>
      <c r="N13" s="7" t="str">
        <f>IF(VLOOKUP($A13,'V2.5.2 Measures'!$C:$W,20,FALSE)&lt;&gt; "", VLOOKUP($A13,'V2.5.2 Measures'!$C:$W,20,FALSE),"N/A")</f>
        <v>V1.6</v>
      </c>
      <c r="O13" s="7" t="str">
        <f>IF(VLOOKUP($A13,'V2.5.2 Measures'!$C:$W,21,FALSE)&lt;&gt; "", VLOOKUP($A13,'V2.5.2 Measures'!$C:$W,21,FALSE),"N/A")</f>
        <v>V1.6</v>
      </c>
      <c r="P13" s="7" t="e">
        <f>IF(VLOOKUP($A13,'V2.5.2 Measures'!$C:$W,22,FALSE)&lt;&gt; "", VLOOKUP($A13,'V2.5.2 Measures'!$C:$W,22,FALSE),"N/A")</f>
        <v>#REF!</v>
      </c>
      <c r="Q13" s="7" t="e">
        <f>IF(VLOOKUP($A13,'V2.5.2 Measures'!$C:$W,23,FALSE)&lt;&gt; "", VLOOKUP($A13,'V2.5.2 Measures'!$C:$W,23,FALSE),"N/A")</f>
        <v>#REF!</v>
      </c>
      <c r="R13" s="7" t="e">
        <f>IF(VLOOKUP($A13,'V2.5.2 Measures'!$C:$W,24,FALSE)&lt;&gt; "", VLOOKUP($A13,'V2.5.2 Measures'!$C:$W,24,FALSE),"N/A")</f>
        <v>#REF!</v>
      </c>
      <c r="S13" s="7" t="e">
        <f>IF(VLOOKUP($A13,'V2.5.2 Measures'!$C:$W,25,FALSE)&lt;&gt; "", VLOOKUP($A13,'V2.5.2 Measures'!$C:$W,25,FALSE),"N/A")</f>
        <v>#REF!</v>
      </c>
      <c r="T13" s="7" t="str">
        <f>IF(VLOOKUP($A13,'V2.5.2 Measures'!$C:$W,2,FALSE)&lt;&gt; "", VLOOKUP($A13,'V2.5.2 Measures'!$C:$W,2,FALSE),"N/A")</f>
        <v>ALL-13-001-1</v>
      </c>
      <c r="U13" s="7" t="str">
        <f>IF(VLOOKUP($A13,'V2.5.2 Measures'!$C:$W,3,FALSE)&lt;&gt; "", VLOOKUP($A13,'V2.5.2 Measures'!$C:$W,3,FALSE),"N/A")</f>
        <v>% of MSIS IDs limited to family planning (RESTRICTED-BENEFITS-CODE = 6) with non-family planning services (PROGRAM-TYPE not equal 2)</v>
      </c>
      <c r="V13" s="7" t="e">
        <f>IF(VLOOKUP($A13,'V2.5.2 Measures'!$C:$W,26,FALSE)&lt;&gt; "", VLOOKUP($A13,'V2.5.2 Measures'!$C:$W,26,FALSE),"N/A")</f>
        <v>#REF!</v>
      </c>
      <c r="W13" s="7" t="e">
        <f>IF(VLOOKUP($A13,'V2.5.2 Measures'!$C:$W,44,FALSE)&lt;&gt; "", VLOOKUP($A13,'V2.5.2 Measures'!$C:$W,44,FALSE),"N/A")</f>
        <v>#REF!</v>
      </c>
    </row>
    <row r="14" spans="1:23" x14ac:dyDescent="0.35">
      <c r="A14" s="7" t="str">
        <f>'V2.5.2 Measures'!C20</f>
        <v>ALL13.2</v>
      </c>
      <c r="B14" s="7" t="str">
        <f>VLOOKUP($A14,'V2.5.2 Measures'!$C:$W,6,FALSE)</f>
        <v>Medicaid FFS and Encounter: Original, Paid Claims</v>
      </c>
      <c r="C14" s="7" t="str">
        <f>VLOOKUP($A14,'V2.5.2 Measures'!$C:$W,8,FALSE)</f>
        <v>TA- Inferential</v>
      </c>
      <c r="D14" s="7" t="str">
        <f>IF(VLOOKUP($A14,'V2.5.2 Measures'!$C:$W,4,FALSE)="","",VLOOKUP($A14,'V2.5.2 Measures'!$C:$W,4,FALSE))</f>
        <v>Claims Percentage</v>
      </c>
      <c r="E14" s="7" t="str">
        <f>IF((VLOOKUP($A14,'V2.5.2 Measures'!$C:$W,8,FALSE)&lt;&gt;"")*AND(VLOOKUP($A14,'V2.5.2 Measures'!$C:$W,8,FALSE)&lt;&gt;"TBD"),VLOOKUP($A14,'V2.5.2 Measures'!$C:$W,8,FALSE),"N/A")</f>
        <v>TA- Inferential</v>
      </c>
      <c r="F14" s="7" t="str">
        <f>IF((VLOOKUP($A14,'V2.5.2 Measures'!$C:$W,9,FALSE)&lt;&gt;"")*AND(VLOOKUP($A14,'V2.5.2 Measures'!$C:$W,9,FALSE)&lt;&gt;"TBD"),VLOOKUP($A14,'V2.5.2 Measures'!$C:$W,9,FALSE),"N/A")</f>
        <v>High</v>
      </c>
      <c r="G14" s="7">
        <f>IF((VLOOKUP($A14,'V2.5.2 Measures'!$C:$W,10,FALSE)&lt;&gt;"")*AND(VLOOKUP($A14,'V2.5.2 Measures'!$C:$W,10,FALSE)&lt;&gt;"TBD"),VLOOKUP($A14,'V2.5.2 Measures'!$C:$W,10,FALSE),"N/A")</f>
        <v>15</v>
      </c>
      <c r="H14" s="7">
        <f>IF(VLOOKUP($A14,'V2.5.2 Measures'!$C:$W,14,FALSE)&lt;&gt; "", VLOOKUP($A14,'V2.5.2 Measures'!$C:$W,14,FALSE),"N/A")</f>
        <v>0.15</v>
      </c>
      <c r="I14" s="7" t="str">
        <f>IF(VLOOKUP($A14,'V2.5.2 Measures'!$C:$W,15,FALSE)&lt;&gt; "", VLOOKUP($A14,'V2.5.2 Measures'!$C:$W,15,FALSE),"N/A")</f>
        <v>N/A</v>
      </c>
      <c r="J14" s="7">
        <f>IF(VLOOKUP($A14,'V2.5.2 Measures'!$C:$W,16,FALSE)&lt;&gt; "", VLOOKUP($A14,'V2.5.2 Measures'!$C:$W,16,FALSE),"N/A")</f>
        <v>0</v>
      </c>
      <c r="K14" s="7">
        <f>IF(VLOOKUP($A14,'V2.5.2 Measures'!$C:$W,17,FALSE)&lt;&gt; "", VLOOKUP($A14,'V2.5.2 Measures'!$C:$W,17,FALSE),"N/A")</f>
        <v>0.15</v>
      </c>
      <c r="L14" s="7" t="str">
        <f>IF(VLOOKUP($A14,'V2.5.2 Measures'!$C:$W,18,FALSE)&lt;&gt; "", VLOOKUP($A14,'V2.5.2 Measures'!$C:$W,18,FALSE),"N/A")</f>
        <v>Default</v>
      </c>
      <c r="M14" s="7" t="str">
        <f>IF(VLOOKUP($A14,'V2.5.2 Measures'!$C:$W,19,FALSE)&lt;&gt; "", VLOOKUP($A14,'V2.5.2 Measures'!$C:$W,19,FALSE),"N/A")</f>
        <v>SAS</v>
      </c>
      <c r="N14" s="7" t="str">
        <f>IF(VLOOKUP($A14,'V2.5.2 Measures'!$C:$W,20,FALSE)&lt;&gt; "", VLOOKUP($A14,'V2.5.2 Measures'!$C:$W,20,FALSE),"N/A")</f>
        <v>V1.6</v>
      </c>
      <c r="O14" s="7" t="str">
        <f>IF(VLOOKUP($A14,'V2.5.2 Measures'!$C:$W,21,FALSE)&lt;&gt; "", VLOOKUP($A14,'V2.5.2 Measures'!$C:$W,21,FALSE),"N/A")</f>
        <v>V1.6</v>
      </c>
      <c r="P14" s="7" t="e">
        <f>IF(VLOOKUP($A14,'V2.5.2 Measures'!$C:$W,22,FALSE)&lt;&gt; "", VLOOKUP($A14,'V2.5.2 Measures'!$C:$W,22,FALSE),"N/A")</f>
        <v>#REF!</v>
      </c>
      <c r="Q14" s="7" t="e">
        <f>IF(VLOOKUP($A14,'V2.5.2 Measures'!$C:$W,23,FALSE)&lt;&gt; "", VLOOKUP($A14,'V2.5.2 Measures'!$C:$W,23,FALSE),"N/A")</f>
        <v>#REF!</v>
      </c>
      <c r="R14" s="7" t="e">
        <f>IF(VLOOKUP($A14,'V2.5.2 Measures'!$C:$W,24,FALSE)&lt;&gt; "", VLOOKUP($A14,'V2.5.2 Measures'!$C:$W,24,FALSE),"N/A")</f>
        <v>#REF!</v>
      </c>
      <c r="S14" s="7" t="e">
        <f>IF(VLOOKUP($A14,'V2.5.2 Measures'!$C:$W,25,FALSE)&lt;&gt; "", VLOOKUP($A14,'V2.5.2 Measures'!$C:$W,25,FALSE),"N/A")</f>
        <v>#REF!</v>
      </c>
      <c r="T14" s="7" t="str">
        <f>IF(VLOOKUP($A14,'V2.5.2 Measures'!$C:$W,2,FALSE)&lt;&gt; "", VLOOKUP($A14,'V2.5.2 Measures'!$C:$W,2,FALSE),"N/A")</f>
        <v>ALL-13-002-2</v>
      </c>
      <c r="U14" s="7" t="str">
        <f>IF(VLOOKUP($A14,'V2.5.2 Measures'!$C:$W,3,FALSE)&lt;&gt; "", VLOOKUP($A14,'V2.5.2 Measures'!$C:$W,3,FALSE),"N/A")</f>
        <v>% of MSIS IDs limited to family planning (RESTRICTED-BENEFITS-CODE = 6) with non-family planning services (PROGRAM-TYPE not equal 2)</v>
      </c>
      <c r="V14" s="7" t="e">
        <f>IF(VLOOKUP($A14,'V2.5.2 Measures'!$C:$W,26,FALSE)&lt;&gt; "", VLOOKUP($A14,'V2.5.2 Measures'!$C:$W,26,FALSE),"N/A")</f>
        <v>#REF!</v>
      </c>
      <c r="W14" s="7" t="e">
        <f>IF(VLOOKUP($A14,'V2.5.2 Measures'!$C:$W,44,FALSE)&lt;&gt; "", VLOOKUP($A14,'V2.5.2 Measures'!$C:$W,44,FALSE),"N/A")</f>
        <v>#REF!</v>
      </c>
    </row>
    <row r="15" spans="1:23" x14ac:dyDescent="0.35">
      <c r="A15" s="7" t="str">
        <f>'V2.5.2 Measures'!C21</f>
        <v>ALL13.3</v>
      </c>
      <c r="B15" s="7" t="str">
        <f>VLOOKUP($A15,'V2.5.2 Measures'!$C:$W,6,FALSE)</f>
        <v>Medicaid FFS and Encounter: Original, Paid Claims</v>
      </c>
      <c r="C15" s="7" t="str">
        <f>VLOOKUP($A15,'V2.5.2 Measures'!$C:$W,8,FALSE)</f>
        <v>No</v>
      </c>
      <c r="D15" s="7" t="str">
        <f>IF(VLOOKUP($A15,'V2.5.2 Measures'!$C:$W,4,FALSE)="","",VLOOKUP($A15,'V2.5.2 Measures'!$C:$W,4,FALSE))</f>
        <v>Claims Percentage</v>
      </c>
      <c r="E15" s="7" t="str">
        <f>IF((VLOOKUP($A15,'V2.5.2 Measures'!$C:$W,8,FALSE)&lt;&gt;"")*AND(VLOOKUP($A15,'V2.5.2 Measures'!$C:$W,8,FALSE)&lt;&gt;"TBD"),VLOOKUP($A15,'V2.5.2 Measures'!$C:$W,8,FALSE),"N/A")</f>
        <v>No</v>
      </c>
      <c r="F15" s="7" t="str">
        <f>IF((VLOOKUP($A15,'V2.5.2 Measures'!$C:$W,9,FALSE)&lt;&gt;"")*AND(VLOOKUP($A15,'V2.5.2 Measures'!$C:$W,9,FALSE)&lt;&gt;"TBD"),VLOOKUP($A15,'V2.5.2 Measures'!$C:$W,9,FALSE),"N/A")</f>
        <v>N/A</v>
      </c>
      <c r="G15" s="7" t="str">
        <f>IF((VLOOKUP($A15,'V2.5.2 Measures'!$C:$W,10,FALSE)&lt;&gt;"")*AND(VLOOKUP($A15,'V2.5.2 Measures'!$C:$W,10,FALSE)&lt;&gt;"TBD"),VLOOKUP($A15,'V2.5.2 Measures'!$C:$W,10,FALSE),"N/A")</f>
        <v>N/A</v>
      </c>
      <c r="H15" s="7">
        <f>IF(VLOOKUP($A15,'V2.5.2 Measures'!$C:$W,14,FALSE)&lt;&gt; "", VLOOKUP($A15,'V2.5.2 Measures'!$C:$W,14,FALSE),"N/A")</f>
        <v>0.15</v>
      </c>
      <c r="I15" s="7" t="str">
        <f>IF(VLOOKUP($A15,'V2.5.2 Measures'!$C:$W,15,FALSE)&lt;&gt; "", VLOOKUP($A15,'V2.5.2 Measures'!$C:$W,15,FALSE),"N/A")</f>
        <v>N/A</v>
      </c>
      <c r="J15" s="7" t="str">
        <f>IF(VLOOKUP($A15,'V2.5.2 Measures'!$C:$W,16,FALSE)&lt;&gt; "", VLOOKUP($A15,'V2.5.2 Measures'!$C:$W,16,FALSE),"N/A")</f>
        <v>N/A</v>
      </c>
      <c r="K15" s="7" t="str">
        <f>IF(VLOOKUP($A15,'V2.5.2 Measures'!$C:$W,17,FALSE)&lt;&gt; "", VLOOKUP($A15,'V2.5.2 Measures'!$C:$W,17,FALSE),"N/A")</f>
        <v>N/A</v>
      </c>
      <c r="L15" s="7" t="str">
        <f>IF(VLOOKUP($A15,'V2.5.2 Measures'!$C:$W,18,FALSE)&lt;&gt; "", VLOOKUP($A15,'V2.5.2 Measures'!$C:$W,18,FALSE),"N/A")</f>
        <v>Default</v>
      </c>
      <c r="M15" s="7" t="str">
        <f>IF(VLOOKUP($A15,'V2.5.2 Measures'!$C:$W,19,FALSE)&lt;&gt; "", VLOOKUP($A15,'V2.5.2 Measures'!$C:$W,19,FALSE),"N/A")</f>
        <v>SAS</v>
      </c>
      <c r="N15" s="7" t="str">
        <f>IF(VLOOKUP($A15,'V2.5.2 Measures'!$C:$W,20,FALSE)&lt;&gt; "", VLOOKUP($A15,'V2.5.2 Measures'!$C:$W,20,FALSE),"N/A")</f>
        <v>V1.6</v>
      </c>
      <c r="O15" s="7" t="str">
        <f>IF(VLOOKUP($A15,'V2.5.2 Measures'!$C:$W,21,FALSE)&lt;&gt; "", VLOOKUP($A15,'V2.5.2 Measures'!$C:$W,21,FALSE),"N/A")</f>
        <v>V1.7</v>
      </c>
      <c r="P15" s="7" t="e">
        <f>IF(VLOOKUP($A15,'V2.5.2 Measures'!$C:$W,22,FALSE)&lt;&gt; "", VLOOKUP($A15,'V2.5.2 Measures'!$C:$W,22,FALSE),"N/A")</f>
        <v>#REF!</v>
      </c>
      <c r="Q15" s="7" t="e">
        <f>IF(VLOOKUP($A15,'V2.5.2 Measures'!$C:$W,23,FALSE)&lt;&gt; "", VLOOKUP($A15,'V2.5.2 Measures'!$C:$W,23,FALSE),"N/A")</f>
        <v>#REF!</v>
      </c>
      <c r="R15" s="7" t="e">
        <f>IF(VLOOKUP($A15,'V2.5.2 Measures'!$C:$W,24,FALSE)&lt;&gt; "", VLOOKUP($A15,'V2.5.2 Measures'!$C:$W,24,FALSE),"N/A")</f>
        <v>#REF!</v>
      </c>
      <c r="S15" s="7" t="e">
        <f>IF(VLOOKUP($A15,'V2.5.2 Measures'!$C:$W,25,FALSE)&lt;&gt; "", VLOOKUP($A15,'V2.5.2 Measures'!$C:$W,25,FALSE),"N/A")</f>
        <v>#REF!</v>
      </c>
      <c r="T15" s="7" t="str">
        <f>IF(VLOOKUP($A15,'V2.5.2 Measures'!$C:$W,2,FALSE)&lt;&gt; "", VLOOKUP($A15,'V2.5.2 Measures'!$C:$W,2,FALSE),"N/A")</f>
        <v>ALL-13-003-3</v>
      </c>
      <c r="U15" s="7" t="str">
        <f>IF(VLOOKUP($A15,'V2.5.2 Measures'!$C:$W,3,FALSE)&lt;&gt; "", VLOOKUP($A15,'V2.5.2 Measures'!$C:$W,3,FALSE),"N/A")</f>
        <v xml:space="preserve">% alien (RESTRICTED-BENEFITS-CODE = 2) with non-emergency room services </v>
      </c>
      <c r="V15" s="7" t="e">
        <f>IF(VLOOKUP($A15,'V2.5.2 Measures'!$C:$W,26,FALSE)&lt;&gt; "", VLOOKUP($A15,'V2.5.2 Measures'!$C:$W,26,FALSE),"N/A")</f>
        <v>#REF!</v>
      </c>
      <c r="W15" s="7" t="e">
        <f>IF(VLOOKUP($A15,'V2.5.2 Measures'!$C:$W,44,FALSE)&lt;&gt; "", VLOOKUP($A15,'V2.5.2 Measures'!$C:$W,44,FALSE),"N/A")</f>
        <v>#REF!</v>
      </c>
    </row>
    <row r="16" spans="1:23" x14ac:dyDescent="0.35">
      <c r="A16" s="7" t="str">
        <f>'V2.5.2 Measures'!C22</f>
        <v>ALL13.5</v>
      </c>
      <c r="B16" s="7" t="str">
        <f>VLOOKUP($A16,'V2.5.2 Measures'!$C:$W,6,FALSE)</f>
        <v>Medicaid FFS and Encounter: Original, Paid Claims</v>
      </c>
      <c r="C16" s="7" t="str">
        <f>VLOOKUP($A16,'V2.5.2 Measures'!$C:$W,8,FALSE)</f>
        <v>TA- Inferential</v>
      </c>
      <c r="D16" s="7" t="str">
        <f>IF(VLOOKUP($A16,'V2.5.2 Measures'!$C:$W,4,FALSE)="","",VLOOKUP($A16,'V2.5.2 Measures'!$C:$W,4,FALSE))</f>
        <v>Claims Percentage</v>
      </c>
      <c r="E16" s="7" t="str">
        <f>IF((VLOOKUP($A16,'V2.5.2 Measures'!$C:$W,8,FALSE)&lt;&gt;"")*AND(VLOOKUP($A16,'V2.5.2 Measures'!$C:$W,8,FALSE)&lt;&gt;"TBD"),VLOOKUP($A16,'V2.5.2 Measures'!$C:$W,8,FALSE),"N/A")</f>
        <v>TA- Inferential</v>
      </c>
      <c r="F16" s="7" t="str">
        <f>IF((VLOOKUP($A16,'V2.5.2 Measures'!$C:$W,9,FALSE)&lt;&gt;"")*AND(VLOOKUP($A16,'V2.5.2 Measures'!$C:$W,9,FALSE)&lt;&gt;"TBD"),VLOOKUP($A16,'V2.5.2 Measures'!$C:$W,9,FALSE),"N/A")</f>
        <v>Medium</v>
      </c>
      <c r="G16" s="7" t="str">
        <f>IF((VLOOKUP($A16,'V2.5.2 Measures'!$C:$W,10,FALSE)&lt;&gt;"")*AND(VLOOKUP($A16,'V2.5.2 Measures'!$C:$W,10,FALSE)&lt;&gt;"TBD"),VLOOKUP($A16,'V2.5.2 Measures'!$C:$W,10,FALSE),"N/A")</f>
        <v>N/A</v>
      </c>
      <c r="H16" s="7">
        <f>IF(VLOOKUP($A16,'V2.5.2 Measures'!$C:$W,14,FALSE)&lt;&gt; "", VLOOKUP($A16,'V2.5.2 Measures'!$C:$W,14,FALSE),"N/A")</f>
        <v>0.15</v>
      </c>
      <c r="I16" s="7" t="str">
        <f>IF(VLOOKUP($A16,'V2.5.2 Measures'!$C:$W,15,FALSE)&lt;&gt; "", VLOOKUP($A16,'V2.5.2 Measures'!$C:$W,15,FALSE),"N/A")</f>
        <v>N/A</v>
      </c>
      <c r="J16" s="7">
        <f>IF(VLOOKUP($A16,'V2.5.2 Measures'!$C:$W,16,FALSE)&lt;&gt; "", VLOOKUP($A16,'V2.5.2 Measures'!$C:$W,16,FALSE),"N/A")</f>
        <v>0</v>
      </c>
      <c r="K16" s="7">
        <f>IF(VLOOKUP($A16,'V2.5.2 Measures'!$C:$W,17,FALSE)&lt;&gt; "", VLOOKUP($A16,'V2.5.2 Measures'!$C:$W,17,FALSE),"N/A")</f>
        <v>0.15</v>
      </c>
      <c r="L16" s="7" t="str">
        <f>IF(VLOOKUP($A16,'V2.5.2 Measures'!$C:$W,18,FALSE)&lt;&gt; "", VLOOKUP($A16,'V2.5.2 Measures'!$C:$W,18,FALSE),"N/A")</f>
        <v>Default</v>
      </c>
      <c r="M16" s="7" t="str">
        <f>IF(VLOOKUP($A16,'V2.5.2 Measures'!$C:$W,19,FALSE)&lt;&gt; "", VLOOKUP($A16,'V2.5.2 Measures'!$C:$W,19,FALSE),"N/A")</f>
        <v>SAS</v>
      </c>
      <c r="N16" s="7" t="str">
        <f>IF(VLOOKUP($A16,'V2.5.2 Measures'!$C:$W,20,FALSE)&lt;&gt; "", VLOOKUP($A16,'V2.5.2 Measures'!$C:$W,20,FALSE),"N/A")</f>
        <v>V1.7</v>
      </c>
      <c r="O16" s="7" t="str">
        <f>IF(VLOOKUP($A16,'V2.5.2 Measures'!$C:$W,21,FALSE)&lt;&gt; "", VLOOKUP($A16,'V2.5.2 Measures'!$C:$W,21,FALSE),"N/A")</f>
        <v>V2.2</v>
      </c>
      <c r="P16" s="7" t="e">
        <f>IF(VLOOKUP($A16,'V2.5.2 Measures'!$C:$W,22,FALSE)&lt;&gt; "", VLOOKUP($A16,'V2.5.2 Measures'!$C:$W,22,FALSE),"N/A")</f>
        <v>#REF!</v>
      </c>
      <c r="Q16" s="7" t="e">
        <f>IF(VLOOKUP($A16,'V2.5.2 Measures'!$C:$W,23,FALSE)&lt;&gt; "", VLOOKUP($A16,'V2.5.2 Measures'!$C:$W,23,FALSE),"N/A")</f>
        <v>#REF!</v>
      </c>
      <c r="R16" s="7" t="e">
        <f>IF(VLOOKUP($A16,'V2.5.2 Measures'!$C:$W,24,FALSE)&lt;&gt; "", VLOOKUP($A16,'V2.5.2 Measures'!$C:$W,24,FALSE),"N/A")</f>
        <v>#REF!</v>
      </c>
      <c r="S16" s="7" t="e">
        <f>IF(VLOOKUP($A16,'V2.5.2 Measures'!$C:$W,25,FALSE)&lt;&gt; "", VLOOKUP($A16,'V2.5.2 Measures'!$C:$W,25,FALSE),"N/A")</f>
        <v>#REF!</v>
      </c>
      <c r="T16" s="7" t="str">
        <f>IF(VLOOKUP($A16,'V2.5.2 Measures'!$C:$W,2,FALSE)&lt;&gt; "", VLOOKUP($A16,'V2.5.2 Measures'!$C:$W,2,FALSE),"N/A")</f>
        <v>ALL-13-003-5</v>
      </c>
      <c r="U16" s="7" t="str">
        <f>IF(VLOOKUP($A16,'V2.5.2 Measures'!$C:$W,3,FALSE)&lt;&gt; "", VLOOKUP($A16,'V2.5.2 Measures'!$C:$W,3,FALSE),"N/A")</f>
        <v>% alien restricted benefits code status (RESTRICTED-BENEFITS-CODE = 2) with services that are not emergency room or pregnancy-related</v>
      </c>
      <c r="V16" s="7" t="e">
        <f>IF(VLOOKUP($A16,'V2.5.2 Measures'!$C:$W,26,FALSE)&lt;&gt; "", VLOOKUP($A16,'V2.5.2 Measures'!$C:$W,26,FALSE),"N/A")</f>
        <v>#REF!</v>
      </c>
      <c r="W16" s="7" t="e">
        <f>IF(VLOOKUP($A16,'V2.5.2 Measures'!$C:$W,44,FALSE)&lt;&gt; "", VLOOKUP($A16,'V2.5.2 Measures'!$C:$W,44,FALSE),"N/A")</f>
        <v>#REF!</v>
      </c>
    </row>
    <row r="17" spans="1:23" x14ac:dyDescent="0.35">
      <c r="A17" s="7" t="str">
        <f>'V2.5.2 Measures'!C25</f>
        <v>ALL14.1</v>
      </c>
      <c r="B17" s="7" t="str">
        <f>VLOOKUP($A17,'V2.5.2 Measures'!$C:$W,6,FALSE)</f>
        <v>Medicaid FFS and Encounter: Original and Adjustment, Crossover, Paid Claims</v>
      </c>
      <c r="C17" s="7" t="str">
        <f>VLOOKUP($A17,'V2.5.2 Measures'!$C:$W,8,FALSE)</f>
        <v>TA- Inferential</v>
      </c>
      <c r="D17" s="7" t="str">
        <f>IF(VLOOKUP($A17,'V2.5.2 Measures'!$C:$W,4,FALSE)="","",VLOOKUP($A17,'V2.5.2 Measures'!$C:$W,4,FALSE))</f>
        <v>Claims Percentage</v>
      </c>
      <c r="E17" s="7" t="str">
        <f>IF((VLOOKUP($A17,'V2.5.2 Measures'!$C:$W,8,FALSE)&lt;&gt;"")*AND(VLOOKUP($A17,'V2.5.2 Measures'!$C:$W,8,FALSE)&lt;&gt;"TBD"),VLOOKUP($A17,'V2.5.2 Measures'!$C:$W,8,FALSE),"N/A")</f>
        <v>TA- Inferential</v>
      </c>
      <c r="F17" s="7" t="str">
        <f>IF((VLOOKUP($A17,'V2.5.2 Measures'!$C:$W,9,FALSE)&lt;&gt;"")*AND(VLOOKUP($A17,'V2.5.2 Measures'!$C:$W,9,FALSE)&lt;&gt;"TBD"),VLOOKUP($A17,'V2.5.2 Measures'!$C:$W,9,FALSE),"N/A")</f>
        <v>High</v>
      </c>
      <c r="G17" s="7">
        <f>IF((VLOOKUP($A17,'V2.5.2 Measures'!$C:$W,10,FALSE)&lt;&gt;"")*AND(VLOOKUP($A17,'V2.5.2 Measures'!$C:$W,10,FALSE)&lt;&gt;"TBD"),VLOOKUP($A17,'V2.5.2 Measures'!$C:$W,10,FALSE),"N/A")</f>
        <v>19</v>
      </c>
      <c r="H17" s="7">
        <f>IF(VLOOKUP($A17,'V2.5.2 Measures'!$C:$W,14,FALSE)&lt;&gt; "", VLOOKUP($A17,'V2.5.2 Measures'!$C:$W,14,FALSE),"N/A")</f>
        <v>0.05</v>
      </c>
      <c r="I17" s="7" t="str">
        <f>IF(VLOOKUP($A17,'V2.5.2 Measures'!$C:$W,15,FALSE)&lt;&gt; "", VLOOKUP($A17,'V2.5.2 Measures'!$C:$W,15,FALSE),"N/A")</f>
        <v>N/A</v>
      </c>
      <c r="J17" s="7">
        <f>IF(VLOOKUP($A17,'V2.5.2 Measures'!$C:$W,16,FALSE)&lt;&gt; "", VLOOKUP($A17,'V2.5.2 Measures'!$C:$W,16,FALSE),"N/A")</f>
        <v>0</v>
      </c>
      <c r="K17" s="7">
        <f>IF(VLOOKUP($A17,'V2.5.2 Measures'!$C:$W,17,FALSE)&lt;&gt; "", VLOOKUP($A17,'V2.5.2 Measures'!$C:$W,17,FALSE),"N/A")</f>
        <v>0.05</v>
      </c>
      <c r="L17" s="7" t="str">
        <f>IF(VLOOKUP($A17,'V2.5.2 Measures'!$C:$W,18,FALSE)&lt;&gt; "", VLOOKUP($A17,'V2.5.2 Measures'!$C:$W,18,FALSE),"N/A")</f>
        <v>Default</v>
      </c>
      <c r="M17" s="7" t="str">
        <f>IF(VLOOKUP($A17,'V2.5.2 Measures'!$C:$W,19,FALSE)&lt;&gt; "", VLOOKUP($A17,'V2.5.2 Measures'!$C:$W,19,FALSE),"N/A")</f>
        <v>SAS</v>
      </c>
      <c r="N17" s="7" t="str">
        <f>IF(VLOOKUP($A17,'V2.5.2 Measures'!$C:$W,20,FALSE)&lt;&gt; "", VLOOKUP($A17,'V2.5.2 Measures'!$C:$W,20,FALSE),"N/A")</f>
        <v>V1.7</v>
      </c>
      <c r="O17" s="7" t="str">
        <f>IF(VLOOKUP($A17,'V2.5.2 Measures'!$C:$W,21,FALSE)&lt;&gt; "", VLOOKUP($A17,'V2.5.2 Measures'!$C:$W,21,FALSE),"N/A")</f>
        <v>V1.7</v>
      </c>
      <c r="P17" s="7" t="e">
        <f>IF(VLOOKUP($A17,'V2.5.2 Measures'!$C:$W,22,FALSE)&lt;&gt; "", VLOOKUP($A17,'V2.5.2 Measures'!$C:$W,22,FALSE),"N/A")</f>
        <v>#REF!</v>
      </c>
      <c r="Q17" s="7" t="e">
        <f>IF(VLOOKUP($A17,'V2.5.2 Measures'!$C:$W,23,FALSE)&lt;&gt; "", VLOOKUP($A17,'V2.5.2 Measures'!$C:$W,23,FALSE),"N/A")</f>
        <v>#REF!</v>
      </c>
      <c r="R17" s="7" t="e">
        <f>IF(VLOOKUP($A17,'V2.5.2 Measures'!$C:$W,24,FALSE)&lt;&gt; "", VLOOKUP($A17,'V2.5.2 Measures'!$C:$W,24,FALSE),"N/A")</f>
        <v>#REF!</v>
      </c>
      <c r="S17" s="7" t="e">
        <f>IF(VLOOKUP($A17,'V2.5.2 Measures'!$C:$W,25,FALSE)&lt;&gt; "", VLOOKUP($A17,'V2.5.2 Measures'!$C:$W,25,FALSE),"N/A")</f>
        <v>#REF!</v>
      </c>
      <c r="T17" s="7" t="str">
        <f>IF(VLOOKUP($A17,'V2.5.2 Measures'!$C:$W,2,FALSE)&lt;&gt; "", VLOOKUP($A17,'V2.5.2 Measures'!$C:$W,2,FALSE),"N/A")</f>
        <v>ALL-14-001-1</v>
      </c>
      <c r="U17" s="7" t="str">
        <f>IF(VLOOKUP($A17,'V2.5.2 Measures'!$C:$W,3,FALSE)&lt;&gt; "", VLOOKUP($A17,'V2.5.2 Measures'!$C:$W,3,FALSE),"N/A")</f>
        <v>% of MSIS IDs on crossover claim headers not enrolled as duals (QMB, QMB Plus, SLMB Plus, Other) on Admission Date</v>
      </c>
      <c r="V17" s="7" t="e">
        <f>IF(VLOOKUP($A17,'V2.5.2 Measures'!$C:$W,26,FALSE)&lt;&gt; "", VLOOKUP($A17,'V2.5.2 Measures'!$C:$W,26,FALSE),"N/A")</f>
        <v>#REF!</v>
      </c>
      <c r="W17" s="7" t="e">
        <f>IF(VLOOKUP($A17,'V2.5.2 Measures'!$C:$W,44,FALSE)&lt;&gt; "", VLOOKUP($A17,'V2.5.2 Measures'!$C:$W,44,FALSE),"N/A")</f>
        <v>#REF!</v>
      </c>
    </row>
    <row r="18" spans="1:23" x14ac:dyDescent="0.35">
      <c r="A18" s="7" t="str">
        <f>'V2.5.2 Measures'!C26</f>
        <v>ALL14.2</v>
      </c>
      <c r="B18" s="7" t="str">
        <f>VLOOKUP($A18,'V2.5.2 Measures'!$C:$W,6,FALSE)</f>
        <v>Medicaid FFS and Encounter: Original and Adjustment, Crossover, Paid Claims</v>
      </c>
      <c r="C18" s="7" t="str">
        <f>VLOOKUP($A18,'V2.5.2 Measures'!$C:$W,8,FALSE)</f>
        <v>TA- Inferential</v>
      </c>
      <c r="D18" s="7" t="str">
        <f>IF(VLOOKUP($A18,'V2.5.2 Measures'!$C:$W,4,FALSE)="","",VLOOKUP($A18,'V2.5.2 Measures'!$C:$W,4,FALSE))</f>
        <v>Claims Percentage</v>
      </c>
      <c r="E18" s="7" t="str">
        <f>IF((VLOOKUP($A18,'V2.5.2 Measures'!$C:$W,8,FALSE)&lt;&gt;"")*AND(VLOOKUP($A18,'V2.5.2 Measures'!$C:$W,8,FALSE)&lt;&gt;"TBD"),VLOOKUP($A18,'V2.5.2 Measures'!$C:$W,8,FALSE),"N/A")</f>
        <v>TA- Inferential</v>
      </c>
      <c r="F18" s="7" t="str">
        <f>IF((VLOOKUP($A18,'V2.5.2 Measures'!$C:$W,9,FALSE)&lt;&gt;"")*AND(VLOOKUP($A18,'V2.5.2 Measures'!$C:$W,9,FALSE)&lt;&gt;"TBD"),VLOOKUP($A18,'V2.5.2 Measures'!$C:$W,9,FALSE),"N/A")</f>
        <v>High</v>
      </c>
      <c r="G18" s="7">
        <f>IF((VLOOKUP($A18,'V2.5.2 Measures'!$C:$W,10,FALSE)&lt;&gt;"")*AND(VLOOKUP($A18,'V2.5.2 Measures'!$C:$W,10,FALSE)&lt;&gt;"TBD"),VLOOKUP($A18,'V2.5.2 Measures'!$C:$W,10,FALSE),"N/A")</f>
        <v>19</v>
      </c>
      <c r="H18" s="7">
        <f>IF(VLOOKUP($A18,'V2.5.2 Measures'!$C:$W,14,FALSE)&lt;&gt; "", VLOOKUP($A18,'V2.5.2 Measures'!$C:$W,14,FALSE),"N/A")</f>
        <v>0.05</v>
      </c>
      <c r="I18" s="7" t="str">
        <f>IF(VLOOKUP($A18,'V2.5.2 Measures'!$C:$W,15,FALSE)&lt;&gt; "", VLOOKUP($A18,'V2.5.2 Measures'!$C:$W,15,FALSE),"N/A")</f>
        <v>N/A</v>
      </c>
      <c r="J18" s="7">
        <f>IF(VLOOKUP($A18,'V2.5.2 Measures'!$C:$W,16,FALSE)&lt;&gt; "", VLOOKUP($A18,'V2.5.2 Measures'!$C:$W,16,FALSE),"N/A")</f>
        <v>0</v>
      </c>
      <c r="K18" s="7">
        <f>IF(VLOOKUP($A18,'V2.5.2 Measures'!$C:$W,17,FALSE)&lt;&gt; "", VLOOKUP($A18,'V2.5.2 Measures'!$C:$W,17,FALSE),"N/A")</f>
        <v>0.05</v>
      </c>
      <c r="L18" s="7" t="str">
        <f>IF(VLOOKUP($A18,'V2.5.2 Measures'!$C:$W,18,FALSE)&lt;&gt; "", VLOOKUP($A18,'V2.5.2 Measures'!$C:$W,18,FALSE),"N/A")</f>
        <v>Default</v>
      </c>
      <c r="M18" s="7" t="str">
        <f>IF(VLOOKUP($A18,'V2.5.2 Measures'!$C:$W,19,FALSE)&lt;&gt; "", VLOOKUP($A18,'V2.5.2 Measures'!$C:$W,19,FALSE),"N/A")</f>
        <v>SAS</v>
      </c>
      <c r="N18" s="7" t="str">
        <f>IF(VLOOKUP($A18,'V2.5.2 Measures'!$C:$W,20,FALSE)&lt;&gt; "", VLOOKUP($A18,'V2.5.2 Measures'!$C:$W,20,FALSE),"N/A")</f>
        <v>V1.7</v>
      </c>
      <c r="O18" s="7" t="str">
        <f>IF(VLOOKUP($A18,'V2.5.2 Measures'!$C:$W,21,FALSE)&lt;&gt; "", VLOOKUP($A18,'V2.5.2 Measures'!$C:$W,21,FALSE),"N/A")</f>
        <v>V1.7</v>
      </c>
      <c r="P18" s="7" t="e">
        <f>IF(VLOOKUP($A18,'V2.5.2 Measures'!$C:$W,22,FALSE)&lt;&gt; "", VLOOKUP($A18,'V2.5.2 Measures'!$C:$W,22,FALSE),"N/A")</f>
        <v>#REF!</v>
      </c>
      <c r="Q18" s="7" t="e">
        <f>IF(VLOOKUP($A18,'V2.5.2 Measures'!$C:$W,23,FALSE)&lt;&gt; "", VLOOKUP($A18,'V2.5.2 Measures'!$C:$W,23,FALSE),"N/A")</f>
        <v>#REF!</v>
      </c>
      <c r="R18" s="7" t="e">
        <f>IF(VLOOKUP($A18,'V2.5.2 Measures'!$C:$W,24,FALSE)&lt;&gt; "", VLOOKUP($A18,'V2.5.2 Measures'!$C:$W,24,FALSE),"N/A")</f>
        <v>#REF!</v>
      </c>
      <c r="S18" s="7" t="e">
        <f>IF(VLOOKUP($A18,'V2.5.2 Measures'!$C:$W,25,FALSE)&lt;&gt; "", VLOOKUP($A18,'V2.5.2 Measures'!$C:$W,25,FALSE),"N/A")</f>
        <v>#REF!</v>
      </c>
      <c r="T18" s="7" t="str">
        <f>IF(VLOOKUP($A18,'V2.5.2 Measures'!$C:$W,2,FALSE)&lt;&gt; "", VLOOKUP($A18,'V2.5.2 Measures'!$C:$W,2,FALSE),"N/A")</f>
        <v>ALL-14-002-2</v>
      </c>
      <c r="U18" s="7" t="str">
        <f>IF(VLOOKUP($A18,'V2.5.2 Measures'!$C:$W,3,FALSE)&lt;&gt; "", VLOOKUP($A18,'V2.5.2 Measures'!$C:$W,3,FALSE),"N/A")</f>
        <v>% of MSIS IDs on crossover claim headers not enrolled as duals (QMB, QMB Plus, SLMB Plus, Other) on Beginning Date of Service</v>
      </c>
      <c r="V18" s="7" t="e">
        <f>IF(VLOOKUP($A18,'V2.5.2 Measures'!$C:$W,26,FALSE)&lt;&gt; "", VLOOKUP($A18,'V2.5.2 Measures'!$C:$W,26,FALSE),"N/A")</f>
        <v>#REF!</v>
      </c>
      <c r="W18" s="7" t="e">
        <f>IF(VLOOKUP($A18,'V2.5.2 Measures'!$C:$W,44,FALSE)&lt;&gt; "", VLOOKUP($A18,'V2.5.2 Measures'!$C:$W,44,FALSE),"N/A")</f>
        <v>#REF!</v>
      </c>
    </row>
    <row r="19" spans="1:23" x14ac:dyDescent="0.35">
      <c r="A19" s="7" t="str">
        <f>'V2.5.2 Measures'!C27</f>
        <v>ALL14.3</v>
      </c>
      <c r="B19" s="7" t="str">
        <f>VLOOKUP($A19,'V2.5.2 Measures'!$C:$W,6,FALSE)</f>
        <v>Medicaid FFS and Encounter: Original and Adjustment, Crossover, Paid Claims</v>
      </c>
      <c r="C19" s="7" t="str">
        <f>VLOOKUP($A19,'V2.5.2 Measures'!$C:$W,8,FALSE)</f>
        <v>TA- Inferential</v>
      </c>
      <c r="D19" s="7" t="str">
        <f>IF(VLOOKUP($A19,'V2.5.2 Measures'!$C:$W,4,FALSE)="","",VLOOKUP($A19,'V2.5.2 Measures'!$C:$W,4,FALSE))</f>
        <v>Claims Percentage</v>
      </c>
      <c r="E19" s="7" t="str">
        <f>IF((VLOOKUP($A19,'V2.5.2 Measures'!$C:$W,8,FALSE)&lt;&gt;"")*AND(VLOOKUP($A19,'V2.5.2 Measures'!$C:$W,8,FALSE)&lt;&gt;"TBD"),VLOOKUP($A19,'V2.5.2 Measures'!$C:$W,8,FALSE),"N/A")</f>
        <v>TA- Inferential</v>
      </c>
      <c r="F19" s="7" t="str">
        <f>IF((VLOOKUP($A19,'V2.5.2 Measures'!$C:$W,9,FALSE)&lt;&gt;"")*AND(VLOOKUP($A19,'V2.5.2 Measures'!$C:$W,9,FALSE)&lt;&gt;"TBD"),VLOOKUP($A19,'V2.5.2 Measures'!$C:$W,9,FALSE),"N/A")</f>
        <v>High</v>
      </c>
      <c r="G19" s="7">
        <f>IF((VLOOKUP($A19,'V2.5.2 Measures'!$C:$W,10,FALSE)&lt;&gt;"")*AND(VLOOKUP($A19,'V2.5.2 Measures'!$C:$W,10,FALSE)&lt;&gt;"TBD"),VLOOKUP($A19,'V2.5.2 Measures'!$C:$W,10,FALSE),"N/A")</f>
        <v>19</v>
      </c>
      <c r="H19" s="7">
        <f>IF(VLOOKUP($A19,'V2.5.2 Measures'!$C:$W,14,FALSE)&lt;&gt; "", VLOOKUP($A19,'V2.5.2 Measures'!$C:$W,14,FALSE),"N/A")</f>
        <v>0.05</v>
      </c>
      <c r="I19" s="7" t="str">
        <f>IF(VLOOKUP($A19,'V2.5.2 Measures'!$C:$W,15,FALSE)&lt;&gt; "", VLOOKUP($A19,'V2.5.2 Measures'!$C:$W,15,FALSE),"N/A")</f>
        <v>N/A</v>
      </c>
      <c r="J19" s="7">
        <f>IF(VLOOKUP($A19,'V2.5.2 Measures'!$C:$W,16,FALSE)&lt;&gt; "", VLOOKUP($A19,'V2.5.2 Measures'!$C:$W,16,FALSE),"N/A")</f>
        <v>0</v>
      </c>
      <c r="K19" s="7">
        <f>IF(VLOOKUP($A19,'V2.5.2 Measures'!$C:$W,17,FALSE)&lt;&gt; "", VLOOKUP($A19,'V2.5.2 Measures'!$C:$W,17,FALSE),"N/A")</f>
        <v>0.05</v>
      </c>
      <c r="L19" s="7" t="str">
        <f>IF(VLOOKUP($A19,'V2.5.2 Measures'!$C:$W,18,FALSE)&lt;&gt; "", VLOOKUP($A19,'V2.5.2 Measures'!$C:$W,18,FALSE),"N/A")</f>
        <v>Default</v>
      </c>
      <c r="M19" s="7" t="str">
        <f>IF(VLOOKUP($A19,'V2.5.2 Measures'!$C:$W,19,FALSE)&lt;&gt; "", VLOOKUP($A19,'V2.5.2 Measures'!$C:$W,19,FALSE),"N/A")</f>
        <v>SAS</v>
      </c>
      <c r="N19" s="7" t="str">
        <f>IF(VLOOKUP($A19,'V2.5.2 Measures'!$C:$W,20,FALSE)&lt;&gt; "", VLOOKUP($A19,'V2.5.2 Measures'!$C:$W,20,FALSE),"N/A")</f>
        <v>V1.7</v>
      </c>
      <c r="O19" s="7" t="str">
        <f>IF(VLOOKUP($A19,'V2.5.2 Measures'!$C:$W,21,FALSE)&lt;&gt; "", VLOOKUP($A19,'V2.5.2 Measures'!$C:$W,21,FALSE),"N/A")</f>
        <v>V1.7</v>
      </c>
      <c r="P19" s="7" t="e">
        <f>IF(VLOOKUP($A19,'V2.5.2 Measures'!$C:$W,22,FALSE)&lt;&gt; "", VLOOKUP($A19,'V2.5.2 Measures'!$C:$W,22,FALSE),"N/A")</f>
        <v>#REF!</v>
      </c>
      <c r="Q19" s="7" t="e">
        <f>IF(VLOOKUP($A19,'V2.5.2 Measures'!$C:$W,23,FALSE)&lt;&gt; "", VLOOKUP($A19,'V2.5.2 Measures'!$C:$W,23,FALSE),"N/A")</f>
        <v>#REF!</v>
      </c>
      <c r="R19" s="7" t="e">
        <f>IF(VLOOKUP($A19,'V2.5.2 Measures'!$C:$W,24,FALSE)&lt;&gt; "", VLOOKUP($A19,'V2.5.2 Measures'!$C:$W,24,FALSE),"N/A")</f>
        <v>#REF!</v>
      </c>
      <c r="S19" s="7" t="e">
        <f>IF(VLOOKUP($A19,'V2.5.2 Measures'!$C:$W,25,FALSE)&lt;&gt; "", VLOOKUP($A19,'V2.5.2 Measures'!$C:$W,25,FALSE),"N/A")</f>
        <v>#REF!</v>
      </c>
      <c r="T19" s="7" t="str">
        <f>IF(VLOOKUP($A19,'V2.5.2 Measures'!$C:$W,2,FALSE)&lt;&gt; "", VLOOKUP($A19,'V2.5.2 Measures'!$C:$W,2,FALSE),"N/A")</f>
        <v>ALL-14-003-3</v>
      </c>
      <c r="U19" s="7" t="str">
        <f>IF(VLOOKUP($A19,'V2.5.2 Measures'!$C:$W,3,FALSE)&lt;&gt; "", VLOOKUP($A19,'V2.5.2 Measures'!$C:$W,3,FALSE),"N/A")</f>
        <v>% of MSIS IDs on crossover claim headers not enrolled as duals (QMB, QMB Plus, SLMB Plus, Other) on Beginning Date of Service</v>
      </c>
      <c r="V19" s="7" t="e">
        <f>IF(VLOOKUP($A19,'V2.5.2 Measures'!$C:$W,26,FALSE)&lt;&gt; "", VLOOKUP($A19,'V2.5.2 Measures'!$C:$W,26,FALSE),"N/A")</f>
        <v>#REF!</v>
      </c>
      <c r="W19" s="7" t="e">
        <f>IF(VLOOKUP($A19,'V2.5.2 Measures'!$C:$W,44,FALSE)&lt;&gt; "", VLOOKUP($A19,'V2.5.2 Measures'!$C:$W,44,FALSE),"N/A")</f>
        <v>#REF!</v>
      </c>
    </row>
    <row r="20" spans="1:23" x14ac:dyDescent="0.35">
      <c r="A20" s="7" t="str">
        <f>'V2.5.2 Measures'!C28</f>
        <v>ALL14.4</v>
      </c>
      <c r="B20" s="7" t="str">
        <f>VLOOKUP($A20,'V2.5.2 Measures'!$C:$W,6,FALSE)</f>
        <v>Medicaid FFS and Encounter: Original and Adjustment, Crossover, Paid Claims</v>
      </c>
      <c r="C20" s="7" t="str">
        <f>VLOOKUP($A20,'V2.5.2 Measures'!$C:$W,8,FALSE)</f>
        <v>TA- Inferential</v>
      </c>
      <c r="D20" s="7" t="str">
        <f>IF(VLOOKUP($A20,'V2.5.2 Measures'!$C:$W,4,FALSE)="","",VLOOKUP($A20,'V2.5.2 Measures'!$C:$W,4,FALSE))</f>
        <v>Claims Percentage</v>
      </c>
      <c r="E20" s="7" t="str">
        <f>IF((VLOOKUP($A20,'V2.5.2 Measures'!$C:$W,8,FALSE)&lt;&gt;"")*AND(VLOOKUP($A20,'V2.5.2 Measures'!$C:$W,8,FALSE)&lt;&gt;"TBD"),VLOOKUP($A20,'V2.5.2 Measures'!$C:$W,8,FALSE),"N/A")</f>
        <v>TA- Inferential</v>
      </c>
      <c r="F20" s="7" t="str">
        <f>IF((VLOOKUP($A20,'V2.5.2 Measures'!$C:$W,9,FALSE)&lt;&gt;"")*AND(VLOOKUP($A20,'V2.5.2 Measures'!$C:$W,9,FALSE)&lt;&gt;"TBD"),VLOOKUP($A20,'V2.5.2 Measures'!$C:$W,9,FALSE),"N/A")</f>
        <v>High</v>
      </c>
      <c r="G20" s="7">
        <f>IF((VLOOKUP($A20,'V2.5.2 Measures'!$C:$W,10,FALSE)&lt;&gt;"")*AND(VLOOKUP($A20,'V2.5.2 Measures'!$C:$W,10,FALSE)&lt;&gt;"TBD"),VLOOKUP($A20,'V2.5.2 Measures'!$C:$W,10,FALSE),"N/A")</f>
        <v>19</v>
      </c>
      <c r="H20" s="7">
        <f>IF(VLOOKUP($A20,'V2.5.2 Measures'!$C:$W,14,FALSE)&lt;&gt; "", VLOOKUP($A20,'V2.5.2 Measures'!$C:$W,14,FALSE),"N/A")</f>
        <v>0.05</v>
      </c>
      <c r="I20" s="7" t="str">
        <f>IF(VLOOKUP($A20,'V2.5.2 Measures'!$C:$W,15,FALSE)&lt;&gt; "", VLOOKUP($A20,'V2.5.2 Measures'!$C:$W,15,FALSE),"N/A")</f>
        <v>N/A</v>
      </c>
      <c r="J20" s="7">
        <f>IF(VLOOKUP($A20,'V2.5.2 Measures'!$C:$W,16,FALSE)&lt;&gt; "", VLOOKUP($A20,'V2.5.2 Measures'!$C:$W,16,FALSE),"N/A")</f>
        <v>0</v>
      </c>
      <c r="K20" s="7">
        <f>IF(VLOOKUP($A20,'V2.5.2 Measures'!$C:$W,17,FALSE)&lt;&gt; "", VLOOKUP($A20,'V2.5.2 Measures'!$C:$W,17,FALSE),"N/A")</f>
        <v>0.05</v>
      </c>
      <c r="L20" s="7" t="str">
        <f>IF(VLOOKUP($A20,'V2.5.2 Measures'!$C:$W,18,FALSE)&lt;&gt; "", VLOOKUP($A20,'V2.5.2 Measures'!$C:$W,18,FALSE),"N/A")</f>
        <v>Default</v>
      </c>
      <c r="M20" s="7" t="str">
        <f>IF(VLOOKUP($A20,'V2.5.2 Measures'!$C:$W,19,FALSE)&lt;&gt; "", VLOOKUP($A20,'V2.5.2 Measures'!$C:$W,19,FALSE),"N/A")</f>
        <v>SAS</v>
      </c>
      <c r="N20" s="7" t="str">
        <f>IF(VLOOKUP($A20,'V2.5.2 Measures'!$C:$W,20,FALSE)&lt;&gt; "", VLOOKUP($A20,'V2.5.2 Measures'!$C:$W,20,FALSE),"N/A")</f>
        <v>V1.7</v>
      </c>
      <c r="O20" s="7" t="str">
        <f>IF(VLOOKUP($A20,'V2.5.2 Measures'!$C:$W,21,FALSE)&lt;&gt; "", VLOOKUP($A20,'V2.5.2 Measures'!$C:$W,21,FALSE),"N/A")</f>
        <v>V1.7</v>
      </c>
      <c r="P20" s="7" t="e">
        <f>IF(VLOOKUP($A20,'V2.5.2 Measures'!$C:$W,22,FALSE)&lt;&gt; "", VLOOKUP($A20,'V2.5.2 Measures'!$C:$W,22,FALSE),"N/A")</f>
        <v>#REF!</v>
      </c>
      <c r="Q20" s="7" t="e">
        <f>IF(VLOOKUP($A20,'V2.5.2 Measures'!$C:$W,23,FALSE)&lt;&gt; "", VLOOKUP($A20,'V2.5.2 Measures'!$C:$W,23,FALSE),"N/A")</f>
        <v>#REF!</v>
      </c>
      <c r="R20" s="7" t="e">
        <f>IF(VLOOKUP($A20,'V2.5.2 Measures'!$C:$W,24,FALSE)&lt;&gt; "", VLOOKUP($A20,'V2.5.2 Measures'!$C:$W,24,FALSE),"N/A")</f>
        <v>#REF!</v>
      </c>
      <c r="S20" s="7" t="e">
        <f>IF(VLOOKUP($A20,'V2.5.2 Measures'!$C:$W,25,FALSE)&lt;&gt; "", VLOOKUP($A20,'V2.5.2 Measures'!$C:$W,25,FALSE),"N/A")</f>
        <v>#REF!</v>
      </c>
      <c r="T20" s="7" t="str">
        <f>IF(VLOOKUP($A20,'V2.5.2 Measures'!$C:$W,2,FALSE)&lt;&gt; "", VLOOKUP($A20,'V2.5.2 Measures'!$C:$W,2,FALSE),"N/A")</f>
        <v>ALL-14-004-4</v>
      </c>
      <c r="U20" s="7" t="str">
        <f>IF(VLOOKUP($A20,'V2.5.2 Measures'!$C:$W,3,FALSE)&lt;&gt; "", VLOOKUP($A20,'V2.5.2 Measures'!$C:$W,3,FALSE),"N/A")</f>
        <v>% of MSIS IDs on crossover claim headers not enrolled as duals (QMB, QMB Plus, SLMB Plus, Other) on Prescription Fill Date</v>
      </c>
      <c r="V20" s="7" t="e">
        <f>IF(VLOOKUP($A20,'V2.5.2 Measures'!$C:$W,26,FALSE)&lt;&gt; "", VLOOKUP($A20,'V2.5.2 Measures'!$C:$W,26,FALSE),"N/A")</f>
        <v>#REF!</v>
      </c>
      <c r="W20" s="7" t="e">
        <f>IF(VLOOKUP($A20,'V2.5.2 Measures'!$C:$W,44,FALSE)&lt;&gt; "", VLOOKUP($A20,'V2.5.2 Measures'!$C:$W,44,FALSE),"N/A")</f>
        <v>#REF!</v>
      </c>
    </row>
    <row r="21" spans="1:23" x14ac:dyDescent="0.35">
      <c r="A21" s="7" t="str">
        <f>'V2.5.2 Measures'!C29</f>
        <v>ALL14.5</v>
      </c>
      <c r="B21" s="7" t="str">
        <f>VLOOKUP($A21,'V2.5.2 Measures'!$C:$W,6,FALSE)</f>
        <v>Medicaid FFS and Encounter: Original and Adjustment, Crossover, Paid Claims</v>
      </c>
      <c r="C21" s="7" t="str">
        <f>VLOOKUP($A21,'V2.5.2 Measures'!$C:$W,8,FALSE)</f>
        <v>TA- Inferential</v>
      </c>
      <c r="D21" s="7" t="str">
        <f>IF(VLOOKUP($A21,'V2.5.2 Measures'!$C:$W,4,FALSE)="","",VLOOKUP($A21,'V2.5.2 Measures'!$C:$W,4,FALSE))</f>
        <v>Claims Percentage</v>
      </c>
      <c r="E21" s="7" t="str">
        <f>IF((VLOOKUP($A21,'V2.5.2 Measures'!$C:$W,8,FALSE)&lt;&gt;"")*AND(VLOOKUP($A21,'V2.5.2 Measures'!$C:$W,8,FALSE)&lt;&gt;"TBD"),VLOOKUP($A21,'V2.5.2 Measures'!$C:$W,8,FALSE),"N/A")</f>
        <v>TA- Inferential</v>
      </c>
      <c r="F21" s="7" t="str">
        <f>IF((VLOOKUP($A21,'V2.5.2 Measures'!$C:$W,9,FALSE)&lt;&gt;"")*AND(VLOOKUP($A21,'V2.5.2 Measures'!$C:$W,9,FALSE)&lt;&gt;"TBD"),VLOOKUP($A21,'V2.5.2 Measures'!$C:$W,9,FALSE),"N/A")</f>
        <v>High</v>
      </c>
      <c r="G21" s="7">
        <f>IF((VLOOKUP($A21,'V2.5.2 Measures'!$C:$W,10,FALSE)&lt;&gt;"")*AND(VLOOKUP($A21,'V2.5.2 Measures'!$C:$W,10,FALSE)&lt;&gt;"TBD"),VLOOKUP($A21,'V2.5.2 Measures'!$C:$W,10,FALSE),"N/A")</f>
        <v>19</v>
      </c>
      <c r="H21" s="7">
        <f>IF(VLOOKUP($A21,'V2.5.2 Measures'!$C:$W,14,FALSE)&lt;&gt; "", VLOOKUP($A21,'V2.5.2 Measures'!$C:$W,14,FALSE),"N/A")</f>
        <v>0.05</v>
      </c>
      <c r="I21" s="7" t="str">
        <f>IF(VLOOKUP($A21,'V2.5.2 Measures'!$C:$W,15,FALSE)&lt;&gt; "", VLOOKUP($A21,'V2.5.2 Measures'!$C:$W,15,FALSE),"N/A")</f>
        <v>N/A</v>
      </c>
      <c r="J21" s="7">
        <f>IF(VLOOKUP($A21,'V2.5.2 Measures'!$C:$W,16,FALSE)&lt;&gt; "", VLOOKUP($A21,'V2.5.2 Measures'!$C:$W,16,FALSE),"N/A")</f>
        <v>0</v>
      </c>
      <c r="K21" s="7">
        <f>IF(VLOOKUP($A21,'V2.5.2 Measures'!$C:$W,17,FALSE)&lt;&gt; "", VLOOKUP($A21,'V2.5.2 Measures'!$C:$W,17,FALSE),"N/A")</f>
        <v>0.05</v>
      </c>
      <c r="L21" s="7" t="str">
        <f>IF(VLOOKUP($A21,'V2.5.2 Measures'!$C:$W,18,FALSE)&lt;&gt; "", VLOOKUP($A21,'V2.5.2 Measures'!$C:$W,18,FALSE),"N/A")</f>
        <v>Default</v>
      </c>
      <c r="M21" s="7" t="str">
        <f>IF(VLOOKUP($A21,'V2.5.2 Measures'!$C:$W,19,FALSE)&lt;&gt; "", VLOOKUP($A21,'V2.5.2 Measures'!$C:$W,19,FALSE),"N/A")</f>
        <v>SAS</v>
      </c>
      <c r="N21" s="7" t="str">
        <f>IF(VLOOKUP($A21,'V2.5.2 Measures'!$C:$W,20,FALSE)&lt;&gt; "", VLOOKUP($A21,'V2.5.2 Measures'!$C:$W,20,FALSE),"N/A")</f>
        <v>V1.7</v>
      </c>
      <c r="O21" s="7" t="str">
        <f>IF(VLOOKUP($A21,'V2.5.2 Measures'!$C:$W,21,FALSE)&lt;&gt; "", VLOOKUP($A21,'V2.5.2 Measures'!$C:$W,21,FALSE),"N/A")</f>
        <v>V1.7</v>
      </c>
      <c r="P21" s="7" t="e">
        <f>IF(VLOOKUP($A21,'V2.5.2 Measures'!$C:$W,22,FALSE)&lt;&gt; "", VLOOKUP($A21,'V2.5.2 Measures'!$C:$W,22,FALSE),"N/A")</f>
        <v>#REF!</v>
      </c>
      <c r="Q21" s="7" t="e">
        <f>IF(VLOOKUP($A21,'V2.5.2 Measures'!$C:$W,23,FALSE)&lt;&gt; "", VLOOKUP($A21,'V2.5.2 Measures'!$C:$W,23,FALSE),"N/A")</f>
        <v>#REF!</v>
      </c>
      <c r="R21" s="7" t="e">
        <f>IF(VLOOKUP($A21,'V2.5.2 Measures'!$C:$W,24,FALSE)&lt;&gt; "", VLOOKUP($A21,'V2.5.2 Measures'!$C:$W,24,FALSE),"N/A")</f>
        <v>#REF!</v>
      </c>
      <c r="S21" s="7" t="e">
        <f>IF(VLOOKUP($A21,'V2.5.2 Measures'!$C:$W,25,FALSE)&lt;&gt; "", VLOOKUP($A21,'V2.5.2 Measures'!$C:$W,25,FALSE),"N/A")</f>
        <v>#REF!</v>
      </c>
      <c r="T21" s="7" t="str">
        <f>IF(VLOOKUP($A21,'V2.5.2 Measures'!$C:$W,2,FALSE)&lt;&gt; "", VLOOKUP($A21,'V2.5.2 Measures'!$C:$W,2,FALSE),"N/A")</f>
        <v>ALL-14-005-5</v>
      </c>
      <c r="U21" s="7" t="str">
        <f>IF(VLOOKUP($A21,'V2.5.2 Measures'!$C:$W,3,FALSE)&lt;&gt; "", VLOOKUP($A21,'V2.5.2 Measures'!$C:$W,3,FALSE),"N/A")</f>
        <v>% of MSIS IDs on crossover claim headers enrolled as premium only dual groups (SLMB, QI, QDWI) on Admission Date</v>
      </c>
      <c r="V21" s="7" t="e">
        <f>IF(VLOOKUP($A21,'V2.5.2 Measures'!$C:$W,26,FALSE)&lt;&gt; "", VLOOKUP($A21,'V2.5.2 Measures'!$C:$W,26,FALSE),"N/A")</f>
        <v>#REF!</v>
      </c>
      <c r="W21" s="7" t="e">
        <f>IF(VLOOKUP($A21,'V2.5.2 Measures'!$C:$W,44,FALSE)&lt;&gt; "", VLOOKUP($A21,'V2.5.2 Measures'!$C:$W,44,FALSE),"N/A")</f>
        <v>#REF!</v>
      </c>
    </row>
    <row r="22" spans="1:23" x14ac:dyDescent="0.35">
      <c r="A22" s="7" t="str">
        <f>'V2.5.2 Measures'!C30</f>
        <v>ALL14.6</v>
      </c>
      <c r="B22" s="7" t="str">
        <f>VLOOKUP($A22,'V2.5.2 Measures'!$C:$W,6,FALSE)</f>
        <v>Medicaid FFS and Encounter: Original and Adjustment, Crossover, Paid Claims</v>
      </c>
      <c r="C22" s="7" t="str">
        <f>VLOOKUP($A22,'V2.5.2 Measures'!$C:$W,8,FALSE)</f>
        <v>TA- Inferential</v>
      </c>
      <c r="D22" s="7" t="str">
        <f>IF(VLOOKUP($A22,'V2.5.2 Measures'!$C:$W,4,FALSE)="","",VLOOKUP($A22,'V2.5.2 Measures'!$C:$W,4,FALSE))</f>
        <v>Claims Percentage</v>
      </c>
      <c r="E22" s="7" t="str">
        <f>IF((VLOOKUP($A22,'V2.5.2 Measures'!$C:$W,8,FALSE)&lt;&gt;"")*AND(VLOOKUP($A22,'V2.5.2 Measures'!$C:$W,8,FALSE)&lt;&gt;"TBD"),VLOOKUP($A22,'V2.5.2 Measures'!$C:$W,8,FALSE),"N/A")</f>
        <v>TA- Inferential</v>
      </c>
      <c r="F22" s="7" t="str">
        <f>IF((VLOOKUP($A22,'V2.5.2 Measures'!$C:$W,9,FALSE)&lt;&gt;"")*AND(VLOOKUP($A22,'V2.5.2 Measures'!$C:$W,9,FALSE)&lt;&gt;"TBD"),VLOOKUP($A22,'V2.5.2 Measures'!$C:$W,9,FALSE),"N/A")</f>
        <v>High</v>
      </c>
      <c r="G22" s="7">
        <f>IF((VLOOKUP($A22,'V2.5.2 Measures'!$C:$W,10,FALSE)&lt;&gt;"")*AND(VLOOKUP($A22,'V2.5.2 Measures'!$C:$W,10,FALSE)&lt;&gt;"TBD"),VLOOKUP($A22,'V2.5.2 Measures'!$C:$W,10,FALSE),"N/A")</f>
        <v>19</v>
      </c>
      <c r="H22" s="7">
        <f>IF(VLOOKUP($A22,'V2.5.2 Measures'!$C:$W,14,FALSE)&lt;&gt; "", VLOOKUP($A22,'V2.5.2 Measures'!$C:$W,14,FALSE),"N/A")</f>
        <v>0.05</v>
      </c>
      <c r="I22" s="7" t="str">
        <f>IF(VLOOKUP($A22,'V2.5.2 Measures'!$C:$W,15,FALSE)&lt;&gt; "", VLOOKUP($A22,'V2.5.2 Measures'!$C:$W,15,FALSE),"N/A")</f>
        <v>N/A</v>
      </c>
      <c r="J22" s="7">
        <f>IF(VLOOKUP($A22,'V2.5.2 Measures'!$C:$W,16,FALSE)&lt;&gt; "", VLOOKUP($A22,'V2.5.2 Measures'!$C:$W,16,FALSE),"N/A")</f>
        <v>0</v>
      </c>
      <c r="K22" s="7">
        <f>IF(VLOOKUP($A22,'V2.5.2 Measures'!$C:$W,17,FALSE)&lt;&gt; "", VLOOKUP($A22,'V2.5.2 Measures'!$C:$W,17,FALSE),"N/A")</f>
        <v>0.05</v>
      </c>
      <c r="L22" s="7" t="str">
        <f>IF(VLOOKUP($A22,'V2.5.2 Measures'!$C:$W,18,FALSE)&lt;&gt; "", VLOOKUP($A22,'V2.5.2 Measures'!$C:$W,18,FALSE),"N/A")</f>
        <v>Default</v>
      </c>
      <c r="M22" s="7" t="str">
        <f>IF(VLOOKUP($A22,'V2.5.2 Measures'!$C:$W,19,FALSE)&lt;&gt; "", VLOOKUP($A22,'V2.5.2 Measures'!$C:$W,19,FALSE),"N/A")</f>
        <v>SAS</v>
      </c>
      <c r="N22" s="7" t="str">
        <f>IF(VLOOKUP($A22,'V2.5.2 Measures'!$C:$W,20,FALSE)&lt;&gt; "", VLOOKUP($A22,'V2.5.2 Measures'!$C:$W,20,FALSE),"N/A")</f>
        <v>V1.7</v>
      </c>
      <c r="O22" s="7" t="str">
        <f>IF(VLOOKUP($A22,'V2.5.2 Measures'!$C:$W,21,FALSE)&lt;&gt; "", VLOOKUP($A22,'V2.5.2 Measures'!$C:$W,21,FALSE),"N/A")</f>
        <v>V1.7</v>
      </c>
      <c r="P22" s="7" t="e">
        <f>IF(VLOOKUP($A22,'V2.5.2 Measures'!$C:$W,22,FALSE)&lt;&gt; "", VLOOKUP($A22,'V2.5.2 Measures'!$C:$W,22,FALSE),"N/A")</f>
        <v>#REF!</v>
      </c>
      <c r="Q22" s="7" t="e">
        <f>IF(VLOOKUP($A22,'V2.5.2 Measures'!$C:$W,23,FALSE)&lt;&gt; "", VLOOKUP($A22,'V2.5.2 Measures'!$C:$W,23,FALSE),"N/A")</f>
        <v>#REF!</v>
      </c>
      <c r="R22" s="7" t="e">
        <f>IF(VLOOKUP($A22,'V2.5.2 Measures'!$C:$W,24,FALSE)&lt;&gt; "", VLOOKUP($A22,'V2.5.2 Measures'!$C:$W,24,FALSE),"N/A")</f>
        <v>#REF!</v>
      </c>
      <c r="S22" s="7" t="e">
        <f>IF(VLOOKUP($A22,'V2.5.2 Measures'!$C:$W,25,FALSE)&lt;&gt; "", VLOOKUP($A22,'V2.5.2 Measures'!$C:$W,25,FALSE),"N/A")</f>
        <v>#REF!</v>
      </c>
      <c r="T22" s="7" t="str">
        <f>IF(VLOOKUP($A22,'V2.5.2 Measures'!$C:$W,2,FALSE)&lt;&gt; "", VLOOKUP($A22,'V2.5.2 Measures'!$C:$W,2,FALSE),"N/A")</f>
        <v>ALL-14-006-6</v>
      </c>
      <c r="U22" s="7" t="str">
        <f>IF(VLOOKUP($A22,'V2.5.2 Measures'!$C:$W,3,FALSE)&lt;&gt; "", VLOOKUP($A22,'V2.5.2 Measures'!$C:$W,3,FALSE),"N/A")</f>
        <v>% of MSIS IDs on crossover claim headers enrolled as premium only dual groups (SLMB, QI, QDWI) on Beginning Date of Service</v>
      </c>
      <c r="V22" s="7" t="e">
        <f>IF(VLOOKUP($A22,'V2.5.2 Measures'!$C:$W,26,FALSE)&lt;&gt; "", VLOOKUP($A22,'V2.5.2 Measures'!$C:$W,26,FALSE),"N/A")</f>
        <v>#REF!</v>
      </c>
      <c r="W22" s="7" t="e">
        <f>IF(VLOOKUP($A22,'V2.5.2 Measures'!$C:$W,44,FALSE)&lt;&gt; "", VLOOKUP($A22,'V2.5.2 Measures'!$C:$W,44,FALSE),"N/A")</f>
        <v>#REF!</v>
      </c>
    </row>
    <row r="23" spans="1:23" x14ac:dyDescent="0.35">
      <c r="A23" s="7" t="str">
        <f>'V2.5.2 Measures'!C31</f>
        <v>ALL14.7</v>
      </c>
      <c r="B23" s="7" t="str">
        <f>VLOOKUP($A23,'V2.5.2 Measures'!$C:$W,6,FALSE)</f>
        <v>Medicaid FFS and Encounter: Original and Adjustment, Crossover, Paid Claims</v>
      </c>
      <c r="C23" s="7" t="str">
        <f>VLOOKUP($A23,'V2.5.2 Measures'!$C:$W,8,FALSE)</f>
        <v>TA- Inferential</v>
      </c>
      <c r="D23" s="7" t="str">
        <f>IF(VLOOKUP($A23,'V2.5.2 Measures'!$C:$W,4,FALSE)="","",VLOOKUP($A23,'V2.5.2 Measures'!$C:$W,4,FALSE))</f>
        <v>Claims Percentage</v>
      </c>
      <c r="E23" s="7" t="str">
        <f>IF((VLOOKUP($A23,'V2.5.2 Measures'!$C:$W,8,FALSE)&lt;&gt;"")*AND(VLOOKUP($A23,'V2.5.2 Measures'!$C:$W,8,FALSE)&lt;&gt;"TBD"),VLOOKUP($A23,'V2.5.2 Measures'!$C:$W,8,FALSE),"N/A")</f>
        <v>TA- Inferential</v>
      </c>
      <c r="F23" s="7" t="str">
        <f>IF((VLOOKUP($A23,'V2.5.2 Measures'!$C:$W,9,FALSE)&lt;&gt;"")*AND(VLOOKUP($A23,'V2.5.2 Measures'!$C:$W,9,FALSE)&lt;&gt;"TBD"),VLOOKUP($A23,'V2.5.2 Measures'!$C:$W,9,FALSE),"N/A")</f>
        <v>High</v>
      </c>
      <c r="G23" s="7">
        <f>IF((VLOOKUP($A23,'V2.5.2 Measures'!$C:$W,10,FALSE)&lt;&gt;"")*AND(VLOOKUP($A23,'V2.5.2 Measures'!$C:$W,10,FALSE)&lt;&gt;"TBD"),VLOOKUP($A23,'V2.5.2 Measures'!$C:$W,10,FALSE),"N/A")</f>
        <v>19</v>
      </c>
      <c r="H23" s="7">
        <f>IF(VLOOKUP($A23,'V2.5.2 Measures'!$C:$W,14,FALSE)&lt;&gt; "", VLOOKUP($A23,'V2.5.2 Measures'!$C:$W,14,FALSE),"N/A")</f>
        <v>0.05</v>
      </c>
      <c r="I23" s="7" t="str">
        <f>IF(VLOOKUP($A23,'V2.5.2 Measures'!$C:$W,15,FALSE)&lt;&gt; "", VLOOKUP($A23,'V2.5.2 Measures'!$C:$W,15,FALSE),"N/A")</f>
        <v>N/A</v>
      </c>
      <c r="J23" s="7">
        <f>IF(VLOOKUP($A23,'V2.5.2 Measures'!$C:$W,16,FALSE)&lt;&gt; "", VLOOKUP($A23,'V2.5.2 Measures'!$C:$W,16,FALSE),"N/A")</f>
        <v>0</v>
      </c>
      <c r="K23" s="7">
        <f>IF(VLOOKUP($A23,'V2.5.2 Measures'!$C:$W,17,FALSE)&lt;&gt; "", VLOOKUP($A23,'V2.5.2 Measures'!$C:$W,17,FALSE),"N/A")</f>
        <v>0.05</v>
      </c>
      <c r="L23" s="7" t="str">
        <f>IF(VLOOKUP($A23,'V2.5.2 Measures'!$C:$W,18,FALSE)&lt;&gt; "", VLOOKUP($A23,'V2.5.2 Measures'!$C:$W,18,FALSE),"N/A")</f>
        <v>Default</v>
      </c>
      <c r="M23" s="7" t="str">
        <f>IF(VLOOKUP($A23,'V2.5.2 Measures'!$C:$W,19,FALSE)&lt;&gt; "", VLOOKUP($A23,'V2.5.2 Measures'!$C:$W,19,FALSE),"N/A")</f>
        <v>SAS</v>
      </c>
      <c r="N23" s="7" t="str">
        <f>IF(VLOOKUP($A23,'V2.5.2 Measures'!$C:$W,20,FALSE)&lt;&gt; "", VLOOKUP($A23,'V2.5.2 Measures'!$C:$W,20,FALSE),"N/A")</f>
        <v>V1.7</v>
      </c>
      <c r="O23" s="7" t="str">
        <f>IF(VLOOKUP($A23,'V2.5.2 Measures'!$C:$W,21,FALSE)&lt;&gt; "", VLOOKUP($A23,'V2.5.2 Measures'!$C:$W,21,FALSE),"N/A")</f>
        <v>V1.7</v>
      </c>
      <c r="P23" s="7" t="e">
        <f>IF(VLOOKUP($A23,'V2.5.2 Measures'!$C:$W,22,FALSE)&lt;&gt; "", VLOOKUP($A23,'V2.5.2 Measures'!$C:$W,22,FALSE),"N/A")</f>
        <v>#REF!</v>
      </c>
      <c r="Q23" s="7" t="e">
        <f>IF(VLOOKUP($A23,'V2.5.2 Measures'!$C:$W,23,FALSE)&lt;&gt; "", VLOOKUP($A23,'V2.5.2 Measures'!$C:$W,23,FALSE),"N/A")</f>
        <v>#REF!</v>
      </c>
      <c r="R23" s="7" t="e">
        <f>IF(VLOOKUP($A23,'V2.5.2 Measures'!$C:$W,24,FALSE)&lt;&gt; "", VLOOKUP($A23,'V2.5.2 Measures'!$C:$W,24,FALSE),"N/A")</f>
        <v>#REF!</v>
      </c>
      <c r="S23" s="7" t="e">
        <f>IF(VLOOKUP($A23,'V2.5.2 Measures'!$C:$W,25,FALSE)&lt;&gt; "", VLOOKUP($A23,'V2.5.2 Measures'!$C:$W,25,FALSE),"N/A")</f>
        <v>#REF!</v>
      </c>
      <c r="T23" s="7" t="str">
        <f>IF(VLOOKUP($A23,'V2.5.2 Measures'!$C:$W,2,FALSE)&lt;&gt; "", VLOOKUP($A23,'V2.5.2 Measures'!$C:$W,2,FALSE),"N/A")</f>
        <v>ALL-14-007-7</v>
      </c>
      <c r="U23" s="7" t="str">
        <f>IF(VLOOKUP($A23,'V2.5.2 Measures'!$C:$W,3,FALSE)&lt;&gt; "", VLOOKUP($A23,'V2.5.2 Measures'!$C:$W,3,FALSE),"N/A")</f>
        <v>% of MSIS IDs on crossover claim headers enrolled as premium only dual groups (SLMB, QI, QDWI) on Beginning Date of Service</v>
      </c>
      <c r="V23" s="7" t="e">
        <f>IF(VLOOKUP($A23,'V2.5.2 Measures'!$C:$W,26,FALSE)&lt;&gt; "", VLOOKUP($A23,'V2.5.2 Measures'!$C:$W,26,FALSE),"N/A")</f>
        <v>#REF!</v>
      </c>
      <c r="W23" s="7" t="e">
        <f>IF(VLOOKUP($A23,'V2.5.2 Measures'!$C:$W,44,FALSE)&lt;&gt; "", VLOOKUP($A23,'V2.5.2 Measures'!$C:$W,44,FALSE),"N/A")</f>
        <v>#REF!</v>
      </c>
    </row>
    <row r="24" spans="1:23" x14ac:dyDescent="0.35">
      <c r="A24" s="7" t="str">
        <f>'V2.5.2 Measures'!C32</f>
        <v>ALL14.8</v>
      </c>
      <c r="B24" s="7" t="str">
        <f>VLOOKUP($A24,'V2.5.2 Measures'!$C:$W,6,FALSE)</f>
        <v>Medicaid FFS and Encounter: Original and Adjustment, Crossover, Paid Claims</v>
      </c>
      <c r="C24" s="7" t="str">
        <f>VLOOKUP($A24,'V2.5.2 Measures'!$C:$W,8,FALSE)</f>
        <v>TA- Inferential</v>
      </c>
      <c r="D24" s="7" t="str">
        <f>IF(VLOOKUP($A24,'V2.5.2 Measures'!$C:$W,4,FALSE)="","",VLOOKUP($A24,'V2.5.2 Measures'!$C:$W,4,FALSE))</f>
        <v>Claims Percentage</v>
      </c>
      <c r="E24" s="7" t="str">
        <f>IF((VLOOKUP($A24,'V2.5.2 Measures'!$C:$W,8,FALSE)&lt;&gt;"")*AND(VLOOKUP($A24,'V2.5.2 Measures'!$C:$W,8,FALSE)&lt;&gt;"TBD"),VLOOKUP($A24,'V2.5.2 Measures'!$C:$W,8,FALSE),"N/A")</f>
        <v>TA- Inferential</v>
      </c>
      <c r="F24" s="7" t="str">
        <f>IF((VLOOKUP($A24,'V2.5.2 Measures'!$C:$W,9,FALSE)&lt;&gt;"")*AND(VLOOKUP($A24,'V2.5.2 Measures'!$C:$W,9,FALSE)&lt;&gt;"TBD"),VLOOKUP($A24,'V2.5.2 Measures'!$C:$W,9,FALSE),"N/A")</f>
        <v>High</v>
      </c>
      <c r="G24" s="7">
        <f>IF((VLOOKUP($A24,'V2.5.2 Measures'!$C:$W,10,FALSE)&lt;&gt;"")*AND(VLOOKUP($A24,'V2.5.2 Measures'!$C:$W,10,FALSE)&lt;&gt;"TBD"),VLOOKUP($A24,'V2.5.2 Measures'!$C:$W,10,FALSE),"N/A")</f>
        <v>19</v>
      </c>
      <c r="H24" s="7">
        <f>IF(VLOOKUP($A24,'V2.5.2 Measures'!$C:$W,14,FALSE)&lt;&gt; "", VLOOKUP($A24,'V2.5.2 Measures'!$C:$W,14,FALSE),"N/A")</f>
        <v>0.05</v>
      </c>
      <c r="I24" s="7" t="str">
        <f>IF(VLOOKUP($A24,'V2.5.2 Measures'!$C:$W,15,FALSE)&lt;&gt; "", VLOOKUP($A24,'V2.5.2 Measures'!$C:$W,15,FALSE),"N/A")</f>
        <v>N/A</v>
      </c>
      <c r="J24" s="7">
        <f>IF(VLOOKUP($A24,'V2.5.2 Measures'!$C:$W,16,FALSE)&lt;&gt; "", VLOOKUP($A24,'V2.5.2 Measures'!$C:$W,16,FALSE),"N/A")</f>
        <v>0</v>
      </c>
      <c r="K24" s="7">
        <f>IF(VLOOKUP($A24,'V2.5.2 Measures'!$C:$W,17,FALSE)&lt;&gt; "", VLOOKUP($A24,'V2.5.2 Measures'!$C:$W,17,FALSE),"N/A")</f>
        <v>0.05</v>
      </c>
      <c r="L24" s="7" t="str">
        <f>IF(VLOOKUP($A24,'V2.5.2 Measures'!$C:$W,18,FALSE)&lt;&gt; "", VLOOKUP($A24,'V2.5.2 Measures'!$C:$W,18,FALSE),"N/A")</f>
        <v>Default</v>
      </c>
      <c r="M24" s="7" t="str">
        <f>IF(VLOOKUP($A24,'V2.5.2 Measures'!$C:$W,19,FALSE)&lt;&gt; "", VLOOKUP($A24,'V2.5.2 Measures'!$C:$W,19,FALSE),"N/A")</f>
        <v>SAS</v>
      </c>
      <c r="N24" s="7" t="str">
        <f>IF(VLOOKUP($A24,'V2.5.2 Measures'!$C:$W,20,FALSE)&lt;&gt; "", VLOOKUP($A24,'V2.5.2 Measures'!$C:$W,20,FALSE),"N/A")</f>
        <v>V1.7</v>
      </c>
      <c r="O24" s="7" t="str">
        <f>IF(VLOOKUP($A24,'V2.5.2 Measures'!$C:$W,21,FALSE)&lt;&gt; "", VLOOKUP($A24,'V2.5.2 Measures'!$C:$W,21,FALSE),"N/A")</f>
        <v>V1.7</v>
      </c>
      <c r="P24" s="7" t="e">
        <f>IF(VLOOKUP($A24,'V2.5.2 Measures'!$C:$W,22,FALSE)&lt;&gt; "", VLOOKUP($A24,'V2.5.2 Measures'!$C:$W,22,FALSE),"N/A")</f>
        <v>#REF!</v>
      </c>
      <c r="Q24" s="7" t="e">
        <f>IF(VLOOKUP($A24,'V2.5.2 Measures'!$C:$W,23,FALSE)&lt;&gt; "", VLOOKUP($A24,'V2.5.2 Measures'!$C:$W,23,FALSE),"N/A")</f>
        <v>#REF!</v>
      </c>
      <c r="R24" s="7" t="e">
        <f>IF(VLOOKUP($A24,'V2.5.2 Measures'!$C:$W,24,FALSE)&lt;&gt; "", VLOOKUP($A24,'V2.5.2 Measures'!$C:$W,24,FALSE),"N/A")</f>
        <v>#REF!</v>
      </c>
      <c r="S24" s="7" t="e">
        <f>IF(VLOOKUP($A24,'V2.5.2 Measures'!$C:$W,25,FALSE)&lt;&gt; "", VLOOKUP($A24,'V2.5.2 Measures'!$C:$W,25,FALSE),"N/A")</f>
        <v>#REF!</v>
      </c>
      <c r="T24" s="7" t="str">
        <f>IF(VLOOKUP($A24,'V2.5.2 Measures'!$C:$W,2,FALSE)&lt;&gt; "", VLOOKUP($A24,'V2.5.2 Measures'!$C:$W,2,FALSE),"N/A")</f>
        <v>ALL-14-008-8</v>
      </c>
      <c r="U24" s="7" t="str">
        <f>IF(VLOOKUP($A24,'V2.5.2 Measures'!$C:$W,3,FALSE)&lt;&gt; "", VLOOKUP($A24,'V2.5.2 Measures'!$C:$W,3,FALSE),"N/A")</f>
        <v>% of MSIS IDs on crossover claim headers enrolled as premium only dual groups (SLMB, QI, QDWI) on Prescription Fill Date</v>
      </c>
      <c r="V24" s="7" t="e">
        <f>IF(VLOOKUP($A24,'V2.5.2 Measures'!$C:$W,26,FALSE)&lt;&gt; "", VLOOKUP($A24,'V2.5.2 Measures'!$C:$W,26,FALSE),"N/A")</f>
        <v>#REF!</v>
      </c>
      <c r="W24" s="7" t="e">
        <f>IF(VLOOKUP($A24,'V2.5.2 Measures'!$C:$W,44,FALSE)&lt;&gt; "", VLOOKUP($A24,'V2.5.2 Measures'!$C:$W,44,FALSE),"N/A")</f>
        <v>#REF!</v>
      </c>
    </row>
    <row r="25" spans="1:23" x14ac:dyDescent="0.35">
      <c r="A25" s="7" t="str">
        <f>'V2.5.2 Measures'!C33</f>
        <v>ALL15.1</v>
      </c>
      <c r="B25" s="7" t="str">
        <f>VLOOKUP($A25,'V2.5.2 Measures'!$C:$W,6,FALSE)</f>
        <v>Medicaid and S-CHIP FFS and Encounter: Original and Adjustment, Paid Claims</v>
      </c>
      <c r="C25" s="7" t="str">
        <f>VLOOKUP($A25,'V2.5.2 Measures'!$C:$W,8,FALSE)</f>
        <v>TA- Inferential</v>
      </c>
      <c r="D25" s="7" t="str">
        <f>IF(VLOOKUP($A25,'V2.5.2 Measures'!$C:$W,4,FALSE)="","",VLOOKUP($A25,'V2.5.2 Measures'!$C:$W,4,FALSE))</f>
        <v>Claims Percentage</v>
      </c>
      <c r="E25" s="7" t="str">
        <f>IF((VLOOKUP($A25,'V2.5.2 Measures'!$C:$W,8,FALSE)&lt;&gt;"")*AND(VLOOKUP($A25,'V2.5.2 Measures'!$C:$W,8,FALSE)&lt;&gt;"TBD"),VLOOKUP($A25,'V2.5.2 Measures'!$C:$W,8,FALSE),"N/A")</f>
        <v>TA- Inferential</v>
      </c>
      <c r="F25" s="7" t="str">
        <f>IF((VLOOKUP($A25,'V2.5.2 Measures'!$C:$W,9,FALSE)&lt;&gt;"")*AND(VLOOKUP($A25,'V2.5.2 Measures'!$C:$W,9,FALSE)&lt;&gt;"TBD"),VLOOKUP($A25,'V2.5.2 Measures'!$C:$W,9,FALSE),"N/A")</f>
        <v>High</v>
      </c>
      <c r="G25" s="7">
        <f>IF((VLOOKUP($A25,'V2.5.2 Measures'!$C:$W,10,FALSE)&lt;&gt;"")*AND(VLOOKUP($A25,'V2.5.2 Measures'!$C:$W,10,FALSE)&lt;&gt;"TBD"),VLOOKUP($A25,'V2.5.2 Measures'!$C:$W,10,FALSE),"N/A")</f>
        <v>20</v>
      </c>
      <c r="H25" s="7">
        <f>IF(VLOOKUP($A25,'V2.5.2 Measures'!$C:$W,14,FALSE)&lt;&gt; "", VLOOKUP($A25,'V2.5.2 Measures'!$C:$W,14,FALSE),"N/A")</f>
        <v>1E-3</v>
      </c>
      <c r="I25" s="7" t="str">
        <f>IF(VLOOKUP($A25,'V2.5.2 Measures'!$C:$W,15,FALSE)&lt;&gt; "", VLOOKUP($A25,'V2.5.2 Measures'!$C:$W,15,FALSE),"N/A")</f>
        <v>N/A</v>
      </c>
      <c r="J25" s="7">
        <f>IF(VLOOKUP($A25,'V2.5.2 Measures'!$C:$W,16,FALSE)&lt;&gt; "", VLOOKUP($A25,'V2.5.2 Measures'!$C:$W,16,FALSE),"N/A")</f>
        <v>0</v>
      </c>
      <c r="K25" s="7">
        <f>IF(VLOOKUP($A25,'V2.5.2 Measures'!$C:$W,17,FALSE)&lt;&gt; "", VLOOKUP($A25,'V2.5.2 Measures'!$C:$W,17,FALSE),"N/A")</f>
        <v>1E-3</v>
      </c>
      <c r="L25" s="7" t="str">
        <f>IF(VLOOKUP($A25,'V2.5.2 Measures'!$C:$W,18,FALSE)&lt;&gt; "", VLOOKUP($A25,'V2.5.2 Measures'!$C:$W,18,FALSE),"N/A")</f>
        <v>Default</v>
      </c>
      <c r="M25" s="7" t="str">
        <f>IF(VLOOKUP($A25,'V2.5.2 Measures'!$C:$W,19,FALSE)&lt;&gt; "", VLOOKUP($A25,'V2.5.2 Measures'!$C:$W,19,FALSE),"N/A")</f>
        <v>SAS</v>
      </c>
      <c r="N25" s="7" t="str">
        <f>IF(VLOOKUP($A25,'V2.5.2 Measures'!$C:$W,20,FALSE)&lt;&gt; "", VLOOKUP($A25,'V2.5.2 Measures'!$C:$W,20,FALSE),"N/A")</f>
        <v>V1.7</v>
      </c>
      <c r="O25" s="7" t="str">
        <f>IF(VLOOKUP($A25,'V2.5.2 Measures'!$C:$W,21,FALSE)&lt;&gt; "", VLOOKUP($A25,'V2.5.2 Measures'!$C:$W,21,FALSE),"N/A")</f>
        <v>V1.7</v>
      </c>
      <c r="P25" s="7" t="e">
        <f>IF(VLOOKUP($A25,'V2.5.2 Measures'!$C:$W,22,FALSE)&lt;&gt; "", VLOOKUP($A25,'V2.5.2 Measures'!$C:$W,22,FALSE),"N/A")</f>
        <v>#REF!</v>
      </c>
      <c r="Q25" s="7" t="e">
        <f>IF(VLOOKUP($A25,'V2.5.2 Measures'!$C:$W,23,FALSE)&lt;&gt; "", VLOOKUP($A25,'V2.5.2 Measures'!$C:$W,23,FALSE),"N/A")</f>
        <v>#REF!</v>
      </c>
      <c r="R25" s="7" t="e">
        <f>IF(VLOOKUP($A25,'V2.5.2 Measures'!$C:$W,24,FALSE)&lt;&gt; "", VLOOKUP($A25,'V2.5.2 Measures'!$C:$W,24,FALSE),"N/A")</f>
        <v>#REF!</v>
      </c>
      <c r="S25" s="7" t="e">
        <f>IF(VLOOKUP($A25,'V2.5.2 Measures'!$C:$W,25,FALSE)&lt;&gt; "", VLOOKUP($A25,'V2.5.2 Measures'!$C:$W,25,FALSE),"N/A")</f>
        <v>#REF!</v>
      </c>
      <c r="T25" s="7" t="str">
        <f>IF(VLOOKUP($A25,'V2.5.2 Measures'!$C:$W,2,FALSE)&lt;&gt; "", VLOOKUP($A25,'V2.5.2 Measures'!$C:$W,2,FALSE),"N/A")</f>
        <v>ALL-15-001-1</v>
      </c>
      <c r="U25" s="7" t="str">
        <f>IF(VLOOKUP($A25,'V2.5.2 Measures'!$C:$W,3,FALSE)&lt;&gt; "", VLOOKUP($A25,'V2.5.2 Measures'!$C:$W,3,FALSE),"N/A")</f>
        <v>% of claim lines with non-missing Place of Service that have missing Procedure Code</v>
      </c>
      <c r="V25" s="7" t="e">
        <f>IF(VLOOKUP($A25,'V2.5.2 Measures'!$C:$W,26,FALSE)&lt;&gt; "", VLOOKUP($A25,'V2.5.2 Measures'!$C:$W,26,FALSE),"N/A")</f>
        <v>#REF!</v>
      </c>
      <c r="W25" s="7" t="e">
        <f>IF(VLOOKUP($A25,'V2.5.2 Measures'!$C:$W,44,FALSE)&lt;&gt; "", VLOOKUP($A25,'V2.5.2 Measures'!$C:$W,44,FALSE),"N/A")</f>
        <v>#REF!</v>
      </c>
    </row>
    <row r="26" spans="1:23" x14ac:dyDescent="0.35">
      <c r="A26" s="7" t="str">
        <f>'V2.5.2 Measures'!C34</f>
        <v>ALL15.2</v>
      </c>
      <c r="B26" s="7" t="str">
        <f>VLOOKUP($A26,'V2.5.2 Measures'!$C:$W,6,FALSE)</f>
        <v>Medicaid and S-CHIP FFS and Encounter: Original and Adjustment, Paid Claims</v>
      </c>
      <c r="C26" s="7" t="str">
        <f>VLOOKUP($A26,'V2.5.2 Measures'!$C:$W,8,FALSE)</f>
        <v>TA- Inferential</v>
      </c>
      <c r="D26" s="7" t="str">
        <f>IF(VLOOKUP($A26,'V2.5.2 Measures'!$C:$W,4,FALSE)="","",VLOOKUP($A26,'V2.5.2 Measures'!$C:$W,4,FALSE))</f>
        <v>Claims Percentage</v>
      </c>
      <c r="E26" s="7" t="str">
        <f>IF((VLOOKUP($A26,'V2.5.2 Measures'!$C:$W,8,FALSE)&lt;&gt;"")*AND(VLOOKUP($A26,'V2.5.2 Measures'!$C:$W,8,FALSE)&lt;&gt;"TBD"),VLOOKUP($A26,'V2.5.2 Measures'!$C:$W,8,FALSE),"N/A")</f>
        <v>TA- Inferential</v>
      </c>
      <c r="F26" s="7" t="str">
        <f>IF((VLOOKUP($A26,'V2.5.2 Measures'!$C:$W,9,FALSE)&lt;&gt;"")*AND(VLOOKUP($A26,'V2.5.2 Measures'!$C:$W,9,FALSE)&lt;&gt;"TBD"),VLOOKUP($A26,'V2.5.2 Measures'!$C:$W,9,FALSE),"N/A")</f>
        <v>High</v>
      </c>
      <c r="G26" s="7">
        <f>IF((VLOOKUP($A26,'V2.5.2 Measures'!$C:$W,10,FALSE)&lt;&gt;"")*AND(VLOOKUP($A26,'V2.5.2 Measures'!$C:$W,10,FALSE)&lt;&gt;"TBD"),VLOOKUP($A26,'V2.5.2 Measures'!$C:$W,10,FALSE),"N/A")</f>
        <v>20</v>
      </c>
      <c r="H26" s="7">
        <f>IF(VLOOKUP($A26,'V2.5.2 Measures'!$C:$W,14,FALSE)&lt;&gt; "", VLOOKUP($A26,'V2.5.2 Measures'!$C:$W,14,FALSE),"N/A")</f>
        <v>1E-3</v>
      </c>
      <c r="I26" s="7" t="str">
        <f>IF(VLOOKUP($A26,'V2.5.2 Measures'!$C:$W,15,FALSE)&lt;&gt; "", VLOOKUP($A26,'V2.5.2 Measures'!$C:$W,15,FALSE),"N/A")</f>
        <v>N/A</v>
      </c>
      <c r="J26" s="7">
        <f>IF(VLOOKUP($A26,'V2.5.2 Measures'!$C:$W,16,FALSE)&lt;&gt; "", VLOOKUP($A26,'V2.5.2 Measures'!$C:$W,16,FALSE),"N/A")</f>
        <v>0</v>
      </c>
      <c r="K26" s="7">
        <f>IF(VLOOKUP($A26,'V2.5.2 Measures'!$C:$W,17,FALSE)&lt;&gt; "", VLOOKUP($A26,'V2.5.2 Measures'!$C:$W,17,FALSE),"N/A")</f>
        <v>1E-3</v>
      </c>
      <c r="L26" s="7" t="str">
        <f>IF(VLOOKUP($A26,'V2.5.2 Measures'!$C:$W,18,FALSE)&lt;&gt; "", VLOOKUP($A26,'V2.5.2 Measures'!$C:$W,18,FALSE),"N/A")</f>
        <v>Default</v>
      </c>
      <c r="M26" s="7" t="str">
        <f>IF(VLOOKUP($A26,'V2.5.2 Measures'!$C:$W,19,FALSE)&lt;&gt; "", VLOOKUP($A26,'V2.5.2 Measures'!$C:$W,19,FALSE),"N/A")</f>
        <v>SAS</v>
      </c>
      <c r="N26" s="7" t="str">
        <f>IF(VLOOKUP($A26,'V2.5.2 Measures'!$C:$W,20,FALSE)&lt;&gt; "", VLOOKUP($A26,'V2.5.2 Measures'!$C:$W,20,FALSE),"N/A")</f>
        <v>V1.7</v>
      </c>
      <c r="O26" s="7" t="str">
        <f>IF(VLOOKUP($A26,'V2.5.2 Measures'!$C:$W,21,FALSE)&lt;&gt; "", VLOOKUP($A26,'V2.5.2 Measures'!$C:$W,21,FALSE),"N/A")</f>
        <v>V1.7</v>
      </c>
      <c r="P26" s="7" t="e">
        <f>IF(VLOOKUP($A26,'V2.5.2 Measures'!$C:$W,22,FALSE)&lt;&gt; "", VLOOKUP($A26,'V2.5.2 Measures'!$C:$W,22,FALSE),"N/A")</f>
        <v>#REF!</v>
      </c>
      <c r="Q26" s="7" t="e">
        <f>IF(VLOOKUP($A26,'V2.5.2 Measures'!$C:$W,23,FALSE)&lt;&gt; "", VLOOKUP($A26,'V2.5.2 Measures'!$C:$W,23,FALSE),"N/A")</f>
        <v>#REF!</v>
      </c>
      <c r="R26" s="7" t="e">
        <f>IF(VLOOKUP($A26,'V2.5.2 Measures'!$C:$W,24,FALSE)&lt;&gt; "", VLOOKUP($A26,'V2.5.2 Measures'!$C:$W,24,FALSE),"N/A")</f>
        <v>#REF!</v>
      </c>
      <c r="S26" s="7" t="e">
        <f>IF(VLOOKUP($A26,'V2.5.2 Measures'!$C:$W,25,FALSE)&lt;&gt; "", VLOOKUP($A26,'V2.5.2 Measures'!$C:$W,25,FALSE),"N/A")</f>
        <v>#REF!</v>
      </c>
      <c r="T26" s="7" t="str">
        <f>IF(VLOOKUP($A26,'V2.5.2 Measures'!$C:$W,2,FALSE)&lt;&gt; "", VLOOKUP($A26,'V2.5.2 Measures'!$C:$W,2,FALSE),"N/A")</f>
        <v>ALL-15-002-2</v>
      </c>
      <c r="U26" s="7" t="str">
        <f>IF(VLOOKUP($A26,'V2.5.2 Measures'!$C:$W,3,FALSE)&lt;&gt; "", VLOOKUP($A26,'V2.5.2 Measures'!$C:$W,3,FALSE),"N/A")</f>
        <v>% of claim lines with both Type of Bill and Place of Service non-missing</v>
      </c>
      <c r="V26" s="7" t="e">
        <f>IF(VLOOKUP($A26,'V2.5.2 Measures'!$C:$W,26,FALSE)&lt;&gt; "", VLOOKUP($A26,'V2.5.2 Measures'!$C:$W,26,FALSE),"N/A")</f>
        <v>#REF!</v>
      </c>
      <c r="W26" s="7" t="e">
        <f>IF(VLOOKUP($A26,'V2.5.2 Measures'!$C:$W,44,FALSE)&lt;&gt; "", VLOOKUP($A26,'V2.5.2 Measures'!$C:$W,44,FALSE),"N/A")</f>
        <v>#REF!</v>
      </c>
    </row>
    <row r="27" spans="1:23" x14ac:dyDescent="0.35">
      <c r="A27" s="7" t="str">
        <f>'V2.5.2 Measures'!C35</f>
        <v>ALL15.3</v>
      </c>
      <c r="B27" s="7" t="str">
        <f>VLOOKUP($A27,'V2.5.2 Measures'!$C:$W,6,FALSE)</f>
        <v>Medicaid and S-CHIP FFS and Encounter: Original and Adjustment, Paid Claims</v>
      </c>
      <c r="C27" s="7" t="str">
        <f>VLOOKUP($A27,'V2.5.2 Measures'!$C:$W,8,FALSE)</f>
        <v>TA- Inferential</v>
      </c>
      <c r="D27" s="7" t="str">
        <f>IF(VLOOKUP($A27,'V2.5.2 Measures'!$C:$W,4,FALSE)="","",VLOOKUP($A27,'V2.5.2 Measures'!$C:$W,4,FALSE))</f>
        <v>Claims Percentage</v>
      </c>
      <c r="E27" s="7" t="str">
        <f>IF((VLOOKUP($A27,'V2.5.2 Measures'!$C:$W,8,FALSE)&lt;&gt;"")*AND(VLOOKUP($A27,'V2.5.2 Measures'!$C:$W,8,FALSE)&lt;&gt;"TBD"),VLOOKUP($A27,'V2.5.2 Measures'!$C:$W,8,FALSE),"N/A")</f>
        <v>TA- Inferential</v>
      </c>
      <c r="F27" s="7" t="str">
        <f>IF((VLOOKUP($A27,'V2.5.2 Measures'!$C:$W,9,FALSE)&lt;&gt;"")*AND(VLOOKUP($A27,'V2.5.2 Measures'!$C:$W,9,FALSE)&lt;&gt;"TBD"),VLOOKUP($A27,'V2.5.2 Measures'!$C:$W,9,FALSE),"N/A")</f>
        <v>High</v>
      </c>
      <c r="G27" s="7">
        <f>IF((VLOOKUP($A27,'V2.5.2 Measures'!$C:$W,10,FALSE)&lt;&gt;"")*AND(VLOOKUP($A27,'V2.5.2 Measures'!$C:$W,10,FALSE)&lt;&gt;"TBD"),VLOOKUP($A27,'V2.5.2 Measures'!$C:$W,10,FALSE),"N/A")</f>
        <v>20</v>
      </c>
      <c r="H27" s="7">
        <f>IF(VLOOKUP($A27,'V2.5.2 Measures'!$C:$W,14,FALSE)&lt;&gt; "", VLOOKUP($A27,'V2.5.2 Measures'!$C:$W,14,FALSE),"N/A")</f>
        <v>0.15</v>
      </c>
      <c r="I27" s="7" t="str">
        <f>IF(VLOOKUP($A27,'V2.5.2 Measures'!$C:$W,15,FALSE)&lt;&gt; "", VLOOKUP($A27,'V2.5.2 Measures'!$C:$W,15,FALSE),"N/A")</f>
        <v>N/A</v>
      </c>
      <c r="J27" s="7">
        <f>IF(VLOOKUP($A27,'V2.5.2 Measures'!$C:$W,16,FALSE)&lt;&gt; "", VLOOKUP($A27,'V2.5.2 Measures'!$C:$W,16,FALSE),"N/A")</f>
        <v>0</v>
      </c>
      <c r="K27" s="7">
        <f>IF(VLOOKUP($A27,'V2.5.2 Measures'!$C:$W,17,FALSE)&lt;&gt; "", VLOOKUP($A27,'V2.5.2 Measures'!$C:$W,17,FALSE),"N/A")</f>
        <v>0.15</v>
      </c>
      <c r="L27" s="7" t="str">
        <f>IF(VLOOKUP($A27,'V2.5.2 Measures'!$C:$W,18,FALSE)&lt;&gt; "", VLOOKUP($A27,'V2.5.2 Measures'!$C:$W,18,FALSE),"N/A")</f>
        <v>Default</v>
      </c>
      <c r="M27" s="7" t="str">
        <f>IF(VLOOKUP($A27,'V2.5.2 Measures'!$C:$W,19,FALSE)&lt;&gt; "", VLOOKUP($A27,'V2.5.2 Measures'!$C:$W,19,FALSE),"N/A")</f>
        <v>SAS</v>
      </c>
      <c r="N27" s="7" t="str">
        <f>IF(VLOOKUP($A27,'V2.5.2 Measures'!$C:$W,20,FALSE)&lt;&gt; "", VLOOKUP($A27,'V2.5.2 Measures'!$C:$W,20,FALSE),"N/A")</f>
        <v>V2.1</v>
      </c>
      <c r="O27" s="7" t="str">
        <f>IF(VLOOKUP($A27,'V2.5.2 Measures'!$C:$W,21,FALSE)&lt;&gt; "", VLOOKUP($A27,'V2.5.2 Measures'!$C:$W,21,FALSE),"N/A")</f>
        <v>V2.1</v>
      </c>
      <c r="P27" s="7" t="e">
        <f>IF(VLOOKUP($A27,'V2.5.2 Measures'!$C:$W,22,FALSE)&lt;&gt; "", VLOOKUP($A27,'V2.5.2 Measures'!$C:$W,22,FALSE),"N/A")</f>
        <v>#REF!</v>
      </c>
      <c r="Q27" s="7" t="e">
        <f>IF(VLOOKUP($A27,'V2.5.2 Measures'!$C:$W,23,FALSE)&lt;&gt; "", VLOOKUP($A27,'V2.5.2 Measures'!$C:$W,23,FALSE),"N/A")</f>
        <v>#REF!</v>
      </c>
      <c r="R27" s="7" t="e">
        <f>IF(VLOOKUP($A27,'V2.5.2 Measures'!$C:$W,24,FALSE)&lt;&gt; "", VLOOKUP($A27,'V2.5.2 Measures'!$C:$W,24,FALSE),"N/A")</f>
        <v>#REF!</v>
      </c>
      <c r="S27" s="7" t="e">
        <f>IF(VLOOKUP($A27,'V2.5.2 Measures'!$C:$W,25,FALSE)&lt;&gt; "", VLOOKUP($A27,'V2.5.2 Measures'!$C:$W,25,FALSE),"N/A")</f>
        <v>#REF!</v>
      </c>
      <c r="T27" s="7" t="str">
        <f>IF(VLOOKUP($A27,'V2.5.2 Measures'!$C:$W,2,FALSE)&lt;&gt; "", VLOOKUP($A27,'V2.5.2 Measures'!$C:$W,2,FALSE),"N/A")</f>
        <v>ALL-15-003-3</v>
      </c>
      <c r="U27" s="7" t="str">
        <f>IF(VLOOKUP($A27,'V2.5.2 Measures'!$C:$W,3,FALSE)&lt;&gt; "", VLOOKUP($A27,'V2.5.2 Measures'!$C:$W,3,FALSE),"N/A")</f>
        <v>% of claim lines missing Type of Bill and Place of Service</v>
      </c>
      <c r="V27" s="7" t="e">
        <f>IF(VLOOKUP($A27,'V2.5.2 Measures'!$C:$W,26,FALSE)&lt;&gt; "", VLOOKUP($A27,'V2.5.2 Measures'!$C:$W,26,FALSE),"N/A")</f>
        <v>#REF!</v>
      </c>
      <c r="W27" s="7" t="e">
        <f>IF(VLOOKUP($A27,'V2.5.2 Measures'!$C:$W,44,FALSE)&lt;&gt; "", VLOOKUP($A27,'V2.5.2 Measures'!$C:$W,44,FALSE),"N/A")</f>
        <v>#REF!</v>
      </c>
    </row>
    <row r="28" spans="1:23" x14ac:dyDescent="0.35">
      <c r="A28" s="7" t="str">
        <f>'V2.5.2 Measures'!C36</f>
        <v>ALL15.4</v>
      </c>
      <c r="B28" s="7" t="str">
        <f>VLOOKUP($A28,'V2.5.2 Measures'!$C:$W,6,FALSE)</f>
        <v>Medicaid and S-CHIP FFS and Encounter: Original and Adjustment, Paid Claims</v>
      </c>
      <c r="C28" s="7" t="str">
        <f>VLOOKUP($A28,'V2.5.2 Measures'!$C:$W,8,FALSE)</f>
        <v>TA- Inferential</v>
      </c>
      <c r="D28" s="7" t="str">
        <f>IF(VLOOKUP($A28,'V2.5.2 Measures'!$C:$W,4,FALSE)="","",VLOOKUP($A28,'V2.5.2 Measures'!$C:$W,4,FALSE))</f>
        <v>Claims Percentage</v>
      </c>
      <c r="E28" s="7" t="str">
        <f>IF((VLOOKUP($A28,'V2.5.2 Measures'!$C:$W,8,FALSE)&lt;&gt;"")*AND(VLOOKUP($A28,'V2.5.2 Measures'!$C:$W,8,FALSE)&lt;&gt;"TBD"),VLOOKUP($A28,'V2.5.2 Measures'!$C:$W,8,FALSE),"N/A")</f>
        <v>TA- Inferential</v>
      </c>
      <c r="F28" s="7" t="str">
        <f>IF((VLOOKUP($A28,'V2.5.2 Measures'!$C:$W,9,FALSE)&lt;&gt;"")*AND(VLOOKUP($A28,'V2.5.2 Measures'!$C:$W,9,FALSE)&lt;&gt;"TBD"),VLOOKUP($A28,'V2.5.2 Measures'!$C:$W,9,FALSE),"N/A")</f>
        <v>High</v>
      </c>
      <c r="G28" s="7">
        <f>IF((VLOOKUP($A28,'V2.5.2 Measures'!$C:$W,10,FALSE)&lt;&gt;"")*AND(VLOOKUP($A28,'V2.5.2 Measures'!$C:$W,10,FALSE)&lt;&gt;"TBD"),VLOOKUP($A28,'V2.5.2 Measures'!$C:$W,10,FALSE),"N/A")</f>
        <v>20</v>
      </c>
      <c r="H28" s="7">
        <f>IF(VLOOKUP($A28,'V2.5.2 Measures'!$C:$W,14,FALSE)&lt;&gt; "", VLOOKUP($A28,'V2.5.2 Measures'!$C:$W,14,FALSE),"N/A")</f>
        <v>1E-3</v>
      </c>
      <c r="I28" s="7" t="str">
        <f>IF(VLOOKUP($A28,'V2.5.2 Measures'!$C:$W,15,FALSE)&lt;&gt; "", VLOOKUP($A28,'V2.5.2 Measures'!$C:$W,15,FALSE),"N/A")</f>
        <v>N/A</v>
      </c>
      <c r="J28" s="7">
        <f>IF(VLOOKUP($A28,'V2.5.2 Measures'!$C:$W,16,FALSE)&lt;&gt; "", VLOOKUP($A28,'V2.5.2 Measures'!$C:$W,16,FALSE),"N/A")</f>
        <v>0</v>
      </c>
      <c r="K28" s="7">
        <f>IF(VLOOKUP($A28,'V2.5.2 Measures'!$C:$W,17,FALSE)&lt;&gt; "", VLOOKUP($A28,'V2.5.2 Measures'!$C:$W,17,FALSE),"N/A")</f>
        <v>1E-3</v>
      </c>
      <c r="L28" s="7" t="str">
        <f>IF(VLOOKUP($A28,'V2.5.2 Measures'!$C:$W,18,FALSE)&lt;&gt; "", VLOOKUP($A28,'V2.5.2 Measures'!$C:$W,18,FALSE),"N/A")</f>
        <v>Default</v>
      </c>
      <c r="M28" s="7" t="str">
        <f>IF(VLOOKUP($A28,'V2.5.2 Measures'!$C:$W,19,FALSE)&lt;&gt; "", VLOOKUP($A28,'V2.5.2 Measures'!$C:$W,19,FALSE),"N/A")</f>
        <v>SAS</v>
      </c>
      <c r="N28" s="7" t="str">
        <f>IF(VLOOKUP($A28,'V2.5.2 Measures'!$C:$W,20,FALSE)&lt;&gt; "", VLOOKUP($A28,'V2.5.2 Measures'!$C:$W,20,FALSE),"N/A")</f>
        <v>V2.1</v>
      </c>
      <c r="O28" s="7" t="str">
        <f>IF(VLOOKUP($A28,'V2.5.2 Measures'!$C:$W,21,FALSE)&lt;&gt; "", VLOOKUP($A28,'V2.5.2 Measures'!$C:$W,21,FALSE),"N/A")</f>
        <v>V2.1</v>
      </c>
      <c r="P28" s="7" t="e">
        <f>IF(VLOOKUP($A28,'V2.5.2 Measures'!$C:$W,22,FALSE)&lt;&gt; "", VLOOKUP($A28,'V2.5.2 Measures'!$C:$W,22,FALSE),"N/A")</f>
        <v>#REF!</v>
      </c>
      <c r="Q28" s="7" t="e">
        <f>IF(VLOOKUP($A28,'V2.5.2 Measures'!$C:$W,23,FALSE)&lt;&gt; "", VLOOKUP($A28,'V2.5.2 Measures'!$C:$W,23,FALSE),"N/A")</f>
        <v>#REF!</v>
      </c>
      <c r="R28" s="7" t="e">
        <f>IF(VLOOKUP($A28,'V2.5.2 Measures'!$C:$W,24,FALSE)&lt;&gt; "", VLOOKUP($A28,'V2.5.2 Measures'!$C:$W,24,FALSE),"N/A")</f>
        <v>#REF!</v>
      </c>
      <c r="S28" s="7" t="e">
        <f>IF(VLOOKUP($A28,'V2.5.2 Measures'!$C:$W,25,FALSE)&lt;&gt; "", VLOOKUP($A28,'V2.5.2 Measures'!$C:$W,25,FALSE),"N/A")</f>
        <v>#REF!</v>
      </c>
      <c r="T28" s="7" t="str">
        <f>IF(VLOOKUP($A28,'V2.5.2 Measures'!$C:$W,2,FALSE)&lt;&gt; "", VLOOKUP($A28,'V2.5.2 Measures'!$C:$W,2,FALSE),"N/A")</f>
        <v>ALL-15-004-4</v>
      </c>
      <c r="U28" s="7" t="str">
        <f>IF(VLOOKUP($A28,'V2.5.2 Measures'!$C:$W,3,FALSE)&lt;&gt; "", VLOOKUP($A28,'V2.5.2 Measures'!$C:$W,3,FALSE),"N/A")</f>
        <v>% of claim lines with non-missing Type of Bill that have missing Revenue Code</v>
      </c>
      <c r="V28" s="7" t="e">
        <f>IF(VLOOKUP($A28,'V2.5.2 Measures'!$C:$W,26,FALSE)&lt;&gt; "", VLOOKUP($A28,'V2.5.2 Measures'!$C:$W,26,FALSE),"N/A")</f>
        <v>#REF!</v>
      </c>
      <c r="W28" s="7" t="e">
        <f>IF(VLOOKUP($A28,'V2.5.2 Measures'!$C:$W,44,FALSE)&lt;&gt; "", VLOOKUP($A28,'V2.5.2 Measures'!$C:$W,44,FALSE),"N/A")</f>
        <v>#REF!</v>
      </c>
    </row>
    <row r="29" spans="1:23" x14ac:dyDescent="0.35">
      <c r="A29" s="7" t="str">
        <f>'V2.5.2 Measures'!C37</f>
        <v>ALL15.5</v>
      </c>
      <c r="B29" s="7" t="str">
        <f>VLOOKUP($A29,'V2.5.2 Measures'!$C:$W,6,FALSE)</f>
        <v>Medicaid and S-CHIP FFS and Encounter: Original and Adjustment, Paid Claims</v>
      </c>
      <c r="C29" s="7" t="str">
        <f>VLOOKUP($A29,'V2.5.2 Measures'!$C:$W,8,FALSE)</f>
        <v>TA- Inferential</v>
      </c>
      <c r="D29" s="7" t="str">
        <f>IF(VLOOKUP($A29,'V2.5.2 Measures'!$C:$W,4,FALSE)="","",VLOOKUP($A29,'V2.5.2 Measures'!$C:$W,4,FALSE))</f>
        <v>Claims Percentage</v>
      </c>
      <c r="E29" s="7" t="str">
        <f>IF((VLOOKUP($A29,'V2.5.2 Measures'!$C:$W,8,FALSE)&lt;&gt;"")*AND(VLOOKUP($A29,'V2.5.2 Measures'!$C:$W,8,FALSE)&lt;&gt;"TBD"),VLOOKUP($A29,'V2.5.2 Measures'!$C:$W,8,FALSE),"N/A")</f>
        <v>TA- Inferential</v>
      </c>
      <c r="F29" s="7" t="str">
        <f>IF((VLOOKUP($A29,'V2.5.2 Measures'!$C:$W,9,FALSE)&lt;&gt;"")*AND(VLOOKUP($A29,'V2.5.2 Measures'!$C:$W,9,FALSE)&lt;&gt;"TBD"),VLOOKUP($A29,'V2.5.2 Measures'!$C:$W,9,FALSE),"N/A")</f>
        <v>High</v>
      </c>
      <c r="G29" s="7">
        <f>IF((VLOOKUP($A29,'V2.5.2 Measures'!$C:$W,10,FALSE)&lt;&gt;"")*AND(VLOOKUP($A29,'V2.5.2 Measures'!$C:$W,10,FALSE)&lt;&gt;"TBD"),VLOOKUP($A29,'V2.5.2 Measures'!$C:$W,10,FALSE),"N/A")</f>
        <v>20</v>
      </c>
      <c r="H29" s="7">
        <f>IF(VLOOKUP($A29,'V2.5.2 Measures'!$C:$W,14,FALSE)&lt;&gt; "", VLOOKUP($A29,'V2.5.2 Measures'!$C:$W,14,FALSE),"N/A")</f>
        <v>1E-3</v>
      </c>
      <c r="I29" s="7" t="str">
        <f>IF(VLOOKUP($A29,'V2.5.2 Measures'!$C:$W,15,FALSE)&lt;&gt; "", VLOOKUP($A29,'V2.5.2 Measures'!$C:$W,15,FALSE),"N/A")</f>
        <v>N/A</v>
      </c>
      <c r="J29" s="7">
        <f>IF(VLOOKUP($A29,'V2.5.2 Measures'!$C:$W,16,FALSE)&lt;&gt; "", VLOOKUP($A29,'V2.5.2 Measures'!$C:$W,16,FALSE),"N/A")</f>
        <v>0</v>
      </c>
      <c r="K29" s="7">
        <f>IF(VLOOKUP($A29,'V2.5.2 Measures'!$C:$W,17,FALSE)&lt;&gt; "", VLOOKUP($A29,'V2.5.2 Measures'!$C:$W,17,FALSE),"N/A")</f>
        <v>1E-3</v>
      </c>
      <c r="L29" s="7" t="str">
        <f>IF(VLOOKUP($A29,'V2.5.2 Measures'!$C:$W,18,FALSE)&lt;&gt; "", VLOOKUP($A29,'V2.5.2 Measures'!$C:$W,18,FALSE),"N/A")</f>
        <v>Default</v>
      </c>
      <c r="M29" s="7" t="str">
        <f>IF(VLOOKUP($A29,'V2.5.2 Measures'!$C:$W,19,FALSE)&lt;&gt; "", VLOOKUP($A29,'V2.5.2 Measures'!$C:$W,19,FALSE),"N/A")</f>
        <v>SAS</v>
      </c>
      <c r="N29" s="7" t="str">
        <f>IF(VLOOKUP($A29,'V2.5.2 Measures'!$C:$W,20,FALSE)&lt;&gt; "", VLOOKUP($A29,'V2.5.2 Measures'!$C:$W,20,FALSE),"N/A")</f>
        <v>V2.1</v>
      </c>
      <c r="O29" s="7" t="str">
        <f>IF(VLOOKUP($A29,'V2.5.2 Measures'!$C:$W,21,FALSE)&lt;&gt; "", VLOOKUP($A29,'V2.5.2 Measures'!$C:$W,21,FALSE),"N/A")</f>
        <v>V2.1</v>
      </c>
      <c r="P29" s="7" t="e">
        <f>IF(VLOOKUP($A29,'V2.5.2 Measures'!$C:$W,22,FALSE)&lt;&gt; "", VLOOKUP($A29,'V2.5.2 Measures'!$C:$W,22,FALSE),"N/A")</f>
        <v>#REF!</v>
      </c>
      <c r="Q29" s="7" t="e">
        <f>IF(VLOOKUP($A29,'V2.5.2 Measures'!$C:$W,23,FALSE)&lt;&gt; "", VLOOKUP($A29,'V2.5.2 Measures'!$C:$W,23,FALSE),"N/A")</f>
        <v>#REF!</v>
      </c>
      <c r="R29" s="7" t="e">
        <f>IF(VLOOKUP($A29,'V2.5.2 Measures'!$C:$W,24,FALSE)&lt;&gt; "", VLOOKUP($A29,'V2.5.2 Measures'!$C:$W,24,FALSE),"N/A")</f>
        <v>#REF!</v>
      </c>
      <c r="S29" s="7" t="e">
        <f>IF(VLOOKUP($A29,'V2.5.2 Measures'!$C:$W,25,FALSE)&lt;&gt; "", VLOOKUP($A29,'V2.5.2 Measures'!$C:$W,25,FALSE),"N/A")</f>
        <v>#REF!</v>
      </c>
      <c r="T29" s="7" t="str">
        <f>IF(VLOOKUP($A29,'V2.5.2 Measures'!$C:$W,2,FALSE)&lt;&gt; "", VLOOKUP($A29,'V2.5.2 Measures'!$C:$W,2,FALSE),"N/A")</f>
        <v>ALL-15-005-5</v>
      </c>
      <c r="U29" s="7" t="str">
        <f>IF(VLOOKUP($A29,'V2.5.2 Measures'!$C:$W,3,FALSE)&lt;&gt; "", VLOOKUP($A29,'V2.5.2 Measures'!$C:$W,3,FALSE),"N/A")</f>
        <v>% of claim lines with non-missing Revenue Code that have missing Type of Bill</v>
      </c>
      <c r="V29" s="7" t="e">
        <f>IF(VLOOKUP($A29,'V2.5.2 Measures'!$C:$W,26,FALSE)&lt;&gt; "", VLOOKUP($A29,'V2.5.2 Measures'!$C:$W,26,FALSE),"N/A")</f>
        <v>#REF!</v>
      </c>
      <c r="W29" s="7" t="e">
        <f>IF(VLOOKUP($A29,'V2.5.2 Measures'!$C:$W,44,FALSE)&lt;&gt; "", VLOOKUP($A29,'V2.5.2 Measures'!$C:$W,44,FALSE),"N/A")</f>
        <v>#REF!</v>
      </c>
    </row>
    <row r="30" spans="1:23" x14ac:dyDescent="0.35">
      <c r="A30" s="7" t="str">
        <f>'V2.5.2 Measures'!C38</f>
        <v>ALL15.6</v>
      </c>
      <c r="B30" s="7" t="str">
        <f>VLOOKUP($A30,'V2.5.2 Measures'!$C:$W,6,FALSE)</f>
        <v>Medicaid and S-CHIP FFS and Encounter: Original and Adjustment, Paid Claims</v>
      </c>
      <c r="C30" s="7" t="str">
        <f>VLOOKUP($A30,'V2.5.2 Measures'!$C:$W,8,FALSE)</f>
        <v>TA- Inferential</v>
      </c>
      <c r="D30" s="7" t="str">
        <f>IF(VLOOKUP($A30,'V2.5.2 Measures'!$C:$W,4,FALSE)="","",VLOOKUP($A30,'V2.5.2 Measures'!$C:$W,4,FALSE))</f>
        <v>Claims Percentage</v>
      </c>
      <c r="E30" s="7" t="str">
        <f>IF((VLOOKUP($A30,'V2.5.2 Measures'!$C:$W,8,FALSE)&lt;&gt;"")*AND(VLOOKUP($A30,'V2.5.2 Measures'!$C:$W,8,FALSE)&lt;&gt;"TBD"),VLOOKUP($A30,'V2.5.2 Measures'!$C:$W,8,FALSE),"N/A")</f>
        <v>TA- Inferential</v>
      </c>
      <c r="F30" s="7" t="str">
        <f>IF((VLOOKUP($A30,'V2.5.2 Measures'!$C:$W,9,FALSE)&lt;&gt;"")*AND(VLOOKUP($A30,'V2.5.2 Measures'!$C:$W,9,FALSE)&lt;&gt;"TBD"),VLOOKUP($A30,'V2.5.2 Measures'!$C:$W,9,FALSE),"N/A")</f>
        <v>High</v>
      </c>
      <c r="G30" s="7">
        <f>IF((VLOOKUP($A30,'V2.5.2 Measures'!$C:$W,10,FALSE)&lt;&gt;"")*AND(VLOOKUP($A30,'V2.5.2 Measures'!$C:$W,10,FALSE)&lt;&gt;"TBD"),VLOOKUP($A30,'V2.5.2 Measures'!$C:$W,10,FALSE),"N/A")</f>
        <v>20</v>
      </c>
      <c r="H30" s="7">
        <f>IF(VLOOKUP($A30,'V2.5.2 Measures'!$C:$W,14,FALSE)&lt;&gt; "", VLOOKUP($A30,'V2.5.2 Measures'!$C:$W,14,FALSE),"N/A")</f>
        <v>0.01</v>
      </c>
      <c r="I30" s="7" t="str">
        <f>IF(VLOOKUP($A30,'V2.5.2 Measures'!$C:$W,15,FALSE)&lt;&gt; "", VLOOKUP($A30,'V2.5.2 Measures'!$C:$W,15,FALSE),"N/A")</f>
        <v>N/A</v>
      </c>
      <c r="J30" s="7">
        <f>IF(VLOOKUP($A30,'V2.5.2 Measures'!$C:$W,16,FALSE)&lt;&gt; "", VLOOKUP($A30,'V2.5.2 Measures'!$C:$W,16,FALSE),"N/A")</f>
        <v>0</v>
      </c>
      <c r="K30" s="7">
        <f>IF(VLOOKUP($A30,'V2.5.2 Measures'!$C:$W,17,FALSE)&lt;&gt; "", VLOOKUP($A30,'V2.5.2 Measures'!$C:$W,17,FALSE),"N/A")</f>
        <v>0.01</v>
      </c>
      <c r="L30" s="7" t="str">
        <f>IF(VLOOKUP($A30,'V2.5.2 Measures'!$C:$W,18,FALSE)&lt;&gt; "", VLOOKUP($A30,'V2.5.2 Measures'!$C:$W,18,FALSE),"N/A")</f>
        <v>Default</v>
      </c>
      <c r="M30" s="7" t="str">
        <f>IF(VLOOKUP($A30,'V2.5.2 Measures'!$C:$W,19,FALSE)&lt;&gt; "", VLOOKUP($A30,'V2.5.2 Measures'!$C:$W,19,FALSE),"N/A")</f>
        <v>SAS</v>
      </c>
      <c r="N30" s="7" t="str">
        <f>IF(VLOOKUP($A30,'V2.5.2 Measures'!$C:$W,20,FALSE)&lt;&gt; "", VLOOKUP($A30,'V2.5.2 Measures'!$C:$W,20,FALSE),"N/A")</f>
        <v>V2.1</v>
      </c>
      <c r="O30" s="7" t="str">
        <f>IF(VLOOKUP($A30,'V2.5.2 Measures'!$C:$W,21,FALSE)&lt;&gt; "", VLOOKUP($A30,'V2.5.2 Measures'!$C:$W,21,FALSE),"N/A")</f>
        <v>V2.1</v>
      </c>
      <c r="P30" s="7" t="e">
        <f>IF(VLOOKUP($A30,'V2.5.2 Measures'!$C:$W,22,FALSE)&lt;&gt; "", VLOOKUP($A30,'V2.5.2 Measures'!$C:$W,22,FALSE),"N/A")</f>
        <v>#REF!</v>
      </c>
      <c r="Q30" s="7" t="e">
        <f>IF(VLOOKUP($A30,'V2.5.2 Measures'!$C:$W,23,FALSE)&lt;&gt; "", VLOOKUP($A30,'V2.5.2 Measures'!$C:$W,23,FALSE),"N/A")</f>
        <v>#REF!</v>
      </c>
      <c r="R30" s="7" t="e">
        <f>IF(VLOOKUP($A30,'V2.5.2 Measures'!$C:$W,24,FALSE)&lt;&gt; "", VLOOKUP($A30,'V2.5.2 Measures'!$C:$W,24,FALSE),"N/A")</f>
        <v>#REF!</v>
      </c>
      <c r="S30" s="7" t="e">
        <f>IF(VLOOKUP($A30,'V2.5.2 Measures'!$C:$W,25,FALSE)&lt;&gt; "", VLOOKUP($A30,'V2.5.2 Measures'!$C:$W,25,FALSE),"N/A")</f>
        <v>#REF!</v>
      </c>
      <c r="T30" s="7" t="str">
        <f>IF(VLOOKUP($A30,'V2.5.2 Measures'!$C:$W,2,FALSE)&lt;&gt; "", VLOOKUP($A30,'V2.5.2 Measures'!$C:$W,2,FALSE),"N/A")</f>
        <v>ALL-15-006-6</v>
      </c>
      <c r="U30" s="7" t="str">
        <f>IF(VLOOKUP($A30,'V2.5.2 Measures'!$C:$W,3,FALSE)&lt;&gt; "", VLOOKUP($A30,'V2.5.2 Measures'!$C:$W,3,FALSE),"N/A")</f>
        <v>% of claim lines missing Procedure Code and Revenue Code</v>
      </c>
      <c r="V30" s="7" t="e">
        <f>IF(VLOOKUP($A30,'V2.5.2 Measures'!$C:$W,26,FALSE)&lt;&gt; "", VLOOKUP($A30,'V2.5.2 Measures'!$C:$W,26,FALSE),"N/A")</f>
        <v>#REF!</v>
      </c>
      <c r="W30" s="7" t="e">
        <f>IF(VLOOKUP($A30,'V2.5.2 Measures'!$C:$W,44,FALSE)&lt;&gt; "", VLOOKUP($A30,'V2.5.2 Measures'!$C:$W,44,FALSE),"N/A")</f>
        <v>#REF!</v>
      </c>
    </row>
    <row r="31" spans="1:23" x14ac:dyDescent="0.35">
      <c r="A31" s="7" t="str">
        <f>'V2.5.2 Measures'!C39</f>
        <v>ALL16.1</v>
      </c>
      <c r="B31" s="7" t="str">
        <f>VLOOKUP($A31,'V2.5.2 Measures'!$C:$W,6,FALSE)</f>
        <v>All Paid Claims</v>
      </c>
      <c r="C31" s="7" t="str">
        <f>VLOOKUP($A31,'V2.5.2 Measures'!$C:$W,8,FALSE)</f>
        <v xml:space="preserve">TA- Inferential </v>
      </c>
      <c r="D31" s="7" t="str">
        <f>IF(VLOOKUP($A31,'V2.5.2 Measures'!$C:$W,4,FALSE)="","",VLOOKUP($A31,'V2.5.2 Measures'!$C:$W,4,FALSE))</f>
        <v>Claims Percentage</v>
      </c>
      <c r="E31" s="7" t="str">
        <f>IF((VLOOKUP($A31,'V2.5.2 Measures'!$C:$W,8,FALSE)&lt;&gt;"")*AND(VLOOKUP($A31,'V2.5.2 Measures'!$C:$W,8,FALSE)&lt;&gt;"TBD"),VLOOKUP($A31,'V2.5.2 Measures'!$C:$W,8,FALSE),"N/A")</f>
        <v xml:space="preserve">TA- Inferential </v>
      </c>
      <c r="F31" s="7" t="str">
        <f>IF((VLOOKUP($A31,'V2.5.2 Measures'!$C:$W,9,FALSE)&lt;&gt;"")*AND(VLOOKUP($A31,'V2.5.2 Measures'!$C:$W,9,FALSE)&lt;&gt;"TBD"),VLOOKUP($A31,'V2.5.2 Measures'!$C:$W,9,FALSE),"N/A")</f>
        <v>Critical</v>
      </c>
      <c r="G31" s="7">
        <f>IF((VLOOKUP($A31,'V2.5.2 Measures'!$C:$W,10,FALSE)&lt;&gt;"")*AND(VLOOKUP($A31,'V2.5.2 Measures'!$C:$W,10,FALSE)&lt;&gt;"TBD"),VLOOKUP($A31,'V2.5.2 Measures'!$C:$W,10,FALSE),"N/A")</f>
        <v>21</v>
      </c>
      <c r="H31" s="7">
        <f>IF(VLOOKUP($A31,'V2.5.2 Measures'!$C:$W,14,FALSE)&lt;&gt; "", VLOOKUP($A31,'V2.5.2 Measures'!$C:$W,14,FALSE),"N/A")</f>
        <v>1E-3</v>
      </c>
      <c r="I31" s="7" t="str">
        <f>IF(VLOOKUP($A31,'V2.5.2 Measures'!$C:$W,15,FALSE)&lt;&gt; "", VLOOKUP($A31,'V2.5.2 Measures'!$C:$W,15,FALSE),"N/A")</f>
        <v>N/A</v>
      </c>
      <c r="J31" s="7">
        <f>IF(VLOOKUP($A31,'V2.5.2 Measures'!$C:$W,16,FALSE)&lt;&gt; "", VLOOKUP($A31,'V2.5.2 Measures'!$C:$W,16,FALSE),"N/A")</f>
        <v>0</v>
      </c>
      <c r="K31" s="7">
        <f>IF(VLOOKUP($A31,'V2.5.2 Measures'!$C:$W,17,FALSE)&lt;&gt; "", VLOOKUP($A31,'V2.5.2 Measures'!$C:$W,17,FALSE),"N/A")</f>
        <v>1E-3</v>
      </c>
      <c r="L31" s="7" t="str">
        <f>IF(VLOOKUP($A31,'V2.5.2 Measures'!$C:$W,18,FALSE)&lt;&gt; "", VLOOKUP($A31,'V2.5.2 Measures'!$C:$W,18,FALSE),"N/A")</f>
        <v>Default</v>
      </c>
      <c r="M31" s="7" t="str">
        <f>IF(VLOOKUP($A31,'V2.5.2 Measures'!$C:$W,19,FALSE)&lt;&gt; "", VLOOKUP($A31,'V2.5.2 Measures'!$C:$W,19,FALSE),"N/A")</f>
        <v>SAS</v>
      </c>
      <c r="N31" s="7" t="str">
        <f>IF(VLOOKUP($A31,'V2.5.2 Measures'!$C:$W,20,FALSE)&lt;&gt; "", VLOOKUP($A31,'V2.5.2 Measures'!$C:$W,20,FALSE),"N/A")</f>
        <v>V1.7</v>
      </c>
      <c r="O31" s="7" t="str">
        <f>IF(VLOOKUP($A31,'V2.5.2 Measures'!$C:$W,21,FALSE)&lt;&gt; "", VLOOKUP($A31,'V2.5.2 Measures'!$C:$W,21,FALSE),"N/A")</f>
        <v>V1.7</v>
      </c>
      <c r="P31" s="7" t="e">
        <f>IF(VLOOKUP($A31,'V2.5.2 Measures'!$C:$W,22,FALSE)&lt;&gt; "", VLOOKUP($A31,'V2.5.2 Measures'!$C:$W,22,FALSE),"N/A")</f>
        <v>#REF!</v>
      </c>
      <c r="Q31" s="7" t="e">
        <f>IF(VLOOKUP($A31,'V2.5.2 Measures'!$C:$W,23,FALSE)&lt;&gt; "", VLOOKUP($A31,'V2.5.2 Measures'!$C:$W,23,FALSE),"N/A")</f>
        <v>#REF!</v>
      </c>
      <c r="R31" s="7" t="e">
        <f>IF(VLOOKUP($A31,'V2.5.2 Measures'!$C:$W,24,FALSE)&lt;&gt; "", VLOOKUP($A31,'V2.5.2 Measures'!$C:$W,24,FALSE),"N/A")</f>
        <v>#REF!</v>
      </c>
      <c r="S31" s="7" t="e">
        <f>IF(VLOOKUP($A31,'V2.5.2 Measures'!$C:$W,25,FALSE)&lt;&gt; "", VLOOKUP($A31,'V2.5.2 Measures'!$C:$W,25,FALSE),"N/A")</f>
        <v>#REF!</v>
      </c>
      <c r="T31" s="7" t="str">
        <f>IF(VLOOKUP($A31,'V2.5.2 Measures'!$C:$W,2,FALSE)&lt;&gt; "", VLOOKUP($A31,'V2.5.2 Measures'!$C:$W,2,FALSE),"N/A")</f>
        <v>ALL-16-001-1</v>
      </c>
      <c r="U31" s="7" t="str">
        <f>IF(VLOOKUP($A31,'V2.5.2 Measures'!$C:$W,3,FALSE)&lt;&gt; "", VLOOKUP($A31,'V2.5.2 Measures'!$C:$W,3,FALSE),"N/A")</f>
        <v>% of claim header record segments missing ADJUDICATION-DATE (CIP00002)</v>
      </c>
      <c r="V31" s="7" t="e">
        <f>IF(VLOOKUP($A31,'V2.5.2 Measures'!$C:$W,26,FALSE)&lt;&gt; "", VLOOKUP($A31,'V2.5.2 Measures'!$C:$W,26,FALSE),"N/A")</f>
        <v>#REF!</v>
      </c>
      <c r="W31" s="7" t="e">
        <f>IF(VLOOKUP($A31,'V2.5.2 Measures'!$C:$W,44,FALSE)&lt;&gt; "", VLOOKUP($A31,'V2.5.2 Measures'!$C:$W,44,FALSE),"N/A")</f>
        <v>#REF!</v>
      </c>
    </row>
    <row r="32" spans="1:23" x14ac:dyDescent="0.35">
      <c r="A32" s="7" t="str">
        <f>'V2.5.2 Measures'!C40</f>
        <v>ALL16.2</v>
      </c>
      <c r="B32" s="7" t="str">
        <f>VLOOKUP($A32,'V2.5.2 Measures'!$C:$W,6,FALSE)</f>
        <v>All Paid Claims</v>
      </c>
      <c r="C32" s="7" t="str">
        <f>VLOOKUP($A32,'V2.5.2 Measures'!$C:$W,8,FALSE)</f>
        <v xml:space="preserve">TA- Inferential </v>
      </c>
      <c r="D32" s="7" t="str">
        <f>IF(VLOOKUP($A32,'V2.5.2 Measures'!$C:$W,4,FALSE)="","",VLOOKUP($A32,'V2.5.2 Measures'!$C:$W,4,FALSE))</f>
        <v>Claims Percentage</v>
      </c>
      <c r="E32" s="7" t="str">
        <f>IF((VLOOKUP($A32,'V2.5.2 Measures'!$C:$W,8,FALSE)&lt;&gt;"")*AND(VLOOKUP($A32,'V2.5.2 Measures'!$C:$W,8,FALSE)&lt;&gt;"TBD"),VLOOKUP($A32,'V2.5.2 Measures'!$C:$W,8,FALSE),"N/A")</f>
        <v xml:space="preserve">TA- Inferential </v>
      </c>
      <c r="F32" s="7" t="str">
        <f>IF((VLOOKUP($A32,'V2.5.2 Measures'!$C:$W,9,FALSE)&lt;&gt;"")*AND(VLOOKUP($A32,'V2.5.2 Measures'!$C:$W,9,FALSE)&lt;&gt;"TBD"),VLOOKUP($A32,'V2.5.2 Measures'!$C:$W,9,FALSE),"N/A")</f>
        <v>Critical</v>
      </c>
      <c r="G32" s="7">
        <f>IF((VLOOKUP($A32,'V2.5.2 Measures'!$C:$W,10,FALSE)&lt;&gt;"")*AND(VLOOKUP($A32,'V2.5.2 Measures'!$C:$W,10,FALSE)&lt;&gt;"TBD"),VLOOKUP($A32,'V2.5.2 Measures'!$C:$W,10,FALSE),"N/A")</f>
        <v>21</v>
      </c>
      <c r="H32" s="7">
        <f>IF(VLOOKUP($A32,'V2.5.2 Measures'!$C:$W,14,FALSE)&lt;&gt; "", VLOOKUP($A32,'V2.5.2 Measures'!$C:$W,14,FALSE),"N/A")</f>
        <v>1E-3</v>
      </c>
      <c r="I32" s="7" t="str">
        <f>IF(VLOOKUP($A32,'V2.5.2 Measures'!$C:$W,15,FALSE)&lt;&gt; "", VLOOKUP($A32,'V2.5.2 Measures'!$C:$W,15,FALSE),"N/A")</f>
        <v>N/A</v>
      </c>
      <c r="J32" s="7">
        <f>IF(VLOOKUP($A32,'V2.5.2 Measures'!$C:$W,16,FALSE)&lt;&gt; "", VLOOKUP($A32,'V2.5.2 Measures'!$C:$W,16,FALSE),"N/A")</f>
        <v>0</v>
      </c>
      <c r="K32" s="7">
        <f>IF(VLOOKUP($A32,'V2.5.2 Measures'!$C:$W,17,FALSE)&lt;&gt; "", VLOOKUP($A32,'V2.5.2 Measures'!$C:$W,17,FALSE),"N/A")</f>
        <v>1E-3</v>
      </c>
      <c r="L32" s="7" t="str">
        <f>IF(VLOOKUP($A32,'V2.5.2 Measures'!$C:$W,18,FALSE)&lt;&gt; "", VLOOKUP($A32,'V2.5.2 Measures'!$C:$W,18,FALSE),"N/A")</f>
        <v>Default</v>
      </c>
      <c r="M32" s="7" t="str">
        <f>IF(VLOOKUP($A32,'V2.5.2 Measures'!$C:$W,19,FALSE)&lt;&gt; "", VLOOKUP($A32,'V2.5.2 Measures'!$C:$W,19,FALSE),"N/A")</f>
        <v>SAS</v>
      </c>
      <c r="N32" s="7" t="str">
        <f>IF(VLOOKUP($A32,'V2.5.2 Measures'!$C:$W,20,FALSE)&lt;&gt; "", VLOOKUP($A32,'V2.5.2 Measures'!$C:$W,20,FALSE),"N/A")</f>
        <v>V1.7</v>
      </c>
      <c r="O32" s="7" t="str">
        <f>IF(VLOOKUP($A32,'V2.5.2 Measures'!$C:$W,21,FALSE)&lt;&gt; "", VLOOKUP($A32,'V2.5.2 Measures'!$C:$W,21,FALSE),"N/A")</f>
        <v>V1.7</v>
      </c>
      <c r="P32" s="7" t="e">
        <f>IF(VLOOKUP($A32,'V2.5.2 Measures'!$C:$W,22,FALSE)&lt;&gt; "", VLOOKUP($A32,'V2.5.2 Measures'!$C:$W,22,FALSE),"N/A")</f>
        <v>#REF!</v>
      </c>
      <c r="Q32" s="7" t="e">
        <f>IF(VLOOKUP($A32,'V2.5.2 Measures'!$C:$W,23,FALSE)&lt;&gt; "", VLOOKUP($A32,'V2.5.2 Measures'!$C:$W,23,FALSE),"N/A")</f>
        <v>#REF!</v>
      </c>
      <c r="R32" s="7" t="e">
        <f>IF(VLOOKUP($A32,'V2.5.2 Measures'!$C:$W,24,FALSE)&lt;&gt; "", VLOOKUP($A32,'V2.5.2 Measures'!$C:$W,24,FALSE),"N/A")</f>
        <v>#REF!</v>
      </c>
      <c r="S32" s="7" t="e">
        <f>IF(VLOOKUP($A32,'V2.5.2 Measures'!$C:$W,25,FALSE)&lt;&gt; "", VLOOKUP($A32,'V2.5.2 Measures'!$C:$W,25,FALSE),"N/A")</f>
        <v>#REF!</v>
      </c>
      <c r="T32" s="7" t="str">
        <f>IF(VLOOKUP($A32,'V2.5.2 Measures'!$C:$W,2,FALSE)&lt;&gt; "", VLOOKUP($A32,'V2.5.2 Measures'!$C:$W,2,FALSE),"N/A")</f>
        <v>ALL-16-002-2</v>
      </c>
      <c r="U32" s="7" t="str">
        <f>IF(VLOOKUP($A32,'V2.5.2 Measures'!$C:$W,3,FALSE)&lt;&gt; "", VLOOKUP($A32,'V2.5.2 Measures'!$C:$W,3,FALSE),"N/A")</f>
        <v>% of claim line record segments missing ADJUDICATION-DATE (CIP00003)</v>
      </c>
      <c r="V32" s="7" t="e">
        <f>IF(VLOOKUP($A32,'V2.5.2 Measures'!$C:$W,26,FALSE)&lt;&gt; "", VLOOKUP($A32,'V2.5.2 Measures'!$C:$W,26,FALSE),"N/A")</f>
        <v>#REF!</v>
      </c>
      <c r="W32" s="7" t="e">
        <f>IF(VLOOKUP($A32,'V2.5.2 Measures'!$C:$W,44,FALSE)&lt;&gt; "", VLOOKUP($A32,'V2.5.2 Measures'!$C:$W,44,FALSE),"N/A")</f>
        <v>#REF!</v>
      </c>
    </row>
    <row r="33" spans="1:23" x14ac:dyDescent="0.35">
      <c r="A33" s="7" t="str">
        <f>'V2.5.2 Measures'!C41</f>
        <v>ALL16.3</v>
      </c>
      <c r="B33" s="7" t="str">
        <f>VLOOKUP($A33,'V2.5.2 Measures'!$C:$W,6,FALSE)</f>
        <v>All Paid Claims</v>
      </c>
      <c r="C33" s="7" t="str">
        <f>VLOOKUP($A33,'V2.5.2 Measures'!$C:$W,8,FALSE)</f>
        <v xml:space="preserve">TA- Inferential </v>
      </c>
      <c r="D33" s="7" t="str">
        <f>IF(VLOOKUP($A33,'V2.5.2 Measures'!$C:$W,4,FALSE)="","",VLOOKUP($A33,'V2.5.2 Measures'!$C:$W,4,FALSE))</f>
        <v>Claims Percentage</v>
      </c>
      <c r="E33" s="7" t="str">
        <f>IF((VLOOKUP($A33,'V2.5.2 Measures'!$C:$W,8,FALSE)&lt;&gt;"")*AND(VLOOKUP($A33,'V2.5.2 Measures'!$C:$W,8,FALSE)&lt;&gt;"TBD"),VLOOKUP($A33,'V2.5.2 Measures'!$C:$W,8,FALSE),"N/A")</f>
        <v xml:space="preserve">TA- Inferential </v>
      </c>
      <c r="F33" s="7" t="str">
        <f>IF((VLOOKUP($A33,'V2.5.2 Measures'!$C:$W,9,FALSE)&lt;&gt;"")*AND(VLOOKUP($A33,'V2.5.2 Measures'!$C:$W,9,FALSE)&lt;&gt;"TBD"),VLOOKUP($A33,'V2.5.2 Measures'!$C:$W,9,FALSE),"N/A")</f>
        <v>Critical</v>
      </c>
      <c r="G33" s="7">
        <f>IF((VLOOKUP($A33,'V2.5.2 Measures'!$C:$W,10,FALSE)&lt;&gt;"")*AND(VLOOKUP($A33,'V2.5.2 Measures'!$C:$W,10,FALSE)&lt;&gt;"TBD"),VLOOKUP($A33,'V2.5.2 Measures'!$C:$W,10,FALSE),"N/A")</f>
        <v>21</v>
      </c>
      <c r="H33" s="7">
        <f>IF(VLOOKUP($A33,'V2.5.2 Measures'!$C:$W,14,FALSE)&lt;&gt; "", VLOOKUP($A33,'V2.5.2 Measures'!$C:$W,14,FALSE),"N/A")</f>
        <v>1E-3</v>
      </c>
      <c r="I33" s="7" t="str">
        <f>IF(VLOOKUP($A33,'V2.5.2 Measures'!$C:$W,15,FALSE)&lt;&gt; "", VLOOKUP($A33,'V2.5.2 Measures'!$C:$W,15,FALSE),"N/A")</f>
        <v>N/A</v>
      </c>
      <c r="J33" s="7">
        <f>IF(VLOOKUP($A33,'V2.5.2 Measures'!$C:$W,16,FALSE)&lt;&gt; "", VLOOKUP($A33,'V2.5.2 Measures'!$C:$W,16,FALSE),"N/A")</f>
        <v>0</v>
      </c>
      <c r="K33" s="7">
        <f>IF(VLOOKUP($A33,'V2.5.2 Measures'!$C:$W,17,FALSE)&lt;&gt; "", VLOOKUP($A33,'V2.5.2 Measures'!$C:$W,17,FALSE),"N/A")</f>
        <v>1E-3</v>
      </c>
      <c r="L33" s="7" t="str">
        <f>IF(VLOOKUP($A33,'V2.5.2 Measures'!$C:$W,18,FALSE)&lt;&gt; "", VLOOKUP($A33,'V2.5.2 Measures'!$C:$W,18,FALSE),"N/A")</f>
        <v>Default</v>
      </c>
      <c r="M33" s="7" t="str">
        <f>IF(VLOOKUP($A33,'V2.5.2 Measures'!$C:$W,19,FALSE)&lt;&gt; "", VLOOKUP($A33,'V2.5.2 Measures'!$C:$W,19,FALSE),"N/A")</f>
        <v>SAS</v>
      </c>
      <c r="N33" s="7" t="str">
        <f>IF(VLOOKUP($A33,'V2.5.2 Measures'!$C:$W,20,FALSE)&lt;&gt; "", VLOOKUP($A33,'V2.5.2 Measures'!$C:$W,20,FALSE),"N/A")</f>
        <v>V1.7</v>
      </c>
      <c r="O33" s="7" t="str">
        <f>IF(VLOOKUP($A33,'V2.5.2 Measures'!$C:$W,21,FALSE)&lt;&gt; "", VLOOKUP($A33,'V2.5.2 Measures'!$C:$W,21,FALSE),"N/A")</f>
        <v>V1.7</v>
      </c>
      <c r="P33" s="7" t="e">
        <f>IF(VLOOKUP($A33,'V2.5.2 Measures'!$C:$W,22,FALSE)&lt;&gt; "", VLOOKUP($A33,'V2.5.2 Measures'!$C:$W,22,FALSE),"N/A")</f>
        <v>#REF!</v>
      </c>
      <c r="Q33" s="7" t="e">
        <f>IF(VLOOKUP($A33,'V2.5.2 Measures'!$C:$W,23,FALSE)&lt;&gt; "", VLOOKUP($A33,'V2.5.2 Measures'!$C:$W,23,FALSE),"N/A")</f>
        <v>#REF!</v>
      </c>
      <c r="R33" s="7" t="e">
        <f>IF(VLOOKUP($A33,'V2.5.2 Measures'!$C:$W,24,FALSE)&lt;&gt; "", VLOOKUP($A33,'V2.5.2 Measures'!$C:$W,24,FALSE),"N/A")</f>
        <v>#REF!</v>
      </c>
      <c r="S33" s="7" t="e">
        <f>IF(VLOOKUP($A33,'V2.5.2 Measures'!$C:$W,25,FALSE)&lt;&gt; "", VLOOKUP($A33,'V2.5.2 Measures'!$C:$W,25,FALSE),"N/A")</f>
        <v>#REF!</v>
      </c>
      <c r="T33" s="7" t="str">
        <f>IF(VLOOKUP($A33,'V2.5.2 Measures'!$C:$W,2,FALSE)&lt;&gt; "", VLOOKUP($A33,'V2.5.2 Measures'!$C:$W,2,FALSE),"N/A")</f>
        <v>ALL-16-003-3</v>
      </c>
      <c r="U33" s="7" t="str">
        <f>IF(VLOOKUP($A33,'V2.5.2 Measures'!$C:$W,3,FALSE)&lt;&gt; "", VLOOKUP($A33,'V2.5.2 Measures'!$C:$W,3,FALSE),"N/A")</f>
        <v>% of claim header record segments missing ADJUDICATION-DATE (CLT00002)</v>
      </c>
      <c r="V33" s="7" t="e">
        <f>IF(VLOOKUP($A33,'V2.5.2 Measures'!$C:$W,26,FALSE)&lt;&gt; "", VLOOKUP($A33,'V2.5.2 Measures'!$C:$W,26,FALSE),"N/A")</f>
        <v>#REF!</v>
      </c>
      <c r="W33" s="7" t="e">
        <f>IF(VLOOKUP($A33,'V2.5.2 Measures'!$C:$W,44,FALSE)&lt;&gt; "", VLOOKUP($A33,'V2.5.2 Measures'!$C:$W,44,FALSE),"N/A")</f>
        <v>#REF!</v>
      </c>
    </row>
    <row r="34" spans="1:23" x14ac:dyDescent="0.35">
      <c r="A34" s="7" t="str">
        <f>'V2.5.2 Measures'!C42</f>
        <v>ALL16.4</v>
      </c>
      <c r="B34" s="7" t="str">
        <f>VLOOKUP($A34,'V2.5.2 Measures'!$C:$W,6,FALSE)</f>
        <v>All Paid Claims</v>
      </c>
      <c r="C34" s="7" t="str">
        <f>VLOOKUP($A34,'V2.5.2 Measures'!$C:$W,8,FALSE)</f>
        <v xml:space="preserve">TA- Inferential </v>
      </c>
      <c r="D34" s="7" t="str">
        <f>IF(VLOOKUP($A34,'V2.5.2 Measures'!$C:$W,4,FALSE)="","",VLOOKUP($A34,'V2.5.2 Measures'!$C:$W,4,FALSE))</f>
        <v>Claims Percentage</v>
      </c>
      <c r="E34" s="7" t="str">
        <f>IF((VLOOKUP($A34,'V2.5.2 Measures'!$C:$W,8,FALSE)&lt;&gt;"")*AND(VLOOKUP($A34,'V2.5.2 Measures'!$C:$W,8,FALSE)&lt;&gt;"TBD"),VLOOKUP($A34,'V2.5.2 Measures'!$C:$W,8,FALSE),"N/A")</f>
        <v xml:space="preserve">TA- Inferential </v>
      </c>
      <c r="F34" s="7" t="str">
        <f>IF((VLOOKUP($A34,'V2.5.2 Measures'!$C:$W,9,FALSE)&lt;&gt;"")*AND(VLOOKUP($A34,'V2.5.2 Measures'!$C:$W,9,FALSE)&lt;&gt;"TBD"),VLOOKUP($A34,'V2.5.2 Measures'!$C:$W,9,FALSE),"N/A")</f>
        <v>Critical</v>
      </c>
      <c r="G34" s="7">
        <f>IF((VLOOKUP($A34,'V2.5.2 Measures'!$C:$W,10,FALSE)&lt;&gt;"")*AND(VLOOKUP($A34,'V2.5.2 Measures'!$C:$W,10,FALSE)&lt;&gt;"TBD"),VLOOKUP($A34,'V2.5.2 Measures'!$C:$W,10,FALSE),"N/A")</f>
        <v>21</v>
      </c>
      <c r="H34" s="7">
        <f>IF(VLOOKUP($A34,'V2.5.2 Measures'!$C:$W,14,FALSE)&lt;&gt; "", VLOOKUP($A34,'V2.5.2 Measures'!$C:$W,14,FALSE),"N/A")</f>
        <v>1E-3</v>
      </c>
      <c r="I34" s="7" t="str">
        <f>IF(VLOOKUP($A34,'V2.5.2 Measures'!$C:$W,15,FALSE)&lt;&gt; "", VLOOKUP($A34,'V2.5.2 Measures'!$C:$W,15,FALSE),"N/A")</f>
        <v>N/A</v>
      </c>
      <c r="J34" s="7">
        <f>IF(VLOOKUP($A34,'V2.5.2 Measures'!$C:$W,16,FALSE)&lt;&gt; "", VLOOKUP($A34,'V2.5.2 Measures'!$C:$W,16,FALSE),"N/A")</f>
        <v>0</v>
      </c>
      <c r="K34" s="7">
        <f>IF(VLOOKUP($A34,'V2.5.2 Measures'!$C:$W,17,FALSE)&lt;&gt; "", VLOOKUP($A34,'V2.5.2 Measures'!$C:$W,17,FALSE),"N/A")</f>
        <v>1E-3</v>
      </c>
      <c r="L34" s="7" t="str">
        <f>IF(VLOOKUP($A34,'V2.5.2 Measures'!$C:$W,18,FALSE)&lt;&gt; "", VLOOKUP($A34,'V2.5.2 Measures'!$C:$W,18,FALSE),"N/A")</f>
        <v>Default</v>
      </c>
      <c r="M34" s="7" t="str">
        <f>IF(VLOOKUP($A34,'V2.5.2 Measures'!$C:$W,19,FALSE)&lt;&gt; "", VLOOKUP($A34,'V2.5.2 Measures'!$C:$W,19,FALSE),"N/A")</f>
        <v>SAS</v>
      </c>
      <c r="N34" s="7" t="str">
        <f>IF(VLOOKUP($A34,'V2.5.2 Measures'!$C:$W,20,FALSE)&lt;&gt; "", VLOOKUP($A34,'V2.5.2 Measures'!$C:$W,20,FALSE),"N/A")</f>
        <v>V1.7</v>
      </c>
      <c r="O34" s="7" t="str">
        <f>IF(VLOOKUP($A34,'V2.5.2 Measures'!$C:$W,21,FALSE)&lt;&gt; "", VLOOKUP($A34,'V2.5.2 Measures'!$C:$W,21,FALSE),"N/A")</f>
        <v>V1.7</v>
      </c>
      <c r="P34" s="7" t="e">
        <f>IF(VLOOKUP($A34,'V2.5.2 Measures'!$C:$W,22,FALSE)&lt;&gt; "", VLOOKUP($A34,'V2.5.2 Measures'!$C:$W,22,FALSE),"N/A")</f>
        <v>#REF!</v>
      </c>
      <c r="Q34" s="7" t="e">
        <f>IF(VLOOKUP($A34,'V2.5.2 Measures'!$C:$W,23,FALSE)&lt;&gt; "", VLOOKUP($A34,'V2.5.2 Measures'!$C:$W,23,FALSE),"N/A")</f>
        <v>#REF!</v>
      </c>
      <c r="R34" s="7" t="e">
        <f>IF(VLOOKUP($A34,'V2.5.2 Measures'!$C:$W,24,FALSE)&lt;&gt; "", VLOOKUP($A34,'V2.5.2 Measures'!$C:$W,24,FALSE),"N/A")</f>
        <v>#REF!</v>
      </c>
      <c r="S34" s="7" t="e">
        <f>IF(VLOOKUP($A34,'V2.5.2 Measures'!$C:$W,25,FALSE)&lt;&gt; "", VLOOKUP($A34,'V2.5.2 Measures'!$C:$W,25,FALSE),"N/A")</f>
        <v>#REF!</v>
      </c>
      <c r="T34" s="7" t="str">
        <f>IF(VLOOKUP($A34,'V2.5.2 Measures'!$C:$W,2,FALSE)&lt;&gt; "", VLOOKUP($A34,'V2.5.2 Measures'!$C:$W,2,FALSE),"N/A")</f>
        <v>ALL-16-004-4</v>
      </c>
      <c r="U34" s="7" t="str">
        <f>IF(VLOOKUP($A34,'V2.5.2 Measures'!$C:$W,3,FALSE)&lt;&gt; "", VLOOKUP($A34,'V2.5.2 Measures'!$C:$W,3,FALSE),"N/A")</f>
        <v>% of claim line record segments missing ADJUDICATION-DATE (CLT00003)</v>
      </c>
      <c r="V34" s="7" t="e">
        <f>IF(VLOOKUP($A34,'V2.5.2 Measures'!$C:$W,26,FALSE)&lt;&gt; "", VLOOKUP($A34,'V2.5.2 Measures'!$C:$W,26,FALSE),"N/A")</f>
        <v>#REF!</v>
      </c>
      <c r="W34" s="7" t="e">
        <f>IF(VLOOKUP($A34,'V2.5.2 Measures'!$C:$W,44,FALSE)&lt;&gt; "", VLOOKUP($A34,'V2.5.2 Measures'!$C:$W,44,FALSE),"N/A")</f>
        <v>#REF!</v>
      </c>
    </row>
    <row r="35" spans="1:23" x14ac:dyDescent="0.35">
      <c r="A35" s="7" t="str">
        <f>'V2.5.2 Measures'!C43</f>
        <v>ALL16.5</v>
      </c>
      <c r="B35" s="7" t="str">
        <f>VLOOKUP($A35,'V2.5.2 Measures'!$C:$W,6,FALSE)</f>
        <v>All Paid Claims</v>
      </c>
      <c r="C35" s="7" t="str">
        <f>VLOOKUP($A35,'V2.5.2 Measures'!$C:$W,8,FALSE)</f>
        <v xml:space="preserve">TA- Inferential </v>
      </c>
      <c r="D35" s="7" t="str">
        <f>IF(VLOOKUP($A35,'V2.5.2 Measures'!$C:$W,4,FALSE)="","",VLOOKUP($A35,'V2.5.2 Measures'!$C:$W,4,FALSE))</f>
        <v>Claims Percentage</v>
      </c>
      <c r="E35" s="7" t="str">
        <f>IF((VLOOKUP($A35,'V2.5.2 Measures'!$C:$W,8,FALSE)&lt;&gt;"")*AND(VLOOKUP($A35,'V2.5.2 Measures'!$C:$W,8,FALSE)&lt;&gt;"TBD"),VLOOKUP($A35,'V2.5.2 Measures'!$C:$W,8,FALSE),"N/A")</f>
        <v xml:space="preserve">TA- Inferential </v>
      </c>
      <c r="F35" s="7" t="str">
        <f>IF((VLOOKUP($A35,'V2.5.2 Measures'!$C:$W,9,FALSE)&lt;&gt;"")*AND(VLOOKUP($A35,'V2.5.2 Measures'!$C:$W,9,FALSE)&lt;&gt;"TBD"),VLOOKUP($A35,'V2.5.2 Measures'!$C:$W,9,FALSE),"N/A")</f>
        <v>Critical</v>
      </c>
      <c r="G35" s="7">
        <f>IF((VLOOKUP($A35,'V2.5.2 Measures'!$C:$W,10,FALSE)&lt;&gt;"")*AND(VLOOKUP($A35,'V2.5.2 Measures'!$C:$W,10,FALSE)&lt;&gt;"TBD"),VLOOKUP($A35,'V2.5.2 Measures'!$C:$W,10,FALSE),"N/A")</f>
        <v>21</v>
      </c>
      <c r="H35" s="7">
        <f>IF(VLOOKUP($A35,'V2.5.2 Measures'!$C:$W,14,FALSE)&lt;&gt; "", VLOOKUP($A35,'V2.5.2 Measures'!$C:$W,14,FALSE),"N/A")</f>
        <v>1E-3</v>
      </c>
      <c r="I35" s="7" t="str">
        <f>IF(VLOOKUP($A35,'V2.5.2 Measures'!$C:$W,15,FALSE)&lt;&gt; "", VLOOKUP($A35,'V2.5.2 Measures'!$C:$W,15,FALSE),"N/A")</f>
        <v>N/A</v>
      </c>
      <c r="J35" s="7">
        <f>IF(VLOOKUP($A35,'V2.5.2 Measures'!$C:$W,16,FALSE)&lt;&gt; "", VLOOKUP($A35,'V2.5.2 Measures'!$C:$W,16,FALSE),"N/A")</f>
        <v>0</v>
      </c>
      <c r="K35" s="7">
        <f>IF(VLOOKUP($A35,'V2.5.2 Measures'!$C:$W,17,FALSE)&lt;&gt; "", VLOOKUP($A35,'V2.5.2 Measures'!$C:$W,17,FALSE),"N/A")</f>
        <v>1E-3</v>
      </c>
      <c r="L35" s="7" t="str">
        <f>IF(VLOOKUP($A35,'V2.5.2 Measures'!$C:$W,18,FALSE)&lt;&gt; "", VLOOKUP($A35,'V2.5.2 Measures'!$C:$W,18,FALSE),"N/A")</f>
        <v>Default</v>
      </c>
      <c r="M35" s="7" t="str">
        <f>IF(VLOOKUP($A35,'V2.5.2 Measures'!$C:$W,19,FALSE)&lt;&gt; "", VLOOKUP($A35,'V2.5.2 Measures'!$C:$W,19,FALSE),"N/A")</f>
        <v>SAS</v>
      </c>
      <c r="N35" s="7" t="str">
        <f>IF(VLOOKUP($A35,'V2.5.2 Measures'!$C:$W,20,FALSE)&lt;&gt; "", VLOOKUP($A35,'V2.5.2 Measures'!$C:$W,20,FALSE),"N/A")</f>
        <v>V1.7</v>
      </c>
      <c r="O35" s="7" t="str">
        <f>IF(VLOOKUP($A35,'V2.5.2 Measures'!$C:$W,21,FALSE)&lt;&gt; "", VLOOKUP($A35,'V2.5.2 Measures'!$C:$W,21,FALSE),"N/A")</f>
        <v>V1.7</v>
      </c>
      <c r="P35" s="7" t="e">
        <f>IF(VLOOKUP($A35,'V2.5.2 Measures'!$C:$W,22,FALSE)&lt;&gt; "", VLOOKUP($A35,'V2.5.2 Measures'!$C:$W,22,FALSE),"N/A")</f>
        <v>#REF!</v>
      </c>
      <c r="Q35" s="7" t="e">
        <f>IF(VLOOKUP($A35,'V2.5.2 Measures'!$C:$W,23,FALSE)&lt;&gt; "", VLOOKUP($A35,'V2.5.2 Measures'!$C:$W,23,FALSE),"N/A")</f>
        <v>#REF!</v>
      </c>
      <c r="R35" s="7" t="e">
        <f>IF(VLOOKUP($A35,'V2.5.2 Measures'!$C:$W,24,FALSE)&lt;&gt; "", VLOOKUP($A35,'V2.5.2 Measures'!$C:$W,24,FALSE),"N/A")</f>
        <v>#REF!</v>
      </c>
      <c r="S35" s="7" t="e">
        <f>IF(VLOOKUP($A35,'V2.5.2 Measures'!$C:$W,25,FALSE)&lt;&gt; "", VLOOKUP($A35,'V2.5.2 Measures'!$C:$W,25,FALSE),"N/A")</f>
        <v>#REF!</v>
      </c>
      <c r="T35" s="7" t="str">
        <f>IF(VLOOKUP($A35,'V2.5.2 Measures'!$C:$W,2,FALSE)&lt;&gt; "", VLOOKUP($A35,'V2.5.2 Measures'!$C:$W,2,FALSE),"N/A")</f>
        <v>ALL-16-005-5</v>
      </c>
      <c r="U35" s="7" t="str">
        <f>IF(VLOOKUP($A35,'V2.5.2 Measures'!$C:$W,3,FALSE)&lt;&gt; "", VLOOKUP($A35,'V2.5.2 Measures'!$C:$W,3,FALSE),"N/A")</f>
        <v>% of claim header record segments missing ADJUDICATION-DATE (COT00002)</v>
      </c>
      <c r="V35" s="7" t="e">
        <f>IF(VLOOKUP($A35,'V2.5.2 Measures'!$C:$W,26,FALSE)&lt;&gt; "", VLOOKUP($A35,'V2.5.2 Measures'!$C:$W,26,FALSE),"N/A")</f>
        <v>#REF!</v>
      </c>
      <c r="W35" s="7" t="e">
        <f>IF(VLOOKUP($A35,'V2.5.2 Measures'!$C:$W,44,FALSE)&lt;&gt; "", VLOOKUP($A35,'V2.5.2 Measures'!$C:$W,44,FALSE),"N/A")</f>
        <v>#REF!</v>
      </c>
    </row>
    <row r="36" spans="1:23" x14ac:dyDescent="0.35">
      <c r="A36" s="7" t="str">
        <f>'V2.5.2 Measures'!C46</f>
        <v>ALL16.8</v>
      </c>
      <c r="B36" s="7" t="str">
        <f>VLOOKUP($A36,'V2.5.2 Measures'!$C:$W,6,FALSE)</f>
        <v>All Paid Claims</v>
      </c>
      <c r="C36" s="7" t="str">
        <f>VLOOKUP($A36,'V2.5.2 Measures'!$C:$W,8,FALSE)</f>
        <v xml:space="preserve">TA- Inferential </v>
      </c>
      <c r="D36" s="7" t="str">
        <f>IF(VLOOKUP($A36,'V2.5.2 Measures'!$C:$W,4,FALSE)="","",VLOOKUP($A36,'V2.5.2 Measures'!$C:$W,4,FALSE))</f>
        <v>Claims Percentage</v>
      </c>
      <c r="E36" s="7" t="str">
        <f>IF((VLOOKUP($A36,'V2.5.2 Measures'!$C:$W,8,FALSE)&lt;&gt;"")*AND(VLOOKUP($A36,'V2.5.2 Measures'!$C:$W,8,FALSE)&lt;&gt;"TBD"),VLOOKUP($A36,'V2.5.2 Measures'!$C:$W,8,FALSE),"N/A")</f>
        <v xml:space="preserve">TA- Inferential </v>
      </c>
      <c r="F36" s="7" t="str">
        <f>IF((VLOOKUP($A36,'V2.5.2 Measures'!$C:$W,9,FALSE)&lt;&gt;"")*AND(VLOOKUP($A36,'V2.5.2 Measures'!$C:$W,9,FALSE)&lt;&gt;"TBD"),VLOOKUP($A36,'V2.5.2 Measures'!$C:$W,9,FALSE),"N/A")</f>
        <v>Critical</v>
      </c>
      <c r="G36" s="7">
        <f>IF((VLOOKUP($A36,'V2.5.2 Measures'!$C:$W,10,FALSE)&lt;&gt;"")*AND(VLOOKUP($A36,'V2.5.2 Measures'!$C:$W,10,FALSE)&lt;&gt;"TBD"),VLOOKUP($A36,'V2.5.2 Measures'!$C:$W,10,FALSE),"N/A")</f>
        <v>21</v>
      </c>
      <c r="H36" s="7">
        <f>IF(VLOOKUP($A36,'V2.5.2 Measures'!$C:$W,14,FALSE)&lt;&gt; "", VLOOKUP($A36,'V2.5.2 Measures'!$C:$W,14,FALSE),"N/A")</f>
        <v>1E-3</v>
      </c>
      <c r="I36" s="7" t="str">
        <f>IF(VLOOKUP($A36,'V2.5.2 Measures'!$C:$W,15,FALSE)&lt;&gt; "", VLOOKUP($A36,'V2.5.2 Measures'!$C:$W,15,FALSE),"N/A")</f>
        <v>N/A</v>
      </c>
      <c r="J36" s="7">
        <f>IF(VLOOKUP($A36,'V2.5.2 Measures'!$C:$W,16,FALSE)&lt;&gt; "", VLOOKUP($A36,'V2.5.2 Measures'!$C:$W,16,FALSE),"N/A")</f>
        <v>0</v>
      </c>
      <c r="K36" s="7">
        <f>IF(VLOOKUP($A36,'V2.5.2 Measures'!$C:$W,17,FALSE)&lt;&gt; "", VLOOKUP($A36,'V2.5.2 Measures'!$C:$W,17,FALSE),"N/A")</f>
        <v>1E-3</v>
      </c>
      <c r="L36" s="7" t="str">
        <f>IF(VLOOKUP($A36,'V2.5.2 Measures'!$C:$W,18,FALSE)&lt;&gt; "", VLOOKUP($A36,'V2.5.2 Measures'!$C:$W,18,FALSE),"N/A")</f>
        <v>Default</v>
      </c>
      <c r="M36" s="7" t="str">
        <f>IF(VLOOKUP($A36,'V2.5.2 Measures'!$C:$W,19,FALSE)&lt;&gt; "", VLOOKUP($A36,'V2.5.2 Measures'!$C:$W,19,FALSE),"N/A")</f>
        <v>SAS</v>
      </c>
      <c r="N36" s="7" t="str">
        <f>IF(VLOOKUP($A36,'V2.5.2 Measures'!$C:$W,20,FALSE)&lt;&gt; "", VLOOKUP($A36,'V2.5.2 Measures'!$C:$W,20,FALSE),"N/A")</f>
        <v>V1.7</v>
      </c>
      <c r="O36" s="7" t="str">
        <f>IF(VLOOKUP($A36,'V2.5.2 Measures'!$C:$W,21,FALSE)&lt;&gt; "", VLOOKUP($A36,'V2.5.2 Measures'!$C:$W,21,FALSE),"N/A")</f>
        <v>V1.7</v>
      </c>
      <c r="P36" s="7" t="e">
        <f>IF(VLOOKUP($A36,'V2.5.2 Measures'!$C:$W,22,FALSE)&lt;&gt; "", VLOOKUP($A36,'V2.5.2 Measures'!$C:$W,22,FALSE),"N/A")</f>
        <v>#REF!</v>
      </c>
      <c r="Q36" s="7" t="e">
        <f>IF(VLOOKUP($A36,'V2.5.2 Measures'!$C:$W,23,FALSE)&lt;&gt; "", VLOOKUP($A36,'V2.5.2 Measures'!$C:$W,23,FALSE),"N/A")</f>
        <v>#REF!</v>
      </c>
      <c r="R36" s="7" t="e">
        <f>IF(VLOOKUP($A36,'V2.5.2 Measures'!$C:$W,24,FALSE)&lt;&gt; "", VLOOKUP($A36,'V2.5.2 Measures'!$C:$W,24,FALSE),"N/A")</f>
        <v>#REF!</v>
      </c>
      <c r="S36" s="7" t="e">
        <f>IF(VLOOKUP($A36,'V2.5.2 Measures'!$C:$W,25,FALSE)&lt;&gt; "", VLOOKUP($A36,'V2.5.2 Measures'!$C:$W,25,FALSE),"N/A")</f>
        <v>#REF!</v>
      </c>
      <c r="T36" s="7" t="str">
        <f>IF(VLOOKUP($A36,'V2.5.2 Measures'!$C:$W,2,FALSE)&lt;&gt; "", VLOOKUP($A36,'V2.5.2 Measures'!$C:$W,2,FALSE),"N/A")</f>
        <v>ALL-16-008-8</v>
      </c>
      <c r="U36" s="7" t="str">
        <f>IF(VLOOKUP($A36,'V2.5.2 Measures'!$C:$W,3,FALSE)&lt;&gt; "", VLOOKUP($A36,'V2.5.2 Measures'!$C:$W,3,FALSE),"N/A")</f>
        <v>% of claim line record segments missing ADJUDICATION-DATE (CRX00003)</v>
      </c>
      <c r="V36" s="7" t="e">
        <f>IF(VLOOKUP($A36,'V2.5.2 Measures'!$C:$W,26,FALSE)&lt;&gt; "", VLOOKUP($A36,'V2.5.2 Measures'!$C:$W,26,FALSE),"N/A")</f>
        <v>#REF!</v>
      </c>
      <c r="W36" s="7" t="e">
        <f>IF(VLOOKUP($A36,'V2.5.2 Measures'!$C:$W,44,FALSE)&lt;&gt; "", VLOOKUP($A36,'V2.5.2 Measures'!$C:$W,44,FALSE),"N/A")</f>
        <v>#REF!</v>
      </c>
    </row>
    <row r="37" spans="1:23" x14ac:dyDescent="0.35">
      <c r="A37" s="7" t="str">
        <f>'V2.5.2 Measures'!C47</f>
        <v>ALL17.1</v>
      </c>
      <c r="B37" s="7" t="str">
        <f>VLOOKUP($A37,'V2.5.2 Measures'!$C:$W,6,FALSE)</f>
        <v>All Paid Claims</v>
      </c>
      <c r="C37" s="7" t="str">
        <f>VLOOKUP($A37,'V2.5.2 Measures'!$C:$W,8,FALSE)</f>
        <v>TA- Inferential</v>
      </c>
      <c r="D37" s="7" t="str">
        <f>IF(VLOOKUP($A37,'V2.5.2 Measures'!$C:$W,4,FALSE)="","",VLOOKUP($A37,'V2.5.2 Measures'!$C:$W,4,FALSE))</f>
        <v>Claims Percentage</v>
      </c>
      <c r="E37" s="7" t="str">
        <f>IF((VLOOKUP($A37,'V2.5.2 Measures'!$C:$W,8,FALSE)&lt;&gt;"")*AND(VLOOKUP($A37,'V2.5.2 Measures'!$C:$W,8,FALSE)&lt;&gt;"TBD"),VLOOKUP($A37,'V2.5.2 Measures'!$C:$W,8,FALSE),"N/A")</f>
        <v>TA- Inferential</v>
      </c>
      <c r="F37" s="7" t="str">
        <f>IF((VLOOKUP($A37,'V2.5.2 Measures'!$C:$W,9,FALSE)&lt;&gt;"")*AND(VLOOKUP($A37,'V2.5.2 Measures'!$C:$W,9,FALSE)&lt;&gt;"TBD"),VLOOKUP($A37,'V2.5.2 Measures'!$C:$W,9,FALSE),"N/A")</f>
        <v>Critical</v>
      </c>
      <c r="G37" s="7">
        <f>IF((VLOOKUP($A37,'V2.5.2 Measures'!$C:$W,10,FALSE)&lt;&gt;"")*AND(VLOOKUP($A37,'V2.5.2 Measures'!$C:$W,10,FALSE)&lt;&gt;"TBD"),VLOOKUP($A37,'V2.5.2 Measures'!$C:$W,10,FALSE),"N/A")</f>
        <v>29</v>
      </c>
      <c r="H37" s="7">
        <f>IF(VLOOKUP($A37,'V2.5.2 Measures'!$C:$W,14,FALSE)&lt;&gt; "", VLOOKUP($A37,'V2.5.2 Measures'!$C:$W,14,FALSE),"N/A")</f>
        <v>1E-3</v>
      </c>
      <c r="I37" s="7" t="str">
        <f>IF(VLOOKUP($A37,'V2.5.2 Measures'!$C:$W,15,FALSE)&lt;&gt; "", VLOOKUP($A37,'V2.5.2 Measures'!$C:$W,15,FALSE),"N/A")</f>
        <v>N/A</v>
      </c>
      <c r="J37" s="7">
        <f>IF(VLOOKUP($A37,'V2.5.2 Measures'!$C:$W,16,FALSE)&lt;&gt; "", VLOOKUP($A37,'V2.5.2 Measures'!$C:$W,16,FALSE),"N/A")</f>
        <v>0</v>
      </c>
      <c r="K37" s="7">
        <f>IF(VLOOKUP($A37,'V2.5.2 Measures'!$C:$W,17,FALSE)&lt;&gt; "", VLOOKUP($A37,'V2.5.2 Measures'!$C:$W,17,FALSE),"N/A")</f>
        <v>1E-3</v>
      </c>
      <c r="L37" s="7" t="str">
        <f>IF(VLOOKUP($A37,'V2.5.2 Measures'!$C:$W,18,FALSE)&lt;&gt; "", VLOOKUP($A37,'V2.5.2 Measures'!$C:$W,18,FALSE),"N/A")</f>
        <v>Default</v>
      </c>
      <c r="M37" s="7" t="str">
        <f>IF(VLOOKUP($A37,'V2.5.2 Measures'!$C:$W,19,FALSE)&lt;&gt; "", VLOOKUP($A37,'V2.5.2 Measures'!$C:$W,19,FALSE),"N/A")</f>
        <v>SAS</v>
      </c>
      <c r="N37" s="7" t="str">
        <f>IF(VLOOKUP($A37,'V2.5.2 Measures'!$C:$W,20,FALSE)&lt;&gt; "", VLOOKUP($A37,'V2.5.2 Measures'!$C:$W,20,FALSE),"N/A")</f>
        <v>V2.1</v>
      </c>
      <c r="O37" s="7" t="str">
        <f>IF(VLOOKUP($A37,'V2.5.2 Measures'!$C:$W,21,FALSE)&lt;&gt; "", VLOOKUP($A37,'V2.5.2 Measures'!$C:$W,21,FALSE),"N/A")</f>
        <v>V2.2</v>
      </c>
      <c r="P37" s="7" t="e">
        <f>IF(VLOOKUP($A37,'V2.5.2 Measures'!$C:$W,22,FALSE)&lt;&gt; "", VLOOKUP($A37,'V2.5.2 Measures'!$C:$W,22,FALSE),"N/A")</f>
        <v>#REF!</v>
      </c>
      <c r="Q37" s="7" t="e">
        <f>IF(VLOOKUP($A37,'V2.5.2 Measures'!$C:$W,23,FALSE)&lt;&gt; "", VLOOKUP($A37,'V2.5.2 Measures'!$C:$W,23,FALSE),"N/A")</f>
        <v>#REF!</v>
      </c>
      <c r="R37" s="7" t="e">
        <f>IF(VLOOKUP($A37,'V2.5.2 Measures'!$C:$W,24,FALSE)&lt;&gt; "", VLOOKUP($A37,'V2.5.2 Measures'!$C:$W,24,FALSE),"N/A")</f>
        <v>#REF!</v>
      </c>
      <c r="S37" s="7" t="e">
        <f>IF(VLOOKUP($A37,'V2.5.2 Measures'!$C:$W,25,FALSE)&lt;&gt; "", VLOOKUP($A37,'V2.5.2 Measures'!$C:$W,25,FALSE),"N/A")</f>
        <v>#REF!</v>
      </c>
      <c r="T37" s="7" t="str">
        <f>IF(VLOOKUP($A37,'V2.5.2 Measures'!$C:$W,2,FALSE)&lt;&gt; "", VLOOKUP($A37,'V2.5.2 Measures'!$C:$W,2,FALSE),"N/A")</f>
        <v>ALL-17-001-1</v>
      </c>
      <c r="U37" s="7" t="str">
        <f>IF(VLOOKUP($A37,'V2.5.2 Measures'!$C:$W,3,FALSE)&lt;&gt; "", VLOOKUP($A37,'V2.5.2 Measures'!$C:$W,3,FALSE),"N/A")</f>
        <v>% of claim headers that have no corresponding claim lines</v>
      </c>
      <c r="V37" s="7" t="e">
        <f>IF(VLOOKUP($A37,'V2.5.2 Measures'!$C:$W,26,FALSE)&lt;&gt; "", VLOOKUP($A37,'V2.5.2 Measures'!$C:$W,26,FALSE),"N/A")</f>
        <v>#REF!</v>
      </c>
      <c r="W37" s="7" t="e">
        <f>IF(VLOOKUP($A37,'V2.5.2 Measures'!$C:$W,44,FALSE)&lt;&gt; "", VLOOKUP($A37,'V2.5.2 Measures'!$C:$W,44,FALSE),"N/A")</f>
        <v>#REF!</v>
      </c>
    </row>
    <row r="38" spans="1:23" x14ac:dyDescent="0.35">
      <c r="A38" s="7" t="str">
        <f>'V2.5.2 Measures'!C48</f>
        <v>ALL17.2</v>
      </c>
      <c r="B38" s="7" t="str">
        <f>VLOOKUP($A38,'V2.5.2 Measures'!$C:$W,6,FALSE)</f>
        <v>All Paid Claims</v>
      </c>
      <c r="C38" s="7" t="str">
        <f>VLOOKUP($A38,'V2.5.2 Measures'!$C:$W,8,FALSE)</f>
        <v>TA- Inferential</v>
      </c>
      <c r="D38" s="7" t="str">
        <f>IF(VLOOKUP($A38,'V2.5.2 Measures'!$C:$W,4,FALSE)="","",VLOOKUP($A38,'V2.5.2 Measures'!$C:$W,4,FALSE))</f>
        <v>Claims Percentage</v>
      </c>
      <c r="E38" s="7" t="str">
        <f>IF((VLOOKUP($A38,'V2.5.2 Measures'!$C:$W,8,FALSE)&lt;&gt;"")*AND(VLOOKUP($A38,'V2.5.2 Measures'!$C:$W,8,FALSE)&lt;&gt;"TBD"),VLOOKUP($A38,'V2.5.2 Measures'!$C:$W,8,FALSE),"N/A")</f>
        <v>TA- Inferential</v>
      </c>
      <c r="F38" s="7" t="str">
        <f>IF((VLOOKUP($A38,'V2.5.2 Measures'!$C:$W,9,FALSE)&lt;&gt;"")*AND(VLOOKUP($A38,'V2.5.2 Measures'!$C:$W,9,FALSE)&lt;&gt;"TBD"),VLOOKUP($A38,'V2.5.2 Measures'!$C:$W,9,FALSE),"N/A")</f>
        <v>Critical</v>
      </c>
      <c r="G38" s="7">
        <f>IF((VLOOKUP($A38,'V2.5.2 Measures'!$C:$W,10,FALSE)&lt;&gt;"")*AND(VLOOKUP($A38,'V2.5.2 Measures'!$C:$W,10,FALSE)&lt;&gt;"TBD"),VLOOKUP($A38,'V2.5.2 Measures'!$C:$W,10,FALSE),"N/A")</f>
        <v>29</v>
      </c>
      <c r="H38" s="7">
        <f>IF(VLOOKUP($A38,'V2.5.2 Measures'!$C:$W,14,FALSE)&lt;&gt; "", VLOOKUP($A38,'V2.5.2 Measures'!$C:$W,14,FALSE),"N/A")</f>
        <v>1E-3</v>
      </c>
      <c r="I38" s="7" t="str">
        <f>IF(VLOOKUP($A38,'V2.5.2 Measures'!$C:$W,15,FALSE)&lt;&gt; "", VLOOKUP($A38,'V2.5.2 Measures'!$C:$W,15,FALSE),"N/A")</f>
        <v>N/A</v>
      </c>
      <c r="J38" s="7">
        <f>IF(VLOOKUP($A38,'V2.5.2 Measures'!$C:$W,16,FALSE)&lt;&gt; "", VLOOKUP($A38,'V2.5.2 Measures'!$C:$W,16,FALSE),"N/A")</f>
        <v>0</v>
      </c>
      <c r="K38" s="7">
        <f>IF(VLOOKUP($A38,'V2.5.2 Measures'!$C:$W,17,FALSE)&lt;&gt; "", VLOOKUP($A38,'V2.5.2 Measures'!$C:$W,17,FALSE),"N/A")</f>
        <v>1E-3</v>
      </c>
      <c r="L38" s="7" t="str">
        <f>IF(VLOOKUP($A38,'V2.5.2 Measures'!$C:$W,18,FALSE)&lt;&gt; "", VLOOKUP($A38,'V2.5.2 Measures'!$C:$W,18,FALSE),"N/A")</f>
        <v>Default</v>
      </c>
      <c r="M38" s="7" t="str">
        <f>IF(VLOOKUP($A38,'V2.5.2 Measures'!$C:$W,19,FALSE)&lt;&gt; "", VLOOKUP($A38,'V2.5.2 Measures'!$C:$W,19,FALSE),"N/A")</f>
        <v>SAS</v>
      </c>
      <c r="N38" s="7" t="str">
        <f>IF(VLOOKUP($A38,'V2.5.2 Measures'!$C:$W,20,FALSE)&lt;&gt; "", VLOOKUP($A38,'V2.5.2 Measures'!$C:$W,20,FALSE),"N/A")</f>
        <v>V2.1</v>
      </c>
      <c r="O38" s="7" t="str">
        <f>IF(VLOOKUP($A38,'V2.5.2 Measures'!$C:$W,21,FALSE)&lt;&gt; "", VLOOKUP($A38,'V2.5.2 Measures'!$C:$W,21,FALSE),"N/A")</f>
        <v>V2.2</v>
      </c>
      <c r="P38" s="7" t="e">
        <f>IF(VLOOKUP($A38,'V2.5.2 Measures'!$C:$W,22,FALSE)&lt;&gt; "", VLOOKUP($A38,'V2.5.2 Measures'!$C:$W,22,FALSE),"N/A")</f>
        <v>#REF!</v>
      </c>
      <c r="Q38" s="7" t="e">
        <f>IF(VLOOKUP($A38,'V2.5.2 Measures'!$C:$W,23,FALSE)&lt;&gt; "", VLOOKUP($A38,'V2.5.2 Measures'!$C:$W,23,FALSE),"N/A")</f>
        <v>#REF!</v>
      </c>
      <c r="R38" s="7" t="e">
        <f>IF(VLOOKUP($A38,'V2.5.2 Measures'!$C:$W,24,FALSE)&lt;&gt; "", VLOOKUP($A38,'V2.5.2 Measures'!$C:$W,24,FALSE),"N/A")</f>
        <v>#REF!</v>
      </c>
      <c r="S38" s="7" t="e">
        <f>IF(VLOOKUP($A38,'V2.5.2 Measures'!$C:$W,25,FALSE)&lt;&gt; "", VLOOKUP($A38,'V2.5.2 Measures'!$C:$W,25,FALSE),"N/A")</f>
        <v>#REF!</v>
      </c>
      <c r="T38" s="7" t="str">
        <f>IF(VLOOKUP($A38,'V2.5.2 Measures'!$C:$W,2,FALSE)&lt;&gt; "", VLOOKUP($A38,'V2.5.2 Measures'!$C:$W,2,FALSE),"N/A")</f>
        <v>ALL-17-002-2</v>
      </c>
      <c r="U38" s="7" t="str">
        <f>IF(VLOOKUP($A38,'V2.5.2 Measures'!$C:$W,3,FALSE)&lt;&gt; "", VLOOKUP($A38,'V2.5.2 Measures'!$C:$W,3,FALSE),"N/A")</f>
        <v>% of claim headers that have no corresponding claim lines</v>
      </c>
      <c r="V38" s="7" t="e">
        <f>IF(VLOOKUP($A38,'V2.5.2 Measures'!$C:$W,26,FALSE)&lt;&gt; "", VLOOKUP($A38,'V2.5.2 Measures'!$C:$W,26,FALSE),"N/A")</f>
        <v>#REF!</v>
      </c>
      <c r="W38" s="7" t="e">
        <f>IF(VLOOKUP($A38,'V2.5.2 Measures'!$C:$W,44,FALSE)&lt;&gt; "", VLOOKUP($A38,'V2.5.2 Measures'!$C:$W,44,FALSE),"N/A")</f>
        <v>#REF!</v>
      </c>
    </row>
    <row r="39" spans="1:23" x14ac:dyDescent="0.35">
      <c r="A39" s="7" t="e">
        <f>'V2.5.2 Measures'!#REF!</f>
        <v>#REF!</v>
      </c>
      <c r="B39" s="7" t="e">
        <f>VLOOKUP($A39,'V2.5.2 Measures'!$C:$W,6,FALSE)</f>
        <v>#REF!</v>
      </c>
      <c r="C39" s="7" t="e">
        <f>VLOOKUP($A39,'V2.5.2 Measures'!$C:$W,8,FALSE)</f>
        <v>#REF!</v>
      </c>
      <c r="D39" s="7" t="e">
        <f>IF(VLOOKUP($A39,'V2.5.2 Measures'!$C:$W,4,FALSE)="","",VLOOKUP($A39,'V2.5.2 Measures'!$C:$W,4,FALSE))</f>
        <v>#REF!</v>
      </c>
      <c r="E39" s="7" t="e">
        <f>IF((VLOOKUP($A39,'V2.5.2 Measures'!$C:$W,8,FALSE)&lt;&gt;"")*AND(VLOOKUP($A39,'V2.5.2 Measures'!$C:$W,8,FALSE)&lt;&gt;"TBD"),VLOOKUP($A39,'V2.5.2 Measures'!$C:$W,8,FALSE),"N/A")</f>
        <v>#REF!</v>
      </c>
      <c r="F39" s="7" t="e">
        <f>IF((VLOOKUP($A39,'V2.5.2 Measures'!$C:$W,9,FALSE)&lt;&gt;"")*AND(VLOOKUP($A39,'V2.5.2 Measures'!$C:$W,9,FALSE)&lt;&gt;"TBD"),VLOOKUP($A39,'V2.5.2 Measures'!$C:$W,9,FALSE),"N/A")</f>
        <v>#REF!</v>
      </c>
      <c r="G39" s="7" t="e">
        <f>IF((VLOOKUP($A39,'V2.5.2 Measures'!$C:$W,10,FALSE)&lt;&gt;"")*AND(VLOOKUP($A39,'V2.5.2 Measures'!$C:$W,10,FALSE)&lt;&gt;"TBD"),VLOOKUP($A39,'V2.5.2 Measures'!$C:$W,10,FALSE),"N/A")</f>
        <v>#REF!</v>
      </c>
      <c r="H39" s="7" t="e">
        <f>IF(VLOOKUP($A39,'V2.5.2 Measures'!$C:$W,14,FALSE)&lt;&gt; "", VLOOKUP($A39,'V2.5.2 Measures'!$C:$W,14,FALSE),"N/A")</f>
        <v>#REF!</v>
      </c>
      <c r="I39" s="7" t="e">
        <f>IF(VLOOKUP($A39,'V2.5.2 Measures'!$C:$W,15,FALSE)&lt;&gt; "", VLOOKUP($A39,'V2.5.2 Measures'!$C:$W,15,FALSE),"N/A")</f>
        <v>#REF!</v>
      </c>
      <c r="J39" s="7" t="e">
        <f>IF(VLOOKUP($A39,'V2.5.2 Measures'!$C:$W,16,FALSE)&lt;&gt; "", VLOOKUP($A39,'V2.5.2 Measures'!$C:$W,16,FALSE),"N/A")</f>
        <v>#REF!</v>
      </c>
      <c r="K39" s="7" t="e">
        <f>IF(VLOOKUP($A39,'V2.5.2 Measures'!$C:$W,17,FALSE)&lt;&gt; "", VLOOKUP($A39,'V2.5.2 Measures'!$C:$W,17,FALSE),"N/A")</f>
        <v>#REF!</v>
      </c>
      <c r="L39" s="7" t="e">
        <f>IF(VLOOKUP($A39,'V2.5.2 Measures'!$C:$W,18,FALSE)&lt;&gt; "", VLOOKUP($A39,'V2.5.2 Measures'!$C:$W,18,FALSE),"N/A")</f>
        <v>#REF!</v>
      </c>
      <c r="M39" s="7" t="e">
        <f>IF(VLOOKUP($A39,'V2.5.2 Measures'!$C:$W,19,FALSE)&lt;&gt; "", VLOOKUP($A39,'V2.5.2 Measures'!$C:$W,19,FALSE),"N/A")</f>
        <v>#REF!</v>
      </c>
      <c r="N39" s="7" t="e">
        <f>IF(VLOOKUP($A39,'V2.5.2 Measures'!$C:$W,20,FALSE)&lt;&gt; "", VLOOKUP($A39,'V2.5.2 Measures'!$C:$W,20,FALSE),"N/A")</f>
        <v>#REF!</v>
      </c>
      <c r="O39" s="7" t="e">
        <f>IF(VLOOKUP($A39,'V2.5.2 Measures'!$C:$W,21,FALSE)&lt;&gt; "", VLOOKUP($A39,'V2.5.2 Measures'!$C:$W,21,FALSE),"N/A")</f>
        <v>#REF!</v>
      </c>
      <c r="P39" s="7" t="e">
        <f>IF(VLOOKUP($A39,'V2.5.2 Measures'!$C:$W,22,FALSE)&lt;&gt; "", VLOOKUP($A39,'V2.5.2 Measures'!$C:$W,22,FALSE),"N/A")</f>
        <v>#REF!</v>
      </c>
      <c r="Q39" s="7" t="e">
        <f>IF(VLOOKUP($A39,'V2.5.2 Measures'!$C:$W,23,FALSE)&lt;&gt; "", VLOOKUP($A39,'V2.5.2 Measures'!$C:$W,23,FALSE),"N/A")</f>
        <v>#REF!</v>
      </c>
      <c r="R39" s="7" t="e">
        <f>IF(VLOOKUP($A39,'V2.5.2 Measures'!$C:$W,24,FALSE)&lt;&gt; "", VLOOKUP($A39,'V2.5.2 Measures'!$C:$W,24,FALSE),"N/A")</f>
        <v>#REF!</v>
      </c>
      <c r="S39" s="7" t="e">
        <f>IF(VLOOKUP($A39,'V2.5.2 Measures'!$C:$W,25,FALSE)&lt;&gt; "", VLOOKUP($A39,'V2.5.2 Measures'!$C:$W,25,FALSE),"N/A")</f>
        <v>#REF!</v>
      </c>
      <c r="T39" s="7" t="e">
        <f>IF(VLOOKUP($A39,'V2.5.2 Measures'!$C:$W,2,FALSE)&lt;&gt; "", VLOOKUP($A39,'V2.5.2 Measures'!$C:$W,2,FALSE),"N/A")</f>
        <v>#REF!</v>
      </c>
      <c r="U39" s="7" t="e">
        <f>IF(VLOOKUP($A39,'V2.5.2 Measures'!$C:$W,3,FALSE)&lt;&gt; "", VLOOKUP($A39,'V2.5.2 Measures'!$C:$W,3,FALSE),"N/A")</f>
        <v>#REF!</v>
      </c>
      <c r="V39" s="7" t="e">
        <f>IF(VLOOKUP($A39,'V2.5.2 Measures'!$C:$W,26,FALSE)&lt;&gt; "", VLOOKUP($A39,'V2.5.2 Measures'!$C:$W,26,FALSE),"N/A")</f>
        <v>#REF!</v>
      </c>
      <c r="W39" s="7" t="e">
        <f>IF(VLOOKUP($A39,'V2.5.2 Measures'!$C:$W,44,FALSE)&lt;&gt; "", VLOOKUP($A39,'V2.5.2 Measures'!$C:$W,44,FALSE),"N/A")</f>
        <v>#REF!</v>
      </c>
    </row>
    <row r="40" spans="1:23" x14ac:dyDescent="0.35">
      <c r="A40" s="7" t="str">
        <f>'V2.5.2 Measures'!C49</f>
        <v>ALL17.3</v>
      </c>
      <c r="B40" s="7" t="str">
        <f>VLOOKUP($A40,'V2.5.2 Measures'!$C:$W,6,FALSE)</f>
        <v>All Paid Claims</v>
      </c>
      <c r="C40" s="7" t="str">
        <f>VLOOKUP($A40,'V2.5.2 Measures'!$C:$W,8,FALSE)</f>
        <v>TA- Inferential</v>
      </c>
      <c r="D40" s="7" t="str">
        <f>IF(VLOOKUP($A40,'V2.5.2 Measures'!$C:$W,4,FALSE)="","",VLOOKUP($A40,'V2.5.2 Measures'!$C:$W,4,FALSE))</f>
        <v>Claims Percentage</v>
      </c>
      <c r="E40" s="7" t="str">
        <f>IF((VLOOKUP($A40,'V2.5.2 Measures'!$C:$W,8,FALSE)&lt;&gt;"")*AND(VLOOKUP($A40,'V2.5.2 Measures'!$C:$W,8,FALSE)&lt;&gt;"TBD"),VLOOKUP($A40,'V2.5.2 Measures'!$C:$W,8,FALSE),"N/A")</f>
        <v>TA- Inferential</v>
      </c>
      <c r="F40" s="7" t="str">
        <f>IF((VLOOKUP($A40,'V2.5.2 Measures'!$C:$W,9,FALSE)&lt;&gt;"")*AND(VLOOKUP($A40,'V2.5.2 Measures'!$C:$W,9,FALSE)&lt;&gt;"TBD"),VLOOKUP($A40,'V2.5.2 Measures'!$C:$W,9,FALSE),"N/A")</f>
        <v>Critical</v>
      </c>
      <c r="G40" s="7">
        <f>IF((VLOOKUP($A40,'V2.5.2 Measures'!$C:$W,10,FALSE)&lt;&gt;"")*AND(VLOOKUP($A40,'V2.5.2 Measures'!$C:$W,10,FALSE)&lt;&gt;"TBD"),VLOOKUP($A40,'V2.5.2 Measures'!$C:$W,10,FALSE),"N/A")</f>
        <v>29</v>
      </c>
      <c r="H40" s="7">
        <f>IF(VLOOKUP($A40,'V2.5.2 Measures'!$C:$W,14,FALSE)&lt;&gt; "", VLOOKUP($A40,'V2.5.2 Measures'!$C:$W,14,FALSE),"N/A")</f>
        <v>1E-3</v>
      </c>
      <c r="I40" s="7" t="str">
        <f>IF(VLOOKUP($A40,'V2.5.2 Measures'!$C:$W,15,FALSE)&lt;&gt; "", VLOOKUP($A40,'V2.5.2 Measures'!$C:$W,15,FALSE),"N/A")</f>
        <v>N/A</v>
      </c>
      <c r="J40" s="7">
        <f>IF(VLOOKUP($A40,'V2.5.2 Measures'!$C:$W,16,FALSE)&lt;&gt; "", VLOOKUP($A40,'V2.5.2 Measures'!$C:$W,16,FALSE),"N/A")</f>
        <v>0</v>
      </c>
      <c r="K40" s="7">
        <f>IF(VLOOKUP($A40,'V2.5.2 Measures'!$C:$W,17,FALSE)&lt;&gt; "", VLOOKUP($A40,'V2.5.2 Measures'!$C:$W,17,FALSE),"N/A")</f>
        <v>1E-3</v>
      </c>
      <c r="L40" s="7" t="str">
        <f>IF(VLOOKUP($A40,'V2.5.2 Measures'!$C:$W,18,FALSE)&lt;&gt; "", VLOOKUP($A40,'V2.5.2 Measures'!$C:$W,18,FALSE),"N/A")</f>
        <v>Default</v>
      </c>
      <c r="M40" s="7" t="str">
        <f>IF(VLOOKUP($A40,'V2.5.2 Measures'!$C:$W,19,FALSE)&lt;&gt; "", VLOOKUP($A40,'V2.5.2 Measures'!$C:$W,19,FALSE),"N/A")</f>
        <v>SAS</v>
      </c>
      <c r="N40" s="7" t="str">
        <f>IF(VLOOKUP($A40,'V2.5.2 Measures'!$C:$W,20,FALSE)&lt;&gt; "", VLOOKUP($A40,'V2.5.2 Measures'!$C:$W,20,FALSE),"N/A")</f>
        <v>V2.1</v>
      </c>
      <c r="O40" s="7" t="str">
        <f>IF(VLOOKUP($A40,'V2.5.2 Measures'!$C:$W,21,FALSE)&lt;&gt; "", VLOOKUP($A40,'V2.5.2 Measures'!$C:$W,21,FALSE),"N/A")</f>
        <v>V2.2</v>
      </c>
      <c r="P40" s="7" t="e">
        <f>IF(VLOOKUP($A40,'V2.5.2 Measures'!$C:$W,22,FALSE)&lt;&gt; "", VLOOKUP($A40,'V2.5.2 Measures'!$C:$W,22,FALSE),"N/A")</f>
        <v>#REF!</v>
      </c>
      <c r="Q40" s="7" t="e">
        <f>IF(VLOOKUP($A40,'V2.5.2 Measures'!$C:$W,23,FALSE)&lt;&gt; "", VLOOKUP($A40,'V2.5.2 Measures'!$C:$W,23,FALSE),"N/A")</f>
        <v>#REF!</v>
      </c>
      <c r="R40" s="7" t="e">
        <f>IF(VLOOKUP($A40,'V2.5.2 Measures'!$C:$W,24,FALSE)&lt;&gt; "", VLOOKUP($A40,'V2.5.2 Measures'!$C:$W,24,FALSE),"N/A")</f>
        <v>#REF!</v>
      </c>
      <c r="S40" s="7" t="e">
        <f>IF(VLOOKUP($A40,'V2.5.2 Measures'!$C:$W,25,FALSE)&lt;&gt; "", VLOOKUP($A40,'V2.5.2 Measures'!$C:$W,25,FALSE),"N/A")</f>
        <v>#REF!</v>
      </c>
      <c r="T40" s="7" t="str">
        <f>IF(VLOOKUP($A40,'V2.5.2 Measures'!$C:$W,2,FALSE)&lt;&gt; "", VLOOKUP($A40,'V2.5.2 Measures'!$C:$W,2,FALSE),"N/A")</f>
        <v>ALL-17-003-3</v>
      </c>
      <c r="U40" s="7" t="str">
        <f>IF(VLOOKUP($A40,'V2.5.2 Measures'!$C:$W,3,FALSE)&lt;&gt; "", VLOOKUP($A40,'V2.5.2 Measures'!$C:$W,3,FALSE),"N/A")</f>
        <v>% of claim headers that have no corresponding claim lines</v>
      </c>
      <c r="V40" s="7" t="e">
        <f>IF(VLOOKUP($A40,'V2.5.2 Measures'!$C:$W,26,FALSE)&lt;&gt; "", VLOOKUP($A40,'V2.5.2 Measures'!$C:$W,26,FALSE),"N/A")</f>
        <v>#REF!</v>
      </c>
      <c r="W40" s="7" t="e">
        <f>IF(VLOOKUP($A40,'V2.5.2 Measures'!$C:$W,44,FALSE)&lt;&gt; "", VLOOKUP($A40,'V2.5.2 Measures'!$C:$W,44,FALSE),"N/A")</f>
        <v>#REF!</v>
      </c>
    </row>
    <row r="41" spans="1:23" x14ac:dyDescent="0.35">
      <c r="A41" s="7" t="str">
        <f>'V2.5.2 Measures'!C50</f>
        <v>ALL17.4</v>
      </c>
      <c r="B41" s="7" t="str">
        <f>VLOOKUP($A41,'V2.5.2 Measures'!$C:$W,6,FALSE)</f>
        <v>All Paid Claims</v>
      </c>
      <c r="C41" s="7" t="str">
        <f>VLOOKUP($A41,'V2.5.2 Measures'!$C:$W,8,FALSE)</f>
        <v>TA- Inferential</v>
      </c>
      <c r="D41" s="7" t="str">
        <f>IF(VLOOKUP($A41,'V2.5.2 Measures'!$C:$W,4,FALSE)="","",VLOOKUP($A41,'V2.5.2 Measures'!$C:$W,4,FALSE))</f>
        <v>Claims Percentage</v>
      </c>
      <c r="E41" s="7" t="str">
        <f>IF((VLOOKUP($A41,'V2.5.2 Measures'!$C:$W,8,FALSE)&lt;&gt;"")*AND(VLOOKUP($A41,'V2.5.2 Measures'!$C:$W,8,FALSE)&lt;&gt;"TBD"),VLOOKUP($A41,'V2.5.2 Measures'!$C:$W,8,FALSE),"N/A")</f>
        <v>TA- Inferential</v>
      </c>
      <c r="F41" s="7" t="str">
        <f>IF((VLOOKUP($A41,'V2.5.2 Measures'!$C:$W,9,FALSE)&lt;&gt;"")*AND(VLOOKUP($A41,'V2.5.2 Measures'!$C:$W,9,FALSE)&lt;&gt;"TBD"),VLOOKUP($A41,'V2.5.2 Measures'!$C:$W,9,FALSE),"N/A")</f>
        <v>Critical</v>
      </c>
      <c r="G41" s="7">
        <f>IF((VLOOKUP($A41,'V2.5.2 Measures'!$C:$W,10,FALSE)&lt;&gt;"")*AND(VLOOKUP($A41,'V2.5.2 Measures'!$C:$W,10,FALSE)&lt;&gt;"TBD"),VLOOKUP($A41,'V2.5.2 Measures'!$C:$W,10,FALSE),"N/A")</f>
        <v>29</v>
      </c>
      <c r="H41" s="7">
        <f>IF(VLOOKUP($A41,'V2.5.2 Measures'!$C:$W,14,FALSE)&lt;&gt; "", VLOOKUP($A41,'V2.5.2 Measures'!$C:$W,14,FALSE),"N/A")</f>
        <v>1E-3</v>
      </c>
      <c r="I41" s="7" t="str">
        <f>IF(VLOOKUP($A41,'V2.5.2 Measures'!$C:$W,15,FALSE)&lt;&gt; "", VLOOKUP($A41,'V2.5.2 Measures'!$C:$W,15,FALSE),"N/A")</f>
        <v>N/A</v>
      </c>
      <c r="J41" s="7">
        <f>IF(VLOOKUP($A41,'V2.5.2 Measures'!$C:$W,16,FALSE)&lt;&gt; "", VLOOKUP($A41,'V2.5.2 Measures'!$C:$W,16,FALSE),"N/A")</f>
        <v>0</v>
      </c>
      <c r="K41" s="7">
        <f>IF(VLOOKUP($A41,'V2.5.2 Measures'!$C:$W,17,FALSE)&lt;&gt; "", VLOOKUP($A41,'V2.5.2 Measures'!$C:$W,17,FALSE),"N/A")</f>
        <v>1E-3</v>
      </c>
      <c r="L41" s="7" t="str">
        <f>IF(VLOOKUP($A41,'V2.5.2 Measures'!$C:$W,18,FALSE)&lt;&gt; "", VLOOKUP($A41,'V2.5.2 Measures'!$C:$W,18,FALSE),"N/A")</f>
        <v>Default</v>
      </c>
      <c r="M41" s="7" t="str">
        <f>IF(VLOOKUP($A41,'V2.5.2 Measures'!$C:$W,19,FALSE)&lt;&gt; "", VLOOKUP($A41,'V2.5.2 Measures'!$C:$W,19,FALSE),"N/A")</f>
        <v>SAS</v>
      </c>
      <c r="N41" s="7" t="str">
        <f>IF(VLOOKUP($A41,'V2.5.2 Measures'!$C:$W,20,FALSE)&lt;&gt; "", VLOOKUP($A41,'V2.5.2 Measures'!$C:$W,20,FALSE),"N/A")</f>
        <v>V2.1</v>
      </c>
      <c r="O41" s="7" t="str">
        <f>IF(VLOOKUP($A41,'V2.5.2 Measures'!$C:$W,21,FALSE)&lt;&gt; "", VLOOKUP($A41,'V2.5.2 Measures'!$C:$W,21,FALSE),"N/A")</f>
        <v>V2.2</v>
      </c>
      <c r="P41" s="7" t="e">
        <f>IF(VLOOKUP($A41,'V2.5.2 Measures'!$C:$W,22,FALSE)&lt;&gt; "", VLOOKUP($A41,'V2.5.2 Measures'!$C:$W,22,FALSE),"N/A")</f>
        <v>#REF!</v>
      </c>
      <c r="Q41" s="7" t="e">
        <f>IF(VLOOKUP($A41,'V2.5.2 Measures'!$C:$W,23,FALSE)&lt;&gt; "", VLOOKUP($A41,'V2.5.2 Measures'!$C:$W,23,FALSE),"N/A")</f>
        <v>#REF!</v>
      </c>
      <c r="R41" s="7" t="e">
        <f>IF(VLOOKUP($A41,'V2.5.2 Measures'!$C:$W,24,FALSE)&lt;&gt; "", VLOOKUP($A41,'V2.5.2 Measures'!$C:$W,24,FALSE),"N/A")</f>
        <v>#REF!</v>
      </c>
      <c r="S41" s="7" t="e">
        <f>IF(VLOOKUP($A41,'V2.5.2 Measures'!$C:$W,25,FALSE)&lt;&gt; "", VLOOKUP($A41,'V2.5.2 Measures'!$C:$W,25,FALSE),"N/A")</f>
        <v>#REF!</v>
      </c>
      <c r="T41" s="7" t="str">
        <f>IF(VLOOKUP($A41,'V2.5.2 Measures'!$C:$W,2,FALSE)&lt;&gt; "", VLOOKUP($A41,'V2.5.2 Measures'!$C:$W,2,FALSE),"N/A")</f>
        <v>ALL-17-004-4</v>
      </c>
      <c r="U41" s="7" t="str">
        <f>IF(VLOOKUP($A41,'V2.5.2 Measures'!$C:$W,3,FALSE)&lt;&gt; "", VLOOKUP($A41,'V2.5.2 Measures'!$C:$W,3,FALSE),"N/A")</f>
        <v>% of claim headers that have no corresponding claim lines</v>
      </c>
      <c r="V41" s="7" t="e">
        <f>IF(VLOOKUP($A41,'V2.5.2 Measures'!$C:$W,26,FALSE)&lt;&gt; "", VLOOKUP($A41,'V2.5.2 Measures'!$C:$W,26,FALSE),"N/A")</f>
        <v>#REF!</v>
      </c>
      <c r="W41" s="7" t="e">
        <f>IF(VLOOKUP($A41,'V2.5.2 Measures'!$C:$W,44,FALSE)&lt;&gt; "", VLOOKUP($A41,'V2.5.2 Measures'!$C:$W,44,FALSE),"N/A")</f>
        <v>#REF!</v>
      </c>
    </row>
    <row r="42" spans="1:23" x14ac:dyDescent="0.35">
      <c r="A42" s="7" t="str">
        <f>'V2.5.2 Measures'!C51</f>
        <v>ALL17.5</v>
      </c>
      <c r="B42" s="7" t="str">
        <f>VLOOKUP($A42,'V2.5.2 Measures'!$C:$W,6,FALSE)</f>
        <v>All Paid Claims</v>
      </c>
      <c r="C42" s="7" t="str">
        <f>VLOOKUP($A42,'V2.5.2 Measures'!$C:$W,8,FALSE)</f>
        <v>TA- Inferential</v>
      </c>
      <c r="D42" s="7" t="str">
        <f>IF(VLOOKUP($A42,'V2.5.2 Measures'!$C:$W,4,FALSE)="","",VLOOKUP($A42,'V2.5.2 Measures'!$C:$W,4,FALSE))</f>
        <v>Claims Percentage</v>
      </c>
      <c r="E42" s="7" t="str">
        <f>IF((VLOOKUP($A42,'V2.5.2 Measures'!$C:$W,8,FALSE)&lt;&gt;"")*AND(VLOOKUP($A42,'V2.5.2 Measures'!$C:$W,8,FALSE)&lt;&gt;"TBD"),VLOOKUP($A42,'V2.5.2 Measures'!$C:$W,8,FALSE),"N/A")</f>
        <v>TA- Inferential</v>
      </c>
      <c r="F42" s="7" t="str">
        <f>IF((VLOOKUP($A42,'V2.5.2 Measures'!$C:$W,9,FALSE)&lt;&gt;"")*AND(VLOOKUP($A42,'V2.5.2 Measures'!$C:$W,9,FALSE)&lt;&gt;"TBD"),VLOOKUP($A42,'V2.5.2 Measures'!$C:$W,9,FALSE),"N/A")</f>
        <v>Critical</v>
      </c>
      <c r="G42" s="7">
        <f>IF((VLOOKUP($A42,'V2.5.2 Measures'!$C:$W,10,FALSE)&lt;&gt;"")*AND(VLOOKUP($A42,'V2.5.2 Measures'!$C:$W,10,FALSE)&lt;&gt;"TBD"),VLOOKUP($A42,'V2.5.2 Measures'!$C:$W,10,FALSE),"N/A")</f>
        <v>29</v>
      </c>
      <c r="H42" s="7">
        <f>IF(VLOOKUP($A42,'V2.5.2 Measures'!$C:$W,14,FALSE)&lt;&gt; "", VLOOKUP($A42,'V2.5.2 Measures'!$C:$W,14,FALSE),"N/A")</f>
        <v>1E-3</v>
      </c>
      <c r="I42" s="7" t="str">
        <f>IF(VLOOKUP($A42,'V2.5.2 Measures'!$C:$W,15,FALSE)&lt;&gt; "", VLOOKUP($A42,'V2.5.2 Measures'!$C:$W,15,FALSE),"N/A")</f>
        <v>N/A</v>
      </c>
      <c r="J42" s="7">
        <f>IF(VLOOKUP($A42,'V2.5.2 Measures'!$C:$W,16,FALSE)&lt;&gt; "", VLOOKUP($A42,'V2.5.2 Measures'!$C:$W,16,FALSE),"N/A")</f>
        <v>0</v>
      </c>
      <c r="K42" s="7">
        <f>IF(VLOOKUP($A42,'V2.5.2 Measures'!$C:$W,17,FALSE)&lt;&gt; "", VLOOKUP($A42,'V2.5.2 Measures'!$C:$W,17,FALSE),"N/A")</f>
        <v>1E-3</v>
      </c>
      <c r="L42" s="7" t="str">
        <f>IF(VLOOKUP($A42,'V2.5.2 Measures'!$C:$W,18,FALSE)&lt;&gt; "", VLOOKUP($A42,'V2.5.2 Measures'!$C:$W,18,FALSE),"N/A")</f>
        <v>Default</v>
      </c>
      <c r="M42" s="7" t="str">
        <f>IF(VLOOKUP($A42,'V2.5.2 Measures'!$C:$W,19,FALSE)&lt;&gt; "", VLOOKUP($A42,'V2.5.2 Measures'!$C:$W,19,FALSE),"N/A")</f>
        <v>SAS</v>
      </c>
      <c r="N42" s="7" t="str">
        <f>IF(VLOOKUP($A42,'V2.5.2 Measures'!$C:$W,20,FALSE)&lt;&gt; "", VLOOKUP($A42,'V2.5.2 Measures'!$C:$W,20,FALSE),"N/A")</f>
        <v>V2.1</v>
      </c>
      <c r="O42" s="7" t="str">
        <f>IF(VLOOKUP($A42,'V2.5.2 Measures'!$C:$W,21,FALSE)&lt;&gt; "", VLOOKUP($A42,'V2.5.2 Measures'!$C:$W,21,FALSE),"N/A")</f>
        <v>V2.2</v>
      </c>
      <c r="P42" s="7" t="e">
        <f>IF(VLOOKUP($A42,'V2.5.2 Measures'!$C:$W,22,FALSE)&lt;&gt; "", VLOOKUP($A42,'V2.5.2 Measures'!$C:$W,22,FALSE),"N/A")</f>
        <v>#REF!</v>
      </c>
      <c r="Q42" s="7" t="e">
        <f>IF(VLOOKUP($A42,'V2.5.2 Measures'!$C:$W,23,FALSE)&lt;&gt; "", VLOOKUP($A42,'V2.5.2 Measures'!$C:$W,23,FALSE),"N/A")</f>
        <v>#REF!</v>
      </c>
      <c r="R42" s="7" t="e">
        <f>IF(VLOOKUP($A42,'V2.5.2 Measures'!$C:$W,24,FALSE)&lt;&gt; "", VLOOKUP($A42,'V2.5.2 Measures'!$C:$W,24,FALSE),"N/A")</f>
        <v>#REF!</v>
      </c>
      <c r="S42" s="7" t="e">
        <f>IF(VLOOKUP($A42,'V2.5.2 Measures'!$C:$W,25,FALSE)&lt;&gt; "", VLOOKUP($A42,'V2.5.2 Measures'!$C:$W,25,FALSE),"N/A")</f>
        <v>#REF!</v>
      </c>
      <c r="T42" s="7" t="str">
        <f>IF(VLOOKUP($A42,'V2.5.2 Measures'!$C:$W,2,FALSE)&lt;&gt; "", VLOOKUP($A42,'V2.5.2 Measures'!$C:$W,2,FALSE),"N/A")</f>
        <v>ALL-17-005-5</v>
      </c>
      <c r="U42" s="7" t="str">
        <f>IF(VLOOKUP($A42,'V2.5.2 Measures'!$C:$W,3,FALSE)&lt;&gt; "", VLOOKUP($A42,'V2.5.2 Measures'!$C:$W,3,FALSE),"N/A")</f>
        <v>% of claim lines that have no corresponding claim header</v>
      </c>
      <c r="V42" s="7" t="e">
        <f>IF(VLOOKUP($A42,'V2.5.2 Measures'!$C:$W,26,FALSE)&lt;&gt; "", VLOOKUP($A42,'V2.5.2 Measures'!$C:$W,26,FALSE),"N/A")</f>
        <v>#REF!</v>
      </c>
      <c r="W42" s="7" t="e">
        <f>IF(VLOOKUP($A42,'V2.5.2 Measures'!$C:$W,44,FALSE)&lt;&gt; "", VLOOKUP($A42,'V2.5.2 Measures'!$C:$W,44,FALSE),"N/A")</f>
        <v>#REF!</v>
      </c>
    </row>
    <row r="43" spans="1:23" x14ac:dyDescent="0.35">
      <c r="A43" s="7" t="str">
        <f>'V2.5.2 Measures'!C52</f>
        <v>ALL17.6</v>
      </c>
      <c r="B43" s="7" t="str">
        <f>VLOOKUP($A43,'V2.5.2 Measures'!$C:$W,6,FALSE)</f>
        <v>All Paid Claims</v>
      </c>
      <c r="C43" s="7" t="str">
        <f>VLOOKUP($A43,'V2.5.2 Measures'!$C:$W,8,FALSE)</f>
        <v>TA- Inferential</v>
      </c>
      <c r="D43" s="7" t="str">
        <f>IF(VLOOKUP($A43,'V2.5.2 Measures'!$C:$W,4,FALSE)="","",VLOOKUP($A43,'V2.5.2 Measures'!$C:$W,4,FALSE))</f>
        <v>Claims Percentage</v>
      </c>
      <c r="E43" s="7" t="str">
        <f>IF((VLOOKUP($A43,'V2.5.2 Measures'!$C:$W,8,FALSE)&lt;&gt;"")*AND(VLOOKUP($A43,'V2.5.2 Measures'!$C:$W,8,FALSE)&lt;&gt;"TBD"),VLOOKUP($A43,'V2.5.2 Measures'!$C:$W,8,FALSE),"N/A")</f>
        <v>TA- Inferential</v>
      </c>
      <c r="F43" s="7" t="str">
        <f>IF((VLOOKUP($A43,'V2.5.2 Measures'!$C:$W,9,FALSE)&lt;&gt;"")*AND(VLOOKUP($A43,'V2.5.2 Measures'!$C:$W,9,FALSE)&lt;&gt;"TBD"),VLOOKUP($A43,'V2.5.2 Measures'!$C:$W,9,FALSE),"N/A")</f>
        <v>Critical</v>
      </c>
      <c r="G43" s="7">
        <f>IF((VLOOKUP($A43,'V2.5.2 Measures'!$C:$W,10,FALSE)&lt;&gt;"")*AND(VLOOKUP($A43,'V2.5.2 Measures'!$C:$W,10,FALSE)&lt;&gt;"TBD"),VLOOKUP($A43,'V2.5.2 Measures'!$C:$W,10,FALSE),"N/A")</f>
        <v>29</v>
      </c>
      <c r="H43" s="7">
        <f>IF(VLOOKUP($A43,'V2.5.2 Measures'!$C:$W,14,FALSE)&lt;&gt; "", VLOOKUP($A43,'V2.5.2 Measures'!$C:$W,14,FALSE),"N/A")</f>
        <v>1E-3</v>
      </c>
      <c r="I43" s="7" t="str">
        <f>IF(VLOOKUP($A43,'V2.5.2 Measures'!$C:$W,15,FALSE)&lt;&gt; "", VLOOKUP($A43,'V2.5.2 Measures'!$C:$W,15,FALSE),"N/A")</f>
        <v>N/A</v>
      </c>
      <c r="J43" s="7">
        <f>IF(VLOOKUP($A43,'V2.5.2 Measures'!$C:$W,16,FALSE)&lt;&gt; "", VLOOKUP($A43,'V2.5.2 Measures'!$C:$W,16,FALSE),"N/A")</f>
        <v>0</v>
      </c>
      <c r="K43" s="7">
        <f>IF(VLOOKUP($A43,'V2.5.2 Measures'!$C:$W,17,FALSE)&lt;&gt; "", VLOOKUP($A43,'V2.5.2 Measures'!$C:$W,17,FALSE),"N/A")</f>
        <v>1E-3</v>
      </c>
      <c r="L43" s="7" t="str">
        <f>IF(VLOOKUP($A43,'V2.5.2 Measures'!$C:$W,18,FALSE)&lt;&gt; "", VLOOKUP($A43,'V2.5.2 Measures'!$C:$W,18,FALSE),"N/A")</f>
        <v>Default</v>
      </c>
      <c r="M43" s="7" t="str">
        <f>IF(VLOOKUP($A43,'V2.5.2 Measures'!$C:$W,19,FALSE)&lt;&gt; "", VLOOKUP($A43,'V2.5.2 Measures'!$C:$W,19,FALSE),"N/A")</f>
        <v>SAS</v>
      </c>
      <c r="N43" s="7" t="str">
        <f>IF(VLOOKUP($A43,'V2.5.2 Measures'!$C:$W,20,FALSE)&lt;&gt; "", VLOOKUP($A43,'V2.5.2 Measures'!$C:$W,20,FALSE),"N/A")</f>
        <v>V2.1</v>
      </c>
      <c r="O43" s="7" t="str">
        <f>IF(VLOOKUP($A43,'V2.5.2 Measures'!$C:$W,21,FALSE)&lt;&gt; "", VLOOKUP($A43,'V2.5.2 Measures'!$C:$W,21,FALSE),"N/A")</f>
        <v>V2.2</v>
      </c>
      <c r="P43" s="7" t="e">
        <f>IF(VLOOKUP($A43,'V2.5.2 Measures'!$C:$W,22,FALSE)&lt;&gt; "", VLOOKUP($A43,'V2.5.2 Measures'!$C:$W,22,FALSE),"N/A")</f>
        <v>#REF!</v>
      </c>
      <c r="Q43" s="7" t="e">
        <f>IF(VLOOKUP($A43,'V2.5.2 Measures'!$C:$W,23,FALSE)&lt;&gt; "", VLOOKUP($A43,'V2.5.2 Measures'!$C:$W,23,FALSE),"N/A")</f>
        <v>#REF!</v>
      </c>
      <c r="R43" s="7" t="e">
        <f>IF(VLOOKUP($A43,'V2.5.2 Measures'!$C:$W,24,FALSE)&lt;&gt; "", VLOOKUP($A43,'V2.5.2 Measures'!$C:$W,24,FALSE),"N/A")</f>
        <v>#REF!</v>
      </c>
      <c r="S43" s="7" t="e">
        <f>IF(VLOOKUP($A43,'V2.5.2 Measures'!$C:$W,25,FALSE)&lt;&gt; "", VLOOKUP($A43,'V2.5.2 Measures'!$C:$W,25,FALSE),"N/A")</f>
        <v>#REF!</v>
      </c>
      <c r="T43" s="7" t="str">
        <f>IF(VLOOKUP($A43,'V2.5.2 Measures'!$C:$W,2,FALSE)&lt;&gt; "", VLOOKUP($A43,'V2.5.2 Measures'!$C:$W,2,FALSE),"N/A")</f>
        <v>ALL-17-006-6</v>
      </c>
      <c r="U43" s="7" t="str">
        <f>IF(VLOOKUP($A43,'V2.5.2 Measures'!$C:$W,3,FALSE)&lt;&gt; "", VLOOKUP($A43,'V2.5.2 Measures'!$C:$W,3,FALSE),"N/A")</f>
        <v>% of claim lines that have no corresponding claim header</v>
      </c>
      <c r="V43" s="7" t="e">
        <f>IF(VLOOKUP($A43,'V2.5.2 Measures'!$C:$W,26,FALSE)&lt;&gt; "", VLOOKUP($A43,'V2.5.2 Measures'!$C:$W,26,FALSE),"N/A")</f>
        <v>#REF!</v>
      </c>
      <c r="W43" s="7" t="e">
        <f>IF(VLOOKUP($A43,'V2.5.2 Measures'!$C:$W,44,FALSE)&lt;&gt; "", VLOOKUP($A43,'V2.5.2 Measures'!$C:$W,44,FALSE),"N/A")</f>
        <v>#REF!</v>
      </c>
    </row>
    <row r="44" spans="1:23" x14ac:dyDescent="0.35">
      <c r="A44" s="7" t="str">
        <f>'V2.5.2 Measures'!C54</f>
        <v>ALL17.8</v>
      </c>
      <c r="B44" s="7" t="str">
        <f>VLOOKUP($A44,'V2.5.2 Measures'!$C:$W,6,FALSE)</f>
        <v>All Paid Claims</v>
      </c>
      <c r="C44" s="7" t="str">
        <f>VLOOKUP($A44,'V2.5.2 Measures'!$C:$W,8,FALSE)</f>
        <v>TA- Inferential</v>
      </c>
      <c r="D44" s="7" t="str">
        <f>IF(VLOOKUP($A44,'V2.5.2 Measures'!$C:$W,4,FALSE)="","",VLOOKUP($A44,'V2.5.2 Measures'!$C:$W,4,FALSE))</f>
        <v>Claims Percentage</v>
      </c>
      <c r="E44" s="7" t="str">
        <f>IF((VLOOKUP($A44,'V2.5.2 Measures'!$C:$W,8,FALSE)&lt;&gt;"")*AND(VLOOKUP($A44,'V2.5.2 Measures'!$C:$W,8,FALSE)&lt;&gt;"TBD"),VLOOKUP($A44,'V2.5.2 Measures'!$C:$W,8,FALSE),"N/A")</f>
        <v>TA- Inferential</v>
      </c>
      <c r="F44" s="7" t="str">
        <f>IF((VLOOKUP($A44,'V2.5.2 Measures'!$C:$W,9,FALSE)&lt;&gt;"")*AND(VLOOKUP($A44,'V2.5.2 Measures'!$C:$W,9,FALSE)&lt;&gt;"TBD"),VLOOKUP($A44,'V2.5.2 Measures'!$C:$W,9,FALSE),"N/A")</f>
        <v>Critical</v>
      </c>
      <c r="G44" s="7">
        <f>IF((VLOOKUP($A44,'V2.5.2 Measures'!$C:$W,10,FALSE)&lt;&gt;"")*AND(VLOOKUP($A44,'V2.5.2 Measures'!$C:$W,10,FALSE)&lt;&gt;"TBD"),VLOOKUP($A44,'V2.5.2 Measures'!$C:$W,10,FALSE),"N/A")</f>
        <v>29</v>
      </c>
      <c r="H44" s="7">
        <f>IF(VLOOKUP($A44,'V2.5.2 Measures'!$C:$W,14,FALSE)&lt;&gt; "", VLOOKUP($A44,'V2.5.2 Measures'!$C:$W,14,FALSE),"N/A")</f>
        <v>1E-3</v>
      </c>
      <c r="I44" s="7" t="str">
        <f>IF(VLOOKUP($A44,'V2.5.2 Measures'!$C:$W,15,FALSE)&lt;&gt; "", VLOOKUP($A44,'V2.5.2 Measures'!$C:$W,15,FALSE),"N/A")</f>
        <v>N/A</v>
      </c>
      <c r="J44" s="7">
        <f>IF(VLOOKUP($A44,'V2.5.2 Measures'!$C:$W,16,FALSE)&lt;&gt; "", VLOOKUP($A44,'V2.5.2 Measures'!$C:$W,16,FALSE),"N/A")</f>
        <v>0</v>
      </c>
      <c r="K44" s="7">
        <f>IF(VLOOKUP($A44,'V2.5.2 Measures'!$C:$W,17,FALSE)&lt;&gt; "", VLOOKUP($A44,'V2.5.2 Measures'!$C:$W,17,FALSE),"N/A")</f>
        <v>1E-3</v>
      </c>
      <c r="L44" s="7" t="str">
        <f>IF(VLOOKUP($A44,'V2.5.2 Measures'!$C:$W,18,FALSE)&lt;&gt; "", VLOOKUP($A44,'V2.5.2 Measures'!$C:$W,18,FALSE),"N/A")</f>
        <v>Default</v>
      </c>
      <c r="M44" s="7" t="str">
        <f>IF(VLOOKUP($A44,'V2.5.2 Measures'!$C:$W,19,FALSE)&lt;&gt; "", VLOOKUP($A44,'V2.5.2 Measures'!$C:$W,19,FALSE),"N/A")</f>
        <v>SAS</v>
      </c>
      <c r="N44" s="7" t="str">
        <f>IF(VLOOKUP($A44,'V2.5.2 Measures'!$C:$W,20,FALSE)&lt;&gt; "", VLOOKUP($A44,'V2.5.2 Measures'!$C:$W,20,FALSE),"N/A")</f>
        <v>V2.1</v>
      </c>
      <c r="O44" s="7" t="str">
        <f>IF(VLOOKUP($A44,'V2.5.2 Measures'!$C:$W,21,FALSE)&lt;&gt; "", VLOOKUP($A44,'V2.5.2 Measures'!$C:$W,21,FALSE),"N/A")</f>
        <v>V2.2</v>
      </c>
      <c r="P44" s="7" t="e">
        <f>IF(VLOOKUP($A44,'V2.5.2 Measures'!$C:$W,22,FALSE)&lt;&gt; "", VLOOKUP($A44,'V2.5.2 Measures'!$C:$W,22,FALSE),"N/A")</f>
        <v>#REF!</v>
      </c>
      <c r="Q44" s="7" t="e">
        <f>IF(VLOOKUP($A44,'V2.5.2 Measures'!$C:$W,23,FALSE)&lt;&gt; "", VLOOKUP($A44,'V2.5.2 Measures'!$C:$W,23,FALSE),"N/A")</f>
        <v>#REF!</v>
      </c>
      <c r="R44" s="7" t="e">
        <f>IF(VLOOKUP($A44,'V2.5.2 Measures'!$C:$W,24,FALSE)&lt;&gt; "", VLOOKUP($A44,'V2.5.2 Measures'!$C:$W,24,FALSE),"N/A")</f>
        <v>#REF!</v>
      </c>
      <c r="S44" s="7" t="e">
        <f>IF(VLOOKUP($A44,'V2.5.2 Measures'!$C:$W,25,FALSE)&lt;&gt; "", VLOOKUP($A44,'V2.5.2 Measures'!$C:$W,25,FALSE),"N/A")</f>
        <v>#REF!</v>
      </c>
      <c r="T44" s="7" t="str">
        <f>IF(VLOOKUP($A44,'V2.5.2 Measures'!$C:$W,2,FALSE)&lt;&gt; "", VLOOKUP($A44,'V2.5.2 Measures'!$C:$W,2,FALSE),"N/A")</f>
        <v>ALL-17-008-8</v>
      </c>
      <c r="U44" s="7" t="str">
        <f>IF(VLOOKUP($A44,'V2.5.2 Measures'!$C:$W,3,FALSE)&lt;&gt; "", VLOOKUP($A44,'V2.5.2 Measures'!$C:$W,3,FALSE),"N/A")</f>
        <v>% of claim lines that have no corresponding claim header</v>
      </c>
      <c r="V44" s="7" t="e">
        <f>IF(VLOOKUP($A44,'V2.5.2 Measures'!$C:$W,26,FALSE)&lt;&gt; "", VLOOKUP($A44,'V2.5.2 Measures'!$C:$W,26,FALSE),"N/A")</f>
        <v>#REF!</v>
      </c>
      <c r="W44" s="7" t="e">
        <f>IF(VLOOKUP($A44,'V2.5.2 Measures'!$C:$W,44,FALSE)&lt;&gt; "", VLOOKUP($A44,'V2.5.2 Measures'!$C:$W,44,FALSE),"N/A")</f>
        <v>#REF!</v>
      </c>
    </row>
    <row r="45" spans="1:23" x14ac:dyDescent="0.35">
      <c r="A45" s="7" t="str">
        <f>'V2.5.2 Measures'!C55</f>
        <v>ALL18.1</v>
      </c>
      <c r="B45" s="7" t="str">
        <f>VLOOKUP($A45,'V2.5.2 Measures'!$C:$W,6,FALSE)</f>
        <v>All Paid Claims</v>
      </c>
      <c r="C45" s="7" t="str">
        <f>VLOOKUP($A45,'V2.5.2 Measures'!$C:$W,8,FALSE)</f>
        <v>TA- Inferential</v>
      </c>
      <c r="D45" s="7" t="str">
        <f>IF(VLOOKUP($A45,'V2.5.2 Measures'!$C:$W,4,FALSE)="","",VLOOKUP($A45,'V2.5.2 Measures'!$C:$W,4,FALSE))</f>
        <v>Count</v>
      </c>
      <c r="E45" s="7" t="str">
        <f>IF((VLOOKUP($A45,'V2.5.2 Measures'!$C:$W,8,FALSE)&lt;&gt;"")*AND(VLOOKUP($A45,'V2.5.2 Measures'!$C:$W,8,FALSE)&lt;&gt;"TBD"),VLOOKUP($A45,'V2.5.2 Measures'!$C:$W,8,FALSE),"N/A")</f>
        <v>TA- Inferential</v>
      </c>
      <c r="F45" s="7" t="str">
        <f>IF((VLOOKUP($A45,'V2.5.2 Measures'!$C:$W,9,FALSE)&lt;&gt;"")*AND(VLOOKUP($A45,'V2.5.2 Measures'!$C:$W,9,FALSE)&lt;&gt;"TBD"),VLOOKUP($A45,'V2.5.2 Measures'!$C:$W,9,FALSE),"N/A")</f>
        <v>High</v>
      </c>
      <c r="G45" s="7" t="str">
        <f>IF((VLOOKUP($A45,'V2.5.2 Measures'!$C:$W,10,FALSE)&lt;&gt;"")*AND(VLOOKUP($A45,'V2.5.2 Measures'!$C:$W,10,FALSE)&lt;&gt;"TBD"),VLOOKUP($A45,'V2.5.2 Measures'!$C:$W,10,FALSE),"N/A")</f>
        <v>N/A</v>
      </c>
      <c r="H45" s="7">
        <f>IF(VLOOKUP($A45,'V2.5.2 Measures'!$C:$W,14,FALSE)&lt;&gt; "", VLOOKUP($A45,'V2.5.2 Measures'!$C:$W,14,FALSE),"N/A")</f>
        <v>0</v>
      </c>
      <c r="I45" s="7" t="str">
        <f>IF(VLOOKUP($A45,'V2.5.2 Measures'!$C:$W,15,FALSE)&lt;&gt; "", VLOOKUP($A45,'V2.5.2 Measures'!$C:$W,15,FALSE),"N/A")</f>
        <v>N/A</v>
      </c>
      <c r="J45" s="7">
        <f>IF(VLOOKUP($A45,'V2.5.2 Measures'!$C:$W,16,FALSE)&lt;&gt; "", VLOOKUP($A45,'V2.5.2 Measures'!$C:$W,16,FALSE),"N/A")</f>
        <v>0</v>
      </c>
      <c r="K45" s="7">
        <f>IF(VLOOKUP($A45,'V2.5.2 Measures'!$C:$W,17,FALSE)&lt;&gt; "", VLOOKUP($A45,'V2.5.2 Measures'!$C:$W,17,FALSE),"N/A")</f>
        <v>0</v>
      </c>
      <c r="L45" s="7" t="str">
        <f>IF(VLOOKUP($A45,'V2.5.2 Measures'!$C:$W,18,FALSE)&lt;&gt; "", VLOOKUP($A45,'V2.5.2 Measures'!$C:$W,18,FALSE),"N/A")</f>
        <v>Default</v>
      </c>
      <c r="M45" s="7" t="str">
        <f>IF(VLOOKUP($A45,'V2.5.2 Measures'!$C:$W,19,FALSE)&lt;&gt; "", VLOOKUP($A45,'V2.5.2 Measures'!$C:$W,19,FALSE),"N/A")</f>
        <v>SAS</v>
      </c>
      <c r="N45" s="7" t="str">
        <f>IF(VLOOKUP($A45,'V2.5.2 Measures'!$C:$W,20,FALSE)&lt;&gt; "", VLOOKUP($A45,'V2.5.2 Measures'!$C:$W,20,FALSE),"N/A")</f>
        <v>V2.1</v>
      </c>
      <c r="O45" s="7" t="str">
        <f>IF(VLOOKUP($A45,'V2.5.2 Measures'!$C:$W,21,FALSE)&lt;&gt; "", VLOOKUP($A45,'V2.5.2 Measures'!$C:$W,21,FALSE),"N/A")</f>
        <v>V2.1</v>
      </c>
      <c r="P45" s="7" t="e">
        <f>IF(VLOOKUP($A45,'V2.5.2 Measures'!$C:$W,22,FALSE)&lt;&gt; "", VLOOKUP($A45,'V2.5.2 Measures'!$C:$W,22,FALSE),"N/A")</f>
        <v>#REF!</v>
      </c>
      <c r="Q45" s="7" t="e">
        <f>IF(VLOOKUP($A45,'V2.5.2 Measures'!$C:$W,23,FALSE)&lt;&gt; "", VLOOKUP($A45,'V2.5.2 Measures'!$C:$W,23,FALSE),"N/A")</f>
        <v>#REF!</v>
      </c>
      <c r="R45" s="7" t="e">
        <f>IF(VLOOKUP($A45,'V2.5.2 Measures'!$C:$W,24,FALSE)&lt;&gt; "", VLOOKUP($A45,'V2.5.2 Measures'!$C:$W,24,FALSE),"N/A")</f>
        <v>#REF!</v>
      </c>
      <c r="S45" s="7" t="e">
        <f>IF(VLOOKUP($A45,'V2.5.2 Measures'!$C:$W,25,FALSE)&lt;&gt; "", VLOOKUP($A45,'V2.5.2 Measures'!$C:$W,25,FALSE),"N/A")</f>
        <v>#REF!</v>
      </c>
      <c r="T45" s="7" t="str">
        <f>IF(VLOOKUP($A45,'V2.5.2 Measures'!$C:$W,2,FALSE)&lt;&gt; "", VLOOKUP($A45,'V2.5.2 Measures'!$C:$W,2,FALSE),"N/A")</f>
        <v>ALL-18-001-1</v>
      </c>
      <c r="U45" s="7" t="str">
        <f>IF(VLOOKUP($A45,'V2.5.2 Measures'!$C:$W,3,FALSE)&lt;&gt; "", VLOOKUP($A45,'V2.5.2 Measures'!$C:$W,3,FALSE),"N/A")</f>
        <v># of claim headers with TYPE-OF-CLAIM = U, V, W, X or Y that aren’t MFP (PROGRAM-TYPE = 08)</v>
      </c>
      <c r="V45" s="7" t="e">
        <f>IF(VLOOKUP($A45,'V2.5.2 Measures'!$C:$W,26,FALSE)&lt;&gt; "", VLOOKUP($A45,'V2.5.2 Measures'!$C:$W,26,FALSE),"N/A")</f>
        <v>#REF!</v>
      </c>
      <c r="W45" s="7" t="e">
        <f>IF(VLOOKUP($A45,'V2.5.2 Measures'!$C:$W,44,FALSE)&lt;&gt; "", VLOOKUP($A45,'V2.5.2 Measures'!$C:$W,44,FALSE),"N/A")</f>
        <v>#REF!</v>
      </c>
    </row>
    <row r="46" spans="1:23" x14ac:dyDescent="0.35">
      <c r="A46" s="7" t="str">
        <f>'V2.5.2 Measures'!C56</f>
        <v>ALL18.2</v>
      </c>
      <c r="B46" s="7" t="str">
        <f>VLOOKUP($A46,'V2.5.2 Measures'!$C:$W,6,FALSE)</f>
        <v>All Paid Claims</v>
      </c>
      <c r="C46" s="7" t="str">
        <f>VLOOKUP($A46,'V2.5.2 Measures'!$C:$W,8,FALSE)</f>
        <v>TA- Inferential</v>
      </c>
      <c r="D46" s="7" t="str">
        <f>IF(VLOOKUP($A46,'V2.5.2 Measures'!$C:$W,4,FALSE)="","",VLOOKUP($A46,'V2.5.2 Measures'!$C:$W,4,FALSE))</f>
        <v>Count</v>
      </c>
      <c r="E46" s="7" t="str">
        <f>IF((VLOOKUP($A46,'V2.5.2 Measures'!$C:$W,8,FALSE)&lt;&gt;"")*AND(VLOOKUP($A46,'V2.5.2 Measures'!$C:$W,8,FALSE)&lt;&gt;"TBD"),VLOOKUP($A46,'V2.5.2 Measures'!$C:$W,8,FALSE),"N/A")</f>
        <v>TA- Inferential</v>
      </c>
      <c r="F46" s="7" t="str">
        <f>IF((VLOOKUP($A46,'V2.5.2 Measures'!$C:$W,9,FALSE)&lt;&gt;"")*AND(VLOOKUP($A46,'V2.5.2 Measures'!$C:$W,9,FALSE)&lt;&gt;"TBD"),VLOOKUP($A46,'V2.5.2 Measures'!$C:$W,9,FALSE),"N/A")</f>
        <v>High</v>
      </c>
      <c r="G46" s="7" t="str">
        <f>IF((VLOOKUP($A46,'V2.5.2 Measures'!$C:$W,10,FALSE)&lt;&gt;"")*AND(VLOOKUP($A46,'V2.5.2 Measures'!$C:$W,10,FALSE)&lt;&gt;"TBD"),VLOOKUP($A46,'V2.5.2 Measures'!$C:$W,10,FALSE),"N/A")</f>
        <v>N/A</v>
      </c>
      <c r="H46" s="7">
        <f>IF(VLOOKUP($A46,'V2.5.2 Measures'!$C:$W,14,FALSE)&lt;&gt; "", VLOOKUP($A46,'V2.5.2 Measures'!$C:$W,14,FALSE),"N/A")</f>
        <v>0</v>
      </c>
      <c r="I46" s="7" t="str">
        <f>IF(VLOOKUP($A46,'V2.5.2 Measures'!$C:$W,15,FALSE)&lt;&gt; "", VLOOKUP($A46,'V2.5.2 Measures'!$C:$W,15,FALSE),"N/A")</f>
        <v>N/A</v>
      </c>
      <c r="J46" s="7">
        <f>IF(VLOOKUP($A46,'V2.5.2 Measures'!$C:$W,16,FALSE)&lt;&gt; "", VLOOKUP($A46,'V2.5.2 Measures'!$C:$W,16,FALSE),"N/A")</f>
        <v>0</v>
      </c>
      <c r="K46" s="7">
        <f>IF(VLOOKUP($A46,'V2.5.2 Measures'!$C:$W,17,FALSE)&lt;&gt; "", VLOOKUP($A46,'V2.5.2 Measures'!$C:$W,17,FALSE),"N/A")</f>
        <v>0</v>
      </c>
      <c r="L46" s="7" t="str">
        <f>IF(VLOOKUP($A46,'V2.5.2 Measures'!$C:$W,18,FALSE)&lt;&gt; "", VLOOKUP($A46,'V2.5.2 Measures'!$C:$W,18,FALSE),"N/A")</f>
        <v>Default</v>
      </c>
      <c r="M46" s="7" t="str">
        <f>IF(VLOOKUP($A46,'V2.5.2 Measures'!$C:$W,19,FALSE)&lt;&gt; "", VLOOKUP($A46,'V2.5.2 Measures'!$C:$W,19,FALSE),"N/A")</f>
        <v>SAS</v>
      </c>
      <c r="N46" s="7" t="str">
        <f>IF(VLOOKUP($A46,'V2.5.2 Measures'!$C:$W,20,FALSE)&lt;&gt; "", VLOOKUP($A46,'V2.5.2 Measures'!$C:$W,20,FALSE),"N/A")</f>
        <v>V2.1</v>
      </c>
      <c r="O46" s="7" t="str">
        <f>IF(VLOOKUP($A46,'V2.5.2 Measures'!$C:$W,21,FALSE)&lt;&gt; "", VLOOKUP($A46,'V2.5.2 Measures'!$C:$W,21,FALSE),"N/A")</f>
        <v>V2.1</v>
      </c>
      <c r="P46" s="7" t="e">
        <f>IF(VLOOKUP($A46,'V2.5.2 Measures'!$C:$W,22,FALSE)&lt;&gt; "", VLOOKUP($A46,'V2.5.2 Measures'!$C:$W,22,FALSE),"N/A")</f>
        <v>#REF!</v>
      </c>
      <c r="Q46" s="7" t="e">
        <f>IF(VLOOKUP($A46,'V2.5.2 Measures'!$C:$W,23,FALSE)&lt;&gt; "", VLOOKUP($A46,'V2.5.2 Measures'!$C:$W,23,FALSE),"N/A")</f>
        <v>#REF!</v>
      </c>
      <c r="R46" s="7" t="e">
        <f>IF(VLOOKUP($A46,'V2.5.2 Measures'!$C:$W,24,FALSE)&lt;&gt; "", VLOOKUP($A46,'V2.5.2 Measures'!$C:$W,24,FALSE),"N/A")</f>
        <v>#REF!</v>
      </c>
      <c r="S46" s="7" t="e">
        <f>IF(VLOOKUP($A46,'V2.5.2 Measures'!$C:$W,25,FALSE)&lt;&gt; "", VLOOKUP($A46,'V2.5.2 Measures'!$C:$W,25,FALSE),"N/A")</f>
        <v>#REF!</v>
      </c>
      <c r="T46" s="7" t="str">
        <f>IF(VLOOKUP($A46,'V2.5.2 Measures'!$C:$W,2,FALSE)&lt;&gt; "", VLOOKUP($A46,'V2.5.2 Measures'!$C:$W,2,FALSE),"N/A")</f>
        <v>ALL-18-002-2</v>
      </c>
      <c r="U46" s="7" t="str">
        <f>IF(VLOOKUP($A46,'V2.5.2 Measures'!$C:$W,3,FALSE)&lt;&gt; "", VLOOKUP($A46,'V2.5.2 Measures'!$C:$W,3,FALSE),"N/A")</f>
        <v># of claim headers with TYPE-OF-CLAIM = U, V, W, X or Y that aren’t MFP (PROGRAM-TYPE = 08)</v>
      </c>
      <c r="V46" s="7" t="e">
        <f>IF(VLOOKUP($A46,'V2.5.2 Measures'!$C:$W,26,FALSE)&lt;&gt; "", VLOOKUP($A46,'V2.5.2 Measures'!$C:$W,26,FALSE),"N/A")</f>
        <v>#REF!</v>
      </c>
      <c r="W46" s="7" t="e">
        <f>IF(VLOOKUP($A46,'V2.5.2 Measures'!$C:$W,44,FALSE)&lt;&gt; "", VLOOKUP($A46,'V2.5.2 Measures'!$C:$W,44,FALSE),"N/A")</f>
        <v>#REF!</v>
      </c>
    </row>
    <row r="47" spans="1:23" x14ac:dyDescent="0.35">
      <c r="A47" s="7" t="str">
        <f>'V2.5.2 Measures'!C57</f>
        <v>ALL18.3</v>
      </c>
      <c r="B47" s="7" t="str">
        <f>VLOOKUP($A47,'V2.5.2 Measures'!$C:$W,6,FALSE)</f>
        <v>All Paid Claims</v>
      </c>
      <c r="C47" s="7" t="str">
        <f>VLOOKUP($A47,'V2.5.2 Measures'!$C:$W,8,FALSE)</f>
        <v>TA- Inferential</v>
      </c>
      <c r="D47" s="7" t="str">
        <f>IF(VLOOKUP($A47,'V2.5.2 Measures'!$C:$W,4,FALSE)="","",VLOOKUP($A47,'V2.5.2 Measures'!$C:$W,4,FALSE))</f>
        <v>Count</v>
      </c>
      <c r="E47" s="7" t="str">
        <f>IF((VLOOKUP($A47,'V2.5.2 Measures'!$C:$W,8,FALSE)&lt;&gt;"")*AND(VLOOKUP($A47,'V2.5.2 Measures'!$C:$W,8,FALSE)&lt;&gt;"TBD"),VLOOKUP($A47,'V2.5.2 Measures'!$C:$W,8,FALSE),"N/A")</f>
        <v>TA- Inferential</v>
      </c>
      <c r="F47" s="7" t="str">
        <f>IF((VLOOKUP($A47,'V2.5.2 Measures'!$C:$W,9,FALSE)&lt;&gt;"")*AND(VLOOKUP($A47,'V2.5.2 Measures'!$C:$W,9,FALSE)&lt;&gt;"TBD"),VLOOKUP($A47,'V2.5.2 Measures'!$C:$W,9,FALSE),"N/A")</f>
        <v>High</v>
      </c>
      <c r="G47" s="7" t="str">
        <f>IF((VLOOKUP($A47,'V2.5.2 Measures'!$C:$W,10,FALSE)&lt;&gt;"")*AND(VLOOKUP($A47,'V2.5.2 Measures'!$C:$W,10,FALSE)&lt;&gt;"TBD"),VLOOKUP($A47,'V2.5.2 Measures'!$C:$W,10,FALSE),"N/A")</f>
        <v>N/A</v>
      </c>
      <c r="H47" s="7">
        <f>IF(VLOOKUP($A47,'V2.5.2 Measures'!$C:$W,14,FALSE)&lt;&gt; "", VLOOKUP($A47,'V2.5.2 Measures'!$C:$W,14,FALSE),"N/A")</f>
        <v>0</v>
      </c>
      <c r="I47" s="7" t="str">
        <f>IF(VLOOKUP($A47,'V2.5.2 Measures'!$C:$W,15,FALSE)&lt;&gt; "", VLOOKUP($A47,'V2.5.2 Measures'!$C:$W,15,FALSE),"N/A")</f>
        <v>N/A</v>
      </c>
      <c r="J47" s="7">
        <f>IF(VLOOKUP($A47,'V2.5.2 Measures'!$C:$W,16,FALSE)&lt;&gt; "", VLOOKUP($A47,'V2.5.2 Measures'!$C:$W,16,FALSE),"N/A")</f>
        <v>0</v>
      </c>
      <c r="K47" s="7">
        <f>IF(VLOOKUP($A47,'V2.5.2 Measures'!$C:$W,17,FALSE)&lt;&gt; "", VLOOKUP($A47,'V2.5.2 Measures'!$C:$W,17,FALSE),"N/A")</f>
        <v>0</v>
      </c>
      <c r="L47" s="7" t="str">
        <f>IF(VLOOKUP($A47,'V2.5.2 Measures'!$C:$W,18,FALSE)&lt;&gt; "", VLOOKUP($A47,'V2.5.2 Measures'!$C:$W,18,FALSE),"N/A")</f>
        <v>Default</v>
      </c>
      <c r="M47" s="7" t="str">
        <f>IF(VLOOKUP($A47,'V2.5.2 Measures'!$C:$W,19,FALSE)&lt;&gt; "", VLOOKUP($A47,'V2.5.2 Measures'!$C:$W,19,FALSE),"N/A")</f>
        <v>SAS</v>
      </c>
      <c r="N47" s="7" t="str">
        <f>IF(VLOOKUP($A47,'V2.5.2 Measures'!$C:$W,20,FALSE)&lt;&gt; "", VLOOKUP($A47,'V2.5.2 Measures'!$C:$W,20,FALSE),"N/A")</f>
        <v>V2.1</v>
      </c>
      <c r="O47" s="7" t="str">
        <f>IF(VLOOKUP($A47,'V2.5.2 Measures'!$C:$W,21,FALSE)&lt;&gt; "", VLOOKUP($A47,'V2.5.2 Measures'!$C:$W,21,FALSE),"N/A")</f>
        <v>V2.1</v>
      </c>
      <c r="P47" s="7" t="e">
        <f>IF(VLOOKUP($A47,'V2.5.2 Measures'!$C:$W,22,FALSE)&lt;&gt; "", VLOOKUP($A47,'V2.5.2 Measures'!$C:$W,22,FALSE),"N/A")</f>
        <v>#REF!</v>
      </c>
      <c r="Q47" s="7" t="e">
        <f>IF(VLOOKUP($A47,'V2.5.2 Measures'!$C:$W,23,FALSE)&lt;&gt; "", VLOOKUP($A47,'V2.5.2 Measures'!$C:$W,23,FALSE),"N/A")</f>
        <v>#REF!</v>
      </c>
      <c r="R47" s="7" t="e">
        <f>IF(VLOOKUP($A47,'V2.5.2 Measures'!$C:$W,24,FALSE)&lt;&gt; "", VLOOKUP($A47,'V2.5.2 Measures'!$C:$W,24,FALSE),"N/A")</f>
        <v>#REF!</v>
      </c>
      <c r="S47" s="7" t="e">
        <f>IF(VLOOKUP($A47,'V2.5.2 Measures'!$C:$W,25,FALSE)&lt;&gt; "", VLOOKUP($A47,'V2.5.2 Measures'!$C:$W,25,FALSE),"N/A")</f>
        <v>#REF!</v>
      </c>
      <c r="T47" s="7" t="str">
        <f>IF(VLOOKUP($A47,'V2.5.2 Measures'!$C:$W,2,FALSE)&lt;&gt; "", VLOOKUP($A47,'V2.5.2 Measures'!$C:$W,2,FALSE),"N/A")</f>
        <v>ALL-18-003-3</v>
      </c>
      <c r="U47" s="7" t="str">
        <f>IF(VLOOKUP($A47,'V2.5.2 Measures'!$C:$W,3,FALSE)&lt;&gt; "", VLOOKUP($A47,'V2.5.2 Measures'!$C:$W,3,FALSE),"N/A")</f>
        <v># of claim headers with TYPE-OF-CLAIM = U, V, W, X or Y that aren’t MFP (PROGRAM-TYPE = 08)</v>
      </c>
      <c r="V47" s="7" t="e">
        <f>IF(VLOOKUP($A47,'V2.5.2 Measures'!$C:$W,26,FALSE)&lt;&gt; "", VLOOKUP($A47,'V2.5.2 Measures'!$C:$W,26,FALSE),"N/A")</f>
        <v>#REF!</v>
      </c>
      <c r="W47" s="7" t="e">
        <f>IF(VLOOKUP($A47,'V2.5.2 Measures'!$C:$W,44,FALSE)&lt;&gt; "", VLOOKUP($A47,'V2.5.2 Measures'!$C:$W,44,FALSE),"N/A")</f>
        <v>#REF!</v>
      </c>
    </row>
    <row r="48" spans="1:23" x14ac:dyDescent="0.35">
      <c r="A48" s="7" t="str">
        <f>'V2.5.2 Measures'!C58</f>
        <v>ALL18.4</v>
      </c>
      <c r="B48" s="7" t="str">
        <f>VLOOKUP($A48,'V2.5.2 Measures'!$C:$W,6,FALSE)</f>
        <v>All Paid Claims</v>
      </c>
      <c r="C48" s="7" t="str">
        <f>VLOOKUP($A48,'V2.5.2 Measures'!$C:$W,8,FALSE)</f>
        <v>TA- Inferential</v>
      </c>
      <c r="D48" s="7" t="str">
        <f>IF(VLOOKUP($A48,'V2.5.2 Measures'!$C:$W,4,FALSE)="","",VLOOKUP($A48,'V2.5.2 Measures'!$C:$W,4,FALSE))</f>
        <v>Count</v>
      </c>
      <c r="E48" s="7" t="str">
        <f>IF((VLOOKUP($A48,'V2.5.2 Measures'!$C:$W,8,FALSE)&lt;&gt;"")*AND(VLOOKUP($A48,'V2.5.2 Measures'!$C:$W,8,FALSE)&lt;&gt;"TBD"),VLOOKUP($A48,'V2.5.2 Measures'!$C:$W,8,FALSE),"N/A")</f>
        <v>TA- Inferential</v>
      </c>
      <c r="F48" s="7" t="str">
        <f>IF((VLOOKUP($A48,'V2.5.2 Measures'!$C:$W,9,FALSE)&lt;&gt;"")*AND(VLOOKUP($A48,'V2.5.2 Measures'!$C:$W,9,FALSE)&lt;&gt;"TBD"),VLOOKUP($A48,'V2.5.2 Measures'!$C:$W,9,FALSE),"N/A")</f>
        <v>High</v>
      </c>
      <c r="G48" s="7" t="str">
        <f>IF((VLOOKUP($A48,'V2.5.2 Measures'!$C:$W,10,FALSE)&lt;&gt;"")*AND(VLOOKUP($A48,'V2.5.2 Measures'!$C:$W,10,FALSE)&lt;&gt;"TBD"),VLOOKUP($A48,'V2.5.2 Measures'!$C:$W,10,FALSE),"N/A")</f>
        <v>N/A</v>
      </c>
      <c r="H48" s="7">
        <f>IF(VLOOKUP($A48,'V2.5.2 Measures'!$C:$W,14,FALSE)&lt;&gt; "", VLOOKUP($A48,'V2.5.2 Measures'!$C:$W,14,FALSE),"N/A")</f>
        <v>0</v>
      </c>
      <c r="I48" s="7" t="str">
        <f>IF(VLOOKUP($A48,'V2.5.2 Measures'!$C:$W,15,FALSE)&lt;&gt; "", VLOOKUP($A48,'V2.5.2 Measures'!$C:$W,15,FALSE),"N/A")</f>
        <v>N/A</v>
      </c>
      <c r="J48" s="7">
        <f>IF(VLOOKUP($A48,'V2.5.2 Measures'!$C:$W,16,FALSE)&lt;&gt; "", VLOOKUP($A48,'V2.5.2 Measures'!$C:$W,16,FALSE),"N/A")</f>
        <v>0</v>
      </c>
      <c r="K48" s="7">
        <f>IF(VLOOKUP($A48,'V2.5.2 Measures'!$C:$W,17,FALSE)&lt;&gt; "", VLOOKUP($A48,'V2.5.2 Measures'!$C:$W,17,FALSE),"N/A")</f>
        <v>0</v>
      </c>
      <c r="L48" s="7" t="str">
        <f>IF(VLOOKUP($A48,'V2.5.2 Measures'!$C:$W,18,FALSE)&lt;&gt; "", VLOOKUP($A48,'V2.5.2 Measures'!$C:$W,18,FALSE),"N/A")</f>
        <v>Default</v>
      </c>
      <c r="M48" s="7" t="str">
        <f>IF(VLOOKUP($A48,'V2.5.2 Measures'!$C:$W,19,FALSE)&lt;&gt; "", VLOOKUP($A48,'V2.5.2 Measures'!$C:$W,19,FALSE),"N/A")</f>
        <v>SAS</v>
      </c>
      <c r="N48" s="7" t="str">
        <f>IF(VLOOKUP($A48,'V2.5.2 Measures'!$C:$W,20,FALSE)&lt;&gt; "", VLOOKUP($A48,'V2.5.2 Measures'!$C:$W,20,FALSE),"N/A")</f>
        <v>V2.1</v>
      </c>
      <c r="O48" s="7" t="str">
        <f>IF(VLOOKUP($A48,'V2.5.2 Measures'!$C:$W,21,FALSE)&lt;&gt; "", VLOOKUP($A48,'V2.5.2 Measures'!$C:$W,21,FALSE),"N/A")</f>
        <v>V2.1</v>
      </c>
      <c r="P48" s="7" t="e">
        <f>IF(VLOOKUP($A48,'V2.5.2 Measures'!$C:$W,22,FALSE)&lt;&gt; "", VLOOKUP($A48,'V2.5.2 Measures'!$C:$W,22,FALSE),"N/A")</f>
        <v>#REF!</v>
      </c>
      <c r="Q48" s="7" t="e">
        <f>IF(VLOOKUP($A48,'V2.5.2 Measures'!$C:$W,23,FALSE)&lt;&gt; "", VLOOKUP($A48,'V2.5.2 Measures'!$C:$W,23,FALSE),"N/A")</f>
        <v>#REF!</v>
      </c>
      <c r="R48" s="7" t="e">
        <f>IF(VLOOKUP($A48,'V2.5.2 Measures'!$C:$W,24,FALSE)&lt;&gt; "", VLOOKUP($A48,'V2.5.2 Measures'!$C:$W,24,FALSE),"N/A")</f>
        <v>#REF!</v>
      </c>
      <c r="S48" s="7" t="e">
        <f>IF(VLOOKUP($A48,'V2.5.2 Measures'!$C:$W,25,FALSE)&lt;&gt; "", VLOOKUP($A48,'V2.5.2 Measures'!$C:$W,25,FALSE),"N/A")</f>
        <v>#REF!</v>
      </c>
      <c r="T48" s="7" t="str">
        <f>IF(VLOOKUP($A48,'V2.5.2 Measures'!$C:$W,2,FALSE)&lt;&gt; "", VLOOKUP($A48,'V2.5.2 Measures'!$C:$W,2,FALSE),"N/A")</f>
        <v>ALL-18-004-4</v>
      </c>
      <c r="U48" s="7" t="str">
        <f>IF(VLOOKUP($A48,'V2.5.2 Measures'!$C:$W,3,FALSE)&lt;&gt; "", VLOOKUP($A48,'V2.5.2 Measures'!$C:$W,3,FALSE),"N/A")</f>
        <v># of claim headers with TYPE-OF-CLAIM = U, V, W, X or Y that aren’t MFP (PROGRAM-TYPE = 08)</v>
      </c>
      <c r="V48" s="7" t="e">
        <f>IF(VLOOKUP($A48,'V2.5.2 Measures'!$C:$W,26,FALSE)&lt;&gt; "", VLOOKUP($A48,'V2.5.2 Measures'!$C:$W,26,FALSE),"N/A")</f>
        <v>#REF!</v>
      </c>
      <c r="W48" s="7" t="e">
        <f>IF(VLOOKUP($A48,'V2.5.2 Measures'!$C:$W,44,FALSE)&lt;&gt; "", VLOOKUP($A48,'V2.5.2 Measures'!$C:$W,44,FALSE),"N/A")</f>
        <v>#REF!</v>
      </c>
    </row>
    <row r="49" spans="1:23" x14ac:dyDescent="0.35">
      <c r="A49" s="7" t="str">
        <f>'V2.5.2 Measures'!C59</f>
        <v>ALL19.1</v>
      </c>
      <c r="B49" s="7" t="str">
        <f>VLOOKUP($A49,'V2.5.2 Measures'!$C:$W,6,FALSE)</f>
        <v>Medicaid and S-CHIP FFS and Encounter: Original and Adjustment, Paid Claims</v>
      </c>
      <c r="C49" s="7" t="str">
        <f>VLOOKUP($A49,'V2.5.2 Measures'!$C:$W,8,FALSE)</f>
        <v>TA- Inferential</v>
      </c>
      <c r="D49" s="7" t="str">
        <f>IF(VLOOKUP($A49,'V2.5.2 Measures'!$C:$W,4,FALSE)="","",VLOOKUP($A49,'V2.5.2 Measures'!$C:$W,4,FALSE))</f>
        <v>Claims Percentage</v>
      </c>
      <c r="E49" s="7" t="str">
        <f>IF((VLOOKUP($A49,'V2.5.2 Measures'!$C:$W,8,FALSE)&lt;&gt;"")*AND(VLOOKUP($A49,'V2.5.2 Measures'!$C:$W,8,FALSE)&lt;&gt;"TBD"),VLOOKUP($A49,'V2.5.2 Measures'!$C:$W,8,FALSE),"N/A")</f>
        <v>TA- Inferential</v>
      </c>
      <c r="F49" s="7" t="str">
        <f>IF((VLOOKUP($A49,'V2.5.2 Measures'!$C:$W,9,FALSE)&lt;&gt;"")*AND(VLOOKUP($A49,'V2.5.2 Measures'!$C:$W,9,FALSE)&lt;&gt;"TBD"),VLOOKUP($A49,'V2.5.2 Measures'!$C:$W,9,FALSE),"N/A")</f>
        <v>High</v>
      </c>
      <c r="G49" s="7">
        <f>IF((VLOOKUP($A49,'V2.5.2 Measures'!$C:$W,10,FALSE)&lt;&gt;"")*AND(VLOOKUP($A49,'V2.5.2 Measures'!$C:$W,10,FALSE)&lt;&gt;"TBD"),VLOOKUP($A49,'V2.5.2 Measures'!$C:$W,10,FALSE),"N/A")</f>
        <v>27</v>
      </c>
      <c r="H49" s="7">
        <f>IF(VLOOKUP($A49,'V2.5.2 Measures'!$C:$W,14,FALSE)&lt;&gt; "", VLOOKUP($A49,'V2.5.2 Measures'!$C:$W,14,FALSE),"N/A")</f>
        <v>1E-3</v>
      </c>
      <c r="I49" s="7" t="str">
        <f>IF(VLOOKUP($A49,'V2.5.2 Measures'!$C:$W,15,FALSE)&lt;&gt; "", VLOOKUP($A49,'V2.5.2 Measures'!$C:$W,15,FALSE),"N/A")</f>
        <v>N/A</v>
      </c>
      <c r="J49" s="7">
        <f>IF(VLOOKUP($A49,'V2.5.2 Measures'!$C:$W,16,FALSE)&lt;&gt; "", VLOOKUP($A49,'V2.5.2 Measures'!$C:$W,16,FALSE),"N/A")</f>
        <v>0</v>
      </c>
      <c r="K49" s="7">
        <f>IF(VLOOKUP($A49,'V2.5.2 Measures'!$C:$W,17,FALSE)&lt;&gt; "", VLOOKUP($A49,'V2.5.2 Measures'!$C:$W,17,FALSE),"N/A")</f>
        <v>1E-3</v>
      </c>
      <c r="L49" s="7" t="str">
        <f>IF(VLOOKUP($A49,'V2.5.2 Measures'!$C:$W,18,FALSE)&lt;&gt; "", VLOOKUP($A49,'V2.5.2 Measures'!$C:$W,18,FALSE),"N/A")</f>
        <v>Default</v>
      </c>
      <c r="M49" s="7" t="str">
        <f>IF(VLOOKUP($A49,'V2.5.2 Measures'!$C:$W,19,FALSE)&lt;&gt; "", VLOOKUP($A49,'V2.5.2 Measures'!$C:$W,19,FALSE),"N/A")</f>
        <v>SAS</v>
      </c>
      <c r="N49" s="7" t="str">
        <f>IF(VLOOKUP($A49,'V2.5.2 Measures'!$C:$W,20,FALSE)&lt;&gt; "", VLOOKUP($A49,'V2.5.2 Measures'!$C:$W,20,FALSE),"N/A")</f>
        <v>V2.2</v>
      </c>
      <c r="O49" s="7" t="str">
        <f>IF(VLOOKUP($A49,'V2.5.2 Measures'!$C:$W,21,FALSE)&lt;&gt; "", VLOOKUP($A49,'V2.5.2 Measures'!$C:$W,21,FALSE),"N/A")</f>
        <v>V2.2</v>
      </c>
      <c r="P49" s="7" t="e">
        <f>IF(VLOOKUP($A49,'V2.5.2 Measures'!$C:$W,22,FALSE)&lt;&gt; "", VLOOKUP($A49,'V2.5.2 Measures'!$C:$W,22,FALSE),"N/A")</f>
        <v>#REF!</v>
      </c>
      <c r="Q49" s="7" t="e">
        <f>IF(VLOOKUP($A49,'V2.5.2 Measures'!$C:$W,23,FALSE)&lt;&gt; "", VLOOKUP($A49,'V2.5.2 Measures'!$C:$W,23,FALSE),"N/A")</f>
        <v>#REF!</v>
      </c>
      <c r="R49" s="7" t="e">
        <f>IF(VLOOKUP($A49,'V2.5.2 Measures'!$C:$W,24,FALSE)&lt;&gt; "", VLOOKUP($A49,'V2.5.2 Measures'!$C:$W,24,FALSE),"N/A")</f>
        <v>#REF!</v>
      </c>
      <c r="S49" s="7" t="e">
        <f>IF(VLOOKUP($A49,'V2.5.2 Measures'!$C:$W,25,FALSE)&lt;&gt; "", VLOOKUP($A49,'V2.5.2 Measures'!$C:$W,25,FALSE),"N/A")</f>
        <v>#REF!</v>
      </c>
      <c r="T49" s="7" t="str">
        <f>IF(VLOOKUP($A49,'V2.5.2 Measures'!$C:$W,2,FALSE)&lt;&gt; "", VLOOKUP($A49,'V2.5.2 Measures'!$C:$W,2,FALSE),"N/A")</f>
        <v>ALL-19-001-1</v>
      </c>
      <c r="U49" s="7" t="str">
        <f>IF(VLOOKUP($A49,'V2.5.2 Measures'!$C:$W,3,FALSE)&lt;&gt; "", VLOOKUP($A49,'V2.5.2 Measures'!$C:$W,3,FALSE),"N/A")</f>
        <v>% of claim headers with HCBS-SERVICE-CODE = 4 that are missing Waiver ID</v>
      </c>
      <c r="V49" s="7" t="e">
        <f>IF(VLOOKUP($A49,'V2.5.2 Measures'!$C:$W,26,FALSE)&lt;&gt; "", VLOOKUP($A49,'V2.5.2 Measures'!$C:$W,26,FALSE),"N/A")</f>
        <v>#REF!</v>
      </c>
      <c r="W49" s="7" t="e">
        <f>IF(VLOOKUP($A49,'V2.5.2 Measures'!$C:$W,44,FALSE)&lt;&gt; "", VLOOKUP($A49,'V2.5.2 Measures'!$C:$W,44,FALSE),"N/A")</f>
        <v>#REF!</v>
      </c>
    </row>
    <row r="50" spans="1:23" x14ac:dyDescent="0.35">
      <c r="A50" s="7" t="str">
        <f>'V2.5.2 Measures'!C60</f>
        <v>ALL20.1</v>
      </c>
      <c r="B50" s="7" t="str">
        <f>VLOOKUP($A50,'V2.5.2 Measures'!$C:$W,6,FALSE)</f>
        <v>Medicaid and S-CHIP FFS: Original and Replacement, Paid Claims</v>
      </c>
      <c r="C50" s="7" t="str">
        <f>VLOOKUP($A50,'V2.5.2 Measures'!$C:$W,8,FALSE)</f>
        <v>TA- Inferential</v>
      </c>
      <c r="D50" s="7" t="str">
        <f>IF(VLOOKUP($A50,'V2.5.2 Measures'!$C:$W,4,FALSE)="","",VLOOKUP($A50,'V2.5.2 Measures'!$C:$W,4,FALSE))</f>
        <v>Claims Percentage</v>
      </c>
      <c r="E50" s="7" t="str">
        <f>IF((VLOOKUP($A50,'V2.5.2 Measures'!$C:$W,8,FALSE)&lt;&gt;"")*AND(VLOOKUP($A50,'V2.5.2 Measures'!$C:$W,8,FALSE)&lt;&gt;"TBD"),VLOOKUP($A50,'V2.5.2 Measures'!$C:$W,8,FALSE),"N/A")</f>
        <v>TA- Inferential</v>
      </c>
      <c r="F50" s="7" t="str">
        <f>IF((VLOOKUP($A50,'V2.5.2 Measures'!$C:$W,9,FALSE)&lt;&gt;"")*AND(VLOOKUP($A50,'V2.5.2 Measures'!$C:$W,9,FALSE)&lt;&gt;"TBD"),VLOOKUP($A50,'V2.5.2 Measures'!$C:$W,9,FALSE),"N/A")</f>
        <v>High</v>
      </c>
      <c r="G50" s="7">
        <f>IF((VLOOKUP($A50,'V2.5.2 Measures'!$C:$W,10,FALSE)&lt;&gt;"")*AND(VLOOKUP($A50,'V2.5.2 Measures'!$C:$W,10,FALSE)&lt;&gt;"TBD"),VLOOKUP($A50,'V2.5.2 Measures'!$C:$W,10,FALSE),"N/A")</f>
        <v>31</v>
      </c>
      <c r="H50" s="7">
        <f>IF(VLOOKUP($A50,'V2.5.2 Measures'!$C:$W,14,FALSE)&lt;&gt; "", VLOOKUP($A50,'V2.5.2 Measures'!$C:$W,14,FALSE),"N/A")</f>
        <v>1E-3</v>
      </c>
      <c r="I50" s="7" t="str">
        <f>IF(VLOOKUP($A50,'V2.5.2 Measures'!$C:$W,15,FALSE)&lt;&gt; "", VLOOKUP($A50,'V2.5.2 Measures'!$C:$W,15,FALSE),"N/A")</f>
        <v>N/A</v>
      </c>
      <c r="J50" s="7">
        <f>IF(VLOOKUP($A50,'V2.5.2 Measures'!$C:$W,16,FALSE)&lt;&gt; "", VLOOKUP($A50,'V2.5.2 Measures'!$C:$W,16,FALSE),"N/A")</f>
        <v>0</v>
      </c>
      <c r="K50" s="7">
        <f>IF(VLOOKUP($A50,'V2.5.2 Measures'!$C:$W,17,FALSE)&lt;&gt; "", VLOOKUP($A50,'V2.5.2 Measures'!$C:$W,17,FALSE),"N/A")</f>
        <v>1E-3</v>
      </c>
      <c r="L50" s="7" t="str">
        <f>IF(VLOOKUP($A50,'V2.5.2 Measures'!$C:$W,18,FALSE)&lt;&gt; "", VLOOKUP($A50,'V2.5.2 Measures'!$C:$W,18,FALSE),"N/A")</f>
        <v>Default</v>
      </c>
      <c r="M50" s="7" t="str">
        <f>IF(VLOOKUP($A50,'V2.5.2 Measures'!$C:$W,19,FALSE)&lt;&gt; "", VLOOKUP($A50,'V2.5.2 Measures'!$C:$W,19,FALSE),"N/A")</f>
        <v>SAS</v>
      </c>
      <c r="N50" s="7" t="str">
        <f>IF(VLOOKUP($A50,'V2.5.2 Measures'!$C:$W,20,FALSE)&lt;&gt; "", VLOOKUP($A50,'V2.5.2 Measures'!$C:$W,20,FALSE),"N/A")</f>
        <v>V2.2</v>
      </c>
      <c r="O50" s="7" t="str">
        <f>IF(VLOOKUP($A50,'V2.5.2 Measures'!$C:$W,21,FALSE)&lt;&gt; "", VLOOKUP($A50,'V2.5.2 Measures'!$C:$W,21,FALSE),"N/A")</f>
        <v>V2.2</v>
      </c>
      <c r="P50" s="7" t="e">
        <f>IF(VLOOKUP($A50,'V2.5.2 Measures'!$C:$W,22,FALSE)&lt;&gt; "", VLOOKUP($A50,'V2.5.2 Measures'!$C:$W,22,FALSE),"N/A")</f>
        <v>#REF!</v>
      </c>
      <c r="Q50" s="7" t="e">
        <f>IF(VLOOKUP($A50,'V2.5.2 Measures'!$C:$W,23,FALSE)&lt;&gt; "", VLOOKUP($A50,'V2.5.2 Measures'!$C:$W,23,FALSE),"N/A")</f>
        <v>#REF!</v>
      </c>
      <c r="R50" s="7" t="e">
        <f>IF(VLOOKUP($A50,'V2.5.2 Measures'!$C:$W,24,FALSE)&lt;&gt; "", VLOOKUP($A50,'V2.5.2 Measures'!$C:$W,24,FALSE),"N/A")</f>
        <v>#REF!</v>
      </c>
      <c r="S50" s="7" t="e">
        <f>IF(VLOOKUP($A50,'V2.5.2 Measures'!$C:$W,25,FALSE)&lt;&gt; "", VLOOKUP($A50,'V2.5.2 Measures'!$C:$W,25,FALSE),"N/A")</f>
        <v>#REF!</v>
      </c>
      <c r="T50" s="7" t="str">
        <f>IF(VLOOKUP($A50,'V2.5.2 Measures'!$C:$W,2,FALSE)&lt;&gt; "", VLOOKUP($A50,'V2.5.2 Measures'!$C:$W,2,FALSE),"N/A")</f>
        <v>ALL-20-001-1</v>
      </c>
      <c r="U50" s="7" t="str">
        <f>IF(VLOOKUP($A50,'V2.5.2 Measures'!$C:$W,3,FALSE)&lt;&gt; "", VLOOKUP($A50,'V2.5.2 Measures'!$C:$W,3,FALSE),"N/A")</f>
        <v>% of claim lines with both XIX and XXI MBESCBES Category of Service</v>
      </c>
      <c r="V50" s="7" t="e">
        <f>IF(VLOOKUP($A50,'V2.5.2 Measures'!$C:$W,26,FALSE)&lt;&gt; "", VLOOKUP($A50,'V2.5.2 Measures'!$C:$W,26,FALSE),"N/A")</f>
        <v>#REF!</v>
      </c>
      <c r="W50" s="7" t="e">
        <f>IF(VLOOKUP($A50,'V2.5.2 Measures'!$C:$W,44,FALSE)&lt;&gt; "", VLOOKUP($A50,'V2.5.2 Measures'!$C:$W,44,FALSE),"N/A")</f>
        <v>#REF!</v>
      </c>
    </row>
    <row r="51" spans="1:23" x14ac:dyDescent="0.35">
      <c r="A51" s="7" t="str">
        <f>'V2.5.2 Measures'!C61</f>
        <v>ALL20.2</v>
      </c>
      <c r="B51" s="7" t="str">
        <f>VLOOKUP($A51,'V2.5.2 Measures'!$C:$W,6,FALSE)</f>
        <v>Medicaid and S-CHIP FFS: Original and Replacement, Paid Claims</v>
      </c>
      <c r="C51" s="7" t="str">
        <f>VLOOKUP($A51,'V2.5.2 Measures'!$C:$W,8,FALSE)</f>
        <v>TA- Inferential</v>
      </c>
      <c r="D51" s="7" t="str">
        <f>IF(VLOOKUP($A51,'V2.5.2 Measures'!$C:$W,4,FALSE)="","",VLOOKUP($A51,'V2.5.2 Measures'!$C:$W,4,FALSE))</f>
        <v>Claims Percentage</v>
      </c>
      <c r="E51" s="7" t="str">
        <f>IF((VLOOKUP($A51,'V2.5.2 Measures'!$C:$W,8,FALSE)&lt;&gt;"")*AND(VLOOKUP($A51,'V2.5.2 Measures'!$C:$W,8,FALSE)&lt;&gt;"TBD"),VLOOKUP($A51,'V2.5.2 Measures'!$C:$W,8,FALSE),"N/A")</f>
        <v>TA- Inferential</v>
      </c>
      <c r="F51" s="7" t="str">
        <f>IF((VLOOKUP($A51,'V2.5.2 Measures'!$C:$W,9,FALSE)&lt;&gt;"")*AND(VLOOKUP($A51,'V2.5.2 Measures'!$C:$W,9,FALSE)&lt;&gt;"TBD"),VLOOKUP($A51,'V2.5.2 Measures'!$C:$W,9,FALSE),"N/A")</f>
        <v>High</v>
      </c>
      <c r="G51" s="7">
        <f>IF((VLOOKUP($A51,'V2.5.2 Measures'!$C:$W,10,FALSE)&lt;&gt;"")*AND(VLOOKUP($A51,'V2.5.2 Measures'!$C:$W,10,FALSE)&lt;&gt;"TBD"),VLOOKUP($A51,'V2.5.2 Measures'!$C:$W,10,FALSE),"N/A")</f>
        <v>31</v>
      </c>
      <c r="H51" s="7">
        <f>IF(VLOOKUP($A51,'V2.5.2 Measures'!$C:$W,14,FALSE)&lt;&gt; "", VLOOKUP($A51,'V2.5.2 Measures'!$C:$W,14,FALSE),"N/A")</f>
        <v>1E-3</v>
      </c>
      <c r="I51" s="7" t="str">
        <f>IF(VLOOKUP($A51,'V2.5.2 Measures'!$C:$W,15,FALSE)&lt;&gt; "", VLOOKUP($A51,'V2.5.2 Measures'!$C:$W,15,FALSE),"N/A")</f>
        <v>N/A</v>
      </c>
      <c r="J51" s="7">
        <f>IF(VLOOKUP($A51,'V2.5.2 Measures'!$C:$W,16,FALSE)&lt;&gt; "", VLOOKUP($A51,'V2.5.2 Measures'!$C:$W,16,FALSE),"N/A")</f>
        <v>0</v>
      </c>
      <c r="K51" s="7">
        <f>IF(VLOOKUP($A51,'V2.5.2 Measures'!$C:$W,17,FALSE)&lt;&gt; "", VLOOKUP($A51,'V2.5.2 Measures'!$C:$W,17,FALSE),"N/A")</f>
        <v>1E-3</v>
      </c>
      <c r="L51" s="7" t="str">
        <f>IF(VLOOKUP($A51,'V2.5.2 Measures'!$C:$W,18,FALSE)&lt;&gt; "", VLOOKUP($A51,'V2.5.2 Measures'!$C:$W,18,FALSE),"N/A")</f>
        <v>Default</v>
      </c>
      <c r="M51" s="7" t="str">
        <f>IF(VLOOKUP($A51,'V2.5.2 Measures'!$C:$W,19,FALSE)&lt;&gt; "", VLOOKUP($A51,'V2.5.2 Measures'!$C:$W,19,FALSE),"N/A")</f>
        <v>SAS</v>
      </c>
      <c r="N51" s="7" t="str">
        <f>IF(VLOOKUP($A51,'V2.5.2 Measures'!$C:$W,20,FALSE)&lt;&gt; "", VLOOKUP($A51,'V2.5.2 Measures'!$C:$W,20,FALSE),"N/A")</f>
        <v>V2.2</v>
      </c>
      <c r="O51" s="7" t="str">
        <f>IF(VLOOKUP($A51,'V2.5.2 Measures'!$C:$W,21,FALSE)&lt;&gt; "", VLOOKUP($A51,'V2.5.2 Measures'!$C:$W,21,FALSE),"N/A")</f>
        <v>V2.2</v>
      </c>
      <c r="P51" s="7" t="e">
        <f>IF(VLOOKUP($A51,'V2.5.2 Measures'!$C:$W,22,FALSE)&lt;&gt; "", VLOOKUP($A51,'V2.5.2 Measures'!$C:$W,22,FALSE),"N/A")</f>
        <v>#REF!</v>
      </c>
      <c r="Q51" s="7" t="e">
        <f>IF(VLOOKUP($A51,'V2.5.2 Measures'!$C:$W,23,FALSE)&lt;&gt; "", VLOOKUP($A51,'V2.5.2 Measures'!$C:$W,23,FALSE),"N/A")</f>
        <v>#REF!</v>
      </c>
      <c r="R51" s="7" t="e">
        <f>IF(VLOOKUP($A51,'V2.5.2 Measures'!$C:$W,24,FALSE)&lt;&gt; "", VLOOKUP($A51,'V2.5.2 Measures'!$C:$W,24,FALSE),"N/A")</f>
        <v>#REF!</v>
      </c>
      <c r="S51" s="7" t="e">
        <f>IF(VLOOKUP($A51,'V2.5.2 Measures'!$C:$W,25,FALSE)&lt;&gt; "", VLOOKUP($A51,'V2.5.2 Measures'!$C:$W,25,FALSE),"N/A")</f>
        <v>#REF!</v>
      </c>
      <c r="T51" s="7" t="str">
        <f>IF(VLOOKUP($A51,'V2.5.2 Measures'!$C:$W,2,FALSE)&lt;&gt; "", VLOOKUP($A51,'V2.5.2 Measures'!$C:$W,2,FALSE),"N/A")</f>
        <v>ALL-20-002-2</v>
      </c>
      <c r="U51" s="7" t="str">
        <f>IF(VLOOKUP($A51,'V2.5.2 Measures'!$C:$W,3,FALSE)&lt;&gt; "", VLOOKUP($A51,'V2.5.2 Measures'!$C:$W,3,FALSE),"N/A")</f>
        <v>% of claim lines with both XIX and XXI MBESCBES Category of Service</v>
      </c>
      <c r="V51" s="7" t="e">
        <f>IF(VLOOKUP($A51,'V2.5.2 Measures'!$C:$W,26,FALSE)&lt;&gt; "", VLOOKUP($A51,'V2.5.2 Measures'!$C:$W,26,FALSE),"N/A")</f>
        <v>#REF!</v>
      </c>
      <c r="W51" s="7" t="e">
        <f>IF(VLOOKUP($A51,'V2.5.2 Measures'!$C:$W,44,FALSE)&lt;&gt; "", VLOOKUP($A51,'V2.5.2 Measures'!$C:$W,44,FALSE),"N/A")</f>
        <v>#REF!</v>
      </c>
    </row>
    <row r="52" spans="1:23" x14ac:dyDescent="0.35">
      <c r="A52" s="7" t="str">
        <f>'V2.5.2 Measures'!C62</f>
        <v>ALL20.3</v>
      </c>
      <c r="B52" s="7" t="str">
        <f>VLOOKUP($A52,'V2.5.2 Measures'!$C:$W,6,FALSE)</f>
        <v>Medicaid and S-CHIP FFS: Original and Replacement, Paid Claims</v>
      </c>
      <c r="C52" s="7" t="str">
        <f>VLOOKUP($A52,'V2.5.2 Measures'!$C:$W,8,FALSE)</f>
        <v>TA- Inferential</v>
      </c>
      <c r="D52" s="7" t="str">
        <f>IF(VLOOKUP($A52,'V2.5.2 Measures'!$C:$W,4,FALSE)="","",VLOOKUP($A52,'V2.5.2 Measures'!$C:$W,4,FALSE))</f>
        <v>Claims Percentage</v>
      </c>
      <c r="E52" s="7" t="str">
        <f>IF((VLOOKUP($A52,'V2.5.2 Measures'!$C:$W,8,FALSE)&lt;&gt;"")*AND(VLOOKUP($A52,'V2.5.2 Measures'!$C:$W,8,FALSE)&lt;&gt;"TBD"),VLOOKUP($A52,'V2.5.2 Measures'!$C:$W,8,FALSE),"N/A")</f>
        <v>TA- Inferential</v>
      </c>
      <c r="F52" s="7" t="str">
        <f>IF((VLOOKUP($A52,'V2.5.2 Measures'!$C:$W,9,FALSE)&lt;&gt;"")*AND(VLOOKUP($A52,'V2.5.2 Measures'!$C:$W,9,FALSE)&lt;&gt;"TBD"),VLOOKUP($A52,'V2.5.2 Measures'!$C:$W,9,FALSE),"N/A")</f>
        <v>High</v>
      </c>
      <c r="G52" s="7">
        <f>IF((VLOOKUP($A52,'V2.5.2 Measures'!$C:$W,10,FALSE)&lt;&gt;"")*AND(VLOOKUP($A52,'V2.5.2 Measures'!$C:$W,10,FALSE)&lt;&gt;"TBD"),VLOOKUP($A52,'V2.5.2 Measures'!$C:$W,10,FALSE),"N/A")</f>
        <v>31</v>
      </c>
      <c r="H52" s="7">
        <f>IF(VLOOKUP($A52,'V2.5.2 Measures'!$C:$W,14,FALSE)&lt;&gt; "", VLOOKUP($A52,'V2.5.2 Measures'!$C:$W,14,FALSE),"N/A")</f>
        <v>1E-3</v>
      </c>
      <c r="I52" s="7" t="str">
        <f>IF(VLOOKUP($A52,'V2.5.2 Measures'!$C:$W,15,FALSE)&lt;&gt; "", VLOOKUP($A52,'V2.5.2 Measures'!$C:$W,15,FALSE),"N/A")</f>
        <v>N/A</v>
      </c>
      <c r="J52" s="7">
        <f>IF(VLOOKUP($A52,'V2.5.2 Measures'!$C:$W,16,FALSE)&lt;&gt; "", VLOOKUP($A52,'V2.5.2 Measures'!$C:$W,16,FALSE),"N/A")</f>
        <v>0</v>
      </c>
      <c r="K52" s="7">
        <f>IF(VLOOKUP($A52,'V2.5.2 Measures'!$C:$W,17,FALSE)&lt;&gt; "", VLOOKUP($A52,'V2.5.2 Measures'!$C:$W,17,FALSE),"N/A")</f>
        <v>1E-3</v>
      </c>
      <c r="L52" s="7" t="str">
        <f>IF(VLOOKUP($A52,'V2.5.2 Measures'!$C:$W,18,FALSE)&lt;&gt; "", VLOOKUP($A52,'V2.5.2 Measures'!$C:$W,18,FALSE),"N/A")</f>
        <v>Default</v>
      </c>
      <c r="M52" s="7" t="str">
        <f>IF(VLOOKUP($A52,'V2.5.2 Measures'!$C:$W,19,FALSE)&lt;&gt; "", VLOOKUP($A52,'V2.5.2 Measures'!$C:$W,19,FALSE),"N/A")</f>
        <v>SAS</v>
      </c>
      <c r="N52" s="7" t="str">
        <f>IF(VLOOKUP($A52,'V2.5.2 Measures'!$C:$W,20,FALSE)&lt;&gt; "", VLOOKUP($A52,'V2.5.2 Measures'!$C:$W,20,FALSE),"N/A")</f>
        <v>V2.2</v>
      </c>
      <c r="O52" s="7" t="str">
        <f>IF(VLOOKUP($A52,'V2.5.2 Measures'!$C:$W,21,FALSE)&lt;&gt; "", VLOOKUP($A52,'V2.5.2 Measures'!$C:$W,21,FALSE),"N/A")</f>
        <v>V2.2</v>
      </c>
      <c r="P52" s="7" t="e">
        <f>IF(VLOOKUP($A52,'V2.5.2 Measures'!$C:$W,22,FALSE)&lt;&gt; "", VLOOKUP($A52,'V2.5.2 Measures'!$C:$W,22,FALSE),"N/A")</f>
        <v>#REF!</v>
      </c>
      <c r="Q52" s="7" t="e">
        <f>IF(VLOOKUP($A52,'V2.5.2 Measures'!$C:$W,23,FALSE)&lt;&gt; "", VLOOKUP($A52,'V2.5.2 Measures'!$C:$W,23,FALSE),"N/A")</f>
        <v>#REF!</v>
      </c>
      <c r="R52" s="7" t="e">
        <f>IF(VLOOKUP($A52,'V2.5.2 Measures'!$C:$W,24,FALSE)&lt;&gt; "", VLOOKUP($A52,'V2.5.2 Measures'!$C:$W,24,FALSE),"N/A")</f>
        <v>#REF!</v>
      </c>
      <c r="S52" s="7" t="e">
        <f>IF(VLOOKUP($A52,'V2.5.2 Measures'!$C:$W,25,FALSE)&lt;&gt; "", VLOOKUP($A52,'V2.5.2 Measures'!$C:$W,25,FALSE),"N/A")</f>
        <v>#REF!</v>
      </c>
      <c r="T52" s="7" t="str">
        <f>IF(VLOOKUP($A52,'V2.5.2 Measures'!$C:$W,2,FALSE)&lt;&gt; "", VLOOKUP($A52,'V2.5.2 Measures'!$C:$W,2,FALSE),"N/A")</f>
        <v>ALL-20-003-3</v>
      </c>
      <c r="U52" s="7" t="str">
        <f>IF(VLOOKUP($A52,'V2.5.2 Measures'!$C:$W,3,FALSE)&lt;&gt; "", VLOOKUP($A52,'V2.5.2 Measures'!$C:$W,3,FALSE),"N/A")</f>
        <v>% of claim lines with both XIX and XXI MBESCBES Category of Service</v>
      </c>
      <c r="V52" s="7" t="e">
        <f>IF(VLOOKUP($A52,'V2.5.2 Measures'!$C:$W,26,FALSE)&lt;&gt; "", VLOOKUP($A52,'V2.5.2 Measures'!$C:$W,26,FALSE),"N/A")</f>
        <v>#REF!</v>
      </c>
      <c r="W52" s="7" t="e">
        <f>IF(VLOOKUP($A52,'V2.5.2 Measures'!$C:$W,44,FALSE)&lt;&gt; "", VLOOKUP($A52,'V2.5.2 Measures'!$C:$W,44,FALSE),"N/A")</f>
        <v>#REF!</v>
      </c>
    </row>
    <row r="53" spans="1:23" x14ac:dyDescent="0.35">
      <c r="A53" s="7" t="str">
        <f>'V2.5.2 Measures'!C63</f>
        <v>ALL20.4</v>
      </c>
      <c r="B53" s="7" t="str">
        <f>VLOOKUP($A53,'V2.5.2 Measures'!$C:$W,6,FALSE)</f>
        <v>Medicaid and S-CHIP FFS: Original and Replacement, Paid Claims</v>
      </c>
      <c r="C53" s="7" t="str">
        <f>VLOOKUP($A53,'V2.5.2 Measures'!$C:$W,8,FALSE)</f>
        <v>TA- Inferential</v>
      </c>
      <c r="D53" s="7" t="str">
        <f>IF(VLOOKUP($A53,'V2.5.2 Measures'!$C:$W,4,FALSE)="","",VLOOKUP($A53,'V2.5.2 Measures'!$C:$W,4,FALSE))</f>
        <v>Claims Percentage</v>
      </c>
      <c r="E53" s="7" t="str">
        <f>IF((VLOOKUP($A53,'V2.5.2 Measures'!$C:$W,8,FALSE)&lt;&gt;"")*AND(VLOOKUP($A53,'V2.5.2 Measures'!$C:$W,8,FALSE)&lt;&gt;"TBD"),VLOOKUP($A53,'V2.5.2 Measures'!$C:$W,8,FALSE),"N/A")</f>
        <v>TA- Inferential</v>
      </c>
      <c r="F53" s="7" t="str">
        <f>IF((VLOOKUP($A53,'V2.5.2 Measures'!$C:$W,9,FALSE)&lt;&gt;"")*AND(VLOOKUP($A53,'V2.5.2 Measures'!$C:$W,9,FALSE)&lt;&gt;"TBD"),VLOOKUP($A53,'V2.5.2 Measures'!$C:$W,9,FALSE),"N/A")</f>
        <v>High</v>
      </c>
      <c r="G53" s="7">
        <f>IF((VLOOKUP($A53,'V2.5.2 Measures'!$C:$W,10,FALSE)&lt;&gt;"")*AND(VLOOKUP($A53,'V2.5.2 Measures'!$C:$W,10,FALSE)&lt;&gt;"TBD"),VLOOKUP($A53,'V2.5.2 Measures'!$C:$W,10,FALSE),"N/A")</f>
        <v>31</v>
      </c>
      <c r="H53" s="7">
        <f>IF(VLOOKUP($A53,'V2.5.2 Measures'!$C:$W,14,FALSE)&lt;&gt; "", VLOOKUP($A53,'V2.5.2 Measures'!$C:$W,14,FALSE),"N/A")</f>
        <v>1E-3</v>
      </c>
      <c r="I53" s="7" t="str">
        <f>IF(VLOOKUP($A53,'V2.5.2 Measures'!$C:$W,15,FALSE)&lt;&gt; "", VLOOKUP($A53,'V2.5.2 Measures'!$C:$W,15,FALSE),"N/A")</f>
        <v>N/A</v>
      </c>
      <c r="J53" s="7">
        <f>IF(VLOOKUP($A53,'V2.5.2 Measures'!$C:$W,16,FALSE)&lt;&gt; "", VLOOKUP($A53,'V2.5.2 Measures'!$C:$W,16,FALSE),"N/A")</f>
        <v>0</v>
      </c>
      <c r="K53" s="7">
        <f>IF(VLOOKUP($A53,'V2.5.2 Measures'!$C:$W,17,FALSE)&lt;&gt; "", VLOOKUP($A53,'V2.5.2 Measures'!$C:$W,17,FALSE),"N/A")</f>
        <v>1E-3</v>
      </c>
      <c r="L53" s="7" t="str">
        <f>IF(VLOOKUP($A53,'V2.5.2 Measures'!$C:$W,18,FALSE)&lt;&gt; "", VLOOKUP($A53,'V2.5.2 Measures'!$C:$W,18,FALSE),"N/A")</f>
        <v>Default</v>
      </c>
      <c r="M53" s="7" t="str">
        <f>IF(VLOOKUP($A53,'V2.5.2 Measures'!$C:$W,19,FALSE)&lt;&gt; "", VLOOKUP($A53,'V2.5.2 Measures'!$C:$W,19,FALSE),"N/A")</f>
        <v>SAS</v>
      </c>
      <c r="N53" s="7" t="str">
        <f>IF(VLOOKUP($A53,'V2.5.2 Measures'!$C:$W,20,FALSE)&lt;&gt; "", VLOOKUP($A53,'V2.5.2 Measures'!$C:$W,20,FALSE),"N/A")</f>
        <v>V2.2</v>
      </c>
      <c r="O53" s="7" t="str">
        <f>IF(VLOOKUP($A53,'V2.5.2 Measures'!$C:$W,21,FALSE)&lt;&gt; "", VLOOKUP($A53,'V2.5.2 Measures'!$C:$W,21,FALSE),"N/A")</f>
        <v>V2.2</v>
      </c>
      <c r="P53" s="7" t="e">
        <f>IF(VLOOKUP($A53,'V2.5.2 Measures'!$C:$W,22,FALSE)&lt;&gt; "", VLOOKUP($A53,'V2.5.2 Measures'!$C:$W,22,FALSE),"N/A")</f>
        <v>#REF!</v>
      </c>
      <c r="Q53" s="7" t="e">
        <f>IF(VLOOKUP($A53,'V2.5.2 Measures'!$C:$W,23,FALSE)&lt;&gt; "", VLOOKUP($A53,'V2.5.2 Measures'!$C:$W,23,FALSE),"N/A")</f>
        <v>#REF!</v>
      </c>
      <c r="R53" s="7" t="e">
        <f>IF(VLOOKUP($A53,'V2.5.2 Measures'!$C:$W,24,FALSE)&lt;&gt; "", VLOOKUP($A53,'V2.5.2 Measures'!$C:$W,24,FALSE),"N/A")</f>
        <v>#REF!</v>
      </c>
      <c r="S53" s="7" t="e">
        <f>IF(VLOOKUP($A53,'V2.5.2 Measures'!$C:$W,25,FALSE)&lt;&gt; "", VLOOKUP($A53,'V2.5.2 Measures'!$C:$W,25,FALSE),"N/A")</f>
        <v>#REF!</v>
      </c>
      <c r="T53" s="7" t="str">
        <f>IF(VLOOKUP($A53,'V2.5.2 Measures'!$C:$W,2,FALSE)&lt;&gt; "", VLOOKUP($A53,'V2.5.2 Measures'!$C:$W,2,FALSE),"N/A")</f>
        <v>ALL-20-004-4</v>
      </c>
      <c r="U53" s="7" t="str">
        <f>IF(VLOOKUP($A53,'V2.5.2 Measures'!$C:$W,3,FALSE)&lt;&gt; "", VLOOKUP($A53,'V2.5.2 Measures'!$C:$W,3,FALSE),"N/A")</f>
        <v>% of claim lines with both XIX and XXI MBESCBES Category of Service</v>
      </c>
      <c r="V53" s="7" t="e">
        <f>IF(VLOOKUP($A53,'V2.5.2 Measures'!$C:$W,26,FALSE)&lt;&gt; "", VLOOKUP($A53,'V2.5.2 Measures'!$C:$W,26,FALSE),"N/A")</f>
        <v>#REF!</v>
      </c>
      <c r="W53" s="7" t="e">
        <f>IF(VLOOKUP($A53,'V2.5.2 Measures'!$C:$W,44,FALSE)&lt;&gt; "", VLOOKUP($A53,'V2.5.2 Measures'!$C:$W,44,FALSE),"N/A")</f>
        <v>#REF!</v>
      </c>
    </row>
    <row r="54" spans="1:23" x14ac:dyDescent="0.35">
      <c r="A54" s="7" t="e">
        <f>'V2.5.2 Measures'!#REF!</f>
        <v>#REF!</v>
      </c>
      <c r="B54" s="7" t="e">
        <f>VLOOKUP($A54,'V2.5.2 Measures'!$C:$W,6,FALSE)</f>
        <v>#REF!</v>
      </c>
      <c r="C54" s="7" t="e">
        <f>VLOOKUP($A54,'V2.5.2 Measures'!$C:$W,8,FALSE)</f>
        <v>#REF!</v>
      </c>
      <c r="D54" s="7" t="e">
        <f>IF(VLOOKUP($A54,'V2.5.2 Measures'!$C:$W,4,FALSE)="","",VLOOKUP($A54,'V2.5.2 Measures'!$C:$W,4,FALSE))</f>
        <v>#REF!</v>
      </c>
      <c r="E54" s="7" t="e">
        <f>IF((VLOOKUP($A54,'V2.5.2 Measures'!$C:$W,8,FALSE)&lt;&gt;"")*AND(VLOOKUP($A54,'V2.5.2 Measures'!$C:$W,8,FALSE)&lt;&gt;"TBD"),VLOOKUP($A54,'V2.5.2 Measures'!$C:$W,8,FALSE),"N/A")</f>
        <v>#REF!</v>
      </c>
      <c r="F54" s="7" t="e">
        <f>IF((VLOOKUP($A54,'V2.5.2 Measures'!$C:$W,9,FALSE)&lt;&gt;"")*AND(VLOOKUP($A54,'V2.5.2 Measures'!$C:$W,9,FALSE)&lt;&gt;"TBD"),VLOOKUP($A54,'V2.5.2 Measures'!$C:$W,9,FALSE),"N/A")</f>
        <v>#REF!</v>
      </c>
      <c r="G54" s="7" t="e">
        <f>IF((VLOOKUP($A54,'V2.5.2 Measures'!$C:$W,10,FALSE)&lt;&gt;"")*AND(VLOOKUP($A54,'V2.5.2 Measures'!$C:$W,10,FALSE)&lt;&gt;"TBD"),VLOOKUP($A54,'V2.5.2 Measures'!$C:$W,10,FALSE),"N/A")</f>
        <v>#REF!</v>
      </c>
      <c r="H54" s="7" t="e">
        <f>IF(VLOOKUP($A54,'V2.5.2 Measures'!$C:$W,14,FALSE)&lt;&gt; "", VLOOKUP($A54,'V2.5.2 Measures'!$C:$W,14,FALSE),"N/A")</f>
        <v>#REF!</v>
      </c>
      <c r="I54" s="7" t="e">
        <f>IF(VLOOKUP($A54,'V2.5.2 Measures'!$C:$W,15,FALSE)&lt;&gt; "", VLOOKUP($A54,'V2.5.2 Measures'!$C:$W,15,FALSE),"N/A")</f>
        <v>#REF!</v>
      </c>
      <c r="J54" s="7" t="e">
        <f>IF(VLOOKUP($A54,'V2.5.2 Measures'!$C:$W,16,FALSE)&lt;&gt; "", VLOOKUP($A54,'V2.5.2 Measures'!$C:$W,16,FALSE),"N/A")</f>
        <v>#REF!</v>
      </c>
      <c r="K54" s="7" t="e">
        <f>IF(VLOOKUP($A54,'V2.5.2 Measures'!$C:$W,17,FALSE)&lt;&gt; "", VLOOKUP($A54,'V2.5.2 Measures'!$C:$W,17,FALSE),"N/A")</f>
        <v>#REF!</v>
      </c>
      <c r="L54" s="7" t="e">
        <f>IF(VLOOKUP($A54,'V2.5.2 Measures'!$C:$W,18,FALSE)&lt;&gt; "", VLOOKUP($A54,'V2.5.2 Measures'!$C:$W,18,FALSE),"N/A")</f>
        <v>#REF!</v>
      </c>
      <c r="M54" s="7" t="e">
        <f>IF(VLOOKUP($A54,'V2.5.2 Measures'!$C:$W,19,FALSE)&lt;&gt; "", VLOOKUP($A54,'V2.5.2 Measures'!$C:$W,19,FALSE),"N/A")</f>
        <v>#REF!</v>
      </c>
      <c r="N54" s="7" t="e">
        <f>IF(VLOOKUP($A54,'V2.5.2 Measures'!$C:$W,20,FALSE)&lt;&gt; "", VLOOKUP($A54,'V2.5.2 Measures'!$C:$W,20,FALSE),"N/A")</f>
        <v>#REF!</v>
      </c>
      <c r="O54" s="7" t="e">
        <f>IF(VLOOKUP($A54,'V2.5.2 Measures'!$C:$W,21,FALSE)&lt;&gt; "", VLOOKUP($A54,'V2.5.2 Measures'!$C:$W,21,FALSE),"N/A")</f>
        <v>#REF!</v>
      </c>
      <c r="P54" s="7" t="e">
        <f>IF(VLOOKUP($A54,'V2.5.2 Measures'!$C:$W,22,FALSE)&lt;&gt; "", VLOOKUP($A54,'V2.5.2 Measures'!$C:$W,22,FALSE),"N/A")</f>
        <v>#REF!</v>
      </c>
      <c r="Q54" s="7" t="e">
        <f>IF(VLOOKUP($A54,'V2.5.2 Measures'!$C:$W,23,FALSE)&lt;&gt; "", VLOOKUP($A54,'V2.5.2 Measures'!$C:$W,23,FALSE),"N/A")</f>
        <v>#REF!</v>
      </c>
      <c r="R54" s="7" t="e">
        <f>IF(VLOOKUP($A54,'V2.5.2 Measures'!$C:$W,24,FALSE)&lt;&gt; "", VLOOKUP($A54,'V2.5.2 Measures'!$C:$W,24,FALSE),"N/A")</f>
        <v>#REF!</v>
      </c>
      <c r="S54" s="7" t="e">
        <f>IF(VLOOKUP($A54,'V2.5.2 Measures'!$C:$W,25,FALSE)&lt;&gt; "", VLOOKUP($A54,'V2.5.2 Measures'!$C:$W,25,FALSE),"N/A")</f>
        <v>#REF!</v>
      </c>
      <c r="T54" s="7" t="e">
        <f>IF(VLOOKUP($A54,'V2.5.2 Measures'!$C:$W,2,FALSE)&lt;&gt; "", VLOOKUP($A54,'V2.5.2 Measures'!$C:$W,2,FALSE),"N/A")</f>
        <v>#REF!</v>
      </c>
      <c r="U54" s="7" t="e">
        <f>IF(VLOOKUP($A54,'V2.5.2 Measures'!$C:$W,3,FALSE)&lt;&gt; "", VLOOKUP($A54,'V2.5.2 Measures'!$C:$W,3,FALSE),"N/A")</f>
        <v>#REF!</v>
      </c>
      <c r="V54" s="7" t="e">
        <f>IF(VLOOKUP($A54,'V2.5.2 Measures'!$C:$W,26,FALSE)&lt;&gt; "", VLOOKUP($A54,'V2.5.2 Measures'!$C:$W,26,FALSE),"N/A")</f>
        <v>#REF!</v>
      </c>
      <c r="W54" s="7" t="e">
        <f>IF(VLOOKUP($A54,'V2.5.2 Measures'!$C:$W,44,FALSE)&lt;&gt; "", VLOOKUP($A54,'V2.5.2 Measures'!$C:$W,44,FALSE),"N/A")</f>
        <v>#REF!</v>
      </c>
    </row>
    <row r="55" spans="1:23" x14ac:dyDescent="0.35">
      <c r="A55" s="7" t="e">
        <f>'V2.5.2 Measures'!#REF!</f>
        <v>#REF!</v>
      </c>
      <c r="B55" s="7" t="e">
        <f>VLOOKUP($A55,'V2.5.2 Measures'!$C:$W,6,FALSE)</f>
        <v>#REF!</v>
      </c>
      <c r="C55" s="7" t="e">
        <f>VLOOKUP($A55,'V2.5.2 Measures'!$C:$W,8,FALSE)</f>
        <v>#REF!</v>
      </c>
      <c r="D55" s="7" t="e">
        <f>IF(VLOOKUP($A55,'V2.5.2 Measures'!$C:$W,4,FALSE)="","",VLOOKUP($A55,'V2.5.2 Measures'!$C:$W,4,FALSE))</f>
        <v>#REF!</v>
      </c>
      <c r="E55" s="7" t="e">
        <f>IF((VLOOKUP($A55,'V2.5.2 Measures'!$C:$W,8,FALSE)&lt;&gt;"")*AND(VLOOKUP($A55,'V2.5.2 Measures'!$C:$W,8,FALSE)&lt;&gt;"TBD"),VLOOKUP($A55,'V2.5.2 Measures'!$C:$W,8,FALSE),"N/A")</f>
        <v>#REF!</v>
      </c>
      <c r="F55" s="7" t="e">
        <f>IF((VLOOKUP($A55,'V2.5.2 Measures'!$C:$W,9,FALSE)&lt;&gt;"")*AND(VLOOKUP($A55,'V2.5.2 Measures'!$C:$W,9,FALSE)&lt;&gt;"TBD"),VLOOKUP($A55,'V2.5.2 Measures'!$C:$W,9,FALSE),"N/A")</f>
        <v>#REF!</v>
      </c>
      <c r="G55" s="7" t="e">
        <f>IF((VLOOKUP($A55,'V2.5.2 Measures'!$C:$W,10,FALSE)&lt;&gt;"")*AND(VLOOKUP($A55,'V2.5.2 Measures'!$C:$W,10,FALSE)&lt;&gt;"TBD"),VLOOKUP($A55,'V2.5.2 Measures'!$C:$W,10,FALSE),"N/A")</f>
        <v>#REF!</v>
      </c>
      <c r="H55" s="7" t="e">
        <f>IF(VLOOKUP($A55,'V2.5.2 Measures'!$C:$W,14,FALSE)&lt;&gt; "", VLOOKUP($A55,'V2.5.2 Measures'!$C:$W,14,FALSE),"N/A")</f>
        <v>#REF!</v>
      </c>
      <c r="I55" s="7" t="e">
        <f>IF(VLOOKUP($A55,'V2.5.2 Measures'!$C:$W,15,FALSE)&lt;&gt; "", VLOOKUP($A55,'V2.5.2 Measures'!$C:$W,15,FALSE),"N/A")</f>
        <v>#REF!</v>
      </c>
      <c r="J55" s="7" t="e">
        <f>IF(VLOOKUP($A55,'V2.5.2 Measures'!$C:$W,16,FALSE)&lt;&gt; "", VLOOKUP($A55,'V2.5.2 Measures'!$C:$W,16,FALSE),"N/A")</f>
        <v>#REF!</v>
      </c>
      <c r="K55" s="7" t="e">
        <f>IF(VLOOKUP($A55,'V2.5.2 Measures'!$C:$W,17,FALSE)&lt;&gt; "", VLOOKUP($A55,'V2.5.2 Measures'!$C:$W,17,FALSE),"N/A")</f>
        <v>#REF!</v>
      </c>
      <c r="L55" s="7" t="e">
        <f>IF(VLOOKUP($A55,'V2.5.2 Measures'!$C:$W,18,FALSE)&lt;&gt; "", VLOOKUP($A55,'V2.5.2 Measures'!$C:$W,18,FALSE),"N/A")</f>
        <v>#REF!</v>
      </c>
      <c r="M55" s="7" t="e">
        <f>IF(VLOOKUP($A55,'V2.5.2 Measures'!$C:$W,19,FALSE)&lt;&gt; "", VLOOKUP($A55,'V2.5.2 Measures'!$C:$W,19,FALSE),"N/A")</f>
        <v>#REF!</v>
      </c>
      <c r="N55" s="7" t="e">
        <f>IF(VLOOKUP($A55,'V2.5.2 Measures'!$C:$W,20,FALSE)&lt;&gt; "", VLOOKUP($A55,'V2.5.2 Measures'!$C:$W,20,FALSE),"N/A")</f>
        <v>#REF!</v>
      </c>
      <c r="O55" s="7" t="e">
        <f>IF(VLOOKUP($A55,'V2.5.2 Measures'!$C:$W,21,FALSE)&lt;&gt; "", VLOOKUP($A55,'V2.5.2 Measures'!$C:$W,21,FALSE),"N/A")</f>
        <v>#REF!</v>
      </c>
      <c r="P55" s="7" t="e">
        <f>IF(VLOOKUP($A55,'V2.5.2 Measures'!$C:$W,22,FALSE)&lt;&gt; "", VLOOKUP($A55,'V2.5.2 Measures'!$C:$W,22,FALSE),"N/A")</f>
        <v>#REF!</v>
      </c>
      <c r="Q55" s="7" t="e">
        <f>IF(VLOOKUP($A55,'V2.5.2 Measures'!$C:$W,23,FALSE)&lt;&gt; "", VLOOKUP($A55,'V2.5.2 Measures'!$C:$W,23,FALSE),"N/A")</f>
        <v>#REF!</v>
      </c>
      <c r="R55" s="7" t="e">
        <f>IF(VLOOKUP($A55,'V2.5.2 Measures'!$C:$W,24,FALSE)&lt;&gt; "", VLOOKUP($A55,'V2.5.2 Measures'!$C:$W,24,FALSE),"N/A")</f>
        <v>#REF!</v>
      </c>
      <c r="S55" s="7" t="e">
        <f>IF(VLOOKUP($A55,'V2.5.2 Measures'!$C:$W,25,FALSE)&lt;&gt; "", VLOOKUP($A55,'V2.5.2 Measures'!$C:$W,25,FALSE),"N/A")</f>
        <v>#REF!</v>
      </c>
      <c r="T55" s="7" t="e">
        <f>IF(VLOOKUP($A55,'V2.5.2 Measures'!$C:$W,2,FALSE)&lt;&gt; "", VLOOKUP($A55,'V2.5.2 Measures'!$C:$W,2,FALSE),"N/A")</f>
        <v>#REF!</v>
      </c>
      <c r="U55" s="7" t="e">
        <f>IF(VLOOKUP($A55,'V2.5.2 Measures'!$C:$W,3,FALSE)&lt;&gt; "", VLOOKUP($A55,'V2.5.2 Measures'!$C:$W,3,FALSE),"N/A")</f>
        <v>#REF!</v>
      </c>
      <c r="V55" s="7" t="e">
        <f>IF(VLOOKUP($A55,'V2.5.2 Measures'!$C:$W,26,FALSE)&lt;&gt; "", VLOOKUP($A55,'V2.5.2 Measures'!$C:$W,26,FALSE),"N/A")</f>
        <v>#REF!</v>
      </c>
      <c r="W55" s="7" t="e">
        <f>IF(VLOOKUP($A55,'V2.5.2 Measures'!$C:$W,44,FALSE)&lt;&gt; "", VLOOKUP($A55,'V2.5.2 Measures'!$C:$W,44,FALSE),"N/A")</f>
        <v>#REF!</v>
      </c>
    </row>
    <row r="56" spans="1:23" x14ac:dyDescent="0.35">
      <c r="A56" s="7" t="e">
        <f>'V2.5.2 Measures'!#REF!</f>
        <v>#REF!</v>
      </c>
      <c r="B56" s="7" t="e">
        <f>VLOOKUP($A56,'V2.5.2 Measures'!$C:$W,6,FALSE)</f>
        <v>#REF!</v>
      </c>
      <c r="C56" s="7" t="e">
        <f>VLOOKUP($A56,'V2.5.2 Measures'!$C:$W,8,FALSE)</f>
        <v>#REF!</v>
      </c>
      <c r="D56" s="7" t="e">
        <f>IF(VLOOKUP($A56,'V2.5.2 Measures'!$C:$W,4,FALSE)="","",VLOOKUP($A56,'V2.5.2 Measures'!$C:$W,4,FALSE))</f>
        <v>#REF!</v>
      </c>
      <c r="E56" s="7" t="e">
        <f>IF((VLOOKUP($A56,'V2.5.2 Measures'!$C:$W,8,FALSE)&lt;&gt;"")*AND(VLOOKUP($A56,'V2.5.2 Measures'!$C:$W,8,FALSE)&lt;&gt;"TBD"),VLOOKUP($A56,'V2.5.2 Measures'!$C:$W,8,FALSE),"N/A")</f>
        <v>#REF!</v>
      </c>
      <c r="F56" s="7" t="e">
        <f>IF((VLOOKUP($A56,'V2.5.2 Measures'!$C:$W,9,FALSE)&lt;&gt;"")*AND(VLOOKUP($A56,'V2.5.2 Measures'!$C:$W,9,FALSE)&lt;&gt;"TBD"),VLOOKUP($A56,'V2.5.2 Measures'!$C:$W,9,FALSE),"N/A")</f>
        <v>#REF!</v>
      </c>
      <c r="G56" s="7" t="e">
        <f>IF((VLOOKUP($A56,'V2.5.2 Measures'!$C:$W,10,FALSE)&lt;&gt;"")*AND(VLOOKUP($A56,'V2.5.2 Measures'!$C:$W,10,FALSE)&lt;&gt;"TBD"),VLOOKUP($A56,'V2.5.2 Measures'!$C:$W,10,FALSE),"N/A")</f>
        <v>#REF!</v>
      </c>
      <c r="H56" s="7" t="e">
        <f>IF(VLOOKUP($A56,'V2.5.2 Measures'!$C:$W,14,FALSE)&lt;&gt; "", VLOOKUP($A56,'V2.5.2 Measures'!$C:$W,14,FALSE),"N/A")</f>
        <v>#REF!</v>
      </c>
      <c r="I56" s="7" t="e">
        <f>IF(VLOOKUP($A56,'V2.5.2 Measures'!$C:$W,15,FALSE)&lt;&gt; "", VLOOKUP($A56,'V2.5.2 Measures'!$C:$W,15,FALSE),"N/A")</f>
        <v>#REF!</v>
      </c>
      <c r="J56" s="7" t="e">
        <f>IF(VLOOKUP($A56,'V2.5.2 Measures'!$C:$W,16,FALSE)&lt;&gt; "", VLOOKUP($A56,'V2.5.2 Measures'!$C:$W,16,FALSE),"N/A")</f>
        <v>#REF!</v>
      </c>
      <c r="K56" s="7" t="e">
        <f>IF(VLOOKUP($A56,'V2.5.2 Measures'!$C:$W,17,FALSE)&lt;&gt; "", VLOOKUP($A56,'V2.5.2 Measures'!$C:$W,17,FALSE),"N/A")</f>
        <v>#REF!</v>
      </c>
      <c r="L56" s="7" t="e">
        <f>IF(VLOOKUP($A56,'V2.5.2 Measures'!$C:$W,18,FALSE)&lt;&gt; "", VLOOKUP($A56,'V2.5.2 Measures'!$C:$W,18,FALSE),"N/A")</f>
        <v>#REF!</v>
      </c>
      <c r="M56" s="7" t="e">
        <f>IF(VLOOKUP($A56,'V2.5.2 Measures'!$C:$W,19,FALSE)&lt;&gt; "", VLOOKUP($A56,'V2.5.2 Measures'!$C:$W,19,FALSE),"N/A")</f>
        <v>#REF!</v>
      </c>
      <c r="N56" s="7" t="e">
        <f>IF(VLOOKUP($A56,'V2.5.2 Measures'!$C:$W,20,FALSE)&lt;&gt; "", VLOOKUP($A56,'V2.5.2 Measures'!$C:$W,20,FALSE),"N/A")</f>
        <v>#REF!</v>
      </c>
      <c r="O56" s="7" t="e">
        <f>IF(VLOOKUP($A56,'V2.5.2 Measures'!$C:$W,21,FALSE)&lt;&gt; "", VLOOKUP($A56,'V2.5.2 Measures'!$C:$W,21,FALSE),"N/A")</f>
        <v>#REF!</v>
      </c>
      <c r="P56" s="7" t="e">
        <f>IF(VLOOKUP($A56,'V2.5.2 Measures'!$C:$W,22,FALSE)&lt;&gt; "", VLOOKUP($A56,'V2.5.2 Measures'!$C:$W,22,FALSE),"N/A")</f>
        <v>#REF!</v>
      </c>
      <c r="Q56" s="7" t="e">
        <f>IF(VLOOKUP($A56,'V2.5.2 Measures'!$C:$W,23,FALSE)&lt;&gt; "", VLOOKUP($A56,'V2.5.2 Measures'!$C:$W,23,FALSE),"N/A")</f>
        <v>#REF!</v>
      </c>
      <c r="R56" s="7" t="e">
        <f>IF(VLOOKUP($A56,'V2.5.2 Measures'!$C:$W,24,FALSE)&lt;&gt; "", VLOOKUP($A56,'V2.5.2 Measures'!$C:$W,24,FALSE),"N/A")</f>
        <v>#REF!</v>
      </c>
      <c r="S56" s="7" t="e">
        <f>IF(VLOOKUP($A56,'V2.5.2 Measures'!$C:$W,25,FALSE)&lt;&gt; "", VLOOKUP($A56,'V2.5.2 Measures'!$C:$W,25,FALSE),"N/A")</f>
        <v>#REF!</v>
      </c>
      <c r="T56" s="7" t="e">
        <f>IF(VLOOKUP($A56,'V2.5.2 Measures'!$C:$W,2,FALSE)&lt;&gt; "", VLOOKUP($A56,'V2.5.2 Measures'!$C:$W,2,FALSE),"N/A")</f>
        <v>#REF!</v>
      </c>
      <c r="U56" s="7" t="e">
        <f>IF(VLOOKUP($A56,'V2.5.2 Measures'!$C:$W,3,FALSE)&lt;&gt; "", VLOOKUP($A56,'V2.5.2 Measures'!$C:$W,3,FALSE),"N/A")</f>
        <v>#REF!</v>
      </c>
      <c r="V56" s="7" t="e">
        <f>IF(VLOOKUP($A56,'V2.5.2 Measures'!$C:$W,26,FALSE)&lt;&gt; "", VLOOKUP($A56,'V2.5.2 Measures'!$C:$W,26,FALSE),"N/A")</f>
        <v>#REF!</v>
      </c>
      <c r="W56" s="7" t="e">
        <f>IF(VLOOKUP($A56,'V2.5.2 Measures'!$C:$W,44,FALSE)&lt;&gt; "", VLOOKUP($A56,'V2.5.2 Measures'!$C:$W,44,FALSE),"N/A")</f>
        <v>#REF!</v>
      </c>
    </row>
    <row r="57" spans="1:23" x14ac:dyDescent="0.35">
      <c r="A57" s="7" t="e">
        <f>'V2.5.2 Measures'!#REF!</f>
        <v>#REF!</v>
      </c>
      <c r="B57" s="7" t="e">
        <f>VLOOKUP($A57,'V2.5.2 Measures'!$C:$W,6,FALSE)</f>
        <v>#REF!</v>
      </c>
      <c r="C57" s="7" t="e">
        <f>VLOOKUP($A57,'V2.5.2 Measures'!$C:$W,8,FALSE)</f>
        <v>#REF!</v>
      </c>
      <c r="D57" s="7" t="e">
        <f>IF(VLOOKUP($A57,'V2.5.2 Measures'!$C:$W,4,FALSE)="","",VLOOKUP($A57,'V2.5.2 Measures'!$C:$W,4,FALSE))</f>
        <v>#REF!</v>
      </c>
      <c r="E57" s="7" t="e">
        <f>IF((VLOOKUP($A57,'V2.5.2 Measures'!$C:$W,8,FALSE)&lt;&gt;"")*AND(VLOOKUP($A57,'V2.5.2 Measures'!$C:$W,8,FALSE)&lt;&gt;"TBD"),VLOOKUP($A57,'V2.5.2 Measures'!$C:$W,8,FALSE),"N/A")</f>
        <v>#REF!</v>
      </c>
      <c r="F57" s="7" t="e">
        <f>IF((VLOOKUP($A57,'V2.5.2 Measures'!$C:$W,9,FALSE)&lt;&gt;"")*AND(VLOOKUP($A57,'V2.5.2 Measures'!$C:$W,9,FALSE)&lt;&gt;"TBD"),VLOOKUP($A57,'V2.5.2 Measures'!$C:$W,9,FALSE),"N/A")</f>
        <v>#REF!</v>
      </c>
      <c r="G57" s="7" t="e">
        <f>IF((VLOOKUP($A57,'V2.5.2 Measures'!$C:$W,10,FALSE)&lt;&gt;"")*AND(VLOOKUP($A57,'V2.5.2 Measures'!$C:$W,10,FALSE)&lt;&gt;"TBD"),VLOOKUP($A57,'V2.5.2 Measures'!$C:$W,10,FALSE),"N/A")</f>
        <v>#REF!</v>
      </c>
      <c r="H57" s="7" t="e">
        <f>IF(VLOOKUP($A57,'V2.5.2 Measures'!$C:$W,14,FALSE)&lt;&gt; "", VLOOKUP($A57,'V2.5.2 Measures'!$C:$W,14,FALSE),"N/A")</f>
        <v>#REF!</v>
      </c>
      <c r="I57" s="7" t="e">
        <f>IF(VLOOKUP($A57,'V2.5.2 Measures'!$C:$W,15,FALSE)&lt;&gt; "", VLOOKUP($A57,'V2.5.2 Measures'!$C:$W,15,FALSE),"N/A")</f>
        <v>#REF!</v>
      </c>
      <c r="J57" s="7" t="e">
        <f>IF(VLOOKUP($A57,'V2.5.2 Measures'!$C:$W,16,FALSE)&lt;&gt; "", VLOOKUP($A57,'V2.5.2 Measures'!$C:$W,16,FALSE),"N/A")</f>
        <v>#REF!</v>
      </c>
      <c r="K57" s="7" t="e">
        <f>IF(VLOOKUP($A57,'V2.5.2 Measures'!$C:$W,17,FALSE)&lt;&gt; "", VLOOKUP($A57,'V2.5.2 Measures'!$C:$W,17,FALSE),"N/A")</f>
        <v>#REF!</v>
      </c>
      <c r="L57" s="7" t="e">
        <f>IF(VLOOKUP($A57,'V2.5.2 Measures'!$C:$W,18,FALSE)&lt;&gt; "", VLOOKUP($A57,'V2.5.2 Measures'!$C:$W,18,FALSE),"N/A")</f>
        <v>#REF!</v>
      </c>
      <c r="M57" s="7" t="e">
        <f>IF(VLOOKUP($A57,'V2.5.2 Measures'!$C:$W,19,FALSE)&lt;&gt; "", VLOOKUP($A57,'V2.5.2 Measures'!$C:$W,19,FALSE),"N/A")</f>
        <v>#REF!</v>
      </c>
      <c r="N57" s="7" t="e">
        <f>IF(VLOOKUP($A57,'V2.5.2 Measures'!$C:$W,20,FALSE)&lt;&gt; "", VLOOKUP($A57,'V2.5.2 Measures'!$C:$W,20,FALSE),"N/A")</f>
        <v>#REF!</v>
      </c>
      <c r="O57" s="7" t="e">
        <f>IF(VLOOKUP($A57,'V2.5.2 Measures'!$C:$W,21,FALSE)&lt;&gt; "", VLOOKUP($A57,'V2.5.2 Measures'!$C:$W,21,FALSE),"N/A")</f>
        <v>#REF!</v>
      </c>
      <c r="P57" s="7" t="e">
        <f>IF(VLOOKUP($A57,'V2.5.2 Measures'!$C:$W,22,FALSE)&lt;&gt; "", VLOOKUP($A57,'V2.5.2 Measures'!$C:$W,22,FALSE),"N/A")</f>
        <v>#REF!</v>
      </c>
      <c r="Q57" s="7" t="e">
        <f>IF(VLOOKUP($A57,'V2.5.2 Measures'!$C:$W,23,FALSE)&lt;&gt; "", VLOOKUP($A57,'V2.5.2 Measures'!$C:$W,23,FALSE),"N/A")</f>
        <v>#REF!</v>
      </c>
      <c r="R57" s="7" t="e">
        <f>IF(VLOOKUP($A57,'V2.5.2 Measures'!$C:$W,24,FALSE)&lt;&gt; "", VLOOKUP($A57,'V2.5.2 Measures'!$C:$W,24,FALSE),"N/A")</f>
        <v>#REF!</v>
      </c>
      <c r="S57" s="7" t="e">
        <f>IF(VLOOKUP($A57,'V2.5.2 Measures'!$C:$W,25,FALSE)&lt;&gt; "", VLOOKUP($A57,'V2.5.2 Measures'!$C:$W,25,FALSE),"N/A")</f>
        <v>#REF!</v>
      </c>
      <c r="T57" s="7" t="e">
        <f>IF(VLOOKUP($A57,'V2.5.2 Measures'!$C:$W,2,FALSE)&lt;&gt; "", VLOOKUP($A57,'V2.5.2 Measures'!$C:$W,2,FALSE),"N/A")</f>
        <v>#REF!</v>
      </c>
      <c r="U57" s="7" t="e">
        <f>IF(VLOOKUP($A57,'V2.5.2 Measures'!$C:$W,3,FALSE)&lt;&gt; "", VLOOKUP($A57,'V2.5.2 Measures'!$C:$W,3,FALSE),"N/A")</f>
        <v>#REF!</v>
      </c>
      <c r="V57" s="7" t="e">
        <f>IF(VLOOKUP($A57,'V2.5.2 Measures'!$C:$W,26,FALSE)&lt;&gt; "", VLOOKUP($A57,'V2.5.2 Measures'!$C:$W,26,FALSE),"N/A")</f>
        <v>#REF!</v>
      </c>
      <c r="W57" s="7" t="e">
        <f>IF(VLOOKUP($A57,'V2.5.2 Measures'!$C:$W,44,FALSE)&lt;&gt; "", VLOOKUP($A57,'V2.5.2 Measures'!$C:$W,44,FALSE),"N/A")</f>
        <v>#REF!</v>
      </c>
    </row>
    <row r="58" spans="1:23" x14ac:dyDescent="0.35">
      <c r="A58" s="7" t="e">
        <f>'V2.5.2 Measures'!#REF!</f>
        <v>#REF!</v>
      </c>
      <c r="B58" s="7" t="e">
        <f>VLOOKUP($A58,'V2.5.2 Measures'!$C:$W,6,FALSE)</f>
        <v>#REF!</v>
      </c>
      <c r="C58" s="7" t="e">
        <f>VLOOKUP($A58,'V2.5.2 Measures'!$C:$W,8,FALSE)</f>
        <v>#REF!</v>
      </c>
      <c r="D58" s="7" t="e">
        <f>IF(VLOOKUP($A58,'V2.5.2 Measures'!$C:$W,4,FALSE)="","",VLOOKUP($A58,'V2.5.2 Measures'!$C:$W,4,FALSE))</f>
        <v>#REF!</v>
      </c>
      <c r="E58" s="7" t="e">
        <f>IF((VLOOKUP($A58,'V2.5.2 Measures'!$C:$W,8,FALSE)&lt;&gt;"")*AND(VLOOKUP($A58,'V2.5.2 Measures'!$C:$W,8,FALSE)&lt;&gt;"TBD"),VLOOKUP($A58,'V2.5.2 Measures'!$C:$W,8,FALSE),"N/A")</f>
        <v>#REF!</v>
      </c>
      <c r="F58" s="7" t="e">
        <f>IF((VLOOKUP($A58,'V2.5.2 Measures'!$C:$W,9,FALSE)&lt;&gt;"")*AND(VLOOKUP($A58,'V2.5.2 Measures'!$C:$W,9,FALSE)&lt;&gt;"TBD"),VLOOKUP($A58,'V2.5.2 Measures'!$C:$W,9,FALSE),"N/A")</f>
        <v>#REF!</v>
      </c>
      <c r="G58" s="7" t="e">
        <f>IF((VLOOKUP($A58,'V2.5.2 Measures'!$C:$W,10,FALSE)&lt;&gt;"")*AND(VLOOKUP($A58,'V2.5.2 Measures'!$C:$W,10,FALSE)&lt;&gt;"TBD"),VLOOKUP($A58,'V2.5.2 Measures'!$C:$W,10,FALSE),"N/A")</f>
        <v>#REF!</v>
      </c>
      <c r="H58" s="7" t="e">
        <f>IF(VLOOKUP($A58,'V2.5.2 Measures'!$C:$W,14,FALSE)&lt;&gt; "", VLOOKUP($A58,'V2.5.2 Measures'!$C:$W,14,FALSE),"N/A")</f>
        <v>#REF!</v>
      </c>
      <c r="I58" s="7" t="e">
        <f>IF(VLOOKUP($A58,'V2.5.2 Measures'!$C:$W,15,FALSE)&lt;&gt; "", VLOOKUP($A58,'V2.5.2 Measures'!$C:$W,15,FALSE),"N/A")</f>
        <v>#REF!</v>
      </c>
      <c r="J58" s="7" t="e">
        <f>IF(VLOOKUP($A58,'V2.5.2 Measures'!$C:$W,16,FALSE)&lt;&gt; "", VLOOKUP($A58,'V2.5.2 Measures'!$C:$W,16,FALSE),"N/A")</f>
        <v>#REF!</v>
      </c>
      <c r="K58" s="7" t="e">
        <f>IF(VLOOKUP($A58,'V2.5.2 Measures'!$C:$W,17,FALSE)&lt;&gt; "", VLOOKUP($A58,'V2.5.2 Measures'!$C:$W,17,FALSE),"N/A")</f>
        <v>#REF!</v>
      </c>
      <c r="L58" s="7" t="e">
        <f>IF(VLOOKUP($A58,'V2.5.2 Measures'!$C:$W,18,FALSE)&lt;&gt; "", VLOOKUP($A58,'V2.5.2 Measures'!$C:$W,18,FALSE),"N/A")</f>
        <v>#REF!</v>
      </c>
      <c r="M58" s="7" t="e">
        <f>IF(VLOOKUP($A58,'V2.5.2 Measures'!$C:$W,19,FALSE)&lt;&gt; "", VLOOKUP($A58,'V2.5.2 Measures'!$C:$W,19,FALSE),"N/A")</f>
        <v>#REF!</v>
      </c>
      <c r="N58" s="7" t="e">
        <f>IF(VLOOKUP($A58,'V2.5.2 Measures'!$C:$W,20,FALSE)&lt;&gt; "", VLOOKUP($A58,'V2.5.2 Measures'!$C:$W,20,FALSE),"N/A")</f>
        <v>#REF!</v>
      </c>
      <c r="O58" s="7" t="e">
        <f>IF(VLOOKUP($A58,'V2.5.2 Measures'!$C:$W,21,FALSE)&lt;&gt; "", VLOOKUP($A58,'V2.5.2 Measures'!$C:$W,21,FALSE),"N/A")</f>
        <v>#REF!</v>
      </c>
      <c r="P58" s="7" t="e">
        <f>IF(VLOOKUP($A58,'V2.5.2 Measures'!$C:$W,22,FALSE)&lt;&gt; "", VLOOKUP($A58,'V2.5.2 Measures'!$C:$W,22,FALSE),"N/A")</f>
        <v>#REF!</v>
      </c>
      <c r="Q58" s="7" t="e">
        <f>IF(VLOOKUP($A58,'V2.5.2 Measures'!$C:$W,23,FALSE)&lt;&gt; "", VLOOKUP($A58,'V2.5.2 Measures'!$C:$W,23,FALSE),"N/A")</f>
        <v>#REF!</v>
      </c>
      <c r="R58" s="7" t="e">
        <f>IF(VLOOKUP($A58,'V2.5.2 Measures'!$C:$W,24,FALSE)&lt;&gt; "", VLOOKUP($A58,'V2.5.2 Measures'!$C:$W,24,FALSE),"N/A")</f>
        <v>#REF!</v>
      </c>
      <c r="S58" s="7" t="e">
        <f>IF(VLOOKUP($A58,'V2.5.2 Measures'!$C:$W,25,FALSE)&lt;&gt; "", VLOOKUP($A58,'V2.5.2 Measures'!$C:$W,25,FALSE),"N/A")</f>
        <v>#REF!</v>
      </c>
      <c r="T58" s="7" t="e">
        <f>IF(VLOOKUP($A58,'V2.5.2 Measures'!$C:$W,2,FALSE)&lt;&gt; "", VLOOKUP($A58,'V2.5.2 Measures'!$C:$W,2,FALSE),"N/A")</f>
        <v>#REF!</v>
      </c>
      <c r="U58" s="7" t="e">
        <f>IF(VLOOKUP($A58,'V2.5.2 Measures'!$C:$W,3,FALSE)&lt;&gt; "", VLOOKUP($A58,'V2.5.2 Measures'!$C:$W,3,FALSE),"N/A")</f>
        <v>#REF!</v>
      </c>
      <c r="V58" s="7" t="e">
        <f>IF(VLOOKUP($A58,'V2.5.2 Measures'!$C:$W,26,FALSE)&lt;&gt; "", VLOOKUP($A58,'V2.5.2 Measures'!$C:$W,26,FALSE),"N/A")</f>
        <v>#REF!</v>
      </c>
      <c r="W58" s="7" t="e">
        <f>IF(VLOOKUP($A58,'V2.5.2 Measures'!$C:$W,44,FALSE)&lt;&gt; "", VLOOKUP($A58,'V2.5.2 Measures'!$C:$W,44,FALSE),"N/A")</f>
        <v>#REF!</v>
      </c>
    </row>
    <row r="59" spans="1:23" x14ac:dyDescent="0.35">
      <c r="A59" s="7" t="e">
        <f>'V2.5.2 Measures'!#REF!</f>
        <v>#REF!</v>
      </c>
      <c r="B59" s="7" t="e">
        <f>VLOOKUP($A59,'V2.5.2 Measures'!$C:$W,6,FALSE)</f>
        <v>#REF!</v>
      </c>
      <c r="C59" s="7" t="e">
        <f>VLOOKUP($A59,'V2.5.2 Measures'!$C:$W,8,FALSE)</f>
        <v>#REF!</v>
      </c>
      <c r="D59" s="7" t="e">
        <f>IF(VLOOKUP($A59,'V2.5.2 Measures'!$C:$W,4,FALSE)="","",VLOOKUP($A59,'V2.5.2 Measures'!$C:$W,4,FALSE))</f>
        <v>#REF!</v>
      </c>
      <c r="E59" s="7" t="e">
        <f>IF((VLOOKUP($A59,'V2.5.2 Measures'!$C:$W,8,FALSE)&lt;&gt;"")*AND(VLOOKUP($A59,'V2.5.2 Measures'!$C:$W,8,FALSE)&lt;&gt;"TBD"),VLOOKUP($A59,'V2.5.2 Measures'!$C:$W,8,FALSE),"N/A")</f>
        <v>#REF!</v>
      </c>
      <c r="F59" s="7" t="e">
        <f>IF((VLOOKUP($A59,'V2.5.2 Measures'!$C:$W,9,FALSE)&lt;&gt;"")*AND(VLOOKUP($A59,'V2.5.2 Measures'!$C:$W,9,FALSE)&lt;&gt;"TBD"),VLOOKUP($A59,'V2.5.2 Measures'!$C:$W,9,FALSE),"N/A")</f>
        <v>#REF!</v>
      </c>
      <c r="G59" s="7" t="e">
        <f>IF((VLOOKUP($A59,'V2.5.2 Measures'!$C:$W,10,FALSE)&lt;&gt;"")*AND(VLOOKUP($A59,'V2.5.2 Measures'!$C:$W,10,FALSE)&lt;&gt;"TBD"),VLOOKUP($A59,'V2.5.2 Measures'!$C:$W,10,FALSE),"N/A")</f>
        <v>#REF!</v>
      </c>
      <c r="H59" s="7" t="e">
        <f>IF(VLOOKUP($A59,'V2.5.2 Measures'!$C:$W,14,FALSE)&lt;&gt; "", VLOOKUP($A59,'V2.5.2 Measures'!$C:$W,14,FALSE),"N/A")</f>
        <v>#REF!</v>
      </c>
      <c r="I59" s="7" t="e">
        <f>IF(VLOOKUP($A59,'V2.5.2 Measures'!$C:$W,15,FALSE)&lt;&gt; "", VLOOKUP($A59,'V2.5.2 Measures'!$C:$W,15,FALSE),"N/A")</f>
        <v>#REF!</v>
      </c>
      <c r="J59" s="7" t="e">
        <f>IF(VLOOKUP($A59,'V2.5.2 Measures'!$C:$W,16,FALSE)&lt;&gt; "", VLOOKUP($A59,'V2.5.2 Measures'!$C:$W,16,FALSE),"N/A")</f>
        <v>#REF!</v>
      </c>
      <c r="K59" s="7" t="e">
        <f>IF(VLOOKUP($A59,'V2.5.2 Measures'!$C:$W,17,FALSE)&lt;&gt; "", VLOOKUP($A59,'V2.5.2 Measures'!$C:$W,17,FALSE),"N/A")</f>
        <v>#REF!</v>
      </c>
      <c r="L59" s="7" t="e">
        <f>IF(VLOOKUP($A59,'V2.5.2 Measures'!$C:$W,18,FALSE)&lt;&gt; "", VLOOKUP($A59,'V2.5.2 Measures'!$C:$W,18,FALSE),"N/A")</f>
        <v>#REF!</v>
      </c>
      <c r="M59" s="7" t="e">
        <f>IF(VLOOKUP($A59,'V2.5.2 Measures'!$C:$W,19,FALSE)&lt;&gt; "", VLOOKUP($A59,'V2.5.2 Measures'!$C:$W,19,FALSE),"N/A")</f>
        <v>#REF!</v>
      </c>
      <c r="N59" s="7" t="e">
        <f>IF(VLOOKUP($A59,'V2.5.2 Measures'!$C:$W,20,FALSE)&lt;&gt; "", VLOOKUP($A59,'V2.5.2 Measures'!$C:$W,20,FALSE),"N/A")</f>
        <v>#REF!</v>
      </c>
      <c r="O59" s="7" t="e">
        <f>IF(VLOOKUP($A59,'V2.5.2 Measures'!$C:$W,21,FALSE)&lt;&gt; "", VLOOKUP($A59,'V2.5.2 Measures'!$C:$W,21,FALSE),"N/A")</f>
        <v>#REF!</v>
      </c>
      <c r="P59" s="7" t="e">
        <f>IF(VLOOKUP($A59,'V2.5.2 Measures'!$C:$W,22,FALSE)&lt;&gt; "", VLOOKUP($A59,'V2.5.2 Measures'!$C:$W,22,FALSE),"N/A")</f>
        <v>#REF!</v>
      </c>
      <c r="Q59" s="7" t="e">
        <f>IF(VLOOKUP($A59,'V2.5.2 Measures'!$C:$W,23,FALSE)&lt;&gt; "", VLOOKUP($A59,'V2.5.2 Measures'!$C:$W,23,FALSE),"N/A")</f>
        <v>#REF!</v>
      </c>
      <c r="R59" s="7" t="e">
        <f>IF(VLOOKUP($A59,'V2.5.2 Measures'!$C:$W,24,FALSE)&lt;&gt; "", VLOOKUP($A59,'V2.5.2 Measures'!$C:$W,24,FALSE),"N/A")</f>
        <v>#REF!</v>
      </c>
      <c r="S59" s="7" t="e">
        <f>IF(VLOOKUP($A59,'V2.5.2 Measures'!$C:$W,25,FALSE)&lt;&gt; "", VLOOKUP($A59,'V2.5.2 Measures'!$C:$W,25,FALSE),"N/A")</f>
        <v>#REF!</v>
      </c>
      <c r="T59" s="7" t="e">
        <f>IF(VLOOKUP($A59,'V2.5.2 Measures'!$C:$W,2,FALSE)&lt;&gt; "", VLOOKUP($A59,'V2.5.2 Measures'!$C:$W,2,FALSE),"N/A")</f>
        <v>#REF!</v>
      </c>
      <c r="U59" s="7" t="e">
        <f>IF(VLOOKUP($A59,'V2.5.2 Measures'!$C:$W,3,FALSE)&lt;&gt; "", VLOOKUP($A59,'V2.5.2 Measures'!$C:$W,3,FALSE),"N/A")</f>
        <v>#REF!</v>
      </c>
      <c r="V59" s="7" t="e">
        <f>IF(VLOOKUP($A59,'V2.5.2 Measures'!$C:$W,26,FALSE)&lt;&gt; "", VLOOKUP($A59,'V2.5.2 Measures'!$C:$W,26,FALSE),"N/A")</f>
        <v>#REF!</v>
      </c>
      <c r="W59" s="7" t="e">
        <f>IF(VLOOKUP($A59,'V2.5.2 Measures'!$C:$W,44,FALSE)&lt;&gt; "", VLOOKUP($A59,'V2.5.2 Measures'!$C:$W,44,FALSE),"N/A")</f>
        <v>#REF!</v>
      </c>
    </row>
    <row r="60" spans="1:23" x14ac:dyDescent="0.35">
      <c r="A60" s="7" t="e">
        <f>'V2.5.2 Measures'!#REF!</f>
        <v>#REF!</v>
      </c>
      <c r="B60" s="7" t="e">
        <f>VLOOKUP($A60,'V2.5.2 Measures'!$C:$W,6,FALSE)</f>
        <v>#REF!</v>
      </c>
      <c r="C60" s="7" t="e">
        <f>VLOOKUP($A60,'V2.5.2 Measures'!$C:$W,8,FALSE)</f>
        <v>#REF!</v>
      </c>
      <c r="D60" s="7" t="e">
        <f>IF(VLOOKUP($A60,'V2.5.2 Measures'!$C:$W,4,FALSE)="","",VLOOKUP($A60,'V2.5.2 Measures'!$C:$W,4,FALSE))</f>
        <v>#REF!</v>
      </c>
      <c r="E60" s="7" t="e">
        <f>IF((VLOOKUP($A60,'V2.5.2 Measures'!$C:$W,8,FALSE)&lt;&gt;"")*AND(VLOOKUP($A60,'V2.5.2 Measures'!$C:$W,8,FALSE)&lt;&gt;"TBD"),VLOOKUP($A60,'V2.5.2 Measures'!$C:$W,8,FALSE),"N/A")</f>
        <v>#REF!</v>
      </c>
      <c r="F60" s="7" t="e">
        <f>IF((VLOOKUP($A60,'V2.5.2 Measures'!$C:$W,9,FALSE)&lt;&gt;"")*AND(VLOOKUP($A60,'V2.5.2 Measures'!$C:$W,9,FALSE)&lt;&gt;"TBD"),VLOOKUP($A60,'V2.5.2 Measures'!$C:$W,9,FALSE),"N/A")</f>
        <v>#REF!</v>
      </c>
      <c r="G60" s="7" t="e">
        <f>IF((VLOOKUP($A60,'V2.5.2 Measures'!$C:$W,10,FALSE)&lt;&gt;"")*AND(VLOOKUP($A60,'V2.5.2 Measures'!$C:$W,10,FALSE)&lt;&gt;"TBD"),VLOOKUP($A60,'V2.5.2 Measures'!$C:$W,10,FALSE),"N/A")</f>
        <v>#REF!</v>
      </c>
      <c r="H60" s="7" t="e">
        <f>IF(VLOOKUP($A60,'V2.5.2 Measures'!$C:$W,14,FALSE)&lt;&gt; "", VLOOKUP($A60,'V2.5.2 Measures'!$C:$W,14,FALSE),"N/A")</f>
        <v>#REF!</v>
      </c>
      <c r="I60" s="7" t="e">
        <f>IF(VLOOKUP($A60,'V2.5.2 Measures'!$C:$W,15,FALSE)&lt;&gt; "", VLOOKUP($A60,'V2.5.2 Measures'!$C:$W,15,FALSE),"N/A")</f>
        <v>#REF!</v>
      </c>
      <c r="J60" s="7" t="e">
        <f>IF(VLOOKUP($A60,'V2.5.2 Measures'!$C:$W,16,FALSE)&lt;&gt; "", VLOOKUP($A60,'V2.5.2 Measures'!$C:$W,16,FALSE),"N/A")</f>
        <v>#REF!</v>
      </c>
      <c r="K60" s="7" t="e">
        <f>IF(VLOOKUP($A60,'V2.5.2 Measures'!$C:$W,17,FALSE)&lt;&gt; "", VLOOKUP($A60,'V2.5.2 Measures'!$C:$W,17,FALSE),"N/A")</f>
        <v>#REF!</v>
      </c>
      <c r="L60" s="7" t="e">
        <f>IF(VLOOKUP($A60,'V2.5.2 Measures'!$C:$W,18,FALSE)&lt;&gt; "", VLOOKUP($A60,'V2.5.2 Measures'!$C:$W,18,FALSE),"N/A")</f>
        <v>#REF!</v>
      </c>
      <c r="M60" s="7" t="e">
        <f>IF(VLOOKUP($A60,'V2.5.2 Measures'!$C:$W,19,FALSE)&lt;&gt; "", VLOOKUP($A60,'V2.5.2 Measures'!$C:$W,19,FALSE),"N/A")</f>
        <v>#REF!</v>
      </c>
      <c r="N60" s="7" t="e">
        <f>IF(VLOOKUP($A60,'V2.5.2 Measures'!$C:$W,20,FALSE)&lt;&gt; "", VLOOKUP($A60,'V2.5.2 Measures'!$C:$W,20,FALSE),"N/A")</f>
        <v>#REF!</v>
      </c>
      <c r="O60" s="7" t="e">
        <f>IF(VLOOKUP($A60,'V2.5.2 Measures'!$C:$W,21,FALSE)&lt;&gt; "", VLOOKUP($A60,'V2.5.2 Measures'!$C:$W,21,FALSE),"N/A")</f>
        <v>#REF!</v>
      </c>
      <c r="P60" s="7" t="e">
        <f>IF(VLOOKUP($A60,'V2.5.2 Measures'!$C:$W,22,FALSE)&lt;&gt; "", VLOOKUP($A60,'V2.5.2 Measures'!$C:$W,22,FALSE),"N/A")</f>
        <v>#REF!</v>
      </c>
      <c r="Q60" s="7" t="e">
        <f>IF(VLOOKUP($A60,'V2.5.2 Measures'!$C:$W,23,FALSE)&lt;&gt; "", VLOOKUP($A60,'V2.5.2 Measures'!$C:$W,23,FALSE),"N/A")</f>
        <v>#REF!</v>
      </c>
      <c r="R60" s="7" t="e">
        <f>IF(VLOOKUP($A60,'V2.5.2 Measures'!$C:$W,24,FALSE)&lt;&gt; "", VLOOKUP($A60,'V2.5.2 Measures'!$C:$W,24,FALSE),"N/A")</f>
        <v>#REF!</v>
      </c>
      <c r="S60" s="7" t="e">
        <f>IF(VLOOKUP($A60,'V2.5.2 Measures'!$C:$W,25,FALSE)&lt;&gt; "", VLOOKUP($A60,'V2.5.2 Measures'!$C:$W,25,FALSE),"N/A")</f>
        <v>#REF!</v>
      </c>
      <c r="T60" s="7" t="e">
        <f>IF(VLOOKUP($A60,'V2.5.2 Measures'!$C:$W,2,FALSE)&lt;&gt; "", VLOOKUP($A60,'V2.5.2 Measures'!$C:$W,2,FALSE),"N/A")</f>
        <v>#REF!</v>
      </c>
      <c r="U60" s="7" t="e">
        <f>IF(VLOOKUP($A60,'V2.5.2 Measures'!$C:$W,3,FALSE)&lt;&gt; "", VLOOKUP($A60,'V2.5.2 Measures'!$C:$W,3,FALSE),"N/A")</f>
        <v>#REF!</v>
      </c>
      <c r="V60" s="7" t="e">
        <f>IF(VLOOKUP($A60,'V2.5.2 Measures'!$C:$W,26,FALSE)&lt;&gt; "", VLOOKUP($A60,'V2.5.2 Measures'!$C:$W,26,FALSE),"N/A")</f>
        <v>#REF!</v>
      </c>
      <c r="W60" s="7" t="e">
        <f>IF(VLOOKUP($A60,'V2.5.2 Measures'!$C:$W,44,FALSE)&lt;&gt; "", VLOOKUP($A60,'V2.5.2 Measures'!$C:$W,44,FALSE),"N/A")</f>
        <v>#REF!</v>
      </c>
    </row>
    <row r="61" spans="1:23" x14ac:dyDescent="0.35">
      <c r="A61" s="7" t="e">
        <f>'V2.5.2 Measures'!#REF!</f>
        <v>#REF!</v>
      </c>
      <c r="B61" s="7" t="e">
        <f>VLOOKUP($A61,'V2.5.2 Measures'!$C:$W,6,FALSE)</f>
        <v>#REF!</v>
      </c>
      <c r="C61" s="7" t="e">
        <f>VLOOKUP($A61,'V2.5.2 Measures'!$C:$W,8,FALSE)</f>
        <v>#REF!</v>
      </c>
      <c r="D61" s="7" t="e">
        <f>IF(VLOOKUP($A61,'V2.5.2 Measures'!$C:$W,4,FALSE)="","",VLOOKUP($A61,'V2.5.2 Measures'!$C:$W,4,FALSE))</f>
        <v>#REF!</v>
      </c>
      <c r="E61" s="7" t="e">
        <f>IF((VLOOKUP($A61,'V2.5.2 Measures'!$C:$W,8,FALSE)&lt;&gt;"")*AND(VLOOKUP($A61,'V2.5.2 Measures'!$C:$W,8,FALSE)&lt;&gt;"TBD"),VLOOKUP($A61,'V2.5.2 Measures'!$C:$W,8,FALSE),"N/A")</f>
        <v>#REF!</v>
      </c>
      <c r="F61" s="7" t="e">
        <f>IF((VLOOKUP($A61,'V2.5.2 Measures'!$C:$W,9,FALSE)&lt;&gt;"")*AND(VLOOKUP($A61,'V2.5.2 Measures'!$C:$W,9,FALSE)&lt;&gt;"TBD"),VLOOKUP($A61,'V2.5.2 Measures'!$C:$W,9,FALSE),"N/A")</f>
        <v>#REF!</v>
      </c>
      <c r="G61" s="7" t="e">
        <f>IF((VLOOKUP($A61,'V2.5.2 Measures'!$C:$W,10,FALSE)&lt;&gt;"")*AND(VLOOKUP($A61,'V2.5.2 Measures'!$C:$W,10,FALSE)&lt;&gt;"TBD"),VLOOKUP($A61,'V2.5.2 Measures'!$C:$W,10,FALSE),"N/A")</f>
        <v>#REF!</v>
      </c>
      <c r="H61" s="7" t="e">
        <f>IF(VLOOKUP($A61,'V2.5.2 Measures'!$C:$W,14,FALSE)&lt;&gt; "", VLOOKUP($A61,'V2.5.2 Measures'!$C:$W,14,FALSE),"N/A")</f>
        <v>#REF!</v>
      </c>
      <c r="I61" s="7" t="e">
        <f>IF(VLOOKUP($A61,'V2.5.2 Measures'!$C:$W,15,FALSE)&lt;&gt; "", VLOOKUP($A61,'V2.5.2 Measures'!$C:$W,15,FALSE),"N/A")</f>
        <v>#REF!</v>
      </c>
      <c r="J61" s="7" t="e">
        <f>IF(VLOOKUP($A61,'V2.5.2 Measures'!$C:$W,16,FALSE)&lt;&gt; "", VLOOKUP($A61,'V2.5.2 Measures'!$C:$W,16,FALSE),"N/A")</f>
        <v>#REF!</v>
      </c>
      <c r="K61" s="7" t="e">
        <f>IF(VLOOKUP($A61,'V2.5.2 Measures'!$C:$W,17,FALSE)&lt;&gt; "", VLOOKUP($A61,'V2.5.2 Measures'!$C:$W,17,FALSE),"N/A")</f>
        <v>#REF!</v>
      </c>
      <c r="L61" s="7" t="e">
        <f>IF(VLOOKUP($A61,'V2.5.2 Measures'!$C:$W,18,FALSE)&lt;&gt; "", VLOOKUP($A61,'V2.5.2 Measures'!$C:$W,18,FALSE),"N/A")</f>
        <v>#REF!</v>
      </c>
      <c r="M61" s="7" t="e">
        <f>IF(VLOOKUP($A61,'V2.5.2 Measures'!$C:$W,19,FALSE)&lt;&gt; "", VLOOKUP($A61,'V2.5.2 Measures'!$C:$W,19,FALSE),"N/A")</f>
        <v>#REF!</v>
      </c>
      <c r="N61" s="7" t="e">
        <f>IF(VLOOKUP($A61,'V2.5.2 Measures'!$C:$W,20,FALSE)&lt;&gt; "", VLOOKUP($A61,'V2.5.2 Measures'!$C:$W,20,FALSE),"N/A")</f>
        <v>#REF!</v>
      </c>
      <c r="O61" s="7" t="e">
        <f>IF(VLOOKUP($A61,'V2.5.2 Measures'!$C:$W,21,FALSE)&lt;&gt; "", VLOOKUP($A61,'V2.5.2 Measures'!$C:$W,21,FALSE),"N/A")</f>
        <v>#REF!</v>
      </c>
      <c r="P61" s="7" t="e">
        <f>IF(VLOOKUP($A61,'V2.5.2 Measures'!$C:$W,22,FALSE)&lt;&gt; "", VLOOKUP($A61,'V2.5.2 Measures'!$C:$W,22,FALSE),"N/A")</f>
        <v>#REF!</v>
      </c>
      <c r="Q61" s="7" t="e">
        <f>IF(VLOOKUP($A61,'V2.5.2 Measures'!$C:$W,23,FALSE)&lt;&gt; "", VLOOKUP($A61,'V2.5.2 Measures'!$C:$W,23,FALSE),"N/A")</f>
        <v>#REF!</v>
      </c>
      <c r="R61" s="7" t="e">
        <f>IF(VLOOKUP($A61,'V2.5.2 Measures'!$C:$W,24,FALSE)&lt;&gt; "", VLOOKUP($A61,'V2.5.2 Measures'!$C:$W,24,FALSE),"N/A")</f>
        <v>#REF!</v>
      </c>
      <c r="S61" s="7" t="e">
        <f>IF(VLOOKUP($A61,'V2.5.2 Measures'!$C:$W,25,FALSE)&lt;&gt; "", VLOOKUP($A61,'V2.5.2 Measures'!$C:$W,25,FALSE),"N/A")</f>
        <v>#REF!</v>
      </c>
      <c r="T61" s="7" t="e">
        <f>IF(VLOOKUP($A61,'V2.5.2 Measures'!$C:$W,2,FALSE)&lt;&gt; "", VLOOKUP($A61,'V2.5.2 Measures'!$C:$W,2,FALSE),"N/A")</f>
        <v>#REF!</v>
      </c>
      <c r="U61" s="7" t="e">
        <f>IF(VLOOKUP($A61,'V2.5.2 Measures'!$C:$W,3,FALSE)&lt;&gt; "", VLOOKUP($A61,'V2.5.2 Measures'!$C:$W,3,FALSE),"N/A")</f>
        <v>#REF!</v>
      </c>
      <c r="V61" s="7" t="e">
        <f>IF(VLOOKUP($A61,'V2.5.2 Measures'!$C:$W,26,FALSE)&lt;&gt; "", VLOOKUP($A61,'V2.5.2 Measures'!$C:$W,26,FALSE),"N/A")</f>
        <v>#REF!</v>
      </c>
      <c r="W61" s="7" t="e">
        <f>IF(VLOOKUP($A61,'V2.5.2 Measures'!$C:$W,44,FALSE)&lt;&gt; "", VLOOKUP($A61,'V2.5.2 Measures'!$C:$W,44,FALSE),"N/A")</f>
        <v>#REF!</v>
      </c>
    </row>
    <row r="62" spans="1:23" x14ac:dyDescent="0.35">
      <c r="A62" s="7" t="e">
        <f>'V2.5.2 Measures'!#REF!</f>
        <v>#REF!</v>
      </c>
      <c r="B62" s="7" t="e">
        <f>VLOOKUP($A62,'V2.5.2 Measures'!$C:$W,6,FALSE)</f>
        <v>#REF!</v>
      </c>
      <c r="C62" s="7" t="e">
        <f>VLOOKUP($A62,'V2.5.2 Measures'!$C:$W,8,FALSE)</f>
        <v>#REF!</v>
      </c>
      <c r="D62" s="7" t="e">
        <f>IF(VLOOKUP($A62,'V2.5.2 Measures'!$C:$W,4,FALSE)="","",VLOOKUP($A62,'V2.5.2 Measures'!$C:$W,4,FALSE))</f>
        <v>#REF!</v>
      </c>
      <c r="E62" s="7" t="e">
        <f>IF((VLOOKUP($A62,'V2.5.2 Measures'!$C:$W,8,FALSE)&lt;&gt;"")*AND(VLOOKUP($A62,'V2.5.2 Measures'!$C:$W,8,FALSE)&lt;&gt;"TBD"),VLOOKUP($A62,'V2.5.2 Measures'!$C:$W,8,FALSE),"N/A")</f>
        <v>#REF!</v>
      </c>
      <c r="F62" s="7" t="e">
        <f>IF((VLOOKUP($A62,'V2.5.2 Measures'!$C:$W,9,FALSE)&lt;&gt;"")*AND(VLOOKUP($A62,'V2.5.2 Measures'!$C:$W,9,FALSE)&lt;&gt;"TBD"),VLOOKUP($A62,'V2.5.2 Measures'!$C:$W,9,FALSE),"N/A")</f>
        <v>#REF!</v>
      </c>
      <c r="G62" s="7" t="e">
        <f>IF((VLOOKUP($A62,'V2.5.2 Measures'!$C:$W,10,FALSE)&lt;&gt;"")*AND(VLOOKUP($A62,'V2.5.2 Measures'!$C:$W,10,FALSE)&lt;&gt;"TBD"),VLOOKUP($A62,'V2.5.2 Measures'!$C:$W,10,FALSE),"N/A")</f>
        <v>#REF!</v>
      </c>
      <c r="H62" s="7" t="e">
        <f>IF(VLOOKUP($A62,'V2.5.2 Measures'!$C:$W,14,FALSE)&lt;&gt; "", VLOOKUP($A62,'V2.5.2 Measures'!$C:$W,14,FALSE),"N/A")</f>
        <v>#REF!</v>
      </c>
      <c r="I62" s="7" t="e">
        <f>IF(VLOOKUP($A62,'V2.5.2 Measures'!$C:$W,15,FALSE)&lt;&gt; "", VLOOKUP($A62,'V2.5.2 Measures'!$C:$W,15,FALSE),"N/A")</f>
        <v>#REF!</v>
      </c>
      <c r="J62" s="7" t="e">
        <f>IF(VLOOKUP($A62,'V2.5.2 Measures'!$C:$W,16,FALSE)&lt;&gt; "", VLOOKUP($A62,'V2.5.2 Measures'!$C:$W,16,FALSE),"N/A")</f>
        <v>#REF!</v>
      </c>
      <c r="K62" s="7" t="e">
        <f>IF(VLOOKUP($A62,'V2.5.2 Measures'!$C:$W,17,FALSE)&lt;&gt; "", VLOOKUP($A62,'V2.5.2 Measures'!$C:$W,17,FALSE),"N/A")</f>
        <v>#REF!</v>
      </c>
      <c r="L62" s="7" t="e">
        <f>IF(VLOOKUP($A62,'V2.5.2 Measures'!$C:$W,18,FALSE)&lt;&gt; "", VLOOKUP($A62,'V2.5.2 Measures'!$C:$W,18,FALSE),"N/A")</f>
        <v>#REF!</v>
      </c>
      <c r="M62" s="7" t="e">
        <f>IF(VLOOKUP($A62,'V2.5.2 Measures'!$C:$W,19,FALSE)&lt;&gt; "", VLOOKUP($A62,'V2.5.2 Measures'!$C:$W,19,FALSE),"N/A")</f>
        <v>#REF!</v>
      </c>
      <c r="N62" s="7" t="e">
        <f>IF(VLOOKUP($A62,'V2.5.2 Measures'!$C:$W,20,FALSE)&lt;&gt; "", VLOOKUP($A62,'V2.5.2 Measures'!$C:$W,20,FALSE),"N/A")</f>
        <v>#REF!</v>
      </c>
      <c r="O62" s="7" t="e">
        <f>IF(VLOOKUP($A62,'V2.5.2 Measures'!$C:$W,21,FALSE)&lt;&gt; "", VLOOKUP($A62,'V2.5.2 Measures'!$C:$W,21,FALSE),"N/A")</f>
        <v>#REF!</v>
      </c>
      <c r="P62" s="7" t="e">
        <f>IF(VLOOKUP($A62,'V2.5.2 Measures'!$C:$W,22,FALSE)&lt;&gt; "", VLOOKUP($A62,'V2.5.2 Measures'!$C:$W,22,FALSE),"N/A")</f>
        <v>#REF!</v>
      </c>
      <c r="Q62" s="7" t="e">
        <f>IF(VLOOKUP($A62,'V2.5.2 Measures'!$C:$W,23,FALSE)&lt;&gt; "", VLOOKUP($A62,'V2.5.2 Measures'!$C:$W,23,FALSE),"N/A")</f>
        <v>#REF!</v>
      </c>
      <c r="R62" s="7" t="e">
        <f>IF(VLOOKUP($A62,'V2.5.2 Measures'!$C:$W,24,FALSE)&lt;&gt; "", VLOOKUP($A62,'V2.5.2 Measures'!$C:$W,24,FALSE),"N/A")</f>
        <v>#REF!</v>
      </c>
      <c r="S62" s="7" t="e">
        <f>IF(VLOOKUP($A62,'V2.5.2 Measures'!$C:$W,25,FALSE)&lt;&gt; "", VLOOKUP($A62,'V2.5.2 Measures'!$C:$W,25,FALSE),"N/A")</f>
        <v>#REF!</v>
      </c>
      <c r="T62" s="7" t="e">
        <f>IF(VLOOKUP($A62,'V2.5.2 Measures'!$C:$W,2,FALSE)&lt;&gt; "", VLOOKUP($A62,'V2.5.2 Measures'!$C:$W,2,FALSE),"N/A")</f>
        <v>#REF!</v>
      </c>
      <c r="U62" s="7" t="e">
        <f>IF(VLOOKUP($A62,'V2.5.2 Measures'!$C:$W,3,FALSE)&lt;&gt; "", VLOOKUP($A62,'V2.5.2 Measures'!$C:$W,3,FALSE),"N/A")</f>
        <v>#REF!</v>
      </c>
      <c r="V62" s="7" t="e">
        <f>IF(VLOOKUP($A62,'V2.5.2 Measures'!$C:$W,26,FALSE)&lt;&gt; "", VLOOKUP($A62,'V2.5.2 Measures'!$C:$W,26,FALSE),"N/A")</f>
        <v>#REF!</v>
      </c>
      <c r="W62" s="7" t="e">
        <f>IF(VLOOKUP($A62,'V2.5.2 Measures'!$C:$W,44,FALSE)&lt;&gt; "", VLOOKUP($A62,'V2.5.2 Measures'!$C:$W,44,FALSE),"N/A")</f>
        <v>#REF!</v>
      </c>
    </row>
    <row r="63" spans="1:23" x14ac:dyDescent="0.35">
      <c r="A63" s="7" t="e">
        <f>'V2.5.2 Measures'!#REF!</f>
        <v>#REF!</v>
      </c>
      <c r="B63" s="7" t="e">
        <f>VLOOKUP($A63,'V2.5.2 Measures'!$C:$W,6,FALSE)</f>
        <v>#REF!</v>
      </c>
      <c r="C63" s="7" t="e">
        <f>VLOOKUP($A63,'V2.5.2 Measures'!$C:$W,8,FALSE)</f>
        <v>#REF!</v>
      </c>
      <c r="D63" s="7" t="e">
        <f>IF(VLOOKUP($A63,'V2.5.2 Measures'!$C:$W,4,FALSE)="","",VLOOKUP($A63,'V2.5.2 Measures'!$C:$W,4,FALSE))</f>
        <v>#REF!</v>
      </c>
      <c r="E63" s="7" t="e">
        <f>IF((VLOOKUP($A63,'V2.5.2 Measures'!$C:$W,8,FALSE)&lt;&gt;"")*AND(VLOOKUP($A63,'V2.5.2 Measures'!$C:$W,8,FALSE)&lt;&gt;"TBD"),VLOOKUP($A63,'V2.5.2 Measures'!$C:$W,8,FALSE),"N/A")</f>
        <v>#REF!</v>
      </c>
      <c r="F63" s="7" t="e">
        <f>IF((VLOOKUP($A63,'V2.5.2 Measures'!$C:$W,9,FALSE)&lt;&gt;"")*AND(VLOOKUP($A63,'V2.5.2 Measures'!$C:$W,9,FALSE)&lt;&gt;"TBD"),VLOOKUP($A63,'V2.5.2 Measures'!$C:$W,9,FALSE),"N/A")</f>
        <v>#REF!</v>
      </c>
      <c r="G63" s="7" t="e">
        <f>IF((VLOOKUP($A63,'V2.5.2 Measures'!$C:$W,10,FALSE)&lt;&gt;"")*AND(VLOOKUP($A63,'V2.5.2 Measures'!$C:$W,10,FALSE)&lt;&gt;"TBD"),VLOOKUP($A63,'V2.5.2 Measures'!$C:$W,10,FALSE),"N/A")</f>
        <v>#REF!</v>
      </c>
      <c r="H63" s="7" t="e">
        <f>IF(VLOOKUP($A63,'V2.5.2 Measures'!$C:$W,14,FALSE)&lt;&gt; "", VLOOKUP($A63,'V2.5.2 Measures'!$C:$W,14,FALSE),"N/A")</f>
        <v>#REF!</v>
      </c>
      <c r="I63" s="7" t="e">
        <f>IF(VLOOKUP($A63,'V2.5.2 Measures'!$C:$W,15,FALSE)&lt;&gt; "", VLOOKUP($A63,'V2.5.2 Measures'!$C:$W,15,FALSE),"N/A")</f>
        <v>#REF!</v>
      </c>
      <c r="J63" s="7" t="e">
        <f>IF(VLOOKUP($A63,'V2.5.2 Measures'!$C:$W,16,FALSE)&lt;&gt; "", VLOOKUP($A63,'V2.5.2 Measures'!$C:$W,16,FALSE),"N/A")</f>
        <v>#REF!</v>
      </c>
      <c r="K63" s="7" t="e">
        <f>IF(VLOOKUP($A63,'V2.5.2 Measures'!$C:$W,17,FALSE)&lt;&gt; "", VLOOKUP($A63,'V2.5.2 Measures'!$C:$W,17,FALSE),"N/A")</f>
        <v>#REF!</v>
      </c>
      <c r="L63" s="7" t="e">
        <f>IF(VLOOKUP($A63,'V2.5.2 Measures'!$C:$W,18,FALSE)&lt;&gt; "", VLOOKUP($A63,'V2.5.2 Measures'!$C:$W,18,FALSE),"N/A")</f>
        <v>#REF!</v>
      </c>
      <c r="M63" s="7" t="e">
        <f>IF(VLOOKUP($A63,'V2.5.2 Measures'!$C:$W,19,FALSE)&lt;&gt; "", VLOOKUP($A63,'V2.5.2 Measures'!$C:$W,19,FALSE),"N/A")</f>
        <v>#REF!</v>
      </c>
      <c r="N63" s="7" t="e">
        <f>IF(VLOOKUP($A63,'V2.5.2 Measures'!$C:$W,20,FALSE)&lt;&gt; "", VLOOKUP($A63,'V2.5.2 Measures'!$C:$W,20,FALSE),"N/A")</f>
        <v>#REF!</v>
      </c>
      <c r="O63" s="7" t="e">
        <f>IF(VLOOKUP($A63,'V2.5.2 Measures'!$C:$W,21,FALSE)&lt;&gt; "", VLOOKUP($A63,'V2.5.2 Measures'!$C:$W,21,FALSE),"N/A")</f>
        <v>#REF!</v>
      </c>
      <c r="P63" s="7" t="e">
        <f>IF(VLOOKUP($A63,'V2.5.2 Measures'!$C:$W,22,FALSE)&lt;&gt; "", VLOOKUP($A63,'V2.5.2 Measures'!$C:$W,22,FALSE),"N/A")</f>
        <v>#REF!</v>
      </c>
      <c r="Q63" s="7" t="e">
        <f>IF(VLOOKUP($A63,'V2.5.2 Measures'!$C:$W,23,FALSE)&lt;&gt; "", VLOOKUP($A63,'V2.5.2 Measures'!$C:$W,23,FALSE),"N/A")</f>
        <v>#REF!</v>
      </c>
      <c r="R63" s="7" t="e">
        <f>IF(VLOOKUP($A63,'V2.5.2 Measures'!$C:$W,24,FALSE)&lt;&gt; "", VLOOKUP($A63,'V2.5.2 Measures'!$C:$W,24,FALSE),"N/A")</f>
        <v>#REF!</v>
      </c>
      <c r="S63" s="7" t="e">
        <f>IF(VLOOKUP($A63,'V2.5.2 Measures'!$C:$W,25,FALSE)&lt;&gt; "", VLOOKUP($A63,'V2.5.2 Measures'!$C:$W,25,FALSE),"N/A")</f>
        <v>#REF!</v>
      </c>
      <c r="T63" s="7" t="e">
        <f>IF(VLOOKUP($A63,'V2.5.2 Measures'!$C:$W,2,FALSE)&lt;&gt; "", VLOOKUP($A63,'V2.5.2 Measures'!$C:$W,2,FALSE),"N/A")</f>
        <v>#REF!</v>
      </c>
      <c r="U63" s="7" t="e">
        <f>IF(VLOOKUP($A63,'V2.5.2 Measures'!$C:$W,3,FALSE)&lt;&gt; "", VLOOKUP($A63,'V2.5.2 Measures'!$C:$W,3,FALSE),"N/A")</f>
        <v>#REF!</v>
      </c>
      <c r="V63" s="7" t="e">
        <f>IF(VLOOKUP($A63,'V2.5.2 Measures'!$C:$W,26,FALSE)&lt;&gt; "", VLOOKUP($A63,'V2.5.2 Measures'!$C:$W,26,FALSE),"N/A")</f>
        <v>#REF!</v>
      </c>
      <c r="W63" s="7" t="e">
        <f>IF(VLOOKUP($A63,'V2.5.2 Measures'!$C:$W,44,FALSE)&lt;&gt; "", VLOOKUP($A63,'V2.5.2 Measures'!$C:$W,44,FALSE),"N/A")</f>
        <v>#REF!</v>
      </c>
    </row>
    <row r="64" spans="1:23" x14ac:dyDescent="0.35">
      <c r="A64" s="7" t="e">
        <f>'V2.5.2 Measures'!#REF!</f>
        <v>#REF!</v>
      </c>
      <c r="B64" s="7" t="e">
        <f>VLOOKUP($A64,'V2.5.2 Measures'!$C:$W,6,FALSE)</f>
        <v>#REF!</v>
      </c>
      <c r="C64" s="7" t="e">
        <f>VLOOKUP($A64,'V2.5.2 Measures'!$C:$W,8,FALSE)</f>
        <v>#REF!</v>
      </c>
      <c r="D64" s="7" t="e">
        <f>IF(VLOOKUP($A64,'V2.5.2 Measures'!$C:$W,4,FALSE)="","",VLOOKUP($A64,'V2.5.2 Measures'!$C:$W,4,FALSE))</f>
        <v>#REF!</v>
      </c>
      <c r="E64" s="7" t="e">
        <f>IF((VLOOKUP($A64,'V2.5.2 Measures'!$C:$W,8,FALSE)&lt;&gt;"")*AND(VLOOKUP($A64,'V2.5.2 Measures'!$C:$W,8,FALSE)&lt;&gt;"TBD"),VLOOKUP($A64,'V2.5.2 Measures'!$C:$W,8,FALSE),"N/A")</f>
        <v>#REF!</v>
      </c>
      <c r="F64" s="7" t="e">
        <f>IF((VLOOKUP($A64,'V2.5.2 Measures'!$C:$W,9,FALSE)&lt;&gt;"")*AND(VLOOKUP($A64,'V2.5.2 Measures'!$C:$W,9,FALSE)&lt;&gt;"TBD"),VLOOKUP($A64,'V2.5.2 Measures'!$C:$W,9,FALSE),"N/A")</f>
        <v>#REF!</v>
      </c>
      <c r="G64" s="7" t="e">
        <f>IF((VLOOKUP($A64,'V2.5.2 Measures'!$C:$W,10,FALSE)&lt;&gt;"")*AND(VLOOKUP($A64,'V2.5.2 Measures'!$C:$W,10,FALSE)&lt;&gt;"TBD"),VLOOKUP($A64,'V2.5.2 Measures'!$C:$W,10,FALSE),"N/A")</f>
        <v>#REF!</v>
      </c>
      <c r="H64" s="7" t="e">
        <f>IF(VLOOKUP($A64,'V2.5.2 Measures'!$C:$W,14,FALSE)&lt;&gt; "", VLOOKUP($A64,'V2.5.2 Measures'!$C:$W,14,FALSE),"N/A")</f>
        <v>#REF!</v>
      </c>
      <c r="I64" s="7" t="e">
        <f>IF(VLOOKUP($A64,'V2.5.2 Measures'!$C:$W,15,FALSE)&lt;&gt; "", VLOOKUP($A64,'V2.5.2 Measures'!$C:$W,15,FALSE),"N/A")</f>
        <v>#REF!</v>
      </c>
      <c r="J64" s="7" t="e">
        <f>IF(VLOOKUP($A64,'V2.5.2 Measures'!$C:$W,16,FALSE)&lt;&gt; "", VLOOKUP($A64,'V2.5.2 Measures'!$C:$W,16,FALSE),"N/A")</f>
        <v>#REF!</v>
      </c>
      <c r="K64" s="7" t="e">
        <f>IF(VLOOKUP($A64,'V2.5.2 Measures'!$C:$W,17,FALSE)&lt;&gt; "", VLOOKUP($A64,'V2.5.2 Measures'!$C:$W,17,FALSE),"N/A")</f>
        <v>#REF!</v>
      </c>
      <c r="L64" s="7" t="e">
        <f>IF(VLOOKUP($A64,'V2.5.2 Measures'!$C:$W,18,FALSE)&lt;&gt; "", VLOOKUP($A64,'V2.5.2 Measures'!$C:$W,18,FALSE),"N/A")</f>
        <v>#REF!</v>
      </c>
      <c r="M64" s="7" t="e">
        <f>IF(VLOOKUP($A64,'V2.5.2 Measures'!$C:$W,19,FALSE)&lt;&gt; "", VLOOKUP($A64,'V2.5.2 Measures'!$C:$W,19,FALSE),"N/A")</f>
        <v>#REF!</v>
      </c>
      <c r="N64" s="7" t="e">
        <f>IF(VLOOKUP($A64,'V2.5.2 Measures'!$C:$W,20,FALSE)&lt;&gt; "", VLOOKUP($A64,'V2.5.2 Measures'!$C:$W,20,FALSE),"N/A")</f>
        <v>#REF!</v>
      </c>
      <c r="O64" s="7" t="e">
        <f>IF(VLOOKUP($A64,'V2.5.2 Measures'!$C:$W,21,FALSE)&lt;&gt; "", VLOOKUP($A64,'V2.5.2 Measures'!$C:$W,21,FALSE),"N/A")</f>
        <v>#REF!</v>
      </c>
      <c r="P64" s="7" t="e">
        <f>IF(VLOOKUP($A64,'V2.5.2 Measures'!$C:$W,22,FALSE)&lt;&gt; "", VLOOKUP($A64,'V2.5.2 Measures'!$C:$W,22,FALSE),"N/A")</f>
        <v>#REF!</v>
      </c>
      <c r="Q64" s="7" t="e">
        <f>IF(VLOOKUP($A64,'V2.5.2 Measures'!$C:$W,23,FALSE)&lt;&gt; "", VLOOKUP($A64,'V2.5.2 Measures'!$C:$W,23,FALSE),"N/A")</f>
        <v>#REF!</v>
      </c>
      <c r="R64" s="7" t="e">
        <f>IF(VLOOKUP($A64,'V2.5.2 Measures'!$C:$W,24,FALSE)&lt;&gt; "", VLOOKUP($A64,'V2.5.2 Measures'!$C:$W,24,FALSE),"N/A")</f>
        <v>#REF!</v>
      </c>
      <c r="S64" s="7" t="e">
        <f>IF(VLOOKUP($A64,'V2.5.2 Measures'!$C:$W,25,FALSE)&lt;&gt; "", VLOOKUP($A64,'V2.5.2 Measures'!$C:$W,25,FALSE),"N/A")</f>
        <v>#REF!</v>
      </c>
      <c r="T64" s="7" t="e">
        <f>IF(VLOOKUP($A64,'V2.5.2 Measures'!$C:$W,2,FALSE)&lt;&gt; "", VLOOKUP($A64,'V2.5.2 Measures'!$C:$W,2,FALSE),"N/A")</f>
        <v>#REF!</v>
      </c>
      <c r="U64" s="7" t="e">
        <f>IF(VLOOKUP($A64,'V2.5.2 Measures'!$C:$W,3,FALSE)&lt;&gt; "", VLOOKUP($A64,'V2.5.2 Measures'!$C:$W,3,FALSE),"N/A")</f>
        <v>#REF!</v>
      </c>
      <c r="V64" s="7" t="e">
        <f>IF(VLOOKUP($A64,'V2.5.2 Measures'!$C:$W,26,FALSE)&lt;&gt; "", VLOOKUP($A64,'V2.5.2 Measures'!$C:$W,26,FALSE),"N/A")</f>
        <v>#REF!</v>
      </c>
      <c r="W64" s="7" t="e">
        <f>IF(VLOOKUP($A64,'V2.5.2 Measures'!$C:$W,44,FALSE)&lt;&gt; "", VLOOKUP($A64,'V2.5.2 Measures'!$C:$W,44,FALSE),"N/A")</f>
        <v>#REF!</v>
      </c>
    </row>
    <row r="65" spans="1:23" x14ac:dyDescent="0.35">
      <c r="A65" s="7" t="e">
        <f>'V2.5.2 Measures'!#REF!</f>
        <v>#REF!</v>
      </c>
      <c r="B65" s="7" t="e">
        <f>VLOOKUP($A65,'V2.5.2 Measures'!$C:$W,6,FALSE)</f>
        <v>#REF!</v>
      </c>
      <c r="C65" s="7" t="e">
        <f>VLOOKUP($A65,'V2.5.2 Measures'!$C:$W,8,FALSE)</f>
        <v>#REF!</v>
      </c>
      <c r="D65" s="7" t="e">
        <f>IF(VLOOKUP($A65,'V2.5.2 Measures'!$C:$W,4,FALSE)="","",VLOOKUP($A65,'V2.5.2 Measures'!$C:$W,4,FALSE))</f>
        <v>#REF!</v>
      </c>
      <c r="E65" s="7" t="e">
        <f>IF((VLOOKUP($A65,'V2.5.2 Measures'!$C:$W,8,FALSE)&lt;&gt;"")*AND(VLOOKUP($A65,'V2.5.2 Measures'!$C:$W,8,FALSE)&lt;&gt;"TBD"),VLOOKUP($A65,'V2.5.2 Measures'!$C:$W,8,FALSE),"N/A")</f>
        <v>#REF!</v>
      </c>
      <c r="F65" s="7" t="e">
        <f>IF((VLOOKUP($A65,'V2.5.2 Measures'!$C:$W,9,FALSE)&lt;&gt;"")*AND(VLOOKUP($A65,'V2.5.2 Measures'!$C:$W,9,FALSE)&lt;&gt;"TBD"),VLOOKUP($A65,'V2.5.2 Measures'!$C:$W,9,FALSE),"N/A")</f>
        <v>#REF!</v>
      </c>
      <c r="G65" s="7" t="e">
        <f>IF((VLOOKUP($A65,'V2.5.2 Measures'!$C:$W,10,FALSE)&lt;&gt;"")*AND(VLOOKUP($A65,'V2.5.2 Measures'!$C:$W,10,FALSE)&lt;&gt;"TBD"),VLOOKUP($A65,'V2.5.2 Measures'!$C:$W,10,FALSE),"N/A")</f>
        <v>#REF!</v>
      </c>
      <c r="H65" s="7" t="e">
        <f>IF(VLOOKUP($A65,'V2.5.2 Measures'!$C:$W,14,FALSE)&lt;&gt; "", VLOOKUP($A65,'V2.5.2 Measures'!$C:$W,14,FALSE),"N/A")</f>
        <v>#REF!</v>
      </c>
      <c r="I65" s="7" t="e">
        <f>IF(VLOOKUP($A65,'V2.5.2 Measures'!$C:$W,15,FALSE)&lt;&gt; "", VLOOKUP($A65,'V2.5.2 Measures'!$C:$W,15,FALSE),"N/A")</f>
        <v>#REF!</v>
      </c>
      <c r="J65" s="7" t="e">
        <f>IF(VLOOKUP($A65,'V2.5.2 Measures'!$C:$W,16,FALSE)&lt;&gt; "", VLOOKUP($A65,'V2.5.2 Measures'!$C:$W,16,FALSE),"N/A")</f>
        <v>#REF!</v>
      </c>
      <c r="K65" s="7" t="e">
        <f>IF(VLOOKUP($A65,'V2.5.2 Measures'!$C:$W,17,FALSE)&lt;&gt; "", VLOOKUP($A65,'V2.5.2 Measures'!$C:$W,17,FALSE),"N/A")</f>
        <v>#REF!</v>
      </c>
      <c r="L65" s="7" t="e">
        <f>IF(VLOOKUP($A65,'V2.5.2 Measures'!$C:$W,18,FALSE)&lt;&gt; "", VLOOKUP($A65,'V2.5.2 Measures'!$C:$W,18,FALSE),"N/A")</f>
        <v>#REF!</v>
      </c>
      <c r="M65" s="7" t="e">
        <f>IF(VLOOKUP($A65,'V2.5.2 Measures'!$C:$W,19,FALSE)&lt;&gt; "", VLOOKUP($A65,'V2.5.2 Measures'!$C:$W,19,FALSE),"N/A")</f>
        <v>#REF!</v>
      </c>
      <c r="N65" s="7" t="e">
        <f>IF(VLOOKUP($A65,'V2.5.2 Measures'!$C:$W,20,FALSE)&lt;&gt; "", VLOOKUP($A65,'V2.5.2 Measures'!$C:$W,20,FALSE),"N/A")</f>
        <v>#REF!</v>
      </c>
      <c r="O65" s="7" t="e">
        <f>IF(VLOOKUP($A65,'V2.5.2 Measures'!$C:$W,21,FALSE)&lt;&gt; "", VLOOKUP($A65,'V2.5.2 Measures'!$C:$W,21,FALSE),"N/A")</f>
        <v>#REF!</v>
      </c>
      <c r="P65" s="7" t="e">
        <f>IF(VLOOKUP($A65,'V2.5.2 Measures'!$C:$W,22,FALSE)&lt;&gt; "", VLOOKUP($A65,'V2.5.2 Measures'!$C:$W,22,FALSE),"N/A")</f>
        <v>#REF!</v>
      </c>
      <c r="Q65" s="7" t="e">
        <f>IF(VLOOKUP($A65,'V2.5.2 Measures'!$C:$W,23,FALSE)&lt;&gt; "", VLOOKUP($A65,'V2.5.2 Measures'!$C:$W,23,FALSE),"N/A")</f>
        <v>#REF!</v>
      </c>
      <c r="R65" s="7" t="e">
        <f>IF(VLOOKUP($A65,'V2.5.2 Measures'!$C:$W,24,FALSE)&lt;&gt; "", VLOOKUP($A65,'V2.5.2 Measures'!$C:$W,24,FALSE),"N/A")</f>
        <v>#REF!</v>
      </c>
      <c r="S65" s="7" t="e">
        <f>IF(VLOOKUP($A65,'V2.5.2 Measures'!$C:$W,25,FALSE)&lt;&gt; "", VLOOKUP($A65,'V2.5.2 Measures'!$C:$W,25,FALSE),"N/A")</f>
        <v>#REF!</v>
      </c>
      <c r="T65" s="7" t="e">
        <f>IF(VLOOKUP($A65,'V2.5.2 Measures'!$C:$W,2,FALSE)&lt;&gt; "", VLOOKUP($A65,'V2.5.2 Measures'!$C:$W,2,FALSE),"N/A")</f>
        <v>#REF!</v>
      </c>
      <c r="U65" s="7" t="e">
        <f>IF(VLOOKUP($A65,'V2.5.2 Measures'!$C:$W,3,FALSE)&lt;&gt; "", VLOOKUP($A65,'V2.5.2 Measures'!$C:$W,3,FALSE),"N/A")</f>
        <v>#REF!</v>
      </c>
      <c r="V65" s="7" t="e">
        <f>IF(VLOOKUP($A65,'V2.5.2 Measures'!$C:$W,26,FALSE)&lt;&gt; "", VLOOKUP($A65,'V2.5.2 Measures'!$C:$W,26,FALSE),"N/A")</f>
        <v>#REF!</v>
      </c>
      <c r="W65" s="7" t="e">
        <f>IF(VLOOKUP($A65,'V2.5.2 Measures'!$C:$W,44,FALSE)&lt;&gt; "", VLOOKUP($A65,'V2.5.2 Measures'!$C:$W,44,FALSE),"N/A")</f>
        <v>#REF!</v>
      </c>
    </row>
    <row r="66" spans="1:23" x14ac:dyDescent="0.35">
      <c r="A66" s="7" t="e">
        <f>'V2.5.2 Measures'!#REF!</f>
        <v>#REF!</v>
      </c>
      <c r="B66" s="7" t="e">
        <f>VLOOKUP($A66,'V2.5.2 Measures'!$C:$W,6,FALSE)</f>
        <v>#REF!</v>
      </c>
      <c r="C66" s="7" t="e">
        <f>VLOOKUP($A66,'V2.5.2 Measures'!$C:$W,8,FALSE)</f>
        <v>#REF!</v>
      </c>
      <c r="D66" s="7" t="e">
        <f>IF(VLOOKUP($A66,'V2.5.2 Measures'!$C:$W,4,FALSE)="","",VLOOKUP($A66,'V2.5.2 Measures'!$C:$W,4,FALSE))</f>
        <v>#REF!</v>
      </c>
      <c r="E66" s="7" t="e">
        <f>IF((VLOOKUP($A66,'V2.5.2 Measures'!$C:$W,8,FALSE)&lt;&gt;"")*AND(VLOOKUP($A66,'V2.5.2 Measures'!$C:$W,8,FALSE)&lt;&gt;"TBD"),VLOOKUP($A66,'V2.5.2 Measures'!$C:$W,8,FALSE),"N/A")</f>
        <v>#REF!</v>
      </c>
      <c r="F66" s="7" t="e">
        <f>IF((VLOOKUP($A66,'V2.5.2 Measures'!$C:$W,9,FALSE)&lt;&gt;"")*AND(VLOOKUP($A66,'V2.5.2 Measures'!$C:$W,9,FALSE)&lt;&gt;"TBD"),VLOOKUP($A66,'V2.5.2 Measures'!$C:$W,9,FALSE),"N/A")</f>
        <v>#REF!</v>
      </c>
      <c r="G66" s="7" t="e">
        <f>IF((VLOOKUP($A66,'V2.5.2 Measures'!$C:$W,10,FALSE)&lt;&gt;"")*AND(VLOOKUP($A66,'V2.5.2 Measures'!$C:$W,10,FALSE)&lt;&gt;"TBD"),VLOOKUP($A66,'V2.5.2 Measures'!$C:$W,10,FALSE),"N/A")</f>
        <v>#REF!</v>
      </c>
      <c r="H66" s="7" t="e">
        <f>IF(VLOOKUP($A66,'V2.5.2 Measures'!$C:$W,14,FALSE)&lt;&gt; "", VLOOKUP($A66,'V2.5.2 Measures'!$C:$W,14,FALSE),"N/A")</f>
        <v>#REF!</v>
      </c>
      <c r="I66" s="7" t="e">
        <f>IF(VLOOKUP($A66,'V2.5.2 Measures'!$C:$W,15,FALSE)&lt;&gt; "", VLOOKUP($A66,'V2.5.2 Measures'!$C:$W,15,FALSE),"N/A")</f>
        <v>#REF!</v>
      </c>
      <c r="J66" s="7" t="e">
        <f>IF(VLOOKUP($A66,'V2.5.2 Measures'!$C:$W,16,FALSE)&lt;&gt; "", VLOOKUP($A66,'V2.5.2 Measures'!$C:$W,16,FALSE),"N/A")</f>
        <v>#REF!</v>
      </c>
      <c r="K66" s="7" t="e">
        <f>IF(VLOOKUP($A66,'V2.5.2 Measures'!$C:$W,17,FALSE)&lt;&gt; "", VLOOKUP($A66,'V2.5.2 Measures'!$C:$W,17,FALSE),"N/A")</f>
        <v>#REF!</v>
      </c>
      <c r="L66" s="7" t="e">
        <f>IF(VLOOKUP($A66,'V2.5.2 Measures'!$C:$W,18,FALSE)&lt;&gt; "", VLOOKUP($A66,'V2.5.2 Measures'!$C:$W,18,FALSE),"N/A")</f>
        <v>#REF!</v>
      </c>
      <c r="M66" s="7" t="e">
        <f>IF(VLOOKUP($A66,'V2.5.2 Measures'!$C:$W,19,FALSE)&lt;&gt; "", VLOOKUP($A66,'V2.5.2 Measures'!$C:$W,19,FALSE),"N/A")</f>
        <v>#REF!</v>
      </c>
      <c r="N66" s="7" t="e">
        <f>IF(VLOOKUP($A66,'V2.5.2 Measures'!$C:$W,20,FALSE)&lt;&gt; "", VLOOKUP($A66,'V2.5.2 Measures'!$C:$W,20,FALSE),"N/A")</f>
        <v>#REF!</v>
      </c>
      <c r="O66" s="7" t="e">
        <f>IF(VLOOKUP($A66,'V2.5.2 Measures'!$C:$W,21,FALSE)&lt;&gt; "", VLOOKUP($A66,'V2.5.2 Measures'!$C:$W,21,FALSE),"N/A")</f>
        <v>#REF!</v>
      </c>
      <c r="P66" s="7" t="e">
        <f>IF(VLOOKUP($A66,'V2.5.2 Measures'!$C:$W,22,FALSE)&lt;&gt; "", VLOOKUP($A66,'V2.5.2 Measures'!$C:$W,22,FALSE),"N/A")</f>
        <v>#REF!</v>
      </c>
      <c r="Q66" s="7" t="e">
        <f>IF(VLOOKUP($A66,'V2.5.2 Measures'!$C:$W,23,FALSE)&lt;&gt; "", VLOOKUP($A66,'V2.5.2 Measures'!$C:$W,23,FALSE),"N/A")</f>
        <v>#REF!</v>
      </c>
      <c r="R66" s="7" t="e">
        <f>IF(VLOOKUP($A66,'V2.5.2 Measures'!$C:$W,24,FALSE)&lt;&gt; "", VLOOKUP($A66,'V2.5.2 Measures'!$C:$W,24,FALSE),"N/A")</f>
        <v>#REF!</v>
      </c>
      <c r="S66" s="7" t="e">
        <f>IF(VLOOKUP($A66,'V2.5.2 Measures'!$C:$W,25,FALSE)&lt;&gt; "", VLOOKUP($A66,'V2.5.2 Measures'!$C:$W,25,FALSE),"N/A")</f>
        <v>#REF!</v>
      </c>
      <c r="T66" s="7" t="e">
        <f>IF(VLOOKUP($A66,'V2.5.2 Measures'!$C:$W,2,FALSE)&lt;&gt; "", VLOOKUP($A66,'V2.5.2 Measures'!$C:$W,2,FALSE),"N/A")</f>
        <v>#REF!</v>
      </c>
      <c r="U66" s="7" t="e">
        <f>IF(VLOOKUP($A66,'V2.5.2 Measures'!$C:$W,3,FALSE)&lt;&gt; "", VLOOKUP($A66,'V2.5.2 Measures'!$C:$W,3,FALSE),"N/A")</f>
        <v>#REF!</v>
      </c>
      <c r="V66" s="7" t="e">
        <f>IF(VLOOKUP($A66,'V2.5.2 Measures'!$C:$W,26,FALSE)&lt;&gt; "", VLOOKUP($A66,'V2.5.2 Measures'!$C:$W,26,FALSE),"N/A")</f>
        <v>#REF!</v>
      </c>
      <c r="W66" s="7" t="e">
        <f>IF(VLOOKUP($A66,'V2.5.2 Measures'!$C:$W,44,FALSE)&lt;&gt; "", VLOOKUP($A66,'V2.5.2 Measures'!$C:$W,44,FALSE),"N/A")</f>
        <v>#REF!</v>
      </c>
    </row>
    <row r="67" spans="1:23" x14ac:dyDescent="0.35">
      <c r="A67" s="7" t="e">
        <f>'V2.5.2 Measures'!#REF!</f>
        <v>#REF!</v>
      </c>
      <c r="B67" s="7" t="e">
        <f>VLOOKUP($A67,'V2.5.2 Measures'!$C:$W,6,FALSE)</f>
        <v>#REF!</v>
      </c>
      <c r="C67" s="7" t="e">
        <f>VLOOKUP($A67,'V2.5.2 Measures'!$C:$W,8,FALSE)</f>
        <v>#REF!</v>
      </c>
      <c r="D67" s="7" t="e">
        <f>IF(VLOOKUP($A67,'V2.5.2 Measures'!$C:$W,4,FALSE)="","",VLOOKUP($A67,'V2.5.2 Measures'!$C:$W,4,FALSE))</f>
        <v>#REF!</v>
      </c>
      <c r="E67" s="7" t="e">
        <f>IF((VLOOKUP($A67,'V2.5.2 Measures'!$C:$W,8,FALSE)&lt;&gt;"")*AND(VLOOKUP($A67,'V2.5.2 Measures'!$C:$W,8,FALSE)&lt;&gt;"TBD"),VLOOKUP($A67,'V2.5.2 Measures'!$C:$W,8,FALSE),"N/A")</f>
        <v>#REF!</v>
      </c>
      <c r="F67" s="7" t="e">
        <f>IF((VLOOKUP($A67,'V2.5.2 Measures'!$C:$W,9,FALSE)&lt;&gt;"")*AND(VLOOKUP($A67,'V2.5.2 Measures'!$C:$W,9,FALSE)&lt;&gt;"TBD"),VLOOKUP($A67,'V2.5.2 Measures'!$C:$W,9,FALSE),"N/A")</f>
        <v>#REF!</v>
      </c>
      <c r="G67" s="7" t="e">
        <f>IF((VLOOKUP($A67,'V2.5.2 Measures'!$C:$W,10,FALSE)&lt;&gt;"")*AND(VLOOKUP($A67,'V2.5.2 Measures'!$C:$W,10,FALSE)&lt;&gt;"TBD"),VLOOKUP($A67,'V2.5.2 Measures'!$C:$W,10,FALSE),"N/A")</f>
        <v>#REF!</v>
      </c>
      <c r="H67" s="7" t="e">
        <f>IF(VLOOKUP($A67,'V2.5.2 Measures'!$C:$W,14,FALSE)&lt;&gt; "", VLOOKUP($A67,'V2.5.2 Measures'!$C:$W,14,FALSE),"N/A")</f>
        <v>#REF!</v>
      </c>
      <c r="I67" s="7" t="e">
        <f>IF(VLOOKUP($A67,'V2.5.2 Measures'!$C:$W,15,FALSE)&lt;&gt; "", VLOOKUP($A67,'V2.5.2 Measures'!$C:$W,15,FALSE),"N/A")</f>
        <v>#REF!</v>
      </c>
      <c r="J67" s="7" t="e">
        <f>IF(VLOOKUP($A67,'V2.5.2 Measures'!$C:$W,16,FALSE)&lt;&gt; "", VLOOKUP($A67,'V2.5.2 Measures'!$C:$W,16,FALSE),"N/A")</f>
        <v>#REF!</v>
      </c>
      <c r="K67" s="7" t="e">
        <f>IF(VLOOKUP($A67,'V2.5.2 Measures'!$C:$W,17,FALSE)&lt;&gt; "", VLOOKUP($A67,'V2.5.2 Measures'!$C:$W,17,FALSE),"N/A")</f>
        <v>#REF!</v>
      </c>
      <c r="L67" s="7" t="e">
        <f>IF(VLOOKUP($A67,'V2.5.2 Measures'!$C:$W,18,FALSE)&lt;&gt; "", VLOOKUP($A67,'V2.5.2 Measures'!$C:$W,18,FALSE),"N/A")</f>
        <v>#REF!</v>
      </c>
      <c r="M67" s="7" t="e">
        <f>IF(VLOOKUP($A67,'V2.5.2 Measures'!$C:$W,19,FALSE)&lt;&gt; "", VLOOKUP($A67,'V2.5.2 Measures'!$C:$W,19,FALSE),"N/A")</f>
        <v>#REF!</v>
      </c>
      <c r="N67" s="7" t="e">
        <f>IF(VLOOKUP($A67,'V2.5.2 Measures'!$C:$W,20,FALSE)&lt;&gt; "", VLOOKUP($A67,'V2.5.2 Measures'!$C:$W,20,FALSE),"N/A")</f>
        <v>#REF!</v>
      </c>
      <c r="O67" s="7" t="e">
        <f>IF(VLOOKUP($A67,'V2.5.2 Measures'!$C:$W,21,FALSE)&lt;&gt; "", VLOOKUP($A67,'V2.5.2 Measures'!$C:$W,21,FALSE),"N/A")</f>
        <v>#REF!</v>
      </c>
      <c r="P67" s="7" t="e">
        <f>IF(VLOOKUP($A67,'V2.5.2 Measures'!$C:$W,22,FALSE)&lt;&gt; "", VLOOKUP($A67,'V2.5.2 Measures'!$C:$W,22,FALSE),"N/A")</f>
        <v>#REF!</v>
      </c>
      <c r="Q67" s="7" t="e">
        <f>IF(VLOOKUP($A67,'V2.5.2 Measures'!$C:$W,23,FALSE)&lt;&gt; "", VLOOKUP($A67,'V2.5.2 Measures'!$C:$W,23,FALSE),"N/A")</f>
        <v>#REF!</v>
      </c>
      <c r="R67" s="7" t="e">
        <f>IF(VLOOKUP($A67,'V2.5.2 Measures'!$C:$W,24,FALSE)&lt;&gt; "", VLOOKUP($A67,'V2.5.2 Measures'!$C:$W,24,FALSE),"N/A")</f>
        <v>#REF!</v>
      </c>
      <c r="S67" s="7" t="e">
        <f>IF(VLOOKUP($A67,'V2.5.2 Measures'!$C:$W,25,FALSE)&lt;&gt; "", VLOOKUP($A67,'V2.5.2 Measures'!$C:$W,25,FALSE),"N/A")</f>
        <v>#REF!</v>
      </c>
      <c r="T67" s="7" t="e">
        <f>IF(VLOOKUP($A67,'V2.5.2 Measures'!$C:$W,2,FALSE)&lt;&gt; "", VLOOKUP($A67,'V2.5.2 Measures'!$C:$W,2,FALSE),"N/A")</f>
        <v>#REF!</v>
      </c>
      <c r="U67" s="7" t="e">
        <f>IF(VLOOKUP($A67,'V2.5.2 Measures'!$C:$W,3,FALSE)&lt;&gt; "", VLOOKUP($A67,'V2.5.2 Measures'!$C:$W,3,FALSE),"N/A")</f>
        <v>#REF!</v>
      </c>
      <c r="V67" s="7" t="e">
        <f>IF(VLOOKUP($A67,'V2.5.2 Measures'!$C:$W,26,FALSE)&lt;&gt; "", VLOOKUP($A67,'V2.5.2 Measures'!$C:$W,26,FALSE),"N/A")</f>
        <v>#REF!</v>
      </c>
      <c r="W67" s="7" t="e">
        <f>IF(VLOOKUP($A67,'V2.5.2 Measures'!$C:$W,44,FALSE)&lt;&gt; "", VLOOKUP($A67,'V2.5.2 Measures'!$C:$W,44,FALSE),"N/A")</f>
        <v>#REF!</v>
      </c>
    </row>
    <row r="68" spans="1:23" x14ac:dyDescent="0.35">
      <c r="A68" s="7" t="e">
        <f>'V2.5.2 Measures'!#REF!</f>
        <v>#REF!</v>
      </c>
      <c r="B68" s="7" t="e">
        <f>VLOOKUP($A68,'V2.5.2 Measures'!$C:$W,6,FALSE)</f>
        <v>#REF!</v>
      </c>
      <c r="C68" s="7" t="e">
        <f>VLOOKUP($A68,'V2.5.2 Measures'!$C:$W,8,FALSE)</f>
        <v>#REF!</v>
      </c>
      <c r="D68" s="7" t="e">
        <f>IF(VLOOKUP($A68,'V2.5.2 Measures'!$C:$W,4,FALSE)="","",VLOOKUP($A68,'V2.5.2 Measures'!$C:$W,4,FALSE))</f>
        <v>#REF!</v>
      </c>
      <c r="E68" s="7" t="e">
        <f>IF((VLOOKUP($A68,'V2.5.2 Measures'!$C:$W,8,FALSE)&lt;&gt;"")*AND(VLOOKUP($A68,'V2.5.2 Measures'!$C:$W,8,FALSE)&lt;&gt;"TBD"),VLOOKUP($A68,'V2.5.2 Measures'!$C:$W,8,FALSE),"N/A")</f>
        <v>#REF!</v>
      </c>
      <c r="F68" s="7" t="e">
        <f>IF((VLOOKUP($A68,'V2.5.2 Measures'!$C:$W,9,FALSE)&lt;&gt;"")*AND(VLOOKUP($A68,'V2.5.2 Measures'!$C:$W,9,FALSE)&lt;&gt;"TBD"),VLOOKUP($A68,'V2.5.2 Measures'!$C:$W,9,FALSE),"N/A")</f>
        <v>#REF!</v>
      </c>
      <c r="G68" s="7" t="e">
        <f>IF((VLOOKUP($A68,'V2.5.2 Measures'!$C:$W,10,FALSE)&lt;&gt;"")*AND(VLOOKUP($A68,'V2.5.2 Measures'!$C:$W,10,FALSE)&lt;&gt;"TBD"),VLOOKUP($A68,'V2.5.2 Measures'!$C:$W,10,FALSE),"N/A")</f>
        <v>#REF!</v>
      </c>
      <c r="H68" s="7" t="e">
        <f>IF(VLOOKUP($A68,'V2.5.2 Measures'!$C:$W,14,FALSE)&lt;&gt; "", VLOOKUP($A68,'V2.5.2 Measures'!$C:$W,14,FALSE),"N/A")</f>
        <v>#REF!</v>
      </c>
      <c r="I68" s="7" t="e">
        <f>IF(VLOOKUP($A68,'V2.5.2 Measures'!$C:$W,15,FALSE)&lt;&gt; "", VLOOKUP($A68,'V2.5.2 Measures'!$C:$W,15,FALSE),"N/A")</f>
        <v>#REF!</v>
      </c>
      <c r="J68" s="7" t="e">
        <f>IF(VLOOKUP($A68,'V2.5.2 Measures'!$C:$W,16,FALSE)&lt;&gt; "", VLOOKUP($A68,'V2.5.2 Measures'!$C:$W,16,FALSE),"N/A")</f>
        <v>#REF!</v>
      </c>
      <c r="K68" s="7" t="e">
        <f>IF(VLOOKUP($A68,'V2.5.2 Measures'!$C:$W,17,FALSE)&lt;&gt; "", VLOOKUP($A68,'V2.5.2 Measures'!$C:$W,17,FALSE),"N/A")</f>
        <v>#REF!</v>
      </c>
      <c r="L68" s="7" t="e">
        <f>IF(VLOOKUP($A68,'V2.5.2 Measures'!$C:$W,18,FALSE)&lt;&gt; "", VLOOKUP($A68,'V2.5.2 Measures'!$C:$W,18,FALSE),"N/A")</f>
        <v>#REF!</v>
      </c>
      <c r="M68" s="7" t="e">
        <f>IF(VLOOKUP($A68,'V2.5.2 Measures'!$C:$W,19,FALSE)&lt;&gt; "", VLOOKUP($A68,'V2.5.2 Measures'!$C:$W,19,FALSE),"N/A")</f>
        <v>#REF!</v>
      </c>
      <c r="N68" s="7" t="e">
        <f>IF(VLOOKUP($A68,'V2.5.2 Measures'!$C:$W,20,FALSE)&lt;&gt; "", VLOOKUP($A68,'V2.5.2 Measures'!$C:$W,20,FALSE),"N/A")</f>
        <v>#REF!</v>
      </c>
      <c r="O68" s="7" t="e">
        <f>IF(VLOOKUP($A68,'V2.5.2 Measures'!$C:$W,21,FALSE)&lt;&gt; "", VLOOKUP($A68,'V2.5.2 Measures'!$C:$W,21,FALSE),"N/A")</f>
        <v>#REF!</v>
      </c>
      <c r="P68" s="7" t="e">
        <f>IF(VLOOKUP($A68,'V2.5.2 Measures'!$C:$W,22,FALSE)&lt;&gt; "", VLOOKUP($A68,'V2.5.2 Measures'!$C:$W,22,FALSE),"N/A")</f>
        <v>#REF!</v>
      </c>
      <c r="Q68" s="7" t="e">
        <f>IF(VLOOKUP($A68,'V2.5.2 Measures'!$C:$W,23,FALSE)&lt;&gt; "", VLOOKUP($A68,'V2.5.2 Measures'!$C:$W,23,FALSE),"N/A")</f>
        <v>#REF!</v>
      </c>
      <c r="R68" s="7" t="e">
        <f>IF(VLOOKUP($A68,'V2.5.2 Measures'!$C:$W,24,FALSE)&lt;&gt; "", VLOOKUP($A68,'V2.5.2 Measures'!$C:$W,24,FALSE),"N/A")</f>
        <v>#REF!</v>
      </c>
      <c r="S68" s="7" t="e">
        <f>IF(VLOOKUP($A68,'V2.5.2 Measures'!$C:$W,25,FALSE)&lt;&gt; "", VLOOKUP($A68,'V2.5.2 Measures'!$C:$W,25,FALSE),"N/A")</f>
        <v>#REF!</v>
      </c>
      <c r="T68" s="7" t="e">
        <f>IF(VLOOKUP($A68,'V2.5.2 Measures'!$C:$W,2,FALSE)&lt;&gt; "", VLOOKUP($A68,'V2.5.2 Measures'!$C:$W,2,FALSE),"N/A")</f>
        <v>#REF!</v>
      </c>
      <c r="U68" s="7" t="e">
        <f>IF(VLOOKUP($A68,'V2.5.2 Measures'!$C:$W,3,FALSE)&lt;&gt; "", VLOOKUP($A68,'V2.5.2 Measures'!$C:$W,3,FALSE),"N/A")</f>
        <v>#REF!</v>
      </c>
      <c r="V68" s="7" t="e">
        <f>IF(VLOOKUP($A68,'V2.5.2 Measures'!$C:$W,26,FALSE)&lt;&gt; "", VLOOKUP($A68,'V2.5.2 Measures'!$C:$W,26,FALSE),"N/A")</f>
        <v>#REF!</v>
      </c>
      <c r="W68" s="7" t="e">
        <f>IF(VLOOKUP($A68,'V2.5.2 Measures'!$C:$W,44,FALSE)&lt;&gt; "", VLOOKUP($A68,'V2.5.2 Measures'!$C:$W,44,FALSE),"N/A")</f>
        <v>#REF!</v>
      </c>
    </row>
    <row r="69" spans="1:23" x14ac:dyDescent="0.35">
      <c r="A69" s="7" t="e">
        <f>'V2.5.2 Measures'!#REF!</f>
        <v>#REF!</v>
      </c>
      <c r="B69" s="7" t="e">
        <f>VLOOKUP($A69,'V2.5.2 Measures'!$C:$W,6,FALSE)</f>
        <v>#REF!</v>
      </c>
      <c r="C69" s="7" t="e">
        <f>VLOOKUP($A69,'V2.5.2 Measures'!$C:$W,8,FALSE)</f>
        <v>#REF!</v>
      </c>
      <c r="D69" s="7" t="e">
        <f>IF(VLOOKUP($A69,'V2.5.2 Measures'!$C:$W,4,FALSE)="","",VLOOKUP($A69,'V2.5.2 Measures'!$C:$W,4,FALSE))</f>
        <v>#REF!</v>
      </c>
      <c r="E69" s="7" t="e">
        <f>IF((VLOOKUP($A69,'V2.5.2 Measures'!$C:$W,8,FALSE)&lt;&gt;"")*AND(VLOOKUP($A69,'V2.5.2 Measures'!$C:$W,8,FALSE)&lt;&gt;"TBD"),VLOOKUP($A69,'V2.5.2 Measures'!$C:$W,8,FALSE),"N/A")</f>
        <v>#REF!</v>
      </c>
      <c r="F69" s="7" t="e">
        <f>IF((VLOOKUP($A69,'V2.5.2 Measures'!$C:$W,9,FALSE)&lt;&gt;"")*AND(VLOOKUP($A69,'V2.5.2 Measures'!$C:$W,9,FALSE)&lt;&gt;"TBD"),VLOOKUP($A69,'V2.5.2 Measures'!$C:$W,9,FALSE),"N/A")</f>
        <v>#REF!</v>
      </c>
      <c r="G69" s="7" t="e">
        <f>IF((VLOOKUP($A69,'V2.5.2 Measures'!$C:$W,10,FALSE)&lt;&gt;"")*AND(VLOOKUP($A69,'V2.5.2 Measures'!$C:$W,10,FALSE)&lt;&gt;"TBD"),VLOOKUP($A69,'V2.5.2 Measures'!$C:$W,10,FALSE),"N/A")</f>
        <v>#REF!</v>
      </c>
      <c r="H69" s="7" t="e">
        <f>IF(VLOOKUP($A69,'V2.5.2 Measures'!$C:$W,14,FALSE)&lt;&gt; "", VLOOKUP($A69,'V2.5.2 Measures'!$C:$W,14,FALSE),"N/A")</f>
        <v>#REF!</v>
      </c>
      <c r="I69" s="7" t="e">
        <f>IF(VLOOKUP($A69,'V2.5.2 Measures'!$C:$W,15,FALSE)&lt;&gt; "", VLOOKUP($A69,'V2.5.2 Measures'!$C:$W,15,FALSE),"N/A")</f>
        <v>#REF!</v>
      </c>
      <c r="J69" s="7" t="e">
        <f>IF(VLOOKUP($A69,'V2.5.2 Measures'!$C:$W,16,FALSE)&lt;&gt; "", VLOOKUP($A69,'V2.5.2 Measures'!$C:$W,16,FALSE),"N/A")</f>
        <v>#REF!</v>
      </c>
      <c r="K69" s="7" t="e">
        <f>IF(VLOOKUP($A69,'V2.5.2 Measures'!$C:$W,17,FALSE)&lt;&gt; "", VLOOKUP($A69,'V2.5.2 Measures'!$C:$W,17,FALSE),"N/A")</f>
        <v>#REF!</v>
      </c>
      <c r="L69" s="7" t="e">
        <f>IF(VLOOKUP($A69,'V2.5.2 Measures'!$C:$W,18,FALSE)&lt;&gt; "", VLOOKUP($A69,'V2.5.2 Measures'!$C:$W,18,FALSE),"N/A")</f>
        <v>#REF!</v>
      </c>
      <c r="M69" s="7" t="e">
        <f>IF(VLOOKUP($A69,'V2.5.2 Measures'!$C:$W,19,FALSE)&lt;&gt; "", VLOOKUP($A69,'V2.5.2 Measures'!$C:$W,19,FALSE),"N/A")</f>
        <v>#REF!</v>
      </c>
      <c r="N69" s="7" t="e">
        <f>IF(VLOOKUP($A69,'V2.5.2 Measures'!$C:$W,20,FALSE)&lt;&gt; "", VLOOKUP($A69,'V2.5.2 Measures'!$C:$W,20,FALSE),"N/A")</f>
        <v>#REF!</v>
      </c>
      <c r="O69" s="7" t="e">
        <f>IF(VLOOKUP($A69,'V2.5.2 Measures'!$C:$W,21,FALSE)&lt;&gt; "", VLOOKUP($A69,'V2.5.2 Measures'!$C:$W,21,FALSE),"N/A")</f>
        <v>#REF!</v>
      </c>
      <c r="P69" s="7" t="e">
        <f>IF(VLOOKUP($A69,'V2.5.2 Measures'!$C:$W,22,FALSE)&lt;&gt; "", VLOOKUP($A69,'V2.5.2 Measures'!$C:$W,22,FALSE),"N/A")</f>
        <v>#REF!</v>
      </c>
      <c r="Q69" s="7" t="e">
        <f>IF(VLOOKUP($A69,'V2.5.2 Measures'!$C:$W,23,FALSE)&lt;&gt; "", VLOOKUP($A69,'V2.5.2 Measures'!$C:$W,23,FALSE),"N/A")</f>
        <v>#REF!</v>
      </c>
      <c r="R69" s="7" t="e">
        <f>IF(VLOOKUP($A69,'V2.5.2 Measures'!$C:$W,24,FALSE)&lt;&gt; "", VLOOKUP($A69,'V2.5.2 Measures'!$C:$W,24,FALSE),"N/A")</f>
        <v>#REF!</v>
      </c>
      <c r="S69" s="7" t="e">
        <f>IF(VLOOKUP($A69,'V2.5.2 Measures'!$C:$W,25,FALSE)&lt;&gt; "", VLOOKUP($A69,'V2.5.2 Measures'!$C:$W,25,FALSE),"N/A")</f>
        <v>#REF!</v>
      </c>
      <c r="T69" s="7" t="e">
        <f>IF(VLOOKUP($A69,'V2.5.2 Measures'!$C:$W,2,FALSE)&lt;&gt; "", VLOOKUP($A69,'V2.5.2 Measures'!$C:$W,2,FALSE),"N/A")</f>
        <v>#REF!</v>
      </c>
      <c r="U69" s="7" t="e">
        <f>IF(VLOOKUP($A69,'V2.5.2 Measures'!$C:$W,3,FALSE)&lt;&gt; "", VLOOKUP($A69,'V2.5.2 Measures'!$C:$W,3,FALSE),"N/A")</f>
        <v>#REF!</v>
      </c>
      <c r="V69" s="7" t="e">
        <f>IF(VLOOKUP($A69,'V2.5.2 Measures'!$C:$W,26,FALSE)&lt;&gt; "", VLOOKUP($A69,'V2.5.2 Measures'!$C:$W,26,FALSE),"N/A")</f>
        <v>#REF!</v>
      </c>
      <c r="W69" s="7" t="e">
        <f>IF(VLOOKUP($A69,'V2.5.2 Measures'!$C:$W,44,FALSE)&lt;&gt; "", VLOOKUP($A69,'V2.5.2 Measures'!$C:$W,44,FALSE),"N/A")</f>
        <v>#REF!</v>
      </c>
    </row>
    <row r="70" spans="1:23" x14ac:dyDescent="0.35">
      <c r="A70" s="7" t="e">
        <f>'V2.5.2 Measures'!#REF!</f>
        <v>#REF!</v>
      </c>
      <c r="B70" s="7" t="e">
        <f>VLOOKUP($A70,'V2.5.2 Measures'!$C:$W,6,FALSE)</f>
        <v>#REF!</v>
      </c>
      <c r="C70" s="7" t="e">
        <f>VLOOKUP($A70,'V2.5.2 Measures'!$C:$W,8,FALSE)</f>
        <v>#REF!</v>
      </c>
      <c r="D70" s="7" t="e">
        <f>IF(VLOOKUP($A70,'V2.5.2 Measures'!$C:$W,4,FALSE)="","",VLOOKUP($A70,'V2.5.2 Measures'!$C:$W,4,FALSE))</f>
        <v>#REF!</v>
      </c>
      <c r="E70" s="7" t="e">
        <f>IF((VLOOKUP($A70,'V2.5.2 Measures'!$C:$W,8,FALSE)&lt;&gt;"")*AND(VLOOKUP($A70,'V2.5.2 Measures'!$C:$W,8,FALSE)&lt;&gt;"TBD"),VLOOKUP($A70,'V2.5.2 Measures'!$C:$W,8,FALSE),"N/A")</f>
        <v>#REF!</v>
      </c>
      <c r="F70" s="7" t="e">
        <f>IF((VLOOKUP($A70,'V2.5.2 Measures'!$C:$W,9,FALSE)&lt;&gt;"")*AND(VLOOKUP($A70,'V2.5.2 Measures'!$C:$W,9,FALSE)&lt;&gt;"TBD"),VLOOKUP($A70,'V2.5.2 Measures'!$C:$W,9,FALSE),"N/A")</f>
        <v>#REF!</v>
      </c>
      <c r="G70" s="7" t="e">
        <f>IF((VLOOKUP($A70,'V2.5.2 Measures'!$C:$W,10,FALSE)&lt;&gt;"")*AND(VLOOKUP($A70,'V2.5.2 Measures'!$C:$W,10,FALSE)&lt;&gt;"TBD"),VLOOKUP($A70,'V2.5.2 Measures'!$C:$W,10,FALSE),"N/A")</f>
        <v>#REF!</v>
      </c>
      <c r="H70" s="7" t="e">
        <f>IF(VLOOKUP($A70,'V2.5.2 Measures'!$C:$W,14,FALSE)&lt;&gt; "", VLOOKUP($A70,'V2.5.2 Measures'!$C:$W,14,FALSE),"N/A")</f>
        <v>#REF!</v>
      </c>
      <c r="I70" s="7" t="e">
        <f>IF(VLOOKUP($A70,'V2.5.2 Measures'!$C:$W,15,FALSE)&lt;&gt; "", VLOOKUP($A70,'V2.5.2 Measures'!$C:$W,15,FALSE),"N/A")</f>
        <v>#REF!</v>
      </c>
      <c r="J70" s="7" t="e">
        <f>IF(VLOOKUP($A70,'V2.5.2 Measures'!$C:$W,16,FALSE)&lt;&gt; "", VLOOKUP($A70,'V2.5.2 Measures'!$C:$W,16,FALSE),"N/A")</f>
        <v>#REF!</v>
      </c>
      <c r="K70" s="7" t="e">
        <f>IF(VLOOKUP($A70,'V2.5.2 Measures'!$C:$W,17,FALSE)&lt;&gt; "", VLOOKUP($A70,'V2.5.2 Measures'!$C:$W,17,FALSE),"N/A")</f>
        <v>#REF!</v>
      </c>
      <c r="L70" s="7" t="e">
        <f>IF(VLOOKUP($A70,'V2.5.2 Measures'!$C:$W,18,FALSE)&lt;&gt; "", VLOOKUP($A70,'V2.5.2 Measures'!$C:$W,18,FALSE),"N/A")</f>
        <v>#REF!</v>
      </c>
      <c r="M70" s="7" t="e">
        <f>IF(VLOOKUP($A70,'V2.5.2 Measures'!$C:$W,19,FALSE)&lt;&gt; "", VLOOKUP($A70,'V2.5.2 Measures'!$C:$W,19,FALSE),"N/A")</f>
        <v>#REF!</v>
      </c>
      <c r="N70" s="7" t="e">
        <f>IF(VLOOKUP($A70,'V2.5.2 Measures'!$C:$W,20,FALSE)&lt;&gt; "", VLOOKUP($A70,'V2.5.2 Measures'!$C:$W,20,FALSE),"N/A")</f>
        <v>#REF!</v>
      </c>
      <c r="O70" s="7" t="e">
        <f>IF(VLOOKUP($A70,'V2.5.2 Measures'!$C:$W,21,FALSE)&lt;&gt; "", VLOOKUP($A70,'V2.5.2 Measures'!$C:$W,21,FALSE),"N/A")</f>
        <v>#REF!</v>
      </c>
      <c r="P70" s="7" t="e">
        <f>IF(VLOOKUP($A70,'V2.5.2 Measures'!$C:$W,22,FALSE)&lt;&gt; "", VLOOKUP($A70,'V2.5.2 Measures'!$C:$W,22,FALSE),"N/A")</f>
        <v>#REF!</v>
      </c>
      <c r="Q70" s="7" t="e">
        <f>IF(VLOOKUP($A70,'V2.5.2 Measures'!$C:$W,23,FALSE)&lt;&gt; "", VLOOKUP($A70,'V2.5.2 Measures'!$C:$W,23,FALSE),"N/A")</f>
        <v>#REF!</v>
      </c>
      <c r="R70" s="7" t="e">
        <f>IF(VLOOKUP($A70,'V2.5.2 Measures'!$C:$W,24,FALSE)&lt;&gt; "", VLOOKUP($A70,'V2.5.2 Measures'!$C:$W,24,FALSE),"N/A")</f>
        <v>#REF!</v>
      </c>
      <c r="S70" s="7" t="e">
        <f>IF(VLOOKUP($A70,'V2.5.2 Measures'!$C:$W,25,FALSE)&lt;&gt; "", VLOOKUP($A70,'V2.5.2 Measures'!$C:$W,25,FALSE),"N/A")</f>
        <v>#REF!</v>
      </c>
      <c r="T70" s="7" t="e">
        <f>IF(VLOOKUP($A70,'V2.5.2 Measures'!$C:$W,2,FALSE)&lt;&gt; "", VLOOKUP($A70,'V2.5.2 Measures'!$C:$W,2,FALSE),"N/A")</f>
        <v>#REF!</v>
      </c>
      <c r="U70" s="7" t="e">
        <f>IF(VLOOKUP($A70,'V2.5.2 Measures'!$C:$W,3,FALSE)&lt;&gt; "", VLOOKUP($A70,'V2.5.2 Measures'!$C:$W,3,FALSE),"N/A")</f>
        <v>#REF!</v>
      </c>
      <c r="V70" s="7" t="e">
        <f>IF(VLOOKUP($A70,'V2.5.2 Measures'!$C:$W,26,FALSE)&lt;&gt; "", VLOOKUP($A70,'V2.5.2 Measures'!$C:$W,26,FALSE),"N/A")</f>
        <v>#REF!</v>
      </c>
      <c r="W70" s="7" t="e">
        <f>IF(VLOOKUP($A70,'V2.5.2 Measures'!$C:$W,44,FALSE)&lt;&gt; "", VLOOKUP($A70,'V2.5.2 Measures'!$C:$W,44,FALSE),"N/A")</f>
        <v>#REF!</v>
      </c>
    </row>
    <row r="71" spans="1:23" x14ac:dyDescent="0.35">
      <c r="A71" s="7" t="e">
        <f>'V2.5.2 Measures'!#REF!</f>
        <v>#REF!</v>
      </c>
      <c r="B71" s="7" t="e">
        <f>VLOOKUP($A71,'V2.5.2 Measures'!$C:$W,6,FALSE)</f>
        <v>#REF!</v>
      </c>
      <c r="C71" s="7" t="e">
        <f>VLOOKUP($A71,'V2.5.2 Measures'!$C:$W,8,FALSE)</f>
        <v>#REF!</v>
      </c>
      <c r="D71" s="7" t="e">
        <f>IF(VLOOKUP($A71,'V2.5.2 Measures'!$C:$W,4,FALSE)="","",VLOOKUP($A71,'V2.5.2 Measures'!$C:$W,4,FALSE))</f>
        <v>#REF!</v>
      </c>
      <c r="E71" s="7" t="e">
        <f>IF((VLOOKUP($A71,'V2.5.2 Measures'!$C:$W,8,FALSE)&lt;&gt;"")*AND(VLOOKUP($A71,'V2.5.2 Measures'!$C:$W,8,FALSE)&lt;&gt;"TBD"),VLOOKUP($A71,'V2.5.2 Measures'!$C:$W,8,FALSE),"N/A")</f>
        <v>#REF!</v>
      </c>
      <c r="F71" s="7" t="e">
        <f>IF((VLOOKUP($A71,'V2.5.2 Measures'!$C:$W,9,FALSE)&lt;&gt;"")*AND(VLOOKUP($A71,'V2.5.2 Measures'!$C:$W,9,FALSE)&lt;&gt;"TBD"),VLOOKUP($A71,'V2.5.2 Measures'!$C:$W,9,FALSE),"N/A")</f>
        <v>#REF!</v>
      </c>
      <c r="G71" s="7" t="e">
        <f>IF((VLOOKUP($A71,'V2.5.2 Measures'!$C:$W,10,FALSE)&lt;&gt;"")*AND(VLOOKUP($A71,'V2.5.2 Measures'!$C:$W,10,FALSE)&lt;&gt;"TBD"),VLOOKUP($A71,'V2.5.2 Measures'!$C:$W,10,FALSE),"N/A")</f>
        <v>#REF!</v>
      </c>
      <c r="H71" s="7" t="e">
        <f>IF(VLOOKUP($A71,'V2.5.2 Measures'!$C:$W,14,FALSE)&lt;&gt; "", VLOOKUP($A71,'V2.5.2 Measures'!$C:$W,14,FALSE),"N/A")</f>
        <v>#REF!</v>
      </c>
      <c r="I71" s="7" t="e">
        <f>IF(VLOOKUP($A71,'V2.5.2 Measures'!$C:$W,15,FALSE)&lt;&gt; "", VLOOKUP($A71,'V2.5.2 Measures'!$C:$W,15,FALSE),"N/A")</f>
        <v>#REF!</v>
      </c>
      <c r="J71" s="7" t="e">
        <f>IF(VLOOKUP($A71,'V2.5.2 Measures'!$C:$W,16,FALSE)&lt;&gt; "", VLOOKUP($A71,'V2.5.2 Measures'!$C:$W,16,FALSE),"N/A")</f>
        <v>#REF!</v>
      </c>
      <c r="K71" s="7" t="e">
        <f>IF(VLOOKUP($A71,'V2.5.2 Measures'!$C:$W,17,FALSE)&lt;&gt; "", VLOOKUP($A71,'V2.5.2 Measures'!$C:$W,17,FALSE),"N/A")</f>
        <v>#REF!</v>
      </c>
      <c r="L71" s="7" t="e">
        <f>IF(VLOOKUP($A71,'V2.5.2 Measures'!$C:$W,18,FALSE)&lt;&gt; "", VLOOKUP($A71,'V2.5.2 Measures'!$C:$W,18,FALSE),"N/A")</f>
        <v>#REF!</v>
      </c>
      <c r="M71" s="7" t="e">
        <f>IF(VLOOKUP($A71,'V2.5.2 Measures'!$C:$W,19,FALSE)&lt;&gt; "", VLOOKUP($A71,'V2.5.2 Measures'!$C:$W,19,FALSE),"N/A")</f>
        <v>#REF!</v>
      </c>
      <c r="N71" s="7" t="e">
        <f>IF(VLOOKUP($A71,'V2.5.2 Measures'!$C:$W,20,FALSE)&lt;&gt; "", VLOOKUP($A71,'V2.5.2 Measures'!$C:$W,20,FALSE),"N/A")</f>
        <v>#REF!</v>
      </c>
      <c r="O71" s="7" t="e">
        <f>IF(VLOOKUP($A71,'V2.5.2 Measures'!$C:$W,21,FALSE)&lt;&gt; "", VLOOKUP($A71,'V2.5.2 Measures'!$C:$W,21,FALSE),"N/A")</f>
        <v>#REF!</v>
      </c>
      <c r="P71" s="7" t="e">
        <f>IF(VLOOKUP($A71,'V2.5.2 Measures'!$C:$W,22,FALSE)&lt;&gt; "", VLOOKUP($A71,'V2.5.2 Measures'!$C:$W,22,FALSE),"N/A")</f>
        <v>#REF!</v>
      </c>
      <c r="Q71" s="7" t="e">
        <f>IF(VLOOKUP($A71,'V2.5.2 Measures'!$C:$W,23,FALSE)&lt;&gt; "", VLOOKUP($A71,'V2.5.2 Measures'!$C:$W,23,FALSE),"N/A")</f>
        <v>#REF!</v>
      </c>
      <c r="R71" s="7" t="e">
        <f>IF(VLOOKUP($A71,'V2.5.2 Measures'!$C:$W,24,FALSE)&lt;&gt; "", VLOOKUP($A71,'V2.5.2 Measures'!$C:$W,24,FALSE),"N/A")</f>
        <v>#REF!</v>
      </c>
      <c r="S71" s="7" t="e">
        <f>IF(VLOOKUP($A71,'V2.5.2 Measures'!$C:$W,25,FALSE)&lt;&gt; "", VLOOKUP($A71,'V2.5.2 Measures'!$C:$W,25,FALSE),"N/A")</f>
        <v>#REF!</v>
      </c>
      <c r="T71" s="7" t="e">
        <f>IF(VLOOKUP($A71,'V2.5.2 Measures'!$C:$W,2,FALSE)&lt;&gt; "", VLOOKUP($A71,'V2.5.2 Measures'!$C:$W,2,FALSE),"N/A")</f>
        <v>#REF!</v>
      </c>
      <c r="U71" s="7" t="e">
        <f>IF(VLOOKUP($A71,'V2.5.2 Measures'!$C:$W,3,FALSE)&lt;&gt; "", VLOOKUP($A71,'V2.5.2 Measures'!$C:$W,3,FALSE),"N/A")</f>
        <v>#REF!</v>
      </c>
      <c r="V71" s="7" t="e">
        <f>IF(VLOOKUP($A71,'V2.5.2 Measures'!$C:$W,26,FALSE)&lt;&gt; "", VLOOKUP($A71,'V2.5.2 Measures'!$C:$W,26,FALSE),"N/A")</f>
        <v>#REF!</v>
      </c>
      <c r="W71" s="7" t="e">
        <f>IF(VLOOKUP($A71,'V2.5.2 Measures'!$C:$W,44,FALSE)&lt;&gt; "", VLOOKUP($A71,'V2.5.2 Measures'!$C:$W,44,FALSE),"N/A")</f>
        <v>#REF!</v>
      </c>
    </row>
    <row r="72" spans="1:23" x14ac:dyDescent="0.35">
      <c r="A72" s="7" t="e">
        <f>'V2.5.2 Measures'!#REF!</f>
        <v>#REF!</v>
      </c>
      <c r="B72" s="7" t="e">
        <f>VLOOKUP($A72,'V2.5.2 Measures'!$C:$W,6,FALSE)</f>
        <v>#REF!</v>
      </c>
      <c r="C72" s="7" t="e">
        <f>VLOOKUP($A72,'V2.5.2 Measures'!$C:$W,8,FALSE)</f>
        <v>#REF!</v>
      </c>
      <c r="D72" s="7" t="e">
        <f>IF(VLOOKUP($A72,'V2.5.2 Measures'!$C:$W,4,FALSE)="","",VLOOKUP($A72,'V2.5.2 Measures'!$C:$W,4,FALSE))</f>
        <v>#REF!</v>
      </c>
      <c r="E72" s="7" t="e">
        <f>IF((VLOOKUP($A72,'V2.5.2 Measures'!$C:$W,8,FALSE)&lt;&gt;"")*AND(VLOOKUP($A72,'V2.5.2 Measures'!$C:$W,8,FALSE)&lt;&gt;"TBD"),VLOOKUP($A72,'V2.5.2 Measures'!$C:$W,8,FALSE),"N/A")</f>
        <v>#REF!</v>
      </c>
      <c r="F72" s="7" t="e">
        <f>IF((VLOOKUP($A72,'V2.5.2 Measures'!$C:$W,9,FALSE)&lt;&gt;"")*AND(VLOOKUP($A72,'V2.5.2 Measures'!$C:$W,9,FALSE)&lt;&gt;"TBD"),VLOOKUP($A72,'V2.5.2 Measures'!$C:$W,9,FALSE),"N/A")</f>
        <v>#REF!</v>
      </c>
      <c r="G72" s="7" t="e">
        <f>IF((VLOOKUP($A72,'V2.5.2 Measures'!$C:$W,10,FALSE)&lt;&gt;"")*AND(VLOOKUP($A72,'V2.5.2 Measures'!$C:$W,10,FALSE)&lt;&gt;"TBD"),VLOOKUP($A72,'V2.5.2 Measures'!$C:$W,10,FALSE),"N/A")</f>
        <v>#REF!</v>
      </c>
      <c r="H72" s="7" t="e">
        <f>IF(VLOOKUP($A72,'V2.5.2 Measures'!$C:$W,14,FALSE)&lt;&gt; "", VLOOKUP($A72,'V2.5.2 Measures'!$C:$W,14,FALSE),"N/A")</f>
        <v>#REF!</v>
      </c>
      <c r="I72" s="7" t="e">
        <f>IF(VLOOKUP($A72,'V2.5.2 Measures'!$C:$W,15,FALSE)&lt;&gt; "", VLOOKUP($A72,'V2.5.2 Measures'!$C:$W,15,FALSE),"N/A")</f>
        <v>#REF!</v>
      </c>
      <c r="J72" s="7" t="e">
        <f>IF(VLOOKUP($A72,'V2.5.2 Measures'!$C:$W,16,FALSE)&lt;&gt; "", VLOOKUP($A72,'V2.5.2 Measures'!$C:$W,16,FALSE),"N/A")</f>
        <v>#REF!</v>
      </c>
      <c r="K72" s="7" t="e">
        <f>IF(VLOOKUP($A72,'V2.5.2 Measures'!$C:$W,17,FALSE)&lt;&gt; "", VLOOKUP($A72,'V2.5.2 Measures'!$C:$W,17,FALSE),"N/A")</f>
        <v>#REF!</v>
      </c>
      <c r="L72" s="7" t="e">
        <f>IF(VLOOKUP($A72,'V2.5.2 Measures'!$C:$W,18,FALSE)&lt;&gt; "", VLOOKUP($A72,'V2.5.2 Measures'!$C:$W,18,FALSE),"N/A")</f>
        <v>#REF!</v>
      </c>
      <c r="M72" s="7" t="e">
        <f>IF(VLOOKUP($A72,'V2.5.2 Measures'!$C:$W,19,FALSE)&lt;&gt; "", VLOOKUP($A72,'V2.5.2 Measures'!$C:$W,19,FALSE),"N/A")</f>
        <v>#REF!</v>
      </c>
      <c r="N72" s="7" t="e">
        <f>IF(VLOOKUP($A72,'V2.5.2 Measures'!$C:$W,20,FALSE)&lt;&gt; "", VLOOKUP($A72,'V2.5.2 Measures'!$C:$W,20,FALSE),"N/A")</f>
        <v>#REF!</v>
      </c>
      <c r="O72" s="7" t="e">
        <f>IF(VLOOKUP($A72,'V2.5.2 Measures'!$C:$W,21,FALSE)&lt;&gt; "", VLOOKUP($A72,'V2.5.2 Measures'!$C:$W,21,FALSE),"N/A")</f>
        <v>#REF!</v>
      </c>
      <c r="P72" s="7" t="e">
        <f>IF(VLOOKUP($A72,'V2.5.2 Measures'!$C:$W,22,FALSE)&lt;&gt; "", VLOOKUP($A72,'V2.5.2 Measures'!$C:$W,22,FALSE),"N/A")</f>
        <v>#REF!</v>
      </c>
      <c r="Q72" s="7" t="e">
        <f>IF(VLOOKUP($A72,'V2.5.2 Measures'!$C:$W,23,FALSE)&lt;&gt; "", VLOOKUP($A72,'V2.5.2 Measures'!$C:$W,23,FALSE),"N/A")</f>
        <v>#REF!</v>
      </c>
      <c r="R72" s="7" t="e">
        <f>IF(VLOOKUP($A72,'V2.5.2 Measures'!$C:$W,24,FALSE)&lt;&gt; "", VLOOKUP($A72,'V2.5.2 Measures'!$C:$W,24,FALSE),"N/A")</f>
        <v>#REF!</v>
      </c>
      <c r="S72" s="7" t="e">
        <f>IF(VLOOKUP($A72,'V2.5.2 Measures'!$C:$W,25,FALSE)&lt;&gt; "", VLOOKUP($A72,'V2.5.2 Measures'!$C:$W,25,FALSE),"N/A")</f>
        <v>#REF!</v>
      </c>
      <c r="T72" s="7" t="e">
        <f>IF(VLOOKUP($A72,'V2.5.2 Measures'!$C:$W,2,FALSE)&lt;&gt; "", VLOOKUP($A72,'V2.5.2 Measures'!$C:$W,2,FALSE),"N/A")</f>
        <v>#REF!</v>
      </c>
      <c r="U72" s="7" t="e">
        <f>IF(VLOOKUP($A72,'V2.5.2 Measures'!$C:$W,3,FALSE)&lt;&gt; "", VLOOKUP($A72,'V2.5.2 Measures'!$C:$W,3,FALSE),"N/A")</f>
        <v>#REF!</v>
      </c>
      <c r="V72" s="7" t="e">
        <f>IF(VLOOKUP($A72,'V2.5.2 Measures'!$C:$W,26,FALSE)&lt;&gt; "", VLOOKUP($A72,'V2.5.2 Measures'!$C:$W,26,FALSE),"N/A")</f>
        <v>#REF!</v>
      </c>
      <c r="W72" s="7" t="e">
        <f>IF(VLOOKUP($A72,'V2.5.2 Measures'!$C:$W,44,FALSE)&lt;&gt; "", VLOOKUP($A72,'V2.5.2 Measures'!$C:$W,44,FALSE),"N/A")</f>
        <v>#REF!</v>
      </c>
    </row>
    <row r="73" spans="1:23" x14ac:dyDescent="0.35">
      <c r="A73" s="7" t="e">
        <f>'V2.5.2 Measures'!#REF!</f>
        <v>#REF!</v>
      </c>
      <c r="B73" s="7" t="e">
        <f>VLOOKUP($A73,'V2.5.2 Measures'!$C:$W,6,FALSE)</f>
        <v>#REF!</v>
      </c>
      <c r="C73" s="7" t="e">
        <f>VLOOKUP($A73,'V2.5.2 Measures'!$C:$W,8,FALSE)</f>
        <v>#REF!</v>
      </c>
      <c r="D73" s="7" t="e">
        <f>IF(VLOOKUP($A73,'V2.5.2 Measures'!$C:$W,4,FALSE)="","",VLOOKUP($A73,'V2.5.2 Measures'!$C:$W,4,FALSE))</f>
        <v>#REF!</v>
      </c>
      <c r="E73" s="7" t="e">
        <f>IF((VLOOKUP($A73,'V2.5.2 Measures'!$C:$W,8,FALSE)&lt;&gt;"")*AND(VLOOKUP($A73,'V2.5.2 Measures'!$C:$W,8,FALSE)&lt;&gt;"TBD"),VLOOKUP($A73,'V2.5.2 Measures'!$C:$W,8,FALSE),"N/A")</f>
        <v>#REF!</v>
      </c>
      <c r="F73" s="7" t="e">
        <f>IF((VLOOKUP($A73,'V2.5.2 Measures'!$C:$W,9,FALSE)&lt;&gt;"")*AND(VLOOKUP($A73,'V2.5.2 Measures'!$C:$W,9,FALSE)&lt;&gt;"TBD"),VLOOKUP($A73,'V2.5.2 Measures'!$C:$W,9,FALSE),"N/A")</f>
        <v>#REF!</v>
      </c>
      <c r="G73" s="7" t="e">
        <f>IF((VLOOKUP($A73,'V2.5.2 Measures'!$C:$W,10,FALSE)&lt;&gt;"")*AND(VLOOKUP($A73,'V2.5.2 Measures'!$C:$W,10,FALSE)&lt;&gt;"TBD"),VLOOKUP($A73,'V2.5.2 Measures'!$C:$W,10,FALSE),"N/A")</f>
        <v>#REF!</v>
      </c>
      <c r="H73" s="7" t="e">
        <f>IF(VLOOKUP($A73,'V2.5.2 Measures'!$C:$W,14,FALSE)&lt;&gt; "", VLOOKUP($A73,'V2.5.2 Measures'!$C:$W,14,FALSE),"N/A")</f>
        <v>#REF!</v>
      </c>
      <c r="I73" s="7" t="e">
        <f>IF(VLOOKUP($A73,'V2.5.2 Measures'!$C:$W,15,FALSE)&lt;&gt; "", VLOOKUP($A73,'V2.5.2 Measures'!$C:$W,15,FALSE),"N/A")</f>
        <v>#REF!</v>
      </c>
      <c r="J73" s="7" t="e">
        <f>IF(VLOOKUP($A73,'V2.5.2 Measures'!$C:$W,16,FALSE)&lt;&gt; "", VLOOKUP($A73,'V2.5.2 Measures'!$C:$W,16,FALSE),"N/A")</f>
        <v>#REF!</v>
      </c>
      <c r="K73" s="7" t="e">
        <f>IF(VLOOKUP($A73,'V2.5.2 Measures'!$C:$W,17,FALSE)&lt;&gt; "", VLOOKUP($A73,'V2.5.2 Measures'!$C:$W,17,FALSE),"N/A")</f>
        <v>#REF!</v>
      </c>
      <c r="L73" s="7" t="e">
        <f>IF(VLOOKUP($A73,'V2.5.2 Measures'!$C:$W,18,FALSE)&lt;&gt; "", VLOOKUP($A73,'V2.5.2 Measures'!$C:$W,18,FALSE),"N/A")</f>
        <v>#REF!</v>
      </c>
      <c r="M73" s="7" t="e">
        <f>IF(VLOOKUP($A73,'V2.5.2 Measures'!$C:$W,19,FALSE)&lt;&gt; "", VLOOKUP($A73,'V2.5.2 Measures'!$C:$W,19,FALSE),"N/A")</f>
        <v>#REF!</v>
      </c>
      <c r="N73" s="7" t="e">
        <f>IF(VLOOKUP($A73,'V2.5.2 Measures'!$C:$W,20,FALSE)&lt;&gt; "", VLOOKUP($A73,'V2.5.2 Measures'!$C:$W,20,FALSE),"N/A")</f>
        <v>#REF!</v>
      </c>
      <c r="O73" s="7" t="e">
        <f>IF(VLOOKUP($A73,'V2.5.2 Measures'!$C:$W,21,FALSE)&lt;&gt; "", VLOOKUP($A73,'V2.5.2 Measures'!$C:$W,21,FALSE),"N/A")</f>
        <v>#REF!</v>
      </c>
      <c r="P73" s="7" t="e">
        <f>IF(VLOOKUP($A73,'V2.5.2 Measures'!$C:$W,22,FALSE)&lt;&gt; "", VLOOKUP($A73,'V2.5.2 Measures'!$C:$W,22,FALSE),"N/A")</f>
        <v>#REF!</v>
      </c>
      <c r="Q73" s="7" t="e">
        <f>IF(VLOOKUP($A73,'V2.5.2 Measures'!$C:$W,23,FALSE)&lt;&gt; "", VLOOKUP($A73,'V2.5.2 Measures'!$C:$W,23,FALSE),"N/A")</f>
        <v>#REF!</v>
      </c>
      <c r="R73" s="7" t="e">
        <f>IF(VLOOKUP($A73,'V2.5.2 Measures'!$C:$W,24,FALSE)&lt;&gt; "", VLOOKUP($A73,'V2.5.2 Measures'!$C:$W,24,FALSE),"N/A")</f>
        <v>#REF!</v>
      </c>
      <c r="S73" s="7" t="e">
        <f>IF(VLOOKUP($A73,'V2.5.2 Measures'!$C:$W,25,FALSE)&lt;&gt; "", VLOOKUP($A73,'V2.5.2 Measures'!$C:$W,25,FALSE),"N/A")</f>
        <v>#REF!</v>
      </c>
      <c r="T73" s="7" t="e">
        <f>IF(VLOOKUP($A73,'V2.5.2 Measures'!$C:$W,2,FALSE)&lt;&gt; "", VLOOKUP($A73,'V2.5.2 Measures'!$C:$W,2,FALSE),"N/A")</f>
        <v>#REF!</v>
      </c>
      <c r="U73" s="7" t="e">
        <f>IF(VLOOKUP($A73,'V2.5.2 Measures'!$C:$W,3,FALSE)&lt;&gt; "", VLOOKUP($A73,'V2.5.2 Measures'!$C:$W,3,FALSE),"N/A")</f>
        <v>#REF!</v>
      </c>
      <c r="V73" s="7" t="e">
        <f>IF(VLOOKUP($A73,'V2.5.2 Measures'!$C:$W,26,FALSE)&lt;&gt; "", VLOOKUP($A73,'V2.5.2 Measures'!$C:$W,26,FALSE),"N/A")</f>
        <v>#REF!</v>
      </c>
      <c r="W73" s="7" t="e">
        <f>IF(VLOOKUP($A73,'V2.5.2 Measures'!$C:$W,44,FALSE)&lt;&gt; "", VLOOKUP($A73,'V2.5.2 Measures'!$C:$W,44,FALSE),"N/A")</f>
        <v>#REF!</v>
      </c>
    </row>
    <row r="74" spans="1:23" x14ac:dyDescent="0.35">
      <c r="A74" s="7" t="e">
        <f>'V2.5.2 Measures'!#REF!</f>
        <v>#REF!</v>
      </c>
      <c r="B74" s="7" t="e">
        <f>VLOOKUP($A74,'V2.5.2 Measures'!$C:$W,6,FALSE)</f>
        <v>#REF!</v>
      </c>
      <c r="C74" s="7" t="e">
        <f>VLOOKUP($A74,'V2.5.2 Measures'!$C:$W,8,FALSE)</f>
        <v>#REF!</v>
      </c>
      <c r="D74" s="7" t="e">
        <f>IF(VLOOKUP($A74,'V2.5.2 Measures'!$C:$W,4,FALSE)="","",VLOOKUP($A74,'V2.5.2 Measures'!$C:$W,4,FALSE))</f>
        <v>#REF!</v>
      </c>
      <c r="E74" s="7" t="e">
        <f>IF((VLOOKUP($A74,'V2.5.2 Measures'!$C:$W,8,FALSE)&lt;&gt;"")*AND(VLOOKUP($A74,'V2.5.2 Measures'!$C:$W,8,FALSE)&lt;&gt;"TBD"),VLOOKUP($A74,'V2.5.2 Measures'!$C:$W,8,FALSE),"N/A")</f>
        <v>#REF!</v>
      </c>
      <c r="F74" s="7" t="e">
        <f>IF((VLOOKUP($A74,'V2.5.2 Measures'!$C:$W,9,FALSE)&lt;&gt;"")*AND(VLOOKUP($A74,'V2.5.2 Measures'!$C:$W,9,FALSE)&lt;&gt;"TBD"),VLOOKUP($A74,'V2.5.2 Measures'!$C:$W,9,FALSE),"N/A")</f>
        <v>#REF!</v>
      </c>
      <c r="G74" s="7" t="e">
        <f>IF((VLOOKUP($A74,'V2.5.2 Measures'!$C:$W,10,FALSE)&lt;&gt;"")*AND(VLOOKUP($A74,'V2.5.2 Measures'!$C:$W,10,FALSE)&lt;&gt;"TBD"),VLOOKUP($A74,'V2.5.2 Measures'!$C:$W,10,FALSE),"N/A")</f>
        <v>#REF!</v>
      </c>
      <c r="H74" s="7" t="e">
        <f>IF(VLOOKUP($A74,'V2.5.2 Measures'!$C:$W,14,FALSE)&lt;&gt; "", VLOOKUP($A74,'V2.5.2 Measures'!$C:$W,14,FALSE),"N/A")</f>
        <v>#REF!</v>
      </c>
      <c r="I74" s="7" t="e">
        <f>IF(VLOOKUP($A74,'V2.5.2 Measures'!$C:$W,15,FALSE)&lt;&gt; "", VLOOKUP($A74,'V2.5.2 Measures'!$C:$W,15,FALSE),"N/A")</f>
        <v>#REF!</v>
      </c>
      <c r="J74" s="7" t="e">
        <f>IF(VLOOKUP($A74,'V2.5.2 Measures'!$C:$W,16,FALSE)&lt;&gt; "", VLOOKUP($A74,'V2.5.2 Measures'!$C:$W,16,FALSE),"N/A")</f>
        <v>#REF!</v>
      </c>
      <c r="K74" s="7" t="e">
        <f>IF(VLOOKUP($A74,'V2.5.2 Measures'!$C:$W,17,FALSE)&lt;&gt; "", VLOOKUP($A74,'V2.5.2 Measures'!$C:$W,17,FALSE),"N/A")</f>
        <v>#REF!</v>
      </c>
      <c r="L74" s="7" t="e">
        <f>IF(VLOOKUP($A74,'V2.5.2 Measures'!$C:$W,18,FALSE)&lt;&gt; "", VLOOKUP($A74,'V2.5.2 Measures'!$C:$W,18,FALSE),"N/A")</f>
        <v>#REF!</v>
      </c>
      <c r="M74" s="7" t="e">
        <f>IF(VLOOKUP($A74,'V2.5.2 Measures'!$C:$W,19,FALSE)&lt;&gt; "", VLOOKUP($A74,'V2.5.2 Measures'!$C:$W,19,FALSE),"N/A")</f>
        <v>#REF!</v>
      </c>
      <c r="N74" s="7" t="e">
        <f>IF(VLOOKUP($A74,'V2.5.2 Measures'!$C:$W,20,FALSE)&lt;&gt; "", VLOOKUP($A74,'V2.5.2 Measures'!$C:$W,20,FALSE),"N/A")</f>
        <v>#REF!</v>
      </c>
      <c r="O74" s="7" t="e">
        <f>IF(VLOOKUP($A74,'V2.5.2 Measures'!$C:$W,21,FALSE)&lt;&gt; "", VLOOKUP($A74,'V2.5.2 Measures'!$C:$W,21,FALSE),"N/A")</f>
        <v>#REF!</v>
      </c>
      <c r="P74" s="7" t="e">
        <f>IF(VLOOKUP($A74,'V2.5.2 Measures'!$C:$W,22,FALSE)&lt;&gt; "", VLOOKUP($A74,'V2.5.2 Measures'!$C:$W,22,FALSE),"N/A")</f>
        <v>#REF!</v>
      </c>
      <c r="Q74" s="7" t="e">
        <f>IF(VLOOKUP($A74,'V2.5.2 Measures'!$C:$W,23,FALSE)&lt;&gt; "", VLOOKUP($A74,'V2.5.2 Measures'!$C:$W,23,FALSE),"N/A")</f>
        <v>#REF!</v>
      </c>
      <c r="R74" s="7" t="e">
        <f>IF(VLOOKUP($A74,'V2.5.2 Measures'!$C:$W,24,FALSE)&lt;&gt; "", VLOOKUP($A74,'V2.5.2 Measures'!$C:$W,24,FALSE),"N/A")</f>
        <v>#REF!</v>
      </c>
      <c r="S74" s="7" t="e">
        <f>IF(VLOOKUP($A74,'V2.5.2 Measures'!$C:$W,25,FALSE)&lt;&gt; "", VLOOKUP($A74,'V2.5.2 Measures'!$C:$W,25,FALSE),"N/A")</f>
        <v>#REF!</v>
      </c>
      <c r="T74" s="7" t="e">
        <f>IF(VLOOKUP($A74,'V2.5.2 Measures'!$C:$W,2,FALSE)&lt;&gt; "", VLOOKUP($A74,'V2.5.2 Measures'!$C:$W,2,FALSE),"N/A")</f>
        <v>#REF!</v>
      </c>
      <c r="U74" s="7" t="e">
        <f>IF(VLOOKUP($A74,'V2.5.2 Measures'!$C:$W,3,FALSE)&lt;&gt; "", VLOOKUP($A74,'V2.5.2 Measures'!$C:$W,3,FALSE),"N/A")</f>
        <v>#REF!</v>
      </c>
      <c r="V74" s="7" t="e">
        <f>IF(VLOOKUP($A74,'V2.5.2 Measures'!$C:$W,26,FALSE)&lt;&gt; "", VLOOKUP($A74,'V2.5.2 Measures'!$C:$W,26,FALSE),"N/A")</f>
        <v>#REF!</v>
      </c>
      <c r="W74" s="7" t="e">
        <f>IF(VLOOKUP($A74,'V2.5.2 Measures'!$C:$W,44,FALSE)&lt;&gt; "", VLOOKUP($A74,'V2.5.2 Measures'!$C:$W,44,FALSE),"N/A")</f>
        <v>#REF!</v>
      </c>
    </row>
    <row r="75" spans="1:23" x14ac:dyDescent="0.35">
      <c r="A75" s="7" t="e">
        <f>'V2.5.2 Measures'!#REF!</f>
        <v>#REF!</v>
      </c>
      <c r="B75" s="7" t="e">
        <f>VLOOKUP($A75,'V2.5.2 Measures'!$C:$W,6,FALSE)</f>
        <v>#REF!</v>
      </c>
      <c r="C75" s="7" t="e">
        <f>VLOOKUP($A75,'V2.5.2 Measures'!$C:$W,8,FALSE)</f>
        <v>#REF!</v>
      </c>
      <c r="D75" s="7" t="e">
        <f>IF(VLOOKUP($A75,'V2.5.2 Measures'!$C:$W,4,FALSE)="","",VLOOKUP($A75,'V2.5.2 Measures'!$C:$W,4,FALSE))</f>
        <v>#REF!</v>
      </c>
      <c r="E75" s="7" t="e">
        <f>IF((VLOOKUP($A75,'V2.5.2 Measures'!$C:$W,8,FALSE)&lt;&gt;"")*AND(VLOOKUP($A75,'V2.5.2 Measures'!$C:$W,8,FALSE)&lt;&gt;"TBD"),VLOOKUP($A75,'V2.5.2 Measures'!$C:$W,8,FALSE),"N/A")</f>
        <v>#REF!</v>
      </c>
      <c r="F75" s="7" t="e">
        <f>IF((VLOOKUP($A75,'V2.5.2 Measures'!$C:$W,9,FALSE)&lt;&gt;"")*AND(VLOOKUP($A75,'V2.5.2 Measures'!$C:$W,9,FALSE)&lt;&gt;"TBD"),VLOOKUP($A75,'V2.5.2 Measures'!$C:$W,9,FALSE),"N/A")</f>
        <v>#REF!</v>
      </c>
      <c r="G75" s="7" t="e">
        <f>IF((VLOOKUP($A75,'V2.5.2 Measures'!$C:$W,10,FALSE)&lt;&gt;"")*AND(VLOOKUP($A75,'V2.5.2 Measures'!$C:$W,10,FALSE)&lt;&gt;"TBD"),VLOOKUP($A75,'V2.5.2 Measures'!$C:$W,10,FALSE),"N/A")</f>
        <v>#REF!</v>
      </c>
      <c r="H75" s="7" t="e">
        <f>IF(VLOOKUP($A75,'V2.5.2 Measures'!$C:$W,14,FALSE)&lt;&gt; "", VLOOKUP($A75,'V2.5.2 Measures'!$C:$W,14,FALSE),"N/A")</f>
        <v>#REF!</v>
      </c>
      <c r="I75" s="7" t="e">
        <f>IF(VLOOKUP($A75,'V2.5.2 Measures'!$C:$W,15,FALSE)&lt;&gt; "", VLOOKUP($A75,'V2.5.2 Measures'!$C:$W,15,FALSE),"N/A")</f>
        <v>#REF!</v>
      </c>
      <c r="J75" s="7" t="e">
        <f>IF(VLOOKUP($A75,'V2.5.2 Measures'!$C:$W,16,FALSE)&lt;&gt; "", VLOOKUP($A75,'V2.5.2 Measures'!$C:$W,16,FALSE),"N/A")</f>
        <v>#REF!</v>
      </c>
      <c r="K75" s="7" t="e">
        <f>IF(VLOOKUP($A75,'V2.5.2 Measures'!$C:$W,17,FALSE)&lt;&gt; "", VLOOKUP($A75,'V2.5.2 Measures'!$C:$W,17,FALSE),"N/A")</f>
        <v>#REF!</v>
      </c>
      <c r="L75" s="7" t="e">
        <f>IF(VLOOKUP($A75,'V2.5.2 Measures'!$C:$W,18,FALSE)&lt;&gt; "", VLOOKUP($A75,'V2.5.2 Measures'!$C:$W,18,FALSE),"N/A")</f>
        <v>#REF!</v>
      </c>
      <c r="M75" s="7" t="e">
        <f>IF(VLOOKUP($A75,'V2.5.2 Measures'!$C:$W,19,FALSE)&lt;&gt; "", VLOOKUP($A75,'V2.5.2 Measures'!$C:$W,19,FALSE),"N/A")</f>
        <v>#REF!</v>
      </c>
      <c r="N75" s="7" t="e">
        <f>IF(VLOOKUP($A75,'V2.5.2 Measures'!$C:$W,20,FALSE)&lt;&gt; "", VLOOKUP($A75,'V2.5.2 Measures'!$C:$W,20,FALSE),"N/A")</f>
        <v>#REF!</v>
      </c>
      <c r="O75" s="7" t="e">
        <f>IF(VLOOKUP($A75,'V2.5.2 Measures'!$C:$W,21,FALSE)&lt;&gt; "", VLOOKUP($A75,'V2.5.2 Measures'!$C:$W,21,FALSE),"N/A")</f>
        <v>#REF!</v>
      </c>
      <c r="P75" s="7" t="e">
        <f>IF(VLOOKUP($A75,'V2.5.2 Measures'!$C:$W,22,FALSE)&lt;&gt; "", VLOOKUP($A75,'V2.5.2 Measures'!$C:$W,22,FALSE),"N/A")</f>
        <v>#REF!</v>
      </c>
      <c r="Q75" s="7" t="e">
        <f>IF(VLOOKUP($A75,'V2.5.2 Measures'!$C:$W,23,FALSE)&lt;&gt; "", VLOOKUP($A75,'V2.5.2 Measures'!$C:$W,23,FALSE),"N/A")</f>
        <v>#REF!</v>
      </c>
      <c r="R75" s="7" t="e">
        <f>IF(VLOOKUP($A75,'V2.5.2 Measures'!$C:$W,24,FALSE)&lt;&gt; "", VLOOKUP($A75,'V2.5.2 Measures'!$C:$W,24,FALSE),"N/A")</f>
        <v>#REF!</v>
      </c>
      <c r="S75" s="7" t="e">
        <f>IF(VLOOKUP($A75,'V2.5.2 Measures'!$C:$W,25,FALSE)&lt;&gt; "", VLOOKUP($A75,'V2.5.2 Measures'!$C:$W,25,FALSE),"N/A")</f>
        <v>#REF!</v>
      </c>
      <c r="T75" s="7" t="e">
        <f>IF(VLOOKUP($A75,'V2.5.2 Measures'!$C:$W,2,FALSE)&lt;&gt; "", VLOOKUP($A75,'V2.5.2 Measures'!$C:$W,2,FALSE),"N/A")</f>
        <v>#REF!</v>
      </c>
      <c r="U75" s="7" t="e">
        <f>IF(VLOOKUP($A75,'V2.5.2 Measures'!$C:$W,3,FALSE)&lt;&gt; "", VLOOKUP($A75,'V2.5.2 Measures'!$C:$W,3,FALSE),"N/A")</f>
        <v>#REF!</v>
      </c>
      <c r="V75" s="7" t="e">
        <f>IF(VLOOKUP($A75,'V2.5.2 Measures'!$C:$W,26,FALSE)&lt;&gt; "", VLOOKUP($A75,'V2.5.2 Measures'!$C:$W,26,FALSE),"N/A")</f>
        <v>#REF!</v>
      </c>
      <c r="W75" s="7" t="e">
        <f>IF(VLOOKUP($A75,'V2.5.2 Measures'!$C:$W,44,FALSE)&lt;&gt; "", VLOOKUP($A75,'V2.5.2 Measures'!$C:$W,44,FALSE),"N/A")</f>
        <v>#REF!</v>
      </c>
    </row>
    <row r="76" spans="1:23" x14ac:dyDescent="0.35">
      <c r="A76" s="7" t="e">
        <f>'V2.5.2 Measures'!#REF!</f>
        <v>#REF!</v>
      </c>
      <c r="B76" s="7" t="e">
        <f>VLOOKUP($A76,'V2.5.2 Measures'!$C:$W,6,FALSE)</f>
        <v>#REF!</v>
      </c>
      <c r="C76" s="7" t="e">
        <f>VLOOKUP($A76,'V2.5.2 Measures'!$C:$W,8,FALSE)</f>
        <v>#REF!</v>
      </c>
      <c r="D76" s="7" t="e">
        <f>IF(VLOOKUP($A76,'V2.5.2 Measures'!$C:$W,4,FALSE)="","",VLOOKUP($A76,'V2.5.2 Measures'!$C:$W,4,FALSE))</f>
        <v>#REF!</v>
      </c>
      <c r="E76" s="7" t="e">
        <f>IF((VLOOKUP($A76,'V2.5.2 Measures'!$C:$W,8,FALSE)&lt;&gt;"")*AND(VLOOKUP($A76,'V2.5.2 Measures'!$C:$W,8,FALSE)&lt;&gt;"TBD"),VLOOKUP($A76,'V2.5.2 Measures'!$C:$W,8,FALSE),"N/A")</f>
        <v>#REF!</v>
      </c>
      <c r="F76" s="7" t="e">
        <f>IF((VLOOKUP($A76,'V2.5.2 Measures'!$C:$W,9,FALSE)&lt;&gt;"")*AND(VLOOKUP($A76,'V2.5.2 Measures'!$C:$W,9,FALSE)&lt;&gt;"TBD"),VLOOKUP($A76,'V2.5.2 Measures'!$C:$W,9,FALSE),"N/A")</f>
        <v>#REF!</v>
      </c>
      <c r="G76" s="7" t="e">
        <f>IF((VLOOKUP($A76,'V2.5.2 Measures'!$C:$W,10,FALSE)&lt;&gt;"")*AND(VLOOKUP($A76,'V2.5.2 Measures'!$C:$W,10,FALSE)&lt;&gt;"TBD"),VLOOKUP($A76,'V2.5.2 Measures'!$C:$W,10,FALSE),"N/A")</f>
        <v>#REF!</v>
      </c>
      <c r="H76" s="7" t="e">
        <f>IF(VLOOKUP($A76,'V2.5.2 Measures'!$C:$W,14,FALSE)&lt;&gt; "", VLOOKUP($A76,'V2.5.2 Measures'!$C:$W,14,FALSE),"N/A")</f>
        <v>#REF!</v>
      </c>
      <c r="I76" s="7" t="e">
        <f>IF(VLOOKUP($A76,'V2.5.2 Measures'!$C:$W,15,FALSE)&lt;&gt; "", VLOOKUP($A76,'V2.5.2 Measures'!$C:$W,15,FALSE),"N/A")</f>
        <v>#REF!</v>
      </c>
      <c r="J76" s="7" t="e">
        <f>IF(VLOOKUP($A76,'V2.5.2 Measures'!$C:$W,16,FALSE)&lt;&gt; "", VLOOKUP($A76,'V2.5.2 Measures'!$C:$W,16,FALSE),"N/A")</f>
        <v>#REF!</v>
      </c>
      <c r="K76" s="7" t="e">
        <f>IF(VLOOKUP($A76,'V2.5.2 Measures'!$C:$W,17,FALSE)&lt;&gt; "", VLOOKUP($A76,'V2.5.2 Measures'!$C:$W,17,FALSE),"N/A")</f>
        <v>#REF!</v>
      </c>
      <c r="L76" s="7" t="e">
        <f>IF(VLOOKUP($A76,'V2.5.2 Measures'!$C:$W,18,FALSE)&lt;&gt; "", VLOOKUP($A76,'V2.5.2 Measures'!$C:$W,18,FALSE),"N/A")</f>
        <v>#REF!</v>
      </c>
      <c r="M76" s="7" t="e">
        <f>IF(VLOOKUP($A76,'V2.5.2 Measures'!$C:$W,19,FALSE)&lt;&gt; "", VLOOKUP($A76,'V2.5.2 Measures'!$C:$W,19,FALSE),"N/A")</f>
        <v>#REF!</v>
      </c>
      <c r="N76" s="7" t="e">
        <f>IF(VLOOKUP($A76,'V2.5.2 Measures'!$C:$W,20,FALSE)&lt;&gt; "", VLOOKUP($A76,'V2.5.2 Measures'!$C:$W,20,FALSE),"N/A")</f>
        <v>#REF!</v>
      </c>
      <c r="O76" s="7" t="e">
        <f>IF(VLOOKUP($A76,'V2.5.2 Measures'!$C:$W,21,FALSE)&lt;&gt; "", VLOOKUP($A76,'V2.5.2 Measures'!$C:$W,21,FALSE),"N/A")</f>
        <v>#REF!</v>
      </c>
      <c r="P76" s="7" t="e">
        <f>IF(VLOOKUP($A76,'V2.5.2 Measures'!$C:$W,22,FALSE)&lt;&gt; "", VLOOKUP($A76,'V2.5.2 Measures'!$C:$W,22,FALSE),"N/A")</f>
        <v>#REF!</v>
      </c>
      <c r="Q76" s="7" t="e">
        <f>IF(VLOOKUP($A76,'V2.5.2 Measures'!$C:$W,23,FALSE)&lt;&gt; "", VLOOKUP($A76,'V2.5.2 Measures'!$C:$W,23,FALSE),"N/A")</f>
        <v>#REF!</v>
      </c>
      <c r="R76" s="7" t="e">
        <f>IF(VLOOKUP($A76,'V2.5.2 Measures'!$C:$W,24,FALSE)&lt;&gt; "", VLOOKUP($A76,'V2.5.2 Measures'!$C:$W,24,FALSE),"N/A")</f>
        <v>#REF!</v>
      </c>
      <c r="S76" s="7" t="e">
        <f>IF(VLOOKUP($A76,'V2.5.2 Measures'!$C:$W,25,FALSE)&lt;&gt; "", VLOOKUP($A76,'V2.5.2 Measures'!$C:$W,25,FALSE),"N/A")</f>
        <v>#REF!</v>
      </c>
      <c r="T76" s="7" t="e">
        <f>IF(VLOOKUP($A76,'V2.5.2 Measures'!$C:$W,2,FALSE)&lt;&gt; "", VLOOKUP($A76,'V2.5.2 Measures'!$C:$W,2,FALSE),"N/A")</f>
        <v>#REF!</v>
      </c>
      <c r="U76" s="7" t="e">
        <f>IF(VLOOKUP($A76,'V2.5.2 Measures'!$C:$W,3,FALSE)&lt;&gt; "", VLOOKUP($A76,'V2.5.2 Measures'!$C:$W,3,FALSE),"N/A")</f>
        <v>#REF!</v>
      </c>
      <c r="V76" s="7" t="e">
        <f>IF(VLOOKUP($A76,'V2.5.2 Measures'!$C:$W,26,FALSE)&lt;&gt; "", VLOOKUP($A76,'V2.5.2 Measures'!$C:$W,26,FALSE),"N/A")</f>
        <v>#REF!</v>
      </c>
      <c r="W76" s="7" t="e">
        <f>IF(VLOOKUP($A76,'V2.5.2 Measures'!$C:$W,44,FALSE)&lt;&gt; "", VLOOKUP($A76,'V2.5.2 Measures'!$C:$W,44,FALSE),"N/A")</f>
        <v>#REF!</v>
      </c>
    </row>
    <row r="77" spans="1:23" x14ac:dyDescent="0.35">
      <c r="A77" s="7" t="e">
        <f>'V2.5.2 Measures'!#REF!</f>
        <v>#REF!</v>
      </c>
      <c r="B77" s="7" t="e">
        <f>VLOOKUP($A77,'V2.5.2 Measures'!$C:$W,6,FALSE)</f>
        <v>#REF!</v>
      </c>
      <c r="C77" s="7" t="e">
        <f>VLOOKUP($A77,'V2.5.2 Measures'!$C:$W,8,FALSE)</f>
        <v>#REF!</v>
      </c>
      <c r="D77" s="7" t="e">
        <f>IF(VLOOKUP($A77,'V2.5.2 Measures'!$C:$W,4,FALSE)="","",VLOOKUP($A77,'V2.5.2 Measures'!$C:$W,4,FALSE))</f>
        <v>#REF!</v>
      </c>
      <c r="E77" s="7" t="e">
        <f>IF((VLOOKUP($A77,'V2.5.2 Measures'!$C:$W,8,FALSE)&lt;&gt;"")*AND(VLOOKUP($A77,'V2.5.2 Measures'!$C:$W,8,FALSE)&lt;&gt;"TBD"),VLOOKUP($A77,'V2.5.2 Measures'!$C:$W,8,FALSE),"N/A")</f>
        <v>#REF!</v>
      </c>
      <c r="F77" s="7" t="e">
        <f>IF((VLOOKUP($A77,'V2.5.2 Measures'!$C:$W,9,FALSE)&lt;&gt;"")*AND(VLOOKUP($A77,'V2.5.2 Measures'!$C:$W,9,FALSE)&lt;&gt;"TBD"),VLOOKUP($A77,'V2.5.2 Measures'!$C:$W,9,FALSE),"N/A")</f>
        <v>#REF!</v>
      </c>
      <c r="G77" s="7" t="e">
        <f>IF((VLOOKUP($A77,'V2.5.2 Measures'!$C:$W,10,FALSE)&lt;&gt;"")*AND(VLOOKUP($A77,'V2.5.2 Measures'!$C:$W,10,FALSE)&lt;&gt;"TBD"),VLOOKUP($A77,'V2.5.2 Measures'!$C:$W,10,FALSE),"N/A")</f>
        <v>#REF!</v>
      </c>
      <c r="H77" s="7" t="e">
        <f>IF(VLOOKUP($A77,'V2.5.2 Measures'!$C:$W,14,FALSE)&lt;&gt; "", VLOOKUP($A77,'V2.5.2 Measures'!$C:$W,14,FALSE),"N/A")</f>
        <v>#REF!</v>
      </c>
      <c r="I77" s="7" t="e">
        <f>IF(VLOOKUP($A77,'V2.5.2 Measures'!$C:$W,15,FALSE)&lt;&gt; "", VLOOKUP($A77,'V2.5.2 Measures'!$C:$W,15,FALSE),"N/A")</f>
        <v>#REF!</v>
      </c>
      <c r="J77" s="7" t="e">
        <f>IF(VLOOKUP($A77,'V2.5.2 Measures'!$C:$W,16,FALSE)&lt;&gt; "", VLOOKUP($A77,'V2.5.2 Measures'!$C:$W,16,FALSE),"N/A")</f>
        <v>#REF!</v>
      </c>
      <c r="K77" s="7" t="e">
        <f>IF(VLOOKUP($A77,'V2.5.2 Measures'!$C:$W,17,FALSE)&lt;&gt; "", VLOOKUP($A77,'V2.5.2 Measures'!$C:$W,17,FALSE),"N/A")</f>
        <v>#REF!</v>
      </c>
      <c r="L77" s="7" t="e">
        <f>IF(VLOOKUP($A77,'V2.5.2 Measures'!$C:$W,18,FALSE)&lt;&gt; "", VLOOKUP($A77,'V2.5.2 Measures'!$C:$W,18,FALSE),"N/A")</f>
        <v>#REF!</v>
      </c>
      <c r="M77" s="7" t="e">
        <f>IF(VLOOKUP($A77,'V2.5.2 Measures'!$C:$W,19,FALSE)&lt;&gt; "", VLOOKUP($A77,'V2.5.2 Measures'!$C:$W,19,FALSE),"N/A")</f>
        <v>#REF!</v>
      </c>
      <c r="N77" s="7" t="e">
        <f>IF(VLOOKUP($A77,'V2.5.2 Measures'!$C:$W,20,FALSE)&lt;&gt; "", VLOOKUP($A77,'V2.5.2 Measures'!$C:$W,20,FALSE),"N/A")</f>
        <v>#REF!</v>
      </c>
      <c r="O77" s="7" t="e">
        <f>IF(VLOOKUP($A77,'V2.5.2 Measures'!$C:$W,21,FALSE)&lt;&gt; "", VLOOKUP($A77,'V2.5.2 Measures'!$C:$W,21,FALSE),"N/A")</f>
        <v>#REF!</v>
      </c>
      <c r="P77" s="7" t="e">
        <f>IF(VLOOKUP($A77,'V2.5.2 Measures'!$C:$W,22,FALSE)&lt;&gt; "", VLOOKUP($A77,'V2.5.2 Measures'!$C:$W,22,FALSE),"N/A")</f>
        <v>#REF!</v>
      </c>
      <c r="Q77" s="7" t="e">
        <f>IF(VLOOKUP($A77,'V2.5.2 Measures'!$C:$W,23,FALSE)&lt;&gt; "", VLOOKUP($A77,'V2.5.2 Measures'!$C:$W,23,FALSE),"N/A")</f>
        <v>#REF!</v>
      </c>
      <c r="R77" s="7" t="e">
        <f>IF(VLOOKUP($A77,'V2.5.2 Measures'!$C:$W,24,FALSE)&lt;&gt; "", VLOOKUP($A77,'V2.5.2 Measures'!$C:$W,24,FALSE),"N/A")</f>
        <v>#REF!</v>
      </c>
      <c r="S77" s="7" t="e">
        <f>IF(VLOOKUP($A77,'V2.5.2 Measures'!$C:$W,25,FALSE)&lt;&gt; "", VLOOKUP($A77,'V2.5.2 Measures'!$C:$W,25,FALSE),"N/A")</f>
        <v>#REF!</v>
      </c>
      <c r="T77" s="7" t="e">
        <f>IF(VLOOKUP($A77,'V2.5.2 Measures'!$C:$W,2,FALSE)&lt;&gt; "", VLOOKUP($A77,'V2.5.2 Measures'!$C:$W,2,FALSE),"N/A")</f>
        <v>#REF!</v>
      </c>
      <c r="U77" s="7" t="e">
        <f>IF(VLOOKUP($A77,'V2.5.2 Measures'!$C:$W,3,FALSE)&lt;&gt; "", VLOOKUP($A77,'V2.5.2 Measures'!$C:$W,3,FALSE),"N/A")</f>
        <v>#REF!</v>
      </c>
      <c r="V77" s="7" t="e">
        <f>IF(VLOOKUP($A77,'V2.5.2 Measures'!$C:$W,26,FALSE)&lt;&gt; "", VLOOKUP($A77,'V2.5.2 Measures'!$C:$W,26,FALSE),"N/A")</f>
        <v>#REF!</v>
      </c>
      <c r="W77" s="7" t="e">
        <f>IF(VLOOKUP($A77,'V2.5.2 Measures'!$C:$W,44,FALSE)&lt;&gt; "", VLOOKUP($A77,'V2.5.2 Measures'!$C:$W,44,FALSE),"N/A")</f>
        <v>#REF!</v>
      </c>
    </row>
    <row r="78" spans="1:23" x14ac:dyDescent="0.35">
      <c r="A78" s="7" t="e">
        <f>'V2.5.2 Measures'!#REF!</f>
        <v>#REF!</v>
      </c>
      <c r="B78" s="7" t="e">
        <f>VLOOKUP($A78,'V2.5.2 Measures'!$C:$W,6,FALSE)</f>
        <v>#REF!</v>
      </c>
      <c r="C78" s="7" t="e">
        <f>VLOOKUP($A78,'V2.5.2 Measures'!$C:$W,8,FALSE)</f>
        <v>#REF!</v>
      </c>
      <c r="D78" s="7" t="e">
        <f>IF(VLOOKUP($A78,'V2.5.2 Measures'!$C:$W,4,FALSE)="","",VLOOKUP($A78,'V2.5.2 Measures'!$C:$W,4,FALSE))</f>
        <v>#REF!</v>
      </c>
      <c r="E78" s="7" t="e">
        <f>IF((VLOOKUP($A78,'V2.5.2 Measures'!$C:$W,8,FALSE)&lt;&gt;"")*AND(VLOOKUP($A78,'V2.5.2 Measures'!$C:$W,8,FALSE)&lt;&gt;"TBD"),VLOOKUP($A78,'V2.5.2 Measures'!$C:$W,8,FALSE),"N/A")</f>
        <v>#REF!</v>
      </c>
      <c r="F78" s="7" t="e">
        <f>IF((VLOOKUP($A78,'V2.5.2 Measures'!$C:$W,9,FALSE)&lt;&gt;"")*AND(VLOOKUP($A78,'V2.5.2 Measures'!$C:$W,9,FALSE)&lt;&gt;"TBD"),VLOOKUP($A78,'V2.5.2 Measures'!$C:$W,9,FALSE),"N/A")</f>
        <v>#REF!</v>
      </c>
      <c r="G78" s="7" t="e">
        <f>IF((VLOOKUP($A78,'V2.5.2 Measures'!$C:$W,10,FALSE)&lt;&gt;"")*AND(VLOOKUP($A78,'V2.5.2 Measures'!$C:$W,10,FALSE)&lt;&gt;"TBD"),VLOOKUP($A78,'V2.5.2 Measures'!$C:$W,10,FALSE),"N/A")</f>
        <v>#REF!</v>
      </c>
      <c r="H78" s="7" t="e">
        <f>IF(VLOOKUP($A78,'V2.5.2 Measures'!$C:$W,14,FALSE)&lt;&gt; "", VLOOKUP($A78,'V2.5.2 Measures'!$C:$W,14,FALSE),"N/A")</f>
        <v>#REF!</v>
      </c>
      <c r="I78" s="7" t="e">
        <f>IF(VLOOKUP($A78,'V2.5.2 Measures'!$C:$W,15,FALSE)&lt;&gt; "", VLOOKUP($A78,'V2.5.2 Measures'!$C:$W,15,FALSE),"N/A")</f>
        <v>#REF!</v>
      </c>
      <c r="J78" s="7" t="e">
        <f>IF(VLOOKUP($A78,'V2.5.2 Measures'!$C:$W,16,FALSE)&lt;&gt; "", VLOOKUP($A78,'V2.5.2 Measures'!$C:$W,16,FALSE),"N/A")</f>
        <v>#REF!</v>
      </c>
      <c r="K78" s="7" t="e">
        <f>IF(VLOOKUP($A78,'V2.5.2 Measures'!$C:$W,17,FALSE)&lt;&gt; "", VLOOKUP($A78,'V2.5.2 Measures'!$C:$W,17,FALSE),"N/A")</f>
        <v>#REF!</v>
      </c>
      <c r="L78" s="7" t="e">
        <f>IF(VLOOKUP($A78,'V2.5.2 Measures'!$C:$W,18,FALSE)&lt;&gt; "", VLOOKUP($A78,'V2.5.2 Measures'!$C:$W,18,FALSE),"N/A")</f>
        <v>#REF!</v>
      </c>
      <c r="M78" s="7" t="e">
        <f>IF(VLOOKUP($A78,'V2.5.2 Measures'!$C:$W,19,FALSE)&lt;&gt; "", VLOOKUP($A78,'V2.5.2 Measures'!$C:$W,19,FALSE),"N/A")</f>
        <v>#REF!</v>
      </c>
      <c r="N78" s="7" t="e">
        <f>IF(VLOOKUP($A78,'V2.5.2 Measures'!$C:$W,20,FALSE)&lt;&gt; "", VLOOKUP($A78,'V2.5.2 Measures'!$C:$W,20,FALSE),"N/A")</f>
        <v>#REF!</v>
      </c>
      <c r="O78" s="7" t="e">
        <f>IF(VLOOKUP($A78,'V2.5.2 Measures'!$C:$W,21,FALSE)&lt;&gt; "", VLOOKUP($A78,'V2.5.2 Measures'!$C:$W,21,FALSE),"N/A")</f>
        <v>#REF!</v>
      </c>
      <c r="P78" s="7" t="e">
        <f>IF(VLOOKUP($A78,'V2.5.2 Measures'!$C:$W,22,FALSE)&lt;&gt; "", VLOOKUP($A78,'V2.5.2 Measures'!$C:$W,22,FALSE),"N/A")</f>
        <v>#REF!</v>
      </c>
      <c r="Q78" s="7" t="e">
        <f>IF(VLOOKUP($A78,'V2.5.2 Measures'!$C:$W,23,FALSE)&lt;&gt; "", VLOOKUP($A78,'V2.5.2 Measures'!$C:$W,23,FALSE),"N/A")</f>
        <v>#REF!</v>
      </c>
      <c r="R78" s="7" t="e">
        <f>IF(VLOOKUP($A78,'V2.5.2 Measures'!$C:$W,24,FALSE)&lt;&gt; "", VLOOKUP($A78,'V2.5.2 Measures'!$C:$W,24,FALSE),"N/A")</f>
        <v>#REF!</v>
      </c>
      <c r="S78" s="7" t="e">
        <f>IF(VLOOKUP($A78,'V2.5.2 Measures'!$C:$W,25,FALSE)&lt;&gt; "", VLOOKUP($A78,'V2.5.2 Measures'!$C:$W,25,FALSE),"N/A")</f>
        <v>#REF!</v>
      </c>
      <c r="T78" s="7" t="e">
        <f>IF(VLOOKUP($A78,'V2.5.2 Measures'!$C:$W,2,FALSE)&lt;&gt; "", VLOOKUP($A78,'V2.5.2 Measures'!$C:$W,2,FALSE),"N/A")</f>
        <v>#REF!</v>
      </c>
      <c r="U78" s="7" t="e">
        <f>IF(VLOOKUP($A78,'V2.5.2 Measures'!$C:$W,3,FALSE)&lt;&gt; "", VLOOKUP($A78,'V2.5.2 Measures'!$C:$W,3,FALSE),"N/A")</f>
        <v>#REF!</v>
      </c>
      <c r="V78" s="7" t="e">
        <f>IF(VLOOKUP($A78,'V2.5.2 Measures'!$C:$W,26,FALSE)&lt;&gt; "", VLOOKUP($A78,'V2.5.2 Measures'!$C:$W,26,FALSE),"N/A")</f>
        <v>#REF!</v>
      </c>
      <c r="W78" s="7" t="e">
        <f>IF(VLOOKUP($A78,'V2.5.2 Measures'!$C:$W,44,FALSE)&lt;&gt; "", VLOOKUP($A78,'V2.5.2 Measures'!$C:$W,44,FALSE),"N/A")</f>
        <v>#REF!</v>
      </c>
    </row>
    <row r="79" spans="1:23" x14ac:dyDescent="0.35">
      <c r="A79" s="7" t="e">
        <f>'V2.5.2 Measures'!#REF!</f>
        <v>#REF!</v>
      </c>
      <c r="B79" s="7" t="e">
        <f>VLOOKUP($A79,'V2.5.2 Measures'!$C:$W,6,FALSE)</f>
        <v>#REF!</v>
      </c>
      <c r="C79" s="7" t="e">
        <f>VLOOKUP($A79,'V2.5.2 Measures'!$C:$W,8,FALSE)</f>
        <v>#REF!</v>
      </c>
      <c r="D79" s="7" t="e">
        <f>IF(VLOOKUP($A79,'V2.5.2 Measures'!$C:$W,4,FALSE)="","",VLOOKUP($A79,'V2.5.2 Measures'!$C:$W,4,FALSE))</f>
        <v>#REF!</v>
      </c>
      <c r="E79" s="7" t="e">
        <f>IF((VLOOKUP($A79,'V2.5.2 Measures'!$C:$W,8,FALSE)&lt;&gt;"")*AND(VLOOKUP($A79,'V2.5.2 Measures'!$C:$W,8,FALSE)&lt;&gt;"TBD"),VLOOKUP($A79,'V2.5.2 Measures'!$C:$W,8,FALSE),"N/A")</f>
        <v>#REF!</v>
      </c>
      <c r="F79" s="7" t="e">
        <f>IF((VLOOKUP($A79,'V2.5.2 Measures'!$C:$W,9,FALSE)&lt;&gt;"")*AND(VLOOKUP($A79,'V2.5.2 Measures'!$C:$W,9,FALSE)&lt;&gt;"TBD"),VLOOKUP($A79,'V2.5.2 Measures'!$C:$W,9,FALSE),"N/A")</f>
        <v>#REF!</v>
      </c>
      <c r="G79" s="7" t="e">
        <f>IF((VLOOKUP($A79,'V2.5.2 Measures'!$C:$W,10,FALSE)&lt;&gt;"")*AND(VLOOKUP($A79,'V2.5.2 Measures'!$C:$W,10,FALSE)&lt;&gt;"TBD"),VLOOKUP($A79,'V2.5.2 Measures'!$C:$W,10,FALSE),"N/A")</f>
        <v>#REF!</v>
      </c>
      <c r="H79" s="7" t="e">
        <f>IF(VLOOKUP($A79,'V2.5.2 Measures'!$C:$W,14,FALSE)&lt;&gt; "", VLOOKUP($A79,'V2.5.2 Measures'!$C:$W,14,FALSE),"N/A")</f>
        <v>#REF!</v>
      </c>
      <c r="I79" s="7" t="e">
        <f>IF(VLOOKUP($A79,'V2.5.2 Measures'!$C:$W,15,FALSE)&lt;&gt; "", VLOOKUP($A79,'V2.5.2 Measures'!$C:$W,15,FALSE),"N/A")</f>
        <v>#REF!</v>
      </c>
      <c r="J79" s="7" t="e">
        <f>IF(VLOOKUP($A79,'V2.5.2 Measures'!$C:$W,16,FALSE)&lt;&gt; "", VLOOKUP($A79,'V2.5.2 Measures'!$C:$W,16,FALSE),"N/A")</f>
        <v>#REF!</v>
      </c>
      <c r="K79" s="7" t="e">
        <f>IF(VLOOKUP($A79,'V2.5.2 Measures'!$C:$W,17,FALSE)&lt;&gt; "", VLOOKUP($A79,'V2.5.2 Measures'!$C:$W,17,FALSE),"N/A")</f>
        <v>#REF!</v>
      </c>
      <c r="L79" s="7" t="e">
        <f>IF(VLOOKUP($A79,'V2.5.2 Measures'!$C:$W,18,FALSE)&lt;&gt; "", VLOOKUP($A79,'V2.5.2 Measures'!$C:$W,18,FALSE),"N/A")</f>
        <v>#REF!</v>
      </c>
      <c r="M79" s="7" t="e">
        <f>IF(VLOOKUP($A79,'V2.5.2 Measures'!$C:$W,19,FALSE)&lt;&gt; "", VLOOKUP($A79,'V2.5.2 Measures'!$C:$W,19,FALSE),"N/A")</f>
        <v>#REF!</v>
      </c>
      <c r="N79" s="7" t="e">
        <f>IF(VLOOKUP($A79,'V2.5.2 Measures'!$C:$W,20,FALSE)&lt;&gt; "", VLOOKUP($A79,'V2.5.2 Measures'!$C:$W,20,FALSE),"N/A")</f>
        <v>#REF!</v>
      </c>
      <c r="O79" s="7" t="e">
        <f>IF(VLOOKUP($A79,'V2.5.2 Measures'!$C:$W,21,FALSE)&lt;&gt; "", VLOOKUP($A79,'V2.5.2 Measures'!$C:$W,21,FALSE),"N/A")</f>
        <v>#REF!</v>
      </c>
      <c r="P79" s="7" t="e">
        <f>IF(VLOOKUP($A79,'V2.5.2 Measures'!$C:$W,22,FALSE)&lt;&gt; "", VLOOKUP($A79,'V2.5.2 Measures'!$C:$W,22,FALSE),"N/A")</f>
        <v>#REF!</v>
      </c>
      <c r="Q79" s="7" t="e">
        <f>IF(VLOOKUP($A79,'V2.5.2 Measures'!$C:$W,23,FALSE)&lt;&gt; "", VLOOKUP($A79,'V2.5.2 Measures'!$C:$W,23,FALSE),"N/A")</f>
        <v>#REF!</v>
      </c>
      <c r="R79" s="7" t="e">
        <f>IF(VLOOKUP($A79,'V2.5.2 Measures'!$C:$W,24,FALSE)&lt;&gt; "", VLOOKUP($A79,'V2.5.2 Measures'!$C:$W,24,FALSE),"N/A")</f>
        <v>#REF!</v>
      </c>
      <c r="S79" s="7" t="e">
        <f>IF(VLOOKUP($A79,'V2.5.2 Measures'!$C:$W,25,FALSE)&lt;&gt; "", VLOOKUP($A79,'V2.5.2 Measures'!$C:$W,25,FALSE),"N/A")</f>
        <v>#REF!</v>
      </c>
      <c r="T79" s="7" t="e">
        <f>IF(VLOOKUP($A79,'V2.5.2 Measures'!$C:$W,2,FALSE)&lt;&gt; "", VLOOKUP($A79,'V2.5.2 Measures'!$C:$W,2,FALSE),"N/A")</f>
        <v>#REF!</v>
      </c>
      <c r="U79" s="7" t="e">
        <f>IF(VLOOKUP($A79,'V2.5.2 Measures'!$C:$W,3,FALSE)&lt;&gt; "", VLOOKUP($A79,'V2.5.2 Measures'!$C:$W,3,FALSE),"N/A")</f>
        <v>#REF!</v>
      </c>
      <c r="V79" s="7" t="e">
        <f>IF(VLOOKUP($A79,'V2.5.2 Measures'!$C:$W,26,FALSE)&lt;&gt; "", VLOOKUP($A79,'V2.5.2 Measures'!$C:$W,26,FALSE),"N/A")</f>
        <v>#REF!</v>
      </c>
      <c r="W79" s="7" t="e">
        <f>IF(VLOOKUP($A79,'V2.5.2 Measures'!$C:$W,44,FALSE)&lt;&gt; "", VLOOKUP($A79,'V2.5.2 Measures'!$C:$W,44,FALSE),"N/A")</f>
        <v>#REF!</v>
      </c>
    </row>
    <row r="80" spans="1:23" x14ac:dyDescent="0.35">
      <c r="A80" s="7" t="e">
        <f>'V2.5.2 Measures'!#REF!</f>
        <v>#REF!</v>
      </c>
      <c r="B80" s="7" t="e">
        <f>VLOOKUP($A80,'V2.5.2 Measures'!$C:$W,6,FALSE)</f>
        <v>#REF!</v>
      </c>
      <c r="C80" s="7" t="e">
        <f>VLOOKUP($A80,'V2.5.2 Measures'!$C:$W,8,FALSE)</f>
        <v>#REF!</v>
      </c>
      <c r="D80" s="7" t="e">
        <f>IF(VLOOKUP($A80,'V2.5.2 Measures'!$C:$W,4,FALSE)="","",VLOOKUP($A80,'V2.5.2 Measures'!$C:$W,4,FALSE))</f>
        <v>#REF!</v>
      </c>
      <c r="E80" s="7" t="e">
        <f>IF((VLOOKUP($A80,'V2.5.2 Measures'!$C:$W,8,FALSE)&lt;&gt;"")*AND(VLOOKUP($A80,'V2.5.2 Measures'!$C:$W,8,FALSE)&lt;&gt;"TBD"),VLOOKUP($A80,'V2.5.2 Measures'!$C:$W,8,FALSE),"N/A")</f>
        <v>#REF!</v>
      </c>
      <c r="F80" s="7" t="e">
        <f>IF((VLOOKUP($A80,'V2.5.2 Measures'!$C:$W,9,FALSE)&lt;&gt;"")*AND(VLOOKUP($A80,'V2.5.2 Measures'!$C:$W,9,FALSE)&lt;&gt;"TBD"),VLOOKUP($A80,'V2.5.2 Measures'!$C:$W,9,FALSE),"N/A")</f>
        <v>#REF!</v>
      </c>
      <c r="G80" s="7" t="e">
        <f>IF((VLOOKUP($A80,'V2.5.2 Measures'!$C:$W,10,FALSE)&lt;&gt;"")*AND(VLOOKUP($A80,'V2.5.2 Measures'!$C:$W,10,FALSE)&lt;&gt;"TBD"),VLOOKUP($A80,'V2.5.2 Measures'!$C:$W,10,FALSE),"N/A")</f>
        <v>#REF!</v>
      </c>
      <c r="H80" s="7" t="e">
        <f>IF(VLOOKUP($A80,'V2.5.2 Measures'!$C:$W,14,FALSE)&lt;&gt; "", VLOOKUP($A80,'V2.5.2 Measures'!$C:$W,14,FALSE),"N/A")</f>
        <v>#REF!</v>
      </c>
      <c r="I80" s="7" t="e">
        <f>IF(VLOOKUP($A80,'V2.5.2 Measures'!$C:$W,15,FALSE)&lt;&gt; "", VLOOKUP($A80,'V2.5.2 Measures'!$C:$W,15,FALSE),"N/A")</f>
        <v>#REF!</v>
      </c>
      <c r="J80" s="7" t="e">
        <f>IF(VLOOKUP($A80,'V2.5.2 Measures'!$C:$W,16,FALSE)&lt;&gt; "", VLOOKUP($A80,'V2.5.2 Measures'!$C:$W,16,FALSE),"N/A")</f>
        <v>#REF!</v>
      </c>
      <c r="K80" s="7" t="e">
        <f>IF(VLOOKUP($A80,'V2.5.2 Measures'!$C:$W,17,FALSE)&lt;&gt; "", VLOOKUP($A80,'V2.5.2 Measures'!$C:$W,17,FALSE),"N/A")</f>
        <v>#REF!</v>
      </c>
      <c r="L80" s="7" t="e">
        <f>IF(VLOOKUP($A80,'V2.5.2 Measures'!$C:$W,18,FALSE)&lt;&gt; "", VLOOKUP($A80,'V2.5.2 Measures'!$C:$W,18,FALSE),"N/A")</f>
        <v>#REF!</v>
      </c>
      <c r="M80" s="7" t="e">
        <f>IF(VLOOKUP($A80,'V2.5.2 Measures'!$C:$W,19,FALSE)&lt;&gt; "", VLOOKUP($A80,'V2.5.2 Measures'!$C:$W,19,FALSE),"N/A")</f>
        <v>#REF!</v>
      </c>
      <c r="N80" s="7" t="e">
        <f>IF(VLOOKUP($A80,'V2.5.2 Measures'!$C:$W,20,FALSE)&lt;&gt; "", VLOOKUP($A80,'V2.5.2 Measures'!$C:$W,20,FALSE),"N/A")</f>
        <v>#REF!</v>
      </c>
      <c r="O80" s="7" t="e">
        <f>IF(VLOOKUP($A80,'V2.5.2 Measures'!$C:$W,21,FALSE)&lt;&gt; "", VLOOKUP($A80,'V2.5.2 Measures'!$C:$W,21,FALSE),"N/A")</f>
        <v>#REF!</v>
      </c>
      <c r="P80" s="7" t="e">
        <f>IF(VLOOKUP($A80,'V2.5.2 Measures'!$C:$W,22,FALSE)&lt;&gt; "", VLOOKUP($A80,'V2.5.2 Measures'!$C:$W,22,FALSE),"N/A")</f>
        <v>#REF!</v>
      </c>
      <c r="Q80" s="7" t="e">
        <f>IF(VLOOKUP($A80,'V2.5.2 Measures'!$C:$W,23,FALSE)&lt;&gt; "", VLOOKUP($A80,'V2.5.2 Measures'!$C:$W,23,FALSE),"N/A")</f>
        <v>#REF!</v>
      </c>
      <c r="R80" s="7" t="e">
        <f>IF(VLOOKUP($A80,'V2.5.2 Measures'!$C:$W,24,FALSE)&lt;&gt; "", VLOOKUP($A80,'V2.5.2 Measures'!$C:$W,24,FALSE),"N/A")</f>
        <v>#REF!</v>
      </c>
      <c r="S80" s="7" t="e">
        <f>IF(VLOOKUP($A80,'V2.5.2 Measures'!$C:$W,25,FALSE)&lt;&gt; "", VLOOKUP($A80,'V2.5.2 Measures'!$C:$W,25,FALSE),"N/A")</f>
        <v>#REF!</v>
      </c>
      <c r="T80" s="7" t="e">
        <f>IF(VLOOKUP($A80,'V2.5.2 Measures'!$C:$W,2,FALSE)&lt;&gt; "", VLOOKUP($A80,'V2.5.2 Measures'!$C:$W,2,FALSE),"N/A")</f>
        <v>#REF!</v>
      </c>
      <c r="U80" s="7" t="e">
        <f>IF(VLOOKUP($A80,'V2.5.2 Measures'!$C:$W,3,FALSE)&lt;&gt; "", VLOOKUP($A80,'V2.5.2 Measures'!$C:$W,3,FALSE),"N/A")</f>
        <v>#REF!</v>
      </c>
      <c r="V80" s="7" t="e">
        <f>IF(VLOOKUP($A80,'V2.5.2 Measures'!$C:$W,26,FALSE)&lt;&gt; "", VLOOKUP($A80,'V2.5.2 Measures'!$C:$W,26,FALSE),"N/A")</f>
        <v>#REF!</v>
      </c>
      <c r="W80" s="7" t="e">
        <f>IF(VLOOKUP($A80,'V2.5.2 Measures'!$C:$W,44,FALSE)&lt;&gt; "", VLOOKUP($A80,'V2.5.2 Measures'!$C:$W,44,FALSE),"N/A")</f>
        <v>#REF!</v>
      </c>
    </row>
    <row r="81" spans="1:23" x14ac:dyDescent="0.35">
      <c r="A81" s="7" t="e">
        <f>'V2.5.2 Measures'!#REF!</f>
        <v>#REF!</v>
      </c>
      <c r="B81" s="7" t="e">
        <f>VLOOKUP($A81,'V2.5.2 Measures'!$C:$W,6,FALSE)</f>
        <v>#REF!</v>
      </c>
      <c r="C81" s="7" t="e">
        <f>VLOOKUP($A81,'V2.5.2 Measures'!$C:$W,8,FALSE)</f>
        <v>#REF!</v>
      </c>
      <c r="D81" s="7" t="e">
        <f>IF(VLOOKUP($A81,'V2.5.2 Measures'!$C:$W,4,FALSE)="","",VLOOKUP($A81,'V2.5.2 Measures'!$C:$W,4,FALSE))</f>
        <v>#REF!</v>
      </c>
      <c r="E81" s="7" t="e">
        <f>IF((VLOOKUP($A81,'V2.5.2 Measures'!$C:$W,8,FALSE)&lt;&gt;"")*AND(VLOOKUP($A81,'V2.5.2 Measures'!$C:$W,8,FALSE)&lt;&gt;"TBD"),VLOOKUP($A81,'V2.5.2 Measures'!$C:$W,8,FALSE),"N/A")</f>
        <v>#REF!</v>
      </c>
      <c r="F81" s="7" t="e">
        <f>IF((VLOOKUP($A81,'V2.5.2 Measures'!$C:$W,9,FALSE)&lt;&gt;"")*AND(VLOOKUP($A81,'V2.5.2 Measures'!$C:$W,9,FALSE)&lt;&gt;"TBD"),VLOOKUP($A81,'V2.5.2 Measures'!$C:$W,9,FALSE),"N/A")</f>
        <v>#REF!</v>
      </c>
      <c r="G81" s="7" t="e">
        <f>IF((VLOOKUP($A81,'V2.5.2 Measures'!$C:$W,10,FALSE)&lt;&gt;"")*AND(VLOOKUP($A81,'V2.5.2 Measures'!$C:$W,10,FALSE)&lt;&gt;"TBD"),VLOOKUP($A81,'V2.5.2 Measures'!$C:$W,10,FALSE),"N/A")</f>
        <v>#REF!</v>
      </c>
      <c r="H81" s="7" t="e">
        <f>IF(VLOOKUP($A81,'V2.5.2 Measures'!$C:$W,14,FALSE)&lt;&gt; "", VLOOKUP($A81,'V2.5.2 Measures'!$C:$W,14,FALSE),"N/A")</f>
        <v>#REF!</v>
      </c>
      <c r="I81" s="7" t="e">
        <f>IF(VLOOKUP($A81,'V2.5.2 Measures'!$C:$W,15,FALSE)&lt;&gt; "", VLOOKUP($A81,'V2.5.2 Measures'!$C:$W,15,FALSE),"N/A")</f>
        <v>#REF!</v>
      </c>
      <c r="J81" s="7" t="e">
        <f>IF(VLOOKUP($A81,'V2.5.2 Measures'!$C:$W,16,FALSE)&lt;&gt; "", VLOOKUP($A81,'V2.5.2 Measures'!$C:$W,16,FALSE),"N/A")</f>
        <v>#REF!</v>
      </c>
      <c r="K81" s="7" t="e">
        <f>IF(VLOOKUP($A81,'V2.5.2 Measures'!$C:$W,17,FALSE)&lt;&gt; "", VLOOKUP($A81,'V2.5.2 Measures'!$C:$W,17,FALSE),"N/A")</f>
        <v>#REF!</v>
      </c>
      <c r="L81" s="7" t="e">
        <f>IF(VLOOKUP($A81,'V2.5.2 Measures'!$C:$W,18,FALSE)&lt;&gt; "", VLOOKUP($A81,'V2.5.2 Measures'!$C:$W,18,FALSE),"N/A")</f>
        <v>#REF!</v>
      </c>
      <c r="M81" s="7" t="e">
        <f>IF(VLOOKUP($A81,'V2.5.2 Measures'!$C:$W,19,FALSE)&lt;&gt; "", VLOOKUP($A81,'V2.5.2 Measures'!$C:$W,19,FALSE),"N/A")</f>
        <v>#REF!</v>
      </c>
      <c r="N81" s="7" t="e">
        <f>IF(VLOOKUP($A81,'V2.5.2 Measures'!$C:$W,20,FALSE)&lt;&gt; "", VLOOKUP($A81,'V2.5.2 Measures'!$C:$W,20,FALSE),"N/A")</f>
        <v>#REF!</v>
      </c>
      <c r="O81" s="7" t="e">
        <f>IF(VLOOKUP($A81,'V2.5.2 Measures'!$C:$W,21,FALSE)&lt;&gt; "", VLOOKUP($A81,'V2.5.2 Measures'!$C:$W,21,FALSE),"N/A")</f>
        <v>#REF!</v>
      </c>
      <c r="P81" s="7" t="e">
        <f>IF(VLOOKUP($A81,'V2.5.2 Measures'!$C:$W,22,FALSE)&lt;&gt; "", VLOOKUP($A81,'V2.5.2 Measures'!$C:$W,22,FALSE),"N/A")</f>
        <v>#REF!</v>
      </c>
      <c r="Q81" s="7" t="e">
        <f>IF(VLOOKUP($A81,'V2.5.2 Measures'!$C:$W,23,FALSE)&lt;&gt; "", VLOOKUP($A81,'V2.5.2 Measures'!$C:$W,23,FALSE),"N/A")</f>
        <v>#REF!</v>
      </c>
      <c r="R81" s="7" t="e">
        <f>IF(VLOOKUP($A81,'V2.5.2 Measures'!$C:$W,24,FALSE)&lt;&gt; "", VLOOKUP($A81,'V2.5.2 Measures'!$C:$W,24,FALSE),"N/A")</f>
        <v>#REF!</v>
      </c>
      <c r="S81" s="7" t="e">
        <f>IF(VLOOKUP($A81,'V2.5.2 Measures'!$C:$W,25,FALSE)&lt;&gt; "", VLOOKUP($A81,'V2.5.2 Measures'!$C:$W,25,FALSE),"N/A")</f>
        <v>#REF!</v>
      </c>
      <c r="T81" s="7" t="e">
        <f>IF(VLOOKUP($A81,'V2.5.2 Measures'!$C:$W,2,FALSE)&lt;&gt; "", VLOOKUP($A81,'V2.5.2 Measures'!$C:$W,2,FALSE),"N/A")</f>
        <v>#REF!</v>
      </c>
      <c r="U81" s="7" t="e">
        <f>IF(VLOOKUP($A81,'V2.5.2 Measures'!$C:$W,3,FALSE)&lt;&gt; "", VLOOKUP($A81,'V2.5.2 Measures'!$C:$W,3,FALSE),"N/A")</f>
        <v>#REF!</v>
      </c>
      <c r="V81" s="7" t="e">
        <f>IF(VLOOKUP($A81,'V2.5.2 Measures'!$C:$W,26,FALSE)&lt;&gt; "", VLOOKUP($A81,'V2.5.2 Measures'!$C:$W,26,FALSE),"N/A")</f>
        <v>#REF!</v>
      </c>
      <c r="W81" s="7" t="e">
        <f>IF(VLOOKUP($A81,'V2.5.2 Measures'!$C:$W,44,FALSE)&lt;&gt; "", VLOOKUP($A81,'V2.5.2 Measures'!$C:$W,44,FALSE),"N/A")</f>
        <v>#REF!</v>
      </c>
    </row>
    <row r="82" spans="1:23" x14ac:dyDescent="0.35">
      <c r="A82" s="7" t="e">
        <f>'V2.5.2 Measures'!#REF!</f>
        <v>#REF!</v>
      </c>
      <c r="B82" s="7" t="e">
        <f>VLOOKUP($A82,'V2.5.2 Measures'!$C:$W,6,FALSE)</f>
        <v>#REF!</v>
      </c>
      <c r="C82" s="7" t="e">
        <f>VLOOKUP($A82,'V2.5.2 Measures'!$C:$W,8,FALSE)</f>
        <v>#REF!</v>
      </c>
      <c r="D82" s="7" t="e">
        <f>IF(VLOOKUP($A82,'V2.5.2 Measures'!$C:$W,4,FALSE)="","",VLOOKUP($A82,'V2.5.2 Measures'!$C:$W,4,FALSE))</f>
        <v>#REF!</v>
      </c>
      <c r="E82" s="7" t="e">
        <f>IF((VLOOKUP($A82,'V2.5.2 Measures'!$C:$W,8,FALSE)&lt;&gt;"")*AND(VLOOKUP($A82,'V2.5.2 Measures'!$C:$W,8,FALSE)&lt;&gt;"TBD"),VLOOKUP($A82,'V2.5.2 Measures'!$C:$W,8,FALSE),"N/A")</f>
        <v>#REF!</v>
      </c>
      <c r="F82" s="7" t="e">
        <f>IF((VLOOKUP($A82,'V2.5.2 Measures'!$C:$W,9,FALSE)&lt;&gt;"")*AND(VLOOKUP($A82,'V2.5.2 Measures'!$C:$W,9,FALSE)&lt;&gt;"TBD"),VLOOKUP($A82,'V2.5.2 Measures'!$C:$W,9,FALSE),"N/A")</f>
        <v>#REF!</v>
      </c>
      <c r="G82" s="7" t="e">
        <f>IF((VLOOKUP($A82,'V2.5.2 Measures'!$C:$W,10,FALSE)&lt;&gt;"")*AND(VLOOKUP($A82,'V2.5.2 Measures'!$C:$W,10,FALSE)&lt;&gt;"TBD"),VLOOKUP($A82,'V2.5.2 Measures'!$C:$W,10,FALSE),"N/A")</f>
        <v>#REF!</v>
      </c>
      <c r="H82" s="7" t="e">
        <f>IF(VLOOKUP($A82,'V2.5.2 Measures'!$C:$W,14,FALSE)&lt;&gt; "", VLOOKUP($A82,'V2.5.2 Measures'!$C:$W,14,FALSE),"N/A")</f>
        <v>#REF!</v>
      </c>
      <c r="I82" s="7" t="e">
        <f>IF(VLOOKUP($A82,'V2.5.2 Measures'!$C:$W,15,FALSE)&lt;&gt; "", VLOOKUP($A82,'V2.5.2 Measures'!$C:$W,15,FALSE),"N/A")</f>
        <v>#REF!</v>
      </c>
      <c r="J82" s="7" t="e">
        <f>IF(VLOOKUP($A82,'V2.5.2 Measures'!$C:$W,16,FALSE)&lt;&gt; "", VLOOKUP($A82,'V2.5.2 Measures'!$C:$W,16,FALSE),"N/A")</f>
        <v>#REF!</v>
      </c>
      <c r="K82" s="7" t="e">
        <f>IF(VLOOKUP($A82,'V2.5.2 Measures'!$C:$W,17,FALSE)&lt;&gt; "", VLOOKUP($A82,'V2.5.2 Measures'!$C:$W,17,FALSE),"N/A")</f>
        <v>#REF!</v>
      </c>
      <c r="L82" s="7" t="e">
        <f>IF(VLOOKUP($A82,'V2.5.2 Measures'!$C:$W,18,FALSE)&lt;&gt; "", VLOOKUP($A82,'V2.5.2 Measures'!$C:$W,18,FALSE),"N/A")</f>
        <v>#REF!</v>
      </c>
      <c r="M82" s="7" t="e">
        <f>IF(VLOOKUP($A82,'V2.5.2 Measures'!$C:$W,19,FALSE)&lt;&gt; "", VLOOKUP($A82,'V2.5.2 Measures'!$C:$W,19,FALSE),"N/A")</f>
        <v>#REF!</v>
      </c>
      <c r="N82" s="7" t="e">
        <f>IF(VLOOKUP($A82,'V2.5.2 Measures'!$C:$W,20,FALSE)&lt;&gt; "", VLOOKUP($A82,'V2.5.2 Measures'!$C:$W,20,FALSE),"N/A")</f>
        <v>#REF!</v>
      </c>
      <c r="O82" s="7" t="e">
        <f>IF(VLOOKUP($A82,'V2.5.2 Measures'!$C:$W,21,FALSE)&lt;&gt; "", VLOOKUP($A82,'V2.5.2 Measures'!$C:$W,21,FALSE),"N/A")</f>
        <v>#REF!</v>
      </c>
      <c r="P82" s="7" t="e">
        <f>IF(VLOOKUP($A82,'V2.5.2 Measures'!$C:$W,22,FALSE)&lt;&gt; "", VLOOKUP($A82,'V2.5.2 Measures'!$C:$W,22,FALSE),"N/A")</f>
        <v>#REF!</v>
      </c>
      <c r="Q82" s="7" t="e">
        <f>IF(VLOOKUP($A82,'V2.5.2 Measures'!$C:$W,23,FALSE)&lt;&gt; "", VLOOKUP($A82,'V2.5.2 Measures'!$C:$W,23,FALSE),"N/A")</f>
        <v>#REF!</v>
      </c>
      <c r="R82" s="7" t="e">
        <f>IF(VLOOKUP($A82,'V2.5.2 Measures'!$C:$W,24,FALSE)&lt;&gt; "", VLOOKUP($A82,'V2.5.2 Measures'!$C:$W,24,FALSE),"N/A")</f>
        <v>#REF!</v>
      </c>
      <c r="S82" s="7" t="e">
        <f>IF(VLOOKUP($A82,'V2.5.2 Measures'!$C:$W,25,FALSE)&lt;&gt; "", VLOOKUP($A82,'V2.5.2 Measures'!$C:$W,25,FALSE),"N/A")</f>
        <v>#REF!</v>
      </c>
      <c r="T82" s="7" t="e">
        <f>IF(VLOOKUP($A82,'V2.5.2 Measures'!$C:$W,2,FALSE)&lt;&gt; "", VLOOKUP($A82,'V2.5.2 Measures'!$C:$W,2,FALSE),"N/A")</f>
        <v>#REF!</v>
      </c>
      <c r="U82" s="7" t="e">
        <f>IF(VLOOKUP($A82,'V2.5.2 Measures'!$C:$W,3,FALSE)&lt;&gt; "", VLOOKUP($A82,'V2.5.2 Measures'!$C:$W,3,FALSE),"N/A")</f>
        <v>#REF!</v>
      </c>
      <c r="V82" s="7" t="e">
        <f>IF(VLOOKUP($A82,'V2.5.2 Measures'!$C:$W,26,FALSE)&lt;&gt; "", VLOOKUP($A82,'V2.5.2 Measures'!$C:$W,26,FALSE),"N/A")</f>
        <v>#REF!</v>
      </c>
      <c r="W82" s="7" t="e">
        <f>IF(VLOOKUP($A82,'V2.5.2 Measures'!$C:$W,44,FALSE)&lt;&gt; "", VLOOKUP($A82,'V2.5.2 Measures'!$C:$W,44,FALSE),"N/A")</f>
        <v>#REF!</v>
      </c>
    </row>
    <row r="83" spans="1:23" x14ac:dyDescent="0.35">
      <c r="A83" s="7" t="e">
        <f>'V2.5.2 Measures'!#REF!</f>
        <v>#REF!</v>
      </c>
      <c r="B83" s="7" t="e">
        <f>VLOOKUP($A83,'V2.5.2 Measures'!$C:$W,6,FALSE)</f>
        <v>#REF!</v>
      </c>
      <c r="C83" s="7" t="e">
        <f>VLOOKUP($A83,'V2.5.2 Measures'!$C:$W,8,FALSE)</f>
        <v>#REF!</v>
      </c>
      <c r="D83" s="7" t="e">
        <f>IF(VLOOKUP($A83,'V2.5.2 Measures'!$C:$W,4,FALSE)="","",VLOOKUP($A83,'V2.5.2 Measures'!$C:$W,4,FALSE))</f>
        <v>#REF!</v>
      </c>
      <c r="E83" s="7" t="e">
        <f>IF((VLOOKUP($A83,'V2.5.2 Measures'!$C:$W,8,FALSE)&lt;&gt;"")*AND(VLOOKUP($A83,'V2.5.2 Measures'!$C:$W,8,FALSE)&lt;&gt;"TBD"),VLOOKUP($A83,'V2.5.2 Measures'!$C:$W,8,FALSE),"N/A")</f>
        <v>#REF!</v>
      </c>
      <c r="F83" s="7" t="e">
        <f>IF((VLOOKUP($A83,'V2.5.2 Measures'!$C:$W,9,FALSE)&lt;&gt;"")*AND(VLOOKUP($A83,'V2.5.2 Measures'!$C:$W,9,FALSE)&lt;&gt;"TBD"),VLOOKUP($A83,'V2.5.2 Measures'!$C:$W,9,FALSE),"N/A")</f>
        <v>#REF!</v>
      </c>
      <c r="G83" s="7" t="e">
        <f>IF((VLOOKUP($A83,'V2.5.2 Measures'!$C:$W,10,FALSE)&lt;&gt;"")*AND(VLOOKUP($A83,'V2.5.2 Measures'!$C:$W,10,FALSE)&lt;&gt;"TBD"),VLOOKUP($A83,'V2.5.2 Measures'!$C:$W,10,FALSE),"N/A")</f>
        <v>#REF!</v>
      </c>
      <c r="H83" s="7" t="e">
        <f>IF(VLOOKUP($A83,'V2.5.2 Measures'!$C:$W,14,FALSE)&lt;&gt; "", VLOOKUP($A83,'V2.5.2 Measures'!$C:$W,14,FALSE),"N/A")</f>
        <v>#REF!</v>
      </c>
      <c r="I83" s="7" t="e">
        <f>IF(VLOOKUP($A83,'V2.5.2 Measures'!$C:$W,15,FALSE)&lt;&gt; "", VLOOKUP($A83,'V2.5.2 Measures'!$C:$W,15,FALSE),"N/A")</f>
        <v>#REF!</v>
      </c>
      <c r="J83" s="7" t="e">
        <f>IF(VLOOKUP($A83,'V2.5.2 Measures'!$C:$W,16,FALSE)&lt;&gt; "", VLOOKUP($A83,'V2.5.2 Measures'!$C:$W,16,FALSE),"N/A")</f>
        <v>#REF!</v>
      </c>
      <c r="K83" s="7" t="e">
        <f>IF(VLOOKUP($A83,'V2.5.2 Measures'!$C:$W,17,FALSE)&lt;&gt; "", VLOOKUP($A83,'V2.5.2 Measures'!$C:$W,17,FALSE),"N/A")</f>
        <v>#REF!</v>
      </c>
      <c r="L83" s="7" t="e">
        <f>IF(VLOOKUP($A83,'V2.5.2 Measures'!$C:$W,18,FALSE)&lt;&gt; "", VLOOKUP($A83,'V2.5.2 Measures'!$C:$W,18,FALSE),"N/A")</f>
        <v>#REF!</v>
      </c>
      <c r="M83" s="7" t="e">
        <f>IF(VLOOKUP($A83,'V2.5.2 Measures'!$C:$W,19,FALSE)&lt;&gt; "", VLOOKUP($A83,'V2.5.2 Measures'!$C:$W,19,FALSE),"N/A")</f>
        <v>#REF!</v>
      </c>
      <c r="N83" s="7" t="e">
        <f>IF(VLOOKUP($A83,'V2.5.2 Measures'!$C:$W,20,FALSE)&lt;&gt; "", VLOOKUP($A83,'V2.5.2 Measures'!$C:$W,20,FALSE),"N/A")</f>
        <v>#REF!</v>
      </c>
      <c r="O83" s="7" t="e">
        <f>IF(VLOOKUP($A83,'V2.5.2 Measures'!$C:$W,21,FALSE)&lt;&gt; "", VLOOKUP($A83,'V2.5.2 Measures'!$C:$W,21,FALSE),"N/A")</f>
        <v>#REF!</v>
      </c>
      <c r="P83" s="7" t="e">
        <f>IF(VLOOKUP($A83,'V2.5.2 Measures'!$C:$W,22,FALSE)&lt;&gt; "", VLOOKUP($A83,'V2.5.2 Measures'!$C:$W,22,FALSE),"N/A")</f>
        <v>#REF!</v>
      </c>
      <c r="Q83" s="7" t="e">
        <f>IF(VLOOKUP($A83,'V2.5.2 Measures'!$C:$W,23,FALSE)&lt;&gt; "", VLOOKUP($A83,'V2.5.2 Measures'!$C:$W,23,FALSE),"N/A")</f>
        <v>#REF!</v>
      </c>
      <c r="R83" s="7" t="e">
        <f>IF(VLOOKUP($A83,'V2.5.2 Measures'!$C:$W,24,FALSE)&lt;&gt; "", VLOOKUP($A83,'V2.5.2 Measures'!$C:$W,24,FALSE),"N/A")</f>
        <v>#REF!</v>
      </c>
      <c r="S83" s="7" t="e">
        <f>IF(VLOOKUP($A83,'V2.5.2 Measures'!$C:$W,25,FALSE)&lt;&gt; "", VLOOKUP($A83,'V2.5.2 Measures'!$C:$W,25,FALSE),"N/A")</f>
        <v>#REF!</v>
      </c>
      <c r="T83" s="7" t="e">
        <f>IF(VLOOKUP($A83,'V2.5.2 Measures'!$C:$W,2,FALSE)&lt;&gt; "", VLOOKUP($A83,'V2.5.2 Measures'!$C:$W,2,FALSE),"N/A")</f>
        <v>#REF!</v>
      </c>
      <c r="U83" s="7" t="e">
        <f>IF(VLOOKUP($A83,'V2.5.2 Measures'!$C:$W,3,FALSE)&lt;&gt; "", VLOOKUP($A83,'V2.5.2 Measures'!$C:$W,3,FALSE),"N/A")</f>
        <v>#REF!</v>
      </c>
      <c r="V83" s="7" t="e">
        <f>IF(VLOOKUP($A83,'V2.5.2 Measures'!$C:$W,26,FALSE)&lt;&gt; "", VLOOKUP($A83,'V2.5.2 Measures'!$C:$W,26,FALSE),"N/A")</f>
        <v>#REF!</v>
      </c>
      <c r="W83" s="7" t="e">
        <f>IF(VLOOKUP($A83,'V2.5.2 Measures'!$C:$W,44,FALSE)&lt;&gt; "", VLOOKUP($A83,'V2.5.2 Measures'!$C:$W,44,FALSE),"N/A")</f>
        <v>#REF!</v>
      </c>
    </row>
    <row r="84" spans="1:23" x14ac:dyDescent="0.35">
      <c r="A84" s="7" t="e">
        <f>'V2.5.2 Measures'!#REF!</f>
        <v>#REF!</v>
      </c>
      <c r="B84" s="7" t="e">
        <f>VLOOKUP($A84,'V2.5.2 Measures'!$C:$W,6,FALSE)</f>
        <v>#REF!</v>
      </c>
      <c r="C84" s="7" t="e">
        <f>VLOOKUP($A84,'V2.5.2 Measures'!$C:$W,8,FALSE)</f>
        <v>#REF!</v>
      </c>
      <c r="D84" s="7" t="e">
        <f>IF(VLOOKUP($A84,'V2.5.2 Measures'!$C:$W,4,FALSE)="","",VLOOKUP($A84,'V2.5.2 Measures'!$C:$W,4,FALSE))</f>
        <v>#REF!</v>
      </c>
      <c r="E84" s="7" t="e">
        <f>IF((VLOOKUP($A84,'V2.5.2 Measures'!$C:$W,8,FALSE)&lt;&gt;"")*AND(VLOOKUP($A84,'V2.5.2 Measures'!$C:$W,8,FALSE)&lt;&gt;"TBD"),VLOOKUP($A84,'V2.5.2 Measures'!$C:$W,8,FALSE),"N/A")</f>
        <v>#REF!</v>
      </c>
      <c r="F84" s="7" t="e">
        <f>IF((VLOOKUP($A84,'V2.5.2 Measures'!$C:$W,9,FALSE)&lt;&gt;"")*AND(VLOOKUP($A84,'V2.5.2 Measures'!$C:$W,9,FALSE)&lt;&gt;"TBD"),VLOOKUP($A84,'V2.5.2 Measures'!$C:$W,9,FALSE),"N/A")</f>
        <v>#REF!</v>
      </c>
      <c r="G84" s="7" t="e">
        <f>IF((VLOOKUP($A84,'V2.5.2 Measures'!$C:$W,10,FALSE)&lt;&gt;"")*AND(VLOOKUP($A84,'V2.5.2 Measures'!$C:$W,10,FALSE)&lt;&gt;"TBD"),VLOOKUP($A84,'V2.5.2 Measures'!$C:$W,10,FALSE),"N/A")</f>
        <v>#REF!</v>
      </c>
      <c r="H84" s="7" t="e">
        <f>IF(VLOOKUP($A84,'V2.5.2 Measures'!$C:$W,14,FALSE)&lt;&gt; "", VLOOKUP($A84,'V2.5.2 Measures'!$C:$W,14,FALSE),"N/A")</f>
        <v>#REF!</v>
      </c>
      <c r="I84" s="7" t="e">
        <f>IF(VLOOKUP($A84,'V2.5.2 Measures'!$C:$W,15,FALSE)&lt;&gt; "", VLOOKUP($A84,'V2.5.2 Measures'!$C:$W,15,FALSE),"N/A")</f>
        <v>#REF!</v>
      </c>
      <c r="J84" s="7" t="e">
        <f>IF(VLOOKUP($A84,'V2.5.2 Measures'!$C:$W,16,FALSE)&lt;&gt; "", VLOOKUP($A84,'V2.5.2 Measures'!$C:$W,16,FALSE),"N/A")</f>
        <v>#REF!</v>
      </c>
      <c r="K84" s="7" t="e">
        <f>IF(VLOOKUP($A84,'V2.5.2 Measures'!$C:$W,17,FALSE)&lt;&gt; "", VLOOKUP($A84,'V2.5.2 Measures'!$C:$W,17,FALSE),"N/A")</f>
        <v>#REF!</v>
      </c>
      <c r="L84" s="7" t="e">
        <f>IF(VLOOKUP($A84,'V2.5.2 Measures'!$C:$W,18,FALSE)&lt;&gt; "", VLOOKUP($A84,'V2.5.2 Measures'!$C:$W,18,FALSE),"N/A")</f>
        <v>#REF!</v>
      </c>
      <c r="M84" s="7" t="e">
        <f>IF(VLOOKUP($A84,'V2.5.2 Measures'!$C:$W,19,FALSE)&lt;&gt; "", VLOOKUP($A84,'V2.5.2 Measures'!$C:$W,19,FALSE),"N/A")</f>
        <v>#REF!</v>
      </c>
      <c r="N84" s="7" t="e">
        <f>IF(VLOOKUP($A84,'V2.5.2 Measures'!$C:$W,20,FALSE)&lt;&gt; "", VLOOKUP($A84,'V2.5.2 Measures'!$C:$W,20,FALSE),"N/A")</f>
        <v>#REF!</v>
      </c>
      <c r="O84" s="7" t="e">
        <f>IF(VLOOKUP($A84,'V2.5.2 Measures'!$C:$W,21,FALSE)&lt;&gt; "", VLOOKUP($A84,'V2.5.2 Measures'!$C:$W,21,FALSE),"N/A")</f>
        <v>#REF!</v>
      </c>
      <c r="P84" s="7" t="e">
        <f>IF(VLOOKUP($A84,'V2.5.2 Measures'!$C:$W,22,FALSE)&lt;&gt; "", VLOOKUP($A84,'V2.5.2 Measures'!$C:$W,22,FALSE),"N/A")</f>
        <v>#REF!</v>
      </c>
      <c r="Q84" s="7" t="e">
        <f>IF(VLOOKUP($A84,'V2.5.2 Measures'!$C:$W,23,FALSE)&lt;&gt; "", VLOOKUP($A84,'V2.5.2 Measures'!$C:$W,23,FALSE),"N/A")</f>
        <v>#REF!</v>
      </c>
      <c r="R84" s="7" t="e">
        <f>IF(VLOOKUP($A84,'V2.5.2 Measures'!$C:$W,24,FALSE)&lt;&gt; "", VLOOKUP($A84,'V2.5.2 Measures'!$C:$W,24,FALSE),"N/A")</f>
        <v>#REF!</v>
      </c>
      <c r="S84" s="7" t="e">
        <f>IF(VLOOKUP($A84,'V2.5.2 Measures'!$C:$W,25,FALSE)&lt;&gt; "", VLOOKUP($A84,'V2.5.2 Measures'!$C:$W,25,FALSE),"N/A")</f>
        <v>#REF!</v>
      </c>
      <c r="T84" s="7" t="e">
        <f>IF(VLOOKUP($A84,'V2.5.2 Measures'!$C:$W,2,FALSE)&lt;&gt; "", VLOOKUP($A84,'V2.5.2 Measures'!$C:$W,2,FALSE),"N/A")</f>
        <v>#REF!</v>
      </c>
      <c r="U84" s="7" t="e">
        <f>IF(VLOOKUP($A84,'V2.5.2 Measures'!$C:$W,3,FALSE)&lt;&gt; "", VLOOKUP($A84,'V2.5.2 Measures'!$C:$W,3,FALSE),"N/A")</f>
        <v>#REF!</v>
      </c>
      <c r="V84" s="7" t="e">
        <f>IF(VLOOKUP($A84,'V2.5.2 Measures'!$C:$W,26,FALSE)&lt;&gt; "", VLOOKUP($A84,'V2.5.2 Measures'!$C:$W,26,FALSE),"N/A")</f>
        <v>#REF!</v>
      </c>
      <c r="W84" s="7" t="e">
        <f>IF(VLOOKUP($A84,'V2.5.2 Measures'!$C:$W,44,FALSE)&lt;&gt; "", VLOOKUP($A84,'V2.5.2 Measures'!$C:$W,44,FALSE),"N/A")</f>
        <v>#REF!</v>
      </c>
    </row>
    <row r="85" spans="1:23" x14ac:dyDescent="0.35">
      <c r="A85" s="7" t="e">
        <f>'V2.5.2 Measures'!#REF!</f>
        <v>#REF!</v>
      </c>
      <c r="B85" s="7" t="e">
        <f>VLOOKUP($A85,'V2.5.2 Measures'!$C:$W,6,FALSE)</f>
        <v>#REF!</v>
      </c>
      <c r="C85" s="7" t="e">
        <f>VLOOKUP($A85,'V2.5.2 Measures'!$C:$W,8,FALSE)</f>
        <v>#REF!</v>
      </c>
      <c r="D85" s="7" t="e">
        <f>IF(VLOOKUP($A85,'V2.5.2 Measures'!$C:$W,4,FALSE)="","",VLOOKUP($A85,'V2.5.2 Measures'!$C:$W,4,FALSE))</f>
        <v>#REF!</v>
      </c>
      <c r="E85" s="7" t="e">
        <f>IF((VLOOKUP($A85,'V2.5.2 Measures'!$C:$W,8,FALSE)&lt;&gt;"")*AND(VLOOKUP($A85,'V2.5.2 Measures'!$C:$W,8,FALSE)&lt;&gt;"TBD"),VLOOKUP($A85,'V2.5.2 Measures'!$C:$W,8,FALSE),"N/A")</f>
        <v>#REF!</v>
      </c>
      <c r="F85" s="7" t="e">
        <f>IF((VLOOKUP($A85,'V2.5.2 Measures'!$C:$W,9,FALSE)&lt;&gt;"")*AND(VLOOKUP($A85,'V2.5.2 Measures'!$C:$W,9,FALSE)&lt;&gt;"TBD"),VLOOKUP($A85,'V2.5.2 Measures'!$C:$W,9,FALSE),"N/A")</f>
        <v>#REF!</v>
      </c>
      <c r="G85" s="7" t="e">
        <f>IF((VLOOKUP($A85,'V2.5.2 Measures'!$C:$W,10,FALSE)&lt;&gt;"")*AND(VLOOKUP($A85,'V2.5.2 Measures'!$C:$W,10,FALSE)&lt;&gt;"TBD"),VLOOKUP($A85,'V2.5.2 Measures'!$C:$W,10,FALSE),"N/A")</f>
        <v>#REF!</v>
      </c>
      <c r="H85" s="7" t="e">
        <f>IF(VLOOKUP($A85,'V2.5.2 Measures'!$C:$W,14,FALSE)&lt;&gt; "", VLOOKUP($A85,'V2.5.2 Measures'!$C:$W,14,FALSE),"N/A")</f>
        <v>#REF!</v>
      </c>
      <c r="I85" s="7" t="e">
        <f>IF(VLOOKUP($A85,'V2.5.2 Measures'!$C:$W,15,FALSE)&lt;&gt; "", VLOOKUP($A85,'V2.5.2 Measures'!$C:$W,15,FALSE),"N/A")</f>
        <v>#REF!</v>
      </c>
      <c r="J85" s="7" t="e">
        <f>IF(VLOOKUP($A85,'V2.5.2 Measures'!$C:$W,16,FALSE)&lt;&gt; "", VLOOKUP($A85,'V2.5.2 Measures'!$C:$W,16,FALSE),"N/A")</f>
        <v>#REF!</v>
      </c>
      <c r="K85" s="7" t="e">
        <f>IF(VLOOKUP($A85,'V2.5.2 Measures'!$C:$W,17,FALSE)&lt;&gt; "", VLOOKUP($A85,'V2.5.2 Measures'!$C:$W,17,FALSE),"N/A")</f>
        <v>#REF!</v>
      </c>
      <c r="L85" s="7" t="e">
        <f>IF(VLOOKUP($A85,'V2.5.2 Measures'!$C:$W,18,FALSE)&lt;&gt; "", VLOOKUP($A85,'V2.5.2 Measures'!$C:$W,18,FALSE),"N/A")</f>
        <v>#REF!</v>
      </c>
      <c r="M85" s="7" t="e">
        <f>IF(VLOOKUP($A85,'V2.5.2 Measures'!$C:$W,19,FALSE)&lt;&gt; "", VLOOKUP($A85,'V2.5.2 Measures'!$C:$W,19,FALSE),"N/A")</f>
        <v>#REF!</v>
      </c>
      <c r="N85" s="7" t="e">
        <f>IF(VLOOKUP($A85,'V2.5.2 Measures'!$C:$W,20,FALSE)&lt;&gt; "", VLOOKUP($A85,'V2.5.2 Measures'!$C:$W,20,FALSE),"N/A")</f>
        <v>#REF!</v>
      </c>
      <c r="O85" s="7" t="e">
        <f>IF(VLOOKUP($A85,'V2.5.2 Measures'!$C:$W,21,FALSE)&lt;&gt; "", VLOOKUP($A85,'V2.5.2 Measures'!$C:$W,21,FALSE),"N/A")</f>
        <v>#REF!</v>
      </c>
      <c r="P85" s="7" t="e">
        <f>IF(VLOOKUP($A85,'V2.5.2 Measures'!$C:$W,22,FALSE)&lt;&gt; "", VLOOKUP($A85,'V2.5.2 Measures'!$C:$W,22,FALSE),"N/A")</f>
        <v>#REF!</v>
      </c>
      <c r="Q85" s="7" t="e">
        <f>IF(VLOOKUP($A85,'V2.5.2 Measures'!$C:$W,23,FALSE)&lt;&gt; "", VLOOKUP($A85,'V2.5.2 Measures'!$C:$W,23,FALSE),"N/A")</f>
        <v>#REF!</v>
      </c>
      <c r="R85" s="7" t="e">
        <f>IF(VLOOKUP($A85,'V2.5.2 Measures'!$C:$W,24,FALSE)&lt;&gt; "", VLOOKUP($A85,'V2.5.2 Measures'!$C:$W,24,FALSE),"N/A")</f>
        <v>#REF!</v>
      </c>
      <c r="S85" s="7" t="e">
        <f>IF(VLOOKUP($A85,'V2.5.2 Measures'!$C:$W,25,FALSE)&lt;&gt; "", VLOOKUP($A85,'V2.5.2 Measures'!$C:$W,25,FALSE),"N/A")</f>
        <v>#REF!</v>
      </c>
      <c r="T85" s="7" t="e">
        <f>IF(VLOOKUP($A85,'V2.5.2 Measures'!$C:$W,2,FALSE)&lt;&gt; "", VLOOKUP($A85,'V2.5.2 Measures'!$C:$W,2,FALSE),"N/A")</f>
        <v>#REF!</v>
      </c>
      <c r="U85" s="7" t="e">
        <f>IF(VLOOKUP($A85,'V2.5.2 Measures'!$C:$W,3,FALSE)&lt;&gt; "", VLOOKUP($A85,'V2.5.2 Measures'!$C:$W,3,FALSE),"N/A")</f>
        <v>#REF!</v>
      </c>
      <c r="V85" s="7" t="e">
        <f>IF(VLOOKUP($A85,'V2.5.2 Measures'!$C:$W,26,FALSE)&lt;&gt; "", VLOOKUP($A85,'V2.5.2 Measures'!$C:$W,26,FALSE),"N/A")</f>
        <v>#REF!</v>
      </c>
      <c r="W85" s="7" t="e">
        <f>IF(VLOOKUP($A85,'V2.5.2 Measures'!$C:$W,44,FALSE)&lt;&gt; "", VLOOKUP($A85,'V2.5.2 Measures'!$C:$W,44,FALSE),"N/A")</f>
        <v>#REF!</v>
      </c>
    </row>
    <row r="86" spans="1:23" x14ac:dyDescent="0.35">
      <c r="A86" s="7" t="e">
        <f>'V2.5.2 Measures'!#REF!</f>
        <v>#REF!</v>
      </c>
      <c r="B86" s="7" t="e">
        <f>VLOOKUP($A86,'V2.5.2 Measures'!$C:$W,6,FALSE)</f>
        <v>#REF!</v>
      </c>
      <c r="C86" s="7" t="e">
        <f>VLOOKUP($A86,'V2.5.2 Measures'!$C:$W,8,FALSE)</f>
        <v>#REF!</v>
      </c>
      <c r="D86" s="7" t="e">
        <f>IF(VLOOKUP($A86,'V2.5.2 Measures'!$C:$W,4,FALSE)="","",VLOOKUP($A86,'V2.5.2 Measures'!$C:$W,4,FALSE))</f>
        <v>#REF!</v>
      </c>
      <c r="E86" s="7" t="e">
        <f>IF((VLOOKUP($A86,'V2.5.2 Measures'!$C:$W,8,FALSE)&lt;&gt;"")*AND(VLOOKUP($A86,'V2.5.2 Measures'!$C:$W,8,FALSE)&lt;&gt;"TBD"),VLOOKUP($A86,'V2.5.2 Measures'!$C:$W,8,FALSE),"N/A")</f>
        <v>#REF!</v>
      </c>
      <c r="F86" s="7" t="e">
        <f>IF((VLOOKUP($A86,'V2.5.2 Measures'!$C:$W,9,FALSE)&lt;&gt;"")*AND(VLOOKUP($A86,'V2.5.2 Measures'!$C:$W,9,FALSE)&lt;&gt;"TBD"),VLOOKUP($A86,'V2.5.2 Measures'!$C:$W,9,FALSE),"N/A")</f>
        <v>#REF!</v>
      </c>
      <c r="G86" s="7" t="e">
        <f>IF((VLOOKUP($A86,'V2.5.2 Measures'!$C:$W,10,FALSE)&lt;&gt;"")*AND(VLOOKUP($A86,'V2.5.2 Measures'!$C:$W,10,FALSE)&lt;&gt;"TBD"),VLOOKUP($A86,'V2.5.2 Measures'!$C:$W,10,FALSE),"N/A")</f>
        <v>#REF!</v>
      </c>
      <c r="H86" s="7" t="e">
        <f>IF(VLOOKUP($A86,'V2.5.2 Measures'!$C:$W,14,FALSE)&lt;&gt; "", VLOOKUP($A86,'V2.5.2 Measures'!$C:$W,14,FALSE),"N/A")</f>
        <v>#REF!</v>
      </c>
      <c r="I86" s="7" t="e">
        <f>IF(VLOOKUP($A86,'V2.5.2 Measures'!$C:$W,15,FALSE)&lt;&gt; "", VLOOKUP($A86,'V2.5.2 Measures'!$C:$W,15,FALSE),"N/A")</f>
        <v>#REF!</v>
      </c>
      <c r="J86" s="7" t="e">
        <f>IF(VLOOKUP($A86,'V2.5.2 Measures'!$C:$W,16,FALSE)&lt;&gt; "", VLOOKUP($A86,'V2.5.2 Measures'!$C:$W,16,FALSE),"N/A")</f>
        <v>#REF!</v>
      </c>
      <c r="K86" s="7" t="e">
        <f>IF(VLOOKUP($A86,'V2.5.2 Measures'!$C:$W,17,FALSE)&lt;&gt; "", VLOOKUP($A86,'V2.5.2 Measures'!$C:$W,17,FALSE),"N/A")</f>
        <v>#REF!</v>
      </c>
      <c r="L86" s="7" t="e">
        <f>IF(VLOOKUP($A86,'V2.5.2 Measures'!$C:$W,18,FALSE)&lt;&gt; "", VLOOKUP($A86,'V2.5.2 Measures'!$C:$W,18,FALSE),"N/A")</f>
        <v>#REF!</v>
      </c>
      <c r="M86" s="7" t="e">
        <f>IF(VLOOKUP($A86,'V2.5.2 Measures'!$C:$W,19,FALSE)&lt;&gt; "", VLOOKUP($A86,'V2.5.2 Measures'!$C:$W,19,FALSE),"N/A")</f>
        <v>#REF!</v>
      </c>
      <c r="N86" s="7" t="e">
        <f>IF(VLOOKUP($A86,'V2.5.2 Measures'!$C:$W,20,FALSE)&lt;&gt; "", VLOOKUP($A86,'V2.5.2 Measures'!$C:$W,20,FALSE),"N/A")</f>
        <v>#REF!</v>
      </c>
      <c r="O86" s="7" t="e">
        <f>IF(VLOOKUP($A86,'V2.5.2 Measures'!$C:$W,21,FALSE)&lt;&gt; "", VLOOKUP($A86,'V2.5.2 Measures'!$C:$W,21,FALSE),"N/A")</f>
        <v>#REF!</v>
      </c>
      <c r="P86" s="7" t="e">
        <f>IF(VLOOKUP($A86,'V2.5.2 Measures'!$C:$W,22,FALSE)&lt;&gt; "", VLOOKUP($A86,'V2.5.2 Measures'!$C:$W,22,FALSE),"N/A")</f>
        <v>#REF!</v>
      </c>
      <c r="Q86" s="7" t="e">
        <f>IF(VLOOKUP($A86,'V2.5.2 Measures'!$C:$W,23,FALSE)&lt;&gt; "", VLOOKUP($A86,'V2.5.2 Measures'!$C:$W,23,FALSE),"N/A")</f>
        <v>#REF!</v>
      </c>
      <c r="R86" s="7" t="e">
        <f>IF(VLOOKUP($A86,'V2.5.2 Measures'!$C:$W,24,FALSE)&lt;&gt; "", VLOOKUP($A86,'V2.5.2 Measures'!$C:$W,24,FALSE),"N/A")</f>
        <v>#REF!</v>
      </c>
      <c r="S86" s="7" t="e">
        <f>IF(VLOOKUP($A86,'V2.5.2 Measures'!$C:$W,25,FALSE)&lt;&gt; "", VLOOKUP($A86,'V2.5.2 Measures'!$C:$W,25,FALSE),"N/A")</f>
        <v>#REF!</v>
      </c>
      <c r="T86" s="7" t="e">
        <f>IF(VLOOKUP($A86,'V2.5.2 Measures'!$C:$W,2,FALSE)&lt;&gt; "", VLOOKUP($A86,'V2.5.2 Measures'!$C:$W,2,FALSE),"N/A")</f>
        <v>#REF!</v>
      </c>
      <c r="U86" s="7" t="e">
        <f>IF(VLOOKUP($A86,'V2.5.2 Measures'!$C:$W,3,FALSE)&lt;&gt; "", VLOOKUP($A86,'V2.5.2 Measures'!$C:$W,3,FALSE),"N/A")</f>
        <v>#REF!</v>
      </c>
      <c r="V86" s="7" t="e">
        <f>IF(VLOOKUP($A86,'V2.5.2 Measures'!$C:$W,26,FALSE)&lt;&gt; "", VLOOKUP($A86,'V2.5.2 Measures'!$C:$W,26,FALSE),"N/A")</f>
        <v>#REF!</v>
      </c>
      <c r="W86" s="7" t="e">
        <f>IF(VLOOKUP($A86,'V2.5.2 Measures'!$C:$W,44,FALSE)&lt;&gt; "", VLOOKUP($A86,'V2.5.2 Measures'!$C:$W,44,FALSE),"N/A")</f>
        <v>#REF!</v>
      </c>
    </row>
    <row r="87" spans="1:23" x14ac:dyDescent="0.35">
      <c r="A87" s="7" t="e">
        <f>'V2.5.2 Measures'!#REF!</f>
        <v>#REF!</v>
      </c>
      <c r="B87" s="7" t="e">
        <f>VLOOKUP($A87,'V2.5.2 Measures'!$C:$W,6,FALSE)</f>
        <v>#REF!</v>
      </c>
      <c r="C87" s="7" t="e">
        <f>VLOOKUP($A87,'V2.5.2 Measures'!$C:$W,8,FALSE)</f>
        <v>#REF!</v>
      </c>
      <c r="D87" s="7" t="e">
        <f>IF(VLOOKUP($A87,'V2.5.2 Measures'!$C:$W,4,FALSE)="","",VLOOKUP($A87,'V2.5.2 Measures'!$C:$W,4,FALSE))</f>
        <v>#REF!</v>
      </c>
      <c r="E87" s="7" t="e">
        <f>IF((VLOOKUP($A87,'V2.5.2 Measures'!$C:$W,8,FALSE)&lt;&gt;"")*AND(VLOOKUP($A87,'V2.5.2 Measures'!$C:$W,8,FALSE)&lt;&gt;"TBD"),VLOOKUP($A87,'V2.5.2 Measures'!$C:$W,8,FALSE),"N/A")</f>
        <v>#REF!</v>
      </c>
      <c r="F87" s="7" t="e">
        <f>IF((VLOOKUP($A87,'V2.5.2 Measures'!$C:$W,9,FALSE)&lt;&gt;"")*AND(VLOOKUP($A87,'V2.5.2 Measures'!$C:$W,9,FALSE)&lt;&gt;"TBD"),VLOOKUP($A87,'V2.5.2 Measures'!$C:$W,9,FALSE),"N/A")</f>
        <v>#REF!</v>
      </c>
      <c r="G87" s="7" t="e">
        <f>IF((VLOOKUP($A87,'V2.5.2 Measures'!$C:$W,10,FALSE)&lt;&gt;"")*AND(VLOOKUP($A87,'V2.5.2 Measures'!$C:$W,10,FALSE)&lt;&gt;"TBD"),VLOOKUP($A87,'V2.5.2 Measures'!$C:$W,10,FALSE),"N/A")</f>
        <v>#REF!</v>
      </c>
      <c r="H87" s="7" t="e">
        <f>IF(VLOOKUP($A87,'V2.5.2 Measures'!$C:$W,14,FALSE)&lt;&gt; "", VLOOKUP($A87,'V2.5.2 Measures'!$C:$W,14,FALSE),"N/A")</f>
        <v>#REF!</v>
      </c>
      <c r="I87" s="7" t="e">
        <f>IF(VLOOKUP($A87,'V2.5.2 Measures'!$C:$W,15,FALSE)&lt;&gt; "", VLOOKUP($A87,'V2.5.2 Measures'!$C:$W,15,FALSE),"N/A")</f>
        <v>#REF!</v>
      </c>
      <c r="J87" s="7" t="e">
        <f>IF(VLOOKUP($A87,'V2.5.2 Measures'!$C:$W,16,FALSE)&lt;&gt; "", VLOOKUP($A87,'V2.5.2 Measures'!$C:$W,16,FALSE),"N/A")</f>
        <v>#REF!</v>
      </c>
      <c r="K87" s="7" t="e">
        <f>IF(VLOOKUP($A87,'V2.5.2 Measures'!$C:$W,17,FALSE)&lt;&gt; "", VLOOKUP($A87,'V2.5.2 Measures'!$C:$W,17,FALSE),"N/A")</f>
        <v>#REF!</v>
      </c>
      <c r="L87" s="7" t="e">
        <f>IF(VLOOKUP($A87,'V2.5.2 Measures'!$C:$W,18,FALSE)&lt;&gt; "", VLOOKUP($A87,'V2.5.2 Measures'!$C:$W,18,FALSE),"N/A")</f>
        <v>#REF!</v>
      </c>
      <c r="M87" s="7" t="e">
        <f>IF(VLOOKUP($A87,'V2.5.2 Measures'!$C:$W,19,FALSE)&lt;&gt; "", VLOOKUP($A87,'V2.5.2 Measures'!$C:$W,19,FALSE),"N/A")</f>
        <v>#REF!</v>
      </c>
      <c r="N87" s="7" t="e">
        <f>IF(VLOOKUP($A87,'V2.5.2 Measures'!$C:$W,20,FALSE)&lt;&gt; "", VLOOKUP($A87,'V2.5.2 Measures'!$C:$W,20,FALSE),"N/A")</f>
        <v>#REF!</v>
      </c>
      <c r="O87" s="7" t="e">
        <f>IF(VLOOKUP($A87,'V2.5.2 Measures'!$C:$W,21,FALSE)&lt;&gt; "", VLOOKUP($A87,'V2.5.2 Measures'!$C:$W,21,FALSE),"N/A")</f>
        <v>#REF!</v>
      </c>
      <c r="P87" s="7" t="e">
        <f>IF(VLOOKUP($A87,'V2.5.2 Measures'!$C:$W,22,FALSE)&lt;&gt; "", VLOOKUP($A87,'V2.5.2 Measures'!$C:$W,22,FALSE),"N/A")</f>
        <v>#REF!</v>
      </c>
      <c r="Q87" s="7" t="e">
        <f>IF(VLOOKUP($A87,'V2.5.2 Measures'!$C:$W,23,FALSE)&lt;&gt; "", VLOOKUP($A87,'V2.5.2 Measures'!$C:$W,23,FALSE),"N/A")</f>
        <v>#REF!</v>
      </c>
      <c r="R87" s="7" t="e">
        <f>IF(VLOOKUP($A87,'V2.5.2 Measures'!$C:$W,24,FALSE)&lt;&gt; "", VLOOKUP($A87,'V2.5.2 Measures'!$C:$W,24,FALSE),"N/A")</f>
        <v>#REF!</v>
      </c>
      <c r="S87" s="7" t="e">
        <f>IF(VLOOKUP($A87,'V2.5.2 Measures'!$C:$W,25,FALSE)&lt;&gt; "", VLOOKUP($A87,'V2.5.2 Measures'!$C:$W,25,FALSE),"N/A")</f>
        <v>#REF!</v>
      </c>
      <c r="T87" s="7" t="e">
        <f>IF(VLOOKUP($A87,'V2.5.2 Measures'!$C:$W,2,FALSE)&lt;&gt; "", VLOOKUP($A87,'V2.5.2 Measures'!$C:$W,2,FALSE),"N/A")</f>
        <v>#REF!</v>
      </c>
      <c r="U87" s="7" t="e">
        <f>IF(VLOOKUP($A87,'V2.5.2 Measures'!$C:$W,3,FALSE)&lt;&gt; "", VLOOKUP($A87,'V2.5.2 Measures'!$C:$W,3,FALSE),"N/A")</f>
        <v>#REF!</v>
      </c>
      <c r="V87" s="7" t="e">
        <f>IF(VLOOKUP($A87,'V2.5.2 Measures'!$C:$W,26,FALSE)&lt;&gt; "", VLOOKUP($A87,'V2.5.2 Measures'!$C:$W,26,FALSE),"N/A")</f>
        <v>#REF!</v>
      </c>
      <c r="W87" s="7" t="e">
        <f>IF(VLOOKUP($A87,'V2.5.2 Measures'!$C:$W,44,FALSE)&lt;&gt; "", VLOOKUP($A87,'V2.5.2 Measures'!$C:$W,44,FALSE),"N/A")</f>
        <v>#REF!</v>
      </c>
    </row>
    <row r="88" spans="1:23" x14ac:dyDescent="0.35">
      <c r="A88" s="7" t="e">
        <f>'V2.5.2 Measures'!#REF!</f>
        <v>#REF!</v>
      </c>
      <c r="B88" s="7" t="e">
        <f>VLOOKUP($A88,'V2.5.2 Measures'!$C:$W,6,FALSE)</f>
        <v>#REF!</v>
      </c>
      <c r="C88" s="7" t="e">
        <f>VLOOKUP($A88,'V2.5.2 Measures'!$C:$W,8,FALSE)</f>
        <v>#REF!</v>
      </c>
      <c r="D88" s="7" t="e">
        <f>IF(VLOOKUP($A88,'V2.5.2 Measures'!$C:$W,4,FALSE)="","",VLOOKUP($A88,'V2.5.2 Measures'!$C:$W,4,FALSE))</f>
        <v>#REF!</v>
      </c>
      <c r="E88" s="7" t="e">
        <f>IF((VLOOKUP($A88,'V2.5.2 Measures'!$C:$W,8,FALSE)&lt;&gt;"")*AND(VLOOKUP($A88,'V2.5.2 Measures'!$C:$W,8,FALSE)&lt;&gt;"TBD"),VLOOKUP($A88,'V2.5.2 Measures'!$C:$W,8,FALSE),"N/A")</f>
        <v>#REF!</v>
      </c>
      <c r="F88" s="7" t="e">
        <f>IF((VLOOKUP($A88,'V2.5.2 Measures'!$C:$W,9,FALSE)&lt;&gt;"")*AND(VLOOKUP($A88,'V2.5.2 Measures'!$C:$W,9,FALSE)&lt;&gt;"TBD"),VLOOKUP($A88,'V2.5.2 Measures'!$C:$W,9,FALSE),"N/A")</f>
        <v>#REF!</v>
      </c>
      <c r="G88" s="7" t="e">
        <f>IF((VLOOKUP($A88,'V2.5.2 Measures'!$C:$W,10,FALSE)&lt;&gt;"")*AND(VLOOKUP($A88,'V2.5.2 Measures'!$C:$W,10,FALSE)&lt;&gt;"TBD"),VLOOKUP($A88,'V2.5.2 Measures'!$C:$W,10,FALSE),"N/A")</f>
        <v>#REF!</v>
      </c>
      <c r="H88" s="7" t="e">
        <f>IF(VLOOKUP($A88,'V2.5.2 Measures'!$C:$W,14,FALSE)&lt;&gt; "", VLOOKUP($A88,'V2.5.2 Measures'!$C:$W,14,FALSE),"N/A")</f>
        <v>#REF!</v>
      </c>
      <c r="I88" s="7" t="e">
        <f>IF(VLOOKUP($A88,'V2.5.2 Measures'!$C:$W,15,FALSE)&lt;&gt; "", VLOOKUP($A88,'V2.5.2 Measures'!$C:$W,15,FALSE),"N/A")</f>
        <v>#REF!</v>
      </c>
      <c r="J88" s="7" t="e">
        <f>IF(VLOOKUP($A88,'V2.5.2 Measures'!$C:$W,16,FALSE)&lt;&gt; "", VLOOKUP($A88,'V2.5.2 Measures'!$C:$W,16,FALSE),"N/A")</f>
        <v>#REF!</v>
      </c>
      <c r="K88" s="7" t="e">
        <f>IF(VLOOKUP($A88,'V2.5.2 Measures'!$C:$W,17,FALSE)&lt;&gt; "", VLOOKUP($A88,'V2.5.2 Measures'!$C:$W,17,FALSE),"N/A")</f>
        <v>#REF!</v>
      </c>
      <c r="L88" s="7" t="e">
        <f>IF(VLOOKUP($A88,'V2.5.2 Measures'!$C:$W,18,FALSE)&lt;&gt; "", VLOOKUP($A88,'V2.5.2 Measures'!$C:$W,18,FALSE),"N/A")</f>
        <v>#REF!</v>
      </c>
      <c r="M88" s="7" t="e">
        <f>IF(VLOOKUP($A88,'V2.5.2 Measures'!$C:$W,19,FALSE)&lt;&gt; "", VLOOKUP($A88,'V2.5.2 Measures'!$C:$W,19,FALSE),"N/A")</f>
        <v>#REF!</v>
      </c>
      <c r="N88" s="7" t="e">
        <f>IF(VLOOKUP($A88,'V2.5.2 Measures'!$C:$W,20,FALSE)&lt;&gt; "", VLOOKUP($A88,'V2.5.2 Measures'!$C:$W,20,FALSE),"N/A")</f>
        <v>#REF!</v>
      </c>
      <c r="O88" s="7" t="e">
        <f>IF(VLOOKUP($A88,'V2.5.2 Measures'!$C:$W,21,FALSE)&lt;&gt; "", VLOOKUP($A88,'V2.5.2 Measures'!$C:$W,21,FALSE),"N/A")</f>
        <v>#REF!</v>
      </c>
      <c r="P88" s="7" t="e">
        <f>IF(VLOOKUP($A88,'V2.5.2 Measures'!$C:$W,22,FALSE)&lt;&gt; "", VLOOKUP($A88,'V2.5.2 Measures'!$C:$W,22,FALSE),"N/A")</f>
        <v>#REF!</v>
      </c>
      <c r="Q88" s="7" t="e">
        <f>IF(VLOOKUP($A88,'V2.5.2 Measures'!$C:$W,23,FALSE)&lt;&gt; "", VLOOKUP($A88,'V2.5.2 Measures'!$C:$W,23,FALSE),"N/A")</f>
        <v>#REF!</v>
      </c>
      <c r="R88" s="7" t="e">
        <f>IF(VLOOKUP($A88,'V2.5.2 Measures'!$C:$W,24,FALSE)&lt;&gt; "", VLOOKUP($A88,'V2.5.2 Measures'!$C:$W,24,FALSE),"N/A")</f>
        <v>#REF!</v>
      </c>
      <c r="S88" s="7" t="e">
        <f>IF(VLOOKUP($A88,'V2.5.2 Measures'!$C:$W,25,FALSE)&lt;&gt; "", VLOOKUP($A88,'V2.5.2 Measures'!$C:$W,25,FALSE),"N/A")</f>
        <v>#REF!</v>
      </c>
      <c r="T88" s="7" t="e">
        <f>IF(VLOOKUP($A88,'V2.5.2 Measures'!$C:$W,2,FALSE)&lt;&gt; "", VLOOKUP($A88,'V2.5.2 Measures'!$C:$W,2,FALSE),"N/A")</f>
        <v>#REF!</v>
      </c>
      <c r="U88" s="7" t="e">
        <f>IF(VLOOKUP($A88,'V2.5.2 Measures'!$C:$W,3,FALSE)&lt;&gt; "", VLOOKUP($A88,'V2.5.2 Measures'!$C:$W,3,FALSE),"N/A")</f>
        <v>#REF!</v>
      </c>
      <c r="V88" s="7" t="e">
        <f>IF(VLOOKUP($A88,'V2.5.2 Measures'!$C:$W,26,FALSE)&lt;&gt; "", VLOOKUP($A88,'V2.5.2 Measures'!$C:$W,26,FALSE),"N/A")</f>
        <v>#REF!</v>
      </c>
      <c r="W88" s="7" t="e">
        <f>IF(VLOOKUP($A88,'V2.5.2 Measures'!$C:$W,44,FALSE)&lt;&gt; "", VLOOKUP($A88,'V2.5.2 Measures'!$C:$W,44,FALSE),"N/A")</f>
        <v>#REF!</v>
      </c>
    </row>
    <row r="89" spans="1:23" x14ac:dyDescent="0.35">
      <c r="A89" s="7" t="e">
        <f>'V2.5.2 Measures'!#REF!</f>
        <v>#REF!</v>
      </c>
      <c r="B89" s="7" t="e">
        <f>VLOOKUP($A89,'V2.5.2 Measures'!$C:$W,6,FALSE)</f>
        <v>#REF!</v>
      </c>
      <c r="C89" s="7" t="e">
        <f>VLOOKUP($A89,'V2.5.2 Measures'!$C:$W,8,FALSE)</f>
        <v>#REF!</v>
      </c>
      <c r="D89" s="7" t="e">
        <f>IF(VLOOKUP($A89,'V2.5.2 Measures'!$C:$W,4,FALSE)="","",VLOOKUP($A89,'V2.5.2 Measures'!$C:$W,4,FALSE))</f>
        <v>#REF!</v>
      </c>
      <c r="E89" s="7" t="e">
        <f>IF((VLOOKUP($A89,'V2.5.2 Measures'!$C:$W,8,FALSE)&lt;&gt;"")*AND(VLOOKUP($A89,'V2.5.2 Measures'!$C:$W,8,FALSE)&lt;&gt;"TBD"),VLOOKUP($A89,'V2.5.2 Measures'!$C:$W,8,FALSE),"N/A")</f>
        <v>#REF!</v>
      </c>
      <c r="F89" s="7" t="e">
        <f>IF((VLOOKUP($A89,'V2.5.2 Measures'!$C:$W,9,FALSE)&lt;&gt;"")*AND(VLOOKUP($A89,'V2.5.2 Measures'!$C:$W,9,FALSE)&lt;&gt;"TBD"),VLOOKUP($A89,'V2.5.2 Measures'!$C:$W,9,FALSE),"N/A")</f>
        <v>#REF!</v>
      </c>
      <c r="G89" s="7" t="e">
        <f>IF((VLOOKUP($A89,'V2.5.2 Measures'!$C:$W,10,FALSE)&lt;&gt;"")*AND(VLOOKUP($A89,'V2.5.2 Measures'!$C:$W,10,FALSE)&lt;&gt;"TBD"),VLOOKUP($A89,'V2.5.2 Measures'!$C:$W,10,FALSE),"N/A")</f>
        <v>#REF!</v>
      </c>
      <c r="H89" s="7" t="e">
        <f>IF(VLOOKUP($A89,'V2.5.2 Measures'!$C:$W,14,FALSE)&lt;&gt; "", VLOOKUP($A89,'V2.5.2 Measures'!$C:$W,14,FALSE),"N/A")</f>
        <v>#REF!</v>
      </c>
      <c r="I89" s="7" t="e">
        <f>IF(VLOOKUP($A89,'V2.5.2 Measures'!$C:$W,15,FALSE)&lt;&gt; "", VLOOKUP($A89,'V2.5.2 Measures'!$C:$W,15,FALSE),"N/A")</f>
        <v>#REF!</v>
      </c>
      <c r="J89" s="7" t="e">
        <f>IF(VLOOKUP($A89,'V2.5.2 Measures'!$C:$W,16,FALSE)&lt;&gt; "", VLOOKUP($A89,'V2.5.2 Measures'!$C:$W,16,FALSE),"N/A")</f>
        <v>#REF!</v>
      </c>
      <c r="K89" s="7" t="e">
        <f>IF(VLOOKUP($A89,'V2.5.2 Measures'!$C:$W,17,FALSE)&lt;&gt; "", VLOOKUP($A89,'V2.5.2 Measures'!$C:$W,17,FALSE),"N/A")</f>
        <v>#REF!</v>
      </c>
      <c r="L89" s="7" t="e">
        <f>IF(VLOOKUP($A89,'V2.5.2 Measures'!$C:$W,18,FALSE)&lt;&gt; "", VLOOKUP($A89,'V2.5.2 Measures'!$C:$W,18,FALSE),"N/A")</f>
        <v>#REF!</v>
      </c>
      <c r="M89" s="7" t="e">
        <f>IF(VLOOKUP($A89,'V2.5.2 Measures'!$C:$W,19,FALSE)&lt;&gt; "", VLOOKUP($A89,'V2.5.2 Measures'!$C:$W,19,FALSE),"N/A")</f>
        <v>#REF!</v>
      </c>
      <c r="N89" s="7" t="e">
        <f>IF(VLOOKUP($A89,'V2.5.2 Measures'!$C:$W,20,FALSE)&lt;&gt; "", VLOOKUP($A89,'V2.5.2 Measures'!$C:$W,20,FALSE),"N/A")</f>
        <v>#REF!</v>
      </c>
      <c r="O89" s="7" t="e">
        <f>IF(VLOOKUP($A89,'V2.5.2 Measures'!$C:$W,21,FALSE)&lt;&gt; "", VLOOKUP($A89,'V2.5.2 Measures'!$C:$W,21,FALSE),"N/A")</f>
        <v>#REF!</v>
      </c>
      <c r="P89" s="7" t="e">
        <f>IF(VLOOKUP($A89,'V2.5.2 Measures'!$C:$W,22,FALSE)&lt;&gt; "", VLOOKUP($A89,'V2.5.2 Measures'!$C:$W,22,FALSE),"N/A")</f>
        <v>#REF!</v>
      </c>
      <c r="Q89" s="7" t="e">
        <f>IF(VLOOKUP($A89,'V2.5.2 Measures'!$C:$W,23,FALSE)&lt;&gt; "", VLOOKUP($A89,'V2.5.2 Measures'!$C:$W,23,FALSE),"N/A")</f>
        <v>#REF!</v>
      </c>
      <c r="R89" s="7" t="e">
        <f>IF(VLOOKUP($A89,'V2.5.2 Measures'!$C:$W,24,FALSE)&lt;&gt; "", VLOOKUP($A89,'V2.5.2 Measures'!$C:$W,24,FALSE),"N/A")</f>
        <v>#REF!</v>
      </c>
      <c r="S89" s="7" t="e">
        <f>IF(VLOOKUP($A89,'V2.5.2 Measures'!$C:$W,25,FALSE)&lt;&gt; "", VLOOKUP($A89,'V2.5.2 Measures'!$C:$W,25,FALSE),"N/A")</f>
        <v>#REF!</v>
      </c>
      <c r="T89" s="7" t="e">
        <f>IF(VLOOKUP($A89,'V2.5.2 Measures'!$C:$W,2,FALSE)&lt;&gt; "", VLOOKUP($A89,'V2.5.2 Measures'!$C:$W,2,FALSE),"N/A")</f>
        <v>#REF!</v>
      </c>
      <c r="U89" s="7" t="e">
        <f>IF(VLOOKUP($A89,'V2.5.2 Measures'!$C:$W,3,FALSE)&lt;&gt; "", VLOOKUP($A89,'V2.5.2 Measures'!$C:$W,3,FALSE),"N/A")</f>
        <v>#REF!</v>
      </c>
      <c r="V89" s="7" t="e">
        <f>IF(VLOOKUP($A89,'V2.5.2 Measures'!$C:$W,26,FALSE)&lt;&gt; "", VLOOKUP($A89,'V2.5.2 Measures'!$C:$W,26,FALSE),"N/A")</f>
        <v>#REF!</v>
      </c>
      <c r="W89" s="7" t="e">
        <f>IF(VLOOKUP($A89,'V2.5.2 Measures'!$C:$W,44,FALSE)&lt;&gt; "", VLOOKUP($A89,'V2.5.2 Measures'!$C:$W,44,FALSE),"N/A")</f>
        <v>#REF!</v>
      </c>
    </row>
    <row r="90" spans="1:23" x14ac:dyDescent="0.35">
      <c r="A90" s="7" t="e">
        <f>'V2.5.2 Measures'!#REF!</f>
        <v>#REF!</v>
      </c>
      <c r="B90" s="7" t="e">
        <f>VLOOKUP($A90,'V2.5.2 Measures'!$C:$W,6,FALSE)</f>
        <v>#REF!</v>
      </c>
      <c r="C90" s="7" t="e">
        <f>VLOOKUP($A90,'V2.5.2 Measures'!$C:$W,8,FALSE)</f>
        <v>#REF!</v>
      </c>
      <c r="D90" s="7" t="e">
        <f>IF(VLOOKUP($A90,'V2.5.2 Measures'!$C:$W,4,FALSE)="","",VLOOKUP($A90,'V2.5.2 Measures'!$C:$W,4,FALSE))</f>
        <v>#REF!</v>
      </c>
      <c r="E90" s="7" t="e">
        <f>IF((VLOOKUP($A90,'V2.5.2 Measures'!$C:$W,8,FALSE)&lt;&gt;"")*AND(VLOOKUP($A90,'V2.5.2 Measures'!$C:$W,8,FALSE)&lt;&gt;"TBD"),VLOOKUP($A90,'V2.5.2 Measures'!$C:$W,8,FALSE),"N/A")</f>
        <v>#REF!</v>
      </c>
      <c r="F90" s="7" t="e">
        <f>IF((VLOOKUP($A90,'V2.5.2 Measures'!$C:$W,9,FALSE)&lt;&gt;"")*AND(VLOOKUP($A90,'V2.5.2 Measures'!$C:$W,9,FALSE)&lt;&gt;"TBD"),VLOOKUP($A90,'V2.5.2 Measures'!$C:$W,9,FALSE),"N/A")</f>
        <v>#REF!</v>
      </c>
      <c r="G90" s="7" t="e">
        <f>IF((VLOOKUP($A90,'V2.5.2 Measures'!$C:$W,10,FALSE)&lt;&gt;"")*AND(VLOOKUP($A90,'V2.5.2 Measures'!$C:$W,10,FALSE)&lt;&gt;"TBD"),VLOOKUP($A90,'V2.5.2 Measures'!$C:$W,10,FALSE),"N/A")</f>
        <v>#REF!</v>
      </c>
      <c r="H90" s="7" t="e">
        <f>IF(VLOOKUP($A90,'V2.5.2 Measures'!$C:$W,14,FALSE)&lt;&gt; "", VLOOKUP($A90,'V2.5.2 Measures'!$C:$W,14,FALSE),"N/A")</f>
        <v>#REF!</v>
      </c>
      <c r="I90" s="7" t="e">
        <f>IF(VLOOKUP($A90,'V2.5.2 Measures'!$C:$W,15,FALSE)&lt;&gt; "", VLOOKUP($A90,'V2.5.2 Measures'!$C:$W,15,FALSE),"N/A")</f>
        <v>#REF!</v>
      </c>
      <c r="J90" s="7" t="e">
        <f>IF(VLOOKUP($A90,'V2.5.2 Measures'!$C:$W,16,FALSE)&lt;&gt; "", VLOOKUP($A90,'V2.5.2 Measures'!$C:$W,16,FALSE),"N/A")</f>
        <v>#REF!</v>
      </c>
      <c r="K90" s="7" t="e">
        <f>IF(VLOOKUP($A90,'V2.5.2 Measures'!$C:$W,17,FALSE)&lt;&gt; "", VLOOKUP($A90,'V2.5.2 Measures'!$C:$W,17,FALSE),"N/A")</f>
        <v>#REF!</v>
      </c>
      <c r="L90" s="7" t="e">
        <f>IF(VLOOKUP($A90,'V2.5.2 Measures'!$C:$W,18,FALSE)&lt;&gt; "", VLOOKUP($A90,'V2.5.2 Measures'!$C:$W,18,FALSE),"N/A")</f>
        <v>#REF!</v>
      </c>
      <c r="M90" s="7" t="e">
        <f>IF(VLOOKUP($A90,'V2.5.2 Measures'!$C:$W,19,FALSE)&lt;&gt; "", VLOOKUP($A90,'V2.5.2 Measures'!$C:$W,19,FALSE),"N/A")</f>
        <v>#REF!</v>
      </c>
      <c r="N90" s="7" t="e">
        <f>IF(VLOOKUP($A90,'V2.5.2 Measures'!$C:$W,20,FALSE)&lt;&gt; "", VLOOKUP($A90,'V2.5.2 Measures'!$C:$W,20,FALSE),"N/A")</f>
        <v>#REF!</v>
      </c>
      <c r="O90" s="7" t="e">
        <f>IF(VLOOKUP($A90,'V2.5.2 Measures'!$C:$W,21,FALSE)&lt;&gt; "", VLOOKUP($A90,'V2.5.2 Measures'!$C:$W,21,FALSE),"N/A")</f>
        <v>#REF!</v>
      </c>
      <c r="P90" s="7" t="e">
        <f>IF(VLOOKUP($A90,'V2.5.2 Measures'!$C:$W,22,FALSE)&lt;&gt; "", VLOOKUP($A90,'V2.5.2 Measures'!$C:$W,22,FALSE),"N/A")</f>
        <v>#REF!</v>
      </c>
      <c r="Q90" s="7" t="e">
        <f>IF(VLOOKUP($A90,'V2.5.2 Measures'!$C:$W,23,FALSE)&lt;&gt; "", VLOOKUP($A90,'V2.5.2 Measures'!$C:$W,23,FALSE),"N/A")</f>
        <v>#REF!</v>
      </c>
      <c r="R90" s="7" t="e">
        <f>IF(VLOOKUP($A90,'V2.5.2 Measures'!$C:$W,24,FALSE)&lt;&gt; "", VLOOKUP($A90,'V2.5.2 Measures'!$C:$W,24,FALSE),"N/A")</f>
        <v>#REF!</v>
      </c>
      <c r="S90" s="7" t="e">
        <f>IF(VLOOKUP($A90,'V2.5.2 Measures'!$C:$W,25,FALSE)&lt;&gt; "", VLOOKUP($A90,'V2.5.2 Measures'!$C:$W,25,FALSE),"N/A")</f>
        <v>#REF!</v>
      </c>
      <c r="T90" s="7" t="e">
        <f>IF(VLOOKUP($A90,'V2.5.2 Measures'!$C:$W,2,FALSE)&lt;&gt; "", VLOOKUP($A90,'V2.5.2 Measures'!$C:$W,2,FALSE),"N/A")</f>
        <v>#REF!</v>
      </c>
      <c r="U90" s="7" t="e">
        <f>IF(VLOOKUP($A90,'V2.5.2 Measures'!$C:$W,3,FALSE)&lt;&gt; "", VLOOKUP($A90,'V2.5.2 Measures'!$C:$W,3,FALSE),"N/A")</f>
        <v>#REF!</v>
      </c>
      <c r="V90" s="7" t="e">
        <f>IF(VLOOKUP($A90,'V2.5.2 Measures'!$C:$W,26,FALSE)&lt;&gt; "", VLOOKUP($A90,'V2.5.2 Measures'!$C:$W,26,FALSE),"N/A")</f>
        <v>#REF!</v>
      </c>
      <c r="W90" s="7" t="e">
        <f>IF(VLOOKUP($A90,'V2.5.2 Measures'!$C:$W,44,FALSE)&lt;&gt; "", VLOOKUP($A90,'V2.5.2 Measures'!$C:$W,44,FALSE),"N/A")</f>
        <v>#REF!</v>
      </c>
    </row>
    <row r="91" spans="1:23" x14ac:dyDescent="0.35">
      <c r="A91" s="7" t="e">
        <f>'V2.5.2 Measures'!#REF!</f>
        <v>#REF!</v>
      </c>
      <c r="B91" s="7" t="e">
        <f>VLOOKUP($A91,'V2.5.2 Measures'!$C:$W,6,FALSE)</f>
        <v>#REF!</v>
      </c>
      <c r="C91" s="7" t="e">
        <f>VLOOKUP($A91,'V2.5.2 Measures'!$C:$W,8,FALSE)</f>
        <v>#REF!</v>
      </c>
      <c r="D91" s="7" t="e">
        <f>IF(VLOOKUP($A91,'V2.5.2 Measures'!$C:$W,4,FALSE)="","",VLOOKUP($A91,'V2.5.2 Measures'!$C:$W,4,FALSE))</f>
        <v>#REF!</v>
      </c>
      <c r="E91" s="7" t="e">
        <f>IF((VLOOKUP($A91,'V2.5.2 Measures'!$C:$W,8,FALSE)&lt;&gt;"")*AND(VLOOKUP($A91,'V2.5.2 Measures'!$C:$W,8,FALSE)&lt;&gt;"TBD"),VLOOKUP($A91,'V2.5.2 Measures'!$C:$W,8,FALSE),"N/A")</f>
        <v>#REF!</v>
      </c>
      <c r="F91" s="7" t="e">
        <f>IF((VLOOKUP($A91,'V2.5.2 Measures'!$C:$W,9,FALSE)&lt;&gt;"")*AND(VLOOKUP($A91,'V2.5.2 Measures'!$C:$W,9,FALSE)&lt;&gt;"TBD"),VLOOKUP($A91,'V2.5.2 Measures'!$C:$W,9,FALSE),"N/A")</f>
        <v>#REF!</v>
      </c>
      <c r="G91" s="7" t="e">
        <f>IF((VLOOKUP($A91,'V2.5.2 Measures'!$C:$W,10,FALSE)&lt;&gt;"")*AND(VLOOKUP($A91,'V2.5.2 Measures'!$C:$W,10,FALSE)&lt;&gt;"TBD"),VLOOKUP($A91,'V2.5.2 Measures'!$C:$W,10,FALSE),"N/A")</f>
        <v>#REF!</v>
      </c>
      <c r="H91" s="7" t="e">
        <f>IF(VLOOKUP($A91,'V2.5.2 Measures'!$C:$W,14,FALSE)&lt;&gt; "", VLOOKUP($A91,'V2.5.2 Measures'!$C:$W,14,FALSE),"N/A")</f>
        <v>#REF!</v>
      </c>
      <c r="I91" s="7" t="e">
        <f>IF(VLOOKUP($A91,'V2.5.2 Measures'!$C:$W,15,FALSE)&lt;&gt; "", VLOOKUP($A91,'V2.5.2 Measures'!$C:$W,15,FALSE),"N/A")</f>
        <v>#REF!</v>
      </c>
      <c r="J91" s="7" t="e">
        <f>IF(VLOOKUP($A91,'V2.5.2 Measures'!$C:$W,16,FALSE)&lt;&gt; "", VLOOKUP($A91,'V2.5.2 Measures'!$C:$W,16,FALSE),"N/A")</f>
        <v>#REF!</v>
      </c>
      <c r="K91" s="7" t="e">
        <f>IF(VLOOKUP($A91,'V2.5.2 Measures'!$C:$W,17,FALSE)&lt;&gt; "", VLOOKUP($A91,'V2.5.2 Measures'!$C:$W,17,FALSE),"N/A")</f>
        <v>#REF!</v>
      </c>
      <c r="L91" s="7" t="e">
        <f>IF(VLOOKUP($A91,'V2.5.2 Measures'!$C:$W,18,FALSE)&lt;&gt; "", VLOOKUP($A91,'V2.5.2 Measures'!$C:$W,18,FALSE),"N/A")</f>
        <v>#REF!</v>
      </c>
      <c r="M91" s="7" t="e">
        <f>IF(VLOOKUP($A91,'V2.5.2 Measures'!$C:$W,19,FALSE)&lt;&gt; "", VLOOKUP($A91,'V2.5.2 Measures'!$C:$W,19,FALSE),"N/A")</f>
        <v>#REF!</v>
      </c>
      <c r="N91" s="7" t="e">
        <f>IF(VLOOKUP($A91,'V2.5.2 Measures'!$C:$W,20,FALSE)&lt;&gt; "", VLOOKUP($A91,'V2.5.2 Measures'!$C:$W,20,FALSE),"N/A")</f>
        <v>#REF!</v>
      </c>
      <c r="O91" s="7" t="e">
        <f>IF(VLOOKUP($A91,'V2.5.2 Measures'!$C:$W,21,FALSE)&lt;&gt; "", VLOOKUP($A91,'V2.5.2 Measures'!$C:$W,21,FALSE),"N/A")</f>
        <v>#REF!</v>
      </c>
      <c r="P91" s="7" t="e">
        <f>IF(VLOOKUP($A91,'V2.5.2 Measures'!$C:$W,22,FALSE)&lt;&gt; "", VLOOKUP($A91,'V2.5.2 Measures'!$C:$W,22,FALSE),"N/A")</f>
        <v>#REF!</v>
      </c>
      <c r="Q91" s="7" t="e">
        <f>IF(VLOOKUP($A91,'V2.5.2 Measures'!$C:$W,23,FALSE)&lt;&gt; "", VLOOKUP($A91,'V2.5.2 Measures'!$C:$W,23,FALSE),"N/A")</f>
        <v>#REF!</v>
      </c>
      <c r="R91" s="7" t="e">
        <f>IF(VLOOKUP($A91,'V2.5.2 Measures'!$C:$W,24,FALSE)&lt;&gt; "", VLOOKUP($A91,'V2.5.2 Measures'!$C:$W,24,FALSE),"N/A")</f>
        <v>#REF!</v>
      </c>
      <c r="S91" s="7" t="e">
        <f>IF(VLOOKUP($A91,'V2.5.2 Measures'!$C:$W,25,FALSE)&lt;&gt; "", VLOOKUP($A91,'V2.5.2 Measures'!$C:$W,25,FALSE),"N/A")</f>
        <v>#REF!</v>
      </c>
      <c r="T91" s="7" t="e">
        <f>IF(VLOOKUP($A91,'V2.5.2 Measures'!$C:$W,2,FALSE)&lt;&gt; "", VLOOKUP($A91,'V2.5.2 Measures'!$C:$W,2,FALSE),"N/A")</f>
        <v>#REF!</v>
      </c>
      <c r="U91" s="7" t="e">
        <f>IF(VLOOKUP($A91,'V2.5.2 Measures'!$C:$W,3,FALSE)&lt;&gt; "", VLOOKUP($A91,'V2.5.2 Measures'!$C:$W,3,FALSE),"N/A")</f>
        <v>#REF!</v>
      </c>
      <c r="V91" s="7" t="e">
        <f>IF(VLOOKUP($A91,'V2.5.2 Measures'!$C:$W,26,FALSE)&lt;&gt; "", VLOOKUP($A91,'V2.5.2 Measures'!$C:$W,26,FALSE),"N/A")</f>
        <v>#REF!</v>
      </c>
      <c r="W91" s="7" t="e">
        <f>IF(VLOOKUP($A91,'V2.5.2 Measures'!$C:$W,44,FALSE)&lt;&gt; "", VLOOKUP($A91,'V2.5.2 Measures'!$C:$W,44,FALSE),"N/A")</f>
        <v>#REF!</v>
      </c>
    </row>
    <row r="92" spans="1:23" x14ac:dyDescent="0.35">
      <c r="A92" s="7" t="e">
        <f>'V2.5.2 Measures'!#REF!</f>
        <v>#REF!</v>
      </c>
      <c r="B92" s="7" t="e">
        <f>VLOOKUP($A92,'V2.5.2 Measures'!$C:$W,6,FALSE)</f>
        <v>#REF!</v>
      </c>
      <c r="C92" s="7" t="e">
        <f>VLOOKUP($A92,'V2.5.2 Measures'!$C:$W,8,FALSE)</f>
        <v>#REF!</v>
      </c>
      <c r="D92" s="7" t="e">
        <f>IF(VLOOKUP($A92,'V2.5.2 Measures'!$C:$W,4,FALSE)="","",VLOOKUP($A92,'V2.5.2 Measures'!$C:$W,4,FALSE))</f>
        <v>#REF!</v>
      </c>
      <c r="E92" s="7" t="e">
        <f>IF((VLOOKUP($A92,'V2.5.2 Measures'!$C:$W,8,FALSE)&lt;&gt;"")*AND(VLOOKUP($A92,'V2.5.2 Measures'!$C:$W,8,FALSE)&lt;&gt;"TBD"),VLOOKUP($A92,'V2.5.2 Measures'!$C:$W,8,FALSE),"N/A")</f>
        <v>#REF!</v>
      </c>
      <c r="F92" s="7" t="e">
        <f>IF((VLOOKUP($A92,'V2.5.2 Measures'!$C:$W,9,FALSE)&lt;&gt;"")*AND(VLOOKUP($A92,'V2.5.2 Measures'!$C:$W,9,FALSE)&lt;&gt;"TBD"),VLOOKUP($A92,'V2.5.2 Measures'!$C:$W,9,FALSE),"N/A")</f>
        <v>#REF!</v>
      </c>
      <c r="G92" s="7" t="e">
        <f>IF((VLOOKUP($A92,'V2.5.2 Measures'!$C:$W,10,FALSE)&lt;&gt;"")*AND(VLOOKUP($A92,'V2.5.2 Measures'!$C:$W,10,FALSE)&lt;&gt;"TBD"),VLOOKUP($A92,'V2.5.2 Measures'!$C:$W,10,FALSE),"N/A")</f>
        <v>#REF!</v>
      </c>
      <c r="H92" s="7" t="e">
        <f>IF(VLOOKUP($A92,'V2.5.2 Measures'!$C:$W,14,FALSE)&lt;&gt; "", VLOOKUP($A92,'V2.5.2 Measures'!$C:$W,14,FALSE),"N/A")</f>
        <v>#REF!</v>
      </c>
      <c r="I92" s="7" t="e">
        <f>IF(VLOOKUP($A92,'V2.5.2 Measures'!$C:$W,15,FALSE)&lt;&gt; "", VLOOKUP($A92,'V2.5.2 Measures'!$C:$W,15,FALSE),"N/A")</f>
        <v>#REF!</v>
      </c>
      <c r="J92" s="7" t="e">
        <f>IF(VLOOKUP($A92,'V2.5.2 Measures'!$C:$W,16,FALSE)&lt;&gt; "", VLOOKUP($A92,'V2.5.2 Measures'!$C:$W,16,FALSE),"N/A")</f>
        <v>#REF!</v>
      </c>
      <c r="K92" s="7" t="e">
        <f>IF(VLOOKUP($A92,'V2.5.2 Measures'!$C:$W,17,FALSE)&lt;&gt; "", VLOOKUP($A92,'V2.5.2 Measures'!$C:$W,17,FALSE),"N/A")</f>
        <v>#REF!</v>
      </c>
      <c r="L92" s="7" t="e">
        <f>IF(VLOOKUP($A92,'V2.5.2 Measures'!$C:$W,18,FALSE)&lt;&gt; "", VLOOKUP($A92,'V2.5.2 Measures'!$C:$W,18,FALSE),"N/A")</f>
        <v>#REF!</v>
      </c>
      <c r="M92" s="7" t="e">
        <f>IF(VLOOKUP($A92,'V2.5.2 Measures'!$C:$W,19,FALSE)&lt;&gt; "", VLOOKUP($A92,'V2.5.2 Measures'!$C:$W,19,FALSE),"N/A")</f>
        <v>#REF!</v>
      </c>
      <c r="N92" s="7" t="e">
        <f>IF(VLOOKUP($A92,'V2.5.2 Measures'!$C:$W,20,FALSE)&lt;&gt; "", VLOOKUP($A92,'V2.5.2 Measures'!$C:$W,20,FALSE),"N/A")</f>
        <v>#REF!</v>
      </c>
      <c r="O92" s="7" t="e">
        <f>IF(VLOOKUP($A92,'V2.5.2 Measures'!$C:$W,21,FALSE)&lt;&gt; "", VLOOKUP($A92,'V2.5.2 Measures'!$C:$W,21,FALSE),"N/A")</f>
        <v>#REF!</v>
      </c>
      <c r="P92" s="7" t="e">
        <f>IF(VLOOKUP($A92,'V2.5.2 Measures'!$C:$W,22,FALSE)&lt;&gt; "", VLOOKUP($A92,'V2.5.2 Measures'!$C:$W,22,FALSE),"N/A")</f>
        <v>#REF!</v>
      </c>
      <c r="Q92" s="7" t="e">
        <f>IF(VLOOKUP($A92,'V2.5.2 Measures'!$C:$W,23,FALSE)&lt;&gt; "", VLOOKUP($A92,'V2.5.2 Measures'!$C:$W,23,FALSE),"N/A")</f>
        <v>#REF!</v>
      </c>
      <c r="R92" s="7" t="e">
        <f>IF(VLOOKUP($A92,'V2.5.2 Measures'!$C:$W,24,FALSE)&lt;&gt; "", VLOOKUP($A92,'V2.5.2 Measures'!$C:$W,24,FALSE),"N/A")</f>
        <v>#REF!</v>
      </c>
      <c r="S92" s="7" t="e">
        <f>IF(VLOOKUP($A92,'V2.5.2 Measures'!$C:$W,25,FALSE)&lt;&gt; "", VLOOKUP($A92,'V2.5.2 Measures'!$C:$W,25,FALSE),"N/A")</f>
        <v>#REF!</v>
      </c>
      <c r="T92" s="7" t="e">
        <f>IF(VLOOKUP($A92,'V2.5.2 Measures'!$C:$W,2,FALSE)&lt;&gt; "", VLOOKUP($A92,'V2.5.2 Measures'!$C:$W,2,FALSE),"N/A")</f>
        <v>#REF!</v>
      </c>
      <c r="U92" s="7" t="e">
        <f>IF(VLOOKUP($A92,'V2.5.2 Measures'!$C:$W,3,FALSE)&lt;&gt; "", VLOOKUP($A92,'V2.5.2 Measures'!$C:$W,3,FALSE),"N/A")</f>
        <v>#REF!</v>
      </c>
      <c r="V92" s="7" t="e">
        <f>IF(VLOOKUP($A92,'V2.5.2 Measures'!$C:$W,26,FALSE)&lt;&gt; "", VLOOKUP($A92,'V2.5.2 Measures'!$C:$W,26,FALSE),"N/A")</f>
        <v>#REF!</v>
      </c>
      <c r="W92" s="7" t="e">
        <f>IF(VLOOKUP($A92,'V2.5.2 Measures'!$C:$W,44,FALSE)&lt;&gt; "", VLOOKUP($A92,'V2.5.2 Measures'!$C:$W,44,FALSE),"N/A")</f>
        <v>#REF!</v>
      </c>
    </row>
    <row r="93" spans="1:23" x14ac:dyDescent="0.35">
      <c r="A93" s="7" t="e">
        <f>'V2.5.2 Measures'!#REF!</f>
        <v>#REF!</v>
      </c>
      <c r="B93" s="7" t="e">
        <f>VLOOKUP($A93,'V2.5.2 Measures'!$C:$W,6,FALSE)</f>
        <v>#REF!</v>
      </c>
      <c r="C93" s="7" t="e">
        <f>VLOOKUP($A93,'V2.5.2 Measures'!$C:$W,8,FALSE)</f>
        <v>#REF!</v>
      </c>
      <c r="D93" s="7" t="e">
        <f>IF(VLOOKUP($A93,'V2.5.2 Measures'!$C:$W,4,FALSE)="","",VLOOKUP($A93,'V2.5.2 Measures'!$C:$W,4,FALSE))</f>
        <v>#REF!</v>
      </c>
      <c r="E93" s="7" t="e">
        <f>IF((VLOOKUP($A93,'V2.5.2 Measures'!$C:$W,8,FALSE)&lt;&gt;"")*AND(VLOOKUP($A93,'V2.5.2 Measures'!$C:$W,8,FALSE)&lt;&gt;"TBD"),VLOOKUP($A93,'V2.5.2 Measures'!$C:$W,8,FALSE),"N/A")</f>
        <v>#REF!</v>
      </c>
      <c r="F93" s="7" t="e">
        <f>IF((VLOOKUP($A93,'V2.5.2 Measures'!$C:$W,9,FALSE)&lt;&gt;"")*AND(VLOOKUP($A93,'V2.5.2 Measures'!$C:$W,9,FALSE)&lt;&gt;"TBD"),VLOOKUP($A93,'V2.5.2 Measures'!$C:$W,9,FALSE),"N/A")</f>
        <v>#REF!</v>
      </c>
      <c r="G93" s="7" t="e">
        <f>IF((VLOOKUP($A93,'V2.5.2 Measures'!$C:$W,10,FALSE)&lt;&gt;"")*AND(VLOOKUP($A93,'V2.5.2 Measures'!$C:$W,10,FALSE)&lt;&gt;"TBD"),VLOOKUP($A93,'V2.5.2 Measures'!$C:$W,10,FALSE),"N/A")</f>
        <v>#REF!</v>
      </c>
      <c r="H93" s="7" t="e">
        <f>IF(VLOOKUP($A93,'V2.5.2 Measures'!$C:$W,14,FALSE)&lt;&gt; "", VLOOKUP($A93,'V2.5.2 Measures'!$C:$W,14,FALSE),"N/A")</f>
        <v>#REF!</v>
      </c>
      <c r="I93" s="7" t="e">
        <f>IF(VLOOKUP($A93,'V2.5.2 Measures'!$C:$W,15,FALSE)&lt;&gt; "", VLOOKUP($A93,'V2.5.2 Measures'!$C:$W,15,FALSE),"N/A")</f>
        <v>#REF!</v>
      </c>
      <c r="J93" s="7" t="e">
        <f>IF(VLOOKUP($A93,'V2.5.2 Measures'!$C:$W,16,FALSE)&lt;&gt; "", VLOOKUP($A93,'V2.5.2 Measures'!$C:$W,16,FALSE),"N/A")</f>
        <v>#REF!</v>
      </c>
      <c r="K93" s="7" t="e">
        <f>IF(VLOOKUP($A93,'V2.5.2 Measures'!$C:$W,17,FALSE)&lt;&gt; "", VLOOKUP($A93,'V2.5.2 Measures'!$C:$W,17,FALSE),"N/A")</f>
        <v>#REF!</v>
      </c>
      <c r="L93" s="7" t="e">
        <f>IF(VLOOKUP($A93,'V2.5.2 Measures'!$C:$W,18,FALSE)&lt;&gt; "", VLOOKUP($A93,'V2.5.2 Measures'!$C:$W,18,FALSE),"N/A")</f>
        <v>#REF!</v>
      </c>
      <c r="M93" s="7" t="e">
        <f>IF(VLOOKUP($A93,'V2.5.2 Measures'!$C:$W,19,FALSE)&lt;&gt; "", VLOOKUP($A93,'V2.5.2 Measures'!$C:$W,19,FALSE),"N/A")</f>
        <v>#REF!</v>
      </c>
      <c r="N93" s="7" t="e">
        <f>IF(VLOOKUP($A93,'V2.5.2 Measures'!$C:$W,20,FALSE)&lt;&gt; "", VLOOKUP($A93,'V2.5.2 Measures'!$C:$W,20,FALSE),"N/A")</f>
        <v>#REF!</v>
      </c>
      <c r="O93" s="7" t="e">
        <f>IF(VLOOKUP($A93,'V2.5.2 Measures'!$C:$W,21,FALSE)&lt;&gt; "", VLOOKUP($A93,'V2.5.2 Measures'!$C:$W,21,FALSE),"N/A")</f>
        <v>#REF!</v>
      </c>
      <c r="P93" s="7" t="e">
        <f>IF(VLOOKUP($A93,'V2.5.2 Measures'!$C:$W,22,FALSE)&lt;&gt; "", VLOOKUP($A93,'V2.5.2 Measures'!$C:$W,22,FALSE),"N/A")</f>
        <v>#REF!</v>
      </c>
      <c r="Q93" s="7" t="e">
        <f>IF(VLOOKUP($A93,'V2.5.2 Measures'!$C:$W,23,FALSE)&lt;&gt; "", VLOOKUP($A93,'V2.5.2 Measures'!$C:$W,23,FALSE),"N/A")</f>
        <v>#REF!</v>
      </c>
      <c r="R93" s="7" t="e">
        <f>IF(VLOOKUP($A93,'V2.5.2 Measures'!$C:$W,24,FALSE)&lt;&gt; "", VLOOKUP($A93,'V2.5.2 Measures'!$C:$W,24,FALSE),"N/A")</f>
        <v>#REF!</v>
      </c>
      <c r="S93" s="7" t="e">
        <f>IF(VLOOKUP($A93,'V2.5.2 Measures'!$C:$W,25,FALSE)&lt;&gt; "", VLOOKUP($A93,'V2.5.2 Measures'!$C:$W,25,FALSE),"N/A")</f>
        <v>#REF!</v>
      </c>
      <c r="T93" s="7" t="e">
        <f>IF(VLOOKUP($A93,'V2.5.2 Measures'!$C:$W,2,FALSE)&lt;&gt; "", VLOOKUP($A93,'V2.5.2 Measures'!$C:$W,2,FALSE),"N/A")</f>
        <v>#REF!</v>
      </c>
      <c r="U93" s="7" t="e">
        <f>IF(VLOOKUP($A93,'V2.5.2 Measures'!$C:$W,3,FALSE)&lt;&gt; "", VLOOKUP($A93,'V2.5.2 Measures'!$C:$W,3,FALSE),"N/A")</f>
        <v>#REF!</v>
      </c>
      <c r="V93" s="7" t="e">
        <f>IF(VLOOKUP($A93,'V2.5.2 Measures'!$C:$W,26,FALSE)&lt;&gt; "", VLOOKUP($A93,'V2.5.2 Measures'!$C:$W,26,FALSE),"N/A")</f>
        <v>#REF!</v>
      </c>
      <c r="W93" s="7" t="e">
        <f>IF(VLOOKUP($A93,'V2.5.2 Measures'!$C:$W,44,FALSE)&lt;&gt; "", VLOOKUP($A93,'V2.5.2 Measures'!$C:$W,44,FALSE),"N/A")</f>
        <v>#REF!</v>
      </c>
    </row>
    <row r="94" spans="1:23" x14ac:dyDescent="0.35">
      <c r="A94" s="7" t="e">
        <f>'V2.5.2 Measures'!#REF!</f>
        <v>#REF!</v>
      </c>
      <c r="B94" s="7" t="e">
        <f>VLOOKUP($A94,'V2.5.2 Measures'!$C:$W,6,FALSE)</f>
        <v>#REF!</v>
      </c>
      <c r="C94" s="7" t="e">
        <f>VLOOKUP($A94,'V2.5.2 Measures'!$C:$W,8,FALSE)</f>
        <v>#REF!</v>
      </c>
      <c r="D94" s="7" t="e">
        <f>IF(VLOOKUP($A94,'V2.5.2 Measures'!$C:$W,4,FALSE)="","",VLOOKUP($A94,'V2.5.2 Measures'!$C:$W,4,FALSE))</f>
        <v>#REF!</v>
      </c>
      <c r="E94" s="7" t="e">
        <f>IF((VLOOKUP($A94,'V2.5.2 Measures'!$C:$W,8,FALSE)&lt;&gt;"")*AND(VLOOKUP($A94,'V2.5.2 Measures'!$C:$W,8,FALSE)&lt;&gt;"TBD"),VLOOKUP($A94,'V2.5.2 Measures'!$C:$W,8,FALSE),"N/A")</f>
        <v>#REF!</v>
      </c>
      <c r="F94" s="7" t="e">
        <f>IF((VLOOKUP($A94,'V2.5.2 Measures'!$C:$W,9,FALSE)&lt;&gt;"")*AND(VLOOKUP($A94,'V2.5.2 Measures'!$C:$W,9,FALSE)&lt;&gt;"TBD"),VLOOKUP($A94,'V2.5.2 Measures'!$C:$W,9,FALSE),"N/A")</f>
        <v>#REF!</v>
      </c>
      <c r="G94" s="7" t="e">
        <f>IF((VLOOKUP($A94,'V2.5.2 Measures'!$C:$W,10,FALSE)&lt;&gt;"")*AND(VLOOKUP($A94,'V2.5.2 Measures'!$C:$W,10,FALSE)&lt;&gt;"TBD"),VLOOKUP($A94,'V2.5.2 Measures'!$C:$W,10,FALSE),"N/A")</f>
        <v>#REF!</v>
      </c>
      <c r="H94" s="7" t="e">
        <f>IF(VLOOKUP($A94,'V2.5.2 Measures'!$C:$W,14,FALSE)&lt;&gt; "", VLOOKUP($A94,'V2.5.2 Measures'!$C:$W,14,FALSE),"N/A")</f>
        <v>#REF!</v>
      </c>
      <c r="I94" s="7" t="e">
        <f>IF(VLOOKUP($A94,'V2.5.2 Measures'!$C:$W,15,FALSE)&lt;&gt; "", VLOOKUP($A94,'V2.5.2 Measures'!$C:$W,15,FALSE),"N/A")</f>
        <v>#REF!</v>
      </c>
      <c r="J94" s="7" t="e">
        <f>IF(VLOOKUP($A94,'V2.5.2 Measures'!$C:$W,16,FALSE)&lt;&gt; "", VLOOKUP($A94,'V2.5.2 Measures'!$C:$W,16,FALSE),"N/A")</f>
        <v>#REF!</v>
      </c>
      <c r="K94" s="7" t="e">
        <f>IF(VLOOKUP($A94,'V2.5.2 Measures'!$C:$W,17,FALSE)&lt;&gt; "", VLOOKUP($A94,'V2.5.2 Measures'!$C:$W,17,FALSE),"N/A")</f>
        <v>#REF!</v>
      </c>
      <c r="L94" s="7" t="e">
        <f>IF(VLOOKUP($A94,'V2.5.2 Measures'!$C:$W,18,FALSE)&lt;&gt; "", VLOOKUP($A94,'V2.5.2 Measures'!$C:$W,18,FALSE),"N/A")</f>
        <v>#REF!</v>
      </c>
      <c r="M94" s="7" t="e">
        <f>IF(VLOOKUP($A94,'V2.5.2 Measures'!$C:$W,19,FALSE)&lt;&gt; "", VLOOKUP($A94,'V2.5.2 Measures'!$C:$W,19,FALSE),"N/A")</f>
        <v>#REF!</v>
      </c>
      <c r="N94" s="7" t="e">
        <f>IF(VLOOKUP($A94,'V2.5.2 Measures'!$C:$W,20,FALSE)&lt;&gt; "", VLOOKUP($A94,'V2.5.2 Measures'!$C:$W,20,FALSE),"N/A")</f>
        <v>#REF!</v>
      </c>
      <c r="O94" s="7" t="e">
        <f>IF(VLOOKUP($A94,'V2.5.2 Measures'!$C:$W,21,FALSE)&lt;&gt; "", VLOOKUP($A94,'V2.5.2 Measures'!$C:$W,21,FALSE),"N/A")</f>
        <v>#REF!</v>
      </c>
      <c r="P94" s="7" t="e">
        <f>IF(VLOOKUP($A94,'V2.5.2 Measures'!$C:$W,22,FALSE)&lt;&gt; "", VLOOKUP($A94,'V2.5.2 Measures'!$C:$W,22,FALSE),"N/A")</f>
        <v>#REF!</v>
      </c>
      <c r="Q94" s="7" t="e">
        <f>IF(VLOOKUP($A94,'V2.5.2 Measures'!$C:$W,23,FALSE)&lt;&gt; "", VLOOKUP($A94,'V2.5.2 Measures'!$C:$W,23,FALSE),"N/A")</f>
        <v>#REF!</v>
      </c>
      <c r="R94" s="7" t="e">
        <f>IF(VLOOKUP($A94,'V2.5.2 Measures'!$C:$W,24,FALSE)&lt;&gt; "", VLOOKUP($A94,'V2.5.2 Measures'!$C:$W,24,FALSE),"N/A")</f>
        <v>#REF!</v>
      </c>
      <c r="S94" s="7" t="e">
        <f>IF(VLOOKUP($A94,'V2.5.2 Measures'!$C:$W,25,FALSE)&lt;&gt; "", VLOOKUP($A94,'V2.5.2 Measures'!$C:$W,25,FALSE),"N/A")</f>
        <v>#REF!</v>
      </c>
      <c r="T94" s="7" t="e">
        <f>IF(VLOOKUP($A94,'V2.5.2 Measures'!$C:$W,2,FALSE)&lt;&gt; "", VLOOKUP($A94,'V2.5.2 Measures'!$C:$W,2,FALSE),"N/A")</f>
        <v>#REF!</v>
      </c>
      <c r="U94" s="7" t="e">
        <f>IF(VLOOKUP($A94,'V2.5.2 Measures'!$C:$W,3,FALSE)&lt;&gt; "", VLOOKUP($A94,'V2.5.2 Measures'!$C:$W,3,FALSE),"N/A")</f>
        <v>#REF!</v>
      </c>
      <c r="V94" s="7" t="e">
        <f>IF(VLOOKUP($A94,'V2.5.2 Measures'!$C:$W,26,FALSE)&lt;&gt; "", VLOOKUP($A94,'V2.5.2 Measures'!$C:$W,26,FALSE),"N/A")</f>
        <v>#REF!</v>
      </c>
      <c r="W94" s="7" t="e">
        <f>IF(VLOOKUP($A94,'V2.5.2 Measures'!$C:$W,44,FALSE)&lt;&gt; "", VLOOKUP($A94,'V2.5.2 Measures'!$C:$W,44,FALSE),"N/A")</f>
        <v>#REF!</v>
      </c>
    </row>
    <row r="95" spans="1:23" x14ac:dyDescent="0.35">
      <c r="A95" s="7" t="e">
        <f>'V2.5.2 Measures'!#REF!</f>
        <v>#REF!</v>
      </c>
      <c r="B95" s="7" t="e">
        <f>VLOOKUP($A95,'V2.5.2 Measures'!$C:$W,6,FALSE)</f>
        <v>#REF!</v>
      </c>
      <c r="C95" s="7" t="e">
        <f>VLOOKUP($A95,'V2.5.2 Measures'!$C:$W,8,FALSE)</f>
        <v>#REF!</v>
      </c>
      <c r="D95" s="7" t="e">
        <f>IF(VLOOKUP($A95,'V2.5.2 Measures'!$C:$W,4,FALSE)="","",VLOOKUP($A95,'V2.5.2 Measures'!$C:$W,4,FALSE))</f>
        <v>#REF!</v>
      </c>
      <c r="E95" s="7" t="e">
        <f>IF((VLOOKUP($A95,'V2.5.2 Measures'!$C:$W,8,FALSE)&lt;&gt;"")*AND(VLOOKUP($A95,'V2.5.2 Measures'!$C:$W,8,FALSE)&lt;&gt;"TBD"),VLOOKUP($A95,'V2.5.2 Measures'!$C:$W,8,FALSE),"N/A")</f>
        <v>#REF!</v>
      </c>
      <c r="F95" s="7" t="e">
        <f>IF((VLOOKUP($A95,'V2.5.2 Measures'!$C:$W,9,FALSE)&lt;&gt;"")*AND(VLOOKUP($A95,'V2.5.2 Measures'!$C:$W,9,FALSE)&lt;&gt;"TBD"),VLOOKUP($A95,'V2.5.2 Measures'!$C:$W,9,FALSE),"N/A")</f>
        <v>#REF!</v>
      </c>
      <c r="G95" s="7" t="e">
        <f>IF((VLOOKUP($A95,'V2.5.2 Measures'!$C:$W,10,FALSE)&lt;&gt;"")*AND(VLOOKUP($A95,'V2.5.2 Measures'!$C:$W,10,FALSE)&lt;&gt;"TBD"),VLOOKUP($A95,'V2.5.2 Measures'!$C:$W,10,FALSE),"N/A")</f>
        <v>#REF!</v>
      </c>
      <c r="H95" s="7" t="e">
        <f>IF(VLOOKUP($A95,'V2.5.2 Measures'!$C:$W,14,FALSE)&lt;&gt; "", VLOOKUP($A95,'V2.5.2 Measures'!$C:$W,14,FALSE),"N/A")</f>
        <v>#REF!</v>
      </c>
      <c r="I95" s="7" t="e">
        <f>IF(VLOOKUP($A95,'V2.5.2 Measures'!$C:$W,15,FALSE)&lt;&gt; "", VLOOKUP($A95,'V2.5.2 Measures'!$C:$W,15,FALSE),"N/A")</f>
        <v>#REF!</v>
      </c>
      <c r="J95" s="7" t="e">
        <f>IF(VLOOKUP($A95,'V2.5.2 Measures'!$C:$W,16,FALSE)&lt;&gt; "", VLOOKUP($A95,'V2.5.2 Measures'!$C:$W,16,FALSE),"N/A")</f>
        <v>#REF!</v>
      </c>
      <c r="K95" s="7" t="e">
        <f>IF(VLOOKUP($A95,'V2.5.2 Measures'!$C:$W,17,FALSE)&lt;&gt; "", VLOOKUP($A95,'V2.5.2 Measures'!$C:$W,17,FALSE),"N/A")</f>
        <v>#REF!</v>
      </c>
      <c r="L95" s="7" t="e">
        <f>IF(VLOOKUP($A95,'V2.5.2 Measures'!$C:$W,18,FALSE)&lt;&gt; "", VLOOKUP($A95,'V2.5.2 Measures'!$C:$W,18,FALSE),"N/A")</f>
        <v>#REF!</v>
      </c>
      <c r="M95" s="7" t="e">
        <f>IF(VLOOKUP($A95,'V2.5.2 Measures'!$C:$W,19,FALSE)&lt;&gt; "", VLOOKUP($A95,'V2.5.2 Measures'!$C:$W,19,FALSE),"N/A")</f>
        <v>#REF!</v>
      </c>
      <c r="N95" s="7" t="e">
        <f>IF(VLOOKUP($A95,'V2.5.2 Measures'!$C:$W,20,FALSE)&lt;&gt; "", VLOOKUP($A95,'V2.5.2 Measures'!$C:$W,20,FALSE),"N/A")</f>
        <v>#REF!</v>
      </c>
      <c r="O95" s="7" t="e">
        <f>IF(VLOOKUP($A95,'V2.5.2 Measures'!$C:$W,21,FALSE)&lt;&gt; "", VLOOKUP($A95,'V2.5.2 Measures'!$C:$W,21,FALSE),"N/A")</f>
        <v>#REF!</v>
      </c>
      <c r="P95" s="7" t="e">
        <f>IF(VLOOKUP($A95,'V2.5.2 Measures'!$C:$W,22,FALSE)&lt;&gt; "", VLOOKUP($A95,'V2.5.2 Measures'!$C:$W,22,FALSE),"N/A")</f>
        <v>#REF!</v>
      </c>
      <c r="Q95" s="7" t="e">
        <f>IF(VLOOKUP($A95,'V2.5.2 Measures'!$C:$W,23,FALSE)&lt;&gt; "", VLOOKUP($A95,'V2.5.2 Measures'!$C:$W,23,FALSE),"N/A")</f>
        <v>#REF!</v>
      </c>
      <c r="R95" s="7" t="e">
        <f>IF(VLOOKUP($A95,'V2.5.2 Measures'!$C:$W,24,FALSE)&lt;&gt; "", VLOOKUP($A95,'V2.5.2 Measures'!$C:$W,24,FALSE),"N/A")</f>
        <v>#REF!</v>
      </c>
      <c r="S95" s="7" t="e">
        <f>IF(VLOOKUP($A95,'V2.5.2 Measures'!$C:$W,25,FALSE)&lt;&gt; "", VLOOKUP($A95,'V2.5.2 Measures'!$C:$W,25,FALSE),"N/A")</f>
        <v>#REF!</v>
      </c>
      <c r="T95" s="7" t="e">
        <f>IF(VLOOKUP($A95,'V2.5.2 Measures'!$C:$W,2,FALSE)&lt;&gt; "", VLOOKUP($A95,'V2.5.2 Measures'!$C:$W,2,FALSE),"N/A")</f>
        <v>#REF!</v>
      </c>
      <c r="U95" s="7" t="e">
        <f>IF(VLOOKUP($A95,'V2.5.2 Measures'!$C:$W,3,FALSE)&lt;&gt; "", VLOOKUP($A95,'V2.5.2 Measures'!$C:$W,3,FALSE),"N/A")</f>
        <v>#REF!</v>
      </c>
      <c r="V95" s="7" t="e">
        <f>IF(VLOOKUP($A95,'V2.5.2 Measures'!$C:$W,26,FALSE)&lt;&gt; "", VLOOKUP($A95,'V2.5.2 Measures'!$C:$W,26,FALSE),"N/A")</f>
        <v>#REF!</v>
      </c>
      <c r="W95" s="7" t="e">
        <f>IF(VLOOKUP($A95,'V2.5.2 Measures'!$C:$W,44,FALSE)&lt;&gt; "", VLOOKUP($A95,'V2.5.2 Measures'!$C:$W,44,FALSE),"N/A")</f>
        <v>#REF!</v>
      </c>
    </row>
    <row r="96" spans="1:23" x14ac:dyDescent="0.35">
      <c r="A96" s="7" t="e">
        <f>'V2.5.2 Measures'!#REF!</f>
        <v>#REF!</v>
      </c>
      <c r="B96" s="7" t="e">
        <f>VLOOKUP($A96,'V2.5.2 Measures'!$C:$W,6,FALSE)</f>
        <v>#REF!</v>
      </c>
      <c r="C96" s="7" t="e">
        <f>VLOOKUP($A96,'V2.5.2 Measures'!$C:$W,8,FALSE)</f>
        <v>#REF!</v>
      </c>
      <c r="D96" s="7" t="e">
        <f>IF(VLOOKUP($A96,'V2.5.2 Measures'!$C:$W,4,FALSE)="","",VLOOKUP($A96,'V2.5.2 Measures'!$C:$W,4,FALSE))</f>
        <v>#REF!</v>
      </c>
      <c r="E96" s="7" t="e">
        <f>IF((VLOOKUP($A96,'V2.5.2 Measures'!$C:$W,8,FALSE)&lt;&gt;"")*AND(VLOOKUP($A96,'V2.5.2 Measures'!$C:$W,8,FALSE)&lt;&gt;"TBD"),VLOOKUP($A96,'V2.5.2 Measures'!$C:$W,8,FALSE),"N/A")</f>
        <v>#REF!</v>
      </c>
      <c r="F96" s="7" t="e">
        <f>IF((VLOOKUP($A96,'V2.5.2 Measures'!$C:$W,9,FALSE)&lt;&gt;"")*AND(VLOOKUP($A96,'V2.5.2 Measures'!$C:$W,9,FALSE)&lt;&gt;"TBD"),VLOOKUP($A96,'V2.5.2 Measures'!$C:$W,9,FALSE),"N/A")</f>
        <v>#REF!</v>
      </c>
      <c r="G96" s="7" t="e">
        <f>IF((VLOOKUP($A96,'V2.5.2 Measures'!$C:$W,10,FALSE)&lt;&gt;"")*AND(VLOOKUP($A96,'V2.5.2 Measures'!$C:$W,10,FALSE)&lt;&gt;"TBD"),VLOOKUP($A96,'V2.5.2 Measures'!$C:$W,10,FALSE),"N/A")</f>
        <v>#REF!</v>
      </c>
      <c r="H96" s="7" t="e">
        <f>IF(VLOOKUP($A96,'V2.5.2 Measures'!$C:$W,14,FALSE)&lt;&gt; "", VLOOKUP($A96,'V2.5.2 Measures'!$C:$W,14,FALSE),"N/A")</f>
        <v>#REF!</v>
      </c>
      <c r="I96" s="7" t="e">
        <f>IF(VLOOKUP($A96,'V2.5.2 Measures'!$C:$W,15,FALSE)&lt;&gt; "", VLOOKUP($A96,'V2.5.2 Measures'!$C:$W,15,FALSE),"N/A")</f>
        <v>#REF!</v>
      </c>
      <c r="J96" s="7" t="e">
        <f>IF(VLOOKUP($A96,'V2.5.2 Measures'!$C:$W,16,FALSE)&lt;&gt; "", VLOOKUP($A96,'V2.5.2 Measures'!$C:$W,16,FALSE),"N/A")</f>
        <v>#REF!</v>
      </c>
      <c r="K96" s="7" t="e">
        <f>IF(VLOOKUP($A96,'V2.5.2 Measures'!$C:$W,17,FALSE)&lt;&gt; "", VLOOKUP($A96,'V2.5.2 Measures'!$C:$W,17,FALSE),"N/A")</f>
        <v>#REF!</v>
      </c>
      <c r="L96" s="7" t="e">
        <f>IF(VLOOKUP($A96,'V2.5.2 Measures'!$C:$W,18,FALSE)&lt;&gt; "", VLOOKUP($A96,'V2.5.2 Measures'!$C:$W,18,FALSE),"N/A")</f>
        <v>#REF!</v>
      </c>
      <c r="M96" s="7" t="e">
        <f>IF(VLOOKUP($A96,'V2.5.2 Measures'!$C:$W,19,FALSE)&lt;&gt; "", VLOOKUP($A96,'V2.5.2 Measures'!$C:$W,19,FALSE),"N/A")</f>
        <v>#REF!</v>
      </c>
      <c r="N96" s="7" t="e">
        <f>IF(VLOOKUP($A96,'V2.5.2 Measures'!$C:$W,20,FALSE)&lt;&gt; "", VLOOKUP($A96,'V2.5.2 Measures'!$C:$W,20,FALSE),"N/A")</f>
        <v>#REF!</v>
      </c>
      <c r="O96" s="7" t="e">
        <f>IF(VLOOKUP($A96,'V2.5.2 Measures'!$C:$W,21,FALSE)&lt;&gt; "", VLOOKUP($A96,'V2.5.2 Measures'!$C:$W,21,FALSE),"N/A")</f>
        <v>#REF!</v>
      </c>
      <c r="P96" s="7" t="e">
        <f>IF(VLOOKUP($A96,'V2.5.2 Measures'!$C:$W,22,FALSE)&lt;&gt; "", VLOOKUP($A96,'V2.5.2 Measures'!$C:$W,22,FALSE),"N/A")</f>
        <v>#REF!</v>
      </c>
      <c r="Q96" s="7" t="e">
        <f>IF(VLOOKUP($A96,'V2.5.2 Measures'!$C:$W,23,FALSE)&lt;&gt; "", VLOOKUP($A96,'V2.5.2 Measures'!$C:$W,23,FALSE),"N/A")</f>
        <v>#REF!</v>
      </c>
      <c r="R96" s="7" t="e">
        <f>IF(VLOOKUP($A96,'V2.5.2 Measures'!$C:$W,24,FALSE)&lt;&gt; "", VLOOKUP($A96,'V2.5.2 Measures'!$C:$W,24,FALSE),"N/A")</f>
        <v>#REF!</v>
      </c>
      <c r="S96" s="7" t="e">
        <f>IF(VLOOKUP($A96,'V2.5.2 Measures'!$C:$W,25,FALSE)&lt;&gt; "", VLOOKUP($A96,'V2.5.2 Measures'!$C:$W,25,FALSE),"N/A")</f>
        <v>#REF!</v>
      </c>
      <c r="T96" s="7" t="e">
        <f>IF(VLOOKUP($A96,'V2.5.2 Measures'!$C:$W,2,FALSE)&lt;&gt; "", VLOOKUP($A96,'V2.5.2 Measures'!$C:$W,2,FALSE),"N/A")</f>
        <v>#REF!</v>
      </c>
      <c r="U96" s="7" t="e">
        <f>IF(VLOOKUP($A96,'V2.5.2 Measures'!$C:$W,3,FALSE)&lt;&gt; "", VLOOKUP($A96,'V2.5.2 Measures'!$C:$W,3,FALSE),"N/A")</f>
        <v>#REF!</v>
      </c>
      <c r="V96" s="7" t="e">
        <f>IF(VLOOKUP($A96,'V2.5.2 Measures'!$C:$W,26,FALSE)&lt;&gt; "", VLOOKUP($A96,'V2.5.2 Measures'!$C:$W,26,FALSE),"N/A")</f>
        <v>#REF!</v>
      </c>
      <c r="W96" s="7" t="e">
        <f>IF(VLOOKUP($A96,'V2.5.2 Measures'!$C:$W,44,FALSE)&lt;&gt; "", VLOOKUP($A96,'V2.5.2 Measures'!$C:$W,44,FALSE),"N/A")</f>
        <v>#REF!</v>
      </c>
    </row>
    <row r="97" spans="1:23" x14ac:dyDescent="0.35">
      <c r="A97" s="7" t="e">
        <f>'V2.5.2 Measures'!#REF!</f>
        <v>#REF!</v>
      </c>
      <c r="B97" s="7" t="e">
        <f>VLOOKUP($A97,'V2.5.2 Measures'!$C:$W,6,FALSE)</f>
        <v>#REF!</v>
      </c>
      <c r="C97" s="7" t="e">
        <f>VLOOKUP($A97,'V2.5.2 Measures'!$C:$W,8,FALSE)</f>
        <v>#REF!</v>
      </c>
      <c r="D97" s="7" t="e">
        <f>IF(VLOOKUP($A97,'V2.5.2 Measures'!$C:$W,4,FALSE)="","",VLOOKUP($A97,'V2.5.2 Measures'!$C:$W,4,FALSE))</f>
        <v>#REF!</v>
      </c>
      <c r="E97" s="7" t="e">
        <f>IF((VLOOKUP($A97,'V2.5.2 Measures'!$C:$W,8,FALSE)&lt;&gt;"")*AND(VLOOKUP($A97,'V2.5.2 Measures'!$C:$W,8,FALSE)&lt;&gt;"TBD"),VLOOKUP($A97,'V2.5.2 Measures'!$C:$W,8,FALSE),"N/A")</f>
        <v>#REF!</v>
      </c>
      <c r="F97" s="7" t="e">
        <f>IF((VLOOKUP($A97,'V2.5.2 Measures'!$C:$W,9,FALSE)&lt;&gt;"")*AND(VLOOKUP($A97,'V2.5.2 Measures'!$C:$W,9,FALSE)&lt;&gt;"TBD"),VLOOKUP($A97,'V2.5.2 Measures'!$C:$W,9,FALSE),"N/A")</f>
        <v>#REF!</v>
      </c>
      <c r="G97" s="7" t="e">
        <f>IF((VLOOKUP($A97,'V2.5.2 Measures'!$C:$W,10,FALSE)&lt;&gt;"")*AND(VLOOKUP($A97,'V2.5.2 Measures'!$C:$W,10,FALSE)&lt;&gt;"TBD"),VLOOKUP($A97,'V2.5.2 Measures'!$C:$W,10,FALSE),"N/A")</f>
        <v>#REF!</v>
      </c>
      <c r="H97" s="7" t="e">
        <f>IF(VLOOKUP($A97,'V2.5.2 Measures'!$C:$W,14,FALSE)&lt;&gt; "", VLOOKUP($A97,'V2.5.2 Measures'!$C:$W,14,FALSE),"N/A")</f>
        <v>#REF!</v>
      </c>
      <c r="I97" s="7" t="e">
        <f>IF(VLOOKUP($A97,'V2.5.2 Measures'!$C:$W,15,FALSE)&lt;&gt; "", VLOOKUP($A97,'V2.5.2 Measures'!$C:$W,15,FALSE),"N/A")</f>
        <v>#REF!</v>
      </c>
      <c r="J97" s="7" t="e">
        <f>IF(VLOOKUP($A97,'V2.5.2 Measures'!$C:$W,16,FALSE)&lt;&gt; "", VLOOKUP($A97,'V2.5.2 Measures'!$C:$W,16,FALSE),"N/A")</f>
        <v>#REF!</v>
      </c>
      <c r="K97" s="7" t="e">
        <f>IF(VLOOKUP($A97,'V2.5.2 Measures'!$C:$W,17,FALSE)&lt;&gt; "", VLOOKUP($A97,'V2.5.2 Measures'!$C:$W,17,FALSE),"N/A")</f>
        <v>#REF!</v>
      </c>
      <c r="L97" s="7" t="e">
        <f>IF(VLOOKUP($A97,'V2.5.2 Measures'!$C:$W,18,FALSE)&lt;&gt; "", VLOOKUP($A97,'V2.5.2 Measures'!$C:$W,18,FALSE),"N/A")</f>
        <v>#REF!</v>
      </c>
      <c r="M97" s="7" t="e">
        <f>IF(VLOOKUP($A97,'V2.5.2 Measures'!$C:$W,19,FALSE)&lt;&gt; "", VLOOKUP($A97,'V2.5.2 Measures'!$C:$W,19,FALSE),"N/A")</f>
        <v>#REF!</v>
      </c>
      <c r="N97" s="7" t="e">
        <f>IF(VLOOKUP($A97,'V2.5.2 Measures'!$C:$W,20,FALSE)&lt;&gt; "", VLOOKUP($A97,'V2.5.2 Measures'!$C:$W,20,FALSE),"N/A")</f>
        <v>#REF!</v>
      </c>
      <c r="O97" s="7" t="e">
        <f>IF(VLOOKUP($A97,'V2.5.2 Measures'!$C:$W,21,FALSE)&lt;&gt; "", VLOOKUP($A97,'V2.5.2 Measures'!$C:$W,21,FALSE),"N/A")</f>
        <v>#REF!</v>
      </c>
      <c r="P97" s="7" t="e">
        <f>IF(VLOOKUP($A97,'V2.5.2 Measures'!$C:$W,22,FALSE)&lt;&gt; "", VLOOKUP($A97,'V2.5.2 Measures'!$C:$W,22,FALSE),"N/A")</f>
        <v>#REF!</v>
      </c>
      <c r="Q97" s="7" t="e">
        <f>IF(VLOOKUP($A97,'V2.5.2 Measures'!$C:$W,23,FALSE)&lt;&gt; "", VLOOKUP($A97,'V2.5.2 Measures'!$C:$W,23,FALSE),"N/A")</f>
        <v>#REF!</v>
      </c>
      <c r="R97" s="7" t="e">
        <f>IF(VLOOKUP($A97,'V2.5.2 Measures'!$C:$W,24,FALSE)&lt;&gt; "", VLOOKUP($A97,'V2.5.2 Measures'!$C:$W,24,FALSE),"N/A")</f>
        <v>#REF!</v>
      </c>
      <c r="S97" s="7" t="e">
        <f>IF(VLOOKUP($A97,'V2.5.2 Measures'!$C:$W,25,FALSE)&lt;&gt; "", VLOOKUP($A97,'V2.5.2 Measures'!$C:$W,25,FALSE),"N/A")</f>
        <v>#REF!</v>
      </c>
      <c r="T97" s="7" t="e">
        <f>IF(VLOOKUP($A97,'V2.5.2 Measures'!$C:$W,2,FALSE)&lt;&gt; "", VLOOKUP($A97,'V2.5.2 Measures'!$C:$W,2,FALSE),"N/A")</f>
        <v>#REF!</v>
      </c>
      <c r="U97" s="7" t="e">
        <f>IF(VLOOKUP($A97,'V2.5.2 Measures'!$C:$W,3,FALSE)&lt;&gt; "", VLOOKUP($A97,'V2.5.2 Measures'!$C:$W,3,FALSE),"N/A")</f>
        <v>#REF!</v>
      </c>
      <c r="V97" s="7" t="e">
        <f>IF(VLOOKUP($A97,'V2.5.2 Measures'!$C:$W,26,FALSE)&lt;&gt; "", VLOOKUP($A97,'V2.5.2 Measures'!$C:$W,26,FALSE),"N/A")</f>
        <v>#REF!</v>
      </c>
      <c r="W97" s="7" t="e">
        <f>IF(VLOOKUP($A97,'V2.5.2 Measures'!$C:$W,44,FALSE)&lt;&gt; "", VLOOKUP($A97,'V2.5.2 Measures'!$C:$W,44,FALSE),"N/A")</f>
        <v>#REF!</v>
      </c>
    </row>
    <row r="98" spans="1:23" x14ac:dyDescent="0.35">
      <c r="A98" s="7" t="e">
        <f>'V2.5.2 Measures'!#REF!</f>
        <v>#REF!</v>
      </c>
      <c r="B98" s="7" t="e">
        <f>VLOOKUP($A98,'V2.5.2 Measures'!$C:$W,6,FALSE)</f>
        <v>#REF!</v>
      </c>
      <c r="C98" s="7" t="e">
        <f>VLOOKUP($A98,'V2.5.2 Measures'!$C:$W,8,FALSE)</f>
        <v>#REF!</v>
      </c>
      <c r="D98" s="7" t="e">
        <f>IF(VLOOKUP($A98,'V2.5.2 Measures'!$C:$W,4,FALSE)="","",VLOOKUP($A98,'V2.5.2 Measures'!$C:$W,4,FALSE))</f>
        <v>#REF!</v>
      </c>
      <c r="E98" s="7" t="e">
        <f>IF((VLOOKUP($A98,'V2.5.2 Measures'!$C:$W,8,FALSE)&lt;&gt;"")*AND(VLOOKUP($A98,'V2.5.2 Measures'!$C:$W,8,FALSE)&lt;&gt;"TBD"),VLOOKUP($A98,'V2.5.2 Measures'!$C:$W,8,FALSE),"N/A")</f>
        <v>#REF!</v>
      </c>
      <c r="F98" s="7" t="e">
        <f>IF((VLOOKUP($A98,'V2.5.2 Measures'!$C:$W,9,FALSE)&lt;&gt;"")*AND(VLOOKUP($A98,'V2.5.2 Measures'!$C:$W,9,FALSE)&lt;&gt;"TBD"),VLOOKUP($A98,'V2.5.2 Measures'!$C:$W,9,FALSE),"N/A")</f>
        <v>#REF!</v>
      </c>
      <c r="G98" s="7" t="e">
        <f>IF((VLOOKUP($A98,'V2.5.2 Measures'!$C:$W,10,FALSE)&lt;&gt;"")*AND(VLOOKUP($A98,'V2.5.2 Measures'!$C:$W,10,FALSE)&lt;&gt;"TBD"),VLOOKUP($A98,'V2.5.2 Measures'!$C:$W,10,FALSE),"N/A")</f>
        <v>#REF!</v>
      </c>
      <c r="H98" s="7" t="e">
        <f>IF(VLOOKUP($A98,'V2.5.2 Measures'!$C:$W,14,FALSE)&lt;&gt; "", VLOOKUP($A98,'V2.5.2 Measures'!$C:$W,14,FALSE),"N/A")</f>
        <v>#REF!</v>
      </c>
      <c r="I98" s="7" t="e">
        <f>IF(VLOOKUP($A98,'V2.5.2 Measures'!$C:$W,15,FALSE)&lt;&gt; "", VLOOKUP($A98,'V2.5.2 Measures'!$C:$W,15,FALSE),"N/A")</f>
        <v>#REF!</v>
      </c>
      <c r="J98" s="7" t="e">
        <f>IF(VLOOKUP($A98,'V2.5.2 Measures'!$C:$W,16,FALSE)&lt;&gt; "", VLOOKUP($A98,'V2.5.2 Measures'!$C:$W,16,FALSE),"N/A")</f>
        <v>#REF!</v>
      </c>
      <c r="K98" s="7" t="e">
        <f>IF(VLOOKUP($A98,'V2.5.2 Measures'!$C:$W,17,FALSE)&lt;&gt; "", VLOOKUP($A98,'V2.5.2 Measures'!$C:$W,17,FALSE),"N/A")</f>
        <v>#REF!</v>
      </c>
      <c r="L98" s="7" t="e">
        <f>IF(VLOOKUP($A98,'V2.5.2 Measures'!$C:$W,18,FALSE)&lt;&gt; "", VLOOKUP($A98,'V2.5.2 Measures'!$C:$W,18,FALSE),"N/A")</f>
        <v>#REF!</v>
      </c>
      <c r="M98" s="7" t="e">
        <f>IF(VLOOKUP($A98,'V2.5.2 Measures'!$C:$W,19,FALSE)&lt;&gt; "", VLOOKUP($A98,'V2.5.2 Measures'!$C:$W,19,FALSE),"N/A")</f>
        <v>#REF!</v>
      </c>
      <c r="N98" s="7" t="e">
        <f>IF(VLOOKUP($A98,'V2.5.2 Measures'!$C:$W,20,FALSE)&lt;&gt; "", VLOOKUP($A98,'V2.5.2 Measures'!$C:$W,20,FALSE),"N/A")</f>
        <v>#REF!</v>
      </c>
      <c r="O98" s="7" t="e">
        <f>IF(VLOOKUP($A98,'V2.5.2 Measures'!$C:$W,21,FALSE)&lt;&gt; "", VLOOKUP($A98,'V2.5.2 Measures'!$C:$W,21,FALSE),"N/A")</f>
        <v>#REF!</v>
      </c>
      <c r="P98" s="7" t="e">
        <f>IF(VLOOKUP($A98,'V2.5.2 Measures'!$C:$W,22,FALSE)&lt;&gt; "", VLOOKUP($A98,'V2.5.2 Measures'!$C:$W,22,FALSE),"N/A")</f>
        <v>#REF!</v>
      </c>
      <c r="Q98" s="7" t="e">
        <f>IF(VLOOKUP($A98,'V2.5.2 Measures'!$C:$W,23,FALSE)&lt;&gt; "", VLOOKUP($A98,'V2.5.2 Measures'!$C:$W,23,FALSE),"N/A")</f>
        <v>#REF!</v>
      </c>
      <c r="R98" s="7" t="e">
        <f>IF(VLOOKUP($A98,'V2.5.2 Measures'!$C:$W,24,FALSE)&lt;&gt; "", VLOOKUP($A98,'V2.5.2 Measures'!$C:$W,24,FALSE),"N/A")</f>
        <v>#REF!</v>
      </c>
      <c r="S98" s="7" t="e">
        <f>IF(VLOOKUP($A98,'V2.5.2 Measures'!$C:$W,25,FALSE)&lt;&gt; "", VLOOKUP($A98,'V2.5.2 Measures'!$C:$W,25,FALSE),"N/A")</f>
        <v>#REF!</v>
      </c>
      <c r="T98" s="7" t="e">
        <f>IF(VLOOKUP($A98,'V2.5.2 Measures'!$C:$W,2,FALSE)&lt;&gt; "", VLOOKUP($A98,'V2.5.2 Measures'!$C:$W,2,FALSE),"N/A")</f>
        <v>#REF!</v>
      </c>
      <c r="U98" s="7" t="e">
        <f>IF(VLOOKUP($A98,'V2.5.2 Measures'!$C:$W,3,FALSE)&lt;&gt; "", VLOOKUP($A98,'V2.5.2 Measures'!$C:$W,3,FALSE),"N/A")</f>
        <v>#REF!</v>
      </c>
      <c r="V98" s="7" t="e">
        <f>IF(VLOOKUP($A98,'V2.5.2 Measures'!$C:$W,26,FALSE)&lt;&gt; "", VLOOKUP($A98,'V2.5.2 Measures'!$C:$W,26,FALSE),"N/A")</f>
        <v>#REF!</v>
      </c>
      <c r="W98" s="7" t="e">
        <f>IF(VLOOKUP($A98,'V2.5.2 Measures'!$C:$W,44,FALSE)&lt;&gt; "", VLOOKUP($A98,'V2.5.2 Measures'!$C:$W,44,FALSE),"N/A")</f>
        <v>#REF!</v>
      </c>
    </row>
    <row r="99" spans="1:23" x14ac:dyDescent="0.35">
      <c r="A99" s="7" t="e">
        <f>'V2.5.2 Measures'!#REF!</f>
        <v>#REF!</v>
      </c>
      <c r="B99" s="7" t="e">
        <f>VLOOKUP($A99,'V2.5.2 Measures'!$C:$W,6,FALSE)</f>
        <v>#REF!</v>
      </c>
      <c r="C99" s="7" t="e">
        <f>VLOOKUP($A99,'V2.5.2 Measures'!$C:$W,8,FALSE)</f>
        <v>#REF!</v>
      </c>
      <c r="D99" s="7" t="e">
        <f>IF(VLOOKUP($A99,'V2.5.2 Measures'!$C:$W,4,FALSE)="","",VLOOKUP($A99,'V2.5.2 Measures'!$C:$W,4,FALSE))</f>
        <v>#REF!</v>
      </c>
      <c r="E99" s="7" t="e">
        <f>IF((VLOOKUP($A99,'V2.5.2 Measures'!$C:$W,8,FALSE)&lt;&gt;"")*AND(VLOOKUP($A99,'V2.5.2 Measures'!$C:$W,8,FALSE)&lt;&gt;"TBD"),VLOOKUP($A99,'V2.5.2 Measures'!$C:$W,8,FALSE),"N/A")</f>
        <v>#REF!</v>
      </c>
      <c r="F99" s="7" t="e">
        <f>IF((VLOOKUP($A99,'V2.5.2 Measures'!$C:$W,9,FALSE)&lt;&gt;"")*AND(VLOOKUP($A99,'V2.5.2 Measures'!$C:$W,9,FALSE)&lt;&gt;"TBD"),VLOOKUP($A99,'V2.5.2 Measures'!$C:$W,9,FALSE),"N/A")</f>
        <v>#REF!</v>
      </c>
      <c r="G99" s="7" t="e">
        <f>IF((VLOOKUP($A99,'V2.5.2 Measures'!$C:$W,10,FALSE)&lt;&gt;"")*AND(VLOOKUP($A99,'V2.5.2 Measures'!$C:$W,10,FALSE)&lt;&gt;"TBD"),VLOOKUP($A99,'V2.5.2 Measures'!$C:$W,10,FALSE),"N/A")</f>
        <v>#REF!</v>
      </c>
      <c r="H99" s="7" t="e">
        <f>IF(VLOOKUP($A99,'V2.5.2 Measures'!$C:$W,14,FALSE)&lt;&gt; "", VLOOKUP($A99,'V2.5.2 Measures'!$C:$W,14,FALSE),"N/A")</f>
        <v>#REF!</v>
      </c>
      <c r="I99" s="7" t="e">
        <f>IF(VLOOKUP($A99,'V2.5.2 Measures'!$C:$W,15,FALSE)&lt;&gt; "", VLOOKUP($A99,'V2.5.2 Measures'!$C:$W,15,FALSE),"N/A")</f>
        <v>#REF!</v>
      </c>
      <c r="J99" s="7" t="e">
        <f>IF(VLOOKUP($A99,'V2.5.2 Measures'!$C:$W,16,FALSE)&lt;&gt; "", VLOOKUP($A99,'V2.5.2 Measures'!$C:$W,16,FALSE),"N/A")</f>
        <v>#REF!</v>
      </c>
      <c r="K99" s="7" t="e">
        <f>IF(VLOOKUP($A99,'V2.5.2 Measures'!$C:$W,17,FALSE)&lt;&gt; "", VLOOKUP($A99,'V2.5.2 Measures'!$C:$W,17,FALSE),"N/A")</f>
        <v>#REF!</v>
      </c>
      <c r="L99" s="7" t="e">
        <f>IF(VLOOKUP($A99,'V2.5.2 Measures'!$C:$W,18,FALSE)&lt;&gt; "", VLOOKUP($A99,'V2.5.2 Measures'!$C:$W,18,FALSE),"N/A")</f>
        <v>#REF!</v>
      </c>
      <c r="M99" s="7" t="e">
        <f>IF(VLOOKUP($A99,'V2.5.2 Measures'!$C:$W,19,FALSE)&lt;&gt; "", VLOOKUP($A99,'V2.5.2 Measures'!$C:$W,19,FALSE),"N/A")</f>
        <v>#REF!</v>
      </c>
      <c r="N99" s="7" t="e">
        <f>IF(VLOOKUP($A99,'V2.5.2 Measures'!$C:$W,20,FALSE)&lt;&gt; "", VLOOKUP($A99,'V2.5.2 Measures'!$C:$W,20,FALSE),"N/A")</f>
        <v>#REF!</v>
      </c>
      <c r="O99" s="7" t="e">
        <f>IF(VLOOKUP($A99,'V2.5.2 Measures'!$C:$W,21,FALSE)&lt;&gt; "", VLOOKUP($A99,'V2.5.2 Measures'!$C:$W,21,FALSE),"N/A")</f>
        <v>#REF!</v>
      </c>
      <c r="P99" s="7" t="e">
        <f>IF(VLOOKUP($A99,'V2.5.2 Measures'!$C:$W,22,FALSE)&lt;&gt; "", VLOOKUP($A99,'V2.5.2 Measures'!$C:$W,22,FALSE),"N/A")</f>
        <v>#REF!</v>
      </c>
      <c r="Q99" s="7" t="e">
        <f>IF(VLOOKUP($A99,'V2.5.2 Measures'!$C:$W,23,FALSE)&lt;&gt; "", VLOOKUP($A99,'V2.5.2 Measures'!$C:$W,23,FALSE),"N/A")</f>
        <v>#REF!</v>
      </c>
      <c r="R99" s="7" t="e">
        <f>IF(VLOOKUP($A99,'V2.5.2 Measures'!$C:$W,24,FALSE)&lt;&gt; "", VLOOKUP($A99,'V2.5.2 Measures'!$C:$W,24,FALSE),"N/A")</f>
        <v>#REF!</v>
      </c>
      <c r="S99" s="7" t="e">
        <f>IF(VLOOKUP($A99,'V2.5.2 Measures'!$C:$W,25,FALSE)&lt;&gt; "", VLOOKUP($A99,'V2.5.2 Measures'!$C:$W,25,FALSE),"N/A")</f>
        <v>#REF!</v>
      </c>
      <c r="T99" s="7" t="e">
        <f>IF(VLOOKUP($A99,'V2.5.2 Measures'!$C:$W,2,FALSE)&lt;&gt; "", VLOOKUP($A99,'V2.5.2 Measures'!$C:$W,2,FALSE),"N/A")</f>
        <v>#REF!</v>
      </c>
      <c r="U99" s="7" t="e">
        <f>IF(VLOOKUP($A99,'V2.5.2 Measures'!$C:$W,3,FALSE)&lt;&gt; "", VLOOKUP($A99,'V2.5.2 Measures'!$C:$W,3,FALSE),"N/A")</f>
        <v>#REF!</v>
      </c>
      <c r="V99" s="7" t="e">
        <f>IF(VLOOKUP($A99,'V2.5.2 Measures'!$C:$W,26,FALSE)&lt;&gt; "", VLOOKUP($A99,'V2.5.2 Measures'!$C:$W,26,FALSE),"N/A")</f>
        <v>#REF!</v>
      </c>
      <c r="W99" s="7" t="e">
        <f>IF(VLOOKUP($A99,'V2.5.2 Measures'!$C:$W,44,FALSE)&lt;&gt; "", VLOOKUP($A99,'V2.5.2 Measures'!$C:$W,44,FALSE),"N/A")</f>
        <v>#REF!</v>
      </c>
    </row>
    <row r="100" spans="1:23" x14ac:dyDescent="0.35">
      <c r="A100" s="7" t="e">
        <f>'V2.5.2 Measures'!#REF!</f>
        <v>#REF!</v>
      </c>
      <c r="B100" s="7" t="e">
        <f>VLOOKUP($A100,'V2.5.2 Measures'!$C:$W,6,FALSE)</f>
        <v>#REF!</v>
      </c>
      <c r="C100" s="7" t="e">
        <f>VLOOKUP($A100,'V2.5.2 Measures'!$C:$W,8,FALSE)</f>
        <v>#REF!</v>
      </c>
      <c r="D100" s="7" t="e">
        <f>IF(VLOOKUP($A100,'V2.5.2 Measures'!$C:$W,4,FALSE)="","",VLOOKUP($A100,'V2.5.2 Measures'!$C:$W,4,FALSE))</f>
        <v>#REF!</v>
      </c>
      <c r="E100" s="7" t="e">
        <f>IF((VLOOKUP($A100,'V2.5.2 Measures'!$C:$W,8,FALSE)&lt;&gt;"")*AND(VLOOKUP($A100,'V2.5.2 Measures'!$C:$W,8,FALSE)&lt;&gt;"TBD"),VLOOKUP($A100,'V2.5.2 Measures'!$C:$W,8,FALSE),"N/A")</f>
        <v>#REF!</v>
      </c>
      <c r="F100" s="7" t="e">
        <f>IF((VLOOKUP($A100,'V2.5.2 Measures'!$C:$W,9,FALSE)&lt;&gt;"")*AND(VLOOKUP($A100,'V2.5.2 Measures'!$C:$W,9,FALSE)&lt;&gt;"TBD"),VLOOKUP($A100,'V2.5.2 Measures'!$C:$W,9,FALSE),"N/A")</f>
        <v>#REF!</v>
      </c>
      <c r="G100" s="7" t="e">
        <f>IF((VLOOKUP($A100,'V2.5.2 Measures'!$C:$W,10,FALSE)&lt;&gt;"")*AND(VLOOKUP($A100,'V2.5.2 Measures'!$C:$W,10,FALSE)&lt;&gt;"TBD"),VLOOKUP($A100,'V2.5.2 Measures'!$C:$W,10,FALSE),"N/A")</f>
        <v>#REF!</v>
      </c>
      <c r="H100" s="7" t="e">
        <f>IF(VLOOKUP($A100,'V2.5.2 Measures'!$C:$W,14,FALSE)&lt;&gt; "", VLOOKUP($A100,'V2.5.2 Measures'!$C:$W,14,FALSE),"N/A")</f>
        <v>#REF!</v>
      </c>
      <c r="I100" s="7" t="e">
        <f>IF(VLOOKUP($A100,'V2.5.2 Measures'!$C:$W,15,FALSE)&lt;&gt; "", VLOOKUP($A100,'V2.5.2 Measures'!$C:$W,15,FALSE),"N/A")</f>
        <v>#REF!</v>
      </c>
      <c r="J100" s="7" t="e">
        <f>IF(VLOOKUP($A100,'V2.5.2 Measures'!$C:$W,16,FALSE)&lt;&gt; "", VLOOKUP($A100,'V2.5.2 Measures'!$C:$W,16,FALSE),"N/A")</f>
        <v>#REF!</v>
      </c>
      <c r="K100" s="7" t="e">
        <f>IF(VLOOKUP($A100,'V2.5.2 Measures'!$C:$W,17,FALSE)&lt;&gt; "", VLOOKUP($A100,'V2.5.2 Measures'!$C:$W,17,FALSE),"N/A")</f>
        <v>#REF!</v>
      </c>
      <c r="L100" s="7" t="e">
        <f>IF(VLOOKUP($A100,'V2.5.2 Measures'!$C:$W,18,FALSE)&lt;&gt; "", VLOOKUP($A100,'V2.5.2 Measures'!$C:$W,18,FALSE),"N/A")</f>
        <v>#REF!</v>
      </c>
      <c r="M100" s="7" t="e">
        <f>IF(VLOOKUP($A100,'V2.5.2 Measures'!$C:$W,19,FALSE)&lt;&gt; "", VLOOKUP($A100,'V2.5.2 Measures'!$C:$W,19,FALSE),"N/A")</f>
        <v>#REF!</v>
      </c>
      <c r="N100" s="7" t="e">
        <f>IF(VLOOKUP($A100,'V2.5.2 Measures'!$C:$W,20,FALSE)&lt;&gt; "", VLOOKUP($A100,'V2.5.2 Measures'!$C:$W,20,FALSE),"N/A")</f>
        <v>#REF!</v>
      </c>
      <c r="O100" s="7" t="e">
        <f>IF(VLOOKUP($A100,'V2.5.2 Measures'!$C:$W,21,FALSE)&lt;&gt; "", VLOOKUP($A100,'V2.5.2 Measures'!$C:$W,21,FALSE),"N/A")</f>
        <v>#REF!</v>
      </c>
      <c r="P100" s="7" t="e">
        <f>IF(VLOOKUP($A100,'V2.5.2 Measures'!$C:$W,22,FALSE)&lt;&gt; "", VLOOKUP($A100,'V2.5.2 Measures'!$C:$W,22,FALSE),"N/A")</f>
        <v>#REF!</v>
      </c>
      <c r="Q100" s="7" t="e">
        <f>IF(VLOOKUP($A100,'V2.5.2 Measures'!$C:$W,23,FALSE)&lt;&gt; "", VLOOKUP($A100,'V2.5.2 Measures'!$C:$W,23,FALSE),"N/A")</f>
        <v>#REF!</v>
      </c>
      <c r="R100" s="7" t="e">
        <f>IF(VLOOKUP($A100,'V2.5.2 Measures'!$C:$W,24,FALSE)&lt;&gt; "", VLOOKUP($A100,'V2.5.2 Measures'!$C:$W,24,FALSE),"N/A")</f>
        <v>#REF!</v>
      </c>
      <c r="S100" s="7" t="e">
        <f>IF(VLOOKUP($A100,'V2.5.2 Measures'!$C:$W,25,FALSE)&lt;&gt; "", VLOOKUP($A100,'V2.5.2 Measures'!$C:$W,25,FALSE),"N/A")</f>
        <v>#REF!</v>
      </c>
      <c r="T100" s="7" t="e">
        <f>IF(VLOOKUP($A100,'V2.5.2 Measures'!$C:$W,2,FALSE)&lt;&gt; "", VLOOKUP($A100,'V2.5.2 Measures'!$C:$W,2,FALSE),"N/A")</f>
        <v>#REF!</v>
      </c>
      <c r="U100" s="7" t="e">
        <f>IF(VLOOKUP($A100,'V2.5.2 Measures'!$C:$W,3,FALSE)&lt;&gt; "", VLOOKUP($A100,'V2.5.2 Measures'!$C:$W,3,FALSE),"N/A")</f>
        <v>#REF!</v>
      </c>
      <c r="V100" s="7" t="e">
        <f>IF(VLOOKUP($A100,'V2.5.2 Measures'!$C:$W,26,FALSE)&lt;&gt; "", VLOOKUP($A100,'V2.5.2 Measures'!$C:$W,26,FALSE),"N/A")</f>
        <v>#REF!</v>
      </c>
      <c r="W100" s="7" t="e">
        <f>IF(VLOOKUP($A100,'V2.5.2 Measures'!$C:$W,44,FALSE)&lt;&gt; "", VLOOKUP($A100,'V2.5.2 Measures'!$C:$W,44,FALSE),"N/A")</f>
        <v>#REF!</v>
      </c>
    </row>
    <row r="101" spans="1:23" x14ac:dyDescent="0.35">
      <c r="A101" s="7" t="e">
        <f>'V2.5.2 Measures'!#REF!</f>
        <v>#REF!</v>
      </c>
      <c r="B101" s="7" t="e">
        <f>VLOOKUP($A101,'V2.5.2 Measures'!$C:$W,6,FALSE)</f>
        <v>#REF!</v>
      </c>
      <c r="C101" s="7" t="e">
        <f>VLOOKUP($A101,'V2.5.2 Measures'!$C:$W,8,FALSE)</f>
        <v>#REF!</v>
      </c>
      <c r="D101" s="7" t="e">
        <f>IF(VLOOKUP($A101,'V2.5.2 Measures'!$C:$W,4,FALSE)="","",VLOOKUP($A101,'V2.5.2 Measures'!$C:$W,4,FALSE))</f>
        <v>#REF!</v>
      </c>
      <c r="E101" s="7" t="e">
        <f>IF((VLOOKUP($A101,'V2.5.2 Measures'!$C:$W,8,FALSE)&lt;&gt;"")*AND(VLOOKUP($A101,'V2.5.2 Measures'!$C:$W,8,FALSE)&lt;&gt;"TBD"),VLOOKUP($A101,'V2.5.2 Measures'!$C:$W,8,FALSE),"N/A")</f>
        <v>#REF!</v>
      </c>
      <c r="F101" s="7" t="e">
        <f>IF((VLOOKUP($A101,'V2.5.2 Measures'!$C:$W,9,FALSE)&lt;&gt;"")*AND(VLOOKUP($A101,'V2.5.2 Measures'!$C:$W,9,FALSE)&lt;&gt;"TBD"),VLOOKUP($A101,'V2.5.2 Measures'!$C:$W,9,FALSE),"N/A")</f>
        <v>#REF!</v>
      </c>
      <c r="G101" s="7" t="e">
        <f>IF((VLOOKUP($A101,'V2.5.2 Measures'!$C:$W,10,FALSE)&lt;&gt;"")*AND(VLOOKUP($A101,'V2.5.2 Measures'!$C:$W,10,FALSE)&lt;&gt;"TBD"),VLOOKUP($A101,'V2.5.2 Measures'!$C:$W,10,FALSE),"N/A")</f>
        <v>#REF!</v>
      </c>
      <c r="H101" s="7" t="e">
        <f>IF(VLOOKUP($A101,'V2.5.2 Measures'!$C:$W,14,FALSE)&lt;&gt; "", VLOOKUP($A101,'V2.5.2 Measures'!$C:$W,14,FALSE),"N/A")</f>
        <v>#REF!</v>
      </c>
      <c r="I101" s="7" t="e">
        <f>IF(VLOOKUP($A101,'V2.5.2 Measures'!$C:$W,15,FALSE)&lt;&gt; "", VLOOKUP($A101,'V2.5.2 Measures'!$C:$W,15,FALSE),"N/A")</f>
        <v>#REF!</v>
      </c>
      <c r="J101" s="7" t="e">
        <f>IF(VLOOKUP($A101,'V2.5.2 Measures'!$C:$W,16,FALSE)&lt;&gt; "", VLOOKUP($A101,'V2.5.2 Measures'!$C:$W,16,FALSE),"N/A")</f>
        <v>#REF!</v>
      </c>
      <c r="K101" s="7" t="e">
        <f>IF(VLOOKUP($A101,'V2.5.2 Measures'!$C:$W,17,FALSE)&lt;&gt; "", VLOOKUP($A101,'V2.5.2 Measures'!$C:$W,17,FALSE),"N/A")</f>
        <v>#REF!</v>
      </c>
      <c r="L101" s="7" t="e">
        <f>IF(VLOOKUP($A101,'V2.5.2 Measures'!$C:$W,18,FALSE)&lt;&gt; "", VLOOKUP($A101,'V2.5.2 Measures'!$C:$W,18,FALSE),"N/A")</f>
        <v>#REF!</v>
      </c>
      <c r="M101" s="7" t="e">
        <f>IF(VLOOKUP($A101,'V2.5.2 Measures'!$C:$W,19,FALSE)&lt;&gt; "", VLOOKUP($A101,'V2.5.2 Measures'!$C:$W,19,FALSE),"N/A")</f>
        <v>#REF!</v>
      </c>
      <c r="N101" s="7" t="e">
        <f>IF(VLOOKUP($A101,'V2.5.2 Measures'!$C:$W,20,FALSE)&lt;&gt; "", VLOOKUP($A101,'V2.5.2 Measures'!$C:$W,20,FALSE),"N/A")</f>
        <v>#REF!</v>
      </c>
      <c r="O101" s="7" t="e">
        <f>IF(VLOOKUP($A101,'V2.5.2 Measures'!$C:$W,21,FALSE)&lt;&gt; "", VLOOKUP($A101,'V2.5.2 Measures'!$C:$W,21,FALSE),"N/A")</f>
        <v>#REF!</v>
      </c>
      <c r="P101" s="7" t="e">
        <f>IF(VLOOKUP($A101,'V2.5.2 Measures'!$C:$W,22,FALSE)&lt;&gt; "", VLOOKUP($A101,'V2.5.2 Measures'!$C:$W,22,FALSE),"N/A")</f>
        <v>#REF!</v>
      </c>
      <c r="Q101" s="7" t="e">
        <f>IF(VLOOKUP($A101,'V2.5.2 Measures'!$C:$W,23,FALSE)&lt;&gt; "", VLOOKUP($A101,'V2.5.2 Measures'!$C:$W,23,FALSE),"N/A")</f>
        <v>#REF!</v>
      </c>
      <c r="R101" s="7" t="e">
        <f>IF(VLOOKUP($A101,'V2.5.2 Measures'!$C:$W,24,FALSE)&lt;&gt; "", VLOOKUP($A101,'V2.5.2 Measures'!$C:$W,24,FALSE),"N/A")</f>
        <v>#REF!</v>
      </c>
      <c r="S101" s="7" t="e">
        <f>IF(VLOOKUP($A101,'V2.5.2 Measures'!$C:$W,25,FALSE)&lt;&gt; "", VLOOKUP($A101,'V2.5.2 Measures'!$C:$W,25,FALSE),"N/A")</f>
        <v>#REF!</v>
      </c>
      <c r="T101" s="7" t="e">
        <f>IF(VLOOKUP($A101,'V2.5.2 Measures'!$C:$W,2,FALSE)&lt;&gt; "", VLOOKUP($A101,'V2.5.2 Measures'!$C:$W,2,FALSE),"N/A")</f>
        <v>#REF!</v>
      </c>
      <c r="U101" s="7" t="e">
        <f>IF(VLOOKUP($A101,'V2.5.2 Measures'!$C:$W,3,FALSE)&lt;&gt; "", VLOOKUP($A101,'V2.5.2 Measures'!$C:$W,3,FALSE),"N/A")</f>
        <v>#REF!</v>
      </c>
      <c r="V101" s="7" t="e">
        <f>IF(VLOOKUP($A101,'V2.5.2 Measures'!$C:$W,26,FALSE)&lt;&gt; "", VLOOKUP($A101,'V2.5.2 Measures'!$C:$W,26,FALSE),"N/A")</f>
        <v>#REF!</v>
      </c>
      <c r="W101" s="7" t="e">
        <f>IF(VLOOKUP($A101,'V2.5.2 Measures'!$C:$W,44,FALSE)&lt;&gt; "", VLOOKUP($A101,'V2.5.2 Measures'!$C:$W,44,FALSE),"N/A")</f>
        <v>#REF!</v>
      </c>
    </row>
    <row r="102" spans="1:23" x14ac:dyDescent="0.35">
      <c r="A102" s="7" t="e">
        <f>'V2.5.2 Measures'!#REF!</f>
        <v>#REF!</v>
      </c>
      <c r="B102" s="7" t="e">
        <f>VLOOKUP($A102,'V2.5.2 Measures'!$C:$W,6,FALSE)</f>
        <v>#REF!</v>
      </c>
      <c r="C102" s="7" t="e">
        <f>VLOOKUP($A102,'V2.5.2 Measures'!$C:$W,8,FALSE)</f>
        <v>#REF!</v>
      </c>
      <c r="D102" s="7" t="e">
        <f>IF(VLOOKUP($A102,'V2.5.2 Measures'!$C:$W,4,FALSE)="","",VLOOKUP($A102,'V2.5.2 Measures'!$C:$W,4,FALSE))</f>
        <v>#REF!</v>
      </c>
      <c r="E102" s="7" t="e">
        <f>IF((VLOOKUP($A102,'V2.5.2 Measures'!$C:$W,8,FALSE)&lt;&gt;"")*AND(VLOOKUP($A102,'V2.5.2 Measures'!$C:$W,8,FALSE)&lt;&gt;"TBD"),VLOOKUP($A102,'V2.5.2 Measures'!$C:$W,8,FALSE),"N/A")</f>
        <v>#REF!</v>
      </c>
      <c r="F102" s="7" t="e">
        <f>IF((VLOOKUP($A102,'V2.5.2 Measures'!$C:$W,9,FALSE)&lt;&gt;"")*AND(VLOOKUP($A102,'V2.5.2 Measures'!$C:$W,9,FALSE)&lt;&gt;"TBD"),VLOOKUP($A102,'V2.5.2 Measures'!$C:$W,9,FALSE),"N/A")</f>
        <v>#REF!</v>
      </c>
      <c r="G102" s="7" t="e">
        <f>IF((VLOOKUP($A102,'V2.5.2 Measures'!$C:$W,10,FALSE)&lt;&gt;"")*AND(VLOOKUP($A102,'V2.5.2 Measures'!$C:$W,10,FALSE)&lt;&gt;"TBD"),VLOOKUP($A102,'V2.5.2 Measures'!$C:$W,10,FALSE),"N/A")</f>
        <v>#REF!</v>
      </c>
      <c r="H102" s="7" t="e">
        <f>IF(VLOOKUP($A102,'V2.5.2 Measures'!$C:$W,14,FALSE)&lt;&gt; "", VLOOKUP($A102,'V2.5.2 Measures'!$C:$W,14,FALSE),"N/A")</f>
        <v>#REF!</v>
      </c>
      <c r="I102" s="7" t="e">
        <f>IF(VLOOKUP($A102,'V2.5.2 Measures'!$C:$W,15,FALSE)&lt;&gt; "", VLOOKUP($A102,'V2.5.2 Measures'!$C:$W,15,FALSE),"N/A")</f>
        <v>#REF!</v>
      </c>
      <c r="J102" s="7" t="e">
        <f>IF(VLOOKUP($A102,'V2.5.2 Measures'!$C:$W,16,FALSE)&lt;&gt; "", VLOOKUP($A102,'V2.5.2 Measures'!$C:$W,16,FALSE),"N/A")</f>
        <v>#REF!</v>
      </c>
      <c r="K102" s="7" t="e">
        <f>IF(VLOOKUP($A102,'V2.5.2 Measures'!$C:$W,17,FALSE)&lt;&gt; "", VLOOKUP($A102,'V2.5.2 Measures'!$C:$W,17,FALSE),"N/A")</f>
        <v>#REF!</v>
      </c>
      <c r="L102" s="7" t="e">
        <f>IF(VLOOKUP($A102,'V2.5.2 Measures'!$C:$W,18,FALSE)&lt;&gt; "", VLOOKUP($A102,'V2.5.2 Measures'!$C:$W,18,FALSE),"N/A")</f>
        <v>#REF!</v>
      </c>
      <c r="M102" s="7" t="e">
        <f>IF(VLOOKUP($A102,'V2.5.2 Measures'!$C:$W,19,FALSE)&lt;&gt; "", VLOOKUP($A102,'V2.5.2 Measures'!$C:$W,19,FALSE),"N/A")</f>
        <v>#REF!</v>
      </c>
      <c r="N102" s="7" t="e">
        <f>IF(VLOOKUP($A102,'V2.5.2 Measures'!$C:$W,20,FALSE)&lt;&gt; "", VLOOKUP($A102,'V2.5.2 Measures'!$C:$W,20,FALSE),"N/A")</f>
        <v>#REF!</v>
      </c>
      <c r="O102" s="7" t="e">
        <f>IF(VLOOKUP($A102,'V2.5.2 Measures'!$C:$W,21,FALSE)&lt;&gt; "", VLOOKUP($A102,'V2.5.2 Measures'!$C:$W,21,FALSE),"N/A")</f>
        <v>#REF!</v>
      </c>
      <c r="P102" s="7" t="e">
        <f>IF(VLOOKUP($A102,'V2.5.2 Measures'!$C:$W,22,FALSE)&lt;&gt; "", VLOOKUP($A102,'V2.5.2 Measures'!$C:$W,22,FALSE),"N/A")</f>
        <v>#REF!</v>
      </c>
      <c r="Q102" s="7" t="e">
        <f>IF(VLOOKUP($A102,'V2.5.2 Measures'!$C:$W,23,FALSE)&lt;&gt; "", VLOOKUP($A102,'V2.5.2 Measures'!$C:$W,23,FALSE),"N/A")</f>
        <v>#REF!</v>
      </c>
      <c r="R102" s="7" t="e">
        <f>IF(VLOOKUP($A102,'V2.5.2 Measures'!$C:$W,24,FALSE)&lt;&gt; "", VLOOKUP($A102,'V2.5.2 Measures'!$C:$W,24,FALSE),"N/A")</f>
        <v>#REF!</v>
      </c>
      <c r="S102" s="7" t="e">
        <f>IF(VLOOKUP($A102,'V2.5.2 Measures'!$C:$W,25,FALSE)&lt;&gt; "", VLOOKUP($A102,'V2.5.2 Measures'!$C:$W,25,FALSE),"N/A")</f>
        <v>#REF!</v>
      </c>
      <c r="T102" s="7" t="e">
        <f>IF(VLOOKUP($A102,'V2.5.2 Measures'!$C:$W,2,FALSE)&lt;&gt; "", VLOOKUP($A102,'V2.5.2 Measures'!$C:$W,2,FALSE),"N/A")</f>
        <v>#REF!</v>
      </c>
      <c r="U102" s="7" t="e">
        <f>IF(VLOOKUP($A102,'V2.5.2 Measures'!$C:$W,3,FALSE)&lt;&gt; "", VLOOKUP($A102,'V2.5.2 Measures'!$C:$W,3,FALSE),"N/A")</f>
        <v>#REF!</v>
      </c>
      <c r="V102" s="7" t="e">
        <f>IF(VLOOKUP($A102,'V2.5.2 Measures'!$C:$W,26,FALSE)&lt;&gt; "", VLOOKUP($A102,'V2.5.2 Measures'!$C:$W,26,FALSE),"N/A")</f>
        <v>#REF!</v>
      </c>
      <c r="W102" s="7" t="e">
        <f>IF(VLOOKUP($A102,'V2.5.2 Measures'!$C:$W,44,FALSE)&lt;&gt; "", VLOOKUP($A102,'V2.5.2 Measures'!$C:$W,44,FALSE),"N/A")</f>
        <v>#REF!</v>
      </c>
    </row>
    <row r="103" spans="1:23" x14ac:dyDescent="0.35">
      <c r="A103" s="7" t="e">
        <f>'V2.5.2 Measures'!#REF!</f>
        <v>#REF!</v>
      </c>
      <c r="B103" s="7" t="e">
        <f>VLOOKUP($A103,'V2.5.2 Measures'!$C:$W,6,FALSE)</f>
        <v>#REF!</v>
      </c>
      <c r="C103" s="7" t="e">
        <f>VLOOKUP($A103,'V2.5.2 Measures'!$C:$W,8,FALSE)</f>
        <v>#REF!</v>
      </c>
      <c r="D103" s="7" t="e">
        <f>IF(VLOOKUP($A103,'V2.5.2 Measures'!$C:$W,4,FALSE)="","",VLOOKUP($A103,'V2.5.2 Measures'!$C:$W,4,FALSE))</f>
        <v>#REF!</v>
      </c>
      <c r="E103" s="7" t="e">
        <f>IF((VLOOKUP($A103,'V2.5.2 Measures'!$C:$W,8,FALSE)&lt;&gt;"")*AND(VLOOKUP($A103,'V2.5.2 Measures'!$C:$W,8,FALSE)&lt;&gt;"TBD"),VLOOKUP($A103,'V2.5.2 Measures'!$C:$W,8,FALSE),"N/A")</f>
        <v>#REF!</v>
      </c>
      <c r="F103" s="7" t="e">
        <f>IF((VLOOKUP($A103,'V2.5.2 Measures'!$C:$W,9,FALSE)&lt;&gt;"")*AND(VLOOKUP($A103,'V2.5.2 Measures'!$C:$W,9,FALSE)&lt;&gt;"TBD"),VLOOKUP($A103,'V2.5.2 Measures'!$C:$W,9,FALSE),"N/A")</f>
        <v>#REF!</v>
      </c>
      <c r="G103" s="7" t="e">
        <f>IF((VLOOKUP($A103,'V2.5.2 Measures'!$C:$W,10,FALSE)&lt;&gt;"")*AND(VLOOKUP($A103,'V2.5.2 Measures'!$C:$W,10,FALSE)&lt;&gt;"TBD"),VLOOKUP($A103,'V2.5.2 Measures'!$C:$W,10,FALSE),"N/A")</f>
        <v>#REF!</v>
      </c>
      <c r="H103" s="7" t="e">
        <f>IF(VLOOKUP($A103,'V2.5.2 Measures'!$C:$W,14,FALSE)&lt;&gt; "", VLOOKUP($A103,'V2.5.2 Measures'!$C:$W,14,FALSE),"N/A")</f>
        <v>#REF!</v>
      </c>
      <c r="I103" s="7" t="e">
        <f>IF(VLOOKUP($A103,'V2.5.2 Measures'!$C:$W,15,FALSE)&lt;&gt; "", VLOOKUP($A103,'V2.5.2 Measures'!$C:$W,15,FALSE),"N/A")</f>
        <v>#REF!</v>
      </c>
      <c r="J103" s="7" t="e">
        <f>IF(VLOOKUP($A103,'V2.5.2 Measures'!$C:$W,16,FALSE)&lt;&gt; "", VLOOKUP($A103,'V2.5.2 Measures'!$C:$W,16,FALSE),"N/A")</f>
        <v>#REF!</v>
      </c>
      <c r="K103" s="7" t="e">
        <f>IF(VLOOKUP($A103,'V2.5.2 Measures'!$C:$W,17,FALSE)&lt;&gt; "", VLOOKUP($A103,'V2.5.2 Measures'!$C:$W,17,FALSE),"N/A")</f>
        <v>#REF!</v>
      </c>
      <c r="L103" s="7" t="e">
        <f>IF(VLOOKUP($A103,'V2.5.2 Measures'!$C:$W,18,FALSE)&lt;&gt; "", VLOOKUP($A103,'V2.5.2 Measures'!$C:$W,18,FALSE),"N/A")</f>
        <v>#REF!</v>
      </c>
      <c r="M103" s="7" t="e">
        <f>IF(VLOOKUP($A103,'V2.5.2 Measures'!$C:$W,19,FALSE)&lt;&gt; "", VLOOKUP($A103,'V2.5.2 Measures'!$C:$W,19,FALSE),"N/A")</f>
        <v>#REF!</v>
      </c>
      <c r="N103" s="7" t="e">
        <f>IF(VLOOKUP($A103,'V2.5.2 Measures'!$C:$W,20,FALSE)&lt;&gt; "", VLOOKUP($A103,'V2.5.2 Measures'!$C:$W,20,FALSE),"N/A")</f>
        <v>#REF!</v>
      </c>
      <c r="O103" s="7" t="e">
        <f>IF(VLOOKUP($A103,'V2.5.2 Measures'!$C:$W,21,FALSE)&lt;&gt; "", VLOOKUP($A103,'V2.5.2 Measures'!$C:$W,21,FALSE),"N/A")</f>
        <v>#REF!</v>
      </c>
      <c r="P103" s="7" t="e">
        <f>IF(VLOOKUP($A103,'V2.5.2 Measures'!$C:$W,22,FALSE)&lt;&gt; "", VLOOKUP($A103,'V2.5.2 Measures'!$C:$W,22,FALSE),"N/A")</f>
        <v>#REF!</v>
      </c>
      <c r="Q103" s="7" t="e">
        <f>IF(VLOOKUP($A103,'V2.5.2 Measures'!$C:$W,23,FALSE)&lt;&gt; "", VLOOKUP($A103,'V2.5.2 Measures'!$C:$W,23,FALSE),"N/A")</f>
        <v>#REF!</v>
      </c>
      <c r="R103" s="7" t="e">
        <f>IF(VLOOKUP($A103,'V2.5.2 Measures'!$C:$W,24,FALSE)&lt;&gt; "", VLOOKUP($A103,'V2.5.2 Measures'!$C:$W,24,FALSE),"N/A")</f>
        <v>#REF!</v>
      </c>
      <c r="S103" s="7" t="e">
        <f>IF(VLOOKUP($A103,'V2.5.2 Measures'!$C:$W,25,FALSE)&lt;&gt; "", VLOOKUP($A103,'V2.5.2 Measures'!$C:$W,25,FALSE),"N/A")</f>
        <v>#REF!</v>
      </c>
      <c r="T103" s="7" t="e">
        <f>IF(VLOOKUP($A103,'V2.5.2 Measures'!$C:$W,2,FALSE)&lt;&gt; "", VLOOKUP($A103,'V2.5.2 Measures'!$C:$W,2,FALSE),"N/A")</f>
        <v>#REF!</v>
      </c>
      <c r="U103" s="7" t="e">
        <f>IF(VLOOKUP($A103,'V2.5.2 Measures'!$C:$W,3,FALSE)&lt;&gt; "", VLOOKUP($A103,'V2.5.2 Measures'!$C:$W,3,FALSE),"N/A")</f>
        <v>#REF!</v>
      </c>
      <c r="V103" s="7" t="e">
        <f>IF(VLOOKUP($A103,'V2.5.2 Measures'!$C:$W,26,FALSE)&lt;&gt; "", VLOOKUP($A103,'V2.5.2 Measures'!$C:$W,26,FALSE),"N/A")</f>
        <v>#REF!</v>
      </c>
      <c r="W103" s="7" t="e">
        <f>IF(VLOOKUP($A103,'V2.5.2 Measures'!$C:$W,44,FALSE)&lt;&gt; "", VLOOKUP($A103,'V2.5.2 Measures'!$C:$W,44,FALSE),"N/A")</f>
        <v>#REF!</v>
      </c>
    </row>
    <row r="104" spans="1:23" x14ac:dyDescent="0.35">
      <c r="A104" s="7" t="e">
        <f>'V2.5.2 Measures'!#REF!</f>
        <v>#REF!</v>
      </c>
      <c r="B104" s="7" t="e">
        <f>VLOOKUP($A104,'V2.5.2 Measures'!$C:$W,6,FALSE)</f>
        <v>#REF!</v>
      </c>
      <c r="C104" s="7" t="e">
        <f>VLOOKUP($A104,'V2.5.2 Measures'!$C:$W,8,FALSE)</f>
        <v>#REF!</v>
      </c>
      <c r="D104" s="7" t="e">
        <f>IF(VLOOKUP($A104,'V2.5.2 Measures'!$C:$W,4,FALSE)="","",VLOOKUP($A104,'V2.5.2 Measures'!$C:$W,4,FALSE))</f>
        <v>#REF!</v>
      </c>
      <c r="E104" s="7" t="e">
        <f>IF((VLOOKUP($A104,'V2.5.2 Measures'!$C:$W,8,FALSE)&lt;&gt;"")*AND(VLOOKUP($A104,'V2.5.2 Measures'!$C:$W,8,FALSE)&lt;&gt;"TBD"),VLOOKUP($A104,'V2.5.2 Measures'!$C:$W,8,FALSE),"N/A")</f>
        <v>#REF!</v>
      </c>
      <c r="F104" s="7" t="e">
        <f>IF((VLOOKUP($A104,'V2.5.2 Measures'!$C:$W,9,FALSE)&lt;&gt;"")*AND(VLOOKUP($A104,'V2.5.2 Measures'!$C:$W,9,FALSE)&lt;&gt;"TBD"),VLOOKUP($A104,'V2.5.2 Measures'!$C:$W,9,FALSE),"N/A")</f>
        <v>#REF!</v>
      </c>
      <c r="G104" s="7" t="e">
        <f>IF((VLOOKUP($A104,'V2.5.2 Measures'!$C:$W,10,FALSE)&lt;&gt;"")*AND(VLOOKUP($A104,'V2.5.2 Measures'!$C:$W,10,FALSE)&lt;&gt;"TBD"),VLOOKUP($A104,'V2.5.2 Measures'!$C:$W,10,FALSE),"N/A")</f>
        <v>#REF!</v>
      </c>
      <c r="H104" s="7" t="e">
        <f>IF(VLOOKUP($A104,'V2.5.2 Measures'!$C:$W,14,FALSE)&lt;&gt; "", VLOOKUP($A104,'V2.5.2 Measures'!$C:$W,14,FALSE),"N/A")</f>
        <v>#REF!</v>
      </c>
      <c r="I104" s="7" t="e">
        <f>IF(VLOOKUP($A104,'V2.5.2 Measures'!$C:$W,15,FALSE)&lt;&gt; "", VLOOKUP($A104,'V2.5.2 Measures'!$C:$W,15,FALSE),"N/A")</f>
        <v>#REF!</v>
      </c>
      <c r="J104" s="7" t="e">
        <f>IF(VLOOKUP($A104,'V2.5.2 Measures'!$C:$W,16,FALSE)&lt;&gt; "", VLOOKUP($A104,'V2.5.2 Measures'!$C:$W,16,FALSE),"N/A")</f>
        <v>#REF!</v>
      </c>
      <c r="K104" s="7" t="e">
        <f>IF(VLOOKUP($A104,'V2.5.2 Measures'!$C:$W,17,FALSE)&lt;&gt; "", VLOOKUP($A104,'V2.5.2 Measures'!$C:$W,17,FALSE),"N/A")</f>
        <v>#REF!</v>
      </c>
      <c r="L104" s="7" t="e">
        <f>IF(VLOOKUP($A104,'V2.5.2 Measures'!$C:$W,18,FALSE)&lt;&gt; "", VLOOKUP($A104,'V2.5.2 Measures'!$C:$W,18,FALSE),"N/A")</f>
        <v>#REF!</v>
      </c>
      <c r="M104" s="7" t="e">
        <f>IF(VLOOKUP($A104,'V2.5.2 Measures'!$C:$W,19,FALSE)&lt;&gt; "", VLOOKUP($A104,'V2.5.2 Measures'!$C:$W,19,FALSE),"N/A")</f>
        <v>#REF!</v>
      </c>
      <c r="N104" s="7" t="e">
        <f>IF(VLOOKUP($A104,'V2.5.2 Measures'!$C:$W,20,FALSE)&lt;&gt; "", VLOOKUP($A104,'V2.5.2 Measures'!$C:$W,20,FALSE),"N/A")</f>
        <v>#REF!</v>
      </c>
      <c r="O104" s="7" t="e">
        <f>IF(VLOOKUP($A104,'V2.5.2 Measures'!$C:$W,21,FALSE)&lt;&gt; "", VLOOKUP($A104,'V2.5.2 Measures'!$C:$W,21,FALSE),"N/A")</f>
        <v>#REF!</v>
      </c>
      <c r="P104" s="7" t="e">
        <f>IF(VLOOKUP($A104,'V2.5.2 Measures'!$C:$W,22,FALSE)&lt;&gt; "", VLOOKUP($A104,'V2.5.2 Measures'!$C:$W,22,FALSE),"N/A")</f>
        <v>#REF!</v>
      </c>
      <c r="Q104" s="7" t="e">
        <f>IF(VLOOKUP($A104,'V2.5.2 Measures'!$C:$W,23,FALSE)&lt;&gt; "", VLOOKUP($A104,'V2.5.2 Measures'!$C:$W,23,FALSE),"N/A")</f>
        <v>#REF!</v>
      </c>
      <c r="R104" s="7" t="e">
        <f>IF(VLOOKUP($A104,'V2.5.2 Measures'!$C:$W,24,FALSE)&lt;&gt; "", VLOOKUP($A104,'V2.5.2 Measures'!$C:$W,24,FALSE),"N/A")</f>
        <v>#REF!</v>
      </c>
      <c r="S104" s="7" t="e">
        <f>IF(VLOOKUP($A104,'V2.5.2 Measures'!$C:$W,25,FALSE)&lt;&gt; "", VLOOKUP($A104,'V2.5.2 Measures'!$C:$W,25,FALSE),"N/A")</f>
        <v>#REF!</v>
      </c>
      <c r="T104" s="7" t="e">
        <f>IF(VLOOKUP($A104,'V2.5.2 Measures'!$C:$W,2,FALSE)&lt;&gt; "", VLOOKUP($A104,'V2.5.2 Measures'!$C:$W,2,FALSE),"N/A")</f>
        <v>#REF!</v>
      </c>
      <c r="U104" s="7" t="e">
        <f>IF(VLOOKUP($A104,'V2.5.2 Measures'!$C:$W,3,FALSE)&lt;&gt; "", VLOOKUP($A104,'V2.5.2 Measures'!$C:$W,3,FALSE),"N/A")</f>
        <v>#REF!</v>
      </c>
      <c r="V104" s="7" t="e">
        <f>IF(VLOOKUP($A104,'V2.5.2 Measures'!$C:$W,26,FALSE)&lt;&gt; "", VLOOKUP($A104,'V2.5.2 Measures'!$C:$W,26,FALSE),"N/A")</f>
        <v>#REF!</v>
      </c>
      <c r="W104" s="7" t="e">
        <f>IF(VLOOKUP($A104,'V2.5.2 Measures'!$C:$W,44,FALSE)&lt;&gt; "", VLOOKUP($A104,'V2.5.2 Measures'!$C:$W,44,FALSE),"N/A")</f>
        <v>#REF!</v>
      </c>
    </row>
    <row r="105" spans="1:23" x14ac:dyDescent="0.35">
      <c r="A105" s="7" t="e">
        <f>'V2.5.2 Measures'!#REF!</f>
        <v>#REF!</v>
      </c>
      <c r="B105" s="7" t="e">
        <f>VLOOKUP($A105,'V2.5.2 Measures'!$C:$W,6,FALSE)</f>
        <v>#REF!</v>
      </c>
      <c r="C105" s="7" t="e">
        <f>VLOOKUP($A105,'V2.5.2 Measures'!$C:$W,8,FALSE)</f>
        <v>#REF!</v>
      </c>
      <c r="D105" s="7" t="e">
        <f>IF(VLOOKUP($A105,'V2.5.2 Measures'!$C:$W,4,FALSE)="","",VLOOKUP($A105,'V2.5.2 Measures'!$C:$W,4,FALSE))</f>
        <v>#REF!</v>
      </c>
      <c r="E105" s="7" t="e">
        <f>IF((VLOOKUP($A105,'V2.5.2 Measures'!$C:$W,8,FALSE)&lt;&gt;"")*AND(VLOOKUP($A105,'V2.5.2 Measures'!$C:$W,8,FALSE)&lt;&gt;"TBD"),VLOOKUP($A105,'V2.5.2 Measures'!$C:$W,8,FALSE),"N/A")</f>
        <v>#REF!</v>
      </c>
      <c r="F105" s="7" t="e">
        <f>IF((VLOOKUP($A105,'V2.5.2 Measures'!$C:$W,9,FALSE)&lt;&gt;"")*AND(VLOOKUP($A105,'V2.5.2 Measures'!$C:$W,9,FALSE)&lt;&gt;"TBD"),VLOOKUP($A105,'V2.5.2 Measures'!$C:$W,9,FALSE),"N/A")</f>
        <v>#REF!</v>
      </c>
      <c r="G105" s="7" t="e">
        <f>IF((VLOOKUP($A105,'V2.5.2 Measures'!$C:$W,10,FALSE)&lt;&gt;"")*AND(VLOOKUP($A105,'V2.5.2 Measures'!$C:$W,10,FALSE)&lt;&gt;"TBD"),VLOOKUP($A105,'V2.5.2 Measures'!$C:$W,10,FALSE),"N/A")</f>
        <v>#REF!</v>
      </c>
      <c r="H105" s="7" t="e">
        <f>IF(VLOOKUP($A105,'V2.5.2 Measures'!$C:$W,14,FALSE)&lt;&gt; "", VLOOKUP($A105,'V2.5.2 Measures'!$C:$W,14,FALSE),"N/A")</f>
        <v>#REF!</v>
      </c>
      <c r="I105" s="7" t="e">
        <f>IF(VLOOKUP($A105,'V2.5.2 Measures'!$C:$W,15,FALSE)&lt;&gt; "", VLOOKUP($A105,'V2.5.2 Measures'!$C:$W,15,FALSE),"N/A")</f>
        <v>#REF!</v>
      </c>
      <c r="J105" s="7" t="e">
        <f>IF(VLOOKUP($A105,'V2.5.2 Measures'!$C:$W,16,FALSE)&lt;&gt; "", VLOOKUP($A105,'V2.5.2 Measures'!$C:$W,16,FALSE),"N/A")</f>
        <v>#REF!</v>
      </c>
      <c r="K105" s="7" t="e">
        <f>IF(VLOOKUP($A105,'V2.5.2 Measures'!$C:$W,17,FALSE)&lt;&gt; "", VLOOKUP($A105,'V2.5.2 Measures'!$C:$W,17,FALSE),"N/A")</f>
        <v>#REF!</v>
      </c>
      <c r="L105" s="7" t="e">
        <f>IF(VLOOKUP($A105,'V2.5.2 Measures'!$C:$W,18,FALSE)&lt;&gt; "", VLOOKUP($A105,'V2.5.2 Measures'!$C:$W,18,FALSE),"N/A")</f>
        <v>#REF!</v>
      </c>
      <c r="M105" s="7" t="e">
        <f>IF(VLOOKUP($A105,'V2.5.2 Measures'!$C:$W,19,FALSE)&lt;&gt; "", VLOOKUP($A105,'V2.5.2 Measures'!$C:$W,19,FALSE),"N/A")</f>
        <v>#REF!</v>
      </c>
      <c r="N105" s="7" t="e">
        <f>IF(VLOOKUP($A105,'V2.5.2 Measures'!$C:$W,20,FALSE)&lt;&gt; "", VLOOKUP($A105,'V2.5.2 Measures'!$C:$W,20,FALSE),"N/A")</f>
        <v>#REF!</v>
      </c>
      <c r="O105" s="7" t="e">
        <f>IF(VLOOKUP($A105,'V2.5.2 Measures'!$C:$W,21,FALSE)&lt;&gt; "", VLOOKUP($A105,'V2.5.2 Measures'!$C:$W,21,FALSE),"N/A")</f>
        <v>#REF!</v>
      </c>
      <c r="P105" s="7" t="e">
        <f>IF(VLOOKUP($A105,'V2.5.2 Measures'!$C:$W,22,FALSE)&lt;&gt; "", VLOOKUP($A105,'V2.5.2 Measures'!$C:$W,22,FALSE),"N/A")</f>
        <v>#REF!</v>
      </c>
      <c r="Q105" s="7" t="e">
        <f>IF(VLOOKUP($A105,'V2.5.2 Measures'!$C:$W,23,FALSE)&lt;&gt; "", VLOOKUP($A105,'V2.5.2 Measures'!$C:$W,23,FALSE),"N/A")</f>
        <v>#REF!</v>
      </c>
      <c r="R105" s="7" t="e">
        <f>IF(VLOOKUP($A105,'V2.5.2 Measures'!$C:$W,24,FALSE)&lt;&gt; "", VLOOKUP($A105,'V2.5.2 Measures'!$C:$W,24,FALSE),"N/A")</f>
        <v>#REF!</v>
      </c>
      <c r="S105" s="7" t="e">
        <f>IF(VLOOKUP($A105,'V2.5.2 Measures'!$C:$W,25,FALSE)&lt;&gt; "", VLOOKUP($A105,'V2.5.2 Measures'!$C:$W,25,FALSE),"N/A")</f>
        <v>#REF!</v>
      </c>
      <c r="T105" s="7" t="e">
        <f>IF(VLOOKUP($A105,'V2.5.2 Measures'!$C:$W,2,FALSE)&lt;&gt; "", VLOOKUP($A105,'V2.5.2 Measures'!$C:$W,2,FALSE),"N/A")</f>
        <v>#REF!</v>
      </c>
      <c r="U105" s="7" t="e">
        <f>IF(VLOOKUP($A105,'V2.5.2 Measures'!$C:$W,3,FALSE)&lt;&gt; "", VLOOKUP($A105,'V2.5.2 Measures'!$C:$W,3,FALSE),"N/A")</f>
        <v>#REF!</v>
      </c>
      <c r="V105" s="7" t="e">
        <f>IF(VLOOKUP($A105,'V2.5.2 Measures'!$C:$W,26,FALSE)&lt;&gt; "", VLOOKUP($A105,'V2.5.2 Measures'!$C:$W,26,FALSE),"N/A")</f>
        <v>#REF!</v>
      </c>
      <c r="W105" s="7" t="e">
        <f>IF(VLOOKUP($A105,'V2.5.2 Measures'!$C:$W,44,FALSE)&lt;&gt; "", VLOOKUP($A105,'V2.5.2 Measures'!$C:$W,44,FALSE),"N/A")</f>
        <v>#REF!</v>
      </c>
    </row>
    <row r="106" spans="1:23" x14ac:dyDescent="0.35">
      <c r="A106" s="7" t="e">
        <f>'V2.5.2 Measures'!#REF!</f>
        <v>#REF!</v>
      </c>
      <c r="B106" s="7" t="e">
        <f>VLOOKUP($A106,'V2.5.2 Measures'!$C:$W,6,FALSE)</f>
        <v>#REF!</v>
      </c>
      <c r="C106" s="7" t="e">
        <f>VLOOKUP($A106,'V2.5.2 Measures'!$C:$W,8,FALSE)</f>
        <v>#REF!</v>
      </c>
      <c r="D106" s="7" t="e">
        <f>IF(VLOOKUP($A106,'V2.5.2 Measures'!$C:$W,4,FALSE)="","",VLOOKUP($A106,'V2.5.2 Measures'!$C:$W,4,FALSE))</f>
        <v>#REF!</v>
      </c>
      <c r="E106" s="7" t="e">
        <f>IF((VLOOKUP($A106,'V2.5.2 Measures'!$C:$W,8,FALSE)&lt;&gt;"")*AND(VLOOKUP($A106,'V2.5.2 Measures'!$C:$W,8,FALSE)&lt;&gt;"TBD"),VLOOKUP($A106,'V2.5.2 Measures'!$C:$W,8,FALSE),"N/A")</f>
        <v>#REF!</v>
      </c>
      <c r="F106" s="7" t="e">
        <f>IF((VLOOKUP($A106,'V2.5.2 Measures'!$C:$W,9,FALSE)&lt;&gt;"")*AND(VLOOKUP($A106,'V2.5.2 Measures'!$C:$W,9,FALSE)&lt;&gt;"TBD"),VLOOKUP($A106,'V2.5.2 Measures'!$C:$W,9,FALSE),"N/A")</f>
        <v>#REF!</v>
      </c>
      <c r="G106" s="7" t="e">
        <f>IF((VLOOKUP($A106,'V2.5.2 Measures'!$C:$W,10,FALSE)&lt;&gt;"")*AND(VLOOKUP($A106,'V2.5.2 Measures'!$C:$W,10,FALSE)&lt;&gt;"TBD"),VLOOKUP($A106,'V2.5.2 Measures'!$C:$W,10,FALSE),"N/A")</f>
        <v>#REF!</v>
      </c>
      <c r="H106" s="7" t="e">
        <f>IF(VLOOKUP($A106,'V2.5.2 Measures'!$C:$W,14,FALSE)&lt;&gt; "", VLOOKUP($A106,'V2.5.2 Measures'!$C:$W,14,FALSE),"N/A")</f>
        <v>#REF!</v>
      </c>
      <c r="I106" s="7" t="e">
        <f>IF(VLOOKUP($A106,'V2.5.2 Measures'!$C:$W,15,FALSE)&lt;&gt; "", VLOOKUP($A106,'V2.5.2 Measures'!$C:$W,15,FALSE),"N/A")</f>
        <v>#REF!</v>
      </c>
      <c r="J106" s="7" t="e">
        <f>IF(VLOOKUP($A106,'V2.5.2 Measures'!$C:$W,16,FALSE)&lt;&gt; "", VLOOKUP($A106,'V2.5.2 Measures'!$C:$W,16,FALSE),"N/A")</f>
        <v>#REF!</v>
      </c>
      <c r="K106" s="7" t="e">
        <f>IF(VLOOKUP($A106,'V2.5.2 Measures'!$C:$W,17,FALSE)&lt;&gt; "", VLOOKUP($A106,'V2.5.2 Measures'!$C:$W,17,FALSE),"N/A")</f>
        <v>#REF!</v>
      </c>
      <c r="L106" s="7" t="e">
        <f>IF(VLOOKUP($A106,'V2.5.2 Measures'!$C:$W,18,FALSE)&lt;&gt; "", VLOOKUP($A106,'V2.5.2 Measures'!$C:$W,18,FALSE),"N/A")</f>
        <v>#REF!</v>
      </c>
      <c r="M106" s="7" t="e">
        <f>IF(VLOOKUP($A106,'V2.5.2 Measures'!$C:$W,19,FALSE)&lt;&gt; "", VLOOKUP($A106,'V2.5.2 Measures'!$C:$W,19,FALSE),"N/A")</f>
        <v>#REF!</v>
      </c>
      <c r="N106" s="7" t="e">
        <f>IF(VLOOKUP($A106,'V2.5.2 Measures'!$C:$W,20,FALSE)&lt;&gt; "", VLOOKUP($A106,'V2.5.2 Measures'!$C:$W,20,FALSE),"N/A")</f>
        <v>#REF!</v>
      </c>
      <c r="O106" s="7" t="e">
        <f>IF(VLOOKUP($A106,'V2.5.2 Measures'!$C:$W,21,FALSE)&lt;&gt; "", VLOOKUP($A106,'V2.5.2 Measures'!$C:$W,21,FALSE),"N/A")</f>
        <v>#REF!</v>
      </c>
      <c r="P106" s="7" t="e">
        <f>IF(VLOOKUP($A106,'V2.5.2 Measures'!$C:$W,22,FALSE)&lt;&gt; "", VLOOKUP($A106,'V2.5.2 Measures'!$C:$W,22,FALSE),"N/A")</f>
        <v>#REF!</v>
      </c>
      <c r="Q106" s="7" t="e">
        <f>IF(VLOOKUP($A106,'V2.5.2 Measures'!$C:$W,23,FALSE)&lt;&gt; "", VLOOKUP($A106,'V2.5.2 Measures'!$C:$W,23,FALSE),"N/A")</f>
        <v>#REF!</v>
      </c>
      <c r="R106" s="7" t="e">
        <f>IF(VLOOKUP($A106,'V2.5.2 Measures'!$C:$W,24,FALSE)&lt;&gt; "", VLOOKUP($A106,'V2.5.2 Measures'!$C:$W,24,FALSE),"N/A")</f>
        <v>#REF!</v>
      </c>
      <c r="S106" s="7" t="e">
        <f>IF(VLOOKUP($A106,'V2.5.2 Measures'!$C:$W,25,FALSE)&lt;&gt; "", VLOOKUP($A106,'V2.5.2 Measures'!$C:$W,25,FALSE),"N/A")</f>
        <v>#REF!</v>
      </c>
      <c r="T106" s="7" t="e">
        <f>IF(VLOOKUP($A106,'V2.5.2 Measures'!$C:$W,2,FALSE)&lt;&gt; "", VLOOKUP($A106,'V2.5.2 Measures'!$C:$W,2,FALSE),"N/A")</f>
        <v>#REF!</v>
      </c>
      <c r="U106" s="7" t="e">
        <f>IF(VLOOKUP($A106,'V2.5.2 Measures'!$C:$W,3,FALSE)&lt;&gt; "", VLOOKUP($A106,'V2.5.2 Measures'!$C:$W,3,FALSE),"N/A")</f>
        <v>#REF!</v>
      </c>
      <c r="V106" s="7" t="e">
        <f>IF(VLOOKUP($A106,'V2.5.2 Measures'!$C:$W,26,FALSE)&lt;&gt; "", VLOOKUP($A106,'V2.5.2 Measures'!$C:$W,26,FALSE),"N/A")</f>
        <v>#REF!</v>
      </c>
      <c r="W106" s="7" t="e">
        <f>IF(VLOOKUP($A106,'V2.5.2 Measures'!$C:$W,44,FALSE)&lt;&gt; "", VLOOKUP($A106,'V2.5.2 Measures'!$C:$W,44,FALSE),"N/A")</f>
        <v>#REF!</v>
      </c>
    </row>
    <row r="107" spans="1:23" x14ac:dyDescent="0.35">
      <c r="A107" s="7" t="e">
        <f>'V2.5.2 Measures'!#REF!</f>
        <v>#REF!</v>
      </c>
      <c r="B107" s="7" t="e">
        <f>VLOOKUP($A107,'V2.5.2 Measures'!$C:$W,6,FALSE)</f>
        <v>#REF!</v>
      </c>
      <c r="C107" s="7" t="e">
        <f>VLOOKUP($A107,'V2.5.2 Measures'!$C:$W,8,FALSE)</f>
        <v>#REF!</v>
      </c>
      <c r="D107" s="7" t="e">
        <f>IF(VLOOKUP($A107,'V2.5.2 Measures'!$C:$W,4,FALSE)="","",VLOOKUP($A107,'V2.5.2 Measures'!$C:$W,4,FALSE))</f>
        <v>#REF!</v>
      </c>
      <c r="E107" s="7" t="e">
        <f>IF((VLOOKUP($A107,'V2.5.2 Measures'!$C:$W,8,FALSE)&lt;&gt;"")*AND(VLOOKUP($A107,'V2.5.2 Measures'!$C:$W,8,FALSE)&lt;&gt;"TBD"),VLOOKUP($A107,'V2.5.2 Measures'!$C:$W,8,FALSE),"N/A")</f>
        <v>#REF!</v>
      </c>
      <c r="F107" s="7" t="e">
        <f>IF((VLOOKUP($A107,'V2.5.2 Measures'!$C:$W,9,FALSE)&lt;&gt;"")*AND(VLOOKUP($A107,'V2.5.2 Measures'!$C:$W,9,FALSE)&lt;&gt;"TBD"),VLOOKUP($A107,'V2.5.2 Measures'!$C:$W,9,FALSE),"N/A")</f>
        <v>#REF!</v>
      </c>
      <c r="G107" s="7" t="e">
        <f>IF((VLOOKUP($A107,'V2.5.2 Measures'!$C:$W,10,FALSE)&lt;&gt;"")*AND(VLOOKUP($A107,'V2.5.2 Measures'!$C:$W,10,FALSE)&lt;&gt;"TBD"),VLOOKUP($A107,'V2.5.2 Measures'!$C:$W,10,FALSE),"N/A")</f>
        <v>#REF!</v>
      </c>
      <c r="H107" s="7" t="e">
        <f>IF(VLOOKUP($A107,'V2.5.2 Measures'!$C:$W,14,FALSE)&lt;&gt; "", VLOOKUP($A107,'V2.5.2 Measures'!$C:$W,14,FALSE),"N/A")</f>
        <v>#REF!</v>
      </c>
      <c r="I107" s="7" t="e">
        <f>IF(VLOOKUP($A107,'V2.5.2 Measures'!$C:$W,15,FALSE)&lt;&gt; "", VLOOKUP($A107,'V2.5.2 Measures'!$C:$W,15,FALSE),"N/A")</f>
        <v>#REF!</v>
      </c>
      <c r="J107" s="7" t="e">
        <f>IF(VLOOKUP($A107,'V2.5.2 Measures'!$C:$W,16,FALSE)&lt;&gt; "", VLOOKUP($A107,'V2.5.2 Measures'!$C:$W,16,FALSE),"N/A")</f>
        <v>#REF!</v>
      </c>
      <c r="K107" s="7" t="e">
        <f>IF(VLOOKUP($A107,'V2.5.2 Measures'!$C:$W,17,FALSE)&lt;&gt; "", VLOOKUP($A107,'V2.5.2 Measures'!$C:$W,17,FALSE),"N/A")</f>
        <v>#REF!</v>
      </c>
      <c r="L107" s="7" t="e">
        <f>IF(VLOOKUP($A107,'V2.5.2 Measures'!$C:$W,18,FALSE)&lt;&gt; "", VLOOKUP($A107,'V2.5.2 Measures'!$C:$W,18,FALSE),"N/A")</f>
        <v>#REF!</v>
      </c>
      <c r="M107" s="7" t="e">
        <f>IF(VLOOKUP($A107,'V2.5.2 Measures'!$C:$W,19,FALSE)&lt;&gt; "", VLOOKUP($A107,'V2.5.2 Measures'!$C:$W,19,FALSE),"N/A")</f>
        <v>#REF!</v>
      </c>
      <c r="N107" s="7" t="e">
        <f>IF(VLOOKUP($A107,'V2.5.2 Measures'!$C:$W,20,FALSE)&lt;&gt; "", VLOOKUP($A107,'V2.5.2 Measures'!$C:$W,20,FALSE),"N/A")</f>
        <v>#REF!</v>
      </c>
      <c r="O107" s="7" t="e">
        <f>IF(VLOOKUP($A107,'V2.5.2 Measures'!$C:$W,21,FALSE)&lt;&gt; "", VLOOKUP($A107,'V2.5.2 Measures'!$C:$W,21,FALSE),"N/A")</f>
        <v>#REF!</v>
      </c>
      <c r="P107" s="7" t="e">
        <f>IF(VLOOKUP($A107,'V2.5.2 Measures'!$C:$W,22,FALSE)&lt;&gt; "", VLOOKUP($A107,'V2.5.2 Measures'!$C:$W,22,FALSE),"N/A")</f>
        <v>#REF!</v>
      </c>
      <c r="Q107" s="7" t="e">
        <f>IF(VLOOKUP($A107,'V2.5.2 Measures'!$C:$W,23,FALSE)&lt;&gt; "", VLOOKUP($A107,'V2.5.2 Measures'!$C:$W,23,FALSE),"N/A")</f>
        <v>#REF!</v>
      </c>
      <c r="R107" s="7" t="e">
        <f>IF(VLOOKUP($A107,'V2.5.2 Measures'!$C:$W,24,FALSE)&lt;&gt; "", VLOOKUP($A107,'V2.5.2 Measures'!$C:$W,24,FALSE),"N/A")</f>
        <v>#REF!</v>
      </c>
      <c r="S107" s="7" t="e">
        <f>IF(VLOOKUP($A107,'V2.5.2 Measures'!$C:$W,25,FALSE)&lt;&gt; "", VLOOKUP($A107,'V2.5.2 Measures'!$C:$W,25,FALSE),"N/A")</f>
        <v>#REF!</v>
      </c>
      <c r="T107" s="7" t="e">
        <f>IF(VLOOKUP($A107,'V2.5.2 Measures'!$C:$W,2,FALSE)&lt;&gt; "", VLOOKUP($A107,'V2.5.2 Measures'!$C:$W,2,FALSE),"N/A")</f>
        <v>#REF!</v>
      </c>
      <c r="U107" s="7" t="e">
        <f>IF(VLOOKUP($A107,'V2.5.2 Measures'!$C:$W,3,FALSE)&lt;&gt; "", VLOOKUP($A107,'V2.5.2 Measures'!$C:$W,3,FALSE),"N/A")</f>
        <v>#REF!</v>
      </c>
      <c r="V107" s="7" t="e">
        <f>IF(VLOOKUP($A107,'V2.5.2 Measures'!$C:$W,26,FALSE)&lt;&gt; "", VLOOKUP($A107,'V2.5.2 Measures'!$C:$W,26,FALSE),"N/A")</f>
        <v>#REF!</v>
      </c>
      <c r="W107" s="7" t="e">
        <f>IF(VLOOKUP($A107,'V2.5.2 Measures'!$C:$W,44,FALSE)&lt;&gt; "", VLOOKUP($A107,'V2.5.2 Measures'!$C:$W,44,FALSE),"N/A")</f>
        <v>#REF!</v>
      </c>
    </row>
    <row r="108" spans="1:23" x14ac:dyDescent="0.35">
      <c r="A108" s="7" t="e">
        <f>'V2.5.2 Measures'!#REF!</f>
        <v>#REF!</v>
      </c>
      <c r="B108" s="7" t="e">
        <f>VLOOKUP($A108,'V2.5.2 Measures'!$C:$W,6,FALSE)</f>
        <v>#REF!</v>
      </c>
      <c r="C108" s="7" t="e">
        <f>VLOOKUP($A108,'V2.5.2 Measures'!$C:$W,8,FALSE)</f>
        <v>#REF!</v>
      </c>
      <c r="D108" s="7" t="e">
        <f>IF(VLOOKUP($A108,'V2.5.2 Measures'!$C:$W,4,FALSE)="","",VLOOKUP($A108,'V2.5.2 Measures'!$C:$W,4,FALSE))</f>
        <v>#REF!</v>
      </c>
      <c r="E108" s="7" t="e">
        <f>IF((VLOOKUP($A108,'V2.5.2 Measures'!$C:$W,8,FALSE)&lt;&gt;"")*AND(VLOOKUP($A108,'V2.5.2 Measures'!$C:$W,8,FALSE)&lt;&gt;"TBD"),VLOOKUP($A108,'V2.5.2 Measures'!$C:$W,8,FALSE),"N/A")</f>
        <v>#REF!</v>
      </c>
      <c r="F108" s="7" t="e">
        <f>IF((VLOOKUP($A108,'V2.5.2 Measures'!$C:$W,9,FALSE)&lt;&gt;"")*AND(VLOOKUP($A108,'V2.5.2 Measures'!$C:$W,9,FALSE)&lt;&gt;"TBD"),VLOOKUP($A108,'V2.5.2 Measures'!$C:$W,9,FALSE),"N/A")</f>
        <v>#REF!</v>
      </c>
      <c r="G108" s="7" t="e">
        <f>IF((VLOOKUP($A108,'V2.5.2 Measures'!$C:$W,10,FALSE)&lt;&gt;"")*AND(VLOOKUP($A108,'V2.5.2 Measures'!$C:$W,10,FALSE)&lt;&gt;"TBD"),VLOOKUP($A108,'V2.5.2 Measures'!$C:$W,10,FALSE),"N/A")</f>
        <v>#REF!</v>
      </c>
      <c r="H108" s="7" t="e">
        <f>IF(VLOOKUP($A108,'V2.5.2 Measures'!$C:$W,14,FALSE)&lt;&gt; "", VLOOKUP($A108,'V2.5.2 Measures'!$C:$W,14,FALSE),"N/A")</f>
        <v>#REF!</v>
      </c>
      <c r="I108" s="7" t="e">
        <f>IF(VLOOKUP($A108,'V2.5.2 Measures'!$C:$W,15,FALSE)&lt;&gt; "", VLOOKUP($A108,'V2.5.2 Measures'!$C:$W,15,FALSE),"N/A")</f>
        <v>#REF!</v>
      </c>
      <c r="J108" s="7" t="e">
        <f>IF(VLOOKUP($A108,'V2.5.2 Measures'!$C:$W,16,FALSE)&lt;&gt; "", VLOOKUP($A108,'V2.5.2 Measures'!$C:$W,16,FALSE),"N/A")</f>
        <v>#REF!</v>
      </c>
      <c r="K108" s="7" t="e">
        <f>IF(VLOOKUP($A108,'V2.5.2 Measures'!$C:$W,17,FALSE)&lt;&gt; "", VLOOKUP($A108,'V2.5.2 Measures'!$C:$W,17,FALSE),"N/A")</f>
        <v>#REF!</v>
      </c>
      <c r="L108" s="7" t="e">
        <f>IF(VLOOKUP($A108,'V2.5.2 Measures'!$C:$W,18,FALSE)&lt;&gt; "", VLOOKUP($A108,'V2.5.2 Measures'!$C:$W,18,FALSE),"N/A")</f>
        <v>#REF!</v>
      </c>
      <c r="M108" s="7" t="e">
        <f>IF(VLOOKUP($A108,'V2.5.2 Measures'!$C:$W,19,FALSE)&lt;&gt; "", VLOOKUP($A108,'V2.5.2 Measures'!$C:$W,19,FALSE),"N/A")</f>
        <v>#REF!</v>
      </c>
      <c r="N108" s="7" t="e">
        <f>IF(VLOOKUP($A108,'V2.5.2 Measures'!$C:$W,20,FALSE)&lt;&gt; "", VLOOKUP($A108,'V2.5.2 Measures'!$C:$W,20,FALSE),"N/A")</f>
        <v>#REF!</v>
      </c>
      <c r="O108" s="7" t="e">
        <f>IF(VLOOKUP($A108,'V2.5.2 Measures'!$C:$W,21,FALSE)&lt;&gt; "", VLOOKUP($A108,'V2.5.2 Measures'!$C:$W,21,FALSE),"N/A")</f>
        <v>#REF!</v>
      </c>
      <c r="P108" s="7" t="e">
        <f>IF(VLOOKUP($A108,'V2.5.2 Measures'!$C:$W,22,FALSE)&lt;&gt; "", VLOOKUP($A108,'V2.5.2 Measures'!$C:$W,22,FALSE),"N/A")</f>
        <v>#REF!</v>
      </c>
      <c r="Q108" s="7" t="e">
        <f>IF(VLOOKUP($A108,'V2.5.2 Measures'!$C:$W,23,FALSE)&lt;&gt; "", VLOOKUP($A108,'V2.5.2 Measures'!$C:$W,23,FALSE),"N/A")</f>
        <v>#REF!</v>
      </c>
      <c r="R108" s="7" t="e">
        <f>IF(VLOOKUP($A108,'V2.5.2 Measures'!$C:$W,24,FALSE)&lt;&gt; "", VLOOKUP($A108,'V2.5.2 Measures'!$C:$W,24,FALSE),"N/A")</f>
        <v>#REF!</v>
      </c>
      <c r="S108" s="7" t="e">
        <f>IF(VLOOKUP($A108,'V2.5.2 Measures'!$C:$W,25,FALSE)&lt;&gt; "", VLOOKUP($A108,'V2.5.2 Measures'!$C:$W,25,FALSE),"N/A")</f>
        <v>#REF!</v>
      </c>
      <c r="T108" s="7" t="e">
        <f>IF(VLOOKUP($A108,'V2.5.2 Measures'!$C:$W,2,FALSE)&lt;&gt; "", VLOOKUP($A108,'V2.5.2 Measures'!$C:$W,2,FALSE),"N/A")</f>
        <v>#REF!</v>
      </c>
      <c r="U108" s="7" t="e">
        <f>IF(VLOOKUP($A108,'V2.5.2 Measures'!$C:$W,3,FALSE)&lt;&gt; "", VLOOKUP($A108,'V2.5.2 Measures'!$C:$W,3,FALSE),"N/A")</f>
        <v>#REF!</v>
      </c>
      <c r="V108" s="7" t="e">
        <f>IF(VLOOKUP($A108,'V2.5.2 Measures'!$C:$W,26,FALSE)&lt;&gt; "", VLOOKUP($A108,'V2.5.2 Measures'!$C:$W,26,FALSE),"N/A")</f>
        <v>#REF!</v>
      </c>
      <c r="W108" s="7" t="e">
        <f>IF(VLOOKUP($A108,'V2.5.2 Measures'!$C:$W,44,FALSE)&lt;&gt; "", VLOOKUP($A108,'V2.5.2 Measures'!$C:$W,44,FALSE),"N/A")</f>
        <v>#REF!</v>
      </c>
    </row>
    <row r="109" spans="1:23" x14ac:dyDescent="0.35">
      <c r="A109" s="7" t="e">
        <f>'V2.5.2 Measures'!#REF!</f>
        <v>#REF!</v>
      </c>
      <c r="B109" s="7" t="e">
        <f>VLOOKUP($A109,'V2.5.2 Measures'!$C:$W,6,FALSE)</f>
        <v>#REF!</v>
      </c>
      <c r="C109" s="7" t="e">
        <f>VLOOKUP($A109,'V2.5.2 Measures'!$C:$W,8,FALSE)</f>
        <v>#REF!</v>
      </c>
      <c r="D109" s="7" t="e">
        <f>IF(VLOOKUP($A109,'V2.5.2 Measures'!$C:$W,4,FALSE)="","",VLOOKUP($A109,'V2.5.2 Measures'!$C:$W,4,FALSE))</f>
        <v>#REF!</v>
      </c>
      <c r="E109" s="7" t="e">
        <f>IF((VLOOKUP($A109,'V2.5.2 Measures'!$C:$W,8,FALSE)&lt;&gt;"")*AND(VLOOKUP($A109,'V2.5.2 Measures'!$C:$W,8,FALSE)&lt;&gt;"TBD"),VLOOKUP($A109,'V2.5.2 Measures'!$C:$W,8,FALSE),"N/A")</f>
        <v>#REF!</v>
      </c>
      <c r="F109" s="7" t="e">
        <f>IF((VLOOKUP($A109,'V2.5.2 Measures'!$C:$W,9,FALSE)&lt;&gt;"")*AND(VLOOKUP($A109,'V2.5.2 Measures'!$C:$W,9,FALSE)&lt;&gt;"TBD"),VLOOKUP($A109,'V2.5.2 Measures'!$C:$W,9,FALSE),"N/A")</f>
        <v>#REF!</v>
      </c>
      <c r="G109" s="7" t="e">
        <f>IF((VLOOKUP($A109,'V2.5.2 Measures'!$C:$W,10,FALSE)&lt;&gt;"")*AND(VLOOKUP($A109,'V2.5.2 Measures'!$C:$W,10,FALSE)&lt;&gt;"TBD"),VLOOKUP($A109,'V2.5.2 Measures'!$C:$W,10,FALSE),"N/A")</f>
        <v>#REF!</v>
      </c>
      <c r="H109" s="7" t="e">
        <f>IF(VLOOKUP($A109,'V2.5.2 Measures'!$C:$W,14,FALSE)&lt;&gt; "", VLOOKUP($A109,'V2.5.2 Measures'!$C:$W,14,FALSE),"N/A")</f>
        <v>#REF!</v>
      </c>
      <c r="I109" s="7" t="e">
        <f>IF(VLOOKUP($A109,'V2.5.2 Measures'!$C:$W,15,FALSE)&lt;&gt; "", VLOOKUP($A109,'V2.5.2 Measures'!$C:$W,15,FALSE),"N/A")</f>
        <v>#REF!</v>
      </c>
      <c r="J109" s="7" t="e">
        <f>IF(VLOOKUP($A109,'V2.5.2 Measures'!$C:$W,16,FALSE)&lt;&gt; "", VLOOKUP($A109,'V2.5.2 Measures'!$C:$W,16,FALSE),"N/A")</f>
        <v>#REF!</v>
      </c>
      <c r="K109" s="7" t="e">
        <f>IF(VLOOKUP($A109,'V2.5.2 Measures'!$C:$W,17,FALSE)&lt;&gt; "", VLOOKUP($A109,'V2.5.2 Measures'!$C:$W,17,FALSE),"N/A")</f>
        <v>#REF!</v>
      </c>
      <c r="L109" s="7" t="e">
        <f>IF(VLOOKUP($A109,'V2.5.2 Measures'!$C:$W,18,FALSE)&lt;&gt; "", VLOOKUP($A109,'V2.5.2 Measures'!$C:$W,18,FALSE),"N/A")</f>
        <v>#REF!</v>
      </c>
      <c r="M109" s="7" t="e">
        <f>IF(VLOOKUP($A109,'V2.5.2 Measures'!$C:$W,19,FALSE)&lt;&gt; "", VLOOKUP($A109,'V2.5.2 Measures'!$C:$W,19,FALSE),"N/A")</f>
        <v>#REF!</v>
      </c>
      <c r="N109" s="7" t="e">
        <f>IF(VLOOKUP($A109,'V2.5.2 Measures'!$C:$W,20,FALSE)&lt;&gt; "", VLOOKUP($A109,'V2.5.2 Measures'!$C:$W,20,FALSE),"N/A")</f>
        <v>#REF!</v>
      </c>
      <c r="O109" s="7" t="e">
        <f>IF(VLOOKUP($A109,'V2.5.2 Measures'!$C:$W,21,FALSE)&lt;&gt; "", VLOOKUP($A109,'V2.5.2 Measures'!$C:$W,21,FALSE),"N/A")</f>
        <v>#REF!</v>
      </c>
      <c r="P109" s="7" t="e">
        <f>IF(VLOOKUP($A109,'V2.5.2 Measures'!$C:$W,22,FALSE)&lt;&gt; "", VLOOKUP($A109,'V2.5.2 Measures'!$C:$W,22,FALSE),"N/A")</f>
        <v>#REF!</v>
      </c>
      <c r="Q109" s="7" t="e">
        <f>IF(VLOOKUP($A109,'V2.5.2 Measures'!$C:$W,23,FALSE)&lt;&gt; "", VLOOKUP($A109,'V2.5.2 Measures'!$C:$W,23,FALSE),"N/A")</f>
        <v>#REF!</v>
      </c>
      <c r="R109" s="7" t="e">
        <f>IF(VLOOKUP($A109,'V2.5.2 Measures'!$C:$W,24,FALSE)&lt;&gt; "", VLOOKUP($A109,'V2.5.2 Measures'!$C:$W,24,FALSE),"N/A")</f>
        <v>#REF!</v>
      </c>
      <c r="S109" s="7" t="e">
        <f>IF(VLOOKUP($A109,'V2.5.2 Measures'!$C:$W,25,FALSE)&lt;&gt; "", VLOOKUP($A109,'V2.5.2 Measures'!$C:$W,25,FALSE),"N/A")</f>
        <v>#REF!</v>
      </c>
      <c r="T109" s="7" t="e">
        <f>IF(VLOOKUP($A109,'V2.5.2 Measures'!$C:$W,2,FALSE)&lt;&gt; "", VLOOKUP($A109,'V2.5.2 Measures'!$C:$W,2,FALSE),"N/A")</f>
        <v>#REF!</v>
      </c>
      <c r="U109" s="7" t="e">
        <f>IF(VLOOKUP($A109,'V2.5.2 Measures'!$C:$W,3,FALSE)&lt;&gt; "", VLOOKUP($A109,'V2.5.2 Measures'!$C:$W,3,FALSE),"N/A")</f>
        <v>#REF!</v>
      </c>
      <c r="V109" s="7" t="e">
        <f>IF(VLOOKUP($A109,'V2.5.2 Measures'!$C:$W,26,FALSE)&lt;&gt; "", VLOOKUP($A109,'V2.5.2 Measures'!$C:$W,26,FALSE),"N/A")</f>
        <v>#REF!</v>
      </c>
      <c r="W109" s="7" t="e">
        <f>IF(VLOOKUP($A109,'V2.5.2 Measures'!$C:$W,44,FALSE)&lt;&gt; "", VLOOKUP($A109,'V2.5.2 Measures'!$C:$W,44,FALSE),"N/A")</f>
        <v>#REF!</v>
      </c>
    </row>
    <row r="110" spans="1:23" x14ac:dyDescent="0.35">
      <c r="A110" s="7" t="e">
        <f>'V2.5.2 Measures'!#REF!</f>
        <v>#REF!</v>
      </c>
      <c r="B110" s="7" t="e">
        <f>VLOOKUP($A110,'V2.5.2 Measures'!$C:$W,6,FALSE)</f>
        <v>#REF!</v>
      </c>
      <c r="C110" s="7" t="e">
        <f>VLOOKUP($A110,'V2.5.2 Measures'!$C:$W,8,FALSE)</f>
        <v>#REF!</v>
      </c>
      <c r="D110" s="7" t="e">
        <f>IF(VLOOKUP($A110,'V2.5.2 Measures'!$C:$W,4,FALSE)="","",VLOOKUP($A110,'V2.5.2 Measures'!$C:$W,4,FALSE))</f>
        <v>#REF!</v>
      </c>
      <c r="E110" s="7" t="e">
        <f>IF((VLOOKUP($A110,'V2.5.2 Measures'!$C:$W,8,FALSE)&lt;&gt;"")*AND(VLOOKUP($A110,'V2.5.2 Measures'!$C:$W,8,FALSE)&lt;&gt;"TBD"),VLOOKUP($A110,'V2.5.2 Measures'!$C:$W,8,FALSE),"N/A")</f>
        <v>#REF!</v>
      </c>
      <c r="F110" s="7" t="e">
        <f>IF((VLOOKUP($A110,'V2.5.2 Measures'!$C:$W,9,FALSE)&lt;&gt;"")*AND(VLOOKUP($A110,'V2.5.2 Measures'!$C:$W,9,FALSE)&lt;&gt;"TBD"),VLOOKUP($A110,'V2.5.2 Measures'!$C:$W,9,FALSE),"N/A")</f>
        <v>#REF!</v>
      </c>
      <c r="G110" s="7" t="e">
        <f>IF((VLOOKUP($A110,'V2.5.2 Measures'!$C:$W,10,FALSE)&lt;&gt;"")*AND(VLOOKUP($A110,'V2.5.2 Measures'!$C:$W,10,FALSE)&lt;&gt;"TBD"),VLOOKUP($A110,'V2.5.2 Measures'!$C:$W,10,FALSE),"N/A")</f>
        <v>#REF!</v>
      </c>
      <c r="H110" s="7" t="e">
        <f>IF(VLOOKUP($A110,'V2.5.2 Measures'!$C:$W,14,FALSE)&lt;&gt; "", VLOOKUP($A110,'V2.5.2 Measures'!$C:$W,14,FALSE),"N/A")</f>
        <v>#REF!</v>
      </c>
      <c r="I110" s="7" t="e">
        <f>IF(VLOOKUP($A110,'V2.5.2 Measures'!$C:$W,15,FALSE)&lt;&gt; "", VLOOKUP($A110,'V2.5.2 Measures'!$C:$W,15,FALSE),"N/A")</f>
        <v>#REF!</v>
      </c>
      <c r="J110" s="7" t="e">
        <f>IF(VLOOKUP($A110,'V2.5.2 Measures'!$C:$W,16,FALSE)&lt;&gt; "", VLOOKUP($A110,'V2.5.2 Measures'!$C:$W,16,FALSE),"N/A")</f>
        <v>#REF!</v>
      </c>
      <c r="K110" s="7" t="e">
        <f>IF(VLOOKUP($A110,'V2.5.2 Measures'!$C:$W,17,FALSE)&lt;&gt; "", VLOOKUP($A110,'V2.5.2 Measures'!$C:$W,17,FALSE),"N/A")</f>
        <v>#REF!</v>
      </c>
      <c r="L110" s="7" t="e">
        <f>IF(VLOOKUP($A110,'V2.5.2 Measures'!$C:$W,18,FALSE)&lt;&gt; "", VLOOKUP($A110,'V2.5.2 Measures'!$C:$W,18,FALSE),"N/A")</f>
        <v>#REF!</v>
      </c>
      <c r="M110" s="7" t="e">
        <f>IF(VLOOKUP($A110,'V2.5.2 Measures'!$C:$W,19,FALSE)&lt;&gt; "", VLOOKUP($A110,'V2.5.2 Measures'!$C:$W,19,FALSE),"N/A")</f>
        <v>#REF!</v>
      </c>
      <c r="N110" s="7" t="e">
        <f>IF(VLOOKUP($A110,'V2.5.2 Measures'!$C:$W,20,FALSE)&lt;&gt; "", VLOOKUP($A110,'V2.5.2 Measures'!$C:$W,20,FALSE),"N/A")</f>
        <v>#REF!</v>
      </c>
      <c r="O110" s="7" t="e">
        <f>IF(VLOOKUP($A110,'V2.5.2 Measures'!$C:$W,21,FALSE)&lt;&gt; "", VLOOKUP($A110,'V2.5.2 Measures'!$C:$W,21,FALSE),"N/A")</f>
        <v>#REF!</v>
      </c>
      <c r="P110" s="7" t="e">
        <f>IF(VLOOKUP($A110,'V2.5.2 Measures'!$C:$W,22,FALSE)&lt;&gt; "", VLOOKUP($A110,'V2.5.2 Measures'!$C:$W,22,FALSE),"N/A")</f>
        <v>#REF!</v>
      </c>
      <c r="Q110" s="7" t="e">
        <f>IF(VLOOKUP($A110,'V2.5.2 Measures'!$C:$W,23,FALSE)&lt;&gt; "", VLOOKUP($A110,'V2.5.2 Measures'!$C:$W,23,FALSE),"N/A")</f>
        <v>#REF!</v>
      </c>
      <c r="R110" s="7" t="e">
        <f>IF(VLOOKUP($A110,'V2.5.2 Measures'!$C:$W,24,FALSE)&lt;&gt; "", VLOOKUP($A110,'V2.5.2 Measures'!$C:$W,24,FALSE),"N/A")</f>
        <v>#REF!</v>
      </c>
      <c r="S110" s="7" t="e">
        <f>IF(VLOOKUP($A110,'V2.5.2 Measures'!$C:$W,25,FALSE)&lt;&gt; "", VLOOKUP($A110,'V2.5.2 Measures'!$C:$W,25,FALSE),"N/A")</f>
        <v>#REF!</v>
      </c>
      <c r="T110" s="7" t="e">
        <f>IF(VLOOKUP($A110,'V2.5.2 Measures'!$C:$W,2,FALSE)&lt;&gt; "", VLOOKUP($A110,'V2.5.2 Measures'!$C:$W,2,FALSE),"N/A")</f>
        <v>#REF!</v>
      </c>
      <c r="U110" s="7" t="e">
        <f>IF(VLOOKUP($A110,'V2.5.2 Measures'!$C:$W,3,FALSE)&lt;&gt; "", VLOOKUP($A110,'V2.5.2 Measures'!$C:$W,3,FALSE),"N/A")</f>
        <v>#REF!</v>
      </c>
      <c r="V110" s="7" t="e">
        <f>IF(VLOOKUP($A110,'V2.5.2 Measures'!$C:$W,26,FALSE)&lt;&gt; "", VLOOKUP($A110,'V2.5.2 Measures'!$C:$W,26,FALSE),"N/A")</f>
        <v>#REF!</v>
      </c>
      <c r="W110" s="7" t="e">
        <f>IF(VLOOKUP($A110,'V2.5.2 Measures'!$C:$W,44,FALSE)&lt;&gt; "", VLOOKUP($A110,'V2.5.2 Measures'!$C:$W,44,FALSE),"N/A")</f>
        <v>#REF!</v>
      </c>
    </row>
    <row r="111" spans="1:23" x14ac:dyDescent="0.35">
      <c r="A111" s="7" t="e">
        <f>'V2.5.2 Measures'!#REF!</f>
        <v>#REF!</v>
      </c>
      <c r="B111" s="7" t="e">
        <f>VLOOKUP($A111,'V2.5.2 Measures'!$C:$W,6,FALSE)</f>
        <v>#REF!</v>
      </c>
      <c r="C111" s="7" t="e">
        <f>VLOOKUP($A111,'V2.5.2 Measures'!$C:$W,8,FALSE)</f>
        <v>#REF!</v>
      </c>
      <c r="D111" s="7" t="e">
        <f>IF(VLOOKUP($A111,'V2.5.2 Measures'!$C:$W,4,FALSE)="","",VLOOKUP($A111,'V2.5.2 Measures'!$C:$W,4,FALSE))</f>
        <v>#REF!</v>
      </c>
      <c r="E111" s="7" t="e">
        <f>IF((VLOOKUP($A111,'V2.5.2 Measures'!$C:$W,8,FALSE)&lt;&gt;"")*AND(VLOOKUP($A111,'V2.5.2 Measures'!$C:$W,8,FALSE)&lt;&gt;"TBD"),VLOOKUP($A111,'V2.5.2 Measures'!$C:$W,8,FALSE),"N/A")</f>
        <v>#REF!</v>
      </c>
      <c r="F111" s="7" t="e">
        <f>IF((VLOOKUP($A111,'V2.5.2 Measures'!$C:$W,9,FALSE)&lt;&gt;"")*AND(VLOOKUP($A111,'V2.5.2 Measures'!$C:$W,9,FALSE)&lt;&gt;"TBD"),VLOOKUP($A111,'V2.5.2 Measures'!$C:$W,9,FALSE),"N/A")</f>
        <v>#REF!</v>
      </c>
      <c r="G111" s="7" t="e">
        <f>IF((VLOOKUP($A111,'V2.5.2 Measures'!$C:$W,10,FALSE)&lt;&gt;"")*AND(VLOOKUP($A111,'V2.5.2 Measures'!$C:$W,10,FALSE)&lt;&gt;"TBD"),VLOOKUP($A111,'V2.5.2 Measures'!$C:$W,10,FALSE),"N/A")</f>
        <v>#REF!</v>
      </c>
      <c r="H111" s="7" t="e">
        <f>IF(VLOOKUP($A111,'V2.5.2 Measures'!$C:$W,14,FALSE)&lt;&gt; "", VLOOKUP($A111,'V2.5.2 Measures'!$C:$W,14,FALSE),"N/A")</f>
        <v>#REF!</v>
      </c>
      <c r="I111" s="7" t="e">
        <f>IF(VLOOKUP($A111,'V2.5.2 Measures'!$C:$W,15,FALSE)&lt;&gt; "", VLOOKUP($A111,'V2.5.2 Measures'!$C:$W,15,FALSE),"N/A")</f>
        <v>#REF!</v>
      </c>
      <c r="J111" s="7" t="e">
        <f>IF(VLOOKUP($A111,'V2.5.2 Measures'!$C:$W,16,FALSE)&lt;&gt; "", VLOOKUP($A111,'V2.5.2 Measures'!$C:$W,16,FALSE),"N/A")</f>
        <v>#REF!</v>
      </c>
      <c r="K111" s="7" t="e">
        <f>IF(VLOOKUP($A111,'V2.5.2 Measures'!$C:$W,17,FALSE)&lt;&gt; "", VLOOKUP($A111,'V2.5.2 Measures'!$C:$W,17,FALSE),"N/A")</f>
        <v>#REF!</v>
      </c>
      <c r="L111" s="7" t="e">
        <f>IF(VLOOKUP($A111,'V2.5.2 Measures'!$C:$W,18,FALSE)&lt;&gt; "", VLOOKUP($A111,'V2.5.2 Measures'!$C:$W,18,FALSE),"N/A")</f>
        <v>#REF!</v>
      </c>
      <c r="M111" s="7" t="e">
        <f>IF(VLOOKUP($A111,'V2.5.2 Measures'!$C:$W,19,FALSE)&lt;&gt; "", VLOOKUP($A111,'V2.5.2 Measures'!$C:$W,19,FALSE),"N/A")</f>
        <v>#REF!</v>
      </c>
      <c r="N111" s="7" t="e">
        <f>IF(VLOOKUP($A111,'V2.5.2 Measures'!$C:$W,20,FALSE)&lt;&gt; "", VLOOKUP($A111,'V2.5.2 Measures'!$C:$W,20,FALSE),"N/A")</f>
        <v>#REF!</v>
      </c>
      <c r="O111" s="7" t="e">
        <f>IF(VLOOKUP($A111,'V2.5.2 Measures'!$C:$W,21,FALSE)&lt;&gt; "", VLOOKUP($A111,'V2.5.2 Measures'!$C:$W,21,FALSE),"N/A")</f>
        <v>#REF!</v>
      </c>
      <c r="P111" s="7" t="e">
        <f>IF(VLOOKUP($A111,'V2.5.2 Measures'!$C:$W,22,FALSE)&lt;&gt; "", VLOOKUP($A111,'V2.5.2 Measures'!$C:$W,22,FALSE),"N/A")</f>
        <v>#REF!</v>
      </c>
      <c r="Q111" s="7" t="e">
        <f>IF(VLOOKUP($A111,'V2.5.2 Measures'!$C:$W,23,FALSE)&lt;&gt; "", VLOOKUP($A111,'V2.5.2 Measures'!$C:$W,23,FALSE),"N/A")</f>
        <v>#REF!</v>
      </c>
      <c r="R111" s="7" t="e">
        <f>IF(VLOOKUP($A111,'V2.5.2 Measures'!$C:$W,24,FALSE)&lt;&gt; "", VLOOKUP($A111,'V2.5.2 Measures'!$C:$W,24,FALSE),"N/A")</f>
        <v>#REF!</v>
      </c>
      <c r="S111" s="7" t="e">
        <f>IF(VLOOKUP($A111,'V2.5.2 Measures'!$C:$W,25,FALSE)&lt;&gt; "", VLOOKUP($A111,'V2.5.2 Measures'!$C:$W,25,FALSE),"N/A")</f>
        <v>#REF!</v>
      </c>
      <c r="T111" s="7" t="e">
        <f>IF(VLOOKUP($A111,'V2.5.2 Measures'!$C:$W,2,FALSE)&lt;&gt; "", VLOOKUP($A111,'V2.5.2 Measures'!$C:$W,2,FALSE),"N/A")</f>
        <v>#REF!</v>
      </c>
      <c r="U111" s="7" t="e">
        <f>IF(VLOOKUP($A111,'V2.5.2 Measures'!$C:$W,3,FALSE)&lt;&gt; "", VLOOKUP($A111,'V2.5.2 Measures'!$C:$W,3,FALSE),"N/A")</f>
        <v>#REF!</v>
      </c>
      <c r="V111" s="7" t="e">
        <f>IF(VLOOKUP($A111,'V2.5.2 Measures'!$C:$W,26,FALSE)&lt;&gt; "", VLOOKUP($A111,'V2.5.2 Measures'!$C:$W,26,FALSE),"N/A")</f>
        <v>#REF!</v>
      </c>
      <c r="W111" s="7" t="e">
        <f>IF(VLOOKUP($A111,'V2.5.2 Measures'!$C:$W,44,FALSE)&lt;&gt; "", VLOOKUP($A111,'V2.5.2 Measures'!$C:$W,44,FALSE),"N/A")</f>
        <v>#REF!</v>
      </c>
    </row>
    <row r="112" spans="1:23" x14ac:dyDescent="0.35">
      <c r="A112" s="7" t="e">
        <f>'V2.5.2 Measures'!#REF!</f>
        <v>#REF!</v>
      </c>
      <c r="B112" s="7" t="e">
        <f>VLOOKUP($A112,'V2.5.2 Measures'!$C:$W,6,FALSE)</f>
        <v>#REF!</v>
      </c>
      <c r="C112" s="7" t="e">
        <f>VLOOKUP($A112,'V2.5.2 Measures'!$C:$W,8,FALSE)</f>
        <v>#REF!</v>
      </c>
      <c r="D112" s="7" t="e">
        <f>IF(VLOOKUP($A112,'V2.5.2 Measures'!$C:$W,4,FALSE)="","",VLOOKUP($A112,'V2.5.2 Measures'!$C:$W,4,FALSE))</f>
        <v>#REF!</v>
      </c>
      <c r="E112" s="7" t="e">
        <f>IF((VLOOKUP($A112,'V2.5.2 Measures'!$C:$W,8,FALSE)&lt;&gt;"")*AND(VLOOKUP($A112,'V2.5.2 Measures'!$C:$W,8,FALSE)&lt;&gt;"TBD"),VLOOKUP($A112,'V2.5.2 Measures'!$C:$W,8,FALSE),"N/A")</f>
        <v>#REF!</v>
      </c>
      <c r="F112" s="7" t="e">
        <f>IF((VLOOKUP($A112,'V2.5.2 Measures'!$C:$W,9,FALSE)&lt;&gt;"")*AND(VLOOKUP($A112,'V2.5.2 Measures'!$C:$W,9,FALSE)&lt;&gt;"TBD"),VLOOKUP($A112,'V2.5.2 Measures'!$C:$W,9,FALSE),"N/A")</f>
        <v>#REF!</v>
      </c>
      <c r="G112" s="7" t="e">
        <f>IF((VLOOKUP($A112,'V2.5.2 Measures'!$C:$W,10,FALSE)&lt;&gt;"")*AND(VLOOKUP($A112,'V2.5.2 Measures'!$C:$W,10,FALSE)&lt;&gt;"TBD"),VLOOKUP($A112,'V2.5.2 Measures'!$C:$W,10,FALSE),"N/A")</f>
        <v>#REF!</v>
      </c>
      <c r="H112" s="7" t="e">
        <f>IF(VLOOKUP($A112,'V2.5.2 Measures'!$C:$W,14,FALSE)&lt;&gt; "", VLOOKUP($A112,'V2.5.2 Measures'!$C:$W,14,FALSE),"N/A")</f>
        <v>#REF!</v>
      </c>
      <c r="I112" s="7" t="e">
        <f>IF(VLOOKUP($A112,'V2.5.2 Measures'!$C:$W,15,FALSE)&lt;&gt; "", VLOOKUP($A112,'V2.5.2 Measures'!$C:$W,15,FALSE),"N/A")</f>
        <v>#REF!</v>
      </c>
      <c r="J112" s="7" t="e">
        <f>IF(VLOOKUP($A112,'V2.5.2 Measures'!$C:$W,16,FALSE)&lt;&gt; "", VLOOKUP($A112,'V2.5.2 Measures'!$C:$W,16,FALSE),"N/A")</f>
        <v>#REF!</v>
      </c>
      <c r="K112" s="7" t="e">
        <f>IF(VLOOKUP($A112,'V2.5.2 Measures'!$C:$W,17,FALSE)&lt;&gt; "", VLOOKUP($A112,'V2.5.2 Measures'!$C:$W,17,FALSE),"N/A")</f>
        <v>#REF!</v>
      </c>
      <c r="L112" s="7" t="e">
        <f>IF(VLOOKUP($A112,'V2.5.2 Measures'!$C:$W,18,FALSE)&lt;&gt; "", VLOOKUP($A112,'V2.5.2 Measures'!$C:$W,18,FALSE),"N/A")</f>
        <v>#REF!</v>
      </c>
      <c r="M112" s="7" t="e">
        <f>IF(VLOOKUP($A112,'V2.5.2 Measures'!$C:$W,19,FALSE)&lt;&gt; "", VLOOKUP($A112,'V2.5.2 Measures'!$C:$W,19,FALSE),"N/A")</f>
        <v>#REF!</v>
      </c>
      <c r="N112" s="7" t="e">
        <f>IF(VLOOKUP($A112,'V2.5.2 Measures'!$C:$W,20,FALSE)&lt;&gt; "", VLOOKUP($A112,'V2.5.2 Measures'!$C:$W,20,FALSE),"N/A")</f>
        <v>#REF!</v>
      </c>
      <c r="O112" s="7" t="e">
        <f>IF(VLOOKUP($A112,'V2.5.2 Measures'!$C:$W,21,FALSE)&lt;&gt; "", VLOOKUP($A112,'V2.5.2 Measures'!$C:$W,21,FALSE),"N/A")</f>
        <v>#REF!</v>
      </c>
      <c r="P112" s="7" t="e">
        <f>IF(VLOOKUP($A112,'V2.5.2 Measures'!$C:$W,22,FALSE)&lt;&gt; "", VLOOKUP($A112,'V2.5.2 Measures'!$C:$W,22,FALSE),"N/A")</f>
        <v>#REF!</v>
      </c>
      <c r="Q112" s="7" t="e">
        <f>IF(VLOOKUP($A112,'V2.5.2 Measures'!$C:$W,23,FALSE)&lt;&gt; "", VLOOKUP($A112,'V2.5.2 Measures'!$C:$W,23,FALSE),"N/A")</f>
        <v>#REF!</v>
      </c>
      <c r="R112" s="7" t="e">
        <f>IF(VLOOKUP($A112,'V2.5.2 Measures'!$C:$W,24,FALSE)&lt;&gt; "", VLOOKUP($A112,'V2.5.2 Measures'!$C:$W,24,FALSE),"N/A")</f>
        <v>#REF!</v>
      </c>
      <c r="S112" s="7" t="e">
        <f>IF(VLOOKUP($A112,'V2.5.2 Measures'!$C:$W,25,FALSE)&lt;&gt; "", VLOOKUP($A112,'V2.5.2 Measures'!$C:$W,25,FALSE),"N/A")</f>
        <v>#REF!</v>
      </c>
      <c r="T112" s="7" t="e">
        <f>IF(VLOOKUP($A112,'V2.5.2 Measures'!$C:$W,2,FALSE)&lt;&gt; "", VLOOKUP($A112,'V2.5.2 Measures'!$C:$W,2,FALSE),"N/A")</f>
        <v>#REF!</v>
      </c>
      <c r="U112" s="7" t="e">
        <f>IF(VLOOKUP($A112,'V2.5.2 Measures'!$C:$W,3,FALSE)&lt;&gt; "", VLOOKUP($A112,'V2.5.2 Measures'!$C:$W,3,FALSE),"N/A")</f>
        <v>#REF!</v>
      </c>
      <c r="V112" s="7" t="e">
        <f>IF(VLOOKUP($A112,'V2.5.2 Measures'!$C:$W,26,FALSE)&lt;&gt; "", VLOOKUP($A112,'V2.5.2 Measures'!$C:$W,26,FALSE),"N/A")</f>
        <v>#REF!</v>
      </c>
      <c r="W112" s="7" t="e">
        <f>IF(VLOOKUP($A112,'V2.5.2 Measures'!$C:$W,44,FALSE)&lt;&gt; "", VLOOKUP($A112,'V2.5.2 Measures'!$C:$W,44,FALSE),"N/A")</f>
        <v>#REF!</v>
      </c>
    </row>
    <row r="113" spans="1:23" x14ac:dyDescent="0.35">
      <c r="A113" s="7" t="e">
        <f>'V2.5.2 Measures'!#REF!</f>
        <v>#REF!</v>
      </c>
      <c r="B113" s="7" t="e">
        <f>VLOOKUP($A113,'V2.5.2 Measures'!$C:$W,6,FALSE)</f>
        <v>#REF!</v>
      </c>
      <c r="C113" s="7" t="e">
        <f>VLOOKUP($A113,'V2.5.2 Measures'!$C:$W,8,FALSE)</f>
        <v>#REF!</v>
      </c>
      <c r="D113" s="7" t="e">
        <f>IF(VLOOKUP($A113,'V2.5.2 Measures'!$C:$W,4,FALSE)="","",VLOOKUP($A113,'V2.5.2 Measures'!$C:$W,4,FALSE))</f>
        <v>#REF!</v>
      </c>
      <c r="E113" s="7" t="e">
        <f>IF((VLOOKUP($A113,'V2.5.2 Measures'!$C:$W,8,FALSE)&lt;&gt;"")*AND(VLOOKUP($A113,'V2.5.2 Measures'!$C:$W,8,FALSE)&lt;&gt;"TBD"),VLOOKUP($A113,'V2.5.2 Measures'!$C:$W,8,FALSE),"N/A")</f>
        <v>#REF!</v>
      </c>
      <c r="F113" s="7" t="e">
        <f>IF((VLOOKUP($A113,'V2.5.2 Measures'!$C:$W,9,FALSE)&lt;&gt;"")*AND(VLOOKUP($A113,'V2.5.2 Measures'!$C:$W,9,FALSE)&lt;&gt;"TBD"),VLOOKUP($A113,'V2.5.2 Measures'!$C:$W,9,FALSE),"N/A")</f>
        <v>#REF!</v>
      </c>
      <c r="G113" s="7" t="e">
        <f>IF((VLOOKUP($A113,'V2.5.2 Measures'!$C:$W,10,FALSE)&lt;&gt;"")*AND(VLOOKUP($A113,'V2.5.2 Measures'!$C:$W,10,FALSE)&lt;&gt;"TBD"),VLOOKUP($A113,'V2.5.2 Measures'!$C:$W,10,FALSE),"N/A")</f>
        <v>#REF!</v>
      </c>
      <c r="H113" s="7" t="e">
        <f>IF(VLOOKUP($A113,'V2.5.2 Measures'!$C:$W,14,FALSE)&lt;&gt; "", VLOOKUP($A113,'V2.5.2 Measures'!$C:$W,14,FALSE),"N/A")</f>
        <v>#REF!</v>
      </c>
      <c r="I113" s="7" t="e">
        <f>IF(VLOOKUP($A113,'V2.5.2 Measures'!$C:$W,15,FALSE)&lt;&gt; "", VLOOKUP($A113,'V2.5.2 Measures'!$C:$W,15,FALSE),"N/A")</f>
        <v>#REF!</v>
      </c>
      <c r="J113" s="7" t="e">
        <f>IF(VLOOKUP($A113,'V2.5.2 Measures'!$C:$W,16,FALSE)&lt;&gt; "", VLOOKUP($A113,'V2.5.2 Measures'!$C:$W,16,FALSE),"N/A")</f>
        <v>#REF!</v>
      </c>
      <c r="K113" s="7" t="e">
        <f>IF(VLOOKUP($A113,'V2.5.2 Measures'!$C:$W,17,FALSE)&lt;&gt; "", VLOOKUP($A113,'V2.5.2 Measures'!$C:$W,17,FALSE),"N/A")</f>
        <v>#REF!</v>
      </c>
      <c r="L113" s="7" t="e">
        <f>IF(VLOOKUP($A113,'V2.5.2 Measures'!$C:$W,18,FALSE)&lt;&gt; "", VLOOKUP($A113,'V2.5.2 Measures'!$C:$W,18,FALSE),"N/A")</f>
        <v>#REF!</v>
      </c>
      <c r="M113" s="7" t="e">
        <f>IF(VLOOKUP($A113,'V2.5.2 Measures'!$C:$W,19,FALSE)&lt;&gt; "", VLOOKUP($A113,'V2.5.2 Measures'!$C:$W,19,FALSE),"N/A")</f>
        <v>#REF!</v>
      </c>
      <c r="N113" s="7" t="e">
        <f>IF(VLOOKUP($A113,'V2.5.2 Measures'!$C:$W,20,FALSE)&lt;&gt; "", VLOOKUP($A113,'V2.5.2 Measures'!$C:$W,20,FALSE),"N/A")</f>
        <v>#REF!</v>
      </c>
      <c r="O113" s="7" t="e">
        <f>IF(VLOOKUP($A113,'V2.5.2 Measures'!$C:$W,21,FALSE)&lt;&gt; "", VLOOKUP($A113,'V2.5.2 Measures'!$C:$W,21,FALSE),"N/A")</f>
        <v>#REF!</v>
      </c>
      <c r="P113" s="7" t="e">
        <f>IF(VLOOKUP($A113,'V2.5.2 Measures'!$C:$W,22,FALSE)&lt;&gt; "", VLOOKUP($A113,'V2.5.2 Measures'!$C:$W,22,FALSE),"N/A")</f>
        <v>#REF!</v>
      </c>
      <c r="Q113" s="7" t="e">
        <f>IF(VLOOKUP($A113,'V2.5.2 Measures'!$C:$W,23,FALSE)&lt;&gt; "", VLOOKUP($A113,'V2.5.2 Measures'!$C:$W,23,FALSE),"N/A")</f>
        <v>#REF!</v>
      </c>
      <c r="R113" s="7" t="e">
        <f>IF(VLOOKUP($A113,'V2.5.2 Measures'!$C:$W,24,FALSE)&lt;&gt; "", VLOOKUP($A113,'V2.5.2 Measures'!$C:$W,24,FALSE),"N/A")</f>
        <v>#REF!</v>
      </c>
      <c r="S113" s="7" t="e">
        <f>IF(VLOOKUP($A113,'V2.5.2 Measures'!$C:$W,25,FALSE)&lt;&gt; "", VLOOKUP($A113,'V2.5.2 Measures'!$C:$W,25,FALSE),"N/A")</f>
        <v>#REF!</v>
      </c>
      <c r="T113" s="7" t="e">
        <f>IF(VLOOKUP($A113,'V2.5.2 Measures'!$C:$W,2,FALSE)&lt;&gt; "", VLOOKUP($A113,'V2.5.2 Measures'!$C:$W,2,FALSE),"N/A")</f>
        <v>#REF!</v>
      </c>
      <c r="U113" s="7" t="e">
        <f>IF(VLOOKUP($A113,'V2.5.2 Measures'!$C:$W,3,FALSE)&lt;&gt; "", VLOOKUP($A113,'V2.5.2 Measures'!$C:$W,3,FALSE),"N/A")</f>
        <v>#REF!</v>
      </c>
      <c r="V113" s="7" t="e">
        <f>IF(VLOOKUP($A113,'V2.5.2 Measures'!$C:$W,26,FALSE)&lt;&gt; "", VLOOKUP($A113,'V2.5.2 Measures'!$C:$W,26,FALSE),"N/A")</f>
        <v>#REF!</v>
      </c>
      <c r="W113" s="7" t="e">
        <f>IF(VLOOKUP($A113,'V2.5.2 Measures'!$C:$W,44,FALSE)&lt;&gt; "", VLOOKUP($A113,'V2.5.2 Measures'!$C:$W,44,FALSE),"N/A")</f>
        <v>#REF!</v>
      </c>
    </row>
    <row r="114" spans="1:23" x14ac:dyDescent="0.35">
      <c r="A114" s="7" t="e">
        <f>'V2.5.2 Measures'!#REF!</f>
        <v>#REF!</v>
      </c>
      <c r="B114" s="7" t="e">
        <f>VLOOKUP($A114,'V2.5.2 Measures'!$C:$W,6,FALSE)</f>
        <v>#REF!</v>
      </c>
      <c r="C114" s="7" t="e">
        <f>VLOOKUP($A114,'V2.5.2 Measures'!$C:$W,8,FALSE)</f>
        <v>#REF!</v>
      </c>
      <c r="D114" s="7" t="e">
        <f>IF(VLOOKUP($A114,'V2.5.2 Measures'!$C:$W,4,FALSE)="","",VLOOKUP($A114,'V2.5.2 Measures'!$C:$W,4,FALSE))</f>
        <v>#REF!</v>
      </c>
      <c r="E114" s="7" t="e">
        <f>IF((VLOOKUP($A114,'V2.5.2 Measures'!$C:$W,8,FALSE)&lt;&gt;"")*AND(VLOOKUP($A114,'V2.5.2 Measures'!$C:$W,8,FALSE)&lt;&gt;"TBD"),VLOOKUP($A114,'V2.5.2 Measures'!$C:$W,8,FALSE),"N/A")</f>
        <v>#REF!</v>
      </c>
      <c r="F114" s="7" t="e">
        <f>IF((VLOOKUP($A114,'V2.5.2 Measures'!$C:$W,9,FALSE)&lt;&gt;"")*AND(VLOOKUP($A114,'V2.5.2 Measures'!$C:$W,9,FALSE)&lt;&gt;"TBD"),VLOOKUP($A114,'V2.5.2 Measures'!$C:$W,9,FALSE),"N/A")</f>
        <v>#REF!</v>
      </c>
      <c r="G114" s="7" t="e">
        <f>IF((VLOOKUP($A114,'V2.5.2 Measures'!$C:$W,10,FALSE)&lt;&gt;"")*AND(VLOOKUP($A114,'V2.5.2 Measures'!$C:$W,10,FALSE)&lt;&gt;"TBD"),VLOOKUP($A114,'V2.5.2 Measures'!$C:$W,10,FALSE),"N/A")</f>
        <v>#REF!</v>
      </c>
      <c r="H114" s="7" t="e">
        <f>IF(VLOOKUP($A114,'V2.5.2 Measures'!$C:$W,14,FALSE)&lt;&gt; "", VLOOKUP($A114,'V2.5.2 Measures'!$C:$W,14,FALSE),"N/A")</f>
        <v>#REF!</v>
      </c>
      <c r="I114" s="7" t="e">
        <f>IF(VLOOKUP($A114,'V2.5.2 Measures'!$C:$W,15,FALSE)&lt;&gt; "", VLOOKUP($A114,'V2.5.2 Measures'!$C:$W,15,FALSE),"N/A")</f>
        <v>#REF!</v>
      </c>
      <c r="J114" s="7" t="e">
        <f>IF(VLOOKUP($A114,'V2.5.2 Measures'!$C:$W,16,FALSE)&lt;&gt; "", VLOOKUP($A114,'V2.5.2 Measures'!$C:$W,16,FALSE),"N/A")</f>
        <v>#REF!</v>
      </c>
      <c r="K114" s="7" t="e">
        <f>IF(VLOOKUP($A114,'V2.5.2 Measures'!$C:$W,17,FALSE)&lt;&gt; "", VLOOKUP($A114,'V2.5.2 Measures'!$C:$W,17,FALSE),"N/A")</f>
        <v>#REF!</v>
      </c>
      <c r="L114" s="7" t="e">
        <f>IF(VLOOKUP($A114,'V2.5.2 Measures'!$C:$W,18,FALSE)&lt;&gt; "", VLOOKUP($A114,'V2.5.2 Measures'!$C:$W,18,FALSE),"N/A")</f>
        <v>#REF!</v>
      </c>
      <c r="M114" s="7" t="e">
        <f>IF(VLOOKUP($A114,'V2.5.2 Measures'!$C:$W,19,FALSE)&lt;&gt; "", VLOOKUP($A114,'V2.5.2 Measures'!$C:$W,19,FALSE),"N/A")</f>
        <v>#REF!</v>
      </c>
      <c r="N114" s="7" t="e">
        <f>IF(VLOOKUP($A114,'V2.5.2 Measures'!$C:$W,20,FALSE)&lt;&gt; "", VLOOKUP($A114,'V2.5.2 Measures'!$C:$W,20,FALSE),"N/A")</f>
        <v>#REF!</v>
      </c>
      <c r="O114" s="7" t="e">
        <f>IF(VLOOKUP($A114,'V2.5.2 Measures'!$C:$W,21,FALSE)&lt;&gt; "", VLOOKUP($A114,'V2.5.2 Measures'!$C:$W,21,FALSE),"N/A")</f>
        <v>#REF!</v>
      </c>
      <c r="P114" s="7" t="e">
        <f>IF(VLOOKUP($A114,'V2.5.2 Measures'!$C:$W,22,FALSE)&lt;&gt; "", VLOOKUP($A114,'V2.5.2 Measures'!$C:$W,22,FALSE),"N/A")</f>
        <v>#REF!</v>
      </c>
      <c r="Q114" s="7" t="e">
        <f>IF(VLOOKUP($A114,'V2.5.2 Measures'!$C:$W,23,FALSE)&lt;&gt; "", VLOOKUP($A114,'V2.5.2 Measures'!$C:$W,23,FALSE),"N/A")</f>
        <v>#REF!</v>
      </c>
      <c r="R114" s="7" t="e">
        <f>IF(VLOOKUP($A114,'V2.5.2 Measures'!$C:$W,24,FALSE)&lt;&gt; "", VLOOKUP($A114,'V2.5.2 Measures'!$C:$W,24,FALSE),"N/A")</f>
        <v>#REF!</v>
      </c>
      <c r="S114" s="7" t="e">
        <f>IF(VLOOKUP($A114,'V2.5.2 Measures'!$C:$W,25,FALSE)&lt;&gt; "", VLOOKUP($A114,'V2.5.2 Measures'!$C:$W,25,FALSE),"N/A")</f>
        <v>#REF!</v>
      </c>
      <c r="T114" s="7" t="e">
        <f>IF(VLOOKUP($A114,'V2.5.2 Measures'!$C:$W,2,FALSE)&lt;&gt; "", VLOOKUP($A114,'V2.5.2 Measures'!$C:$W,2,FALSE),"N/A")</f>
        <v>#REF!</v>
      </c>
      <c r="U114" s="7" t="e">
        <f>IF(VLOOKUP($A114,'V2.5.2 Measures'!$C:$W,3,FALSE)&lt;&gt; "", VLOOKUP($A114,'V2.5.2 Measures'!$C:$W,3,FALSE),"N/A")</f>
        <v>#REF!</v>
      </c>
      <c r="V114" s="7" t="e">
        <f>IF(VLOOKUP($A114,'V2.5.2 Measures'!$C:$W,26,FALSE)&lt;&gt; "", VLOOKUP($A114,'V2.5.2 Measures'!$C:$W,26,FALSE),"N/A")</f>
        <v>#REF!</v>
      </c>
      <c r="W114" s="7" t="e">
        <f>IF(VLOOKUP($A114,'V2.5.2 Measures'!$C:$W,44,FALSE)&lt;&gt; "", VLOOKUP($A114,'V2.5.2 Measures'!$C:$W,44,FALSE),"N/A")</f>
        <v>#REF!</v>
      </c>
    </row>
    <row r="115" spans="1:23" x14ac:dyDescent="0.35">
      <c r="A115" s="7" t="e">
        <f>'V2.5.2 Measures'!#REF!</f>
        <v>#REF!</v>
      </c>
      <c r="B115" s="7" t="e">
        <f>VLOOKUP($A115,'V2.5.2 Measures'!$C:$W,6,FALSE)</f>
        <v>#REF!</v>
      </c>
      <c r="C115" s="7" t="e">
        <f>VLOOKUP($A115,'V2.5.2 Measures'!$C:$W,8,FALSE)</f>
        <v>#REF!</v>
      </c>
      <c r="D115" s="7" t="e">
        <f>IF(VLOOKUP($A115,'V2.5.2 Measures'!$C:$W,4,FALSE)="","",VLOOKUP($A115,'V2.5.2 Measures'!$C:$W,4,FALSE))</f>
        <v>#REF!</v>
      </c>
      <c r="E115" s="7" t="e">
        <f>IF((VLOOKUP($A115,'V2.5.2 Measures'!$C:$W,8,FALSE)&lt;&gt;"")*AND(VLOOKUP($A115,'V2.5.2 Measures'!$C:$W,8,FALSE)&lt;&gt;"TBD"),VLOOKUP($A115,'V2.5.2 Measures'!$C:$W,8,FALSE),"N/A")</f>
        <v>#REF!</v>
      </c>
      <c r="F115" s="7" t="e">
        <f>IF((VLOOKUP($A115,'V2.5.2 Measures'!$C:$W,9,FALSE)&lt;&gt;"")*AND(VLOOKUP($A115,'V2.5.2 Measures'!$C:$W,9,FALSE)&lt;&gt;"TBD"),VLOOKUP($A115,'V2.5.2 Measures'!$C:$W,9,FALSE),"N/A")</f>
        <v>#REF!</v>
      </c>
      <c r="G115" s="7" t="e">
        <f>IF((VLOOKUP($A115,'V2.5.2 Measures'!$C:$W,10,FALSE)&lt;&gt;"")*AND(VLOOKUP($A115,'V2.5.2 Measures'!$C:$W,10,FALSE)&lt;&gt;"TBD"),VLOOKUP($A115,'V2.5.2 Measures'!$C:$W,10,FALSE),"N/A")</f>
        <v>#REF!</v>
      </c>
      <c r="H115" s="7" t="e">
        <f>IF(VLOOKUP($A115,'V2.5.2 Measures'!$C:$W,14,FALSE)&lt;&gt; "", VLOOKUP($A115,'V2.5.2 Measures'!$C:$W,14,FALSE),"N/A")</f>
        <v>#REF!</v>
      </c>
      <c r="I115" s="7" t="e">
        <f>IF(VLOOKUP($A115,'V2.5.2 Measures'!$C:$W,15,FALSE)&lt;&gt; "", VLOOKUP($A115,'V2.5.2 Measures'!$C:$W,15,FALSE),"N/A")</f>
        <v>#REF!</v>
      </c>
      <c r="J115" s="7" t="e">
        <f>IF(VLOOKUP($A115,'V2.5.2 Measures'!$C:$W,16,FALSE)&lt;&gt; "", VLOOKUP($A115,'V2.5.2 Measures'!$C:$W,16,FALSE),"N/A")</f>
        <v>#REF!</v>
      </c>
      <c r="K115" s="7" t="e">
        <f>IF(VLOOKUP($A115,'V2.5.2 Measures'!$C:$W,17,FALSE)&lt;&gt; "", VLOOKUP($A115,'V2.5.2 Measures'!$C:$W,17,FALSE),"N/A")</f>
        <v>#REF!</v>
      </c>
      <c r="L115" s="7" t="e">
        <f>IF(VLOOKUP($A115,'V2.5.2 Measures'!$C:$W,18,FALSE)&lt;&gt; "", VLOOKUP($A115,'V2.5.2 Measures'!$C:$W,18,FALSE),"N/A")</f>
        <v>#REF!</v>
      </c>
      <c r="M115" s="7" t="e">
        <f>IF(VLOOKUP($A115,'V2.5.2 Measures'!$C:$W,19,FALSE)&lt;&gt; "", VLOOKUP($A115,'V2.5.2 Measures'!$C:$W,19,FALSE),"N/A")</f>
        <v>#REF!</v>
      </c>
      <c r="N115" s="7" t="e">
        <f>IF(VLOOKUP($A115,'V2.5.2 Measures'!$C:$W,20,FALSE)&lt;&gt; "", VLOOKUP($A115,'V2.5.2 Measures'!$C:$W,20,FALSE),"N/A")</f>
        <v>#REF!</v>
      </c>
      <c r="O115" s="7" t="e">
        <f>IF(VLOOKUP($A115,'V2.5.2 Measures'!$C:$W,21,FALSE)&lt;&gt; "", VLOOKUP($A115,'V2.5.2 Measures'!$C:$W,21,FALSE),"N/A")</f>
        <v>#REF!</v>
      </c>
      <c r="P115" s="7" t="e">
        <f>IF(VLOOKUP($A115,'V2.5.2 Measures'!$C:$W,22,FALSE)&lt;&gt; "", VLOOKUP($A115,'V2.5.2 Measures'!$C:$W,22,FALSE),"N/A")</f>
        <v>#REF!</v>
      </c>
      <c r="Q115" s="7" t="e">
        <f>IF(VLOOKUP($A115,'V2.5.2 Measures'!$C:$W,23,FALSE)&lt;&gt; "", VLOOKUP($A115,'V2.5.2 Measures'!$C:$W,23,FALSE),"N/A")</f>
        <v>#REF!</v>
      </c>
      <c r="R115" s="7" t="e">
        <f>IF(VLOOKUP($A115,'V2.5.2 Measures'!$C:$W,24,FALSE)&lt;&gt; "", VLOOKUP($A115,'V2.5.2 Measures'!$C:$W,24,FALSE),"N/A")</f>
        <v>#REF!</v>
      </c>
      <c r="S115" s="7" t="e">
        <f>IF(VLOOKUP($A115,'V2.5.2 Measures'!$C:$W,25,FALSE)&lt;&gt; "", VLOOKUP($A115,'V2.5.2 Measures'!$C:$W,25,FALSE),"N/A")</f>
        <v>#REF!</v>
      </c>
      <c r="T115" s="7" t="e">
        <f>IF(VLOOKUP($A115,'V2.5.2 Measures'!$C:$W,2,FALSE)&lt;&gt; "", VLOOKUP($A115,'V2.5.2 Measures'!$C:$W,2,FALSE),"N/A")</f>
        <v>#REF!</v>
      </c>
      <c r="U115" s="7" t="e">
        <f>IF(VLOOKUP($A115,'V2.5.2 Measures'!$C:$W,3,FALSE)&lt;&gt; "", VLOOKUP($A115,'V2.5.2 Measures'!$C:$W,3,FALSE),"N/A")</f>
        <v>#REF!</v>
      </c>
      <c r="V115" s="7" t="e">
        <f>IF(VLOOKUP($A115,'V2.5.2 Measures'!$C:$W,26,FALSE)&lt;&gt; "", VLOOKUP($A115,'V2.5.2 Measures'!$C:$W,26,FALSE),"N/A")</f>
        <v>#REF!</v>
      </c>
      <c r="W115" s="7" t="e">
        <f>IF(VLOOKUP($A115,'V2.5.2 Measures'!$C:$W,44,FALSE)&lt;&gt; "", VLOOKUP($A115,'V2.5.2 Measures'!$C:$W,44,FALSE),"N/A")</f>
        <v>#REF!</v>
      </c>
    </row>
    <row r="116" spans="1:23" x14ac:dyDescent="0.35">
      <c r="A116" s="7" t="e">
        <f>'V2.5.2 Measures'!#REF!</f>
        <v>#REF!</v>
      </c>
      <c r="B116" s="7" t="e">
        <f>VLOOKUP($A116,'V2.5.2 Measures'!$C:$W,6,FALSE)</f>
        <v>#REF!</v>
      </c>
      <c r="C116" s="7" t="e">
        <f>VLOOKUP($A116,'V2.5.2 Measures'!$C:$W,8,FALSE)</f>
        <v>#REF!</v>
      </c>
      <c r="D116" s="7" t="e">
        <f>IF(VLOOKUP($A116,'V2.5.2 Measures'!$C:$W,4,FALSE)="","",VLOOKUP($A116,'V2.5.2 Measures'!$C:$W,4,FALSE))</f>
        <v>#REF!</v>
      </c>
      <c r="E116" s="7" t="e">
        <f>IF((VLOOKUP($A116,'V2.5.2 Measures'!$C:$W,8,FALSE)&lt;&gt;"")*AND(VLOOKUP($A116,'V2.5.2 Measures'!$C:$W,8,FALSE)&lt;&gt;"TBD"),VLOOKUP($A116,'V2.5.2 Measures'!$C:$W,8,FALSE),"N/A")</f>
        <v>#REF!</v>
      </c>
      <c r="F116" s="7" t="e">
        <f>IF((VLOOKUP($A116,'V2.5.2 Measures'!$C:$W,9,FALSE)&lt;&gt;"")*AND(VLOOKUP($A116,'V2.5.2 Measures'!$C:$W,9,FALSE)&lt;&gt;"TBD"),VLOOKUP($A116,'V2.5.2 Measures'!$C:$W,9,FALSE),"N/A")</f>
        <v>#REF!</v>
      </c>
      <c r="G116" s="7" t="e">
        <f>IF((VLOOKUP($A116,'V2.5.2 Measures'!$C:$W,10,FALSE)&lt;&gt;"")*AND(VLOOKUP($A116,'V2.5.2 Measures'!$C:$W,10,FALSE)&lt;&gt;"TBD"),VLOOKUP($A116,'V2.5.2 Measures'!$C:$W,10,FALSE),"N/A")</f>
        <v>#REF!</v>
      </c>
      <c r="H116" s="7" t="e">
        <f>IF(VLOOKUP($A116,'V2.5.2 Measures'!$C:$W,14,FALSE)&lt;&gt; "", VLOOKUP($A116,'V2.5.2 Measures'!$C:$W,14,FALSE),"N/A")</f>
        <v>#REF!</v>
      </c>
      <c r="I116" s="7" t="e">
        <f>IF(VLOOKUP($A116,'V2.5.2 Measures'!$C:$W,15,FALSE)&lt;&gt; "", VLOOKUP($A116,'V2.5.2 Measures'!$C:$W,15,FALSE),"N/A")</f>
        <v>#REF!</v>
      </c>
      <c r="J116" s="7" t="e">
        <f>IF(VLOOKUP($A116,'V2.5.2 Measures'!$C:$W,16,FALSE)&lt;&gt; "", VLOOKUP($A116,'V2.5.2 Measures'!$C:$W,16,FALSE),"N/A")</f>
        <v>#REF!</v>
      </c>
      <c r="K116" s="7" t="e">
        <f>IF(VLOOKUP($A116,'V2.5.2 Measures'!$C:$W,17,FALSE)&lt;&gt; "", VLOOKUP($A116,'V2.5.2 Measures'!$C:$W,17,FALSE),"N/A")</f>
        <v>#REF!</v>
      </c>
      <c r="L116" s="7" t="e">
        <f>IF(VLOOKUP($A116,'V2.5.2 Measures'!$C:$W,18,FALSE)&lt;&gt; "", VLOOKUP($A116,'V2.5.2 Measures'!$C:$W,18,FALSE),"N/A")</f>
        <v>#REF!</v>
      </c>
      <c r="M116" s="7" t="e">
        <f>IF(VLOOKUP($A116,'V2.5.2 Measures'!$C:$W,19,FALSE)&lt;&gt; "", VLOOKUP($A116,'V2.5.2 Measures'!$C:$W,19,FALSE),"N/A")</f>
        <v>#REF!</v>
      </c>
      <c r="N116" s="7" t="e">
        <f>IF(VLOOKUP($A116,'V2.5.2 Measures'!$C:$W,20,FALSE)&lt;&gt; "", VLOOKUP($A116,'V2.5.2 Measures'!$C:$W,20,FALSE),"N/A")</f>
        <v>#REF!</v>
      </c>
      <c r="O116" s="7" t="e">
        <f>IF(VLOOKUP($A116,'V2.5.2 Measures'!$C:$W,21,FALSE)&lt;&gt; "", VLOOKUP($A116,'V2.5.2 Measures'!$C:$W,21,FALSE),"N/A")</f>
        <v>#REF!</v>
      </c>
      <c r="P116" s="7" t="e">
        <f>IF(VLOOKUP($A116,'V2.5.2 Measures'!$C:$W,22,FALSE)&lt;&gt; "", VLOOKUP($A116,'V2.5.2 Measures'!$C:$W,22,FALSE),"N/A")</f>
        <v>#REF!</v>
      </c>
      <c r="Q116" s="7" t="e">
        <f>IF(VLOOKUP($A116,'V2.5.2 Measures'!$C:$W,23,FALSE)&lt;&gt; "", VLOOKUP($A116,'V2.5.2 Measures'!$C:$W,23,FALSE),"N/A")</f>
        <v>#REF!</v>
      </c>
      <c r="R116" s="7" t="e">
        <f>IF(VLOOKUP($A116,'V2.5.2 Measures'!$C:$W,24,FALSE)&lt;&gt; "", VLOOKUP($A116,'V2.5.2 Measures'!$C:$W,24,FALSE),"N/A")</f>
        <v>#REF!</v>
      </c>
      <c r="S116" s="7" t="e">
        <f>IF(VLOOKUP($A116,'V2.5.2 Measures'!$C:$W,25,FALSE)&lt;&gt; "", VLOOKUP($A116,'V2.5.2 Measures'!$C:$W,25,FALSE),"N/A")</f>
        <v>#REF!</v>
      </c>
      <c r="T116" s="7" t="e">
        <f>IF(VLOOKUP($A116,'V2.5.2 Measures'!$C:$W,2,FALSE)&lt;&gt; "", VLOOKUP($A116,'V2.5.2 Measures'!$C:$W,2,FALSE),"N/A")</f>
        <v>#REF!</v>
      </c>
      <c r="U116" s="7" t="e">
        <f>IF(VLOOKUP($A116,'V2.5.2 Measures'!$C:$W,3,FALSE)&lt;&gt; "", VLOOKUP($A116,'V2.5.2 Measures'!$C:$W,3,FALSE),"N/A")</f>
        <v>#REF!</v>
      </c>
      <c r="V116" s="7" t="e">
        <f>IF(VLOOKUP($A116,'V2.5.2 Measures'!$C:$W,26,FALSE)&lt;&gt; "", VLOOKUP($A116,'V2.5.2 Measures'!$C:$W,26,FALSE),"N/A")</f>
        <v>#REF!</v>
      </c>
      <c r="W116" s="7" t="e">
        <f>IF(VLOOKUP($A116,'V2.5.2 Measures'!$C:$W,44,FALSE)&lt;&gt; "", VLOOKUP($A116,'V2.5.2 Measures'!$C:$W,44,FALSE),"N/A")</f>
        <v>#REF!</v>
      </c>
    </row>
    <row r="117" spans="1:23" x14ac:dyDescent="0.35">
      <c r="A117" s="7" t="e">
        <f>'V2.5.2 Measures'!#REF!</f>
        <v>#REF!</v>
      </c>
      <c r="B117" s="7" t="e">
        <f>VLOOKUP($A117,'V2.5.2 Measures'!$C:$W,6,FALSE)</f>
        <v>#REF!</v>
      </c>
      <c r="C117" s="7" t="e">
        <f>VLOOKUP($A117,'V2.5.2 Measures'!$C:$W,8,FALSE)</f>
        <v>#REF!</v>
      </c>
      <c r="D117" s="7" t="e">
        <f>IF(VLOOKUP($A117,'V2.5.2 Measures'!$C:$W,4,FALSE)="","",VLOOKUP($A117,'V2.5.2 Measures'!$C:$W,4,FALSE))</f>
        <v>#REF!</v>
      </c>
      <c r="E117" s="7" t="e">
        <f>IF((VLOOKUP($A117,'V2.5.2 Measures'!$C:$W,8,FALSE)&lt;&gt;"")*AND(VLOOKUP($A117,'V2.5.2 Measures'!$C:$W,8,FALSE)&lt;&gt;"TBD"),VLOOKUP($A117,'V2.5.2 Measures'!$C:$W,8,FALSE),"N/A")</f>
        <v>#REF!</v>
      </c>
      <c r="F117" s="7" t="e">
        <f>IF((VLOOKUP($A117,'V2.5.2 Measures'!$C:$W,9,FALSE)&lt;&gt;"")*AND(VLOOKUP($A117,'V2.5.2 Measures'!$C:$W,9,FALSE)&lt;&gt;"TBD"),VLOOKUP($A117,'V2.5.2 Measures'!$C:$W,9,FALSE),"N/A")</f>
        <v>#REF!</v>
      </c>
      <c r="G117" s="7" t="e">
        <f>IF((VLOOKUP($A117,'V2.5.2 Measures'!$C:$W,10,FALSE)&lt;&gt;"")*AND(VLOOKUP($A117,'V2.5.2 Measures'!$C:$W,10,FALSE)&lt;&gt;"TBD"),VLOOKUP($A117,'V2.5.2 Measures'!$C:$W,10,FALSE),"N/A")</f>
        <v>#REF!</v>
      </c>
      <c r="H117" s="7" t="e">
        <f>IF(VLOOKUP($A117,'V2.5.2 Measures'!$C:$W,14,FALSE)&lt;&gt; "", VLOOKUP($A117,'V2.5.2 Measures'!$C:$W,14,FALSE),"N/A")</f>
        <v>#REF!</v>
      </c>
      <c r="I117" s="7" t="e">
        <f>IF(VLOOKUP($A117,'V2.5.2 Measures'!$C:$W,15,FALSE)&lt;&gt; "", VLOOKUP($A117,'V2.5.2 Measures'!$C:$W,15,FALSE),"N/A")</f>
        <v>#REF!</v>
      </c>
      <c r="J117" s="7" t="e">
        <f>IF(VLOOKUP($A117,'V2.5.2 Measures'!$C:$W,16,FALSE)&lt;&gt; "", VLOOKUP($A117,'V2.5.2 Measures'!$C:$W,16,FALSE),"N/A")</f>
        <v>#REF!</v>
      </c>
      <c r="K117" s="7" t="e">
        <f>IF(VLOOKUP($A117,'V2.5.2 Measures'!$C:$W,17,FALSE)&lt;&gt; "", VLOOKUP($A117,'V2.5.2 Measures'!$C:$W,17,FALSE),"N/A")</f>
        <v>#REF!</v>
      </c>
      <c r="L117" s="7" t="e">
        <f>IF(VLOOKUP($A117,'V2.5.2 Measures'!$C:$W,18,FALSE)&lt;&gt; "", VLOOKUP($A117,'V2.5.2 Measures'!$C:$W,18,FALSE),"N/A")</f>
        <v>#REF!</v>
      </c>
      <c r="M117" s="7" t="e">
        <f>IF(VLOOKUP($A117,'V2.5.2 Measures'!$C:$W,19,FALSE)&lt;&gt; "", VLOOKUP($A117,'V2.5.2 Measures'!$C:$W,19,FALSE),"N/A")</f>
        <v>#REF!</v>
      </c>
      <c r="N117" s="7" t="e">
        <f>IF(VLOOKUP($A117,'V2.5.2 Measures'!$C:$W,20,FALSE)&lt;&gt; "", VLOOKUP($A117,'V2.5.2 Measures'!$C:$W,20,FALSE),"N/A")</f>
        <v>#REF!</v>
      </c>
      <c r="O117" s="7" t="e">
        <f>IF(VLOOKUP($A117,'V2.5.2 Measures'!$C:$W,21,FALSE)&lt;&gt; "", VLOOKUP($A117,'V2.5.2 Measures'!$C:$W,21,FALSE),"N/A")</f>
        <v>#REF!</v>
      </c>
      <c r="P117" s="7" t="e">
        <f>IF(VLOOKUP($A117,'V2.5.2 Measures'!$C:$W,22,FALSE)&lt;&gt; "", VLOOKUP($A117,'V2.5.2 Measures'!$C:$W,22,FALSE),"N/A")</f>
        <v>#REF!</v>
      </c>
      <c r="Q117" s="7" t="e">
        <f>IF(VLOOKUP($A117,'V2.5.2 Measures'!$C:$W,23,FALSE)&lt;&gt; "", VLOOKUP($A117,'V2.5.2 Measures'!$C:$W,23,FALSE),"N/A")</f>
        <v>#REF!</v>
      </c>
      <c r="R117" s="7" t="e">
        <f>IF(VLOOKUP($A117,'V2.5.2 Measures'!$C:$W,24,FALSE)&lt;&gt; "", VLOOKUP($A117,'V2.5.2 Measures'!$C:$W,24,FALSE),"N/A")</f>
        <v>#REF!</v>
      </c>
      <c r="S117" s="7" t="e">
        <f>IF(VLOOKUP($A117,'V2.5.2 Measures'!$C:$W,25,FALSE)&lt;&gt; "", VLOOKUP($A117,'V2.5.2 Measures'!$C:$W,25,FALSE),"N/A")</f>
        <v>#REF!</v>
      </c>
      <c r="T117" s="7" t="e">
        <f>IF(VLOOKUP($A117,'V2.5.2 Measures'!$C:$W,2,FALSE)&lt;&gt; "", VLOOKUP($A117,'V2.5.2 Measures'!$C:$W,2,FALSE),"N/A")</f>
        <v>#REF!</v>
      </c>
      <c r="U117" s="7" t="e">
        <f>IF(VLOOKUP($A117,'V2.5.2 Measures'!$C:$W,3,FALSE)&lt;&gt; "", VLOOKUP($A117,'V2.5.2 Measures'!$C:$W,3,FALSE),"N/A")</f>
        <v>#REF!</v>
      </c>
      <c r="V117" s="7" t="e">
        <f>IF(VLOOKUP($A117,'V2.5.2 Measures'!$C:$W,26,FALSE)&lt;&gt; "", VLOOKUP($A117,'V2.5.2 Measures'!$C:$W,26,FALSE),"N/A")</f>
        <v>#REF!</v>
      </c>
      <c r="W117" s="7" t="e">
        <f>IF(VLOOKUP($A117,'V2.5.2 Measures'!$C:$W,44,FALSE)&lt;&gt; "", VLOOKUP($A117,'V2.5.2 Measures'!$C:$W,44,FALSE),"N/A")</f>
        <v>#REF!</v>
      </c>
    </row>
    <row r="118" spans="1:23" x14ac:dyDescent="0.35">
      <c r="A118" s="7" t="e">
        <f>'V2.5.2 Measures'!#REF!</f>
        <v>#REF!</v>
      </c>
      <c r="B118" s="7" t="e">
        <f>VLOOKUP($A118,'V2.5.2 Measures'!$C:$W,6,FALSE)</f>
        <v>#REF!</v>
      </c>
      <c r="C118" s="7" t="e">
        <f>VLOOKUP($A118,'V2.5.2 Measures'!$C:$W,8,FALSE)</f>
        <v>#REF!</v>
      </c>
      <c r="D118" s="7" t="e">
        <f>IF(VLOOKUP($A118,'V2.5.2 Measures'!$C:$W,4,FALSE)="","",VLOOKUP($A118,'V2.5.2 Measures'!$C:$W,4,FALSE))</f>
        <v>#REF!</v>
      </c>
      <c r="E118" s="7" t="e">
        <f>IF((VLOOKUP($A118,'V2.5.2 Measures'!$C:$W,8,FALSE)&lt;&gt;"")*AND(VLOOKUP($A118,'V2.5.2 Measures'!$C:$W,8,FALSE)&lt;&gt;"TBD"),VLOOKUP($A118,'V2.5.2 Measures'!$C:$W,8,FALSE),"N/A")</f>
        <v>#REF!</v>
      </c>
      <c r="F118" s="7" t="e">
        <f>IF((VLOOKUP($A118,'V2.5.2 Measures'!$C:$W,9,FALSE)&lt;&gt;"")*AND(VLOOKUP($A118,'V2.5.2 Measures'!$C:$W,9,FALSE)&lt;&gt;"TBD"),VLOOKUP($A118,'V2.5.2 Measures'!$C:$W,9,FALSE),"N/A")</f>
        <v>#REF!</v>
      </c>
      <c r="G118" s="7" t="e">
        <f>IF((VLOOKUP($A118,'V2.5.2 Measures'!$C:$W,10,FALSE)&lt;&gt;"")*AND(VLOOKUP($A118,'V2.5.2 Measures'!$C:$W,10,FALSE)&lt;&gt;"TBD"),VLOOKUP($A118,'V2.5.2 Measures'!$C:$W,10,FALSE),"N/A")</f>
        <v>#REF!</v>
      </c>
      <c r="H118" s="7" t="e">
        <f>IF(VLOOKUP($A118,'V2.5.2 Measures'!$C:$W,14,FALSE)&lt;&gt; "", VLOOKUP($A118,'V2.5.2 Measures'!$C:$W,14,FALSE),"N/A")</f>
        <v>#REF!</v>
      </c>
      <c r="I118" s="7" t="e">
        <f>IF(VLOOKUP($A118,'V2.5.2 Measures'!$C:$W,15,FALSE)&lt;&gt; "", VLOOKUP($A118,'V2.5.2 Measures'!$C:$W,15,FALSE),"N/A")</f>
        <v>#REF!</v>
      </c>
      <c r="J118" s="7" t="e">
        <f>IF(VLOOKUP($A118,'V2.5.2 Measures'!$C:$W,16,FALSE)&lt;&gt; "", VLOOKUP($A118,'V2.5.2 Measures'!$C:$W,16,FALSE),"N/A")</f>
        <v>#REF!</v>
      </c>
      <c r="K118" s="7" t="e">
        <f>IF(VLOOKUP($A118,'V2.5.2 Measures'!$C:$W,17,FALSE)&lt;&gt; "", VLOOKUP($A118,'V2.5.2 Measures'!$C:$W,17,FALSE),"N/A")</f>
        <v>#REF!</v>
      </c>
      <c r="L118" s="7" t="e">
        <f>IF(VLOOKUP($A118,'V2.5.2 Measures'!$C:$W,18,FALSE)&lt;&gt; "", VLOOKUP($A118,'V2.5.2 Measures'!$C:$W,18,FALSE),"N/A")</f>
        <v>#REF!</v>
      </c>
      <c r="M118" s="7" t="e">
        <f>IF(VLOOKUP($A118,'V2.5.2 Measures'!$C:$W,19,FALSE)&lt;&gt; "", VLOOKUP($A118,'V2.5.2 Measures'!$C:$W,19,FALSE),"N/A")</f>
        <v>#REF!</v>
      </c>
      <c r="N118" s="7" t="e">
        <f>IF(VLOOKUP($A118,'V2.5.2 Measures'!$C:$W,20,FALSE)&lt;&gt; "", VLOOKUP($A118,'V2.5.2 Measures'!$C:$W,20,FALSE),"N/A")</f>
        <v>#REF!</v>
      </c>
      <c r="O118" s="7" t="e">
        <f>IF(VLOOKUP($A118,'V2.5.2 Measures'!$C:$W,21,FALSE)&lt;&gt; "", VLOOKUP($A118,'V2.5.2 Measures'!$C:$W,21,FALSE),"N/A")</f>
        <v>#REF!</v>
      </c>
      <c r="P118" s="7" t="e">
        <f>IF(VLOOKUP($A118,'V2.5.2 Measures'!$C:$W,22,FALSE)&lt;&gt; "", VLOOKUP($A118,'V2.5.2 Measures'!$C:$W,22,FALSE),"N/A")</f>
        <v>#REF!</v>
      </c>
      <c r="Q118" s="7" t="e">
        <f>IF(VLOOKUP($A118,'V2.5.2 Measures'!$C:$W,23,FALSE)&lt;&gt; "", VLOOKUP($A118,'V2.5.2 Measures'!$C:$W,23,FALSE),"N/A")</f>
        <v>#REF!</v>
      </c>
      <c r="R118" s="7" t="e">
        <f>IF(VLOOKUP($A118,'V2.5.2 Measures'!$C:$W,24,FALSE)&lt;&gt; "", VLOOKUP($A118,'V2.5.2 Measures'!$C:$W,24,FALSE),"N/A")</f>
        <v>#REF!</v>
      </c>
      <c r="S118" s="7" t="e">
        <f>IF(VLOOKUP($A118,'V2.5.2 Measures'!$C:$W,25,FALSE)&lt;&gt; "", VLOOKUP($A118,'V2.5.2 Measures'!$C:$W,25,FALSE),"N/A")</f>
        <v>#REF!</v>
      </c>
      <c r="T118" s="7" t="e">
        <f>IF(VLOOKUP($A118,'V2.5.2 Measures'!$C:$W,2,FALSE)&lt;&gt; "", VLOOKUP($A118,'V2.5.2 Measures'!$C:$W,2,FALSE),"N/A")</f>
        <v>#REF!</v>
      </c>
      <c r="U118" s="7" t="e">
        <f>IF(VLOOKUP($A118,'V2.5.2 Measures'!$C:$W,3,FALSE)&lt;&gt; "", VLOOKUP($A118,'V2.5.2 Measures'!$C:$W,3,FALSE),"N/A")</f>
        <v>#REF!</v>
      </c>
      <c r="V118" s="7" t="e">
        <f>IF(VLOOKUP($A118,'V2.5.2 Measures'!$C:$W,26,FALSE)&lt;&gt; "", VLOOKUP($A118,'V2.5.2 Measures'!$C:$W,26,FALSE),"N/A")</f>
        <v>#REF!</v>
      </c>
      <c r="W118" s="7" t="e">
        <f>IF(VLOOKUP($A118,'V2.5.2 Measures'!$C:$W,44,FALSE)&lt;&gt; "", VLOOKUP($A118,'V2.5.2 Measures'!$C:$W,44,FALSE),"N/A")</f>
        <v>#REF!</v>
      </c>
    </row>
    <row r="119" spans="1:23" x14ac:dyDescent="0.35">
      <c r="A119" s="7" t="e">
        <f>'V2.5.2 Measures'!#REF!</f>
        <v>#REF!</v>
      </c>
      <c r="B119" s="7" t="e">
        <f>VLOOKUP($A119,'V2.5.2 Measures'!$C:$W,6,FALSE)</f>
        <v>#REF!</v>
      </c>
      <c r="C119" s="7" t="e">
        <f>VLOOKUP($A119,'V2.5.2 Measures'!$C:$W,8,FALSE)</f>
        <v>#REF!</v>
      </c>
      <c r="D119" s="7" t="e">
        <f>IF(VLOOKUP($A119,'V2.5.2 Measures'!$C:$W,4,FALSE)="","",VLOOKUP($A119,'V2.5.2 Measures'!$C:$W,4,FALSE))</f>
        <v>#REF!</v>
      </c>
      <c r="E119" s="7" t="e">
        <f>IF((VLOOKUP($A119,'V2.5.2 Measures'!$C:$W,8,FALSE)&lt;&gt;"")*AND(VLOOKUP($A119,'V2.5.2 Measures'!$C:$W,8,FALSE)&lt;&gt;"TBD"),VLOOKUP($A119,'V2.5.2 Measures'!$C:$W,8,FALSE),"N/A")</f>
        <v>#REF!</v>
      </c>
      <c r="F119" s="7" t="e">
        <f>IF((VLOOKUP($A119,'V2.5.2 Measures'!$C:$W,9,FALSE)&lt;&gt;"")*AND(VLOOKUP($A119,'V2.5.2 Measures'!$C:$W,9,FALSE)&lt;&gt;"TBD"),VLOOKUP($A119,'V2.5.2 Measures'!$C:$W,9,FALSE),"N/A")</f>
        <v>#REF!</v>
      </c>
      <c r="G119" s="7" t="e">
        <f>IF((VLOOKUP($A119,'V2.5.2 Measures'!$C:$W,10,FALSE)&lt;&gt;"")*AND(VLOOKUP($A119,'V2.5.2 Measures'!$C:$W,10,FALSE)&lt;&gt;"TBD"),VLOOKUP($A119,'V2.5.2 Measures'!$C:$W,10,FALSE),"N/A")</f>
        <v>#REF!</v>
      </c>
      <c r="H119" s="7" t="e">
        <f>IF(VLOOKUP($A119,'V2.5.2 Measures'!$C:$W,14,FALSE)&lt;&gt; "", VLOOKUP($A119,'V2.5.2 Measures'!$C:$W,14,FALSE),"N/A")</f>
        <v>#REF!</v>
      </c>
      <c r="I119" s="7" t="e">
        <f>IF(VLOOKUP($A119,'V2.5.2 Measures'!$C:$W,15,FALSE)&lt;&gt; "", VLOOKUP($A119,'V2.5.2 Measures'!$C:$W,15,FALSE),"N/A")</f>
        <v>#REF!</v>
      </c>
      <c r="J119" s="7" t="e">
        <f>IF(VLOOKUP($A119,'V2.5.2 Measures'!$C:$W,16,FALSE)&lt;&gt; "", VLOOKUP($A119,'V2.5.2 Measures'!$C:$W,16,FALSE),"N/A")</f>
        <v>#REF!</v>
      </c>
      <c r="K119" s="7" t="e">
        <f>IF(VLOOKUP($A119,'V2.5.2 Measures'!$C:$W,17,FALSE)&lt;&gt; "", VLOOKUP($A119,'V2.5.2 Measures'!$C:$W,17,FALSE),"N/A")</f>
        <v>#REF!</v>
      </c>
      <c r="L119" s="7" t="e">
        <f>IF(VLOOKUP($A119,'V2.5.2 Measures'!$C:$W,18,FALSE)&lt;&gt; "", VLOOKUP($A119,'V2.5.2 Measures'!$C:$W,18,FALSE),"N/A")</f>
        <v>#REF!</v>
      </c>
      <c r="M119" s="7" t="e">
        <f>IF(VLOOKUP($A119,'V2.5.2 Measures'!$C:$W,19,FALSE)&lt;&gt; "", VLOOKUP($A119,'V2.5.2 Measures'!$C:$W,19,FALSE),"N/A")</f>
        <v>#REF!</v>
      </c>
      <c r="N119" s="7" t="e">
        <f>IF(VLOOKUP($A119,'V2.5.2 Measures'!$C:$W,20,FALSE)&lt;&gt; "", VLOOKUP($A119,'V2.5.2 Measures'!$C:$W,20,FALSE),"N/A")</f>
        <v>#REF!</v>
      </c>
      <c r="O119" s="7" t="e">
        <f>IF(VLOOKUP($A119,'V2.5.2 Measures'!$C:$W,21,FALSE)&lt;&gt; "", VLOOKUP($A119,'V2.5.2 Measures'!$C:$W,21,FALSE),"N/A")</f>
        <v>#REF!</v>
      </c>
      <c r="P119" s="7" t="e">
        <f>IF(VLOOKUP($A119,'V2.5.2 Measures'!$C:$W,22,FALSE)&lt;&gt; "", VLOOKUP($A119,'V2.5.2 Measures'!$C:$W,22,FALSE),"N/A")</f>
        <v>#REF!</v>
      </c>
      <c r="Q119" s="7" t="e">
        <f>IF(VLOOKUP($A119,'V2.5.2 Measures'!$C:$W,23,FALSE)&lt;&gt; "", VLOOKUP($A119,'V2.5.2 Measures'!$C:$W,23,FALSE),"N/A")</f>
        <v>#REF!</v>
      </c>
      <c r="R119" s="7" t="e">
        <f>IF(VLOOKUP($A119,'V2.5.2 Measures'!$C:$W,24,FALSE)&lt;&gt; "", VLOOKUP($A119,'V2.5.2 Measures'!$C:$W,24,FALSE),"N/A")</f>
        <v>#REF!</v>
      </c>
      <c r="S119" s="7" t="e">
        <f>IF(VLOOKUP($A119,'V2.5.2 Measures'!$C:$W,25,FALSE)&lt;&gt; "", VLOOKUP($A119,'V2.5.2 Measures'!$C:$W,25,FALSE),"N/A")</f>
        <v>#REF!</v>
      </c>
      <c r="T119" s="7" t="e">
        <f>IF(VLOOKUP($A119,'V2.5.2 Measures'!$C:$W,2,FALSE)&lt;&gt; "", VLOOKUP($A119,'V2.5.2 Measures'!$C:$W,2,FALSE),"N/A")</f>
        <v>#REF!</v>
      </c>
      <c r="U119" s="7" t="e">
        <f>IF(VLOOKUP($A119,'V2.5.2 Measures'!$C:$W,3,FALSE)&lt;&gt; "", VLOOKUP($A119,'V2.5.2 Measures'!$C:$W,3,FALSE),"N/A")</f>
        <v>#REF!</v>
      </c>
      <c r="V119" s="7" t="e">
        <f>IF(VLOOKUP($A119,'V2.5.2 Measures'!$C:$W,26,FALSE)&lt;&gt; "", VLOOKUP($A119,'V2.5.2 Measures'!$C:$W,26,FALSE),"N/A")</f>
        <v>#REF!</v>
      </c>
      <c r="W119" s="7" t="e">
        <f>IF(VLOOKUP($A119,'V2.5.2 Measures'!$C:$W,44,FALSE)&lt;&gt; "", VLOOKUP($A119,'V2.5.2 Measures'!$C:$W,44,FALSE),"N/A")</f>
        <v>#REF!</v>
      </c>
    </row>
    <row r="120" spans="1:23" x14ac:dyDescent="0.35">
      <c r="A120" s="7" t="e">
        <f>'V2.5.2 Measures'!#REF!</f>
        <v>#REF!</v>
      </c>
      <c r="B120" s="7" t="e">
        <f>VLOOKUP($A120,'V2.5.2 Measures'!$C:$W,6,FALSE)</f>
        <v>#REF!</v>
      </c>
      <c r="C120" s="7" t="e">
        <f>VLOOKUP($A120,'V2.5.2 Measures'!$C:$W,8,FALSE)</f>
        <v>#REF!</v>
      </c>
      <c r="D120" s="7" t="e">
        <f>IF(VLOOKUP($A120,'V2.5.2 Measures'!$C:$W,4,FALSE)="","",VLOOKUP($A120,'V2.5.2 Measures'!$C:$W,4,FALSE))</f>
        <v>#REF!</v>
      </c>
      <c r="E120" s="7" t="e">
        <f>IF((VLOOKUP($A120,'V2.5.2 Measures'!$C:$W,8,FALSE)&lt;&gt;"")*AND(VLOOKUP($A120,'V2.5.2 Measures'!$C:$W,8,FALSE)&lt;&gt;"TBD"),VLOOKUP($A120,'V2.5.2 Measures'!$C:$W,8,FALSE),"N/A")</f>
        <v>#REF!</v>
      </c>
      <c r="F120" s="7" t="e">
        <f>IF((VLOOKUP($A120,'V2.5.2 Measures'!$C:$W,9,FALSE)&lt;&gt;"")*AND(VLOOKUP($A120,'V2.5.2 Measures'!$C:$W,9,FALSE)&lt;&gt;"TBD"),VLOOKUP($A120,'V2.5.2 Measures'!$C:$W,9,FALSE),"N/A")</f>
        <v>#REF!</v>
      </c>
      <c r="G120" s="7" t="e">
        <f>IF((VLOOKUP($A120,'V2.5.2 Measures'!$C:$W,10,FALSE)&lt;&gt;"")*AND(VLOOKUP($A120,'V2.5.2 Measures'!$C:$W,10,FALSE)&lt;&gt;"TBD"),VLOOKUP($A120,'V2.5.2 Measures'!$C:$W,10,FALSE),"N/A")</f>
        <v>#REF!</v>
      </c>
      <c r="H120" s="7" t="e">
        <f>IF(VLOOKUP($A120,'V2.5.2 Measures'!$C:$W,14,FALSE)&lt;&gt; "", VLOOKUP($A120,'V2.5.2 Measures'!$C:$W,14,FALSE),"N/A")</f>
        <v>#REF!</v>
      </c>
      <c r="I120" s="7" t="e">
        <f>IF(VLOOKUP($A120,'V2.5.2 Measures'!$C:$W,15,FALSE)&lt;&gt; "", VLOOKUP($A120,'V2.5.2 Measures'!$C:$W,15,FALSE),"N/A")</f>
        <v>#REF!</v>
      </c>
      <c r="J120" s="7" t="e">
        <f>IF(VLOOKUP($A120,'V2.5.2 Measures'!$C:$W,16,FALSE)&lt;&gt; "", VLOOKUP($A120,'V2.5.2 Measures'!$C:$W,16,FALSE),"N/A")</f>
        <v>#REF!</v>
      </c>
      <c r="K120" s="7" t="e">
        <f>IF(VLOOKUP($A120,'V2.5.2 Measures'!$C:$W,17,FALSE)&lt;&gt; "", VLOOKUP($A120,'V2.5.2 Measures'!$C:$W,17,FALSE),"N/A")</f>
        <v>#REF!</v>
      </c>
      <c r="L120" s="7" t="e">
        <f>IF(VLOOKUP($A120,'V2.5.2 Measures'!$C:$W,18,FALSE)&lt;&gt; "", VLOOKUP($A120,'V2.5.2 Measures'!$C:$W,18,FALSE),"N/A")</f>
        <v>#REF!</v>
      </c>
      <c r="M120" s="7" t="e">
        <f>IF(VLOOKUP($A120,'V2.5.2 Measures'!$C:$W,19,FALSE)&lt;&gt; "", VLOOKUP($A120,'V2.5.2 Measures'!$C:$W,19,FALSE),"N/A")</f>
        <v>#REF!</v>
      </c>
      <c r="N120" s="7" t="e">
        <f>IF(VLOOKUP($A120,'V2.5.2 Measures'!$C:$W,20,FALSE)&lt;&gt; "", VLOOKUP($A120,'V2.5.2 Measures'!$C:$W,20,FALSE),"N/A")</f>
        <v>#REF!</v>
      </c>
      <c r="O120" s="7" t="e">
        <f>IF(VLOOKUP($A120,'V2.5.2 Measures'!$C:$W,21,FALSE)&lt;&gt; "", VLOOKUP($A120,'V2.5.2 Measures'!$C:$W,21,FALSE),"N/A")</f>
        <v>#REF!</v>
      </c>
      <c r="P120" s="7" t="e">
        <f>IF(VLOOKUP($A120,'V2.5.2 Measures'!$C:$W,22,FALSE)&lt;&gt; "", VLOOKUP($A120,'V2.5.2 Measures'!$C:$W,22,FALSE),"N/A")</f>
        <v>#REF!</v>
      </c>
      <c r="Q120" s="7" t="e">
        <f>IF(VLOOKUP($A120,'V2.5.2 Measures'!$C:$W,23,FALSE)&lt;&gt; "", VLOOKUP($A120,'V2.5.2 Measures'!$C:$W,23,FALSE),"N/A")</f>
        <v>#REF!</v>
      </c>
      <c r="R120" s="7" t="e">
        <f>IF(VLOOKUP($A120,'V2.5.2 Measures'!$C:$W,24,FALSE)&lt;&gt; "", VLOOKUP($A120,'V2.5.2 Measures'!$C:$W,24,FALSE),"N/A")</f>
        <v>#REF!</v>
      </c>
      <c r="S120" s="7" t="e">
        <f>IF(VLOOKUP($A120,'V2.5.2 Measures'!$C:$W,25,FALSE)&lt;&gt; "", VLOOKUP($A120,'V2.5.2 Measures'!$C:$W,25,FALSE),"N/A")</f>
        <v>#REF!</v>
      </c>
      <c r="T120" s="7" t="e">
        <f>IF(VLOOKUP($A120,'V2.5.2 Measures'!$C:$W,2,FALSE)&lt;&gt; "", VLOOKUP($A120,'V2.5.2 Measures'!$C:$W,2,FALSE),"N/A")</f>
        <v>#REF!</v>
      </c>
      <c r="U120" s="7" t="e">
        <f>IF(VLOOKUP($A120,'V2.5.2 Measures'!$C:$W,3,FALSE)&lt;&gt; "", VLOOKUP($A120,'V2.5.2 Measures'!$C:$W,3,FALSE),"N/A")</f>
        <v>#REF!</v>
      </c>
      <c r="V120" s="7" t="e">
        <f>IF(VLOOKUP($A120,'V2.5.2 Measures'!$C:$W,26,FALSE)&lt;&gt; "", VLOOKUP($A120,'V2.5.2 Measures'!$C:$W,26,FALSE),"N/A")</f>
        <v>#REF!</v>
      </c>
      <c r="W120" s="7" t="e">
        <f>IF(VLOOKUP($A120,'V2.5.2 Measures'!$C:$W,44,FALSE)&lt;&gt; "", VLOOKUP($A120,'V2.5.2 Measures'!$C:$W,44,FALSE),"N/A")</f>
        <v>#REF!</v>
      </c>
    </row>
    <row r="121" spans="1:23" x14ac:dyDescent="0.35">
      <c r="A121" s="7" t="e">
        <f>'V2.5.2 Measures'!#REF!</f>
        <v>#REF!</v>
      </c>
      <c r="B121" s="7" t="e">
        <f>VLOOKUP($A121,'V2.5.2 Measures'!$C:$W,6,FALSE)</f>
        <v>#REF!</v>
      </c>
      <c r="C121" s="7" t="e">
        <f>VLOOKUP($A121,'V2.5.2 Measures'!$C:$W,8,FALSE)</f>
        <v>#REF!</v>
      </c>
      <c r="D121" s="7" t="e">
        <f>IF(VLOOKUP($A121,'V2.5.2 Measures'!$C:$W,4,FALSE)="","",VLOOKUP($A121,'V2.5.2 Measures'!$C:$W,4,FALSE))</f>
        <v>#REF!</v>
      </c>
      <c r="E121" s="7" t="e">
        <f>IF((VLOOKUP($A121,'V2.5.2 Measures'!$C:$W,8,FALSE)&lt;&gt;"")*AND(VLOOKUP($A121,'V2.5.2 Measures'!$C:$W,8,FALSE)&lt;&gt;"TBD"),VLOOKUP($A121,'V2.5.2 Measures'!$C:$W,8,FALSE),"N/A")</f>
        <v>#REF!</v>
      </c>
      <c r="F121" s="7" t="e">
        <f>IF((VLOOKUP($A121,'V2.5.2 Measures'!$C:$W,9,FALSE)&lt;&gt;"")*AND(VLOOKUP($A121,'V2.5.2 Measures'!$C:$W,9,FALSE)&lt;&gt;"TBD"),VLOOKUP($A121,'V2.5.2 Measures'!$C:$W,9,FALSE),"N/A")</f>
        <v>#REF!</v>
      </c>
      <c r="G121" s="7" t="e">
        <f>IF((VLOOKUP($A121,'V2.5.2 Measures'!$C:$W,10,FALSE)&lt;&gt;"")*AND(VLOOKUP($A121,'V2.5.2 Measures'!$C:$W,10,FALSE)&lt;&gt;"TBD"),VLOOKUP($A121,'V2.5.2 Measures'!$C:$W,10,FALSE),"N/A")</f>
        <v>#REF!</v>
      </c>
      <c r="H121" s="7" t="e">
        <f>IF(VLOOKUP($A121,'V2.5.2 Measures'!$C:$W,14,FALSE)&lt;&gt; "", VLOOKUP($A121,'V2.5.2 Measures'!$C:$W,14,FALSE),"N/A")</f>
        <v>#REF!</v>
      </c>
      <c r="I121" s="7" t="e">
        <f>IF(VLOOKUP($A121,'V2.5.2 Measures'!$C:$W,15,FALSE)&lt;&gt; "", VLOOKUP($A121,'V2.5.2 Measures'!$C:$W,15,FALSE),"N/A")</f>
        <v>#REF!</v>
      </c>
      <c r="J121" s="7" t="e">
        <f>IF(VLOOKUP($A121,'V2.5.2 Measures'!$C:$W,16,FALSE)&lt;&gt; "", VLOOKUP($A121,'V2.5.2 Measures'!$C:$W,16,FALSE),"N/A")</f>
        <v>#REF!</v>
      </c>
      <c r="K121" s="7" t="e">
        <f>IF(VLOOKUP($A121,'V2.5.2 Measures'!$C:$W,17,FALSE)&lt;&gt; "", VLOOKUP($A121,'V2.5.2 Measures'!$C:$W,17,FALSE),"N/A")</f>
        <v>#REF!</v>
      </c>
      <c r="L121" s="7" t="e">
        <f>IF(VLOOKUP($A121,'V2.5.2 Measures'!$C:$W,18,FALSE)&lt;&gt; "", VLOOKUP($A121,'V2.5.2 Measures'!$C:$W,18,FALSE),"N/A")</f>
        <v>#REF!</v>
      </c>
      <c r="M121" s="7" t="e">
        <f>IF(VLOOKUP($A121,'V2.5.2 Measures'!$C:$W,19,FALSE)&lt;&gt; "", VLOOKUP($A121,'V2.5.2 Measures'!$C:$W,19,FALSE),"N/A")</f>
        <v>#REF!</v>
      </c>
      <c r="N121" s="7" t="e">
        <f>IF(VLOOKUP($A121,'V2.5.2 Measures'!$C:$W,20,FALSE)&lt;&gt; "", VLOOKUP($A121,'V2.5.2 Measures'!$C:$W,20,FALSE),"N/A")</f>
        <v>#REF!</v>
      </c>
      <c r="O121" s="7" t="e">
        <f>IF(VLOOKUP($A121,'V2.5.2 Measures'!$C:$W,21,FALSE)&lt;&gt; "", VLOOKUP($A121,'V2.5.2 Measures'!$C:$W,21,FALSE),"N/A")</f>
        <v>#REF!</v>
      </c>
      <c r="P121" s="7" t="e">
        <f>IF(VLOOKUP($A121,'V2.5.2 Measures'!$C:$W,22,FALSE)&lt;&gt; "", VLOOKUP($A121,'V2.5.2 Measures'!$C:$W,22,FALSE),"N/A")</f>
        <v>#REF!</v>
      </c>
      <c r="Q121" s="7" t="e">
        <f>IF(VLOOKUP($A121,'V2.5.2 Measures'!$C:$W,23,FALSE)&lt;&gt; "", VLOOKUP($A121,'V2.5.2 Measures'!$C:$W,23,FALSE),"N/A")</f>
        <v>#REF!</v>
      </c>
      <c r="R121" s="7" t="e">
        <f>IF(VLOOKUP($A121,'V2.5.2 Measures'!$C:$W,24,FALSE)&lt;&gt; "", VLOOKUP($A121,'V2.5.2 Measures'!$C:$W,24,FALSE),"N/A")</f>
        <v>#REF!</v>
      </c>
      <c r="S121" s="7" t="e">
        <f>IF(VLOOKUP($A121,'V2.5.2 Measures'!$C:$W,25,FALSE)&lt;&gt; "", VLOOKUP($A121,'V2.5.2 Measures'!$C:$W,25,FALSE),"N/A")</f>
        <v>#REF!</v>
      </c>
      <c r="T121" s="7" t="e">
        <f>IF(VLOOKUP($A121,'V2.5.2 Measures'!$C:$W,2,FALSE)&lt;&gt; "", VLOOKUP($A121,'V2.5.2 Measures'!$C:$W,2,FALSE),"N/A")</f>
        <v>#REF!</v>
      </c>
      <c r="U121" s="7" t="e">
        <f>IF(VLOOKUP($A121,'V2.5.2 Measures'!$C:$W,3,FALSE)&lt;&gt; "", VLOOKUP($A121,'V2.5.2 Measures'!$C:$W,3,FALSE),"N/A")</f>
        <v>#REF!</v>
      </c>
      <c r="V121" s="7" t="e">
        <f>IF(VLOOKUP($A121,'V2.5.2 Measures'!$C:$W,26,FALSE)&lt;&gt; "", VLOOKUP($A121,'V2.5.2 Measures'!$C:$W,26,FALSE),"N/A")</f>
        <v>#REF!</v>
      </c>
      <c r="W121" s="7" t="e">
        <f>IF(VLOOKUP($A121,'V2.5.2 Measures'!$C:$W,44,FALSE)&lt;&gt; "", VLOOKUP($A121,'V2.5.2 Measures'!$C:$W,44,FALSE),"N/A")</f>
        <v>#REF!</v>
      </c>
    </row>
    <row r="122" spans="1:23" x14ac:dyDescent="0.35">
      <c r="A122" s="7" t="e">
        <f>'V2.5.2 Measures'!#REF!</f>
        <v>#REF!</v>
      </c>
      <c r="B122" s="7" t="e">
        <f>VLOOKUP($A122,'V2.5.2 Measures'!$C:$W,6,FALSE)</f>
        <v>#REF!</v>
      </c>
      <c r="C122" s="7" t="e">
        <f>VLOOKUP($A122,'V2.5.2 Measures'!$C:$W,8,FALSE)</f>
        <v>#REF!</v>
      </c>
      <c r="D122" s="7" t="e">
        <f>IF(VLOOKUP($A122,'V2.5.2 Measures'!$C:$W,4,FALSE)="","",VLOOKUP($A122,'V2.5.2 Measures'!$C:$W,4,FALSE))</f>
        <v>#REF!</v>
      </c>
      <c r="E122" s="7" t="e">
        <f>IF((VLOOKUP($A122,'V2.5.2 Measures'!$C:$W,8,FALSE)&lt;&gt;"")*AND(VLOOKUP($A122,'V2.5.2 Measures'!$C:$W,8,FALSE)&lt;&gt;"TBD"),VLOOKUP($A122,'V2.5.2 Measures'!$C:$W,8,FALSE),"N/A")</f>
        <v>#REF!</v>
      </c>
      <c r="F122" s="7" t="e">
        <f>IF((VLOOKUP($A122,'V2.5.2 Measures'!$C:$W,9,FALSE)&lt;&gt;"")*AND(VLOOKUP($A122,'V2.5.2 Measures'!$C:$W,9,FALSE)&lt;&gt;"TBD"),VLOOKUP($A122,'V2.5.2 Measures'!$C:$W,9,FALSE),"N/A")</f>
        <v>#REF!</v>
      </c>
      <c r="G122" s="7" t="e">
        <f>IF((VLOOKUP($A122,'V2.5.2 Measures'!$C:$W,10,FALSE)&lt;&gt;"")*AND(VLOOKUP($A122,'V2.5.2 Measures'!$C:$W,10,FALSE)&lt;&gt;"TBD"),VLOOKUP($A122,'V2.5.2 Measures'!$C:$W,10,FALSE),"N/A")</f>
        <v>#REF!</v>
      </c>
      <c r="H122" s="7" t="e">
        <f>IF(VLOOKUP($A122,'V2.5.2 Measures'!$C:$W,14,FALSE)&lt;&gt; "", VLOOKUP($A122,'V2.5.2 Measures'!$C:$W,14,FALSE),"N/A")</f>
        <v>#REF!</v>
      </c>
      <c r="I122" s="7" t="e">
        <f>IF(VLOOKUP($A122,'V2.5.2 Measures'!$C:$W,15,FALSE)&lt;&gt; "", VLOOKUP($A122,'V2.5.2 Measures'!$C:$W,15,FALSE),"N/A")</f>
        <v>#REF!</v>
      </c>
      <c r="J122" s="7" t="e">
        <f>IF(VLOOKUP($A122,'V2.5.2 Measures'!$C:$W,16,FALSE)&lt;&gt; "", VLOOKUP($A122,'V2.5.2 Measures'!$C:$W,16,FALSE),"N/A")</f>
        <v>#REF!</v>
      </c>
      <c r="K122" s="7" t="e">
        <f>IF(VLOOKUP($A122,'V2.5.2 Measures'!$C:$W,17,FALSE)&lt;&gt; "", VLOOKUP($A122,'V2.5.2 Measures'!$C:$W,17,FALSE),"N/A")</f>
        <v>#REF!</v>
      </c>
      <c r="L122" s="7" t="e">
        <f>IF(VLOOKUP($A122,'V2.5.2 Measures'!$C:$W,18,FALSE)&lt;&gt; "", VLOOKUP($A122,'V2.5.2 Measures'!$C:$W,18,FALSE),"N/A")</f>
        <v>#REF!</v>
      </c>
      <c r="M122" s="7" t="e">
        <f>IF(VLOOKUP($A122,'V2.5.2 Measures'!$C:$W,19,FALSE)&lt;&gt; "", VLOOKUP($A122,'V2.5.2 Measures'!$C:$W,19,FALSE),"N/A")</f>
        <v>#REF!</v>
      </c>
      <c r="N122" s="7" t="e">
        <f>IF(VLOOKUP($A122,'V2.5.2 Measures'!$C:$W,20,FALSE)&lt;&gt; "", VLOOKUP($A122,'V2.5.2 Measures'!$C:$W,20,FALSE),"N/A")</f>
        <v>#REF!</v>
      </c>
      <c r="O122" s="7" t="e">
        <f>IF(VLOOKUP($A122,'V2.5.2 Measures'!$C:$W,21,FALSE)&lt;&gt; "", VLOOKUP($A122,'V2.5.2 Measures'!$C:$W,21,FALSE),"N/A")</f>
        <v>#REF!</v>
      </c>
      <c r="P122" s="7" t="e">
        <f>IF(VLOOKUP($A122,'V2.5.2 Measures'!$C:$W,22,FALSE)&lt;&gt; "", VLOOKUP($A122,'V2.5.2 Measures'!$C:$W,22,FALSE),"N/A")</f>
        <v>#REF!</v>
      </c>
      <c r="Q122" s="7" t="e">
        <f>IF(VLOOKUP($A122,'V2.5.2 Measures'!$C:$W,23,FALSE)&lt;&gt; "", VLOOKUP($A122,'V2.5.2 Measures'!$C:$W,23,FALSE),"N/A")</f>
        <v>#REF!</v>
      </c>
      <c r="R122" s="7" t="e">
        <f>IF(VLOOKUP($A122,'V2.5.2 Measures'!$C:$W,24,FALSE)&lt;&gt; "", VLOOKUP($A122,'V2.5.2 Measures'!$C:$W,24,FALSE),"N/A")</f>
        <v>#REF!</v>
      </c>
      <c r="S122" s="7" t="e">
        <f>IF(VLOOKUP($A122,'V2.5.2 Measures'!$C:$W,25,FALSE)&lt;&gt; "", VLOOKUP($A122,'V2.5.2 Measures'!$C:$W,25,FALSE),"N/A")</f>
        <v>#REF!</v>
      </c>
      <c r="T122" s="7" t="e">
        <f>IF(VLOOKUP($A122,'V2.5.2 Measures'!$C:$W,2,FALSE)&lt;&gt; "", VLOOKUP($A122,'V2.5.2 Measures'!$C:$W,2,FALSE),"N/A")</f>
        <v>#REF!</v>
      </c>
      <c r="U122" s="7" t="e">
        <f>IF(VLOOKUP($A122,'V2.5.2 Measures'!$C:$W,3,FALSE)&lt;&gt; "", VLOOKUP($A122,'V2.5.2 Measures'!$C:$W,3,FALSE),"N/A")</f>
        <v>#REF!</v>
      </c>
      <c r="V122" s="7" t="e">
        <f>IF(VLOOKUP($A122,'V2.5.2 Measures'!$C:$W,26,FALSE)&lt;&gt; "", VLOOKUP($A122,'V2.5.2 Measures'!$C:$W,26,FALSE),"N/A")</f>
        <v>#REF!</v>
      </c>
      <c r="W122" s="7" t="e">
        <f>IF(VLOOKUP($A122,'V2.5.2 Measures'!$C:$W,44,FALSE)&lt;&gt; "", VLOOKUP($A122,'V2.5.2 Measures'!$C:$W,44,FALSE),"N/A")</f>
        <v>#REF!</v>
      </c>
    </row>
    <row r="123" spans="1:23" x14ac:dyDescent="0.35">
      <c r="A123" s="7" t="e">
        <f>'V2.5.2 Measures'!#REF!</f>
        <v>#REF!</v>
      </c>
      <c r="B123" s="7" t="e">
        <f>VLOOKUP($A123,'V2.5.2 Measures'!$C:$W,6,FALSE)</f>
        <v>#REF!</v>
      </c>
      <c r="C123" s="7" t="e">
        <f>VLOOKUP($A123,'V2.5.2 Measures'!$C:$W,8,FALSE)</f>
        <v>#REF!</v>
      </c>
      <c r="D123" s="7" t="e">
        <f>IF(VLOOKUP($A123,'V2.5.2 Measures'!$C:$W,4,FALSE)="","",VLOOKUP($A123,'V2.5.2 Measures'!$C:$W,4,FALSE))</f>
        <v>#REF!</v>
      </c>
      <c r="E123" s="7" t="e">
        <f>IF((VLOOKUP($A123,'V2.5.2 Measures'!$C:$W,8,FALSE)&lt;&gt;"")*AND(VLOOKUP($A123,'V2.5.2 Measures'!$C:$W,8,FALSE)&lt;&gt;"TBD"),VLOOKUP($A123,'V2.5.2 Measures'!$C:$W,8,FALSE),"N/A")</f>
        <v>#REF!</v>
      </c>
      <c r="F123" s="7" t="e">
        <f>IF((VLOOKUP($A123,'V2.5.2 Measures'!$C:$W,9,FALSE)&lt;&gt;"")*AND(VLOOKUP($A123,'V2.5.2 Measures'!$C:$W,9,FALSE)&lt;&gt;"TBD"),VLOOKUP($A123,'V2.5.2 Measures'!$C:$W,9,FALSE),"N/A")</f>
        <v>#REF!</v>
      </c>
      <c r="G123" s="7" t="e">
        <f>IF((VLOOKUP($A123,'V2.5.2 Measures'!$C:$W,10,FALSE)&lt;&gt;"")*AND(VLOOKUP($A123,'V2.5.2 Measures'!$C:$W,10,FALSE)&lt;&gt;"TBD"),VLOOKUP($A123,'V2.5.2 Measures'!$C:$W,10,FALSE),"N/A")</f>
        <v>#REF!</v>
      </c>
      <c r="H123" s="7" t="e">
        <f>IF(VLOOKUP($A123,'V2.5.2 Measures'!$C:$W,14,FALSE)&lt;&gt; "", VLOOKUP($A123,'V2.5.2 Measures'!$C:$W,14,FALSE),"N/A")</f>
        <v>#REF!</v>
      </c>
      <c r="I123" s="7" t="e">
        <f>IF(VLOOKUP($A123,'V2.5.2 Measures'!$C:$W,15,FALSE)&lt;&gt; "", VLOOKUP($A123,'V2.5.2 Measures'!$C:$W,15,FALSE),"N/A")</f>
        <v>#REF!</v>
      </c>
      <c r="J123" s="7" t="e">
        <f>IF(VLOOKUP($A123,'V2.5.2 Measures'!$C:$W,16,FALSE)&lt;&gt; "", VLOOKUP($A123,'V2.5.2 Measures'!$C:$W,16,FALSE),"N/A")</f>
        <v>#REF!</v>
      </c>
      <c r="K123" s="7" t="e">
        <f>IF(VLOOKUP($A123,'V2.5.2 Measures'!$C:$W,17,FALSE)&lt;&gt; "", VLOOKUP($A123,'V2.5.2 Measures'!$C:$W,17,FALSE),"N/A")</f>
        <v>#REF!</v>
      </c>
      <c r="L123" s="7" t="e">
        <f>IF(VLOOKUP($A123,'V2.5.2 Measures'!$C:$W,18,FALSE)&lt;&gt; "", VLOOKUP($A123,'V2.5.2 Measures'!$C:$W,18,FALSE),"N/A")</f>
        <v>#REF!</v>
      </c>
      <c r="M123" s="7" t="e">
        <f>IF(VLOOKUP($A123,'V2.5.2 Measures'!$C:$W,19,FALSE)&lt;&gt; "", VLOOKUP($A123,'V2.5.2 Measures'!$C:$W,19,FALSE),"N/A")</f>
        <v>#REF!</v>
      </c>
      <c r="N123" s="7" t="e">
        <f>IF(VLOOKUP($A123,'V2.5.2 Measures'!$C:$W,20,FALSE)&lt;&gt; "", VLOOKUP($A123,'V2.5.2 Measures'!$C:$W,20,FALSE),"N/A")</f>
        <v>#REF!</v>
      </c>
      <c r="O123" s="7" t="e">
        <f>IF(VLOOKUP($A123,'V2.5.2 Measures'!$C:$W,21,FALSE)&lt;&gt; "", VLOOKUP($A123,'V2.5.2 Measures'!$C:$W,21,FALSE),"N/A")</f>
        <v>#REF!</v>
      </c>
      <c r="P123" s="7" t="e">
        <f>IF(VLOOKUP($A123,'V2.5.2 Measures'!$C:$W,22,FALSE)&lt;&gt; "", VLOOKUP($A123,'V2.5.2 Measures'!$C:$W,22,FALSE),"N/A")</f>
        <v>#REF!</v>
      </c>
      <c r="Q123" s="7" t="e">
        <f>IF(VLOOKUP($A123,'V2.5.2 Measures'!$C:$W,23,FALSE)&lt;&gt; "", VLOOKUP($A123,'V2.5.2 Measures'!$C:$W,23,FALSE),"N/A")</f>
        <v>#REF!</v>
      </c>
      <c r="R123" s="7" t="e">
        <f>IF(VLOOKUP($A123,'V2.5.2 Measures'!$C:$W,24,FALSE)&lt;&gt; "", VLOOKUP($A123,'V2.5.2 Measures'!$C:$W,24,FALSE),"N/A")</f>
        <v>#REF!</v>
      </c>
      <c r="S123" s="7" t="e">
        <f>IF(VLOOKUP($A123,'V2.5.2 Measures'!$C:$W,25,FALSE)&lt;&gt; "", VLOOKUP($A123,'V2.5.2 Measures'!$C:$W,25,FALSE),"N/A")</f>
        <v>#REF!</v>
      </c>
      <c r="T123" s="7" t="e">
        <f>IF(VLOOKUP($A123,'V2.5.2 Measures'!$C:$W,2,FALSE)&lt;&gt; "", VLOOKUP($A123,'V2.5.2 Measures'!$C:$W,2,FALSE),"N/A")</f>
        <v>#REF!</v>
      </c>
      <c r="U123" s="7" t="e">
        <f>IF(VLOOKUP($A123,'V2.5.2 Measures'!$C:$W,3,FALSE)&lt;&gt; "", VLOOKUP($A123,'V2.5.2 Measures'!$C:$W,3,FALSE),"N/A")</f>
        <v>#REF!</v>
      </c>
      <c r="V123" s="7" t="e">
        <f>IF(VLOOKUP($A123,'V2.5.2 Measures'!$C:$W,26,FALSE)&lt;&gt; "", VLOOKUP($A123,'V2.5.2 Measures'!$C:$W,26,FALSE),"N/A")</f>
        <v>#REF!</v>
      </c>
      <c r="W123" s="7" t="e">
        <f>IF(VLOOKUP($A123,'V2.5.2 Measures'!$C:$W,44,FALSE)&lt;&gt; "", VLOOKUP($A123,'V2.5.2 Measures'!$C:$W,44,FALSE),"N/A")</f>
        <v>#REF!</v>
      </c>
    </row>
    <row r="124" spans="1:23" x14ac:dyDescent="0.35">
      <c r="A124" s="7" t="e">
        <f>'V2.5.2 Measures'!#REF!</f>
        <v>#REF!</v>
      </c>
      <c r="B124" s="7" t="e">
        <f>VLOOKUP($A124,'V2.5.2 Measures'!$C:$W,6,FALSE)</f>
        <v>#REF!</v>
      </c>
      <c r="C124" s="7" t="e">
        <f>VLOOKUP($A124,'V2.5.2 Measures'!$C:$W,8,FALSE)</f>
        <v>#REF!</v>
      </c>
      <c r="D124" s="7" t="e">
        <f>IF(VLOOKUP($A124,'V2.5.2 Measures'!$C:$W,4,FALSE)="","",VLOOKUP($A124,'V2.5.2 Measures'!$C:$W,4,FALSE))</f>
        <v>#REF!</v>
      </c>
      <c r="E124" s="7" t="e">
        <f>IF((VLOOKUP($A124,'V2.5.2 Measures'!$C:$W,8,FALSE)&lt;&gt;"")*AND(VLOOKUP($A124,'V2.5.2 Measures'!$C:$W,8,FALSE)&lt;&gt;"TBD"),VLOOKUP($A124,'V2.5.2 Measures'!$C:$W,8,FALSE),"N/A")</f>
        <v>#REF!</v>
      </c>
      <c r="F124" s="7" t="e">
        <f>IF((VLOOKUP($A124,'V2.5.2 Measures'!$C:$W,9,FALSE)&lt;&gt;"")*AND(VLOOKUP($A124,'V2.5.2 Measures'!$C:$W,9,FALSE)&lt;&gt;"TBD"),VLOOKUP($A124,'V2.5.2 Measures'!$C:$W,9,FALSE),"N/A")</f>
        <v>#REF!</v>
      </c>
      <c r="G124" s="7" t="e">
        <f>IF((VLOOKUP($A124,'V2.5.2 Measures'!$C:$W,10,FALSE)&lt;&gt;"")*AND(VLOOKUP($A124,'V2.5.2 Measures'!$C:$W,10,FALSE)&lt;&gt;"TBD"),VLOOKUP($A124,'V2.5.2 Measures'!$C:$W,10,FALSE),"N/A")</f>
        <v>#REF!</v>
      </c>
      <c r="H124" s="7" t="e">
        <f>IF(VLOOKUP($A124,'V2.5.2 Measures'!$C:$W,14,FALSE)&lt;&gt; "", VLOOKUP($A124,'V2.5.2 Measures'!$C:$W,14,FALSE),"N/A")</f>
        <v>#REF!</v>
      </c>
      <c r="I124" s="7" t="e">
        <f>IF(VLOOKUP($A124,'V2.5.2 Measures'!$C:$W,15,FALSE)&lt;&gt; "", VLOOKUP($A124,'V2.5.2 Measures'!$C:$W,15,FALSE),"N/A")</f>
        <v>#REF!</v>
      </c>
      <c r="J124" s="7" t="e">
        <f>IF(VLOOKUP($A124,'V2.5.2 Measures'!$C:$W,16,FALSE)&lt;&gt; "", VLOOKUP($A124,'V2.5.2 Measures'!$C:$W,16,FALSE),"N/A")</f>
        <v>#REF!</v>
      </c>
      <c r="K124" s="7" t="e">
        <f>IF(VLOOKUP($A124,'V2.5.2 Measures'!$C:$W,17,FALSE)&lt;&gt; "", VLOOKUP($A124,'V2.5.2 Measures'!$C:$W,17,FALSE),"N/A")</f>
        <v>#REF!</v>
      </c>
      <c r="L124" s="7" t="e">
        <f>IF(VLOOKUP($A124,'V2.5.2 Measures'!$C:$W,18,FALSE)&lt;&gt; "", VLOOKUP($A124,'V2.5.2 Measures'!$C:$W,18,FALSE),"N/A")</f>
        <v>#REF!</v>
      </c>
      <c r="M124" s="7" t="e">
        <f>IF(VLOOKUP($A124,'V2.5.2 Measures'!$C:$W,19,FALSE)&lt;&gt; "", VLOOKUP($A124,'V2.5.2 Measures'!$C:$W,19,FALSE),"N/A")</f>
        <v>#REF!</v>
      </c>
      <c r="N124" s="7" t="e">
        <f>IF(VLOOKUP($A124,'V2.5.2 Measures'!$C:$W,20,FALSE)&lt;&gt; "", VLOOKUP($A124,'V2.5.2 Measures'!$C:$W,20,FALSE),"N/A")</f>
        <v>#REF!</v>
      </c>
      <c r="O124" s="7" t="e">
        <f>IF(VLOOKUP($A124,'V2.5.2 Measures'!$C:$W,21,FALSE)&lt;&gt; "", VLOOKUP($A124,'V2.5.2 Measures'!$C:$W,21,FALSE),"N/A")</f>
        <v>#REF!</v>
      </c>
      <c r="P124" s="7" t="e">
        <f>IF(VLOOKUP($A124,'V2.5.2 Measures'!$C:$W,22,FALSE)&lt;&gt; "", VLOOKUP($A124,'V2.5.2 Measures'!$C:$W,22,FALSE),"N/A")</f>
        <v>#REF!</v>
      </c>
      <c r="Q124" s="7" t="e">
        <f>IF(VLOOKUP($A124,'V2.5.2 Measures'!$C:$W,23,FALSE)&lt;&gt; "", VLOOKUP($A124,'V2.5.2 Measures'!$C:$W,23,FALSE),"N/A")</f>
        <v>#REF!</v>
      </c>
      <c r="R124" s="7" t="e">
        <f>IF(VLOOKUP($A124,'V2.5.2 Measures'!$C:$W,24,FALSE)&lt;&gt; "", VLOOKUP($A124,'V2.5.2 Measures'!$C:$W,24,FALSE),"N/A")</f>
        <v>#REF!</v>
      </c>
      <c r="S124" s="7" t="e">
        <f>IF(VLOOKUP($A124,'V2.5.2 Measures'!$C:$W,25,FALSE)&lt;&gt; "", VLOOKUP($A124,'V2.5.2 Measures'!$C:$W,25,FALSE),"N/A")</f>
        <v>#REF!</v>
      </c>
      <c r="T124" s="7" t="e">
        <f>IF(VLOOKUP($A124,'V2.5.2 Measures'!$C:$W,2,FALSE)&lt;&gt; "", VLOOKUP($A124,'V2.5.2 Measures'!$C:$W,2,FALSE),"N/A")</f>
        <v>#REF!</v>
      </c>
      <c r="U124" s="7" t="e">
        <f>IF(VLOOKUP($A124,'V2.5.2 Measures'!$C:$W,3,FALSE)&lt;&gt; "", VLOOKUP($A124,'V2.5.2 Measures'!$C:$W,3,FALSE),"N/A")</f>
        <v>#REF!</v>
      </c>
      <c r="V124" s="7" t="e">
        <f>IF(VLOOKUP($A124,'V2.5.2 Measures'!$C:$W,26,FALSE)&lt;&gt; "", VLOOKUP($A124,'V2.5.2 Measures'!$C:$W,26,FALSE),"N/A")</f>
        <v>#REF!</v>
      </c>
      <c r="W124" s="7" t="e">
        <f>IF(VLOOKUP($A124,'V2.5.2 Measures'!$C:$W,44,FALSE)&lt;&gt; "", VLOOKUP($A124,'V2.5.2 Measures'!$C:$W,44,FALSE),"N/A")</f>
        <v>#REF!</v>
      </c>
    </row>
    <row r="125" spans="1:23" x14ac:dyDescent="0.35">
      <c r="A125" s="7" t="e">
        <f>'V2.5.2 Measures'!#REF!</f>
        <v>#REF!</v>
      </c>
      <c r="B125" s="7" t="e">
        <f>VLOOKUP($A125,'V2.5.2 Measures'!$C:$W,6,FALSE)</f>
        <v>#REF!</v>
      </c>
      <c r="C125" s="7" t="e">
        <f>VLOOKUP($A125,'V2.5.2 Measures'!$C:$W,8,FALSE)</f>
        <v>#REF!</v>
      </c>
      <c r="D125" s="7" t="e">
        <f>IF(VLOOKUP($A125,'V2.5.2 Measures'!$C:$W,4,FALSE)="","",VLOOKUP($A125,'V2.5.2 Measures'!$C:$W,4,FALSE))</f>
        <v>#REF!</v>
      </c>
      <c r="E125" s="7" t="e">
        <f>IF((VLOOKUP($A125,'V2.5.2 Measures'!$C:$W,8,FALSE)&lt;&gt;"")*AND(VLOOKUP($A125,'V2.5.2 Measures'!$C:$W,8,FALSE)&lt;&gt;"TBD"),VLOOKUP($A125,'V2.5.2 Measures'!$C:$W,8,FALSE),"N/A")</f>
        <v>#REF!</v>
      </c>
      <c r="F125" s="7" t="e">
        <f>IF((VLOOKUP($A125,'V2.5.2 Measures'!$C:$W,9,FALSE)&lt;&gt;"")*AND(VLOOKUP($A125,'V2.5.2 Measures'!$C:$W,9,FALSE)&lt;&gt;"TBD"),VLOOKUP($A125,'V2.5.2 Measures'!$C:$W,9,FALSE),"N/A")</f>
        <v>#REF!</v>
      </c>
      <c r="G125" s="7" t="e">
        <f>IF((VLOOKUP($A125,'V2.5.2 Measures'!$C:$W,10,FALSE)&lt;&gt;"")*AND(VLOOKUP($A125,'V2.5.2 Measures'!$C:$W,10,FALSE)&lt;&gt;"TBD"),VLOOKUP($A125,'V2.5.2 Measures'!$C:$W,10,FALSE),"N/A")</f>
        <v>#REF!</v>
      </c>
      <c r="H125" s="7" t="e">
        <f>IF(VLOOKUP($A125,'V2.5.2 Measures'!$C:$W,14,FALSE)&lt;&gt; "", VLOOKUP($A125,'V2.5.2 Measures'!$C:$W,14,FALSE),"N/A")</f>
        <v>#REF!</v>
      </c>
      <c r="I125" s="7" t="e">
        <f>IF(VLOOKUP($A125,'V2.5.2 Measures'!$C:$W,15,FALSE)&lt;&gt; "", VLOOKUP($A125,'V2.5.2 Measures'!$C:$W,15,FALSE),"N/A")</f>
        <v>#REF!</v>
      </c>
      <c r="J125" s="7" t="e">
        <f>IF(VLOOKUP($A125,'V2.5.2 Measures'!$C:$W,16,FALSE)&lt;&gt; "", VLOOKUP($A125,'V2.5.2 Measures'!$C:$W,16,FALSE),"N/A")</f>
        <v>#REF!</v>
      </c>
      <c r="K125" s="7" t="e">
        <f>IF(VLOOKUP($A125,'V2.5.2 Measures'!$C:$W,17,FALSE)&lt;&gt; "", VLOOKUP($A125,'V2.5.2 Measures'!$C:$W,17,FALSE),"N/A")</f>
        <v>#REF!</v>
      </c>
      <c r="L125" s="7" t="e">
        <f>IF(VLOOKUP($A125,'V2.5.2 Measures'!$C:$W,18,FALSE)&lt;&gt; "", VLOOKUP($A125,'V2.5.2 Measures'!$C:$W,18,FALSE),"N/A")</f>
        <v>#REF!</v>
      </c>
      <c r="M125" s="7" t="e">
        <f>IF(VLOOKUP($A125,'V2.5.2 Measures'!$C:$W,19,FALSE)&lt;&gt; "", VLOOKUP($A125,'V2.5.2 Measures'!$C:$W,19,FALSE),"N/A")</f>
        <v>#REF!</v>
      </c>
      <c r="N125" s="7" t="e">
        <f>IF(VLOOKUP($A125,'V2.5.2 Measures'!$C:$W,20,FALSE)&lt;&gt; "", VLOOKUP($A125,'V2.5.2 Measures'!$C:$W,20,FALSE),"N/A")</f>
        <v>#REF!</v>
      </c>
      <c r="O125" s="7" t="e">
        <f>IF(VLOOKUP($A125,'V2.5.2 Measures'!$C:$W,21,FALSE)&lt;&gt; "", VLOOKUP($A125,'V2.5.2 Measures'!$C:$W,21,FALSE),"N/A")</f>
        <v>#REF!</v>
      </c>
      <c r="P125" s="7" t="e">
        <f>IF(VLOOKUP($A125,'V2.5.2 Measures'!$C:$W,22,FALSE)&lt;&gt; "", VLOOKUP($A125,'V2.5.2 Measures'!$C:$W,22,FALSE),"N/A")</f>
        <v>#REF!</v>
      </c>
      <c r="Q125" s="7" t="e">
        <f>IF(VLOOKUP($A125,'V2.5.2 Measures'!$C:$W,23,FALSE)&lt;&gt; "", VLOOKUP($A125,'V2.5.2 Measures'!$C:$W,23,FALSE),"N/A")</f>
        <v>#REF!</v>
      </c>
      <c r="R125" s="7" t="e">
        <f>IF(VLOOKUP($A125,'V2.5.2 Measures'!$C:$W,24,FALSE)&lt;&gt; "", VLOOKUP($A125,'V2.5.2 Measures'!$C:$W,24,FALSE),"N/A")</f>
        <v>#REF!</v>
      </c>
      <c r="S125" s="7" t="e">
        <f>IF(VLOOKUP($A125,'V2.5.2 Measures'!$C:$W,25,FALSE)&lt;&gt; "", VLOOKUP($A125,'V2.5.2 Measures'!$C:$W,25,FALSE),"N/A")</f>
        <v>#REF!</v>
      </c>
      <c r="T125" s="7" t="e">
        <f>IF(VLOOKUP($A125,'V2.5.2 Measures'!$C:$W,2,FALSE)&lt;&gt; "", VLOOKUP($A125,'V2.5.2 Measures'!$C:$W,2,FALSE),"N/A")</f>
        <v>#REF!</v>
      </c>
      <c r="U125" s="7" t="e">
        <f>IF(VLOOKUP($A125,'V2.5.2 Measures'!$C:$W,3,FALSE)&lt;&gt; "", VLOOKUP($A125,'V2.5.2 Measures'!$C:$W,3,FALSE),"N/A")</f>
        <v>#REF!</v>
      </c>
      <c r="V125" s="7" t="e">
        <f>IF(VLOOKUP($A125,'V2.5.2 Measures'!$C:$W,26,FALSE)&lt;&gt; "", VLOOKUP($A125,'V2.5.2 Measures'!$C:$W,26,FALSE),"N/A")</f>
        <v>#REF!</v>
      </c>
      <c r="W125" s="7" t="e">
        <f>IF(VLOOKUP($A125,'V2.5.2 Measures'!$C:$W,44,FALSE)&lt;&gt; "", VLOOKUP($A125,'V2.5.2 Measures'!$C:$W,44,FALSE),"N/A")</f>
        <v>#REF!</v>
      </c>
    </row>
    <row r="126" spans="1:23" x14ac:dyDescent="0.35">
      <c r="A126" s="7" t="e">
        <f>'V2.5.2 Measures'!#REF!</f>
        <v>#REF!</v>
      </c>
      <c r="B126" s="7" t="e">
        <f>VLOOKUP($A126,'V2.5.2 Measures'!$C:$W,6,FALSE)</f>
        <v>#REF!</v>
      </c>
      <c r="C126" s="7" t="e">
        <f>VLOOKUP($A126,'V2.5.2 Measures'!$C:$W,8,FALSE)</f>
        <v>#REF!</v>
      </c>
      <c r="D126" s="7" t="e">
        <f>IF(VLOOKUP($A126,'V2.5.2 Measures'!$C:$W,4,FALSE)="","",VLOOKUP($A126,'V2.5.2 Measures'!$C:$W,4,FALSE))</f>
        <v>#REF!</v>
      </c>
      <c r="E126" s="7" t="e">
        <f>IF((VLOOKUP($A126,'V2.5.2 Measures'!$C:$W,8,FALSE)&lt;&gt;"")*AND(VLOOKUP($A126,'V2.5.2 Measures'!$C:$W,8,FALSE)&lt;&gt;"TBD"),VLOOKUP($A126,'V2.5.2 Measures'!$C:$W,8,FALSE),"N/A")</f>
        <v>#REF!</v>
      </c>
      <c r="F126" s="7" t="e">
        <f>IF((VLOOKUP($A126,'V2.5.2 Measures'!$C:$W,9,FALSE)&lt;&gt;"")*AND(VLOOKUP($A126,'V2.5.2 Measures'!$C:$W,9,FALSE)&lt;&gt;"TBD"),VLOOKUP($A126,'V2.5.2 Measures'!$C:$W,9,FALSE),"N/A")</f>
        <v>#REF!</v>
      </c>
      <c r="G126" s="7" t="e">
        <f>IF((VLOOKUP($A126,'V2.5.2 Measures'!$C:$W,10,FALSE)&lt;&gt;"")*AND(VLOOKUP($A126,'V2.5.2 Measures'!$C:$W,10,FALSE)&lt;&gt;"TBD"),VLOOKUP($A126,'V2.5.2 Measures'!$C:$W,10,FALSE),"N/A")</f>
        <v>#REF!</v>
      </c>
      <c r="H126" s="7" t="e">
        <f>IF(VLOOKUP($A126,'V2.5.2 Measures'!$C:$W,14,FALSE)&lt;&gt; "", VLOOKUP($A126,'V2.5.2 Measures'!$C:$W,14,FALSE),"N/A")</f>
        <v>#REF!</v>
      </c>
      <c r="I126" s="7" t="e">
        <f>IF(VLOOKUP($A126,'V2.5.2 Measures'!$C:$W,15,FALSE)&lt;&gt; "", VLOOKUP($A126,'V2.5.2 Measures'!$C:$W,15,FALSE),"N/A")</f>
        <v>#REF!</v>
      </c>
      <c r="J126" s="7" t="e">
        <f>IF(VLOOKUP($A126,'V2.5.2 Measures'!$C:$W,16,FALSE)&lt;&gt; "", VLOOKUP($A126,'V2.5.2 Measures'!$C:$W,16,FALSE),"N/A")</f>
        <v>#REF!</v>
      </c>
      <c r="K126" s="7" t="e">
        <f>IF(VLOOKUP($A126,'V2.5.2 Measures'!$C:$W,17,FALSE)&lt;&gt; "", VLOOKUP($A126,'V2.5.2 Measures'!$C:$W,17,FALSE),"N/A")</f>
        <v>#REF!</v>
      </c>
      <c r="L126" s="7" t="e">
        <f>IF(VLOOKUP($A126,'V2.5.2 Measures'!$C:$W,18,FALSE)&lt;&gt; "", VLOOKUP($A126,'V2.5.2 Measures'!$C:$W,18,FALSE),"N/A")</f>
        <v>#REF!</v>
      </c>
      <c r="M126" s="7" t="e">
        <f>IF(VLOOKUP($A126,'V2.5.2 Measures'!$C:$W,19,FALSE)&lt;&gt; "", VLOOKUP($A126,'V2.5.2 Measures'!$C:$W,19,FALSE),"N/A")</f>
        <v>#REF!</v>
      </c>
      <c r="N126" s="7" t="e">
        <f>IF(VLOOKUP($A126,'V2.5.2 Measures'!$C:$W,20,FALSE)&lt;&gt; "", VLOOKUP($A126,'V2.5.2 Measures'!$C:$W,20,FALSE),"N/A")</f>
        <v>#REF!</v>
      </c>
      <c r="O126" s="7" t="e">
        <f>IF(VLOOKUP($A126,'V2.5.2 Measures'!$C:$W,21,FALSE)&lt;&gt; "", VLOOKUP($A126,'V2.5.2 Measures'!$C:$W,21,FALSE),"N/A")</f>
        <v>#REF!</v>
      </c>
      <c r="P126" s="7" t="e">
        <f>IF(VLOOKUP($A126,'V2.5.2 Measures'!$C:$W,22,FALSE)&lt;&gt; "", VLOOKUP($A126,'V2.5.2 Measures'!$C:$W,22,FALSE),"N/A")</f>
        <v>#REF!</v>
      </c>
      <c r="Q126" s="7" t="e">
        <f>IF(VLOOKUP($A126,'V2.5.2 Measures'!$C:$W,23,FALSE)&lt;&gt; "", VLOOKUP($A126,'V2.5.2 Measures'!$C:$W,23,FALSE),"N/A")</f>
        <v>#REF!</v>
      </c>
      <c r="R126" s="7" t="e">
        <f>IF(VLOOKUP($A126,'V2.5.2 Measures'!$C:$W,24,FALSE)&lt;&gt; "", VLOOKUP($A126,'V2.5.2 Measures'!$C:$W,24,FALSE),"N/A")</f>
        <v>#REF!</v>
      </c>
      <c r="S126" s="7" t="e">
        <f>IF(VLOOKUP($A126,'V2.5.2 Measures'!$C:$W,25,FALSE)&lt;&gt; "", VLOOKUP($A126,'V2.5.2 Measures'!$C:$W,25,FALSE),"N/A")</f>
        <v>#REF!</v>
      </c>
      <c r="T126" s="7" t="e">
        <f>IF(VLOOKUP($A126,'V2.5.2 Measures'!$C:$W,2,FALSE)&lt;&gt; "", VLOOKUP($A126,'V2.5.2 Measures'!$C:$W,2,FALSE),"N/A")</f>
        <v>#REF!</v>
      </c>
      <c r="U126" s="7" t="e">
        <f>IF(VLOOKUP($A126,'V2.5.2 Measures'!$C:$W,3,FALSE)&lt;&gt; "", VLOOKUP($A126,'V2.5.2 Measures'!$C:$W,3,FALSE),"N/A")</f>
        <v>#REF!</v>
      </c>
      <c r="V126" s="7" t="e">
        <f>IF(VLOOKUP($A126,'V2.5.2 Measures'!$C:$W,26,FALSE)&lt;&gt; "", VLOOKUP($A126,'V2.5.2 Measures'!$C:$W,26,FALSE),"N/A")</f>
        <v>#REF!</v>
      </c>
      <c r="W126" s="7" t="e">
        <f>IF(VLOOKUP($A126,'V2.5.2 Measures'!$C:$W,44,FALSE)&lt;&gt; "", VLOOKUP($A126,'V2.5.2 Measures'!$C:$W,44,FALSE),"N/A")</f>
        <v>#REF!</v>
      </c>
    </row>
    <row r="127" spans="1:23" x14ac:dyDescent="0.35">
      <c r="A127" s="7" t="e">
        <f>'V2.5.2 Measures'!#REF!</f>
        <v>#REF!</v>
      </c>
      <c r="B127" s="7" t="e">
        <f>VLOOKUP($A127,'V2.5.2 Measures'!$C:$W,6,FALSE)</f>
        <v>#REF!</v>
      </c>
      <c r="C127" s="7" t="e">
        <f>VLOOKUP($A127,'V2.5.2 Measures'!$C:$W,8,FALSE)</f>
        <v>#REF!</v>
      </c>
      <c r="D127" s="7" t="e">
        <f>IF(VLOOKUP($A127,'V2.5.2 Measures'!$C:$W,4,FALSE)="","",VLOOKUP($A127,'V2.5.2 Measures'!$C:$W,4,FALSE))</f>
        <v>#REF!</v>
      </c>
      <c r="E127" s="7" t="e">
        <f>IF((VLOOKUP($A127,'V2.5.2 Measures'!$C:$W,8,FALSE)&lt;&gt;"")*AND(VLOOKUP($A127,'V2.5.2 Measures'!$C:$W,8,FALSE)&lt;&gt;"TBD"),VLOOKUP($A127,'V2.5.2 Measures'!$C:$W,8,FALSE),"N/A")</f>
        <v>#REF!</v>
      </c>
      <c r="F127" s="7" t="e">
        <f>IF((VLOOKUP($A127,'V2.5.2 Measures'!$C:$W,9,FALSE)&lt;&gt;"")*AND(VLOOKUP($A127,'V2.5.2 Measures'!$C:$W,9,FALSE)&lt;&gt;"TBD"),VLOOKUP($A127,'V2.5.2 Measures'!$C:$W,9,FALSE),"N/A")</f>
        <v>#REF!</v>
      </c>
      <c r="G127" s="7" t="e">
        <f>IF((VLOOKUP($A127,'V2.5.2 Measures'!$C:$W,10,FALSE)&lt;&gt;"")*AND(VLOOKUP($A127,'V2.5.2 Measures'!$C:$W,10,FALSE)&lt;&gt;"TBD"),VLOOKUP($A127,'V2.5.2 Measures'!$C:$W,10,FALSE),"N/A")</f>
        <v>#REF!</v>
      </c>
      <c r="H127" s="7" t="e">
        <f>IF(VLOOKUP($A127,'V2.5.2 Measures'!$C:$W,14,FALSE)&lt;&gt; "", VLOOKUP($A127,'V2.5.2 Measures'!$C:$W,14,FALSE),"N/A")</f>
        <v>#REF!</v>
      </c>
      <c r="I127" s="7" t="e">
        <f>IF(VLOOKUP($A127,'V2.5.2 Measures'!$C:$W,15,FALSE)&lt;&gt; "", VLOOKUP($A127,'V2.5.2 Measures'!$C:$W,15,FALSE),"N/A")</f>
        <v>#REF!</v>
      </c>
      <c r="J127" s="7" t="e">
        <f>IF(VLOOKUP($A127,'V2.5.2 Measures'!$C:$W,16,FALSE)&lt;&gt; "", VLOOKUP($A127,'V2.5.2 Measures'!$C:$W,16,FALSE),"N/A")</f>
        <v>#REF!</v>
      </c>
      <c r="K127" s="7" t="e">
        <f>IF(VLOOKUP($A127,'V2.5.2 Measures'!$C:$W,17,FALSE)&lt;&gt; "", VLOOKUP($A127,'V2.5.2 Measures'!$C:$W,17,FALSE),"N/A")</f>
        <v>#REF!</v>
      </c>
      <c r="L127" s="7" t="e">
        <f>IF(VLOOKUP($A127,'V2.5.2 Measures'!$C:$W,18,FALSE)&lt;&gt; "", VLOOKUP($A127,'V2.5.2 Measures'!$C:$W,18,FALSE),"N/A")</f>
        <v>#REF!</v>
      </c>
      <c r="M127" s="7" t="e">
        <f>IF(VLOOKUP($A127,'V2.5.2 Measures'!$C:$W,19,FALSE)&lt;&gt; "", VLOOKUP($A127,'V2.5.2 Measures'!$C:$W,19,FALSE),"N/A")</f>
        <v>#REF!</v>
      </c>
      <c r="N127" s="7" t="e">
        <f>IF(VLOOKUP($A127,'V2.5.2 Measures'!$C:$W,20,FALSE)&lt;&gt; "", VLOOKUP($A127,'V2.5.2 Measures'!$C:$W,20,FALSE),"N/A")</f>
        <v>#REF!</v>
      </c>
      <c r="O127" s="7" t="e">
        <f>IF(VLOOKUP($A127,'V2.5.2 Measures'!$C:$W,21,FALSE)&lt;&gt; "", VLOOKUP($A127,'V2.5.2 Measures'!$C:$W,21,FALSE),"N/A")</f>
        <v>#REF!</v>
      </c>
      <c r="P127" s="7" t="e">
        <f>IF(VLOOKUP($A127,'V2.5.2 Measures'!$C:$W,22,FALSE)&lt;&gt; "", VLOOKUP($A127,'V2.5.2 Measures'!$C:$W,22,FALSE),"N/A")</f>
        <v>#REF!</v>
      </c>
      <c r="Q127" s="7" t="e">
        <f>IF(VLOOKUP($A127,'V2.5.2 Measures'!$C:$W,23,FALSE)&lt;&gt; "", VLOOKUP($A127,'V2.5.2 Measures'!$C:$W,23,FALSE),"N/A")</f>
        <v>#REF!</v>
      </c>
      <c r="R127" s="7" t="e">
        <f>IF(VLOOKUP($A127,'V2.5.2 Measures'!$C:$W,24,FALSE)&lt;&gt; "", VLOOKUP($A127,'V2.5.2 Measures'!$C:$W,24,FALSE),"N/A")</f>
        <v>#REF!</v>
      </c>
      <c r="S127" s="7" t="e">
        <f>IF(VLOOKUP($A127,'V2.5.2 Measures'!$C:$W,25,FALSE)&lt;&gt; "", VLOOKUP($A127,'V2.5.2 Measures'!$C:$W,25,FALSE),"N/A")</f>
        <v>#REF!</v>
      </c>
      <c r="T127" s="7" t="e">
        <f>IF(VLOOKUP($A127,'V2.5.2 Measures'!$C:$W,2,FALSE)&lt;&gt; "", VLOOKUP($A127,'V2.5.2 Measures'!$C:$W,2,FALSE),"N/A")</f>
        <v>#REF!</v>
      </c>
      <c r="U127" s="7" t="e">
        <f>IF(VLOOKUP($A127,'V2.5.2 Measures'!$C:$W,3,FALSE)&lt;&gt; "", VLOOKUP($A127,'V2.5.2 Measures'!$C:$W,3,FALSE),"N/A")</f>
        <v>#REF!</v>
      </c>
      <c r="V127" s="7" t="e">
        <f>IF(VLOOKUP($A127,'V2.5.2 Measures'!$C:$W,26,FALSE)&lt;&gt; "", VLOOKUP($A127,'V2.5.2 Measures'!$C:$W,26,FALSE),"N/A")</f>
        <v>#REF!</v>
      </c>
      <c r="W127" s="7" t="e">
        <f>IF(VLOOKUP($A127,'V2.5.2 Measures'!$C:$W,44,FALSE)&lt;&gt; "", VLOOKUP($A127,'V2.5.2 Measures'!$C:$W,44,FALSE),"N/A")</f>
        <v>#REF!</v>
      </c>
    </row>
    <row r="128" spans="1:23" x14ac:dyDescent="0.35">
      <c r="A128" s="7" t="e">
        <f>'V2.5.2 Measures'!#REF!</f>
        <v>#REF!</v>
      </c>
      <c r="B128" s="7" t="e">
        <f>VLOOKUP($A128,'V2.5.2 Measures'!$C:$W,6,FALSE)</f>
        <v>#REF!</v>
      </c>
      <c r="C128" s="7" t="e">
        <f>VLOOKUP($A128,'V2.5.2 Measures'!$C:$W,8,FALSE)</f>
        <v>#REF!</v>
      </c>
      <c r="D128" s="7" t="e">
        <f>IF(VLOOKUP($A128,'V2.5.2 Measures'!$C:$W,4,FALSE)="","",VLOOKUP($A128,'V2.5.2 Measures'!$C:$W,4,FALSE))</f>
        <v>#REF!</v>
      </c>
      <c r="E128" s="7" t="e">
        <f>IF((VLOOKUP($A128,'V2.5.2 Measures'!$C:$W,8,FALSE)&lt;&gt;"")*AND(VLOOKUP($A128,'V2.5.2 Measures'!$C:$W,8,FALSE)&lt;&gt;"TBD"),VLOOKUP($A128,'V2.5.2 Measures'!$C:$W,8,FALSE),"N/A")</f>
        <v>#REF!</v>
      </c>
      <c r="F128" s="7" t="e">
        <f>IF((VLOOKUP($A128,'V2.5.2 Measures'!$C:$W,9,FALSE)&lt;&gt;"")*AND(VLOOKUP($A128,'V2.5.2 Measures'!$C:$W,9,FALSE)&lt;&gt;"TBD"),VLOOKUP($A128,'V2.5.2 Measures'!$C:$W,9,FALSE),"N/A")</f>
        <v>#REF!</v>
      </c>
      <c r="G128" s="7" t="e">
        <f>IF((VLOOKUP($A128,'V2.5.2 Measures'!$C:$W,10,FALSE)&lt;&gt;"")*AND(VLOOKUP($A128,'V2.5.2 Measures'!$C:$W,10,FALSE)&lt;&gt;"TBD"),VLOOKUP($A128,'V2.5.2 Measures'!$C:$W,10,FALSE),"N/A")</f>
        <v>#REF!</v>
      </c>
      <c r="H128" s="7" t="e">
        <f>IF(VLOOKUP($A128,'V2.5.2 Measures'!$C:$W,14,FALSE)&lt;&gt; "", VLOOKUP($A128,'V2.5.2 Measures'!$C:$W,14,FALSE),"N/A")</f>
        <v>#REF!</v>
      </c>
      <c r="I128" s="7" t="e">
        <f>IF(VLOOKUP($A128,'V2.5.2 Measures'!$C:$W,15,FALSE)&lt;&gt; "", VLOOKUP($A128,'V2.5.2 Measures'!$C:$W,15,FALSE),"N/A")</f>
        <v>#REF!</v>
      </c>
      <c r="J128" s="7" t="e">
        <f>IF(VLOOKUP($A128,'V2.5.2 Measures'!$C:$W,16,FALSE)&lt;&gt; "", VLOOKUP($A128,'V2.5.2 Measures'!$C:$W,16,FALSE),"N/A")</f>
        <v>#REF!</v>
      </c>
      <c r="K128" s="7" t="e">
        <f>IF(VLOOKUP($A128,'V2.5.2 Measures'!$C:$W,17,FALSE)&lt;&gt; "", VLOOKUP($A128,'V2.5.2 Measures'!$C:$W,17,FALSE),"N/A")</f>
        <v>#REF!</v>
      </c>
      <c r="L128" s="7" t="e">
        <f>IF(VLOOKUP($A128,'V2.5.2 Measures'!$C:$W,18,FALSE)&lt;&gt; "", VLOOKUP($A128,'V2.5.2 Measures'!$C:$W,18,FALSE),"N/A")</f>
        <v>#REF!</v>
      </c>
      <c r="M128" s="7" t="e">
        <f>IF(VLOOKUP($A128,'V2.5.2 Measures'!$C:$W,19,FALSE)&lt;&gt; "", VLOOKUP($A128,'V2.5.2 Measures'!$C:$W,19,FALSE),"N/A")</f>
        <v>#REF!</v>
      </c>
      <c r="N128" s="7" t="e">
        <f>IF(VLOOKUP($A128,'V2.5.2 Measures'!$C:$W,20,FALSE)&lt;&gt; "", VLOOKUP($A128,'V2.5.2 Measures'!$C:$W,20,FALSE),"N/A")</f>
        <v>#REF!</v>
      </c>
      <c r="O128" s="7" t="e">
        <f>IF(VLOOKUP($A128,'V2.5.2 Measures'!$C:$W,21,FALSE)&lt;&gt; "", VLOOKUP($A128,'V2.5.2 Measures'!$C:$W,21,FALSE),"N/A")</f>
        <v>#REF!</v>
      </c>
      <c r="P128" s="7" t="e">
        <f>IF(VLOOKUP($A128,'V2.5.2 Measures'!$C:$W,22,FALSE)&lt;&gt; "", VLOOKUP($A128,'V2.5.2 Measures'!$C:$W,22,FALSE),"N/A")</f>
        <v>#REF!</v>
      </c>
      <c r="Q128" s="7" t="e">
        <f>IF(VLOOKUP($A128,'V2.5.2 Measures'!$C:$W,23,FALSE)&lt;&gt; "", VLOOKUP($A128,'V2.5.2 Measures'!$C:$W,23,FALSE),"N/A")</f>
        <v>#REF!</v>
      </c>
      <c r="R128" s="7" t="e">
        <f>IF(VLOOKUP($A128,'V2.5.2 Measures'!$C:$W,24,FALSE)&lt;&gt; "", VLOOKUP($A128,'V2.5.2 Measures'!$C:$W,24,FALSE),"N/A")</f>
        <v>#REF!</v>
      </c>
      <c r="S128" s="7" t="e">
        <f>IF(VLOOKUP($A128,'V2.5.2 Measures'!$C:$W,25,FALSE)&lt;&gt; "", VLOOKUP($A128,'V2.5.2 Measures'!$C:$W,25,FALSE),"N/A")</f>
        <v>#REF!</v>
      </c>
      <c r="T128" s="7" t="e">
        <f>IF(VLOOKUP($A128,'V2.5.2 Measures'!$C:$W,2,FALSE)&lt;&gt; "", VLOOKUP($A128,'V2.5.2 Measures'!$C:$W,2,FALSE),"N/A")</f>
        <v>#REF!</v>
      </c>
      <c r="U128" s="7" t="e">
        <f>IF(VLOOKUP($A128,'V2.5.2 Measures'!$C:$W,3,FALSE)&lt;&gt; "", VLOOKUP($A128,'V2.5.2 Measures'!$C:$W,3,FALSE),"N/A")</f>
        <v>#REF!</v>
      </c>
      <c r="V128" s="7" t="e">
        <f>IF(VLOOKUP($A128,'V2.5.2 Measures'!$C:$W,26,FALSE)&lt;&gt; "", VLOOKUP($A128,'V2.5.2 Measures'!$C:$W,26,FALSE),"N/A")</f>
        <v>#REF!</v>
      </c>
      <c r="W128" s="7" t="e">
        <f>IF(VLOOKUP($A128,'V2.5.2 Measures'!$C:$W,44,FALSE)&lt;&gt; "", VLOOKUP($A128,'V2.5.2 Measures'!$C:$W,44,FALSE),"N/A")</f>
        <v>#REF!</v>
      </c>
    </row>
    <row r="129" spans="1:23" x14ac:dyDescent="0.35">
      <c r="A129" s="7" t="e">
        <f>'V2.5.2 Measures'!#REF!</f>
        <v>#REF!</v>
      </c>
      <c r="B129" s="7" t="e">
        <f>VLOOKUP($A129,'V2.5.2 Measures'!$C:$W,6,FALSE)</f>
        <v>#REF!</v>
      </c>
      <c r="C129" s="7" t="e">
        <f>VLOOKUP($A129,'V2.5.2 Measures'!$C:$W,8,FALSE)</f>
        <v>#REF!</v>
      </c>
      <c r="D129" s="7" t="e">
        <f>IF(VLOOKUP($A129,'V2.5.2 Measures'!$C:$W,4,FALSE)="","",VLOOKUP($A129,'V2.5.2 Measures'!$C:$W,4,FALSE))</f>
        <v>#REF!</v>
      </c>
      <c r="E129" s="7" t="e">
        <f>IF((VLOOKUP($A129,'V2.5.2 Measures'!$C:$W,8,FALSE)&lt;&gt;"")*AND(VLOOKUP($A129,'V2.5.2 Measures'!$C:$W,8,FALSE)&lt;&gt;"TBD"),VLOOKUP($A129,'V2.5.2 Measures'!$C:$W,8,FALSE),"N/A")</f>
        <v>#REF!</v>
      </c>
      <c r="F129" s="7" t="e">
        <f>IF((VLOOKUP($A129,'V2.5.2 Measures'!$C:$W,9,FALSE)&lt;&gt;"")*AND(VLOOKUP($A129,'V2.5.2 Measures'!$C:$W,9,FALSE)&lt;&gt;"TBD"),VLOOKUP($A129,'V2.5.2 Measures'!$C:$W,9,FALSE),"N/A")</f>
        <v>#REF!</v>
      </c>
      <c r="G129" s="7" t="e">
        <f>IF((VLOOKUP($A129,'V2.5.2 Measures'!$C:$W,10,FALSE)&lt;&gt;"")*AND(VLOOKUP($A129,'V2.5.2 Measures'!$C:$W,10,FALSE)&lt;&gt;"TBD"),VLOOKUP($A129,'V2.5.2 Measures'!$C:$W,10,FALSE),"N/A")</f>
        <v>#REF!</v>
      </c>
      <c r="H129" s="7" t="e">
        <f>IF(VLOOKUP($A129,'V2.5.2 Measures'!$C:$W,14,FALSE)&lt;&gt; "", VLOOKUP($A129,'V2.5.2 Measures'!$C:$W,14,FALSE),"N/A")</f>
        <v>#REF!</v>
      </c>
      <c r="I129" s="7" t="e">
        <f>IF(VLOOKUP($A129,'V2.5.2 Measures'!$C:$W,15,FALSE)&lt;&gt; "", VLOOKUP($A129,'V2.5.2 Measures'!$C:$W,15,FALSE),"N/A")</f>
        <v>#REF!</v>
      </c>
      <c r="J129" s="7" t="e">
        <f>IF(VLOOKUP($A129,'V2.5.2 Measures'!$C:$W,16,FALSE)&lt;&gt; "", VLOOKUP($A129,'V2.5.2 Measures'!$C:$W,16,FALSE),"N/A")</f>
        <v>#REF!</v>
      </c>
      <c r="K129" s="7" t="e">
        <f>IF(VLOOKUP($A129,'V2.5.2 Measures'!$C:$W,17,FALSE)&lt;&gt; "", VLOOKUP($A129,'V2.5.2 Measures'!$C:$W,17,FALSE),"N/A")</f>
        <v>#REF!</v>
      </c>
      <c r="L129" s="7" t="e">
        <f>IF(VLOOKUP($A129,'V2.5.2 Measures'!$C:$W,18,FALSE)&lt;&gt; "", VLOOKUP($A129,'V2.5.2 Measures'!$C:$W,18,FALSE),"N/A")</f>
        <v>#REF!</v>
      </c>
      <c r="M129" s="7" t="e">
        <f>IF(VLOOKUP($A129,'V2.5.2 Measures'!$C:$W,19,FALSE)&lt;&gt; "", VLOOKUP($A129,'V2.5.2 Measures'!$C:$W,19,FALSE),"N/A")</f>
        <v>#REF!</v>
      </c>
      <c r="N129" s="7" t="e">
        <f>IF(VLOOKUP($A129,'V2.5.2 Measures'!$C:$W,20,FALSE)&lt;&gt; "", VLOOKUP($A129,'V2.5.2 Measures'!$C:$W,20,FALSE),"N/A")</f>
        <v>#REF!</v>
      </c>
      <c r="O129" s="7" t="e">
        <f>IF(VLOOKUP($A129,'V2.5.2 Measures'!$C:$W,21,FALSE)&lt;&gt; "", VLOOKUP($A129,'V2.5.2 Measures'!$C:$W,21,FALSE),"N/A")</f>
        <v>#REF!</v>
      </c>
      <c r="P129" s="7" t="e">
        <f>IF(VLOOKUP($A129,'V2.5.2 Measures'!$C:$W,22,FALSE)&lt;&gt; "", VLOOKUP($A129,'V2.5.2 Measures'!$C:$W,22,FALSE),"N/A")</f>
        <v>#REF!</v>
      </c>
      <c r="Q129" s="7" t="e">
        <f>IF(VLOOKUP($A129,'V2.5.2 Measures'!$C:$W,23,FALSE)&lt;&gt; "", VLOOKUP($A129,'V2.5.2 Measures'!$C:$W,23,FALSE),"N/A")</f>
        <v>#REF!</v>
      </c>
      <c r="R129" s="7" t="e">
        <f>IF(VLOOKUP($A129,'V2.5.2 Measures'!$C:$W,24,FALSE)&lt;&gt; "", VLOOKUP($A129,'V2.5.2 Measures'!$C:$W,24,FALSE),"N/A")</f>
        <v>#REF!</v>
      </c>
      <c r="S129" s="7" t="e">
        <f>IF(VLOOKUP($A129,'V2.5.2 Measures'!$C:$W,25,FALSE)&lt;&gt; "", VLOOKUP($A129,'V2.5.2 Measures'!$C:$W,25,FALSE),"N/A")</f>
        <v>#REF!</v>
      </c>
      <c r="T129" s="7" t="e">
        <f>IF(VLOOKUP($A129,'V2.5.2 Measures'!$C:$W,2,FALSE)&lt;&gt; "", VLOOKUP($A129,'V2.5.2 Measures'!$C:$W,2,FALSE),"N/A")</f>
        <v>#REF!</v>
      </c>
      <c r="U129" s="7" t="e">
        <f>IF(VLOOKUP($A129,'V2.5.2 Measures'!$C:$W,3,FALSE)&lt;&gt; "", VLOOKUP($A129,'V2.5.2 Measures'!$C:$W,3,FALSE),"N/A")</f>
        <v>#REF!</v>
      </c>
      <c r="V129" s="7" t="e">
        <f>IF(VLOOKUP($A129,'V2.5.2 Measures'!$C:$W,26,FALSE)&lt;&gt; "", VLOOKUP($A129,'V2.5.2 Measures'!$C:$W,26,FALSE),"N/A")</f>
        <v>#REF!</v>
      </c>
      <c r="W129" s="7" t="e">
        <f>IF(VLOOKUP($A129,'V2.5.2 Measures'!$C:$W,44,FALSE)&lt;&gt; "", VLOOKUP($A129,'V2.5.2 Measures'!$C:$W,44,FALSE),"N/A")</f>
        <v>#REF!</v>
      </c>
    </row>
    <row r="130" spans="1:23" x14ac:dyDescent="0.35">
      <c r="A130" s="7" t="e">
        <f>'V2.5.2 Measures'!#REF!</f>
        <v>#REF!</v>
      </c>
      <c r="B130" s="7" t="e">
        <f>VLOOKUP($A130,'V2.5.2 Measures'!$C:$W,6,FALSE)</f>
        <v>#REF!</v>
      </c>
      <c r="C130" s="7" t="e">
        <f>VLOOKUP($A130,'V2.5.2 Measures'!$C:$W,8,FALSE)</f>
        <v>#REF!</v>
      </c>
      <c r="D130" s="7" t="e">
        <f>IF(VLOOKUP($A130,'V2.5.2 Measures'!$C:$W,4,FALSE)="","",VLOOKUP($A130,'V2.5.2 Measures'!$C:$W,4,FALSE))</f>
        <v>#REF!</v>
      </c>
      <c r="E130" s="7" t="e">
        <f>IF((VLOOKUP($A130,'V2.5.2 Measures'!$C:$W,8,FALSE)&lt;&gt;"")*AND(VLOOKUP($A130,'V2.5.2 Measures'!$C:$W,8,FALSE)&lt;&gt;"TBD"),VLOOKUP($A130,'V2.5.2 Measures'!$C:$W,8,FALSE),"N/A")</f>
        <v>#REF!</v>
      </c>
      <c r="F130" s="7" t="e">
        <f>IF((VLOOKUP($A130,'V2.5.2 Measures'!$C:$W,9,FALSE)&lt;&gt;"")*AND(VLOOKUP($A130,'V2.5.2 Measures'!$C:$W,9,FALSE)&lt;&gt;"TBD"),VLOOKUP($A130,'V2.5.2 Measures'!$C:$W,9,FALSE),"N/A")</f>
        <v>#REF!</v>
      </c>
      <c r="G130" s="7" t="e">
        <f>IF((VLOOKUP($A130,'V2.5.2 Measures'!$C:$W,10,FALSE)&lt;&gt;"")*AND(VLOOKUP($A130,'V2.5.2 Measures'!$C:$W,10,FALSE)&lt;&gt;"TBD"),VLOOKUP($A130,'V2.5.2 Measures'!$C:$W,10,FALSE),"N/A")</f>
        <v>#REF!</v>
      </c>
      <c r="H130" s="7" t="e">
        <f>IF(VLOOKUP($A130,'V2.5.2 Measures'!$C:$W,14,FALSE)&lt;&gt; "", VLOOKUP($A130,'V2.5.2 Measures'!$C:$W,14,FALSE),"N/A")</f>
        <v>#REF!</v>
      </c>
      <c r="I130" s="7" t="e">
        <f>IF(VLOOKUP($A130,'V2.5.2 Measures'!$C:$W,15,FALSE)&lt;&gt; "", VLOOKUP($A130,'V2.5.2 Measures'!$C:$W,15,FALSE),"N/A")</f>
        <v>#REF!</v>
      </c>
      <c r="J130" s="7" t="e">
        <f>IF(VLOOKUP($A130,'V2.5.2 Measures'!$C:$W,16,FALSE)&lt;&gt; "", VLOOKUP($A130,'V2.5.2 Measures'!$C:$W,16,FALSE),"N/A")</f>
        <v>#REF!</v>
      </c>
      <c r="K130" s="7" t="e">
        <f>IF(VLOOKUP($A130,'V2.5.2 Measures'!$C:$W,17,FALSE)&lt;&gt; "", VLOOKUP($A130,'V2.5.2 Measures'!$C:$W,17,FALSE),"N/A")</f>
        <v>#REF!</v>
      </c>
      <c r="L130" s="7" t="e">
        <f>IF(VLOOKUP($A130,'V2.5.2 Measures'!$C:$W,18,FALSE)&lt;&gt; "", VLOOKUP($A130,'V2.5.2 Measures'!$C:$W,18,FALSE),"N/A")</f>
        <v>#REF!</v>
      </c>
      <c r="M130" s="7" t="e">
        <f>IF(VLOOKUP($A130,'V2.5.2 Measures'!$C:$W,19,FALSE)&lt;&gt; "", VLOOKUP($A130,'V2.5.2 Measures'!$C:$W,19,FALSE),"N/A")</f>
        <v>#REF!</v>
      </c>
      <c r="N130" s="7" t="e">
        <f>IF(VLOOKUP($A130,'V2.5.2 Measures'!$C:$W,20,FALSE)&lt;&gt; "", VLOOKUP($A130,'V2.5.2 Measures'!$C:$W,20,FALSE),"N/A")</f>
        <v>#REF!</v>
      </c>
      <c r="O130" s="7" t="e">
        <f>IF(VLOOKUP($A130,'V2.5.2 Measures'!$C:$W,21,FALSE)&lt;&gt; "", VLOOKUP($A130,'V2.5.2 Measures'!$C:$W,21,FALSE),"N/A")</f>
        <v>#REF!</v>
      </c>
      <c r="P130" s="7" t="e">
        <f>IF(VLOOKUP($A130,'V2.5.2 Measures'!$C:$W,22,FALSE)&lt;&gt; "", VLOOKUP($A130,'V2.5.2 Measures'!$C:$W,22,FALSE),"N/A")</f>
        <v>#REF!</v>
      </c>
      <c r="Q130" s="7" t="e">
        <f>IF(VLOOKUP($A130,'V2.5.2 Measures'!$C:$W,23,FALSE)&lt;&gt; "", VLOOKUP($A130,'V2.5.2 Measures'!$C:$W,23,FALSE),"N/A")</f>
        <v>#REF!</v>
      </c>
      <c r="R130" s="7" t="e">
        <f>IF(VLOOKUP($A130,'V2.5.2 Measures'!$C:$W,24,FALSE)&lt;&gt; "", VLOOKUP($A130,'V2.5.2 Measures'!$C:$W,24,FALSE),"N/A")</f>
        <v>#REF!</v>
      </c>
      <c r="S130" s="7" t="e">
        <f>IF(VLOOKUP($A130,'V2.5.2 Measures'!$C:$W,25,FALSE)&lt;&gt; "", VLOOKUP($A130,'V2.5.2 Measures'!$C:$W,25,FALSE),"N/A")</f>
        <v>#REF!</v>
      </c>
      <c r="T130" s="7" t="e">
        <f>IF(VLOOKUP($A130,'V2.5.2 Measures'!$C:$W,2,FALSE)&lt;&gt; "", VLOOKUP($A130,'V2.5.2 Measures'!$C:$W,2,FALSE),"N/A")</f>
        <v>#REF!</v>
      </c>
      <c r="U130" s="7" t="e">
        <f>IF(VLOOKUP($A130,'V2.5.2 Measures'!$C:$W,3,FALSE)&lt;&gt; "", VLOOKUP($A130,'V2.5.2 Measures'!$C:$W,3,FALSE),"N/A")</f>
        <v>#REF!</v>
      </c>
      <c r="V130" s="7" t="e">
        <f>IF(VLOOKUP($A130,'V2.5.2 Measures'!$C:$W,26,FALSE)&lt;&gt; "", VLOOKUP($A130,'V2.5.2 Measures'!$C:$W,26,FALSE),"N/A")</f>
        <v>#REF!</v>
      </c>
      <c r="W130" s="7" t="e">
        <f>IF(VLOOKUP($A130,'V2.5.2 Measures'!$C:$W,44,FALSE)&lt;&gt; "", VLOOKUP($A130,'V2.5.2 Measures'!$C:$W,44,FALSE),"N/A")</f>
        <v>#REF!</v>
      </c>
    </row>
    <row r="131" spans="1:23" x14ac:dyDescent="0.35">
      <c r="A131" s="7" t="e">
        <f>'V2.5.2 Measures'!#REF!</f>
        <v>#REF!</v>
      </c>
      <c r="B131" s="7" t="e">
        <f>VLOOKUP($A131,'V2.5.2 Measures'!$C:$W,6,FALSE)</f>
        <v>#REF!</v>
      </c>
      <c r="C131" s="7" t="e">
        <f>VLOOKUP($A131,'V2.5.2 Measures'!$C:$W,8,FALSE)</f>
        <v>#REF!</v>
      </c>
      <c r="D131" s="7" t="e">
        <f>IF(VLOOKUP($A131,'V2.5.2 Measures'!$C:$W,4,FALSE)="","",VLOOKUP($A131,'V2.5.2 Measures'!$C:$W,4,FALSE))</f>
        <v>#REF!</v>
      </c>
      <c r="E131" s="7" t="e">
        <f>IF((VLOOKUP($A131,'V2.5.2 Measures'!$C:$W,8,FALSE)&lt;&gt;"")*AND(VLOOKUP($A131,'V2.5.2 Measures'!$C:$W,8,FALSE)&lt;&gt;"TBD"),VLOOKUP($A131,'V2.5.2 Measures'!$C:$W,8,FALSE),"N/A")</f>
        <v>#REF!</v>
      </c>
      <c r="F131" s="7" t="e">
        <f>IF((VLOOKUP($A131,'V2.5.2 Measures'!$C:$W,9,FALSE)&lt;&gt;"")*AND(VLOOKUP($A131,'V2.5.2 Measures'!$C:$W,9,FALSE)&lt;&gt;"TBD"),VLOOKUP($A131,'V2.5.2 Measures'!$C:$W,9,FALSE),"N/A")</f>
        <v>#REF!</v>
      </c>
      <c r="G131" s="7" t="e">
        <f>IF((VLOOKUP($A131,'V2.5.2 Measures'!$C:$W,10,FALSE)&lt;&gt;"")*AND(VLOOKUP($A131,'V2.5.2 Measures'!$C:$W,10,FALSE)&lt;&gt;"TBD"),VLOOKUP($A131,'V2.5.2 Measures'!$C:$W,10,FALSE),"N/A")</f>
        <v>#REF!</v>
      </c>
      <c r="H131" s="7" t="e">
        <f>IF(VLOOKUP($A131,'V2.5.2 Measures'!$C:$W,14,FALSE)&lt;&gt; "", VLOOKUP($A131,'V2.5.2 Measures'!$C:$W,14,FALSE),"N/A")</f>
        <v>#REF!</v>
      </c>
      <c r="I131" s="7" t="e">
        <f>IF(VLOOKUP($A131,'V2.5.2 Measures'!$C:$W,15,FALSE)&lt;&gt; "", VLOOKUP($A131,'V2.5.2 Measures'!$C:$W,15,FALSE),"N/A")</f>
        <v>#REF!</v>
      </c>
      <c r="J131" s="7" t="e">
        <f>IF(VLOOKUP($A131,'V2.5.2 Measures'!$C:$W,16,FALSE)&lt;&gt; "", VLOOKUP($A131,'V2.5.2 Measures'!$C:$W,16,FALSE),"N/A")</f>
        <v>#REF!</v>
      </c>
      <c r="K131" s="7" t="e">
        <f>IF(VLOOKUP($A131,'V2.5.2 Measures'!$C:$W,17,FALSE)&lt;&gt; "", VLOOKUP($A131,'V2.5.2 Measures'!$C:$W,17,FALSE),"N/A")</f>
        <v>#REF!</v>
      </c>
      <c r="L131" s="7" t="e">
        <f>IF(VLOOKUP($A131,'V2.5.2 Measures'!$C:$W,18,FALSE)&lt;&gt; "", VLOOKUP($A131,'V2.5.2 Measures'!$C:$W,18,FALSE),"N/A")</f>
        <v>#REF!</v>
      </c>
      <c r="M131" s="7" t="e">
        <f>IF(VLOOKUP($A131,'V2.5.2 Measures'!$C:$W,19,FALSE)&lt;&gt; "", VLOOKUP($A131,'V2.5.2 Measures'!$C:$W,19,FALSE),"N/A")</f>
        <v>#REF!</v>
      </c>
      <c r="N131" s="7" t="e">
        <f>IF(VLOOKUP($A131,'V2.5.2 Measures'!$C:$W,20,FALSE)&lt;&gt; "", VLOOKUP($A131,'V2.5.2 Measures'!$C:$W,20,FALSE),"N/A")</f>
        <v>#REF!</v>
      </c>
      <c r="O131" s="7" t="e">
        <f>IF(VLOOKUP($A131,'V2.5.2 Measures'!$C:$W,21,FALSE)&lt;&gt; "", VLOOKUP($A131,'V2.5.2 Measures'!$C:$W,21,FALSE),"N/A")</f>
        <v>#REF!</v>
      </c>
      <c r="P131" s="7" t="e">
        <f>IF(VLOOKUP($A131,'V2.5.2 Measures'!$C:$W,22,FALSE)&lt;&gt; "", VLOOKUP($A131,'V2.5.2 Measures'!$C:$W,22,FALSE),"N/A")</f>
        <v>#REF!</v>
      </c>
      <c r="Q131" s="7" t="e">
        <f>IF(VLOOKUP($A131,'V2.5.2 Measures'!$C:$W,23,FALSE)&lt;&gt; "", VLOOKUP($A131,'V2.5.2 Measures'!$C:$W,23,FALSE),"N/A")</f>
        <v>#REF!</v>
      </c>
      <c r="R131" s="7" t="e">
        <f>IF(VLOOKUP($A131,'V2.5.2 Measures'!$C:$W,24,FALSE)&lt;&gt; "", VLOOKUP($A131,'V2.5.2 Measures'!$C:$W,24,FALSE),"N/A")</f>
        <v>#REF!</v>
      </c>
      <c r="S131" s="7" t="e">
        <f>IF(VLOOKUP($A131,'V2.5.2 Measures'!$C:$W,25,FALSE)&lt;&gt; "", VLOOKUP($A131,'V2.5.2 Measures'!$C:$W,25,FALSE),"N/A")</f>
        <v>#REF!</v>
      </c>
      <c r="T131" s="7" t="e">
        <f>IF(VLOOKUP($A131,'V2.5.2 Measures'!$C:$W,2,FALSE)&lt;&gt; "", VLOOKUP($A131,'V2.5.2 Measures'!$C:$W,2,FALSE),"N/A")</f>
        <v>#REF!</v>
      </c>
      <c r="U131" s="7" t="e">
        <f>IF(VLOOKUP($A131,'V2.5.2 Measures'!$C:$W,3,FALSE)&lt;&gt; "", VLOOKUP($A131,'V2.5.2 Measures'!$C:$W,3,FALSE),"N/A")</f>
        <v>#REF!</v>
      </c>
      <c r="V131" s="7" t="e">
        <f>IF(VLOOKUP($A131,'V2.5.2 Measures'!$C:$W,26,FALSE)&lt;&gt; "", VLOOKUP($A131,'V2.5.2 Measures'!$C:$W,26,FALSE),"N/A")</f>
        <v>#REF!</v>
      </c>
      <c r="W131" s="7" t="e">
        <f>IF(VLOOKUP($A131,'V2.5.2 Measures'!$C:$W,44,FALSE)&lt;&gt; "", VLOOKUP($A131,'V2.5.2 Measures'!$C:$W,44,FALSE),"N/A")</f>
        <v>#REF!</v>
      </c>
    </row>
    <row r="132" spans="1:23" x14ac:dyDescent="0.35">
      <c r="A132" s="7" t="e">
        <f>'V2.5.2 Measures'!#REF!</f>
        <v>#REF!</v>
      </c>
      <c r="B132" s="7" t="e">
        <f>VLOOKUP($A132,'V2.5.2 Measures'!$C:$W,6,FALSE)</f>
        <v>#REF!</v>
      </c>
      <c r="C132" s="7" t="e">
        <f>VLOOKUP($A132,'V2.5.2 Measures'!$C:$W,8,FALSE)</f>
        <v>#REF!</v>
      </c>
      <c r="D132" s="7" t="e">
        <f>IF(VLOOKUP($A132,'V2.5.2 Measures'!$C:$W,4,FALSE)="","",VLOOKUP($A132,'V2.5.2 Measures'!$C:$W,4,FALSE))</f>
        <v>#REF!</v>
      </c>
      <c r="E132" s="7" t="e">
        <f>IF((VLOOKUP($A132,'V2.5.2 Measures'!$C:$W,8,FALSE)&lt;&gt;"")*AND(VLOOKUP($A132,'V2.5.2 Measures'!$C:$W,8,FALSE)&lt;&gt;"TBD"),VLOOKUP($A132,'V2.5.2 Measures'!$C:$W,8,FALSE),"N/A")</f>
        <v>#REF!</v>
      </c>
      <c r="F132" s="7" t="e">
        <f>IF((VLOOKUP($A132,'V2.5.2 Measures'!$C:$W,9,FALSE)&lt;&gt;"")*AND(VLOOKUP($A132,'V2.5.2 Measures'!$C:$W,9,FALSE)&lt;&gt;"TBD"),VLOOKUP($A132,'V2.5.2 Measures'!$C:$W,9,FALSE),"N/A")</f>
        <v>#REF!</v>
      </c>
      <c r="G132" s="7" t="e">
        <f>IF((VLOOKUP($A132,'V2.5.2 Measures'!$C:$W,10,FALSE)&lt;&gt;"")*AND(VLOOKUP($A132,'V2.5.2 Measures'!$C:$W,10,FALSE)&lt;&gt;"TBD"),VLOOKUP($A132,'V2.5.2 Measures'!$C:$W,10,FALSE),"N/A")</f>
        <v>#REF!</v>
      </c>
      <c r="H132" s="7" t="e">
        <f>IF(VLOOKUP($A132,'V2.5.2 Measures'!$C:$W,14,FALSE)&lt;&gt; "", VLOOKUP($A132,'V2.5.2 Measures'!$C:$W,14,FALSE),"N/A")</f>
        <v>#REF!</v>
      </c>
      <c r="I132" s="7" t="e">
        <f>IF(VLOOKUP($A132,'V2.5.2 Measures'!$C:$W,15,FALSE)&lt;&gt; "", VLOOKUP($A132,'V2.5.2 Measures'!$C:$W,15,FALSE),"N/A")</f>
        <v>#REF!</v>
      </c>
      <c r="J132" s="7" t="e">
        <f>IF(VLOOKUP($A132,'V2.5.2 Measures'!$C:$W,16,FALSE)&lt;&gt; "", VLOOKUP($A132,'V2.5.2 Measures'!$C:$W,16,FALSE),"N/A")</f>
        <v>#REF!</v>
      </c>
      <c r="K132" s="7" t="e">
        <f>IF(VLOOKUP($A132,'V2.5.2 Measures'!$C:$W,17,FALSE)&lt;&gt; "", VLOOKUP($A132,'V2.5.2 Measures'!$C:$W,17,FALSE),"N/A")</f>
        <v>#REF!</v>
      </c>
      <c r="L132" s="7" t="e">
        <f>IF(VLOOKUP($A132,'V2.5.2 Measures'!$C:$W,18,FALSE)&lt;&gt; "", VLOOKUP($A132,'V2.5.2 Measures'!$C:$W,18,FALSE),"N/A")</f>
        <v>#REF!</v>
      </c>
      <c r="M132" s="7" t="e">
        <f>IF(VLOOKUP($A132,'V2.5.2 Measures'!$C:$W,19,FALSE)&lt;&gt; "", VLOOKUP($A132,'V2.5.2 Measures'!$C:$W,19,FALSE),"N/A")</f>
        <v>#REF!</v>
      </c>
      <c r="N132" s="7" t="e">
        <f>IF(VLOOKUP($A132,'V2.5.2 Measures'!$C:$W,20,FALSE)&lt;&gt; "", VLOOKUP($A132,'V2.5.2 Measures'!$C:$W,20,FALSE),"N/A")</f>
        <v>#REF!</v>
      </c>
      <c r="O132" s="7" t="e">
        <f>IF(VLOOKUP($A132,'V2.5.2 Measures'!$C:$W,21,FALSE)&lt;&gt; "", VLOOKUP($A132,'V2.5.2 Measures'!$C:$W,21,FALSE),"N/A")</f>
        <v>#REF!</v>
      </c>
      <c r="P132" s="7" t="e">
        <f>IF(VLOOKUP($A132,'V2.5.2 Measures'!$C:$W,22,FALSE)&lt;&gt; "", VLOOKUP($A132,'V2.5.2 Measures'!$C:$W,22,FALSE),"N/A")</f>
        <v>#REF!</v>
      </c>
      <c r="Q132" s="7" t="e">
        <f>IF(VLOOKUP($A132,'V2.5.2 Measures'!$C:$W,23,FALSE)&lt;&gt; "", VLOOKUP($A132,'V2.5.2 Measures'!$C:$W,23,FALSE),"N/A")</f>
        <v>#REF!</v>
      </c>
      <c r="R132" s="7" t="e">
        <f>IF(VLOOKUP($A132,'V2.5.2 Measures'!$C:$W,24,FALSE)&lt;&gt; "", VLOOKUP($A132,'V2.5.2 Measures'!$C:$W,24,FALSE),"N/A")</f>
        <v>#REF!</v>
      </c>
      <c r="S132" s="7" t="e">
        <f>IF(VLOOKUP($A132,'V2.5.2 Measures'!$C:$W,25,FALSE)&lt;&gt; "", VLOOKUP($A132,'V2.5.2 Measures'!$C:$W,25,FALSE),"N/A")</f>
        <v>#REF!</v>
      </c>
      <c r="T132" s="7" t="e">
        <f>IF(VLOOKUP($A132,'V2.5.2 Measures'!$C:$W,2,FALSE)&lt;&gt; "", VLOOKUP($A132,'V2.5.2 Measures'!$C:$W,2,FALSE),"N/A")</f>
        <v>#REF!</v>
      </c>
      <c r="U132" s="7" t="e">
        <f>IF(VLOOKUP($A132,'V2.5.2 Measures'!$C:$W,3,FALSE)&lt;&gt; "", VLOOKUP($A132,'V2.5.2 Measures'!$C:$W,3,FALSE),"N/A")</f>
        <v>#REF!</v>
      </c>
      <c r="V132" s="7" t="e">
        <f>IF(VLOOKUP($A132,'V2.5.2 Measures'!$C:$W,26,FALSE)&lt;&gt; "", VLOOKUP($A132,'V2.5.2 Measures'!$C:$W,26,FALSE),"N/A")</f>
        <v>#REF!</v>
      </c>
      <c r="W132" s="7" t="e">
        <f>IF(VLOOKUP($A132,'V2.5.2 Measures'!$C:$W,44,FALSE)&lt;&gt; "", VLOOKUP($A132,'V2.5.2 Measures'!$C:$W,44,FALSE),"N/A")</f>
        <v>#REF!</v>
      </c>
    </row>
    <row r="133" spans="1:23" x14ac:dyDescent="0.35">
      <c r="A133" s="7" t="e">
        <f>'V2.5.2 Measures'!#REF!</f>
        <v>#REF!</v>
      </c>
      <c r="B133" s="7" t="e">
        <f>VLOOKUP($A133,'V2.5.2 Measures'!$C:$W,6,FALSE)</f>
        <v>#REF!</v>
      </c>
      <c r="C133" s="7" t="e">
        <f>VLOOKUP($A133,'V2.5.2 Measures'!$C:$W,8,FALSE)</f>
        <v>#REF!</v>
      </c>
      <c r="D133" s="7" t="e">
        <f>IF(VLOOKUP($A133,'V2.5.2 Measures'!$C:$W,4,FALSE)="","",VLOOKUP($A133,'V2.5.2 Measures'!$C:$W,4,FALSE))</f>
        <v>#REF!</v>
      </c>
      <c r="E133" s="7" t="e">
        <f>IF((VLOOKUP($A133,'V2.5.2 Measures'!$C:$W,8,FALSE)&lt;&gt;"")*AND(VLOOKUP($A133,'V2.5.2 Measures'!$C:$W,8,FALSE)&lt;&gt;"TBD"),VLOOKUP($A133,'V2.5.2 Measures'!$C:$W,8,FALSE),"N/A")</f>
        <v>#REF!</v>
      </c>
      <c r="F133" s="7" t="e">
        <f>IF((VLOOKUP($A133,'V2.5.2 Measures'!$C:$W,9,FALSE)&lt;&gt;"")*AND(VLOOKUP($A133,'V2.5.2 Measures'!$C:$W,9,FALSE)&lt;&gt;"TBD"),VLOOKUP($A133,'V2.5.2 Measures'!$C:$W,9,FALSE),"N/A")</f>
        <v>#REF!</v>
      </c>
      <c r="G133" s="7" t="e">
        <f>IF((VLOOKUP($A133,'V2.5.2 Measures'!$C:$W,10,FALSE)&lt;&gt;"")*AND(VLOOKUP($A133,'V2.5.2 Measures'!$C:$W,10,FALSE)&lt;&gt;"TBD"),VLOOKUP($A133,'V2.5.2 Measures'!$C:$W,10,FALSE),"N/A")</f>
        <v>#REF!</v>
      </c>
      <c r="H133" s="7" t="e">
        <f>IF(VLOOKUP($A133,'V2.5.2 Measures'!$C:$W,14,FALSE)&lt;&gt; "", VLOOKUP($A133,'V2.5.2 Measures'!$C:$W,14,FALSE),"N/A")</f>
        <v>#REF!</v>
      </c>
      <c r="I133" s="7" t="e">
        <f>IF(VLOOKUP($A133,'V2.5.2 Measures'!$C:$W,15,FALSE)&lt;&gt; "", VLOOKUP($A133,'V2.5.2 Measures'!$C:$W,15,FALSE),"N/A")</f>
        <v>#REF!</v>
      </c>
      <c r="J133" s="7" t="e">
        <f>IF(VLOOKUP($A133,'V2.5.2 Measures'!$C:$W,16,FALSE)&lt;&gt; "", VLOOKUP($A133,'V2.5.2 Measures'!$C:$W,16,FALSE),"N/A")</f>
        <v>#REF!</v>
      </c>
      <c r="K133" s="7" t="e">
        <f>IF(VLOOKUP($A133,'V2.5.2 Measures'!$C:$W,17,FALSE)&lt;&gt; "", VLOOKUP($A133,'V2.5.2 Measures'!$C:$W,17,FALSE),"N/A")</f>
        <v>#REF!</v>
      </c>
      <c r="L133" s="7" t="e">
        <f>IF(VLOOKUP($A133,'V2.5.2 Measures'!$C:$W,18,FALSE)&lt;&gt; "", VLOOKUP($A133,'V2.5.2 Measures'!$C:$W,18,FALSE),"N/A")</f>
        <v>#REF!</v>
      </c>
      <c r="M133" s="7" t="e">
        <f>IF(VLOOKUP($A133,'V2.5.2 Measures'!$C:$W,19,FALSE)&lt;&gt; "", VLOOKUP($A133,'V2.5.2 Measures'!$C:$W,19,FALSE),"N/A")</f>
        <v>#REF!</v>
      </c>
      <c r="N133" s="7" t="e">
        <f>IF(VLOOKUP($A133,'V2.5.2 Measures'!$C:$W,20,FALSE)&lt;&gt; "", VLOOKUP($A133,'V2.5.2 Measures'!$C:$W,20,FALSE),"N/A")</f>
        <v>#REF!</v>
      </c>
      <c r="O133" s="7" t="e">
        <f>IF(VLOOKUP($A133,'V2.5.2 Measures'!$C:$W,21,FALSE)&lt;&gt; "", VLOOKUP($A133,'V2.5.2 Measures'!$C:$W,21,FALSE),"N/A")</f>
        <v>#REF!</v>
      </c>
      <c r="P133" s="7" t="e">
        <f>IF(VLOOKUP($A133,'V2.5.2 Measures'!$C:$W,22,FALSE)&lt;&gt; "", VLOOKUP($A133,'V2.5.2 Measures'!$C:$W,22,FALSE),"N/A")</f>
        <v>#REF!</v>
      </c>
      <c r="Q133" s="7" t="e">
        <f>IF(VLOOKUP($A133,'V2.5.2 Measures'!$C:$W,23,FALSE)&lt;&gt; "", VLOOKUP($A133,'V2.5.2 Measures'!$C:$W,23,FALSE),"N/A")</f>
        <v>#REF!</v>
      </c>
      <c r="R133" s="7" t="e">
        <f>IF(VLOOKUP($A133,'V2.5.2 Measures'!$C:$W,24,FALSE)&lt;&gt; "", VLOOKUP($A133,'V2.5.2 Measures'!$C:$W,24,FALSE),"N/A")</f>
        <v>#REF!</v>
      </c>
      <c r="S133" s="7" t="e">
        <f>IF(VLOOKUP($A133,'V2.5.2 Measures'!$C:$W,25,FALSE)&lt;&gt; "", VLOOKUP($A133,'V2.5.2 Measures'!$C:$W,25,FALSE),"N/A")</f>
        <v>#REF!</v>
      </c>
      <c r="T133" s="7" t="e">
        <f>IF(VLOOKUP($A133,'V2.5.2 Measures'!$C:$W,2,FALSE)&lt;&gt; "", VLOOKUP($A133,'V2.5.2 Measures'!$C:$W,2,FALSE),"N/A")</f>
        <v>#REF!</v>
      </c>
      <c r="U133" s="7" t="e">
        <f>IF(VLOOKUP($A133,'V2.5.2 Measures'!$C:$W,3,FALSE)&lt;&gt; "", VLOOKUP($A133,'V2.5.2 Measures'!$C:$W,3,FALSE),"N/A")</f>
        <v>#REF!</v>
      </c>
      <c r="V133" s="7" t="e">
        <f>IF(VLOOKUP($A133,'V2.5.2 Measures'!$C:$W,26,FALSE)&lt;&gt; "", VLOOKUP($A133,'V2.5.2 Measures'!$C:$W,26,FALSE),"N/A")</f>
        <v>#REF!</v>
      </c>
      <c r="W133" s="7" t="e">
        <f>IF(VLOOKUP($A133,'V2.5.2 Measures'!$C:$W,44,FALSE)&lt;&gt; "", VLOOKUP($A133,'V2.5.2 Measures'!$C:$W,44,FALSE),"N/A")</f>
        <v>#REF!</v>
      </c>
    </row>
    <row r="134" spans="1:23" x14ac:dyDescent="0.35">
      <c r="A134" s="7" t="e">
        <f>'V2.5.2 Measures'!#REF!</f>
        <v>#REF!</v>
      </c>
      <c r="B134" s="7" t="e">
        <f>VLOOKUP($A134,'V2.5.2 Measures'!$C:$W,6,FALSE)</f>
        <v>#REF!</v>
      </c>
      <c r="C134" s="7" t="e">
        <f>VLOOKUP($A134,'V2.5.2 Measures'!$C:$W,8,FALSE)</f>
        <v>#REF!</v>
      </c>
      <c r="D134" s="7" t="e">
        <f>IF(VLOOKUP($A134,'V2.5.2 Measures'!$C:$W,4,FALSE)="","",VLOOKUP($A134,'V2.5.2 Measures'!$C:$W,4,FALSE))</f>
        <v>#REF!</v>
      </c>
      <c r="E134" s="7" t="e">
        <f>IF((VLOOKUP($A134,'V2.5.2 Measures'!$C:$W,8,FALSE)&lt;&gt;"")*AND(VLOOKUP($A134,'V2.5.2 Measures'!$C:$W,8,FALSE)&lt;&gt;"TBD"),VLOOKUP($A134,'V2.5.2 Measures'!$C:$W,8,FALSE),"N/A")</f>
        <v>#REF!</v>
      </c>
      <c r="F134" s="7" t="e">
        <f>IF((VLOOKUP($A134,'V2.5.2 Measures'!$C:$W,9,FALSE)&lt;&gt;"")*AND(VLOOKUP($A134,'V2.5.2 Measures'!$C:$W,9,FALSE)&lt;&gt;"TBD"),VLOOKUP($A134,'V2.5.2 Measures'!$C:$W,9,FALSE),"N/A")</f>
        <v>#REF!</v>
      </c>
      <c r="G134" s="7" t="e">
        <f>IF((VLOOKUP($A134,'V2.5.2 Measures'!$C:$W,10,FALSE)&lt;&gt;"")*AND(VLOOKUP($A134,'V2.5.2 Measures'!$C:$W,10,FALSE)&lt;&gt;"TBD"),VLOOKUP($A134,'V2.5.2 Measures'!$C:$W,10,FALSE),"N/A")</f>
        <v>#REF!</v>
      </c>
      <c r="H134" s="7" t="e">
        <f>IF(VLOOKUP($A134,'V2.5.2 Measures'!$C:$W,14,FALSE)&lt;&gt; "", VLOOKUP($A134,'V2.5.2 Measures'!$C:$W,14,FALSE),"N/A")</f>
        <v>#REF!</v>
      </c>
      <c r="I134" s="7" t="e">
        <f>IF(VLOOKUP($A134,'V2.5.2 Measures'!$C:$W,15,FALSE)&lt;&gt; "", VLOOKUP($A134,'V2.5.2 Measures'!$C:$W,15,FALSE),"N/A")</f>
        <v>#REF!</v>
      </c>
      <c r="J134" s="7" t="e">
        <f>IF(VLOOKUP($A134,'V2.5.2 Measures'!$C:$W,16,FALSE)&lt;&gt; "", VLOOKUP($A134,'V2.5.2 Measures'!$C:$W,16,FALSE),"N/A")</f>
        <v>#REF!</v>
      </c>
      <c r="K134" s="7" t="e">
        <f>IF(VLOOKUP($A134,'V2.5.2 Measures'!$C:$W,17,FALSE)&lt;&gt; "", VLOOKUP($A134,'V2.5.2 Measures'!$C:$W,17,FALSE),"N/A")</f>
        <v>#REF!</v>
      </c>
      <c r="L134" s="7" t="e">
        <f>IF(VLOOKUP($A134,'V2.5.2 Measures'!$C:$W,18,FALSE)&lt;&gt; "", VLOOKUP($A134,'V2.5.2 Measures'!$C:$W,18,FALSE),"N/A")</f>
        <v>#REF!</v>
      </c>
      <c r="M134" s="7" t="e">
        <f>IF(VLOOKUP($A134,'V2.5.2 Measures'!$C:$W,19,FALSE)&lt;&gt; "", VLOOKUP($A134,'V2.5.2 Measures'!$C:$W,19,FALSE),"N/A")</f>
        <v>#REF!</v>
      </c>
      <c r="N134" s="7" t="e">
        <f>IF(VLOOKUP($A134,'V2.5.2 Measures'!$C:$W,20,FALSE)&lt;&gt; "", VLOOKUP($A134,'V2.5.2 Measures'!$C:$W,20,FALSE),"N/A")</f>
        <v>#REF!</v>
      </c>
      <c r="O134" s="7" t="e">
        <f>IF(VLOOKUP($A134,'V2.5.2 Measures'!$C:$W,21,FALSE)&lt;&gt; "", VLOOKUP($A134,'V2.5.2 Measures'!$C:$W,21,FALSE),"N/A")</f>
        <v>#REF!</v>
      </c>
      <c r="P134" s="7" t="e">
        <f>IF(VLOOKUP($A134,'V2.5.2 Measures'!$C:$W,22,FALSE)&lt;&gt; "", VLOOKUP($A134,'V2.5.2 Measures'!$C:$W,22,FALSE),"N/A")</f>
        <v>#REF!</v>
      </c>
      <c r="Q134" s="7" t="e">
        <f>IF(VLOOKUP($A134,'V2.5.2 Measures'!$C:$W,23,FALSE)&lt;&gt; "", VLOOKUP($A134,'V2.5.2 Measures'!$C:$W,23,FALSE),"N/A")</f>
        <v>#REF!</v>
      </c>
      <c r="R134" s="7" t="e">
        <f>IF(VLOOKUP($A134,'V2.5.2 Measures'!$C:$W,24,FALSE)&lt;&gt; "", VLOOKUP($A134,'V2.5.2 Measures'!$C:$W,24,FALSE),"N/A")</f>
        <v>#REF!</v>
      </c>
      <c r="S134" s="7" t="e">
        <f>IF(VLOOKUP($A134,'V2.5.2 Measures'!$C:$W,25,FALSE)&lt;&gt; "", VLOOKUP($A134,'V2.5.2 Measures'!$C:$W,25,FALSE),"N/A")</f>
        <v>#REF!</v>
      </c>
      <c r="T134" s="7" t="e">
        <f>IF(VLOOKUP($A134,'V2.5.2 Measures'!$C:$W,2,FALSE)&lt;&gt; "", VLOOKUP($A134,'V2.5.2 Measures'!$C:$W,2,FALSE),"N/A")</f>
        <v>#REF!</v>
      </c>
      <c r="U134" s="7" t="e">
        <f>IF(VLOOKUP($A134,'V2.5.2 Measures'!$C:$W,3,FALSE)&lt;&gt; "", VLOOKUP($A134,'V2.5.2 Measures'!$C:$W,3,FALSE),"N/A")</f>
        <v>#REF!</v>
      </c>
      <c r="V134" s="7" t="e">
        <f>IF(VLOOKUP($A134,'V2.5.2 Measures'!$C:$W,26,FALSE)&lt;&gt; "", VLOOKUP($A134,'V2.5.2 Measures'!$C:$W,26,FALSE),"N/A")</f>
        <v>#REF!</v>
      </c>
      <c r="W134" s="7" t="e">
        <f>IF(VLOOKUP($A134,'V2.5.2 Measures'!$C:$W,44,FALSE)&lt;&gt; "", VLOOKUP($A134,'V2.5.2 Measures'!$C:$W,44,FALSE),"N/A")</f>
        <v>#REF!</v>
      </c>
    </row>
    <row r="135" spans="1:23" x14ac:dyDescent="0.35">
      <c r="A135" s="7" t="e">
        <f>'V2.5.2 Measures'!#REF!</f>
        <v>#REF!</v>
      </c>
      <c r="B135" s="7" t="e">
        <f>VLOOKUP($A135,'V2.5.2 Measures'!$C:$W,6,FALSE)</f>
        <v>#REF!</v>
      </c>
      <c r="C135" s="7" t="e">
        <f>VLOOKUP($A135,'V2.5.2 Measures'!$C:$W,8,FALSE)</f>
        <v>#REF!</v>
      </c>
      <c r="D135" s="7" t="e">
        <f>IF(VLOOKUP($A135,'V2.5.2 Measures'!$C:$W,4,FALSE)="","",VLOOKUP($A135,'V2.5.2 Measures'!$C:$W,4,FALSE))</f>
        <v>#REF!</v>
      </c>
      <c r="E135" s="7" t="e">
        <f>IF((VLOOKUP($A135,'V2.5.2 Measures'!$C:$W,8,FALSE)&lt;&gt;"")*AND(VLOOKUP($A135,'V2.5.2 Measures'!$C:$W,8,FALSE)&lt;&gt;"TBD"),VLOOKUP($A135,'V2.5.2 Measures'!$C:$W,8,FALSE),"N/A")</f>
        <v>#REF!</v>
      </c>
      <c r="F135" s="7" t="e">
        <f>IF((VLOOKUP($A135,'V2.5.2 Measures'!$C:$W,9,FALSE)&lt;&gt;"")*AND(VLOOKUP($A135,'V2.5.2 Measures'!$C:$W,9,FALSE)&lt;&gt;"TBD"),VLOOKUP($A135,'V2.5.2 Measures'!$C:$W,9,FALSE),"N/A")</f>
        <v>#REF!</v>
      </c>
      <c r="G135" s="7" t="e">
        <f>IF((VLOOKUP($A135,'V2.5.2 Measures'!$C:$W,10,FALSE)&lt;&gt;"")*AND(VLOOKUP($A135,'V2.5.2 Measures'!$C:$W,10,FALSE)&lt;&gt;"TBD"),VLOOKUP($A135,'V2.5.2 Measures'!$C:$W,10,FALSE),"N/A")</f>
        <v>#REF!</v>
      </c>
      <c r="H135" s="7" t="e">
        <f>IF(VLOOKUP($A135,'V2.5.2 Measures'!$C:$W,14,FALSE)&lt;&gt; "", VLOOKUP($A135,'V2.5.2 Measures'!$C:$W,14,FALSE),"N/A")</f>
        <v>#REF!</v>
      </c>
      <c r="I135" s="7" t="e">
        <f>IF(VLOOKUP($A135,'V2.5.2 Measures'!$C:$W,15,FALSE)&lt;&gt; "", VLOOKUP($A135,'V2.5.2 Measures'!$C:$W,15,FALSE),"N/A")</f>
        <v>#REF!</v>
      </c>
      <c r="J135" s="7" t="e">
        <f>IF(VLOOKUP($A135,'V2.5.2 Measures'!$C:$W,16,FALSE)&lt;&gt; "", VLOOKUP($A135,'V2.5.2 Measures'!$C:$W,16,FALSE),"N/A")</f>
        <v>#REF!</v>
      </c>
      <c r="K135" s="7" t="e">
        <f>IF(VLOOKUP($A135,'V2.5.2 Measures'!$C:$W,17,FALSE)&lt;&gt; "", VLOOKUP($A135,'V2.5.2 Measures'!$C:$W,17,FALSE),"N/A")</f>
        <v>#REF!</v>
      </c>
      <c r="L135" s="7" t="e">
        <f>IF(VLOOKUP($A135,'V2.5.2 Measures'!$C:$W,18,FALSE)&lt;&gt; "", VLOOKUP($A135,'V2.5.2 Measures'!$C:$W,18,FALSE),"N/A")</f>
        <v>#REF!</v>
      </c>
      <c r="M135" s="7" t="e">
        <f>IF(VLOOKUP($A135,'V2.5.2 Measures'!$C:$W,19,FALSE)&lt;&gt; "", VLOOKUP($A135,'V2.5.2 Measures'!$C:$W,19,FALSE),"N/A")</f>
        <v>#REF!</v>
      </c>
      <c r="N135" s="7" t="e">
        <f>IF(VLOOKUP($A135,'V2.5.2 Measures'!$C:$W,20,FALSE)&lt;&gt; "", VLOOKUP($A135,'V2.5.2 Measures'!$C:$W,20,FALSE),"N/A")</f>
        <v>#REF!</v>
      </c>
      <c r="O135" s="7" t="e">
        <f>IF(VLOOKUP($A135,'V2.5.2 Measures'!$C:$W,21,FALSE)&lt;&gt; "", VLOOKUP($A135,'V2.5.2 Measures'!$C:$W,21,FALSE),"N/A")</f>
        <v>#REF!</v>
      </c>
      <c r="P135" s="7" t="e">
        <f>IF(VLOOKUP($A135,'V2.5.2 Measures'!$C:$W,22,FALSE)&lt;&gt; "", VLOOKUP($A135,'V2.5.2 Measures'!$C:$W,22,FALSE),"N/A")</f>
        <v>#REF!</v>
      </c>
      <c r="Q135" s="7" t="e">
        <f>IF(VLOOKUP($A135,'V2.5.2 Measures'!$C:$W,23,FALSE)&lt;&gt; "", VLOOKUP($A135,'V2.5.2 Measures'!$C:$W,23,FALSE),"N/A")</f>
        <v>#REF!</v>
      </c>
      <c r="R135" s="7" t="e">
        <f>IF(VLOOKUP($A135,'V2.5.2 Measures'!$C:$W,24,FALSE)&lt;&gt; "", VLOOKUP($A135,'V2.5.2 Measures'!$C:$W,24,FALSE),"N/A")</f>
        <v>#REF!</v>
      </c>
      <c r="S135" s="7" t="e">
        <f>IF(VLOOKUP($A135,'V2.5.2 Measures'!$C:$W,25,FALSE)&lt;&gt; "", VLOOKUP($A135,'V2.5.2 Measures'!$C:$W,25,FALSE),"N/A")</f>
        <v>#REF!</v>
      </c>
      <c r="T135" s="7" t="e">
        <f>IF(VLOOKUP($A135,'V2.5.2 Measures'!$C:$W,2,FALSE)&lt;&gt; "", VLOOKUP($A135,'V2.5.2 Measures'!$C:$W,2,FALSE),"N/A")</f>
        <v>#REF!</v>
      </c>
      <c r="U135" s="7" t="e">
        <f>IF(VLOOKUP($A135,'V2.5.2 Measures'!$C:$W,3,FALSE)&lt;&gt; "", VLOOKUP($A135,'V2.5.2 Measures'!$C:$W,3,FALSE),"N/A")</f>
        <v>#REF!</v>
      </c>
      <c r="V135" s="7" t="e">
        <f>IF(VLOOKUP($A135,'V2.5.2 Measures'!$C:$W,26,FALSE)&lt;&gt; "", VLOOKUP($A135,'V2.5.2 Measures'!$C:$W,26,FALSE),"N/A")</f>
        <v>#REF!</v>
      </c>
      <c r="W135" s="7" t="e">
        <f>IF(VLOOKUP($A135,'V2.5.2 Measures'!$C:$W,44,FALSE)&lt;&gt; "", VLOOKUP($A135,'V2.5.2 Measures'!$C:$W,44,FALSE),"N/A")</f>
        <v>#REF!</v>
      </c>
    </row>
    <row r="136" spans="1:23" x14ac:dyDescent="0.35">
      <c r="A136" s="7" t="e">
        <f>'V2.5.2 Measures'!#REF!</f>
        <v>#REF!</v>
      </c>
      <c r="B136" s="7" t="e">
        <f>VLOOKUP($A136,'V2.5.2 Measures'!$C:$W,6,FALSE)</f>
        <v>#REF!</v>
      </c>
      <c r="C136" s="7" t="e">
        <f>VLOOKUP($A136,'V2.5.2 Measures'!$C:$W,8,FALSE)</f>
        <v>#REF!</v>
      </c>
      <c r="D136" s="7" t="e">
        <f>IF(VLOOKUP($A136,'V2.5.2 Measures'!$C:$W,4,FALSE)="","",VLOOKUP($A136,'V2.5.2 Measures'!$C:$W,4,FALSE))</f>
        <v>#REF!</v>
      </c>
      <c r="E136" s="7" t="e">
        <f>IF((VLOOKUP($A136,'V2.5.2 Measures'!$C:$W,8,FALSE)&lt;&gt;"")*AND(VLOOKUP($A136,'V2.5.2 Measures'!$C:$W,8,FALSE)&lt;&gt;"TBD"),VLOOKUP($A136,'V2.5.2 Measures'!$C:$W,8,FALSE),"N/A")</f>
        <v>#REF!</v>
      </c>
      <c r="F136" s="7" t="e">
        <f>IF((VLOOKUP($A136,'V2.5.2 Measures'!$C:$W,9,FALSE)&lt;&gt;"")*AND(VLOOKUP($A136,'V2.5.2 Measures'!$C:$W,9,FALSE)&lt;&gt;"TBD"),VLOOKUP($A136,'V2.5.2 Measures'!$C:$W,9,FALSE),"N/A")</f>
        <v>#REF!</v>
      </c>
      <c r="G136" s="7" t="e">
        <f>IF((VLOOKUP($A136,'V2.5.2 Measures'!$C:$W,10,FALSE)&lt;&gt;"")*AND(VLOOKUP($A136,'V2.5.2 Measures'!$C:$W,10,FALSE)&lt;&gt;"TBD"),VLOOKUP($A136,'V2.5.2 Measures'!$C:$W,10,FALSE),"N/A")</f>
        <v>#REF!</v>
      </c>
      <c r="H136" s="7" t="e">
        <f>IF(VLOOKUP($A136,'V2.5.2 Measures'!$C:$W,14,FALSE)&lt;&gt; "", VLOOKUP($A136,'V2.5.2 Measures'!$C:$W,14,FALSE),"N/A")</f>
        <v>#REF!</v>
      </c>
      <c r="I136" s="7" t="e">
        <f>IF(VLOOKUP($A136,'V2.5.2 Measures'!$C:$W,15,FALSE)&lt;&gt; "", VLOOKUP($A136,'V2.5.2 Measures'!$C:$W,15,FALSE),"N/A")</f>
        <v>#REF!</v>
      </c>
      <c r="J136" s="7" t="e">
        <f>IF(VLOOKUP($A136,'V2.5.2 Measures'!$C:$W,16,FALSE)&lt;&gt; "", VLOOKUP($A136,'V2.5.2 Measures'!$C:$W,16,FALSE),"N/A")</f>
        <v>#REF!</v>
      </c>
      <c r="K136" s="7" t="e">
        <f>IF(VLOOKUP($A136,'V2.5.2 Measures'!$C:$W,17,FALSE)&lt;&gt; "", VLOOKUP($A136,'V2.5.2 Measures'!$C:$W,17,FALSE),"N/A")</f>
        <v>#REF!</v>
      </c>
      <c r="L136" s="7" t="e">
        <f>IF(VLOOKUP($A136,'V2.5.2 Measures'!$C:$W,18,FALSE)&lt;&gt; "", VLOOKUP($A136,'V2.5.2 Measures'!$C:$W,18,FALSE),"N/A")</f>
        <v>#REF!</v>
      </c>
      <c r="M136" s="7" t="e">
        <f>IF(VLOOKUP($A136,'V2.5.2 Measures'!$C:$W,19,FALSE)&lt;&gt; "", VLOOKUP($A136,'V2.5.2 Measures'!$C:$W,19,FALSE),"N/A")</f>
        <v>#REF!</v>
      </c>
      <c r="N136" s="7" t="e">
        <f>IF(VLOOKUP($A136,'V2.5.2 Measures'!$C:$W,20,FALSE)&lt;&gt; "", VLOOKUP($A136,'V2.5.2 Measures'!$C:$W,20,FALSE),"N/A")</f>
        <v>#REF!</v>
      </c>
      <c r="O136" s="7" t="e">
        <f>IF(VLOOKUP($A136,'V2.5.2 Measures'!$C:$W,21,FALSE)&lt;&gt; "", VLOOKUP($A136,'V2.5.2 Measures'!$C:$W,21,FALSE),"N/A")</f>
        <v>#REF!</v>
      </c>
      <c r="P136" s="7" t="e">
        <f>IF(VLOOKUP($A136,'V2.5.2 Measures'!$C:$W,22,FALSE)&lt;&gt; "", VLOOKUP($A136,'V2.5.2 Measures'!$C:$W,22,FALSE),"N/A")</f>
        <v>#REF!</v>
      </c>
      <c r="Q136" s="7" t="e">
        <f>IF(VLOOKUP($A136,'V2.5.2 Measures'!$C:$W,23,FALSE)&lt;&gt; "", VLOOKUP($A136,'V2.5.2 Measures'!$C:$W,23,FALSE),"N/A")</f>
        <v>#REF!</v>
      </c>
      <c r="R136" s="7" t="e">
        <f>IF(VLOOKUP($A136,'V2.5.2 Measures'!$C:$W,24,FALSE)&lt;&gt; "", VLOOKUP($A136,'V2.5.2 Measures'!$C:$W,24,FALSE),"N/A")</f>
        <v>#REF!</v>
      </c>
      <c r="S136" s="7" t="e">
        <f>IF(VLOOKUP($A136,'V2.5.2 Measures'!$C:$W,25,FALSE)&lt;&gt; "", VLOOKUP($A136,'V2.5.2 Measures'!$C:$W,25,FALSE),"N/A")</f>
        <v>#REF!</v>
      </c>
      <c r="T136" s="7" t="e">
        <f>IF(VLOOKUP($A136,'V2.5.2 Measures'!$C:$W,2,FALSE)&lt;&gt; "", VLOOKUP($A136,'V2.5.2 Measures'!$C:$W,2,FALSE),"N/A")</f>
        <v>#REF!</v>
      </c>
      <c r="U136" s="7" t="e">
        <f>IF(VLOOKUP($A136,'V2.5.2 Measures'!$C:$W,3,FALSE)&lt;&gt; "", VLOOKUP($A136,'V2.5.2 Measures'!$C:$W,3,FALSE),"N/A")</f>
        <v>#REF!</v>
      </c>
      <c r="V136" s="7" t="e">
        <f>IF(VLOOKUP($A136,'V2.5.2 Measures'!$C:$W,26,FALSE)&lt;&gt; "", VLOOKUP($A136,'V2.5.2 Measures'!$C:$W,26,FALSE),"N/A")</f>
        <v>#REF!</v>
      </c>
      <c r="W136" s="7" t="e">
        <f>IF(VLOOKUP($A136,'V2.5.2 Measures'!$C:$W,44,FALSE)&lt;&gt; "", VLOOKUP($A136,'V2.5.2 Measures'!$C:$W,44,FALSE),"N/A")</f>
        <v>#REF!</v>
      </c>
    </row>
    <row r="137" spans="1:23" x14ac:dyDescent="0.35">
      <c r="A137" s="7" t="e">
        <f>'V2.5.2 Measures'!#REF!</f>
        <v>#REF!</v>
      </c>
      <c r="B137" s="7" t="e">
        <f>VLOOKUP($A137,'V2.5.2 Measures'!$C:$W,6,FALSE)</f>
        <v>#REF!</v>
      </c>
      <c r="C137" s="7" t="e">
        <f>VLOOKUP($A137,'V2.5.2 Measures'!$C:$W,8,FALSE)</f>
        <v>#REF!</v>
      </c>
      <c r="D137" s="7" t="e">
        <f>IF(VLOOKUP($A137,'V2.5.2 Measures'!$C:$W,4,FALSE)="","",VLOOKUP($A137,'V2.5.2 Measures'!$C:$W,4,FALSE))</f>
        <v>#REF!</v>
      </c>
      <c r="E137" s="7" t="e">
        <f>IF((VLOOKUP($A137,'V2.5.2 Measures'!$C:$W,8,FALSE)&lt;&gt;"")*AND(VLOOKUP($A137,'V2.5.2 Measures'!$C:$W,8,FALSE)&lt;&gt;"TBD"),VLOOKUP($A137,'V2.5.2 Measures'!$C:$W,8,FALSE),"N/A")</f>
        <v>#REF!</v>
      </c>
      <c r="F137" s="7" t="e">
        <f>IF((VLOOKUP($A137,'V2.5.2 Measures'!$C:$W,9,FALSE)&lt;&gt;"")*AND(VLOOKUP($A137,'V2.5.2 Measures'!$C:$W,9,FALSE)&lt;&gt;"TBD"),VLOOKUP($A137,'V2.5.2 Measures'!$C:$W,9,FALSE),"N/A")</f>
        <v>#REF!</v>
      </c>
      <c r="G137" s="7" t="e">
        <f>IF((VLOOKUP($A137,'V2.5.2 Measures'!$C:$W,10,FALSE)&lt;&gt;"")*AND(VLOOKUP($A137,'V2.5.2 Measures'!$C:$W,10,FALSE)&lt;&gt;"TBD"),VLOOKUP($A137,'V2.5.2 Measures'!$C:$W,10,FALSE),"N/A")</f>
        <v>#REF!</v>
      </c>
      <c r="H137" s="7" t="e">
        <f>IF(VLOOKUP($A137,'V2.5.2 Measures'!$C:$W,14,FALSE)&lt;&gt; "", VLOOKUP($A137,'V2.5.2 Measures'!$C:$W,14,FALSE),"N/A")</f>
        <v>#REF!</v>
      </c>
      <c r="I137" s="7" t="e">
        <f>IF(VLOOKUP($A137,'V2.5.2 Measures'!$C:$W,15,FALSE)&lt;&gt; "", VLOOKUP($A137,'V2.5.2 Measures'!$C:$W,15,FALSE),"N/A")</f>
        <v>#REF!</v>
      </c>
      <c r="J137" s="7" t="e">
        <f>IF(VLOOKUP($A137,'V2.5.2 Measures'!$C:$W,16,FALSE)&lt;&gt; "", VLOOKUP($A137,'V2.5.2 Measures'!$C:$W,16,FALSE),"N/A")</f>
        <v>#REF!</v>
      </c>
      <c r="K137" s="7" t="e">
        <f>IF(VLOOKUP($A137,'V2.5.2 Measures'!$C:$W,17,FALSE)&lt;&gt; "", VLOOKUP($A137,'V2.5.2 Measures'!$C:$W,17,FALSE),"N/A")</f>
        <v>#REF!</v>
      </c>
      <c r="L137" s="7" t="e">
        <f>IF(VLOOKUP($A137,'V2.5.2 Measures'!$C:$W,18,FALSE)&lt;&gt; "", VLOOKUP($A137,'V2.5.2 Measures'!$C:$W,18,FALSE),"N/A")</f>
        <v>#REF!</v>
      </c>
      <c r="M137" s="7" t="e">
        <f>IF(VLOOKUP($A137,'V2.5.2 Measures'!$C:$W,19,FALSE)&lt;&gt; "", VLOOKUP($A137,'V2.5.2 Measures'!$C:$W,19,FALSE),"N/A")</f>
        <v>#REF!</v>
      </c>
      <c r="N137" s="7" t="e">
        <f>IF(VLOOKUP($A137,'V2.5.2 Measures'!$C:$W,20,FALSE)&lt;&gt; "", VLOOKUP($A137,'V2.5.2 Measures'!$C:$W,20,FALSE),"N/A")</f>
        <v>#REF!</v>
      </c>
      <c r="O137" s="7" t="e">
        <f>IF(VLOOKUP($A137,'V2.5.2 Measures'!$C:$W,21,FALSE)&lt;&gt; "", VLOOKUP($A137,'V2.5.2 Measures'!$C:$W,21,FALSE),"N/A")</f>
        <v>#REF!</v>
      </c>
      <c r="P137" s="7" t="e">
        <f>IF(VLOOKUP($A137,'V2.5.2 Measures'!$C:$W,22,FALSE)&lt;&gt; "", VLOOKUP($A137,'V2.5.2 Measures'!$C:$W,22,FALSE),"N/A")</f>
        <v>#REF!</v>
      </c>
      <c r="Q137" s="7" t="e">
        <f>IF(VLOOKUP($A137,'V2.5.2 Measures'!$C:$W,23,FALSE)&lt;&gt; "", VLOOKUP($A137,'V2.5.2 Measures'!$C:$W,23,FALSE),"N/A")</f>
        <v>#REF!</v>
      </c>
      <c r="R137" s="7" t="e">
        <f>IF(VLOOKUP($A137,'V2.5.2 Measures'!$C:$W,24,FALSE)&lt;&gt; "", VLOOKUP($A137,'V2.5.2 Measures'!$C:$W,24,FALSE),"N/A")</f>
        <v>#REF!</v>
      </c>
      <c r="S137" s="7" t="e">
        <f>IF(VLOOKUP($A137,'V2.5.2 Measures'!$C:$W,25,FALSE)&lt;&gt; "", VLOOKUP($A137,'V2.5.2 Measures'!$C:$W,25,FALSE),"N/A")</f>
        <v>#REF!</v>
      </c>
      <c r="T137" s="7" t="e">
        <f>IF(VLOOKUP($A137,'V2.5.2 Measures'!$C:$W,2,FALSE)&lt;&gt; "", VLOOKUP($A137,'V2.5.2 Measures'!$C:$W,2,FALSE),"N/A")</f>
        <v>#REF!</v>
      </c>
      <c r="U137" s="7" t="e">
        <f>IF(VLOOKUP($A137,'V2.5.2 Measures'!$C:$W,3,FALSE)&lt;&gt; "", VLOOKUP($A137,'V2.5.2 Measures'!$C:$W,3,FALSE),"N/A")</f>
        <v>#REF!</v>
      </c>
      <c r="V137" s="7" t="e">
        <f>IF(VLOOKUP($A137,'V2.5.2 Measures'!$C:$W,26,FALSE)&lt;&gt; "", VLOOKUP($A137,'V2.5.2 Measures'!$C:$W,26,FALSE),"N/A")</f>
        <v>#REF!</v>
      </c>
      <c r="W137" s="7" t="e">
        <f>IF(VLOOKUP($A137,'V2.5.2 Measures'!$C:$W,44,FALSE)&lt;&gt; "", VLOOKUP($A137,'V2.5.2 Measures'!$C:$W,44,FALSE),"N/A")</f>
        <v>#REF!</v>
      </c>
    </row>
    <row r="138" spans="1:23" x14ac:dyDescent="0.35">
      <c r="A138" s="7" t="e">
        <f>'V2.5.2 Measures'!#REF!</f>
        <v>#REF!</v>
      </c>
      <c r="B138" s="7" t="e">
        <f>VLOOKUP($A138,'V2.5.2 Measures'!$C:$W,6,FALSE)</f>
        <v>#REF!</v>
      </c>
      <c r="C138" s="7" t="e">
        <f>VLOOKUP($A138,'V2.5.2 Measures'!$C:$W,8,FALSE)</f>
        <v>#REF!</v>
      </c>
      <c r="D138" s="7" t="e">
        <f>IF(VLOOKUP($A138,'V2.5.2 Measures'!$C:$W,4,FALSE)="","",VLOOKUP($A138,'V2.5.2 Measures'!$C:$W,4,FALSE))</f>
        <v>#REF!</v>
      </c>
      <c r="E138" s="7" t="e">
        <f>IF((VLOOKUP($A138,'V2.5.2 Measures'!$C:$W,8,FALSE)&lt;&gt;"")*AND(VLOOKUP($A138,'V2.5.2 Measures'!$C:$W,8,FALSE)&lt;&gt;"TBD"),VLOOKUP($A138,'V2.5.2 Measures'!$C:$W,8,FALSE),"N/A")</f>
        <v>#REF!</v>
      </c>
      <c r="F138" s="7" t="e">
        <f>IF((VLOOKUP($A138,'V2.5.2 Measures'!$C:$W,9,FALSE)&lt;&gt;"")*AND(VLOOKUP($A138,'V2.5.2 Measures'!$C:$W,9,FALSE)&lt;&gt;"TBD"),VLOOKUP($A138,'V2.5.2 Measures'!$C:$W,9,FALSE),"N/A")</f>
        <v>#REF!</v>
      </c>
      <c r="G138" s="7" t="e">
        <f>IF((VLOOKUP($A138,'V2.5.2 Measures'!$C:$W,10,FALSE)&lt;&gt;"")*AND(VLOOKUP($A138,'V2.5.2 Measures'!$C:$W,10,FALSE)&lt;&gt;"TBD"),VLOOKUP($A138,'V2.5.2 Measures'!$C:$W,10,FALSE),"N/A")</f>
        <v>#REF!</v>
      </c>
      <c r="H138" s="7" t="e">
        <f>IF(VLOOKUP($A138,'V2.5.2 Measures'!$C:$W,14,FALSE)&lt;&gt; "", VLOOKUP($A138,'V2.5.2 Measures'!$C:$W,14,FALSE),"N/A")</f>
        <v>#REF!</v>
      </c>
      <c r="I138" s="7" t="e">
        <f>IF(VLOOKUP($A138,'V2.5.2 Measures'!$C:$W,15,FALSE)&lt;&gt; "", VLOOKUP($A138,'V2.5.2 Measures'!$C:$W,15,FALSE),"N/A")</f>
        <v>#REF!</v>
      </c>
      <c r="J138" s="7" t="e">
        <f>IF(VLOOKUP($A138,'V2.5.2 Measures'!$C:$W,16,FALSE)&lt;&gt; "", VLOOKUP($A138,'V2.5.2 Measures'!$C:$W,16,FALSE),"N/A")</f>
        <v>#REF!</v>
      </c>
      <c r="K138" s="7" t="e">
        <f>IF(VLOOKUP($A138,'V2.5.2 Measures'!$C:$W,17,FALSE)&lt;&gt; "", VLOOKUP($A138,'V2.5.2 Measures'!$C:$W,17,FALSE),"N/A")</f>
        <v>#REF!</v>
      </c>
      <c r="L138" s="7" t="e">
        <f>IF(VLOOKUP($A138,'V2.5.2 Measures'!$C:$W,18,FALSE)&lt;&gt; "", VLOOKUP($A138,'V2.5.2 Measures'!$C:$W,18,FALSE),"N/A")</f>
        <v>#REF!</v>
      </c>
      <c r="M138" s="7" t="e">
        <f>IF(VLOOKUP($A138,'V2.5.2 Measures'!$C:$W,19,FALSE)&lt;&gt; "", VLOOKUP($A138,'V2.5.2 Measures'!$C:$W,19,FALSE),"N/A")</f>
        <v>#REF!</v>
      </c>
      <c r="N138" s="7" t="e">
        <f>IF(VLOOKUP($A138,'V2.5.2 Measures'!$C:$W,20,FALSE)&lt;&gt; "", VLOOKUP($A138,'V2.5.2 Measures'!$C:$W,20,FALSE),"N/A")</f>
        <v>#REF!</v>
      </c>
      <c r="O138" s="7" t="e">
        <f>IF(VLOOKUP($A138,'V2.5.2 Measures'!$C:$W,21,FALSE)&lt;&gt; "", VLOOKUP($A138,'V2.5.2 Measures'!$C:$W,21,FALSE),"N/A")</f>
        <v>#REF!</v>
      </c>
      <c r="P138" s="7" t="e">
        <f>IF(VLOOKUP($A138,'V2.5.2 Measures'!$C:$W,22,FALSE)&lt;&gt; "", VLOOKUP($A138,'V2.5.2 Measures'!$C:$W,22,FALSE),"N/A")</f>
        <v>#REF!</v>
      </c>
      <c r="Q138" s="7" t="e">
        <f>IF(VLOOKUP($A138,'V2.5.2 Measures'!$C:$W,23,FALSE)&lt;&gt; "", VLOOKUP($A138,'V2.5.2 Measures'!$C:$W,23,FALSE),"N/A")</f>
        <v>#REF!</v>
      </c>
      <c r="R138" s="7" t="e">
        <f>IF(VLOOKUP($A138,'V2.5.2 Measures'!$C:$W,24,FALSE)&lt;&gt; "", VLOOKUP($A138,'V2.5.2 Measures'!$C:$W,24,FALSE),"N/A")</f>
        <v>#REF!</v>
      </c>
      <c r="S138" s="7" t="e">
        <f>IF(VLOOKUP($A138,'V2.5.2 Measures'!$C:$W,25,FALSE)&lt;&gt; "", VLOOKUP($A138,'V2.5.2 Measures'!$C:$W,25,FALSE),"N/A")</f>
        <v>#REF!</v>
      </c>
      <c r="T138" s="7" t="e">
        <f>IF(VLOOKUP($A138,'V2.5.2 Measures'!$C:$W,2,FALSE)&lt;&gt; "", VLOOKUP($A138,'V2.5.2 Measures'!$C:$W,2,FALSE),"N/A")</f>
        <v>#REF!</v>
      </c>
      <c r="U138" s="7" t="e">
        <f>IF(VLOOKUP($A138,'V2.5.2 Measures'!$C:$W,3,FALSE)&lt;&gt; "", VLOOKUP($A138,'V2.5.2 Measures'!$C:$W,3,FALSE),"N/A")</f>
        <v>#REF!</v>
      </c>
      <c r="V138" s="7" t="e">
        <f>IF(VLOOKUP($A138,'V2.5.2 Measures'!$C:$W,26,FALSE)&lt;&gt; "", VLOOKUP($A138,'V2.5.2 Measures'!$C:$W,26,FALSE),"N/A")</f>
        <v>#REF!</v>
      </c>
      <c r="W138" s="7" t="e">
        <f>IF(VLOOKUP($A138,'V2.5.2 Measures'!$C:$W,44,FALSE)&lt;&gt; "", VLOOKUP($A138,'V2.5.2 Measures'!$C:$W,44,FALSE),"N/A")</f>
        <v>#REF!</v>
      </c>
    </row>
    <row r="139" spans="1:23" x14ac:dyDescent="0.35">
      <c r="A139" s="7" t="e">
        <f>'V2.5.2 Measures'!#REF!</f>
        <v>#REF!</v>
      </c>
      <c r="B139" s="7" t="e">
        <f>VLOOKUP($A139,'V2.5.2 Measures'!$C:$W,6,FALSE)</f>
        <v>#REF!</v>
      </c>
      <c r="C139" s="7" t="e">
        <f>VLOOKUP($A139,'V2.5.2 Measures'!$C:$W,8,FALSE)</f>
        <v>#REF!</v>
      </c>
      <c r="D139" s="7" t="e">
        <f>IF(VLOOKUP($A139,'V2.5.2 Measures'!$C:$W,4,FALSE)="","",VLOOKUP($A139,'V2.5.2 Measures'!$C:$W,4,FALSE))</f>
        <v>#REF!</v>
      </c>
      <c r="E139" s="7" t="e">
        <f>IF((VLOOKUP($A139,'V2.5.2 Measures'!$C:$W,8,FALSE)&lt;&gt;"")*AND(VLOOKUP($A139,'V2.5.2 Measures'!$C:$W,8,FALSE)&lt;&gt;"TBD"),VLOOKUP($A139,'V2.5.2 Measures'!$C:$W,8,FALSE),"N/A")</f>
        <v>#REF!</v>
      </c>
      <c r="F139" s="7" t="e">
        <f>IF((VLOOKUP($A139,'V2.5.2 Measures'!$C:$W,9,FALSE)&lt;&gt;"")*AND(VLOOKUP($A139,'V2.5.2 Measures'!$C:$W,9,FALSE)&lt;&gt;"TBD"),VLOOKUP($A139,'V2.5.2 Measures'!$C:$W,9,FALSE),"N/A")</f>
        <v>#REF!</v>
      </c>
      <c r="G139" s="7" t="e">
        <f>IF((VLOOKUP($A139,'V2.5.2 Measures'!$C:$W,10,FALSE)&lt;&gt;"")*AND(VLOOKUP($A139,'V2.5.2 Measures'!$C:$W,10,FALSE)&lt;&gt;"TBD"),VLOOKUP($A139,'V2.5.2 Measures'!$C:$W,10,FALSE),"N/A")</f>
        <v>#REF!</v>
      </c>
      <c r="H139" s="7" t="e">
        <f>IF(VLOOKUP($A139,'V2.5.2 Measures'!$C:$W,14,FALSE)&lt;&gt; "", VLOOKUP($A139,'V2.5.2 Measures'!$C:$W,14,FALSE),"N/A")</f>
        <v>#REF!</v>
      </c>
      <c r="I139" s="7" t="e">
        <f>IF(VLOOKUP($A139,'V2.5.2 Measures'!$C:$W,15,FALSE)&lt;&gt; "", VLOOKUP($A139,'V2.5.2 Measures'!$C:$W,15,FALSE),"N/A")</f>
        <v>#REF!</v>
      </c>
      <c r="J139" s="7" t="e">
        <f>IF(VLOOKUP($A139,'V2.5.2 Measures'!$C:$W,16,FALSE)&lt;&gt; "", VLOOKUP($A139,'V2.5.2 Measures'!$C:$W,16,FALSE),"N/A")</f>
        <v>#REF!</v>
      </c>
      <c r="K139" s="7" t="e">
        <f>IF(VLOOKUP($A139,'V2.5.2 Measures'!$C:$W,17,FALSE)&lt;&gt; "", VLOOKUP($A139,'V2.5.2 Measures'!$C:$W,17,FALSE),"N/A")</f>
        <v>#REF!</v>
      </c>
      <c r="L139" s="7" t="e">
        <f>IF(VLOOKUP($A139,'V2.5.2 Measures'!$C:$W,18,FALSE)&lt;&gt; "", VLOOKUP($A139,'V2.5.2 Measures'!$C:$W,18,FALSE),"N/A")</f>
        <v>#REF!</v>
      </c>
      <c r="M139" s="7" t="e">
        <f>IF(VLOOKUP($A139,'V2.5.2 Measures'!$C:$W,19,FALSE)&lt;&gt; "", VLOOKUP($A139,'V2.5.2 Measures'!$C:$W,19,FALSE),"N/A")</f>
        <v>#REF!</v>
      </c>
      <c r="N139" s="7" t="e">
        <f>IF(VLOOKUP($A139,'V2.5.2 Measures'!$C:$W,20,FALSE)&lt;&gt; "", VLOOKUP($A139,'V2.5.2 Measures'!$C:$W,20,FALSE),"N/A")</f>
        <v>#REF!</v>
      </c>
      <c r="O139" s="7" t="e">
        <f>IF(VLOOKUP($A139,'V2.5.2 Measures'!$C:$W,21,FALSE)&lt;&gt; "", VLOOKUP($A139,'V2.5.2 Measures'!$C:$W,21,FALSE),"N/A")</f>
        <v>#REF!</v>
      </c>
      <c r="P139" s="7" t="e">
        <f>IF(VLOOKUP($A139,'V2.5.2 Measures'!$C:$W,22,FALSE)&lt;&gt; "", VLOOKUP($A139,'V2.5.2 Measures'!$C:$W,22,FALSE),"N/A")</f>
        <v>#REF!</v>
      </c>
      <c r="Q139" s="7" t="e">
        <f>IF(VLOOKUP($A139,'V2.5.2 Measures'!$C:$W,23,FALSE)&lt;&gt; "", VLOOKUP($A139,'V2.5.2 Measures'!$C:$W,23,FALSE),"N/A")</f>
        <v>#REF!</v>
      </c>
      <c r="R139" s="7" t="e">
        <f>IF(VLOOKUP($A139,'V2.5.2 Measures'!$C:$W,24,FALSE)&lt;&gt; "", VLOOKUP($A139,'V2.5.2 Measures'!$C:$W,24,FALSE),"N/A")</f>
        <v>#REF!</v>
      </c>
      <c r="S139" s="7" t="e">
        <f>IF(VLOOKUP($A139,'V2.5.2 Measures'!$C:$W,25,FALSE)&lt;&gt; "", VLOOKUP($A139,'V2.5.2 Measures'!$C:$W,25,FALSE),"N/A")</f>
        <v>#REF!</v>
      </c>
      <c r="T139" s="7" t="e">
        <f>IF(VLOOKUP($A139,'V2.5.2 Measures'!$C:$W,2,FALSE)&lt;&gt; "", VLOOKUP($A139,'V2.5.2 Measures'!$C:$W,2,FALSE),"N/A")</f>
        <v>#REF!</v>
      </c>
      <c r="U139" s="7" t="e">
        <f>IF(VLOOKUP($A139,'V2.5.2 Measures'!$C:$W,3,FALSE)&lt;&gt; "", VLOOKUP($A139,'V2.5.2 Measures'!$C:$W,3,FALSE),"N/A")</f>
        <v>#REF!</v>
      </c>
      <c r="V139" s="7" t="e">
        <f>IF(VLOOKUP($A139,'V2.5.2 Measures'!$C:$W,26,FALSE)&lt;&gt; "", VLOOKUP($A139,'V2.5.2 Measures'!$C:$W,26,FALSE),"N/A")</f>
        <v>#REF!</v>
      </c>
      <c r="W139" s="7" t="e">
        <f>IF(VLOOKUP($A139,'V2.5.2 Measures'!$C:$W,44,FALSE)&lt;&gt; "", VLOOKUP($A139,'V2.5.2 Measures'!$C:$W,44,FALSE),"N/A")</f>
        <v>#REF!</v>
      </c>
    </row>
    <row r="140" spans="1:23" x14ac:dyDescent="0.35">
      <c r="A140" s="7" t="e">
        <f>'V2.5.2 Measures'!#REF!</f>
        <v>#REF!</v>
      </c>
      <c r="B140" s="7" t="e">
        <f>VLOOKUP($A140,'V2.5.2 Measures'!$C:$W,6,FALSE)</f>
        <v>#REF!</v>
      </c>
      <c r="C140" s="7" t="e">
        <f>VLOOKUP($A140,'V2.5.2 Measures'!$C:$W,8,FALSE)</f>
        <v>#REF!</v>
      </c>
      <c r="D140" s="7" t="e">
        <f>IF(VLOOKUP($A140,'V2.5.2 Measures'!$C:$W,4,FALSE)="","",VLOOKUP($A140,'V2.5.2 Measures'!$C:$W,4,FALSE))</f>
        <v>#REF!</v>
      </c>
      <c r="E140" s="7" t="e">
        <f>IF((VLOOKUP($A140,'V2.5.2 Measures'!$C:$W,8,FALSE)&lt;&gt;"")*AND(VLOOKUP($A140,'V2.5.2 Measures'!$C:$W,8,FALSE)&lt;&gt;"TBD"),VLOOKUP($A140,'V2.5.2 Measures'!$C:$W,8,FALSE),"N/A")</f>
        <v>#REF!</v>
      </c>
      <c r="F140" s="7" t="e">
        <f>IF((VLOOKUP($A140,'V2.5.2 Measures'!$C:$W,9,FALSE)&lt;&gt;"")*AND(VLOOKUP($A140,'V2.5.2 Measures'!$C:$W,9,FALSE)&lt;&gt;"TBD"),VLOOKUP($A140,'V2.5.2 Measures'!$C:$W,9,FALSE),"N/A")</f>
        <v>#REF!</v>
      </c>
      <c r="G140" s="7" t="e">
        <f>IF((VLOOKUP($A140,'V2.5.2 Measures'!$C:$W,10,FALSE)&lt;&gt;"")*AND(VLOOKUP($A140,'V2.5.2 Measures'!$C:$W,10,FALSE)&lt;&gt;"TBD"),VLOOKUP($A140,'V2.5.2 Measures'!$C:$W,10,FALSE),"N/A")</f>
        <v>#REF!</v>
      </c>
      <c r="H140" s="7" t="e">
        <f>IF(VLOOKUP($A140,'V2.5.2 Measures'!$C:$W,14,FALSE)&lt;&gt; "", VLOOKUP($A140,'V2.5.2 Measures'!$C:$W,14,FALSE),"N/A")</f>
        <v>#REF!</v>
      </c>
      <c r="I140" s="7" t="e">
        <f>IF(VLOOKUP($A140,'V2.5.2 Measures'!$C:$W,15,FALSE)&lt;&gt; "", VLOOKUP($A140,'V2.5.2 Measures'!$C:$W,15,FALSE),"N/A")</f>
        <v>#REF!</v>
      </c>
      <c r="J140" s="7" t="e">
        <f>IF(VLOOKUP($A140,'V2.5.2 Measures'!$C:$W,16,FALSE)&lt;&gt; "", VLOOKUP($A140,'V2.5.2 Measures'!$C:$W,16,FALSE),"N/A")</f>
        <v>#REF!</v>
      </c>
      <c r="K140" s="7" t="e">
        <f>IF(VLOOKUP($A140,'V2.5.2 Measures'!$C:$W,17,FALSE)&lt;&gt; "", VLOOKUP($A140,'V2.5.2 Measures'!$C:$W,17,FALSE),"N/A")</f>
        <v>#REF!</v>
      </c>
      <c r="L140" s="7" t="e">
        <f>IF(VLOOKUP($A140,'V2.5.2 Measures'!$C:$W,18,FALSE)&lt;&gt; "", VLOOKUP($A140,'V2.5.2 Measures'!$C:$W,18,FALSE),"N/A")</f>
        <v>#REF!</v>
      </c>
      <c r="M140" s="7" t="e">
        <f>IF(VLOOKUP($A140,'V2.5.2 Measures'!$C:$W,19,FALSE)&lt;&gt; "", VLOOKUP($A140,'V2.5.2 Measures'!$C:$W,19,FALSE),"N/A")</f>
        <v>#REF!</v>
      </c>
      <c r="N140" s="7" t="e">
        <f>IF(VLOOKUP($A140,'V2.5.2 Measures'!$C:$W,20,FALSE)&lt;&gt; "", VLOOKUP($A140,'V2.5.2 Measures'!$C:$W,20,FALSE),"N/A")</f>
        <v>#REF!</v>
      </c>
      <c r="O140" s="7" t="e">
        <f>IF(VLOOKUP($A140,'V2.5.2 Measures'!$C:$W,21,FALSE)&lt;&gt; "", VLOOKUP($A140,'V2.5.2 Measures'!$C:$W,21,FALSE),"N/A")</f>
        <v>#REF!</v>
      </c>
      <c r="P140" s="7" t="e">
        <f>IF(VLOOKUP($A140,'V2.5.2 Measures'!$C:$W,22,FALSE)&lt;&gt; "", VLOOKUP($A140,'V2.5.2 Measures'!$C:$W,22,FALSE),"N/A")</f>
        <v>#REF!</v>
      </c>
      <c r="Q140" s="7" t="e">
        <f>IF(VLOOKUP($A140,'V2.5.2 Measures'!$C:$W,23,FALSE)&lt;&gt; "", VLOOKUP($A140,'V2.5.2 Measures'!$C:$W,23,FALSE),"N/A")</f>
        <v>#REF!</v>
      </c>
      <c r="R140" s="7" t="e">
        <f>IF(VLOOKUP($A140,'V2.5.2 Measures'!$C:$W,24,FALSE)&lt;&gt; "", VLOOKUP($A140,'V2.5.2 Measures'!$C:$W,24,FALSE),"N/A")</f>
        <v>#REF!</v>
      </c>
      <c r="S140" s="7" t="e">
        <f>IF(VLOOKUP($A140,'V2.5.2 Measures'!$C:$W,25,FALSE)&lt;&gt; "", VLOOKUP($A140,'V2.5.2 Measures'!$C:$W,25,FALSE),"N/A")</f>
        <v>#REF!</v>
      </c>
      <c r="T140" s="7" t="e">
        <f>IF(VLOOKUP($A140,'V2.5.2 Measures'!$C:$W,2,FALSE)&lt;&gt; "", VLOOKUP($A140,'V2.5.2 Measures'!$C:$W,2,FALSE),"N/A")</f>
        <v>#REF!</v>
      </c>
      <c r="U140" s="7" t="e">
        <f>IF(VLOOKUP($A140,'V2.5.2 Measures'!$C:$W,3,FALSE)&lt;&gt; "", VLOOKUP($A140,'V2.5.2 Measures'!$C:$W,3,FALSE),"N/A")</f>
        <v>#REF!</v>
      </c>
      <c r="V140" s="7" t="e">
        <f>IF(VLOOKUP($A140,'V2.5.2 Measures'!$C:$W,26,FALSE)&lt;&gt; "", VLOOKUP($A140,'V2.5.2 Measures'!$C:$W,26,FALSE),"N/A")</f>
        <v>#REF!</v>
      </c>
      <c r="W140" s="7" t="e">
        <f>IF(VLOOKUP($A140,'V2.5.2 Measures'!$C:$W,44,FALSE)&lt;&gt; "", VLOOKUP($A140,'V2.5.2 Measures'!$C:$W,44,FALSE),"N/A")</f>
        <v>#REF!</v>
      </c>
    </row>
    <row r="141" spans="1:23" x14ac:dyDescent="0.35">
      <c r="A141" s="7" t="e">
        <f>'V2.5.2 Measures'!#REF!</f>
        <v>#REF!</v>
      </c>
      <c r="B141" s="7" t="e">
        <f>VLOOKUP($A141,'V2.5.2 Measures'!$C:$W,6,FALSE)</f>
        <v>#REF!</v>
      </c>
      <c r="C141" s="7" t="e">
        <f>VLOOKUP($A141,'V2.5.2 Measures'!$C:$W,8,FALSE)</f>
        <v>#REF!</v>
      </c>
      <c r="D141" s="7" t="e">
        <f>IF(VLOOKUP($A141,'V2.5.2 Measures'!$C:$W,4,FALSE)="","",VLOOKUP($A141,'V2.5.2 Measures'!$C:$W,4,FALSE))</f>
        <v>#REF!</v>
      </c>
      <c r="E141" s="7" t="e">
        <f>IF((VLOOKUP($A141,'V2.5.2 Measures'!$C:$W,8,FALSE)&lt;&gt;"")*AND(VLOOKUP($A141,'V2.5.2 Measures'!$C:$W,8,FALSE)&lt;&gt;"TBD"),VLOOKUP($A141,'V2.5.2 Measures'!$C:$W,8,FALSE),"N/A")</f>
        <v>#REF!</v>
      </c>
      <c r="F141" s="7" t="e">
        <f>IF((VLOOKUP($A141,'V2.5.2 Measures'!$C:$W,9,FALSE)&lt;&gt;"")*AND(VLOOKUP($A141,'V2.5.2 Measures'!$C:$W,9,FALSE)&lt;&gt;"TBD"),VLOOKUP($A141,'V2.5.2 Measures'!$C:$W,9,FALSE),"N/A")</f>
        <v>#REF!</v>
      </c>
      <c r="G141" s="7" t="e">
        <f>IF((VLOOKUP($A141,'V2.5.2 Measures'!$C:$W,10,FALSE)&lt;&gt;"")*AND(VLOOKUP($A141,'V2.5.2 Measures'!$C:$W,10,FALSE)&lt;&gt;"TBD"),VLOOKUP($A141,'V2.5.2 Measures'!$C:$W,10,FALSE),"N/A")</f>
        <v>#REF!</v>
      </c>
      <c r="H141" s="7" t="e">
        <f>IF(VLOOKUP($A141,'V2.5.2 Measures'!$C:$W,14,FALSE)&lt;&gt; "", VLOOKUP($A141,'V2.5.2 Measures'!$C:$W,14,FALSE),"N/A")</f>
        <v>#REF!</v>
      </c>
      <c r="I141" s="7" t="e">
        <f>IF(VLOOKUP($A141,'V2.5.2 Measures'!$C:$W,15,FALSE)&lt;&gt; "", VLOOKUP($A141,'V2.5.2 Measures'!$C:$W,15,FALSE),"N/A")</f>
        <v>#REF!</v>
      </c>
      <c r="J141" s="7" t="e">
        <f>IF(VLOOKUP($A141,'V2.5.2 Measures'!$C:$W,16,FALSE)&lt;&gt; "", VLOOKUP($A141,'V2.5.2 Measures'!$C:$W,16,FALSE),"N/A")</f>
        <v>#REF!</v>
      </c>
      <c r="K141" s="7" t="e">
        <f>IF(VLOOKUP($A141,'V2.5.2 Measures'!$C:$W,17,FALSE)&lt;&gt; "", VLOOKUP($A141,'V2.5.2 Measures'!$C:$W,17,FALSE),"N/A")</f>
        <v>#REF!</v>
      </c>
      <c r="L141" s="7" t="e">
        <f>IF(VLOOKUP($A141,'V2.5.2 Measures'!$C:$W,18,FALSE)&lt;&gt; "", VLOOKUP($A141,'V2.5.2 Measures'!$C:$W,18,FALSE),"N/A")</f>
        <v>#REF!</v>
      </c>
      <c r="M141" s="7" t="e">
        <f>IF(VLOOKUP($A141,'V2.5.2 Measures'!$C:$W,19,FALSE)&lt;&gt; "", VLOOKUP($A141,'V2.5.2 Measures'!$C:$W,19,FALSE),"N/A")</f>
        <v>#REF!</v>
      </c>
      <c r="N141" s="7" t="e">
        <f>IF(VLOOKUP($A141,'V2.5.2 Measures'!$C:$W,20,FALSE)&lt;&gt; "", VLOOKUP($A141,'V2.5.2 Measures'!$C:$W,20,FALSE),"N/A")</f>
        <v>#REF!</v>
      </c>
      <c r="O141" s="7" t="e">
        <f>IF(VLOOKUP($A141,'V2.5.2 Measures'!$C:$W,21,FALSE)&lt;&gt; "", VLOOKUP($A141,'V2.5.2 Measures'!$C:$W,21,FALSE),"N/A")</f>
        <v>#REF!</v>
      </c>
      <c r="P141" s="7" t="e">
        <f>IF(VLOOKUP($A141,'V2.5.2 Measures'!$C:$W,22,FALSE)&lt;&gt; "", VLOOKUP($A141,'V2.5.2 Measures'!$C:$W,22,FALSE),"N/A")</f>
        <v>#REF!</v>
      </c>
      <c r="Q141" s="7" t="e">
        <f>IF(VLOOKUP($A141,'V2.5.2 Measures'!$C:$W,23,FALSE)&lt;&gt; "", VLOOKUP($A141,'V2.5.2 Measures'!$C:$W,23,FALSE),"N/A")</f>
        <v>#REF!</v>
      </c>
      <c r="R141" s="7" t="e">
        <f>IF(VLOOKUP($A141,'V2.5.2 Measures'!$C:$W,24,FALSE)&lt;&gt; "", VLOOKUP($A141,'V2.5.2 Measures'!$C:$W,24,FALSE),"N/A")</f>
        <v>#REF!</v>
      </c>
      <c r="S141" s="7" t="e">
        <f>IF(VLOOKUP($A141,'V2.5.2 Measures'!$C:$W,25,FALSE)&lt;&gt; "", VLOOKUP($A141,'V2.5.2 Measures'!$C:$W,25,FALSE),"N/A")</f>
        <v>#REF!</v>
      </c>
      <c r="T141" s="7" t="e">
        <f>IF(VLOOKUP($A141,'V2.5.2 Measures'!$C:$W,2,FALSE)&lt;&gt; "", VLOOKUP($A141,'V2.5.2 Measures'!$C:$W,2,FALSE),"N/A")</f>
        <v>#REF!</v>
      </c>
      <c r="U141" s="7" t="e">
        <f>IF(VLOOKUP($A141,'V2.5.2 Measures'!$C:$W,3,FALSE)&lt;&gt; "", VLOOKUP($A141,'V2.5.2 Measures'!$C:$W,3,FALSE),"N/A")</f>
        <v>#REF!</v>
      </c>
      <c r="V141" s="7" t="e">
        <f>IF(VLOOKUP($A141,'V2.5.2 Measures'!$C:$W,26,FALSE)&lt;&gt; "", VLOOKUP($A141,'V2.5.2 Measures'!$C:$W,26,FALSE),"N/A")</f>
        <v>#REF!</v>
      </c>
      <c r="W141" s="7" t="e">
        <f>IF(VLOOKUP($A141,'V2.5.2 Measures'!$C:$W,44,FALSE)&lt;&gt; "", VLOOKUP($A141,'V2.5.2 Measures'!$C:$W,44,FALSE),"N/A")</f>
        <v>#REF!</v>
      </c>
    </row>
    <row r="142" spans="1:23" x14ac:dyDescent="0.35">
      <c r="A142" s="7" t="e">
        <f>'V2.5.2 Measures'!#REF!</f>
        <v>#REF!</v>
      </c>
      <c r="B142" s="7" t="e">
        <f>VLOOKUP($A142,'V2.5.2 Measures'!$C:$W,6,FALSE)</f>
        <v>#REF!</v>
      </c>
      <c r="C142" s="7" t="e">
        <f>VLOOKUP($A142,'V2.5.2 Measures'!$C:$W,8,FALSE)</f>
        <v>#REF!</v>
      </c>
      <c r="D142" s="7" t="e">
        <f>IF(VLOOKUP($A142,'V2.5.2 Measures'!$C:$W,4,FALSE)="","",VLOOKUP($A142,'V2.5.2 Measures'!$C:$W,4,FALSE))</f>
        <v>#REF!</v>
      </c>
      <c r="E142" s="7" t="e">
        <f>IF((VLOOKUP($A142,'V2.5.2 Measures'!$C:$W,8,FALSE)&lt;&gt;"")*AND(VLOOKUP($A142,'V2.5.2 Measures'!$C:$W,8,FALSE)&lt;&gt;"TBD"),VLOOKUP($A142,'V2.5.2 Measures'!$C:$W,8,FALSE),"N/A")</f>
        <v>#REF!</v>
      </c>
      <c r="F142" s="7" t="e">
        <f>IF((VLOOKUP($A142,'V2.5.2 Measures'!$C:$W,9,FALSE)&lt;&gt;"")*AND(VLOOKUP($A142,'V2.5.2 Measures'!$C:$W,9,FALSE)&lt;&gt;"TBD"),VLOOKUP($A142,'V2.5.2 Measures'!$C:$W,9,FALSE),"N/A")</f>
        <v>#REF!</v>
      </c>
      <c r="G142" s="7" t="e">
        <f>IF((VLOOKUP($A142,'V2.5.2 Measures'!$C:$W,10,FALSE)&lt;&gt;"")*AND(VLOOKUP($A142,'V2.5.2 Measures'!$C:$W,10,FALSE)&lt;&gt;"TBD"),VLOOKUP($A142,'V2.5.2 Measures'!$C:$W,10,FALSE),"N/A")</f>
        <v>#REF!</v>
      </c>
      <c r="H142" s="7" t="e">
        <f>IF(VLOOKUP($A142,'V2.5.2 Measures'!$C:$W,14,FALSE)&lt;&gt; "", VLOOKUP($A142,'V2.5.2 Measures'!$C:$W,14,FALSE),"N/A")</f>
        <v>#REF!</v>
      </c>
      <c r="I142" s="7" t="e">
        <f>IF(VLOOKUP($A142,'V2.5.2 Measures'!$C:$W,15,FALSE)&lt;&gt; "", VLOOKUP($A142,'V2.5.2 Measures'!$C:$W,15,FALSE),"N/A")</f>
        <v>#REF!</v>
      </c>
      <c r="J142" s="7" t="e">
        <f>IF(VLOOKUP($A142,'V2.5.2 Measures'!$C:$W,16,FALSE)&lt;&gt; "", VLOOKUP($A142,'V2.5.2 Measures'!$C:$W,16,FALSE),"N/A")</f>
        <v>#REF!</v>
      </c>
      <c r="K142" s="7" t="e">
        <f>IF(VLOOKUP($A142,'V2.5.2 Measures'!$C:$W,17,FALSE)&lt;&gt; "", VLOOKUP($A142,'V2.5.2 Measures'!$C:$W,17,FALSE),"N/A")</f>
        <v>#REF!</v>
      </c>
      <c r="L142" s="7" t="e">
        <f>IF(VLOOKUP($A142,'V2.5.2 Measures'!$C:$W,18,FALSE)&lt;&gt; "", VLOOKUP($A142,'V2.5.2 Measures'!$C:$W,18,FALSE),"N/A")</f>
        <v>#REF!</v>
      </c>
      <c r="M142" s="7" t="e">
        <f>IF(VLOOKUP($A142,'V2.5.2 Measures'!$C:$W,19,FALSE)&lt;&gt; "", VLOOKUP($A142,'V2.5.2 Measures'!$C:$W,19,FALSE),"N/A")</f>
        <v>#REF!</v>
      </c>
      <c r="N142" s="7" t="e">
        <f>IF(VLOOKUP($A142,'V2.5.2 Measures'!$C:$W,20,FALSE)&lt;&gt; "", VLOOKUP($A142,'V2.5.2 Measures'!$C:$W,20,FALSE),"N/A")</f>
        <v>#REF!</v>
      </c>
      <c r="O142" s="7" t="e">
        <f>IF(VLOOKUP($A142,'V2.5.2 Measures'!$C:$W,21,FALSE)&lt;&gt; "", VLOOKUP($A142,'V2.5.2 Measures'!$C:$W,21,FALSE),"N/A")</f>
        <v>#REF!</v>
      </c>
      <c r="P142" s="7" t="e">
        <f>IF(VLOOKUP($A142,'V2.5.2 Measures'!$C:$W,22,FALSE)&lt;&gt; "", VLOOKUP($A142,'V2.5.2 Measures'!$C:$W,22,FALSE),"N/A")</f>
        <v>#REF!</v>
      </c>
      <c r="Q142" s="7" t="e">
        <f>IF(VLOOKUP($A142,'V2.5.2 Measures'!$C:$W,23,FALSE)&lt;&gt; "", VLOOKUP($A142,'V2.5.2 Measures'!$C:$W,23,FALSE),"N/A")</f>
        <v>#REF!</v>
      </c>
      <c r="R142" s="7" t="e">
        <f>IF(VLOOKUP($A142,'V2.5.2 Measures'!$C:$W,24,FALSE)&lt;&gt; "", VLOOKUP($A142,'V2.5.2 Measures'!$C:$W,24,FALSE),"N/A")</f>
        <v>#REF!</v>
      </c>
      <c r="S142" s="7" t="e">
        <f>IF(VLOOKUP($A142,'V2.5.2 Measures'!$C:$W,25,FALSE)&lt;&gt; "", VLOOKUP($A142,'V2.5.2 Measures'!$C:$W,25,FALSE),"N/A")</f>
        <v>#REF!</v>
      </c>
      <c r="T142" s="7" t="e">
        <f>IF(VLOOKUP($A142,'V2.5.2 Measures'!$C:$W,2,FALSE)&lt;&gt; "", VLOOKUP($A142,'V2.5.2 Measures'!$C:$W,2,FALSE),"N/A")</f>
        <v>#REF!</v>
      </c>
      <c r="U142" s="7" t="e">
        <f>IF(VLOOKUP($A142,'V2.5.2 Measures'!$C:$W,3,FALSE)&lt;&gt; "", VLOOKUP($A142,'V2.5.2 Measures'!$C:$W,3,FALSE),"N/A")</f>
        <v>#REF!</v>
      </c>
      <c r="V142" s="7" t="e">
        <f>IF(VLOOKUP($A142,'V2.5.2 Measures'!$C:$W,26,FALSE)&lt;&gt; "", VLOOKUP($A142,'V2.5.2 Measures'!$C:$W,26,FALSE),"N/A")</f>
        <v>#REF!</v>
      </c>
      <c r="W142" s="7" t="e">
        <f>IF(VLOOKUP($A142,'V2.5.2 Measures'!$C:$W,44,FALSE)&lt;&gt; "", VLOOKUP($A142,'V2.5.2 Measures'!$C:$W,44,FALSE),"N/A")</f>
        <v>#REF!</v>
      </c>
    </row>
    <row r="143" spans="1:23" x14ac:dyDescent="0.35">
      <c r="A143" s="7" t="e">
        <f>'V2.5.2 Measures'!#REF!</f>
        <v>#REF!</v>
      </c>
      <c r="B143" s="7" t="e">
        <f>VLOOKUP($A143,'V2.5.2 Measures'!$C:$W,6,FALSE)</f>
        <v>#REF!</v>
      </c>
      <c r="C143" s="7" t="e">
        <f>VLOOKUP($A143,'V2.5.2 Measures'!$C:$W,8,FALSE)</f>
        <v>#REF!</v>
      </c>
      <c r="D143" s="7" t="e">
        <f>IF(VLOOKUP($A143,'V2.5.2 Measures'!$C:$W,4,FALSE)="","",VLOOKUP($A143,'V2.5.2 Measures'!$C:$W,4,FALSE))</f>
        <v>#REF!</v>
      </c>
      <c r="E143" s="7" t="e">
        <f>IF((VLOOKUP($A143,'V2.5.2 Measures'!$C:$W,8,FALSE)&lt;&gt;"")*AND(VLOOKUP($A143,'V2.5.2 Measures'!$C:$W,8,FALSE)&lt;&gt;"TBD"),VLOOKUP($A143,'V2.5.2 Measures'!$C:$W,8,FALSE),"N/A")</f>
        <v>#REF!</v>
      </c>
      <c r="F143" s="7" t="e">
        <f>IF((VLOOKUP($A143,'V2.5.2 Measures'!$C:$W,9,FALSE)&lt;&gt;"")*AND(VLOOKUP($A143,'V2.5.2 Measures'!$C:$W,9,FALSE)&lt;&gt;"TBD"),VLOOKUP($A143,'V2.5.2 Measures'!$C:$W,9,FALSE),"N/A")</f>
        <v>#REF!</v>
      </c>
      <c r="G143" s="7" t="e">
        <f>IF((VLOOKUP($A143,'V2.5.2 Measures'!$C:$W,10,FALSE)&lt;&gt;"")*AND(VLOOKUP($A143,'V2.5.2 Measures'!$C:$W,10,FALSE)&lt;&gt;"TBD"),VLOOKUP($A143,'V2.5.2 Measures'!$C:$W,10,FALSE),"N/A")</f>
        <v>#REF!</v>
      </c>
      <c r="H143" s="7" t="e">
        <f>IF(VLOOKUP($A143,'V2.5.2 Measures'!$C:$W,14,FALSE)&lt;&gt; "", VLOOKUP($A143,'V2.5.2 Measures'!$C:$W,14,FALSE),"N/A")</f>
        <v>#REF!</v>
      </c>
      <c r="I143" s="7" t="e">
        <f>IF(VLOOKUP($A143,'V2.5.2 Measures'!$C:$W,15,FALSE)&lt;&gt; "", VLOOKUP($A143,'V2.5.2 Measures'!$C:$W,15,FALSE),"N/A")</f>
        <v>#REF!</v>
      </c>
      <c r="J143" s="7" t="e">
        <f>IF(VLOOKUP($A143,'V2.5.2 Measures'!$C:$W,16,FALSE)&lt;&gt; "", VLOOKUP($A143,'V2.5.2 Measures'!$C:$W,16,FALSE),"N/A")</f>
        <v>#REF!</v>
      </c>
      <c r="K143" s="7" t="e">
        <f>IF(VLOOKUP($A143,'V2.5.2 Measures'!$C:$W,17,FALSE)&lt;&gt; "", VLOOKUP($A143,'V2.5.2 Measures'!$C:$W,17,FALSE),"N/A")</f>
        <v>#REF!</v>
      </c>
      <c r="L143" s="7" t="e">
        <f>IF(VLOOKUP($A143,'V2.5.2 Measures'!$C:$W,18,FALSE)&lt;&gt; "", VLOOKUP($A143,'V2.5.2 Measures'!$C:$W,18,FALSE),"N/A")</f>
        <v>#REF!</v>
      </c>
      <c r="M143" s="7" t="e">
        <f>IF(VLOOKUP($A143,'V2.5.2 Measures'!$C:$W,19,FALSE)&lt;&gt; "", VLOOKUP($A143,'V2.5.2 Measures'!$C:$W,19,FALSE),"N/A")</f>
        <v>#REF!</v>
      </c>
      <c r="N143" s="7" t="e">
        <f>IF(VLOOKUP($A143,'V2.5.2 Measures'!$C:$W,20,FALSE)&lt;&gt; "", VLOOKUP($A143,'V2.5.2 Measures'!$C:$W,20,FALSE),"N/A")</f>
        <v>#REF!</v>
      </c>
      <c r="O143" s="7" t="e">
        <f>IF(VLOOKUP($A143,'V2.5.2 Measures'!$C:$W,21,FALSE)&lt;&gt; "", VLOOKUP($A143,'V2.5.2 Measures'!$C:$W,21,FALSE),"N/A")</f>
        <v>#REF!</v>
      </c>
      <c r="P143" s="7" t="e">
        <f>IF(VLOOKUP($A143,'V2.5.2 Measures'!$C:$W,22,FALSE)&lt;&gt; "", VLOOKUP($A143,'V2.5.2 Measures'!$C:$W,22,FALSE),"N/A")</f>
        <v>#REF!</v>
      </c>
      <c r="Q143" s="7" t="e">
        <f>IF(VLOOKUP($A143,'V2.5.2 Measures'!$C:$W,23,FALSE)&lt;&gt; "", VLOOKUP($A143,'V2.5.2 Measures'!$C:$W,23,FALSE),"N/A")</f>
        <v>#REF!</v>
      </c>
      <c r="R143" s="7" t="e">
        <f>IF(VLOOKUP($A143,'V2.5.2 Measures'!$C:$W,24,FALSE)&lt;&gt; "", VLOOKUP($A143,'V2.5.2 Measures'!$C:$W,24,FALSE),"N/A")</f>
        <v>#REF!</v>
      </c>
      <c r="S143" s="7" t="e">
        <f>IF(VLOOKUP($A143,'V2.5.2 Measures'!$C:$W,25,FALSE)&lt;&gt; "", VLOOKUP($A143,'V2.5.2 Measures'!$C:$W,25,FALSE),"N/A")</f>
        <v>#REF!</v>
      </c>
      <c r="T143" s="7" t="e">
        <f>IF(VLOOKUP($A143,'V2.5.2 Measures'!$C:$W,2,FALSE)&lt;&gt; "", VLOOKUP($A143,'V2.5.2 Measures'!$C:$W,2,FALSE),"N/A")</f>
        <v>#REF!</v>
      </c>
      <c r="U143" s="7" t="e">
        <f>IF(VLOOKUP($A143,'V2.5.2 Measures'!$C:$W,3,FALSE)&lt;&gt; "", VLOOKUP($A143,'V2.5.2 Measures'!$C:$W,3,FALSE),"N/A")</f>
        <v>#REF!</v>
      </c>
      <c r="V143" s="7" t="e">
        <f>IF(VLOOKUP($A143,'V2.5.2 Measures'!$C:$W,26,FALSE)&lt;&gt; "", VLOOKUP($A143,'V2.5.2 Measures'!$C:$W,26,FALSE),"N/A")</f>
        <v>#REF!</v>
      </c>
      <c r="W143" s="7" t="e">
        <f>IF(VLOOKUP($A143,'V2.5.2 Measures'!$C:$W,44,FALSE)&lt;&gt; "", VLOOKUP($A143,'V2.5.2 Measures'!$C:$W,44,FALSE),"N/A")</f>
        <v>#REF!</v>
      </c>
    </row>
    <row r="144" spans="1:23" x14ac:dyDescent="0.35">
      <c r="A144" s="7" t="e">
        <f>'V2.5.2 Measures'!#REF!</f>
        <v>#REF!</v>
      </c>
      <c r="B144" s="7" t="e">
        <f>VLOOKUP($A144,'V2.5.2 Measures'!$C:$W,6,FALSE)</f>
        <v>#REF!</v>
      </c>
      <c r="C144" s="7" t="e">
        <f>VLOOKUP($A144,'V2.5.2 Measures'!$C:$W,8,FALSE)</f>
        <v>#REF!</v>
      </c>
      <c r="D144" s="7" t="e">
        <f>IF(VLOOKUP($A144,'V2.5.2 Measures'!$C:$W,4,FALSE)="","",VLOOKUP($A144,'V2.5.2 Measures'!$C:$W,4,FALSE))</f>
        <v>#REF!</v>
      </c>
      <c r="E144" s="7" t="e">
        <f>IF((VLOOKUP($A144,'V2.5.2 Measures'!$C:$W,8,FALSE)&lt;&gt;"")*AND(VLOOKUP($A144,'V2.5.2 Measures'!$C:$W,8,FALSE)&lt;&gt;"TBD"),VLOOKUP($A144,'V2.5.2 Measures'!$C:$W,8,FALSE),"N/A")</f>
        <v>#REF!</v>
      </c>
      <c r="F144" s="7" t="e">
        <f>IF((VLOOKUP($A144,'V2.5.2 Measures'!$C:$W,9,FALSE)&lt;&gt;"")*AND(VLOOKUP($A144,'V2.5.2 Measures'!$C:$W,9,FALSE)&lt;&gt;"TBD"),VLOOKUP($A144,'V2.5.2 Measures'!$C:$W,9,FALSE),"N/A")</f>
        <v>#REF!</v>
      </c>
      <c r="G144" s="7" t="e">
        <f>IF((VLOOKUP($A144,'V2.5.2 Measures'!$C:$W,10,FALSE)&lt;&gt;"")*AND(VLOOKUP($A144,'V2.5.2 Measures'!$C:$W,10,FALSE)&lt;&gt;"TBD"),VLOOKUP($A144,'V2.5.2 Measures'!$C:$W,10,FALSE),"N/A")</f>
        <v>#REF!</v>
      </c>
      <c r="H144" s="7" t="e">
        <f>IF(VLOOKUP($A144,'V2.5.2 Measures'!$C:$W,14,FALSE)&lt;&gt; "", VLOOKUP($A144,'V2.5.2 Measures'!$C:$W,14,FALSE),"N/A")</f>
        <v>#REF!</v>
      </c>
      <c r="I144" s="7" t="e">
        <f>IF(VLOOKUP($A144,'V2.5.2 Measures'!$C:$W,15,FALSE)&lt;&gt; "", VLOOKUP($A144,'V2.5.2 Measures'!$C:$W,15,FALSE),"N/A")</f>
        <v>#REF!</v>
      </c>
      <c r="J144" s="7" t="e">
        <f>IF(VLOOKUP($A144,'V2.5.2 Measures'!$C:$W,16,FALSE)&lt;&gt; "", VLOOKUP($A144,'V2.5.2 Measures'!$C:$W,16,FALSE),"N/A")</f>
        <v>#REF!</v>
      </c>
      <c r="K144" s="7" t="e">
        <f>IF(VLOOKUP($A144,'V2.5.2 Measures'!$C:$W,17,FALSE)&lt;&gt; "", VLOOKUP($A144,'V2.5.2 Measures'!$C:$W,17,FALSE),"N/A")</f>
        <v>#REF!</v>
      </c>
      <c r="L144" s="7" t="e">
        <f>IF(VLOOKUP($A144,'V2.5.2 Measures'!$C:$W,18,FALSE)&lt;&gt; "", VLOOKUP($A144,'V2.5.2 Measures'!$C:$W,18,FALSE),"N/A")</f>
        <v>#REF!</v>
      </c>
      <c r="M144" s="7" t="e">
        <f>IF(VLOOKUP($A144,'V2.5.2 Measures'!$C:$W,19,FALSE)&lt;&gt; "", VLOOKUP($A144,'V2.5.2 Measures'!$C:$W,19,FALSE),"N/A")</f>
        <v>#REF!</v>
      </c>
      <c r="N144" s="7" t="e">
        <f>IF(VLOOKUP($A144,'V2.5.2 Measures'!$C:$W,20,FALSE)&lt;&gt; "", VLOOKUP($A144,'V2.5.2 Measures'!$C:$W,20,FALSE),"N/A")</f>
        <v>#REF!</v>
      </c>
      <c r="O144" s="7" t="e">
        <f>IF(VLOOKUP($A144,'V2.5.2 Measures'!$C:$W,21,FALSE)&lt;&gt; "", VLOOKUP($A144,'V2.5.2 Measures'!$C:$W,21,FALSE),"N/A")</f>
        <v>#REF!</v>
      </c>
      <c r="P144" s="7" t="e">
        <f>IF(VLOOKUP($A144,'V2.5.2 Measures'!$C:$W,22,FALSE)&lt;&gt; "", VLOOKUP($A144,'V2.5.2 Measures'!$C:$W,22,FALSE),"N/A")</f>
        <v>#REF!</v>
      </c>
      <c r="Q144" s="7" t="e">
        <f>IF(VLOOKUP($A144,'V2.5.2 Measures'!$C:$W,23,FALSE)&lt;&gt; "", VLOOKUP($A144,'V2.5.2 Measures'!$C:$W,23,FALSE),"N/A")</f>
        <v>#REF!</v>
      </c>
      <c r="R144" s="7" t="e">
        <f>IF(VLOOKUP($A144,'V2.5.2 Measures'!$C:$W,24,FALSE)&lt;&gt; "", VLOOKUP($A144,'V2.5.2 Measures'!$C:$W,24,FALSE),"N/A")</f>
        <v>#REF!</v>
      </c>
      <c r="S144" s="7" t="e">
        <f>IF(VLOOKUP($A144,'V2.5.2 Measures'!$C:$W,25,FALSE)&lt;&gt; "", VLOOKUP($A144,'V2.5.2 Measures'!$C:$W,25,FALSE),"N/A")</f>
        <v>#REF!</v>
      </c>
      <c r="T144" s="7" t="e">
        <f>IF(VLOOKUP($A144,'V2.5.2 Measures'!$C:$W,2,FALSE)&lt;&gt; "", VLOOKUP($A144,'V2.5.2 Measures'!$C:$W,2,FALSE),"N/A")</f>
        <v>#REF!</v>
      </c>
      <c r="U144" s="7" t="e">
        <f>IF(VLOOKUP($A144,'V2.5.2 Measures'!$C:$W,3,FALSE)&lt;&gt; "", VLOOKUP($A144,'V2.5.2 Measures'!$C:$W,3,FALSE),"N/A")</f>
        <v>#REF!</v>
      </c>
      <c r="V144" s="7" t="e">
        <f>IF(VLOOKUP($A144,'V2.5.2 Measures'!$C:$W,26,FALSE)&lt;&gt; "", VLOOKUP($A144,'V2.5.2 Measures'!$C:$W,26,FALSE),"N/A")</f>
        <v>#REF!</v>
      </c>
      <c r="W144" s="7" t="e">
        <f>IF(VLOOKUP($A144,'V2.5.2 Measures'!$C:$W,44,FALSE)&lt;&gt; "", VLOOKUP($A144,'V2.5.2 Measures'!$C:$W,44,FALSE),"N/A")</f>
        <v>#REF!</v>
      </c>
    </row>
    <row r="145" spans="1:23" x14ac:dyDescent="0.35">
      <c r="A145" s="7" t="e">
        <f>'V2.5.2 Measures'!#REF!</f>
        <v>#REF!</v>
      </c>
      <c r="B145" s="7" t="e">
        <f>VLOOKUP($A145,'V2.5.2 Measures'!$C:$W,6,FALSE)</f>
        <v>#REF!</v>
      </c>
      <c r="C145" s="7" t="e">
        <f>VLOOKUP($A145,'V2.5.2 Measures'!$C:$W,8,FALSE)</f>
        <v>#REF!</v>
      </c>
      <c r="D145" s="7" t="e">
        <f>IF(VLOOKUP($A145,'V2.5.2 Measures'!$C:$W,4,FALSE)="","",VLOOKUP($A145,'V2.5.2 Measures'!$C:$W,4,FALSE))</f>
        <v>#REF!</v>
      </c>
      <c r="E145" s="7" t="e">
        <f>IF((VLOOKUP($A145,'V2.5.2 Measures'!$C:$W,8,FALSE)&lt;&gt;"")*AND(VLOOKUP($A145,'V2.5.2 Measures'!$C:$W,8,FALSE)&lt;&gt;"TBD"),VLOOKUP($A145,'V2.5.2 Measures'!$C:$W,8,FALSE),"N/A")</f>
        <v>#REF!</v>
      </c>
      <c r="F145" s="7" t="e">
        <f>IF((VLOOKUP($A145,'V2.5.2 Measures'!$C:$W,9,FALSE)&lt;&gt;"")*AND(VLOOKUP($A145,'V2.5.2 Measures'!$C:$W,9,FALSE)&lt;&gt;"TBD"),VLOOKUP($A145,'V2.5.2 Measures'!$C:$W,9,FALSE),"N/A")</f>
        <v>#REF!</v>
      </c>
      <c r="G145" s="7" t="e">
        <f>IF((VLOOKUP($A145,'V2.5.2 Measures'!$C:$W,10,FALSE)&lt;&gt;"")*AND(VLOOKUP($A145,'V2.5.2 Measures'!$C:$W,10,FALSE)&lt;&gt;"TBD"),VLOOKUP($A145,'V2.5.2 Measures'!$C:$W,10,FALSE),"N/A")</f>
        <v>#REF!</v>
      </c>
      <c r="H145" s="7" t="e">
        <f>IF(VLOOKUP($A145,'V2.5.2 Measures'!$C:$W,14,FALSE)&lt;&gt; "", VLOOKUP($A145,'V2.5.2 Measures'!$C:$W,14,FALSE),"N/A")</f>
        <v>#REF!</v>
      </c>
      <c r="I145" s="7" t="e">
        <f>IF(VLOOKUP($A145,'V2.5.2 Measures'!$C:$W,15,FALSE)&lt;&gt; "", VLOOKUP($A145,'V2.5.2 Measures'!$C:$W,15,FALSE),"N/A")</f>
        <v>#REF!</v>
      </c>
      <c r="J145" s="7" t="e">
        <f>IF(VLOOKUP($A145,'V2.5.2 Measures'!$C:$W,16,FALSE)&lt;&gt; "", VLOOKUP($A145,'V2.5.2 Measures'!$C:$W,16,FALSE),"N/A")</f>
        <v>#REF!</v>
      </c>
      <c r="K145" s="7" t="e">
        <f>IF(VLOOKUP($A145,'V2.5.2 Measures'!$C:$W,17,FALSE)&lt;&gt; "", VLOOKUP($A145,'V2.5.2 Measures'!$C:$W,17,FALSE),"N/A")</f>
        <v>#REF!</v>
      </c>
      <c r="L145" s="7" t="e">
        <f>IF(VLOOKUP($A145,'V2.5.2 Measures'!$C:$W,18,FALSE)&lt;&gt; "", VLOOKUP($A145,'V2.5.2 Measures'!$C:$W,18,FALSE),"N/A")</f>
        <v>#REF!</v>
      </c>
      <c r="M145" s="7" t="e">
        <f>IF(VLOOKUP($A145,'V2.5.2 Measures'!$C:$W,19,FALSE)&lt;&gt; "", VLOOKUP($A145,'V2.5.2 Measures'!$C:$W,19,FALSE),"N/A")</f>
        <v>#REF!</v>
      </c>
      <c r="N145" s="7" t="e">
        <f>IF(VLOOKUP($A145,'V2.5.2 Measures'!$C:$W,20,FALSE)&lt;&gt; "", VLOOKUP($A145,'V2.5.2 Measures'!$C:$W,20,FALSE),"N/A")</f>
        <v>#REF!</v>
      </c>
      <c r="O145" s="7" t="e">
        <f>IF(VLOOKUP($A145,'V2.5.2 Measures'!$C:$W,21,FALSE)&lt;&gt; "", VLOOKUP($A145,'V2.5.2 Measures'!$C:$W,21,FALSE),"N/A")</f>
        <v>#REF!</v>
      </c>
      <c r="P145" s="7" t="e">
        <f>IF(VLOOKUP($A145,'V2.5.2 Measures'!$C:$W,22,FALSE)&lt;&gt; "", VLOOKUP($A145,'V2.5.2 Measures'!$C:$W,22,FALSE),"N/A")</f>
        <v>#REF!</v>
      </c>
      <c r="Q145" s="7" t="e">
        <f>IF(VLOOKUP($A145,'V2.5.2 Measures'!$C:$W,23,FALSE)&lt;&gt; "", VLOOKUP($A145,'V2.5.2 Measures'!$C:$W,23,FALSE),"N/A")</f>
        <v>#REF!</v>
      </c>
      <c r="R145" s="7" t="e">
        <f>IF(VLOOKUP($A145,'V2.5.2 Measures'!$C:$W,24,FALSE)&lt;&gt; "", VLOOKUP($A145,'V2.5.2 Measures'!$C:$W,24,FALSE),"N/A")</f>
        <v>#REF!</v>
      </c>
      <c r="S145" s="7" t="e">
        <f>IF(VLOOKUP($A145,'V2.5.2 Measures'!$C:$W,25,FALSE)&lt;&gt; "", VLOOKUP($A145,'V2.5.2 Measures'!$C:$W,25,FALSE),"N/A")</f>
        <v>#REF!</v>
      </c>
      <c r="T145" s="7" t="e">
        <f>IF(VLOOKUP($A145,'V2.5.2 Measures'!$C:$W,2,FALSE)&lt;&gt; "", VLOOKUP($A145,'V2.5.2 Measures'!$C:$W,2,FALSE),"N/A")</f>
        <v>#REF!</v>
      </c>
      <c r="U145" s="7" t="e">
        <f>IF(VLOOKUP($A145,'V2.5.2 Measures'!$C:$W,3,FALSE)&lt;&gt; "", VLOOKUP($A145,'V2.5.2 Measures'!$C:$W,3,FALSE),"N/A")</f>
        <v>#REF!</v>
      </c>
      <c r="V145" s="7" t="e">
        <f>IF(VLOOKUP($A145,'V2.5.2 Measures'!$C:$W,26,FALSE)&lt;&gt; "", VLOOKUP($A145,'V2.5.2 Measures'!$C:$W,26,FALSE),"N/A")</f>
        <v>#REF!</v>
      </c>
      <c r="W145" s="7" t="e">
        <f>IF(VLOOKUP($A145,'V2.5.2 Measures'!$C:$W,44,FALSE)&lt;&gt; "", VLOOKUP($A145,'V2.5.2 Measures'!$C:$W,44,FALSE),"N/A")</f>
        <v>#REF!</v>
      </c>
    </row>
    <row r="146" spans="1:23" x14ac:dyDescent="0.35">
      <c r="A146" s="7" t="e">
        <f>'V2.5.2 Measures'!#REF!</f>
        <v>#REF!</v>
      </c>
      <c r="B146" s="7" t="e">
        <f>VLOOKUP($A146,'V2.5.2 Measures'!$C:$W,6,FALSE)</f>
        <v>#REF!</v>
      </c>
      <c r="C146" s="7" t="e">
        <f>VLOOKUP($A146,'V2.5.2 Measures'!$C:$W,8,FALSE)</f>
        <v>#REF!</v>
      </c>
      <c r="D146" s="7" t="e">
        <f>IF(VLOOKUP($A146,'V2.5.2 Measures'!$C:$W,4,FALSE)="","",VLOOKUP($A146,'V2.5.2 Measures'!$C:$W,4,FALSE))</f>
        <v>#REF!</v>
      </c>
      <c r="E146" s="7" t="e">
        <f>IF((VLOOKUP($A146,'V2.5.2 Measures'!$C:$W,8,FALSE)&lt;&gt;"")*AND(VLOOKUP($A146,'V2.5.2 Measures'!$C:$W,8,FALSE)&lt;&gt;"TBD"),VLOOKUP($A146,'V2.5.2 Measures'!$C:$W,8,FALSE),"N/A")</f>
        <v>#REF!</v>
      </c>
      <c r="F146" s="7" t="e">
        <f>IF((VLOOKUP($A146,'V2.5.2 Measures'!$C:$W,9,FALSE)&lt;&gt;"")*AND(VLOOKUP($A146,'V2.5.2 Measures'!$C:$W,9,FALSE)&lt;&gt;"TBD"),VLOOKUP($A146,'V2.5.2 Measures'!$C:$W,9,FALSE),"N/A")</f>
        <v>#REF!</v>
      </c>
      <c r="G146" s="7" t="e">
        <f>IF((VLOOKUP($A146,'V2.5.2 Measures'!$C:$W,10,FALSE)&lt;&gt;"")*AND(VLOOKUP($A146,'V2.5.2 Measures'!$C:$W,10,FALSE)&lt;&gt;"TBD"),VLOOKUP($A146,'V2.5.2 Measures'!$C:$W,10,FALSE),"N/A")</f>
        <v>#REF!</v>
      </c>
      <c r="H146" s="7" t="e">
        <f>IF(VLOOKUP($A146,'V2.5.2 Measures'!$C:$W,14,FALSE)&lt;&gt; "", VLOOKUP($A146,'V2.5.2 Measures'!$C:$W,14,FALSE),"N/A")</f>
        <v>#REF!</v>
      </c>
      <c r="I146" s="7" t="e">
        <f>IF(VLOOKUP($A146,'V2.5.2 Measures'!$C:$W,15,FALSE)&lt;&gt; "", VLOOKUP($A146,'V2.5.2 Measures'!$C:$W,15,FALSE),"N/A")</f>
        <v>#REF!</v>
      </c>
      <c r="J146" s="7" t="e">
        <f>IF(VLOOKUP($A146,'V2.5.2 Measures'!$C:$W,16,FALSE)&lt;&gt; "", VLOOKUP($A146,'V2.5.2 Measures'!$C:$W,16,FALSE),"N/A")</f>
        <v>#REF!</v>
      </c>
      <c r="K146" s="7" t="e">
        <f>IF(VLOOKUP($A146,'V2.5.2 Measures'!$C:$W,17,FALSE)&lt;&gt; "", VLOOKUP($A146,'V2.5.2 Measures'!$C:$W,17,FALSE),"N/A")</f>
        <v>#REF!</v>
      </c>
      <c r="L146" s="7" t="e">
        <f>IF(VLOOKUP($A146,'V2.5.2 Measures'!$C:$W,18,FALSE)&lt;&gt; "", VLOOKUP($A146,'V2.5.2 Measures'!$C:$W,18,FALSE),"N/A")</f>
        <v>#REF!</v>
      </c>
      <c r="M146" s="7" t="e">
        <f>IF(VLOOKUP($A146,'V2.5.2 Measures'!$C:$W,19,FALSE)&lt;&gt; "", VLOOKUP($A146,'V2.5.2 Measures'!$C:$W,19,FALSE),"N/A")</f>
        <v>#REF!</v>
      </c>
      <c r="N146" s="7" t="e">
        <f>IF(VLOOKUP($A146,'V2.5.2 Measures'!$C:$W,20,FALSE)&lt;&gt; "", VLOOKUP($A146,'V2.5.2 Measures'!$C:$W,20,FALSE),"N/A")</f>
        <v>#REF!</v>
      </c>
      <c r="O146" s="7" t="e">
        <f>IF(VLOOKUP($A146,'V2.5.2 Measures'!$C:$W,21,FALSE)&lt;&gt; "", VLOOKUP($A146,'V2.5.2 Measures'!$C:$W,21,FALSE),"N/A")</f>
        <v>#REF!</v>
      </c>
      <c r="P146" s="7" t="e">
        <f>IF(VLOOKUP($A146,'V2.5.2 Measures'!$C:$W,22,FALSE)&lt;&gt; "", VLOOKUP($A146,'V2.5.2 Measures'!$C:$W,22,FALSE),"N/A")</f>
        <v>#REF!</v>
      </c>
      <c r="Q146" s="7" t="e">
        <f>IF(VLOOKUP($A146,'V2.5.2 Measures'!$C:$W,23,FALSE)&lt;&gt; "", VLOOKUP($A146,'V2.5.2 Measures'!$C:$W,23,FALSE),"N/A")</f>
        <v>#REF!</v>
      </c>
      <c r="R146" s="7" t="e">
        <f>IF(VLOOKUP($A146,'V2.5.2 Measures'!$C:$W,24,FALSE)&lt;&gt; "", VLOOKUP($A146,'V2.5.2 Measures'!$C:$W,24,FALSE),"N/A")</f>
        <v>#REF!</v>
      </c>
      <c r="S146" s="7" t="e">
        <f>IF(VLOOKUP($A146,'V2.5.2 Measures'!$C:$W,25,FALSE)&lt;&gt; "", VLOOKUP($A146,'V2.5.2 Measures'!$C:$W,25,FALSE),"N/A")</f>
        <v>#REF!</v>
      </c>
      <c r="T146" s="7" t="e">
        <f>IF(VLOOKUP($A146,'V2.5.2 Measures'!$C:$W,2,FALSE)&lt;&gt; "", VLOOKUP($A146,'V2.5.2 Measures'!$C:$W,2,FALSE),"N/A")</f>
        <v>#REF!</v>
      </c>
      <c r="U146" s="7" t="e">
        <f>IF(VLOOKUP($A146,'V2.5.2 Measures'!$C:$W,3,FALSE)&lt;&gt; "", VLOOKUP($A146,'V2.5.2 Measures'!$C:$W,3,FALSE),"N/A")</f>
        <v>#REF!</v>
      </c>
      <c r="V146" s="7" t="e">
        <f>IF(VLOOKUP($A146,'V2.5.2 Measures'!$C:$W,26,FALSE)&lt;&gt; "", VLOOKUP($A146,'V2.5.2 Measures'!$C:$W,26,FALSE),"N/A")</f>
        <v>#REF!</v>
      </c>
      <c r="W146" s="7" t="e">
        <f>IF(VLOOKUP($A146,'V2.5.2 Measures'!$C:$W,44,FALSE)&lt;&gt; "", VLOOKUP($A146,'V2.5.2 Measures'!$C:$W,44,FALSE),"N/A")</f>
        <v>#REF!</v>
      </c>
    </row>
    <row r="147" spans="1:23" x14ac:dyDescent="0.35">
      <c r="A147" s="7" t="e">
        <f>'V2.5.2 Measures'!#REF!</f>
        <v>#REF!</v>
      </c>
      <c r="B147" s="7" t="e">
        <f>VLOOKUP($A147,'V2.5.2 Measures'!$C:$W,6,FALSE)</f>
        <v>#REF!</v>
      </c>
      <c r="C147" s="7" t="e">
        <f>VLOOKUP($A147,'V2.5.2 Measures'!$C:$W,8,FALSE)</f>
        <v>#REF!</v>
      </c>
      <c r="D147" s="7" t="e">
        <f>IF(VLOOKUP($A147,'V2.5.2 Measures'!$C:$W,4,FALSE)="","",VLOOKUP($A147,'V2.5.2 Measures'!$C:$W,4,FALSE))</f>
        <v>#REF!</v>
      </c>
      <c r="E147" s="7" t="e">
        <f>IF((VLOOKUP($A147,'V2.5.2 Measures'!$C:$W,8,FALSE)&lt;&gt;"")*AND(VLOOKUP($A147,'V2.5.2 Measures'!$C:$W,8,FALSE)&lt;&gt;"TBD"),VLOOKUP($A147,'V2.5.2 Measures'!$C:$W,8,FALSE),"N/A")</f>
        <v>#REF!</v>
      </c>
      <c r="F147" s="7" t="e">
        <f>IF((VLOOKUP($A147,'V2.5.2 Measures'!$C:$W,9,FALSE)&lt;&gt;"")*AND(VLOOKUP($A147,'V2.5.2 Measures'!$C:$W,9,FALSE)&lt;&gt;"TBD"),VLOOKUP($A147,'V2.5.2 Measures'!$C:$W,9,FALSE),"N/A")</f>
        <v>#REF!</v>
      </c>
      <c r="G147" s="7" t="e">
        <f>IF((VLOOKUP($A147,'V2.5.2 Measures'!$C:$W,10,FALSE)&lt;&gt;"")*AND(VLOOKUP($A147,'V2.5.2 Measures'!$C:$W,10,FALSE)&lt;&gt;"TBD"),VLOOKUP($A147,'V2.5.2 Measures'!$C:$W,10,FALSE),"N/A")</f>
        <v>#REF!</v>
      </c>
      <c r="H147" s="7" t="e">
        <f>IF(VLOOKUP($A147,'V2.5.2 Measures'!$C:$W,14,FALSE)&lt;&gt; "", VLOOKUP($A147,'V2.5.2 Measures'!$C:$W,14,FALSE),"N/A")</f>
        <v>#REF!</v>
      </c>
      <c r="I147" s="7" t="e">
        <f>IF(VLOOKUP($A147,'V2.5.2 Measures'!$C:$W,15,FALSE)&lt;&gt; "", VLOOKUP($A147,'V2.5.2 Measures'!$C:$W,15,FALSE),"N/A")</f>
        <v>#REF!</v>
      </c>
      <c r="J147" s="7" t="e">
        <f>IF(VLOOKUP($A147,'V2.5.2 Measures'!$C:$W,16,FALSE)&lt;&gt; "", VLOOKUP($A147,'V2.5.2 Measures'!$C:$W,16,FALSE),"N/A")</f>
        <v>#REF!</v>
      </c>
      <c r="K147" s="7" t="e">
        <f>IF(VLOOKUP($A147,'V2.5.2 Measures'!$C:$W,17,FALSE)&lt;&gt; "", VLOOKUP($A147,'V2.5.2 Measures'!$C:$W,17,FALSE),"N/A")</f>
        <v>#REF!</v>
      </c>
      <c r="L147" s="7" t="e">
        <f>IF(VLOOKUP($A147,'V2.5.2 Measures'!$C:$W,18,FALSE)&lt;&gt; "", VLOOKUP($A147,'V2.5.2 Measures'!$C:$W,18,FALSE),"N/A")</f>
        <v>#REF!</v>
      </c>
      <c r="M147" s="7" t="e">
        <f>IF(VLOOKUP($A147,'V2.5.2 Measures'!$C:$W,19,FALSE)&lt;&gt; "", VLOOKUP($A147,'V2.5.2 Measures'!$C:$W,19,FALSE),"N/A")</f>
        <v>#REF!</v>
      </c>
      <c r="N147" s="7" t="e">
        <f>IF(VLOOKUP($A147,'V2.5.2 Measures'!$C:$W,20,FALSE)&lt;&gt; "", VLOOKUP($A147,'V2.5.2 Measures'!$C:$W,20,FALSE),"N/A")</f>
        <v>#REF!</v>
      </c>
      <c r="O147" s="7" t="e">
        <f>IF(VLOOKUP($A147,'V2.5.2 Measures'!$C:$W,21,FALSE)&lt;&gt; "", VLOOKUP($A147,'V2.5.2 Measures'!$C:$W,21,FALSE),"N/A")</f>
        <v>#REF!</v>
      </c>
      <c r="P147" s="7" t="e">
        <f>IF(VLOOKUP($A147,'V2.5.2 Measures'!$C:$W,22,FALSE)&lt;&gt; "", VLOOKUP($A147,'V2.5.2 Measures'!$C:$W,22,FALSE),"N/A")</f>
        <v>#REF!</v>
      </c>
      <c r="Q147" s="7" t="e">
        <f>IF(VLOOKUP($A147,'V2.5.2 Measures'!$C:$W,23,FALSE)&lt;&gt; "", VLOOKUP($A147,'V2.5.2 Measures'!$C:$W,23,FALSE),"N/A")</f>
        <v>#REF!</v>
      </c>
      <c r="R147" s="7" t="e">
        <f>IF(VLOOKUP($A147,'V2.5.2 Measures'!$C:$W,24,FALSE)&lt;&gt; "", VLOOKUP($A147,'V2.5.2 Measures'!$C:$W,24,FALSE),"N/A")</f>
        <v>#REF!</v>
      </c>
      <c r="S147" s="7" t="e">
        <f>IF(VLOOKUP($A147,'V2.5.2 Measures'!$C:$W,25,FALSE)&lt;&gt; "", VLOOKUP($A147,'V2.5.2 Measures'!$C:$W,25,FALSE),"N/A")</f>
        <v>#REF!</v>
      </c>
      <c r="T147" s="7" t="e">
        <f>IF(VLOOKUP($A147,'V2.5.2 Measures'!$C:$W,2,FALSE)&lt;&gt; "", VLOOKUP($A147,'V2.5.2 Measures'!$C:$W,2,FALSE),"N/A")</f>
        <v>#REF!</v>
      </c>
      <c r="U147" s="7" t="e">
        <f>IF(VLOOKUP($A147,'V2.5.2 Measures'!$C:$W,3,FALSE)&lt;&gt; "", VLOOKUP($A147,'V2.5.2 Measures'!$C:$W,3,FALSE),"N/A")</f>
        <v>#REF!</v>
      </c>
      <c r="V147" s="7" t="e">
        <f>IF(VLOOKUP($A147,'V2.5.2 Measures'!$C:$W,26,FALSE)&lt;&gt; "", VLOOKUP($A147,'V2.5.2 Measures'!$C:$W,26,FALSE),"N/A")</f>
        <v>#REF!</v>
      </c>
      <c r="W147" s="7" t="e">
        <f>IF(VLOOKUP($A147,'V2.5.2 Measures'!$C:$W,44,FALSE)&lt;&gt; "", VLOOKUP($A147,'V2.5.2 Measures'!$C:$W,44,FALSE),"N/A")</f>
        <v>#REF!</v>
      </c>
    </row>
    <row r="148" spans="1:23" x14ac:dyDescent="0.35">
      <c r="A148" s="7" t="e">
        <f>'V2.5.2 Measures'!#REF!</f>
        <v>#REF!</v>
      </c>
      <c r="B148" s="7" t="e">
        <f>VLOOKUP($A148,'V2.5.2 Measures'!$C:$W,6,FALSE)</f>
        <v>#REF!</v>
      </c>
      <c r="C148" s="7" t="e">
        <f>VLOOKUP($A148,'V2.5.2 Measures'!$C:$W,8,FALSE)</f>
        <v>#REF!</v>
      </c>
      <c r="D148" s="7" t="e">
        <f>IF(VLOOKUP($A148,'V2.5.2 Measures'!$C:$W,4,FALSE)="","",VLOOKUP($A148,'V2.5.2 Measures'!$C:$W,4,FALSE))</f>
        <v>#REF!</v>
      </c>
      <c r="E148" s="7" t="e">
        <f>IF((VLOOKUP($A148,'V2.5.2 Measures'!$C:$W,8,FALSE)&lt;&gt;"")*AND(VLOOKUP($A148,'V2.5.2 Measures'!$C:$W,8,FALSE)&lt;&gt;"TBD"),VLOOKUP($A148,'V2.5.2 Measures'!$C:$W,8,FALSE),"N/A")</f>
        <v>#REF!</v>
      </c>
      <c r="F148" s="7" t="e">
        <f>IF((VLOOKUP($A148,'V2.5.2 Measures'!$C:$W,9,FALSE)&lt;&gt;"")*AND(VLOOKUP($A148,'V2.5.2 Measures'!$C:$W,9,FALSE)&lt;&gt;"TBD"),VLOOKUP($A148,'V2.5.2 Measures'!$C:$W,9,FALSE),"N/A")</f>
        <v>#REF!</v>
      </c>
      <c r="G148" s="7" t="e">
        <f>IF((VLOOKUP($A148,'V2.5.2 Measures'!$C:$W,10,FALSE)&lt;&gt;"")*AND(VLOOKUP($A148,'V2.5.2 Measures'!$C:$W,10,FALSE)&lt;&gt;"TBD"),VLOOKUP($A148,'V2.5.2 Measures'!$C:$W,10,FALSE),"N/A")</f>
        <v>#REF!</v>
      </c>
      <c r="H148" s="7" t="e">
        <f>IF(VLOOKUP($A148,'V2.5.2 Measures'!$C:$W,14,FALSE)&lt;&gt; "", VLOOKUP($A148,'V2.5.2 Measures'!$C:$W,14,FALSE),"N/A")</f>
        <v>#REF!</v>
      </c>
      <c r="I148" s="7" t="e">
        <f>IF(VLOOKUP($A148,'V2.5.2 Measures'!$C:$W,15,FALSE)&lt;&gt; "", VLOOKUP($A148,'V2.5.2 Measures'!$C:$W,15,FALSE),"N/A")</f>
        <v>#REF!</v>
      </c>
      <c r="J148" s="7" t="e">
        <f>IF(VLOOKUP($A148,'V2.5.2 Measures'!$C:$W,16,FALSE)&lt;&gt; "", VLOOKUP($A148,'V2.5.2 Measures'!$C:$W,16,FALSE),"N/A")</f>
        <v>#REF!</v>
      </c>
      <c r="K148" s="7" t="e">
        <f>IF(VLOOKUP($A148,'V2.5.2 Measures'!$C:$W,17,FALSE)&lt;&gt; "", VLOOKUP($A148,'V2.5.2 Measures'!$C:$W,17,FALSE),"N/A")</f>
        <v>#REF!</v>
      </c>
      <c r="L148" s="7" t="e">
        <f>IF(VLOOKUP($A148,'V2.5.2 Measures'!$C:$W,18,FALSE)&lt;&gt; "", VLOOKUP($A148,'V2.5.2 Measures'!$C:$W,18,FALSE),"N/A")</f>
        <v>#REF!</v>
      </c>
      <c r="M148" s="7" t="e">
        <f>IF(VLOOKUP($A148,'V2.5.2 Measures'!$C:$W,19,FALSE)&lt;&gt; "", VLOOKUP($A148,'V2.5.2 Measures'!$C:$W,19,FALSE),"N/A")</f>
        <v>#REF!</v>
      </c>
      <c r="N148" s="7" t="e">
        <f>IF(VLOOKUP($A148,'V2.5.2 Measures'!$C:$W,20,FALSE)&lt;&gt; "", VLOOKUP($A148,'V2.5.2 Measures'!$C:$W,20,FALSE),"N/A")</f>
        <v>#REF!</v>
      </c>
      <c r="O148" s="7" t="e">
        <f>IF(VLOOKUP($A148,'V2.5.2 Measures'!$C:$W,21,FALSE)&lt;&gt; "", VLOOKUP($A148,'V2.5.2 Measures'!$C:$W,21,FALSE),"N/A")</f>
        <v>#REF!</v>
      </c>
      <c r="P148" s="7" t="e">
        <f>IF(VLOOKUP($A148,'V2.5.2 Measures'!$C:$W,22,FALSE)&lt;&gt; "", VLOOKUP($A148,'V2.5.2 Measures'!$C:$W,22,FALSE),"N/A")</f>
        <v>#REF!</v>
      </c>
      <c r="Q148" s="7" t="e">
        <f>IF(VLOOKUP($A148,'V2.5.2 Measures'!$C:$W,23,FALSE)&lt;&gt; "", VLOOKUP($A148,'V2.5.2 Measures'!$C:$W,23,FALSE),"N/A")</f>
        <v>#REF!</v>
      </c>
      <c r="R148" s="7" t="e">
        <f>IF(VLOOKUP($A148,'V2.5.2 Measures'!$C:$W,24,FALSE)&lt;&gt; "", VLOOKUP($A148,'V2.5.2 Measures'!$C:$W,24,FALSE),"N/A")</f>
        <v>#REF!</v>
      </c>
      <c r="S148" s="7" t="e">
        <f>IF(VLOOKUP($A148,'V2.5.2 Measures'!$C:$W,25,FALSE)&lt;&gt; "", VLOOKUP($A148,'V2.5.2 Measures'!$C:$W,25,FALSE),"N/A")</f>
        <v>#REF!</v>
      </c>
      <c r="T148" s="7" t="e">
        <f>IF(VLOOKUP($A148,'V2.5.2 Measures'!$C:$W,2,FALSE)&lt;&gt; "", VLOOKUP($A148,'V2.5.2 Measures'!$C:$W,2,FALSE),"N/A")</f>
        <v>#REF!</v>
      </c>
      <c r="U148" s="7" t="e">
        <f>IF(VLOOKUP($A148,'V2.5.2 Measures'!$C:$W,3,FALSE)&lt;&gt; "", VLOOKUP($A148,'V2.5.2 Measures'!$C:$W,3,FALSE),"N/A")</f>
        <v>#REF!</v>
      </c>
      <c r="V148" s="7" t="e">
        <f>IF(VLOOKUP($A148,'V2.5.2 Measures'!$C:$W,26,FALSE)&lt;&gt; "", VLOOKUP($A148,'V2.5.2 Measures'!$C:$W,26,FALSE),"N/A")</f>
        <v>#REF!</v>
      </c>
      <c r="W148" s="7" t="e">
        <f>IF(VLOOKUP($A148,'V2.5.2 Measures'!$C:$W,44,FALSE)&lt;&gt; "", VLOOKUP($A148,'V2.5.2 Measures'!$C:$W,44,FALSE),"N/A")</f>
        <v>#REF!</v>
      </c>
    </row>
    <row r="149" spans="1:23" x14ac:dyDescent="0.35">
      <c r="A149" s="7" t="e">
        <f>'V2.5.2 Measures'!#REF!</f>
        <v>#REF!</v>
      </c>
      <c r="B149" s="7" t="e">
        <f>VLOOKUP($A149,'V2.5.2 Measures'!$C:$W,6,FALSE)</f>
        <v>#REF!</v>
      </c>
      <c r="C149" s="7" t="e">
        <f>VLOOKUP($A149,'V2.5.2 Measures'!$C:$W,8,FALSE)</f>
        <v>#REF!</v>
      </c>
      <c r="D149" s="7" t="e">
        <f>IF(VLOOKUP($A149,'V2.5.2 Measures'!$C:$W,4,FALSE)="","",VLOOKUP($A149,'V2.5.2 Measures'!$C:$W,4,FALSE))</f>
        <v>#REF!</v>
      </c>
      <c r="E149" s="7" t="e">
        <f>IF((VLOOKUP($A149,'V2.5.2 Measures'!$C:$W,8,FALSE)&lt;&gt;"")*AND(VLOOKUP($A149,'V2.5.2 Measures'!$C:$W,8,FALSE)&lt;&gt;"TBD"),VLOOKUP($A149,'V2.5.2 Measures'!$C:$W,8,FALSE),"N/A")</f>
        <v>#REF!</v>
      </c>
      <c r="F149" s="7" t="e">
        <f>IF((VLOOKUP($A149,'V2.5.2 Measures'!$C:$W,9,FALSE)&lt;&gt;"")*AND(VLOOKUP($A149,'V2.5.2 Measures'!$C:$W,9,FALSE)&lt;&gt;"TBD"),VLOOKUP($A149,'V2.5.2 Measures'!$C:$W,9,FALSE),"N/A")</f>
        <v>#REF!</v>
      </c>
      <c r="G149" s="7" t="e">
        <f>IF((VLOOKUP($A149,'V2.5.2 Measures'!$C:$W,10,FALSE)&lt;&gt;"")*AND(VLOOKUP($A149,'V2.5.2 Measures'!$C:$W,10,FALSE)&lt;&gt;"TBD"),VLOOKUP($A149,'V2.5.2 Measures'!$C:$W,10,FALSE),"N/A")</f>
        <v>#REF!</v>
      </c>
      <c r="H149" s="7" t="e">
        <f>IF(VLOOKUP($A149,'V2.5.2 Measures'!$C:$W,14,FALSE)&lt;&gt; "", VLOOKUP($A149,'V2.5.2 Measures'!$C:$W,14,FALSE),"N/A")</f>
        <v>#REF!</v>
      </c>
      <c r="I149" s="7" t="e">
        <f>IF(VLOOKUP($A149,'V2.5.2 Measures'!$C:$W,15,FALSE)&lt;&gt; "", VLOOKUP($A149,'V2.5.2 Measures'!$C:$W,15,FALSE),"N/A")</f>
        <v>#REF!</v>
      </c>
      <c r="J149" s="7" t="e">
        <f>IF(VLOOKUP($A149,'V2.5.2 Measures'!$C:$W,16,FALSE)&lt;&gt; "", VLOOKUP($A149,'V2.5.2 Measures'!$C:$W,16,FALSE),"N/A")</f>
        <v>#REF!</v>
      </c>
      <c r="K149" s="7" t="e">
        <f>IF(VLOOKUP($A149,'V2.5.2 Measures'!$C:$W,17,FALSE)&lt;&gt; "", VLOOKUP($A149,'V2.5.2 Measures'!$C:$W,17,FALSE),"N/A")</f>
        <v>#REF!</v>
      </c>
      <c r="L149" s="7" t="e">
        <f>IF(VLOOKUP($A149,'V2.5.2 Measures'!$C:$W,18,FALSE)&lt;&gt; "", VLOOKUP($A149,'V2.5.2 Measures'!$C:$W,18,FALSE),"N/A")</f>
        <v>#REF!</v>
      </c>
      <c r="M149" s="7" t="e">
        <f>IF(VLOOKUP($A149,'V2.5.2 Measures'!$C:$W,19,FALSE)&lt;&gt; "", VLOOKUP($A149,'V2.5.2 Measures'!$C:$W,19,FALSE),"N/A")</f>
        <v>#REF!</v>
      </c>
      <c r="N149" s="7" t="e">
        <f>IF(VLOOKUP($A149,'V2.5.2 Measures'!$C:$W,20,FALSE)&lt;&gt; "", VLOOKUP($A149,'V2.5.2 Measures'!$C:$W,20,FALSE),"N/A")</f>
        <v>#REF!</v>
      </c>
      <c r="O149" s="7" t="e">
        <f>IF(VLOOKUP($A149,'V2.5.2 Measures'!$C:$W,21,FALSE)&lt;&gt; "", VLOOKUP($A149,'V2.5.2 Measures'!$C:$W,21,FALSE),"N/A")</f>
        <v>#REF!</v>
      </c>
      <c r="P149" s="7" t="e">
        <f>IF(VLOOKUP($A149,'V2.5.2 Measures'!$C:$W,22,FALSE)&lt;&gt; "", VLOOKUP($A149,'V2.5.2 Measures'!$C:$W,22,FALSE),"N/A")</f>
        <v>#REF!</v>
      </c>
      <c r="Q149" s="7" t="e">
        <f>IF(VLOOKUP($A149,'V2.5.2 Measures'!$C:$W,23,FALSE)&lt;&gt; "", VLOOKUP($A149,'V2.5.2 Measures'!$C:$W,23,FALSE),"N/A")</f>
        <v>#REF!</v>
      </c>
      <c r="R149" s="7" t="e">
        <f>IF(VLOOKUP($A149,'V2.5.2 Measures'!$C:$W,24,FALSE)&lt;&gt; "", VLOOKUP($A149,'V2.5.2 Measures'!$C:$W,24,FALSE),"N/A")</f>
        <v>#REF!</v>
      </c>
      <c r="S149" s="7" t="e">
        <f>IF(VLOOKUP($A149,'V2.5.2 Measures'!$C:$W,25,FALSE)&lt;&gt; "", VLOOKUP($A149,'V2.5.2 Measures'!$C:$W,25,FALSE),"N/A")</f>
        <v>#REF!</v>
      </c>
      <c r="T149" s="7" t="e">
        <f>IF(VLOOKUP($A149,'V2.5.2 Measures'!$C:$W,2,FALSE)&lt;&gt; "", VLOOKUP($A149,'V2.5.2 Measures'!$C:$W,2,FALSE),"N/A")</f>
        <v>#REF!</v>
      </c>
      <c r="U149" s="7" t="e">
        <f>IF(VLOOKUP($A149,'V2.5.2 Measures'!$C:$W,3,FALSE)&lt;&gt; "", VLOOKUP($A149,'V2.5.2 Measures'!$C:$W,3,FALSE),"N/A")</f>
        <v>#REF!</v>
      </c>
      <c r="V149" s="7" t="e">
        <f>IF(VLOOKUP($A149,'V2.5.2 Measures'!$C:$W,26,FALSE)&lt;&gt; "", VLOOKUP($A149,'V2.5.2 Measures'!$C:$W,26,FALSE),"N/A")</f>
        <v>#REF!</v>
      </c>
      <c r="W149" s="7" t="e">
        <f>IF(VLOOKUP($A149,'V2.5.2 Measures'!$C:$W,44,FALSE)&lt;&gt; "", VLOOKUP($A149,'V2.5.2 Measures'!$C:$W,44,FALSE),"N/A")</f>
        <v>#REF!</v>
      </c>
    </row>
    <row r="150" spans="1:23" x14ac:dyDescent="0.35">
      <c r="A150" s="7" t="e">
        <f>'V2.5.2 Measures'!#REF!</f>
        <v>#REF!</v>
      </c>
      <c r="B150" s="7" t="e">
        <f>VLOOKUP($A150,'V2.5.2 Measures'!$C:$W,6,FALSE)</f>
        <v>#REF!</v>
      </c>
      <c r="C150" s="7" t="e">
        <f>VLOOKUP($A150,'V2.5.2 Measures'!$C:$W,8,FALSE)</f>
        <v>#REF!</v>
      </c>
      <c r="D150" s="7" t="e">
        <f>IF(VLOOKUP($A150,'V2.5.2 Measures'!$C:$W,4,FALSE)="","",VLOOKUP($A150,'V2.5.2 Measures'!$C:$W,4,FALSE))</f>
        <v>#REF!</v>
      </c>
      <c r="E150" s="7" t="e">
        <f>IF((VLOOKUP($A150,'V2.5.2 Measures'!$C:$W,8,FALSE)&lt;&gt;"")*AND(VLOOKUP($A150,'V2.5.2 Measures'!$C:$W,8,FALSE)&lt;&gt;"TBD"),VLOOKUP($A150,'V2.5.2 Measures'!$C:$W,8,FALSE),"N/A")</f>
        <v>#REF!</v>
      </c>
      <c r="F150" s="7" t="e">
        <f>IF((VLOOKUP($A150,'V2.5.2 Measures'!$C:$W,9,FALSE)&lt;&gt;"")*AND(VLOOKUP($A150,'V2.5.2 Measures'!$C:$W,9,FALSE)&lt;&gt;"TBD"),VLOOKUP($A150,'V2.5.2 Measures'!$C:$W,9,FALSE),"N/A")</f>
        <v>#REF!</v>
      </c>
      <c r="G150" s="7" t="e">
        <f>IF((VLOOKUP($A150,'V2.5.2 Measures'!$C:$W,10,FALSE)&lt;&gt;"")*AND(VLOOKUP($A150,'V2.5.2 Measures'!$C:$W,10,FALSE)&lt;&gt;"TBD"),VLOOKUP($A150,'V2.5.2 Measures'!$C:$W,10,FALSE),"N/A")</f>
        <v>#REF!</v>
      </c>
      <c r="H150" s="7" t="e">
        <f>IF(VLOOKUP($A150,'V2.5.2 Measures'!$C:$W,14,FALSE)&lt;&gt; "", VLOOKUP($A150,'V2.5.2 Measures'!$C:$W,14,FALSE),"N/A")</f>
        <v>#REF!</v>
      </c>
      <c r="I150" s="7" t="e">
        <f>IF(VLOOKUP($A150,'V2.5.2 Measures'!$C:$W,15,FALSE)&lt;&gt; "", VLOOKUP($A150,'V2.5.2 Measures'!$C:$W,15,FALSE),"N/A")</f>
        <v>#REF!</v>
      </c>
      <c r="J150" s="7" t="e">
        <f>IF(VLOOKUP($A150,'V2.5.2 Measures'!$C:$W,16,FALSE)&lt;&gt; "", VLOOKUP($A150,'V2.5.2 Measures'!$C:$W,16,FALSE),"N/A")</f>
        <v>#REF!</v>
      </c>
      <c r="K150" s="7" t="e">
        <f>IF(VLOOKUP($A150,'V2.5.2 Measures'!$C:$W,17,FALSE)&lt;&gt; "", VLOOKUP($A150,'V2.5.2 Measures'!$C:$W,17,FALSE),"N/A")</f>
        <v>#REF!</v>
      </c>
      <c r="L150" s="7" t="e">
        <f>IF(VLOOKUP($A150,'V2.5.2 Measures'!$C:$W,18,FALSE)&lt;&gt; "", VLOOKUP($A150,'V2.5.2 Measures'!$C:$W,18,FALSE),"N/A")</f>
        <v>#REF!</v>
      </c>
      <c r="M150" s="7" t="e">
        <f>IF(VLOOKUP($A150,'V2.5.2 Measures'!$C:$W,19,FALSE)&lt;&gt; "", VLOOKUP($A150,'V2.5.2 Measures'!$C:$W,19,FALSE),"N/A")</f>
        <v>#REF!</v>
      </c>
      <c r="N150" s="7" t="e">
        <f>IF(VLOOKUP($A150,'V2.5.2 Measures'!$C:$W,20,FALSE)&lt;&gt; "", VLOOKUP($A150,'V2.5.2 Measures'!$C:$W,20,FALSE),"N/A")</f>
        <v>#REF!</v>
      </c>
      <c r="O150" s="7" t="e">
        <f>IF(VLOOKUP($A150,'V2.5.2 Measures'!$C:$W,21,FALSE)&lt;&gt; "", VLOOKUP($A150,'V2.5.2 Measures'!$C:$W,21,FALSE),"N/A")</f>
        <v>#REF!</v>
      </c>
      <c r="P150" s="7" t="e">
        <f>IF(VLOOKUP($A150,'V2.5.2 Measures'!$C:$W,22,FALSE)&lt;&gt; "", VLOOKUP($A150,'V2.5.2 Measures'!$C:$W,22,FALSE),"N/A")</f>
        <v>#REF!</v>
      </c>
      <c r="Q150" s="7" t="e">
        <f>IF(VLOOKUP($A150,'V2.5.2 Measures'!$C:$W,23,FALSE)&lt;&gt; "", VLOOKUP($A150,'V2.5.2 Measures'!$C:$W,23,FALSE),"N/A")</f>
        <v>#REF!</v>
      </c>
      <c r="R150" s="7" t="e">
        <f>IF(VLOOKUP($A150,'V2.5.2 Measures'!$C:$W,24,FALSE)&lt;&gt; "", VLOOKUP($A150,'V2.5.2 Measures'!$C:$W,24,FALSE),"N/A")</f>
        <v>#REF!</v>
      </c>
      <c r="S150" s="7" t="e">
        <f>IF(VLOOKUP($A150,'V2.5.2 Measures'!$C:$W,25,FALSE)&lt;&gt; "", VLOOKUP($A150,'V2.5.2 Measures'!$C:$W,25,FALSE),"N/A")</f>
        <v>#REF!</v>
      </c>
      <c r="T150" s="7" t="e">
        <f>IF(VLOOKUP($A150,'V2.5.2 Measures'!$C:$W,2,FALSE)&lt;&gt; "", VLOOKUP($A150,'V2.5.2 Measures'!$C:$W,2,FALSE),"N/A")</f>
        <v>#REF!</v>
      </c>
      <c r="U150" s="7" t="e">
        <f>IF(VLOOKUP($A150,'V2.5.2 Measures'!$C:$W,3,FALSE)&lt;&gt; "", VLOOKUP($A150,'V2.5.2 Measures'!$C:$W,3,FALSE),"N/A")</f>
        <v>#REF!</v>
      </c>
      <c r="V150" s="7" t="e">
        <f>IF(VLOOKUP($A150,'V2.5.2 Measures'!$C:$W,26,FALSE)&lt;&gt; "", VLOOKUP($A150,'V2.5.2 Measures'!$C:$W,26,FALSE),"N/A")</f>
        <v>#REF!</v>
      </c>
      <c r="W150" s="7" t="e">
        <f>IF(VLOOKUP($A150,'V2.5.2 Measures'!$C:$W,44,FALSE)&lt;&gt; "", VLOOKUP($A150,'V2.5.2 Measures'!$C:$W,44,FALSE),"N/A")</f>
        <v>#REF!</v>
      </c>
    </row>
    <row r="151" spans="1:23" x14ac:dyDescent="0.35">
      <c r="A151" s="7" t="e">
        <f>'V2.5.2 Measures'!#REF!</f>
        <v>#REF!</v>
      </c>
      <c r="B151" s="7" t="e">
        <f>VLOOKUP($A151,'V2.5.2 Measures'!$C:$W,6,FALSE)</f>
        <v>#REF!</v>
      </c>
      <c r="C151" s="7" t="e">
        <f>VLOOKUP($A151,'V2.5.2 Measures'!$C:$W,8,FALSE)</f>
        <v>#REF!</v>
      </c>
      <c r="D151" s="7" t="e">
        <f>IF(VLOOKUP($A151,'V2.5.2 Measures'!$C:$W,4,FALSE)="","",VLOOKUP($A151,'V2.5.2 Measures'!$C:$W,4,FALSE))</f>
        <v>#REF!</v>
      </c>
      <c r="E151" s="7" t="e">
        <f>IF((VLOOKUP($A151,'V2.5.2 Measures'!$C:$W,8,FALSE)&lt;&gt;"")*AND(VLOOKUP($A151,'V2.5.2 Measures'!$C:$W,8,FALSE)&lt;&gt;"TBD"),VLOOKUP($A151,'V2.5.2 Measures'!$C:$W,8,FALSE),"N/A")</f>
        <v>#REF!</v>
      </c>
      <c r="F151" s="7" t="e">
        <f>IF((VLOOKUP($A151,'V2.5.2 Measures'!$C:$W,9,FALSE)&lt;&gt;"")*AND(VLOOKUP($A151,'V2.5.2 Measures'!$C:$W,9,FALSE)&lt;&gt;"TBD"),VLOOKUP($A151,'V2.5.2 Measures'!$C:$W,9,FALSE),"N/A")</f>
        <v>#REF!</v>
      </c>
      <c r="G151" s="7" t="e">
        <f>IF((VLOOKUP($A151,'V2.5.2 Measures'!$C:$W,10,FALSE)&lt;&gt;"")*AND(VLOOKUP($A151,'V2.5.2 Measures'!$C:$W,10,FALSE)&lt;&gt;"TBD"),VLOOKUP($A151,'V2.5.2 Measures'!$C:$W,10,FALSE),"N/A")</f>
        <v>#REF!</v>
      </c>
      <c r="H151" s="7" t="e">
        <f>IF(VLOOKUP($A151,'V2.5.2 Measures'!$C:$W,14,FALSE)&lt;&gt; "", VLOOKUP($A151,'V2.5.2 Measures'!$C:$W,14,FALSE),"N/A")</f>
        <v>#REF!</v>
      </c>
      <c r="I151" s="7" t="e">
        <f>IF(VLOOKUP($A151,'V2.5.2 Measures'!$C:$W,15,FALSE)&lt;&gt; "", VLOOKUP($A151,'V2.5.2 Measures'!$C:$W,15,FALSE),"N/A")</f>
        <v>#REF!</v>
      </c>
      <c r="J151" s="7" t="e">
        <f>IF(VLOOKUP($A151,'V2.5.2 Measures'!$C:$W,16,FALSE)&lt;&gt; "", VLOOKUP($A151,'V2.5.2 Measures'!$C:$W,16,FALSE),"N/A")</f>
        <v>#REF!</v>
      </c>
      <c r="K151" s="7" t="e">
        <f>IF(VLOOKUP($A151,'V2.5.2 Measures'!$C:$W,17,FALSE)&lt;&gt; "", VLOOKUP($A151,'V2.5.2 Measures'!$C:$W,17,FALSE),"N/A")</f>
        <v>#REF!</v>
      </c>
      <c r="L151" s="7" t="e">
        <f>IF(VLOOKUP($A151,'V2.5.2 Measures'!$C:$W,18,FALSE)&lt;&gt; "", VLOOKUP($A151,'V2.5.2 Measures'!$C:$W,18,FALSE),"N/A")</f>
        <v>#REF!</v>
      </c>
      <c r="M151" s="7" t="e">
        <f>IF(VLOOKUP($A151,'V2.5.2 Measures'!$C:$W,19,FALSE)&lt;&gt; "", VLOOKUP($A151,'V2.5.2 Measures'!$C:$W,19,FALSE),"N/A")</f>
        <v>#REF!</v>
      </c>
      <c r="N151" s="7" t="e">
        <f>IF(VLOOKUP($A151,'V2.5.2 Measures'!$C:$W,20,FALSE)&lt;&gt; "", VLOOKUP($A151,'V2.5.2 Measures'!$C:$W,20,FALSE),"N/A")</f>
        <v>#REF!</v>
      </c>
      <c r="O151" s="7" t="e">
        <f>IF(VLOOKUP($A151,'V2.5.2 Measures'!$C:$W,21,FALSE)&lt;&gt; "", VLOOKUP($A151,'V2.5.2 Measures'!$C:$W,21,FALSE),"N/A")</f>
        <v>#REF!</v>
      </c>
      <c r="P151" s="7" t="e">
        <f>IF(VLOOKUP($A151,'V2.5.2 Measures'!$C:$W,22,FALSE)&lt;&gt; "", VLOOKUP($A151,'V2.5.2 Measures'!$C:$W,22,FALSE),"N/A")</f>
        <v>#REF!</v>
      </c>
      <c r="Q151" s="7" t="e">
        <f>IF(VLOOKUP($A151,'V2.5.2 Measures'!$C:$W,23,FALSE)&lt;&gt; "", VLOOKUP($A151,'V2.5.2 Measures'!$C:$W,23,FALSE),"N/A")</f>
        <v>#REF!</v>
      </c>
      <c r="R151" s="7" t="e">
        <f>IF(VLOOKUP($A151,'V2.5.2 Measures'!$C:$W,24,FALSE)&lt;&gt; "", VLOOKUP($A151,'V2.5.2 Measures'!$C:$W,24,FALSE),"N/A")</f>
        <v>#REF!</v>
      </c>
      <c r="S151" s="7" t="e">
        <f>IF(VLOOKUP($A151,'V2.5.2 Measures'!$C:$W,25,FALSE)&lt;&gt; "", VLOOKUP($A151,'V2.5.2 Measures'!$C:$W,25,FALSE),"N/A")</f>
        <v>#REF!</v>
      </c>
      <c r="T151" s="7" t="e">
        <f>IF(VLOOKUP($A151,'V2.5.2 Measures'!$C:$W,2,FALSE)&lt;&gt; "", VLOOKUP($A151,'V2.5.2 Measures'!$C:$W,2,FALSE),"N/A")</f>
        <v>#REF!</v>
      </c>
      <c r="U151" s="7" t="e">
        <f>IF(VLOOKUP($A151,'V2.5.2 Measures'!$C:$W,3,FALSE)&lt;&gt; "", VLOOKUP($A151,'V2.5.2 Measures'!$C:$W,3,FALSE),"N/A")</f>
        <v>#REF!</v>
      </c>
      <c r="V151" s="7" t="e">
        <f>IF(VLOOKUP($A151,'V2.5.2 Measures'!$C:$W,26,FALSE)&lt;&gt; "", VLOOKUP($A151,'V2.5.2 Measures'!$C:$W,26,FALSE),"N/A")</f>
        <v>#REF!</v>
      </c>
      <c r="W151" s="7" t="e">
        <f>IF(VLOOKUP($A151,'V2.5.2 Measures'!$C:$W,44,FALSE)&lt;&gt; "", VLOOKUP($A151,'V2.5.2 Measures'!$C:$W,44,FALSE),"N/A")</f>
        <v>#REF!</v>
      </c>
    </row>
    <row r="152" spans="1:23" x14ac:dyDescent="0.35">
      <c r="A152" s="7" t="e">
        <f>'V2.5.2 Measures'!#REF!</f>
        <v>#REF!</v>
      </c>
      <c r="B152" s="7" t="e">
        <f>VLOOKUP($A152,'V2.5.2 Measures'!$C:$W,6,FALSE)</f>
        <v>#REF!</v>
      </c>
      <c r="C152" s="7" t="e">
        <f>VLOOKUP($A152,'V2.5.2 Measures'!$C:$W,8,FALSE)</f>
        <v>#REF!</v>
      </c>
      <c r="D152" s="7" t="e">
        <f>IF(VLOOKUP($A152,'V2.5.2 Measures'!$C:$W,4,FALSE)="","",VLOOKUP($A152,'V2.5.2 Measures'!$C:$W,4,FALSE))</f>
        <v>#REF!</v>
      </c>
      <c r="E152" s="7" t="e">
        <f>IF((VLOOKUP($A152,'V2.5.2 Measures'!$C:$W,8,FALSE)&lt;&gt;"")*AND(VLOOKUP($A152,'V2.5.2 Measures'!$C:$W,8,FALSE)&lt;&gt;"TBD"),VLOOKUP($A152,'V2.5.2 Measures'!$C:$W,8,FALSE),"N/A")</f>
        <v>#REF!</v>
      </c>
      <c r="F152" s="7" t="e">
        <f>IF((VLOOKUP($A152,'V2.5.2 Measures'!$C:$W,9,FALSE)&lt;&gt;"")*AND(VLOOKUP($A152,'V2.5.2 Measures'!$C:$W,9,FALSE)&lt;&gt;"TBD"),VLOOKUP($A152,'V2.5.2 Measures'!$C:$W,9,FALSE),"N/A")</f>
        <v>#REF!</v>
      </c>
      <c r="G152" s="7" t="e">
        <f>IF((VLOOKUP($A152,'V2.5.2 Measures'!$C:$W,10,FALSE)&lt;&gt;"")*AND(VLOOKUP($A152,'V2.5.2 Measures'!$C:$W,10,FALSE)&lt;&gt;"TBD"),VLOOKUP($A152,'V2.5.2 Measures'!$C:$W,10,FALSE),"N/A")</f>
        <v>#REF!</v>
      </c>
      <c r="H152" s="7" t="e">
        <f>IF(VLOOKUP($A152,'V2.5.2 Measures'!$C:$W,14,FALSE)&lt;&gt; "", VLOOKUP($A152,'V2.5.2 Measures'!$C:$W,14,FALSE),"N/A")</f>
        <v>#REF!</v>
      </c>
      <c r="I152" s="7" t="e">
        <f>IF(VLOOKUP($A152,'V2.5.2 Measures'!$C:$W,15,FALSE)&lt;&gt; "", VLOOKUP($A152,'V2.5.2 Measures'!$C:$W,15,FALSE),"N/A")</f>
        <v>#REF!</v>
      </c>
      <c r="J152" s="7" t="e">
        <f>IF(VLOOKUP($A152,'V2.5.2 Measures'!$C:$W,16,FALSE)&lt;&gt; "", VLOOKUP($A152,'V2.5.2 Measures'!$C:$W,16,FALSE),"N/A")</f>
        <v>#REF!</v>
      </c>
      <c r="K152" s="7" t="e">
        <f>IF(VLOOKUP($A152,'V2.5.2 Measures'!$C:$W,17,FALSE)&lt;&gt; "", VLOOKUP($A152,'V2.5.2 Measures'!$C:$W,17,FALSE),"N/A")</f>
        <v>#REF!</v>
      </c>
      <c r="L152" s="7" t="e">
        <f>IF(VLOOKUP($A152,'V2.5.2 Measures'!$C:$W,18,FALSE)&lt;&gt; "", VLOOKUP($A152,'V2.5.2 Measures'!$C:$W,18,FALSE),"N/A")</f>
        <v>#REF!</v>
      </c>
      <c r="M152" s="7" t="e">
        <f>IF(VLOOKUP($A152,'V2.5.2 Measures'!$C:$W,19,FALSE)&lt;&gt; "", VLOOKUP($A152,'V2.5.2 Measures'!$C:$W,19,FALSE),"N/A")</f>
        <v>#REF!</v>
      </c>
      <c r="N152" s="7" t="e">
        <f>IF(VLOOKUP($A152,'V2.5.2 Measures'!$C:$W,20,FALSE)&lt;&gt; "", VLOOKUP($A152,'V2.5.2 Measures'!$C:$W,20,FALSE),"N/A")</f>
        <v>#REF!</v>
      </c>
      <c r="O152" s="7" t="e">
        <f>IF(VLOOKUP($A152,'V2.5.2 Measures'!$C:$W,21,FALSE)&lt;&gt; "", VLOOKUP($A152,'V2.5.2 Measures'!$C:$W,21,FALSE),"N/A")</f>
        <v>#REF!</v>
      </c>
      <c r="P152" s="7" t="e">
        <f>IF(VLOOKUP($A152,'V2.5.2 Measures'!$C:$W,22,FALSE)&lt;&gt; "", VLOOKUP($A152,'V2.5.2 Measures'!$C:$W,22,FALSE),"N/A")</f>
        <v>#REF!</v>
      </c>
      <c r="Q152" s="7" t="e">
        <f>IF(VLOOKUP($A152,'V2.5.2 Measures'!$C:$W,23,FALSE)&lt;&gt; "", VLOOKUP($A152,'V2.5.2 Measures'!$C:$W,23,FALSE),"N/A")</f>
        <v>#REF!</v>
      </c>
      <c r="R152" s="7" t="e">
        <f>IF(VLOOKUP($A152,'V2.5.2 Measures'!$C:$W,24,FALSE)&lt;&gt; "", VLOOKUP($A152,'V2.5.2 Measures'!$C:$W,24,FALSE),"N/A")</f>
        <v>#REF!</v>
      </c>
      <c r="S152" s="7" t="e">
        <f>IF(VLOOKUP($A152,'V2.5.2 Measures'!$C:$W,25,FALSE)&lt;&gt; "", VLOOKUP($A152,'V2.5.2 Measures'!$C:$W,25,FALSE),"N/A")</f>
        <v>#REF!</v>
      </c>
      <c r="T152" s="7" t="e">
        <f>IF(VLOOKUP($A152,'V2.5.2 Measures'!$C:$W,2,FALSE)&lt;&gt; "", VLOOKUP($A152,'V2.5.2 Measures'!$C:$W,2,FALSE),"N/A")</f>
        <v>#REF!</v>
      </c>
      <c r="U152" s="7" t="e">
        <f>IF(VLOOKUP($A152,'V2.5.2 Measures'!$C:$W,3,FALSE)&lt;&gt; "", VLOOKUP($A152,'V2.5.2 Measures'!$C:$W,3,FALSE),"N/A")</f>
        <v>#REF!</v>
      </c>
      <c r="V152" s="7" t="e">
        <f>IF(VLOOKUP($A152,'V2.5.2 Measures'!$C:$W,26,FALSE)&lt;&gt; "", VLOOKUP($A152,'V2.5.2 Measures'!$C:$W,26,FALSE),"N/A")</f>
        <v>#REF!</v>
      </c>
      <c r="W152" s="7" t="e">
        <f>IF(VLOOKUP($A152,'V2.5.2 Measures'!$C:$W,44,FALSE)&lt;&gt; "", VLOOKUP($A152,'V2.5.2 Measures'!$C:$W,44,FALSE),"N/A")</f>
        <v>#REF!</v>
      </c>
    </row>
    <row r="153" spans="1:23" x14ac:dyDescent="0.35">
      <c r="A153" s="7" t="e">
        <f>'V2.5.2 Measures'!#REF!</f>
        <v>#REF!</v>
      </c>
      <c r="B153" s="7" t="e">
        <f>VLOOKUP($A153,'V2.5.2 Measures'!$C:$W,6,FALSE)</f>
        <v>#REF!</v>
      </c>
      <c r="C153" s="7" t="e">
        <f>VLOOKUP($A153,'V2.5.2 Measures'!$C:$W,8,FALSE)</f>
        <v>#REF!</v>
      </c>
      <c r="D153" s="7" t="e">
        <f>IF(VLOOKUP($A153,'V2.5.2 Measures'!$C:$W,4,FALSE)="","",VLOOKUP($A153,'V2.5.2 Measures'!$C:$W,4,FALSE))</f>
        <v>#REF!</v>
      </c>
      <c r="E153" s="7" t="e">
        <f>IF((VLOOKUP($A153,'V2.5.2 Measures'!$C:$W,8,FALSE)&lt;&gt;"")*AND(VLOOKUP($A153,'V2.5.2 Measures'!$C:$W,8,FALSE)&lt;&gt;"TBD"),VLOOKUP($A153,'V2.5.2 Measures'!$C:$W,8,FALSE),"N/A")</f>
        <v>#REF!</v>
      </c>
      <c r="F153" s="7" t="e">
        <f>IF((VLOOKUP($A153,'V2.5.2 Measures'!$C:$W,9,FALSE)&lt;&gt;"")*AND(VLOOKUP($A153,'V2.5.2 Measures'!$C:$W,9,FALSE)&lt;&gt;"TBD"),VLOOKUP($A153,'V2.5.2 Measures'!$C:$W,9,FALSE),"N/A")</f>
        <v>#REF!</v>
      </c>
      <c r="G153" s="7" t="e">
        <f>IF((VLOOKUP($A153,'V2.5.2 Measures'!$C:$W,10,FALSE)&lt;&gt;"")*AND(VLOOKUP($A153,'V2.5.2 Measures'!$C:$W,10,FALSE)&lt;&gt;"TBD"),VLOOKUP($A153,'V2.5.2 Measures'!$C:$W,10,FALSE),"N/A")</f>
        <v>#REF!</v>
      </c>
      <c r="H153" s="7" t="e">
        <f>IF(VLOOKUP($A153,'V2.5.2 Measures'!$C:$W,14,FALSE)&lt;&gt; "", VLOOKUP($A153,'V2.5.2 Measures'!$C:$W,14,FALSE),"N/A")</f>
        <v>#REF!</v>
      </c>
      <c r="I153" s="7" t="e">
        <f>IF(VLOOKUP($A153,'V2.5.2 Measures'!$C:$W,15,FALSE)&lt;&gt; "", VLOOKUP($A153,'V2.5.2 Measures'!$C:$W,15,FALSE),"N/A")</f>
        <v>#REF!</v>
      </c>
      <c r="J153" s="7" t="e">
        <f>IF(VLOOKUP($A153,'V2.5.2 Measures'!$C:$W,16,FALSE)&lt;&gt; "", VLOOKUP($A153,'V2.5.2 Measures'!$C:$W,16,FALSE),"N/A")</f>
        <v>#REF!</v>
      </c>
      <c r="K153" s="7" t="e">
        <f>IF(VLOOKUP($A153,'V2.5.2 Measures'!$C:$W,17,FALSE)&lt;&gt; "", VLOOKUP($A153,'V2.5.2 Measures'!$C:$W,17,FALSE),"N/A")</f>
        <v>#REF!</v>
      </c>
      <c r="L153" s="7" t="e">
        <f>IF(VLOOKUP($A153,'V2.5.2 Measures'!$C:$W,18,FALSE)&lt;&gt; "", VLOOKUP($A153,'V2.5.2 Measures'!$C:$W,18,FALSE),"N/A")</f>
        <v>#REF!</v>
      </c>
      <c r="M153" s="7" t="e">
        <f>IF(VLOOKUP($A153,'V2.5.2 Measures'!$C:$W,19,FALSE)&lt;&gt; "", VLOOKUP($A153,'V2.5.2 Measures'!$C:$W,19,FALSE),"N/A")</f>
        <v>#REF!</v>
      </c>
      <c r="N153" s="7" t="e">
        <f>IF(VLOOKUP($A153,'V2.5.2 Measures'!$C:$W,20,FALSE)&lt;&gt; "", VLOOKUP($A153,'V2.5.2 Measures'!$C:$W,20,FALSE),"N/A")</f>
        <v>#REF!</v>
      </c>
      <c r="O153" s="7" t="e">
        <f>IF(VLOOKUP($A153,'V2.5.2 Measures'!$C:$W,21,FALSE)&lt;&gt; "", VLOOKUP($A153,'V2.5.2 Measures'!$C:$W,21,FALSE),"N/A")</f>
        <v>#REF!</v>
      </c>
      <c r="P153" s="7" t="e">
        <f>IF(VLOOKUP($A153,'V2.5.2 Measures'!$C:$W,22,FALSE)&lt;&gt; "", VLOOKUP($A153,'V2.5.2 Measures'!$C:$W,22,FALSE),"N/A")</f>
        <v>#REF!</v>
      </c>
      <c r="Q153" s="7" t="e">
        <f>IF(VLOOKUP($A153,'V2.5.2 Measures'!$C:$W,23,FALSE)&lt;&gt; "", VLOOKUP($A153,'V2.5.2 Measures'!$C:$W,23,FALSE),"N/A")</f>
        <v>#REF!</v>
      </c>
      <c r="R153" s="7" t="e">
        <f>IF(VLOOKUP($A153,'V2.5.2 Measures'!$C:$W,24,FALSE)&lt;&gt; "", VLOOKUP($A153,'V2.5.2 Measures'!$C:$W,24,FALSE),"N/A")</f>
        <v>#REF!</v>
      </c>
      <c r="S153" s="7" t="e">
        <f>IF(VLOOKUP($A153,'V2.5.2 Measures'!$C:$W,25,FALSE)&lt;&gt; "", VLOOKUP($A153,'V2.5.2 Measures'!$C:$W,25,FALSE),"N/A")</f>
        <v>#REF!</v>
      </c>
      <c r="T153" s="7" t="e">
        <f>IF(VLOOKUP($A153,'V2.5.2 Measures'!$C:$W,2,FALSE)&lt;&gt; "", VLOOKUP($A153,'V2.5.2 Measures'!$C:$W,2,FALSE),"N/A")</f>
        <v>#REF!</v>
      </c>
      <c r="U153" s="7" t="e">
        <f>IF(VLOOKUP($A153,'V2.5.2 Measures'!$C:$W,3,FALSE)&lt;&gt; "", VLOOKUP($A153,'V2.5.2 Measures'!$C:$W,3,FALSE),"N/A")</f>
        <v>#REF!</v>
      </c>
      <c r="V153" s="7" t="e">
        <f>IF(VLOOKUP($A153,'V2.5.2 Measures'!$C:$W,26,FALSE)&lt;&gt; "", VLOOKUP($A153,'V2.5.2 Measures'!$C:$W,26,FALSE),"N/A")</f>
        <v>#REF!</v>
      </c>
      <c r="W153" s="7" t="e">
        <f>IF(VLOOKUP($A153,'V2.5.2 Measures'!$C:$W,44,FALSE)&lt;&gt; "", VLOOKUP($A153,'V2.5.2 Measures'!$C:$W,44,FALSE),"N/A")</f>
        <v>#REF!</v>
      </c>
    </row>
    <row r="154" spans="1:23" x14ac:dyDescent="0.35">
      <c r="A154" s="7" t="e">
        <f>'V2.5.2 Measures'!#REF!</f>
        <v>#REF!</v>
      </c>
      <c r="B154" s="7" t="e">
        <f>VLOOKUP($A154,'V2.5.2 Measures'!$C:$W,6,FALSE)</f>
        <v>#REF!</v>
      </c>
      <c r="C154" s="7" t="e">
        <f>VLOOKUP($A154,'V2.5.2 Measures'!$C:$W,8,FALSE)</f>
        <v>#REF!</v>
      </c>
      <c r="D154" s="7" t="e">
        <f>IF(VLOOKUP($A154,'V2.5.2 Measures'!$C:$W,4,FALSE)="","",VLOOKUP($A154,'V2.5.2 Measures'!$C:$W,4,FALSE))</f>
        <v>#REF!</v>
      </c>
      <c r="E154" s="7" t="e">
        <f>IF((VLOOKUP($A154,'V2.5.2 Measures'!$C:$W,8,FALSE)&lt;&gt;"")*AND(VLOOKUP($A154,'V2.5.2 Measures'!$C:$W,8,FALSE)&lt;&gt;"TBD"),VLOOKUP($A154,'V2.5.2 Measures'!$C:$W,8,FALSE),"N/A")</f>
        <v>#REF!</v>
      </c>
      <c r="F154" s="7" t="e">
        <f>IF((VLOOKUP($A154,'V2.5.2 Measures'!$C:$W,9,FALSE)&lt;&gt;"")*AND(VLOOKUP($A154,'V2.5.2 Measures'!$C:$W,9,FALSE)&lt;&gt;"TBD"),VLOOKUP($A154,'V2.5.2 Measures'!$C:$W,9,FALSE),"N/A")</f>
        <v>#REF!</v>
      </c>
      <c r="G154" s="7" t="e">
        <f>IF((VLOOKUP($A154,'V2.5.2 Measures'!$C:$W,10,FALSE)&lt;&gt;"")*AND(VLOOKUP($A154,'V2.5.2 Measures'!$C:$W,10,FALSE)&lt;&gt;"TBD"),VLOOKUP($A154,'V2.5.2 Measures'!$C:$W,10,FALSE),"N/A")</f>
        <v>#REF!</v>
      </c>
      <c r="H154" s="7" t="e">
        <f>IF(VLOOKUP($A154,'V2.5.2 Measures'!$C:$W,14,FALSE)&lt;&gt; "", VLOOKUP($A154,'V2.5.2 Measures'!$C:$W,14,FALSE),"N/A")</f>
        <v>#REF!</v>
      </c>
      <c r="I154" s="7" t="e">
        <f>IF(VLOOKUP($A154,'V2.5.2 Measures'!$C:$W,15,FALSE)&lt;&gt; "", VLOOKUP($A154,'V2.5.2 Measures'!$C:$W,15,FALSE),"N/A")</f>
        <v>#REF!</v>
      </c>
      <c r="J154" s="7" t="e">
        <f>IF(VLOOKUP($A154,'V2.5.2 Measures'!$C:$W,16,FALSE)&lt;&gt; "", VLOOKUP($A154,'V2.5.2 Measures'!$C:$W,16,FALSE),"N/A")</f>
        <v>#REF!</v>
      </c>
      <c r="K154" s="7" t="e">
        <f>IF(VLOOKUP($A154,'V2.5.2 Measures'!$C:$W,17,FALSE)&lt;&gt; "", VLOOKUP($A154,'V2.5.2 Measures'!$C:$W,17,FALSE),"N/A")</f>
        <v>#REF!</v>
      </c>
      <c r="L154" s="7" t="e">
        <f>IF(VLOOKUP($A154,'V2.5.2 Measures'!$C:$W,18,FALSE)&lt;&gt; "", VLOOKUP($A154,'V2.5.2 Measures'!$C:$W,18,FALSE),"N/A")</f>
        <v>#REF!</v>
      </c>
      <c r="M154" s="7" t="e">
        <f>IF(VLOOKUP($A154,'V2.5.2 Measures'!$C:$W,19,FALSE)&lt;&gt; "", VLOOKUP($A154,'V2.5.2 Measures'!$C:$W,19,FALSE),"N/A")</f>
        <v>#REF!</v>
      </c>
      <c r="N154" s="7" t="e">
        <f>IF(VLOOKUP($A154,'V2.5.2 Measures'!$C:$W,20,FALSE)&lt;&gt; "", VLOOKUP($A154,'V2.5.2 Measures'!$C:$W,20,FALSE),"N/A")</f>
        <v>#REF!</v>
      </c>
      <c r="O154" s="7" t="e">
        <f>IF(VLOOKUP($A154,'V2.5.2 Measures'!$C:$W,21,FALSE)&lt;&gt; "", VLOOKUP($A154,'V2.5.2 Measures'!$C:$W,21,FALSE),"N/A")</f>
        <v>#REF!</v>
      </c>
      <c r="P154" s="7" t="e">
        <f>IF(VLOOKUP($A154,'V2.5.2 Measures'!$C:$W,22,FALSE)&lt;&gt; "", VLOOKUP($A154,'V2.5.2 Measures'!$C:$W,22,FALSE),"N/A")</f>
        <v>#REF!</v>
      </c>
      <c r="Q154" s="7" t="e">
        <f>IF(VLOOKUP($A154,'V2.5.2 Measures'!$C:$W,23,FALSE)&lt;&gt; "", VLOOKUP($A154,'V2.5.2 Measures'!$C:$W,23,FALSE),"N/A")</f>
        <v>#REF!</v>
      </c>
      <c r="R154" s="7" t="e">
        <f>IF(VLOOKUP($A154,'V2.5.2 Measures'!$C:$W,24,FALSE)&lt;&gt; "", VLOOKUP($A154,'V2.5.2 Measures'!$C:$W,24,FALSE),"N/A")</f>
        <v>#REF!</v>
      </c>
      <c r="S154" s="7" t="e">
        <f>IF(VLOOKUP($A154,'V2.5.2 Measures'!$C:$W,25,FALSE)&lt;&gt; "", VLOOKUP($A154,'V2.5.2 Measures'!$C:$W,25,FALSE),"N/A")</f>
        <v>#REF!</v>
      </c>
      <c r="T154" s="7" t="e">
        <f>IF(VLOOKUP($A154,'V2.5.2 Measures'!$C:$W,2,FALSE)&lt;&gt; "", VLOOKUP($A154,'V2.5.2 Measures'!$C:$W,2,FALSE),"N/A")</f>
        <v>#REF!</v>
      </c>
      <c r="U154" s="7" t="e">
        <f>IF(VLOOKUP($A154,'V2.5.2 Measures'!$C:$W,3,FALSE)&lt;&gt; "", VLOOKUP($A154,'V2.5.2 Measures'!$C:$W,3,FALSE),"N/A")</f>
        <v>#REF!</v>
      </c>
      <c r="V154" s="7" t="e">
        <f>IF(VLOOKUP($A154,'V2.5.2 Measures'!$C:$W,26,FALSE)&lt;&gt; "", VLOOKUP($A154,'V2.5.2 Measures'!$C:$W,26,FALSE),"N/A")</f>
        <v>#REF!</v>
      </c>
      <c r="W154" s="7" t="e">
        <f>IF(VLOOKUP($A154,'V2.5.2 Measures'!$C:$W,44,FALSE)&lt;&gt; "", VLOOKUP($A154,'V2.5.2 Measures'!$C:$W,44,FALSE),"N/A")</f>
        <v>#REF!</v>
      </c>
    </row>
    <row r="155" spans="1:23" x14ac:dyDescent="0.35">
      <c r="A155" s="7" t="e">
        <f>'V2.5.2 Measures'!#REF!</f>
        <v>#REF!</v>
      </c>
      <c r="B155" s="7" t="e">
        <f>VLOOKUP($A155,'V2.5.2 Measures'!$C:$W,6,FALSE)</f>
        <v>#REF!</v>
      </c>
      <c r="C155" s="7" t="e">
        <f>VLOOKUP($A155,'V2.5.2 Measures'!$C:$W,8,FALSE)</f>
        <v>#REF!</v>
      </c>
      <c r="D155" s="7" t="e">
        <f>IF(VLOOKUP($A155,'V2.5.2 Measures'!$C:$W,4,FALSE)="","",VLOOKUP($A155,'V2.5.2 Measures'!$C:$W,4,FALSE))</f>
        <v>#REF!</v>
      </c>
      <c r="E155" s="7" t="e">
        <f>IF((VLOOKUP($A155,'V2.5.2 Measures'!$C:$W,8,FALSE)&lt;&gt;"")*AND(VLOOKUP($A155,'V2.5.2 Measures'!$C:$W,8,FALSE)&lt;&gt;"TBD"),VLOOKUP($A155,'V2.5.2 Measures'!$C:$W,8,FALSE),"N/A")</f>
        <v>#REF!</v>
      </c>
      <c r="F155" s="7" t="e">
        <f>IF((VLOOKUP($A155,'V2.5.2 Measures'!$C:$W,9,FALSE)&lt;&gt;"")*AND(VLOOKUP($A155,'V2.5.2 Measures'!$C:$W,9,FALSE)&lt;&gt;"TBD"),VLOOKUP($A155,'V2.5.2 Measures'!$C:$W,9,FALSE),"N/A")</f>
        <v>#REF!</v>
      </c>
      <c r="G155" s="7" t="e">
        <f>IF((VLOOKUP($A155,'V2.5.2 Measures'!$C:$W,10,FALSE)&lt;&gt;"")*AND(VLOOKUP($A155,'V2.5.2 Measures'!$C:$W,10,FALSE)&lt;&gt;"TBD"),VLOOKUP($A155,'V2.5.2 Measures'!$C:$W,10,FALSE),"N/A")</f>
        <v>#REF!</v>
      </c>
      <c r="H155" s="7" t="e">
        <f>IF(VLOOKUP($A155,'V2.5.2 Measures'!$C:$W,14,FALSE)&lt;&gt; "", VLOOKUP($A155,'V2.5.2 Measures'!$C:$W,14,FALSE),"N/A")</f>
        <v>#REF!</v>
      </c>
      <c r="I155" s="7" t="e">
        <f>IF(VLOOKUP($A155,'V2.5.2 Measures'!$C:$W,15,FALSE)&lt;&gt; "", VLOOKUP($A155,'V2.5.2 Measures'!$C:$W,15,FALSE),"N/A")</f>
        <v>#REF!</v>
      </c>
      <c r="J155" s="7" t="e">
        <f>IF(VLOOKUP($A155,'V2.5.2 Measures'!$C:$W,16,FALSE)&lt;&gt; "", VLOOKUP($A155,'V2.5.2 Measures'!$C:$W,16,FALSE),"N/A")</f>
        <v>#REF!</v>
      </c>
      <c r="K155" s="7" t="e">
        <f>IF(VLOOKUP($A155,'V2.5.2 Measures'!$C:$W,17,FALSE)&lt;&gt; "", VLOOKUP($A155,'V2.5.2 Measures'!$C:$W,17,FALSE),"N/A")</f>
        <v>#REF!</v>
      </c>
      <c r="L155" s="7" t="e">
        <f>IF(VLOOKUP($A155,'V2.5.2 Measures'!$C:$W,18,FALSE)&lt;&gt; "", VLOOKUP($A155,'V2.5.2 Measures'!$C:$W,18,FALSE),"N/A")</f>
        <v>#REF!</v>
      </c>
      <c r="M155" s="7" t="e">
        <f>IF(VLOOKUP($A155,'V2.5.2 Measures'!$C:$W,19,FALSE)&lt;&gt; "", VLOOKUP($A155,'V2.5.2 Measures'!$C:$W,19,FALSE),"N/A")</f>
        <v>#REF!</v>
      </c>
      <c r="N155" s="7" t="e">
        <f>IF(VLOOKUP($A155,'V2.5.2 Measures'!$C:$W,20,FALSE)&lt;&gt; "", VLOOKUP($A155,'V2.5.2 Measures'!$C:$W,20,FALSE),"N/A")</f>
        <v>#REF!</v>
      </c>
      <c r="O155" s="7" t="e">
        <f>IF(VLOOKUP($A155,'V2.5.2 Measures'!$C:$W,21,FALSE)&lt;&gt; "", VLOOKUP($A155,'V2.5.2 Measures'!$C:$W,21,FALSE),"N/A")</f>
        <v>#REF!</v>
      </c>
      <c r="P155" s="7" t="e">
        <f>IF(VLOOKUP($A155,'V2.5.2 Measures'!$C:$W,22,FALSE)&lt;&gt; "", VLOOKUP($A155,'V2.5.2 Measures'!$C:$W,22,FALSE),"N/A")</f>
        <v>#REF!</v>
      </c>
      <c r="Q155" s="7" t="e">
        <f>IF(VLOOKUP($A155,'V2.5.2 Measures'!$C:$W,23,FALSE)&lt;&gt; "", VLOOKUP($A155,'V2.5.2 Measures'!$C:$W,23,FALSE),"N/A")</f>
        <v>#REF!</v>
      </c>
      <c r="R155" s="7" t="e">
        <f>IF(VLOOKUP($A155,'V2.5.2 Measures'!$C:$W,24,FALSE)&lt;&gt; "", VLOOKUP($A155,'V2.5.2 Measures'!$C:$W,24,FALSE),"N/A")</f>
        <v>#REF!</v>
      </c>
      <c r="S155" s="7" t="e">
        <f>IF(VLOOKUP($A155,'V2.5.2 Measures'!$C:$W,25,FALSE)&lt;&gt; "", VLOOKUP($A155,'V2.5.2 Measures'!$C:$W,25,FALSE),"N/A")</f>
        <v>#REF!</v>
      </c>
      <c r="T155" s="7" t="e">
        <f>IF(VLOOKUP($A155,'V2.5.2 Measures'!$C:$W,2,FALSE)&lt;&gt; "", VLOOKUP($A155,'V2.5.2 Measures'!$C:$W,2,FALSE),"N/A")</f>
        <v>#REF!</v>
      </c>
      <c r="U155" s="7" t="e">
        <f>IF(VLOOKUP($A155,'V2.5.2 Measures'!$C:$W,3,FALSE)&lt;&gt; "", VLOOKUP($A155,'V2.5.2 Measures'!$C:$W,3,FALSE),"N/A")</f>
        <v>#REF!</v>
      </c>
      <c r="V155" s="7" t="e">
        <f>IF(VLOOKUP($A155,'V2.5.2 Measures'!$C:$W,26,FALSE)&lt;&gt; "", VLOOKUP($A155,'V2.5.2 Measures'!$C:$W,26,FALSE),"N/A")</f>
        <v>#REF!</v>
      </c>
      <c r="W155" s="7" t="e">
        <f>IF(VLOOKUP($A155,'V2.5.2 Measures'!$C:$W,44,FALSE)&lt;&gt; "", VLOOKUP($A155,'V2.5.2 Measures'!$C:$W,44,FALSE),"N/A")</f>
        <v>#REF!</v>
      </c>
    </row>
    <row r="156" spans="1:23" x14ac:dyDescent="0.35">
      <c r="A156" s="7" t="e">
        <f>'V2.5.2 Measures'!#REF!</f>
        <v>#REF!</v>
      </c>
      <c r="B156" s="7" t="e">
        <f>VLOOKUP($A156,'V2.5.2 Measures'!$C:$W,6,FALSE)</f>
        <v>#REF!</v>
      </c>
      <c r="C156" s="7" t="e">
        <f>VLOOKUP($A156,'V2.5.2 Measures'!$C:$W,8,FALSE)</f>
        <v>#REF!</v>
      </c>
      <c r="D156" s="7" t="e">
        <f>IF(VLOOKUP($A156,'V2.5.2 Measures'!$C:$W,4,FALSE)="","",VLOOKUP($A156,'V2.5.2 Measures'!$C:$W,4,FALSE))</f>
        <v>#REF!</v>
      </c>
      <c r="E156" s="7" t="e">
        <f>IF((VLOOKUP($A156,'V2.5.2 Measures'!$C:$W,8,FALSE)&lt;&gt;"")*AND(VLOOKUP($A156,'V2.5.2 Measures'!$C:$W,8,FALSE)&lt;&gt;"TBD"),VLOOKUP($A156,'V2.5.2 Measures'!$C:$W,8,FALSE),"N/A")</f>
        <v>#REF!</v>
      </c>
      <c r="F156" s="7" t="e">
        <f>IF((VLOOKUP($A156,'V2.5.2 Measures'!$C:$W,9,FALSE)&lt;&gt;"")*AND(VLOOKUP($A156,'V2.5.2 Measures'!$C:$W,9,FALSE)&lt;&gt;"TBD"),VLOOKUP($A156,'V2.5.2 Measures'!$C:$W,9,FALSE),"N/A")</f>
        <v>#REF!</v>
      </c>
      <c r="G156" s="7" t="e">
        <f>IF((VLOOKUP($A156,'V2.5.2 Measures'!$C:$W,10,FALSE)&lt;&gt;"")*AND(VLOOKUP($A156,'V2.5.2 Measures'!$C:$W,10,FALSE)&lt;&gt;"TBD"),VLOOKUP($A156,'V2.5.2 Measures'!$C:$W,10,FALSE),"N/A")</f>
        <v>#REF!</v>
      </c>
      <c r="H156" s="7" t="e">
        <f>IF(VLOOKUP($A156,'V2.5.2 Measures'!$C:$W,14,FALSE)&lt;&gt; "", VLOOKUP($A156,'V2.5.2 Measures'!$C:$W,14,FALSE),"N/A")</f>
        <v>#REF!</v>
      </c>
      <c r="I156" s="7" t="e">
        <f>IF(VLOOKUP($A156,'V2.5.2 Measures'!$C:$W,15,FALSE)&lt;&gt; "", VLOOKUP($A156,'V2.5.2 Measures'!$C:$W,15,FALSE),"N/A")</f>
        <v>#REF!</v>
      </c>
      <c r="J156" s="7" t="e">
        <f>IF(VLOOKUP($A156,'V2.5.2 Measures'!$C:$W,16,FALSE)&lt;&gt; "", VLOOKUP($A156,'V2.5.2 Measures'!$C:$W,16,FALSE),"N/A")</f>
        <v>#REF!</v>
      </c>
      <c r="K156" s="7" t="e">
        <f>IF(VLOOKUP($A156,'V2.5.2 Measures'!$C:$W,17,FALSE)&lt;&gt; "", VLOOKUP($A156,'V2.5.2 Measures'!$C:$W,17,FALSE),"N/A")</f>
        <v>#REF!</v>
      </c>
      <c r="L156" s="7" t="e">
        <f>IF(VLOOKUP($A156,'V2.5.2 Measures'!$C:$W,18,FALSE)&lt;&gt; "", VLOOKUP($A156,'V2.5.2 Measures'!$C:$W,18,FALSE),"N/A")</f>
        <v>#REF!</v>
      </c>
      <c r="M156" s="7" t="e">
        <f>IF(VLOOKUP($A156,'V2.5.2 Measures'!$C:$W,19,FALSE)&lt;&gt; "", VLOOKUP($A156,'V2.5.2 Measures'!$C:$W,19,FALSE),"N/A")</f>
        <v>#REF!</v>
      </c>
      <c r="N156" s="7" t="e">
        <f>IF(VLOOKUP($A156,'V2.5.2 Measures'!$C:$W,20,FALSE)&lt;&gt; "", VLOOKUP($A156,'V2.5.2 Measures'!$C:$W,20,FALSE),"N/A")</f>
        <v>#REF!</v>
      </c>
      <c r="O156" s="7" t="e">
        <f>IF(VLOOKUP($A156,'V2.5.2 Measures'!$C:$W,21,FALSE)&lt;&gt; "", VLOOKUP($A156,'V2.5.2 Measures'!$C:$W,21,FALSE),"N/A")</f>
        <v>#REF!</v>
      </c>
      <c r="P156" s="7" t="e">
        <f>IF(VLOOKUP($A156,'V2.5.2 Measures'!$C:$W,22,FALSE)&lt;&gt; "", VLOOKUP($A156,'V2.5.2 Measures'!$C:$W,22,FALSE),"N/A")</f>
        <v>#REF!</v>
      </c>
      <c r="Q156" s="7" t="e">
        <f>IF(VLOOKUP($A156,'V2.5.2 Measures'!$C:$W,23,FALSE)&lt;&gt; "", VLOOKUP($A156,'V2.5.2 Measures'!$C:$W,23,FALSE),"N/A")</f>
        <v>#REF!</v>
      </c>
      <c r="R156" s="7" t="e">
        <f>IF(VLOOKUP($A156,'V2.5.2 Measures'!$C:$W,24,FALSE)&lt;&gt; "", VLOOKUP($A156,'V2.5.2 Measures'!$C:$W,24,FALSE),"N/A")</f>
        <v>#REF!</v>
      </c>
      <c r="S156" s="7" t="e">
        <f>IF(VLOOKUP($A156,'V2.5.2 Measures'!$C:$W,25,FALSE)&lt;&gt; "", VLOOKUP($A156,'V2.5.2 Measures'!$C:$W,25,FALSE),"N/A")</f>
        <v>#REF!</v>
      </c>
      <c r="T156" s="7" t="e">
        <f>IF(VLOOKUP($A156,'V2.5.2 Measures'!$C:$W,2,FALSE)&lt;&gt; "", VLOOKUP($A156,'V2.5.2 Measures'!$C:$W,2,FALSE),"N/A")</f>
        <v>#REF!</v>
      </c>
      <c r="U156" s="7" t="e">
        <f>IF(VLOOKUP($A156,'V2.5.2 Measures'!$C:$W,3,FALSE)&lt;&gt; "", VLOOKUP($A156,'V2.5.2 Measures'!$C:$W,3,FALSE),"N/A")</f>
        <v>#REF!</v>
      </c>
      <c r="V156" s="7" t="e">
        <f>IF(VLOOKUP($A156,'V2.5.2 Measures'!$C:$W,26,FALSE)&lt;&gt; "", VLOOKUP($A156,'V2.5.2 Measures'!$C:$W,26,FALSE),"N/A")</f>
        <v>#REF!</v>
      </c>
      <c r="W156" s="7" t="e">
        <f>IF(VLOOKUP($A156,'V2.5.2 Measures'!$C:$W,44,FALSE)&lt;&gt; "", VLOOKUP($A156,'V2.5.2 Measures'!$C:$W,44,FALSE),"N/A")</f>
        <v>#REF!</v>
      </c>
    </row>
    <row r="157" spans="1:23" x14ac:dyDescent="0.35">
      <c r="A157" s="7" t="e">
        <f>'V2.5.2 Measures'!#REF!</f>
        <v>#REF!</v>
      </c>
      <c r="B157" s="7" t="e">
        <f>VLOOKUP($A157,'V2.5.2 Measures'!$C:$W,6,FALSE)</f>
        <v>#REF!</v>
      </c>
      <c r="C157" s="7" t="e">
        <f>VLOOKUP($A157,'V2.5.2 Measures'!$C:$W,8,FALSE)</f>
        <v>#REF!</v>
      </c>
      <c r="D157" s="7" t="e">
        <f>IF(VLOOKUP($A157,'V2.5.2 Measures'!$C:$W,4,FALSE)="","",VLOOKUP($A157,'V2.5.2 Measures'!$C:$W,4,FALSE))</f>
        <v>#REF!</v>
      </c>
      <c r="E157" s="7" t="e">
        <f>IF((VLOOKUP($A157,'V2.5.2 Measures'!$C:$W,8,FALSE)&lt;&gt;"")*AND(VLOOKUP($A157,'V2.5.2 Measures'!$C:$W,8,FALSE)&lt;&gt;"TBD"),VLOOKUP($A157,'V2.5.2 Measures'!$C:$W,8,FALSE),"N/A")</f>
        <v>#REF!</v>
      </c>
      <c r="F157" s="7" t="e">
        <f>IF((VLOOKUP($A157,'V2.5.2 Measures'!$C:$W,9,FALSE)&lt;&gt;"")*AND(VLOOKUP($A157,'V2.5.2 Measures'!$C:$W,9,FALSE)&lt;&gt;"TBD"),VLOOKUP($A157,'V2.5.2 Measures'!$C:$W,9,FALSE),"N/A")</f>
        <v>#REF!</v>
      </c>
      <c r="G157" s="7" t="e">
        <f>IF((VLOOKUP($A157,'V2.5.2 Measures'!$C:$W,10,FALSE)&lt;&gt;"")*AND(VLOOKUP($A157,'V2.5.2 Measures'!$C:$W,10,FALSE)&lt;&gt;"TBD"),VLOOKUP($A157,'V2.5.2 Measures'!$C:$W,10,FALSE),"N/A")</f>
        <v>#REF!</v>
      </c>
      <c r="H157" s="7" t="e">
        <f>IF(VLOOKUP($A157,'V2.5.2 Measures'!$C:$W,14,FALSE)&lt;&gt; "", VLOOKUP($A157,'V2.5.2 Measures'!$C:$W,14,FALSE),"N/A")</f>
        <v>#REF!</v>
      </c>
      <c r="I157" s="7" t="e">
        <f>IF(VLOOKUP($A157,'V2.5.2 Measures'!$C:$W,15,FALSE)&lt;&gt; "", VLOOKUP($A157,'V2.5.2 Measures'!$C:$W,15,FALSE),"N/A")</f>
        <v>#REF!</v>
      </c>
      <c r="J157" s="7" t="e">
        <f>IF(VLOOKUP($A157,'V2.5.2 Measures'!$C:$W,16,FALSE)&lt;&gt; "", VLOOKUP($A157,'V2.5.2 Measures'!$C:$W,16,FALSE),"N/A")</f>
        <v>#REF!</v>
      </c>
      <c r="K157" s="7" t="e">
        <f>IF(VLOOKUP($A157,'V2.5.2 Measures'!$C:$W,17,FALSE)&lt;&gt; "", VLOOKUP($A157,'V2.5.2 Measures'!$C:$W,17,FALSE),"N/A")</f>
        <v>#REF!</v>
      </c>
      <c r="L157" s="7" t="e">
        <f>IF(VLOOKUP($A157,'V2.5.2 Measures'!$C:$W,18,FALSE)&lt;&gt; "", VLOOKUP($A157,'V2.5.2 Measures'!$C:$W,18,FALSE),"N/A")</f>
        <v>#REF!</v>
      </c>
      <c r="M157" s="7" t="e">
        <f>IF(VLOOKUP($A157,'V2.5.2 Measures'!$C:$W,19,FALSE)&lt;&gt; "", VLOOKUP($A157,'V2.5.2 Measures'!$C:$W,19,FALSE),"N/A")</f>
        <v>#REF!</v>
      </c>
      <c r="N157" s="7" t="e">
        <f>IF(VLOOKUP($A157,'V2.5.2 Measures'!$C:$W,20,FALSE)&lt;&gt; "", VLOOKUP($A157,'V2.5.2 Measures'!$C:$W,20,FALSE),"N/A")</f>
        <v>#REF!</v>
      </c>
      <c r="O157" s="7" t="e">
        <f>IF(VLOOKUP($A157,'V2.5.2 Measures'!$C:$W,21,FALSE)&lt;&gt; "", VLOOKUP($A157,'V2.5.2 Measures'!$C:$W,21,FALSE),"N/A")</f>
        <v>#REF!</v>
      </c>
      <c r="P157" s="7" t="e">
        <f>IF(VLOOKUP($A157,'V2.5.2 Measures'!$C:$W,22,FALSE)&lt;&gt; "", VLOOKUP($A157,'V2.5.2 Measures'!$C:$W,22,FALSE),"N/A")</f>
        <v>#REF!</v>
      </c>
      <c r="Q157" s="7" t="e">
        <f>IF(VLOOKUP($A157,'V2.5.2 Measures'!$C:$W,23,FALSE)&lt;&gt; "", VLOOKUP($A157,'V2.5.2 Measures'!$C:$W,23,FALSE),"N/A")</f>
        <v>#REF!</v>
      </c>
      <c r="R157" s="7" t="e">
        <f>IF(VLOOKUP($A157,'V2.5.2 Measures'!$C:$W,24,FALSE)&lt;&gt; "", VLOOKUP($A157,'V2.5.2 Measures'!$C:$W,24,FALSE),"N/A")</f>
        <v>#REF!</v>
      </c>
      <c r="S157" s="7" t="e">
        <f>IF(VLOOKUP($A157,'V2.5.2 Measures'!$C:$W,25,FALSE)&lt;&gt; "", VLOOKUP($A157,'V2.5.2 Measures'!$C:$W,25,FALSE),"N/A")</f>
        <v>#REF!</v>
      </c>
      <c r="T157" s="7" t="e">
        <f>IF(VLOOKUP($A157,'V2.5.2 Measures'!$C:$W,2,FALSE)&lt;&gt; "", VLOOKUP($A157,'V2.5.2 Measures'!$C:$W,2,FALSE),"N/A")</f>
        <v>#REF!</v>
      </c>
      <c r="U157" s="7" t="e">
        <f>IF(VLOOKUP($A157,'V2.5.2 Measures'!$C:$W,3,FALSE)&lt;&gt; "", VLOOKUP($A157,'V2.5.2 Measures'!$C:$W,3,FALSE),"N/A")</f>
        <v>#REF!</v>
      </c>
      <c r="V157" s="7" t="e">
        <f>IF(VLOOKUP($A157,'V2.5.2 Measures'!$C:$W,26,FALSE)&lt;&gt; "", VLOOKUP($A157,'V2.5.2 Measures'!$C:$W,26,FALSE),"N/A")</f>
        <v>#REF!</v>
      </c>
      <c r="W157" s="7" t="e">
        <f>IF(VLOOKUP($A157,'V2.5.2 Measures'!$C:$W,44,FALSE)&lt;&gt; "", VLOOKUP($A157,'V2.5.2 Measures'!$C:$W,44,FALSE),"N/A")</f>
        <v>#REF!</v>
      </c>
    </row>
    <row r="158" spans="1:23" x14ac:dyDescent="0.35">
      <c r="A158" s="7" t="e">
        <f>'V2.5.2 Measures'!#REF!</f>
        <v>#REF!</v>
      </c>
      <c r="B158" s="7" t="e">
        <f>VLOOKUP($A158,'V2.5.2 Measures'!$C:$W,6,FALSE)</f>
        <v>#REF!</v>
      </c>
      <c r="C158" s="7" t="e">
        <f>VLOOKUP($A158,'V2.5.2 Measures'!$C:$W,8,FALSE)</f>
        <v>#REF!</v>
      </c>
      <c r="D158" s="7" t="e">
        <f>IF(VLOOKUP($A158,'V2.5.2 Measures'!$C:$W,4,FALSE)="","",VLOOKUP($A158,'V2.5.2 Measures'!$C:$W,4,FALSE))</f>
        <v>#REF!</v>
      </c>
      <c r="E158" s="7" t="e">
        <f>IF((VLOOKUP($A158,'V2.5.2 Measures'!$C:$W,8,FALSE)&lt;&gt;"")*AND(VLOOKUP($A158,'V2.5.2 Measures'!$C:$W,8,FALSE)&lt;&gt;"TBD"),VLOOKUP($A158,'V2.5.2 Measures'!$C:$W,8,FALSE),"N/A")</f>
        <v>#REF!</v>
      </c>
      <c r="F158" s="7" t="e">
        <f>IF((VLOOKUP($A158,'V2.5.2 Measures'!$C:$W,9,FALSE)&lt;&gt;"")*AND(VLOOKUP($A158,'V2.5.2 Measures'!$C:$W,9,FALSE)&lt;&gt;"TBD"),VLOOKUP($A158,'V2.5.2 Measures'!$C:$W,9,FALSE),"N/A")</f>
        <v>#REF!</v>
      </c>
      <c r="G158" s="7" t="e">
        <f>IF((VLOOKUP($A158,'V2.5.2 Measures'!$C:$W,10,FALSE)&lt;&gt;"")*AND(VLOOKUP($A158,'V2.5.2 Measures'!$C:$W,10,FALSE)&lt;&gt;"TBD"),VLOOKUP($A158,'V2.5.2 Measures'!$C:$W,10,FALSE),"N/A")</f>
        <v>#REF!</v>
      </c>
      <c r="H158" s="7" t="e">
        <f>IF(VLOOKUP($A158,'V2.5.2 Measures'!$C:$W,14,FALSE)&lt;&gt; "", VLOOKUP($A158,'V2.5.2 Measures'!$C:$W,14,FALSE),"N/A")</f>
        <v>#REF!</v>
      </c>
      <c r="I158" s="7" t="e">
        <f>IF(VLOOKUP($A158,'V2.5.2 Measures'!$C:$W,15,FALSE)&lt;&gt; "", VLOOKUP($A158,'V2.5.2 Measures'!$C:$W,15,FALSE),"N/A")</f>
        <v>#REF!</v>
      </c>
      <c r="J158" s="7" t="e">
        <f>IF(VLOOKUP($A158,'V2.5.2 Measures'!$C:$W,16,FALSE)&lt;&gt; "", VLOOKUP($A158,'V2.5.2 Measures'!$C:$W,16,FALSE),"N/A")</f>
        <v>#REF!</v>
      </c>
      <c r="K158" s="7" t="e">
        <f>IF(VLOOKUP($A158,'V2.5.2 Measures'!$C:$W,17,FALSE)&lt;&gt; "", VLOOKUP($A158,'V2.5.2 Measures'!$C:$W,17,FALSE),"N/A")</f>
        <v>#REF!</v>
      </c>
      <c r="L158" s="7" t="e">
        <f>IF(VLOOKUP($A158,'V2.5.2 Measures'!$C:$W,18,FALSE)&lt;&gt; "", VLOOKUP($A158,'V2.5.2 Measures'!$C:$W,18,FALSE),"N/A")</f>
        <v>#REF!</v>
      </c>
      <c r="M158" s="7" t="e">
        <f>IF(VLOOKUP($A158,'V2.5.2 Measures'!$C:$W,19,FALSE)&lt;&gt; "", VLOOKUP($A158,'V2.5.2 Measures'!$C:$W,19,FALSE),"N/A")</f>
        <v>#REF!</v>
      </c>
      <c r="N158" s="7" t="e">
        <f>IF(VLOOKUP($A158,'V2.5.2 Measures'!$C:$W,20,FALSE)&lt;&gt; "", VLOOKUP($A158,'V2.5.2 Measures'!$C:$W,20,FALSE),"N/A")</f>
        <v>#REF!</v>
      </c>
      <c r="O158" s="7" t="e">
        <f>IF(VLOOKUP($A158,'V2.5.2 Measures'!$C:$W,21,FALSE)&lt;&gt; "", VLOOKUP($A158,'V2.5.2 Measures'!$C:$W,21,FALSE),"N/A")</f>
        <v>#REF!</v>
      </c>
      <c r="P158" s="7" t="e">
        <f>IF(VLOOKUP($A158,'V2.5.2 Measures'!$C:$W,22,FALSE)&lt;&gt; "", VLOOKUP($A158,'V2.5.2 Measures'!$C:$W,22,FALSE),"N/A")</f>
        <v>#REF!</v>
      </c>
      <c r="Q158" s="7" t="e">
        <f>IF(VLOOKUP($A158,'V2.5.2 Measures'!$C:$W,23,FALSE)&lt;&gt; "", VLOOKUP($A158,'V2.5.2 Measures'!$C:$W,23,FALSE),"N/A")</f>
        <v>#REF!</v>
      </c>
      <c r="R158" s="7" t="e">
        <f>IF(VLOOKUP($A158,'V2.5.2 Measures'!$C:$W,24,FALSE)&lt;&gt; "", VLOOKUP($A158,'V2.5.2 Measures'!$C:$W,24,FALSE),"N/A")</f>
        <v>#REF!</v>
      </c>
      <c r="S158" s="7" t="e">
        <f>IF(VLOOKUP($A158,'V2.5.2 Measures'!$C:$W,25,FALSE)&lt;&gt; "", VLOOKUP($A158,'V2.5.2 Measures'!$C:$W,25,FALSE),"N/A")</f>
        <v>#REF!</v>
      </c>
      <c r="T158" s="7" t="e">
        <f>IF(VLOOKUP($A158,'V2.5.2 Measures'!$C:$W,2,FALSE)&lt;&gt; "", VLOOKUP($A158,'V2.5.2 Measures'!$C:$W,2,FALSE),"N/A")</f>
        <v>#REF!</v>
      </c>
      <c r="U158" s="7" t="e">
        <f>IF(VLOOKUP($A158,'V2.5.2 Measures'!$C:$W,3,FALSE)&lt;&gt; "", VLOOKUP($A158,'V2.5.2 Measures'!$C:$W,3,FALSE),"N/A")</f>
        <v>#REF!</v>
      </c>
      <c r="V158" s="7" t="e">
        <f>IF(VLOOKUP($A158,'V2.5.2 Measures'!$C:$W,26,FALSE)&lt;&gt; "", VLOOKUP($A158,'V2.5.2 Measures'!$C:$W,26,FALSE),"N/A")</f>
        <v>#REF!</v>
      </c>
      <c r="W158" s="7" t="e">
        <f>IF(VLOOKUP($A158,'V2.5.2 Measures'!$C:$W,44,FALSE)&lt;&gt; "", VLOOKUP($A158,'V2.5.2 Measures'!$C:$W,44,FALSE),"N/A")</f>
        <v>#REF!</v>
      </c>
    </row>
    <row r="159" spans="1:23" x14ac:dyDescent="0.35">
      <c r="A159" s="7" t="e">
        <f>'V2.5.2 Measures'!#REF!</f>
        <v>#REF!</v>
      </c>
      <c r="B159" s="7" t="e">
        <f>VLOOKUP($A159,'V2.5.2 Measures'!$C:$W,6,FALSE)</f>
        <v>#REF!</v>
      </c>
      <c r="C159" s="7" t="e">
        <f>VLOOKUP($A159,'V2.5.2 Measures'!$C:$W,8,FALSE)</f>
        <v>#REF!</v>
      </c>
      <c r="D159" s="7" t="e">
        <f>IF(VLOOKUP($A159,'V2.5.2 Measures'!$C:$W,4,FALSE)="","",VLOOKUP($A159,'V2.5.2 Measures'!$C:$W,4,FALSE))</f>
        <v>#REF!</v>
      </c>
      <c r="E159" s="7" t="e">
        <f>IF((VLOOKUP($A159,'V2.5.2 Measures'!$C:$W,8,FALSE)&lt;&gt;"")*AND(VLOOKUP($A159,'V2.5.2 Measures'!$C:$W,8,FALSE)&lt;&gt;"TBD"),VLOOKUP($A159,'V2.5.2 Measures'!$C:$W,8,FALSE),"N/A")</f>
        <v>#REF!</v>
      </c>
      <c r="F159" s="7" t="e">
        <f>IF((VLOOKUP($A159,'V2.5.2 Measures'!$C:$W,9,FALSE)&lt;&gt;"")*AND(VLOOKUP($A159,'V2.5.2 Measures'!$C:$W,9,FALSE)&lt;&gt;"TBD"),VLOOKUP($A159,'V2.5.2 Measures'!$C:$W,9,FALSE),"N/A")</f>
        <v>#REF!</v>
      </c>
      <c r="G159" s="7" t="e">
        <f>IF((VLOOKUP($A159,'V2.5.2 Measures'!$C:$W,10,FALSE)&lt;&gt;"")*AND(VLOOKUP($A159,'V2.5.2 Measures'!$C:$W,10,FALSE)&lt;&gt;"TBD"),VLOOKUP($A159,'V2.5.2 Measures'!$C:$W,10,FALSE),"N/A")</f>
        <v>#REF!</v>
      </c>
      <c r="H159" s="7" t="e">
        <f>IF(VLOOKUP($A159,'V2.5.2 Measures'!$C:$W,14,FALSE)&lt;&gt; "", VLOOKUP($A159,'V2.5.2 Measures'!$C:$W,14,FALSE),"N/A")</f>
        <v>#REF!</v>
      </c>
      <c r="I159" s="7" t="e">
        <f>IF(VLOOKUP($A159,'V2.5.2 Measures'!$C:$W,15,FALSE)&lt;&gt; "", VLOOKUP($A159,'V2.5.2 Measures'!$C:$W,15,FALSE),"N/A")</f>
        <v>#REF!</v>
      </c>
      <c r="J159" s="7" t="e">
        <f>IF(VLOOKUP($A159,'V2.5.2 Measures'!$C:$W,16,FALSE)&lt;&gt; "", VLOOKUP($A159,'V2.5.2 Measures'!$C:$W,16,FALSE),"N/A")</f>
        <v>#REF!</v>
      </c>
      <c r="K159" s="7" t="e">
        <f>IF(VLOOKUP($A159,'V2.5.2 Measures'!$C:$W,17,FALSE)&lt;&gt; "", VLOOKUP($A159,'V2.5.2 Measures'!$C:$W,17,FALSE),"N/A")</f>
        <v>#REF!</v>
      </c>
      <c r="L159" s="7" t="e">
        <f>IF(VLOOKUP($A159,'V2.5.2 Measures'!$C:$W,18,FALSE)&lt;&gt; "", VLOOKUP($A159,'V2.5.2 Measures'!$C:$W,18,FALSE),"N/A")</f>
        <v>#REF!</v>
      </c>
      <c r="M159" s="7" t="e">
        <f>IF(VLOOKUP($A159,'V2.5.2 Measures'!$C:$W,19,FALSE)&lt;&gt; "", VLOOKUP($A159,'V2.5.2 Measures'!$C:$W,19,FALSE),"N/A")</f>
        <v>#REF!</v>
      </c>
      <c r="N159" s="7" t="e">
        <f>IF(VLOOKUP($A159,'V2.5.2 Measures'!$C:$W,20,FALSE)&lt;&gt; "", VLOOKUP($A159,'V2.5.2 Measures'!$C:$W,20,FALSE),"N/A")</f>
        <v>#REF!</v>
      </c>
      <c r="O159" s="7" t="e">
        <f>IF(VLOOKUP($A159,'V2.5.2 Measures'!$C:$W,21,FALSE)&lt;&gt; "", VLOOKUP($A159,'V2.5.2 Measures'!$C:$W,21,FALSE),"N/A")</f>
        <v>#REF!</v>
      </c>
      <c r="P159" s="7" t="e">
        <f>IF(VLOOKUP($A159,'V2.5.2 Measures'!$C:$W,22,FALSE)&lt;&gt; "", VLOOKUP($A159,'V2.5.2 Measures'!$C:$W,22,FALSE),"N/A")</f>
        <v>#REF!</v>
      </c>
      <c r="Q159" s="7" t="e">
        <f>IF(VLOOKUP($A159,'V2.5.2 Measures'!$C:$W,23,FALSE)&lt;&gt; "", VLOOKUP($A159,'V2.5.2 Measures'!$C:$W,23,FALSE),"N/A")</f>
        <v>#REF!</v>
      </c>
      <c r="R159" s="7" t="e">
        <f>IF(VLOOKUP($A159,'V2.5.2 Measures'!$C:$W,24,FALSE)&lt;&gt; "", VLOOKUP($A159,'V2.5.2 Measures'!$C:$W,24,FALSE),"N/A")</f>
        <v>#REF!</v>
      </c>
      <c r="S159" s="7" t="e">
        <f>IF(VLOOKUP($A159,'V2.5.2 Measures'!$C:$W,25,FALSE)&lt;&gt; "", VLOOKUP($A159,'V2.5.2 Measures'!$C:$W,25,FALSE),"N/A")</f>
        <v>#REF!</v>
      </c>
      <c r="T159" s="7" t="e">
        <f>IF(VLOOKUP($A159,'V2.5.2 Measures'!$C:$W,2,FALSE)&lt;&gt; "", VLOOKUP($A159,'V2.5.2 Measures'!$C:$W,2,FALSE),"N/A")</f>
        <v>#REF!</v>
      </c>
      <c r="U159" s="7" t="e">
        <f>IF(VLOOKUP($A159,'V2.5.2 Measures'!$C:$W,3,FALSE)&lt;&gt; "", VLOOKUP($A159,'V2.5.2 Measures'!$C:$W,3,FALSE),"N/A")</f>
        <v>#REF!</v>
      </c>
      <c r="V159" s="7" t="e">
        <f>IF(VLOOKUP($A159,'V2.5.2 Measures'!$C:$W,26,FALSE)&lt;&gt; "", VLOOKUP($A159,'V2.5.2 Measures'!$C:$W,26,FALSE),"N/A")</f>
        <v>#REF!</v>
      </c>
      <c r="W159" s="7" t="e">
        <f>IF(VLOOKUP($A159,'V2.5.2 Measures'!$C:$W,44,FALSE)&lt;&gt; "", VLOOKUP($A159,'V2.5.2 Measures'!$C:$W,44,FALSE),"N/A")</f>
        <v>#REF!</v>
      </c>
    </row>
    <row r="160" spans="1:23" x14ac:dyDescent="0.35">
      <c r="A160" s="7" t="e">
        <f>'V2.5.2 Measures'!#REF!</f>
        <v>#REF!</v>
      </c>
      <c r="B160" s="7" t="e">
        <f>VLOOKUP($A160,'V2.5.2 Measures'!$C:$W,6,FALSE)</f>
        <v>#REF!</v>
      </c>
      <c r="C160" s="7" t="e">
        <f>VLOOKUP($A160,'V2.5.2 Measures'!$C:$W,8,FALSE)</f>
        <v>#REF!</v>
      </c>
      <c r="D160" s="7" t="e">
        <f>IF(VLOOKUP($A160,'V2.5.2 Measures'!$C:$W,4,FALSE)="","",VLOOKUP($A160,'V2.5.2 Measures'!$C:$W,4,FALSE))</f>
        <v>#REF!</v>
      </c>
      <c r="E160" s="7" t="e">
        <f>IF((VLOOKUP($A160,'V2.5.2 Measures'!$C:$W,8,FALSE)&lt;&gt;"")*AND(VLOOKUP($A160,'V2.5.2 Measures'!$C:$W,8,FALSE)&lt;&gt;"TBD"),VLOOKUP($A160,'V2.5.2 Measures'!$C:$W,8,FALSE),"N/A")</f>
        <v>#REF!</v>
      </c>
      <c r="F160" s="7" t="e">
        <f>IF((VLOOKUP($A160,'V2.5.2 Measures'!$C:$W,9,FALSE)&lt;&gt;"")*AND(VLOOKUP($A160,'V2.5.2 Measures'!$C:$W,9,FALSE)&lt;&gt;"TBD"),VLOOKUP($A160,'V2.5.2 Measures'!$C:$W,9,FALSE),"N/A")</f>
        <v>#REF!</v>
      </c>
      <c r="G160" s="7" t="e">
        <f>IF((VLOOKUP($A160,'V2.5.2 Measures'!$C:$W,10,FALSE)&lt;&gt;"")*AND(VLOOKUP($A160,'V2.5.2 Measures'!$C:$W,10,FALSE)&lt;&gt;"TBD"),VLOOKUP($A160,'V2.5.2 Measures'!$C:$W,10,FALSE),"N/A")</f>
        <v>#REF!</v>
      </c>
      <c r="H160" s="7" t="e">
        <f>IF(VLOOKUP($A160,'V2.5.2 Measures'!$C:$W,14,FALSE)&lt;&gt; "", VLOOKUP($A160,'V2.5.2 Measures'!$C:$W,14,FALSE),"N/A")</f>
        <v>#REF!</v>
      </c>
      <c r="I160" s="7" t="e">
        <f>IF(VLOOKUP($A160,'V2.5.2 Measures'!$C:$W,15,FALSE)&lt;&gt; "", VLOOKUP($A160,'V2.5.2 Measures'!$C:$W,15,FALSE),"N/A")</f>
        <v>#REF!</v>
      </c>
      <c r="J160" s="7" t="e">
        <f>IF(VLOOKUP($A160,'V2.5.2 Measures'!$C:$W,16,FALSE)&lt;&gt; "", VLOOKUP($A160,'V2.5.2 Measures'!$C:$W,16,FALSE),"N/A")</f>
        <v>#REF!</v>
      </c>
      <c r="K160" s="7" t="e">
        <f>IF(VLOOKUP($A160,'V2.5.2 Measures'!$C:$W,17,FALSE)&lt;&gt; "", VLOOKUP($A160,'V2.5.2 Measures'!$C:$W,17,FALSE),"N/A")</f>
        <v>#REF!</v>
      </c>
      <c r="L160" s="7" t="e">
        <f>IF(VLOOKUP($A160,'V2.5.2 Measures'!$C:$W,18,FALSE)&lt;&gt; "", VLOOKUP($A160,'V2.5.2 Measures'!$C:$W,18,FALSE),"N/A")</f>
        <v>#REF!</v>
      </c>
      <c r="M160" s="7" t="e">
        <f>IF(VLOOKUP($A160,'V2.5.2 Measures'!$C:$W,19,FALSE)&lt;&gt; "", VLOOKUP($A160,'V2.5.2 Measures'!$C:$W,19,FALSE),"N/A")</f>
        <v>#REF!</v>
      </c>
      <c r="N160" s="7" t="e">
        <f>IF(VLOOKUP($A160,'V2.5.2 Measures'!$C:$W,20,FALSE)&lt;&gt; "", VLOOKUP($A160,'V2.5.2 Measures'!$C:$W,20,FALSE),"N/A")</f>
        <v>#REF!</v>
      </c>
      <c r="O160" s="7" t="e">
        <f>IF(VLOOKUP($A160,'V2.5.2 Measures'!$C:$W,21,FALSE)&lt;&gt; "", VLOOKUP($A160,'V2.5.2 Measures'!$C:$W,21,FALSE),"N/A")</f>
        <v>#REF!</v>
      </c>
      <c r="P160" s="7" t="e">
        <f>IF(VLOOKUP($A160,'V2.5.2 Measures'!$C:$W,22,FALSE)&lt;&gt; "", VLOOKUP($A160,'V2.5.2 Measures'!$C:$W,22,FALSE),"N/A")</f>
        <v>#REF!</v>
      </c>
      <c r="Q160" s="7" t="e">
        <f>IF(VLOOKUP($A160,'V2.5.2 Measures'!$C:$W,23,FALSE)&lt;&gt; "", VLOOKUP($A160,'V2.5.2 Measures'!$C:$W,23,FALSE),"N/A")</f>
        <v>#REF!</v>
      </c>
      <c r="R160" s="7" t="e">
        <f>IF(VLOOKUP($A160,'V2.5.2 Measures'!$C:$W,24,FALSE)&lt;&gt; "", VLOOKUP($A160,'V2.5.2 Measures'!$C:$W,24,FALSE),"N/A")</f>
        <v>#REF!</v>
      </c>
      <c r="S160" s="7" t="e">
        <f>IF(VLOOKUP($A160,'V2.5.2 Measures'!$C:$W,25,FALSE)&lt;&gt; "", VLOOKUP($A160,'V2.5.2 Measures'!$C:$W,25,FALSE),"N/A")</f>
        <v>#REF!</v>
      </c>
      <c r="T160" s="7" t="e">
        <f>IF(VLOOKUP($A160,'V2.5.2 Measures'!$C:$W,2,FALSE)&lt;&gt; "", VLOOKUP($A160,'V2.5.2 Measures'!$C:$W,2,FALSE),"N/A")</f>
        <v>#REF!</v>
      </c>
      <c r="U160" s="7" t="e">
        <f>IF(VLOOKUP($A160,'V2.5.2 Measures'!$C:$W,3,FALSE)&lt;&gt; "", VLOOKUP($A160,'V2.5.2 Measures'!$C:$W,3,FALSE),"N/A")</f>
        <v>#REF!</v>
      </c>
      <c r="V160" s="7" t="e">
        <f>IF(VLOOKUP($A160,'V2.5.2 Measures'!$C:$W,26,FALSE)&lt;&gt; "", VLOOKUP($A160,'V2.5.2 Measures'!$C:$W,26,FALSE),"N/A")</f>
        <v>#REF!</v>
      </c>
      <c r="W160" s="7" t="e">
        <f>IF(VLOOKUP($A160,'V2.5.2 Measures'!$C:$W,44,FALSE)&lt;&gt; "", VLOOKUP($A160,'V2.5.2 Measures'!$C:$W,44,FALSE),"N/A")</f>
        <v>#REF!</v>
      </c>
    </row>
    <row r="161" spans="1:23" x14ac:dyDescent="0.35">
      <c r="A161" s="7" t="e">
        <f>'V2.5.2 Measures'!#REF!</f>
        <v>#REF!</v>
      </c>
      <c r="B161" s="7" t="e">
        <f>VLOOKUP($A161,'V2.5.2 Measures'!$C:$W,6,FALSE)</f>
        <v>#REF!</v>
      </c>
      <c r="C161" s="7" t="e">
        <f>VLOOKUP($A161,'V2.5.2 Measures'!$C:$W,8,FALSE)</f>
        <v>#REF!</v>
      </c>
      <c r="D161" s="7" t="e">
        <f>IF(VLOOKUP($A161,'V2.5.2 Measures'!$C:$W,4,FALSE)="","",VLOOKUP($A161,'V2.5.2 Measures'!$C:$W,4,FALSE))</f>
        <v>#REF!</v>
      </c>
      <c r="E161" s="7" t="e">
        <f>IF((VLOOKUP($A161,'V2.5.2 Measures'!$C:$W,8,FALSE)&lt;&gt;"")*AND(VLOOKUP($A161,'V2.5.2 Measures'!$C:$W,8,FALSE)&lt;&gt;"TBD"),VLOOKUP($A161,'V2.5.2 Measures'!$C:$W,8,FALSE),"N/A")</f>
        <v>#REF!</v>
      </c>
      <c r="F161" s="7" t="e">
        <f>IF((VLOOKUP($A161,'V2.5.2 Measures'!$C:$W,9,FALSE)&lt;&gt;"")*AND(VLOOKUP($A161,'V2.5.2 Measures'!$C:$W,9,FALSE)&lt;&gt;"TBD"),VLOOKUP($A161,'V2.5.2 Measures'!$C:$W,9,FALSE),"N/A")</f>
        <v>#REF!</v>
      </c>
      <c r="G161" s="7" t="e">
        <f>IF((VLOOKUP($A161,'V2.5.2 Measures'!$C:$W,10,FALSE)&lt;&gt;"")*AND(VLOOKUP($A161,'V2.5.2 Measures'!$C:$W,10,FALSE)&lt;&gt;"TBD"),VLOOKUP($A161,'V2.5.2 Measures'!$C:$W,10,FALSE),"N/A")</f>
        <v>#REF!</v>
      </c>
      <c r="H161" s="7" t="e">
        <f>IF(VLOOKUP($A161,'V2.5.2 Measures'!$C:$W,14,FALSE)&lt;&gt; "", VLOOKUP($A161,'V2.5.2 Measures'!$C:$W,14,FALSE),"N/A")</f>
        <v>#REF!</v>
      </c>
      <c r="I161" s="7" t="e">
        <f>IF(VLOOKUP($A161,'V2.5.2 Measures'!$C:$W,15,FALSE)&lt;&gt; "", VLOOKUP($A161,'V2.5.2 Measures'!$C:$W,15,FALSE),"N/A")</f>
        <v>#REF!</v>
      </c>
      <c r="J161" s="7" t="e">
        <f>IF(VLOOKUP($A161,'V2.5.2 Measures'!$C:$W,16,FALSE)&lt;&gt; "", VLOOKUP($A161,'V2.5.2 Measures'!$C:$W,16,FALSE),"N/A")</f>
        <v>#REF!</v>
      </c>
      <c r="K161" s="7" t="e">
        <f>IF(VLOOKUP($A161,'V2.5.2 Measures'!$C:$W,17,FALSE)&lt;&gt; "", VLOOKUP($A161,'V2.5.2 Measures'!$C:$W,17,FALSE),"N/A")</f>
        <v>#REF!</v>
      </c>
      <c r="L161" s="7" t="e">
        <f>IF(VLOOKUP($A161,'V2.5.2 Measures'!$C:$W,18,FALSE)&lt;&gt; "", VLOOKUP($A161,'V2.5.2 Measures'!$C:$W,18,FALSE),"N/A")</f>
        <v>#REF!</v>
      </c>
      <c r="M161" s="7" t="e">
        <f>IF(VLOOKUP($A161,'V2.5.2 Measures'!$C:$W,19,FALSE)&lt;&gt; "", VLOOKUP($A161,'V2.5.2 Measures'!$C:$W,19,FALSE),"N/A")</f>
        <v>#REF!</v>
      </c>
      <c r="N161" s="7" t="e">
        <f>IF(VLOOKUP($A161,'V2.5.2 Measures'!$C:$W,20,FALSE)&lt;&gt; "", VLOOKUP($A161,'V2.5.2 Measures'!$C:$W,20,FALSE),"N/A")</f>
        <v>#REF!</v>
      </c>
      <c r="O161" s="7" t="e">
        <f>IF(VLOOKUP($A161,'V2.5.2 Measures'!$C:$W,21,FALSE)&lt;&gt; "", VLOOKUP($A161,'V2.5.2 Measures'!$C:$W,21,FALSE),"N/A")</f>
        <v>#REF!</v>
      </c>
      <c r="P161" s="7" t="e">
        <f>IF(VLOOKUP($A161,'V2.5.2 Measures'!$C:$W,22,FALSE)&lt;&gt; "", VLOOKUP($A161,'V2.5.2 Measures'!$C:$W,22,FALSE),"N/A")</f>
        <v>#REF!</v>
      </c>
      <c r="Q161" s="7" t="e">
        <f>IF(VLOOKUP($A161,'V2.5.2 Measures'!$C:$W,23,FALSE)&lt;&gt; "", VLOOKUP($A161,'V2.5.2 Measures'!$C:$W,23,FALSE),"N/A")</f>
        <v>#REF!</v>
      </c>
      <c r="R161" s="7" t="e">
        <f>IF(VLOOKUP($A161,'V2.5.2 Measures'!$C:$W,24,FALSE)&lt;&gt; "", VLOOKUP($A161,'V2.5.2 Measures'!$C:$W,24,FALSE),"N/A")</f>
        <v>#REF!</v>
      </c>
      <c r="S161" s="7" t="e">
        <f>IF(VLOOKUP($A161,'V2.5.2 Measures'!$C:$W,25,FALSE)&lt;&gt; "", VLOOKUP($A161,'V2.5.2 Measures'!$C:$W,25,FALSE),"N/A")</f>
        <v>#REF!</v>
      </c>
      <c r="T161" s="7" t="e">
        <f>IF(VLOOKUP($A161,'V2.5.2 Measures'!$C:$W,2,FALSE)&lt;&gt; "", VLOOKUP($A161,'V2.5.2 Measures'!$C:$W,2,FALSE),"N/A")</f>
        <v>#REF!</v>
      </c>
      <c r="U161" s="7" t="e">
        <f>IF(VLOOKUP($A161,'V2.5.2 Measures'!$C:$W,3,FALSE)&lt;&gt; "", VLOOKUP($A161,'V2.5.2 Measures'!$C:$W,3,FALSE),"N/A")</f>
        <v>#REF!</v>
      </c>
      <c r="V161" s="7" t="e">
        <f>IF(VLOOKUP($A161,'V2.5.2 Measures'!$C:$W,26,FALSE)&lt;&gt; "", VLOOKUP($A161,'V2.5.2 Measures'!$C:$W,26,FALSE),"N/A")</f>
        <v>#REF!</v>
      </c>
      <c r="W161" s="7" t="e">
        <f>IF(VLOOKUP($A161,'V2.5.2 Measures'!$C:$W,44,FALSE)&lt;&gt; "", VLOOKUP($A161,'V2.5.2 Measures'!$C:$W,44,FALSE),"N/A")</f>
        <v>#REF!</v>
      </c>
    </row>
    <row r="162" spans="1:23" x14ac:dyDescent="0.35">
      <c r="A162" s="7" t="e">
        <f>'V2.5.2 Measures'!#REF!</f>
        <v>#REF!</v>
      </c>
      <c r="B162" s="7" t="e">
        <f>VLOOKUP($A162,'V2.5.2 Measures'!$C:$W,6,FALSE)</f>
        <v>#REF!</v>
      </c>
      <c r="C162" s="7" t="e">
        <f>VLOOKUP($A162,'V2.5.2 Measures'!$C:$W,8,FALSE)</f>
        <v>#REF!</v>
      </c>
      <c r="D162" s="7" t="e">
        <f>IF(VLOOKUP($A162,'V2.5.2 Measures'!$C:$W,4,FALSE)="","",VLOOKUP($A162,'V2.5.2 Measures'!$C:$W,4,FALSE))</f>
        <v>#REF!</v>
      </c>
      <c r="E162" s="7" t="e">
        <f>IF((VLOOKUP($A162,'V2.5.2 Measures'!$C:$W,8,FALSE)&lt;&gt;"")*AND(VLOOKUP($A162,'V2.5.2 Measures'!$C:$W,8,FALSE)&lt;&gt;"TBD"),VLOOKUP($A162,'V2.5.2 Measures'!$C:$W,8,FALSE),"N/A")</f>
        <v>#REF!</v>
      </c>
      <c r="F162" s="7" t="e">
        <f>IF((VLOOKUP($A162,'V2.5.2 Measures'!$C:$W,9,FALSE)&lt;&gt;"")*AND(VLOOKUP($A162,'V2.5.2 Measures'!$C:$W,9,FALSE)&lt;&gt;"TBD"),VLOOKUP($A162,'V2.5.2 Measures'!$C:$W,9,FALSE),"N/A")</f>
        <v>#REF!</v>
      </c>
      <c r="G162" s="7" t="e">
        <f>IF((VLOOKUP($A162,'V2.5.2 Measures'!$C:$W,10,FALSE)&lt;&gt;"")*AND(VLOOKUP($A162,'V2.5.2 Measures'!$C:$W,10,FALSE)&lt;&gt;"TBD"),VLOOKUP($A162,'V2.5.2 Measures'!$C:$W,10,FALSE),"N/A")</f>
        <v>#REF!</v>
      </c>
      <c r="H162" s="7" t="e">
        <f>IF(VLOOKUP($A162,'V2.5.2 Measures'!$C:$W,14,FALSE)&lt;&gt; "", VLOOKUP($A162,'V2.5.2 Measures'!$C:$W,14,FALSE),"N/A")</f>
        <v>#REF!</v>
      </c>
      <c r="I162" s="7" t="e">
        <f>IF(VLOOKUP($A162,'V2.5.2 Measures'!$C:$W,15,FALSE)&lt;&gt; "", VLOOKUP($A162,'V2.5.2 Measures'!$C:$W,15,FALSE),"N/A")</f>
        <v>#REF!</v>
      </c>
      <c r="J162" s="7" t="e">
        <f>IF(VLOOKUP($A162,'V2.5.2 Measures'!$C:$W,16,FALSE)&lt;&gt; "", VLOOKUP($A162,'V2.5.2 Measures'!$C:$W,16,FALSE),"N/A")</f>
        <v>#REF!</v>
      </c>
      <c r="K162" s="7" t="e">
        <f>IF(VLOOKUP($A162,'V2.5.2 Measures'!$C:$W,17,FALSE)&lt;&gt; "", VLOOKUP($A162,'V2.5.2 Measures'!$C:$W,17,FALSE),"N/A")</f>
        <v>#REF!</v>
      </c>
      <c r="L162" s="7" t="e">
        <f>IF(VLOOKUP($A162,'V2.5.2 Measures'!$C:$W,18,FALSE)&lt;&gt; "", VLOOKUP($A162,'V2.5.2 Measures'!$C:$W,18,FALSE),"N/A")</f>
        <v>#REF!</v>
      </c>
      <c r="M162" s="7" t="e">
        <f>IF(VLOOKUP($A162,'V2.5.2 Measures'!$C:$W,19,FALSE)&lt;&gt; "", VLOOKUP($A162,'V2.5.2 Measures'!$C:$W,19,FALSE),"N/A")</f>
        <v>#REF!</v>
      </c>
      <c r="N162" s="7" t="e">
        <f>IF(VLOOKUP($A162,'V2.5.2 Measures'!$C:$W,20,FALSE)&lt;&gt; "", VLOOKUP($A162,'V2.5.2 Measures'!$C:$W,20,FALSE),"N/A")</f>
        <v>#REF!</v>
      </c>
      <c r="O162" s="7" t="e">
        <f>IF(VLOOKUP($A162,'V2.5.2 Measures'!$C:$W,21,FALSE)&lt;&gt; "", VLOOKUP($A162,'V2.5.2 Measures'!$C:$W,21,FALSE),"N/A")</f>
        <v>#REF!</v>
      </c>
      <c r="P162" s="7" t="e">
        <f>IF(VLOOKUP($A162,'V2.5.2 Measures'!$C:$W,22,FALSE)&lt;&gt; "", VLOOKUP($A162,'V2.5.2 Measures'!$C:$W,22,FALSE),"N/A")</f>
        <v>#REF!</v>
      </c>
      <c r="Q162" s="7" t="e">
        <f>IF(VLOOKUP($A162,'V2.5.2 Measures'!$C:$W,23,FALSE)&lt;&gt; "", VLOOKUP($A162,'V2.5.2 Measures'!$C:$W,23,FALSE),"N/A")</f>
        <v>#REF!</v>
      </c>
      <c r="R162" s="7" t="e">
        <f>IF(VLOOKUP($A162,'V2.5.2 Measures'!$C:$W,24,FALSE)&lt;&gt; "", VLOOKUP($A162,'V2.5.2 Measures'!$C:$W,24,FALSE),"N/A")</f>
        <v>#REF!</v>
      </c>
      <c r="S162" s="7" t="e">
        <f>IF(VLOOKUP($A162,'V2.5.2 Measures'!$C:$W,25,FALSE)&lt;&gt; "", VLOOKUP($A162,'V2.5.2 Measures'!$C:$W,25,FALSE),"N/A")</f>
        <v>#REF!</v>
      </c>
      <c r="T162" s="7" t="e">
        <f>IF(VLOOKUP($A162,'V2.5.2 Measures'!$C:$W,2,FALSE)&lt;&gt; "", VLOOKUP($A162,'V2.5.2 Measures'!$C:$W,2,FALSE),"N/A")</f>
        <v>#REF!</v>
      </c>
      <c r="U162" s="7" t="e">
        <f>IF(VLOOKUP($A162,'V2.5.2 Measures'!$C:$W,3,FALSE)&lt;&gt; "", VLOOKUP($A162,'V2.5.2 Measures'!$C:$W,3,FALSE),"N/A")</f>
        <v>#REF!</v>
      </c>
      <c r="V162" s="7" t="e">
        <f>IF(VLOOKUP($A162,'V2.5.2 Measures'!$C:$W,26,FALSE)&lt;&gt; "", VLOOKUP($A162,'V2.5.2 Measures'!$C:$W,26,FALSE),"N/A")</f>
        <v>#REF!</v>
      </c>
      <c r="W162" s="7" t="e">
        <f>IF(VLOOKUP($A162,'V2.5.2 Measures'!$C:$W,44,FALSE)&lt;&gt; "", VLOOKUP($A162,'V2.5.2 Measures'!$C:$W,44,FALSE),"N/A")</f>
        <v>#REF!</v>
      </c>
    </row>
    <row r="163" spans="1:23" x14ac:dyDescent="0.35">
      <c r="A163" s="7" t="e">
        <f>'V2.5.2 Measures'!#REF!</f>
        <v>#REF!</v>
      </c>
      <c r="B163" s="7" t="e">
        <f>VLOOKUP($A163,'V2.5.2 Measures'!$C:$W,6,FALSE)</f>
        <v>#REF!</v>
      </c>
      <c r="C163" s="7" t="e">
        <f>VLOOKUP($A163,'V2.5.2 Measures'!$C:$W,8,FALSE)</f>
        <v>#REF!</v>
      </c>
      <c r="D163" s="7" t="e">
        <f>IF(VLOOKUP($A163,'V2.5.2 Measures'!$C:$W,4,FALSE)="","",VLOOKUP($A163,'V2.5.2 Measures'!$C:$W,4,FALSE))</f>
        <v>#REF!</v>
      </c>
      <c r="E163" s="7" t="e">
        <f>IF((VLOOKUP($A163,'V2.5.2 Measures'!$C:$W,8,FALSE)&lt;&gt;"")*AND(VLOOKUP($A163,'V2.5.2 Measures'!$C:$W,8,FALSE)&lt;&gt;"TBD"),VLOOKUP($A163,'V2.5.2 Measures'!$C:$W,8,FALSE),"N/A")</f>
        <v>#REF!</v>
      </c>
      <c r="F163" s="7" t="e">
        <f>IF((VLOOKUP($A163,'V2.5.2 Measures'!$C:$W,9,FALSE)&lt;&gt;"")*AND(VLOOKUP($A163,'V2.5.2 Measures'!$C:$W,9,FALSE)&lt;&gt;"TBD"),VLOOKUP($A163,'V2.5.2 Measures'!$C:$W,9,FALSE),"N/A")</f>
        <v>#REF!</v>
      </c>
      <c r="G163" s="7" t="e">
        <f>IF((VLOOKUP($A163,'V2.5.2 Measures'!$C:$W,10,FALSE)&lt;&gt;"")*AND(VLOOKUP($A163,'V2.5.2 Measures'!$C:$W,10,FALSE)&lt;&gt;"TBD"),VLOOKUP($A163,'V2.5.2 Measures'!$C:$W,10,FALSE),"N/A")</f>
        <v>#REF!</v>
      </c>
      <c r="H163" s="7" t="e">
        <f>IF(VLOOKUP($A163,'V2.5.2 Measures'!$C:$W,14,FALSE)&lt;&gt; "", VLOOKUP($A163,'V2.5.2 Measures'!$C:$W,14,FALSE),"N/A")</f>
        <v>#REF!</v>
      </c>
      <c r="I163" s="7" t="e">
        <f>IF(VLOOKUP($A163,'V2.5.2 Measures'!$C:$W,15,FALSE)&lt;&gt; "", VLOOKUP($A163,'V2.5.2 Measures'!$C:$W,15,FALSE),"N/A")</f>
        <v>#REF!</v>
      </c>
      <c r="J163" s="7" t="e">
        <f>IF(VLOOKUP($A163,'V2.5.2 Measures'!$C:$W,16,FALSE)&lt;&gt; "", VLOOKUP($A163,'V2.5.2 Measures'!$C:$W,16,FALSE),"N/A")</f>
        <v>#REF!</v>
      </c>
      <c r="K163" s="7" t="e">
        <f>IF(VLOOKUP($A163,'V2.5.2 Measures'!$C:$W,17,FALSE)&lt;&gt; "", VLOOKUP($A163,'V2.5.2 Measures'!$C:$W,17,FALSE),"N/A")</f>
        <v>#REF!</v>
      </c>
      <c r="L163" s="7" t="e">
        <f>IF(VLOOKUP($A163,'V2.5.2 Measures'!$C:$W,18,FALSE)&lt;&gt; "", VLOOKUP($A163,'V2.5.2 Measures'!$C:$W,18,FALSE),"N/A")</f>
        <v>#REF!</v>
      </c>
      <c r="M163" s="7" t="e">
        <f>IF(VLOOKUP($A163,'V2.5.2 Measures'!$C:$W,19,FALSE)&lt;&gt; "", VLOOKUP($A163,'V2.5.2 Measures'!$C:$W,19,FALSE),"N/A")</f>
        <v>#REF!</v>
      </c>
      <c r="N163" s="7" t="e">
        <f>IF(VLOOKUP($A163,'V2.5.2 Measures'!$C:$W,20,FALSE)&lt;&gt; "", VLOOKUP($A163,'V2.5.2 Measures'!$C:$W,20,FALSE),"N/A")</f>
        <v>#REF!</v>
      </c>
      <c r="O163" s="7" t="e">
        <f>IF(VLOOKUP($A163,'V2.5.2 Measures'!$C:$W,21,FALSE)&lt;&gt; "", VLOOKUP($A163,'V2.5.2 Measures'!$C:$W,21,FALSE),"N/A")</f>
        <v>#REF!</v>
      </c>
      <c r="P163" s="7" t="e">
        <f>IF(VLOOKUP($A163,'V2.5.2 Measures'!$C:$W,22,FALSE)&lt;&gt; "", VLOOKUP($A163,'V2.5.2 Measures'!$C:$W,22,FALSE),"N/A")</f>
        <v>#REF!</v>
      </c>
      <c r="Q163" s="7" t="e">
        <f>IF(VLOOKUP($A163,'V2.5.2 Measures'!$C:$W,23,FALSE)&lt;&gt; "", VLOOKUP($A163,'V2.5.2 Measures'!$C:$W,23,FALSE),"N/A")</f>
        <v>#REF!</v>
      </c>
      <c r="R163" s="7" t="e">
        <f>IF(VLOOKUP($A163,'V2.5.2 Measures'!$C:$W,24,FALSE)&lt;&gt; "", VLOOKUP($A163,'V2.5.2 Measures'!$C:$W,24,FALSE),"N/A")</f>
        <v>#REF!</v>
      </c>
      <c r="S163" s="7" t="e">
        <f>IF(VLOOKUP($A163,'V2.5.2 Measures'!$C:$W,25,FALSE)&lt;&gt; "", VLOOKUP($A163,'V2.5.2 Measures'!$C:$W,25,FALSE),"N/A")</f>
        <v>#REF!</v>
      </c>
      <c r="T163" s="7" t="e">
        <f>IF(VLOOKUP($A163,'V2.5.2 Measures'!$C:$W,2,FALSE)&lt;&gt; "", VLOOKUP($A163,'V2.5.2 Measures'!$C:$W,2,FALSE),"N/A")</f>
        <v>#REF!</v>
      </c>
      <c r="U163" s="7" t="e">
        <f>IF(VLOOKUP($A163,'V2.5.2 Measures'!$C:$W,3,FALSE)&lt;&gt; "", VLOOKUP($A163,'V2.5.2 Measures'!$C:$W,3,FALSE),"N/A")</f>
        <v>#REF!</v>
      </c>
      <c r="V163" s="7" t="e">
        <f>IF(VLOOKUP($A163,'V2.5.2 Measures'!$C:$W,26,FALSE)&lt;&gt; "", VLOOKUP($A163,'V2.5.2 Measures'!$C:$W,26,FALSE),"N/A")</f>
        <v>#REF!</v>
      </c>
      <c r="W163" s="7" t="e">
        <f>IF(VLOOKUP($A163,'V2.5.2 Measures'!$C:$W,44,FALSE)&lt;&gt; "", VLOOKUP($A163,'V2.5.2 Measures'!$C:$W,44,FALSE),"N/A")</f>
        <v>#REF!</v>
      </c>
    </row>
    <row r="164" spans="1:23" x14ac:dyDescent="0.35">
      <c r="A164" s="7" t="e">
        <f>'V2.5.2 Measures'!#REF!</f>
        <v>#REF!</v>
      </c>
      <c r="B164" s="7" t="e">
        <f>VLOOKUP($A164,'V2.5.2 Measures'!$C:$W,6,FALSE)</f>
        <v>#REF!</v>
      </c>
      <c r="C164" s="7" t="e">
        <f>VLOOKUP($A164,'V2.5.2 Measures'!$C:$W,8,FALSE)</f>
        <v>#REF!</v>
      </c>
      <c r="D164" s="7" t="e">
        <f>IF(VLOOKUP($A164,'V2.5.2 Measures'!$C:$W,4,FALSE)="","",VLOOKUP($A164,'V2.5.2 Measures'!$C:$W,4,FALSE))</f>
        <v>#REF!</v>
      </c>
      <c r="E164" s="7" t="e">
        <f>IF((VLOOKUP($A164,'V2.5.2 Measures'!$C:$W,8,FALSE)&lt;&gt;"")*AND(VLOOKUP($A164,'V2.5.2 Measures'!$C:$W,8,FALSE)&lt;&gt;"TBD"),VLOOKUP($A164,'V2.5.2 Measures'!$C:$W,8,FALSE),"N/A")</f>
        <v>#REF!</v>
      </c>
      <c r="F164" s="7" t="e">
        <f>IF((VLOOKUP($A164,'V2.5.2 Measures'!$C:$W,9,FALSE)&lt;&gt;"")*AND(VLOOKUP($A164,'V2.5.2 Measures'!$C:$W,9,FALSE)&lt;&gt;"TBD"),VLOOKUP($A164,'V2.5.2 Measures'!$C:$W,9,FALSE),"N/A")</f>
        <v>#REF!</v>
      </c>
      <c r="G164" s="7" t="e">
        <f>IF((VLOOKUP($A164,'V2.5.2 Measures'!$C:$W,10,FALSE)&lt;&gt;"")*AND(VLOOKUP($A164,'V2.5.2 Measures'!$C:$W,10,FALSE)&lt;&gt;"TBD"),VLOOKUP($A164,'V2.5.2 Measures'!$C:$W,10,FALSE),"N/A")</f>
        <v>#REF!</v>
      </c>
      <c r="H164" s="7" t="e">
        <f>IF(VLOOKUP($A164,'V2.5.2 Measures'!$C:$W,14,FALSE)&lt;&gt; "", VLOOKUP($A164,'V2.5.2 Measures'!$C:$W,14,FALSE),"N/A")</f>
        <v>#REF!</v>
      </c>
      <c r="I164" s="7" t="e">
        <f>IF(VLOOKUP($A164,'V2.5.2 Measures'!$C:$W,15,FALSE)&lt;&gt; "", VLOOKUP($A164,'V2.5.2 Measures'!$C:$W,15,FALSE),"N/A")</f>
        <v>#REF!</v>
      </c>
      <c r="J164" s="7" t="e">
        <f>IF(VLOOKUP($A164,'V2.5.2 Measures'!$C:$W,16,FALSE)&lt;&gt; "", VLOOKUP($A164,'V2.5.2 Measures'!$C:$W,16,FALSE),"N/A")</f>
        <v>#REF!</v>
      </c>
      <c r="K164" s="7" t="e">
        <f>IF(VLOOKUP($A164,'V2.5.2 Measures'!$C:$W,17,FALSE)&lt;&gt; "", VLOOKUP($A164,'V2.5.2 Measures'!$C:$W,17,FALSE),"N/A")</f>
        <v>#REF!</v>
      </c>
      <c r="L164" s="7" t="e">
        <f>IF(VLOOKUP($A164,'V2.5.2 Measures'!$C:$W,18,FALSE)&lt;&gt; "", VLOOKUP($A164,'V2.5.2 Measures'!$C:$W,18,FALSE),"N/A")</f>
        <v>#REF!</v>
      </c>
      <c r="M164" s="7" t="e">
        <f>IF(VLOOKUP($A164,'V2.5.2 Measures'!$C:$W,19,FALSE)&lt;&gt; "", VLOOKUP($A164,'V2.5.2 Measures'!$C:$W,19,FALSE),"N/A")</f>
        <v>#REF!</v>
      </c>
      <c r="N164" s="7" t="e">
        <f>IF(VLOOKUP($A164,'V2.5.2 Measures'!$C:$W,20,FALSE)&lt;&gt; "", VLOOKUP($A164,'V2.5.2 Measures'!$C:$W,20,FALSE),"N/A")</f>
        <v>#REF!</v>
      </c>
      <c r="O164" s="7" t="e">
        <f>IF(VLOOKUP($A164,'V2.5.2 Measures'!$C:$W,21,FALSE)&lt;&gt; "", VLOOKUP($A164,'V2.5.2 Measures'!$C:$W,21,FALSE),"N/A")</f>
        <v>#REF!</v>
      </c>
      <c r="P164" s="7" t="e">
        <f>IF(VLOOKUP($A164,'V2.5.2 Measures'!$C:$W,22,FALSE)&lt;&gt; "", VLOOKUP($A164,'V2.5.2 Measures'!$C:$W,22,FALSE),"N/A")</f>
        <v>#REF!</v>
      </c>
      <c r="Q164" s="7" t="e">
        <f>IF(VLOOKUP($A164,'V2.5.2 Measures'!$C:$W,23,FALSE)&lt;&gt; "", VLOOKUP($A164,'V2.5.2 Measures'!$C:$W,23,FALSE),"N/A")</f>
        <v>#REF!</v>
      </c>
      <c r="R164" s="7" t="e">
        <f>IF(VLOOKUP($A164,'V2.5.2 Measures'!$C:$W,24,FALSE)&lt;&gt; "", VLOOKUP($A164,'V2.5.2 Measures'!$C:$W,24,FALSE),"N/A")</f>
        <v>#REF!</v>
      </c>
      <c r="S164" s="7" t="e">
        <f>IF(VLOOKUP($A164,'V2.5.2 Measures'!$C:$W,25,FALSE)&lt;&gt; "", VLOOKUP($A164,'V2.5.2 Measures'!$C:$W,25,FALSE),"N/A")</f>
        <v>#REF!</v>
      </c>
      <c r="T164" s="7" t="e">
        <f>IF(VLOOKUP($A164,'V2.5.2 Measures'!$C:$W,2,FALSE)&lt;&gt; "", VLOOKUP($A164,'V2.5.2 Measures'!$C:$W,2,FALSE),"N/A")</f>
        <v>#REF!</v>
      </c>
      <c r="U164" s="7" t="e">
        <f>IF(VLOOKUP($A164,'V2.5.2 Measures'!$C:$W,3,FALSE)&lt;&gt; "", VLOOKUP($A164,'V2.5.2 Measures'!$C:$W,3,FALSE),"N/A")</f>
        <v>#REF!</v>
      </c>
      <c r="V164" s="7" t="e">
        <f>IF(VLOOKUP($A164,'V2.5.2 Measures'!$C:$W,26,FALSE)&lt;&gt; "", VLOOKUP($A164,'V2.5.2 Measures'!$C:$W,26,FALSE),"N/A")</f>
        <v>#REF!</v>
      </c>
      <c r="W164" s="7" t="e">
        <f>IF(VLOOKUP($A164,'V2.5.2 Measures'!$C:$W,44,FALSE)&lt;&gt; "", VLOOKUP($A164,'V2.5.2 Measures'!$C:$W,44,FALSE),"N/A")</f>
        <v>#REF!</v>
      </c>
    </row>
    <row r="165" spans="1:23" x14ac:dyDescent="0.35">
      <c r="A165" s="7" t="e">
        <f>'V2.5.2 Measures'!#REF!</f>
        <v>#REF!</v>
      </c>
      <c r="B165" s="7" t="e">
        <f>VLOOKUP($A165,'V2.5.2 Measures'!$C:$W,6,FALSE)</f>
        <v>#REF!</v>
      </c>
      <c r="C165" s="7" t="e">
        <f>VLOOKUP($A165,'V2.5.2 Measures'!$C:$W,8,FALSE)</f>
        <v>#REF!</v>
      </c>
      <c r="D165" s="7" t="e">
        <f>IF(VLOOKUP($A165,'V2.5.2 Measures'!$C:$W,4,FALSE)="","",VLOOKUP($A165,'V2.5.2 Measures'!$C:$W,4,FALSE))</f>
        <v>#REF!</v>
      </c>
      <c r="E165" s="7" t="e">
        <f>IF((VLOOKUP($A165,'V2.5.2 Measures'!$C:$W,8,FALSE)&lt;&gt;"")*AND(VLOOKUP($A165,'V2.5.2 Measures'!$C:$W,8,FALSE)&lt;&gt;"TBD"),VLOOKUP($A165,'V2.5.2 Measures'!$C:$W,8,FALSE),"N/A")</f>
        <v>#REF!</v>
      </c>
      <c r="F165" s="7" t="e">
        <f>IF((VLOOKUP($A165,'V2.5.2 Measures'!$C:$W,9,FALSE)&lt;&gt;"")*AND(VLOOKUP($A165,'V2.5.2 Measures'!$C:$W,9,FALSE)&lt;&gt;"TBD"),VLOOKUP($A165,'V2.5.2 Measures'!$C:$W,9,FALSE),"N/A")</f>
        <v>#REF!</v>
      </c>
      <c r="G165" s="7" t="e">
        <f>IF((VLOOKUP($A165,'V2.5.2 Measures'!$C:$W,10,FALSE)&lt;&gt;"")*AND(VLOOKUP($A165,'V2.5.2 Measures'!$C:$W,10,FALSE)&lt;&gt;"TBD"),VLOOKUP($A165,'V2.5.2 Measures'!$C:$W,10,FALSE),"N/A")</f>
        <v>#REF!</v>
      </c>
      <c r="H165" s="7" t="e">
        <f>IF(VLOOKUP($A165,'V2.5.2 Measures'!$C:$W,14,FALSE)&lt;&gt; "", VLOOKUP($A165,'V2.5.2 Measures'!$C:$W,14,FALSE),"N/A")</f>
        <v>#REF!</v>
      </c>
      <c r="I165" s="7" t="e">
        <f>IF(VLOOKUP($A165,'V2.5.2 Measures'!$C:$W,15,FALSE)&lt;&gt; "", VLOOKUP($A165,'V2.5.2 Measures'!$C:$W,15,FALSE),"N/A")</f>
        <v>#REF!</v>
      </c>
      <c r="J165" s="7" t="e">
        <f>IF(VLOOKUP($A165,'V2.5.2 Measures'!$C:$W,16,FALSE)&lt;&gt; "", VLOOKUP($A165,'V2.5.2 Measures'!$C:$W,16,FALSE),"N/A")</f>
        <v>#REF!</v>
      </c>
      <c r="K165" s="7" t="e">
        <f>IF(VLOOKUP($A165,'V2.5.2 Measures'!$C:$W,17,FALSE)&lt;&gt; "", VLOOKUP($A165,'V2.5.2 Measures'!$C:$W,17,FALSE),"N/A")</f>
        <v>#REF!</v>
      </c>
      <c r="L165" s="7" t="e">
        <f>IF(VLOOKUP($A165,'V2.5.2 Measures'!$C:$W,18,FALSE)&lt;&gt; "", VLOOKUP($A165,'V2.5.2 Measures'!$C:$W,18,FALSE),"N/A")</f>
        <v>#REF!</v>
      </c>
      <c r="M165" s="7" t="e">
        <f>IF(VLOOKUP($A165,'V2.5.2 Measures'!$C:$W,19,FALSE)&lt;&gt; "", VLOOKUP($A165,'V2.5.2 Measures'!$C:$W,19,FALSE),"N/A")</f>
        <v>#REF!</v>
      </c>
      <c r="N165" s="7" t="e">
        <f>IF(VLOOKUP($A165,'V2.5.2 Measures'!$C:$W,20,FALSE)&lt;&gt; "", VLOOKUP($A165,'V2.5.2 Measures'!$C:$W,20,FALSE),"N/A")</f>
        <v>#REF!</v>
      </c>
      <c r="O165" s="7" t="e">
        <f>IF(VLOOKUP($A165,'V2.5.2 Measures'!$C:$W,21,FALSE)&lt;&gt; "", VLOOKUP($A165,'V2.5.2 Measures'!$C:$W,21,FALSE),"N/A")</f>
        <v>#REF!</v>
      </c>
      <c r="P165" s="7" t="e">
        <f>IF(VLOOKUP($A165,'V2.5.2 Measures'!$C:$W,22,FALSE)&lt;&gt; "", VLOOKUP($A165,'V2.5.2 Measures'!$C:$W,22,FALSE),"N/A")</f>
        <v>#REF!</v>
      </c>
      <c r="Q165" s="7" t="e">
        <f>IF(VLOOKUP($A165,'V2.5.2 Measures'!$C:$W,23,FALSE)&lt;&gt; "", VLOOKUP($A165,'V2.5.2 Measures'!$C:$W,23,FALSE),"N/A")</f>
        <v>#REF!</v>
      </c>
      <c r="R165" s="7" t="e">
        <f>IF(VLOOKUP($A165,'V2.5.2 Measures'!$C:$W,24,FALSE)&lt;&gt; "", VLOOKUP($A165,'V2.5.2 Measures'!$C:$W,24,FALSE),"N/A")</f>
        <v>#REF!</v>
      </c>
      <c r="S165" s="7" t="e">
        <f>IF(VLOOKUP($A165,'V2.5.2 Measures'!$C:$W,25,FALSE)&lt;&gt; "", VLOOKUP($A165,'V2.5.2 Measures'!$C:$W,25,FALSE),"N/A")</f>
        <v>#REF!</v>
      </c>
      <c r="T165" s="7" t="e">
        <f>IF(VLOOKUP($A165,'V2.5.2 Measures'!$C:$W,2,FALSE)&lt;&gt; "", VLOOKUP($A165,'V2.5.2 Measures'!$C:$W,2,FALSE),"N/A")</f>
        <v>#REF!</v>
      </c>
      <c r="U165" s="7" t="e">
        <f>IF(VLOOKUP($A165,'V2.5.2 Measures'!$C:$W,3,FALSE)&lt;&gt; "", VLOOKUP($A165,'V2.5.2 Measures'!$C:$W,3,FALSE),"N/A")</f>
        <v>#REF!</v>
      </c>
      <c r="V165" s="7" t="e">
        <f>IF(VLOOKUP($A165,'V2.5.2 Measures'!$C:$W,26,FALSE)&lt;&gt; "", VLOOKUP($A165,'V2.5.2 Measures'!$C:$W,26,FALSE),"N/A")</f>
        <v>#REF!</v>
      </c>
      <c r="W165" s="7" t="e">
        <f>IF(VLOOKUP($A165,'V2.5.2 Measures'!$C:$W,44,FALSE)&lt;&gt; "", VLOOKUP($A165,'V2.5.2 Measures'!$C:$W,44,FALSE),"N/A")</f>
        <v>#REF!</v>
      </c>
    </row>
    <row r="166" spans="1:23" x14ac:dyDescent="0.35">
      <c r="A166" s="7" t="e">
        <f>'V2.5.2 Measures'!#REF!</f>
        <v>#REF!</v>
      </c>
      <c r="B166" s="7" t="e">
        <f>VLOOKUP($A166,'V2.5.2 Measures'!$C:$W,6,FALSE)</f>
        <v>#REF!</v>
      </c>
      <c r="C166" s="7" t="e">
        <f>VLOOKUP($A166,'V2.5.2 Measures'!$C:$W,8,FALSE)</f>
        <v>#REF!</v>
      </c>
      <c r="D166" s="7" t="e">
        <f>IF(VLOOKUP($A166,'V2.5.2 Measures'!$C:$W,4,FALSE)="","",VLOOKUP($A166,'V2.5.2 Measures'!$C:$W,4,FALSE))</f>
        <v>#REF!</v>
      </c>
      <c r="E166" s="7" t="e">
        <f>IF((VLOOKUP($A166,'V2.5.2 Measures'!$C:$W,8,FALSE)&lt;&gt;"")*AND(VLOOKUP($A166,'V2.5.2 Measures'!$C:$W,8,FALSE)&lt;&gt;"TBD"),VLOOKUP($A166,'V2.5.2 Measures'!$C:$W,8,FALSE),"N/A")</f>
        <v>#REF!</v>
      </c>
      <c r="F166" s="7" t="e">
        <f>IF((VLOOKUP($A166,'V2.5.2 Measures'!$C:$W,9,FALSE)&lt;&gt;"")*AND(VLOOKUP($A166,'V2.5.2 Measures'!$C:$W,9,FALSE)&lt;&gt;"TBD"),VLOOKUP($A166,'V2.5.2 Measures'!$C:$W,9,FALSE),"N/A")</f>
        <v>#REF!</v>
      </c>
      <c r="G166" s="7" t="e">
        <f>IF((VLOOKUP($A166,'V2.5.2 Measures'!$C:$W,10,FALSE)&lt;&gt;"")*AND(VLOOKUP($A166,'V2.5.2 Measures'!$C:$W,10,FALSE)&lt;&gt;"TBD"),VLOOKUP($A166,'V2.5.2 Measures'!$C:$W,10,FALSE),"N/A")</f>
        <v>#REF!</v>
      </c>
      <c r="H166" s="7" t="e">
        <f>IF(VLOOKUP($A166,'V2.5.2 Measures'!$C:$W,14,FALSE)&lt;&gt; "", VLOOKUP($A166,'V2.5.2 Measures'!$C:$W,14,FALSE),"N/A")</f>
        <v>#REF!</v>
      </c>
      <c r="I166" s="7" t="e">
        <f>IF(VLOOKUP($A166,'V2.5.2 Measures'!$C:$W,15,FALSE)&lt;&gt; "", VLOOKUP($A166,'V2.5.2 Measures'!$C:$W,15,FALSE),"N/A")</f>
        <v>#REF!</v>
      </c>
      <c r="J166" s="7" t="e">
        <f>IF(VLOOKUP($A166,'V2.5.2 Measures'!$C:$W,16,FALSE)&lt;&gt; "", VLOOKUP($A166,'V2.5.2 Measures'!$C:$W,16,FALSE),"N/A")</f>
        <v>#REF!</v>
      </c>
      <c r="K166" s="7" t="e">
        <f>IF(VLOOKUP($A166,'V2.5.2 Measures'!$C:$W,17,FALSE)&lt;&gt; "", VLOOKUP($A166,'V2.5.2 Measures'!$C:$W,17,FALSE),"N/A")</f>
        <v>#REF!</v>
      </c>
      <c r="L166" s="7" t="e">
        <f>IF(VLOOKUP($A166,'V2.5.2 Measures'!$C:$W,18,FALSE)&lt;&gt; "", VLOOKUP($A166,'V2.5.2 Measures'!$C:$W,18,FALSE),"N/A")</f>
        <v>#REF!</v>
      </c>
      <c r="M166" s="7" t="e">
        <f>IF(VLOOKUP($A166,'V2.5.2 Measures'!$C:$W,19,FALSE)&lt;&gt; "", VLOOKUP($A166,'V2.5.2 Measures'!$C:$W,19,FALSE),"N/A")</f>
        <v>#REF!</v>
      </c>
      <c r="N166" s="7" t="e">
        <f>IF(VLOOKUP($A166,'V2.5.2 Measures'!$C:$W,20,FALSE)&lt;&gt; "", VLOOKUP($A166,'V2.5.2 Measures'!$C:$W,20,FALSE),"N/A")</f>
        <v>#REF!</v>
      </c>
      <c r="O166" s="7" t="e">
        <f>IF(VLOOKUP($A166,'V2.5.2 Measures'!$C:$W,21,FALSE)&lt;&gt; "", VLOOKUP($A166,'V2.5.2 Measures'!$C:$W,21,FALSE),"N/A")</f>
        <v>#REF!</v>
      </c>
      <c r="P166" s="7" t="e">
        <f>IF(VLOOKUP($A166,'V2.5.2 Measures'!$C:$W,22,FALSE)&lt;&gt; "", VLOOKUP($A166,'V2.5.2 Measures'!$C:$W,22,FALSE),"N/A")</f>
        <v>#REF!</v>
      </c>
      <c r="Q166" s="7" t="e">
        <f>IF(VLOOKUP($A166,'V2.5.2 Measures'!$C:$W,23,FALSE)&lt;&gt; "", VLOOKUP($A166,'V2.5.2 Measures'!$C:$W,23,FALSE),"N/A")</f>
        <v>#REF!</v>
      </c>
      <c r="R166" s="7" t="e">
        <f>IF(VLOOKUP($A166,'V2.5.2 Measures'!$C:$W,24,FALSE)&lt;&gt; "", VLOOKUP($A166,'V2.5.2 Measures'!$C:$W,24,FALSE),"N/A")</f>
        <v>#REF!</v>
      </c>
      <c r="S166" s="7" t="e">
        <f>IF(VLOOKUP($A166,'V2.5.2 Measures'!$C:$W,25,FALSE)&lt;&gt; "", VLOOKUP($A166,'V2.5.2 Measures'!$C:$W,25,FALSE),"N/A")</f>
        <v>#REF!</v>
      </c>
      <c r="T166" s="7" t="e">
        <f>IF(VLOOKUP($A166,'V2.5.2 Measures'!$C:$W,2,FALSE)&lt;&gt; "", VLOOKUP($A166,'V2.5.2 Measures'!$C:$W,2,FALSE),"N/A")</f>
        <v>#REF!</v>
      </c>
      <c r="U166" s="7" t="e">
        <f>IF(VLOOKUP($A166,'V2.5.2 Measures'!$C:$W,3,FALSE)&lt;&gt; "", VLOOKUP($A166,'V2.5.2 Measures'!$C:$W,3,FALSE),"N/A")</f>
        <v>#REF!</v>
      </c>
      <c r="V166" s="7" t="e">
        <f>IF(VLOOKUP($A166,'V2.5.2 Measures'!$C:$W,26,FALSE)&lt;&gt; "", VLOOKUP($A166,'V2.5.2 Measures'!$C:$W,26,FALSE),"N/A")</f>
        <v>#REF!</v>
      </c>
      <c r="W166" s="7" t="e">
        <f>IF(VLOOKUP($A166,'V2.5.2 Measures'!$C:$W,44,FALSE)&lt;&gt; "", VLOOKUP($A166,'V2.5.2 Measures'!$C:$W,44,FALSE),"N/A")</f>
        <v>#REF!</v>
      </c>
    </row>
    <row r="167" spans="1:23" x14ac:dyDescent="0.35">
      <c r="A167" s="7" t="e">
        <f>'V2.5.2 Measures'!#REF!</f>
        <v>#REF!</v>
      </c>
      <c r="B167" s="7" t="e">
        <f>VLOOKUP($A167,'V2.5.2 Measures'!$C:$W,6,FALSE)</f>
        <v>#REF!</v>
      </c>
      <c r="C167" s="7" t="e">
        <f>VLOOKUP($A167,'V2.5.2 Measures'!$C:$W,8,FALSE)</f>
        <v>#REF!</v>
      </c>
      <c r="D167" s="7" t="e">
        <f>IF(VLOOKUP($A167,'V2.5.2 Measures'!$C:$W,4,FALSE)="","",VLOOKUP($A167,'V2.5.2 Measures'!$C:$W,4,FALSE))</f>
        <v>#REF!</v>
      </c>
      <c r="E167" s="7" t="e">
        <f>IF((VLOOKUP($A167,'V2.5.2 Measures'!$C:$W,8,FALSE)&lt;&gt;"")*AND(VLOOKUP($A167,'V2.5.2 Measures'!$C:$W,8,FALSE)&lt;&gt;"TBD"),VLOOKUP($A167,'V2.5.2 Measures'!$C:$W,8,FALSE),"N/A")</f>
        <v>#REF!</v>
      </c>
      <c r="F167" s="7" t="e">
        <f>IF((VLOOKUP($A167,'V2.5.2 Measures'!$C:$W,9,FALSE)&lt;&gt;"")*AND(VLOOKUP($A167,'V2.5.2 Measures'!$C:$W,9,FALSE)&lt;&gt;"TBD"),VLOOKUP($A167,'V2.5.2 Measures'!$C:$W,9,FALSE),"N/A")</f>
        <v>#REF!</v>
      </c>
      <c r="G167" s="7" t="e">
        <f>IF((VLOOKUP($A167,'V2.5.2 Measures'!$C:$W,10,FALSE)&lt;&gt;"")*AND(VLOOKUP($A167,'V2.5.2 Measures'!$C:$W,10,FALSE)&lt;&gt;"TBD"),VLOOKUP($A167,'V2.5.2 Measures'!$C:$W,10,FALSE),"N/A")</f>
        <v>#REF!</v>
      </c>
      <c r="H167" s="7" t="e">
        <f>IF(VLOOKUP($A167,'V2.5.2 Measures'!$C:$W,14,FALSE)&lt;&gt; "", VLOOKUP($A167,'V2.5.2 Measures'!$C:$W,14,FALSE),"N/A")</f>
        <v>#REF!</v>
      </c>
      <c r="I167" s="7" t="e">
        <f>IF(VLOOKUP($A167,'V2.5.2 Measures'!$C:$W,15,FALSE)&lt;&gt; "", VLOOKUP($A167,'V2.5.2 Measures'!$C:$W,15,FALSE),"N/A")</f>
        <v>#REF!</v>
      </c>
      <c r="J167" s="7" t="e">
        <f>IF(VLOOKUP($A167,'V2.5.2 Measures'!$C:$W,16,FALSE)&lt;&gt; "", VLOOKUP($A167,'V2.5.2 Measures'!$C:$W,16,FALSE),"N/A")</f>
        <v>#REF!</v>
      </c>
      <c r="K167" s="7" t="e">
        <f>IF(VLOOKUP($A167,'V2.5.2 Measures'!$C:$W,17,FALSE)&lt;&gt; "", VLOOKUP($A167,'V2.5.2 Measures'!$C:$W,17,FALSE),"N/A")</f>
        <v>#REF!</v>
      </c>
      <c r="L167" s="7" t="e">
        <f>IF(VLOOKUP($A167,'V2.5.2 Measures'!$C:$W,18,FALSE)&lt;&gt; "", VLOOKUP($A167,'V2.5.2 Measures'!$C:$W,18,FALSE),"N/A")</f>
        <v>#REF!</v>
      </c>
      <c r="M167" s="7" t="e">
        <f>IF(VLOOKUP($A167,'V2.5.2 Measures'!$C:$W,19,FALSE)&lt;&gt; "", VLOOKUP($A167,'V2.5.2 Measures'!$C:$W,19,FALSE),"N/A")</f>
        <v>#REF!</v>
      </c>
      <c r="N167" s="7" t="e">
        <f>IF(VLOOKUP($A167,'V2.5.2 Measures'!$C:$W,20,FALSE)&lt;&gt; "", VLOOKUP($A167,'V2.5.2 Measures'!$C:$W,20,FALSE),"N/A")</f>
        <v>#REF!</v>
      </c>
      <c r="O167" s="7" t="e">
        <f>IF(VLOOKUP($A167,'V2.5.2 Measures'!$C:$W,21,FALSE)&lt;&gt; "", VLOOKUP($A167,'V2.5.2 Measures'!$C:$W,21,FALSE),"N/A")</f>
        <v>#REF!</v>
      </c>
      <c r="P167" s="7" t="e">
        <f>IF(VLOOKUP($A167,'V2.5.2 Measures'!$C:$W,22,FALSE)&lt;&gt; "", VLOOKUP($A167,'V2.5.2 Measures'!$C:$W,22,FALSE),"N/A")</f>
        <v>#REF!</v>
      </c>
      <c r="Q167" s="7" t="e">
        <f>IF(VLOOKUP($A167,'V2.5.2 Measures'!$C:$W,23,FALSE)&lt;&gt; "", VLOOKUP($A167,'V2.5.2 Measures'!$C:$W,23,FALSE),"N/A")</f>
        <v>#REF!</v>
      </c>
      <c r="R167" s="7" t="e">
        <f>IF(VLOOKUP($A167,'V2.5.2 Measures'!$C:$W,24,FALSE)&lt;&gt; "", VLOOKUP($A167,'V2.5.2 Measures'!$C:$W,24,FALSE),"N/A")</f>
        <v>#REF!</v>
      </c>
      <c r="S167" s="7" t="e">
        <f>IF(VLOOKUP($A167,'V2.5.2 Measures'!$C:$W,25,FALSE)&lt;&gt; "", VLOOKUP($A167,'V2.5.2 Measures'!$C:$W,25,FALSE),"N/A")</f>
        <v>#REF!</v>
      </c>
      <c r="T167" s="7" t="e">
        <f>IF(VLOOKUP($A167,'V2.5.2 Measures'!$C:$W,2,FALSE)&lt;&gt; "", VLOOKUP($A167,'V2.5.2 Measures'!$C:$W,2,FALSE),"N/A")</f>
        <v>#REF!</v>
      </c>
      <c r="U167" s="7" t="e">
        <f>IF(VLOOKUP($A167,'V2.5.2 Measures'!$C:$W,3,FALSE)&lt;&gt; "", VLOOKUP($A167,'V2.5.2 Measures'!$C:$W,3,FALSE),"N/A")</f>
        <v>#REF!</v>
      </c>
      <c r="V167" s="7" t="e">
        <f>IF(VLOOKUP($A167,'V2.5.2 Measures'!$C:$W,26,FALSE)&lt;&gt; "", VLOOKUP($A167,'V2.5.2 Measures'!$C:$W,26,FALSE),"N/A")</f>
        <v>#REF!</v>
      </c>
      <c r="W167" s="7" t="e">
        <f>IF(VLOOKUP($A167,'V2.5.2 Measures'!$C:$W,44,FALSE)&lt;&gt; "", VLOOKUP($A167,'V2.5.2 Measures'!$C:$W,44,FALSE),"N/A")</f>
        <v>#REF!</v>
      </c>
    </row>
    <row r="168" spans="1:23" x14ac:dyDescent="0.35">
      <c r="A168" s="7" t="e">
        <f>'V2.5.2 Measures'!#REF!</f>
        <v>#REF!</v>
      </c>
      <c r="B168" s="7" t="e">
        <f>VLOOKUP($A168,'V2.5.2 Measures'!$C:$W,6,FALSE)</f>
        <v>#REF!</v>
      </c>
      <c r="C168" s="7" t="e">
        <f>VLOOKUP($A168,'V2.5.2 Measures'!$C:$W,8,FALSE)</f>
        <v>#REF!</v>
      </c>
      <c r="D168" s="7" t="e">
        <f>IF(VLOOKUP($A168,'V2.5.2 Measures'!$C:$W,4,FALSE)="","",VLOOKUP($A168,'V2.5.2 Measures'!$C:$W,4,FALSE))</f>
        <v>#REF!</v>
      </c>
      <c r="E168" s="7" t="e">
        <f>IF((VLOOKUP($A168,'V2.5.2 Measures'!$C:$W,8,FALSE)&lt;&gt;"")*AND(VLOOKUP($A168,'V2.5.2 Measures'!$C:$W,8,FALSE)&lt;&gt;"TBD"),VLOOKUP($A168,'V2.5.2 Measures'!$C:$W,8,FALSE),"N/A")</f>
        <v>#REF!</v>
      </c>
      <c r="F168" s="7" t="e">
        <f>IF((VLOOKUP($A168,'V2.5.2 Measures'!$C:$W,9,FALSE)&lt;&gt;"")*AND(VLOOKUP($A168,'V2.5.2 Measures'!$C:$W,9,FALSE)&lt;&gt;"TBD"),VLOOKUP($A168,'V2.5.2 Measures'!$C:$W,9,FALSE),"N/A")</f>
        <v>#REF!</v>
      </c>
      <c r="G168" s="7" t="e">
        <f>IF((VLOOKUP($A168,'V2.5.2 Measures'!$C:$W,10,FALSE)&lt;&gt;"")*AND(VLOOKUP($A168,'V2.5.2 Measures'!$C:$W,10,FALSE)&lt;&gt;"TBD"),VLOOKUP($A168,'V2.5.2 Measures'!$C:$W,10,FALSE),"N/A")</f>
        <v>#REF!</v>
      </c>
      <c r="H168" s="7" t="e">
        <f>IF(VLOOKUP($A168,'V2.5.2 Measures'!$C:$W,14,FALSE)&lt;&gt; "", VLOOKUP($A168,'V2.5.2 Measures'!$C:$W,14,FALSE),"N/A")</f>
        <v>#REF!</v>
      </c>
      <c r="I168" s="7" t="e">
        <f>IF(VLOOKUP($A168,'V2.5.2 Measures'!$C:$W,15,FALSE)&lt;&gt; "", VLOOKUP($A168,'V2.5.2 Measures'!$C:$W,15,FALSE),"N/A")</f>
        <v>#REF!</v>
      </c>
      <c r="J168" s="7" t="e">
        <f>IF(VLOOKUP($A168,'V2.5.2 Measures'!$C:$W,16,FALSE)&lt;&gt; "", VLOOKUP($A168,'V2.5.2 Measures'!$C:$W,16,FALSE),"N/A")</f>
        <v>#REF!</v>
      </c>
      <c r="K168" s="7" t="e">
        <f>IF(VLOOKUP($A168,'V2.5.2 Measures'!$C:$W,17,FALSE)&lt;&gt; "", VLOOKUP($A168,'V2.5.2 Measures'!$C:$W,17,FALSE),"N/A")</f>
        <v>#REF!</v>
      </c>
      <c r="L168" s="7" t="e">
        <f>IF(VLOOKUP($A168,'V2.5.2 Measures'!$C:$W,18,FALSE)&lt;&gt; "", VLOOKUP($A168,'V2.5.2 Measures'!$C:$W,18,FALSE),"N/A")</f>
        <v>#REF!</v>
      </c>
      <c r="M168" s="7" t="e">
        <f>IF(VLOOKUP($A168,'V2.5.2 Measures'!$C:$W,19,FALSE)&lt;&gt; "", VLOOKUP($A168,'V2.5.2 Measures'!$C:$W,19,FALSE),"N/A")</f>
        <v>#REF!</v>
      </c>
      <c r="N168" s="7" t="e">
        <f>IF(VLOOKUP($A168,'V2.5.2 Measures'!$C:$W,20,FALSE)&lt;&gt; "", VLOOKUP($A168,'V2.5.2 Measures'!$C:$W,20,FALSE),"N/A")</f>
        <v>#REF!</v>
      </c>
      <c r="O168" s="7" t="e">
        <f>IF(VLOOKUP($A168,'V2.5.2 Measures'!$C:$W,21,FALSE)&lt;&gt; "", VLOOKUP($A168,'V2.5.2 Measures'!$C:$W,21,FALSE),"N/A")</f>
        <v>#REF!</v>
      </c>
      <c r="P168" s="7" t="e">
        <f>IF(VLOOKUP($A168,'V2.5.2 Measures'!$C:$W,22,FALSE)&lt;&gt; "", VLOOKUP($A168,'V2.5.2 Measures'!$C:$W,22,FALSE),"N/A")</f>
        <v>#REF!</v>
      </c>
      <c r="Q168" s="7" t="e">
        <f>IF(VLOOKUP($A168,'V2.5.2 Measures'!$C:$W,23,FALSE)&lt;&gt; "", VLOOKUP($A168,'V2.5.2 Measures'!$C:$W,23,FALSE),"N/A")</f>
        <v>#REF!</v>
      </c>
      <c r="R168" s="7" t="e">
        <f>IF(VLOOKUP($A168,'V2.5.2 Measures'!$C:$W,24,FALSE)&lt;&gt; "", VLOOKUP($A168,'V2.5.2 Measures'!$C:$W,24,FALSE),"N/A")</f>
        <v>#REF!</v>
      </c>
      <c r="S168" s="7" t="e">
        <f>IF(VLOOKUP($A168,'V2.5.2 Measures'!$C:$W,25,FALSE)&lt;&gt; "", VLOOKUP($A168,'V2.5.2 Measures'!$C:$W,25,FALSE),"N/A")</f>
        <v>#REF!</v>
      </c>
      <c r="T168" s="7" t="e">
        <f>IF(VLOOKUP($A168,'V2.5.2 Measures'!$C:$W,2,FALSE)&lt;&gt; "", VLOOKUP($A168,'V2.5.2 Measures'!$C:$W,2,FALSE),"N/A")</f>
        <v>#REF!</v>
      </c>
      <c r="U168" s="7" t="e">
        <f>IF(VLOOKUP($A168,'V2.5.2 Measures'!$C:$W,3,FALSE)&lt;&gt; "", VLOOKUP($A168,'V2.5.2 Measures'!$C:$W,3,FALSE),"N/A")</f>
        <v>#REF!</v>
      </c>
      <c r="V168" s="7" t="e">
        <f>IF(VLOOKUP($A168,'V2.5.2 Measures'!$C:$W,26,FALSE)&lt;&gt; "", VLOOKUP($A168,'V2.5.2 Measures'!$C:$W,26,FALSE),"N/A")</f>
        <v>#REF!</v>
      </c>
      <c r="W168" s="7" t="e">
        <f>IF(VLOOKUP($A168,'V2.5.2 Measures'!$C:$W,44,FALSE)&lt;&gt; "", VLOOKUP($A168,'V2.5.2 Measures'!$C:$W,44,FALSE),"N/A")</f>
        <v>#REF!</v>
      </c>
    </row>
    <row r="169" spans="1:23" x14ac:dyDescent="0.35">
      <c r="A169" s="7" t="e">
        <f>'V2.5.2 Measures'!#REF!</f>
        <v>#REF!</v>
      </c>
      <c r="B169" s="7" t="e">
        <f>VLOOKUP($A169,'V2.5.2 Measures'!$C:$W,6,FALSE)</f>
        <v>#REF!</v>
      </c>
      <c r="C169" s="7" t="e">
        <f>VLOOKUP($A169,'V2.5.2 Measures'!$C:$W,8,FALSE)</f>
        <v>#REF!</v>
      </c>
      <c r="D169" s="7" t="e">
        <f>IF(VLOOKUP($A169,'V2.5.2 Measures'!$C:$W,4,FALSE)="","",VLOOKUP($A169,'V2.5.2 Measures'!$C:$W,4,FALSE))</f>
        <v>#REF!</v>
      </c>
      <c r="E169" s="7" t="e">
        <f>IF((VLOOKUP($A169,'V2.5.2 Measures'!$C:$W,8,FALSE)&lt;&gt;"")*AND(VLOOKUP($A169,'V2.5.2 Measures'!$C:$W,8,FALSE)&lt;&gt;"TBD"),VLOOKUP($A169,'V2.5.2 Measures'!$C:$W,8,FALSE),"N/A")</f>
        <v>#REF!</v>
      </c>
      <c r="F169" s="7" t="e">
        <f>IF((VLOOKUP($A169,'V2.5.2 Measures'!$C:$W,9,FALSE)&lt;&gt;"")*AND(VLOOKUP($A169,'V2.5.2 Measures'!$C:$W,9,FALSE)&lt;&gt;"TBD"),VLOOKUP($A169,'V2.5.2 Measures'!$C:$W,9,FALSE),"N/A")</f>
        <v>#REF!</v>
      </c>
      <c r="G169" s="7" t="e">
        <f>IF((VLOOKUP($A169,'V2.5.2 Measures'!$C:$W,10,FALSE)&lt;&gt;"")*AND(VLOOKUP($A169,'V2.5.2 Measures'!$C:$W,10,FALSE)&lt;&gt;"TBD"),VLOOKUP($A169,'V2.5.2 Measures'!$C:$W,10,FALSE),"N/A")</f>
        <v>#REF!</v>
      </c>
      <c r="H169" s="7" t="e">
        <f>IF(VLOOKUP($A169,'V2.5.2 Measures'!$C:$W,14,FALSE)&lt;&gt; "", VLOOKUP($A169,'V2.5.2 Measures'!$C:$W,14,FALSE),"N/A")</f>
        <v>#REF!</v>
      </c>
      <c r="I169" s="7" t="e">
        <f>IF(VLOOKUP($A169,'V2.5.2 Measures'!$C:$W,15,FALSE)&lt;&gt; "", VLOOKUP($A169,'V2.5.2 Measures'!$C:$W,15,FALSE),"N/A")</f>
        <v>#REF!</v>
      </c>
      <c r="J169" s="7" t="e">
        <f>IF(VLOOKUP($A169,'V2.5.2 Measures'!$C:$W,16,FALSE)&lt;&gt; "", VLOOKUP($A169,'V2.5.2 Measures'!$C:$W,16,FALSE),"N/A")</f>
        <v>#REF!</v>
      </c>
      <c r="K169" s="7" t="e">
        <f>IF(VLOOKUP($A169,'V2.5.2 Measures'!$C:$W,17,FALSE)&lt;&gt; "", VLOOKUP($A169,'V2.5.2 Measures'!$C:$W,17,FALSE),"N/A")</f>
        <v>#REF!</v>
      </c>
      <c r="L169" s="7" t="e">
        <f>IF(VLOOKUP($A169,'V2.5.2 Measures'!$C:$W,18,FALSE)&lt;&gt; "", VLOOKUP($A169,'V2.5.2 Measures'!$C:$W,18,FALSE),"N/A")</f>
        <v>#REF!</v>
      </c>
      <c r="M169" s="7" t="e">
        <f>IF(VLOOKUP($A169,'V2.5.2 Measures'!$C:$W,19,FALSE)&lt;&gt; "", VLOOKUP($A169,'V2.5.2 Measures'!$C:$W,19,FALSE),"N/A")</f>
        <v>#REF!</v>
      </c>
      <c r="N169" s="7" t="e">
        <f>IF(VLOOKUP($A169,'V2.5.2 Measures'!$C:$W,20,FALSE)&lt;&gt; "", VLOOKUP($A169,'V2.5.2 Measures'!$C:$W,20,FALSE),"N/A")</f>
        <v>#REF!</v>
      </c>
      <c r="O169" s="7" t="e">
        <f>IF(VLOOKUP($A169,'V2.5.2 Measures'!$C:$W,21,FALSE)&lt;&gt; "", VLOOKUP($A169,'V2.5.2 Measures'!$C:$W,21,FALSE),"N/A")</f>
        <v>#REF!</v>
      </c>
      <c r="P169" s="7" t="e">
        <f>IF(VLOOKUP($A169,'V2.5.2 Measures'!$C:$W,22,FALSE)&lt;&gt; "", VLOOKUP($A169,'V2.5.2 Measures'!$C:$W,22,FALSE),"N/A")</f>
        <v>#REF!</v>
      </c>
      <c r="Q169" s="7" t="e">
        <f>IF(VLOOKUP($A169,'V2.5.2 Measures'!$C:$W,23,FALSE)&lt;&gt; "", VLOOKUP($A169,'V2.5.2 Measures'!$C:$W,23,FALSE),"N/A")</f>
        <v>#REF!</v>
      </c>
      <c r="R169" s="7" t="e">
        <f>IF(VLOOKUP($A169,'V2.5.2 Measures'!$C:$W,24,FALSE)&lt;&gt; "", VLOOKUP($A169,'V2.5.2 Measures'!$C:$W,24,FALSE),"N/A")</f>
        <v>#REF!</v>
      </c>
      <c r="S169" s="7" t="e">
        <f>IF(VLOOKUP($A169,'V2.5.2 Measures'!$C:$W,25,FALSE)&lt;&gt; "", VLOOKUP($A169,'V2.5.2 Measures'!$C:$W,25,FALSE),"N/A")</f>
        <v>#REF!</v>
      </c>
      <c r="T169" s="7" t="e">
        <f>IF(VLOOKUP($A169,'V2.5.2 Measures'!$C:$W,2,FALSE)&lt;&gt; "", VLOOKUP($A169,'V2.5.2 Measures'!$C:$W,2,FALSE),"N/A")</f>
        <v>#REF!</v>
      </c>
      <c r="U169" s="7" t="e">
        <f>IF(VLOOKUP($A169,'V2.5.2 Measures'!$C:$W,3,FALSE)&lt;&gt; "", VLOOKUP($A169,'V2.5.2 Measures'!$C:$W,3,FALSE),"N/A")</f>
        <v>#REF!</v>
      </c>
      <c r="V169" s="7" t="e">
        <f>IF(VLOOKUP($A169,'V2.5.2 Measures'!$C:$W,26,FALSE)&lt;&gt; "", VLOOKUP($A169,'V2.5.2 Measures'!$C:$W,26,FALSE),"N/A")</f>
        <v>#REF!</v>
      </c>
      <c r="W169" s="7" t="e">
        <f>IF(VLOOKUP($A169,'V2.5.2 Measures'!$C:$W,44,FALSE)&lt;&gt; "", VLOOKUP($A169,'V2.5.2 Measures'!$C:$W,44,FALSE),"N/A")</f>
        <v>#REF!</v>
      </c>
    </row>
    <row r="170" spans="1:23" x14ac:dyDescent="0.35">
      <c r="A170" s="7" t="e">
        <f>'V2.5.2 Measures'!#REF!</f>
        <v>#REF!</v>
      </c>
      <c r="B170" s="7" t="e">
        <f>VLOOKUP($A170,'V2.5.2 Measures'!$C:$W,6,FALSE)</f>
        <v>#REF!</v>
      </c>
      <c r="C170" s="7" t="e">
        <f>VLOOKUP($A170,'V2.5.2 Measures'!$C:$W,8,FALSE)</f>
        <v>#REF!</v>
      </c>
      <c r="D170" s="7" t="e">
        <f>IF(VLOOKUP($A170,'V2.5.2 Measures'!$C:$W,4,FALSE)="","",VLOOKUP($A170,'V2.5.2 Measures'!$C:$W,4,FALSE))</f>
        <v>#REF!</v>
      </c>
      <c r="E170" s="7" t="e">
        <f>IF((VLOOKUP($A170,'V2.5.2 Measures'!$C:$W,8,FALSE)&lt;&gt;"")*AND(VLOOKUP($A170,'V2.5.2 Measures'!$C:$W,8,FALSE)&lt;&gt;"TBD"),VLOOKUP($A170,'V2.5.2 Measures'!$C:$W,8,FALSE),"N/A")</f>
        <v>#REF!</v>
      </c>
      <c r="F170" s="7" t="e">
        <f>IF((VLOOKUP($A170,'V2.5.2 Measures'!$C:$W,9,FALSE)&lt;&gt;"")*AND(VLOOKUP($A170,'V2.5.2 Measures'!$C:$W,9,FALSE)&lt;&gt;"TBD"),VLOOKUP($A170,'V2.5.2 Measures'!$C:$W,9,FALSE),"N/A")</f>
        <v>#REF!</v>
      </c>
      <c r="G170" s="7" t="e">
        <f>IF((VLOOKUP($A170,'V2.5.2 Measures'!$C:$W,10,FALSE)&lt;&gt;"")*AND(VLOOKUP($A170,'V2.5.2 Measures'!$C:$W,10,FALSE)&lt;&gt;"TBD"),VLOOKUP($A170,'V2.5.2 Measures'!$C:$W,10,FALSE),"N/A")</f>
        <v>#REF!</v>
      </c>
      <c r="H170" s="7" t="e">
        <f>IF(VLOOKUP($A170,'V2.5.2 Measures'!$C:$W,14,FALSE)&lt;&gt; "", VLOOKUP($A170,'V2.5.2 Measures'!$C:$W,14,FALSE),"N/A")</f>
        <v>#REF!</v>
      </c>
      <c r="I170" s="7" t="e">
        <f>IF(VLOOKUP($A170,'V2.5.2 Measures'!$C:$W,15,FALSE)&lt;&gt; "", VLOOKUP($A170,'V2.5.2 Measures'!$C:$W,15,FALSE),"N/A")</f>
        <v>#REF!</v>
      </c>
      <c r="J170" s="7" t="e">
        <f>IF(VLOOKUP($A170,'V2.5.2 Measures'!$C:$W,16,FALSE)&lt;&gt; "", VLOOKUP($A170,'V2.5.2 Measures'!$C:$W,16,FALSE),"N/A")</f>
        <v>#REF!</v>
      </c>
      <c r="K170" s="7" t="e">
        <f>IF(VLOOKUP($A170,'V2.5.2 Measures'!$C:$W,17,FALSE)&lt;&gt; "", VLOOKUP($A170,'V2.5.2 Measures'!$C:$W,17,FALSE),"N/A")</f>
        <v>#REF!</v>
      </c>
      <c r="L170" s="7" t="e">
        <f>IF(VLOOKUP($A170,'V2.5.2 Measures'!$C:$W,18,FALSE)&lt;&gt; "", VLOOKUP($A170,'V2.5.2 Measures'!$C:$W,18,FALSE),"N/A")</f>
        <v>#REF!</v>
      </c>
      <c r="M170" s="7" t="e">
        <f>IF(VLOOKUP($A170,'V2.5.2 Measures'!$C:$W,19,FALSE)&lt;&gt; "", VLOOKUP($A170,'V2.5.2 Measures'!$C:$W,19,FALSE),"N/A")</f>
        <v>#REF!</v>
      </c>
      <c r="N170" s="7" t="e">
        <f>IF(VLOOKUP($A170,'V2.5.2 Measures'!$C:$W,20,FALSE)&lt;&gt; "", VLOOKUP($A170,'V2.5.2 Measures'!$C:$W,20,FALSE),"N/A")</f>
        <v>#REF!</v>
      </c>
      <c r="O170" s="7" t="e">
        <f>IF(VLOOKUP($A170,'V2.5.2 Measures'!$C:$W,21,FALSE)&lt;&gt; "", VLOOKUP($A170,'V2.5.2 Measures'!$C:$W,21,FALSE),"N/A")</f>
        <v>#REF!</v>
      </c>
      <c r="P170" s="7" t="e">
        <f>IF(VLOOKUP($A170,'V2.5.2 Measures'!$C:$W,22,FALSE)&lt;&gt; "", VLOOKUP($A170,'V2.5.2 Measures'!$C:$W,22,FALSE),"N/A")</f>
        <v>#REF!</v>
      </c>
      <c r="Q170" s="7" t="e">
        <f>IF(VLOOKUP($A170,'V2.5.2 Measures'!$C:$W,23,FALSE)&lt;&gt; "", VLOOKUP($A170,'V2.5.2 Measures'!$C:$W,23,FALSE),"N/A")</f>
        <v>#REF!</v>
      </c>
      <c r="R170" s="7" t="e">
        <f>IF(VLOOKUP($A170,'V2.5.2 Measures'!$C:$W,24,FALSE)&lt;&gt; "", VLOOKUP($A170,'V2.5.2 Measures'!$C:$W,24,FALSE),"N/A")</f>
        <v>#REF!</v>
      </c>
      <c r="S170" s="7" t="e">
        <f>IF(VLOOKUP($A170,'V2.5.2 Measures'!$C:$W,25,FALSE)&lt;&gt; "", VLOOKUP($A170,'V2.5.2 Measures'!$C:$W,25,FALSE),"N/A")</f>
        <v>#REF!</v>
      </c>
      <c r="T170" s="7" t="e">
        <f>IF(VLOOKUP($A170,'V2.5.2 Measures'!$C:$W,2,FALSE)&lt;&gt; "", VLOOKUP($A170,'V2.5.2 Measures'!$C:$W,2,FALSE),"N/A")</f>
        <v>#REF!</v>
      </c>
      <c r="U170" s="7" t="e">
        <f>IF(VLOOKUP($A170,'V2.5.2 Measures'!$C:$W,3,FALSE)&lt;&gt; "", VLOOKUP($A170,'V2.5.2 Measures'!$C:$W,3,FALSE),"N/A")</f>
        <v>#REF!</v>
      </c>
      <c r="V170" s="7" t="e">
        <f>IF(VLOOKUP($A170,'V2.5.2 Measures'!$C:$W,26,FALSE)&lt;&gt; "", VLOOKUP($A170,'V2.5.2 Measures'!$C:$W,26,FALSE),"N/A")</f>
        <v>#REF!</v>
      </c>
      <c r="W170" s="7" t="e">
        <f>IF(VLOOKUP($A170,'V2.5.2 Measures'!$C:$W,44,FALSE)&lt;&gt; "", VLOOKUP($A170,'V2.5.2 Measures'!$C:$W,44,FALSE),"N/A")</f>
        <v>#REF!</v>
      </c>
    </row>
    <row r="171" spans="1:23" x14ac:dyDescent="0.35">
      <c r="A171" s="7" t="e">
        <f>'V2.5.2 Measures'!#REF!</f>
        <v>#REF!</v>
      </c>
      <c r="B171" s="7" t="e">
        <f>VLOOKUP($A171,'V2.5.2 Measures'!$C:$W,6,FALSE)</f>
        <v>#REF!</v>
      </c>
      <c r="C171" s="7" t="e">
        <f>VLOOKUP($A171,'V2.5.2 Measures'!$C:$W,8,FALSE)</f>
        <v>#REF!</v>
      </c>
      <c r="D171" s="7" t="e">
        <f>IF(VLOOKUP($A171,'V2.5.2 Measures'!$C:$W,4,FALSE)="","",VLOOKUP($A171,'V2.5.2 Measures'!$C:$W,4,FALSE))</f>
        <v>#REF!</v>
      </c>
      <c r="E171" s="7" t="e">
        <f>IF((VLOOKUP($A171,'V2.5.2 Measures'!$C:$W,8,FALSE)&lt;&gt;"")*AND(VLOOKUP($A171,'V2.5.2 Measures'!$C:$W,8,FALSE)&lt;&gt;"TBD"),VLOOKUP($A171,'V2.5.2 Measures'!$C:$W,8,FALSE),"N/A")</f>
        <v>#REF!</v>
      </c>
      <c r="F171" s="7" t="e">
        <f>IF((VLOOKUP($A171,'V2.5.2 Measures'!$C:$W,9,FALSE)&lt;&gt;"")*AND(VLOOKUP($A171,'V2.5.2 Measures'!$C:$W,9,FALSE)&lt;&gt;"TBD"),VLOOKUP($A171,'V2.5.2 Measures'!$C:$W,9,FALSE),"N/A")</f>
        <v>#REF!</v>
      </c>
      <c r="G171" s="7" t="e">
        <f>IF((VLOOKUP($A171,'V2.5.2 Measures'!$C:$W,10,FALSE)&lt;&gt;"")*AND(VLOOKUP($A171,'V2.5.2 Measures'!$C:$W,10,FALSE)&lt;&gt;"TBD"),VLOOKUP($A171,'V2.5.2 Measures'!$C:$W,10,FALSE),"N/A")</f>
        <v>#REF!</v>
      </c>
      <c r="H171" s="7" t="e">
        <f>IF(VLOOKUP($A171,'V2.5.2 Measures'!$C:$W,14,FALSE)&lt;&gt; "", VLOOKUP($A171,'V2.5.2 Measures'!$C:$W,14,FALSE),"N/A")</f>
        <v>#REF!</v>
      </c>
      <c r="I171" s="7" t="e">
        <f>IF(VLOOKUP($A171,'V2.5.2 Measures'!$C:$W,15,FALSE)&lt;&gt; "", VLOOKUP($A171,'V2.5.2 Measures'!$C:$W,15,FALSE),"N/A")</f>
        <v>#REF!</v>
      </c>
      <c r="J171" s="7" t="e">
        <f>IF(VLOOKUP($A171,'V2.5.2 Measures'!$C:$W,16,FALSE)&lt;&gt; "", VLOOKUP($A171,'V2.5.2 Measures'!$C:$W,16,FALSE),"N/A")</f>
        <v>#REF!</v>
      </c>
      <c r="K171" s="7" t="e">
        <f>IF(VLOOKUP($A171,'V2.5.2 Measures'!$C:$W,17,FALSE)&lt;&gt; "", VLOOKUP($A171,'V2.5.2 Measures'!$C:$W,17,FALSE),"N/A")</f>
        <v>#REF!</v>
      </c>
      <c r="L171" s="7" t="e">
        <f>IF(VLOOKUP($A171,'V2.5.2 Measures'!$C:$W,18,FALSE)&lt;&gt; "", VLOOKUP($A171,'V2.5.2 Measures'!$C:$W,18,FALSE),"N/A")</f>
        <v>#REF!</v>
      </c>
      <c r="M171" s="7" t="e">
        <f>IF(VLOOKUP($A171,'V2.5.2 Measures'!$C:$W,19,FALSE)&lt;&gt; "", VLOOKUP($A171,'V2.5.2 Measures'!$C:$W,19,FALSE),"N/A")</f>
        <v>#REF!</v>
      </c>
      <c r="N171" s="7" t="e">
        <f>IF(VLOOKUP($A171,'V2.5.2 Measures'!$C:$W,20,FALSE)&lt;&gt; "", VLOOKUP($A171,'V2.5.2 Measures'!$C:$W,20,FALSE),"N/A")</f>
        <v>#REF!</v>
      </c>
      <c r="O171" s="7" t="e">
        <f>IF(VLOOKUP($A171,'V2.5.2 Measures'!$C:$W,21,FALSE)&lt;&gt; "", VLOOKUP($A171,'V2.5.2 Measures'!$C:$W,21,FALSE),"N/A")</f>
        <v>#REF!</v>
      </c>
      <c r="P171" s="7" t="e">
        <f>IF(VLOOKUP($A171,'V2.5.2 Measures'!$C:$W,22,FALSE)&lt;&gt; "", VLOOKUP($A171,'V2.5.2 Measures'!$C:$W,22,FALSE),"N/A")</f>
        <v>#REF!</v>
      </c>
      <c r="Q171" s="7" t="e">
        <f>IF(VLOOKUP($A171,'V2.5.2 Measures'!$C:$W,23,FALSE)&lt;&gt; "", VLOOKUP($A171,'V2.5.2 Measures'!$C:$W,23,FALSE),"N/A")</f>
        <v>#REF!</v>
      </c>
      <c r="R171" s="7" t="e">
        <f>IF(VLOOKUP($A171,'V2.5.2 Measures'!$C:$W,24,FALSE)&lt;&gt; "", VLOOKUP($A171,'V2.5.2 Measures'!$C:$W,24,FALSE),"N/A")</f>
        <v>#REF!</v>
      </c>
      <c r="S171" s="7" t="e">
        <f>IF(VLOOKUP($A171,'V2.5.2 Measures'!$C:$W,25,FALSE)&lt;&gt; "", VLOOKUP($A171,'V2.5.2 Measures'!$C:$W,25,FALSE),"N/A")</f>
        <v>#REF!</v>
      </c>
      <c r="T171" s="7" t="e">
        <f>IF(VLOOKUP($A171,'V2.5.2 Measures'!$C:$W,2,FALSE)&lt;&gt; "", VLOOKUP($A171,'V2.5.2 Measures'!$C:$W,2,FALSE),"N/A")</f>
        <v>#REF!</v>
      </c>
      <c r="U171" s="7" t="e">
        <f>IF(VLOOKUP($A171,'V2.5.2 Measures'!$C:$W,3,FALSE)&lt;&gt; "", VLOOKUP($A171,'V2.5.2 Measures'!$C:$W,3,FALSE),"N/A")</f>
        <v>#REF!</v>
      </c>
      <c r="V171" s="7" t="e">
        <f>IF(VLOOKUP($A171,'V2.5.2 Measures'!$C:$W,26,FALSE)&lt;&gt; "", VLOOKUP($A171,'V2.5.2 Measures'!$C:$W,26,FALSE),"N/A")</f>
        <v>#REF!</v>
      </c>
      <c r="W171" s="7" t="e">
        <f>IF(VLOOKUP($A171,'V2.5.2 Measures'!$C:$W,44,FALSE)&lt;&gt; "", VLOOKUP($A171,'V2.5.2 Measures'!$C:$W,44,FALSE),"N/A")</f>
        <v>#REF!</v>
      </c>
    </row>
    <row r="172" spans="1:23" x14ac:dyDescent="0.35">
      <c r="A172" s="7" t="e">
        <f>'V2.5.2 Measures'!#REF!</f>
        <v>#REF!</v>
      </c>
      <c r="B172" s="7" t="e">
        <f>VLOOKUP($A172,'V2.5.2 Measures'!$C:$W,6,FALSE)</f>
        <v>#REF!</v>
      </c>
      <c r="C172" s="7" t="e">
        <f>VLOOKUP($A172,'V2.5.2 Measures'!$C:$W,8,FALSE)</f>
        <v>#REF!</v>
      </c>
      <c r="D172" s="7" t="e">
        <f>IF(VLOOKUP($A172,'V2.5.2 Measures'!$C:$W,4,FALSE)="","",VLOOKUP($A172,'V2.5.2 Measures'!$C:$W,4,FALSE))</f>
        <v>#REF!</v>
      </c>
      <c r="E172" s="7" t="e">
        <f>IF((VLOOKUP($A172,'V2.5.2 Measures'!$C:$W,8,FALSE)&lt;&gt;"")*AND(VLOOKUP($A172,'V2.5.2 Measures'!$C:$W,8,FALSE)&lt;&gt;"TBD"),VLOOKUP($A172,'V2.5.2 Measures'!$C:$W,8,FALSE),"N/A")</f>
        <v>#REF!</v>
      </c>
      <c r="F172" s="7" t="e">
        <f>IF((VLOOKUP($A172,'V2.5.2 Measures'!$C:$W,9,FALSE)&lt;&gt;"")*AND(VLOOKUP($A172,'V2.5.2 Measures'!$C:$W,9,FALSE)&lt;&gt;"TBD"),VLOOKUP($A172,'V2.5.2 Measures'!$C:$W,9,FALSE),"N/A")</f>
        <v>#REF!</v>
      </c>
      <c r="G172" s="7" t="e">
        <f>IF((VLOOKUP($A172,'V2.5.2 Measures'!$C:$W,10,FALSE)&lt;&gt;"")*AND(VLOOKUP($A172,'V2.5.2 Measures'!$C:$W,10,FALSE)&lt;&gt;"TBD"),VLOOKUP($A172,'V2.5.2 Measures'!$C:$W,10,FALSE),"N/A")</f>
        <v>#REF!</v>
      </c>
      <c r="H172" s="7" t="e">
        <f>IF(VLOOKUP($A172,'V2.5.2 Measures'!$C:$W,14,FALSE)&lt;&gt; "", VLOOKUP($A172,'V2.5.2 Measures'!$C:$W,14,FALSE),"N/A")</f>
        <v>#REF!</v>
      </c>
      <c r="I172" s="7" t="e">
        <f>IF(VLOOKUP($A172,'V2.5.2 Measures'!$C:$W,15,FALSE)&lt;&gt; "", VLOOKUP($A172,'V2.5.2 Measures'!$C:$W,15,FALSE),"N/A")</f>
        <v>#REF!</v>
      </c>
      <c r="J172" s="7" t="e">
        <f>IF(VLOOKUP($A172,'V2.5.2 Measures'!$C:$W,16,FALSE)&lt;&gt; "", VLOOKUP($A172,'V2.5.2 Measures'!$C:$W,16,FALSE),"N/A")</f>
        <v>#REF!</v>
      </c>
      <c r="K172" s="7" t="e">
        <f>IF(VLOOKUP($A172,'V2.5.2 Measures'!$C:$W,17,FALSE)&lt;&gt; "", VLOOKUP($A172,'V2.5.2 Measures'!$C:$W,17,FALSE),"N/A")</f>
        <v>#REF!</v>
      </c>
      <c r="L172" s="7" t="e">
        <f>IF(VLOOKUP($A172,'V2.5.2 Measures'!$C:$W,18,FALSE)&lt;&gt; "", VLOOKUP($A172,'V2.5.2 Measures'!$C:$W,18,FALSE),"N/A")</f>
        <v>#REF!</v>
      </c>
      <c r="M172" s="7" t="e">
        <f>IF(VLOOKUP($A172,'V2.5.2 Measures'!$C:$W,19,FALSE)&lt;&gt; "", VLOOKUP($A172,'V2.5.2 Measures'!$C:$W,19,FALSE),"N/A")</f>
        <v>#REF!</v>
      </c>
      <c r="N172" s="7" t="e">
        <f>IF(VLOOKUP($A172,'V2.5.2 Measures'!$C:$W,20,FALSE)&lt;&gt; "", VLOOKUP($A172,'V2.5.2 Measures'!$C:$W,20,FALSE),"N/A")</f>
        <v>#REF!</v>
      </c>
      <c r="O172" s="7" t="e">
        <f>IF(VLOOKUP($A172,'V2.5.2 Measures'!$C:$W,21,FALSE)&lt;&gt; "", VLOOKUP($A172,'V2.5.2 Measures'!$C:$W,21,FALSE),"N/A")</f>
        <v>#REF!</v>
      </c>
      <c r="P172" s="7" t="e">
        <f>IF(VLOOKUP($A172,'V2.5.2 Measures'!$C:$W,22,FALSE)&lt;&gt; "", VLOOKUP($A172,'V2.5.2 Measures'!$C:$W,22,FALSE),"N/A")</f>
        <v>#REF!</v>
      </c>
      <c r="Q172" s="7" t="e">
        <f>IF(VLOOKUP($A172,'V2.5.2 Measures'!$C:$W,23,FALSE)&lt;&gt; "", VLOOKUP($A172,'V2.5.2 Measures'!$C:$W,23,FALSE),"N/A")</f>
        <v>#REF!</v>
      </c>
      <c r="R172" s="7" t="e">
        <f>IF(VLOOKUP($A172,'V2.5.2 Measures'!$C:$W,24,FALSE)&lt;&gt; "", VLOOKUP($A172,'V2.5.2 Measures'!$C:$W,24,FALSE),"N/A")</f>
        <v>#REF!</v>
      </c>
      <c r="S172" s="7" t="e">
        <f>IF(VLOOKUP($A172,'V2.5.2 Measures'!$C:$W,25,FALSE)&lt;&gt; "", VLOOKUP($A172,'V2.5.2 Measures'!$C:$W,25,FALSE),"N/A")</f>
        <v>#REF!</v>
      </c>
      <c r="T172" s="7" t="e">
        <f>IF(VLOOKUP($A172,'V2.5.2 Measures'!$C:$W,2,FALSE)&lt;&gt; "", VLOOKUP($A172,'V2.5.2 Measures'!$C:$W,2,FALSE),"N/A")</f>
        <v>#REF!</v>
      </c>
      <c r="U172" s="7" t="e">
        <f>IF(VLOOKUP($A172,'V2.5.2 Measures'!$C:$W,3,FALSE)&lt;&gt; "", VLOOKUP($A172,'V2.5.2 Measures'!$C:$W,3,FALSE),"N/A")</f>
        <v>#REF!</v>
      </c>
      <c r="V172" s="7" t="e">
        <f>IF(VLOOKUP($A172,'V2.5.2 Measures'!$C:$W,26,FALSE)&lt;&gt; "", VLOOKUP($A172,'V2.5.2 Measures'!$C:$W,26,FALSE),"N/A")</f>
        <v>#REF!</v>
      </c>
      <c r="W172" s="7" t="e">
        <f>IF(VLOOKUP($A172,'V2.5.2 Measures'!$C:$W,44,FALSE)&lt;&gt; "", VLOOKUP($A172,'V2.5.2 Measures'!$C:$W,44,FALSE),"N/A")</f>
        <v>#REF!</v>
      </c>
    </row>
    <row r="173" spans="1:23" x14ac:dyDescent="0.35">
      <c r="A173" s="7" t="e">
        <f>'V2.5.2 Measures'!#REF!</f>
        <v>#REF!</v>
      </c>
      <c r="B173" s="7" t="e">
        <f>VLOOKUP($A173,'V2.5.2 Measures'!$C:$W,6,FALSE)</f>
        <v>#REF!</v>
      </c>
      <c r="C173" s="7" t="e">
        <f>VLOOKUP($A173,'V2.5.2 Measures'!$C:$W,8,FALSE)</f>
        <v>#REF!</v>
      </c>
      <c r="D173" s="7" t="e">
        <f>IF(VLOOKUP($A173,'V2.5.2 Measures'!$C:$W,4,FALSE)="","",VLOOKUP($A173,'V2.5.2 Measures'!$C:$W,4,FALSE))</f>
        <v>#REF!</v>
      </c>
      <c r="E173" s="7" t="e">
        <f>IF((VLOOKUP($A173,'V2.5.2 Measures'!$C:$W,8,FALSE)&lt;&gt;"")*AND(VLOOKUP($A173,'V2.5.2 Measures'!$C:$W,8,FALSE)&lt;&gt;"TBD"),VLOOKUP($A173,'V2.5.2 Measures'!$C:$W,8,FALSE),"N/A")</f>
        <v>#REF!</v>
      </c>
      <c r="F173" s="7" t="e">
        <f>IF((VLOOKUP($A173,'V2.5.2 Measures'!$C:$W,9,FALSE)&lt;&gt;"")*AND(VLOOKUP($A173,'V2.5.2 Measures'!$C:$W,9,FALSE)&lt;&gt;"TBD"),VLOOKUP($A173,'V2.5.2 Measures'!$C:$W,9,FALSE),"N/A")</f>
        <v>#REF!</v>
      </c>
      <c r="G173" s="7" t="e">
        <f>IF((VLOOKUP($A173,'V2.5.2 Measures'!$C:$W,10,FALSE)&lt;&gt;"")*AND(VLOOKUP($A173,'V2.5.2 Measures'!$C:$W,10,FALSE)&lt;&gt;"TBD"),VLOOKUP($A173,'V2.5.2 Measures'!$C:$W,10,FALSE),"N/A")</f>
        <v>#REF!</v>
      </c>
      <c r="H173" s="7" t="e">
        <f>IF(VLOOKUP($A173,'V2.5.2 Measures'!$C:$W,14,FALSE)&lt;&gt; "", VLOOKUP($A173,'V2.5.2 Measures'!$C:$W,14,FALSE),"N/A")</f>
        <v>#REF!</v>
      </c>
      <c r="I173" s="7" t="e">
        <f>IF(VLOOKUP($A173,'V2.5.2 Measures'!$C:$W,15,FALSE)&lt;&gt; "", VLOOKUP($A173,'V2.5.2 Measures'!$C:$W,15,FALSE),"N/A")</f>
        <v>#REF!</v>
      </c>
      <c r="J173" s="7" t="e">
        <f>IF(VLOOKUP($A173,'V2.5.2 Measures'!$C:$W,16,FALSE)&lt;&gt; "", VLOOKUP($A173,'V2.5.2 Measures'!$C:$W,16,FALSE),"N/A")</f>
        <v>#REF!</v>
      </c>
      <c r="K173" s="7" t="e">
        <f>IF(VLOOKUP($A173,'V2.5.2 Measures'!$C:$W,17,FALSE)&lt;&gt; "", VLOOKUP($A173,'V2.5.2 Measures'!$C:$W,17,FALSE),"N/A")</f>
        <v>#REF!</v>
      </c>
      <c r="L173" s="7" t="e">
        <f>IF(VLOOKUP($A173,'V2.5.2 Measures'!$C:$W,18,FALSE)&lt;&gt; "", VLOOKUP($A173,'V2.5.2 Measures'!$C:$W,18,FALSE),"N/A")</f>
        <v>#REF!</v>
      </c>
      <c r="M173" s="7" t="e">
        <f>IF(VLOOKUP($A173,'V2.5.2 Measures'!$C:$W,19,FALSE)&lt;&gt; "", VLOOKUP($A173,'V2.5.2 Measures'!$C:$W,19,FALSE),"N/A")</f>
        <v>#REF!</v>
      </c>
      <c r="N173" s="7" t="e">
        <f>IF(VLOOKUP($A173,'V2.5.2 Measures'!$C:$W,20,FALSE)&lt;&gt; "", VLOOKUP($A173,'V2.5.2 Measures'!$C:$W,20,FALSE),"N/A")</f>
        <v>#REF!</v>
      </c>
      <c r="O173" s="7" t="e">
        <f>IF(VLOOKUP($A173,'V2.5.2 Measures'!$C:$W,21,FALSE)&lt;&gt; "", VLOOKUP($A173,'V2.5.2 Measures'!$C:$W,21,FALSE),"N/A")</f>
        <v>#REF!</v>
      </c>
      <c r="P173" s="7" t="e">
        <f>IF(VLOOKUP($A173,'V2.5.2 Measures'!$C:$W,22,FALSE)&lt;&gt; "", VLOOKUP($A173,'V2.5.2 Measures'!$C:$W,22,FALSE),"N/A")</f>
        <v>#REF!</v>
      </c>
      <c r="Q173" s="7" t="e">
        <f>IF(VLOOKUP($A173,'V2.5.2 Measures'!$C:$W,23,FALSE)&lt;&gt; "", VLOOKUP($A173,'V2.5.2 Measures'!$C:$W,23,FALSE),"N/A")</f>
        <v>#REF!</v>
      </c>
      <c r="R173" s="7" t="e">
        <f>IF(VLOOKUP($A173,'V2.5.2 Measures'!$C:$W,24,FALSE)&lt;&gt; "", VLOOKUP($A173,'V2.5.2 Measures'!$C:$W,24,FALSE),"N/A")</f>
        <v>#REF!</v>
      </c>
      <c r="S173" s="7" t="e">
        <f>IF(VLOOKUP($A173,'V2.5.2 Measures'!$C:$W,25,FALSE)&lt;&gt; "", VLOOKUP($A173,'V2.5.2 Measures'!$C:$W,25,FALSE),"N/A")</f>
        <v>#REF!</v>
      </c>
      <c r="T173" s="7" t="e">
        <f>IF(VLOOKUP($A173,'V2.5.2 Measures'!$C:$W,2,FALSE)&lt;&gt; "", VLOOKUP($A173,'V2.5.2 Measures'!$C:$W,2,FALSE),"N/A")</f>
        <v>#REF!</v>
      </c>
      <c r="U173" s="7" t="e">
        <f>IF(VLOOKUP($A173,'V2.5.2 Measures'!$C:$W,3,FALSE)&lt;&gt; "", VLOOKUP($A173,'V2.5.2 Measures'!$C:$W,3,FALSE),"N/A")</f>
        <v>#REF!</v>
      </c>
      <c r="V173" s="7" t="e">
        <f>IF(VLOOKUP($A173,'V2.5.2 Measures'!$C:$W,26,FALSE)&lt;&gt; "", VLOOKUP($A173,'V2.5.2 Measures'!$C:$W,26,FALSE),"N/A")</f>
        <v>#REF!</v>
      </c>
      <c r="W173" s="7" t="e">
        <f>IF(VLOOKUP($A173,'V2.5.2 Measures'!$C:$W,44,FALSE)&lt;&gt; "", VLOOKUP($A173,'V2.5.2 Measures'!$C:$W,44,FALSE),"N/A")</f>
        <v>#REF!</v>
      </c>
    </row>
    <row r="174" spans="1:23" x14ac:dyDescent="0.35">
      <c r="A174" s="7" t="e">
        <f>'V2.5.2 Measures'!#REF!</f>
        <v>#REF!</v>
      </c>
      <c r="B174" s="7" t="e">
        <f>VLOOKUP($A174,'V2.5.2 Measures'!$C:$W,6,FALSE)</f>
        <v>#REF!</v>
      </c>
      <c r="C174" s="7" t="e">
        <f>VLOOKUP($A174,'V2.5.2 Measures'!$C:$W,8,FALSE)</f>
        <v>#REF!</v>
      </c>
      <c r="D174" s="7" t="e">
        <f>IF(VLOOKUP($A174,'V2.5.2 Measures'!$C:$W,4,FALSE)="","",VLOOKUP($A174,'V2.5.2 Measures'!$C:$W,4,FALSE))</f>
        <v>#REF!</v>
      </c>
      <c r="E174" s="7" t="e">
        <f>IF((VLOOKUP($A174,'V2.5.2 Measures'!$C:$W,8,FALSE)&lt;&gt;"")*AND(VLOOKUP($A174,'V2.5.2 Measures'!$C:$W,8,FALSE)&lt;&gt;"TBD"),VLOOKUP($A174,'V2.5.2 Measures'!$C:$W,8,FALSE),"N/A")</f>
        <v>#REF!</v>
      </c>
      <c r="F174" s="7" t="e">
        <f>IF((VLOOKUP($A174,'V2.5.2 Measures'!$C:$W,9,FALSE)&lt;&gt;"")*AND(VLOOKUP($A174,'V2.5.2 Measures'!$C:$W,9,FALSE)&lt;&gt;"TBD"),VLOOKUP($A174,'V2.5.2 Measures'!$C:$W,9,FALSE),"N/A")</f>
        <v>#REF!</v>
      </c>
      <c r="G174" s="7" t="e">
        <f>IF((VLOOKUP($A174,'V2.5.2 Measures'!$C:$W,10,FALSE)&lt;&gt;"")*AND(VLOOKUP($A174,'V2.5.2 Measures'!$C:$W,10,FALSE)&lt;&gt;"TBD"),VLOOKUP($A174,'V2.5.2 Measures'!$C:$W,10,FALSE),"N/A")</f>
        <v>#REF!</v>
      </c>
      <c r="H174" s="7" t="e">
        <f>IF(VLOOKUP($A174,'V2.5.2 Measures'!$C:$W,14,FALSE)&lt;&gt; "", VLOOKUP($A174,'V2.5.2 Measures'!$C:$W,14,FALSE),"N/A")</f>
        <v>#REF!</v>
      </c>
      <c r="I174" s="7" t="e">
        <f>IF(VLOOKUP($A174,'V2.5.2 Measures'!$C:$W,15,FALSE)&lt;&gt; "", VLOOKUP($A174,'V2.5.2 Measures'!$C:$W,15,FALSE),"N/A")</f>
        <v>#REF!</v>
      </c>
      <c r="J174" s="7" t="e">
        <f>IF(VLOOKUP($A174,'V2.5.2 Measures'!$C:$W,16,FALSE)&lt;&gt; "", VLOOKUP($A174,'V2.5.2 Measures'!$C:$W,16,FALSE),"N/A")</f>
        <v>#REF!</v>
      </c>
      <c r="K174" s="7" t="e">
        <f>IF(VLOOKUP($A174,'V2.5.2 Measures'!$C:$W,17,FALSE)&lt;&gt; "", VLOOKUP($A174,'V2.5.2 Measures'!$C:$W,17,FALSE),"N/A")</f>
        <v>#REF!</v>
      </c>
      <c r="L174" s="7" t="e">
        <f>IF(VLOOKUP($A174,'V2.5.2 Measures'!$C:$W,18,FALSE)&lt;&gt; "", VLOOKUP($A174,'V2.5.2 Measures'!$C:$W,18,FALSE),"N/A")</f>
        <v>#REF!</v>
      </c>
      <c r="M174" s="7" t="e">
        <f>IF(VLOOKUP($A174,'V2.5.2 Measures'!$C:$W,19,FALSE)&lt;&gt; "", VLOOKUP($A174,'V2.5.2 Measures'!$C:$W,19,FALSE),"N/A")</f>
        <v>#REF!</v>
      </c>
      <c r="N174" s="7" t="e">
        <f>IF(VLOOKUP($A174,'V2.5.2 Measures'!$C:$W,20,FALSE)&lt;&gt; "", VLOOKUP($A174,'V2.5.2 Measures'!$C:$W,20,FALSE),"N/A")</f>
        <v>#REF!</v>
      </c>
      <c r="O174" s="7" t="e">
        <f>IF(VLOOKUP($A174,'V2.5.2 Measures'!$C:$W,21,FALSE)&lt;&gt; "", VLOOKUP($A174,'V2.5.2 Measures'!$C:$W,21,FALSE),"N/A")</f>
        <v>#REF!</v>
      </c>
      <c r="P174" s="7" t="e">
        <f>IF(VLOOKUP($A174,'V2.5.2 Measures'!$C:$W,22,FALSE)&lt;&gt; "", VLOOKUP($A174,'V2.5.2 Measures'!$C:$W,22,FALSE),"N/A")</f>
        <v>#REF!</v>
      </c>
      <c r="Q174" s="7" t="e">
        <f>IF(VLOOKUP($A174,'V2.5.2 Measures'!$C:$W,23,FALSE)&lt;&gt; "", VLOOKUP($A174,'V2.5.2 Measures'!$C:$W,23,FALSE),"N/A")</f>
        <v>#REF!</v>
      </c>
      <c r="R174" s="7" t="e">
        <f>IF(VLOOKUP($A174,'V2.5.2 Measures'!$C:$W,24,FALSE)&lt;&gt; "", VLOOKUP($A174,'V2.5.2 Measures'!$C:$W,24,FALSE),"N/A")</f>
        <v>#REF!</v>
      </c>
      <c r="S174" s="7" t="e">
        <f>IF(VLOOKUP($A174,'V2.5.2 Measures'!$C:$W,25,FALSE)&lt;&gt; "", VLOOKUP($A174,'V2.5.2 Measures'!$C:$W,25,FALSE),"N/A")</f>
        <v>#REF!</v>
      </c>
      <c r="T174" s="7" t="e">
        <f>IF(VLOOKUP($A174,'V2.5.2 Measures'!$C:$W,2,FALSE)&lt;&gt; "", VLOOKUP($A174,'V2.5.2 Measures'!$C:$W,2,FALSE),"N/A")</f>
        <v>#REF!</v>
      </c>
      <c r="U174" s="7" t="e">
        <f>IF(VLOOKUP($A174,'V2.5.2 Measures'!$C:$W,3,FALSE)&lt;&gt; "", VLOOKUP($A174,'V2.5.2 Measures'!$C:$W,3,FALSE),"N/A")</f>
        <v>#REF!</v>
      </c>
      <c r="V174" s="7" t="e">
        <f>IF(VLOOKUP($A174,'V2.5.2 Measures'!$C:$W,26,FALSE)&lt;&gt; "", VLOOKUP($A174,'V2.5.2 Measures'!$C:$W,26,FALSE),"N/A")</f>
        <v>#REF!</v>
      </c>
      <c r="W174" s="7" t="e">
        <f>IF(VLOOKUP($A174,'V2.5.2 Measures'!$C:$W,44,FALSE)&lt;&gt; "", VLOOKUP($A174,'V2.5.2 Measures'!$C:$W,44,FALSE),"N/A")</f>
        <v>#REF!</v>
      </c>
    </row>
    <row r="175" spans="1:23" x14ac:dyDescent="0.35">
      <c r="A175" s="7" t="e">
        <f>'V2.5.2 Measures'!#REF!</f>
        <v>#REF!</v>
      </c>
      <c r="B175" s="7" t="e">
        <f>VLOOKUP($A175,'V2.5.2 Measures'!$C:$W,6,FALSE)</f>
        <v>#REF!</v>
      </c>
      <c r="C175" s="7" t="e">
        <f>VLOOKUP($A175,'V2.5.2 Measures'!$C:$W,8,FALSE)</f>
        <v>#REF!</v>
      </c>
      <c r="D175" s="7" t="e">
        <f>IF(VLOOKUP($A175,'V2.5.2 Measures'!$C:$W,4,FALSE)="","",VLOOKUP($A175,'V2.5.2 Measures'!$C:$W,4,FALSE))</f>
        <v>#REF!</v>
      </c>
      <c r="E175" s="7" t="e">
        <f>IF((VLOOKUP($A175,'V2.5.2 Measures'!$C:$W,8,FALSE)&lt;&gt;"")*AND(VLOOKUP($A175,'V2.5.2 Measures'!$C:$W,8,FALSE)&lt;&gt;"TBD"),VLOOKUP($A175,'V2.5.2 Measures'!$C:$W,8,FALSE),"N/A")</f>
        <v>#REF!</v>
      </c>
      <c r="F175" s="7" t="e">
        <f>IF((VLOOKUP($A175,'V2.5.2 Measures'!$C:$W,9,FALSE)&lt;&gt;"")*AND(VLOOKUP($A175,'V2.5.2 Measures'!$C:$W,9,FALSE)&lt;&gt;"TBD"),VLOOKUP($A175,'V2.5.2 Measures'!$C:$W,9,FALSE),"N/A")</f>
        <v>#REF!</v>
      </c>
      <c r="G175" s="7" t="e">
        <f>IF((VLOOKUP($A175,'V2.5.2 Measures'!$C:$W,10,FALSE)&lt;&gt;"")*AND(VLOOKUP($A175,'V2.5.2 Measures'!$C:$W,10,FALSE)&lt;&gt;"TBD"),VLOOKUP($A175,'V2.5.2 Measures'!$C:$W,10,FALSE),"N/A")</f>
        <v>#REF!</v>
      </c>
      <c r="H175" s="7" t="e">
        <f>IF(VLOOKUP($A175,'V2.5.2 Measures'!$C:$W,14,FALSE)&lt;&gt; "", VLOOKUP($A175,'V2.5.2 Measures'!$C:$W,14,FALSE),"N/A")</f>
        <v>#REF!</v>
      </c>
      <c r="I175" s="7" t="e">
        <f>IF(VLOOKUP($A175,'V2.5.2 Measures'!$C:$W,15,FALSE)&lt;&gt; "", VLOOKUP($A175,'V2.5.2 Measures'!$C:$W,15,FALSE),"N/A")</f>
        <v>#REF!</v>
      </c>
      <c r="J175" s="7" t="e">
        <f>IF(VLOOKUP($A175,'V2.5.2 Measures'!$C:$W,16,FALSE)&lt;&gt; "", VLOOKUP($A175,'V2.5.2 Measures'!$C:$W,16,FALSE),"N/A")</f>
        <v>#REF!</v>
      </c>
      <c r="K175" s="7" t="e">
        <f>IF(VLOOKUP($A175,'V2.5.2 Measures'!$C:$W,17,FALSE)&lt;&gt; "", VLOOKUP($A175,'V2.5.2 Measures'!$C:$W,17,FALSE),"N/A")</f>
        <v>#REF!</v>
      </c>
      <c r="L175" s="7" t="e">
        <f>IF(VLOOKUP($A175,'V2.5.2 Measures'!$C:$W,18,FALSE)&lt;&gt; "", VLOOKUP($A175,'V2.5.2 Measures'!$C:$W,18,FALSE),"N/A")</f>
        <v>#REF!</v>
      </c>
      <c r="M175" s="7" t="e">
        <f>IF(VLOOKUP($A175,'V2.5.2 Measures'!$C:$W,19,FALSE)&lt;&gt; "", VLOOKUP($A175,'V2.5.2 Measures'!$C:$W,19,FALSE),"N/A")</f>
        <v>#REF!</v>
      </c>
      <c r="N175" s="7" t="e">
        <f>IF(VLOOKUP($A175,'V2.5.2 Measures'!$C:$W,20,FALSE)&lt;&gt; "", VLOOKUP($A175,'V2.5.2 Measures'!$C:$W,20,FALSE),"N/A")</f>
        <v>#REF!</v>
      </c>
      <c r="O175" s="7" t="e">
        <f>IF(VLOOKUP($A175,'V2.5.2 Measures'!$C:$W,21,FALSE)&lt;&gt; "", VLOOKUP($A175,'V2.5.2 Measures'!$C:$W,21,FALSE),"N/A")</f>
        <v>#REF!</v>
      </c>
      <c r="P175" s="7" t="e">
        <f>IF(VLOOKUP($A175,'V2.5.2 Measures'!$C:$W,22,FALSE)&lt;&gt; "", VLOOKUP($A175,'V2.5.2 Measures'!$C:$W,22,FALSE),"N/A")</f>
        <v>#REF!</v>
      </c>
      <c r="Q175" s="7" t="e">
        <f>IF(VLOOKUP($A175,'V2.5.2 Measures'!$C:$W,23,FALSE)&lt;&gt; "", VLOOKUP($A175,'V2.5.2 Measures'!$C:$W,23,FALSE),"N/A")</f>
        <v>#REF!</v>
      </c>
      <c r="R175" s="7" t="e">
        <f>IF(VLOOKUP($A175,'V2.5.2 Measures'!$C:$W,24,FALSE)&lt;&gt; "", VLOOKUP($A175,'V2.5.2 Measures'!$C:$W,24,FALSE),"N/A")</f>
        <v>#REF!</v>
      </c>
      <c r="S175" s="7" t="e">
        <f>IF(VLOOKUP($A175,'V2.5.2 Measures'!$C:$W,25,FALSE)&lt;&gt; "", VLOOKUP($A175,'V2.5.2 Measures'!$C:$W,25,FALSE),"N/A")</f>
        <v>#REF!</v>
      </c>
      <c r="T175" s="7" t="e">
        <f>IF(VLOOKUP($A175,'V2.5.2 Measures'!$C:$W,2,FALSE)&lt;&gt; "", VLOOKUP($A175,'V2.5.2 Measures'!$C:$W,2,FALSE),"N/A")</f>
        <v>#REF!</v>
      </c>
      <c r="U175" s="7" t="e">
        <f>IF(VLOOKUP($A175,'V2.5.2 Measures'!$C:$W,3,FALSE)&lt;&gt; "", VLOOKUP($A175,'V2.5.2 Measures'!$C:$W,3,FALSE),"N/A")</f>
        <v>#REF!</v>
      </c>
      <c r="V175" s="7" t="e">
        <f>IF(VLOOKUP($A175,'V2.5.2 Measures'!$C:$W,26,FALSE)&lt;&gt; "", VLOOKUP($A175,'V2.5.2 Measures'!$C:$W,26,FALSE),"N/A")</f>
        <v>#REF!</v>
      </c>
      <c r="W175" s="7" t="e">
        <f>IF(VLOOKUP($A175,'V2.5.2 Measures'!$C:$W,44,FALSE)&lt;&gt; "", VLOOKUP($A175,'V2.5.2 Measures'!$C:$W,44,FALSE),"N/A")</f>
        <v>#REF!</v>
      </c>
    </row>
    <row r="176" spans="1:23" x14ac:dyDescent="0.35">
      <c r="A176" s="7" t="e">
        <f>'V2.5.2 Measures'!#REF!</f>
        <v>#REF!</v>
      </c>
      <c r="B176" s="7" t="e">
        <f>VLOOKUP($A176,'V2.5.2 Measures'!$C:$W,6,FALSE)</f>
        <v>#REF!</v>
      </c>
      <c r="C176" s="7" t="e">
        <f>VLOOKUP($A176,'V2.5.2 Measures'!$C:$W,8,FALSE)</f>
        <v>#REF!</v>
      </c>
      <c r="D176" s="7" t="e">
        <f>IF(VLOOKUP($A176,'V2.5.2 Measures'!$C:$W,4,FALSE)="","",VLOOKUP($A176,'V2.5.2 Measures'!$C:$W,4,FALSE))</f>
        <v>#REF!</v>
      </c>
      <c r="E176" s="7" t="e">
        <f>IF((VLOOKUP($A176,'V2.5.2 Measures'!$C:$W,8,FALSE)&lt;&gt;"")*AND(VLOOKUP($A176,'V2.5.2 Measures'!$C:$W,8,FALSE)&lt;&gt;"TBD"),VLOOKUP($A176,'V2.5.2 Measures'!$C:$W,8,FALSE),"N/A")</f>
        <v>#REF!</v>
      </c>
      <c r="F176" s="7" t="e">
        <f>IF((VLOOKUP($A176,'V2.5.2 Measures'!$C:$W,9,FALSE)&lt;&gt;"")*AND(VLOOKUP($A176,'V2.5.2 Measures'!$C:$W,9,FALSE)&lt;&gt;"TBD"),VLOOKUP($A176,'V2.5.2 Measures'!$C:$W,9,FALSE),"N/A")</f>
        <v>#REF!</v>
      </c>
      <c r="G176" s="7" t="e">
        <f>IF((VLOOKUP($A176,'V2.5.2 Measures'!$C:$W,10,FALSE)&lt;&gt;"")*AND(VLOOKUP($A176,'V2.5.2 Measures'!$C:$W,10,FALSE)&lt;&gt;"TBD"),VLOOKUP($A176,'V2.5.2 Measures'!$C:$W,10,FALSE),"N/A")</f>
        <v>#REF!</v>
      </c>
      <c r="H176" s="7" t="e">
        <f>IF(VLOOKUP($A176,'V2.5.2 Measures'!$C:$W,14,FALSE)&lt;&gt; "", VLOOKUP($A176,'V2.5.2 Measures'!$C:$W,14,FALSE),"N/A")</f>
        <v>#REF!</v>
      </c>
      <c r="I176" s="7" t="e">
        <f>IF(VLOOKUP($A176,'V2.5.2 Measures'!$C:$W,15,FALSE)&lt;&gt; "", VLOOKUP($A176,'V2.5.2 Measures'!$C:$W,15,FALSE),"N/A")</f>
        <v>#REF!</v>
      </c>
      <c r="J176" s="7" t="e">
        <f>IF(VLOOKUP($A176,'V2.5.2 Measures'!$C:$W,16,FALSE)&lt;&gt; "", VLOOKUP($A176,'V2.5.2 Measures'!$C:$W,16,FALSE),"N/A")</f>
        <v>#REF!</v>
      </c>
      <c r="K176" s="7" t="e">
        <f>IF(VLOOKUP($A176,'V2.5.2 Measures'!$C:$W,17,FALSE)&lt;&gt; "", VLOOKUP($A176,'V2.5.2 Measures'!$C:$W,17,FALSE),"N/A")</f>
        <v>#REF!</v>
      </c>
      <c r="L176" s="7" t="e">
        <f>IF(VLOOKUP($A176,'V2.5.2 Measures'!$C:$W,18,FALSE)&lt;&gt; "", VLOOKUP($A176,'V2.5.2 Measures'!$C:$W,18,FALSE),"N/A")</f>
        <v>#REF!</v>
      </c>
      <c r="M176" s="7" t="e">
        <f>IF(VLOOKUP($A176,'V2.5.2 Measures'!$C:$W,19,FALSE)&lt;&gt; "", VLOOKUP($A176,'V2.5.2 Measures'!$C:$W,19,FALSE),"N/A")</f>
        <v>#REF!</v>
      </c>
      <c r="N176" s="7" t="e">
        <f>IF(VLOOKUP($A176,'V2.5.2 Measures'!$C:$W,20,FALSE)&lt;&gt; "", VLOOKUP($A176,'V2.5.2 Measures'!$C:$W,20,FALSE),"N/A")</f>
        <v>#REF!</v>
      </c>
      <c r="O176" s="7" t="e">
        <f>IF(VLOOKUP($A176,'V2.5.2 Measures'!$C:$W,21,FALSE)&lt;&gt; "", VLOOKUP($A176,'V2.5.2 Measures'!$C:$W,21,FALSE),"N/A")</f>
        <v>#REF!</v>
      </c>
      <c r="P176" s="7" t="e">
        <f>IF(VLOOKUP($A176,'V2.5.2 Measures'!$C:$W,22,FALSE)&lt;&gt; "", VLOOKUP($A176,'V2.5.2 Measures'!$C:$W,22,FALSE),"N/A")</f>
        <v>#REF!</v>
      </c>
      <c r="Q176" s="7" t="e">
        <f>IF(VLOOKUP($A176,'V2.5.2 Measures'!$C:$W,23,FALSE)&lt;&gt; "", VLOOKUP($A176,'V2.5.2 Measures'!$C:$W,23,FALSE),"N/A")</f>
        <v>#REF!</v>
      </c>
      <c r="R176" s="7" t="e">
        <f>IF(VLOOKUP($A176,'V2.5.2 Measures'!$C:$W,24,FALSE)&lt;&gt; "", VLOOKUP($A176,'V2.5.2 Measures'!$C:$W,24,FALSE),"N/A")</f>
        <v>#REF!</v>
      </c>
      <c r="S176" s="7" t="e">
        <f>IF(VLOOKUP($A176,'V2.5.2 Measures'!$C:$W,25,FALSE)&lt;&gt; "", VLOOKUP($A176,'V2.5.2 Measures'!$C:$W,25,FALSE),"N/A")</f>
        <v>#REF!</v>
      </c>
      <c r="T176" s="7" t="e">
        <f>IF(VLOOKUP($A176,'V2.5.2 Measures'!$C:$W,2,FALSE)&lt;&gt; "", VLOOKUP($A176,'V2.5.2 Measures'!$C:$W,2,FALSE),"N/A")</f>
        <v>#REF!</v>
      </c>
      <c r="U176" s="7" t="e">
        <f>IF(VLOOKUP($A176,'V2.5.2 Measures'!$C:$W,3,FALSE)&lt;&gt; "", VLOOKUP($A176,'V2.5.2 Measures'!$C:$W,3,FALSE),"N/A")</f>
        <v>#REF!</v>
      </c>
      <c r="V176" s="7" t="e">
        <f>IF(VLOOKUP($A176,'V2.5.2 Measures'!$C:$W,26,FALSE)&lt;&gt; "", VLOOKUP($A176,'V2.5.2 Measures'!$C:$W,26,FALSE),"N/A")</f>
        <v>#REF!</v>
      </c>
      <c r="W176" s="7" t="e">
        <f>IF(VLOOKUP($A176,'V2.5.2 Measures'!$C:$W,44,FALSE)&lt;&gt; "", VLOOKUP($A176,'V2.5.2 Measures'!$C:$W,44,FALSE),"N/A")</f>
        <v>#REF!</v>
      </c>
    </row>
    <row r="177" spans="1:23" x14ac:dyDescent="0.35">
      <c r="A177" s="7" t="e">
        <f>'V2.5.2 Measures'!#REF!</f>
        <v>#REF!</v>
      </c>
      <c r="B177" s="7" t="e">
        <f>VLOOKUP($A177,'V2.5.2 Measures'!$C:$W,6,FALSE)</f>
        <v>#REF!</v>
      </c>
      <c r="C177" s="7" t="e">
        <f>VLOOKUP($A177,'V2.5.2 Measures'!$C:$W,8,FALSE)</f>
        <v>#REF!</v>
      </c>
      <c r="D177" s="7" t="e">
        <f>IF(VLOOKUP($A177,'V2.5.2 Measures'!$C:$W,4,FALSE)="","",VLOOKUP($A177,'V2.5.2 Measures'!$C:$W,4,FALSE))</f>
        <v>#REF!</v>
      </c>
      <c r="E177" s="7" t="e">
        <f>IF((VLOOKUP($A177,'V2.5.2 Measures'!$C:$W,8,FALSE)&lt;&gt;"")*AND(VLOOKUP($A177,'V2.5.2 Measures'!$C:$W,8,FALSE)&lt;&gt;"TBD"),VLOOKUP($A177,'V2.5.2 Measures'!$C:$W,8,FALSE),"N/A")</f>
        <v>#REF!</v>
      </c>
      <c r="F177" s="7" t="e">
        <f>IF((VLOOKUP($A177,'V2.5.2 Measures'!$C:$W,9,FALSE)&lt;&gt;"")*AND(VLOOKUP($A177,'V2.5.2 Measures'!$C:$W,9,FALSE)&lt;&gt;"TBD"),VLOOKUP($A177,'V2.5.2 Measures'!$C:$W,9,FALSE),"N/A")</f>
        <v>#REF!</v>
      </c>
      <c r="G177" s="7" t="e">
        <f>IF((VLOOKUP($A177,'V2.5.2 Measures'!$C:$W,10,FALSE)&lt;&gt;"")*AND(VLOOKUP($A177,'V2.5.2 Measures'!$C:$W,10,FALSE)&lt;&gt;"TBD"),VLOOKUP($A177,'V2.5.2 Measures'!$C:$W,10,FALSE),"N/A")</f>
        <v>#REF!</v>
      </c>
      <c r="H177" s="7" t="e">
        <f>IF(VLOOKUP($A177,'V2.5.2 Measures'!$C:$W,14,FALSE)&lt;&gt; "", VLOOKUP($A177,'V2.5.2 Measures'!$C:$W,14,FALSE),"N/A")</f>
        <v>#REF!</v>
      </c>
      <c r="I177" s="7" t="e">
        <f>IF(VLOOKUP($A177,'V2.5.2 Measures'!$C:$W,15,FALSE)&lt;&gt; "", VLOOKUP($A177,'V2.5.2 Measures'!$C:$W,15,FALSE),"N/A")</f>
        <v>#REF!</v>
      </c>
      <c r="J177" s="7" t="e">
        <f>IF(VLOOKUP($A177,'V2.5.2 Measures'!$C:$W,16,FALSE)&lt;&gt; "", VLOOKUP($A177,'V2.5.2 Measures'!$C:$W,16,FALSE),"N/A")</f>
        <v>#REF!</v>
      </c>
      <c r="K177" s="7" t="e">
        <f>IF(VLOOKUP($A177,'V2.5.2 Measures'!$C:$W,17,FALSE)&lt;&gt; "", VLOOKUP($A177,'V2.5.2 Measures'!$C:$W,17,FALSE),"N/A")</f>
        <v>#REF!</v>
      </c>
      <c r="L177" s="7" t="e">
        <f>IF(VLOOKUP($A177,'V2.5.2 Measures'!$C:$W,18,FALSE)&lt;&gt; "", VLOOKUP($A177,'V2.5.2 Measures'!$C:$W,18,FALSE),"N/A")</f>
        <v>#REF!</v>
      </c>
      <c r="M177" s="7" t="e">
        <f>IF(VLOOKUP($A177,'V2.5.2 Measures'!$C:$W,19,FALSE)&lt;&gt; "", VLOOKUP($A177,'V2.5.2 Measures'!$C:$W,19,FALSE),"N/A")</f>
        <v>#REF!</v>
      </c>
      <c r="N177" s="7" t="e">
        <f>IF(VLOOKUP($A177,'V2.5.2 Measures'!$C:$W,20,FALSE)&lt;&gt; "", VLOOKUP($A177,'V2.5.2 Measures'!$C:$W,20,FALSE),"N/A")</f>
        <v>#REF!</v>
      </c>
      <c r="O177" s="7" t="e">
        <f>IF(VLOOKUP($A177,'V2.5.2 Measures'!$C:$W,21,FALSE)&lt;&gt; "", VLOOKUP($A177,'V2.5.2 Measures'!$C:$W,21,FALSE),"N/A")</f>
        <v>#REF!</v>
      </c>
      <c r="P177" s="7" t="e">
        <f>IF(VLOOKUP($A177,'V2.5.2 Measures'!$C:$W,22,FALSE)&lt;&gt; "", VLOOKUP($A177,'V2.5.2 Measures'!$C:$W,22,FALSE),"N/A")</f>
        <v>#REF!</v>
      </c>
      <c r="Q177" s="7" t="e">
        <f>IF(VLOOKUP($A177,'V2.5.2 Measures'!$C:$W,23,FALSE)&lt;&gt; "", VLOOKUP($A177,'V2.5.2 Measures'!$C:$W,23,FALSE),"N/A")</f>
        <v>#REF!</v>
      </c>
      <c r="R177" s="7" t="e">
        <f>IF(VLOOKUP($A177,'V2.5.2 Measures'!$C:$W,24,FALSE)&lt;&gt; "", VLOOKUP($A177,'V2.5.2 Measures'!$C:$W,24,FALSE),"N/A")</f>
        <v>#REF!</v>
      </c>
      <c r="S177" s="7" t="e">
        <f>IF(VLOOKUP($A177,'V2.5.2 Measures'!$C:$W,25,FALSE)&lt;&gt; "", VLOOKUP($A177,'V2.5.2 Measures'!$C:$W,25,FALSE),"N/A")</f>
        <v>#REF!</v>
      </c>
      <c r="T177" s="7" t="e">
        <f>IF(VLOOKUP($A177,'V2.5.2 Measures'!$C:$W,2,FALSE)&lt;&gt; "", VLOOKUP($A177,'V2.5.2 Measures'!$C:$W,2,FALSE),"N/A")</f>
        <v>#REF!</v>
      </c>
      <c r="U177" s="7" t="e">
        <f>IF(VLOOKUP($A177,'V2.5.2 Measures'!$C:$W,3,FALSE)&lt;&gt; "", VLOOKUP($A177,'V2.5.2 Measures'!$C:$W,3,FALSE),"N/A")</f>
        <v>#REF!</v>
      </c>
      <c r="V177" s="7" t="e">
        <f>IF(VLOOKUP($A177,'V2.5.2 Measures'!$C:$W,26,FALSE)&lt;&gt; "", VLOOKUP($A177,'V2.5.2 Measures'!$C:$W,26,FALSE),"N/A")</f>
        <v>#REF!</v>
      </c>
      <c r="W177" s="7" t="e">
        <f>IF(VLOOKUP($A177,'V2.5.2 Measures'!$C:$W,44,FALSE)&lt;&gt; "", VLOOKUP($A177,'V2.5.2 Measures'!$C:$W,44,FALSE),"N/A")</f>
        <v>#REF!</v>
      </c>
    </row>
    <row r="178" spans="1:23" x14ac:dyDescent="0.35">
      <c r="A178" s="7" t="e">
        <f>'V2.5.2 Measures'!#REF!</f>
        <v>#REF!</v>
      </c>
      <c r="B178" s="7" t="e">
        <f>VLOOKUP($A178,'V2.5.2 Measures'!$C:$W,6,FALSE)</f>
        <v>#REF!</v>
      </c>
      <c r="C178" s="7" t="e">
        <f>VLOOKUP($A178,'V2.5.2 Measures'!$C:$W,8,FALSE)</f>
        <v>#REF!</v>
      </c>
      <c r="D178" s="7" t="e">
        <f>IF(VLOOKUP($A178,'V2.5.2 Measures'!$C:$W,4,FALSE)="","",VLOOKUP($A178,'V2.5.2 Measures'!$C:$W,4,FALSE))</f>
        <v>#REF!</v>
      </c>
      <c r="E178" s="7" t="e">
        <f>IF((VLOOKUP($A178,'V2.5.2 Measures'!$C:$W,8,FALSE)&lt;&gt;"")*AND(VLOOKUP($A178,'V2.5.2 Measures'!$C:$W,8,FALSE)&lt;&gt;"TBD"),VLOOKUP($A178,'V2.5.2 Measures'!$C:$W,8,FALSE),"N/A")</f>
        <v>#REF!</v>
      </c>
      <c r="F178" s="7" t="e">
        <f>IF((VLOOKUP($A178,'V2.5.2 Measures'!$C:$W,9,FALSE)&lt;&gt;"")*AND(VLOOKUP($A178,'V2.5.2 Measures'!$C:$W,9,FALSE)&lt;&gt;"TBD"),VLOOKUP($A178,'V2.5.2 Measures'!$C:$W,9,FALSE),"N/A")</f>
        <v>#REF!</v>
      </c>
      <c r="G178" s="7" t="e">
        <f>IF((VLOOKUP($A178,'V2.5.2 Measures'!$C:$W,10,FALSE)&lt;&gt;"")*AND(VLOOKUP($A178,'V2.5.2 Measures'!$C:$W,10,FALSE)&lt;&gt;"TBD"),VLOOKUP($A178,'V2.5.2 Measures'!$C:$W,10,FALSE),"N/A")</f>
        <v>#REF!</v>
      </c>
      <c r="H178" s="7" t="e">
        <f>IF(VLOOKUP($A178,'V2.5.2 Measures'!$C:$W,14,FALSE)&lt;&gt; "", VLOOKUP($A178,'V2.5.2 Measures'!$C:$W,14,FALSE),"N/A")</f>
        <v>#REF!</v>
      </c>
      <c r="I178" s="7" t="e">
        <f>IF(VLOOKUP($A178,'V2.5.2 Measures'!$C:$W,15,FALSE)&lt;&gt; "", VLOOKUP($A178,'V2.5.2 Measures'!$C:$W,15,FALSE),"N/A")</f>
        <v>#REF!</v>
      </c>
      <c r="J178" s="7" t="e">
        <f>IF(VLOOKUP($A178,'V2.5.2 Measures'!$C:$W,16,FALSE)&lt;&gt; "", VLOOKUP($A178,'V2.5.2 Measures'!$C:$W,16,FALSE),"N/A")</f>
        <v>#REF!</v>
      </c>
      <c r="K178" s="7" t="e">
        <f>IF(VLOOKUP($A178,'V2.5.2 Measures'!$C:$W,17,FALSE)&lt;&gt; "", VLOOKUP($A178,'V2.5.2 Measures'!$C:$W,17,FALSE),"N/A")</f>
        <v>#REF!</v>
      </c>
      <c r="L178" s="7" t="e">
        <f>IF(VLOOKUP($A178,'V2.5.2 Measures'!$C:$W,18,FALSE)&lt;&gt; "", VLOOKUP($A178,'V2.5.2 Measures'!$C:$W,18,FALSE),"N/A")</f>
        <v>#REF!</v>
      </c>
      <c r="M178" s="7" t="e">
        <f>IF(VLOOKUP($A178,'V2.5.2 Measures'!$C:$W,19,FALSE)&lt;&gt; "", VLOOKUP($A178,'V2.5.2 Measures'!$C:$W,19,FALSE),"N/A")</f>
        <v>#REF!</v>
      </c>
      <c r="N178" s="7" t="e">
        <f>IF(VLOOKUP($A178,'V2.5.2 Measures'!$C:$W,20,FALSE)&lt;&gt; "", VLOOKUP($A178,'V2.5.2 Measures'!$C:$W,20,FALSE),"N/A")</f>
        <v>#REF!</v>
      </c>
      <c r="O178" s="7" t="e">
        <f>IF(VLOOKUP($A178,'V2.5.2 Measures'!$C:$W,21,FALSE)&lt;&gt; "", VLOOKUP($A178,'V2.5.2 Measures'!$C:$W,21,FALSE),"N/A")</f>
        <v>#REF!</v>
      </c>
      <c r="P178" s="7" t="e">
        <f>IF(VLOOKUP($A178,'V2.5.2 Measures'!$C:$W,22,FALSE)&lt;&gt; "", VLOOKUP($A178,'V2.5.2 Measures'!$C:$W,22,FALSE),"N/A")</f>
        <v>#REF!</v>
      </c>
      <c r="Q178" s="7" t="e">
        <f>IF(VLOOKUP($A178,'V2.5.2 Measures'!$C:$W,23,FALSE)&lt;&gt; "", VLOOKUP($A178,'V2.5.2 Measures'!$C:$W,23,FALSE),"N/A")</f>
        <v>#REF!</v>
      </c>
      <c r="R178" s="7" t="e">
        <f>IF(VLOOKUP($A178,'V2.5.2 Measures'!$C:$W,24,FALSE)&lt;&gt; "", VLOOKUP($A178,'V2.5.2 Measures'!$C:$W,24,FALSE),"N/A")</f>
        <v>#REF!</v>
      </c>
      <c r="S178" s="7" t="e">
        <f>IF(VLOOKUP($A178,'V2.5.2 Measures'!$C:$W,25,FALSE)&lt;&gt; "", VLOOKUP($A178,'V2.5.2 Measures'!$C:$W,25,FALSE),"N/A")</f>
        <v>#REF!</v>
      </c>
      <c r="T178" s="7" t="e">
        <f>IF(VLOOKUP($A178,'V2.5.2 Measures'!$C:$W,2,FALSE)&lt;&gt; "", VLOOKUP($A178,'V2.5.2 Measures'!$C:$W,2,FALSE),"N/A")</f>
        <v>#REF!</v>
      </c>
      <c r="U178" s="7" t="e">
        <f>IF(VLOOKUP($A178,'V2.5.2 Measures'!$C:$W,3,FALSE)&lt;&gt; "", VLOOKUP($A178,'V2.5.2 Measures'!$C:$W,3,FALSE),"N/A")</f>
        <v>#REF!</v>
      </c>
      <c r="V178" s="7" t="e">
        <f>IF(VLOOKUP($A178,'V2.5.2 Measures'!$C:$W,26,FALSE)&lt;&gt; "", VLOOKUP($A178,'V2.5.2 Measures'!$C:$W,26,FALSE),"N/A")</f>
        <v>#REF!</v>
      </c>
      <c r="W178" s="7" t="e">
        <f>IF(VLOOKUP($A178,'V2.5.2 Measures'!$C:$W,44,FALSE)&lt;&gt; "", VLOOKUP($A178,'V2.5.2 Measures'!$C:$W,44,FALSE),"N/A")</f>
        <v>#REF!</v>
      </c>
    </row>
    <row r="179" spans="1:23" x14ac:dyDescent="0.35">
      <c r="A179" s="7" t="e">
        <f>'V2.5.2 Measures'!#REF!</f>
        <v>#REF!</v>
      </c>
      <c r="B179" s="7" t="e">
        <f>VLOOKUP($A179,'V2.5.2 Measures'!$C:$W,6,FALSE)</f>
        <v>#REF!</v>
      </c>
      <c r="C179" s="7" t="e">
        <f>VLOOKUP($A179,'V2.5.2 Measures'!$C:$W,8,FALSE)</f>
        <v>#REF!</v>
      </c>
      <c r="D179" s="7" t="e">
        <f>IF(VLOOKUP($A179,'V2.5.2 Measures'!$C:$W,4,FALSE)="","",VLOOKUP($A179,'V2.5.2 Measures'!$C:$W,4,FALSE))</f>
        <v>#REF!</v>
      </c>
      <c r="E179" s="7" t="e">
        <f>IF((VLOOKUP($A179,'V2.5.2 Measures'!$C:$W,8,FALSE)&lt;&gt;"")*AND(VLOOKUP($A179,'V2.5.2 Measures'!$C:$W,8,FALSE)&lt;&gt;"TBD"),VLOOKUP($A179,'V2.5.2 Measures'!$C:$W,8,FALSE),"N/A")</f>
        <v>#REF!</v>
      </c>
      <c r="F179" s="7" t="e">
        <f>IF((VLOOKUP($A179,'V2.5.2 Measures'!$C:$W,9,FALSE)&lt;&gt;"")*AND(VLOOKUP($A179,'V2.5.2 Measures'!$C:$W,9,FALSE)&lt;&gt;"TBD"),VLOOKUP($A179,'V2.5.2 Measures'!$C:$W,9,FALSE),"N/A")</f>
        <v>#REF!</v>
      </c>
      <c r="G179" s="7" t="e">
        <f>IF((VLOOKUP($A179,'V2.5.2 Measures'!$C:$W,10,FALSE)&lt;&gt;"")*AND(VLOOKUP($A179,'V2.5.2 Measures'!$C:$W,10,FALSE)&lt;&gt;"TBD"),VLOOKUP($A179,'V2.5.2 Measures'!$C:$W,10,FALSE),"N/A")</f>
        <v>#REF!</v>
      </c>
      <c r="H179" s="7" t="e">
        <f>IF(VLOOKUP($A179,'V2.5.2 Measures'!$C:$W,14,FALSE)&lt;&gt; "", VLOOKUP($A179,'V2.5.2 Measures'!$C:$W,14,FALSE),"N/A")</f>
        <v>#REF!</v>
      </c>
      <c r="I179" s="7" t="e">
        <f>IF(VLOOKUP($A179,'V2.5.2 Measures'!$C:$W,15,FALSE)&lt;&gt; "", VLOOKUP($A179,'V2.5.2 Measures'!$C:$W,15,FALSE),"N/A")</f>
        <v>#REF!</v>
      </c>
      <c r="J179" s="7" t="e">
        <f>IF(VLOOKUP($A179,'V2.5.2 Measures'!$C:$W,16,FALSE)&lt;&gt; "", VLOOKUP($A179,'V2.5.2 Measures'!$C:$W,16,FALSE),"N/A")</f>
        <v>#REF!</v>
      </c>
      <c r="K179" s="7" t="e">
        <f>IF(VLOOKUP($A179,'V2.5.2 Measures'!$C:$W,17,FALSE)&lt;&gt; "", VLOOKUP($A179,'V2.5.2 Measures'!$C:$W,17,FALSE),"N/A")</f>
        <v>#REF!</v>
      </c>
      <c r="L179" s="7" t="e">
        <f>IF(VLOOKUP($A179,'V2.5.2 Measures'!$C:$W,18,FALSE)&lt;&gt; "", VLOOKUP($A179,'V2.5.2 Measures'!$C:$W,18,FALSE),"N/A")</f>
        <v>#REF!</v>
      </c>
      <c r="M179" s="7" t="e">
        <f>IF(VLOOKUP($A179,'V2.5.2 Measures'!$C:$W,19,FALSE)&lt;&gt; "", VLOOKUP($A179,'V2.5.2 Measures'!$C:$W,19,FALSE),"N/A")</f>
        <v>#REF!</v>
      </c>
      <c r="N179" s="7" t="e">
        <f>IF(VLOOKUP($A179,'V2.5.2 Measures'!$C:$W,20,FALSE)&lt;&gt; "", VLOOKUP($A179,'V2.5.2 Measures'!$C:$W,20,FALSE),"N/A")</f>
        <v>#REF!</v>
      </c>
      <c r="O179" s="7" t="e">
        <f>IF(VLOOKUP($A179,'V2.5.2 Measures'!$C:$W,21,FALSE)&lt;&gt; "", VLOOKUP($A179,'V2.5.2 Measures'!$C:$W,21,FALSE),"N/A")</f>
        <v>#REF!</v>
      </c>
      <c r="P179" s="7" t="e">
        <f>IF(VLOOKUP($A179,'V2.5.2 Measures'!$C:$W,22,FALSE)&lt;&gt; "", VLOOKUP($A179,'V2.5.2 Measures'!$C:$W,22,FALSE),"N/A")</f>
        <v>#REF!</v>
      </c>
      <c r="Q179" s="7" t="e">
        <f>IF(VLOOKUP($A179,'V2.5.2 Measures'!$C:$W,23,FALSE)&lt;&gt; "", VLOOKUP($A179,'V2.5.2 Measures'!$C:$W,23,FALSE),"N/A")</f>
        <v>#REF!</v>
      </c>
      <c r="R179" s="7" t="e">
        <f>IF(VLOOKUP($A179,'V2.5.2 Measures'!$C:$W,24,FALSE)&lt;&gt; "", VLOOKUP($A179,'V2.5.2 Measures'!$C:$W,24,FALSE),"N/A")</f>
        <v>#REF!</v>
      </c>
      <c r="S179" s="7" t="e">
        <f>IF(VLOOKUP($A179,'V2.5.2 Measures'!$C:$W,25,FALSE)&lt;&gt; "", VLOOKUP($A179,'V2.5.2 Measures'!$C:$W,25,FALSE),"N/A")</f>
        <v>#REF!</v>
      </c>
      <c r="T179" s="7" t="e">
        <f>IF(VLOOKUP($A179,'V2.5.2 Measures'!$C:$W,2,FALSE)&lt;&gt; "", VLOOKUP($A179,'V2.5.2 Measures'!$C:$W,2,FALSE),"N/A")</f>
        <v>#REF!</v>
      </c>
      <c r="U179" s="7" t="e">
        <f>IF(VLOOKUP($A179,'V2.5.2 Measures'!$C:$W,3,FALSE)&lt;&gt; "", VLOOKUP($A179,'V2.5.2 Measures'!$C:$W,3,FALSE),"N/A")</f>
        <v>#REF!</v>
      </c>
      <c r="V179" s="7" t="e">
        <f>IF(VLOOKUP($A179,'V2.5.2 Measures'!$C:$W,26,FALSE)&lt;&gt; "", VLOOKUP($A179,'V2.5.2 Measures'!$C:$W,26,FALSE),"N/A")</f>
        <v>#REF!</v>
      </c>
      <c r="W179" s="7" t="e">
        <f>IF(VLOOKUP($A179,'V2.5.2 Measures'!$C:$W,44,FALSE)&lt;&gt; "", VLOOKUP($A179,'V2.5.2 Measures'!$C:$W,44,FALSE),"N/A")</f>
        <v>#REF!</v>
      </c>
    </row>
    <row r="180" spans="1:23" x14ac:dyDescent="0.35">
      <c r="A180" s="7" t="e">
        <f>'V2.5.2 Measures'!#REF!</f>
        <v>#REF!</v>
      </c>
      <c r="B180" s="7" t="e">
        <f>VLOOKUP($A180,'V2.5.2 Measures'!$C:$W,6,FALSE)</f>
        <v>#REF!</v>
      </c>
      <c r="C180" s="7" t="e">
        <f>VLOOKUP($A180,'V2.5.2 Measures'!$C:$W,8,FALSE)</f>
        <v>#REF!</v>
      </c>
      <c r="D180" s="7" t="e">
        <f>IF(VLOOKUP($A180,'V2.5.2 Measures'!$C:$W,4,FALSE)="","",VLOOKUP($A180,'V2.5.2 Measures'!$C:$W,4,FALSE))</f>
        <v>#REF!</v>
      </c>
      <c r="E180" s="7" t="e">
        <f>IF((VLOOKUP($A180,'V2.5.2 Measures'!$C:$W,8,FALSE)&lt;&gt;"")*AND(VLOOKUP($A180,'V2.5.2 Measures'!$C:$W,8,FALSE)&lt;&gt;"TBD"),VLOOKUP($A180,'V2.5.2 Measures'!$C:$W,8,FALSE),"N/A")</f>
        <v>#REF!</v>
      </c>
      <c r="F180" s="7" t="e">
        <f>IF((VLOOKUP($A180,'V2.5.2 Measures'!$C:$W,9,FALSE)&lt;&gt;"")*AND(VLOOKUP($A180,'V2.5.2 Measures'!$C:$W,9,FALSE)&lt;&gt;"TBD"),VLOOKUP($A180,'V2.5.2 Measures'!$C:$W,9,FALSE),"N/A")</f>
        <v>#REF!</v>
      </c>
      <c r="G180" s="7" t="e">
        <f>IF((VLOOKUP($A180,'V2.5.2 Measures'!$C:$W,10,FALSE)&lt;&gt;"")*AND(VLOOKUP($A180,'V2.5.2 Measures'!$C:$W,10,FALSE)&lt;&gt;"TBD"),VLOOKUP($A180,'V2.5.2 Measures'!$C:$W,10,FALSE),"N/A")</f>
        <v>#REF!</v>
      </c>
      <c r="H180" s="7" t="e">
        <f>IF(VLOOKUP($A180,'V2.5.2 Measures'!$C:$W,14,FALSE)&lt;&gt; "", VLOOKUP($A180,'V2.5.2 Measures'!$C:$W,14,FALSE),"N/A")</f>
        <v>#REF!</v>
      </c>
      <c r="I180" s="7" t="e">
        <f>IF(VLOOKUP($A180,'V2.5.2 Measures'!$C:$W,15,FALSE)&lt;&gt; "", VLOOKUP($A180,'V2.5.2 Measures'!$C:$W,15,FALSE),"N/A")</f>
        <v>#REF!</v>
      </c>
      <c r="J180" s="7" t="e">
        <f>IF(VLOOKUP($A180,'V2.5.2 Measures'!$C:$W,16,FALSE)&lt;&gt; "", VLOOKUP($A180,'V2.5.2 Measures'!$C:$W,16,FALSE),"N/A")</f>
        <v>#REF!</v>
      </c>
      <c r="K180" s="7" t="e">
        <f>IF(VLOOKUP($A180,'V2.5.2 Measures'!$C:$W,17,FALSE)&lt;&gt; "", VLOOKUP($A180,'V2.5.2 Measures'!$C:$W,17,FALSE),"N/A")</f>
        <v>#REF!</v>
      </c>
      <c r="L180" s="7" t="e">
        <f>IF(VLOOKUP($A180,'V2.5.2 Measures'!$C:$W,18,FALSE)&lt;&gt; "", VLOOKUP($A180,'V2.5.2 Measures'!$C:$W,18,FALSE),"N/A")</f>
        <v>#REF!</v>
      </c>
      <c r="M180" s="7" t="e">
        <f>IF(VLOOKUP($A180,'V2.5.2 Measures'!$C:$W,19,FALSE)&lt;&gt; "", VLOOKUP($A180,'V2.5.2 Measures'!$C:$W,19,FALSE),"N/A")</f>
        <v>#REF!</v>
      </c>
      <c r="N180" s="7" t="e">
        <f>IF(VLOOKUP($A180,'V2.5.2 Measures'!$C:$W,20,FALSE)&lt;&gt; "", VLOOKUP($A180,'V2.5.2 Measures'!$C:$W,20,FALSE),"N/A")</f>
        <v>#REF!</v>
      </c>
      <c r="O180" s="7" t="e">
        <f>IF(VLOOKUP($A180,'V2.5.2 Measures'!$C:$W,21,FALSE)&lt;&gt; "", VLOOKUP($A180,'V2.5.2 Measures'!$C:$W,21,FALSE),"N/A")</f>
        <v>#REF!</v>
      </c>
      <c r="P180" s="7" t="e">
        <f>IF(VLOOKUP($A180,'V2.5.2 Measures'!$C:$W,22,FALSE)&lt;&gt; "", VLOOKUP($A180,'V2.5.2 Measures'!$C:$W,22,FALSE),"N/A")</f>
        <v>#REF!</v>
      </c>
      <c r="Q180" s="7" t="e">
        <f>IF(VLOOKUP($A180,'V2.5.2 Measures'!$C:$W,23,FALSE)&lt;&gt; "", VLOOKUP($A180,'V2.5.2 Measures'!$C:$W,23,FALSE),"N/A")</f>
        <v>#REF!</v>
      </c>
      <c r="R180" s="7" t="e">
        <f>IF(VLOOKUP($A180,'V2.5.2 Measures'!$C:$W,24,FALSE)&lt;&gt; "", VLOOKUP($A180,'V2.5.2 Measures'!$C:$W,24,FALSE),"N/A")</f>
        <v>#REF!</v>
      </c>
      <c r="S180" s="7" t="e">
        <f>IF(VLOOKUP($A180,'V2.5.2 Measures'!$C:$W,25,FALSE)&lt;&gt; "", VLOOKUP($A180,'V2.5.2 Measures'!$C:$W,25,FALSE),"N/A")</f>
        <v>#REF!</v>
      </c>
      <c r="T180" s="7" t="e">
        <f>IF(VLOOKUP($A180,'V2.5.2 Measures'!$C:$W,2,FALSE)&lt;&gt; "", VLOOKUP($A180,'V2.5.2 Measures'!$C:$W,2,FALSE),"N/A")</f>
        <v>#REF!</v>
      </c>
      <c r="U180" s="7" t="e">
        <f>IF(VLOOKUP($A180,'V2.5.2 Measures'!$C:$W,3,FALSE)&lt;&gt; "", VLOOKUP($A180,'V2.5.2 Measures'!$C:$W,3,FALSE),"N/A")</f>
        <v>#REF!</v>
      </c>
      <c r="V180" s="7" t="e">
        <f>IF(VLOOKUP($A180,'V2.5.2 Measures'!$C:$W,26,FALSE)&lt;&gt; "", VLOOKUP($A180,'V2.5.2 Measures'!$C:$W,26,FALSE),"N/A")</f>
        <v>#REF!</v>
      </c>
      <c r="W180" s="7" t="e">
        <f>IF(VLOOKUP($A180,'V2.5.2 Measures'!$C:$W,44,FALSE)&lt;&gt; "", VLOOKUP($A180,'V2.5.2 Measures'!$C:$W,44,FALSE),"N/A")</f>
        <v>#REF!</v>
      </c>
    </row>
    <row r="181" spans="1:23" x14ac:dyDescent="0.35">
      <c r="A181" s="7" t="e">
        <f>'V2.5.2 Measures'!#REF!</f>
        <v>#REF!</v>
      </c>
      <c r="B181" s="7" t="e">
        <f>VLOOKUP($A181,'V2.5.2 Measures'!$C:$W,6,FALSE)</f>
        <v>#REF!</v>
      </c>
      <c r="C181" s="7" t="e">
        <f>VLOOKUP($A181,'V2.5.2 Measures'!$C:$W,8,FALSE)</f>
        <v>#REF!</v>
      </c>
      <c r="D181" s="7" t="e">
        <f>IF(VLOOKUP($A181,'V2.5.2 Measures'!$C:$W,4,FALSE)="","",VLOOKUP($A181,'V2.5.2 Measures'!$C:$W,4,FALSE))</f>
        <v>#REF!</v>
      </c>
      <c r="E181" s="7" t="e">
        <f>IF((VLOOKUP($A181,'V2.5.2 Measures'!$C:$W,8,FALSE)&lt;&gt;"")*AND(VLOOKUP($A181,'V2.5.2 Measures'!$C:$W,8,FALSE)&lt;&gt;"TBD"),VLOOKUP($A181,'V2.5.2 Measures'!$C:$W,8,FALSE),"N/A")</f>
        <v>#REF!</v>
      </c>
      <c r="F181" s="7" t="e">
        <f>IF((VLOOKUP($A181,'V2.5.2 Measures'!$C:$W,9,FALSE)&lt;&gt;"")*AND(VLOOKUP($A181,'V2.5.2 Measures'!$C:$W,9,FALSE)&lt;&gt;"TBD"),VLOOKUP($A181,'V2.5.2 Measures'!$C:$W,9,FALSE),"N/A")</f>
        <v>#REF!</v>
      </c>
      <c r="G181" s="7" t="e">
        <f>IF((VLOOKUP($A181,'V2.5.2 Measures'!$C:$W,10,FALSE)&lt;&gt;"")*AND(VLOOKUP($A181,'V2.5.2 Measures'!$C:$W,10,FALSE)&lt;&gt;"TBD"),VLOOKUP($A181,'V2.5.2 Measures'!$C:$W,10,FALSE),"N/A")</f>
        <v>#REF!</v>
      </c>
      <c r="H181" s="7" t="e">
        <f>IF(VLOOKUP($A181,'V2.5.2 Measures'!$C:$W,14,FALSE)&lt;&gt; "", VLOOKUP($A181,'V2.5.2 Measures'!$C:$W,14,FALSE),"N/A")</f>
        <v>#REF!</v>
      </c>
      <c r="I181" s="7" t="e">
        <f>IF(VLOOKUP($A181,'V2.5.2 Measures'!$C:$W,15,FALSE)&lt;&gt; "", VLOOKUP($A181,'V2.5.2 Measures'!$C:$W,15,FALSE),"N/A")</f>
        <v>#REF!</v>
      </c>
      <c r="J181" s="7" t="e">
        <f>IF(VLOOKUP($A181,'V2.5.2 Measures'!$C:$W,16,FALSE)&lt;&gt; "", VLOOKUP($A181,'V2.5.2 Measures'!$C:$W,16,FALSE),"N/A")</f>
        <v>#REF!</v>
      </c>
      <c r="K181" s="7" t="e">
        <f>IF(VLOOKUP($A181,'V2.5.2 Measures'!$C:$W,17,FALSE)&lt;&gt; "", VLOOKUP($A181,'V2.5.2 Measures'!$C:$W,17,FALSE),"N/A")</f>
        <v>#REF!</v>
      </c>
      <c r="L181" s="7" t="e">
        <f>IF(VLOOKUP($A181,'V2.5.2 Measures'!$C:$W,18,FALSE)&lt;&gt; "", VLOOKUP($A181,'V2.5.2 Measures'!$C:$W,18,FALSE),"N/A")</f>
        <v>#REF!</v>
      </c>
      <c r="M181" s="7" t="e">
        <f>IF(VLOOKUP($A181,'V2.5.2 Measures'!$C:$W,19,FALSE)&lt;&gt; "", VLOOKUP($A181,'V2.5.2 Measures'!$C:$W,19,FALSE),"N/A")</f>
        <v>#REF!</v>
      </c>
      <c r="N181" s="7" t="e">
        <f>IF(VLOOKUP($A181,'V2.5.2 Measures'!$C:$W,20,FALSE)&lt;&gt; "", VLOOKUP($A181,'V2.5.2 Measures'!$C:$W,20,FALSE),"N/A")</f>
        <v>#REF!</v>
      </c>
      <c r="O181" s="7" t="e">
        <f>IF(VLOOKUP($A181,'V2.5.2 Measures'!$C:$W,21,FALSE)&lt;&gt; "", VLOOKUP($A181,'V2.5.2 Measures'!$C:$W,21,FALSE),"N/A")</f>
        <v>#REF!</v>
      </c>
      <c r="P181" s="7" t="e">
        <f>IF(VLOOKUP($A181,'V2.5.2 Measures'!$C:$W,22,FALSE)&lt;&gt; "", VLOOKUP($A181,'V2.5.2 Measures'!$C:$W,22,FALSE),"N/A")</f>
        <v>#REF!</v>
      </c>
      <c r="Q181" s="7" t="e">
        <f>IF(VLOOKUP($A181,'V2.5.2 Measures'!$C:$W,23,FALSE)&lt;&gt; "", VLOOKUP($A181,'V2.5.2 Measures'!$C:$W,23,FALSE),"N/A")</f>
        <v>#REF!</v>
      </c>
      <c r="R181" s="7" t="e">
        <f>IF(VLOOKUP($A181,'V2.5.2 Measures'!$C:$W,24,FALSE)&lt;&gt; "", VLOOKUP($A181,'V2.5.2 Measures'!$C:$W,24,FALSE),"N/A")</f>
        <v>#REF!</v>
      </c>
      <c r="S181" s="7" t="e">
        <f>IF(VLOOKUP($A181,'V2.5.2 Measures'!$C:$W,25,FALSE)&lt;&gt; "", VLOOKUP($A181,'V2.5.2 Measures'!$C:$W,25,FALSE),"N/A")</f>
        <v>#REF!</v>
      </c>
      <c r="T181" s="7" t="e">
        <f>IF(VLOOKUP($A181,'V2.5.2 Measures'!$C:$W,2,FALSE)&lt;&gt; "", VLOOKUP($A181,'V2.5.2 Measures'!$C:$W,2,FALSE),"N/A")</f>
        <v>#REF!</v>
      </c>
      <c r="U181" s="7" t="e">
        <f>IF(VLOOKUP($A181,'V2.5.2 Measures'!$C:$W,3,FALSE)&lt;&gt; "", VLOOKUP($A181,'V2.5.2 Measures'!$C:$W,3,FALSE),"N/A")</f>
        <v>#REF!</v>
      </c>
      <c r="V181" s="7" t="e">
        <f>IF(VLOOKUP($A181,'V2.5.2 Measures'!$C:$W,26,FALSE)&lt;&gt; "", VLOOKUP($A181,'V2.5.2 Measures'!$C:$W,26,FALSE),"N/A")</f>
        <v>#REF!</v>
      </c>
      <c r="W181" s="7" t="e">
        <f>IF(VLOOKUP($A181,'V2.5.2 Measures'!$C:$W,44,FALSE)&lt;&gt; "", VLOOKUP($A181,'V2.5.2 Measures'!$C:$W,44,FALSE),"N/A")</f>
        <v>#REF!</v>
      </c>
    </row>
    <row r="182" spans="1:23" x14ac:dyDescent="0.35">
      <c r="A182" s="7" t="e">
        <f>'V2.5.2 Measures'!#REF!</f>
        <v>#REF!</v>
      </c>
      <c r="B182" s="7" t="e">
        <f>VLOOKUP($A182,'V2.5.2 Measures'!$C:$W,6,FALSE)</f>
        <v>#REF!</v>
      </c>
      <c r="C182" s="7" t="e">
        <f>VLOOKUP($A182,'V2.5.2 Measures'!$C:$W,8,FALSE)</f>
        <v>#REF!</v>
      </c>
      <c r="D182" s="7" t="e">
        <f>IF(VLOOKUP($A182,'V2.5.2 Measures'!$C:$W,4,FALSE)="","",VLOOKUP($A182,'V2.5.2 Measures'!$C:$W,4,FALSE))</f>
        <v>#REF!</v>
      </c>
      <c r="E182" s="7" t="e">
        <f>IF((VLOOKUP($A182,'V2.5.2 Measures'!$C:$W,8,FALSE)&lt;&gt;"")*AND(VLOOKUP($A182,'V2.5.2 Measures'!$C:$W,8,FALSE)&lt;&gt;"TBD"),VLOOKUP($A182,'V2.5.2 Measures'!$C:$W,8,FALSE),"N/A")</f>
        <v>#REF!</v>
      </c>
      <c r="F182" s="7" t="e">
        <f>IF((VLOOKUP($A182,'V2.5.2 Measures'!$C:$W,9,FALSE)&lt;&gt;"")*AND(VLOOKUP($A182,'V2.5.2 Measures'!$C:$W,9,FALSE)&lt;&gt;"TBD"),VLOOKUP($A182,'V2.5.2 Measures'!$C:$W,9,FALSE),"N/A")</f>
        <v>#REF!</v>
      </c>
      <c r="G182" s="7" t="e">
        <f>IF((VLOOKUP($A182,'V2.5.2 Measures'!$C:$W,10,FALSE)&lt;&gt;"")*AND(VLOOKUP($A182,'V2.5.2 Measures'!$C:$W,10,FALSE)&lt;&gt;"TBD"),VLOOKUP($A182,'V2.5.2 Measures'!$C:$W,10,FALSE),"N/A")</f>
        <v>#REF!</v>
      </c>
      <c r="H182" s="7" t="e">
        <f>IF(VLOOKUP($A182,'V2.5.2 Measures'!$C:$W,14,FALSE)&lt;&gt; "", VLOOKUP($A182,'V2.5.2 Measures'!$C:$W,14,FALSE),"N/A")</f>
        <v>#REF!</v>
      </c>
      <c r="I182" s="7" t="e">
        <f>IF(VLOOKUP($A182,'V2.5.2 Measures'!$C:$W,15,FALSE)&lt;&gt; "", VLOOKUP($A182,'V2.5.2 Measures'!$C:$W,15,FALSE),"N/A")</f>
        <v>#REF!</v>
      </c>
      <c r="J182" s="7" t="e">
        <f>IF(VLOOKUP($A182,'V2.5.2 Measures'!$C:$W,16,FALSE)&lt;&gt; "", VLOOKUP($A182,'V2.5.2 Measures'!$C:$W,16,FALSE),"N/A")</f>
        <v>#REF!</v>
      </c>
      <c r="K182" s="7" t="e">
        <f>IF(VLOOKUP($A182,'V2.5.2 Measures'!$C:$W,17,FALSE)&lt;&gt; "", VLOOKUP($A182,'V2.5.2 Measures'!$C:$W,17,FALSE),"N/A")</f>
        <v>#REF!</v>
      </c>
      <c r="L182" s="7" t="e">
        <f>IF(VLOOKUP($A182,'V2.5.2 Measures'!$C:$W,18,FALSE)&lt;&gt; "", VLOOKUP($A182,'V2.5.2 Measures'!$C:$W,18,FALSE),"N/A")</f>
        <v>#REF!</v>
      </c>
      <c r="M182" s="7" t="e">
        <f>IF(VLOOKUP($A182,'V2.5.2 Measures'!$C:$W,19,FALSE)&lt;&gt; "", VLOOKUP($A182,'V2.5.2 Measures'!$C:$W,19,FALSE),"N/A")</f>
        <v>#REF!</v>
      </c>
      <c r="N182" s="7" t="e">
        <f>IF(VLOOKUP($A182,'V2.5.2 Measures'!$C:$W,20,FALSE)&lt;&gt; "", VLOOKUP($A182,'V2.5.2 Measures'!$C:$W,20,FALSE),"N/A")</f>
        <v>#REF!</v>
      </c>
      <c r="O182" s="7" t="e">
        <f>IF(VLOOKUP($A182,'V2.5.2 Measures'!$C:$W,21,FALSE)&lt;&gt; "", VLOOKUP($A182,'V2.5.2 Measures'!$C:$W,21,FALSE),"N/A")</f>
        <v>#REF!</v>
      </c>
      <c r="P182" s="7" t="e">
        <f>IF(VLOOKUP($A182,'V2.5.2 Measures'!$C:$W,22,FALSE)&lt;&gt; "", VLOOKUP($A182,'V2.5.2 Measures'!$C:$W,22,FALSE),"N/A")</f>
        <v>#REF!</v>
      </c>
      <c r="Q182" s="7" t="e">
        <f>IF(VLOOKUP($A182,'V2.5.2 Measures'!$C:$W,23,FALSE)&lt;&gt; "", VLOOKUP($A182,'V2.5.2 Measures'!$C:$W,23,FALSE),"N/A")</f>
        <v>#REF!</v>
      </c>
      <c r="R182" s="7" t="e">
        <f>IF(VLOOKUP($A182,'V2.5.2 Measures'!$C:$W,24,FALSE)&lt;&gt; "", VLOOKUP($A182,'V2.5.2 Measures'!$C:$W,24,FALSE),"N/A")</f>
        <v>#REF!</v>
      </c>
      <c r="S182" s="7" t="e">
        <f>IF(VLOOKUP($A182,'V2.5.2 Measures'!$C:$W,25,FALSE)&lt;&gt; "", VLOOKUP($A182,'V2.5.2 Measures'!$C:$W,25,FALSE),"N/A")</f>
        <v>#REF!</v>
      </c>
      <c r="T182" s="7" t="e">
        <f>IF(VLOOKUP($A182,'V2.5.2 Measures'!$C:$W,2,FALSE)&lt;&gt; "", VLOOKUP($A182,'V2.5.2 Measures'!$C:$W,2,FALSE),"N/A")</f>
        <v>#REF!</v>
      </c>
      <c r="U182" s="7" t="e">
        <f>IF(VLOOKUP($A182,'V2.5.2 Measures'!$C:$W,3,FALSE)&lt;&gt; "", VLOOKUP($A182,'V2.5.2 Measures'!$C:$W,3,FALSE),"N/A")</f>
        <v>#REF!</v>
      </c>
      <c r="V182" s="7" t="e">
        <f>IF(VLOOKUP($A182,'V2.5.2 Measures'!$C:$W,26,FALSE)&lt;&gt; "", VLOOKUP($A182,'V2.5.2 Measures'!$C:$W,26,FALSE),"N/A")</f>
        <v>#REF!</v>
      </c>
      <c r="W182" s="7" t="e">
        <f>IF(VLOOKUP($A182,'V2.5.2 Measures'!$C:$W,44,FALSE)&lt;&gt; "", VLOOKUP($A182,'V2.5.2 Measures'!$C:$W,44,FALSE),"N/A")</f>
        <v>#REF!</v>
      </c>
    </row>
    <row r="183" spans="1:23" x14ac:dyDescent="0.35">
      <c r="A183" s="7" t="e">
        <f>'V2.5.2 Measures'!#REF!</f>
        <v>#REF!</v>
      </c>
      <c r="B183" s="7" t="e">
        <f>VLOOKUP($A183,'V2.5.2 Measures'!$C:$W,6,FALSE)</f>
        <v>#REF!</v>
      </c>
      <c r="C183" s="7" t="e">
        <f>VLOOKUP($A183,'V2.5.2 Measures'!$C:$W,8,FALSE)</f>
        <v>#REF!</v>
      </c>
      <c r="D183" s="7" t="e">
        <f>IF(VLOOKUP($A183,'V2.5.2 Measures'!$C:$W,4,FALSE)="","",VLOOKUP($A183,'V2.5.2 Measures'!$C:$W,4,FALSE))</f>
        <v>#REF!</v>
      </c>
      <c r="E183" s="7" t="e">
        <f>IF((VLOOKUP($A183,'V2.5.2 Measures'!$C:$W,8,FALSE)&lt;&gt;"")*AND(VLOOKUP($A183,'V2.5.2 Measures'!$C:$W,8,FALSE)&lt;&gt;"TBD"),VLOOKUP($A183,'V2.5.2 Measures'!$C:$W,8,FALSE),"N/A")</f>
        <v>#REF!</v>
      </c>
      <c r="F183" s="7" t="e">
        <f>IF((VLOOKUP($A183,'V2.5.2 Measures'!$C:$W,9,FALSE)&lt;&gt;"")*AND(VLOOKUP($A183,'V2.5.2 Measures'!$C:$W,9,FALSE)&lt;&gt;"TBD"),VLOOKUP($A183,'V2.5.2 Measures'!$C:$W,9,FALSE),"N/A")</f>
        <v>#REF!</v>
      </c>
      <c r="G183" s="7" t="e">
        <f>IF((VLOOKUP($A183,'V2.5.2 Measures'!$C:$W,10,FALSE)&lt;&gt;"")*AND(VLOOKUP($A183,'V2.5.2 Measures'!$C:$W,10,FALSE)&lt;&gt;"TBD"),VLOOKUP($A183,'V2.5.2 Measures'!$C:$W,10,FALSE),"N/A")</f>
        <v>#REF!</v>
      </c>
      <c r="H183" s="7" t="e">
        <f>IF(VLOOKUP($A183,'V2.5.2 Measures'!$C:$W,14,FALSE)&lt;&gt; "", VLOOKUP($A183,'V2.5.2 Measures'!$C:$W,14,FALSE),"N/A")</f>
        <v>#REF!</v>
      </c>
      <c r="I183" s="7" t="e">
        <f>IF(VLOOKUP($A183,'V2.5.2 Measures'!$C:$W,15,FALSE)&lt;&gt; "", VLOOKUP($A183,'V2.5.2 Measures'!$C:$W,15,FALSE),"N/A")</f>
        <v>#REF!</v>
      </c>
      <c r="J183" s="7" t="e">
        <f>IF(VLOOKUP($A183,'V2.5.2 Measures'!$C:$W,16,FALSE)&lt;&gt; "", VLOOKUP($A183,'V2.5.2 Measures'!$C:$W,16,FALSE),"N/A")</f>
        <v>#REF!</v>
      </c>
      <c r="K183" s="7" t="e">
        <f>IF(VLOOKUP($A183,'V2.5.2 Measures'!$C:$W,17,FALSE)&lt;&gt; "", VLOOKUP($A183,'V2.5.2 Measures'!$C:$W,17,FALSE),"N/A")</f>
        <v>#REF!</v>
      </c>
      <c r="L183" s="7" t="e">
        <f>IF(VLOOKUP($A183,'V2.5.2 Measures'!$C:$W,18,FALSE)&lt;&gt; "", VLOOKUP($A183,'V2.5.2 Measures'!$C:$W,18,FALSE),"N/A")</f>
        <v>#REF!</v>
      </c>
      <c r="M183" s="7" t="e">
        <f>IF(VLOOKUP($A183,'V2.5.2 Measures'!$C:$W,19,FALSE)&lt;&gt; "", VLOOKUP($A183,'V2.5.2 Measures'!$C:$W,19,FALSE),"N/A")</f>
        <v>#REF!</v>
      </c>
      <c r="N183" s="7" t="e">
        <f>IF(VLOOKUP($A183,'V2.5.2 Measures'!$C:$W,20,FALSE)&lt;&gt; "", VLOOKUP($A183,'V2.5.2 Measures'!$C:$W,20,FALSE),"N/A")</f>
        <v>#REF!</v>
      </c>
      <c r="O183" s="7" t="e">
        <f>IF(VLOOKUP($A183,'V2.5.2 Measures'!$C:$W,21,FALSE)&lt;&gt; "", VLOOKUP($A183,'V2.5.2 Measures'!$C:$W,21,FALSE),"N/A")</f>
        <v>#REF!</v>
      </c>
      <c r="P183" s="7" t="e">
        <f>IF(VLOOKUP($A183,'V2.5.2 Measures'!$C:$W,22,FALSE)&lt;&gt; "", VLOOKUP($A183,'V2.5.2 Measures'!$C:$W,22,FALSE),"N/A")</f>
        <v>#REF!</v>
      </c>
      <c r="Q183" s="7" t="e">
        <f>IF(VLOOKUP($A183,'V2.5.2 Measures'!$C:$W,23,FALSE)&lt;&gt; "", VLOOKUP($A183,'V2.5.2 Measures'!$C:$W,23,FALSE),"N/A")</f>
        <v>#REF!</v>
      </c>
      <c r="R183" s="7" t="e">
        <f>IF(VLOOKUP($A183,'V2.5.2 Measures'!$C:$W,24,FALSE)&lt;&gt; "", VLOOKUP($A183,'V2.5.2 Measures'!$C:$W,24,FALSE),"N/A")</f>
        <v>#REF!</v>
      </c>
      <c r="S183" s="7" t="e">
        <f>IF(VLOOKUP($A183,'V2.5.2 Measures'!$C:$W,25,FALSE)&lt;&gt; "", VLOOKUP($A183,'V2.5.2 Measures'!$C:$W,25,FALSE),"N/A")</f>
        <v>#REF!</v>
      </c>
      <c r="T183" s="7" t="e">
        <f>IF(VLOOKUP($A183,'V2.5.2 Measures'!$C:$W,2,FALSE)&lt;&gt; "", VLOOKUP($A183,'V2.5.2 Measures'!$C:$W,2,FALSE),"N/A")</f>
        <v>#REF!</v>
      </c>
      <c r="U183" s="7" t="e">
        <f>IF(VLOOKUP($A183,'V2.5.2 Measures'!$C:$W,3,FALSE)&lt;&gt; "", VLOOKUP($A183,'V2.5.2 Measures'!$C:$W,3,FALSE),"N/A")</f>
        <v>#REF!</v>
      </c>
      <c r="V183" s="7" t="e">
        <f>IF(VLOOKUP($A183,'V2.5.2 Measures'!$C:$W,26,FALSE)&lt;&gt; "", VLOOKUP($A183,'V2.5.2 Measures'!$C:$W,26,FALSE),"N/A")</f>
        <v>#REF!</v>
      </c>
      <c r="W183" s="7" t="e">
        <f>IF(VLOOKUP($A183,'V2.5.2 Measures'!$C:$W,44,FALSE)&lt;&gt; "", VLOOKUP($A183,'V2.5.2 Measures'!$C:$W,44,FALSE),"N/A")</f>
        <v>#REF!</v>
      </c>
    </row>
    <row r="184" spans="1:23" x14ac:dyDescent="0.35">
      <c r="A184" s="7" t="e">
        <f>'V2.5.2 Measures'!#REF!</f>
        <v>#REF!</v>
      </c>
      <c r="B184" s="7" t="e">
        <f>VLOOKUP($A184,'V2.5.2 Measures'!$C:$W,6,FALSE)</f>
        <v>#REF!</v>
      </c>
      <c r="C184" s="7" t="e">
        <f>VLOOKUP($A184,'V2.5.2 Measures'!$C:$W,8,FALSE)</f>
        <v>#REF!</v>
      </c>
      <c r="D184" s="7" t="e">
        <f>IF(VLOOKUP($A184,'V2.5.2 Measures'!$C:$W,4,FALSE)="","",VLOOKUP($A184,'V2.5.2 Measures'!$C:$W,4,FALSE))</f>
        <v>#REF!</v>
      </c>
      <c r="E184" s="7" t="e">
        <f>IF((VLOOKUP($A184,'V2.5.2 Measures'!$C:$W,8,FALSE)&lt;&gt;"")*AND(VLOOKUP($A184,'V2.5.2 Measures'!$C:$W,8,FALSE)&lt;&gt;"TBD"),VLOOKUP($A184,'V2.5.2 Measures'!$C:$W,8,FALSE),"N/A")</f>
        <v>#REF!</v>
      </c>
      <c r="F184" s="7" t="e">
        <f>IF((VLOOKUP($A184,'V2.5.2 Measures'!$C:$W,9,FALSE)&lt;&gt;"")*AND(VLOOKUP($A184,'V2.5.2 Measures'!$C:$W,9,FALSE)&lt;&gt;"TBD"),VLOOKUP($A184,'V2.5.2 Measures'!$C:$W,9,FALSE),"N/A")</f>
        <v>#REF!</v>
      </c>
      <c r="G184" s="7" t="e">
        <f>IF((VLOOKUP($A184,'V2.5.2 Measures'!$C:$W,10,FALSE)&lt;&gt;"")*AND(VLOOKUP($A184,'V2.5.2 Measures'!$C:$W,10,FALSE)&lt;&gt;"TBD"),VLOOKUP($A184,'V2.5.2 Measures'!$C:$W,10,FALSE),"N/A")</f>
        <v>#REF!</v>
      </c>
      <c r="H184" s="7" t="e">
        <f>IF(VLOOKUP($A184,'V2.5.2 Measures'!$C:$W,14,FALSE)&lt;&gt; "", VLOOKUP($A184,'V2.5.2 Measures'!$C:$W,14,FALSE),"N/A")</f>
        <v>#REF!</v>
      </c>
      <c r="I184" s="7" t="e">
        <f>IF(VLOOKUP($A184,'V2.5.2 Measures'!$C:$W,15,FALSE)&lt;&gt; "", VLOOKUP($A184,'V2.5.2 Measures'!$C:$W,15,FALSE),"N/A")</f>
        <v>#REF!</v>
      </c>
      <c r="J184" s="7" t="e">
        <f>IF(VLOOKUP($A184,'V2.5.2 Measures'!$C:$W,16,FALSE)&lt;&gt; "", VLOOKUP($A184,'V2.5.2 Measures'!$C:$W,16,FALSE),"N/A")</f>
        <v>#REF!</v>
      </c>
      <c r="K184" s="7" t="e">
        <f>IF(VLOOKUP($A184,'V2.5.2 Measures'!$C:$W,17,FALSE)&lt;&gt; "", VLOOKUP($A184,'V2.5.2 Measures'!$C:$W,17,FALSE),"N/A")</f>
        <v>#REF!</v>
      </c>
      <c r="L184" s="7" t="e">
        <f>IF(VLOOKUP($A184,'V2.5.2 Measures'!$C:$W,18,FALSE)&lt;&gt; "", VLOOKUP($A184,'V2.5.2 Measures'!$C:$W,18,FALSE),"N/A")</f>
        <v>#REF!</v>
      </c>
      <c r="M184" s="7" t="e">
        <f>IF(VLOOKUP($A184,'V2.5.2 Measures'!$C:$W,19,FALSE)&lt;&gt; "", VLOOKUP($A184,'V2.5.2 Measures'!$C:$W,19,FALSE),"N/A")</f>
        <v>#REF!</v>
      </c>
      <c r="N184" s="7" t="e">
        <f>IF(VLOOKUP($A184,'V2.5.2 Measures'!$C:$W,20,FALSE)&lt;&gt; "", VLOOKUP($A184,'V2.5.2 Measures'!$C:$W,20,FALSE),"N/A")</f>
        <v>#REF!</v>
      </c>
      <c r="O184" s="7" t="e">
        <f>IF(VLOOKUP($A184,'V2.5.2 Measures'!$C:$W,21,FALSE)&lt;&gt; "", VLOOKUP($A184,'V2.5.2 Measures'!$C:$W,21,FALSE),"N/A")</f>
        <v>#REF!</v>
      </c>
      <c r="P184" s="7" t="e">
        <f>IF(VLOOKUP($A184,'V2.5.2 Measures'!$C:$W,22,FALSE)&lt;&gt; "", VLOOKUP($A184,'V2.5.2 Measures'!$C:$W,22,FALSE),"N/A")</f>
        <v>#REF!</v>
      </c>
      <c r="Q184" s="7" t="e">
        <f>IF(VLOOKUP($A184,'V2.5.2 Measures'!$C:$W,23,FALSE)&lt;&gt; "", VLOOKUP($A184,'V2.5.2 Measures'!$C:$W,23,FALSE),"N/A")</f>
        <v>#REF!</v>
      </c>
      <c r="R184" s="7" t="e">
        <f>IF(VLOOKUP($A184,'V2.5.2 Measures'!$C:$W,24,FALSE)&lt;&gt; "", VLOOKUP($A184,'V2.5.2 Measures'!$C:$W,24,FALSE),"N/A")</f>
        <v>#REF!</v>
      </c>
      <c r="S184" s="7" t="e">
        <f>IF(VLOOKUP($A184,'V2.5.2 Measures'!$C:$W,25,FALSE)&lt;&gt; "", VLOOKUP($A184,'V2.5.2 Measures'!$C:$W,25,FALSE),"N/A")</f>
        <v>#REF!</v>
      </c>
      <c r="T184" s="7" t="e">
        <f>IF(VLOOKUP($A184,'V2.5.2 Measures'!$C:$W,2,FALSE)&lt;&gt; "", VLOOKUP($A184,'V2.5.2 Measures'!$C:$W,2,FALSE),"N/A")</f>
        <v>#REF!</v>
      </c>
      <c r="U184" s="7" t="e">
        <f>IF(VLOOKUP($A184,'V2.5.2 Measures'!$C:$W,3,FALSE)&lt;&gt; "", VLOOKUP($A184,'V2.5.2 Measures'!$C:$W,3,FALSE),"N/A")</f>
        <v>#REF!</v>
      </c>
      <c r="V184" s="7" t="e">
        <f>IF(VLOOKUP($A184,'V2.5.2 Measures'!$C:$W,26,FALSE)&lt;&gt; "", VLOOKUP($A184,'V2.5.2 Measures'!$C:$W,26,FALSE),"N/A")</f>
        <v>#REF!</v>
      </c>
      <c r="W184" s="7" t="e">
        <f>IF(VLOOKUP($A184,'V2.5.2 Measures'!$C:$W,44,FALSE)&lt;&gt; "", VLOOKUP($A184,'V2.5.2 Measures'!$C:$W,44,FALSE),"N/A")</f>
        <v>#REF!</v>
      </c>
    </row>
    <row r="185" spans="1:23" x14ac:dyDescent="0.35">
      <c r="A185" s="7" t="e">
        <f>'V2.5.2 Measures'!#REF!</f>
        <v>#REF!</v>
      </c>
      <c r="B185" s="7" t="e">
        <f>VLOOKUP($A185,'V2.5.2 Measures'!$C:$W,6,FALSE)</f>
        <v>#REF!</v>
      </c>
      <c r="C185" s="7" t="e">
        <f>VLOOKUP($A185,'V2.5.2 Measures'!$C:$W,8,FALSE)</f>
        <v>#REF!</v>
      </c>
      <c r="D185" s="7" t="e">
        <f>IF(VLOOKUP($A185,'V2.5.2 Measures'!$C:$W,4,FALSE)="","",VLOOKUP($A185,'V2.5.2 Measures'!$C:$W,4,FALSE))</f>
        <v>#REF!</v>
      </c>
      <c r="E185" s="7" t="e">
        <f>IF((VLOOKUP($A185,'V2.5.2 Measures'!$C:$W,8,FALSE)&lt;&gt;"")*AND(VLOOKUP($A185,'V2.5.2 Measures'!$C:$W,8,FALSE)&lt;&gt;"TBD"),VLOOKUP($A185,'V2.5.2 Measures'!$C:$W,8,FALSE),"N/A")</f>
        <v>#REF!</v>
      </c>
      <c r="F185" s="7" t="e">
        <f>IF((VLOOKUP($A185,'V2.5.2 Measures'!$C:$W,9,FALSE)&lt;&gt;"")*AND(VLOOKUP($A185,'V2.5.2 Measures'!$C:$W,9,FALSE)&lt;&gt;"TBD"),VLOOKUP($A185,'V2.5.2 Measures'!$C:$W,9,FALSE),"N/A")</f>
        <v>#REF!</v>
      </c>
      <c r="G185" s="7" t="e">
        <f>IF((VLOOKUP($A185,'V2.5.2 Measures'!$C:$W,10,FALSE)&lt;&gt;"")*AND(VLOOKUP($A185,'V2.5.2 Measures'!$C:$W,10,FALSE)&lt;&gt;"TBD"),VLOOKUP($A185,'V2.5.2 Measures'!$C:$W,10,FALSE),"N/A")</f>
        <v>#REF!</v>
      </c>
      <c r="H185" s="7" t="e">
        <f>IF(VLOOKUP($A185,'V2.5.2 Measures'!$C:$W,14,FALSE)&lt;&gt; "", VLOOKUP($A185,'V2.5.2 Measures'!$C:$W,14,FALSE),"N/A")</f>
        <v>#REF!</v>
      </c>
      <c r="I185" s="7" t="e">
        <f>IF(VLOOKUP($A185,'V2.5.2 Measures'!$C:$W,15,FALSE)&lt;&gt; "", VLOOKUP($A185,'V2.5.2 Measures'!$C:$W,15,FALSE),"N/A")</f>
        <v>#REF!</v>
      </c>
      <c r="J185" s="7" t="e">
        <f>IF(VLOOKUP($A185,'V2.5.2 Measures'!$C:$W,16,FALSE)&lt;&gt; "", VLOOKUP($A185,'V2.5.2 Measures'!$C:$W,16,FALSE),"N/A")</f>
        <v>#REF!</v>
      </c>
      <c r="K185" s="7" t="e">
        <f>IF(VLOOKUP($A185,'V2.5.2 Measures'!$C:$W,17,FALSE)&lt;&gt; "", VLOOKUP($A185,'V2.5.2 Measures'!$C:$W,17,FALSE),"N/A")</f>
        <v>#REF!</v>
      </c>
      <c r="L185" s="7" t="e">
        <f>IF(VLOOKUP($A185,'V2.5.2 Measures'!$C:$W,18,FALSE)&lt;&gt; "", VLOOKUP($A185,'V2.5.2 Measures'!$C:$W,18,FALSE),"N/A")</f>
        <v>#REF!</v>
      </c>
      <c r="M185" s="7" t="e">
        <f>IF(VLOOKUP($A185,'V2.5.2 Measures'!$C:$W,19,FALSE)&lt;&gt; "", VLOOKUP($A185,'V2.5.2 Measures'!$C:$W,19,FALSE),"N/A")</f>
        <v>#REF!</v>
      </c>
      <c r="N185" s="7" t="e">
        <f>IF(VLOOKUP($A185,'V2.5.2 Measures'!$C:$W,20,FALSE)&lt;&gt; "", VLOOKUP($A185,'V2.5.2 Measures'!$C:$W,20,FALSE),"N/A")</f>
        <v>#REF!</v>
      </c>
      <c r="O185" s="7" t="e">
        <f>IF(VLOOKUP($A185,'V2.5.2 Measures'!$C:$W,21,FALSE)&lt;&gt; "", VLOOKUP($A185,'V2.5.2 Measures'!$C:$W,21,FALSE),"N/A")</f>
        <v>#REF!</v>
      </c>
      <c r="P185" s="7" t="e">
        <f>IF(VLOOKUP($A185,'V2.5.2 Measures'!$C:$W,22,FALSE)&lt;&gt; "", VLOOKUP($A185,'V2.5.2 Measures'!$C:$W,22,FALSE),"N/A")</f>
        <v>#REF!</v>
      </c>
      <c r="Q185" s="7" t="e">
        <f>IF(VLOOKUP($A185,'V2.5.2 Measures'!$C:$W,23,FALSE)&lt;&gt; "", VLOOKUP($A185,'V2.5.2 Measures'!$C:$W,23,FALSE),"N/A")</f>
        <v>#REF!</v>
      </c>
      <c r="R185" s="7" t="e">
        <f>IF(VLOOKUP($A185,'V2.5.2 Measures'!$C:$W,24,FALSE)&lt;&gt; "", VLOOKUP($A185,'V2.5.2 Measures'!$C:$W,24,FALSE),"N/A")</f>
        <v>#REF!</v>
      </c>
      <c r="S185" s="7" t="e">
        <f>IF(VLOOKUP($A185,'V2.5.2 Measures'!$C:$W,25,FALSE)&lt;&gt; "", VLOOKUP($A185,'V2.5.2 Measures'!$C:$W,25,FALSE),"N/A")</f>
        <v>#REF!</v>
      </c>
      <c r="T185" s="7" t="e">
        <f>IF(VLOOKUP($A185,'V2.5.2 Measures'!$C:$W,2,FALSE)&lt;&gt; "", VLOOKUP($A185,'V2.5.2 Measures'!$C:$W,2,FALSE),"N/A")</f>
        <v>#REF!</v>
      </c>
      <c r="U185" s="7" t="e">
        <f>IF(VLOOKUP($A185,'V2.5.2 Measures'!$C:$W,3,FALSE)&lt;&gt; "", VLOOKUP($A185,'V2.5.2 Measures'!$C:$W,3,FALSE),"N/A")</f>
        <v>#REF!</v>
      </c>
      <c r="V185" s="7" t="e">
        <f>IF(VLOOKUP($A185,'V2.5.2 Measures'!$C:$W,26,FALSE)&lt;&gt; "", VLOOKUP($A185,'V2.5.2 Measures'!$C:$W,26,FALSE),"N/A")</f>
        <v>#REF!</v>
      </c>
      <c r="W185" s="7" t="e">
        <f>IF(VLOOKUP($A185,'V2.5.2 Measures'!$C:$W,44,FALSE)&lt;&gt; "", VLOOKUP($A185,'V2.5.2 Measures'!$C:$W,44,FALSE),"N/A")</f>
        <v>#REF!</v>
      </c>
    </row>
    <row r="186" spans="1:23" x14ac:dyDescent="0.35">
      <c r="A186" s="7" t="e">
        <f>'V2.5.2 Measures'!#REF!</f>
        <v>#REF!</v>
      </c>
      <c r="B186" s="7" t="e">
        <f>VLOOKUP($A186,'V2.5.2 Measures'!$C:$W,6,FALSE)</f>
        <v>#REF!</v>
      </c>
      <c r="C186" s="7" t="e">
        <f>VLOOKUP($A186,'V2.5.2 Measures'!$C:$W,8,FALSE)</f>
        <v>#REF!</v>
      </c>
      <c r="D186" s="7" t="e">
        <f>IF(VLOOKUP($A186,'V2.5.2 Measures'!$C:$W,4,FALSE)="","",VLOOKUP($A186,'V2.5.2 Measures'!$C:$W,4,FALSE))</f>
        <v>#REF!</v>
      </c>
      <c r="E186" s="7" t="e">
        <f>IF((VLOOKUP($A186,'V2.5.2 Measures'!$C:$W,8,FALSE)&lt;&gt;"")*AND(VLOOKUP($A186,'V2.5.2 Measures'!$C:$W,8,FALSE)&lt;&gt;"TBD"),VLOOKUP($A186,'V2.5.2 Measures'!$C:$W,8,FALSE),"N/A")</f>
        <v>#REF!</v>
      </c>
      <c r="F186" s="7" t="e">
        <f>IF((VLOOKUP($A186,'V2.5.2 Measures'!$C:$W,9,FALSE)&lt;&gt;"")*AND(VLOOKUP($A186,'V2.5.2 Measures'!$C:$W,9,FALSE)&lt;&gt;"TBD"),VLOOKUP($A186,'V2.5.2 Measures'!$C:$W,9,FALSE),"N/A")</f>
        <v>#REF!</v>
      </c>
      <c r="G186" s="7" t="e">
        <f>IF((VLOOKUP($A186,'V2.5.2 Measures'!$C:$W,10,FALSE)&lt;&gt;"")*AND(VLOOKUP($A186,'V2.5.2 Measures'!$C:$W,10,FALSE)&lt;&gt;"TBD"),VLOOKUP($A186,'V2.5.2 Measures'!$C:$W,10,FALSE),"N/A")</f>
        <v>#REF!</v>
      </c>
      <c r="H186" s="7" t="e">
        <f>IF(VLOOKUP($A186,'V2.5.2 Measures'!$C:$W,14,FALSE)&lt;&gt; "", VLOOKUP($A186,'V2.5.2 Measures'!$C:$W,14,FALSE),"N/A")</f>
        <v>#REF!</v>
      </c>
      <c r="I186" s="7" t="e">
        <f>IF(VLOOKUP($A186,'V2.5.2 Measures'!$C:$W,15,FALSE)&lt;&gt; "", VLOOKUP($A186,'V2.5.2 Measures'!$C:$W,15,FALSE),"N/A")</f>
        <v>#REF!</v>
      </c>
      <c r="J186" s="7" t="e">
        <f>IF(VLOOKUP($A186,'V2.5.2 Measures'!$C:$W,16,FALSE)&lt;&gt; "", VLOOKUP($A186,'V2.5.2 Measures'!$C:$W,16,FALSE),"N/A")</f>
        <v>#REF!</v>
      </c>
      <c r="K186" s="7" t="e">
        <f>IF(VLOOKUP($A186,'V2.5.2 Measures'!$C:$W,17,FALSE)&lt;&gt; "", VLOOKUP($A186,'V2.5.2 Measures'!$C:$W,17,FALSE),"N/A")</f>
        <v>#REF!</v>
      </c>
      <c r="L186" s="7" t="e">
        <f>IF(VLOOKUP($A186,'V2.5.2 Measures'!$C:$W,18,FALSE)&lt;&gt; "", VLOOKUP($A186,'V2.5.2 Measures'!$C:$W,18,FALSE),"N/A")</f>
        <v>#REF!</v>
      </c>
      <c r="M186" s="7" t="e">
        <f>IF(VLOOKUP($A186,'V2.5.2 Measures'!$C:$W,19,FALSE)&lt;&gt; "", VLOOKUP($A186,'V2.5.2 Measures'!$C:$W,19,FALSE),"N/A")</f>
        <v>#REF!</v>
      </c>
      <c r="N186" s="7" t="e">
        <f>IF(VLOOKUP($A186,'V2.5.2 Measures'!$C:$W,20,FALSE)&lt;&gt; "", VLOOKUP($A186,'V2.5.2 Measures'!$C:$W,20,FALSE),"N/A")</f>
        <v>#REF!</v>
      </c>
      <c r="O186" s="7" t="e">
        <f>IF(VLOOKUP($A186,'V2.5.2 Measures'!$C:$W,21,FALSE)&lt;&gt; "", VLOOKUP($A186,'V2.5.2 Measures'!$C:$W,21,FALSE),"N/A")</f>
        <v>#REF!</v>
      </c>
      <c r="P186" s="7" t="e">
        <f>IF(VLOOKUP($A186,'V2.5.2 Measures'!$C:$W,22,FALSE)&lt;&gt; "", VLOOKUP($A186,'V2.5.2 Measures'!$C:$W,22,FALSE),"N/A")</f>
        <v>#REF!</v>
      </c>
      <c r="Q186" s="7" t="e">
        <f>IF(VLOOKUP($A186,'V2.5.2 Measures'!$C:$W,23,FALSE)&lt;&gt; "", VLOOKUP($A186,'V2.5.2 Measures'!$C:$W,23,FALSE),"N/A")</f>
        <v>#REF!</v>
      </c>
      <c r="R186" s="7" t="e">
        <f>IF(VLOOKUP($A186,'V2.5.2 Measures'!$C:$W,24,FALSE)&lt;&gt; "", VLOOKUP($A186,'V2.5.2 Measures'!$C:$W,24,FALSE),"N/A")</f>
        <v>#REF!</v>
      </c>
      <c r="S186" s="7" t="e">
        <f>IF(VLOOKUP($A186,'V2.5.2 Measures'!$C:$W,25,FALSE)&lt;&gt; "", VLOOKUP($A186,'V2.5.2 Measures'!$C:$W,25,FALSE),"N/A")</f>
        <v>#REF!</v>
      </c>
      <c r="T186" s="7" t="e">
        <f>IF(VLOOKUP($A186,'V2.5.2 Measures'!$C:$W,2,FALSE)&lt;&gt; "", VLOOKUP($A186,'V2.5.2 Measures'!$C:$W,2,FALSE),"N/A")</f>
        <v>#REF!</v>
      </c>
      <c r="U186" s="7" t="e">
        <f>IF(VLOOKUP($A186,'V2.5.2 Measures'!$C:$W,3,FALSE)&lt;&gt; "", VLOOKUP($A186,'V2.5.2 Measures'!$C:$W,3,FALSE),"N/A")</f>
        <v>#REF!</v>
      </c>
      <c r="V186" s="7" t="e">
        <f>IF(VLOOKUP($A186,'V2.5.2 Measures'!$C:$W,26,FALSE)&lt;&gt; "", VLOOKUP($A186,'V2.5.2 Measures'!$C:$W,26,FALSE),"N/A")</f>
        <v>#REF!</v>
      </c>
      <c r="W186" s="7" t="e">
        <f>IF(VLOOKUP($A186,'V2.5.2 Measures'!$C:$W,44,FALSE)&lt;&gt; "", VLOOKUP($A186,'V2.5.2 Measures'!$C:$W,44,FALSE),"N/A")</f>
        <v>#REF!</v>
      </c>
    </row>
    <row r="187" spans="1:23" x14ac:dyDescent="0.35">
      <c r="A187" s="7" t="e">
        <f>'V2.5.2 Measures'!#REF!</f>
        <v>#REF!</v>
      </c>
      <c r="B187" s="7" t="e">
        <f>VLOOKUP($A187,'V2.5.2 Measures'!$C:$W,6,FALSE)</f>
        <v>#REF!</v>
      </c>
      <c r="C187" s="7" t="e">
        <f>VLOOKUP($A187,'V2.5.2 Measures'!$C:$W,8,FALSE)</f>
        <v>#REF!</v>
      </c>
      <c r="D187" s="7" t="e">
        <f>IF(VLOOKUP($A187,'V2.5.2 Measures'!$C:$W,4,FALSE)="","",VLOOKUP($A187,'V2.5.2 Measures'!$C:$W,4,FALSE))</f>
        <v>#REF!</v>
      </c>
      <c r="E187" s="7" t="e">
        <f>IF((VLOOKUP($A187,'V2.5.2 Measures'!$C:$W,8,FALSE)&lt;&gt;"")*AND(VLOOKUP($A187,'V2.5.2 Measures'!$C:$W,8,FALSE)&lt;&gt;"TBD"),VLOOKUP($A187,'V2.5.2 Measures'!$C:$W,8,FALSE),"N/A")</f>
        <v>#REF!</v>
      </c>
      <c r="F187" s="7" t="e">
        <f>IF((VLOOKUP($A187,'V2.5.2 Measures'!$C:$W,9,FALSE)&lt;&gt;"")*AND(VLOOKUP($A187,'V2.5.2 Measures'!$C:$W,9,FALSE)&lt;&gt;"TBD"),VLOOKUP($A187,'V2.5.2 Measures'!$C:$W,9,FALSE),"N/A")</f>
        <v>#REF!</v>
      </c>
      <c r="G187" s="7" t="e">
        <f>IF((VLOOKUP($A187,'V2.5.2 Measures'!$C:$W,10,FALSE)&lt;&gt;"")*AND(VLOOKUP($A187,'V2.5.2 Measures'!$C:$W,10,FALSE)&lt;&gt;"TBD"),VLOOKUP($A187,'V2.5.2 Measures'!$C:$W,10,FALSE),"N/A")</f>
        <v>#REF!</v>
      </c>
      <c r="H187" s="7" t="e">
        <f>IF(VLOOKUP($A187,'V2.5.2 Measures'!$C:$W,14,FALSE)&lt;&gt; "", VLOOKUP($A187,'V2.5.2 Measures'!$C:$W,14,FALSE),"N/A")</f>
        <v>#REF!</v>
      </c>
      <c r="I187" s="7" t="e">
        <f>IF(VLOOKUP($A187,'V2.5.2 Measures'!$C:$W,15,FALSE)&lt;&gt; "", VLOOKUP($A187,'V2.5.2 Measures'!$C:$W,15,FALSE),"N/A")</f>
        <v>#REF!</v>
      </c>
      <c r="J187" s="7" t="e">
        <f>IF(VLOOKUP($A187,'V2.5.2 Measures'!$C:$W,16,FALSE)&lt;&gt; "", VLOOKUP($A187,'V2.5.2 Measures'!$C:$W,16,FALSE),"N/A")</f>
        <v>#REF!</v>
      </c>
      <c r="K187" s="7" t="e">
        <f>IF(VLOOKUP($A187,'V2.5.2 Measures'!$C:$W,17,FALSE)&lt;&gt; "", VLOOKUP($A187,'V2.5.2 Measures'!$C:$W,17,FALSE),"N/A")</f>
        <v>#REF!</v>
      </c>
      <c r="L187" s="7" t="e">
        <f>IF(VLOOKUP($A187,'V2.5.2 Measures'!$C:$W,18,FALSE)&lt;&gt; "", VLOOKUP($A187,'V2.5.2 Measures'!$C:$W,18,FALSE),"N/A")</f>
        <v>#REF!</v>
      </c>
      <c r="M187" s="7" t="e">
        <f>IF(VLOOKUP($A187,'V2.5.2 Measures'!$C:$W,19,FALSE)&lt;&gt; "", VLOOKUP($A187,'V2.5.2 Measures'!$C:$W,19,FALSE),"N/A")</f>
        <v>#REF!</v>
      </c>
      <c r="N187" s="7" t="e">
        <f>IF(VLOOKUP($A187,'V2.5.2 Measures'!$C:$W,20,FALSE)&lt;&gt; "", VLOOKUP($A187,'V2.5.2 Measures'!$C:$W,20,FALSE),"N/A")</f>
        <v>#REF!</v>
      </c>
      <c r="O187" s="7" t="e">
        <f>IF(VLOOKUP($A187,'V2.5.2 Measures'!$C:$W,21,FALSE)&lt;&gt; "", VLOOKUP($A187,'V2.5.2 Measures'!$C:$W,21,FALSE),"N/A")</f>
        <v>#REF!</v>
      </c>
      <c r="P187" s="7" t="e">
        <f>IF(VLOOKUP($A187,'V2.5.2 Measures'!$C:$W,22,FALSE)&lt;&gt; "", VLOOKUP($A187,'V2.5.2 Measures'!$C:$W,22,FALSE),"N/A")</f>
        <v>#REF!</v>
      </c>
      <c r="Q187" s="7" t="e">
        <f>IF(VLOOKUP($A187,'V2.5.2 Measures'!$C:$W,23,FALSE)&lt;&gt; "", VLOOKUP($A187,'V2.5.2 Measures'!$C:$W,23,FALSE),"N/A")</f>
        <v>#REF!</v>
      </c>
      <c r="R187" s="7" t="e">
        <f>IF(VLOOKUP($A187,'V2.5.2 Measures'!$C:$W,24,FALSE)&lt;&gt; "", VLOOKUP($A187,'V2.5.2 Measures'!$C:$W,24,FALSE),"N/A")</f>
        <v>#REF!</v>
      </c>
      <c r="S187" s="7" t="e">
        <f>IF(VLOOKUP($A187,'V2.5.2 Measures'!$C:$W,25,FALSE)&lt;&gt; "", VLOOKUP($A187,'V2.5.2 Measures'!$C:$W,25,FALSE),"N/A")</f>
        <v>#REF!</v>
      </c>
      <c r="T187" s="7" t="e">
        <f>IF(VLOOKUP($A187,'V2.5.2 Measures'!$C:$W,2,FALSE)&lt;&gt; "", VLOOKUP($A187,'V2.5.2 Measures'!$C:$W,2,FALSE),"N/A")</f>
        <v>#REF!</v>
      </c>
      <c r="U187" s="7" t="e">
        <f>IF(VLOOKUP($A187,'V2.5.2 Measures'!$C:$W,3,FALSE)&lt;&gt; "", VLOOKUP($A187,'V2.5.2 Measures'!$C:$W,3,FALSE),"N/A")</f>
        <v>#REF!</v>
      </c>
      <c r="V187" s="7" t="e">
        <f>IF(VLOOKUP($A187,'V2.5.2 Measures'!$C:$W,26,FALSE)&lt;&gt; "", VLOOKUP($A187,'V2.5.2 Measures'!$C:$W,26,FALSE),"N/A")</f>
        <v>#REF!</v>
      </c>
      <c r="W187" s="7" t="e">
        <f>IF(VLOOKUP($A187,'V2.5.2 Measures'!$C:$W,44,FALSE)&lt;&gt; "", VLOOKUP($A187,'V2.5.2 Measures'!$C:$W,44,FALSE),"N/A")</f>
        <v>#REF!</v>
      </c>
    </row>
    <row r="188" spans="1:23" x14ac:dyDescent="0.35">
      <c r="A188" s="7" t="e">
        <f>'V2.5.2 Measures'!#REF!</f>
        <v>#REF!</v>
      </c>
      <c r="B188" s="7" t="e">
        <f>VLOOKUP($A188,'V2.5.2 Measures'!$C:$W,6,FALSE)</f>
        <v>#REF!</v>
      </c>
      <c r="C188" s="7" t="e">
        <f>VLOOKUP($A188,'V2.5.2 Measures'!$C:$W,8,FALSE)</f>
        <v>#REF!</v>
      </c>
      <c r="D188" s="7" t="e">
        <f>IF(VLOOKUP($A188,'V2.5.2 Measures'!$C:$W,4,FALSE)="","",VLOOKUP($A188,'V2.5.2 Measures'!$C:$W,4,FALSE))</f>
        <v>#REF!</v>
      </c>
      <c r="E188" s="7" t="e">
        <f>IF((VLOOKUP($A188,'V2.5.2 Measures'!$C:$W,8,FALSE)&lt;&gt;"")*AND(VLOOKUP($A188,'V2.5.2 Measures'!$C:$W,8,FALSE)&lt;&gt;"TBD"),VLOOKUP($A188,'V2.5.2 Measures'!$C:$W,8,FALSE),"N/A")</f>
        <v>#REF!</v>
      </c>
      <c r="F188" s="7" t="e">
        <f>IF((VLOOKUP($A188,'V2.5.2 Measures'!$C:$W,9,FALSE)&lt;&gt;"")*AND(VLOOKUP($A188,'V2.5.2 Measures'!$C:$W,9,FALSE)&lt;&gt;"TBD"),VLOOKUP($A188,'V2.5.2 Measures'!$C:$W,9,FALSE),"N/A")</f>
        <v>#REF!</v>
      </c>
      <c r="G188" s="7" t="e">
        <f>IF((VLOOKUP($A188,'V2.5.2 Measures'!$C:$W,10,FALSE)&lt;&gt;"")*AND(VLOOKUP($A188,'V2.5.2 Measures'!$C:$W,10,FALSE)&lt;&gt;"TBD"),VLOOKUP($A188,'V2.5.2 Measures'!$C:$W,10,FALSE),"N/A")</f>
        <v>#REF!</v>
      </c>
      <c r="H188" s="7" t="e">
        <f>IF(VLOOKUP($A188,'V2.5.2 Measures'!$C:$W,14,FALSE)&lt;&gt; "", VLOOKUP($A188,'V2.5.2 Measures'!$C:$W,14,FALSE),"N/A")</f>
        <v>#REF!</v>
      </c>
      <c r="I188" s="7" t="e">
        <f>IF(VLOOKUP($A188,'V2.5.2 Measures'!$C:$W,15,FALSE)&lt;&gt; "", VLOOKUP($A188,'V2.5.2 Measures'!$C:$W,15,FALSE),"N/A")</f>
        <v>#REF!</v>
      </c>
      <c r="J188" s="7" t="e">
        <f>IF(VLOOKUP($A188,'V2.5.2 Measures'!$C:$W,16,FALSE)&lt;&gt; "", VLOOKUP($A188,'V2.5.2 Measures'!$C:$W,16,FALSE),"N/A")</f>
        <v>#REF!</v>
      </c>
      <c r="K188" s="7" t="e">
        <f>IF(VLOOKUP($A188,'V2.5.2 Measures'!$C:$W,17,FALSE)&lt;&gt; "", VLOOKUP($A188,'V2.5.2 Measures'!$C:$W,17,FALSE),"N/A")</f>
        <v>#REF!</v>
      </c>
      <c r="L188" s="7" t="e">
        <f>IF(VLOOKUP($A188,'V2.5.2 Measures'!$C:$W,18,FALSE)&lt;&gt; "", VLOOKUP($A188,'V2.5.2 Measures'!$C:$W,18,FALSE),"N/A")</f>
        <v>#REF!</v>
      </c>
      <c r="M188" s="7" t="e">
        <f>IF(VLOOKUP($A188,'V2.5.2 Measures'!$C:$W,19,FALSE)&lt;&gt; "", VLOOKUP($A188,'V2.5.2 Measures'!$C:$W,19,FALSE),"N/A")</f>
        <v>#REF!</v>
      </c>
      <c r="N188" s="7" t="e">
        <f>IF(VLOOKUP($A188,'V2.5.2 Measures'!$C:$W,20,FALSE)&lt;&gt; "", VLOOKUP($A188,'V2.5.2 Measures'!$C:$W,20,FALSE),"N/A")</f>
        <v>#REF!</v>
      </c>
      <c r="O188" s="7" t="e">
        <f>IF(VLOOKUP($A188,'V2.5.2 Measures'!$C:$W,21,FALSE)&lt;&gt; "", VLOOKUP($A188,'V2.5.2 Measures'!$C:$W,21,FALSE),"N/A")</f>
        <v>#REF!</v>
      </c>
      <c r="P188" s="7" t="e">
        <f>IF(VLOOKUP($A188,'V2.5.2 Measures'!$C:$W,22,FALSE)&lt;&gt; "", VLOOKUP($A188,'V2.5.2 Measures'!$C:$W,22,FALSE),"N/A")</f>
        <v>#REF!</v>
      </c>
      <c r="Q188" s="7" t="e">
        <f>IF(VLOOKUP($A188,'V2.5.2 Measures'!$C:$W,23,FALSE)&lt;&gt; "", VLOOKUP($A188,'V2.5.2 Measures'!$C:$W,23,FALSE),"N/A")</f>
        <v>#REF!</v>
      </c>
      <c r="R188" s="7" t="e">
        <f>IF(VLOOKUP($A188,'V2.5.2 Measures'!$C:$W,24,FALSE)&lt;&gt; "", VLOOKUP($A188,'V2.5.2 Measures'!$C:$W,24,FALSE),"N/A")</f>
        <v>#REF!</v>
      </c>
      <c r="S188" s="7" t="e">
        <f>IF(VLOOKUP($A188,'V2.5.2 Measures'!$C:$W,25,FALSE)&lt;&gt; "", VLOOKUP($A188,'V2.5.2 Measures'!$C:$W,25,FALSE),"N/A")</f>
        <v>#REF!</v>
      </c>
      <c r="T188" s="7" t="e">
        <f>IF(VLOOKUP($A188,'V2.5.2 Measures'!$C:$W,2,FALSE)&lt;&gt; "", VLOOKUP($A188,'V2.5.2 Measures'!$C:$W,2,FALSE),"N/A")</f>
        <v>#REF!</v>
      </c>
      <c r="U188" s="7" t="e">
        <f>IF(VLOOKUP($A188,'V2.5.2 Measures'!$C:$W,3,FALSE)&lt;&gt; "", VLOOKUP($A188,'V2.5.2 Measures'!$C:$W,3,FALSE),"N/A")</f>
        <v>#REF!</v>
      </c>
      <c r="V188" s="7" t="e">
        <f>IF(VLOOKUP($A188,'V2.5.2 Measures'!$C:$W,26,FALSE)&lt;&gt; "", VLOOKUP($A188,'V2.5.2 Measures'!$C:$W,26,FALSE),"N/A")</f>
        <v>#REF!</v>
      </c>
      <c r="W188" s="7" t="e">
        <f>IF(VLOOKUP($A188,'V2.5.2 Measures'!$C:$W,44,FALSE)&lt;&gt; "", VLOOKUP($A188,'V2.5.2 Measures'!$C:$W,44,FALSE),"N/A")</f>
        <v>#REF!</v>
      </c>
    </row>
    <row r="189" spans="1:23" x14ac:dyDescent="0.35">
      <c r="A189" s="7" t="e">
        <f>'V2.5.2 Measures'!#REF!</f>
        <v>#REF!</v>
      </c>
      <c r="B189" s="7" t="e">
        <f>VLOOKUP($A189,'V2.5.2 Measures'!$C:$W,6,FALSE)</f>
        <v>#REF!</v>
      </c>
      <c r="C189" s="7" t="e">
        <f>VLOOKUP($A189,'V2.5.2 Measures'!$C:$W,8,FALSE)</f>
        <v>#REF!</v>
      </c>
      <c r="D189" s="7" t="e">
        <f>IF(VLOOKUP($A189,'V2.5.2 Measures'!$C:$W,4,FALSE)="","",VLOOKUP($A189,'V2.5.2 Measures'!$C:$W,4,FALSE))</f>
        <v>#REF!</v>
      </c>
      <c r="E189" s="7" t="e">
        <f>IF((VLOOKUP($A189,'V2.5.2 Measures'!$C:$W,8,FALSE)&lt;&gt;"")*AND(VLOOKUP($A189,'V2.5.2 Measures'!$C:$W,8,FALSE)&lt;&gt;"TBD"),VLOOKUP($A189,'V2.5.2 Measures'!$C:$W,8,FALSE),"N/A")</f>
        <v>#REF!</v>
      </c>
      <c r="F189" s="7" t="e">
        <f>IF((VLOOKUP($A189,'V2.5.2 Measures'!$C:$W,9,FALSE)&lt;&gt;"")*AND(VLOOKUP($A189,'V2.5.2 Measures'!$C:$W,9,FALSE)&lt;&gt;"TBD"),VLOOKUP($A189,'V2.5.2 Measures'!$C:$W,9,FALSE),"N/A")</f>
        <v>#REF!</v>
      </c>
      <c r="G189" s="7" t="e">
        <f>IF((VLOOKUP($A189,'V2.5.2 Measures'!$C:$W,10,FALSE)&lt;&gt;"")*AND(VLOOKUP($A189,'V2.5.2 Measures'!$C:$W,10,FALSE)&lt;&gt;"TBD"),VLOOKUP($A189,'V2.5.2 Measures'!$C:$W,10,FALSE),"N/A")</f>
        <v>#REF!</v>
      </c>
      <c r="H189" s="7" t="e">
        <f>IF(VLOOKUP($A189,'V2.5.2 Measures'!$C:$W,14,FALSE)&lt;&gt; "", VLOOKUP($A189,'V2.5.2 Measures'!$C:$W,14,FALSE),"N/A")</f>
        <v>#REF!</v>
      </c>
      <c r="I189" s="7" t="e">
        <f>IF(VLOOKUP($A189,'V2.5.2 Measures'!$C:$W,15,FALSE)&lt;&gt; "", VLOOKUP($A189,'V2.5.2 Measures'!$C:$W,15,FALSE),"N/A")</f>
        <v>#REF!</v>
      </c>
      <c r="J189" s="7" t="e">
        <f>IF(VLOOKUP($A189,'V2.5.2 Measures'!$C:$W,16,FALSE)&lt;&gt; "", VLOOKUP($A189,'V2.5.2 Measures'!$C:$W,16,FALSE),"N/A")</f>
        <v>#REF!</v>
      </c>
      <c r="K189" s="7" t="e">
        <f>IF(VLOOKUP($A189,'V2.5.2 Measures'!$C:$W,17,FALSE)&lt;&gt; "", VLOOKUP($A189,'V2.5.2 Measures'!$C:$W,17,FALSE),"N/A")</f>
        <v>#REF!</v>
      </c>
      <c r="L189" s="7" t="e">
        <f>IF(VLOOKUP($A189,'V2.5.2 Measures'!$C:$W,18,FALSE)&lt;&gt; "", VLOOKUP($A189,'V2.5.2 Measures'!$C:$W,18,FALSE),"N/A")</f>
        <v>#REF!</v>
      </c>
      <c r="M189" s="7" t="e">
        <f>IF(VLOOKUP($A189,'V2.5.2 Measures'!$C:$W,19,FALSE)&lt;&gt; "", VLOOKUP($A189,'V2.5.2 Measures'!$C:$W,19,FALSE),"N/A")</f>
        <v>#REF!</v>
      </c>
      <c r="N189" s="7" t="e">
        <f>IF(VLOOKUP($A189,'V2.5.2 Measures'!$C:$W,20,FALSE)&lt;&gt; "", VLOOKUP($A189,'V2.5.2 Measures'!$C:$W,20,FALSE),"N/A")</f>
        <v>#REF!</v>
      </c>
      <c r="O189" s="7" t="e">
        <f>IF(VLOOKUP($A189,'V2.5.2 Measures'!$C:$W,21,FALSE)&lt;&gt; "", VLOOKUP($A189,'V2.5.2 Measures'!$C:$W,21,FALSE),"N/A")</f>
        <v>#REF!</v>
      </c>
      <c r="P189" s="7" t="e">
        <f>IF(VLOOKUP($A189,'V2.5.2 Measures'!$C:$W,22,FALSE)&lt;&gt; "", VLOOKUP($A189,'V2.5.2 Measures'!$C:$W,22,FALSE),"N/A")</f>
        <v>#REF!</v>
      </c>
      <c r="Q189" s="7" t="e">
        <f>IF(VLOOKUP($A189,'V2.5.2 Measures'!$C:$W,23,FALSE)&lt;&gt; "", VLOOKUP($A189,'V2.5.2 Measures'!$C:$W,23,FALSE),"N/A")</f>
        <v>#REF!</v>
      </c>
      <c r="R189" s="7" t="e">
        <f>IF(VLOOKUP($A189,'V2.5.2 Measures'!$C:$W,24,FALSE)&lt;&gt; "", VLOOKUP($A189,'V2.5.2 Measures'!$C:$W,24,FALSE),"N/A")</f>
        <v>#REF!</v>
      </c>
      <c r="S189" s="7" t="e">
        <f>IF(VLOOKUP($A189,'V2.5.2 Measures'!$C:$W,25,FALSE)&lt;&gt; "", VLOOKUP($A189,'V2.5.2 Measures'!$C:$W,25,FALSE),"N/A")</f>
        <v>#REF!</v>
      </c>
      <c r="T189" s="7" t="e">
        <f>IF(VLOOKUP($A189,'V2.5.2 Measures'!$C:$W,2,FALSE)&lt;&gt; "", VLOOKUP($A189,'V2.5.2 Measures'!$C:$W,2,FALSE),"N/A")</f>
        <v>#REF!</v>
      </c>
      <c r="U189" s="7" t="e">
        <f>IF(VLOOKUP($A189,'V2.5.2 Measures'!$C:$W,3,FALSE)&lt;&gt; "", VLOOKUP($A189,'V2.5.2 Measures'!$C:$W,3,FALSE),"N/A")</f>
        <v>#REF!</v>
      </c>
      <c r="V189" s="7" t="e">
        <f>IF(VLOOKUP($A189,'V2.5.2 Measures'!$C:$W,26,FALSE)&lt;&gt; "", VLOOKUP($A189,'V2.5.2 Measures'!$C:$W,26,FALSE),"N/A")</f>
        <v>#REF!</v>
      </c>
      <c r="W189" s="7" t="e">
        <f>IF(VLOOKUP($A189,'V2.5.2 Measures'!$C:$W,44,FALSE)&lt;&gt; "", VLOOKUP($A189,'V2.5.2 Measures'!$C:$W,44,FALSE),"N/A")</f>
        <v>#REF!</v>
      </c>
    </row>
    <row r="190" spans="1:23" x14ac:dyDescent="0.35">
      <c r="A190" s="7" t="e">
        <f>'V2.5.2 Measures'!#REF!</f>
        <v>#REF!</v>
      </c>
      <c r="B190" s="7" t="e">
        <f>VLOOKUP($A190,'V2.5.2 Measures'!$C:$W,6,FALSE)</f>
        <v>#REF!</v>
      </c>
      <c r="C190" s="7" t="e">
        <f>VLOOKUP($A190,'V2.5.2 Measures'!$C:$W,8,FALSE)</f>
        <v>#REF!</v>
      </c>
      <c r="D190" s="7" t="e">
        <f>IF(VLOOKUP($A190,'V2.5.2 Measures'!$C:$W,4,FALSE)="","",VLOOKUP($A190,'V2.5.2 Measures'!$C:$W,4,FALSE))</f>
        <v>#REF!</v>
      </c>
      <c r="E190" s="7" t="e">
        <f>IF((VLOOKUP($A190,'V2.5.2 Measures'!$C:$W,8,FALSE)&lt;&gt;"")*AND(VLOOKUP($A190,'V2.5.2 Measures'!$C:$W,8,FALSE)&lt;&gt;"TBD"),VLOOKUP($A190,'V2.5.2 Measures'!$C:$W,8,FALSE),"N/A")</f>
        <v>#REF!</v>
      </c>
      <c r="F190" s="7" t="e">
        <f>IF((VLOOKUP($A190,'V2.5.2 Measures'!$C:$W,9,FALSE)&lt;&gt;"")*AND(VLOOKUP($A190,'V2.5.2 Measures'!$C:$W,9,FALSE)&lt;&gt;"TBD"),VLOOKUP($A190,'V2.5.2 Measures'!$C:$W,9,FALSE),"N/A")</f>
        <v>#REF!</v>
      </c>
      <c r="G190" s="7" t="e">
        <f>IF((VLOOKUP($A190,'V2.5.2 Measures'!$C:$W,10,FALSE)&lt;&gt;"")*AND(VLOOKUP($A190,'V2.5.2 Measures'!$C:$W,10,FALSE)&lt;&gt;"TBD"),VLOOKUP($A190,'V2.5.2 Measures'!$C:$W,10,FALSE),"N/A")</f>
        <v>#REF!</v>
      </c>
      <c r="H190" s="7" t="e">
        <f>IF(VLOOKUP($A190,'V2.5.2 Measures'!$C:$W,14,FALSE)&lt;&gt; "", VLOOKUP($A190,'V2.5.2 Measures'!$C:$W,14,FALSE),"N/A")</f>
        <v>#REF!</v>
      </c>
      <c r="I190" s="7" t="e">
        <f>IF(VLOOKUP($A190,'V2.5.2 Measures'!$C:$W,15,FALSE)&lt;&gt; "", VLOOKUP($A190,'V2.5.2 Measures'!$C:$W,15,FALSE),"N/A")</f>
        <v>#REF!</v>
      </c>
      <c r="J190" s="7" t="e">
        <f>IF(VLOOKUP($A190,'V2.5.2 Measures'!$C:$W,16,FALSE)&lt;&gt; "", VLOOKUP($A190,'V2.5.2 Measures'!$C:$W,16,FALSE),"N/A")</f>
        <v>#REF!</v>
      </c>
      <c r="K190" s="7" t="e">
        <f>IF(VLOOKUP($A190,'V2.5.2 Measures'!$C:$W,17,FALSE)&lt;&gt; "", VLOOKUP($A190,'V2.5.2 Measures'!$C:$W,17,FALSE),"N/A")</f>
        <v>#REF!</v>
      </c>
      <c r="L190" s="7" t="e">
        <f>IF(VLOOKUP($A190,'V2.5.2 Measures'!$C:$W,18,FALSE)&lt;&gt; "", VLOOKUP($A190,'V2.5.2 Measures'!$C:$W,18,FALSE),"N/A")</f>
        <v>#REF!</v>
      </c>
      <c r="M190" s="7" t="e">
        <f>IF(VLOOKUP($A190,'V2.5.2 Measures'!$C:$W,19,FALSE)&lt;&gt; "", VLOOKUP($A190,'V2.5.2 Measures'!$C:$W,19,FALSE),"N/A")</f>
        <v>#REF!</v>
      </c>
      <c r="N190" s="7" t="e">
        <f>IF(VLOOKUP($A190,'V2.5.2 Measures'!$C:$W,20,FALSE)&lt;&gt; "", VLOOKUP($A190,'V2.5.2 Measures'!$C:$W,20,FALSE),"N/A")</f>
        <v>#REF!</v>
      </c>
      <c r="O190" s="7" t="e">
        <f>IF(VLOOKUP($A190,'V2.5.2 Measures'!$C:$W,21,FALSE)&lt;&gt; "", VLOOKUP($A190,'V2.5.2 Measures'!$C:$W,21,FALSE),"N/A")</f>
        <v>#REF!</v>
      </c>
      <c r="P190" s="7" t="e">
        <f>IF(VLOOKUP($A190,'V2.5.2 Measures'!$C:$W,22,FALSE)&lt;&gt; "", VLOOKUP($A190,'V2.5.2 Measures'!$C:$W,22,FALSE),"N/A")</f>
        <v>#REF!</v>
      </c>
      <c r="Q190" s="7" t="e">
        <f>IF(VLOOKUP($A190,'V2.5.2 Measures'!$C:$W,23,FALSE)&lt;&gt; "", VLOOKUP($A190,'V2.5.2 Measures'!$C:$W,23,FALSE),"N/A")</f>
        <v>#REF!</v>
      </c>
      <c r="R190" s="7" t="e">
        <f>IF(VLOOKUP($A190,'V2.5.2 Measures'!$C:$W,24,FALSE)&lt;&gt; "", VLOOKUP($A190,'V2.5.2 Measures'!$C:$W,24,FALSE),"N/A")</f>
        <v>#REF!</v>
      </c>
      <c r="S190" s="7" t="e">
        <f>IF(VLOOKUP($A190,'V2.5.2 Measures'!$C:$W,25,FALSE)&lt;&gt; "", VLOOKUP($A190,'V2.5.2 Measures'!$C:$W,25,FALSE),"N/A")</f>
        <v>#REF!</v>
      </c>
      <c r="T190" s="7" t="e">
        <f>IF(VLOOKUP($A190,'V2.5.2 Measures'!$C:$W,2,FALSE)&lt;&gt; "", VLOOKUP($A190,'V2.5.2 Measures'!$C:$W,2,FALSE),"N/A")</f>
        <v>#REF!</v>
      </c>
      <c r="U190" s="7" t="e">
        <f>IF(VLOOKUP($A190,'V2.5.2 Measures'!$C:$W,3,FALSE)&lt;&gt; "", VLOOKUP($A190,'V2.5.2 Measures'!$C:$W,3,FALSE),"N/A")</f>
        <v>#REF!</v>
      </c>
      <c r="V190" s="7" t="e">
        <f>IF(VLOOKUP($A190,'V2.5.2 Measures'!$C:$W,26,FALSE)&lt;&gt; "", VLOOKUP($A190,'V2.5.2 Measures'!$C:$W,26,FALSE),"N/A")</f>
        <v>#REF!</v>
      </c>
      <c r="W190" s="7" t="e">
        <f>IF(VLOOKUP($A190,'V2.5.2 Measures'!$C:$W,44,FALSE)&lt;&gt; "", VLOOKUP($A190,'V2.5.2 Measures'!$C:$W,44,FALSE),"N/A")</f>
        <v>#REF!</v>
      </c>
    </row>
    <row r="191" spans="1:23" x14ac:dyDescent="0.35">
      <c r="A191" s="7" t="e">
        <f>'V2.5.2 Measures'!#REF!</f>
        <v>#REF!</v>
      </c>
      <c r="B191" s="7" t="e">
        <f>VLOOKUP($A191,'V2.5.2 Measures'!$C:$W,6,FALSE)</f>
        <v>#REF!</v>
      </c>
      <c r="C191" s="7" t="e">
        <f>VLOOKUP($A191,'V2.5.2 Measures'!$C:$W,8,FALSE)</f>
        <v>#REF!</v>
      </c>
      <c r="D191" s="7" t="e">
        <f>IF(VLOOKUP($A191,'V2.5.2 Measures'!$C:$W,4,FALSE)="","",VLOOKUP($A191,'V2.5.2 Measures'!$C:$W,4,FALSE))</f>
        <v>#REF!</v>
      </c>
      <c r="E191" s="7" t="e">
        <f>IF((VLOOKUP($A191,'V2.5.2 Measures'!$C:$W,8,FALSE)&lt;&gt;"")*AND(VLOOKUP($A191,'V2.5.2 Measures'!$C:$W,8,FALSE)&lt;&gt;"TBD"),VLOOKUP($A191,'V2.5.2 Measures'!$C:$W,8,FALSE),"N/A")</f>
        <v>#REF!</v>
      </c>
      <c r="F191" s="7" t="e">
        <f>IF((VLOOKUP($A191,'V2.5.2 Measures'!$C:$W,9,FALSE)&lt;&gt;"")*AND(VLOOKUP($A191,'V2.5.2 Measures'!$C:$W,9,FALSE)&lt;&gt;"TBD"),VLOOKUP($A191,'V2.5.2 Measures'!$C:$W,9,FALSE),"N/A")</f>
        <v>#REF!</v>
      </c>
      <c r="G191" s="7" t="e">
        <f>IF((VLOOKUP($A191,'V2.5.2 Measures'!$C:$W,10,FALSE)&lt;&gt;"")*AND(VLOOKUP($A191,'V2.5.2 Measures'!$C:$W,10,FALSE)&lt;&gt;"TBD"),VLOOKUP($A191,'V2.5.2 Measures'!$C:$W,10,FALSE),"N/A")</f>
        <v>#REF!</v>
      </c>
      <c r="H191" s="7" t="e">
        <f>IF(VLOOKUP($A191,'V2.5.2 Measures'!$C:$W,14,FALSE)&lt;&gt; "", VLOOKUP($A191,'V2.5.2 Measures'!$C:$W,14,FALSE),"N/A")</f>
        <v>#REF!</v>
      </c>
      <c r="I191" s="7" t="e">
        <f>IF(VLOOKUP($A191,'V2.5.2 Measures'!$C:$W,15,FALSE)&lt;&gt; "", VLOOKUP($A191,'V2.5.2 Measures'!$C:$W,15,FALSE),"N/A")</f>
        <v>#REF!</v>
      </c>
      <c r="J191" s="7" t="e">
        <f>IF(VLOOKUP($A191,'V2.5.2 Measures'!$C:$W,16,FALSE)&lt;&gt; "", VLOOKUP($A191,'V2.5.2 Measures'!$C:$W,16,FALSE),"N/A")</f>
        <v>#REF!</v>
      </c>
      <c r="K191" s="7" t="e">
        <f>IF(VLOOKUP($A191,'V2.5.2 Measures'!$C:$W,17,FALSE)&lt;&gt; "", VLOOKUP($A191,'V2.5.2 Measures'!$C:$W,17,FALSE),"N/A")</f>
        <v>#REF!</v>
      </c>
      <c r="L191" s="7" t="e">
        <f>IF(VLOOKUP($A191,'V2.5.2 Measures'!$C:$W,18,FALSE)&lt;&gt; "", VLOOKUP($A191,'V2.5.2 Measures'!$C:$W,18,FALSE),"N/A")</f>
        <v>#REF!</v>
      </c>
      <c r="M191" s="7" t="e">
        <f>IF(VLOOKUP($A191,'V2.5.2 Measures'!$C:$W,19,FALSE)&lt;&gt; "", VLOOKUP($A191,'V2.5.2 Measures'!$C:$W,19,FALSE),"N/A")</f>
        <v>#REF!</v>
      </c>
      <c r="N191" s="7" t="e">
        <f>IF(VLOOKUP($A191,'V2.5.2 Measures'!$C:$W,20,FALSE)&lt;&gt; "", VLOOKUP($A191,'V2.5.2 Measures'!$C:$W,20,FALSE),"N/A")</f>
        <v>#REF!</v>
      </c>
      <c r="O191" s="7" t="e">
        <f>IF(VLOOKUP($A191,'V2.5.2 Measures'!$C:$W,21,FALSE)&lt;&gt; "", VLOOKUP($A191,'V2.5.2 Measures'!$C:$W,21,FALSE),"N/A")</f>
        <v>#REF!</v>
      </c>
      <c r="P191" s="7" t="e">
        <f>IF(VLOOKUP($A191,'V2.5.2 Measures'!$C:$W,22,FALSE)&lt;&gt; "", VLOOKUP($A191,'V2.5.2 Measures'!$C:$W,22,FALSE),"N/A")</f>
        <v>#REF!</v>
      </c>
      <c r="Q191" s="7" t="e">
        <f>IF(VLOOKUP($A191,'V2.5.2 Measures'!$C:$W,23,FALSE)&lt;&gt; "", VLOOKUP($A191,'V2.5.2 Measures'!$C:$W,23,FALSE),"N/A")</f>
        <v>#REF!</v>
      </c>
      <c r="R191" s="7" t="e">
        <f>IF(VLOOKUP($A191,'V2.5.2 Measures'!$C:$W,24,FALSE)&lt;&gt; "", VLOOKUP($A191,'V2.5.2 Measures'!$C:$W,24,FALSE),"N/A")</f>
        <v>#REF!</v>
      </c>
      <c r="S191" s="7" t="e">
        <f>IF(VLOOKUP($A191,'V2.5.2 Measures'!$C:$W,25,FALSE)&lt;&gt; "", VLOOKUP($A191,'V2.5.2 Measures'!$C:$W,25,FALSE),"N/A")</f>
        <v>#REF!</v>
      </c>
      <c r="T191" s="7" t="e">
        <f>IF(VLOOKUP($A191,'V2.5.2 Measures'!$C:$W,2,FALSE)&lt;&gt; "", VLOOKUP($A191,'V2.5.2 Measures'!$C:$W,2,FALSE),"N/A")</f>
        <v>#REF!</v>
      </c>
      <c r="U191" s="7" t="e">
        <f>IF(VLOOKUP($A191,'V2.5.2 Measures'!$C:$W,3,FALSE)&lt;&gt; "", VLOOKUP($A191,'V2.5.2 Measures'!$C:$W,3,FALSE),"N/A")</f>
        <v>#REF!</v>
      </c>
      <c r="V191" s="7" t="e">
        <f>IF(VLOOKUP($A191,'V2.5.2 Measures'!$C:$W,26,FALSE)&lt;&gt; "", VLOOKUP($A191,'V2.5.2 Measures'!$C:$W,26,FALSE),"N/A")</f>
        <v>#REF!</v>
      </c>
      <c r="W191" s="7" t="e">
        <f>IF(VLOOKUP($A191,'V2.5.2 Measures'!$C:$W,44,FALSE)&lt;&gt; "", VLOOKUP($A191,'V2.5.2 Measures'!$C:$W,44,FALSE),"N/A")</f>
        <v>#REF!</v>
      </c>
    </row>
    <row r="192" spans="1:23" x14ac:dyDescent="0.35">
      <c r="A192" s="7" t="e">
        <f>'V2.5.2 Measures'!#REF!</f>
        <v>#REF!</v>
      </c>
      <c r="B192" s="7" t="e">
        <f>VLOOKUP($A192,'V2.5.2 Measures'!$C:$W,6,FALSE)</f>
        <v>#REF!</v>
      </c>
      <c r="C192" s="7" t="e">
        <f>VLOOKUP($A192,'V2.5.2 Measures'!$C:$W,8,FALSE)</f>
        <v>#REF!</v>
      </c>
      <c r="D192" s="7" t="e">
        <f>IF(VLOOKUP($A192,'V2.5.2 Measures'!$C:$W,4,FALSE)="","",VLOOKUP($A192,'V2.5.2 Measures'!$C:$W,4,FALSE))</f>
        <v>#REF!</v>
      </c>
      <c r="E192" s="7" t="e">
        <f>IF((VLOOKUP($A192,'V2.5.2 Measures'!$C:$W,8,FALSE)&lt;&gt;"")*AND(VLOOKUP($A192,'V2.5.2 Measures'!$C:$W,8,FALSE)&lt;&gt;"TBD"),VLOOKUP($A192,'V2.5.2 Measures'!$C:$W,8,FALSE),"N/A")</f>
        <v>#REF!</v>
      </c>
      <c r="F192" s="7" t="e">
        <f>IF((VLOOKUP($A192,'V2.5.2 Measures'!$C:$W,9,FALSE)&lt;&gt;"")*AND(VLOOKUP($A192,'V2.5.2 Measures'!$C:$W,9,FALSE)&lt;&gt;"TBD"),VLOOKUP($A192,'V2.5.2 Measures'!$C:$W,9,FALSE),"N/A")</f>
        <v>#REF!</v>
      </c>
      <c r="G192" s="7" t="e">
        <f>IF((VLOOKUP($A192,'V2.5.2 Measures'!$C:$W,10,FALSE)&lt;&gt;"")*AND(VLOOKUP($A192,'V2.5.2 Measures'!$C:$W,10,FALSE)&lt;&gt;"TBD"),VLOOKUP($A192,'V2.5.2 Measures'!$C:$W,10,FALSE),"N/A")</f>
        <v>#REF!</v>
      </c>
      <c r="H192" s="7" t="e">
        <f>IF(VLOOKUP($A192,'V2.5.2 Measures'!$C:$W,14,FALSE)&lt;&gt; "", VLOOKUP($A192,'V2.5.2 Measures'!$C:$W,14,FALSE),"N/A")</f>
        <v>#REF!</v>
      </c>
      <c r="I192" s="7" t="e">
        <f>IF(VLOOKUP($A192,'V2.5.2 Measures'!$C:$W,15,FALSE)&lt;&gt; "", VLOOKUP($A192,'V2.5.2 Measures'!$C:$W,15,FALSE),"N/A")</f>
        <v>#REF!</v>
      </c>
      <c r="J192" s="7" t="e">
        <f>IF(VLOOKUP($A192,'V2.5.2 Measures'!$C:$W,16,FALSE)&lt;&gt; "", VLOOKUP($A192,'V2.5.2 Measures'!$C:$W,16,FALSE),"N/A")</f>
        <v>#REF!</v>
      </c>
      <c r="K192" s="7" t="e">
        <f>IF(VLOOKUP($A192,'V2.5.2 Measures'!$C:$W,17,FALSE)&lt;&gt; "", VLOOKUP($A192,'V2.5.2 Measures'!$C:$W,17,FALSE),"N/A")</f>
        <v>#REF!</v>
      </c>
      <c r="L192" s="7" t="e">
        <f>IF(VLOOKUP($A192,'V2.5.2 Measures'!$C:$W,18,FALSE)&lt;&gt; "", VLOOKUP($A192,'V2.5.2 Measures'!$C:$W,18,FALSE),"N/A")</f>
        <v>#REF!</v>
      </c>
      <c r="M192" s="7" t="e">
        <f>IF(VLOOKUP($A192,'V2.5.2 Measures'!$C:$W,19,FALSE)&lt;&gt; "", VLOOKUP($A192,'V2.5.2 Measures'!$C:$W,19,FALSE),"N/A")</f>
        <v>#REF!</v>
      </c>
      <c r="N192" s="7" t="e">
        <f>IF(VLOOKUP($A192,'V2.5.2 Measures'!$C:$W,20,FALSE)&lt;&gt; "", VLOOKUP($A192,'V2.5.2 Measures'!$C:$W,20,FALSE),"N/A")</f>
        <v>#REF!</v>
      </c>
      <c r="O192" s="7" t="e">
        <f>IF(VLOOKUP($A192,'V2.5.2 Measures'!$C:$W,21,FALSE)&lt;&gt; "", VLOOKUP($A192,'V2.5.2 Measures'!$C:$W,21,FALSE),"N/A")</f>
        <v>#REF!</v>
      </c>
      <c r="P192" s="7" t="e">
        <f>IF(VLOOKUP($A192,'V2.5.2 Measures'!$C:$W,22,FALSE)&lt;&gt; "", VLOOKUP($A192,'V2.5.2 Measures'!$C:$W,22,FALSE),"N/A")</f>
        <v>#REF!</v>
      </c>
      <c r="Q192" s="7" t="e">
        <f>IF(VLOOKUP($A192,'V2.5.2 Measures'!$C:$W,23,FALSE)&lt;&gt; "", VLOOKUP($A192,'V2.5.2 Measures'!$C:$W,23,FALSE),"N/A")</f>
        <v>#REF!</v>
      </c>
      <c r="R192" s="7" t="e">
        <f>IF(VLOOKUP($A192,'V2.5.2 Measures'!$C:$W,24,FALSE)&lt;&gt; "", VLOOKUP($A192,'V2.5.2 Measures'!$C:$W,24,FALSE),"N/A")</f>
        <v>#REF!</v>
      </c>
      <c r="S192" s="7" t="e">
        <f>IF(VLOOKUP($A192,'V2.5.2 Measures'!$C:$W,25,FALSE)&lt;&gt; "", VLOOKUP($A192,'V2.5.2 Measures'!$C:$W,25,FALSE),"N/A")</f>
        <v>#REF!</v>
      </c>
      <c r="T192" s="7" t="e">
        <f>IF(VLOOKUP($A192,'V2.5.2 Measures'!$C:$W,2,FALSE)&lt;&gt; "", VLOOKUP($A192,'V2.5.2 Measures'!$C:$W,2,FALSE),"N/A")</f>
        <v>#REF!</v>
      </c>
      <c r="U192" s="7" t="e">
        <f>IF(VLOOKUP($A192,'V2.5.2 Measures'!$C:$W,3,FALSE)&lt;&gt; "", VLOOKUP($A192,'V2.5.2 Measures'!$C:$W,3,FALSE),"N/A")</f>
        <v>#REF!</v>
      </c>
      <c r="V192" s="7" t="e">
        <f>IF(VLOOKUP($A192,'V2.5.2 Measures'!$C:$W,26,FALSE)&lt;&gt; "", VLOOKUP($A192,'V2.5.2 Measures'!$C:$W,26,FALSE),"N/A")</f>
        <v>#REF!</v>
      </c>
      <c r="W192" s="7" t="e">
        <f>IF(VLOOKUP($A192,'V2.5.2 Measures'!$C:$W,44,FALSE)&lt;&gt; "", VLOOKUP($A192,'V2.5.2 Measures'!$C:$W,44,FALSE),"N/A")</f>
        <v>#REF!</v>
      </c>
    </row>
    <row r="193" spans="1:23" x14ac:dyDescent="0.35">
      <c r="A193" s="7" t="e">
        <f>'V2.5.2 Measures'!#REF!</f>
        <v>#REF!</v>
      </c>
      <c r="B193" s="7" t="e">
        <f>VLOOKUP($A193,'V2.5.2 Measures'!$C:$W,6,FALSE)</f>
        <v>#REF!</v>
      </c>
      <c r="C193" s="7" t="e">
        <f>VLOOKUP($A193,'V2.5.2 Measures'!$C:$W,8,FALSE)</f>
        <v>#REF!</v>
      </c>
      <c r="D193" s="7" t="e">
        <f>IF(VLOOKUP($A193,'V2.5.2 Measures'!$C:$W,4,FALSE)="","",VLOOKUP($A193,'V2.5.2 Measures'!$C:$W,4,FALSE))</f>
        <v>#REF!</v>
      </c>
      <c r="E193" s="7" t="e">
        <f>IF((VLOOKUP($A193,'V2.5.2 Measures'!$C:$W,8,FALSE)&lt;&gt;"")*AND(VLOOKUP($A193,'V2.5.2 Measures'!$C:$W,8,FALSE)&lt;&gt;"TBD"),VLOOKUP($A193,'V2.5.2 Measures'!$C:$W,8,FALSE),"N/A")</f>
        <v>#REF!</v>
      </c>
      <c r="F193" s="7" t="e">
        <f>IF((VLOOKUP($A193,'V2.5.2 Measures'!$C:$W,9,FALSE)&lt;&gt;"")*AND(VLOOKUP($A193,'V2.5.2 Measures'!$C:$W,9,FALSE)&lt;&gt;"TBD"),VLOOKUP($A193,'V2.5.2 Measures'!$C:$W,9,FALSE),"N/A")</f>
        <v>#REF!</v>
      </c>
      <c r="G193" s="7" t="e">
        <f>IF((VLOOKUP($A193,'V2.5.2 Measures'!$C:$W,10,FALSE)&lt;&gt;"")*AND(VLOOKUP($A193,'V2.5.2 Measures'!$C:$W,10,FALSE)&lt;&gt;"TBD"),VLOOKUP($A193,'V2.5.2 Measures'!$C:$W,10,FALSE),"N/A")</f>
        <v>#REF!</v>
      </c>
      <c r="H193" s="7" t="e">
        <f>IF(VLOOKUP($A193,'V2.5.2 Measures'!$C:$W,14,FALSE)&lt;&gt; "", VLOOKUP($A193,'V2.5.2 Measures'!$C:$W,14,FALSE),"N/A")</f>
        <v>#REF!</v>
      </c>
      <c r="I193" s="7" t="e">
        <f>IF(VLOOKUP($A193,'V2.5.2 Measures'!$C:$W,15,FALSE)&lt;&gt; "", VLOOKUP($A193,'V2.5.2 Measures'!$C:$W,15,FALSE),"N/A")</f>
        <v>#REF!</v>
      </c>
      <c r="J193" s="7" t="e">
        <f>IF(VLOOKUP($A193,'V2.5.2 Measures'!$C:$W,16,FALSE)&lt;&gt; "", VLOOKUP($A193,'V2.5.2 Measures'!$C:$W,16,FALSE),"N/A")</f>
        <v>#REF!</v>
      </c>
      <c r="K193" s="7" t="e">
        <f>IF(VLOOKUP($A193,'V2.5.2 Measures'!$C:$W,17,FALSE)&lt;&gt; "", VLOOKUP($A193,'V2.5.2 Measures'!$C:$W,17,FALSE),"N/A")</f>
        <v>#REF!</v>
      </c>
      <c r="L193" s="7" t="e">
        <f>IF(VLOOKUP($A193,'V2.5.2 Measures'!$C:$W,18,FALSE)&lt;&gt; "", VLOOKUP($A193,'V2.5.2 Measures'!$C:$W,18,FALSE),"N/A")</f>
        <v>#REF!</v>
      </c>
      <c r="M193" s="7" t="e">
        <f>IF(VLOOKUP($A193,'V2.5.2 Measures'!$C:$W,19,FALSE)&lt;&gt; "", VLOOKUP($A193,'V2.5.2 Measures'!$C:$W,19,FALSE),"N/A")</f>
        <v>#REF!</v>
      </c>
      <c r="N193" s="7" t="e">
        <f>IF(VLOOKUP($A193,'V2.5.2 Measures'!$C:$W,20,FALSE)&lt;&gt; "", VLOOKUP($A193,'V2.5.2 Measures'!$C:$W,20,FALSE),"N/A")</f>
        <v>#REF!</v>
      </c>
      <c r="O193" s="7" t="e">
        <f>IF(VLOOKUP($A193,'V2.5.2 Measures'!$C:$W,21,FALSE)&lt;&gt; "", VLOOKUP($A193,'V2.5.2 Measures'!$C:$W,21,FALSE),"N/A")</f>
        <v>#REF!</v>
      </c>
      <c r="P193" s="7" t="e">
        <f>IF(VLOOKUP($A193,'V2.5.2 Measures'!$C:$W,22,FALSE)&lt;&gt; "", VLOOKUP($A193,'V2.5.2 Measures'!$C:$W,22,FALSE),"N/A")</f>
        <v>#REF!</v>
      </c>
      <c r="Q193" s="7" t="e">
        <f>IF(VLOOKUP($A193,'V2.5.2 Measures'!$C:$W,23,FALSE)&lt;&gt; "", VLOOKUP($A193,'V2.5.2 Measures'!$C:$W,23,FALSE),"N/A")</f>
        <v>#REF!</v>
      </c>
      <c r="R193" s="7" t="e">
        <f>IF(VLOOKUP($A193,'V2.5.2 Measures'!$C:$W,24,FALSE)&lt;&gt; "", VLOOKUP($A193,'V2.5.2 Measures'!$C:$W,24,FALSE),"N/A")</f>
        <v>#REF!</v>
      </c>
      <c r="S193" s="7" t="e">
        <f>IF(VLOOKUP($A193,'V2.5.2 Measures'!$C:$W,25,FALSE)&lt;&gt; "", VLOOKUP($A193,'V2.5.2 Measures'!$C:$W,25,FALSE),"N/A")</f>
        <v>#REF!</v>
      </c>
      <c r="T193" s="7" t="e">
        <f>IF(VLOOKUP($A193,'V2.5.2 Measures'!$C:$W,2,FALSE)&lt;&gt; "", VLOOKUP($A193,'V2.5.2 Measures'!$C:$W,2,FALSE),"N/A")</f>
        <v>#REF!</v>
      </c>
      <c r="U193" s="7" t="e">
        <f>IF(VLOOKUP($A193,'V2.5.2 Measures'!$C:$W,3,FALSE)&lt;&gt; "", VLOOKUP($A193,'V2.5.2 Measures'!$C:$W,3,FALSE),"N/A")</f>
        <v>#REF!</v>
      </c>
      <c r="V193" s="7" t="e">
        <f>IF(VLOOKUP($A193,'V2.5.2 Measures'!$C:$W,26,FALSE)&lt;&gt; "", VLOOKUP($A193,'V2.5.2 Measures'!$C:$W,26,FALSE),"N/A")</f>
        <v>#REF!</v>
      </c>
      <c r="W193" s="7" t="e">
        <f>IF(VLOOKUP($A193,'V2.5.2 Measures'!$C:$W,44,FALSE)&lt;&gt; "", VLOOKUP($A193,'V2.5.2 Measures'!$C:$W,44,FALSE),"N/A")</f>
        <v>#REF!</v>
      </c>
    </row>
    <row r="194" spans="1:23" x14ac:dyDescent="0.35">
      <c r="A194" s="7" t="e">
        <f>'V2.5.2 Measures'!#REF!</f>
        <v>#REF!</v>
      </c>
      <c r="B194" s="7" t="e">
        <f>VLOOKUP($A194,'V2.5.2 Measures'!$C:$W,6,FALSE)</f>
        <v>#REF!</v>
      </c>
      <c r="C194" s="7" t="e">
        <f>VLOOKUP($A194,'V2.5.2 Measures'!$C:$W,8,FALSE)</f>
        <v>#REF!</v>
      </c>
      <c r="D194" s="7" t="e">
        <f>IF(VLOOKUP($A194,'V2.5.2 Measures'!$C:$W,4,FALSE)="","",VLOOKUP($A194,'V2.5.2 Measures'!$C:$W,4,FALSE))</f>
        <v>#REF!</v>
      </c>
      <c r="E194" s="7" t="e">
        <f>IF((VLOOKUP($A194,'V2.5.2 Measures'!$C:$W,8,FALSE)&lt;&gt;"")*AND(VLOOKUP($A194,'V2.5.2 Measures'!$C:$W,8,FALSE)&lt;&gt;"TBD"),VLOOKUP($A194,'V2.5.2 Measures'!$C:$W,8,FALSE),"N/A")</f>
        <v>#REF!</v>
      </c>
      <c r="F194" s="7" t="e">
        <f>IF((VLOOKUP($A194,'V2.5.2 Measures'!$C:$W,9,FALSE)&lt;&gt;"")*AND(VLOOKUP($A194,'V2.5.2 Measures'!$C:$W,9,FALSE)&lt;&gt;"TBD"),VLOOKUP($A194,'V2.5.2 Measures'!$C:$W,9,FALSE),"N/A")</f>
        <v>#REF!</v>
      </c>
      <c r="G194" s="7" t="e">
        <f>IF((VLOOKUP($A194,'V2.5.2 Measures'!$C:$W,10,FALSE)&lt;&gt;"")*AND(VLOOKUP($A194,'V2.5.2 Measures'!$C:$W,10,FALSE)&lt;&gt;"TBD"),VLOOKUP($A194,'V2.5.2 Measures'!$C:$W,10,FALSE),"N/A")</f>
        <v>#REF!</v>
      </c>
      <c r="H194" s="7" t="e">
        <f>IF(VLOOKUP($A194,'V2.5.2 Measures'!$C:$W,14,FALSE)&lt;&gt; "", VLOOKUP($A194,'V2.5.2 Measures'!$C:$W,14,FALSE),"N/A")</f>
        <v>#REF!</v>
      </c>
      <c r="I194" s="7" t="e">
        <f>IF(VLOOKUP($A194,'V2.5.2 Measures'!$C:$W,15,FALSE)&lt;&gt; "", VLOOKUP($A194,'V2.5.2 Measures'!$C:$W,15,FALSE),"N/A")</f>
        <v>#REF!</v>
      </c>
      <c r="J194" s="7" t="e">
        <f>IF(VLOOKUP($A194,'V2.5.2 Measures'!$C:$W,16,FALSE)&lt;&gt; "", VLOOKUP($A194,'V2.5.2 Measures'!$C:$W,16,FALSE),"N/A")</f>
        <v>#REF!</v>
      </c>
      <c r="K194" s="7" t="e">
        <f>IF(VLOOKUP($A194,'V2.5.2 Measures'!$C:$W,17,FALSE)&lt;&gt; "", VLOOKUP($A194,'V2.5.2 Measures'!$C:$W,17,FALSE),"N/A")</f>
        <v>#REF!</v>
      </c>
      <c r="L194" s="7" t="e">
        <f>IF(VLOOKUP($A194,'V2.5.2 Measures'!$C:$W,18,FALSE)&lt;&gt; "", VLOOKUP($A194,'V2.5.2 Measures'!$C:$W,18,FALSE),"N/A")</f>
        <v>#REF!</v>
      </c>
      <c r="M194" s="7" t="e">
        <f>IF(VLOOKUP($A194,'V2.5.2 Measures'!$C:$W,19,FALSE)&lt;&gt; "", VLOOKUP($A194,'V2.5.2 Measures'!$C:$W,19,FALSE),"N/A")</f>
        <v>#REF!</v>
      </c>
      <c r="N194" s="7" t="e">
        <f>IF(VLOOKUP($A194,'V2.5.2 Measures'!$C:$W,20,FALSE)&lt;&gt; "", VLOOKUP($A194,'V2.5.2 Measures'!$C:$W,20,FALSE),"N/A")</f>
        <v>#REF!</v>
      </c>
      <c r="O194" s="7" t="e">
        <f>IF(VLOOKUP($A194,'V2.5.2 Measures'!$C:$W,21,FALSE)&lt;&gt; "", VLOOKUP($A194,'V2.5.2 Measures'!$C:$W,21,FALSE),"N/A")</f>
        <v>#REF!</v>
      </c>
      <c r="P194" s="7" t="e">
        <f>IF(VLOOKUP($A194,'V2.5.2 Measures'!$C:$W,22,FALSE)&lt;&gt; "", VLOOKUP($A194,'V2.5.2 Measures'!$C:$W,22,FALSE),"N/A")</f>
        <v>#REF!</v>
      </c>
      <c r="Q194" s="7" t="e">
        <f>IF(VLOOKUP($A194,'V2.5.2 Measures'!$C:$W,23,FALSE)&lt;&gt; "", VLOOKUP($A194,'V2.5.2 Measures'!$C:$W,23,FALSE),"N/A")</f>
        <v>#REF!</v>
      </c>
      <c r="R194" s="7" t="e">
        <f>IF(VLOOKUP($A194,'V2.5.2 Measures'!$C:$W,24,FALSE)&lt;&gt; "", VLOOKUP($A194,'V2.5.2 Measures'!$C:$W,24,FALSE),"N/A")</f>
        <v>#REF!</v>
      </c>
      <c r="S194" s="7" t="e">
        <f>IF(VLOOKUP($A194,'V2.5.2 Measures'!$C:$W,25,FALSE)&lt;&gt; "", VLOOKUP($A194,'V2.5.2 Measures'!$C:$W,25,FALSE),"N/A")</f>
        <v>#REF!</v>
      </c>
      <c r="T194" s="7" t="e">
        <f>IF(VLOOKUP($A194,'V2.5.2 Measures'!$C:$W,2,FALSE)&lt;&gt; "", VLOOKUP($A194,'V2.5.2 Measures'!$C:$W,2,FALSE),"N/A")</f>
        <v>#REF!</v>
      </c>
      <c r="U194" s="7" t="e">
        <f>IF(VLOOKUP($A194,'V2.5.2 Measures'!$C:$W,3,FALSE)&lt;&gt; "", VLOOKUP($A194,'V2.5.2 Measures'!$C:$W,3,FALSE),"N/A")</f>
        <v>#REF!</v>
      </c>
      <c r="V194" s="7" t="e">
        <f>IF(VLOOKUP($A194,'V2.5.2 Measures'!$C:$W,26,FALSE)&lt;&gt; "", VLOOKUP($A194,'V2.5.2 Measures'!$C:$W,26,FALSE),"N/A")</f>
        <v>#REF!</v>
      </c>
      <c r="W194" s="7" t="e">
        <f>IF(VLOOKUP($A194,'V2.5.2 Measures'!$C:$W,44,FALSE)&lt;&gt; "", VLOOKUP($A194,'V2.5.2 Measures'!$C:$W,44,FALSE),"N/A")</f>
        <v>#REF!</v>
      </c>
    </row>
    <row r="195" spans="1:23" x14ac:dyDescent="0.35">
      <c r="A195" s="7" t="e">
        <f>'V2.5.2 Measures'!#REF!</f>
        <v>#REF!</v>
      </c>
      <c r="B195" s="7" t="e">
        <f>VLOOKUP($A195,'V2.5.2 Measures'!$C:$W,6,FALSE)</f>
        <v>#REF!</v>
      </c>
      <c r="C195" s="7" t="e">
        <f>VLOOKUP($A195,'V2.5.2 Measures'!$C:$W,8,FALSE)</f>
        <v>#REF!</v>
      </c>
      <c r="D195" s="7" t="e">
        <f>IF(VLOOKUP($A195,'V2.5.2 Measures'!$C:$W,4,FALSE)="","",VLOOKUP($A195,'V2.5.2 Measures'!$C:$W,4,FALSE))</f>
        <v>#REF!</v>
      </c>
      <c r="E195" s="7" t="e">
        <f>IF((VLOOKUP($A195,'V2.5.2 Measures'!$C:$W,8,FALSE)&lt;&gt;"")*AND(VLOOKUP($A195,'V2.5.2 Measures'!$C:$W,8,FALSE)&lt;&gt;"TBD"),VLOOKUP($A195,'V2.5.2 Measures'!$C:$W,8,FALSE),"N/A")</f>
        <v>#REF!</v>
      </c>
      <c r="F195" s="7" t="e">
        <f>IF((VLOOKUP($A195,'V2.5.2 Measures'!$C:$W,9,FALSE)&lt;&gt;"")*AND(VLOOKUP($A195,'V2.5.2 Measures'!$C:$W,9,FALSE)&lt;&gt;"TBD"),VLOOKUP($A195,'V2.5.2 Measures'!$C:$W,9,FALSE),"N/A")</f>
        <v>#REF!</v>
      </c>
      <c r="G195" s="7" t="e">
        <f>IF((VLOOKUP($A195,'V2.5.2 Measures'!$C:$W,10,FALSE)&lt;&gt;"")*AND(VLOOKUP($A195,'V2.5.2 Measures'!$C:$W,10,FALSE)&lt;&gt;"TBD"),VLOOKUP($A195,'V2.5.2 Measures'!$C:$W,10,FALSE),"N/A")</f>
        <v>#REF!</v>
      </c>
      <c r="H195" s="7" t="e">
        <f>IF(VLOOKUP($A195,'V2.5.2 Measures'!$C:$W,14,FALSE)&lt;&gt; "", VLOOKUP($A195,'V2.5.2 Measures'!$C:$W,14,FALSE),"N/A")</f>
        <v>#REF!</v>
      </c>
      <c r="I195" s="7" t="e">
        <f>IF(VLOOKUP($A195,'V2.5.2 Measures'!$C:$W,15,FALSE)&lt;&gt; "", VLOOKUP($A195,'V2.5.2 Measures'!$C:$W,15,FALSE),"N/A")</f>
        <v>#REF!</v>
      </c>
      <c r="J195" s="7" t="e">
        <f>IF(VLOOKUP($A195,'V2.5.2 Measures'!$C:$W,16,FALSE)&lt;&gt; "", VLOOKUP($A195,'V2.5.2 Measures'!$C:$W,16,FALSE),"N/A")</f>
        <v>#REF!</v>
      </c>
      <c r="K195" s="7" t="e">
        <f>IF(VLOOKUP($A195,'V2.5.2 Measures'!$C:$W,17,FALSE)&lt;&gt; "", VLOOKUP($A195,'V2.5.2 Measures'!$C:$W,17,FALSE),"N/A")</f>
        <v>#REF!</v>
      </c>
      <c r="L195" s="7" t="e">
        <f>IF(VLOOKUP($A195,'V2.5.2 Measures'!$C:$W,18,FALSE)&lt;&gt; "", VLOOKUP($A195,'V2.5.2 Measures'!$C:$W,18,FALSE),"N/A")</f>
        <v>#REF!</v>
      </c>
      <c r="M195" s="7" t="e">
        <f>IF(VLOOKUP($A195,'V2.5.2 Measures'!$C:$W,19,FALSE)&lt;&gt; "", VLOOKUP($A195,'V2.5.2 Measures'!$C:$W,19,FALSE),"N/A")</f>
        <v>#REF!</v>
      </c>
      <c r="N195" s="7" t="e">
        <f>IF(VLOOKUP($A195,'V2.5.2 Measures'!$C:$W,20,FALSE)&lt;&gt; "", VLOOKUP($A195,'V2.5.2 Measures'!$C:$W,20,FALSE),"N/A")</f>
        <v>#REF!</v>
      </c>
      <c r="O195" s="7" t="e">
        <f>IF(VLOOKUP($A195,'V2.5.2 Measures'!$C:$W,21,FALSE)&lt;&gt; "", VLOOKUP($A195,'V2.5.2 Measures'!$C:$W,21,FALSE),"N/A")</f>
        <v>#REF!</v>
      </c>
      <c r="P195" s="7" t="e">
        <f>IF(VLOOKUP($A195,'V2.5.2 Measures'!$C:$W,22,FALSE)&lt;&gt; "", VLOOKUP($A195,'V2.5.2 Measures'!$C:$W,22,FALSE),"N/A")</f>
        <v>#REF!</v>
      </c>
      <c r="Q195" s="7" t="e">
        <f>IF(VLOOKUP($A195,'V2.5.2 Measures'!$C:$W,23,FALSE)&lt;&gt; "", VLOOKUP($A195,'V2.5.2 Measures'!$C:$W,23,FALSE),"N/A")</f>
        <v>#REF!</v>
      </c>
      <c r="R195" s="7" t="e">
        <f>IF(VLOOKUP($A195,'V2.5.2 Measures'!$C:$W,24,FALSE)&lt;&gt; "", VLOOKUP($A195,'V2.5.2 Measures'!$C:$W,24,FALSE),"N/A")</f>
        <v>#REF!</v>
      </c>
      <c r="S195" s="7" t="e">
        <f>IF(VLOOKUP($A195,'V2.5.2 Measures'!$C:$W,25,FALSE)&lt;&gt; "", VLOOKUP($A195,'V2.5.2 Measures'!$C:$W,25,FALSE),"N/A")</f>
        <v>#REF!</v>
      </c>
      <c r="T195" s="7" t="e">
        <f>IF(VLOOKUP($A195,'V2.5.2 Measures'!$C:$W,2,FALSE)&lt;&gt; "", VLOOKUP($A195,'V2.5.2 Measures'!$C:$W,2,FALSE),"N/A")</f>
        <v>#REF!</v>
      </c>
      <c r="U195" s="7" t="e">
        <f>IF(VLOOKUP($A195,'V2.5.2 Measures'!$C:$W,3,FALSE)&lt;&gt; "", VLOOKUP($A195,'V2.5.2 Measures'!$C:$W,3,FALSE),"N/A")</f>
        <v>#REF!</v>
      </c>
      <c r="V195" s="7" t="e">
        <f>IF(VLOOKUP($A195,'V2.5.2 Measures'!$C:$W,26,FALSE)&lt;&gt; "", VLOOKUP($A195,'V2.5.2 Measures'!$C:$W,26,FALSE),"N/A")</f>
        <v>#REF!</v>
      </c>
      <c r="W195" s="7" t="e">
        <f>IF(VLOOKUP($A195,'V2.5.2 Measures'!$C:$W,44,FALSE)&lt;&gt; "", VLOOKUP($A195,'V2.5.2 Measures'!$C:$W,44,FALSE),"N/A")</f>
        <v>#REF!</v>
      </c>
    </row>
    <row r="196" spans="1:23" x14ac:dyDescent="0.35">
      <c r="A196" s="7" t="e">
        <f>'V2.5.2 Measures'!#REF!</f>
        <v>#REF!</v>
      </c>
      <c r="B196" s="7" t="e">
        <f>VLOOKUP($A196,'V2.5.2 Measures'!$C:$W,6,FALSE)</f>
        <v>#REF!</v>
      </c>
      <c r="C196" s="7" t="e">
        <f>VLOOKUP($A196,'V2.5.2 Measures'!$C:$W,8,FALSE)</f>
        <v>#REF!</v>
      </c>
      <c r="D196" s="7" t="e">
        <f>IF(VLOOKUP($A196,'V2.5.2 Measures'!$C:$W,4,FALSE)="","",VLOOKUP($A196,'V2.5.2 Measures'!$C:$W,4,FALSE))</f>
        <v>#REF!</v>
      </c>
      <c r="E196" s="7" t="e">
        <f>IF((VLOOKUP($A196,'V2.5.2 Measures'!$C:$W,8,FALSE)&lt;&gt;"")*AND(VLOOKUP($A196,'V2.5.2 Measures'!$C:$W,8,FALSE)&lt;&gt;"TBD"),VLOOKUP($A196,'V2.5.2 Measures'!$C:$W,8,FALSE),"N/A")</f>
        <v>#REF!</v>
      </c>
      <c r="F196" s="7" t="e">
        <f>IF((VLOOKUP($A196,'V2.5.2 Measures'!$C:$W,9,FALSE)&lt;&gt;"")*AND(VLOOKUP($A196,'V2.5.2 Measures'!$C:$W,9,FALSE)&lt;&gt;"TBD"),VLOOKUP($A196,'V2.5.2 Measures'!$C:$W,9,FALSE),"N/A")</f>
        <v>#REF!</v>
      </c>
      <c r="G196" s="7" t="e">
        <f>IF((VLOOKUP($A196,'V2.5.2 Measures'!$C:$W,10,FALSE)&lt;&gt;"")*AND(VLOOKUP($A196,'V2.5.2 Measures'!$C:$W,10,FALSE)&lt;&gt;"TBD"),VLOOKUP($A196,'V2.5.2 Measures'!$C:$W,10,FALSE),"N/A")</f>
        <v>#REF!</v>
      </c>
      <c r="H196" s="7" t="e">
        <f>IF(VLOOKUP($A196,'V2.5.2 Measures'!$C:$W,14,FALSE)&lt;&gt; "", VLOOKUP($A196,'V2.5.2 Measures'!$C:$W,14,FALSE),"N/A")</f>
        <v>#REF!</v>
      </c>
      <c r="I196" s="7" t="e">
        <f>IF(VLOOKUP($A196,'V2.5.2 Measures'!$C:$W,15,FALSE)&lt;&gt; "", VLOOKUP($A196,'V2.5.2 Measures'!$C:$W,15,FALSE),"N/A")</f>
        <v>#REF!</v>
      </c>
      <c r="J196" s="7" t="e">
        <f>IF(VLOOKUP($A196,'V2.5.2 Measures'!$C:$W,16,FALSE)&lt;&gt; "", VLOOKUP($A196,'V2.5.2 Measures'!$C:$W,16,FALSE),"N/A")</f>
        <v>#REF!</v>
      </c>
      <c r="K196" s="7" t="e">
        <f>IF(VLOOKUP($A196,'V2.5.2 Measures'!$C:$W,17,FALSE)&lt;&gt; "", VLOOKUP($A196,'V2.5.2 Measures'!$C:$W,17,FALSE),"N/A")</f>
        <v>#REF!</v>
      </c>
      <c r="L196" s="7" t="e">
        <f>IF(VLOOKUP($A196,'V2.5.2 Measures'!$C:$W,18,FALSE)&lt;&gt; "", VLOOKUP($A196,'V2.5.2 Measures'!$C:$W,18,FALSE),"N/A")</f>
        <v>#REF!</v>
      </c>
      <c r="M196" s="7" t="e">
        <f>IF(VLOOKUP($A196,'V2.5.2 Measures'!$C:$W,19,FALSE)&lt;&gt; "", VLOOKUP($A196,'V2.5.2 Measures'!$C:$W,19,FALSE),"N/A")</f>
        <v>#REF!</v>
      </c>
      <c r="N196" s="7" t="e">
        <f>IF(VLOOKUP($A196,'V2.5.2 Measures'!$C:$W,20,FALSE)&lt;&gt; "", VLOOKUP($A196,'V2.5.2 Measures'!$C:$W,20,FALSE),"N/A")</f>
        <v>#REF!</v>
      </c>
      <c r="O196" s="7" t="e">
        <f>IF(VLOOKUP($A196,'V2.5.2 Measures'!$C:$W,21,FALSE)&lt;&gt; "", VLOOKUP($A196,'V2.5.2 Measures'!$C:$W,21,FALSE),"N/A")</f>
        <v>#REF!</v>
      </c>
      <c r="P196" s="7" t="e">
        <f>IF(VLOOKUP($A196,'V2.5.2 Measures'!$C:$W,22,FALSE)&lt;&gt; "", VLOOKUP($A196,'V2.5.2 Measures'!$C:$W,22,FALSE),"N/A")</f>
        <v>#REF!</v>
      </c>
      <c r="Q196" s="7" t="e">
        <f>IF(VLOOKUP($A196,'V2.5.2 Measures'!$C:$W,23,FALSE)&lt;&gt; "", VLOOKUP($A196,'V2.5.2 Measures'!$C:$W,23,FALSE),"N/A")</f>
        <v>#REF!</v>
      </c>
      <c r="R196" s="7" t="e">
        <f>IF(VLOOKUP($A196,'V2.5.2 Measures'!$C:$W,24,FALSE)&lt;&gt; "", VLOOKUP($A196,'V2.5.2 Measures'!$C:$W,24,FALSE),"N/A")</f>
        <v>#REF!</v>
      </c>
      <c r="S196" s="7" t="e">
        <f>IF(VLOOKUP($A196,'V2.5.2 Measures'!$C:$W,25,FALSE)&lt;&gt; "", VLOOKUP($A196,'V2.5.2 Measures'!$C:$W,25,FALSE),"N/A")</f>
        <v>#REF!</v>
      </c>
      <c r="T196" s="7" t="e">
        <f>IF(VLOOKUP($A196,'V2.5.2 Measures'!$C:$W,2,FALSE)&lt;&gt; "", VLOOKUP($A196,'V2.5.2 Measures'!$C:$W,2,FALSE),"N/A")</f>
        <v>#REF!</v>
      </c>
      <c r="U196" s="7" t="e">
        <f>IF(VLOOKUP($A196,'V2.5.2 Measures'!$C:$W,3,FALSE)&lt;&gt; "", VLOOKUP($A196,'V2.5.2 Measures'!$C:$W,3,FALSE),"N/A")</f>
        <v>#REF!</v>
      </c>
      <c r="V196" s="7" t="e">
        <f>IF(VLOOKUP($A196,'V2.5.2 Measures'!$C:$W,26,FALSE)&lt;&gt; "", VLOOKUP($A196,'V2.5.2 Measures'!$C:$W,26,FALSE),"N/A")</f>
        <v>#REF!</v>
      </c>
      <c r="W196" s="7" t="e">
        <f>IF(VLOOKUP($A196,'V2.5.2 Measures'!$C:$W,44,FALSE)&lt;&gt; "", VLOOKUP($A196,'V2.5.2 Measures'!$C:$W,44,FALSE),"N/A")</f>
        <v>#REF!</v>
      </c>
    </row>
    <row r="197" spans="1:23" x14ac:dyDescent="0.35">
      <c r="A197" s="7" t="e">
        <f>'V2.5.2 Measures'!#REF!</f>
        <v>#REF!</v>
      </c>
      <c r="B197" s="7" t="e">
        <f>VLOOKUP($A197,'V2.5.2 Measures'!$C:$W,6,FALSE)</f>
        <v>#REF!</v>
      </c>
      <c r="C197" s="7" t="e">
        <f>VLOOKUP($A197,'V2.5.2 Measures'!$C:$W,8,FALSE)</f>
        <v>#REF!</v>
      </c>
      <c r="D197" s="7" t="e">
        <f>IF(VLOOKUP($A197,'V2.5.2 Measures'!$C:$W,4,FALSE)="","",VLOOKUP($A197,'V2.5.2 Measures'!$C:$W,4,FALSE))</f>
        <v>#REF!</v>
      </c>
      <c r="E197" s="7" t="e">
        <f>IF((VLOOKUP($A197,'V2.5.2 Measures'!$C:$W,8,FALSE)&lt;&gt;"")*AND(VLOOKUP($A197,'V2.5.2 Measures'!$C:$W,8,FALSE)&lt;&gt;"TBD"),VLOOKUP($A197,'V2.5.2 Measures'!$C:$W,8,FALSE),"N/A")</f>
        <v>#REF!</v>
      </c>
      <c r="F197" s="7" t="e">
        <f>IF((VLOOKUP($A197,'V2.5.2 Measures'!$C:$W,9,FALSE)&lt;&gt;"")*AND(VLOOKUP($A197,'V2.5.2 Measures'!$C:$W,9,FALSE)&lt;&gt;"TBD"),VLOOKUP($A197,'V2.5.2 Measures'!$C:$W,9,FALSE),"N/A")</f>
        <v>#REF!</v>
      </c>
      <c r="G197" s="7" t="e">
        <f>IF((VLOOKUP($A197,'V2.5.2 Measures'!$C:$W,10,FALSE)&lt;&gt;"")*AND(VLOOKUP($A197,'V2.5.2 Measures'!$C:$W,10,FALSE)&lt;&gt;"TBD"),VLOOKUP($A197,'V2.5.2 Measures'!$C:$W,10,FALSE),"N/A")</f>
        <v>#REF!</v>
      </c>
      <c r="H197" s="7" t="e">
        <f>IF(VLOOKUP($A197,'V2.5.2 Measures'!$C:$W,14,FALSE)&lt;&gt; "", VLOOKUP($A197,'V2.5.2 Measures'!$C:$W,14,FALSE),"N/A")</f>
        <v>#REF!</v>
      </c>
      <c r="I197" s="7" t="e">
        <f>IF(VLOOKUP($A197,'V2.5.2 Measures'!$C:$W,15,FALSE)&lt;&gt; "", VLOOKUP($A197,'V2.5.2 Measures'!$C:$W,15,FALSE),"N/A")</f>
        <v>#REF!</v>
      </c>
      <c r="J197" s="7" t="e">
        <f>IF(VLOOKUP($A197,'V2.5.2 Measures'!$C:$W,16,FALSE)&lt;&gt; "", VLOOKUP($A197,'V2.5.2 Measures'!$C:$W,16,FALSE),"N/A")</f>
        <v>#REF!</v>
      </c>
      <c r="K197" s="7" t="e">
        <f>IF(VLOOKUP($A197,'V2.5.2 Measures'!$C:$W,17,FALSE)&lt;&gt; "", VLOOKUP($A197,'V2.5.2 Measures'!$C:$W,17,FALSE),"N/A")</f>
        <v>#REF!</v>
      </c>
      <c r="L197" s="7" t="e">
        <f>IF(VLOOKUP($A197,'V2.5.2 Measures'!$C:$W,18,FALSE)&lt;&gt; "", VLOOKUP($A197,'V2.5.2 Measures'!$C:$W,18,FALSE),"N/A")</f>
        <v>#REF!</v>
      </c>
      <c r="M197" s="7" t="e">
        <f>IF(VLOOKUP($A197,'V2.5.2 Measures'!$C:$W,19,FALSE)&lt;&gt; "", VLOOKUP($A197,'V2.5.2 Measures'!$C:$W,19,FALSE),"N/A")</f>
        <v>#REF!</v>
      </c>
      <c r="N197" s="7" t="e">
        <f>IF(VLOOKUP($A197,'V2.5.2 Measures'!$C:$W,20,FALSE)&lt;&gt; "", VLOOKUP($A197,'V2.5.2 Measures'!$C:$W,20,FALSE),"N/A")</f>
        <v>#REF!</v>
      </c>
      <c r="O197" s="7" t="e">
        <f>IF(VLOOKUP($A197,'V2.5.2 Measures'!$C:$W,21,FALSE)&lt;&gt; "", VLOOKUP($A197,'V2.5.2 Measures'!$C:$W,21,FALSE),"N/A")</f>
        <v>#REF!</v>
      </c>
      <c r="P197" s="7" t="e">
        <f>IF(VLOOKUP($A197,'V2.5.2 Measures'!$C:$W,22,FALSE)&lt;&gt; "", VLOOKUP($A197,'V2.5.2 Measures'!$C:$W,22,FALSE),"N/A")</f>
        <v>#REF!</v>
      </c>
      <c r="Q197" s="7" t="e">
        <f>IF(VLOOKUP($A197,'V2.5.2 Measures'!$C:$W,23,FALSE)&lt;&gt; "", VLOOKUP($A197,'V2.5.2 Measures'!$C:$W,23,FALSE),"N/A")</f>
        <v>#REF!</v>
      </c>
      <c r="R197" s="7" t="e">
        <f>IF(VLOOKUP($A197,'V2.5.2 Measures'!$C:$W,24,FALSE)&lt;&gt; "", VLOOKUP($A197,'V2.5.2 Measures'!$C:$W,24,FALSE),"N/A")</f>
        <v>#REF!</v>
      </c>
      <c r="S197" s="7" t="e">
        <f>IF(VLOOKUP($A197,'V2.5.2 Measures'!$C:$W,25,FALSE)&lt;&gt; "", VLOOKUP($A197,'V2.5.2 Measures'!$C:$W,25,FALSE),"N/A")</f>
        <v>#REF!</v>
      </c>
      <c r="T197" s="7" t="e">
        <f>IF(VLOOKUP($A197,'V2.5.2 Measures'!$C:$W,2,FALSE)&lt;&gt; "", VLOOKUP($A197,'V2.5.2 Measures'!$C:$W,2,FALSE),"N/A")</f>
        <v>#REF!</v>
      </c>
      <c r="U197" s="7" t="e">
        <f>IF(VLOOKUP($A197,'V2.5.2 Measures'!$C:$W,3,FALSE)&lt;&gt; "", VLOOKUP($A197,'V2.5.2 Measures'!$C:$W,3,FALSE),"N/A")</f>
        <v>#REF!</v>
      </c>
      <c r="V197" s="7" t="e">
        <f>IF(VLOOKUP($A197,'V2.5.2 Measures'!$C:$W,26,FALSE)&lt;&gt; "", VLOOKUP($A197,'V2.5.2 Measures'!$C:$W,26,FALSE),"N/A")</f>
        <v>#REF!</v>
      </c>
      <c r="W197" s="7" t="e">
        <f>IF(VLOOKUP($A197,'V2.5.2 Measures'!$C:$W,44,FALSE)&lt;&gt; "", VLOOKUP($A197,'V2.5.2 Measures'!$C:$W,44,FALSE),"N/A")</f>
        <v>#REF!</v>
      </c>
    </row>
    <row r="198" spans="1:23" x14ac:dyDescent="0.35">
      <c r="A198" s="7" t="e">
        <f>'V2.5.2 Measures'!#REF!</f>
        <v>#REF!</v>
      </c>
      <c r="B198" s="7" t="e">
        <f>VLOOKUP($A198,'V2.5.2 Measures'!$C:$W,6,FALSE)</f>
        <v>#REF!</v>
      </c>
      <c r="C198" s="7" t="e">
        <f>VLOOKUP($A198,'V2.5.2 Measures'!$C:$W,8,FALSE)</f>
        <v>#REF!</v>
      </c>
      <c r="D198" s="7" t="e">
        <f>IF(VLOOKUP($A198,'V2.5.2 Measures'!$C:$W,4,FALSE)="","",VLOOKUP($A198,'V2.5.2 Measures'!$C:$W,4,FALSE))</f>
        <v>#REF!</v>
      </c>
      <c r="E198" s="7" t="e">
        <f>IF((VLOOKUP($A198,'V2.5.2 Measures'!$C:$W,8,FALSE)&lt;&gt;"")*AND(VLOOKUP($A198,'V2.5.2 Measures'!$C:$W,8,FALSE)&lt;&gt;"TBD"),VLOOKUP($A198,'V2.5.2 Measures'!$C:$W,8,FALSE),"N/A")</f>
        <v>#REF!</v>
      </c>
      <c r="F198" s="7" t="e">
        <f>IF((VLOOKUP($A198,'V2.5.2 Measures'!$C:$W,9,FALSE)&lt;&gt;"")*AND(VLOOKUP($A198,'V2.5.2 Measures'!$C:$W,9,FALSE)&lt;&gt;"TBD"),VLOOKUP($A198,'V2.5.2 Measures'!$C:$W,9,FALSE),"N/A")</f>
        <v>#REF!</v>
      </c>
      <c r="G198" s="7" t="e">
        <f>IF((VLOOKUP($A198,'V2.5.2 Measures'!$C:$W,10,FALSE)&lt;&gt;"")*AND(VLOOKUP($A198,'V2.5.2 Measures'!$C:$W,10,FALSE)&lt;&gt;"TBD"),VLOOKUP($A198,'V2.5.2 Measures'!$C:$W,10,FALSE),"N/A")</f>
        <v>#REF!</v>
      </c>
      <c r="H198" s="7" t="e">
        <f>IF(VLOOKUP($A198,'V2.5.2 Measures'!$C:$W,14,FALSE)&lt;&gt; "", VLOOKUP($A198,'V2.5.2 Measures'!$C:$W,14,FALSE),"N/A")</f>
        <v>#REF!</v>
      </c>
      <c r="I198" s="7" t="e">
        <f>IF(VLOOKUP($A198,'V2.5.2 Measures'!$C:$W,15,FALSE)&lt;&gt; "", VLOOKUP($A198,'V2.5.2 Measures'!$C:$W,15,FALSE),"N/A")</f>
        <v>#REF!</v>
      </c>
      <c r="J198" s="7" t="e">
        <f>IF(VLOOKUP($A198,'V2.5.2 Measures'!$C:$W,16,FALSE)&lt;&gt; "", VLOOKUP($A198,'V2.5.2 Measures'!$C:$W,16,FALSE),"N/A")</f>
        <v>#REF!</v>
      </c>
      <c r="K198" s="7" t="e">
        <f>IF(VLOOKUP($A198,'V2.5.2 Measures'!$C:$W,17,FALSE)&lt;&gt; "", VLOOKUP($A198,'V2.5.2 Measures'!$C:$W,17,FALSE),"N/A")</f>
        <v>#REF!</v>
      </c>
      <c r="L198" s="7" t="e">
        <f>IF(VLOOKUP($A198,'V2.5.2 Measures'!$C:$W,18,FALSE)&lt;&gt; "", VLOOKUP($A198,'V2.5.2 Measures'!$C:$W,18,FALSE),"N/A")</f>
        <v>#REF!</v>
      </c>
      <c r="M198" s="7" t="e">
        <f>IF(VLOOKUP($A198,'V2.5.2 Measures'!$C:$W,19,FALSE)&lt;&gt; "", VLOOKUP($A198,'V2.5.2 Measures'!$C:$W,19,FALSE),"N/A")</f>
        <v>#REF!</v>
      </c>
      <c r="N198" s="7" t="e">
        <f>IF(VLOOKUP($A198,'V2.5.2 Measures'!$C:$W,20,FALSE)&lt;&gt; "", VLOOKUP($A198,'V2.5.2 Measures'!$C:$W,20,FALSE),"N/A")</f>
        <v>#REF!</v>
      </c>
      <c r="O198" s="7" t="e">
        <f>IF(VLOOKUP($A198,'V2.5.2 Measures'!$C:$W,21,FALSE)&lt;&gt; "", VLOOKUP($A198,'V2.5.2 Measures'!$C:$W,21,FALSE),"N/A")</f>
        <v>#REF!</v>
      </c>
      <c r="P198" s="7" t="e">
        <f>IF(VLOOKUP($A198,'V2.5.2 Measures'!$C:$W,22,FALSE)&lt;&gt; "", VLOOKUP($A198,'V2.5.2 Measures'!$C:$W,22,FALSE),"N/A")</f>
        <v>#REF!</v>
      </c>
      <c r="Q198" s="7" t="e">
        <f>IF(VLOOKUP($A198,'V2.5.2 Measures'!$C:$W,23,FALSE)&lt;&gt; "", VLOOKUP($A198,'V2.5.2 Measures'!$C:$W,23,FALSE),"N/A")</f>
        <v>#REF!</v>
      </c>
      <c r="R198" s="7" t="e">
        <f>IF(VLOOKUP($A198,'V2.5.2 Measures'!$C:$W,24,FALSE)&lt;&gt; "", VLOOKUP($A198,'V2.5.2 Measures'!$C:$W,24,FALSE),"N/A")</f>
        <v>#REF!</v>
      </c>
      <c r="S198" s="7" t="e">
        <f>IF(VLOOKUP($A198,'V2.5.2 Measures'!$C:$W,25,FALSE)&lt;&gt; "", VLOOKUP($A198,'V2.5.2 Measures'!$C:$W,25,FALSE),"N/A")</f>
        <v>#REF!</v>
      </c>
      <c r="T198" s="7" t="e">
        <f>IF(VLOOKUP($A198,'V2.5.2 Measures'!$C:$W,2,FALSE)&lt;&gt; "", VLOOKUP($A198,'V2.5.2 Measures'!$C:$W,2,FALSE),"N/A")</f>
        <v>#REF!</v>
      </c>
      <c r="U198" s="7" t="e">
        <f>IF(VLOOKUP($A198,'V2.5.2 Measures'!$C:$W,3,FALSE)&lt;&gt; "", VLOOKUP($A198,'V2.5.2 Measures'!$C:$W,3,FALSE),"N/A")</f>
        <v>#REF!</v>
      </c>
      <c r="V198" s="7" t="e">
        <f>IF(VLOOKUP($A198,'V2.5.2 Measures'!$C:$W,26,FALSE)&lt;&gt; "", VLOOKUP($A198,'V2.5.2 Measures'!$C:$W,26,FALSE),"N/A")</f>
        <v>#REF!</v>
      </c>
      <c r="W198" s="7" t="e">
        <f>IF(VLOOKUP($A198,'V2.5.2 Measures'!$C:$W,44,FALSE)&lt;&gt; "", VLOOKUP($A198,'V2.5.2 Measures'!$C:$W,44,FALSE),"N/A")</f>
        <v>#REF!</v>
      </c>
    </row>
    <row r="199" spans="1:23" x14ac:dyDescent="0.35">
      <c r="A199" s="7" t="e">
        <f>'V2.5.2 Measures'!#REF!</f>
        <v>#REF!</v>
      </c>
      <c r="B199" s="7" t="e">
        <f>VLOOKUP($A199,'V2.5.2 Measures'!$C:$W,6,FALSE)</f>
        <v>#REF!</v>
      </c>
      <c r="C199" s="7" t="e">
        <f>VLOOKUP($A199,'V2.5.2 Measures'!$C:$W,8,FALSE)</f>
        <v>#REF!</v>
      </c>
      <c r="D199" s="7" t="e">
        <f>IF(VLOOKUP($A199,'V2.5.2 Measures'!$C:$W,4,FALSE)="","",VLOOKUP($A199,'V2.5.2 Measures'!$C:$W,4,FALSE))</f>
        <v>#REF!</v>
      </c>
      <c r="E199" s="7" t="e">
        <f>IF((VLOOKUP($A199,'V2.5.2 Measures'!$C:$W,8,FALSE)&lt;&gt;"")*AND(VLOOKUP($A199,'V2.5.2 Measures'!$C:$W,8,FALSE)&lt;&gt;"TBD"),VLOOKUP($A199,'V2.5.2 Measures'!$C:$W,8,FALSE),"N/A")</f>
        <v>#REF!</v>
      </c>
      <c r="F199" s="7" t="e">
        <f>IF((VLOOKUP($A199,'V2.5.2 Measures'!$C:$W,9,FALSE)&lt;&gt;"")*AND(VLOOKUP($A199,'V2.5.2 Measures'!$C:$W,9,FALSE)&lt;&gt;"TBD"),VLOOKUP($A199,'V2.5.2 Measures'!$C:$W,9,FALSE),"N/A")</f>
        <v>#REF!</v>
      </c>
      <c r="G199" s="7" t="e">
        <f>IF((VLOOKUP($A199,'V2.5.2 Measures'!$C:$W,10,FALSE)&lt;&gt;"")*AND(VLOOKUP($A199,'V2.5.2 Measures'!$C:$W,10,FALSE)&lt;&gt;"TBD"),VLOOKUP($A199,'V2.5.2 Measures'!$C:$W,10,FALSE),"N/A")</f>
        <v>#REF!</v>
      </c>
      <c r="H199" s="7" t="e">
        <f>IF(VLOOKUP($A199,'V2.5.2 Measures'!$C:$W,14,FALSE)&lt;&gt; "", VLOOKUP($A199,'V2.5.2 Measures'!$C:$W,14,FALSE),"N/A")</f>
        <v>#REF!</v>
      </c>
      <c r="I199" s="7" t="e">
        <f>IF(VLOOKUP($A199,'V2.5.2 Measures'!$C:$W,15,FALSE)&lt;&gt; "", VLOOKUP($A199,'V2.5.2 Measures'!$C:$W,15,FALSE),"N/A")</f>
        <v>#REF!</v>
      </c>
      <c r="J199" s="7" t="e">
        <f>IF(VLOOKUP($A199,'V2.5.2 Measures'!$C:$W,16,FALSE)&lt;&gt; "", VLOOKUP($A199,'V2.5.2 Measures'!$C:$W,16,FALSE),"N/A")</f>
        <v>#REF!</v>
      </c>
      <c r="K199" s="7" t="e">
        <f>IF(VLOOKUP($A199,'V2.5.2 Measures'!$C:$W,17,FALSE)&lt;&gt; "", VLOOKUP($A199,'V2.5.2 Measures'!$C:$W,17,FALSE),"N/A")</f>
        <v>#REF!</v>
      </c>
      <c r="L199" s="7" t="e">
        <f>IF(VLOOKUP($A199,'V2.5.2 Measures'!$C:$W,18,FALSE)&lt;&gt; "", VLOOKUP($A199,'V2.5.2 Measures'!$C:$W,18,FALSE),"N/A")</f>
        <v>#REF!</v>
      </c>
      <c r="M199" s="7" t="e">
        <f>IF(VLOOKUP($A199,'V2.5.2 Measures'!$C:$W,19,FALSE)&lt;&gt; "", VLOOKUP($A199,'V2.5.2 Measures'!$C:$W,19,FALSE),"N/A")</f>
        <v>#REF!</v>
      </c>
      <c r="N199" s="7" t="e">
        <f>IF(VLOOKUP($A199,'V2.5.2 Measures'!$C:$W,20,FALSE)&lt;&gt; "", VLOOKUP($A199,'V2.5.2 Measures'!$C:$W,20,FALSE),"N/A")</f>
        <v>#REF!</v>
      </c>
      <c r="O199" s="7" t="e">
        <f>IF(VLOOKUP($A199,'V2.5.2 Measures'!$C:$W,21,FALSE)&lt;&gt; "", VLOOKUP($A199,'V2.5.2 Measures'!$C:$W,21,FALSE),"N/A")</f>
        <v>#REF!</v>
      </c>
      <c r="P199" s="7" t="e">
        <f>IF(VLOOKUP($A199,'V2.5.2 Measures'!$C:$W,22,FALSE)&lt;&gt; "", VLOOKUP($A199,'V2.5.2 Measures'!$C:$W,22,FALSE),"N/A")</f>
        <v>#REF!</v>
      </c>
      <c r="Q199" s="7" t="e">
        <f>IF(VLOOKUP($A199,'V2.5.2 Measures'!$C:$W,23,FALSE)&lt;&gt; "", VLOOKUP($A199,'V2.5.2 Measures'!$C:$W,23,FALSE),"N/A")</f>
        <v>#REF!</v>
      </c>
      <c r="R199" s="7" t="e">
        <f>IF(VLOOKUP($A199,'V2.5.2 Measures'!$C:$W,24,FALSE)&lt;&gt; "", VLOOKUP($A199,'V2.5.2 Measures'!$C:$W,24,FALSE),"N/A")</f>
        <v>#REF!</v>
      </c>
      <c r="S199" s="7" t="e">
        <f>IF(VLOOKUP($A199,'V2.5.2 Measures'!$C:$W,25,FALSE)&lt;&gt; "", VLOOKUP($A199,'V2.5.2 Measures'!$C:$W,25,FALSE),"N/A")</f>
        <v>#REF!</v>
      </c>
      <c r="T199" s="7" t="e">
        <f>IF(VLOOKUP($A199,'V2.5.2 Measures'!$C:$W,2,FALSE)&lt;&gt; "", VLOOKUP($A199,'V2.5.2 Measures'!$C:$W,2,FALSE),"N/A")</f>
        <v>#REF!</v>
      </c>
      <c r="U199" s="7" t="e">
        <f>IF(VLOOKUP($A199,'V2.5.2 Measures'!$C:$W,3,FALSE)&lt;&gt; "", VLOOKUP($A199,'V2.5.2 Measures'!$C:$W,3,FALSE),"N/A")</f>
        <v>#REF!</v>
      </c>
      <c r="V199" s="7" t="e">
        <f>IF(VLOOKUP($A199,'V2.5.2 Measures'!$C:$W,26,FALSE)&lt;&gt; "", VLOOKUP($A199,'V2.5.2 Measures'!$C:$W,26,FALSE),"N/A")</f>
        <v>#REF!</v>
      </c>
      <c r="W199" s="7" t="e">
        <f>IF(VLOOKUP($A199,'V2.5.2 Measures'!$C:$W,44,FALSE)&lt;&gt; "", VLOOKUP($A199,'V2.5.2 Measures'!$C:$W,44,FALSE),"N/A")</f>
        <v>#REF!</v>
      </c>
    </row>
    <row r="200" spans="1:23" x14ac:dyDescent="0.35">
      <c r="A200" s="7" t="e">
        <f>'V2.5.2 Measures'!#REF!</f>
        <v>#REF!</v>
      </c>
      <c r="B200" s="7" t="e">
        <f>VLOOKUP($A200,'V2.5.2 Measures'!$C:$W,6,FALSE)</f>
        <v>#REF!</v>
      </c>
      <c r="C200" s="7" t="e">
        <f>VLOOKUP($A200,'V2.5.2 Measures'!$C:$W,8,FALSE)</f>
        <v>#REF!</v>
      </c>
      <c r="D200" s="7" t="e">
        <f>IF(VLOOKUP($A200,'V2.5.2 Measures'!$C:$W,4,FALSE)="","",VLOOKUP($A200,'V2.5.2 Measures'!$C:$W,4,FALSE))</f>
        <v>#REF!</v>
      </c>
      <c r="E200" s="7" t="e">
        <f>IF((VLOOKUP($A200,'V2.5.2 Measures'!$C:$W,8,FALSE)&lt;&gt;"")*AND(VLOOKUP($A200,'V2.5.2 Measures'!$C:$W,8,FALSE)&lt;&gt;"TBD"),VLOOKUP($A200,'V2.5.2 Measures'!$C:$W,8,FALSE),"N/A")</f>
        <v>#REF!</v>
      </c>
      <c r="F200" s="7" t="e">
        <f>IF((VLOOKUP($A200,'V2.5.2 Measures'!$C:$W,9,FALSE)&lt;&gt;"")*AND(VLOOKUP($A200,'V2.5.2 Measures'!$C:$W,9,FALSE)&lt;&gt;"TBD"),VLOOKUP($A200,'V2.5.2 Measures'!$C:$W,9,FALSE),"N/A")</f>
        <v>#REF!</v>
      </c>
      <c r="G200" s="7" t="e">
        <f>IF((VLOOKUP($A200,'V2.5.2 Measures'!$C:$W,10,FALSE)&lt;&gt;"")*AND(VLOOKUP($A200,'V2.5.2 Measures'!$C:$W,10,FALSE)&lt;&gt;"TBD"),VLOOKUP($A200,'V2.5.2 Measures'!$C:$W,10,FALSE),"N/A")</f>
        <v>#REF!</v>
      </c>
      <c r="H200" s="7" t="e">
        <f>IF(VLOOKUP($A200,'V2.5.2 Measures'!$C:$W,14,FALSE)&lt;&gt; "", VLOOKUP($A200,'V2.5.2 Measures'!$C:$W,14,FALSE),"N/A")</f>
        <v>#REF!</v>
      </c>
      <c r="I200" s="7" t="e">
        <f>IF(VLOOKUP($A200,'V2.5.2 Measures'!$C:$W,15,FALSE)&lt;&gt; "", VLOOKUP($A200,'V2.5.2 Measures'!$C:$W,15,FALSE),"N/A")</f>
        <v>#REF!</v>
      </c>
      <c r="J200" s="7" t="e">
        <f>IF(VLOOKUP($A200,'V2.5.2 Measures'!$C:$W,16,FALSE)&lt;&gt; "", VLOOKUP($A200,'V2.5.2 Measures'!$C:$W,16,FALSE),"N/A")</f>
        <v>#REF!</v>
      </c>
      <c r="K200" s="7" t="e">
        <f>IF(VLOOKUP($A200,'V2.5.2 Measures'!$C:$W,17,FALSE)&lt;&gt; "", VLOOKUP($A200,'V2.5.2 Measures'!$C:$W,17,FALSE),"N/A")</f>
        <v>#REF!</v>
      </c>
      <c r="L200" s="7" t="e">
        <f>IF(VLOOKUP($A200,'V2.5.2 Measures'!$C:$W,18,FALSE)&lt;&gt; "", VLOOKUP($A200,'V2.5.2 Measures'!$C:$W,18,FALSE),"N/A")</f>
        <v>#REF!</v>
      </c>
      <c r="M200" s="7" t="e">
        <f>IF(VLOOKUP($A200,'V2.5.2 Measures'!$C:$W,19,FALSE)&lt;&gt; "", VLOOKUP($A200,'V2.5.2 Measures'!$C:$W,19,FALSE),"N/A")</f>
        <v>#REF!</v>
      </c>
      <c r="N200" s="7" t="e">
        <f>IF(VLOOKUP($A200,'V2.5.2 Measures'!$C:$W,20,FALSE)&lt;&gt; "", VLOOKUP($A200,'V2.5.2 Measures'!$C:$W,20,FALSE),"N/A")</f>
        <v>#REF!</v>
      </c>
      <c r="O200" s="7" t="e">
        <f>IF(VLOOKUP($A200,'V2.5.2 Measures'!$C:$W,21,FALSE)&lt;&gt; "", VLOOKUP($A200,'V2.5.2 Measures'!$C:$W,21,FALSE),"N/A")</f>
        <v>#REF!</v>
      </c>
      <c r="P200" s="7" t="e">
        <f>IF(VLOOKUP($A200,'V2.5.2 Measures'!$C:$W,22,FALSE)&lt;&gt; "", VLOOKUP($A200,'V2.5.2 Measures'!$C:$W,22,FALSE),"N/A")</f>
        <v>#REF!</v>
      </c>
      <c r="Q200" s="7" t="e">
        <f>IF(VLOOKUP($A200,'V2.5.2 Measures'!$C:$W,23,FALSE)&lt;&gt; "", VLOOKUP($A200,'V2.5.2 Measures'!$C:$W,23,FALSE),"N/A")</f>
        <v>#REF!</v>
      </c>
      <c r="R200" s="7" t="e">
        <f>IF(VLOOKUP($A200,'V2.5.2 Measures'!$C:$W,24,FALSE)&lt;&gt; "", VLOOKUP($A200,'V2.5.2 Measures'!$C:$W,24,FALSE),"N/A")</f>
        <v>#REF!</v>
      </c>
      <c r="S200" s="7" t="e">
        <f>IF(VLOOKUP($A200,'V2.5.2 Measures'!$C:$W,25,FALSE)&lt;&gt; "", VLOOKUP($A200,'V2.5.2 Measures'!$C:$W,25,FALSE),"N/A")</f>
        <v>#REF!</v>
      </c>
      <c r="T200" s="7" t="e">
        <f>IF(VLOOKUP($A200,'V2.5.2 Measures'!$C:$W,2,FALSE)&lt;&gt; "", VLOOKUP($A200,'V2.5.2 Measures'!$C:$W,2,FALSE),"N/A")</f>
        <v>#REF!</v>
      </c>
      <c r="U200" s="7" t="e">
        <f>IF(VLOOKUP($A200,'V2.5.2 Measures'!$C:$W,3,FALSE)&lt;&gt; "", VLOOKUP($A200,'V2.5.2 Measures'!$C:$W,3,FALSE),"N/A")</f>
        <v>#REF!</v>
      </c>
      <c r="V200" s="7" t="e">
        <f>IF(VLOOKUP($A200,'V2.5.2 Measures'!$C:$W,26,FALSE)&lt;&gt; "", VLOOKUP($A200,'V2.5.2 Measures'!$C:$W,26,FALSE),"N/A")</f>
        <v>#REF!</v>
      </c>
      <c r="W200" s="7" t="e">
        <f>IF(VLOOKUP($A200,'V2.5.2 Measures'!$C:$W,44,FALSE)&lt;&gt; "", VLOOKUP($A200,'V2.5.2 Measures'!$C:$W,44,FALSE),"N/A")</f>
        <v>#REF!</v>
      </c>
    </row>
    <row r="201" spans="1:23" x14ac:dyDescent="0.35">
      <c r="A201" s="7" t="e">
        <f>'V2.5.2 Measures'!#REF!</f>
        <v>#REF!</v>
      </c>
      <c r="B201" s="7" t="e">
        <f>VLOOKUP($A201,'V2.5.2 Measures'!$C:$W,6,FALSE)</f>
        <v>#REF!</v>
      </c>
      <c r="C201" s="7" t="e">
        <f>VLOOKUP($A201,'V2.5.2 Measures'!$C:$W,8,FALSE)</f>
        <v>#REF!</v>
      </c>
      <c r="D201" s="7" t="e">
        <f>IF(VLOOKUP($A201,'V2.5.2 Measures'!$C:$W,4,FALSE)="","",VLOOKUP($A201,'V2.5.2 Measures'!$C:$W,4,FALSE))</f>
        <v>#REF!</v>
      </c>
      <c r="E201" s="7" t="e">
        <f>IF((VLOOKUP($A201,'V2.5.2 Measures'!$C:$W,8,FALSE)&lt;&gt;"")*AND(VLOOKUP($A201,'V2.5.2 Measures'!$C:$W,8,FALSE)&lt;&gt;"TBD"),VLOOKUP($A201,'V2.5.2 Measures'!$C:$W,8,FALSE),"N/A")</f>
        <v>#REF!</v>
      </c>
      <c r="F201" s="7" t="e">
        <f>IF((VLOOKUP($A201,'V2.5.2 Measures'!$C:$W,9,FALSE)&lt;&gt;"")*AND(VLOOKUP($A201,'V2.5.2 Measures'!$C:$W,9,FALSE)&lt;&gt;"TBD"),VLOOKUP($A201,'V2.5.2 Measures'!$C:$W,9,FALSE),"N/A")</f>
        <v>#REF!</v>
      </c>
      <c r="G201" s="7" t="e">
        <f>IF((VLOOKUP($A201,'V2.5.2 Measures'!$C:$W,10,FALSE)&lt;&gt;"")*AND(VLOOKUP($A201,'V2.5.2 Measures'!$C:$W,10,FALSE)&lt;&gt;"TBD"),VLOOKUP($A201,'V2.5.2 Measures'!$C:$W,10,FALSE),"N/A")</f>
        <v>#REF!</v>
      </c>
      <c r="H201" s="7" t="e">
        <f>IF(VLOOKUP($A201,'V2.5.2 Measures'!$C:$W,14,FALSE)&lt;&gt; "", VLOOKUP($A201,'V2.5.2 Measures'!$C:$W,14,FALSE),"N/A")</f>
        <v>#REF!</v>
      </c>
      <c r="I201" s="7" t="e">
        <f>IF(VLOOKUP($A201,'V2.5.2 Measures'!$C:$W,15,FALSE)&lt;&gt; "", VLOOKUP($A201,'V2.5.2 Measures'!$C:$W,15,FALSE),"N/A")</f>
        <v>#REF!</v>
      </c>
      <c r="J201" s="7" t="e">
        <f>IF(VLOOKUP($A201,'V2.5.2 Measures'!$C:$W,16,FALSE)&lt;&gt; "", VLOOKUP($A201,'V2.5.2 Measures'!$C:$W,16,FALSE),"N/A")</f>
        <v>#REF!</v>
      </c>
      <c r="K201" s="7" t="e">
        <f>IF(VLOOKUP($A201,'V2.5.2 Measures'!$C:$W,17,FALSE)&lt;&gt; "", VLOOKUP($A201,'V2.5.2 Measures'!$C:$W,17,FALSE),"N/A")</f>
        <v>#REF!</v>
      </c>
      <c r="L201" s="7" t="e">
        <f>IF(VLOOKUP($A201,'V2.5.2 Measures'!$C:$W,18,FALSE)&lt;&gt; "", VLOOKUP($A201,'V2.5.2 Measures'!$C:$W,18,FALSE),"N/A")</f>
        <v>#REF!</v>
      </c>
      <c r="M201" s="7" t="e">
        <f>IF(VLOOKUP($A201,'V2.5.2 Measures'!$C:$W,19,FALSE)&lt;&gt; "", VLOOKUP($A201,'V2.5.2 Measures'!$C:$W,19,FALSE),"N/A")</f>
        <v>#REF!</v>
      </c>
      <c r="N201" s="7" t="e">
        <f>IF(VLOOKUP($A201,'V2.5.2 Measures'!$C:$W,20,FALSE)&lt;&gt; "", VLOOKUP($A201,'V2.5.2 Measures'!$C:$W,20,FALSE),"N/A")</f>
        <v>#REF!</v>
      </c>
      <c r="O201" s="7" t="e">
        <f>IF(VLOOKUP($A201,'V2.5.2 Measures'!$C:$W,21,FALSE)&lt;&gt; "", VLOOKUP($A201,'V2.5.2 Measures'!$C:$W,21,FALSE),"N/A")</f>
        <v>#REF!</v>
      </c>
      <c r="P201" s="7" t="e">
        <f>IF(VLOOKUP($A201,'V2.5.2 Measures'!$C:$W,22,FALSE)&lt;&gt; "", VLOOKUP($A201,'V2.5.2 Measures'!$C:$W,22,FALSE),"N/A")</f>
        <v>#REF!</v>
      </c>
      <c r="Q201" s="7" t="e">
        <f>IF(VLOOKUP($A201,'V2.5.2 Measures'!$C:$W,23,FALSE)&lt;&gt; "", VLOOKUP($A201,'V2.5.2 Measures'!$C:$W,23,FALSE),"N/A")</f>
        <v>#REF!</v>
      </c>
      <c r="R201" s="7" t="e">
        <f>IF(VLOOKUP($A201,'V2.5.2 Measures'!$C:$W,24,FALSE)&lt;&gt; "", VLOOKUP($A201,'V2.5.2 Measures'!$C:$W,24,FALSE),"N/A")</f>
        <v>#REF!</v>
      </c>
      <c r="S201" s="7" t="e">
        <f>IF(VLOOKUP($A201,'V2.5.2 Measures'!$C:$W,25,FALSE)&lt;&gt; "", VLOOKUP($A201,'V2.5.2 Measures'!$C:$W,25,FALSE),"N/A")</f>
        <v>#REF!</v>
      </c>
      <c r="T201" s="7" t="e">
        <f>IF(VLOOKUP($A201,'V2.5.2 Measures'!$C:$W,2,FALSE)&lt;&gt; "", VLOOKUP($A201,'V2.5.2 Measures'!$C:$W,2,FALSE),"N/A")</f>
        <v>#REF!</v>
      </c>
      <c r="U201" s="7" t="e">
        <f>IF(VLOOKUP($A201,'V2.5.2 Measures'!$C:$W,3,FALSE)&lt;&gt; "", VLOOKUP($A201,'V2.5.2 Measures'!$C:$W,3,FALSE),"N/A")</f>
        <v>#REF!</v>
      </c>
      <c r="V201" s="7" t="e">
        <f>IF(VLOOKUP($A201,'V2.5.2 Measures'!$C:$W,26,FALSE)&lt;&gt; "", VLOOKUP($A201,'V2.5.2 Measures'!$C:$W,26,FALSE),"N/A")</f>
        <v>#REF!</v>
      </c>
      <c r="W201" s="7" t="e">
        <f>IF(VLOOKUP($A201,'V2.5.2 Measures'!$C:$W,44,FALSE)&lt;&gt; "", VLOOKUP($A201,'V2.5.2 Measures'!$C:$W,44,FALSE),"N/A")</f>
        <v>#REF!</v>
      </c>
    </row>
    <row r="202" spans="1:23" x14ac:dyDescent="0.35">
      <c r="A202" s="7" t="e">
        <f>'V2.5.2 Measures'!#REF!</f>
        <v>#REF!</v>
      </c>
      <c r="B202" s="7" t="e">
        <f>VLOOKUP($A202,'V2.5.2 Measures'!$C:$W,6,FALSE)</f>
        <v>#REF!</v>
      </c>
      <c r="C202" s="7" t="e">
        <f>VLOOKUP($A202,'V2.5.2 Measures'!$C:$W,8,FALSE)</f>
        <v>#REF!</v>
      </c>
      <c r="D202" s="7" t="e">
        <f>IF(VLOOKUP($A202,'V2.5.2 Measures'!$C:$W,4,FALSE)="","",VLOOKUP($A202,'V2.5.2 Measures'!$C:$W,4,FALSE))</f>
        <v>#REF!</v>
      </c>
      <c r="E202" s="7" t="e">
        <f>IF((VLOOKUP($A202,'V2.5.2 Measures'!$C:$W,8,FALSE)&lt;&gt;"")*AND(VLOOKUP($A202,'V2.5.2 Measures'!$C:$W,8,FALSE)&lt;&gt;"TBD"),VLOOKUP($A202,'V2.5.2 Measures'!$C:$W,8,FALSE),"N/A")</f>
        <v>#REF!</v>
      </c>
      <c r="F202" s="7" t="e">
        <f>IF((VLOOKUP($A202,'V2.5.2 Measures'!$C:$W,9,FALSE)&lt;&gt;"")*AND(VLOOKUP($A202,'V2.5.2 Measures'!$C:$W,9,FALSE)&lt;&gt;"TBD"),VLOOKUP($A202,'V2.5.2 Measures'!$C:$W,9,FALSE),"N/A")</f>
        <v>#REF!</v>
      </c>
      <c r="G202" s="7" t="e">
        <f>IF((VLOOKUP($A202,'V2.5.2 Measures'!$C:$W,10,FALSE)&lt;&gt;"")*AND(VLOOKUP($A202,'V2.5.2 Measures'!$C:$W,10,FALSE)&lt;&gt;"TBD"),VLOOKUP($A202,'V2.5.2 Measures'!$C:$W,10,FALSE),"N/A")</f>
        <v>#REF!</v>
      </c>
      <c r="H202" s="7" t="e">
        <f>IF(VLOOKUP($A202,'V2.5.2 Measures'!$C:$W,14,FALSE)&lt;&gt; "", VLOOKUP($A202,'V2.5.2 Measures'!$C:$W,14,FALSE),"N/A")</f>
        <v>#REF!</v>
      </c>
      <c r="I202" s="7" t="e">
        <f>IF(VLOOKUP($A202,'V2.5.2 Measures'!$C:$W,15,FALSE)&lt;&gt; "", VLOOKUP($A202,'V2.5.2 Measures'!$C:$W,15,FALSE),"N/A")</f>
        <v>#REF!</v>
      </c>
      <c r="J202" s="7" t="e">
        <f>IF(VLOOKUP($A202,'V2.5.2 Measures'!$C:$W,16,FALSE)&lt;&gt; "", VLOOKUP($A202,'V2.5.2 Measures'!$C:$W,16,FALSE),"N/A")</f>
        <v>#REF!</v>
      </c>
      <c r="K202" s="7" t="e">
        <f>IF(VLOOKUP($A202,'V2.5.2 Measures'!$C:$W,17,FALSE)&lt;&gt; "", VLOOKUP($A202,'V2.5.2 Measures'!$C:$W,17,FALSE),"N/A")</f>
        <v>#REF!</v>
      </c>
      <c r="L202" s="7" t="e">
        <f>IF(VLOOKUP($A202,'V2.5.2 Measures'!$C:$W,18,FALSE)&lt;&gt; "", VLOOKUP($A202,'V2.5.2 Measures'!$C:$W,18,FALSE),"N/A")</f>
        <v>#REF!</v>
      </c>
      <c r="M202" s="7" t="e">
        <f>IF(VLOOKUP($A202,'V2.5.2 Measures'!$C:$W,19,FALSE)&lt;&gt; "", VLOOKUP($A202,'V2.5.2 Measures'!$C:$W,19,FALSE),"N/A")</f>
        <v>#REF!</v>
      </c>
      <c r="N202" s="7" t="e">
        <f>IF(VLOOKUP($A202,'V2.5.2 Measures'!$C:$W,20,FALSE)&lt;&gt; "", VLOOKUP($A202,'V2.5.2 Measures'!$C:$W,20,FALSE),"N/A")</f>
        <v>#REF!</v>
      </c>
      <c r="O202" s="7" t="e">
        <f>IF(VLOOKUP($A202,'V2.5.2 Measures'!$C:$W,21,FALSE)&lt;&gt; "", VLOOKUP($A202,'V2.5.2 Measures'!$C:$W,21,FALSE),"N/A")</f>
        <v>#REF!</v>
      </c>
      <c r="P202" s="7" t="e">
        <f>IF(VLOOKUP($A202,'V2.5.2 Measures'!$C:$W,22,FALSE)&lt;&gt; "", VLOOKUP($A202,'V2.5.2 Measures'!$C:$W,22,FALSE),"N/A")</f>
        <v>#REF!</v>
      </c>
      <c r="Q202" s="7" t="e">
        <f>IF(VLOOKUP($A202,'V2.5.2 Measures'!$C:$W,23,FALSE)&lt;&gt; "", VLOOKUP($A202,'V2.5.2 Measures'!$C:$W,23,FALSE),"N/A")</f>
        <v>#REF!</v>
      </c>
      <c r="R202" s="7" t="e">
        <f>IF(VLOOKUP($A202,'V2.5.2 Measures'!$C:$W,24,FALSE)&lt;&gt; "", VLOOKUP($A202,'V2.5.2 Measures'!$C:$W,24,FALSE),"N/A")</f>
        <v>#REF!</v>
      </c>
      <c r="S202" s="7" t="e">
        <f>IF(VLOOKUP($A202,'V2.5.2 Measures'!$C:$W,25,FALSE)&lt;&gt; "", VLOOKUP($A202,'V2.5.2 Measures'!$C:$W,25,FALSE),"N/A")</f>
        <v>#REF!</v>
      </c>
      <c r="T202" s="7" t="e">
        <f>IF(VLOOKUP($A202,'V2.5.2 Measures'!$C:$W,2,FALSE)&lt;&gt; "", VLOOKUP($A202,'V2.5.2 Measures'!$C:$W,2,FALSE),"N/A")</f>
        <v>#REF!</v>
      </c>
      <c r="U202" s="7" t="e">
        <f>IF(VLOOKUP($A202,'V2.5.2 Measures'!$C:$W,3,FALSE)&lt;&gt; "", VLOOKUP($A202,'V2.5.2 Measures'!$C:$W,3,FALSE),"N/A")</f>
        <v>#REF!</v>
      </c>
      <c r="V202" s="7" t="e">
        <f>IF(VLOOKUP($A202,'V2.5.2 Measures'!$C:$W,26,FALSE)&lt;&gt; "", VLOOKUP($A202,'V2.5.2 Measures'!$C:$W,26,FALSE),"N/A")</f>
        <v>#REF!</v>
      </c>
      <c r="W202" s="7" t="e">
        <f>IF(VLOOKUP($A202,'V2.5.2 Measures'!$C:$W,44,FALSE)&lt;&gt; "", VLOOKUP($A202,'V2.5.2 Measures'!$C:$W,44,FALSE),"N/A")</f>
        <v>#REF!</v>
      </c>
    </row>
    <row r="203" spans="1:23" x14ac:dyDescent="0.35">
      <c r="A203" s="7" t="e">
        <f>'V2.5.2 Measures'!#REF!</f>
        <v>#REF!</v>
      </c>
      <c r="B203" s="7" t="e">
        <f>VLOOKUP($A203,'V2.5.2 Measures'!$C:$W,6,FALSE)</f>
        <v>#REF!</v>
      </c>
      <c r="C203" s="7" t="e">
        <f>VLOOKUP($A203,'V2.5.2 Measures'!$C:$W,8,FALSE)</f>
        <v>#REF!</v>
      </c>
      <c r="D203" s="7" t="e">
        <f>IF(VLOOKUP($A203,'V2.5.2 Measures'!$C:$W,4,FALSE)="","",VLOOKUP($A203,'V2.5.2 Measures'!$C:$W,4,FALSE))</f>
        <v>#REF!</v>
      </c>
      <c r="E203" s="7" t="e">
        <f>IF((VLOOKUP($A203,'V2.5.2 Measures'!$C:$W,8,FALSE)&lt;&gt;"")*AND(VLOOKUP($A203,'V2.5.2 Measures'!$C:$W,8,FALSE)&lt;&gt;"TBD"),VLOOKUP($A203,'V2.5.2 Measures'!$C:$W,8,FALSE),"N/A")</f>
        <v>#REF!</v>
      </c>
      <c r="F203" s="7" t="e">
        <f>IF((VLOOKUP($A203,'V2.5.2 Measures'!$C:$W,9,FALSE)&lt;&gt;"")*AND(VLOOKUP($A203,'V2.5.2 Measures'!$C:$W,9,FALSE)&lt;&gt;"TBD"),VLOOKUP($A203,'V2.5.2 Measures'!$C:$W,9,FALSE),"N/A")</f>
        <v>#REF!</v>
      </c>
      <c r="G203" s="7" t="e">
        <f>IF((VLOOKUP($A203,'V2.5.2 Measures'!$C:$W,10,FALSE)&lt;&gt;"")*AND(VLOOKUP($A203,'V2.5.2 Measures'!$C:$W,10,FALSE)&lt;&gt;"TBD"),VLOOKUP($A203,'V2.5.2 Measures'!$C:$W,10,FALSE),"N/A")</f>
        <v>#REF!</v>
      </c>
      <c r="H203" s="7" t="e">
        <f>IF(VLOOKUP($A203,'V2.5.2 Measures'!$C:$W,14,FALSE)&lt;&gt; "", VLOOKUP($A203,'V2.5.2 Measures'!$C:$W,14,FALSE),"N/A")</f>
        <v>#REF!</v>
      </c>
      <c r="I203" s="7" t="e">
        <f>IF(VLOOKUP($A203,'V2.5.2 Measures'!$C:$W,15,FALSE)&lt;&gt; "", VLOOKUP($A203,'V2.5.2 Measures'!$C:$W,15,FALSE),"N/A")</f>
        <v>#REF!</v>
      </c>
      <c r="J203" s="7" t="e">
        <f>IF(VLOOKUP($A203,'V2.5.2 Measures'!$C:$W,16,FALSE)&lt;&gt; "", VLOOKUP($A203,'V2.5.2 Measures'!$C:$W,16,FALSE),"N/A")</f>
        <v>#REF!</v>
      </c>
      <c r="K203" s="7" t="e">
        <f>IF(VLOOKUP($A203,'V2.5.2 Measures'!$C:$W,17,FALSE)&lt;&gt; "", VLOOKUP($A203,'V2.5.2 Measures'!$C:$W,17,FALSE),"N/A")</f>
        <v>#REF!</v>
      </c>
      <c r="L203" s="7" t="e">
        <f>IF(VLOOKUP($A203,'V2.5.2 Measures'!$C:$W,18,FALSE)&lt;&gt; "", VLOOKUP($A203,'V2.5.2 Measures'!$C:$W,18,FALSE),"N/A")</f>
        <v>#REF!</v>
      </c>
      <c r="M203" s="7" t="e">
        <f>IF(VLOOKUP($A203,'V2.5.2 Measures'!$C:$W,19,FALSE)&lt;&gt; "", VLOOKUP($A203,'V2.5.2 Measures'!$C:$W,19,FALSE),"N/A")</f>
        <v>#REF!</v>
      </c>
      <c r="N203" s="7" t="e">
        <f>IF(VLOOKUP($A203,'V2.5.2 Measures'!$C:$W,20,FALSE)&lt;&gt; "", VLOOKUP($A203,'V2.5.2 Measures'!$C:$W,20,FALSE),"N/A")</f>
        <v>#REF!</v>
      </c>
      <c r="O203" s="7" t="e">
        <f>IF(VLOOKUP($A203,'V2.5.2 Measures'!$C:$W,21,FALSE)&lt;&gt; "", VLOOKUP($A203,'V2.5.2 Measures'!$C:$W,21,FALSE),"N/A")</f>
        <v>#REF!</v>
      </c>
      <c r="P203" s="7" t="e">
        <f>IF(VLOOKUP($A203,'V2.5.2 Measures'!$C:$W,22,FALSE)&lt;&gt; "", VLOOKUP($A203,'V2.5.2 Measures'!$C:$W,22,FALSE),"N/A")</f>
        <v>#REF!</v>
      </c>
      <c r="Q203" s="7" t="e">
        <f>IF(VLOOKUP($A203,'V2.5.2 Measures'!$C:$W,23,FALSE)&lt;&gt; "", VLOOKUP($A203,'V2.5.2 Measures'!$C:$W,23,FALSE),"N/A")</f>
        <v>#REF!</v>
      </c>
      <c r="R203" s="7" t="e">
        <f>IF(VLOOKUP($A203,'V2.5.2 Measures'!$C:$W,24,FALSE)&lt;&gt; "", VLOOKUP($A203,'V2.5.2 Measures'!$C:$W,24,FALSE),"N/A")</f>
        <v>#REF!</v>
      </c>
      <c r="S203" s="7" t="e">
        <f>IF(VLOOKUP($A203,'V2.5.2 Measures'!$C:$W,25,FALSE)&lt;&gt; "", VLOOKUP($A203,'V2.5.2 Measures'!$C:$W,25,FALSE),"N/A")</f>
        <v>#REF!</v>
      </c>
      <c r="T203" s="7" t="e">
        <f>IF(VLOOKUP($A203,'V2.5.2 Measures'!$C:$W,2,FALSE)&lt;&gt; "", VLOOKUP($A203,'V2.5.2 Measures'!$C:$W,2,FALSE),"N/A")</f>
        <v>#REF!</v>
      </c>
      <c r="U203" s="7" t="e">
        <f>IF(VLOOKUP($A203,'V2.5.2 Measures'!$C:$W,3,FALSE)&lt;&gt; "", VLOOKUP($A203,'V2.5.2 Measures'!$C:$W,3,FALSE),"N/A")</f>
        <v>#REF!</v>
      </c>
      <c r="V203" s="7" t="e">
        <f>IF(VLOOKUP($A203,'V2.5.2 Measures'!$C:$W,26,FALSE)&lt;&gt; "", VLOOKUP($A203,'V2.5.2 Measures'!$C:$W,26,FALSE),"N/A")</f>
        <v>#REF!</v>
      </c>
      <c r="W203" s="7" t="e">
        <f>IF(VLOOKUP($A203,'V2.5.2 Measures'!$C:$W,44,FALSE)&lt;&gt; "", VLOOKUP($A203,'V2.5.2 Measures'!$C:$W,44,FALSE),"N/A")</f>
        <v>#REF!</v>
      </c>
    </row>
    <row r="204" spans="1:23" x14ac:dyDescent="0.35">
      <c r="A204" s="7" t="e">
        <f>'V2.5.2 Measures'!#REF!</f>
        <v>#REF!</v>
      </c>
      <c r="B204" s="7" t="e">
        <f>VLOOKUP($A204,'V2.5.2 Measures'!$C:$W,6,FALSE)</f>
        <v>#REF!</v>
      </c>
      <c r="C204" s="7" t="e">
        <f>VLOOKUP($A204,'V2.5.2 Measures'!$C:$W,8,FALSE)</f>
        <v>#REF!</v>
      </c>
      <c r="D204" s="7" t="e">
        <f>IF(VLOOKUP($A204,'V2.5.2 Measures'!$C:$W,4,FALSE)="","",VLOOKUP($A204,'V2.5.2 Measures'!$C:$W,4,FALSE))</f>
        <v>#REF!</v>
      </c>
      <c r="E204" s="7" t="e">
        <f>IF((VLOOKUP($A204,'V2.5.2 Measures'!$C:$W,8,FALSE)&lt;&gt;"")*AND(VLOOKUP($A204,'V2.5.2 Measures'!$C:$W,8,FALSE)&lt;&gt;"TBD"),VLOOKUP($A204,'V2.5.2 Measures'!$C:$W,8,FALSE),"N/A")</f>
        <v>#REF!</v>
      </c>
      <c r="F204" s="7" t="e">
        <f>IF((VLOOKUP($A204,'V2.5.2 Measures'!$C:$W,9,FALSE)&lt;&gt;"")*AND(VLOOKUP($A204,'V2.5.2 Measures'!$C:$W,9,FALSE)&lt;&gt;"TBD"),VLOOKUP($A204,'V2.5.2 Measures'!$C:$W,9,FALSE),"N/A")</f>
        <v>#REF!</v>
      </c>
      <c r="G204" s="7" t="e">
        <f>IF((VLOOKUP($A204,'V2.5.2 Measures'!$C:$W,10,FALSE)&lt;&gt;"")*AND(VLOOKUP($A204,'V2.5.2 Measures'!$C:$W,10,FALSE)&lt;&gt;"TBD"),VLOOKUP($A204,'V2.5.2 Measures'!$C:$W,10,FALSE),"N/A")</f>
        <v>#REF!</v>
      </c>
      <c r="H204" s="7" t="e">
        <f>IF(VLOOKUP($A204,'V2.5.2 Measures'!$C:$W,14,FALSE)&lt;&gt; "", VLOOKUP($A204,'V2.5.2 Measures'!$C:$W,14,FALSE),"N/A")</f>
        <v>#REF!</v>
      </c>
      <c r="I204" s="7" t="e">
        <f>IF(VLOOKUP($A204,'V2.5.2 Measures'!$C:$W,15,FALSE)&lt;&gt; "", VLOOKUP($A204,'V2.5.2 Measures'!$C:$W,15,FALSE),"N/A")</f>
        <v>#REF!</v>
      </c>
      <c r="J204" s="7" t="e">
        <f>IF(VLOOKUP($A204,'V2.5.2 Measures'!$C:$W,16,FALSE)&lt;&gt; "", VLOOKUP($A204,'V2.5.2 Measures'!$C:$W,16,FALSE),"N/A")</f>
        <v>#REF!</v>
      </c>
      <c r="K204" s="7" t="e">
        <f>IF(VLOOKUP($A204,'V2.5.2 Measures'!$C:$W,17,FALSE)&lt;&gt; "", VLOOKUP($A204,'V2.5.2 Measures'!$C:$W,17,FALSE),"N/A")</f>
        <v>#REF!</v>
      </c>
      <c r="L204" s="7" t="e">
        <f>IF(VLOOKUP($A204,'V2.5.2 Measures'!$C:$W,18,FALSE)&lt;&gt; "", VLOOKUP($A204,'V2.5.2 Measures'!$C:$W,18,FALSE),"N/A")</f>
        <v>#REF!</v>
      </c>
      <c r="M204" s="7" t="e">
        <f>IF(VLOOKUP($A204,'V2.5.2 Measures'!$C:$W,19,FALSE)&lt;&gt; "", VLOOKUP($A204,'V2.5.2 Measures'!$C:$W,19,FALSE),"N/A")</f>
        <v>#REF!</v>
      </c>
      <c r="N204" s="7" t="e">
        <f>IF(VLOOKUP($A204,'V2.5.2 Measures'!$C:$W,20,FALSE)&lt;&gt; "", VLOOKUP($A204,'V2.5.2 Measures'!$C:$W,20,FALSE),"N/A")</f>
        <v>#REF!</v>
      </c>
      <c r="O204" s="7" t="e">
        <f>IF(VLOOKUP($A204,'V2.5.2 Measures'!$C:$W,21,FALSE)&lt;&gt; "", VLOOKUP($A204,'V2.5.2 Measures'!$C:$W,21,FALSE),"N/A")</f>
        <v>#REF!</v>
      </c>
      <c r="P204" s="7" t="e">
        <f>IF(VLOOKUP($A204,'V2.5.2 Measures'!$C:$W,22,FALSE)&lt;&gt; "", VLOOKUP($A204,'V2.5.2 Measures'!$C:$W,22,FALSE),"N/A")</f>
        <v>#REF!</v>
      </c>
      <c r="Q204" s="7" t="e">
        <f>IF(VLOOKUP($A204,'V2.5.2 Measures'!$C:$W,23,FALSE)&lt;&gt; "", VLOOKUP($A204,'V2.5.2 Measures'!$C:$W,23,FALSE),"N/A")</f>
        <v>#REF!</v>
      </c>
      <c r="R204" s="7" t="e">
        <f>IF(VLOOKUP($A204,'V2.5.2 Measures'!$C:$W,24,FALSE)&lt;&gt; "", VLOOKUP($A204,'V2.5.2 Measures'!$C:$W,24,FALSE),"N/A")</f>
        <v>#REF!</v>
      </c>
      <c r="S204" s="7" t="e">
        <f>IF(VLOOKUP($A204,'V2.5.2 Measures'!$C:$W,25,FALSE)&lt;&gt; "", VLOOKUP($A204,'V2.5.2 Measures'!$C:$W,25,FALSE),"N/A")</f>
        <v>#REF!</v>
      </c>
      <c r="T204" s="7" t="e">
        <f>IF(VLOOKUP($A204,'V2.5.2 Measures'!$C:$W,2,FALSE)&lt;&gt; "", VLOOKUP($A204,'V2.5.2 Measures'!$C:$W,2,FALSE),"N/A")</f>
        <v>#REF!</v>
      </c>
      <c r="U204" s="7" t="e">
        <f>IF(VLOOKUP($A204,'V2.5.2 Measures'!$C:$W,3,FALSE)&lt;&gt; "", VLOOKUP($A204,'V2.5.2 Measures'!$C:$W,3,FALSE),"N/A")</f>
        <v>#REF!</v>
      </c>
      <c r="V204" s="7" t="e">
        <f>IF(VLOOKUP($A204,'V2.5.2 Measures'!$C:$W,26,FALSE)&lt;&gt; "", VLOOKUP($A204,'V2.5.2 Measures'!$C:$W,26,FALSE),"N/A")</f>
        <v>#REF!</v>
      </c>
      <c r="W204" s="7" t="e">
        <f>IF(VLOOKUP($A204,'V2.5.2 Measures'!$C:$W,44,FALSE)&lt;&gt; "", VLOOKUP($A204,'V2.5.2 Measures'!$C:$W,44,FALSE),"N/A")</f>
        <v>#REF!</v>
      </c>
    </row>
    <row r="205" spans="1:23" x14ac:dyDescent="0.35">
      <c r="A205" s="7" t="e">
        <f>'V2.5.2 Measures'!#REF!</f>
        <v>#REF!</v>
      </c>
      <c r="B205" s="7" t="e">
        <f>VLOOKUP($A205,'V2.5.2 Measures'!$C:$W,6,FALSE)</f>
        <v>#REF!</v>
      </c>
      <c r="C205" s="7" t="e">
        <f>VLOOKUP($A205,'V2.5.2 Measures'!$C:$W,8,FALSE)</f>
        <v>#REF!</v>
      </c>
      <c r="D205" s="7" t="e">
        <f>IF(VLOOKUP($A205,'V2.5.2 Measures'!$C:$W,4,FALSE)="","",VLOOKUP($A205,'V2.5.2 Measures'!$C:$W,4,FALSE))</f>
        <v>#REF!</v>
      </c>
      <c r="E205" s="7" t="e">
        <f>IF((VLOOKUP($A205,'V2.5.2 Measures'!$C:$W,8,FALSE)&lt;&gt;"")*AND(VLOOKUP($A205,'V2.5.2 Measures'!$C:$W,8,FALSE)&lt;&gt;"TBD"),VLOOKUP($A205,'V2.5.2 Measures'!$C:$W,8,FALSE),"N/A")</f>
        <v>#REF!</v>
      </c>
      <c r="F205" s="7" t="e">
        <f>IF((VLOOKUP($A205,'V2.5.2 Measures'!$C:$W,9,FALSE)&lt;&gt;"")*AND(VLOOKUP($A205,'V2.5.2 Measures'!$C:$W,9,FALSE)&lt;&gt;"TBD"),VLOOKUP($A205,'V2.5.2 Measures'!$C:$W,9,FALSE),"N/A")</f>
        <v>#REF!</v>
      </c>
      <c r="G205" s="7" t="e">
        <f>IF((VLOOKUP($A205,'V2.5.2 Measures'!$C:$W,10,FALSE)&lt;&gt;"")*AND(VLOOKUP($A205,'V2.5.2 Measures'!$C:$W,10,FALSE)&lt;&gt;"TBD"),VLOOKUP($A205,'V2.5.2 Measures'!$C:$W,10,FALSE),"N/A")</f>
        <v>#REF!</v>
      </c>
      <c r="H205" s="7" t="e">
        <f>IF(VLOOKUP($A205,'V2.5.2 Measures'!$C:$W,14,FALSE)&lt;&gt; "", VLOOKUP($A205,'V2.5.2 Measures'!$C:$W,14,FALSE),"N/A")</f>
        <v>#REF!</v>
      </c>
      <c r="I205" s="7" t="e">
        <f>IF(VLOOKUP($A205,'V2.5.2 Measures'!$C:$W,15,FALSE)&lt;&gt; "", VLOOKUP($A205,'V2.5.2 Measures'!$C:$W,15,FALSE),"N/A")</f>
        <v>#REF!</v>
      </c>
      <c r="J205" s="7" t="e">
        <f>IF(VLOOKUP($A205,'V2.5.2 Measures'!$C:$W,16,FALSE)&lt;&gt; "", VLOOKUP($A205,'V2.5.2 Measures'!$C:$W,16,FALSE),"N/A")</f>
        <v>#REF!</v>
      </c>
      <c r="K205" s="7" t="e">
        <f>IF(VLOOKUP($A205,'V2.5.2 Measures'!$C:$W,17,FALSE)&lt;&gt; "", VLOOKUP($A205,'V2.5.2 Measures'!$C:$W,17,FALSE),"N/A")</f>
        <v>#REF!</v>
      </c>
      <c r="L205" s="7" t="e">
        <f>IF(VLOOKUP($A205,'V2.5.2 Measures'!$C:$W,18,FALSE)&lt;&gt; "", VLOOKUP($A205,'V2.5.2 Measures'!$C:$W,18,FALSE),"N/A")</f>
        <v>#REF!</v>
      </c>
      <c r="M205" s="7" t="e">
        <f>IF(VLOOKUP($A205,'V2.5.2 Measures'!$C:$W,19,FALSE)&lt;&gt; "", VLOOKUP($A205,'V2.5.2 Measures'!$C:$W,19,FALSE),"N/A")</f>
        <v>#REF!</v>
      </c>
      <c r="N205" s="7" t="e">
        <f>IF(VLOOKUP($A205,'V2.5.2 Measures'!$C:$W,20,FALSE)&lt;&gt; "", VLOOKUP($A205,'V2.5.2 Measures'!$C:$W,20,FALSE),"N/A")</f>
        <v>#REF!</v>
      </c>
      <c r="O205" s="7" t="e">
        <f>IF(VLOOKUP($A205,'V2.5.2 Measures'!$C:$W,21,FALSE)&lt;&gt; "", VLOOKUP($A205,'V2.5.2 Measures'!$C:$W,21,FALSE),"N/A")</f>
        <v>#REF!</v>
      </c>
      <c r="P205" s="7" t="e">
        <f>IF(VLOOKUP($A205,'V2.5.2 Measures'!$C:$W,22,FALSE)&lt;&gt; "", VLOOKUP($A205,'V2.5.2 Measures'!$C:$W,22,FALSE),"N/A")</f>
        <v>#REF!</v>
      </c>
      <c r="Q205" s="7" t="e">
        <f>IF(VLOOKUP($A205,'V2.5.2 Measures'!$C:$W,23,FALSE)&lt;&gt; "", VLOOKUP($A205,'V2.5.2 Measures'!$C:$W,23,FALSE),"N/A")</f>
        <v>#REF!</v>
      </c>
      <c r="R205" s="7" t="e">
        <f>IF(VLOOKUP($A205,'V2.5.2 Measures'!$C:$W,24,FALSE)&lt;&gt; "", VLOOKUP($A205,'V2.5.2 Measures'!$C:$W,24,FALSE),"N/A")</f>
        <v>#REF!</v>
      </c>
      <c r="S205" s="7" t="e">
        <f>IF(VLOOKUP($A205,'V2.5.2 Measures'!$C:$W,25,FALSE)&lt;&gt; "", VLOOKUP($A205,'V2.5.2 Measures'!$C:$W,25,FALSE),"N/A")</f>
        <v>#REF!</v>
      </c>
      <c r="T205" s="7" t="e">
        <f>IF(VLOOKUP($A205,'V2.5.2 Measures'!$C:$W,2,FALSE)&lt;&gt; "", VLOOKUP($A205,'V2.5.2 Measures'!$C:$W,2,FALSE),"N/A")</f>
        <v>#REF!</v>
      </c>
      <c r="U205" s="7" t="e">
        <f>IF(VLOOKUP($A205,'V2.5.2 Measures'!$C:$W,3,FALSE)&lt;&gt; "", VLOOKUP($A205,'V2.5.2 Measures'!$C:$W,3,FALSE),"N/A")</f>
        <v>#REF!</v>
      </c>
      <c r="V205" s="7" t="e">
        <f>IF(VLOOKUP($A205,'V2.5.2 Measures'!$C:$W,26,FALSE)&lt;&gt; "", VLOOKUP($A205,'V2.5.2 Measures'!$C:$W,26,FALSE),"N/A")</f>
        <v>#REF!</v>
      </c>
      <c r="W205" s="7" t="e">
        <f>IF(VLOOKUP($A205,'V2.5.2 Measures'!$C:$W,44,FALSE)&lt;&gt; "", VLOOKUP($A205,'V2.5.2 Measures'!$C:$W,44,FALSE),"N/A")</f>
        <v>#REF!</v>
      </c>
    </row>
    <row r="206" spans="1:23" x14ac:dyDescent="0.35">
      <c r="A206" s="7" t="e">
        <f>'V2.5.2 Measures'!#REF!</f>
        <v>#REF!</v>
      </c>
      <c r="B206" s="7" t="e">
        <f>VLOOKUP($A206,'V2.5.2 Measures'!$C:$W,6,FALSE)</f>
        <v>#REF!</v>
      </c>
      <c r="C206" s="7" t="e">
        <f>VLOOKUP($A206,'V2.5.2 Measures'!$C:$W,8,FALSE)</f>
        <v>#REF!</v>
      </c>
      <c r="D206" s="7" t="e">
        <f>IF(VLOOKUP($A206,'V2.5.2 Measures'!$C:$W,4,FALSE)="","",VLOOKUP($A206,'V2.5.2 Measures'!$C:$W,4,FALSE))</f>
        <v>#REF!</v>
      </c>
      <c r="E206" s="7" t="e">
        <f>IF((VLOOKUP($A206,'V2.5.2 Measures'!$C:$W,8,FALSE)&lt;&gt;"")*AND(VLOOKUP($A206,'V2.5.2 Measures'!$C:$W,8,FALSE)&lt;&gt;"TBD"),VLOOKUP($A206,'V2.5.2 Measures'!$C:$W,8,FALSE),"N/A")</f>
        <v>#REF!</v>
      </c>
      <c r="F206" s="7" t="e">
        <f>IF((VLOOKUP($A206,'V2.5.2 Measures'!$C:$W,9,FALSE)&lt;&gt;"")*AND(VLOOKUP($A206,'V2.5.2 Measures'!$C:$W,9,FALSE)&lt;&gt;"TBD"),VLOOKUP($A206,'V2.5.2 Measures'!$C:$W,9,FALSE),"N/A")</f>
        <v>#REF!</v>
      </c>
      <c r="G206" s="7" t="e">
        <f>IF((VLOOKUP($A206,'V2.5.2 Measures'!$C:$W,10,FALSE)&lt;&gt;"")*AND(VLOOKUP($A206,'V2.5.2 Measures'!$C:$W,10,FALSE)&lt;&gt;"TBD"),VLOOKUP($A206,'V2.5.2 Measures'!$C:$W,10,FALSE),"N/A")</f>
        <v>#REF!</v>
      </c>
      <c r="H206" s="7" t="e">
        <f>IF(VLOOKUP($A206,'V2.5.2 Measures'!$C:$W,14,FALSE)&lt;&gt; "", VLOOKUP($A206,'V2.5.2 Measures'!$C:$W,14,FALSE),"N/A")</f>
        <v>#REF!</v>
      </c>
      <c r="I206" s="7" t="e">
        <f>IF(VLOOKUP($A206,'V2.5.2 Measures'!$C:$W,15,FALSE)&lt;&gt; "", VLOOKUP($A206,'V2.5.2 Measures'!$C:$W,15,FALSE),"N/A")</f>
        <v>#REF!</v>
      </c>
      <c r="J206" s="7" t="e">
        <f>IF(VLOOKUP($A206,'V2.5.2 Measures'!$C:$W,16,FALSE)&lt;&gt; "", VLOOKUP($A206,'V2.5.2 Measures'!$C:$W,16,FALSE),"N/A")</f>
        <v>#REF!</v>
      </c>
      <c r="K206" s="7" t="e">
        <f>IF(VLOOKUP($A206,'V2.5.2 Measures'!$C:$W,17,FALSE)&lt;&gt; "", VLOOKUP($A206,'V2.5.2 Measures'!$C:$W,17,FALSE),"N/A")</f>
        <v>#REF!</v>
      </c>
      <c r="L206" s="7" t="e">
        <f>IF(VLOOKUP($A206,'V2.5.2 Measures'!$C:$W,18,FALSE)&lt;&gt; "", VLOOKUP($A206,'V2.5.2 Measures'!$C:$W,18,FALSE),"N/A")</f>
        <v>#REF!</v>
      </c>
      <c r="M206" s="7" t="e">
        <f>IF(VLOOKUP($A206,'V2.5.2 Measures'!$C:$W,19,FALSE)&lt;&gt; "", VLOOKUP($A206,'V2.5.2 Measures'!$C:$W,19,FALSE),"N/A")</f>
        <v>#REF!</v>
      </c>
      <c r="N206" s="7" t="e">
        <f>IF(VLOOKUP($A206,'V2.5.2 Measures'!$C:$W,20,FALSE)&lt;&gt; "", VLOOKUP($A206,'V2.5.2 Measures'!$C:$W,20,FALSE),"N/A")</f>
        <v>#REF!</v>
      </c>
      <c r="O206" s="7" t="e">
        <f>IF(VLOOKUP($A206,'V2.5.2 Measures'!$C:$W,21,FALSE)&lt;&gt; "", VLOOKUP($A206,'V2.5.2 Measures'!$C:$W,21,FALSE),"N/A")</f>
        <v>#REF!</v>
      </c>
      <c r="P206" s="7" t="e">
        <f>IF(VLOOKUP($A206,'V2.5.2 Measures'!$C:$W,22,FALSE)&lt;&gt; "", VLOOKUP($A206,'V2.5.2 Measures'!$C:$W,22,FALSE),"N/A")</f>
        <v>#REF!</v>
      </c>
      <c r="Q206" s="7" t="e">
        <f>IF(VLOOKUP($A206,'V2.5.2 Measures'!$C:$W,23,FALSE)&lt;&gt; "", VLOOKUP($A206,'V2.5.2 Measures'!$C:$W,23,FALSE),"N/A")</f>
        <v>#REF!</v>
      </c>
      <c r="R206" s="7" t="e">
        <f>IF(VLOOKUP($A206,'V2.5.2 Measures'!$C:$W,24,FALSE)&lt;&gt; "", VLOOKUP($A206,'V2.5.2 Measures'!$C:$W,24,FALSE),"N/A")</f>
        <v>#REF!</v>
      </c>
      <c r="S206" s="7" t="e">
        <f>IF(VLOOKUP($A206,'V2.5.2 Measures'!$C:$W,25,FALSE)&lt;&gt; "", VLOOKUP($A206,'V2.5.2 Measures'!$C:$W,25,FALSE),"N/A")</f>
        <v>#REF!</v>
      </c>
      <c r="T206" s="7" t="e">
        <f>IF(VLOOKUP($A206,'V2.5.2 Measures'!$C:$W,2,FALSE)&lt;&gt; "", VLOOKUP($A206,'V2.5.2 Measures'!$C:$W,2,FALSE),"N/A")</f>
        <v>#REF!</v>
      </c>
      <c r="U206" s="7" t="e">
        <f>IF(VLOOKUP($A206,'V2.5.2 Measures'!$C:$W,3,FALSE)&lt;&gt; "", VLOOKUP($A206,'V2.5.2 Measures'!$C:$W,3,FALSE),"N/A")</f>
        <v>#REF!</v>
      </c>
      <c r="V206" s="7" t="e">
        <f>IF(VLOOKUP($A206,'V2.5.2 Measures'!$C:$W,26,FALSE)&lt;&gt; "", VLOOKUP($A206,'V2.5.2 Measures'!$C:$W,26,FALSE),"N/A")</f>
        <v>#REF!</v>
      </c>
      <c r="W206" s="7" t="e">
        <f>IF(VLOOKUP($A206,'V2.5.2 Measures'!$C:$W,44,FALSE)&lt;&gt; "", VLOOKUP($A206,'V2.5.2 Measures'!$C:$W,44,FALSE),"N/A")</f>
        <v>#REF!</v>
      </c>
    </row>
    <row r="207" spans="1:23" x14ac:dyDescent="0.35">
      <c r="A207" s="7" t="e">
        <f>'V2.5.2 Measures'!#REF!</f>
        <v>#REF!</v>
      </c>
      <c r="B207" s="7" t="e">
        <f>VLOOKUP($A207,'V2.5.2 Measures'!$C:$W,6,FALSE)</f>
        <v>#REF!</v>
      </c>
      <c r="C207" s="7" t="e">
        <f>VLOOKUP($A207,'V2.5.2 Measures'!$C:$W,8,FALSE)</f>
        <v>#REF!</v>
      </c>
      <c r="D207" s="7" t="e">
        <f>IF(VLOOKUP($A207,'V2.5.2 Measures'!$C:$W,4,FALSE)="","",VLOOKUP($A207,'V2.5.2 Measures'!$C:$W,4,FALSE))</f>
        <v>#REF!</v>
      </c>
      <c r="E207" s="7" t="e">
        <f>IF((VLOOKUP($A207,'V2.5.2 Measures'!$C:$W,8,FALSE)&lt;&gt;"")*AND(VLOOKUP($A207,'V2.5.2 Measures'!$C:$W,8,FALSE)&lt;&gt;"TBD"),VLOOKUP($A207,'V2.5.2 Measures'!$C:$W,8,FALSE),"N/A")</f>
        <v>#REF!</v>
      </c>
      <c r="F207" s="7" t="e">
        <f>IF((VLOOKUP($A207,'V2.5.2 Measures'!$C:$W,9,FALSE)&lt;&gt;"")*AND(VLOOKUP($A207,'V2.5.2 Measures'!$C:$W,9,FALSE)&lt;&gt;"TBD"),VLOOKUP($A207,'V2.5.2 Measures'!$C:$W,9,FALSE),"N/A")</f>
        <v>#REF!</v>
      </c>
      <c r="G207" s="7" t="e">
        <f>IF((VLOOKUP($A207,'V2.5.2 Measures'!$C:$W,10,FALSE)&lt;&gt;"")*AND(VLOOKUP($A207,'V2.5.2 Measures'!$C:$W,10,FALSE)&lt;&gt;"TBD"),VLOOKUP($A207,'V2.5.2 Measures'!$C:$W,10,FALSE),"N/A")</f>
        <v>#REF!</v>
      </c>
      <c r="H207" s="7" t="e">
        <f>IF(VLOOKUP($A207,'V2.5.2 Measures'!$C:$W,14,FALSE)&lt;&gt; "", VLOOKUP($A207,'V2.5.2 Measures'!$C:$W,14,FALSE),"N/A")</f>
        <v>#REF!</v>
      </c>
      <c r="I207" s="7" t="e">
        <f>IF(VLOOKUP($A207,'V2.5.2 Measures'!$C:$W,15,FALSE)&lt;&gt; "", VLOOKUP($A207,'V2.5.2 Measures'!$C:$W,15,FALSE),"N/A")</f>
        <v>#REF!</v>
      </c>
      <c r="J207" s="7" t="e">
        <f>IF(VLOOKUP($A207,'V2.5.2 Measures'!$C:$W,16,FALSE)&lt;&gt; "", VLOOKUP($A207,'V2.5.2 Measures'!$C:$W,16,FALSE),"N/A")</f>
        <v>#REF!</v>
      </c>
      <c r="K207" s="7" t="e">
        <f>IF(VLOOKUP($A207,'V2.5.2 Measures'!$C:$W,17,FALSE)&lt;&gt; "", VLOOKUP($A207,'V2.5.2 Measures'!$C:$W,17,FALSE),"N/A")</f>
        <v>#REF!</v>
      </c>
      <c r="L207" s="7" t="e">
        <f>IF(VLOOKUP($A207,'V2.5.2 Measures'!$C:$W,18,FALSE)&lt;&gt; "", VLOOKUP($A207,'V2.5.2 Measures'!$C:$W,18,FALSE),"N/A")</f>
        <v>#REF!</v>
      </c>
      <c r="M207" s="7" t="e">
        <f>IF(VLOOKUP($A207,'V2.5.2 Measures'!$C:$W,19,FALSE)&lt;&gt; "", VLOOKUP($A207,'V2.5.2 Measures'!$C:$W,19,FALSE),"N/A")</f>
        <v>#REF!</v>
      </c>
      <c r="N207" s="7" t="e">
        <f>IF(VLOOKUP($A207,'V2.5.2 Measures'!$C:$W,20,FALSE)&lt;&gt; "", VLOOKUP($A207,'V2.5.2 Measures'!$C:$W,20,FALSE),"N/A")</f>
        <v>#REF!</v>
      </c>
      <c r="O207" s="7" t="e">
        <f>IF(VLOOKUP($A207,'V2.5.2 Measures'!$C:$W,21,FALSE)&lt;&gt; "", VLOOKUP($A207,'V2.5.2 Measures'!$C:$W,21,FALSE),"N/A")</f>
        <v>#REF!</v>
      </c>
      <c r="P207" s="7" t="e">
        <f>IF(VLOOKUP($A207,'V2.5.2 Measures'!$C:$W,22,FALSE)&lt;&gt; "", VLOOKUP($A207,'V2.5.2 Measures'!$C:$W,22,FALSE),"N/A")</f>
        <v>#REF!</v>
      </c>
      <c r="Q207" s="7" t="e">
        <f>IF(VLOOKUP($A207,'V2.5.2 Measures'!$C:$W,23,FALSE)&lt;&gt; "", VLOOKUP($A207,'V2.5.2 Measures'!$C:$W,23,FALSE),"N/A")</f>
        <v>#REF!</v>
      </c>
      <c r="R207" s="7" t="e">
        <f>IF(VLOOKUP($A207,'V2.5.2 Measures'!$C:$W,24,FALSE)&lt;&gt; "", VLOOKUP($A207,'V2.5.2 Measures'!$C:$W,24,FALSE),"N/A")</f>
        <v>#REF!</v>
      </c>
      <c r="S207" s="7" t="e">
        <f>IF(VLOOKUP($A207,'V2.5.2 Measures'!$C:$W,25,FALSE)&lt;&gt; "", VLOOKUP($A207,'V2.5.2 Measures'!$C:$W,25,FALSE),"N/A")</f>
        <v>#REF!</v>
      </c>
      <c r="T207" s="7" t="e">
        <f>IF(VLOOKUP($A207,'V2.5.2 Measures'!$C:$W,2,FALSE)&lt;&gt; "", VLOOKUP($A207,'V2.5.2 Measures'!$C:$W,2,FALSE),"N/A")</f>
        <v>#REF!</v>
      </c>
      <c r="U207" s="7" t="e">
        <f>IF(VLOOKUP($A207,'V2.5.2 Measures'!$C:$W,3,FALSE)&lt;&gt; "", VLOOKUP($A207,'V2.5.2 Measures'!$C:$W,3,FALSE),"N/A")</f>
        <v>#REF!</v>
      </c>
      <c r="V207" s="7" t="e">
        <f>IF(VLOOKUP($A207,'V2.5.2 Measures'!$C:$W,26,FALSE)&lt;&gt; "", VLOOKUP($A207,'V2.5.2 Measures'!$C:$W,26,FALSE),"N/A")</f>
        <v>#REF!</v>
      </c>
      <c r="W207" s="7" t="e">
        <f>IF(VLOOKUP($A207,'V2.5.2 Measures'!$C:$W,44,FALSE)&lt;&gt; "", VLOOKUP($A207,'V2.5.2 Measures'!$C:$W,44,FALSE),"N/A")</f>
        <v>#REF!</v>
      </c>
    </row>
    <row r="208" spans="1:23" x14ac:dyDescent="0.35">
      <c r="A208" s="7" t="e">
        <f>'V2.5.2 Measures'!#REF!</f>
        <v>#REF!</v>
      </c>
      <c r="B208" s="7" t="e">
        <f>VLOOKUP($A208,'V2.5.2 Measures'!$C:$W,6,FALSE)</f>
        <v>#REF!</v>
      </c>
      <c r="C208" s="7" t="e">
        <f>VLOOKUP($A208,'V2.5.2 Measures'!$C:$W,8,FALSE)</f>
        <v>#REF!</v>
      </c>
      <c r="D208" s="7" t="e">
        <f>IF(VLOOKUP($A208,'V2.5.2 Measures'!$C:$W,4,FALSE)="","",VLOOKUP($A208,'V2.5.2 Measures'!$C:$W,4,FALSE))</f>
        <v>#REF!</v>
      </c>
      <c r="E208" s="7" t="e">
        <f>IF((VLOOKUP($A208,'V2.5.2 Measures'!$C:$W,8,FALSE)&lt;&gt;"")*AND(VLOOKUP($A208,'V2.5.2 Measures'!$C:$W,8,FALSE)&lt;&gt;"TBD"),VLOOKUP($A208,'V2.5.2 Measures'!$C:$W,8,FALSE),"N/A")</f>
        <v>#REF!</v>
      </c>
      <c r="F208" s="7" t="e">
        <f>IF((VLOOKUP($A208,'V2.5.2 Measures'!$C:$W,9,FALSE)&lt;&gt;"")*AND(VLOOKUP($A208,'V2.5.2 Measures'!$C:$W,9,FALSE)&lt;&gt;"TBD"),VLOOKUP($A208,'V2.5.2 Measures'!$C:$W,9,FALSE),"N/A")</f>
        <v>#REF!</v>
      </c>
      <c r="G208" s="7" t="e">
        <f>IF((VLOOKUP($A208,'V2.5.2 Measures'!$C:$W,10,FALSE)&lt;&gt;"")*AND(VLOOKUP($A208,'V2.5.2 Measures'!$C:$W,10,FALSE)&lt;&gt;"TBD"),VLOOKUP($A208,'V2.5.2 Measures'!$C:$W,10,FALSE),"N/A")</f>
        <v>#REF!</v>
      </c>
      <c r="H208" s="7" t="e">
        <f>IF(VLOOKUP($A208,'V2.5.2 Measures'!$C:$W,14,FALSE)&lt;&gt; "", VLOOKUP($A208,'V2.5.2 Measures'!$C:$W,14,FALSE),"N/A")</f>
        <v>#REF!</v>
      </c>
      <c r="I208" s="7" t="e">
        <f>IF(VLOOKUP($A208,'V2.5.2 Measures'!$C:$W,15,FALSE)&lt;&gt; "", VLOOKUP($A208,'V2.5.2 Measures'!$C:$W,15,FALSE),"N/A")</f>
        <v>#REF!</v>
      </c>
      <c r="J208" s="7" t="e">
        <f>IF(VLOOKUP($A208,'V2.5.2 Measures'!$C:$W,16,FALSE)&lt;&gt; "", VLOOKUP($A208,'V2.5.2 Measures'!$C:$W,16,FALSE),"N/A")</f>
        <v>#REF!</v>
      </c>
      <c r="K208" s="7" t="e">
        <f>IF(VLOOKUP($A208,'V2.5.2 Measures'!$C:$W,17,FALSE)&lt;&gt; "", VLOOKUP($A208,'V2.5.2 Measures'!$C:$W,17,FALSE),"N/A")</f>
        <v>#REF!</v>
      </c>
      <c r="L208" s="7" t="e">
        <f>IF(VLOOKUP($A208,'V2.5.2 Measures'!$C:$W,18,FALSE)&lt;&gt; "", VLOOKUP($A208,'V2.5.2 Measures'!$C:$W,18,FALSE),"N/A")</f>
        <v>#REF!</v>
      </c>
      <c r="M208" s="7" t="e">
        <f>IF(VLOOKUP($A208,'V2.5.2 Measures'!$C:$W,19,FALSE)&lt;&gt; "", VLOOKUP($A208,'V2.5.2 Measures'!$C:$W,19,FALSE),"N/A")</f>
        <v>#REF!</v>
      </c>
      <c r="N208" s="7" t="e">
        <f>IF(VLOOKUP($A208,'V2.5.2 Measures'!$C:$W,20,FALSE)&lt;&gt; "", VLOOKUP($A208,'V2.5.2 Measures'!$C:$W,20,FALSE),"N/A")</f>
        <v>#REF!</v>
      </c>
      <c r="O208" s="7" t="e">
        <f>IF(VLOOKUP($A208,'V2.5.2 Measures'!$C:$W,21,FALSE)&lt;&gt; "", VLOOKUP($A208,'V2.5.2 Measures'!$C:$W,21,FALSE),"N/A")</f>
        <v>#REF!</v>
      </c>
      <c r="P208" s="7" t="e">
        <f>IF(VLOOKUP($A208,'V2.5.2 Measures'!$C:$W,22,FALSE)&lt;&gt; "", VLOOKUP($A208,'V2.5.2 Measures'!$C:$W,22,FALSE),"N/A")</f>
        <v>#REF!</v>
      </c>
      <c r="Q208" s="7" t="e">
        <f>IF(VLOOKUP($A208,'V2.5.2 Measures'!$C:$W,23,FALSE)&lt;&gt; "", VLOOKUP($A208,'V2.5.2 Measures'!$C:$W,23,FALSE),"N/A")</f>
        <v>#REF!</v>
      </c>
      <c r="R208" s="7" t="e">
        <f>IF(VLOOKUP($A208,'V2.5.2 Measures'!$C:$W,24,FALSE)&lt;&gt; "", VLOOKUP($A208,'V2.5.2 Measures'!$C:$W,24,FALSE),"N/A")</f>
        <v>#REF!</v>
      </c>
      <c r="S208" s="7" t="e">
        <f>IF(VLOOKUP($A208,'V2.5.2 Measures'!$C:$W,25,FALSE)&lt;&gt; "", VLOOKUP($A208,'V2.5.2 Measures'!$C:$W,25,FALSE),"N/A")</f>
        <v>#REF!</v>
      </c>
      <c r="T208" s="7" t="e">
        <f>IF(VLOOKUP($A208,'V2.5.2 Measures'!$C:$W,2,FALSE)&lt;&gt; "", VLOOKUP($A208,'V2.5.2 Measures'!$C:$W,2,FALSE),"N/A")</f>
        <v>#REF!</v>
      </c>
      <c r="U208" s="7" t="e">
        <f>IF(VLOOKUP($A208,'V2.5.2 Measures'!$C:$W,3,FALSE)&lt;&gt; "", VLOOKUP($A208,'V2.5.2 Measures'!$C:$W,3,FALSE),"N/A")</f>
        <v>#REF!</v>
      </c>
      <c r="V208" s="7" t="e">
        <f>IF(VLOOKUP($A208,'V2.5.2 Measures'!$C:$W,26,FALSE)&lt;&gt; "", VLOOKUP($A208,'V2.5.2 Measures'!$C:$W,26,FALSE),"N/A")</f>
        <v>#REF!</v>
      </c>
      <c r="W208" s="7" t="e">
        <f>IF(VLOOKUP($A208,'V2.5.2 Measures'!$C:$W,44,FALSE)&lt;&gt; "", VLOOKUP($A208,'V2.5.2 Measures'!$C:$W,44,FALSE),"N/A")</f>
        <v>#REF!</v>
      </c>
    </row>
    <row r="209" spans="1:23" x14ac:dyDescent="0.35">
      <c r="A209" s="7" t="e">
        <f>'V2.5.2 Measures'!#REF!</f>
        <v>#REF!</v>
      </c>
      <c r="B209" s="7" t="e">
        <f>VLOOKUP($A209,'V2.5.2 Measures'!$C:$W,6,FALSE)</f>
        <v>#REF!</v>
      </c>
      <c r="C209" s="7" t="e">
        <f>VLOOKUP($A209,'V2.5.2 Measures'!$C:$W,8,FALSE)</f>
        <v>#REF!</v>
      </c>
      <c r="D209" s="7" t="e">
        <f>IF(VLOOKUP($A209,'V2.5.2 Measures'!$C:$W,4,FALSE)="","",VLOOKUP($A209,'V2.5.2 Measures'!$C:$W,4,FALSE))</f>
        <v>#REF!</v>
      </c>
      <c r="E209" s="7" t="e">
        <f>IF((VLOOKUP($A209,'V2.5.2 Measures'!$C:$W,8,FALSE)&lt;&gt;"")*AND(VLOOKUP($A209,'V2.5.2 Measures'!$C:$W,8,FALSE)&lt;&gt;"TBD"),VLOOKUP($A209,'V2.5.2 Measures'!$C:$W,8,FALSE),"N/A")</f>
        <v>#REF!</v>
      </c>
      <c r="F209" s="7" t="e">
        <f>IF((VLOOKUP($A209,'V2.5.2 Measures'!$C:$W,9,FALSE)&lt;&gt;"")*AND(VLOOKUP($A209,'V2.5.2 Measures'!$C:$W,9,FALSE)&lt;&gt;"TBD"),VLOOKUP($A209,'V2.5.2 Measures'!$C:$W,9,FALSE),"N/A")</f>
        <v>#REF!</v>
      </c>
      <c r="G209" s="7" t="e">
        <f>IF((VLOOKUP($A209,'V2.5.2 Measures'!$C:$W,10,FALSE)&lt;&gt;"")*AND(VLOOKUP($A209,'V2.5.2 Measures'!$C:$W,10,FALSE)&lt;&gt;"TBD"),VLOOKUP($A209,'V2.5.2 Measures'!$C:$W,10,FALSE),"N/A")</f>
        <v>#REF!</v>
      </c>
      <c r="H209" s="7" t="e">
        <f>IF(VLOOKUP($A209,'V2.5.2 Measures'!$C:$W,14,FALSE)&lt;&gt; "", VLOOKUP($A209,'V2.5.2 Measures'!$C:$W,14,FALSE),"N/A")</f>
        <v>#REF!</v>
      </c>
      <c r="I209" s="7" t="e">
        <f>IF(VLOOKUP($A209,'V2.5.2 Measures'!$C:$W,15,FALSE)&lt;&gt; "", VLOOKUP($A209,'V2.5.2 Measures'!$C:$W,15,FALSE),"N/A")</f>
        <v>#REF!</v>
      </c>
      <c r="J209" s="7" t="e">
        <f>IF(VLOOKUP($A209,'V2.5.2 Measures'!$C:$W,16,FALSE)&lt;&gt; "", VLOOKUP($A209,'V2.5.2 Measures'!$C:$W,16,FALSE),"N/A")</f>
        <v>#REF!</v>
      </c>
      <c r="K209" s="7" t="e">
        <f>IF(VLOOKUP($A209,'V2.5.2 Measures'!$C:$W,17,FALSE)&lt;&gt; "", VLOOKUP($A209,'V2.5.2 Measures'!$C:$W,17,FALSE),"N/A")</f>
        <v>#REF!</v>
      </c>
      <c r="L209" s="7" t="e">
        <f>IF(VLOOKUP($A209,'V2.5.2 Measures'!$C:$W,18,FALSE)&lt;&gt; "", VLOOKUP($A209,'V2.5.2 Measures'!$C:$W,18,FALSE),"N/A")</f>
        <v>#REF!</v>
      </c>
      <c r="M209" s="7" t="e">
        <f>IF(VLOOKUP($A209,'V2.5.2 Measures'!$C:$W,19,FALSE)&lt;&gt; "", VLOOKUP($A209,'V2.5.2 Measures'!$C:$W,19,FALSE),"N/A")</f>
        <v>#REF!</v>
      </c>
      <c r="N209" s="7" t="e">
        <f>IF(VLOOKUP($A209,'V2.5.2 Measures'!$C:$W,20,FALSE)&lt;&gt; "", VLOOKUP($A209,'V2.5.2 Measures'!$C:$W,20,FALSE),"N/A")</f>
        <v>#REF!</v>
      </c>
      <c r="O209" s="7" t="e">
        <f>IF(VLOOKUP($A209,'V2.5.2 Measures'!$C:$W,21,FALSE)&lt;&gt; "", VLOOKUP($A209,'V2.5.2 Measures'!$C:$W,21,FALSE),"N/A")</f>
        <v>#REF!</v>
      </c>
      <c r="P209" s="7" t="e">
        <f>IF(VLOOKUP($A209,'V2.5.2 Measures'!$C:$W,22,FALSE)&lt;&gt; "", VLOOKUP($A209,'V2.5.2 Measures'!$C:$W,22,FALSE),"N/A")</f>
        <v>#REF!</v>
      </c>
      <c r="Q209" s="7" t="e">
        <f>IF(VLOOKUP($A209,'V2.5.2 Measures'!$C:$W,23,FALSE)&lt;&gt; "", VLOOKUP($A209,'V2.5.2 Measures'!$C:$W,23,FALSE),"N/A")</f>
        <v>#REF!</v>
      </c>
      <c r="R209" s="7" t="e">
        <f>IF(VLOOKUP($A209,'V2.5.2 Measures'!$C:$W,24,FALSE)&lt;&gt; "", VLOOKUP($A209,'V2.5.2 Measures'!$C:$W,24,FALSE),"N/A")</f>
        <v>#REF!</v>
      </c>
      <c r="S209" s="7" t="e">
        <f>IF(VLOOKUP($A209,'V2.5.2 Measures'!$C:$W,25,FALSE)&lt;&gt; "", VLOOKUP($A209,'V2.5.2 Measures'!$C:$W,25,FALSE),"N/A")</f>
        <v>#REF!</v>
      </c>
      <c r="T209" s="7" t="e">
        <f>IF(VLOOKUP($A209,'V2.5.2 Measures'!$C:$W,2,FALSE)&lt;&gt; "", VLOOKUP($A209,'V2.5.2 Measures'!$C:$W,2,FALSE),"N/A")</f>
        <v>#REF!</v>
      </c>
      <c r="U209" s="7" t="e">
        <f>IF(VLOOKUP($A209,'V2.5.2 Measures'!$C:$W,3,FALSE)&lt;&gt; "", VLOOKUP($A209,'V2.5.2 Measures'!$C:$W,3,FALSE),"N/A")</f>
        <v>#REF!</v>
      </c>
      <c r="V209" s="7" t="e">
        <f>IF(VLOOKUP($A209,'V2.5.2 Measures'!$C:$W,26,FALSE)&lt;&gt; "", VLOOKUP($A209,'V2.5.2 Measures'!$C:$W,26,FALSE),"N/A")</f>
        <v>#REF!</v>
      </c>
      <c r="W209" s="7" t="e">
        <f>IF(VLOOKUP($A209,'V2.5.2 Measures'!$C:$W,44,FALSE)&lt;&gt; "", VLOOKUP($A209,'V2.5.2 Measures'!$C:$W,44,FALSE),"N/A")</f>
        <v>#REF!</v>
      </c>
    </row>
    <row r="210" spans="1:23" x14ac:dyDescent="0.35">
      <c r="A210" s="7" t="e">
        <f>'V2.5.2 Measures'!#REF!</f>
        <v>#REF!</v>
      </c>
      <c r="B210" s="7" t="e">
        <f>VLOOKUP($A210,'V2.5.2 Measures'!$C:$W,6,FALSE)</f>
        <v>#REF!</v>
      </c>
      <c r="C210" s="7" t="e">
        <f>VLOOKUP($A210,'V2.5.2 Measures'!$C:$W,8,FALSE)</f>
        <v>#REF!</v>
      </c>
      <c r="D210" s="7" t="e">
        <f>IF(VLOOKUP($A210,'V2.5.2 Measures'!$C:$W,4,FALSE)="","",VLOOKUP($A210,'V2.5.2 Measures'!$C:$W,4,FALSE))</f>
        <v>#REF!</v>
      </c>
      <c r="E210" s="7" t="e">
        <f>IF((VLOOKUP($A210,'V2.5.2 Measures'!$C:$W,8,FALSE)&lt;&gt;"")*AND(VLOOKUP($A210,'V2.5.2 Measures'!$C:$W,8,FALSE)&lt;&gt;"TBD"),VLOOKUP($A210,'V2.5.2 Measures'!$C:$W,8,FALSE),"N/A")</f>
        <v>#REF!</v>
      </c>
      <c r="F210" s="7" t="e">
        <f>IF((VLOOKUP($A210,'V2.5.2 Measures'!$C:$W,9,FALSE)&lt;&gt;"")*AND(VLOOKUP($A210,'V2.5.2 Measures'!$C:$W,9,FALSE)&lt;&gt;"TBD"),VLOOKUP($A210,'V2.5.2 Measures'!$C:$W,9,FALSE),"N/A")</f>
        <v>#REF!</v>
      </c>
      <c r="G210" s="7" t="e">
        <f>IF((VLOOKUP($A210,'V2.5.2 Measures'!$C:$W,10,FALSE)&lt;&gt;"")*AND(VLOOKUP($A210,'V2.5.2 Measures'!$C:$W,10,FALSE)&lt;&gt;"TBD"),VLOOKUP($A210,'V2.5.2 Measures'!$C:$W,10,FALSE),"N/A")</f>
        <v>#REF!</v>
      </c>
      <c r="H210" s="7" t="e">
        <f>IF(VLOOKUP($A210,'V2.5.2 Measures'!$C:$W,14,FALSE)&lt;&gt; "", VLOOKUP($A210,'V2.5.2 Measures'!$C:$W,14,FALSE),"N/A")</f>
        <v>#REF!</v>
      </c>
      <c r="I210" s="7" t="e">
        <f>IF(VLOOKUP($A210,'V2.5.2 Measures'!$C:$W,15,FALSE)&lt;&gt; "", VLOOKUP($A210,'V2.5.2 Measures'!$C:$W,15,FALSE),"N/A")</f>
        <v>#REF!</v>
      </c>
      <c r="J210" s="7" t="e">
        <f>IF(VLOOKUP($A210,'V2.5.2 Measures'!$C:$W,16,FALSE)&lt;&gt; "", VLOOKUP($A210,'V2.5.2 Measures'!$C:$W,16,FALSE),"N/A")</f>
        <v>#REF!</v>
      </c>
      <c r="K210" s="7" t="e">
        <f>IF(VLOOKUP($A210,'V2.5.2 Measures'!$C:$W,17,FALSE)&lt;&gt; "", VLOOKUP($A210,'V2.5.2 Measures'!$C:$W,17,FALSE),"N/A")</f>
        <v>#REF!</v>
      </c>
      <c r="L210" s="7" t="e">
        <f>IF(VLOOKUP($A210,'V2.5.2 Measures'!$C:$W,18,FALSE)&lt;&gt; "", VLOOKUP($A210,'V2.5.2 Measures'!$C:$W,18,FALSE),"N/A")</f>
        <v>#REF!</v>
      </c>
      <c r="M210" s="7" t="e">
        <f>IF(VLOOKUP($A210,'V2.5.2 Measures'!$C:$W,19,FALSE)&lt;&gt; "", VLOOKUP($A210,'V2.5.2 Measures'!$C:$W,19,FALSE),"N/A")</f>
        <v>#REF!</v>
      </c>
      <c r="N210" s="7" t="e">
        <f>IF(VLOOKUP($A210,'V2.5.2 Measures'!$C:$W,20,FALSE)&lt;&gt; "", VLOOKUP($A210,'V2.5.2 Measures'!$C:$W,20,FALSE),"N/A")</f>
        <v>#REF!</v>
      </c>
      <c r="O210" s="7" t="e">
        <f>IF(VLOOKUP($A210,'V2.5.2 Measures'!$C:$W,21,FALSE)&lt;&gt; "", VLOOKUP($A210,'V2.5.2 Measures'!$C:$W,21,FALSE),"N/A")</f>
        <v>#REF!</v>
      </c>
      <c r="P210" s="7" t="e">
        <f>IF(VLOOKUP($A210,'V2.5.2 Measures'!$C:$W,22,FALSE)&lt;&gt; "", VLOOKUP($A210,'V2.5.2 Measures'!$C:$W,22,FALSE),"N/A")</f>
        <v>#REF!</v>
      </c>
      <c r="Q210" s="7" t="e">
        <f>IF(VLOOKUP($A210,'V2.5.2 Measures'!$C:$W,23,FALSE)&lt;&gt; "", VLOOKUP($A210,'V2.5.2 Measures'!$C:$W,23,FALSE),"N/A")</f>
        <v>#REF!</v>
      </c>
      <c r="R210" s="7" t="e">
        <f>IF(VLOOKUP($A210,'V2.5.2 Measures'!$C:$W,24,FALSE)&lt;&gt; "", VLOOKUP($A210,'V2.5.2 Measures'!$C:$W,24,FALSE),"N/A")</f>
        <v>#REF!</v>
      </c>
      <c r="S210" s="7" t="e">
        <f>IF(VLOOKUP($A210,'V2.5.2 Measures'!$C:$W,25,FALSE)&lt;&gt; "", VLOOKUP($A210,'V2.5.2 Measures'!$C:$W,25,FALSE),"N/A")</f>
        <v>#REF!</v>
      </c>
      <c r="T210" s="7" t="e">
        <f>IF(VLOOKUP($A210,'V2.5.2 Measures'!$C:$W,2,FALSE)&lt;&gt; "", VLOOKUP($A210,'V2.5.2 Measures'!$C:$W,2,FALSE),"N/A")</f>
        <v>#REF!</v>
      </c>
      <c r="U210" s="7" t="e">
        <f>IF(VLOOKUP($A210,'V2.5.2 Measures'!$C:$W,3,FALSE)&lt;&gt; "", VLOOKUP($A210,'V2.5.2 Measures'!$C:$W,3,FALSE),"N/A")</f>
        <v>#REF!</v>
      </c>
      <c r="V210" s="7" t="e">
        <f>IF(VLOOKUP($A210,'V2.5.2 Measures'!$C:$W,26,FALSE)&lt;&gt; "", VLOOKUP($A210,'V2.5.2 Measures'!$C:$W,26,FALSE),"N/A")</f>
        <v>#REF!</v>
      </c>
      <c r="W210" s="7" t="e">
        <f>IF(VLOOKUP($A210,'V2.5.2 Measures'!$C:$W,44,FALSE)&lt;&gt; "", VLOOKUP($A210,'V2.5.2 Measures'!$C:$W,44,FALSE),"N/A")</f>
        <v>#REF!</v>
      </c>
    </row>
    <row r="211" spans="1:23" x14ac:dyDescent="0.35">
      <c r="A211" s="7" t="e">
        <f>'V2.5.2 Measures'!#REF!</f>
        <v>#REF!</v>
      </c>
      <c r="B211" s="7" t="e">
        <f>VLOOKUP($A211,'V2.5.2 Measures'!$C:$W,6,FALSE)</f>
        <v>#REF!</v>
      </c>
      <c r="C211" s="7" t="e">
        <f>VLOOKUP($A211,'V2.5.2 Measures'!$C:$W,8,FALSE)</f>
        <v>#REF!</v>
      </c>
      <c r="D211" s="7" t="e">
        <f>IF(VLOOKUP($A211,'V2.5.2 Measures'!$C:$W,4,FALSE)="","",VLOOKUP($A211,'V2.5.2 Measures'!$C:$W,4,FALSE))</f>
        <v>#REF!</v>
      </c>
      <c r="E211" s="7" t="e">
        <f>IF((VLOOKUP($A211,'V2.5.2 Measures'!$C:$W,8,FALSE)&lt;&gt;"")*AND(VLOOKUP($A211,'V2.5.2 Measures'!$C:$W,8,FALSE)&lt;&gt;"TBD"),VLOOKUP($A211,'V2.5.2 Measures'!$C:$W,8,FALSE),"N/A")</f>
        <v>#REF!</v>
      </c>
      <c r="F211" s="7" t="e">
        <f>IF((VLOOKUP($A211,'V2.5.2 Measures'!$C:$W,9,FALSE)&lt;&gt;"")*AND(VLOOKUP($A211,'V2.5.2 Measures'!$C:$W,9,FALSE)&lt;&gt;"TBD"),VLOOKUP($A211,'V2.5.2 Measures'!$C:$W,9,FALSE),"N/A")</f>
        <v>#REF!</v>
      </c>
      <c r="G211" s="7" t="e">
        <f>IF((VLOOKUP($A211,'V2.5.2 Measures'!$C:$W,10,FALSE)&lt;&gt;"")*AND(VLOOKUP($A211,'V2.5.2 Measures'!$C:$W,10,FALSE)&lt;&gt;"TBD"),VLOOKUP($A211,'V2.5.2 Measures'!$C:$W,10,FALSE),"N/A")</f>
        <v>#REF!</v>
      </c>
      <c r="H211" s="7" t="e">
        <f>IF(VLOOKUP($A211,'V2.5.2 Measures'!$C:$W,14,FALSE)&lt;&gt; "", VLOOKUP($A211,'V2.5.2 Measures'!$C:$W,14,FALSE),"N/A")</f>
        <v>#REF!</v>
      </c>
      <c r="I211" s="7" t="e">
        <f>IF(VLOOKUP($A211,'V2.5.2 Measures'!$C:$W,15,FALSE)&lt;&gt; "", VLOOKUP($A211,'V2.5.2 Measures'!$C:$W,15,FALSE),"N/A")</f>
        <v>#REF!</v>
      </c>
      <c r="J211" s="7" t="e">
        <f>IF(VLOOKUP($A211,'V2.5.2 Measures'!$C:$W,16,FALSE)&lt;&gt; "", VLOOKUP($A211,'V2.5.2 Measures'!$C:$W,16,FALSE),"N/A")</f>
        <v>#REF!</v>
      </c>
      <c r="K211" s="7" t="e">
        <f>IF(VLOOKUP($A211,'V2.5.2 Measures'!$C:$W,17,FALSE)&lt;&gt; "", VLOOKUP($A211,'V2.5.2 Measures'!$C:$W,17,FALSE),"N/A")</f>
        <v>#REF!</v>
      </c>
      <c r="L211" s="7" t="e">
        <f>IF(VLOOKUP($A211,'V2.5.2 Measures'!$C:$W,18,FALSE)&lt;&gt; "", VLOOKUP($A211,'V2.5.2 Measures'!$C:$W,18,FALSE),"N/A")</f>
        <v>#REF!</v>
      </c>
      <c r="M211" s="7" t="e">
        <f>IF(VLOOKUP($A211,'V2.5.2 Measures'!$C:$W,19,FALSE)&lt;&gt; "", VLOOKUP($A211,'V2.5.2 Measures'!$C:$W,19,FALSE),"N/A")</f>
        <v>#REF!</v>
      </c>
      <c r="N211" s="7" t="e">
        <f>IF(VLOOKUP($A211,'V2.5.2 Measures'!$C:$W,20,FALSE)&lt;&gt; "", VLOOKUP($A211,'V2.5.2 Measures'!$C:$W,20,FALSE),"N/A")</f>
        <v>#REF!</v>
      </c>
      <c r="O211" s="7" t="e">
        <f>IF(VLOOKUP($A211,'V2.5.2 Measures'!$C:$W,21,FALSE)&lt;&gt; "", VLOOKUP($A211,'V2.5.2 Measures'!$C:$W,21,FALSE),"N/A")</f>
        <v>#REF!</v>
      </c>
      <c r="P211" s="7" t="e">
        <f>IF(VLOOKUP($A211,'V2.5.2 Measures'!$C:$W,22,FALSE)&lt;&gt; "", VLOOKUP($A211,'V2.5.2 Measures'!$C:$W,22,FALSE),"N/A")</f>
        <v>#REF!</v>
      </c>
      <c r="Q211" s="7" t="e">
        <f>IF(VLOOKUP($A211,'V2.5.2 Measures'!$C:$W,23,FALSE)&lt;&gt; "", VLOOKUP($A211,'V2.5.2 Measures'!$C:$W,23,FALSE),"N/A")</f>
        <v>#REF!</v>
      </c>
      <c r="R211" s="7" t="e">
        <f>IF(VLOOKUP($A211,'V2.5.2 Measures'!$C:$W,24,FALSE)&lt;&gt; "", VLOOKUP($A211,'V2.5.2 Measures'!$C:$W,24,FALSE),"N/A")</f>
        <v>#REF!</v>
      </c>
      <c r="S211" s="7" t="e">
        <f>IF(VLOOKUP($A211,'V2.5.2 Measures'!$C:$W,25,FALSE)&lt;&gt; "", VLOOKUP($A211,'V2.5.2 Measures'!$C:$W,25,FALSE),"N/A")</f>
        <v>#REF!</v>
      </c>
      <c r="T211" s="7" t="e">
        <f>IF(VLOOKUP($A211,'V2.5.2 Measures'!$C:$W,2,FALSE)&lt;&gt; "", VLOOKUP($A211,'V2.5.2 Measures'!$C:$W,2,FALSE),"N/A")</f>
        <v>#REF!</v>
      </c>
      <c r="U211" s="7" t="e">
        <f>IF(VLOOKUP($A211,'V2.5.2 Measures'!$C:$W,3,FALSE)&lt;&gt; "", VLOOKUP($A211,'V2.5.2 Measures'!$C:$W,3,FALSE),"N/A")</f>
        <v>#REF!</v>
      </c>
      <c r="V211" s="7" t="e">
        <f>IF(VLOOKUP($A211,'V2.5.2 Measures'!$C:$W,26,FALSE)&lt;&gt; "", VLOOKUP($A211,'V2.5.2 Measures'!$C:$W,26,FALSE),"N/A")</f>
        <v>#REF!</v>
      </c>
      <c r="W211" s="7" t="e">
        <f>IF(VLOOKUP($A211,'V2.5.2 Measures'!$C:$W,44,FALSE)&lt;&gt; "", VLOOKUP($A211,'V2.5.2 Measures'!$C:$W,44,FALSE),"N/A")</f>
        <v>#REF!</v>
      </c>
    </row>
    <row r="212" spans="1:23" x14ac:dyDescent="0.35">
      <c r="A212" s="7" t="e">
        <f>'V2.5.2 Measures'!#REF!</f>
        <v>#REF!</v>
      </c>
      <c r="B212" s="7" t="e">
        <f>VLOOKUP($A212,'V2.5.2 Measures'!$C:$W,6,FALSE)</f>
        <v>#REF!</v>
      </c>
      <c r="C212" s="7" t="e">
        <f>VLOOKUP($A212,'V2.5.2 Measures'!$C:$W,8,FALSE)</f>
        <v>#REF!</v>
      </c>
      <c r="D212" s="7" t="e">
        <f>IF(VLOOKUP($A212,'V2.5.2 Measures'!$C:$W,4,FALSE)="","",VLOOKUP($A212,'V2.5.2 Measures'!$C:$W,4,FALSE))</f>
        <v>#REF!</v>
      </c>
      <c r="E212" s="7" t="e">
        <f>IF((VLOOKUP($A212,'V2.5.2 Measures'!$C:$W,8,FALSE)&lt;&gt;"")*AND(VLOOKUP($A212,'V2.5.2 Measures'!$C:$W,8,FALSE)&lt;&gt;"TBD"),VLOOKUP($A212,'V2.5.2 Measures'!$C:$W,8,FALSE),"N/A")</f>
        <v>#REF!</v>
      </c>
      <c r="F212" s="7" t="e">
        <f>IF((VLOOKUP($A212,'V2.5.2 Measures'!$C:$W,9,FALSE)&lt;&gt;"")*AND(VLOOKUP($A212,'V2.5.2 Measures'!$C:$W,9,FALSE)&lt;&gt;"TBD"),VLOOKUP($A212,'V2.5.2 Measures'!$C:$W,9,FALSE),"N/A")</f>
        <v>#REF!</v>
      </c>
      <c r="G212" s="7" t="e">
        <f>IF((VLOOKUP($A212,'V2.5.2 Measures'!$C:$W,10,FALSE)&lt;&gt;"")*AND(VLOOKUP($A212,'V2.5.2 Measures'!$C:$W,10,FALSE)&lt;&gt;"TBD"),VLOOKUP($A212,'V2.5.2 Measures'!$C:$W,10,FALSE),"N/A")</f>
        <v>#REF!</v>
      </c>
      <c r="H212" s="7" t="e">
        <f>IF(VLOOKUP($A212,'V2.5.2 Measures'!$C:$W,14,FALSE)&lt;&gt; "", VLOOKUP($A212,'V2.5.2 Measures'!$C:$W,14,FALSE),"N/A")</f>
        <v>#REF!</v>
      </c>
      <c r="I212" s="7" t="e">
        <f>IF(VLOOKUP($A212,'V2.5.2 Measures'!$C:$W,15,FALSE)&lt;&gt; "", VLOOKUP($A212,'V2.5.2 Measures'!$C:$W,15,FALSE),"N/A")</f>
        <v>#REF!</v>
      </c>
      <c r="J212" s="7" t="e">
        <f>IF(VLOOKUP($A212,'V2.5.2 Measures'!$C:$W,16,FALSE)&lt;&gt; "", VLOOKUP($A212,'V2.5.2 Measures'!$C:$W,16,FALSE),"N/A")</f>
        <v>#REF!</v>
      </c>
      <c r="K212" s="7" t="e">
        <f>IF(VLOOKUP($A212,'V2.5.2 Measures'!$C:$W,17,FALSE)&lt;&gt; "", VLOOKUP($A212,'V2.5.2 Measures'!$C:$W,17,FALSE),"N/A")</f>
        <v>#REF!</v>
      </c>
      <c r="L212" s="7" t="e">
        <f>IF(VLOOKUP($A212,'V2.5.2 Measures'!$C:$W,18,FALSE)&lt;&gt; "", VLOOKUP($A212,'V2.5.2 Measures'!$C:$W,18,FALSE),"N/A")</f>
        <v>#REF!</v>
      </c>
      <c r="M212" s="7" t="e">
        <f>IF(VLOOKUP($A212,'V2.5.2 Measures'!$C:$W,19,FALSE)&lt;&gt; "", VLOOKUP($A212,'V2.5.2 Measures'!$C:$W,19,FALSE),"N/A")</f>
        <v>#REF!</v>
      </c>
      <c r="N212" s="7" t="e">
        <f>IF(VLOOKUP($A212,'V2.5.2 Measures'!$C:$W,20,FALSE)&lt;&gt; "", VLOOKUP($A212,'V2.5.2 Measures'!$C:$W,20,FALSE),"N/A")</f>
        <v>#REF!</v>
      </c>
      <c r="O212" s="7" t="e">
        <f>IF(VLOOKUP($A212,'V2.5.2 Measures'!$C:$W,21,FALSE)&lt;&gt; "", VLOOKUP($A212,'V2.5.2 Measures'!$C:$W,21,FALSE),"N/A")</f>
        <v>#REF!</v>
      </c>
      <c r="P212" s="7" t="e">
        <f>IF(VLOOKUP($A212,'V2.5.2 Measures'!$C:$W,22,FALSE)&lt;&gt; "", VLOOKUP($A212,'V2.5.2 Measures'!$C:$W,22,FALSE),"N/A")</f>
        <v>#REF!</v>
      </c>
      <c r="Q212" s="7" t="e">
        <f>IF(VLOOKUP($A212,'V2.5.2 Measures'!$C:$W,23,FALSE)&lt;&gt; "", VLOOKUP($A212,'V2.5.2 Measures'!$C:$W,23,FALSE),"N/A")</f>
        <v>#REF!</v>
      </c>
      <c r="R212" s="7" t="e">
        <f>IF(VLOOKUP($A212,'V2.5.2 Measures'!$C:$W,24,FALSE)&lt;&gt; "", VLOOKUP($A212,'V2.5.2 Measures'!$C:$W,24,FALSE),"N/A")</f>
        <v>#REF!</v>
      </c>
      <c r="S212" s="7" t="e">
        <f>IF(VLOOKUP($A212,'V2.5.2 Measures'!$C:$W,25,FALSE)&lt;&gt; "", VLOOKUP($A212,'V2.5.2 Measures'!$C:$W,25,FALSE),"N/A")</f>
        <v>#REF!</v>
      </c>
      <c r="T212" s="7" t="e">
        <f>IF(VLOOKUP($A212,'V2.5.2 Measures'!$C:$W,2,FALSE)&lt;&gt; "", VLOOKUP($A212,'V2.5.2 Measures'!$C:$W,2,FALSE),"N/A")</f>
        <v>#REF!</v>
      </c>
      <c r="U212" s="7" t="e">
        <f>IF(VLOOKUP($A212,'V2.5.2 Measures'!$C:$W,3,FALSE)&lt;&gt; "", VLOOKUP($A212,'V2.5.2 Measures'!$C:$W,3,FALSE),"N/A")</f>
        <v>#REF!</v>
      </c>
      <c r="V212" s="7" t="e">
        <f>IF(VLOOKUP($A212,'V2.5.2 Measures'!$C:$W,26,FALSE)&lt;&gt; "", VLOOKUP($A212,'V2.5.2 Measures'!$C:$W,26,FALSE),"N/A")</f>
        <v>#REF!</v>
      </c>
      <c r="W212" s="7" t="e">
        <f>IF(VLOOKUP($A212,'V2.5.2 Measures'!$C:$W,44,FALSE)&lt;&gt; "", VLOOKUP($A212,'V2.5.2 Measures'!$C:$W,44,FALSE),"N/A")</f>
        <v>#REF!</v>
      </c>
    </row>
    <row r="213" spans="1:23" x14ac:dyDescent="0.35">
      <c r="A213" s="7" t="e">
        <f>'V2.5.2 Measures'!#REF!</f>
        <v>#REF!</v>
      </c>
      <c r="B213" s="7" t="e">
        <f>VLOOKUP($A213,'V2.5.2 Measures'!$C:$W,6,FALSE)</f>
        <v>#REF!</v>
      </c>
      <c r="C213" s="7" t="e">
        <f>VLOOKUP($A213,'V2.5.2 Measures'!$C:$W,8,FALSE)</f>
        <v>#REF!</v>
      </c>
      <c r="D213" s="7" t="e">
        <f>IF(VLOOKUP($A213,'V2.5.2 Measures'!$C:$W,4,FALSE)="","",VLOOKUP($A213,'V2.5.2 Measures'!$C:$W,4,FALSE))</f>
        <v>#REF!</v>
      </c>
      <c r="E213" s="7" t="e">
        <f>IF((VLOOKUP($A213,'V2.5.2 Measures'!$C:$W,8,FALSE)&lt;&gt;"")*AND(VLOOKUP($A213,'V2.5.2 Measures'!$C:$W,8,FALSE)&lt;&gt;"TBD"),VLOOKUP($A213,'V2.5.2 Measures'!$C:$W,8,FALSE),"N/A")</f>
        <v>#REF!</v>
      </c>
      <c r="F213" s="7" t="e">
        <f>IF((VLOOKUP($A213,'V2.5.2 Measures'!$C:$W,9,FALSE)&lt;&gt;"")*AND(VLOOKUP($A213,'V2.5.2 Measures'!$C:$W,9,FALSE)&lt;&gt;"TBD"),VLOOKUP($A213,'V2.5.2 Measures'!$C:$W,9,FALSE),"N/A")</f>
        <v>#REF!</v>
      </c>
      <c r="G213" s="7" t="e">
        <f>IF((VLOOKUP($A213,'V2.5.2 Measures'!$C:$W,10,FALSE)&lt;&gt;"")*AND(VLOOKUP($A213,'V2.5.2 Measures'!$C:$W,10,FALSE)&lt;&gt;"TBD"),VLOOKUP($A213,'V2.5.2 Measures'!$C:$W,10,FALSE),"N/A")</f>
        <v>#REF!</v>
      </c>
      <c r="H213" s="7" t="e">
        <f>IF(VLOOKUP($A213,'V2.5.2 Measures'!$C:$W,14,FALSE)&lt;&gt; "", VLOOKUP($A213,'V2.5.2 Measures'!$C:$W,14,FALSE),"N/A")</f>
        <v>#REF!</v>
      </c>
      <c r="I213" s="7" t="e">
        <f>IF(VLOOKUP($A213,'V2.5.2 Measures'!$C:$W,15,FALSE)&lt;&gt; "", VLOOKUP($A213,'V2.5.2 Measures'!$C:$W,15,FALSE),"N/A")</f>
        <v>#REF!</v>
      </c>
      <c r="J213" s="7" t="e">
        <f>IF(VLOOKUP($A213,'V2.5.2 Measures'!$C:$W,16,FALSE)&lt;&gt; "", VLOOKUP($A213,'V2.5.2 Measures'!$C:$W,16,FALSE),"N/A")</f>
        <v>#REF!</v>
      </c>
      <c r="K213" s="7" t="e">
        <f>IF(VLOOKUP($A213,'V2.5.2 Measures'!$C:$W,17,FALSE)&lt;&gt; "", VLOOKUP($A213,'V2.5.2 Measures'!$C:$W,17,FALSE),"N/A")</f>
        <v>#REF!</v>
      </c>
      <c r="L213" s="7" t="e">
        <f>IF(VLOOKUP($A213,'V2.5.2 Measures'!$C:$W,18,FALSE)&lt;&gt; "", VLOOKUP($A213,'V2.5.2 Measures'!$C:$W,18,FALSE),"N/A")</f>
        <v>#REF!</v>
      </c>
      <c r="M213" s="7" t="e">
        <f>IF(VLOOKUP($A213,'V2.5.2 Measures'!$C:$W,19,FALSE)&lt;&gt; "", VLOOKUP($A213,'V2.5.2 Measures'!$C:$W,19,FALSE),"N/A")</f>
        <v>#REF!</v>
      </c>
      <c r="N213" s="7" t="e">
        <f>IF(VLOOKUP($A213,'V2.5.2 Measures'!$C:$W,20,FALSE)&lt;&gt; "", VLOOKUP($A213,'V2.5.2 Measures'!$C:$W,20,FALSE),"N/A")</f>
        <v>#REF!</v>
      </c>
      <c r="O213" s="7" t="e">
        <f>IF(VLOOKUP($A213,'V2.5.2 Measures'!$C:$W,21,FALSE)&lt;&gt; "", VLOOKUP($A213,'V2.5.2 Measures'!$C:$W,21,FALSE),"N/A")</f>
        <v>#REF!</v>
      </c>
      <c r="P213" s="7" t="e">
        <f>IF(VLOOKUP($A213,'V2.5.2 Measures'!$C:$W,22,FALSE)&lt;&gt; "", VLOOKUP($A213,'V2.5.2 Measures'!$C:$W,22,FALSE),"N/A")</f>
        <v>#REF!</v>
      </c>
      <c r="Q213" s="7" t="e">
        <f>IF(VLOOKUP($A213,'V2.5.2 Measures'!$C:$W,23,FALSE)&lt;&gt; "", VLOOKUP($A213,'V2.5.2 Measures'!$C:$W,23,FALSE),"N/A")</f>
        <v>#REF!</v>
      </c>
      <c r="R213" s="7" t="e">
        <f>IF(VLOOKUP($A213,'V2.5.2 Measures'!$C:$W,24,FALSE)&lt;&gt; "", VLOOKUP($A213,'V2.5.2 Measures'!$C:$W,24,FALSE),"N/A")</f>
        <v>#REF!</v>
      </c>
      <c r="S213" s="7" t="e">
        <f>IF(VLOOKUP($A213,'V2.5.2 Measures'!$C:$W,25,FALSE)&lt;&gt; "", VLOOKUP($A213,'V2.5.2 Measures'!$C:$W,25,FALSE),"N/A")</f>
        <v>#REF!</v>
      </c>
      <c r="T213" s="7" t="e">
        <f>IF(VLOOKUP($A213,'V2.5.2 Measures'!$C:$W,2,FALSE)&lt;&gt; "", VLOOKUP($A213,'V2.5.2 Measures'!$C:$W,2,FALSE),"N/A")</f>
        <v>#REF!</v>
      </c>
      <c r="U213" s="7" t="e">
        <f>IF(VLOOKUP($A213,'V2.5.2 Measures'!$C:$W,3,FALSE)&lt;&gt; "", VLOOKUP($A213,'V2.5.2 Measures'!$C:$W,3,FALSE),"N/A")</f>
        <v>#REF!</v>
      </c>
      <c r="V213" s="7" t="e">
        <f>IF(VLOOKUP($A213,'V2.5.2 Measures'!$C:$W,26,FALSE)&lt;&gt; "", VLOOKUP($A213,'V2.5.2 Measures'!$C:$W,26,FALSE),"N/A")</f>
        <v>#REF!</v>
      </c>
      <c r="W213" s="7" t="e">
        <f>IF(VLOOKUP($A213,'V2.5.2 Measures'!$C:$W,44,FALSE)&lt;&gt; "", VLOOKUP($A213,'V2.5.2 Measures'!$C:$W,44,FALSE),"N/A")</f>
        <v>#REF!</v>
      </c>
    </row>
    <row r="214" spans="1:23" x14ac:dyDescent="0.35">
      <c r="A214" s="7" t="e">
        <f>'V2.5.2 Measures'!#REF!</f>
        <v>#REF!</v>
      </c>
      <c r="B214" s="7" t="e">
        <f>VLOOKUP($A214,'V2.5.2 Measures'!$C:$W,6,FALSE)</f>
        <v>#REF!</v>
      </c>
      <c r="C214" s="7" t="e">
        <f>VLOOKUP($A214,'V2.5.2 Measures'!$C:$W,8,FALSE)</f>
        <v>#REF!</v>
      </c>
      <c r="D214" s="7" t="e">
        <f>IF(VLOOKUP($A214,'V2.5.2 Measures'!$C:$W,4,FALSE)="","",VLOOKUP($A214,'V2.5.2 Measures'!$C:$W,4,FALSE))</f>
        <v>#REF!</v>
      </c>
      <c r="E214" s="7" t="e">
        <f>IF((VLOOKUP($A214,'V2.5.2 Measures'!$C:$W,8,FALSE)&lt;&gt;"")*AND(VLOOKUP($A214,'V2.5.2 Measures'!$C:$W,8,FALSE)&lt;&gt;"TBD"),VLOOKUP($A214,'V2.5.2 Measures'!$C:$W,8,FALSE),"N/A")</f>
        <v>#REF!</v>
      </c>
      <c r="F214" s="7" t="e">
        <f>IF((VLOOKUP($A214,'V2.5.2 Measures'!$C:$W,9,FALSE)&lt;&gt;"")*AND(VLOOKUP($A214,'V2.5.2 Measures'!$C:$W,9,FALSE)&lt;&gt;"TBD"),VLOOKUP($A214,'V2.5.2 Measures'!$C:$W,9,FALSE),"N/A")</f>
        <v>#REF!</v>
      </c>
      <c r="G214" s="7" t="e">
        <f>IF((VLOOKUP($A214,'V2.5.2 Measures'!$C:$W,10,FALSE)&lt;&gt;"")*AND(VLOOKUP($A214,'V2.5.2 Measures'!$C:$W,10,FALSE)&lt;&gt;"TBD"),VLOOKUP($A214,'V2.5.2 Measures'!$C:$W,10,FALSE),"N/A")</f>
        <v>#REF!</v>
      </c>
      <c r="H214" s="7" t="e">
        <f>IF(VLOOKUP($A214,'V2.5.2 Measures'!$C:$W,14,FALSE)&lt;&gt; "", VLOOKUP($A214,'V2.5.2 Measures'!$C:$W,14,FALSE),"N/A")</f>
        <v>#REF!</v>
      </c>
      <c r="I214" s="7" t="e">
        <f>IF(VLOOKUP($A214,'V2.5.2 Measures'!$C:$W,15,FALSE)&lt;&gt; "", VLOOKUP($A214,'V2.5.2 Measures'!$C:$W,15,FALSE),"N/A")</f>
        <v>#REF!</v>
      </c>
      <c r="J214" s="7" t="e">
        <f>IF(VLOOKUP($A214,'V2.5.2 Measures'!$C:$W,16,FALSE)&lt;&gt; "", VLOOKUP($A214,'V2.5.2 Measures'!$C:$W,16,FALSE),"N/A")</f>
        <v>#REF!</v>
      </c>
      <c r="K214" s="7" t="e">
        <f>IF(VLOOKUP($A214,'V2.5.2 Measures'!$C:$W,17,FALSE)&lt;&gt; "", VLOOKUP($A214,'V2.5.2 Measures'!$C:$W,17,FALSE),"N/A")</f>
        <v>#REF!</v>
      </c>
      <c r="L214" s="7" t="e">
        <f>IF(VLOOKUP($A214,'V2.5.2 Measures'!$C:$W,18,FALSE)&lt;&gt; "", VLOOKUP($A214,'V2.5.2 Measures'!$C:$W,18,FALSE),"N/A")</f>
        <v>#REF!</v>
      </c>
      <c r="M214" s="7" t="e">
        <f>IF(VLOOKUP($A214,'V2.5.2 Measures'!$C:$W,19,FALSE)&lt;&gt; "", VLOOKUP($A214,'V2.5.2 Measures'!$C:$W,19,FALSE),"N/A")</f>
        <v>#REF!</v>
      </c>
      <c r="N214" s="7" t="e">
        <f>IF(VLOOKUP($A214,'V2.5.2 Measures'!$C:$W,20,FALSE)&lt;&gt; "", VLOOKUP($A214,'V2.5.2 Measures'!$C:$W,20,FALSE),"N/A")</f>
        <v>#REF!</v>
      </c>
      <c r="O214" s="7" t="e">
        <f>IF(VLOOKUP($A214,'V2.5.2 Measures'!$C:$W,21,FALSE)&lt;&gt; "", VLOOKUP($A214,'V2.5.2 Measures'!$C:$W,21,FALSE),"N/A")</f>
        <v>#REF!</v>
      </c>
      <c r="P214" s="7" t="e">
        <f>IF(VLOOKUP($A214,'V2.5.2 Measures'!$C:$W,22,FALSE)&lt;&gt; "", VLOOKUP($A214,'V2.5.2 Measures'!$C:$W,22,FALSE),"N/A")</f>
        <v>#REF!</v>
      </c>
      <c r="Q214" s="7" t="e">
        <f>IF(VLOOKUP($A214,'V2.5.2 Measures'!$C:$W,23,FALSE)&lt;&gt; "", VLOOKUP($A214,'V2.5.2 Measures'!$C:$W,23,FALSE),"N/A")</f>
        <v>#REF!</v>
      </c>
      <c r="R214" s="7" t="e">
        <f>IF(VLOOKUP($A214,'V2.5.2 Measures'!$C:$W,24,FALSE)&lt;&gt; "", VLOOKUP($A214,'V2.5.2 Measures'!$C:$W,24,FALSE),"N/A")</f>
        <v>#REF!</v>
      </c>
      <c r="S214" s="7" t="e">
        <f>IF(VLOOKUP($A214,'V2.5.2 Measures'!$C:$W,25,FALSE)&lt;&gt; "", VLOOKUP($A214,'V2.5.2 Measures'!$C:$W,25,FALSE),"N/A")</f>
        <v>#REF!</v>
      </c>
      <c r="T214" s="7" t="e">
        <f>IF(VLOOKUP($A214,'V2.5.2 Measures'!$C:$W,2,FALSE)&lt;&gt; "", VLOOKUP($A214,'V2.5.2 Measures'!$C:$W,2,FALSE),"N/A")</f>
        <v>#REF!</v>
      </c>
      <c r="U214" s="7" t="e">
        <f>IF(VLOOKUP($A214,'V2.5.2 Measures'!$C:$W,3,FALSE)&lt;&gt; "", VLOOKUP($A214,'V2.5.2 Measures'!$C:$W,3,FALSE),"N/A")</f>
        <v>#REF!</v>
      </c>
      <c r="V214" s="7" t="e">
        <f>IF(VLOOKUP($A214,'V2.5.2 Measures'!$C:$W,26,FALSE)&lt;&gt; "", VLOOKUP($A214,'V2.5.2 Measures'!$C:$W,26,FALSE),"N/A")</f>
        <v>#REF!</v>
      </c>
      <c r="W214" s="7" t="e">
        <f>IF(VLOOKUP($A214,'V2.5.2 Measures'!$C:$W,44,FALSE)&lt;&gt; "", VLOOKUP($A214,'V2.5.2 Measures'!$C:$W,44,FALSE),"N/A")</f>
        <v>#REF!</v>
      </c>
    </row>
    <row r="215" spans="1:23" x14ac:dyDescent="0.35">
      <c r="A215" s="7" t="e">
        <f>'V2.5.2 Measures'!#REF!</f>
        <v>#REF!</v>
      </c>
      <c r="B215" s="7" t="e">
        <f>VLOOKUP($A215,'V2.5.2 Measures'!$C:$W,6,FALSE)</f>
        <v>#REF!</v>
      </c>
      <c r="C215" s="7" t="e">
        <f>VLOOKUP($A215,'V2.5.2 Measures'!$C:$W,8,FALSE)</f>
        <v>#REF!</v>
      </c>
      <c r="D215" s="7" t="e">
        <f>IF(VLOOKUP($A215,'V2.5.2 Measures'!$C:$W,4,FALSE)="","",VLOOKUP($A215,'V2.5.2 Measures'!$C:$W,4,FALSE))</f>
        <v>#REF!</v>
      </c>
      <c r="E215" s="7" t="e">
        <f>IF((VLOOKUP($A215,'V2.5.2 Measures'!$C:$W,8,FALSE)&lt;&gt;"")*AND(VLOOKUP($A215,'V2.5.2 Measures'!$C:$W,8,FALSE)&lt;&gt;"TBD"),VLOOKUP($A215,'V2.5.2 Measures'!$C:$W,8,FALSE),"N/A")</f>
        <v>#REF!</v>
      </c>
      <c r="F215" s="7" t="e">
        <f>IF((VLOOKUP($A215,'V2.5.2 Measures'!$C:$W,9,FALSE)&lt;&gt;"")*AND(VLOOKUP($A215,'V2.5.2 Measures'!$C:$W,9,FALSE)&lt;&gt;"TBD"),VLOOKUP($A215,'V2.5.2 Measures'!$C:$W,9,FALSE),"N/A")</f>
        <v>#REF!</v>
      </c>
      <c r="G215" s="7" t="e">
        <f>IF((VLOOKUP($A215,'V2.5.2 Measures'!$C:$W,10,FALSE)&lt;&gt;"")*AND(VLOOKUP($A215,'V2.5.2 Measures'!$C:$W,10,FALSE)&lt;&gt;"TBD"),VLOOKUP($A215,'V2.5.2 Measures'!$C:$W,10,FALSE),"N/A")</f>
        <v>#REF!</v>
      </c>
      <c r="H215" s="7" t="e">
        <f>IF(VLOOKUP($A215,'V2.5.2 Measures'!$C:$W,14,FALSE)&lt;&gt; "", VLOOKUP($A215,'V2.5.2 Measures'!$C:$W,14,FALSE),"N/A")</f>
        <v>#REF!</v>
      </c>
      <c r="I215" s="7" t="e">
        <f>IF(VLOOKUP($A215,'V2.5.2 Measures'!$C:$W,15,FALSE)&lt;&gt; "", VLOOKUP($A215,'V2.5.2 Measures'!$C:$W,15,FALSE),"N/A")</f>
        <v>#REF!</v>
      </c>
      <c r="J215" s="7" t="e">
        <f>IF(VLOOKUP($A215,'V2.5.2 Measures'!$C:$W,16,FALSE)&lt;&gt; "", VLOOKUP($A215,'V2.5.2 Measures'!$C:$W,16,FALSE),"N/A")</f>
        <v>#REF!</v>
      </c>
      <c r="K215" s="7" t="e">
        <f>IF(VLOOKUP($A215,'V2.5.2 Measures'!$C:$W,17,FALSE)&lt;&gt; "", VLOOKUP($A215,'V2.5.2 Measures'!$C:$W,17,FALSE),"N/A")</f>
        <v>#REF!</v>
      </c>
      <c r="L215" s="7" t="e">
        <f>IF(VLOOKUP($A215,'V2.5.2 Measures'!$C:$W,18,FALSE)&lt;&gt; "", VLOOKUP($A215,'V2.5.2 Measures'!$C:$W,18,FALSE),"N/A")</f>
        <v>#REF!</v>
      </c>
      <c r="M215" s="7" t="e">
        <f>IF(VLOOKUP($A215,'V2.5.2 Measures'!$C:$W,19,FALSE)&lt;&gt; "", VLOOKUP($A215,'V2.5.2 Measures'!$C:$W,19,FALSE),"N/A")</f>
        <v>#REF!</v>
      </c>
      <c r="N215" s="7" t="e">
        <f>IF(VLOOKUP($A215,'V2.5.2 Measures'!$C:$W,20,FALSE)&lt;&gt; "", VLOOKUP($A215,'V2.5.2 Measures'!$C:$W,20,FALSE),"N/A")</f>
        <v>#REF!</v>
      </c>
      <c r="O215" s="7" t="e">
        <f>IF(VLOOKUP($A215,'V2.5.2 Measures'!$C:$W,21,FALSE)&lt;&gt; "", VLOOKUP($A215,'V2.5.2 Measures'!$C:$W,21,FALSE),"N/A")</f>
        <v>#REF!</v>
      </c>
      <c r="P215" s="7" t="e">
        <f>IF(VLOOKUP($A215,'V2.5.2 Measures'!$C:$W,22,FALSE)&lt;&gt; "", VLOOKUP($A215,'V2.5.2 Measures'!$C:$W,22,FALSE),"N/A")</f>
        <v>#REF!</v>
      </c>
      <c r="Q215" s="7" t="e">
        <f>IF(VLOOKUP($A215,'V2.5.2 Measures'!$C:$W,23,FALSE)&lt;&gt; "", VLOOKUP($A215,'V2.5.2 Measures'!$C:$W,23,FALSE),"N/A")</f>
        <v>#REF!</v>
      </c>
      <c r="R215" s="7" t="e">
        <f>IF(VLOOKUP($A215,'V2.5.2 Measures'!$C:$W,24,FALSE)&lt;&gt; "", VLOOKUP($A215,'V2.5.2 Measures'!$C:$W,24,FALSE),"N/A")</f>
        <v>#REF!</v>
      </c>
      <c r="S215" s="7" t="e">
        <f>IF(VLOOKUP($A215,'V2.5.2 Measures'!$C:$W,25,FALSE)&lt;&gt; "", VLOOKUP($A215,'V2.5.2 Measures'!$C:$W,25,FALSE),"N/A")</f>
        <v>#REF!</v>
      </c>
      <c r="T215" s="7" t="e">
        <f>IF(VLOOKUP($A215,'V2.5.2 Measures'!$C:$W,2,FALSE)&lt;&gt; "", VLOOKUP($A215,'V2.5.2 Measures'!$C:$W,2,FALSE),"N/A")</f>
        <v>#REF!</v>
      </c>
      <c r="U215" s="7" t="e">
        <f>IF(VLOOKUP($A215,'V2.5.2 Measures'!$C:$W,3,FALSE)&lt;&gt; "", VLOOKUP($A215,'V2.5.2 Measures'!$C:$W,3,FALSE),"N/A")</f>
        <v>#REF!</v>
      </c>
      <c r="V215" s="7" t="e">
        <f>IF(VLOOKUP($A215,'V2.5.2 Measures'!$C:$W,26,FALSE)&lt;&gt; "", VLOOKUP($A215,'V2.5.2 Measures'!$C:$W,26,FALSE),"N/A")</f>
        <v>#REF!</v>
      </c>
      <c r="W215" s="7" t="e">
        <f>IF(VLOOKUP($A215,'V2.5.2 Measures'!$C:$W,44,FALSE)&lt;&gt; "", VLOOKUP($A215,'V2.5.2 Measures'!$C:$W,44,FALSE),"N/A")</f>
        <v>#REF!</v>
      </c>
    </row>
    <row r="216" spans="1:23" x14ac:dyDescent="0.35">
      <c r="A216" s="7" t="e">
        <f>'V2.5.2 Measures'!#REF!</f>
        <v>#REF!</v>
      </c>
      <c r="B216" s="7" t="e">
        <f>VLOOKUP($A216,'V2.5.2 Measures'!$C:$W,6,FALSE)</f>
        <v>#REF!</v>
      </c>
      <c r="C216" s="7" t="e">
        <f>VLOOKUP($A216,'V2.5.2 Measures'!$C:$W,8,FALSE)</f>
        <v>#REF!</v>
      </c>
      <c r="D216" s="7" t="e">
        <f>IF(VLOOKUP($A216,'V2.5.2 Measures'!$C:$W,4,FALSE)="","",VLOOKUP($A216,'V2.5.2 Measures'!$C:$W,4,FALSE))</f>
        <v>#REF!</v>
      </c>
      <c r="E216" s="7" t="e">
        <f>IF((VLOOKUP($A216,'V2.5.2 Measures'!$C:$W,8,FALSE)&lt;&gt;"")*AND(VLOOKUP($A216,'V2.5.2 Measures'!$C:$W,8,FALSE)&lt;&gt;"TBD"),VLOOKUP($A216,'V2.5.2 Measures'!$C:$W,8,FALSE),"N/A")</f>
        <v>#REF!</v>
      </c>
      <c r="F216" s="7" t="e">
        <f>IF((VLOOKUP($A216,'V2.5.2 Measures'!$C:$W,9,FALSE)&lt;&gt;"")*AND(VLOOKUP($A216,'V2.5.2 Measures'!$C:$W,9,FALSE)&lt;&gt;"TBD"),VLOOKUP($A216,'V2.5.2 Measures'!$C:$W,9,FALSE),"N/A")</f>
        <v>#REF!</v>
      </c>
      <c r="G216" s="7" t="e">
        <f>IF((VLOOKUP($A216,'V2.5.2 Measures'!$C:$W,10,FALSE)&lt;&gt;"")*AND(VLOOKUP($A216,'V2.5.2 Measures'!$C:$W,10,FALSE)&lt;&gt;"TBD"),VLOOKUP($A216,'V2.5.2 Measures'!$C:$W,10,FALSE),"N/A")</f>
        <v>#REF!</v>
      </c>
      <c r="H216" s="7" t="e">
        <f>IF(VLOOKUP($A216,'V2.5.2 Measures'!$C:$W,14,FALSE)&lt;&gt; "", VLOOKUP($A216,'V2.5.2 Measures'!$C:$W,14,FALSE),"N/A")</f>
        <v>#REF!</v>
      </c>
      <c r="I216" s="7" t="e">
        <f>IF(VLOOKUP($A216,'V2.5.2 Measures'!$C:$W,15,FALSE)&lt;&gt; "", VLOOKUP($A216,'V2.5.2 Measures'!$C:$W,15,FALSE),"N/A")</f>
        <v>#REF!</v>
      </c>
      <c r="J216" s="7" t="e">
        <f>IF(VLOOKUP($A216,'V2.5.2 Measures'!$C:$W,16,FALSE)&lt;&gt; "", VLOOKUP($A216,'V2.5.2 Measures'!$C:$W,16,FALSE),"N/A")</f>
        <v>#REF!</v>
      </c>
      <c r="K216" s="7" t="e">
        <f>IF(VLOOKUP($A216,'V2.5.2 Measures'!$C:$W,17,FALSE)&lt;&gt; "", VLOOKUP($A216,'V2.5.2 Measures'!$C:$W,17,FALSE),"N/A")</f>
        <v>#REF!</v>
      </c>
      <c r="L216" s="7" t="e">
        <f>IF(VLOOKUP($A216,'V2.5.2 Measures'!$C:$W,18,FALSE)&lt;&gt; "", VLOOKUP($A216,'V2.5.2 Measures'!$C:$W,18,FALSE),"N/A")</f>
        <v>#REF!</v>
      </c>
      <c r="M216" s="7" t="e">
        <f>IF(VLOOKUP($A216,'V2.5.2 Measures'!$C:$W,19,FALSE)&lt;&gt; "", VLOOKUP($A216,'V2.5.2 Measures'!$C:$W,19,FALSE),"N/A")</f>
        <v>#REF!</v>
      </c>
      <c r="N216" s="7" t="e">
        <f>IF(VLOOKUP($A216,'V2.5.2 Measures'!$C:$W,20,FALSE)&lt;&gt; "", VLOOKUP($A216,'V2.5.2 Measures'!$C:$W,20,FALSE),"N/A")</f>
        <v>#REF!</v>
      </c>
      <c r="O216" s="7" t="e">
        <f>IF(VLOOKUP($A216,'V2.5.2 Measures'!$C:$W,21,FALSE)&lt;&gt; "", VLOOKUP($A216,'V2.5.2 Measures'!$C:$W,21,FALSE),"N/A")</f>
        <v>#REF!</v>
      </c>
      <c r="P216" s="7" t="e">
        <f>IF(VLOOKUP($A216,'V2.5.2 Measures'!$C:$W,22,FALSE)&lt;&gt; "", VLOOKUP($A216,'V2.5.2 Measures'!$C:$W,22,FALSE),"N/A")</f>
        <v>#REF!</v>
      </c>
      <c r="Q216" s="7" t="e">
        <f>IF(VLOOKUP($A216,'V2.5.2 Measures'!$C:$W,23,FALSE)&lt;&gt; "", VLOOKUP($A216,'V2.5.2 Measures'!$C:$W,23,FALSE),"N/A")</f>
        <v>#REF!</v>
      </c>
      <c r="R216" s="7" t="e">
        <f>IF(VLOOKUP($A216,'V2.5.2 Measures'!$C:$W,24,FALSE)&lt;&gt; "", VLOOKUP($A216,'V2.5.2 Measures'!$C:$W,24,FALSE),"N/A")</f>
        <v>#REF!</v>
      </c>
      <c r="S216" s="7" t="e">
        <f>IF(VLOOKUP($A216,'V2.5.2 Measures'!$C:$W,25,FALSE)&lt;&gt; "", VLOOKUP($A216,'V2.5.2 Measures'!$C:$W,25,FALSE),"N/A")</f>
        <v>#REF!</v>
      </c>
      <c r="T216" s="7" t="e">
        <f>IF(VLOOKUP($A216,'V2.5.2 Measures'!$C:$W,2,FALSE)&lt;&gt; "", VLOOKUP($A216,'V2.5.2 Measures'!$C:$W,2,FALSE),"N/A")</f>
        <v>#REF!</v>
      </c>
      <c r="U216" s="7" t="e">
        <f>IF(VLOOKUP($A216,'V2.5.2 Measures'!$C:$W,3,FALSE)&lt;&gt; "", VLOOKUP($A216,'V2.5.2 Measures'!$C:$W,3,FALSE),"N/A")</f>
        <v>#REF!</v>
      </c>
      <c r="V216" s="7" t="e">
        <f>IF(VLOOKUP($A216,'V2.5.2 Measures'!$C:$W,26,FALSE)&lt;&gt; "", VLOOKUP($A216,'V2.5.2 Measures'!$C:$W,26,FALSE),"N/A")</f>
        <v>#REF!</v>
      </c>
      <c r="W216" s="7" t="e">
        <f>IF(VLOOKUP($A216,'V2.5.2 Measures'!$C:$W,44,FALSE)&lt;&gt; "", VLOOKUP($A216,'V2.5.2 Measures'!$C:$W,44,FALSE),"N/A")</f>
        <v>#REF!</v>
      </c>
    </row>
    <row r="217" spans="1:23" x14ac:dyDescent="0.35">
      <c r="A217" s="7" t="e">
        <f>'V2.5.2 Measures'!#REF!</f>
        <v>#REF!</v>
      </c>
      <c r="B217" s="7" t="e">
        <f>VLOOKUP($A217,'V2.5.2 Measures'!$C:$W,6,FALSE)</f>
        <v>#REF!</v>
      </c>
      <c r="C217" s="7" t="e">
        <f>VLOOKUP($A217,'V2.5.2 Measures'!$C:$W,8,FALSE)</f>
        <v>#REF!</v>
      </c>
      <c r="D217" s="7" t="e">
        <f>IF(VLOOKUP($A217,'V2.5.2 Measures'!$C:$W,4,FALSE)="","",VLOOKUP($A217,'V2.5.2 Measures'!$C:$W,4,FALSE))</f>
        <v>#REF!</v>
      </c>
      <c r="E217" s="7" t="e">
        <f>IF((VLOOKUP($A217,'V2.5.2 Measures'!$C:$W,8,FALSE)&lt;&gt;"")*AND(VLOOKUP($A217,'V2.5.2 Measures'!$C:$W,8,FALSE)&lt;&gt;"TBD"),VLOOKUP($A217,'V2.5.2 Measures'!$C:$W,8,FALSE),"N/A")</f>
        <v>#REF!</v>
      </c>
      <c r="F217" s="7" t="e">
        <f>IF((VLOOKUP($A217,'V2.5.2 Measures'!$C:$W,9,FALSE)&lt;&gt;"")*AND(VLOOKUP($A217,'V2.5.2 Measures'!$C:$W,9,FALSE)&lt;&gt;"TBD"),VLOOKUP($A217,'V2.5.2 Measures'!$C:$W,9,FALSE),"N/A")</f>
        <v>#REF!</v>
      </c>
      <c r="G217" s="7" t="e">
        <f>IF((VLOOKUP($A217,'V2.5.2 Measures'!$C:$W,10,FALSE)&lt;&gt;"")*AND(VLOOKUP($A217,'V2.5.2 Measures'!$C:$W,10,FALSE)&lt;&gt;"TBD"),VLOOKUP($A217,'V2.5.2 Measures'!$C:$W,10,FALSE),"N/A")</f>
        <v>#REF!</v>
      </c>
      <c r="H217" s="7" t="e">
        <f>IF(VLOOKUP($A217,'V2.5.2 Measures'!$C:$W,14,FALSE)&lt;&gt; "", VLOOKUP($A217,'V2.5.2 Measures'!$C:$W,14,FALSE),"N/A")</f>
        <v>#REF!</v>
      </c>
      <c r="I217" s="7" t="e">
        <f>IF(VLOOKUP($A217,'V2.5.2 Measures'!$C:$W,15,FALSE)&lt;&gt; "", VLOOKUP($A217,'V2.5.2 Measures'!$C:$W,15,FALSE),"N/A")</f>
        <v>#REF!</v>
      </c>
      <c r="J217" s="7" t="e">
        <f>IF(VLOOKUP($A217,'V2.5.2 Measures'!$C:$W,16,FALSE)&lt;&gt; "", VLOOKUP($A217,'V2.5.2 Measures'!$C:$W,16,FALSE),"N/A")</f>
        <v>#REF!</v>
      </c>
      <c r="K217" s="7" t="e">
        <f>IF(VLOOKUP($A217,'V2.5.2 Measures'!$C:$W,17,FALSE)&lt;&gt; "", VLOOKUP($A217,'V2.5.2 Measures'!$C:$W,17,FALSE),"N/A")</f>
        <v>#REF!</v>
      </c>
      <c r="L217" s="7" t="e">
        <f>IF(VLOOKUP($A217,'V2.5.2 Measures'!$C:$W,18,FALSE)&lt;&gt; "", VLOOKUP($A217,'V2.5.2 Measures'!$C:$W,18,FALSE),"N/A")</f>
        <v>#REF!</v>
      </c>
      <c r="M217" s="7" t="e">
        <f>IF(VLOOKUP($A217,'V2.5.2 Measures'!$C:$W,19,FALSE)&lt;&gt; "", VLOOKUP($A217,'V2.5.2 Measures'!$C:$W,19,FALSE),"N/A")</f>
        <v>#REF!</v>
      </c>
      <c r="N217" s="7" t="e">
        <f>IF(VLOOKUP($A217,'V2.5.2 Measures'!$C:$W,20,FALSE)&lt;&gt; "", VLOOKUP($A217,'V2.5.2 Measures'!$C:$W,20,FALSE),"N/A")</f>
        <v>#REF!</v>
      </c>
      <c r="O217" s="7" t="e">
        <f>IF(VLOOKUP($A217,'V2.5.2 Measures'!$C:$W,21,FALSE)&lt;&gt; "", VLOOKUP($A217,'V2.5.2 Measures'!$C:$W,21,FALSE),"N/A")</f>
        <v>#REF!</v>
      </c>
      <c r="P217" s="7" t="e">
        <f>IF(VLOOKUP($A217,'V2.5.2 Measures'!$C:$W,22,FALSE)&lt;&gt; "", VLOOKUP($A217,'V2.5.2 Measures'!$C:$W,22,FALSE),"N/A")</f>
        <v>#REF!</v>
      </c>
      <c r="Q217" s="7" t="e">
        <f>IF(VLOOKUP($A217,'V2.5.2 Measures'!$C:$W,23,FALSE)&lt;&gt; "", VLOOKUP($A217,'V2.5.2 Measures'!$C:$W,23,FALSE),"N/A")</f>
        <v>#REF!</v>
      </c>
      <c r="R217" s="7" t="e">
        <f>IF(VLOOKUP($A217,'V2.5.2 Measures'!$C:$W,24,FALSE)&lt;&gt; "", VLOOKUP($A217,'V2.5.2 Measures'!$C:$W,24,FALSE),"N/A")</f>
        <v>#REF!</v>
      </c>
      <c r="S217" s="7" t="e">
        <f>IF(VLOOKUP($A217,'V2.5.2 Measures'!$C:$W,25,FALSE)&lt;&gt; "", VLOOKUP($A217,'V2.5.2 Measures'!$C:$W,25,FALSE),"N/A")</f>
        <v>#REF!</v>
      </c>
      <c r="T217" s="7" t="e">
        <f>IF(VLOOKUP($A217,'V2.5.2 Measures'!$C:$W,2,FALSE)&lt;&gt; "", VLOOKUP($A217,'V2.5.2 Measures'!$C:$W,2,FALSE),"N/A")</f>
        <v>#REF!</v>
      </c>
      <c r="U217" s="7" t="e">
        <f>IF(VLOOKUP($A217,'V2.5.2 Measures'!$C:$W,3,FALSE)&lt;&gt; "", VLOOKUP($A217,'V2.5.2 Measures'!$C:$W,3,FALSE),"N/A")</f>
        <v>#REF!</v>
      </c>
      <c r="V217" s="7" t="e">
        <f>IF(VLOOKUP($A217,'V2.5.2 Measures'!$C:$W,26,FALSE)&lt;&gt; "", VLOOKUP($A217,'V2.5.2 Measures'!$C:$W,26,FALSE),"N/A")</f>
        <v>#REF!</v>
      </c>
      <c r="W217" s="7" t="e">
        <f>IF(VLOOKUP($A217,'V2.5.2 Measures'!$C:$W,44,FALSE)&lt;&gt; "", VLOOKUP($A217,'V2.5.2 Measures'!$C:$W,44,FALSE),"N/A")</f>
        <v>#REF!</v>
      </c>
    </row>
    <row r="218" spans="1:23" x14ac:dyDescent="0.35">
      <c r="A218" s="7" t="e">
        <f>'V2.5.2 Measures'!#REF!</f>
        <v>#REF!</v>
      </c>
      <c r="B218" s="7" t="e">
        <f>VLOOKUP($A218,'V2.5.2 Measures'!$C:$W,6,FALSE)</f>
        <v>#REF!</v>
      </c>
      <c r="C218" s="7" t="e">
        <f>VLOOKUP($A218,'V2.5.2 Measures'!$C:$W,8,FALSE)</f>
        <v>#REF!</v>
      </c>
      <c r="D218" s="7" t="e">
        <f>IF(VLOOKUP($A218,'V2.5.2 Measures'!$C:$W,4,FALSE)="","",VLOOKUP($A218,'V2.5.2 Measures'!$C:$W,4,FALSE))</f>
        <v>#REF!</v>
      </c>
      <c r="E218" s="7" t="e">
        <f>IF((VLOOKUP($A218,'V2.5.2 Measures'!$C:$W,8,FALSE)&lt;&gt;"")*AND(VLOOKUP($A218,'V2.5.2 Measures'!$C:$W,8,FALSE)&lt;&gt;"TBD"),VLOOKUP($A218,'V2.5.2 Measures'!$C:$W,8,FALSE),"N/A")</f>
        <v>#REF!</v>
      </c>
      <c r="F218" s="7" t="e">
        <f>IF((VLOOKUP($A218,'V2.5.2 Measures'!$C:$W,9,FALSE)&lt;&gt;"")*AND(VLOOKUP($A218,'V2.5.2 Measures'!$C:$W,9,FALSE)&lt;&gt;"TBD"),VLOOKUP($A218,'V2.5.2 Measures'!$C:$W,9,FALSE),"N/A")</f>
        <v>#REF!</v>
      </c>
      <c r="G218" s="7" t="e">
        <f>IF((VLOOKUP($A218,'V2.5.2 Measures'!$C:$W,10,FALSE)&lt;&gt;"")*AND(VLOOKUP($A218,'V2.5.2 Measures'!$C:$W,10,FALSE)&lt;&gt;"TBD"),VLOOKUP($A218,'V2.5.2 Measures'!$C:$W,10,FALSE),"N/A")</f>
        <v>#REF!</v>
      </c>
      <c r="H218" s="7" t="e">
        <f>IF(VLOOKUP($A218,'V2.5.2 Measures'!$C:$W,14,FALSE)&lt;&gt; "", VLOOKUP($A218,'V2.5.2 Measures'!$C:$W,14,FALSE),"N/A")</f>
        <v>#REF!</v>
      </c>
      <c r="I218" s="7" t="e">
        <f>IF(VLOOKUP($A218,'V2.5.2 Measures'!$C:$W,15,FALSE)&lt;&gt; "", VLOOKUP($A218,'V2.5.2 Measures'!$C:$W,15,FALSE),"N/A")</f>
        <v>#REF!</v>
      </c>
      <c r="J218" s="7" t="e">
        <f>IF(VLOOKUP($A218,'V2.5.2 Measures'!$C:$W,16,FALSE)&lt;&gt; "", VLOOKUP($A218,'V2.5.2 Measures'!$C:$W,16,FALSE),"N/A")</f>
        <v>#REF!</v>
      </c>
      <c r="K218" s="7" t="e">
        <f>IF(VLOOKUP($A218,'V2.5.2 Measures'!$C:$W,17,FALSE)&lt;&gt; "", VLOOKUP($A218,'V2.5.2 Measures'!$C:$W,17,FALSE),"N/A")</f>
        <v>#REF!</v>
      </c>
      <c r="L218" s="7" t="e">
        <f>IF(VLOOKUP($A218,'V2.5.2 Measures'!$C:$W,18,FALSE)&lt;&gt; "", VLOOKUP($A218,'V2.5.2 Measures'!$C:$W,18,FALSE),"N/A")</f>
        <v>#REF!</v>
      </c>
      <c r="M218" s="7" t="e">
        <f>IF(VLOOKUP($A218,'V2.5.2 Measures'!$C:$W,19,FALSE)&lt;&gt; "", VLOOKUP($A218,'V2.5.2 Measures'!$C:$W,19,FALSE),"N/A")</f>
        <v>#REF!</v>
      </c>
      <c r="N218" s="7" t="e">
        <f>IF(VLOOKUP($A218,'V2.5.2 Measures'!$C:$W,20,FALSE)&lt;&gt; "", VLOOKUP($A218,'V2.5.2 Measures'!$C:$W,20,FALSE),"N/A")</f>
        <v>#REF!</v>
      </c>
      <c r="O218" s="7" t="e">
        <f>IF(VLOOKUP($A218,'V2.5.2 Measures'!$C:$W,21,FALSE)&lt;&gt; "", VLOOKUP($A218,'V2.5.2 Measures'!$C:$W,21,FALSE),"N/A")</f>
        <v>#REF!</v>
      </c>
      <c r="P218" s="7" t="e">
        <f>IF(VLOOKUP($A218,'V2.5.2 Measures'!$C:$W,22,FALSE)&lt;&gt; "", VLOOKUP($A218,'V2.5.2 Measures'!$C:$W,22,FALSE),"N/A")</f>
        <v>#REF!</v>
      </c>
      <c r="Q218" s="7" t="e">
        <f>IF(VLOOKUP($A218,'V2.5.2 Measures'!$C:$W,23,FALSE)&lt;&gt; "", VLOOKUP($A218,'V2.5.2 Measures'!$C:$W,23,FALSE),"N/A")</f>
        <v>#REF!</v>
      </c>
      <c r="R218" s="7" t="e">
        <f>IF(VLOOKUP($A218,'V2.5.2 Measures'!$C:$W,24,FALSE)&lt;&gt; "", VLOOKUP($A218,'V2.5.2 Measures'!$C:$W,24,FALSE),"N/A")</f>
        <v>#REF!</v>
      </c>
      <c r="S218" s="7" t="e">
        <f>IF(VLOOKUP($A218,'V2.5.2 Measures'!$C:$W,25,FALSE)&lt;&gt; "", VLOOKUP($A218,'V2.5.2 Measures'!$C:$W,25,FALSE),"N/A")</f>
        <v>#REF!</v>
      </c>
      <c r="T218" s="7" t="e">
        <f>IF(VLOOKUP($A218,'V2.5.2 Measures'!$C:$W,2,FALSE)&lt;&gt; "", VLOOKUP($A218,'V2.5.2 Measures'!$C:$W,2,FALSE),"N/A")</f>
        <v>#REF!</v>
      </c>
      <c r="U218" s="7" t="e">
        <f>IF(VLOOKUP($A218,'V2.5.2 Measures'!$C:$W,3,FALSE)&lt;&gt; "", VLOOKUP($A218,'V2.5.2 Measures'!$C:$W,3,FALSE),"N/A")</f>
        <v>#REF!</v>
      </c>
      <c r="V218" s="7" t="e">
        <f>IF(VLOOKUP($A218,'V2.5.2 Measures'!$C:$W,26,FALSE)&lt;&gt; "", VLOOKUP($A218,'V2.5.2 Measures'!$C:$W,26,FALSE),"N/A")</f>
        <v>#REF!</v>
      </c>
      <c r="W218" s="7" t="e">
        <f>IF(VLOOKUP($A218,'V2.5.2 Measures'!$C:$W,44,FALSE)&lt;&gt; "", VLOOKUP($A218,'V2.5.2 Measures'!$C:$W,44,FALSE),"N/A")</f>
        <v>#REF!</v>
      </c>
    </row>
    <row r="219" spans="1:23" x14ac:dyDescent="0.35">
      <c r="A219" s="7" t="e">
        <f>'V2.5.2 Measures'!#REF!</f>
        <v>#REF!</v>
      </c>
      <c r="B219" s="7" t="e">
        <f>VLOOKUP($A219,'V2.5.2 Measures'!$C:$W,6,FALSE)</f>
        <v>#REF!</v>
      </c>
      <c r="C219" s="7" t="e">
        <f>VLOOKUP($A219,'V2.5.2 Measures'!$C:$W,8,FALSE)</f>
        <v>#REF!</v>
      </c>
      <c r="D219" s="7" t="e">
        <f>IF(VLOOKUP($A219,'V2.5.2 Measures'!$C:$W,4,FALSE)="","",VLOOKUP($A219,'V2.5.2 Measures'!$C:$W,4,FALSE))</f>
        <v>#REF!</v>
      </c>
      <c r="E219" s="7" t="e">
        <f>IF((VLOOKUP($A219,'V2.5.2 Measures'!$C:$W,8,FALSE)&lt;&gt;"")*AND(VLOOKUP($A219,'V2.5.2 Measures'!$C:$W,8,FALSE)&lt;&gt;"TBD"),VLOOKUP($A219,'V2.5.2 Measures'!$C:$W,8,FALSE),"N/A")</f>
        <v>#REF!</v>
      </c>
      <c r="F219" s="7" t="e">
        <f>IF((VLOOKUP($A219,'V2.5.2 Measures'!$C:$W,9,FALSE)&lt;&gt;"")*AND(VLOOKUP($A219,'V2.5.2 Measures'!$C:$W,9,FALSE)&lt;&gt;"TBD"),VLOOKUP($A219,'V2.5.2 Measures'!$C:$W,9,FALSE),"N/A")</f>
        <v>#REF!</v>
      </c>
      <c r="G219" s="7" t="e">
        <f>IF((VLOOKUP($A219,'V2.5.2 Measures'!$C:$W,10,FALSE)&lt;&gt;"")*AND(VLOOKUP($A219,'V2.5.2 Measures'!$C:$W,10,FALSE)&lt;&gt;"TBD"),VLOOKUP($A219,'V2.5.2 Measures'!$C:$W,10,FALSE),"N/A")</f>
        <v>#REF!</v>
      </c>
      <c r="H219" s="7" t="e">
        <f>IF(VLOOKUP($A219,'V2.5.2 Measures'!$C:$W,14,FALSE)&lt;&gt; "", VLOOKUP($A219,'V2.5.2 Measures'!$C:$W,14,FALSE),"N/A")</f>
        <v>#REF!</v>
      </c>
      <c r="I219" s="7" t="e">
        <f>IF(VLOOKUP($A219,'V2.5.2 Measures'!$C:$W,15,FALSE)&lt;&gt; "", VLOOKUP($A219,'V2.5.2 Measures'!$C:$W,15,FALSE),"N/A")</f>
        <v>#REF!</v>
      </c>
      <c r="J219" s="7" t="e">
        <f>IF(VLOOKUP($A219,'V2.5.2 Measures'!$C:$W,16,FALSE)&lt;&gt; "", VLOOKUP($A219,'V2.5.2 Measures'!$C:$W,16,FALSE),"N/A")</f>
        <v>#REF!</v>
      </c>
      <c r="K219" s="7" t="e">
        <f>IF(VLOOKUP($A219,'V2.5.2 Measures'!$C:$W,17,FALSE)&lt;&gt; "", VLOOKUP($A219,'V2.5.2 Measures'!$C:$W,17,FALSE),"N/A")</f>
        <v>#REF!</v>
      </c>
      <c r="L219" s="7" t="e">
        <f>IF(VLOOKUP($A219,'V2.5.2 Measures'!$C:$W,18,FALSE)&lt;&gt; "", VLOOKUP($A219,'V2.5.2 Measures'!$C:$W,18,FALSE),"N/A")</f>
        <v>#REF!</v>
      </c>
      <c r="M219" s="7" t="e">
        <f>IF(VLOOKUP($A219,'V2.5.2 Measures'!$C:$W,19,FALSE)&lt;&gt; "", VLOOKUP($A219,'V2.5.2 Measures'!$C:$W,19,FALSE),"N/A")</f>
        <v>#REF!</v>
      </c>
      <c r="N219" s="7" t="e">
        <f>IF(VLOOKUP($A219,'V2.5.2 Measures'!$C:$W,20,FALSE)&lt;&gt; "", VLOOKUP($A219,'V2.5.2 Measures'!$C:$W,20,FALSE),"N/A")</f>
        <v>#REF!</v>
      </c>
      <c r="O219" s="7" t="e">
        <f>IF(VLOOKUP($A219,'V2.5.2 Measures'!$C:$W,21,FALSE)&lt;&gt; "", VLOOKUP($A219,'V2.5.2 Measures'!$C:$W,21,FALSE),"N/A")</f>
        <v>#REF!</v>
      </c>
      <c r="P219" s="7" t="e">
        <f>IF(VLOOKUP($A219,'V2.5.2 Measures'!$C:$W,22,FALSE)&lt;&gt; "", VLOOKUP($A219,'V2.5.2 Measures'!$C:$W,22,FALSE),"N/A")</f>
        <v>#REF!</v>
      </c>
      <c r="Q219" s="7" t="e">
        <f>IF(VLOOKUP($A219,'V2.5.2 Measures'!$C:$W,23,FALSE)&lt;&gt; "", VLOOKUP($A219,'V2.5.2 Measures'!$C:$W,23,FALSE),"N/A")</f>
        <v>#REF!</v>
      </c>
      <c r="R219" s="7" t="e">
        <f>IF(VLOOKUP($A219,'V2.5.2 Measures'!$C:$W,24,FALSE)&lt;&gt; "", VLOOKUP($A219,'V2.5.2 Measures'!$C:$W,24,FALSE),"N/A")</f>
        <v>#REF!</v>
      </c>
      <c r="S219" s="7" t="e">
        <f>IF(VLOOKUP($A219,'V2.5.2 Measures'!$C:$W,25,FALSE)&lt;&gt; "", VLOOKUP($A219,'V2.5.2 Measures'!$C:$W,25,FALSE),"N/A")</f>
        <v>#REF!</v>
      </c>
      <c r="T219" s="7" t="e">
        <f>IF(VLOOKUP($A219,'V2.5.2 Measures'!$C:$W,2,FALSE)&lt;&gt; "", VLOOKUP($A219,'V2.5.2 Measures'!$C:$W,2,FALSE),"N/A")</f>
        <v>#REF!</v>
      </c>
      <c r="U219" s="7" t="e">
        <f>IF(VLOOKUP($A219,'V2.5.2 Measures'!$C:$W,3,FALSE)&lt;&gt; "", VLOOKUP($A219,'V2.5.2 Measures'!$C:$W,3,FALSE),"N/A")</f>
        <v>#REF!</v>
      </c>
      <c r="V219" s="7" t="e">
        <f>IF(VLOOKUP($A219,'V2.5.2 Measures'!$C:$W,26,FALSE)&lt;&gt; "", VLOOKUP($A219,'V2.5.2 Measures'!$C:$W,26,FALSE),"N/A")</f>
        <v>#REF!</v>
      </c>
      <c r="W219" s="7" t="e">
        <f>IF(VLOOKUP($A219,'V2.5.2 Measures'!$C:$W,44,FALSE)&lt;&gt; "", VLOOKUP($A219,'V2.5.2 Measures'!$C:$W,44,FALSE),"N/A")</f>
        <v>#REF!</v>
      </c>
    </row>
    <row r="220" spans="1:23" x14ac:dyDescent="0.35">
      <c r="A220" s="7" t="e">
        <f>'V2.5.2 Measures'!#REF!</f>
        <v>#REF!</v>
      </c>
      <c r="B220" s="7" t="e">
        <f>VLOOKUP($A220,'V2.5.2 Measures'!$C:$W,6,FALSE)</f>
        <v>#REF!</v>
      </c>
      <c r="C220" s="7" t="e">
        <f>VLOOKUP($A220,'V2.5.2 Measures'!$C:$W,8,FALSE)</f>
        <v>#REF!</v>
      </c>
      <c r="D220" s="7" t="e">
        <f>IF(VLOOKUP($A220,'V2.5.2 Measures'!$C:$W,4,FALSE)="","",VLOOKUP($A220,'V2.5.2 Measures'!$C:$W,4,FALSE))</f>
        <v>#REF!</v>
      </c>
      <c r="E220" s="7" t="e">
        <f>IF((VLOOKUP($A220,'V2.5.2 Measures'!$C:$W,8,FALSE)&lt;&gt;"")*AND(VLOOKUP($A220,'V2.5.2 Measures'!$C:$W,8,FALSE)&lt;&gt;"TBD"),VLOOKUP($A220,'V2.5.2 Measures'!$C:$W,8,FALSE),"N/A")</f>
        <v>#REF!</v>
      </c>
      <c r="F220" s="7" t="e">
        <f>IF((VLOOKUP($A220,'V2.5.2 Measures'!$C:$W,9,FALSE)&lt;&gt;"")*AND(VLOOKUP($A220,'V2.5.2 Measures'!$C:$W,9,FALSE)&lt;&gt;"TBD"),VLOOKUP($A220,'V2.5.2 Measures'!$C:$W,9,FALSE),"N/A")</f>
        <v>#REF!</v>
      </c>
      <c r="G220" s="7" t="e">
        <f>IF((VLOOKUP($A220,'V2.5.2 Measures'!$C:$W,10,FALSE)&lt;&gt;"")*AND(VLOOKUP($A220,'V2.5.2 Measures'!$C:$W,10,FALSE)&lt;&gt;"TBD"),VLOOKUP($A220,'V2.5.2 Measures'!$C:$W,10,FALSE),"N/A")</f>
        <v>#REF!</v>
      </c>
      <c r="H220" s="7" t="e">
        <f>IF(VLOOKUP($A220,'V2.5.2 Measures'!$C:$W,14,FALSE)&lt;&gt; "", VLOOKUP($A220,'V2.5.2 Measures'!$C:$W,14,FALSE),"N/A")</f>
        <v>#REF!</v>
      </c>
      <c r="I220" s="7" t="e">
        <f>IF(VLOOKUP($A220,'V2.5.2 Measures'!$C:$W,15,FALSE)&lt;&gt; "", VLOOKUP($A220,'V2.5.2 Measures'!$C:$W,15,FALSE),"N/A")</f>
        <v>#REF!</v>
      </c>
      <c r="J220" s="7" t="e">
        <f>IF(VLOOKUP($A220,'V2.5.2 Measures'!$C:$W,16,FALSE)&lt;&gt; "", VLOOKUP($A220,'V2.5.2 Measures'!$C:$W,16,FALSE),"N/A")</f>
        <v>#REF!</v>
      </c>
      <c r="K220" s="7" t="e">
        <f>IF(VLOOKUP($A220,'V2.5.2 Measures'!$C:$W,17,FALSE)&lt;&gt; "", VLOOKUP($A220,'V2.5.2 Measures'!$C:$W,17,FALSE),"N/A")</f>
        <v>#REF!</v>
      </c>
      <c r="L220" s="7" t="e">
        <f>IF(VLOOKUP($A220,'V2.5.2 Measures'!$C:$W,18,FALSE)&lt;&gt; "", VLOOKUP($A220,'V2.5.2 Measures'!$C:$W,18,FALSE),"N/A")</f>
        <v>#REF!</v>
      </c>
      <c r="M220" s="7" t="e">
        <f>IF(VLOOKUP($A220,'V2.5.2 Measures'!$C:$W,19,FALSE)&lt;&gt; "", VLOOKUP($A220,'V2.5.2 Measures'!$C:$W,19,FALSE),"N/A")</f>
        <v>#REF!</v>
      </c>
      <c r="N220" s="7" t="e">
        <f>IF(VLOOKUP($A220,'V2.5.2 Measures'!$C:$W,20,FALSE)&lt;&gt; "", VLOOKUP($A220,'V2.5.2 Measures'!$C:$W,20,FALSE),"N/A")</f>
        <v>#REF!</v>
      </c>
      <c r="O220" s="7" t="e">
        <f>IF(VLOOKUP($A220,'V2.5.2 Measures'!$C:$W,21,FALSE)&lt;&gt; "", VLOOKUP($A220,'V2.5.2 Measures'!$C:$W,21,FALSE),"N/A")</f>
        <v>#REF!</v>
      </c>
      <c r="P220" s="7" t="e">
        <f>IF(VLOOKUP($A220,'V2.5.2 Measures'!$C:$W,22,FALSE)&lt;&gt; "", VLOOKUP($A220,'V2.5.2 Measures'!$C:$W,22,FALSE),"N/A")</f>
        <v>#REF!</v>
      </c>
      <c r="Q220" s="7" t="e">
        <f>IF(VLOOKUP($A220,'V2.5.2 Measures'!$C:$W,23,FALSE)&lt;&gt; "", VLOOKUP($A220,'V2.5.2 Measures'!$C:$W,23,FALSE),"N/A")</f>
        <v>#REF!</v>
      </c>
      <c r="R220" s="7" t="e">
        <f>IF(VLOOKUP($A220,'V2.5.2 Measures'!$C:$W,24,FALSE)&lt;&gt; "", VLOOKUP($A220,'V2.5.2 Measures'!$C:$W,24,FALSE),"N/A")</f>
        <v>#REF!</v>
      </c>
      <c r="S220" s="7" t="e">
        <f>IF(VLOOKUP($A220,'V2.5.2 Measures'!$C:$W,25,FALSE)&lt;&gt; "", VLOOKUP($A220,'V2.5.2 Measures'!$C:$W,25,FALSE),"N/A")</f>
        <v>#REF!</v>
      </c>
      <c r="T220" s="7" t="e">
        <f>IF(VLOOKUP($A220,'V2.5.2 Measures'!$C:$W,2,FALSE)&lt;&gt; "", VLOOKUP($A220,'V2.5.2 Measures'!$C:$W,2,FALSE),"N/A")</f>
        <v>#REF!</v>
      </c>
      <c r="U220" s="7" t="e">
        <f>IF(VLOOKUP($A220,'V2.5.2 Measures'!$C:$W,3,FALSE)&lt;&gt; "", VLOOKUP($A220,'V2.5.2 Measures'!$C:$W,3,FALSE),"N/A")</f>
        <v>#REF!</v>
      </c>
      <c r="V220" s="7" t="e">
        <f>IF(VLOOKUP($A220,'V2.5.2 Measures'!$C:$W,26,FALSE)&lt;&gt; "", VLOOKUP($A220,'V2.5.2 Measures'!$C:$W,26,FALSE),"N/A")</f>
        <v>#REF!</v>
      </c>
      <c r="W220" s="7" t="e">
        <f>IF(VLOOKUP($A220,'V2.5.2 Measures'!$C:$W,44,FALSE)&lt;&gt; "", VLOOKUP($A220,'V2.5.2 Measures'!$C:$W,44,FALSE),"N/A")</f>
        <v>#REF!</v>
      </c>
    </row>
    <row r="221" spans="1:23" x14ac:dyDescent="0.35">
      <c r="A221" s="7" t="e">
        <f>'V2.5.2 Measures'!#REF!</f>
        <v>#REF!</v>
      </c>
      <c r="B221" s="7" t="e">
        <f>VLOOKUP($A221,'V2.5.2 Measures'!$C:$W,6,FALSE)</f>
        <v>#REF!</v>
      </c>
      <c r="C221" s="7" t="e">
        <f>VLOOKUP($A221,'V2.5.2 Measures'!$C:$W,8,FALSE)</f>
        <v>#REF!</v>
      </c>
      <c r="D221" s="7" t="e">
        <f>IF(VLOOKUP($A221,'V2.5.2 Measures'!$C:$W,4,FALSE)="","",VLOOKUP($A221,'V2.5.2 Measures'!$C:$W,4,FALSE))</f>
        <v>#REF!</v>
      </c>
      <c r="E221" s="7" t="e">
        <f>IF((VLOOKUP($A221,'V2.5.2 Measures'!$C:$W,8,FALSE)&lt;&gt;"")*AND(VLOOKUP($A221,'V2.5.2 Measures'!$C:$W,8,FALSE)&lt;&gt;"TBD"),VLOOKUP($A221,'V2.5.2 Measures'!$C:$W,8,FALSE),"N/A")</f>
        <v>#REF!</v>
      </c>
      <c r="F221" s="7" t="e">
        <f>IF((VLOOKUP($A221,'V2.5.2 Measures'!$C:$W,9,FALSE)&lt;&gt;"")*AND(VLOOKUP($A221,'V2.5.2 Measures'!$C:$W,9,FALSE)&lt;&gt;"TBD"),VLOOKUP($A221,'V2.5.2 Measures'!$C:$W,9,FALSE),"N/A")</f>
        <v>#REF!</v>
      </c>
      <c r="G221" s="7" t="e">
        <f>IF((VLOOKUP($A221,'V2.5.2 Measures'!$C:$W,10,FALSE)&lt;&gt;"")*AND(VLOOKUP($A221,'V2.5.2 Measures'!$C:$W,10,FALSE)&lt;&gt;"TBD"),VLOOKUP($A221,'V2.5.2 Measures'!$C:$W,10,FALSE),"N/A")</f>
        <v>#REF!</v>
      </c>
      <c r="H221" s="7" t="e">
        <f>IF(VLOOKUP($A221,'V2.5.2 Measures'!$C:$W,14,FALSE)&lt;&gt; "", VLOOKUP($A221,'V2.5.2 Measures'!$C:$W,14,FALSE),"N/A")</f>
        <v>#REF!</v>
      </c>
      <c r="I221" s="7" t="e">
        <f>IF(VLOOKUP($A221,'V2.5.2 Measures'!$C:$W,15,FALSE)&lt;&gt; "", VLOOKUP($A221,'V2.5.2 Measures'!$C:$W,15,FALSE),"N/A")</f>
        <v>#REF!</v>
      </c>
      <c r="J221" s="7" t="e">
        <f>IF(VLOOKUP($A221,'V2.5.2 Measures'!$C:$W,16,FALSE)&lt;&gt; "", VLOOKUP($A221,'V2.5.2 Measures'!$C:$W,16,FALSE),"N/A")</f>
        <v>#REF!</v>
      </c>
      <c r="K221" s="7" t="e">
        <f>IF(VLOOKUP($A221,'V2.5.2 Measures'!$C:$W,17,FALSE)&lt;&gt; "", VLOOKUP($A221,'V2.5.2 Measures'!$C:$W,17,FALSE),"N/A")</f>
        <v>#REF!</v>
      </c>
      <c r="L221" s="7" t="e">
        <f>IF(VLOOKUP($A221,'V2.5.2 Measures'!$C:$W,18,FALSE)&lt;&gt; "", VLOOKUP($A221,'V2.5.2 Measures'!$C:$W,18,FALSE),"N/A")</f>
        <v>#REF!</v>
      </c>
      <c r="M221" s="7" t="e">
        <f>IF(VLOOKUP($A221,'V2.5.2 Measures'!$C:$W,19,FALSE)&lt;&gt; "", VLOOKUP($A221,'V2.5.2 Measures'!$C:$W,19,FALSE),"N/A")</f>
        <v>#REF!</v>
      </c>
      <c r="N221" s="7" t="e">
        <f>IF(VLOOKUP($A221,'V2.5.2 Measures'!$C:$W,20,FALSE)&lt;&gt; "", VLOOKUP($A221,'V2.5.2 Measures'!$C:$W,20,FALSE),"N/A")</f>
        <v>#REF!</v>
      </c>
      <c r="O221" s="7" t="e">
        <f>IF(VLOOKUP($A221,'V2.5.2 Measures'!$C:$W,21,FALSE)&lt;&gt; "", VLOOKUP($A221,'V2.5.2 Measures'!$C:$W,21,FALSE),"N/A")</f>
        <v>#REF!</v>
      </c>
      <c r="P221" s="7" t="e">
        <f>IF(VLOOKUP($A221,'V2.5.2 Measures'!$C:$W,22,FALSE)&lt;&gt; "", VLOOKUP($A221,'V2.5.2 Measures'!$C:$W,22,FALSE),"N/A")</f>
        <v>#REF!</v>
      </c>
      <c r="Q221" s="7" t="e">
        <f>IF(VLOOKUP($A221,'V2.5.2 Measures'!$C:$W,23,FALSE)&lt;&gt; "", VLOOKUP($A221,'V2.5.2 Measures'!$C:$W,23,FALSE),"N/A")</f>
        <v>#REF!</v>
      </c>
      <c r="R221" s="7" t="e">
        <f>IF(VLOOKUP($A221,'V2.5.2 Measures'!$C:$W,24,FALSE)&lt;&gt; "", VLOOKUP($A221,'V2.5.2 Measures'!$C:$W,24,FALSE),"N/A")</f>
        <v>#REF!</v>
      </c>
      <c r="S221" s="7" t="e">
        <f>IF(VLOOKUP($A221,'V2.5.2 Measures'!$C:$W,25,FALSE)&lt;&gt; "", VLOOKUP($A221,'V2.5.2 Measures'!$C:$W,25,FALSE),"N/A")</f>
        <v>#REF!</v>
      </c>
      <c r="T221" s="7" t="e">
        <f>IF(VLOOKUP($A221,'V2.5.2 Measures'!$C:$W,2,FALSE)&lt;&gt; "", VLOOKUP($A221,'V2.5.2 Measures'!$C:$W,2,FALSE),"N/A")</f>
        <v>#REF!</v>
      </c>
      <c r="U221" s="7" t="e">
        <f>IF(VLOOKUP($A221,'V2.5.2 Measures'!$C:$W,3,FALSE)&lt;&gt; "", VLOOKUP($A221,'V2.5.2 Measures'!$C:$W,3,FALSE),"N/A")</f>
        <v>#REF!</v>
      </c>
      <c r="V221" s="7" t="e">
        <f>IF(VLOOKUP($A221,'V2.5.2 Measures'!$C:$W,26,FALSE)&lt;&gt; "", VLOOKUP($A221,'V2.5.2 Measures'!$C:$W,26,FALSE),"N/A")</f>
        <v>#REF!</v>
      </c>
      <c r="W221" s="7" t="e">
        <f>IF(VLOOKUP($A221,'V2.5.2 Measures'!$C:$W,44,FALSE)&lt;&gt; "", VLOOKUP($A221,'V2.5.2 Measures'!$C:$W,44,FALSE),"N/A")</f>
        <v>#REF!</v>
      </c>
    </row>
    <row r="222" spans="1:23" x14ac:dyDescent="0.35">
      <c r="A222" s="7" t="e">
        <f>'V2.5.2 Measures'!#REF!</f>
        <v>#REF!</v>
      </c>
      <c r="B222" s="7" t="e">
        <f>VLOOKUP($A222,'V2.5.2 Measures'!$C:$W,6,FALSE)</f>
        <v>#REF!</v>
      </c>
      <c r="C222" s="7" t="e">
        <f>VLOOKUP($A222,'V2.5.2 Measures'!$C:$W,8,FALSE)</f>
        <v>#REF!</v>
      </c>
      <c r="D222" s="7" t="e">
        <f>IF(VLOOKUP($A222,'V2.5.2 Measures'!$C:$W,4,FALSE)="","",VLOOKUP($A222,'V2.5.2 Measures'!$C:$W,4,FALSE))</f>
        <v>#REF!</v>
      </c>
      <c r="E222" s="7" t="e">
        <f>IF((VLOOKUP($A222,'V2.5.2 Measures'!$C:$W,8,FALSE)&lt;&gt;"")*AND(VLOOKUP($A222,'V2.5.2 Measures'!$C:$W,8,FALSE)&lt;&gt;"TBD"),VLOOKUP($A222,'V2.5.2 Measures'!$C:$W,8,FALSE),"N/A")</f>
        <v>#REF!</v>
      </c>
      <c r="F222" s="7" t="e">
        <f>IF((VLOOKUP($A222,'V2.5.2 Measures'!$C:$W,9,FALSE)&lt;&gt;"")*AND(VLOOKUP($A222,'V2.5.2 Measures'!$C:$W,9,FALSE)&lt;&gt;"TBD"),VLOOKUP($A222,'V2.5.2 Measures'!$C:$W,9,FALSE),"N/A")</f>
        <v>#REF!</v>
      </c>
      <c r="G222" s="7" t="e">
        <f>IF((VLOOKUP($A222,'V2.5.2 Measures'!$C:$W,10,FALSE)&lt;&gt;"")*AND(VLOOKUP($A222,'V2.5.2 Measures'!$C:$W,10,FALSE)&lt;&gt;"TBD"),VLOOKUP($A222,'V2.5.2 Measures'!$C:$W,10,FALSE),"N/A")</f>
        <v>#REF!</v>
      </c>
      <c r="H222" s="7" t="e">
        <f>IF(VLOOKUP($A222,'V2.5.2 Measures'!$C:$W,14,FALSE)&lt;&gt; "", VLOOKUP($A222,'V2.5.2 Measures'!$C:$W,14,FALSE),"N/A")</f>
        <v>#REF!</v>
      </c>
      <c r="I222" s="7" t="e">
        <f>IF(VLOOKUP($A222,'V2.5.2 Measures'!$C:$W,15,FALSE)&lt;&gt; "", VLOOKUP($A222,'V2.5.2 Measures'!$C:$W,15,FALSE),"N/A")</f>
        <v>#REF!</v>
      </c>
      <c r="J222" s="7" t="e">
        <f>IF(VLOOKUP($A222,'V2.5.2 Measures'!$C:$W,16,FALSE)&lt;&gt; "", VLOOKUP($A222,'V2.5.2 Measures'!$C:$W,16,FALSE),"N/A")</f>
        <v>#REF!</v>
      </c>
      <c r="K222" s="7" t="e">
        <f>IF(VLOOKUP($A222,'V2.5.2 Measures'!$C:$W,17,FALSE)&lt;&gt; "", VLOOKUP($A222,'V2.5.2 Measures'!$C:$W,17,FALSE),"N/A")</f>
        <v>#REF!</v>
      </c>
      <c r="L222" s="7" t="e">
        <f>IF(VLOOKUP($A222,'V2.5.2 Measures'!$C:$W,18,FALSE)&lt;&gt; "", VLOOKUP($A222,'V2.5.2 Measures'!$C:$W,18,FALSE),"N/A")</f>
        <v>#REF!</v>
      </c>
      <c r="M222" s="7" t="e">
        <f>IF(VLOOKUP($A222,'V2.5.2 Measures'!$C:$W,19,FALSE)&lt;&gt; "", VLOOKUP($A222,'V2.5.2 Measures'!$C:$W,19,FALSE),"N/A")</f>
        <v>#REF!</v>
      </c>
      <c r="N222" s="7" t="e">
        <f>IF(VLOOKUP($A222,'V2.5.2 Measures'!$C:$W,20,FALSE)&lt;&gt; "", VLOOKUP($A222,'V2.5.2 Measures'!$C:$W,20,FALSE),"N/A")</f>
        <v>#REF!</v>
      </c>
      <c r="O222" s="7" t="e">
        <f>IF(VLOOKUP($A222,'V2.5.2 Measures'!$C:$W,21,FALSE)&lt;&gt; "", VLOOKUP($A222,'V2.5.2 Measures'!$C:$W,21,FALSE),"N/A")</f>
        <v>#REF!</v>
      </c>
      <c r="P222" s="7" t="e">
        <f>IF(VLOOKUP($A222,'V2.5.2 Measures'!$C:$W,22,FALSE)&lt;&gt; "", VLOOKUP($A222,'V2.5.2 Measures'!$C:$W,22,FALSE),"N/A")</f>
        <v>#REF!</v>
      </c>
      <c r="Q222" s="7" t="e">
        <f>IF(VLOOKUP($A222,'V2.5.2 Measures'!$C:$W,23,FALSE)&lt;&gt; "", VLOOKUP($A222,'V2.5.2 Measures'!$C:$W,23,FALSE),"N/A")</f>
        <v>#REF!</v>
      </c>
      <c r="R222" s="7" t="e">
        <f>IF(VLOOKUP($A222,'V2.5.2 Measures'!$C:$W,24,FALSE)&lt;&gt; "", VLOOKUP($A222,'V2.5.2 Measures'!$C:$W,24,FALSE),"N/A")</f>
        <v>#REF!</v>
      </c>
      <c r="S222" s="7" t="e">
        <f>IF(VLOOKUP($A222,'V2.5.2 Measures'!$C:$W,25,FALSE)&lt;&gt; "", VLOOKUP($A222,'V2.5.2 Measures'!$C:$W,25,FALSE),"N/A")</f>
        <v>#REF!</v>
      </c>
      <c r="T222" s="7" t="e">
        <f>IF(VLOOKUP($A222,'V2.5.2 Measures'!$C:$W,2,FALSE)&lt;&gt; "", VLOOKUP($A222,'V2.5.2 Measures'!$C:$W,2,FALSE),"N/A")</f>
        <v>#REF!</v>
      </c>
      <c r="U222" s="7" t="e">
        <f>IF(VLOOKUP($A222,'V2.5.2 Measures'!$C:$W,3,FALSE)&lt;&gt; "", VLOOKUP($A222,'V2.5.2 Measures'!$C:$W,3,FALSE),"N/A")</f>
        <v>#REF!</v>
      </c>
      <c r="V222" s="7" t="e">
        <f>IF(VLOOKUP($A222,'V2.5.2 Measures'!$C:$W,26,FALSE)&lt;&gt; "", VLOOKUP($A222,'V2.5.2 Measures'!$C:$W,26,FALSE),"N/A")</f>
        <v>#REF!</v>
      </c>
      <c r="W222" s="7" t="e">
        <f>IF(VLOOKUP($A222,'V2.5.2 Measures'!$C:$W,44,FALSE)&lt;&gt; "", VLOOKUP($A222,'V2.5.2 Measures'!$C:$W,44,FALSE),"N/A")</f>
        <v>#REF!</v>
      </c>
    </row>
    <row r="223" spans="1:23" x14ac:dyDescent="0.35">
      <c r="A223" s="7" t="e">
        <f>'V2.5.2 Measures'!#REF!</f>
        <v>#REF!</v>
      </c>
      <c r="B223" s="7" t="e">
        <f>VLOOKUP($A223,'V2.5.2 Measures'!$C:$W,6,FALSE)</f>
        <v>#REF!</v>
      </c>
      <c r="C223" s="7" t="e">
        <f>VLOOKUP($A223,'V2.5.2 Measures'!$C:$W,8,FALSE)</f>
        <v>#REF!</v>
      </c>
      <c r="D223" s="7" t="e">
        <f>IF(VLOOKUP($A223,'V2.5.2 Measures'!$C:$W,4,FALSE)="","",VLOOKUP($A223,'V2.5.2 Measures'!$C:$W,4,FALSE))</f>
        <v>#REF!</v>
      </c>
      <c r="E223" s="7" t="e">
        <f>IF((VLOOKUP($A223,'V2.5.2 Measures'!$C:$W,8,FALSE)&lt;&gt;"")*AND(VLOOKUP($A223,'V2.5.2 Measures'!$C:$W,8,FALSE)&lt;&gt;"TBD"),VLOOKUP($A223,'V2.5.2 Measures'!$C:$W,8,FALSE),"N/A")</f>
        <v>#REF!</v>
      </c>
      <c r="F223" s="7" t="e">
        <f>IF((VLOOKUP($A223,'V2.5.2 Measures'!$C:$W,9,FALSE)&lt;&gt;"")*AND(VLOOKUP($A223,'V2.5.2 Measures'!$C:$W,9,FALSE)&lt;&gt;"TBD"),VLOOKUP($A223,'V2.5.2 Measures'!$C:$W,9,FALSE),"N/A")</f>
        <v>#REF!</v>
      </c>
      <c r="G223" s="7" t="e">
        <f>IF((VLOOKUP($A223,'V2.5.2 Measures'!$C:$W,10,FALSE)&lt;&gt;"")*AND(VLOOKUP($A223,'V2.5.2 Measures'!$C:$W,10,FALSE)&lt;&gt;"TBD"),VLOOKUP($A223,'V2.5.2 Measures'!$C:$W,10,FALSE),"N/A")</f>
        <v>#REF!</v>
      </c>
      <c r="H223" s="7" t="e">
        <f>IF(VLOOKUP($A223,'V2.5.2 Measures'!$C:$W,14,FALSE)&lt;&gt; "", VLOOKUP($A223,'V2.5.2 Measures'!$C:$W,14,FALSE),"N/A")</f>
        <v>#REF!</v>
      </c>
      <c r="I223" s="7" t="e">
        <f>IF(VLOOKUP($A223,'V2.5.2 Measures'!$C:$W,15,FALSE)&lt;&gt; "", VLOOKUP($A223,'V2.5.2 Measures'!$C:$W,15,FALSE),"N/A")</f>
        <v>#REF!</v>
      </c>
      <c r="J223" s="7" t="e">
        <f>IF(VLOOKUP($A223,'V2.5.2 Measures'!$C:$W,16,FALSE)&lt;&gt; "", VLOOKUP($A223,'V2.5.2 Measures'!$C:$W,16,FALSE),"N/A")</f>
        <v>#REF!</v>
      </c>
      <c r="K223" s="7" t="e">
        <f>IF(VLOOKUP($A223,'V2.5.2 Measures'!$C:$W,17,FALSE)&lt;&gt; "", VLOOKUP($A223,'V2.5.2 Measures'!$C:$W,17,FALSE),"N/A")</f>
        <v>#REF!</v>
      </c>
      <c r="L223" s="7" t="e">
        <f>IF(VLOOKUP($A223,'V2.5.2 Measures'!$C:$W,18,FALSE)&lt;&gt; "", VLOOKUP($A223,'V2.5.2 Measures'!$C:$W,18,FALSE),"N/A")</f>
        <v>#REF!</v>
      </c>
      <c r="M223" s="7" t="e">
        <f>IF(VLOOKUP($A223,'V2.5.2 Measures'!$C:$W,19,FALSE)&lt;&gt; "", VLOOKUP($A223,'V2.5.2 Measures'!$C:$W,19,FALSE),"N/A")</f>
        <v>#REF!</v>
      </c>
      <c r="N223" s="7" t="e">
        <f>IF(VLOOKUP($A223,'V2.5.2 Measures'!$C:$W,20,FALSE)&lt;&gt; "", VLOOKUP($A223,'V2.5.2 Measures'!$C:$W,20,FALSE),"N/A")</f>
        <v>#REF!</v>
      </c>
      <c r="O223" s="7" t="e">
        <f>IF(VLOOKUP($A223,'V2.5.2 Measures'!$C:$W,21,FALSE)&lt;&gt; "", VLOOKUP($A223,'V2.5.2 Measures'!$C:$W,21,FALSE),"N/A")</f>
        <v>#REF!</v>
      </c>
      <c r="P223" s="7" t="e">
        <f>IF(VLOOKUP($A223,'V2.5.2 Measures'!$C:$W,22,FALSE)&lt;&gt; "", VLOOKUP($A223,'V2.5.2 Measures'!$C:$W,22,FALSE),"N/A")</f>
        <v>#REF!</v>
      </c>
      <c r="Q223" s="7" t="e">
        <f>IF(VLOOKUP($A223,'V2.5.2 Measures'!$C:$W,23,FALSE)&lt;&gt; "", VLOOKUP($A223,'V2.5.2 Measures'!$C:$W,23,FALSE),"N/A")</f>
        <v>#REF!</v>
      </c>
      <c r="R223" s="7" t="e">
        <f>IF(VLOOKUP($A223,'V2.5.2 Measures'!$C:$W,24,FALSE)&lt;&gt; "", VLOOKUP($A223,'V2.5.2 Measures'!$C:$W,24,FALSE),"N/A")</f>
        <v>#REF!</v>
      </c>
      <c r="S223" s="7" t="e">
        <f>IF(VLOOKUP($A223,'V2.5.2 Measures'!$C:$W,25,FALSE)&lt;&gt; "", VLOOKUP($A223,'V2.5.2 Measures'!$C:$W,25,FALSE),"N/A")</f>
        <v>#REF!</v>
      </c>
      <c r="T223" s="7" t="e">
        <f>IF(VLOOKUP($A223,'V2.5.2 Measures'!$C:$W,2,FALSE)&lt;&gt; "", VLOOKUP($A223,'V2.5.2 Measures'!$C:$W,2,FALSE),"N/A")</f>
        <v>#REF!</v>
      </c>
      <c r="U223" s="7" t="e">
        <f>IF(VLOOKUP($A223,'V2.5.2 Measures'!$C:$W,3,FALSE)&lt;&gt; "", VLOOKUP($A223,'V2.5.2 Measures'!$C:$W,3,FALSE),"N/A")</f>
        <v>#REF!</v>
      </c>
      <c r="V223" s="7" t="e">
        <f>IF(VLOOKUP($A223,'V2.5.2 Measures'!$C:$W,26,FALSE)&lt;&gt; "", VLOOKUP($A223,'V2.5.2 Measures'!$C:$W,26,FALSE),"N/A")</f>
        <v>#REF!</v>
      </c>
      <c r="W223" s="7" t="e">
        <f>IF(VLOOKUP($A223,'V2.5.2 Measures'!$C:$W,44,FALSE)&lt;&gt; "", VLOOKUP($A223,'V2.5.2 Measures'!$C:$W,44,FALSE),"N/A")</f>
        <v>#REF!</v>
      </c>
    </row>
    <row r="224" spans="1:23" x14ac:dyDescent="0.35">
      <c r="A224" s="7" t="e">
        <f>'V2.5.2 Measures'!#REF!</f>
        <v>#REF!</v>
      </c>
      <c r="B224" s="7" t="e">
        <f>VLOOKUP($A224,'V2.5.2 Measures'!$C:$W,6,FALSE)</f>
        <v>#REF!</v>
      </c>
      <c r="C224" s="7" t="e">
        <f>VLOOKUP($A224,'V2.5.2 Measures'!$C:$W,8,FALSE)</f>
        <v>#REF!</v>
      </c>
      <c r="D224" s="7" t="e">
        <f>IF(VLOOKUP($A224,'V2.5.2 Measures'!$C:$W,4,FALSE)="","",VLOOKUP($A224,'V2.5.2 Measures'!$C:$W,4,FALSE))</f>
        <v>#REF!</v>
      </c>
      <c r="E224" s="7" t="e">
        <f>IF((VLOOKUP($A224,'V2.5.2 Measures'!$C:$W,8,FALSE)&lt;&gt;"")*AND(VLOOKUP($A224,'V2.5.2 Measures'!$C:$W,8,FALSE)&lt;&gt;"TBD"),VLOOKUP($A224,'V2.5.2 Measures'!$C:$W,8,FALSE),"N/A")</f>
        <v>#REF!</v>
      </c>
      <c r="F224" s="7" t="e">
        <f>IF((VLOOKUP($A224,'V2.5.2 Measures'!$C:$W,9,FALSE)&lt;&gt;"")*AND(VLOOKUP($A224,'V2.5.2 Measures'!$C:$W,9,FALSE)&lt;&gt;"TBD"),VLOOKUP($A224,'V2.5.2 Measures'!$C:$W,9,FALSE),"N/A")</f>
        <v>#REF!</v>
      </c>
      <c r="G224" s="7" t="e">
        <f>IF((VLOOKUP($A224,'V2.5.2 Measures'!$C:$W,10,FALSE)&lt;&gt;"")*AND(VLOOKUP($A224,'V2.5.2 Measures'!$C:$W,10,FALSE)&lt;&gt;"TBD"),VLOOKUP($A224,'V2.5.2 Measures'!$C:$W,10,FALSE),"N/A")</f>
        <v>#REF!</v>
      </c>
      <c r="H224" s="7" t="e">
        <f>IF(VLOOKUP($A224,'V2.5.2 Measures'!$C:$W,14,FALSE)&lt;&gt; "", VLOOKUP($A224,'V2.5.2 Measures'!$C:$W,14,FALSE),"N/A")</f>
        <v>#REF!</v>
      </c>
      <c r="I224" s="7" t="e">
        <f>IF(VLOOKUP($A224,'V2.5.2 Measures'!$C:$W,15,FALSE)&lt;&gt; "", VLOOKUP($A224,'V2.5.2 Measures'!$C:$W,15,FALSE),"N/A")</f>
        <v>#REF!</v>
      </c>
      <c r="J224" s="7" t="e">
        <f>IF(VLOOKUP($A224,'V2.5.2 Measures'!$C:$W,16,FALSE)&lt;&gt; "", VLOOKUP($A224,'V2.5.2 Measures'!$C:$W,16,FALSE),"N/A")</f>
        <v>#REF!</v>
      </c>
      <c r="K224" s="7" t="e">
        <f>IF(VLOOKUP($A224,'V2.5.2 Measures'!$C:$W,17,FALSE)&lt;&gt; "", VLOOKUP($A224,'V2.5.2 Measures'!$C:$W,17,FALSE),"N/A")</f>
        <v>#REF!</v>
      </c>
      <c r="L224" s="7" t="e">
        <f>IF(VLOOKUP($A224,'V2.5.2 Measures'!$C:$W,18,FALSE)&lt;&gt; "", VLOOKUP($A224,'V2.5.2 Measures'!$C:$W,18,FALSE),"N/A")</f>
        <v>#REF!</v>
      </c>
      <c r="M224" s="7" t="e">
        <f>IF(VLOOKUP($A224,'V2.5.2 Measures'!$C:$W,19,FALSE)&lt;&gt; "", VLOOKUP($A224,'V2.5.2 Measures'!$C:$W,19,FALSE),"N/A")</f>
        <v>#REF!</v>
      </c>
      <c r="N224" s="7" t="e">
        <f>IF(VLOOKUP($A224,'V2.5.2 Measures'!$C:$W,20,FALSE)&lt;&gt; "", VLOOKUP($A224,'V2.5.2 Measures'!$C:$W,20,FALSE),"N/A")</f>
        <v>#REF!</v>
      </c>
      <c r="O224" s="7" t="e">
        <f>IF(VLOOKUP($A224,'V2.5.2 Measures'!$C:$W,21,FALSE)&lt;&gt; "", VLOOKUP($A224,'V2.5.2 Measures'!$C:$W,21,FALSE),"N/A")</f>
        <v>#REF!</v>
      </c>
      <c r="P224" s="7" t="e">
        <f>IF(VLOOKUP($A224,'V2.5.2 Measures'!$C:$W,22,FALSE)&lt;&gt; "", VLOOKUP($A224,'V2.5.2 Measures'!$C:$W,22,FALSE),"N/A")</f>
        <v>#REF!</v>
      </c>
      <c r="Q224" s="7" t="e">
        <f>IF(VLOOKUP($A224,'V2.5.2 Measures'!$C:$W,23,FALSE)&lt;&gt; "", VLOOKUP($A224,'V2.5.2 Measures'!$C:$W,23,FALSE),"N/A")</f>
        <v>#REF!</v>
      </c>
      <c r="R224" s="7" t="e">
        <f>IF(VLOOKUP($A224,'V2.5.2 Measures'!$C:$W,24,FALSE)&lt;&gt; "", VLOOKUP($A224,'V2.5.2 Measures'!$C:$W,24,FALSE),"N/A")</f>
        <v>#REF!</v>
      </c>
      <c r="S224" s="7" t="e">
        <f>IF(VLOOKUP($A224,'V2.5.2 Measures'!$C:$W,25,FALSE)&lt;&gt; "", VLOOKUP($A224,'V2.5.2 Measures'!$C:$W,25,FALSE),"N/A")</f>
        <v>#REF!</v>
      </c>
      <c r="T224" s="7" t="e">
        <f>IF(VLOOKUP($A224,'V2.5.2 Measures'!$C:$W,2,FALSE)&lt;&gt; "", VLOOKUP($A224,'V2.5.2 Measures'!$C:$W,2,FALSE),"N/A")</f>
        <v>#REF!</v>
      </c>
      <c r="U224" s="7" t="e">
        <f>IF(VLOOKUP($A224,'V2.5.2 Measures'!$C:$W,3,FALSE)&lt;&gt; "", VLOOKUP($A224,'V2.5.2 Measures'!$C:$W,3,FALSE),"N/A")</f>
        <v>#REF!</v>
      </c>
      <c r="V224" s="7" t="e">
        <f>IF(VLOOKUP($A224,'V2.5.2 Measures'!$C:$W,26,FALSE)&lt;&gt; "", VLOOKUP($A224,'V2.5.2 Measures'!$C:$W,26,FALSE),"N/A")</f>
        <v>#REF!</v>
      </c>
      <c r="W224" s="7" t="e">
        <f>IF(VLOOKUP($A224,'V2.5.2 Measures'!$C:$W,44,FALSE)&lt;&gt; "", VLOOKUP($A224,'V2.5.2 Measures'!$C:$W,44,FALSE),"N/A")</f>
        <v>#REF!</v>
      </c>
    </row>
    <row r="225" spans="1:23" x14ac:dyDescent="0.35">
      <c r="A225" s="7" t="e">
        <f>'V2.5.2 Measures'!#REF!</f>
        <v>#REF!</v>
      </c>
      <c r="B225" s="7" t="e">
        <f>VLOOKUP($A225,'V2.5.2 Measures'!$C:$W,6,FALSE)</f>
        <v>#REF!</v>
      </c>
      <c r="C225" s="7" t="e">
        <f>VLOOKUP($A225,'V2.5.2 Measures'!$C:$W,8,FALSE)</f>
        <v>#REF!</v>
      </c>
      <c r="D225" s="7" t="e">
        <f>IF(VLOOKUP($A225,'V2.5.2 Measures'!$C:$W,4,FALSE)="","",VLOOKUP($A225,'V2.5.2 Measures'!$C:$W,4,FALSE))</f>
        <v>#REF!</v>
      </c>
      <c r="E225" s="7" t="e">
        <f>IF((VLOOKUP($A225,'V2.5.2 Measures'!$C:$W,8,FALSE)&lt;&gt;"")*AND(VLOOKUP($A225,'V2.5.2 Measures'!$C:$W,8,FALSE)&lt;&gt;"TBD"),VLOOKUP($A225,'V2.5.2 Measures'!$C:$W,8,FALSE),"N/A")</f>
        <v>#REF!</v>
      </c>
      <c r="F225" s="7" t="e">
        <f>IF((VLOOKUP($A225,'V2.5.2 Measures'!$C:$W,9,FALSE)&lt;&gt;"")*AND(VLOOKUP($A225,'V2.5.2 Measures'!$C:$W,9,FALSE)&lt;&gt;"TBD"),VLOOKUP($A225,'V2.5.2 Measures'!$C:$W,9,FALSE),"N/A")</f>
        <v>#REF!</v>
      </c>
      <c r="G225" s="7" t="e">
        <f>IF((VLOOKUP($A225,'V2.5.2 Measures'!$C:$W,10,FALSE)&lt;&gt;"")*AND(VLOOKUP($A225,'V2.5.2 Measures'!$C:$W,10,FALSE)&lt;&gt;"TBD"),VLOOKUP($A225,'V2.5.2 Measures'!$C:$W,10,FALSE),"N/A")</f>
        <v>#REF!</v>
      </c>
      <c r="H225" s="7" t="e">
        <f>IF(VLOOKUP($A225,'V2.5.2 Measures'!$C:$W,14,FALSE)&lt;&gt; "", VLOOKUP($A225,'V2.5.2 Measures'!$C:$W,14,FALSE),"N/A")</f>
        <v>#REF!</v>
      </c>
      <c r="I225" s="7" t="e">
        <f>IF(VLOOKUP($A225,'V2.5.2 Measures'!$C:$W,15,FALSE)&lt;&gt; "", VLOOKUP($A225,'V2.5.2 Measures'!$C:$W,15,FALSE),"N/A")</f>
        <v>#REF!</v>
      </c>
      <c r="J225" s="7" t="e">
        <f>IF(VLOOKUP($A225,'V2.5.2 Measures'!$C:$W,16,FALSE)&lt;&gt; "", VLOOKUP($A225,'V2.5.2 Measures'!$C:$W,16,FALSE),"N/A")</f>
        <v>#REF!</v>
      </c>
      <c r="K225" s="7" t="e">
        <f>IF(VLOOKUP($A225,'V2.5.2 Measures'!$C:$W,17,FALSE)&lt;&gt; "", VLOOKUP($A225,'V2.5.2 Measures'!$C:$W,17,FALSE),"N/A")</f>
        <v>#REF!</v>
      </c>
      <c r="L225" s="7" t="e">
        <f>IF(VLOOKUP($A225,'V2.5.2 Measures'!$C:$W,18,FALSE)&lt;&gt; "", VLOOKUP($A225,'V2.5.2 Measures'!$C:$W,18,FALSE),"N/A")</f>
        <v>#REF!</v>
      </c>
      <c r="M225" s="7" t="e">
        <f>IF(VLOOKUP($A225,'V2.5.2 Measures'!$C:$W,19,FALSE)&lt;&gt; "", VLOOKUP($A225,'V2.5.2 Measures'!$C:$W,19,FALSE),"N/A")</f>
        <v>#REF!</v>
      </c>
      <c r="N225" s="7" t="e">
        <f>IF(VLOOKUP($A225,'V2.5.2 Measures'!$C:$W,20,FALSE)&lt;&gt; "", VLOOKUP($A225,'V2.5.2 Measures'!$C:$W,20,FALSE),"N/A")</f>
        <v>#REF!</v>
      </c>
      <c r="O225" s="7" t="e">
        <f>IF(VLOOKUP($A225,'V2.5.2 Measures'!$C:$W,21,FALSE)&lt;&gt; "", VLOOKUP($A225,'V2.5.2 Measures'!$C:$W,21,FALSE),"N/A")</f>
        <v>#REF!</v>
      </c>
      <c r="P225" s="7" t="e">
        <f>IF(VLOOKUP($A225,'V2.5.2 Measures'!$C:$W,22,FALSE)&lt;&gt; "", VLOOKUP($A225,'V2.5.2 Measures'!$C:$W,22,FALSE),"N/A")</f>
        <v>#REF!</v>
      </c>
      <c r="Q225" s="7" t="e">
        <f>IF(VLOOKUP($A225,'V2.5.2 Measures'!$C:$W,23,FALSE)&lt;&gt; "", VLOOKUP($A225,'V2.5.2 Measures'!$C:$W,23,FALSE),"N/A")</f>
        <v>#REF!</v>
      </c>
      <c r="R225" s="7" t="e">
        <f>IF(VLOOKUP($A225,'V2.5.2 Measures'!$C:$W,24,FALSE)&lt;&gt; "", VLOOKUP($A225,'V2.5.2 Measures'!$C:$W,24,FALSE),"N/A")</f>
        <v>#REF!</v>
      </c>
      <c r="S225" s="7" t="e">
        <f>IF(VLOOKUP($A225,'V2.5.2 Measures'!$C:$W,25,FALSE)&lt;&gt; "", VLOOKUP($A225,'V2.5.2 Measures'!$C:$W,25,FALSE),"N/A")</f>
        <v>#REF!</v>
      </c>
      <c r="T225" s="7" t="e">
        <f>IF(VLOOKUP($A225,'V2.5.2 Measures'!$C:$W,2,FALSE)&lt;&gt; "", VLOOKUP($A225,'V2.5.2 Measures'!$C:$W,2,FALSE),"N/A")</f>
        <v>#REF!</v>
      </c>
      <c r="U225" s="7" t="e">
        <f>IF(VLOOKUP($A225,'V2.5.2 Measures'!$C:$W,3,FALSE)&lt;&gt; "", VLOOKUP($A225,'V2.5.2 Measures'!$C:$W,3,FALSE),"N/A")</f>
        <v>#REF!</v>
      </c>
      <c r="V225" s="7" t="e">
        <f>IF(VLOOKUP($A225,'V2.5.2 Measures'!$C:$W,26,FALSE)&lt;&gt; "", VLOOKUP($A225,'V2.5.2 Measures'!$C:$W,26,FALSE),"N/A")</f>
        <v>#REF!</v>
      </c>
      <c r="W225" s="7" t="e">
        <f>IF(VLOOKUP($A225,'V2.5.2 Measures'!$C:$W,44,FALSE)&lt;&gt; "", VLOOKUP($A225,'V2.5.2 Measures'!$C:$W,44,FALSE),"N/A")</f>
        <v>#REF!</v>
      </c>
    </row>
    <row r="226" spans="1:23" x14ac:dyDescent="0.35">
      <c r="A226" s="7" t="e">
        <f>'V2.5.2 Measures'!#REF!</f>
        <v>#REF!</v>
      </c>
      <c r="B226" s="7" t="e">
        <f>VLOOKUP($A226,'V2.5.2 Measures'!$C:$W,6,FALSE)</f>
        <v>#REF!</v>
      </c>
      <c r="C226" s="7" t="e">
        <f>VLOOKUP($A226,'V2.5.2 Measures'!$C:$W,8,FALSE)</f>
        <v>#REF!</v>
      </c>
      <c r="D226" s="7" t="e">
        <f>IF(VLOOKUP($A226,'V2.5.2 Measures'!$C:$W,4,FALSE)="","",VLOOKUP($A226,'V2.5.2 Measures'!$C:$W,4,FALSE))</f>
        <v>#REF!</v>
      </c>
      <c r="E226" s="7" t="e">
        <f>IF((VLOOKUP($A226,'V2.5.2 Measures'!$C:$W,8,FALSE)&lt;&gt;"")*AND(VLOOKUP($A226,'V2.5.2 Measures'!$C:$W,8,FALSE)&lt;&gt;"TBD"),VLOOKUP($A226,'V2.5.2 Measures'!$C:$W,8,FALSE),"N/A")</f>
        <v>#REF!</v>
      </c>
      <c r="F226" s="7" t="e">
        <f>IF((VLOOKUP($A226,'V2.5.2 Measures'!$C:$W,9,FALSE)&lt;&gt;"")*AND(VLOOKUP($A226,'V2.5.2 Measures'!$C:$W,9,FALSE)&lt;&gt;"TBD"),VLOOKUP($A226,'V2.5.2 Measures'!$C:$W,9,FALSE),"N/A")</f>
        <v>#REF!</v>
      </c>
      <c r="G226" s="7" t="e">
        <f>IF((VLOOKUP($A226,'V2.5.2 Measures'!$C:$W,10,FALSE)&lt;&gt;"")*AND(VLOOKUP($A226,'V2.5.2 Measures'!$C:$W,10,FALSE)&lt;&gt;"TBD"),VLOOKUP($A226,'V2.5.2 Measures'!$C:$W,10,FALSE),"N/A")</f>
        <v>#REF!</v>
      </c>
      <c r="H226" s="7" t="e">
        <f>IF(VLOOKUP($A226,'V2.5.2 Measures'!$C:$W,14,FALSE)&lt;&gt; "", VLOOKUP($A226,'V2.5.2 Measures'!$C:$W,14,FALSE),"N/A")</f>
        <v>#REF!</v>
      </c>
      <c r="I226" s="7" t="e">
        <f>IF(VLOOKUP($A226,'V2.5.2 Measures'!$C:$W,15,FALSE)&lt;&gt; "", VLOOKUP($A226,'V2.5.2 Measures'!$C:$W,15,FALSE),"N/A")</f>
        <v>#REF!</v>
      </c>
      <c r="J226" s="7" t="e">
        <f>IF(VLOOKUP($A226,'V2.5.2 Measures'!$C:$W,16,FALSE)&lt;&gt; "", VLOOKUP($A226,'V2.5.2 Measures'!$C:$W,16,FALSE),"N/A")</f>
        <v>#REF!</v>
      </c>
      <c r="K226" s="7" t="e">
        <f>IF(VLOOKUP($A226,'V2.5.2 Measures'!$C:$W,17,FALSE)&lt;&gt; "", VLOOKUP($A226,'V2.5.2 Measures'!$C:$W,17,FALSE),"N/A")</f>
        <v>#REF!</v>
      </c>
      <c r="L226" s="7" t="e">
        <f>IF(VLOOKUP($A226,'V2.5.2 Measures'!$C:$W,18,FALSE)&lt;&gt; "", VLOOKUP($A226,'V2.5.2 Measures'!$C:$W,18,FALSE),"N/A")</f>
        <v>#REF!</v>
      </c>
      <c r="M226" s="7" t="e">
        <f>IF(VLOOKUP($A226,'V2.5.2 Measures'!$C:$W,19,FALSE)&lt;&gt; "", VLOOKUP($A226,'V2.5.2 Measures'!$C:$W,19,FALSE),"N/A")</f>
        <v>#REF!</v>
      </c>
      <c r="N226" s="7" t="e">
        <f>IF(VLOOKUP($A226,'V2.5.2 Measures'!$C:$W,20,FALSE)&lt;&gt; "", VLOOKUP($A226,'V2.5.2 Measures'!$C:$W,20,FALSE),"N/A")</f>
        <v>#REF!</v>
      </c>
      <c r="O226" s="7" t="e">
        <f>IF(VLOOKUP($A226,'V2.5.2 Measures'!$C:$W,21,FALSE)&lt;&gt; "", VLOOKUP($A226,'V2.5.2 Measures'!$C:$W,21,FALSE),"N/A")</f>
        <v>#REF!</v>
      </c>
      <c r="P226" s="7" t="e">
        <f>IF(VLOOKUP($A226,'V2.5.2 Measures'!$C:$W,22,FALSE)&lt;&gt; "", VLOOKUP($A226,'V2.5.2 Measures'!$C:$W,22,FALSE),"N/A")</f>
        <v>#REF!</v>
      </c>
      <c r="Q226" s="7" t="e">
        <f>IF(VLOOKUP($A226,'V2.5.2 Measures'!$C:$W,23,FALSE)&lt;&gt; "", VLOOKUP($A226,'V2.5.2 Measures'!$C:$W,23,FALSE),"N/A")</f>
        <v>#REF!</v>
      </c>
      <c r="R226" s="7" t="e">
        <f>IF(VLOOKUP($A226,'V2.5.2 Measures'!$C:$W,24,FALSE)&lt;&gt; "", VLOOKUP($A226,'V2.5.2 Measures'!$C:$W,24,FALSE),"N/A")</f>
        <v>#REF!</v>
      </c>
      <c r="S226" s="7" t="e">
        <f>IF(VLOOKUP($A226,'V2.5.2 Measures'!$C:$W,25,FALSE)&lt;&gt; "", VLOOKUP($A226,'V2.5.2 Measures'!$C:$W,25,FALSE),"N/A")</f>
        <v>#REF!</v>
      </c>
      <c r="T226" s="7" t="e">
        <f>IF(VLOOKUP($A226,'V2.5.2 Measures'!$C:$W,2,FALSE)&lt;&gt; "", VLOOKUP($A226,'V2.5.2 Measures'!$C:$W,2,FALSE),"N/A")</f>
        <v>#REF!</v>
      </c>
      <c r="U226" s="7" t="e">
        <f>IF(VLOOKUP($A226,'V2.5.2 Measures'!$C:$W,3,FALSE)&lt;&gt; "", VLOOKUP($A226,'V2.5.2 Measures'!$C:$W,3,FALSE),"N/A")</f>
        <v>#REF!</v>
      </c>
      <c r="V226" s="7" t="e">
        <f>IF(VLOOKUP($A226,'V2.5.2 Measures'!$C:$W,26,FALSE)&lt;&gt; "", VLOOKUP($A226,'V2.5.2 Measures'!$C:$W,26,FALSE),"N/A")</f>
        <v>#REF!</v>
      </c>
      <c r="W226" s="7" t="e">
        <f>IF(VLOOKUP($A226,'V2.5.2 Measures'!$C:$W,44,FALSE)&lt;&gt; "", VLOOKUP($A226,'V2.5.2 Measures'!$C:$W,44,FALSE),"N/A")</f>
        <v>#REF!</v>
      </c>
    </row>
    <row r="227" spans="1:23" x14ac:dyDescent="0.35">
      <c r="A227" s="7" t="e">
        <f>'V2.5.2 Measures'!#REF!</f>
        <v>#REF!</v>
      </c>
      <c r="B227" s="7" t="e">
        <f>VLOOKUP($A227,'V2.5.2 Measures'!$C:$W,6,FALSE)</f>
        <v>#REF!</v>
      </c>
      <c r="C227" s="7" t="e">
        <f>VLOOKUP($A227,'V2.5.2 Measures'!$C:$W,8,FALSE)</f>
        <v>#REF!</v>
      </c>
      <c r="D227" s="7" t="e">
        <f>IF(VLOOKUP($A227,'V2.5.2 Measures'!$C:$W,4,FALSE)="","",VLOOKUP($A227,'V2.5.2 Measures'!$C:$W,4,FALSE))</f>
        <v>#REF!</v>
      </c>
      <c r="E227" s="7" t="e">
        <f>IF((VLOOKUP($A227,'V2.5.2 Measures'!$C:$W,8,FALSE)&lt;&gt;"")*AND(VLOOKUP($A227,'V2.5.2 Measures'!$C:$W,8,FALSE)&lt;&gt;"TBD"),VLOOKUP($A227,'V2.5.2 Measures'!$C:$W,8,FALSE),"N/A")</f>
        <v>#REF!</v>
      </c>
      <c r="F227" s="7" t="e">
        <f>IF((VLOOKUP($A227,'V2.5.2 Measures'!$C:$W,9,FALSE)&lt;&gt;"")*AND(VLOOKUP($A227,'V2.5.2 Measures'!$C:$W,9,FALSE)&lt;&gt;"TBD"),VLOOKUP($A227,'V2.5.2 Measures'!$C:$W,9,FALSE),"N/A")</f>
        <v>#REF!</v>
      </c>
      <c r="G227" s="7" t="e">
        <f>IF((VLOOKUP($A227,'V2.5.2 Measures'!$C:$W,10,FALSE)&lt;&gt;"")*AND(VLOOKUP($A227,'V2.5.2 Measures'!$C:$W,10,FALSE)&lt;&gt;"TBD"),VLOOKUP($A227,'V2.5.2 Measures'!$C:$W,10,FALSE),"N/A")</f>
        <v>#REF!</v>
      </c>
      <c r="H227" s="7" t="e">
        <f>IF(VLOOKUP($A227,'V2.5.2 Measures'!$C:$W,14,FALSE)&lt;&gt; "", VLOOKUP($A227,'V2.5.2 Measures'!$C:$W,14,FALSE),"N/A")</f>
        <v>#REF!</v>
      </c>
      <c r="I227" s="7" t="e">
        <f>IF(VLOOKUP($A227,'V2.5.2 Measures'!$C:$W,15,FALSE)&lt;&gt; "", VLOOKUP($A227,'V2.5.2 Measures'!$C:$W,15,FALSE),"N/A")</f>
        <v>#REF!</v>
      </c>
      <c r="J227" s="7" t="e">
        <f>IF(VLOOKUP($A227,'V2.5.2 Measures'!$C:$W,16,FALSE)&lt;&gt; "", VLOOKUP($A227,'V2.5.2 Measures'!$C:$W,16,FALSE),"N/A")</f>
        <v>#REF!</v>
      </c>
      <c r="K227" s="7" t="e">
        <f>IF(VLOOKUP($A227,'V2.5.2 Measures'!$C:$W,17,FALSE)&lt;&gt; "", VLOOKUP($A227,'V2.5.2 Measures'!$C:$W,17,FALSE),"N/A")</f>
        <v>#REF!</v>
      </c>
      <c r="L227" s="7" t="e">
        <f>IF(VLOOKUP($A227,'V2.5.2 Measures'!$C:$W,18,FALSE)&lt;&gt; "", VLOOKUP($A227,'V2.5.2 Measures'!$C:$W,18,FALSE),"N/A")</f>
        <v>#REF!</v>
      </c>
      <c r="M227" s="7" t="e">
        <f>IF(VLOOKUP($A227,'V2.5.2 Measures'!$C:$W,19,FALSE)&lt;&gt; "", VLOOKUP($A227,'V2.5.2 Measures'!$C:$W,19,FALSE),"N/A")</f>
        <v>#REF!</v>
      </c>
      <c r="N227" s="7" t="e">
        <f>IF(VLOOKUP($A227,'V2.5.2 Measures'!$C:$W,20,FALSE)&lt;&gt; "", VLOOKUP($A227,'V2.5.2 Measures'!$C:$W,20,FALSE),"N/A")</f>
        <v>#REF!</v>
      </c>
      <c r="O227" s="7" t="e">
        <f>IF(VLOOKUP($A227,'V2.5.2 Measures'!$C:$W,21,FALSE)&lt;&gt; "", VLOOKUP($A227,'V2.5.2 Measures'!$C:$W,21,FALSE),"N/A")</f>
        <v>#REF!</v>
      </c>
      <c r="P227" s="7" t="e">
        <f>IF(VLOOKUP($A227,'V2.5.2 Measures'!$C:$W,22,FALSE)&lt;&gt; "", VLOOKUP($A227,'V2.5.2 Measures'!$C:$W,22,FALSE),"N/A")</f>
        <v>#REF!</v>
      </c>
      <c r="Q227" s="7" t="e">
        <f>IF(VLOOKUP($A227,'V2.5.2 Measures'!$C:$W,23,FALSE)&lt;&gt; "", VLOOKUP($A227,'V2.5.2 Measures'!$C:$W,23,FALSE),"N/A")</f>
        <v>#REF!</v>
      </c>
      <c r="R227" s="7" t="e">
        <f>IF(VLOOKUP($A227,'V2.5.2 Measures'!$C:$W,24,FALSE)&lt;&gt; "", VLOOKUP($A227,'V2.5.2 Measures'!$C:$W,24,FALSE),"N/A")</f>
        <v>#REF!</v>
      </c>
      <c r="S227" s="7" t="e">
        <f>IF(VLOOKUP($A227,'V2.5.2 Measures'!$C:$W,25,FALSE)&lt;&gt; "", VLOOKUP($A227,'V2.5.2 Measures'!$C:$W,25,FALSE),"N/A")</f>
        <v>#REF!</v>
      </c>
      <c r="T227" s="7" t="e">
        <f>IF(VLOOKUP($A227,'V2.5.2 Measures'!$C:$W,2,FALSE)&lt;&gt; "", VLOOKUP($A227,'V2.5.2 Measures'!$C:$W,2,FALSE),"N/A")</f>
        <v>#REF!</v>
      </c>
      <c r="U227" s="7" t="e">
        <f>IF(VLOOKUP($A227,'V2.5.2 Measures'!$C:$W,3,FALSE)&lt;&gt; "", VLOOKUP($A227,'V2.5.2 Measures'!$C:$W,3,FALSE),"N/A")</f>
        <v>#REF!</v>
      </c>
      <c r="V227" s="7" t="e">
        <f>IF(VLOOKUP($A227,'V2.5.2 Measures'!$C:$W,26,FALSE)&lt;&gt; "", VLOOKUP($A227,'V2.5.2 Measures'!$C:$W,26,FALSE),"N/A")</f>
        <v>#REF!</v>
      </c>
      <c r="W227" s="7" t="e">
        <f>IF(VLOOKUP($A227,'V2.5.2 Measures'!$C:$W,44,FALSE)&lt;&gt; "", VLOOKUP($A227,'V2.5.2 Measures'!$C:$W,44,FALSE),"N/A")</f>
        <v>#REF!</v>
      </c>
    </row>
    <row r="228" spans="1:23" x14ac:dyDescent="0.35">
      <c r="A228" s="7" t="e">
        <f>'V2.5.2 Measures'!#REF!</f>
        <v>#REF!</v>
      </c>
      <c r="B228" s="7" t="e">
        <f>VLOOKUP($A228,'V2.5.2 Measures'!$C:$W,6,FALSE)</f>
        <v>#REF!</v>
      </c>
      <c r="C228" s="7" t="e">
        <f>VLOOKUP($A228,'V2.5.2 Measures'!$C:$W,8,FALSE)</f>
        <v>#REF!</v>
      </c>
      <c r="D228" s="7" t="e">
        <f>IF(VLOOKUP($A228,'V2.5.2 Measures'!$C:$W,4,FALSE)="","",VLOOKUP($A228,'V2.5.2 Measures'!$C:$W,4,FALSE))</f>
        <v>#REF!</v>
      </c>
      <c r="E228" s="7" t="e">
        <f>IF((VLOOKUP($A228,'V2.5.2 Measures'!$C:$W,8,FALSE)&lt;&gt;"")*AND(VLOOKUP($A228,'V2.5.2 Measures'!$C:$W,8,FALSE)&lt;&gt;"TBD"),VLOOKUP($A228,'V2.5.2 Measures'!$C:$W,8,FALSE),"N/A")</f>
        <v>#REF!</v>
      </c>
      <c r="F228" s="7" t="e">
        <f>IF((VLOOKUP($A228,'V2.5.2 Measures'!$C:$W,9,FALSE)&lt;&gt;"")*AND(VLOOKUP($A228,'V2.5.2 Measures'!$C:$W,9,FALSE)&lt;&gt;"TBD"),VLOOKUP($A228,'V2.5.2 Measures'!$C:$W,9,FALSE),"N/A")</f>
        <v>#REF!</v>
      </c>
      <c r="G228" s="7" t="e">
        <f>IF((VLOOKUP($A228,'V2.5.2 Measures'!$C:$W,10,FALSE)&lt;&gt;"")*AND(VLOOKUP($A228,'V2.5.2 Measures'!$C:$W,10,FALSE)&lt;&gt;"TBD"),VLOOKUP($A228,'V2.5.2 Measures'!$C:$W,10,FALSE),"N/A")</f>
        <v>#REF!</v>
      </c>
      <c r="H228" s="7" t="e">
        <f>IF(VLOOKUP($A228,'V2.5.2 Measures'!$C:$W,14,FALSE)&lt;&gt; "", VLOOKUP($A228,'V2.5.2 Measures'!$C:$W,14,FALSE),"N/A")</f>
        <v>#REF!</v>
      </c>
      <c r="I228" s="7" t="e">
        <f>IF(VLOOKUP($A228,'V2.5.2 Measures'!$C:$W,15,FALSE)&lt;&gt; "", VLOOKUP($A228,'V2.5.2 Measures'!$C:$W,15,FALSE),"N/A")</f>
        <v>#REF!</v>
      </c>
      <c r="J228" s="7" t="e">
        <f>IF(VLOOKUP($A228,'V2.5.2 Measures'!$C:$W,16,FALSE)&lt;&gt; "", VLOOKUP($A228,'V2.5.2 Measures'!$C:$W,16,FALSE),"N/A")</f>
        <v>#REF!</v>
      </c>
      <c r="K228" s="7" t="e">
        <f>IF(VLOOKUP($A228,'V2.5.2 Measures'!$C:$W,17,FALSE)&lt;&gt; "", VLOOKUP($A228,'V2.5.2 Measures'!$C:$W,17,FALSE),"N/A")</f>
        <v>#REF!</v>
      </c>
      <c r="L228" s="7" t="e">
        <f>IF(VLOOKUP($A228,'V2.5.2 Measures'!$C:$W,18,FALSE)&lt;&gt; "", VLOOKUP($A228,'V2.5.2 Measures'!$C:$W,18,FALSE),"N/A")</f>
        <v>#REF!</v>
      </c>
      <c r="M228" s="7" t="e">
        <f>IF(VLOOKUP($A228,'V2.5.2 Measures'!$C:$W,19,FALSE)&lt;&gt; "", VLOOKUP($A228,'V2.5.2 Measures'!$C:$W,19,FALSE),"N/A")</f>
        <v>#REF!</v>
      </c>
      <c r="N228" s="7" t="e">
        <f>IF(VLOOKUP($A228,'V2.5.2 Measures'!$C:$W,20,FALSE)&lt;&gt; "", VLOOKUP($A228,'V2.5.2 Measures'!$C:$W,20,FALSE),"N/A")</f>
        <v>#REF!</v>
      </c>
      <c r="O228" s="7" t="e">
        <f>IF(VLOOKUP($A228,'V2.5.2 Measures'!$C:$W,21,FALSE)&lt;&gt; "", VLOOKUP($A228,'V2.5.2 Measures'!$C:$W,21,FALSE),"N/A")</f>
        <v>#REF!</v>
      </c>
      <c r="P228" s="7" t="e">
        <f>IF(VLOOKUP($A228,'V2.5.2 Measures'!$C:$W,22,FALSE)&lt;&gt; "", VLOOKUP($A228,'V2.5.2 Measures'!$C:$W,22,FALSE),"N/A")</f>
        <v>#REF!</v>
      </c>
      <c r="Q228" s="7" t="e">
        <f>IF(VLOOKUP($A228,'V2.5.2 Measures'!$C:$W,23,FALSE)&lt;&gt; "", VLOOKUP($A228,'V2.5.2 Measures'!$C:$W,23,FALSE),"N/A")</f>
        <v>#REF!</v>
      </c>
      <c r="R228" s="7" t="e">
        <f>IF(VLOOKUP($A228,'V2.5.2 Measures'!$C:$W,24,FALSE)&lt;&gt; "", VLOOKUP($A228,'V2.5.2 Measures'!$C:$W,24,FALSE),"N/A")</f>
        <v>#REF!</v>
      </c>
      <c r="S228" s="7" t="e">
        <f>IF(VLOOKUP($A228,'V2.5.2 Measures'!$C:$W,25,FALSE)&lt;&gt; "", VLOOKUP($A228,'V2.5.2 Measures'!$C:$W,25,FALSE),"N/A")</f>
        <v>#REF!</v>
      </c>
      <c r="T228" s="7" t="e">
        <f>IF(VLOOKUP($A228,'V2.5.2 Measures'!$C:$W,2,FALSE)&lt;&gt; "", VLOOKUP($A228,'V2.5.2 Measures'!$C:$W,2,FALSE),"N/A")</f>
        <v>#REF!</v>
      </c>
      <c r="U228" s="7" t="e">
        <f>IF(VLOOKUP($A228,'V2.5.2 Measures'!$C:$W,3,FALSE)&lt;&gt; "", VLOOKUP($A228,'V2.5.2 Measures'!$C:$W,3,FALSE),"N/A")</f>
        <v>#REF!</v>
      </c>
      <c r="V228" s="7" t="e">
        <f>IF(VLOOKUP($A228,'V2.5.2 Measures'!$C:$W,26,FALSE)&lt;&gt; "", VLOOKUP($A228,'V2.5.2 Measures'!$C:$W,26,FALSE),"N/A")</f>
        <v>#REF!</v>
      </c>
      <c r="W228" s="7" t="e">
        <f>IF(VLOOKUP($A228,'V2.5.2 Measures'!$C:$W,44,FALSE)&lt;&gt; "", VLOOKUP($A228,'V2.5.2 Measures'!$C:$W,44,FALSE),"N/A")</f>
        <v>#REF!</v>
      </c>
    </row>
    <row r="229" spans="1:23" x14ac:dyDescent="0.35">
      <c r="A229" s="7" t="e">
        <f>'V2.5.2 Measures'!#REF!</f>
        <v>#REF!</v>
      </c>
      <c r="B229" s="7" t="e">
        <f>VLOOKUP($A229,'V2.5.2 Measures'!$C:$W,6,FALSE)</f>
        <v>#REF!</v>
      </c>
      <c r="C229" s="7" t="e">
        <f>VLOOKUP($A229,'V2.5.2 Measures'!$C:$W,8,FALSE)</f>
        <v>#REF!</v>
      </c>
      <c r="D229" s="7" t="e">
        <f>IF(VLOOKUP($A229,'V2.5.2 Measures'!$C:$W,4,FALSE)="","",VLOOKUP($A229,'V2.5.2 Measures'!$C:$W,4,FALSE))</f>
        <v>#REF!</v>
      </c>
      <c r="E229" s="7" t="e">
        <f>IF((VLOOKUP($A229,'V2.5.2 Measures'!$C:$W,8,FALSE)&lt;&gt;"")*AND(VLOOKUP($A229,'V2.5.2 Measures'!$C:$W,8,FALSE)&lt;&gt;"TBD"),VLOOKUP($A229,'V2.5.2 Measures'!$C:$W,8,FALSE),"N/A")</f>
        <v>#REF!</v>
      </c>
      <c r="F229" s="7" t="e">
        <f>IF((VLOOKUP($A229,'V2.5.2 Measures'!$C:$W,9,FALSE)&lt;&gt;"")*AND(VLOOKUP($A229,'V2.5.2 Measures'!$C:$W,9,FALSE)&lt;&gt;"TBD"),VLOOKUP($A229,'V2.5.2 Measures'!$C:$W,9,FALSE),"N/A")</f>
        <v>#REF!</v>
      </c>
      <c r="G229" s="7" t="e">
        <f>IF((VLOOKUP($A229,'V2.5.2 Measures'!$C:$W,10,FALSE)&lt;&gt;"")*AND(VLOOKUP($A229,'V2.5.2 Measures'!$C:$W,10,FALSE)&lt;&gt;"TBD"),VLOOKUP($A229,'V2.5.2 Measures'!$C:$W,10,FALSE),"N/A")</f>
        <v>#REF!</v>
      </c>
      <c r="H229" s="7" t="e">
        <f>IF(VLOOKUP($A229,'V2.5.2 Measures'!$C:$W,14,FALSE)&lt;&gt; "", VLOOKUP($A229,'V2.5.2 Measures'!$C:$W,14,FALSE),"N/A")</f>
        <v>#REF!</v>
      </c>
      <c r="I229" s="7" t="e">
        <f>IF(VLOOKUP($A229,'V2.5.2 Measures'!$C:$W,15,FALSE)&lt;&gt; "", VLOOKUP($A229,'V2.5.2 Measures'!$C:$W,15,FALSE),"N/A")</f>
        <v>#REF!</v>
      </c>
      <c r="J229" s="7" t="e">
        <f>IF(VLOOKUP($A229,'V2.5.2 Measures'!$C:$W,16,FALSE)&lt;&gt; "", VLOOKUP($A229,'V2.5.2 Measures'!$C:$W,16,FALSE),"N/A")</f>
        <v>#REF!</v>
      </c>
      <c r="K229" s="7" t="e">
        <f>IF(VLOOKUP($A229,'V2.5.2 Measures'!$C:$W,17,FALSE)&lt;&gt; "", VLOOKUP($A229,'V2.5.2 Measures'!$C:$W,17,FALSE),"N/A")</f>
        <v>#REF!</v>
      </c>
      <c r="L229" s="7" t="e">
        <f>IF(VLOOKUP($A229,'V2.5.2 Measures'!$C:$W,18,FALSE)&lt;&gt; "", VLOOKUP($A229,'V2.5.2 Measures'!$C:$W,18,FALSE),"N/A")</f>
        <v>#REF!</v>
      </c>
      <c r="M229" s="7" t="e">
        <f>IF(VLOOKUP($A229,'V2.5.2 Measures'!$C:$W,19,FALSE)&lt;&gt; "", VLOOKUP($A229,'V2.5.2 Measures'!$C:$W,19,FALSE),"N/A")</f>
        <v>#REF!</v>
      </c>
      <c r="N229" s="7" t="e">
        <f>IF(VLOOKUP($A229,'V2.5.2 Measures'!$C:$W,20,FALSE)&lt;&gt; "", VLOOKUP($A229,'V2.5.2 Measures'!$C:$W,20,FALSE),"N/A")</f>
        <v>#REF!</v>
      </c>
      <c r="O229" s="7" t="e">
        <f>IF(VLOOKUP($A229,'V2.5.2 Measures'!$C:$W,21,FALSE)&lt;&gt; "", VLOOKUP($A229,'V2.5.2 Measures'!$C:$W,21,FALSE),"N/A")</f>
        <v>#REF!</v>
      </c>
      <c r="P229" s="7" t="e">
        <f>IF(VLOOKUP($A229,'V2.5.2 Measures'!$C:$W,22,FALSE)&lt;&gt; "", VLOOKUP($A229,'V2.5.2 Measures'!$C:$W,22,FALSE),"N/A")</f>
        <v>#REF!</v>
      </c>
      <c r="Q229" s="7" t="e">
        <f>IF(VLOOKUP($A229,'V2.5.2 Measures'!$C:$W,23,FALSE)&lt;&gt; "", VLOOKUP($A229,'V2.5.2 Measures'!$C:$W,23,FALSE),"N/A")</f>
        <v>#REF!</v>
      </c>
      <c r="R229" s="7" t="e">
        <f>IF(VLOOKUP($A229,'V2.5.2 Measures'!$C:$W,24,FALSE)&lt;&gt; "", VLOOKUP($A229,'V2.5.2 Measures'!$C:$W,24,FALSE),"N/A")</f>
        <v>#REF!</v>
      </c>
      <c r="S229" s="7" t="e">
        <f>IF(VLOOKUP($A229,'V2.5.2 Measures'!$C:$W,25,FALSE)&lt;&gt; "", VLOOKUP($A229,'V2.5.2 Measures'!$C:$W,25,FALSE),"N/A")</f>
        <v>#REF!</v>
      </c>
      <c r="T229" s="7" t="e">
        <f>IF(VLOOKUP($A229,'V2.5.2 Measures'!$C:$W,2,FALSE)&lt;&gt; "", VLOOKUP($A229,'V2.5.2 Measures'!$C:$W,2,FALSE),"N/A")</f>
        <v>#REF!</v>
      </c>
      <c r="U229" s="7" t="e">
        <f>IF(VLOOKUP($A229,'V2.5.2 Measures'!$C:$W,3,FALSE)&lt;&gt; "", VLOOKUP($A229,'V2.5.2 Measures'!$C:$W,3,FALSE),"N/A")</f>
        <v>#REF!</v>
      </c>
      <c r="V229" s="7" t="e">
        <f>IF(VLOOKUP($A229,'V2.5.2 Measures'!$C:$W,26,FALSE)&lt;&gt; "", VLOOKUP($A229,'V2.5.2 Measures'!$C:$W,26,FALSE),"N/A")</f>
        <v>#REF!</v>
      </c>
      <c r="W229" s="7" t="e">
        <f>IF(VLOOKUP($A229,'V2.5.2 Measures'!$C:$W,44,FALSE)&lt;&gt; "", VLOOKUP($A229,'V2.5.2 Measures'!$C:$W,44,FALSE),"N/A")</f>
        <v>#REF!</v>
      </c>
    </row>
    <row r="230" spans="1:23" x14ac:dyDescent="0.35">
      <c r="A230" s="7" t="e">
        <f>'V2.5.2 Measures'!#REF!</f>
        <v>#REF!</v>
      </c>
      <c r="B230" s="7" t="e">
        <f>VLOOKUP($A230,'V2.5.2 Measures'!$C:$W,6,FALSE)</f>
        <v>#REF!</v>
      </c>
      <c r="C230" s="7" t="e">
        <f>VLOOKUP($A230,'V2.5.2 Measures'!$C:$W,8,FALSE)</f>
        <v>#REF!</v>
      </c>
      <c r="D230" s="7" t="e">
        <f>IF(VLOOKUP($A230,'V2.5.2 Measures'!$C:$W,4,FALSE)="","",VLOOKUP($A230,'V2.5.2 Measures'!$C:$W,4,FALSE))</f>
        <v>#REF!</v>
      </c>
      <c r="E230" s="7" t="e">
        <f>IF((VLOOKUP($A230,'V2.5.2 Measures'!$C:$W,8,FALSE)&lt;&gt;"")*AND(VLOOKUP($A230,'V2.5.2 Measures'!$C:$W,8,FALSE)&lt;&gt;"TBD"),VLOOKUP($A230,'V2.5.2 Measures'!$C:$W,8,FALSE),"N/A")</f>
        <v>#REF!</v>
      </c>
      <c r="F230" s="7" t="e">
        <f>IF((VLOOKUP($A230,'V2.5.2 Measures'!$C:$W,9,FALSE)&lt;&gt;"")*AND(VLOOKUP($A230,'V2.5.2 Measures'!$C:$W,9,FALSE)&lt;&gt;"TBD"),VLOOKUP($A230,'V2.5.2 Measures'!$C:$W,9,FALSE),"N/A")</f>
        <v>#REF!</v>
      </c>
      <c r="G230" s="7" t="e">
        <f>IF((VLOOKUP($A230,'V2.5.2 Measures'!$C:$W,10,FALSE)&lt;&gt;"")*AND(VLOOKUP($A230,'V2.5.2 Measures'!$C:$W,10,FALSE)&lt;&gt;"TBD"),VLOOKUP($A230,'V2.5.2 Measures'!$C:$W,10,FALSE),"N/A")</f>
        <v>#REF!</v>
      </c>
      <c r="H230" s="7" t="e">
        <f>IF(VLOOKUP($A230,'V2.5.2 Measures'!$C:$W,14,FALSE)&lt;&gt; "", VLOOKUP($A230,'V2.5.2 Measures'!$C:$W,14,FALSE),"N/A")</f>
        <v>#REF!</v>
      </c>
      <c r="I230" s="7" t="e">
        <f>IF(VLOOKUP($A230,'V2.5.2 Measures'!$C:$W,15,FALSE)&lt;&gt; "", VLOOKUP($A230,'V2.5.2 Measures'!$C:$W,15,FALSE),"N/A")</f>
        <v>#REF!</v>
      </c>
      <c r="J230" s="7" t="e">
        <f>IF(VLOOKUP($A230,'V2.5.2 Measures'!$C:$W,16,FALSE)&lt;&gt; "", VLOOKUP($A230,'V2.5.2 Measures'!$C:$W,16,FALSE),"N/A")</f>
        <v>#REF!</v>
      </c>
      <c r="K230" s="7" t="e">
        <f>IF(VLOOKUP($A230,'V2.5.2 Measures'!$C:$W,17,FALSE)&lt;&gt; "", VLOOKUP($A230,'V2.5.2 Measures'!$C:$W,17,FALSE),"N/A")</f>
        <v>#REF!</v>
      </c>
      <c r="L230" s="7" t="e">
        <f>IF(VLOOKUP($A230,'V2.5.2 Measures'!$C:$W,18,FALSE)&lt;&gt; "", VLOOKUP($A230,'V2.5.2 Measures'!$C:$W,18,FALSE),"N/A")</f>
        <v>#REF!</v>
      </c>
      <c r="M230" s="7" t="e">
        <f>IF(VLOOKUP($A230,'V2.5.2 Measures'!$C:$W,19,FALSE)&lt;&gt; "", VLOOKUP($A230,'V2.5.2 Measures'!$C:$W,19,FALSE),"N/A")</f>
        <v>#REF!</v>
      </c>
      <c r="N230" s="7" t="e">
        <f>IF(VLOOKUP($A230,'V2.5.2 Measures'!$C:$W,20,FALSE)&lt;&gt; "", VLOOKUP($A230,'V2.5.2 Measures'!$C:$W,20,FALSE),"N/A")</f>
        <v>#REF!</v>
      </c>
      <c r="O230" s="7" t="e">
        <f>IF(VLOOKUP($A230,'V2.5.2 Measures'!$C:$W,21,FALSE)&lt;&gt; "", VLOOKUP($A230,'V2.5.2 Measures'!$C:$W,21,FALSE),"N/A")</f>
        <v>#REF!</v>
      </c>
      <c r="P230" s="7" t="e">
        <f>IF(VLOOKUP($A230,'V2.5.2 Measures'!$C:$W,22,FALSE)&lt;&gt; "", VLOOKUP($A230,'V2.5.2 Measures'!$C:$W,22,FALSE),"N/A")</f>
        <v>#REF!</v>
      </c>
      <c r="Q230" s="7" t="e">
        <f>IF(VLOOKUP($A230,'V2.5.2 Measures'!$C:$W,23,FALSE)&lt;&gt; "", VLOOKUP($A230,'V2.5.2 Measures'!$C:$W,23,FALSE),"N/A")</f>
        <v>#REF!</v>
      </c>
      <c r="R230" s="7" t="e">
        <f>IF(VLOOKUP($A230,'V2.5.2 Measures'!$C:$W,24,FALSE)&lt;&gt; "", VLOOKUP($A230,'V2.5.2 Measures'!$C:$W,24,FALSE),"N/A")</f>
        <v>#REF!</v>
      </c>
      <c r="S230" s="7" t="e">
        <f>IF(VLOOKUP($A230,'V2.5.2 Measures'!$C:$W,25,FALSE)&lt;&gt; "", VLOOKUP($A230,'V2.5.2 Measures'!$C:$W,25,FALSE),"N/A")</f>
        <v>#REF!</v>
      </c>
      <c r="T230" s="7" t="e">
        <f>IF(VLOOKUP($A230,'V2.5.2 Measures'!$C:$W,2,FALSE)&lt;&gt; "", VLOOKUP($A230,'V2.5.2 Measures'!$C:$W,2,FALSE),"N/A")</f>
        <v>#REF!</v>
      </c>
      <c r="U230" s="7" t="e">
        <f>IF(VLOOKUP($A230,'V2.5.2 Measures'!$C:$W,3,FALSE)&lt;&gt; "", VLOOKUP($A230,'V2.5.2 Measures'!$C:$W,3,FALSE),"N/A")</f>
        <v>#REF!</v>
      </c>
      <c r="V230" s="7" t="e">
        <f>IF(VLOOKUP($A230,'V2.5.2 Measures'!$C:$W,26,FALSE)&lt;&gt; "", VLOOKUP($A230,'V2.5.2 Measures'!$C:$W,26,FALSE),"N/A")</f>
        <v>#REF!</v>
      </c>
      <c r="W230" s="7" t="e">
        <f>IF(VLOOKUP($A230,'V2.5.2 Measures'!$C:$W,44,FALSE)&lt;&gt; "", VLOOKUP($A230,'V2.5.2 Measures'!$C:$W,44,FALSE),"N/A")</f>
        <v>#REF!</v>
      </c>
    </row>
    <row r="231" spans="1:23" x14ac:dyDescent="0.35">
      <c r="A231" s="7" t="e">
        <f>'V2.5.2 Measures'!#REF!</f>
        <v>#REF!</v>
      </c>
      <c r="B231" s="7" t="e">
        <f>VLOOKUP($A231,'V2.5.2 Measures'!$C:$W,6,FALSE)</f>
        <v>#REF!</v>
      </c>
      <c r="C231" s="7" t="e">
        <f>VLOOKUP($A231,'V2.5.2 Measures'!$C:$W,8,FALSE)</f>
        <v>#REF!</v>
      </c>
      <c r="D231" s="7" t="e">
        <f>IF(VLOOKUP($A231,'V2.5.2 Measures'!$C:$W,4,FALSE)="","",VLOOKUP($A231,'V2.5.2 Measures'!$C:$W,4,FALSE))</f>
        <v>#REF!</v>
      </c>
      <c r="E231" s="7" t="e">
        <f>IF((VLOOKUP($A231,'V2.5.2 Measures'!$C:$W,8,FALSE)&lt;&gt;"")*AND(VLOOKUP($A231,'V2.5.2 Measures'!$C:$W,8,FALSE)&lt;&gt;"TBD"),VLOOKUP($A231,'V2.5.2 Measures'!$C:$W,8,FALSE),"N/A")</f>
        <v>#REF!</v>
      </c>
      <c r="F231" s="7" t="e">
        <f>IF((VLOOKUP($A231,'V2.5.2 Measures'!$C:$W,9,FALSE)&lt;&gt;"")*AND(VLOOKUP($A231,'V2.5.2 Measures'!$C:$W,9,FALSE)&lt;&gt;"TBD"),VLOOKUP($A231,'V2.5.2 Measures'!$C:$W,9,FALSE),"N/A")</f>
        <v>#REF!</v>
      </c>
      <c r="G231" s="7" t="e">
        <f>IF((VLOOKUP($A231,'V2.5.2 Measures'!$C:$W,10,FALSE)&lt;&gt;"")*AND(VLOOKUP($A231,'V2.5.2 Measures'!$C:$W,10,FALSE)&lt;&gt;"TBD"),VLOOKUP($A231,'V2.5.2 Measures'!$C:$W,10,FALSE),"N/A")</f>
        <v>#REF!</v>
      </c>
      <c r="H231" s="7" t="e">
        <f>IF(VLOOKUP($A231,'V2.5.2 Measures'!$C:$W,14,FALSE)&lt;&gt; "", VLOOKUP($A231,'V2.5.2 Measures'!$C:$W,14,FALSE),"N/A")</f>
        <v>#REF!</v>
      </c>
      <c r="I231" s="7" t="e">
        <f>IF(VLOOKUP($A231,'V2.5.2 Measures'!$C:$W,15,FALSE)&lt;&gt; "", VLOOKUP($A231,'V2.5.2 Measures'!$C:$W,15,FALSE),"N/A")</f>
        <v>#REF!</v>
      </c>
      <c r="J231" s="7" t="e">
        <f>IF(VLOOKUP($A231,'V2.5.2 Measures'!$C:$W,16,FALSE)&lt;&gt; "", VLOOKUP($A231,'V2.5.2 Measures'!$C:$W,16,FALSE),"N/A")</f>
        <v>#REF!</v>
      </c>
      <c r="K231" s="7" t="e">
        <f>IF(VLOOKUP($A231,'V2.5.2 Measures'!$C:$W,17,FALSE)&lt;&gt; "", VLOOKUP($A231,'V2.5.2 Measures'!$C:$W,17,FALSE),"N/A")</f>
        <v>#REF!</v>
      </c>
      <c r="L231" s="7" t="e">
        <f>IF(VLOOKUP($A231,'V2.5.2 Measures'!$C:$W,18,FALSE)&lt;&gt; "", VLOOKUP($A231,'V2.5.2 Measures'!$C:$W,18,FALSE),"N/A")</f>
        <v>#REF!</v>
      </c>
      <c r="M231" s="7" t="e">
        <f>IF(VLOOKUP($A231,'V2.5.2 Measures'!$C:$W,19,FALSE)&lt;&gt; "", VLOOKUP($A231,'V2.5.2 Measures'!$C:$W,19,FALSE),"N/A")</f>
        <v>#REF!</v>
      </c>
      <c r="N231" s="7" t="e">
        <f>IF(VLOOKUP($A231,'V2.5.2 Measures'!$C:$W,20,FALSE)&lt;&gt; "", VLOOKUP($A231,'V2.5.2 Measures'!$C:$W,20,FALSE),"N/A")</f>
        <v>#REF!</v>
      </c>
      <c r="O231" s="7" t="e">
        <f>IF(VLOOKUP($A231,'V2.5.2 Measures'!$C:$W,21,FALSE)&lt;&gt; "", VLOOKUP($A231,'V2.5.2 Measures'!$C:$W,21,FALSE),"N/A")</f>
        <v>#REF!</v>
      </c>
      <c r="P231" s="7" t="e">
        <f>IF(VLOOKUP($A231,'V2.5.2 Measures'!$C:$W,22,FALSE)&lt;&gt; "", VLOOKUP($A231,'V2.5.2 Measures'!$C:$W,22,FALSE),"N/A")</f>
        <v>#REF!</v>
      </c>
      <c r="Q231" s="7" t="e">
        <f>IF(VLOOKUP($A231,'V2.5.2 Measures'!$C:$W,23,FALSE)&lt;&gt; "", VLOOKUP($A231,'V2.5.2 Measures'!$C:$W,23,FALSE),"N/A")</f>
        <v>#REF!</v>
      </c>
      <c r="R231" s="7" t="e">
        <f>IF(VLOOKUP($A231,'V2.5.2 Measures'!$C:$W,24,FALSE)&lt;&gt; "", VLOOKUP($A231,'V2.5.2 Measures'!$C:$W,24,FALSE),"N/A")</f>
        <v>#REF!</v>
      </c>
      <c r="S231" s="7" t="e">
        <f>IF(VLOOKUP($A231,'V2.5.2 Measures'!$C:$W,25,FALSE)&lt;&gt; "", VLOOKUP($A231,'V2.5.2 Measures'!$C:$W,25,FALSE),"N/A")</f>
        <v>#REF!</v>
      </c>
      <c r="T231" s="7" t="e">
        <f>IF(VLOOKUP($A231,'V2.5.2 Measures'!$C:$W,2,FALSE)&lt;&gt; "", VLOOKUP($A231,'V2.5.2 Measures'!$C:$W,2,FALSE),"N/A")</f>
        <v>#REF!</v>
      </c>
      <c r="U231" s="7" t="e">
        <f>IF(VLOOKUP($A231,'V2.5.2 Measures'!$C:$W,3,FALSE)&lt;&gt; "", VLOOKUP($A231,'V2.5.2 Measures'!$C:$W,3,FALSE),"N/A")</f>
        <v>#REF!</v>
      </c>
      <c r="V231" s="7" t="e">
        <f>IF(VLOOKUP($A231,'V2.5.2 Measures'!$C:$W,26,FALSE)&lt;&gt; "", VLOOKUP($A231,'V2.5.2 Measures'!$C:$W,26,FALSE),"N/A")</f>
        <v>#REF!</v>
      </c>
      <c r="W231" s="7" t="e">
        <f>IF(VLOOKUP($A231,'V2.5.2 Measures'!$C:$W,44,FALSE)&lt;&gt; "", VLOOKUP($A231,'V2.5.2 Measures'!$C:$W,44,FALSE),"N/A")</f>
        <v>#REF!</v>
      </c>
    </row>
    <row r="232" spans="1:23" x14ac:dyDescent="0.35">
      <c r="A232" s="7" t="e">
        <f>'V2.5.2 Measures'!#REF!</f>
        <v>#REF!</v>
      </c>
      <c r="B232" s="7" t="e">
        <f>VLOOKUP($A232,'V2.5.2 Measures'!$C:$W,6,FALSE)</f>
        <v>#REF!</v>
      </c>
      <c r="C232" s="7" t="e">
        <f>VLOOKUP($A232,'V2.5.2 Measures'!$C:$W,8,FALSE)</f>
        <v>#REF!</v>
      </c>
      <c r="D232" s="7" t="e">
        <f>IF(VLOOKUP($A232,'V2.5.2 Measures'!$C:$W,4,FALSE)="","",VLOOKUP($A232,'V2.5.2 Measures'!$C:$W,4,FALSE))</f>
        <v>#REF!</v>
      </c>
      <c r="E232" s="7" t="e">
        <f>IF((VLOOKUP($A232,'V2.5.2 Measures'!$C:$W,8,FALSE)&lt;&gt;"")*AND(VLOOKUP($A232,'V2.5.2 Measures'!$C:$W,8,FALSE)&lt;&gt;"TBD"),VLOOKUP($A232,'V2.5.2 Measures'!$C:$W,8,FALSE),"N/A")</f>
        <v>#REF!</v>
      </c>
      <c r="F232" s="7" t="e">
        <f>IF((VLOOKUP($A232,'V2.5.2 Measures'!$C:$W,9,FALSE)&lt;&gt;"")*AND(VLOOKUP($A232,'V2.5.2 Measures'!$C:$W,9,FALSE)&lt;&gt;"TBD"),VLOOKUP($A232,'V2.5.2 Measures'!$C:$W,9,FALSE),"N/A")</f>
        <v>#REF!</v>
      </c>
      <c r="G232" s="7" t="e">
        <f>IF((VLOOKUP($A232,'V2.5.2 Measures'!$C:$W,10,FALSE)&lt;&gt;"")*AND(VLOOKUP($A232,'V2.5.2 Measures'!$C:$W,10,FALSE)&lt;&gt;"TBD"),VLOOKUP($A232,'V2.5.2 Measures'!$C:$W,10,FALSE),"N/A")</f>
        <v>#REF!</v>
      </c>
      <c r="H232" s="7" t="e">
        <f>IF(VLOOKUP($A232,'V2.5.2 Measures'!$C:$W,14,FALSE)&lt;&gt; "", VLOOKUP($A232,'V2.5.2 Measures'!$C:$W,14,FALSE),"N/A")</f>
        <v>#REF!</v>
      </c>
      <c r="I232" s="7" t="e">
        <f>IF(VLOOKUP($A232,'V2.5.2 Measures'!$C:$W,15,FALSE)&lt;&gt; "", VLOOKUP($A232,'V2.5.2 Measures'!$C:$W,15,FALSE),"N/A")</f>
        <v>#REF!</v>
      </c>
      <c r="J232" s="7" t="e">
        <f>IF(VLOOKUP($A232,'V2.5.2 Measures'!$C:$W,16,FALSE)&lt;&gt; "", VLOOKUP($A232,'V2.5.2 Measures'!$C:$W,16,FALSE),"N/A")</f>
        <v>#REF!</v>
      </c>
      <c r="K232" s="7" t="e">
        <f>IF(VLOOKUP($A232,'V2.5.2 Measures'!$C:$W,17,FALSE)&lt;&gt; "", VLOOKUP($A232,'V2.5.2 Measures'!$C:$W,17,FALSE),"N/A")</f>
        <v>#REF!</v>
      </c>
      <c r="L232" s="7" t="e">
        <f>IF(VLOOKUP($A232,'V2.5.2 Measures'!$C:$W,18,FALSE)&lt;&gt; "", VLOOKUP($A232,'V2.5.2 Measures'!$C:$W,18,FALSE),"N/A")</f>
        <v>#REF!</v>
      </c>
      <c r="M232" s="7" t="e">
        <f>IF(VLOOKUP($A232,'V2.5.2 Measures'!$C:$W,19,FALSE)&lt;&gt; "", VLOOKUP($A232,'V2.5.2 Measures'!$C:$W,19,FALSE),"N/A")</f>
        <v>#REF!</v>
      </c>
      <c r="N232" s="7" t="e">
        <f>IF(VLOOKUP($A232,'V2.5.2 Measures'!$C:$W,20,FALSE)&lt;&gt; "", VLOOKUP($A232,'V2.5.2 Measures'!$C:$W,20,FALSE),"N/A")</f>
        <v>#REF!</v>
      </c>
      <c r="O232" s="7" t="e">
        <f>IF(VLOOKUP($A232,'V2.5.2 Measures'!$C:$W,21,FALSE)&lt;&gt; "", VLOOKUP($A232,'V2.5.2 Measures'!$C:$W,21,FALSE),"N/A")</f>
        <v>#REF!</v>
      </c>
      <c r="P232" s="7" t="e">
        <f>IF(VLOOKUP($A232,'V2.5.2 Measures'!$C:$W,22,FALSE)&lt;&gt; "", VLOOKUP($A232,'V2.5.2 Measures'!$C:$W,22,FALSE),"N/A")</f>
        <v>#REF!</v>
      </c>
      <c r="Q232" s="7" t="e">
        <f>IF(VLOOKUP($A232,'V2.5.2 Measures'!$C:$W,23,FALSE)&lt;&gt; "", VLOOKUP($A232,'V2.5.2 Measures'!$C:$W,23,FALSE),"N/A")</f>
        <v>#REF!</v>
      </c>
      <c r="R232" s="7" t="e">
        <f>IF(VLOOKUP($A232,'V2.5.2 Measures'!$C:$W,24,FALSE)&lt;&gt; "", VLOOKUP($A232,'V2.5.2 Measures'!$C:$W,24,FALSE),"N/A")</f>
        <v>#REF!</v>
      </c>
      <c r="S232" s="7" t="e">
        <f>IF(VLOOKUP($A232,'V2.5.2 Measures'!$C:$W,25,FALSE)&lt;&gt; "", VLOOKUP($A232,'V2.5.2 Measures'!$C:$W,25,FALSE),"N/A")</f>
        <v>#REF!</v>
      </c>
      <c r="T232" s="7" t="e">
        <f>IF(VLOOKUP($A232,'V2.5.2 Measures'!$C:$W,2,FALSE)&lt;&gt; "", VLOOKUP($A232,'V2.5.2 Measures'!$C:$W,2,FALSE),"N/A")</f>
        <v>#REF!</v>
      </c>
      <c r="U232" s="7" t="e">
        <f>IF(VLOOKUP($A232,'V2.5.2 Measures'!$C:$W,3,FALSE)&lt;&gt; "", VLOOKUP($A232,'V2.5.2 Measures'!$C:$W,3,FALSE),"N/A")</f>
        <v>#REF!</v>
      </c>
      <c r="V232" s="7" t="e">
        <f>IF(VLOOKUP($A232,'V2.5.2 Measures'!$C:$W,26,FALSE)&lt;&gt; "", VLOOKUP($A232,'V2.5.2 Measures'!$C:$W,26,FALSE),"N/A")</f>
        <v>#REF!</v>
      </c>
      <c r="W232" s="7" t="e">
        <f>IF(VLOOKUP($A232,'V2.5.2 Measures'!$C:$W,44,FALSE)&lt;&gt; "", VLOOKUP($A232,'V2.5.2 Measures'!$C:$W,44,FALSE),"N/A")</f>
        <v>#REF!</v>
      </c>
    </row>
    <row r="233" spans="1:23" x14ac:dyDescent="0.35">
      <c r="A233" s="7" t="e">
        <f>'V2.5.2 Measures'!#REF!</f>
        <v>#REF!</v>
      </c>
      <c r="B233" s="7" t="e">
        <f>VLOOKUP($A233,'V2.5.2 Measures'!$C:$W,6,FALSE)</f>
        <v>#REF!</v>
      </c>
      <c r="C233" s="7" t="e">
        <f>VLOOKUP($A233,'V2.5.2 Measures'!$C:$W,8,FALSE)</f>
        <v>#REF!</v>
      </c>
      <c r="D233" s="7" t="e">
        <f>IF(VLOOKUP($A233,'V2.5.2 Measures'!$C:$W,4,FALSE)="","",VLOOKUP($A233,'V2.5.2 Measures'!$C:$W,4,FALSE))</f>
        <v>#REF!</v>
      </c>
      <c r="E233" s="7" t="e">
        <f>IF((VLOOKUP($A233,'V2.5.2 Measures'!$C:$W,8,FALSE)&lt;&gt;"")*AND(VLOOKUP($A233,'V2.5.2 Measures'!$C:$W,8,FALSE)&lt;&gt;"TBD"),VLOOKUP($A233,'V2.5.2 Measures'!$C:$W,8,FALSE),"N/A")</f>
        <v>#REF!</v>
      </c>
      <c r="F233" s="7" t="e">
        <f>IF((VLOOKUP($A233,'V2.5.2 Measures'!$C:$W,9,FALSE)&lt;&gt;"")*AND(VLOOKUP($A233,'V2.5.2 Measures'!$C:$W,9,FALSE)&lt;&gt;"TBD"),VLOOKUP($A233,'V2.5.2 Measures'!$C:$W,9,FALSE),"N/A")</f>
        <v>#REF!</v>
      </c>
      <c r="G233" s="7" t="e">
        <f>IF((VLOOKUP($A233,'V2.5.2 Measures'!$C:$W,10,FALSE)&lt;&gt;"")*AND(VLOOKUP($A233,'V2.5.2 Measures'!$C:$W,10,FALSE)&lt;&gt;"TBD"),VLOOKUP($A233,'V2.5.2 Measures'!$C:$W,10,FALSE),"N/A")</f>
        <v>#REF!</v>
      </c>
      <c r="H233" s="7" t="e">
        <f>IF(VLOOKUP($A233,'V2.5.2 Measures'!$C:$W,14,FALSE)&lt;&gt; "", VLOOKUP($A233,'V2.5.2 Measures'!$C:$W,14,FALSE),"N/A")</f>
        <v>#REF!</v>
      </c>
      <c r="I233" s="7" t="e">
        <f>IF(VLOOKUP($A233,'V2.5.2 Measures'!$C:$W,15,FALSE)&lt;&gt; "", VLOOKUP($A233,'V2.5.2 Measures'!$C:$W,15,FALSE),"N/A")</f>
        <v>#REF!</v>
      </c>
      <c r="J233" s="7" t="e">
        <f>IF(VLOOKUP($A233,'V2.5.2 Measures'!$C:$W,16,FALSE)&lt;&gt; "", VLOOKUP($A233,'V2.5.2 Measures'!$C:$W,16,FALSE),"N/A")</f>
        <v>#REF!</v>
      </c>
      <c r="K233" s="7" t="e">
        <f>IF(VLOOKUP($A233,'V2.5.2 Measures'!$C:$W,17,FALSE)&lt;&gt; "", VLOOKUP($A233,'V2.5.2 Measures'!$C:$W,17,FALSE),"N/A")</f>
        <v>#REF!</v>
      </c>
      <c r="L233" s="7" t="e">
        <f>IF(VLOOKUP($A233,'V2.5.2 Measures'!$C:$W,18,FALSE)&lt;&gt; "", VLOOKUP($A233,'V2.5.2 Measures'!$C:$W,18,FALSE),"N/A")</f>
        <v>#REF!</v>
      </c>
      <c r="M233" s="7" t="e">
        <f>IF(VLOOKUP($A233,'V2.5.2 Measures'!$C:$W,19,FALSE)&lt;&gt; "", VLOOKUP($A233,'V2.5.2 Measures'!$C:$W,19,FALSE),"N/A")</f>
        <v>#REF!</v>
      </c>
      <c r="N233" s="7" t="e">
        <f>IF(VLOOKUP($A233,'V2.5.2 Measures'!$C:$W,20,FALSE)&lt;&gt; "", VLOOKUP($A233,'V2.5.2 Measures'!$C:$W,20,FALSE),"N/A")</f>
        <v>#REF!</v>
      </c>
      <c r="O233" s="7" t="e">
        <f>IF(VLOOKUP($A233,'V2.5.2 Measures'!$C:$W,21,FALSE)&lt;&gt; "", VLOOKUP($A233,'V2.5.2 Measures'!$C:$W,21,FALSE),"N/A")</f>
        <v>#REF!</v>
      </c>
      <c r="P233" s="7" t="e">
        <f>IF(VLOOKUP($A233,'V2.5.2 Measures'!$C:$W,22,FALSE)&lt;&gt; "", VLOOKUP($A233,'V2.5.2 Measures'!$C:$W,22,FALSE),"N/A")</f>
        <v>#REF!</v>
      </c>
      <c r="Q233" s="7" t="e">
        <f>IF(VLOOKUP($A233,'V2.5.2 Measures'!$C:$W,23,FALSE)&lt;&gt; "", VLOOKUP($A233,'V2.5.2 Measures'!$C:$W,23,FALSE),"N/A")</f>
        <v>#REF!</v>
      </c>
      <c r="R233" s="7" t="e">
        <f>IF(VLOOKUP($A233,'V2.5.2 Measures'!$C:$W,24,FALSE)&lt;&gt; "", VLOOKUP($A233,'V2.5.2 Measures'!$C:$W,24,FALSE),"N/A")</f>
        <v>#REF!</v>
      </c>
      <c r="S233" s="7" t="e">
        <f>IF(VLOOKUP($A233,'V2.5.2 Measures'!$C:$W,25,FALSE)&lt;&gt; "", VLOOKUP($A233,'V2.5.2 Measures'!$C:$W,25,FALSE),"N/A")</f>
        <v>#REF!</v>
      </c>
      <c r="T233" s="7" t="e">
        <f>IF(VLOOKUP($A233,'V2.5.2 Measures'!$C:$W,2,FALSE)&lt;&gt; "", VLOOKUP($A233,'V2.5.2 Measures'!$C:$W,2,FALSE),"N/A")</f>
        <v>#REF!</v>
      </c>
      <c r="U233" s="7" t="e">
        <f>IF(VLOOKUP($A233,'V2.5.2 Measures'!$C:$W,3,FALSE)&lt;&gt; "", VLOOKUP($A233,'V2.5.2 Measures'!$C:$W,3,FALSE),"N/A")</f>
        <v>#REF!</v>
      </c>
      <c r="V233" s="7" t="e">
        <f>IF(VLOOKUP($A233,'V2.5.2 Measures'!$C:$W,26,FALSE)&lt;&gt; "", VLOOKUP($A233,'V2.5.2 Measures'!$C:$W,26,FALSE),"N/A")</f>
        <v>#REF!</v>
      </c>
      <c r="W233" s="7" t="e">
        <f>IF(VLOOKUP($A233,'V2.5.2 Measures'!$C:$W,44,FALSE)&lt;&gt; "", VLOOKUP($A233,'V2.5.2 Measures'!$C:$W,44,FALSE),"N/A")</f>
        <v>#REF!</v>
      </c>
    </row>
    <row r="234" spans="1:23" x14ac:dyDescent="0.35">
      <c r="A234" s="7" t="e">
        <f>'V2.5.2 Measures'!#REF!</f>
        <v>#REF!</v>
      </c>
      <c r="B234" s="7" t="e">
        <f>VLOOKUP($A234,'V2.5.2 Measures'!$C:$W,6,FALSE)</f>
        <v>#REF!</v>
      </c>
      <c r="C234" s="7" t="e">
        <f>VLOOKUP($A234,'V2.5.2 Measures'!$C:$W,8,FALSE)</f>
        <v>#REF!</v>
      </c>
      <c r="D234" s="7" t="e">
        <f>IF(VLOOKUP($A234,'V2.5.2 Measures'!$C:$W,4,FALSE)="","",VLOOKUP($A234,'V2.5.2 Measures'!$C:$W,4,FALSE))</f>
        <v>#REF!</v>
      </c>
      <c r="E234" s="7" t="e">
        <f>IF((VLOOKUP($A234,'V2.5.2 Measures'!$C:$W,8,FALSE)&lt;&gt;"")*AND(VLOOKUP($A234,'V2.5.2 Measures'!$C:$W,8,FALSE)&lt;&gt;"TBD"),VLOOKUP($A234,'V2.5.2 Measures'!$C:$W,8,FALSE),"N/A")</f>
        <v>#REF!</v>
      </c>
      <c r="F234" s="7" t="e">
        <f>IF((VLOOKUP($A234,'V2.5.2 Measures'!$C:$W,9,FALSE)&lt;&gt;"")*AND(VLOOKUP($A234,'V2.5.2 Measures'!$C:$W,9,FALSE)&lt;&gt;"TBD"),VLOOKUP($A234,'V2.5.2 Measures'!$C:$W,9,FALSE),"N/A")</f>
        <v>#REF!</v>
      </c>
      <c r="G234" s="7" t="e">
        <f>IF((VLOOKUP($A234,'V2.5.2 Measures'!$C:$W,10,FALSE)&lt;&gt;"")*AND(VLOOKUP($A234,'V2.5.2 Measures'!$C:$W,10,FALSE)&lt;&gt;"TBD"),VLOOKUP($A234,'V2.5.2 Measures'!$C:$W,10,FALSE),"N/A")</f>
        <v>#REF!</v>
      </c>
      <c r="H234" s="7" t="e">
        <f>IF(VLOOKUP($A234,'V2.5.2 Measures'!$C:$W,14,FALSE)&lt;&gt; "", VLOOKUP($A234,'V2.5.2 Measures'!$C:$W,14,FALSE),"N/A")</f>
        <v>#REF!</v>
      </c>
      <c r="I234" s="7" t="e">
        <f>IF(VLOOKUP($A234,'V2.5.2 Measures'!$C:$W,15,FALSE)&lt;&gt; "", VLOOKUP($A234,'V2.5.2 Measures'!$C:$W,15,FALSE),"N/A")</f>
        <v>#REF!</v>
      </c>
      <c r="J234" s="7" t="e">
        <f>IF(VLOOKUP($A234,'V2.5.2 Measures'!$C:$W,16,FALSE)&lt;&gt; "", VLOOKUP($A234,'V2.5.2 Measures'!$C:$W,16,FALSE),"N/A")</f>
        <v>#REF!</v>
      </c>
      <c r="K234" s="7" t="e">
        <f>IF(VLOOKUP($A234,'V2.5.2 Measures'!$C:$W,17,FALSE)&lt;&gt; "", VLOOKUP($A234,'V2.5.2 Measures'!$C:$W,17,FALSE),"N/A")</f>
        <v>#REF!</v>
      </c>
      <c r="L234" s="7" t="e">
        <f>IF(VLOOKUP($A234,'V2.5.2 Measures'!$C:$W,18,FALSE)&lt;&gt; "", VLOOKUP($A234,'V2.5.2 Measures'!$C:$W,18,FALSE),"N/A")</f>
        <v>#REF!</v>
      </c>
      <c r="M234" s="7" t="e">
        <f>IF(VLOOKUP($A234,'V2.5.2 Measures'!$C:$W,19,FALSE)&lt;&gt; "", VLOOKUP($A234,'V2.5.2 Measures'!$C:$W,19,FALSE),"N/A")</f>
        <v>#REF!</v>
      </c>
      <c r="N234" s="7" t="e">
        <f>IF(VLOOKUP($A234,'V2.5.2 Measures'!$C:$W,20,FALSE)&lt;&gt; "", VLOOKUP($A234,'V2.5.2 Measures'!$C:$W,20,FALSE),"N/A")</f>
        <v>#REF!</v>
      </c>
      <c r="O234" s="7" t="e">
        <f>IF(VLOOKUP($A234,'V2.5.2 Measures'!$C:$W,21,FALSE)&lt;&gt; "", VLOOKUP($A234,'V2.5.2 Measures'!$C:$W,21,FALSE),"N/A")</f>
        <v>#REF!</v>
      </c>
      <c r="P234" s="7" t="e">
        <f>IF(VLOOKUP($A234,'V2.5.2 Measures'!$C:$W,22,FALSE)&lt;&gt; "", VLOOKUP($A234,'V2.5.2 Measures'!$C:$W,22,FALSE),"N/A")</f>
        <v>#REF!</v>
      </c>
      <c r="Q234" s="7" t="e">
        <f>IF(VLOOKUP($A234,'V2.5.2 Measures'!$C:$W,23,FALSE)&lt;&gt; "", VLOOKUP($A234,'V2.5.2 Measures'!$C:$W,23,FALSE),"N/A")</f>
        <v>#REF!</v>
      </c>
      <c r="R234" s="7" t="e">
        <f>IF(VLOOKUP($A234,'V2.5.2 Measures'!$C:$W,24,FALSE)&lt;&gt; "", VLOOKUP($A234,'V2.5.2 Measures'!$C:$W,24,FALSE),"N/A")</f>
        <v>#REF!</v>
      </c>
      <c r="S234" s="7" t="e">
        <f>IF(VLOOKUP($A234,'V2.5.2 Measures'!$C:$W,25,FALSE)&lt;&gt; "", VLOOKUP($A234,'V2.5.2 Measures'!$C:$W,25,FALSE),"N/A")</f>
        <v>#REF!</v>
      </c>
      <c r="T234" s="7" t="e">
        <f>IF(VLOOKUP($A234,'V2.5.2 Measures'!$C:$W,2,FALSE)&lt;&gt; "", VLOOKUP($A234,'V2.5.2 Measures'!$C:$W,2,FALSE),"N/A")</f>
        <v>#REF!</v>
      </c>
      <c r="U234" s="7" t="e">
        <f>IF(VLOOKUP($A234,'V2.5.2 Measures'!$C:$W,3,FALSE)&lt;&gt; "", VLOOKUP($A234,'V2.5.2 Measures'!$C:$W,3,FALSE),"N/A")</f>
        <v>#REF!</v>
      </c>
      <c r="V234" s="7" t="e">
        <f>IF(VLOOKUP($A234,'V2.5.2 Measures'!$C:$W,26,FALSE)&lt;&gt; "", VLOOKUP($A234,'V2.5.2 Measures'!$C:$W,26,FALSE),"N/A")</f>
        <v>#REF!</v>
      </c>
      <c r="W234" s="7" t="e">
        <f>IF(VLOOKUP($A234,'V2.5.2 Measures'!$C:$W,44,FALSE)&lt;&gt; "", VLOOKUP($A234,'V2.5.2 Measures'!$C:$W,44,FALSE),"N/A")</f>
        <v>#REF!</v>
      </c>
    </row>
    <row r="235" spans="1:23" x14ac:dyDescent="0.35">
      <c r="A235" s="7" t="e">
        <f>'V2.5.2 Measures'!#REF!</f>
        <v>#REF!</v>
      </c>
      <c r="B235" s="7" t="e">
        <f>VLOOKUP($A235,'V2.5.2 Measures'!$C:$W,6,FALSE)</f>
        <v>#REF!</v>
      </c>
      <c r="C235" s="7" t="e">
        <f>VLOOKUP($A235,'V2.5.2 Measures'!$C:$W,8,FALSE)</f>
        <v>#REF!</v>
      </c>
      <c r="D235" s="7" t="e">
        <f>IF(VLOOKUP($A235,'V2.5.2 Measures'!$C:$W,4,FALSE)="","",VLOOKUP($A235,'V2.5.2 Measures'!$C:$W,4,FALSE))</f>
        <v>#REF!</v>
      </c>
      <c r="E235" s="7" t="e">
        <f>IF((VLOOKUP($A235,'V2.5.2 Measures'!$C:$W,8,FALSE)&lt;&gt;"")*AND(VLOOKUP($A235,'V2.5.2 Measures'!$C:$W,8,FALSE)&lt;&gt;"TBD"),VLOOKUP($A235,'V2.5.2 Measures'!$C:$W,8,FALSE),"N/A")</f>
        <v>#REF!</v>
      </c>
      <c r="F235" s="7" t="e">
        <f>IF((VLOOKUP($A235,'V2.5.2 Measures'!$C:$W,9,FALSE)&lt;&gt;"")*AND(VLOOKUP($A235,'V2.5.2 Measures'!$C:$W,9,FALSE)&lt;&gt;"TBD"),VLOOKUP($A235,'V2.5.2 Measures'!$C:$W,9,FALSE),"N/A")</f>
        <v>#REF!</v>
      </c>
      <c r="G235" s="7" t="e">
        <f>IF((VLOOKUP($A235,'V2.5.2 Measures'!$C:$W,10,FALSE)&lt;&gt;"")*AND(VLOOKUP($A235,'V2.5.2 Measures'!$C:$W,10,FALSE)&lt;&gt;"TBD"),VLOOKUP($A235,'V2.5.2 Measures'!$C:$W,10,FALSE),"N/A")</f>
        <v>#REF!</v>
      </c>
      <c r="H235" s="7" t="e">
        <f>IF(VLOOKUP($A235,'V2.5.2 Measures'!$C:$W,14,FALSE)&lt;&gt; "", VLOOKUP($A235,'V2.5.2 Measures'!$C:$W,14,FALSE),"N/A")</f>
        <v>#REF!</v>
      </c>
      <c r="I235" s="7" t="e">
        <f>IF(VLOOKUP($A235,'V2.5.2 Measures'!$C:$W,15,FALSE)&lt;&gt; "", VLOOKUP($A235,'V2.5.2 Measures'!$C:$W,15,FALSE),"N/A")</f>
        <v>#REF!</v>
      </c>
      <c r="J235" s="7" t="e">
        <f>IF(VLOOKUP($A235,'V2.5.2 Measures'!$C:$W,16,FALSE)&lt;&gt; "", VLOOKUP($A235,'V2.5.2 Measures'!$C:$W,16,FALSE),"N/A")</f>
        <v>#REF!</v>
      </c>
      <c r="K235" s="7" t="e">
        <f>IF(VLOOKUP($A235,'V2.5.2 Measures'!$C:$W,17,FALSE)&lt;&gt; "", VLOOKUP($A235,'V2.5.2 Measures'!$C:$W,17,FALSE),"N/A")</f>
        <v>#REF!</v>
      </c>
      <c r="L235" s="7" t="e">
        <f>IF(VLOOKUP($A235,'V2.5.2 Measures'!$C:$W,18,FALSE)&lt;&gt; "", VLOOKUP($A235,'V2.5.2 Measures'!$C:$W,18,FALSE),"N/A")</f>
        <v>#REF!</v>
      </c>
      <c r="M235" s="7" t="e">
        <f>IF(VLOOKUP($A235,'V2.5.2 Measures'!$C:$W,19,FALSE)&lt;&gt; "", VLOOKUP($A235,'V2.5.2 Measures'!$C:$W,19,FALSE),"N/A")</f>
        <v>#REF!</v>
      </c>
      <c r="N235" s="7" t="e">
        <f>IF(VLOOKUP($A235,'V2.5.2 Measures'!$C:$W,20,FALSE)&lt;&gt; "", VLOOKUP($A235,'V2.5.2 Measures'!$C:$W,20,FALSE),"N/A")</f>
        <v>#REF!</v>
      </c>
      <c r="O235" s="7" t="e">
        <f>IF(VLOOKUP($A235,'V2.5.2 Measures'!$C:$W,21,FALSE)&lt;&gt; "", VLOOKUP($A235,'V2.5.2 Measures'!$C:$W,21,FALSE),"N/A")</f>
        <v>#REF!</v>
      </c>
      <c r="P235" s="7" t="e">
        <f>IF(VLOOKUP($A235,'V2.5.2 Measures'!$C:$W,22,FALSE)&lt;&gt; "", VLOOKUP($A235,'V2.5.2 Measures'!$C:$W,22,FALSE),"N/A")</f>
        <v>#REF!</v>
      </c>
      <c r="Q235" s="7" t="e">
        <f>IF(VLOOKUP($A235,'V2.5.2 Measures'!$C:$W,23,FALSE)&lt;&gt; "", VLOOKUP($A235,'V2.5.2 Measures'!$C:$W,23,FALSE),"N/A")</f>
        <v>#REF!</v>
      </c>
      <c r="R235" s="7" t="e">
        <f>IF(VLOOKUP($A235,'V2.5.2 Measures'!$C:$W,24,FALSE)&lt;&gt; "", VLOOKUP($A235,'V2.5.2 Measures'!$C:$W,24,FALSE),"N/A")</f>
        <v>#REF!</v>
      </c>
      <c r="S235" s="7" t="e">
        <f>IF(VLOOKUP($A235,'V2.5.2 Measures'!$C:$W,25,FALSE)&lt;&gt; "", VLOOKUP($A235,'V2.5.2 Measures'!$C:$W,25,FALSE),"N/A")</f>
        <v>#REF!</v>
      </c>
      <c r="T235" s="7" t="e">
        <f>IF(VLOOKUP($A235,'V2.5.2 Measures'!$C:$W,2,FALSE)&lt;&gt; "", VLOOKUP($A235,'V2.5.2 Measures'!$C:$W,2,FALSE),"N/A")</f>
        <v>#REF!</v>
      </c>
      <c r="U235" s="7" t="e">
        <f>IF(VLOOKUP($A235,'V2.5.2 Measures'!$C:$W,3,FALSE)&lt;&gt; "", VLOOKUP($A235,'V2.5.2 Measures'!$C:$W,3,FALSE),"N/A")</f>
        <v>#REF!</v>
      </c>
      <c r="V235" s="7" t="e">
        <f>IF(VLOOKUP($A235,'V2.5.2 Measures'!$C:$W,26,FALSE)&lt;&gt; "", VLOOKUP($A235,'V2.5.2 Measures'!$C:$W,26,FALSE),"N/A")</f>
        <v>#REF!</v>
      </c>
      <c r="W235" s="7" t="e">
        <f>IF(VLOOKUP($A235,'V2.5.2 Measures'!$C:$W,44,FALSE)&lt;&gt; "", VLOOKUP($A235,'V2.5.2 Measures'!$C:$W,44,FALSE),"N/A")</f>
        <v>#REF!</v>
      </c>
    </row>
    <row r="236" spans="1:23" x14ac:dyDescent="0.35">
      <c r="A236" s="7" t="e">
        <f>'V2.5.2 Measures'!#REF!</f>
        <v>#REF!</v>
      </c>
      <c r="B236" s="7" t="e">
        <f>VLOOKUP($A236,'V2.5.2 Measures'!$C:$W,6,FALSE)</f>
        <v>#REF!</v>
      </c>
      <c r="C236" s="7" t="e">
        <f>VLOOKUP($A236,'V2.5.2 Measures'!$C:$W,8,FALSE)</f>
        <v>#REF!</v>
      </c>
      <c r="D236" s="7" t="e">
        <f>IF(VLOOKUP($A236,'V2.5.2 Measures'!$C:$W,4,FALSE)="","",VLOOKUP($A236,'V2.5.2 Measures'!$C:$W,4,FALSE))</f>
        <v>#REF!</v>
      </c>
      <c r="E236" s="7" t="e">
        <f>IF((VLOOKUP($A236,'V2.5.2 Measures'!$C:$W,8,FALSE)&lt;&gt;"")*AND(VLOOKUP($A236,'V2.5.2 Measures'!$C:$W,8,FALSE)&lt;&gt;"TBD"),VLOOKUP($A236,'V2.5.2 Measures'!$C:$W,8,FALSE),"N/A")</f>
        <v>#REF!</v>
      </c>
      <c r="F236" s="7" t="e">
        <f>IF((VLOOKUP($A236,'V2.5.2 Measures'!$C:$W,9,FALSE)&lt;&gt;"")*AND(VLOOKUP($A236,'V2.5.2 Measures'!$C:$W,9,FALSE)&lt;&gt;"TBD"),VLOOKUP($A236,'V2.5.2 Measures'!$C:$W,9,FALSE),"N/A")</f>
        <v>#REF!</v>
      </c>
      <c r="G236" s="7" t="e">
        <f>IF((VLOOKUP($A236,'V2.5.2 Measures'!$C:$W,10,FALSE)&lt;&gt;"")*AND(VLOOKUP($A236,'V2.5.2 Measures'!$C:$W,10,FALSE)&lt;&gt;"TBD"),VLOOKUP($A236,'V2.5.2 Measures'!$C:$W,10,FALSE),"N/A")</f>
        <v>#REF!</v>
      </c>
      <c r="H236" s="7" t="e">
        <f>IF(VLOOKUP($A236,'V2.5.2 Measures'!$C:$W,14,FALSE)&lt;&gt; "", VLOOKUP($A236,'V2.5.2 Measures'!$C:$W,14,FALSE),"N/A")</f>
        <v>#REF!</v>
      </c>
      <c r="I236" s="7" t="e">
        <f>IF(VLOOKUP($A236,'V2.5.2 Measures'!$C:$W,15,FALSE)&lt;&gt; "", VLOOKUP($A236,'V2.5.2 Measures'!$C:$W,15,FALSE),"N/A")</f>
        <v>#REF!</v>
      </c>
      <c r="J236" s="7" t="e">
        <f>IF(VLOOKUP($A236,'V2.5.2 Measures'!$C:$W,16,FALSE)&lt;&gt; "", VLOOKUP($A236,'V2.5.2 Measures'!$C:$W,16,FALSE),"N/A")</f>
        <v>#REF!</v>
      </c>
      <c r="K236" s="7" t="e">
        <f>IF(VLOOKUP($A236,'V2.5.2 Measures'!$C:$W,17,FALSE)&lt;&gt; "", VLOOKUP($A236,'V2.5.2 Measures'!$C:$W,17,FALSE),"N/A")</f>
        <v>#REF!</v>
      </c>
      <c r="L236" s="7" t="e">
        <f>IF(VLOOKUP($A236,'V2.5.2 Measures'!$C:$W,18,FALSE)&lt;&gt; "", VLOOKUP($A236,'V2.5.2 Measures'!$C:$W,18,FALSE),"N/A")</f>
        <v>#REF!</v>
      </c>
      <c r="M236" s="7" t="e">
        <f>IF(VLOOKUP($A236,'V2.5.2 Measures'!$C:$W,19,FALSE)&lt;&gt; "", VLOOKUP($A236,'V2.5.2 Measures'!$C:$W,19,FALSE),"N/A")</f>
        <v>#REF!</v>
      </c>
      <c r="N236" s="7" t="e">
        <f>IF(VLOOKUP($A236,'V2.5.2 Measures'!$C:$W,20,FALSE)&lt;&gt; "", VLOOKUP($A236,'V2.5.2 Measures'!$C:$W,20,FALSE),"N/A")</f>
        <v>#REF!</v>
      </c>
      <c r="O236" s="7" t="e">
        <f>IF(VLOOKUP($A236,'V2.5.2 Measures'!$C:$W,21,FALSE)&lt;&gt; "", VLOOKUP($A236,'V2.5.2 Measures'!$C:$W,21,FALSE),"N/A")</f>
        <v>#REF!</v>
      </c>
      <c r="P236" s="7" t="e">
        <f>IF(VLOOKUP($A236,'V2.5.2 Measures'!$C:$W,22,FALSE)&lt;&gt; "", VLOOKUP($A236,'V2.5.2 Measures'!$C:$W,22,FALSE),"N/A")</f>
        <v>#REF!</v>
      </c>
      <c r="Q236" s="7" t="e">
        <f>IF(VLOOKUP($A236,'V2.5.2 Measures'!$C:$W,23,FALSE)&lt;&gt; "", VLOOKUP($A236,'V2.5.2 Measures'!$C:$W,23,FALSE),"N/A")</f>
        <v>#REF!</v>
      </c>
      <c r="R236" s="7" t="e">
        <f>IF(VLOOKUP($A236,'V2.5.2 Measures'!$C:$W,24,FALSE)&lt;&gt; "", VLOOKUP($A236,'V2.5.2 Measures'!$C:$W,24,FALSE),"N/A")</f>
        <v>#REF!</v>
      </c>
      <c r="S236" s="7" t="e">
        <f>IF(VLOOKUP($A236,'V2.5.2 Measures'!$C:$W,25,FALSE)&lt;&gt; "", VLOOKUP($A236,'V2.5.2 Measures'!$C:$W,25,FALSE),"N/A")</f>
        <v>#REF!</v>
      </c>
      <c r="T236" s="7" t="e">
        <f>IF(VLOOKUP($A236,'V2.5.2 Measures'!$C:$W,2,FALSE)&lt;&gt; "", VLOOKUP($A236,'V2.5.2 Measures'!$C:$W,2,FALSE),"N/A")</f>
        <v>#REF!</v>
      </c>
      <c r="U236" s="7" t="e">
        <f>IF(VLOOKUP($A236,'V2.5.2 Measures'!$C:$W,3,FALSE)&lt;&gt; "", VLOOKUP($A236,'V2.5.2 Measures'!$C:$W,3,FALSE),"N/A")</f>
        <v>#REF!</v>
      </c>
      <c r="V236" s="7" t="e">
        <f>IF(VLOOKUP($A236,'V2.5.2 Measures'!$C:$W,26,FALSE)&lt;&gt; "", VLOOKUP($A236,'V2.5.2 Measures'!$C:$W,26,FALSE),"N/A")</f>
        <v>#REF!</v>
      </c>
      <c r="W236" s="7" t="e">
        <f>IF(VLOOKUP($A236,'V2.5.2 Measures'!$C:$W,44,FALSE)&lt;&gt; "", VLOOKUP($A236,'V2.5.2 Measures'!$C:$W,44,FALSE),"N/A")</f>
        <v>#REF!</v>
      </c>
    </row>
    <row r="237" spans="1:23" x14ac:dyDescent="0.35">
      <c r="A237" s="7" t="e">
        <f>'V2.5.2 Measures'!#REF!</f>
        <v>#REF!</v>
      </c>
      <c r="B237" s="7" t="e">
        <f>VLOOKUP($A237,'V2.5.2 Measures'!$C:$W,6,FALSE)</f>
        <v>#REF!</v>
      </c>
      <c r="C237" s="7" t="e">
        <f>VLOOKUP($A237,'V2.5.2 Measures'!$C:$W,8,FALSE)</f>
        <v>#REF!</v>
      </c>
      <c r="D237" s="7" t="e">
        <f>IF(VLOOKUP($A237,'V2.5.2 Measures'!$C:$W,4,FALSE)="","",VLOOKUP($A237,'V2.5.2 Measures'!$C:$W,4,FALSE))</f>
        <v>#REF!</v>
      </c>
      <c r="E237" s="7" t="e">
        <f>IF((VLOOKUP($A237,'V2.5.2 Measures'!$C:$W,8,FALSE)&lt;&gt;"")*AND(VLOOKUP($A237,'V2.5.2 Measures'!$C:$W,8,FALSE)&lt;&gt;"TBD"),VLOOKUP($A237,'V2.5.2 Measures'!$C:$W,8,FALSE),"N/A")</f>
        <v>#REF!</v>
      </c>
      <c r="F237" s="7" t="e">
        <f>IF((VLOOKUP($A237,'V2.5.2 Measures'!$C:$W,9,FALSE)&lt;&gt;"")*AND(VLOOKUP($A237,'V2.5.2 Measures'!$C:$W,9,FALSE)&lt;&gt;"TBD"),VLOOKUP($A237,'V2.5.2 Measures'!$C:$W,9,FALSE),"N/A")</f>
        <v>#REF!</v>
      </c>
      <c r="G237" s="7" t="e">
        <f>IF((VLOOKUP($A237,'V2.5.2 Measures'!$C:$W,10,FALSE)&lt;&gt;"")*AND(VLOOKUP($A237,'V2.5.2 Measures'!$C:$W,10,FALSE)&lt;&gt;"TBD"),VLOOKUP($A237,'V2.5.2 Measures'!$C:$W,10,FALSE),"N/A")</f>
        <v>#REF!</v>
      </c>
      <c r="H237" s="7" t="e">
        <f>IF(VLOOKUP($A237,'V2.5.2 Measures'!$C:$W,14,FALSE)&lt;&gt; "", VLOOKUP($A237,'V2.5.2 Measures'!$C:$W,14,FALSE),"N/A")</f>
        <v>#REF!</v>
      </c>
      <c r="I237" s="7" t="e">
        <f>IF(VLOOKUP($A237,'V2.5.2 Measures'!$C:$W,15,FALSE)&lt;&gt; "", VLOOKUP($A237,'V2.5.2 Measures'!$C:$W,15,FALSE),"N/A")</f>
        <v>#REF!</v>
      </c>
      <c r="J237" s="7" t="e">
        <f>IF(VLOOKUP($A237,'V2.5.2 Measures'!$C:$W,16,FALSE)&lt;&gt; "", VLOOKUP($A237,'V2.5.2 Measures'!$C:$W,16,FALSE),"N/A")</f>
        <v>#REF!</v>
      </c>
      <c r="K237" s="7" t="e">
        <f>IF(VLOOKUP($A237,'V2.5.2 Measures'!$C:$W,17,FALSE)&lt;&gt; "", VLOOKUP($A237,'V2.5.2 Measures'!$C:$W,17,FALSE),"N/A")</f>
        <v>#REF!</v>
      </c>
      <c r="L237" s="7" t="e">
        <f>IF(VLOOKUP($A237,'V2.5.2 Measures'!$C:$W,18,FALSE)&lt;&gt; "", VLOOKUP($A237,'V2.5.2 Measures'!$C:$W,18,FALSE),"N/A")</f>
        <v>#REF!</v>
      </c>
      <c r="M237" s="7" t="e">
        <f>IF(VLOOKUP($A237,'V2.5.2 Measures'!$C:$W,19,FALSE)&lt;&gt; "", VLOOKUP($A237,'V2.5.2 Measures'!$C:$W,19,FALSE),"N/A")</f>
        <v>#REF!</v>
      </c>
      <c r="N237" s="7" t="e">
        <f>IF(VLOOKUP($A237,'V2.5.2 Measures'!$C:$W,20,FALSE)&lt;&gt; "", VLOOKUP($A237,'V2.5.2 Measures'!$C:$W,20,FALSE),"N/A")</f>
        <v>#REF!</v>
      </c>
      <c r="O237" s="7" t="e">
        <f>IF(VLOOKUP($A237,'V2.5.2 Measures'!$C:$W,21,FALSE)&lt;&gt; "", VLOOKUP($A237,'V2.5.2 Measures'!$C:$W,21,FALSE),"N/A")</f>
        <v>#REF!</v>
      </c>
      <c r="P237" s="7" t="e">
        <f>IF(VLOOKUP($A237,'V2.5.2 Measures'!$C:$W,22,FALSE)&lt;&gt; "", VLOOKUP($A237,'V2.5.2 Measures'!$C:$W,22,FALSE),"N/A")</f>
        <v>#REF!</v>
      </c>
      <c r="Q237" s="7" t="e">
        <f>IF(VLOOKUP($A237,'V2.5.2 Measures'!$C:$W,23,FALSE)&lt;&gt; "", VLOOKUP($A237,'V2.5.2 Measures'!$C:$W,23,FALSE),"N/A")</f>
        <v>#REF!</v>
      </c>
      <c r="R237" s="7" t="e">
        <f>IF(VLOOKUP($A237,'V2.5.2 Measures'!$C:$W,24,FALSE)&lt;&gt; "", VLOOKUP($A237,'V2.5.2 Measures'!$C:$W,24,FALSE),"N/A")</f>
        <v>#REF!</v>
      </c>
      <c r="S237" s="7" t="e">
        <f>IF(VLOOKUP($A237,'V2.5.2 Measures'!$C:$W,25,FALSE)&lt;&gt; "", VLOOKUP($A237,'V2.5.2 Measures'!$C:$W,25,FALSE),"N/A")</f>
        <v>#REF!</v>
      </c>
      <c r="T237" s="7" t="e">
        <f>IF(VLOOKUP($A237,'V2.5.2 Measures'!$C:$W,2,FALSE)&lt;&gt; "", VLOOKUP($A237,'V2.5.2 Measures'!$C:$W,2,FALSE),"N/A")</f>
        <v>#REF!</v>
      </c>
      <c r="U237" s="7" t="e">
        <f>IF(VLOOKUP($A237,'V2.5.2 Measures'!$C:$W,3,FALSE)&lt;&gt; "", VLOOKUP($A237,'V2.5.2 Measures'!$C:$W,3,FALSE),"N/A")</f>
        <v>#REF!</v>
      </c>
      <c r="V237" s="7" t="e">
        <f>IF(VLOOKUP($A237,'V2.5.2 Measures'!$C:$W,26,FALSE)&lt;&gt; "", VLOOKUP($A237,'V2.5.2 Measures'!$C:$W,26,FALSE),"N/A")</f>
        <v>#REF!</v>
      </c>
      <c r="W237" s="7" t="e">
        <f>IF(VLOOKUP($A237,'V2.5.2 Measures'!$C:$W,44,FALSE)&lt;&gt; "", VLOOKUP($A237,'V2.5.2 Measures'!$C:$W,44,FALSE),"N/A")</f>
        <v>#REF!</v>
      </c>
    </row>
    <row r="238" spans="1:23" x14ac:dyDescent="0.35">
      <c r="A238" s="7" t="e">
        <f>'V2.5.2 Measures'!#REF!</f>
        <v>#REF!</v>
      </c>
      <c r="B238" s="7" t="e">
        <f>VLOOKUP($A238,'V2.5.2 Measures'!$C:$W,6,FALSE)</f>
        <v>#REF!</v>
      </c>
      <c r="C238" s="7" t="e">
        <f>VLOOKUP($A238,'V2.5.2 Measures'!$C:$W,8,FALSE)</f>
        <v>#REF!</v>
      </c>
      <c r="D238" s="7" t="e">
        <f>IF(VLOOKUP($A238,'V2.5.2 Measures'!$C:$W,4,FALSE)="","",VLOOKUP($A238,'V2.5.2 Measures'!$C:$W,4,FALSE))</f>
        <v>#REF!</v>
      </c>
      <c r="E238" s="7" t="e">
        <f>IF((VLOOKUP($A238,'V2.5.2 Measures'!$C:$W,8,FALSE)&lt;&gt;"")*AND(VLOOKUP($A238,'V2.5.2 Measures'!$C:$W,8,FALSE)&lt;&gt;"TBD"),VLOOKUP($A238,'V2.5.2 Measures'!$C:$W,8,FALSE),"N/A")</f>
        <v>#REF!</v>
      </c>
      <c r="F238" s="7" t="e">
        <f>IF((VLOOKUP($A238,'V2.5.2 Measures'!$C:$W,9,FALSE)&lt;&gt;"")*AND(VLOOKUP($A238,'V2.5.2 Measures'!$C:$W,9,FALSE)&lt;&gt;"TBD"),VLOOKUP($A238,'V2.5.2 Measures'!$C:$W,9,FALSE),"N/A")</f>
        <v>#REF!</v>
      </c>
      <c r="G238" s="7" t="e">
        <f>IF((VLOOKUP($A238,'V2.5.2 Measures'!$C:$W,10,FALSE)&lt;&gt;"")*AND(VLOOKUP($A238,'V2.5.2 Measures'!$C:$W,10,FALSE)&lt;&gt;"TBD"),VLOOKUP($A238,'V2.5.2 Measures'!$C:$W,10,FALSE),"N/A")</f>
        <v>#REF!</v>
      </c>
      <c r="H238" s="7" t="e">
        <f>IF(VLOOKUP($A238,'V2.5.2 Measures'!$C:$W,14,FALSE)&lt;&gt; "", VLOOKUP($A238,'V2.5.2 Measures'!$C:$W,14,FALSE),"N/A")</f>
        <v>#REF!</v>
      </c>
      <c r="I238" s="7" t="e">
        <f>IF(VLOOKUP($A238,'V2.5.2 Measures'!$C:$W,15,FALSE)&lt;&gt; "", VLOOKUP($A238,'V2.5.2 Measures'!$C:$W,15,FALSE),"N/A")</f>
        <v>#REF!</v>
      </c>
      <c r="J238" s="7" t="e">
        <f>IF(VLOOKUP($A238,'V2.5.2 Measures'!$C:$W,16,FALSE)&lt;&gt; "", VLOOKUP($A238,'V2.5.2 Measures'!$C:$W,16,FALSE),"N/A")</f>
        <v>#REF!</v>
      </c>
      <c r="K238" s="7" t="e">
        <f>IF(VLOOKUP($A238,'V2.5.2 Measures'!$C:$W,17,FALSE)&lt;&gt; "", VLOOKUP($A238,'V2.5.2 Measures'!$C:$W,17,FALSE),"N/A")</f>
        <v>#REF!</v>
      </c>
      <c r="L238" s="7" t="e">
        <f>IF(VLOOKUP($A238,'V2.5.2 Measures'!$C:$W,18,FALSE)&lt;&gt; "", VLOOKUP($A238,'V2.5.2 Measures'!$C:$W,18,FALSE),"N/A")</f>
        <v>#REF!</v>
      </c>
      <c r="M238" s="7" t="e">
        <f>IF(VLOOKUP($A238,'V2.5.2 Measures'!$C:$W,19,FALSE)&lt;&gt; "", VLOOKUP($A238,'V2.5.2 Measures'!$C:$W,19,FALSE),"N/A")</f>
        <v>#REF!</v>
      </c>
      <c r="N238" s="7" t="e">
        <f>IF(VLOOKUP($A238,'V2.5.2 Measures'!$C:$W,20,FALSE)&lt;&gt; "", VLOOKUP($A238,'V2.5.2 Measures'!$C:$W,20,FALSE),"N/A")</f>
        <v>#REF!</v>
      </c>
      <c r="O238" s="7" t="e">
        <f>IF(VLOOKUP($A238,'V2.5.2 Measures'!$C:$W,21,FALSE)&lt;&gt; "", VLOOKUP($A238,'V2.5.2 Measures'!$C:$W,21,FALSE),"N/A")</f>
        <v>#REF!</v>
      </c>
      <c r="P238" s="7" t="e">
        <f>IF(VLOOKUP($A238,'V2.5.2 Measures'!$C:$W,22,FALSE)&lt;&gt; "", VLOOKUP($A238,'V2.5.2 Measures'!$C:$W,22,FALSE),"N/A")</f>
        <v>#REF!</v>
      </c>
      <c r="Q238" s="7" t="e">
        <f>IF(VLOOKUP($A238,'V2.5.2 Measures'!$C:$W,23,FALSE)&lt;&gt; "", VLOOKUP($A238,'V2.5.2 Measures'!$C:$W,23,FALSE),"N/A")</f>
        <v>#REF!</v>
      </c>
      <c r="R238" s="7" t="e">
        <f>IF(VLOOKUP($A238,'V2.5.2 Measures'!$C:$W,24,FALSE)&lt;&gt; "", VLOOKUP($A238,'V2.5.2 Measures'!$C:$W,24,FALSE),"N/A")</f>
        <v>#REF!</v>
      </c>
      <c r="S238" s="7" t="e">
        <f>IF(VLOOKUP($A238,'V2.5.2 Measures'!$C:$W,25,FALSE)&lt;&gt; "", VLOOKUP($A238,'V2.5.2 Measures'!$C:$W,25,FALSE),"N/A")</f>
        <v>#REF!</v>
      </c>
      <c r="T238" s="7" t="e">
        <f>IF(VLOOKUP($A238,'V2.5.2 Measures'!$C:$W,2,FALSE)&lt;&gt; "", VLOOKUP($A238,'V2.5.2 Measures'!$C:$W,2,FALSE),"N/A")</f>
        <v>#REF!</v>
      </c>
      <c r="U238" s="7" t="e">
        <f>IF(VLOOKUP($A238,'V2.5.2 Measures'!$C:$W,3,FALSE)&lt;&gt; "", VLOOKUP($A238,'V2.5.2 Measures'!$C:$W,3,FALSE),"N/A")</f>
        <v>#REF!</v>
      </c>
      <c r="V238" s="7" t="e">
        <f>IF(VLOOKUP($A238,'V2.5.2 Measures'!$C:$W,26,FALSE)&lt;&gt; "", VLOOKUP($A238,'V2.5.2 Measures'!$C:$W,26,FALSE),"N/A")</f>
        <v>#REF!</v>
      </c>
      <c r="W238" s="7" t="e">
        <f>IF(VLOOKUP($A238,'V2.5.2 Measures'!$C:$W,44,FALSE)&lt;&gt; "", VLOOKUP($A238,'V2.5.2 Measures'!$C:$W,44,FALSE),"N/A")</f>
        <v>#REF!</v>
      </c>
    </row>
    <row r="239" spans="1:23" x14ac:dyDescent="0.35">
      <c r="A239" s="7" t="e">
        <f>'V2.5.2 Measures'!#REF!</f>
        <v>#REF!</v>
      </c>
      <c r="B239" s="7" t="e">
        <f>VLOOKUP($A239,'V2.5.2 Measures'!$C:$W,6,FALSE)</f>
        <v>#REF!</v>
      </c>
      <c r="C239" s="7" t="e">
        <f>VLOOKUP($A239,'V2.5.2 Measures'!$C:$W,8,FALSE)</f>
        <v>#REF!</v>
      </c>
      <c r="D239" s="7" t="e">
        <f>IF(VLOOKUP($A239,'V2.5.2 Measures'!$C:$W,4,FALSE)="","",VLOOKUP($A239,'V2.5.2 Measures'!$C:$W,4,FALSE))</f>
        <v>#REF!</v>
      </c>
      <c r="E239" s="7" t="e">
        <f>IF((VLOOKUP($A239,'V2.5.2 Measures'!$C:$W,8,FALSE)&lt;&gt;"")*AND(VLOOKUP($A239,'V2.5.2 Measures'!$C:$W,8,FALSE)&lt;&gt;"TBD"),VLOOKUP($A239,'V2.5.2 Measures'!$C:$W,8,FALSE),"N/A")</f>
        <v>#REF!</v>
      </c>
      <c r="F239" s="7" t="e">
        <f>IF((VLOOKUP($A239,'V2.5.2 Measures'!$C:$W,9,FALSE)&lt;&gt;"")*AND(VLOOKUP($A239,'V2.5.2 Measures'!$C:$W,9,FALSE)&lt;&gt;"TBD"),VLOOKUP($A239,'V2.5.2 Measures'!$C:$W,9,FALSE),"N/A")</f>
        <v>#REF!</v>
      </c>
      <c r="G239" s="7" t="e">
        <f>IF((VLOOKUP($A239,'V2.5.2 Measures'!$C:$W,10,FALSE)&lt;&gt;"")*AND(VLOOKUP($A239,'V2.5.2 Measures'!$C:$W,10,FALSE)&lt;&gt;"TBD"),VLOOKUP($A239,'V2.5.2 Measures'!$C:$W,10,FALSE),"N/A")</f>
        <v>#REF!</v>
      </c>
      <c r="H239" s="7" t="e">
        <f>IF(VLOOKUP($A239,'V2.5.2 Measures'!$C:$W,14,FALSE)&lt;&gt; "", VLOOKUP($A239,'V2.5.2 Measures'!$C:$W,14,FALSE),"N/A")</f>
        <v>#REF!</v>
      </c>
      <c r="I239" s="7" t="e">
        <f>IF(VLOOKUP($A239,'V2.5.2 Measures'!$C:$W,15,FALSE)&lt;&gt; "", VLOOKUP($A239,'V2.5.2 Measures'!$C:$W,15,FALSE),"N/A")</f>
        <v>#REF!</v>
      </c>
      <c r="J239" s="7" t="e">
        <f>IF(VLOOKUP($A239,'V2.5.2 Measures'!$C:$W,16,FALSE)&lt;&gt; "", VLOOKUP($A239,'V2.5.2 Measures'!$C:$W,16,FALSE),"N/A")</f>
        <v>#REF!</v>
      </c>
      <c r="K239" s="7" t="e">
        <f>IF(VLOOKUP($A239,'V2.5.2 Measures'!$C:$W,17,FALSE)&lt;&gt; "", VLOOKUP($A239,'V2.5.2 Measures'!$C:$W,17,FALSE),"N/A")</f>
        <v>#REF!</v>
      </c>
      <c r="L239" s="7" t="e">
        <f>IF(VLOOKUP($A239,'V2.5.2 Measures'!$C:$W,18,FALSE)&lt;&gt; "", VLOOKUP($A239,'V2.5.2 Measures'!$C:$W,18,FALSE),"N/A")</f>
        <v>#REF!</v>
      </c>
      <c r="M239" s="7" t="e">
        <f>IF(VLOOKUP($A239,'V2.5.2 Measures'!$C:$W,19,FALSE)&lt;&gt; "", VLOOKUP($A239,'V2.5.2 Measures'!$C:$W,19,FALSE),"N/A")</f>
        <v>#REF!</v>
      </c>
      <c r="N239" s="7" t="e">
        <f>IF(VLOOKUP($A239,'V2.5.2 Measures'!$C:$W,20,FALSE)&lt;&gt; "", VLOOKUP($A239,'V2.5.2 Measures'!$C:$W,20,FALSE),"N/A")</f>
        <v>#REF!</v>
      </c>
      <c r="O239" s="7" t="e">
        <f>IF(VLOOKUP($A239,'V2.5.2 Measures'!$C:$W,21,FALSE)&lt;&gt; "", VLOOKUP($A239,'V2.5.2 Measures'!$C:$W,21,FALSE),"N/A")</f>
        <v>#REF!</v>
      </c>
      <c r="P239" s="7" t="e">
        <f>IF(VLOOKUP($A239,'V2.5.2 Measures'!$C:$W,22,FALSE)&lt;&gt; "", VLOOKUP($A239,'V2.5.2 Measures'!$C:$W,22,FALSE),"N/A")</f>
        <v>#REF!</v>
      </c>
      <c r="Q239" s="7" t="e">
        <f>IF(VLOOKUP($A239,'V2.5.2 Measures'!$C:$W,23,FALSE)&lt;&gt; "", VLOOKUP($A239,'V2.5.2 Measures'!$C:$W,23,FALSE),"N/A")</f>
        <v>#REF!</v>
      </c>
      <c r="R239" s="7" t="e">
        <f>IF(VLOOKUP($A239,'V2.5.2 Measures'!$C:$W,24,FALSE)&lt;&gt; "", VLOOKUP($A239,'V2.5.2 Measures'!$C:$W,24,FALSE),"N/A")</f>
        <v>#REF!</v>
      </c>
      <c r="S239" s="7" t="e">
        <f>IF(VLOOKUP($A239,'V2.5.2 Measures'!$C:$W,25,FALSE)&lt;&gt; "", VLOOKUP($A239,'V2.5.2 Measures'!$C:$W,25,FALSE),"N/A")</f>
        <v>#REF!</v>
      </c>
      <c r="T239" s="7" t="e">
        <f>IF(VLOOKUP($A239,'V2.5.2 Measures'!$C:$W,2,FALSE)&lt;&gt; "", VLOOKUP($A239,'V2.5.2 Measures'!$C:$W,2,FALSE),"N/A")</f>
        <v>#REF!</v>
      </c>
      <c r="U239" s="7" t="e">
        <f>IF(VLOOKUP($A239,'V2.5.2 Measures'!$C:$W,3,FALSE)&lt;&gt; "", VLOOKUP($A239,'V2.5.2 Measures'!$C:$W,3,FALSE),"N/A")</f>
        <v>#REF!</v>
      </c>
      <c r="V239" s="7" t="e">
        <f>IF(VLOOKUP($A239,'V2.5.2 Measures'!$C:$W,26,FALSE)&lt;&gt; "", VLOOKUP($A239,'V2.5.2 Measures'!$C:$W,26,FALSE),"N/A")</f>
        <v>#REF!</v>
      </c>
      <c r="W239" s="7" t="e">
        <f>IF(VLOOKUP($A239,'V2.5.2 Measures'!$C:$W,44,FALSE)&lt;&gt; "", VLOOKUP($A239,'V2.5.2 Measures'!$C:$W,44,FALSE),"N/A")</f>
        <v>#REF!</v>
      </c>
    </row>
    <row r="240" spans="1:23" x14ac:dyDescent="0.35">
      <c r="A240" s="7" t="e">
        <f>'V2.5.2 Measures'!#REF!</f>
        <v>#REF!</v>
      </c>
      <c r="B240" s="7" t="e">
        <f>VLOOKUP($A240,'V2.5.2 Measures'!$C:$W,6,FALSE)</f>
        <v>#REF!</v>
      </c>
      <c r="C240" s="7" t="e">
        <f>VLOOKUP($A240,'V2.5.2 Measures'!$C:$W,8,FALSE)</f>
        <v>#REF!</v>
      </c>
      <c r="D240" s="7" t="e">
        <f>IF(VLOOKUP($A240,'V2.5.2 Measures'!$C:$W,4,FALSE)="","",VLOOKUP($A240,'V2.5.2 Measures'!$C:$W,4,FALSE))</f>
        <v>#REF!</v>
      </c>
      <c r="E240" s="7" t="e">
        <f>IF((VLOOKUP($A240,'V2.5.2 Measures'!$C:$W,8,FALSE)&lt;&gt;"")*AND(VLOOKUP($A240,'V2.5.2 Measures'!$C:$W,8,FALSE)&lt;&gt;"TBD"),VLOOKUP($A240,'V2.5.2 Measures'!$C:$W,8,FALSE),"N/A")</f>
        <v>#REF!</v>
      </c>
      <c r="F240" s="7" t="e">
        <f>IF((VLOOKUP($A240,'V2.5.2 Measures'!$C:$W,9,FALSE)&lt;&gt;"")*AND(VLOOKUP($A240,'V2.5.2 Measures'!$C:$W,9,FALSE)&lt;&gt;"TBD"),VLOOKUP($A240,'V2.5.2 Measures'!$C:$W,9,FALSE),"N/A")</f>
        <v>#REF!</v>
      </c>
      <c r="G240" s="7" t="e">
        <f>IF((VLOOKUP($A240,'V2.5.2 Measures'!$C:$W,10,FALSE)&lt;&gt;"")*AND(VLOOKUP($A240,'V2.5.2 Measures'!$C:$W,10,FALSE)&lt;&gt;"TBD"),VLOOKUP($A240,'V2.5.2 Measures'!$C:$W,10,FALSE),"N/A")</f>
        <v>#REF!</v>
      </c>
      <c r="H240" s="7" t="e">
        <f>IF(VLOOKUP($A240,'V2.5.2 Measures'!$C:$W,14,FALSE)&lt;&gt; "", VLOOKUP($A240,'V2.5.2 Measures'!$C:$W,14,FALSE),"N/A")</f>
        <v>#REF!</v>
      </c>
      <c r="I240" s="7" t="e">
        <f>IF(VLOOKUP($A240,'V2.5.2 Measures'!$C:$W,15,FALSE)&lt;&gt; "", VLOOKUP($A240,'V2.5.2 Measures'!$C:$W,15,FALSE),"N/A")</f>
        <v>#REF!</v>
      </c>
      <c r="J240" s="7" t="e">
        <f>IF(VLOOKUP($A240,'V2.5.2 Measures'!$C:$W,16,FALSE)&lt;&gt; "", VLOOKUP($A240,'V2.5.2 Measures'!$C:$W,16,FALSE),"N/A")</f>
        <v>#REF!</v>
      </c>
      <c r="K240" s="7" t="e">
        <f>IF(VLOOKUP($A240,'V2.5.2 Measures'!$C:$W,17,FALSE)&lt;&gt; "", VLOOKUP($A240,'V2.5.2 Measures'!$C:$W,17,FALSE),"N/A")</f>
        <v>#REF!</v>
      </c>
      <c r="L240" s="7" t="e">
        <f>IF(VLOOKUP($A240,'V2.5.2 Measures'!$C:$W,18,FALSE)&lt;&gt; "", VLOOKUP($A240,'V2.5.2 Measures'!$C:$W,18,FALSE),"N/A")</f>
        <v>#REF!</v>
      </c>
      <c r="M240" s="7" t="e">
        <f>IF(VLOOKUP($A240,'V2.5.2 Measures'!$C:$W,19,FALSE)&lt;&gt; "", VLOOKUP($A240,'V2.5.2 Measures'!$C:$W,19,FALSE),"N/A")</f>
        <v>#REF!</v>
      </c>
      <c r="N240" s="7" t="e">
        <f>IF(VLOOKUP($A240,'V2.5.2 Measures'!$C:$W,20,FALSE)&lt;&gt; "", VLOOKUP($A240,'V2.5.2 Measures'!$C:$W,20,FALSE),"N/A")</f>
        <v>#REF!</v>
      </c>
      <c r="O240" s="7" t="e">
        <f>IF(VLOOKUP($A240,'V2.5.2 Measures'!$C:$W,21,FALSE)&lt;&gt; "", VLOOKUP($A240,'V2.5.2 Measures'!$C:$W,21,FALSE),"N/A")</f>
        <v>#REF!</v>
      </c>
      <c r="P240" s="7" t="e">
        <f>IF(VLOOKUP($A240,'V2.5.2 Measures'!$C:$W,22,FALSE)&lt;&gt; "", VLOOKUP($A240,'V2.5.2 Measures'!$C:$W,22,FALSE),"N/A")</f>
        <v>#REF!</v>
      </c>
      <c r="Q240" s="7" t="e">
        <f>IF(VLOOKUP($A240,'V2.5.2 Measures'!$C:$W,23,FALSE)&lt;&gt; "", VLOOKUP($A240,'V2.5.2 Measures'!$C:$W,23,FALSE),"N/A")</f>
        <v>#REF!</v>
      </c>
      <c r="R240" s="7" t="e">
        <f>IF(VLOOKUP($A240,'V2.5.2 Measures'!$C:$W,24,FALSE)&lt;&gt; "", VLOOKUP($A240,'V2.5.2 Measures'!$C:$W,24,FALSE),"N/A")</f>
        <v>#REF!</v>
      </c>
      <c r="S240" s="7" t="e">
        <f>IF(VLOOKUP($A240,'V2.5.2 Measures'!$C:$W,25,FALSE)&lt;&gt; "", VLOOKUP($A240,'V2.5.2 Measures'!$C:$W,25,FALSE),"N/A")</f>
        <v>#REF!</v>
      </c>
      <c r="T240" s="7" t="e">
        <f>IF(VLOOKUP($A240,'V2.5.2 Measures'!$C:$W,2,FALSE)&lt;&gt; "", VLOOKUP($A240,'V2.5.2 Measures'!$C:$W,2,FALSE),"N/A")</f>
        <v>#REF!</v>
      </c>
      <c r="U240" s="7" t="e">
        <f>IF(VLOOKUP($A240,'V2.5.2 Measures'!$C:$W,3,FALSE)&lt;&gt; "", VLOOKUP($A240,'V2.5.2 Measures'!$C:$W,3,FALSE),"N/A")</f>
        <v>#REF!</v>
      </c>
      <c r="V240" s="7" t="e">
        <f>IF(VLOOKUP($A240,'V2.5.2 Measures'!$C:$W,26,FALSE)&lt;&gt; "", VLOOKUP($A240,'V2.5.2 Measures'!$C:$W,26,FALSE),"N/A")</f>
        <v>#REF!</v>
      </c>
      <c r="W240" s="7" t="e">
        <f>IF(VLOOKUP($A240,'V2.5.2 Measures'!$C:$W,44,FALSE)&lt;&gt; "", VLOOKUP($A240,'V2.5.2 Measures'!$C:$W,44,FALSE),"N/A")</f>
        <v>#REF!</v>
      </c>
    </row>
    <row r="241" spans="1:23" x14ac:dyDescent="0.35">
      <c r="A241" s="7" t="e">
        <f>'V2.5.2 Measures'!#REF!</f>
        <v>#REF!</v>
      </c>
      <c r="B241" s="7" t="e">
        <f>VLOOKUP($A241,'V2.5.2 Measures'!$C:$W,6,FALSE)</f>
        <v>#REF!</v>
      </c>
      <c r="C241" s="7" t="e">
        <f>VLOOKUP($A241,'V2.5.2 Measures'!$C:$W,8,FALSE)</f>
        <v>#REF!</v>
      </c>
      <c r="D241" s="7" t="e">
        <f>IF(VLOOKUP($A241,'V2.5.2 Measures'!$C:$W,4,FALSE)="","",VLOOKUP($A241,'V2.5.2 Measures'!$C:$W,4,FALSE))</f>
        <v>#REF!</v>
      </c>
      <c r="E241" s="7" t="e">
        <f>IF((VLOOKUP($A241,'V2.5.2 Measures'!$C:$W,8,FALSE)&lt;&gt;"")*AND(VLOOKUP($A241,'V2.5.2 Measures'!$C:$W,8,FALSE)&lt;&gt;"TBD"),VLOOKUP($A241,'V2.5.2 Measures'!$C:$W,8,FALSE),"N/A")</f>
        <v>#REF!</v>
      </c>
      <c r="F241" s="7" t="e">
        <f>IF((VLOOKUP($A241,'V2.5.2 Measures'!$C:$W,9,FALSE)&lt;&gt;"")*AND(VLOOKUP($A241,'V2.5.2 Measures'!$C:$W,9,FALSE)&lt;&gt;"TBD"),VLOOKUP($A241,'V2.5.2 Measures'!$C:$W,9,FALSE),"N/A")</f>
        <v>#REF!</v>
      </c>
      <c r="G241" s="7" t="e">
        <f>IF((VLOOKUP($A241,'V2.5.2 Measures'!$C:$W,10,FALSE)&lt;&gt;"")*AND(VLOOKUP($A241,'V2.5.2 Measures'!$C:$W,10,FALSE)&lt;&gt;"TBD"),VLOOKUP($A241,'V2.5.2 Measures'!$C:$W,10,FALSE),"N/A")</f>
        <v>#REF!</v>
      </c>
      <c r="H241" s="7" t="e">
        <f>IF(VLOOKUP($A241,'V2.5.2 Measures'!$C:$W,14,FALSE)&lt;&gt; "", VLOOKUP($A241,'V2.5.2 Measures'!$C:$W,14,FALSE),"N/A")</f>
        <v>#REF!</v>
      </c>
      <c r="I241" s="7" t="e">
        <f>IF(VLOOKUP($A241,'V2.5.2 Measures'!$C:$W,15,FALSE)&lt;&gt; "", VLOOKUP($A241,'V2.5.2 Measures'!$C:$W,15,FALSE),"N/A")</f>
        <v>#REF!</v>
      </c>
      <c r="J241" s="7" t="e">
        <f>IF(VLOOKUP($A241,'V2.5.2 Measures'!$C:$W,16,FALSE)&lt;&gt; "", VLOOKUP($A241,'V2.5.2 Measures'!$C:$W,16,FALSE),"N/A")</f>
        <v>#REF!</v>
      </c>
      <c r="K241" s="7" t="e">
        <f>IF(VLOOKUP($A241,'V2.5.2 Measures'!$C:$W,17,FALSE)&lt;&gt; "", VLOOKUP($A241,'V2.5.2 Measures'!$C:$W,17,FALSE),"N/A")</f>
        <v>#REF!</v>
      </c>
      <c r="L241" s="7" t="e">
        <f>IF(VLOOKUP($A241,'V2.5.2 Measures'!$C:$W,18,FALSE)&lt;&gt; "", VLOOKUP($A241,'V2.5.2 Measures'!$C:$W,18,FALSE),"N/A")</f>
        <v>#REF!</v>
      </c>
      <c r="M241" s="7" t="e">
        <f>IF(VLOOKUP($A241,'V2.5.2 Measures'!$C:$W,19,FALSE)&lt;&gt; "", VLOOKUP($A241,'V2.5.2 Measures'!$C:$W,19,FALSE),"N/A")</f>
        <v>#REF!</v>
      </c>
      <c r="N241" s="7" t="e">
        <f>IF(VLOOKUP($A241,'V2.5.2 Measures'!$C:$W,20,FALSE)&lt;&gt; "", VLOOKUP($A241,'V2.5.2 Measures'!$C:$W,20,FALSE),"N/A")</f>
        <v>#REF!</v>
      </c>
      <c r="O241" s="7" t="e">
        <f>IF(VLOOKUP($A241,'V2.5.2 Measures'!$C:$W,21,FALSE)&lt;&gt; "", VLOOKUP($A241,'V2.5.2 Measures'!$C:$W,21,FALSE),"N/A")</f>
        <v>#REF!</v>
      </c>
      <c r="P241" s="7" t="e">
        <f>IF(VLOOKUP($A241,'V2.5.2 Measures'!$C:$W,22,FALSE)&lt;&gt; "", VLOOKUP($A241,'V2.5.2 Measures'!$C:$W,22,FALSE),"N/A")</f>
        <v>#REF!</v>
      </c>
      <c r="Q241" s="7" t="e">
        <f>IF(VLOOKUP($A241,'V2.5.2 Measures'!$C:$W,23,FALSE)&lt;&gt; "", VLOOKUP($A241,'V2.5.2 Measures'!$C:$W,23,FALSE),"N/A")</f>
        <v>#REF!</v>
      </c>
      <c r="R241" s="7" t="e">
        <f>IF(VLOOKUP($A241,'V2.5.2 Measures'!$C:$W,24,FALSE)&lt;&gt; "", VLOOKUP($A241,'V2.5.2 Measures'!$C:$W,24,FALSE),"N/A")</f>
        <v>#REF!</v>
      </c>
      <c r="S241" s="7" t="e">
        <f>IF(VLOOKUP($A241,'V2.5.2 Measures'!$C:$W,25,FALSE)&lt;&gt; "", VLOOKUP($A241,'V2.5.2 Measures'!$C:$W,25,FALSE),"N/A")</f>
        <v>#REF!</v>
      </c>
      <c r="T241" s="7" t="e">
        <f>IF(VLOOKUP($A241,'V2.5.2 Measures'!$C:$W,2,FALSE)&lt;&gt; "", VLOOKUP($A241,'V2.5.2 Measures'!$C:$W,2,FALSE),"N/A")</f>
        <v>#REF!</v>
      </c>
      <c r="U241" s="7" t="e">
        <f>IF(VLOOKUP($A241,'V2.5.2 Measures'!$C:$W,3,FALSE)&lt;&gt; "", VLOOKUP($A241,'V2.5.2 Measures'!$C:$W,3,FALSE),"N/A")</f>
        <v>#REF!</v>
      </c>
      <c r="V241" s="7" t="e">
        <f>IF(VLOOKUP($A241,'V2.5.2 Measures'!$C:$W,26,FALSE)&lt;&gt; "", VLOOKUP($A241,'V2.5.2 Measures'!$C:$W,26,FALSE),"N/A")</f>
        <v>#REF!</v>
      </c>
      <c r="W241" s="7" t="e">
        <f>IF(VLOOKUP($A241,'V2.5.2 Measures'!$C:$W,44,FALSE)&lt;&gt; "", VLOOKUP($A241,'V2.5.2 Measures'!$C:$W,44,FALSE),"N/A")</f>
        <v>#REF!</v>
      </c>
    </row>
    <row r="242" spans="1:23" x14ac:dyDescent="0.35">
      <c r="A242" s="7" t="e">
        <f>'V2.5.2 Measures'!#REF!</f>
        <v>#REF!</v>
      </c>
      <c r="B242" s="7" t="e">
        <f>VLOOKUP($A242,'V2.5.2 Measures'!$C:$W,6,FALSE)</f>
        <v>#REF!</v>
      </c>
      <c r="C242" s="7" t="e">
        <f>VLOOKUP($A242,'V2.5.2 Measures'!$C:$W,8,FALSE)</f>
        <v>#REF!</v>
      </c>
      <c r="D242" s="7" t="e">
        <f>IF(VLOOKUP($A242,'V2.5.2 Measures'!$C:$W,4,FALSE)="","",VLOOKUP($A242,'V2.5.2 Measures'!$C:$W,4,FALSE))</f>
        <v>#REF!</v>
      </c>
      <c r="E242" s="7" t="e">
        <f>IF((VLOOKUP($A242,'V2.5.2 Measures'!$C:$W,8,FALSE)&lt;&gt;"")*AND(VLOOKUP($A242,'V2.5.2 Measures'!$C:$W,8,FALSE)&lt;&gt;"TBD"),VLOOKUP($A242,'V2.5.2 Measures'!$C:$W,8,FALSE),"N/A")</f>
        <v>#REF!</v>
      </c>
      <c r="F242" s="7" t="e">
        <f>IF((VLOOKUP($A242,'V2.5.2 Measures'!$C:$W,9,FALSE)&lt;&gt;"")*AND(VLOOKUP($A242,'V2.5.2 Measures'!$C:$W,9,FALSE)&lt;&gt;"TBD"),VLOOKUP($A242,'V2.5.2 Measures'!$C:$W,9,FALSE),"N/A")</f>
        <v>#REF!</v>
      </c>
      <c r="G242" s="7" t="e">
        <f>IF((VLOOKUP($A242,'V2.5.2 Measures'!$C:$W,10,FALSE)&lt;&gt;"")*AND(VLOOKUP($A242,'V2.5.2 Measures'!$C:$W,10,FALSE)&lt;&gt;"TBD"),VLOOKUP($A242,'V2.5.2 Measures'!$C:$W,10,FALSE),"N/A")</f>
        <v>#REF!</v>
      </c>
      <c r="H242" s="7" t="e">
        <f>IF(VLOOKUP($A242,'V2.5.2 Measures'!$C:$W,14,FALSE)&lt;&gt; "", VLOOKUP($A242,'V2.5.2 Measures'!$C:$W,14,FALSE),"N/A")</f>
        <v>#REF!</v>
      </c>
      <c r="I242" s="7" t="e">
        <f>IF(VLOOKUP($A242,'V2.5.2 Measures'!$C:$W,15,FALSE)&lt;&gt; "", VLOOKUP($A242,'V2.5.2 Measures'!$C:$W,15,FALSE),"N/A")</f>
        <v>#REF!</v>
      </c>
      <c r="J242" s="7" t="e">
        <f>IF(VLOOKUP($A242,'V2.5.2 Measures'!$C:$W,16,FALSE)&lt;&gt; "", VLOOKUP($A242,'V2.5.2 Measures'!$C:$W,16,FALSE),"N/A")</f>
        <v>#REF!</v>
      </c>
      <c r="K242" s="7" t="e">
        <f>IF(VLOOKUP($A242,'V2.5.2 Measures'!$C:$W,17,FALSE)&lt;&gt; "", VLOOKUP($A242,'V2.5.2 Measures'!$C:$W,17,FALSE),"N/A")</f>
        <v>#REF!</v>
      </c>
      <c r="L242" s="7" t="e">
        <f>IF(VLOOKUP($A242,'V2.5.2 Measures'!$C:$W,18,FALSE)&lt;&gt; "", VLOOKUP($A242,'V2.5.2 Measures'!$C:$W,18,FALSE),"N/A")</f>
        <v>#REF!</v>
      </c>
      <c r="M242" s="7" t="e">
        <f>IF(VLOOKUP($A242,'V2.5.2 Measures'!$C:$W,19,FALSE)&lt;&gt; "", VLOOKUP($A242,'V2.5.2 Measures'!$C:$W,19,FALSE),"N/A")</f>
        <v>#REF!</v>
      </c>
      <c r="N242" s="7" t="e">
        <f>IF(VLOOKUP($A242,'V2.5.2 Measures'!$C:$W,20,FALSE)&lt;&gt; "", VLOOKUP($A242,'V2.5.2 Measures'!$C:$W,20,FALSE),"N/A")</f>
        <v>#REF!</v>
      </c>
      <c r="O242" s="7" t="e">
        <f>IF(VLOOKUP($A242,'V2.5.2 Measures'!$C:$W,21,FALSE)&lt;&gt; "", VLOOKUP($A242,'V2.5.2 Measures'!$C:$W,21,FALSE),"N/A")</f>
        <v>#REF!</v>
      </c>
      <c r="P242" s="7" t="e">
        <f>IF(VLOOKUP($A242,'V2.5.2 Measures'!$C:$W,22,FALSE)&lt;&gt; "", VLOOKUP($A242,'V2.5.2 Measures'!$C:$W,22,FALSE),"N/A")</f>
        <v>#REF!</v>
      </c>
      <c r="Q242" s="7" t="e">
        <f>IF(VLOOKUP($A242,'V2.5.2 Measures'!$C:$W,23,FALSE)&lt;&gt; "", VLOOKUP($A242,'V2.5.2 Measures'!$C:$W,23,FALSE),"N/A")</f>
        <v>#REF!</v>
      </c>
      <c r="R242" s="7" t="e">
        <f>IF(VLOOKUP($A242,'V2.5.2 Measures'!$C:$W,24,FALSE)&lt;&gt; "", VLOOKUP($A242,'V2.5.2 Measures'!$C:$W,24,FALSE),"N/A")</f>
        <v>#REF!</v>
      </c>
      <c r="S242" s="7" t="e">
        <f>IF(VLOOKUP($A242,'V2.5.2 Measures'!$C:$W,25,FALSE)&lt;&gt; "", VLOOKUP($A242,'V2.5.2 Measures'!$C:$W,25,FALSE),"N/A")</f>
        <v>#REF!</v>
      </c>
      <c r="T242" s="7" t="e">
        <f>IF(VLOOKUP($A242,'V2.5.2 Measures'!$C:$W,2,FALSE)&lt;&gt; "", VLOOKUP($A242,'V2.5.2 Measures'!$C:$W,2,FALSE),"N/A")</f>
        <v>#REF!</v>
      </c>
      <c r="U242" s="7" t="e">
        <f>IF(VLOOKUP($A242,'V2.5.2 Measures'!$C:$W,3,FALSE)&lt;&gt; "", VLOOKUP($A242,'V2.5.2 Measures'!$C:$W,3,FALSE),"N/A")</f>
        <v>#REF!</v>
      </c>
      <c r="V242" s="7" t="e">
        <f>IF(VLOOKUP($A242,'V2.5.2 Measures'!$C:$W,26,FALSE)&lt;&gt; "", VLOOKUP($A242,'V2.5.2 Measures'!$C:$W,26,FALSE),"N/A")</f>
        <v>#REF!</v>
      </c>
      <c r="W242" s="7" t="e">
        <f>IF(VLOOKUP($A242,'V2.5.2 Measures'!$C:$W,44,FALSE)&lt;&gt; "", VLOOKUP($A242,'V2.5.2 Measures'!$C:$W,44,FALSE),"N/A")</f>
        <v>#REF!</v>
      </c>
    </row>
    <row r="243" spans="1:23" x14ac:dyDescent="0.35">
      <c r="A243" s="7" t="e">
        <f>'V2.5.2 Measures'!#REF!</f>
        <v>#REF!</v>
      </c>
      <c r="B243" s="7" t="e">
        <f>VLOOKUP($A243,'V2.5.2 Measures'!$C:$W,6,FALSE)</f>
        <v>#REF!</v>
      </c>
      <c r="C243" s="7" t="e">
        <f>VLOOKUP($A243,'V2.5.2 Measures'!$C:$W,8,FALSE)</f>
        <v>#REF!</v>
      </c>
      <c r="D243" s="7" t="e">
        <f>IF(VLOOKUP($A243,'V2.5.2 Measures'!$C:$W,4,FALSE)="","",VLOOKUP($A243,'V2.5.2 Measures'!$C:$W,4,FALSE))</f>
        <v>#REF!</v>
      </c>
      <c r="E243" s="7" t="e">
        <f>IF((VLOOKUP($A243,'V2.5.2 Measures'!$C:$W,8,FALSE)&lt;&gt;"")*AND(VLOOKUP($A243,'V2.5.2 Measures'!$C:$W,8,FALSE)&lt;&gt;"TBD"),VLOOKUP($A243,'V2.5.2 Measures'!$C:$W,8,FALSE),"N/A")</f>
        <v>#REF!</v>
      </c>
      <c r="F243" s="7" t="e">
        <f>IF((VLOOKUP($A243,'V2.5.2 Measures'!$C:$W,9,FALSE)&lt;&gt;"")*AND(VLOOKUP($A243,'V2.5.2 Measures'!$C:$W,9,FALSE)&lt;&gt;"TBD"),VLOOKUP($A243,'V2.5.2 Measures'!$C:$W,9,FALSE),"N/A")</f>
        <v>#REF!</v>
      </c>
      <c r="G243" s="7" t="e">
        <f>IF((VLOOKUP($A243,'V2.5.2 Measures'!$C:$W,10,FALSE)&lt;&gt;"")*AND(VLOOKUP($A243,'V2.5.2 Measures'!$C:$W,10,FALSE)&lt;&gt;"TBD"),VLOOKUP($A243,'V2.5.2 Measures'!$C:$W,10,FALSE),"N/A")</f>
        <v>#REF!</v>
      </c>
      <c r="H243" s="7" t="e">
        <f>IF(VLOOKUP($A243,'V2.5.2 Measures'!$C:$W,14,FALSE)&lt;&gt; "", VLOOKUP($A243,'V2.5.2 Measures'!$C:$W,14,FALSE),"N/A")</f>
        <v>#REF!</v>
      </c>
      <c r="I243" s="7" t="e">
        <f>IF(VLOOKUP($A243,'V2.5.2 Measures'!$C:$W,15,FALSE)&lt;&gt; "", VLOOKUP($A243,'V2.5.2 Measures'!$C:$W,15,FALSE),"N/A")</f>
        <v>#REF!</v>
      </c>
      <c r="J243" s="7" t="e">
        <f>IF(VLOOKUP($A243,'V2.5.2 Measures'!$C:$W,16,FALSE)&lt;&gt; "", VLOOKUP($A243,'V2.5.2 Measures'!$C:$W,16,FALSE),"N/A")</f>
        <v>#REF!</v>
      </c>
      <c r="K243" s="7" t="e">
        <f>IF(VLOOKUP($A243,'V2.5.2 Measures'!$C:$W,17,FALSE)&lt;&gt; "", VLOOKUP($A243,'V2.5.2 Measures'!$C:$W,17,FALSE),"N/A")</f>
        <v>#REF!</v>
      </c>
      <c r="L243" s="7" t="e">
        <f>IF(VLOOKUP($A243,'V2.5.2 Measures'!$C:$W,18,FALSE)&lt;&gt; "", VLOOKUP($A243,'V2.5.2 Measures'!$C:$W,18,FALSE),"N/A")</f>
        <v>#REF!</v>
      </c>
      <c r="M243" s="7" t="e">
        <f>IF(VLOOKUP($A243,'V2.5.2 Measures'!$C:$W,19,FALSE)&lt;&gt; "", VLOOKUP($A243,'V2.5.2 Measures'!$C:$W,19,FALSE),"N/A")</f>
        <v>#REF!</v>
      </c>
      <c r="N243" s="7" t="e">
        <f>IF(VLOOKUP($A243,'V2.5.2 Measures'!$C:$W,20,FALSE)&lt;&gt; "", VLOOKUP($A243,'V2.5.2 Measures'!$C:$W,20,FALSE),"N/A")</f>
        <v>#REF!</v>
      </c>
      <c r="O243" s="7" t="e">
        <f>IF(VLOOKUP($A243,'V2.5.2 Measures'!$C:$W,21,FALSE)&lt;&gt; "", VLOOKUP($A243,'V2.5.2 Measures'!$C:$W,21,FALSE),"N/A")</f>
        <v>#REF!</v>
      </c>
      <c r="P243" s="7" t="e">
        <f>IF(VLOOKUP($A243,'V2.5.2 Measures'!$C:$W,22,FALSE)&lt;&gt; "", VLOOKUP($A243,'V2.5.2 Measures'!$C:$W,22,FALSE),"N/A")</f>
        <v>#REF!</v>
      </c>
      <c r="Q243" s="7" t="e">
        <f>IF(VLOOKUP($A243,'V2.5.2 Measures'!$C:$W,23,FALSE)&lt;&gt; "", VLOOKUP($A243,'V2.5.2 Measures'!$C:$W,23,FALSE),"N/A")</f>
        <v>#REF!</v>
      </c>
      <c r="R243" s="7" t="e">
        <f>IF(VLOOKUP($A243,'V2.5.2 Measures'!$C:$W,24,FALSE)&lt;&gt; "", VLOOKUP($A243,'V2.5.2 Measures'!$C:$W,24,FALSE),"N/A")</f>
        <v>#REF!</v>
      </c>
      <c r="S243" s="7" t="e">
        <f>IF(VLOOKUP($A243,'V2.5.2 Measures'!$C:$W,25,FALSE)&lt;&gt; "", VLOOKUP($A243,'V2.5.2 Measures'!$C:$W,25,FALSE),"N/A")</f>
        <v>#REF!</v>
      </c>
      <c r="T243" s="7" t="e">
        <f>IF(VLOOKUP($A243,'V2.5.2 Measures'!$C:$W,2,FALSE)&lt;&gt; "", VLOOKUP($A243,'V2.5.2 Measures'!$C:$W,2,FALSE),"N/A")</f>
        <v>#REF!</v>
      </c>
      <c r="U243" s="7" t="e">
        <f>IF(VLOOKUP($A243,'V2.5.2 Measures'!$C:$W,3,FALSE)&lt;&gt; "", VLOOKUP($A243,'V2.5.2 Measures'!$C:$W,3,FALSE),"N/A")</f>
        <v>#REF!</v>
      </c>
      <c r="V243" s="7" t="e">
        <f>IF(VLOOKUP($A243,'V2.5.2 Measures'!$C:$W,26,FALSE)&lt;&gt; "", VLOOKUP($A243,'V2.5.2 Measures'!$C:$W,26,FALSE),"N/A")</f>
        <v>#REF!</v>
      </c>
      <c r="W243" s="7" t="e">
        <f>IF(VLOOKUP($A243,'V2.5.2 Measures'!$C:$W,44,FALSE)&lt;&gt; "", VLOOKUP($A243,'V2.5.2 Measures'!$C:$W,44,FALSE),"N/A")</f>
        <v>#REF!</v>
      </c>
    </row>
    <row r="244" spans="1:23" x14ac:dyDescent="0.35">
      <c r="A244" s="7" t="e">
        <f>'V2.5.2 Measures'!#REF!</f>
        <v>#REF!</v>
      </c>
      <c r="B244" s="7" t="e">
        <f>VLOOKUP($A244,'V2.5.2 Measures'!$C:$W,6,FALSE)</f>
        <v>#REF!</v>
      </c>
      <c r="C244" s="7" t="e">
        <f>VLOOKUP($A244,'V2.5.2 Measures'!$C:$W,8,FALSE)</f>
        <v>#REF!</v>
      </c>
      <c r="D244" s="7" t="e">
        <f>IF(VLOOKUP($A244,'V2.5.2 Measures'!$C:$W,4,FALSE)="","",VLOOKUP($A244,'V2.5.2 Measures'!$C:$W,4,FALSE))</f>
        <v>#REF!</v>
      </c>
      <c r="E244" s="7" t="e">
        <f>IF((VLOOKUP($A244,'V2.5.2 Measures'!$C:$W,8,FALSE)&lt;&gt;"")*AND(VLOOKUP($A244,'V2.5.2 Measures'!$C:$W,8,FALSE)&lt;&gt;"TBD"),VLOOKUP($A244,'V2.5.2 Measures'!$C:$W,8,FALSE),"N/A")</f>
        <v>#REF!</v>
      </c>
      <c r="F244" s="7" t="e">
        <f>IF((VLOOKUP($A244,'V2.5.2 Measures'!$C:$W,9,FALSE)&lt;&gt;"")*AND(VLOOKUP($A244,'V2.5.2 Measures'!$C:$W,9,FALSE)&lt;&gt;"TBD"),VLOOKUP($A244,'V2.5.2 Measures'!$C:$W,9,FALSE),"N/A")</f>
        <v>#REF!</v>
      </c>
      <c r="G244" s="7" t="e">
        <f>IF((VLOOKUP($A244,'V2.5.2 Measures'!$C:$W,10,FALSE)&lt;&gt;"")*AND(VLOOKUP($A244,'V2.5.2 Measures'!$C:$W,10,FALSE)&lt;&gt;"TBD"),VLOOKUP($A244,'V2.5.2 Measures'!$C:$W,10,FALSE),"N/A")</f>
        <v>#REF!</v>
      </c>
      <c r="H244" s="7" t="e">
        <f>IF(VLOOKUP($A244,'V2.5.2 Measures'!$C:$W,14,FALSE)&lt;&gt; "", VLOOKUP($A244,'V2.5.2 Measures'!$C:$W,14,FALSE),"N/A")</f>
        <v>#REF!</v>
      </c>
      <c r="I244" s="7" t="e">
        <f>IF(VLOOKUP($A244,'V2.5.2 Measures'!$C:$W,15,FALSE)&lt;&gt; "", VLOOKUP($A244,'V2.5.2 Measures'!$C:$W,15,FALSE),"N/A")</f>
        <v>#REF!</v>
      </c>
      <c r="J244" s="7" t="e">
        <f>IF(VLOOKUP($A244,'V2.5.2 Measures'!$C:$W,16,FALSE)&lt;&gt; "", VLOOKUP($A244,'V2.5.2 Measures'!$C:$W,16,FALSE),"N/A")</f>
        <v>#REF!</v>
      </c>
      <c r="K244" s="7" t="e">
        <f>IF(VLOOKUP($A244,'V2.5.2 Measures'!$C:$W,17,FALSE)&lt;&gt; "", VLOOKUP($A244,'V2.5.2 Measures'!$C:$W,17,FALSE),"N/A")</f>
        <v>#REF!</v>
      </c>
      <c r="L244" s="7" t="e">
        <f>IF(VLOOKUP($A244,'V2.5.2 Measures'!$C:$W,18,FALSE)&lt;&gt; "", VLOOKUP($A244,'V2.5.2 Measures'!$C:$W,18,FALSE),"N/A")</f>
        <v>#REF!</v>
      </c>
      <c r="M244" s="7" t="e">
        <f>IF(VLOOKUP($A244,'V2.5.2 Measures'!$C:$W,19,FALSE)&lt;&gt; "", VLOOKUP($A244,'V2.5.2 Measures'!$C:$W,19,FALSE),"N/A")</f>
        <v>#REF!</v>
      </c>
      <c r="N244" s="7" t="e">
        <f>IF(VLOOKUP($A244,'V2.5.2 Measures'!$C:$W,20,FALSE)&lt;&gt; "", VLOOKUP($A244,'V2.5.2 Measures'!$C:$W,20,FALSE),"N/A")</f>
        <v>#REF!</v>
      </c>
      <c r="O244" s="7" t="e">
        <f>IF(VLOOKUP($A244,'V2.5.2 Measures'!$C:$W,21,FALSE)&lt;&gt; "", VLOOKUP($A244,'V2.5.2 Measures'!$C:$W,21,FALSE),"N/A")</f>
        <v>#REF!</v>
      </c>
      <c r="P244" s="7" t="e">
        <f>IF(VLOOKUP($A244,'V2.5.2 Measures'!$C:$W,22,FALSE)&lt;&gt; "", VLOOKUP($A244,'V2.5.2 Measures'!$C:$W,22,FALSE),"N/A")</f>
        <v>#REF!</v>
      </c>
      <c r="Q244" s="7" t="e">
        <f>IF(VLOOKUP($A244,'V2.5.2 Measures'!$C:$W,23,FALSE)&lt;&gt; "", VLOOKUP($A244,'V2.5.2 Measures'!$C:$W,23,FALSE),"N/A")</f>
        <v>#REF!</v>
      </c>
      <c r="R244" s="7" t="e">
        <f>IF(VLOOKUP($A244,'V2.5.2 Measures'!$C:$W,24,FALSE)&lt;&gt; "", VLOOKUP($A244,'V2.5.2 Measures'!$C:$W,24,FALSE),"N/A")</f>
        <v>#REF!</v>
      </c>
      <c r="S244" s="7" t="e">
        <f>IF(VLOOKUP($A244,'V2.5.2 Measures'!$C:$W,25,FALSE)&lt;&gt; "", VLOOKUP($A244,'V2.5.2 Measures'!$C:$W,25,FALSE),"N/A")</f>
        <v>#REF!</v>
      </c>
      <c r="T244" s="7" t="e">
        <f>IF(VLOOKUP($A244,'V2.5.2 Measures'!$C:$W,2,FALSE)&lt;&gt; "", VLOOKUP($A244,'V2.5.2 Measures'!$C:$W,2,FALSE),"N/A")</f>
        <v>#REF!</v>
      </c>
      <c r="U244" s="7" t="e">
        <f>IF(VLOOKUP($A244,'V2.5.2 Measures'!$C:$W,3,FALSE)&lt;&gt; "", VLOOKUP($A244,'V2.5.2 Measures'!$C:$W,3,FALSE),"N/A")</f>
        <v>#REF!</v>
      </c>
      <c r="V244" s="7" t="e">
        <f>IF(VLOOKUP($A244,'V2.5.2 Measures'!$C:$W,26,FALSE)&lt;&gt; "", VLOOKUP($A244,'V2.5.2 Measures'!$C:$W,26,FALSE),"N/A")</f>
        <v>#REF!</v>
      </c>
      <c r="W244" s="7" t="e">
        <f>IF(VLOOKUP($A244,'V2.5.2 Measures'!$C:$W,44,FALSE)&lt;&gt; "", VLOOKUP($A244,'V2.5.2 Measures'!$C:$W,44,FALSE),"N/A")</f>
        <v>#REF!</v>
      </c>
    </row>
    <row r="245" spans="1:23" x14ac:dyDescent="0.35">
      <c r="A245" s="7" t="e">
        <f>'V2.5.2 Measures'!#REF!</f>
        <v>#REF!</v>
      </c>
      <c r="B245" s="7" t="e">
        <f>VLOOKUP($A245,'V2.5.2 Measures'!$C:$W,6,FALSE)</f>
        <v>#REF!</v>
      </c>
      <c r="C245" s="7" t="e">
        <f>VLOOKUP($A245,'V2.5.2 Measures'!$C:$W,8,FALSE)</f>
        <v>#REF!</v>
      </c>
      <c r="D245" s="7" t="e">
        <f>IF(VLOOKUP($A245,'V2.5.2 Measures'!$C:$W,4,FALSE)="","",VLOOKUP($A245,'V2.5.2 Measures'!$C:$W,4,FALSE))</f>
        <v>#REF!</v>
      </c>
      <c r="E245" s="7" t="e">
        <f>IF((VLOOKUP($A245,'V2.5.2 Measures'!$C:$W,8,FALSE)&lt;&gt;"")*AND(VLOOKUP($A245,'V2.5.2 Measures'!$C:$W,8,FALSE)&lt;&gt;"TBD"),VLOOKUP($A245,'V2.5.2 Measures'!$C:$W,8,FALSE),"N/A")</f>
        <v>#REF!</v>
      </c>
      <c r="F245" s="7" t="e">
        <f>IF((VLOOKUP($A245,'V2.5.2 Measures'!$C:$W,9,FALSE)&lt;&gt;"")*AND(VLOOKUP($A245,'V2.5.2 Measures'!$C:$W,9,FALSE)&lt;&gt;"TBD"),VLOOKUP($A245,'V2.5.2 Measures'!$C:$W,9,FALSE),"N/A")</f>
        <v>#REF!</v>
      </c>
      <c r="G245" s="7" t="e">
        <f>IF((VLOOKUP($A245,'V2.5.2 Measures'!$C:$W,10,FALSE)&lt;&gt;"")*AND(VLOOKUP($A245,'V2.5.2 Measures'!$C:$W,10,FALSE)&lt;&gt;"TBD"),VLOOKUP($A245,'V2.5.2 Measures'!$C:$W,10,FALSE),"N/A")</f>
        <v>#REF!</v>
      </c>
      <c r="H245" s="7" t="e">
        <f>IF(VLOOKUP($A245,'V2.5.2 Measures'!$C:$W,14,FALSE)&lt;&gt; "", VLOOKUP($A245,'V2.5.2 Measures'!$C:$W,14,FALSE),"N/A")</f>
        <v>#REF!</v>
      </c>
      <c r="I245" s="7" t="e">
        <f>IF(VLOOKUP($A245,'V2.5.2 Measures'!$C:$W,15,FALSE)&lt;&gt; "", VLOOKUP($A245,'V2.5.2 Measures'!$C:$W,15,FALSE),"N/A")</f>
        <v>#REF!</v>
      </c>
      <c r="J245" s="7" t="e">
        <f>IF(VLOOKUP($A245,'V2.5.2 Measures'!$C:$W,16,FALSE)&lt;&gt; "", VLOOKUP($A245,'V2.5.2 Measures'!$C:$W,16,FALSE),"N/A")</f>
        <v>#REF!</v>
      </c>
      <c r="K245" s="7" t="e">
        <f>IF(VLOOKUP($A245,'V2.5.2 Measures'!$C:$W,17,FALSE)&lt;&gt; "", VLOOKUP($A245,'V2.5.2 Measures'!$C:$W,17,FALSE),"N/A")</f>
        <v>#REF!</v>
      </c>
      <c r="L245" s="7" t="e">
        <f>IF(VLOOKUP($A245,'V2.5.2 Measures'!$C:$W,18,FALSE)&lt;&gt; "", VLOOKUP($A245,'V2.5.2 Measures'!$C:$W,18,FALSE),"N/A")</f>
        <v>#REF!</v>
      </c>
      <c r="M245" s="7" t="e">
        <f>IF(VLOOKUP($A245,'V2.5.2 Measures'!$C:$W,19,FALSE)&lt;&gt; "", VLOOKUP($A245,'V2.5.2 Measures'!$C:$W,19,FALSE),"N/A")</f>
        <v>#REF!</v>
      </c>
      <c r="N245" s="7" t="e">
        <f>IF(VLOOKUP($A245,'V2.5.2 Measures'!$C:$W,20,FALSE)&lt;&gt; "", VLOOKUP($A245,'V2.5.2 Measures'!$C:$W,20,FALSE),"N/A")</f>
        <v>#REF!</v>
      </c>
      <c r="O245" s="7" t="e">
        <f>IF(VLOOKUP($A245,'V2.5.2 Measures'!$C:$W,21,FALSE)&lt;&gt; "", VLOOKUP($A245,'V2.5.2 Measures'!$C:$W,21,FALSE),"N/A")</f>
        <v>#REF!</v>
      </c>
      <c r="P245" s="7" t="e">
        <f>IF(VLOOKUP($A245,'V2.5.2 Measures'!$C:$W,22,FALSE)&lt;&gt; "", VLOOKUP($A245,'V2.5.2 Measures'!$C:$W,22,FALSE),"N/A")</f>
        <v>#REF!</v>
      </c>
      <c r="Q245" s="7" t="e">
        <f>IF(VLOOKUP($A245,'V2.5.2 Measures'!$C:$W,23,FALSE)&lt;&gt; "", VLOOKUP($A245,'V2.5.2 Measures'!$C:$W,23,FALSE),"N/A")</f>
        <v>#REF!</v>
      </c>
      <c r="R245" s="7" t="e">
        <f>IF(VLOOKUP($A245,'V2.5.2 Measures'!$C:$W,24,FALSE)&lt;&gt; "", VLOOKUP($A245,'V2.5.2 Measures'!$C:$W,24,FALSE),"N/A")</f>
        <v>#REF!</v>
      </c>
      <c r="S245" s="7" t="e">
        <f>IF(VLOOKUP($A245,'V2.5.2 Measures'!$C:$W,25,FALSE)&lt;&gt; "", VLOOKUP($A245,'V2.5.2 Measures'!$C:$W,25,FALSE),"N/A")</f>
        <v>#REF!</v>
      </c>
      <c r="T245" s="7" t="e">
        <f>IF(VLOOKUP($A245,'V2.5.2 Measures'!$C:$W,2,FALSE)&lt;&gt; "", VLOOKUP($A245,'V2.5.2 Measures'!$C:$W,2,FALSE),"N/A")</f>
        <v>#REF!</v>
      </c>
      <c r="U245" s="7" t="e">
        <f>IF(VLOOKUP($A245,'V2.5.2 Measures'!$C:$W,3,FALSE)&lt;&gt; "", VLOOKUP($A245,'V2.5.2 Measures'!$C:$W,3,FALSE),"N/A")</f>
        <v>#REF!</v>
      </c>
      <c r="V245" s="7" t="e">
        <f>IF(VLOOKUP($A245,'V2.5.2 Measures'!$C:$W,26,FALSE)&lt;&gt; "", VLOOKUP($A245,'V2.5.2 Measures'!$C:$W,26,FALSE),"N/A")</f>
        <v>#REF!</v>
      </c>
      <c r="W245" s="7" t="e">
        <f>IF(VLOOKUP($A245,'V2.5.2 Measures'!$C:$W,44,FALSE)&lt;&gt; "", VLOOKUP($A245,'V2.5.2 Measures'!$C:$W,44,FALSE),"N/A")</f>
        <v>#REF!</v>
      </c>
    </row>
    <row r="246" spans="1:23" x14ac:dyDescent="0.35">
      <c r="A246" s="7" t="e">
        <f>'V2.5.2 Measures'!#REF!</f>
        <v>#REF!</v>
      </c>
      <c r="B246" s="7" t="e">
        <f>VLOOKUP($A246,'V2.5.2 Measures'!$C:$W,6,FALSE)</f>
        <v>#REF!</v>
      </c>
      <c r="C246" s="7" t="e">
        <f>VLOOKUP($A246,'V2.5.2 Measures'!$C:$W,8,FALSE)</f>
        <v>#REF!</v>
      </c>
      <c r="D246" s="7" t="e">
        <f>IF(VLOOKUP($A246,'V2.5.2 Measures'!$C:$W,4,FALSE)="","",VLOOKUP($A246,'V2.5.2 Measures'!$C:$W,4,FALSE))</f>
        <v>#REF!</v>
      </c>
      <c r="E246" s="7" t="e">
        <f>IF((VLOOKUP($A246,'V2.5.2 Measures'!$C:$W,8,FALSE)&lt;&gt;"")*AND(VLOOKUP($A246,'V2.5.2 Measures'!$C:$W,8,FALSE)&lt;&gt;"TBD"),VLOOKUP($A246,'V2.5.2 Measures'!$C:$W,8,FALSE),"N/A")</f>
        <v>#REF!</v>
      </c>
      <c r="F246" s="7" t="e">
        <f>IF((VLOOKUP($A246,'V2.5.2 Measures'!$C:$W,9,FALSE)&lt;&gt;"")*AND(VLOOKUP($A246,'V2.5.2 Measures'!$C:$W,9,FALSE)&lt;&gt;"TBD"),VLOOKUP($A246,'V2.5.2 Measures'!$C:$W,9,FALSE),"N/A")</f>
        <v>#REF!</v>
      </c>
      <c r="G246" s="7" t="e">
        <f>IF((VLOOKUP($A246,'V2.5.2 Measures'!$C:$W,10,FALSE)&lt;&gt;"")*AND(VLOOKUP($A246,'V2.5.2 Measures'!$C:$W,10,FALSE)&lt;&gt;"TBD"),VLOOKUP($A246,'V2.5.2 Measures'!$C:$W,10,FALSE),"N/A")</f>
        <v>#REF!</v>
      </c>
      <c r="H246" s="7" t="e">
        <f>IF(VLOOKUP($A246,'V2.5.2 Measures'!$C:$W,14,FALSE)&lt;&gt; "", VLOOKUP($A246,'V2.5.2 Measures'!$C:$W,14,FALSE),"N/A")</f>
        <v>#REF!</v>
      </c>
      <c r="I246" s="7" t="e">
        <f>IF(VLOOKUP($A246,'V2.5.2 Measures'!$C:$W,15,FALSE)&lt;&gt; "", VLOOKUP($A246,'V2.5.2 Measures'!$C:$W,15,FALSE),"N/A")</f>
        <v>#REF!</v>
      </c>
      <c r="J246" s="7" t="e">
        <f>IF(VLOOKUP($A246,'V2.5.2 Measures'!$C:$W,16,FALSE)&lt;&gt; "", VLOOKUP($A246,'V2.5.2 Measures'!$C:$W,16,FALSE),"N/A")</f>
        <v>#REF!</v>
      </c>
      <c r="K246" s="7" t="e">
        <f>IF(VLOOKUP($A246,'V2.5.2 Measures'!$C:$W,17,FALSE)&lt;&gt; "", VLOOKUP($A246,'V2.5.2 Measures'!$C:$W,17,FALSE),"N/A")</f>
        <v>#REF!</v>
      </c>
      <c r="L246" s="7" t="e">
        <f>IF(VLOOKUP($A246,'V2.5.2 Measures'!$C:$W,18,FALSE)&lt;&gt; "", VLOOKUP($A246,'V2.5.2 Measures'!$C:$W,18,FALSE),"N/A")</f>
        <v>#REF!</v>
      </c>
      <c r="M246" s="7" t="e">
        <f>IF(VLOOKUP($A246,'V2.5.2 Measures'!$C:$W,19,FALSE)&lt;&gt; "", VLOOKUP($A246,'V2.5.2 Measures'!$C:$W,19,FALSE),"N/A")</f>
        <v>#REF!</v>
      </c>
      <c r="N246" s="7" t="e">
        <f>IF(VLOOKUP($A246,'V2.5.2 Measures'!$C:$W,20,FALSE)&lt;&gt; "", VLOOKUP($A246,'V2.5.2 Measures'!$C:$W,20,FALSE),"N/A")</f>
        <v>#REF!</v>
      </c>
      <c r="O246" s="7" t="e">
        <f>IF(VLOOKUP($A246,'V2.5.2 Measures'!$C:$W,21,FALSE)&lt;&gt; "", VLOOKUP($A246,'V2.5.2 Measures'!$C:$W,21,FALSE),"N/A")</f>
        <v>#REF!</v>
      </c>
      <c r="P246" s="7" t="e">
        <f>IF(VLOOKUP($A246,'V2.5.2 Measures'!$C:$W,22,FALSE)&lt;&gt; "", VLOOKUP($A246,'V2.5.2 Measures'!$C:$W,22,FALSE),"N/A")</f>
        <v>#REF!</v>
      </c>
      <c r="Q246" s="7" t="e">
        <f>IF(VLOOKUP($A246,'V2.5.2 Measures'!$C:$W,23,FALSE)&lt;&gt; "", VLOOKUP($A246,'V2.5.2 Measures'!$C:$W,23,FALSE),"N/A")</f>
        <v>#REF!</v>
      </c>
      <c r="R246" s="7" t="e">
        <f>IF(VLOOKUP($A246,'V2.5.2 Measures'!$C:$W,24,FALSE)&lt;&gt; "", VLOOKUP($A246,'V2.5.2 Measures'!$C:$W,24,FALSE),"N/A")</f>
        <v>#REF!</v>
      </c>
      <c r="S246" s="7" t="e">
        <f>IF(VLOOKUP($A246,'V2.5.2 Measures'!$C:$W,25,FALSE)&lt;&gt; "", VLOOKUP($A246,'V2.5.2 Measures'!$C:$W,25,FALSE),"N/A")</f>
        <v>#REF!</v>
      </c>
      <c r="T246" s="7" t="e">
        <f>IF(VLOOKUP($A246,'V2.5.2 Measures'!$C:$W,2,FALSE)&lt;&gt; "", VLOOKUP($A246,'V2.5.2 Measures'!$C:$W,2,FALSE),"N/A")</f>
        <v>#REF!</v>
      </c>
      <c r="U246" s="7" t="e">
        <f>IF(VLOOKUP($A246,'V2.5.2 Measures'!$C:$W,3,FALSE)&lt;&gt; "", VLOOKUP($A246,'V2.5.2 Measures'!$C:$W,3,FALSE),"N/A")</f>
        <v>#REF!</v>
      </c>
      <c r="V246" s="7" t="e">
        <f>IF(VLOOKUP($A246,'V2.5.2 Measures'!$C:$W,26,FALSE)&lt;&gt; "", VLOOKUP($A246,'V2.5.2 Measures'!$C:$W,26,FALSE),"N/A")</f>
        <v>#REF!</v>
      </c>
      <c r="W246" s="7" t="e">
        <f>IF(VLOOKUP($A246,'V2.5.2 Measures'!$C:$W,44,FALSE)&lt;&gt; "", VLOOKUP($A246,'V2.5.2 Measures'!$C:$W,44,FALSE),"N/A")</f>
        <v>#REF!</v>
      </c>
    </row>
    <row r="247" spans="1:23" x14ac:dyDescent="0.35">
      <c r="A247" s="7" t="e">
        <f>'V2.5.2 Measures'!#REF!</f>
        <v>#REF!</v>
      </c>
      <c r="B247" s="7" t="e">
        <f>VLOOKUP($A247,'V2.5.2 Measures'!$C:$W,6,FALSE)</f>
        <v>#REF!</v>
      </c>
      <c r="C247" s="7" t="e">
        <f>VLOOKUP($A247,'V2.5.2 Measures'!$C:$W,8,FALSE)</f>
        <v>#REF!</v>
      </c>
      <c r="D247" s="7" t="e">
        <f>IF(VLOOKUP($A247,'V2.5.2 Measures'!$C:$W,4,FALSE)="","",VLOOKUP($A247,'V2.5.2 Measures'!$C:$W,4,FALSE))</f>
        <v>#REF!</v>
      </c>
      <c r="E247" s="7" t="e">
        <f>IF((VLOOKUP($A247,'V2.5.2 Measures'!$C:$W,8,FALSE)&lt;&gt;"")*AND(VLOOKUP($A247,'V2.5.2 Measures'!$C:$W,8,FALSE)&lt;&gt;"TBD"),VLOOKUP($A247,'V2.5.2 Measures'!$C:$W,8,FALSE),"N/A")</f>
        <v>#REF!</v>
      </c>
      <c r="F247" s="7" t="e">
        <f>IF((VLOOKUP($A247,'V2.5.2 Measures'!$C:$W,9,FALSE)&lt;&gt;"")*AND(VLOOKUP($A247,'V2.5.2 Measures'!$C:$W,9,FALSE)&lt;&gt;"TBD"),VLOOKUP($A247,'V2.5.2 Measures'!$C:$W,9,FALSE),"N/A")</f>
        <v>#REF!</v>
      </c>
      <c r="G247" s="7" t="e">
        <f>IF((VLOOKUP($A247,'V2.5.2 Measures'!$C:$W,10,FALSE)&lt;&gt;"")*AND(VLOOKUP($A247,'V2.5.2 Measures'!$C:$W,10,FALSE)&lt;&gt;"TBD"),VLOOKUP($A247,'V2.5.2 Measures'!$C:$W,10,FALSE),"N/A")</f>
        <v>#REF!</v>
      </c>
      <c r="H247" s="7" t="e">
        <f>IF(VLOOKUP($A247,'V2.5.2 Measures'!$C:$W,14,FALSE)&lt;&gt; "", VLOOKUP($A247,'V2.5.2 Measures'!$C:$W,14,FALSE),"N/A")</f>
        <v>#REF!</v>
      </c>
      <c r="I247" s="7" t="e">
        <f>IF(VLOOKUP($A247,'V2.5.2 Measures'!$C:$W,15,FALSE)&lt;&gt; "", VLOOKUP($A247,'V2.5.2 Measures'!$C:$W,15,FALSE),"N/A")</f>
        <v>#REF!</v>
      </c>
      <c r="J247" s="7" t="e">
        <f>IF(VLOOKUP($A247,'V2.5.2 Measures'!$C:$W,16,FALSE)&lt;&gt; "", VLOOKUP($A247,'V2.5.2 Measures'!$C:$W,16,FALSE),"N/A")</f>
        <v>#REF!</v>
      </c>
      <c r="K247" s="7" t="e">
        <f>IF(VLOOKUP($A247,'V2.5.2 Measures'!$C:$W,17,FALSE)&lt;&gt; "", VLOOKUP($A247,'V2.5.2 Measures'!$C:$W,17,FALSE),"N/A")</f>
        <v>#REF!</v>
      </c>
      <c r="L247" s="7" t="e">
        <f>IF(VLOOKUP($A247,'V2.5.2 Measures'!$C:$W,18,FALSE)&lt;&gt; "", VLOOKUP($A247,'V2.5.2 Measures'!$C:$W,18,FALSE),"N/A")</f>
        <v>#REF!</v>
      </c>
      <c r="M247" s="7" t="e">
        <f>IF(VLOOKUP($A247,'V2.5.2 Measures'!$C:$W,19,FALSE)&lt;&gt; "", VLOOKUP($A247,'V2.5.2 Measures'!$C:$W,19,FALSE),"N/A")</f>
        <v>#REF!</v>
      </c>
      <c r="N247" s="7" t="e">
        <f>IF(VLOOKUP($A247,'V2.5.2 Measures'!$C:$W,20,FALSE)&lt;&gt; "", VLOOKUP($A247,'V2.5.2 Measures'!$C:$W,20,FALSE),"N/A")</f>
        <v>#REF!</v>
      </c>
      <c r="O247" s="7" t="e">
        <f>IF(VLOOKUP($A247,'V2.5.2 Measures'!$C:$W,21,FALSE)&lt;&gt; "", VLOOKUP($A247,'V2.5.2 Measures'!$C:$W,21,FALSE),"N/A")</f>
        <v>#REF!</v>
      </c>
      <c r="P247" s="7" t="e">
        <f>IF(VLOOKUP($A247,'V2.5.2 Measures'!$C:$W,22,FALSE)&lt;&gt; "", VLOOKUP($A247,'V2.5.2 Measures'!$C:$W,22,FALSE),"N/A")</f>
        <v>#REF!</v>
      </c>
      <c r="Q247" s="7" t="e">
        <f>IF(VLOOKUP($A247,'V2.5.2 Measures'!$C:$W,23,FALSE)&lt;&gt; "", VLOOKUP($A247,'V2.5.2 Measures'!$C:$W,23,FALSE),"N/A")</f>
        <v>#REF!</v>
      </c>
      <c r="R247" s="7" t="e">
        <f>IF(VLOOKUP($A247,'V2.5.2 Measures'!$C:$W,24,FALSE)&lt;&gt; "", VLOOKUP($A247,'V2.5.2 Measures'!$C:$W,24,FALSE),"N/A")</f>
        <v>#REF!</v>
      </c>
      <c r="S247" s="7" t="e">
        <f>IF(VLOOKUP($A247,'V2.5.2 Measures'!$C:$W,25,FALSE)&lt;&gt; "", VLOOKUP($A247,'V2.5.2 Measures'!$C:$W,25,FALSE),"N/A")</f>
        <v>#REF!</v>
      </c>
      <c r="T247" s="7" t="e">
        <f>IF(VLOOKUP($A247,'V2.5.2 Measures'!$C:$W,2,FALSE)&lt;&gt; "", VLOOKUP($A247,'V2.5.2 Measures'!$C:$W,2,FALSE),"N/A")</f>
        <v>#REF!</v>
      </c>
      <c r="U247" s="7" t="e">
        <f>IF(VLOOKUP($A247,'V2.5.2 Measures'!$C:$W,3,FALSE)&lt;&gt; "", VLOOKUP($A247,'V2.5.2 Measures'!$C:$W,3,FALSE),"N/A")</f>
        <v>#REF!</v>
      </c>
      <c r="V247" s="7" t="e">
        <f>IF(VLOOKUP($A247,'V2.5.2 Measures'!$C:$W,26,FALSE)&lt;&gt; "", VLOOKUP($A247,'V2.5.2 Measures'!$C:$W,26,FALSE),"N/A")</f>
        <v>#REF!</v>
      </c>
      <c r="W247" s="7" t="e">
        <f>IF(VLOOKUP($A247,'V2.5.2 Measures'!$C:$W,44,FALSE)&lt;&gt; "", VLOOKUP($A247,'V2.5.2 Measures'!$C:$W,44,FALSE),"N/A")</f>
        <v>#REF!</v>
      </c>
    </row>
    <row r="248" spans="1:23" x14ac:dyDescent="0.35">
      <c r="A248" s="7" t="e">
        <f>'V2.5.2 Measures'!#REF!</f>
        <v>#REF!</v>
      </c>
      <c r="B248" s="7" t="e">
        <f>VLOOKUP($A248,'V2.5.2 Measures'!$C:$W,6,FALSE)</f>
        <v>#REF!</v>
      </c>
      <c r="C248" s="7" t="e">
        <f>VLOOKUP($A248,'V2.5.2 Measures'!$C:$W,8,FALSE)</f>
        <v>#REF!</v>
      </c>
      <c r="D248" s="7" t="e">
        <f>IF(VLOOKUP($A248,'V2.5.2 Measures'!$C:$W,4,FALSE)="","",VLOOKUP($A248,'V2.5.2 Measures'!$C:$W,4,FALSE))</f>
        <v>#REF!</v>
      </c>
      <c r="E248" s="7" t="e">
        <f>IF((VLOOKUP($A248,'V2.5.2 Measures'!$C:$W,8,FALSE)&lt;&gt;"")*AND(VLOOKUP($A248,'V2.5.2 Measures'!$C:$W,8,FALSE)&lt;&gt;"TBD"),VLOOKUP($A248,'V2.5.2 Measures'!$C:$W,8,FALSE),"N/A")</f>
        <v>#REF!</v>
      </c>
      <c r="F248" s="7" t="e">
        <f>IF((VLOOKUP($A248,'V2.5.2 Measures'!$C:$W,9,FALSE)&lt;&gt;"")*AND(VLOOKUP($A248,'V2.5.2 Measures'!$C:$W,9,FALSE)&lt;&gt;"TBD"),VLOOKUP($A248,'V2.5.2 Measures'!$C:$W,9,FALSE),"N/A")</f>
        <v>#REF!</v>
      </c>
      <c r="G248" s="7" t="e">
        <f>IF((VLOOKUP($A248,'V2.5.2 Measures'!$C:$W,10,FALSE)&lt;&gt;"")*AND(VLOOKUP($A248,'V2.5.2 Measures'!$C:$W,10,FALSE)&lt;&gt;"TBD"),VLOOKUP($A248,'V2.5.2 Measures'!$C:$W,10,FALSE),"N/A")</f>
        <v>#REF!</v>
      </c>
      <c r="H248" s="7" t="e">
        <f>IF(VLOOKUP($A248,'V2.5.2 Measures'!$C:$W,14,FALSE)&lt;&gt; "", VLOOKUP($A248,'V2.5.2 Measures'!$C:$W,14,FALSE),"N/A")</f>
        <v>#REF!</v>
      </c>
      <c r="I248" s="7" t="e">
        <f>IF(VLOOKUP($A248,'V2.5.2 Measures'!$C:$W,15,FALSE)&lt;&gt; "", VLOOKUP($A248,'V2.5.2 Measures'!$C:$W,15,FALSE),"N/A")</f>
        <v>#REF!</v>
      </c>
      <c r="J248" s="7" t="e">
        <f>IF(VLOOKUP($A248,'V2.5.2 Measures'!$C:$W,16,FALSE)&lt;&gt; "", VLOOKUP($A248,'V2.5.2 Measures'!$C:$W,16,FALSE),"N/A")</f>
        <v>#REF!</v>
      </c>
      <c r="K248" s="7" t="e">
        <f>IF(VLOOKUP($A248,'V2.5.2 Measures'!$C:$W,17,FALSE)&lt;&gt; "", VLOOKUP($A248,'V2.5.2 Measures'!$C:$W,17,FALSE),"N/A")</f>
        <v>#REF!</v>
      </c>
      <c r="L248" s="7" t="e">
        <f>IF(VLOOKUP($A248,'V2.5.2 Measures'!$C:$W,18,FALSE)&lt;&gt; "", VLOOKUP($A248,'V2.5.2 Measures'!$C:$W,18,FALSE),"N/A")</f>
        <v>#REF!</v>
      </c>
      <c r="M248" s="7" t="e">
        <f>IF(VLOOKUP($A248,'V2.5.2 Measures'!$C:$W,19,FALSE)&lt;&gt; "", VLOOKUP($A248,'V2.5.2 Measures'!$C:$W,19,FALSE),"N/A")</f>
        <v>#REF!</v>
      </c>
      <c r="N248" s="7" t="e">
        <f>IF(VLOOKUP($A248,'V2.5.2 Measures'!$C:$W,20,FALSE)&lt;&gt; "", VLOOKUP($A248,'V2.5.2 Measures'!$C:$W,20,FALSE),"N/A")</f>
        <v>#REF!</v>
      </c>
      <c r="O248" s="7" t="e">
        <f>IF(VLOOKUP($A248,'V2.5.2 Measures'!$C:$W,21,FALSE)&lt;&gt; "", VLOOKUP($A248,'V2.5.2 Measures'!$C:$W,21,FALSE),"N/A")</f>
        <v>#REF!</v>
      </c>
      <c r="P248" s="7" t="e">
        <f>IF(VLOOKUP($A248,'V2.5.2 Measures'!$C:$W,22,FALSE)&lt;&gt; "", VLOOKUP($A248,'V2.5.2 Measures'!$C:$W,22,FALSE),"N/A")</f>
        <v>#REF!</v>
      </c>
      <c r="Q248" s="7" t="e">
        <f>IF(VLOOKUP($A248,'V2.5.2 Measures'!$C:$W,23,FALSE)&lt;&gt; "", VLOOKUP($A248,'V2.5.2 Measures'!$C:$W,23,FALSE),"N/A")</f>
        <v>#REF!</v>
      </c>
      <c r="R248" s="7" t="e">
        <f>IF(VLOOKUP($A248,'V2.5.2 Measures'!$C:$W,24,FALSE)&lt;&gt; "", VLOOKUP($A248,'V2.5.2 Measures'!$C:$W,24,FALSE),"N/A")</f>
        <v>#REF!</v>
      </c>
      <c r="S248" s="7" t="e">
        <f>IF(VLOOKUP($A248,'V2.5.2 Measures'!$C:$W,25,FALSE)&lt;&gt; "", VLOOKUP($A248,'V2.5.2 Measures'!$C:$W,25,FALSE),"N/A")</f>
        <v>#REF!</v>
      </c>
      <c r="T248" s="7" t="e">
        <f>IF(VLOOKUP($A248,'V2.5.2 Measures'!$C:$W,2,FALSE)&lt;&gt; "", VLOOKUP($A248,'V2.5.2 Measures'!$C:$W,2,FALSE),"N/A")</f>
        <v>#REF!</v>
      </c>
      <c r="U248" s="7" t="e">
        <f>IF(VLOOKUP($A248,'V2.5.2 Measures'!$C:$W,3,FALSE)&lt;&gt; "", VLOOKUP($A248,'V2.5.2 Measures'!$C:$W,3,FALSE),"N/A")</f>
        <v>#REF!</v>
      </c>
      <c r="V248" s="7" t="e">
        <f>IF(VLOOKUP($A248,'V2.5.2 Measures'!$C:$W,26,FALSE)&lt;&gt; "", VLOOKUP($A248,'V2.5.2 Measures'!$C:$W,26,FALSE),"N/A")</f>
        <v>#REF!</v>
      </c>
      <c r="W248" s="7" t="e">
        <f>IF(VLOOKUP($A248,'V2.5.2 Measures'!$C:$W,44,FALSE)&lt;&gt; "", VLOOKUP($A248,'V2.5.2 Measures'!$C:$W,44,FALSE),"N/A")</f>
        <v>#REF!</v>
      </c>
    </row>
    <row r="249" spans="1:23" x14ac:dyDescent="0.35">
      <c r="A249" s="7" t="e">
        <f>'V2.5.2 Measures'!#REF!</f>
        <v>#REF!</v>
      </c>
      <c r="B249" s="7" t="e">
        <f>VLOOKUP($A249,'V2.5.2 Measures'!$C:$W,6,FALSE)</f>
        <v>#REF!</v>
      </c>
      <c r="C249" s="7" t="e">
        <f>VLOOKUP($A249,'V2.5.2 Measures'!$C:$W,8,FALSE)</f>
        <v>#REF!</v>
      </c>
      <c r="D249" s="7" t="e">
        <f>IF(VLOOKUP($A249,'V2.5.2 Measures'!$C:$W,4,FALSE)="","",VLOOKUP($A249,'V2.5.2 Measures'!$C:$W,4,FALSE))</f>
        <v>#REF!</v>
      </c>
      <c r="E249" s="7" t="e">
        <f>IF((VLOOKUP($A249,'V2.5.2 Measures'!$C:$W,8,FALSE)&lt;&gt;"")*AND(VLOOKUP($A249,'V2.5.2 Measures'!$C:$W,8,FALSE)&lt;&gt;"TBD"),VLOOKUP($A249,'V2.5.2 Measures'!$C:$W,8,FALSE),"N/A")</f>
        <v>#REF!</v>
      </c>
      <c r="F249" s="7" t="e">
        <f>IF((VLOOKUP($A249,'V2.5.2 Measures'!$C:$W,9,FALSE)&lt;&gt;"")*AND(VLOOKUP($A249,'V2.5.2 Measures'!$C:$W,9,FALSE)&lt;&gt;"TBD"),VLOOKUP($A249,'V2.5.2 Measures'!$C:$W,9,FALSE),"N/A")</f>
        <v>#REF!</v>
      </c>
      <c r="G249" s="7" t="e">
        <f>IF((VLOOKUP($A249,'V2.5.2 Measures'!$C:$W,10,FALSE)&lt;&gt;"")*AND(VLOOKUP($A249,'V2.5.2 Measures'!$C:$W,10,FALSE)&lt;&gt;"TBD"),VLOOKUP($A249,'V2.5.2 Measures'!$C:$W,10,FALSE),"N/A")</f>
        <v>#REF!</v>
      </c>
      <c r="H249" s="7" t="e">
        <f>IF(VLOOKUP($A249,'V2.5.2 Measures'!$C:$W,14,FALSE)&lt;&gt; "", VLOOKUP($A249,'V2.5.2 Measures'!$C:$W,14,FALSE),"N/A")</f>
        <v>#REF!</v>
      </c>
      <c r="I249" s="7" t="e">
        <f>IF(VLOOKUP($A249,'V2.5.2 Measures'!$C:$W,15,FALSE)&lt;&gt; "", VLOOKUP($A249,'V2.5.2 Measures'!$C:$W,15,FALSE),"N/A")</f>
        <v>#REF!</v>
      </c>
      <c r="J249" s="7" t="e">
        <f>IF(VLOOKUP($A249,'V2.5.2 Measures'!$C:$W,16,FALSE)&lt;&gt; "", VLOOKUP($A249,'V2.5.2 Measures'!$C:$W,16,FALSE),"N/A")</f>
        <v>#REF!</v>
      </c>
      <c r="K249" s="7" t="e">
        <f>IF(VLOOKUP($A249,'V2.5.2 Measures'!$C:$W,17,FALSE)&lt;&gt; "", VLOOKUP($A249,'V2.5.2 Measures'!$C:$W,17,FALSE),"N/A")</f>
        <v>#REF!</v>
      </c>
      <c r="L249" s="7" t="e">
        <f>IF(VLOOKUP($A249,'V2.5.2 Measures'!$C:$W,18,FALSE)&lt;&gt; "", VLOOKUP($A249,'V2.5.2 Measures'!$C:$W,18,FALSE),"N/A")</f>
        <v>#REF!</v>
      </c>
      <c r="M249" s="7" t="e">
        <f>IF(VLOOKUP($A249,'V2.5.2 Measures'!$C:$W,19,FALSE)&lt;&gt; "", VLOOKUP($A249,'V2.5.2 Measures'!$C:$W,19,FALSE),"N/A")</f>
        <v>#REF!</v>
      </c>
      <c r="N249" s="7" t="e">
        <f>IF(VLOOKUP($A249,'V2.5.2 Measures'!$C:$W,20,FALSE)&lt;&gt; "", VLOOKUP($A249,'V2.5.2 Measures'!$C:$W,20,FALSE),"N/A")</f>
        <v>#REF!</v>
      </c>
      <c r="O249" s="7" t="e">
        <f>IF(VLOOKUP($A249,'V2.5.2 Measures'!$C:$W,21,FALSE)&lt;&gt; "", VLOOKUP($A249,'V2.5.2 Measures'!$C:$W,21,FALSE),"N/A")</f>
        <v>#REF!</v>
      </c>
      <c r="P249" s="7" t="e">
        <f>IF(VLOOKUP($A249,'V2.5.2 Measures'!$C:$W,22,FALSE)&lt;&gt; "", VLOOKUP($A249,'V2.5.2 Measures'!$C:$W,22,FALSE),"N/A")</f>
        <v>#REF!</v>
      </c>
      <c r="Q249" s="7" t="e">
        <f>IF(VLOOKUP($A249,'V2.5.2 Measures'!$C:$W,23,FALSE)&lt;&gt; "", VLOOKUP($A249,'V2.5.2 Measures'!$C:$W,23,FALSE),"N/A")</f>
        <v>#REF!</v>
      </c>
      <c r="R249" s="7" t="e">
        <f>IF(VLOOKUP($A249,'V2.5.2 Measures'!$C:$W,24,FALSE)&lt;&gt; "", VLOOKUP($A249,'V2.5.2 Measures'!$C:$W,24,FALSE),"N/A")</f>
        <v>#REF!</v>
      </c>
      <c r="S249" s="7" t="e">
        <f>IF(VLOOKUP($A249,'V2.5.2 Measures'!$C:$W,25,FALSE)&lt;&gt; "", VLOOKUP($A249,'V2.5.2 Measures'!$C:$W,25,FALSE),"N/A")</f>
        <v>#REF!</v>
      </c>
      <c r="T249" s="7" t="e">
        <f>IF(VLOOKUP($A249,'V2.5.2 Measures'!$C:$W,2,FALSE)&lt;&gt; "", VLOOKUP($A249,'V2.5.2 Measures'!$C:$W,2,FALSE),"N/A")</f>
        <v>#REF!</v>
      </c>
      <c r="U249" s="7" t="e">
        <f>IF(VLOOKUP($A249,'V2.5.2 Measures'!$C:$W,3,FALSE)&lt;&gt; "", VLOOKUP($A249,'V2.5.2 Measures'!$C:$W,3,FALSE),"N/A")</f>
        <v>#REF!</v>
      </c>
      <c r="V249" s="7" t="e">
        <f>IF(VLOOKUP($A249,'V2.5.2 Measures'!$C:$W,26,FALSE)&lt;&gt; "", VLOOKUP($A249,'V2.5.2 Measures'!$C:$W,26,FALSE),"N/A")</f>
        <v>#REF!</v>
      </c>
      <c r="W249" s="7" t="e">
        <f>IF(VLOOKUP($A249,'V2.5.2 Measures'!$C:$W,44,FALSE)&lt;&gt; "", VLOOKUP($A249,'V2.5.2 Measures'!$C:$W,44,FALSE),"N/A")</f>
        <v>#REF!</v>
      </c>
    </row>
    <row r="250" spans="1:23" x14ac:dyDescent="0.35">
      <c r="A250" s="7" t="e">
        <f>'V2.5.2 Measures'!#REF!</f>
        <v>#REF!</v>
      </c>
      <c r="B250" s="7" t="e">
        <f>VLOOKUP($A250,'V2.5.2 Measures'!$C:$W,6,FALSE)</f>
        <v>#REF!</v>
      </c>
      <c r="C250" s="7" t="e">
        <f>VLOOKUP($A250,'V2.5.2 Measures'!$C:$W,8,FALSE)</f>
        <v>#REF!</v>
      </c>
      <c r="D250" s="7" t="e">
        <f>IF(VLOOKUP($A250,'V2.5.2 Measures'!$C:$W,4,FALSE)="","",VLOOKUP($A250,'V2.5.2 Measures'!$C:$W,4,FALSE))</f>
        <v>#REF!</v>
      </c>
      <c r="E250" s="7" t="e">
        <f>IF((VLOOKUP($A250,'V2.5.2 Measures'!$C:$W,8,FALSE)&lt;&gt;"")*AND(VLOOKUP($A250,'V2.5.2 Measures'!$C:$W,8,FALSE)&lt;&gt;"TBD"),VLOOKUP($A250,'V2.5.2 Measures'!$C:$W,8,FALSE),"N/A")</f>
        <v>#REF!</v>
      </c>
      <c r="F250" s="7" t="e">
        <f>IF((VLOOKUP($A250,'V2.5.2 Measures'!$C:$W,9,FALSE)&lt;&gt;"")*AND(VLOOKUP($A250,'V2.5.2 Measures'!$C:$W,9,FALSE)&lt;&gt;"TBD"),VLOOKUP($A250,'V2.5.2 Measures'!$C:$W,9,FALSE),"N/A")</f>
        <v>#REF!</v>
      </c>
      <c r="G250" s="7" t="e">
        <f>IF((VLOOKUP($A250,'V2.5.2 Measures'!$C:$W,10,FALSE)&lt;&gt;"")*AND(VLOOKUP($A250,'V2.5.2 Measures'!$C:$W,10,FALSE)&lt;&gt;"TBD"),VLOOKUP($A250,'V2.5.2 Measures'!$C:$W,10,FALSE),"N/A")</f>
        <v>#REF!</v>
      </c>
      <c r="H250" s="7" t="e">
        <f>IF(VLOOKUP($A250,'V2.5.2 Measures'!$C:$W,14,FALSE)&lt;&gt; "", VLOOKUP($A250,'V2.5.2 Measures'!$C:$W,14,FALSE),"N/A")</f>
        <v>#REF!</v>
      </c>
      <c r="I250" s="7" t="e">
        <f>IF(VLOOKUP($A250,'V2.5.2 Measures'!$C:$W,15,FALSE)&lt;&gt; "", VLOOKUP($A250,'V2.5.2 Measures'!$C:$W,15,FALSE),"N/A")</f>
        <v>#REF!</v>
      </c>
      <c r="J250" s="7" t="e">
        <f>IF(VLOOKUP($A250,'V2.5.2 Measures'!$C:$W,16,FALSE)&lt;&gt; "", VLOOKUP($A250,'V2.5.2 Measures'!$C:$W,16,FALSE),"N/A")</f>
        <v>#REF!</v>
      </c>
      <c r="K250" s="7" t="e">
        <f>IF(VLOOKUP($A250,'V2.5.2 Measures'!$C:$W,17,FALSE)&lt;&gt; "", VLOOKUP($A250,'V2.5.2 Measures'!$C:$W,17,FALSE),"N/A")</f>
        <v>#REF!</v>
      </c>
      <c r="L250" s="7" t="e">
        <f>IF(VLOOKUP($A250,'V2.5.2 Measures'!$C:$W,18,FALSE)&lt;&gt; "", VLOOKUP($A250,'V2.5.2 Measures'!$C:$W,18,FALSE),"N/A")</f>
        <v>#REF!</v>
      </c>
      <c r="M250" s="7" t="e">
        <f>IF(VLOOKUP($A250,'V2.5.2 Measures'!$C:$W,19,FALSE)&lt;&gt; "", VLOOKUP($A250,'V2.5.2 Measures'!$C:$W,19,FALSE),"N/A")</f>
        <v>#REF!</v>
      </c>
      <c r="N250" s="7" t="e">
        <f>IF(VLOOKUP($A250,'V2.5.2 Measures'!$C:$W,20,FALSE)&lt;&gt; "", VLOOKUP($A250,'V2.5.2 Measures'!$C:$W,20,FALSE),"N/A")</f>
        <v>#REF!</v>
      </c>
      <c r="O250" s="7" t="e">
        <f>IF(VLOOKUP($A250,'V2.5.2 Measures'!$C:$W,21,FALSE)&lt;&gt; "", VLOOKUP($A250,'V2.5.2 Measures'!$C:$W,21,FALSE),"N/A")</f>
        <v>#REF!</v>
      </c>
      <c r="P250" s="7" t="e">
        <f>IF(VLOOKUP($A250,'V2.5.2 Measures'!$C:$W,22,FALSE)&lt;&gt; "", VLOOKUP($A250,'V2.5.2 Measures'!$C:$W,22,FALSE),"N/A")</f>
        <v>#REF!</v>
      </c>
      <c r="Q250" s="7" t="e">
        <f>IF(VLOOKUP($A250,'V2.5.2 Measures'!$C:$W,23,FALSE)&lt;&gt; "", VLOOKUP($A250,'V2.5.2 Measures'!$C:$W,23,FALSE),"N/A")</f>
        <v>#REF!</v>
      </c>
      <c r="R250" s="7" t="e">
        <f>IF(VLOOKUP($A250,'V2.5.2 Measures'!$C:$W,24,FALSE)&lt;&gt; "", VLOOKUP($A250,'V2.5.2 Measures'!$C:$W,24,FALSE),"N/A")</f>
        <v>#REF!</v>
      </c>
      <c r="S250" s="7" t="e">
        <f>IF(VLOOKUP($A250,'V2.5.2 Measures'!$C:$W,25,FALSE)&lt;&gt; "", VLOOKUP($A250,'V2.5.2 Measures'!$C:$W,25,FALSE),"N/A")</f>
        <v>#REF!</v>
      </c>
      <c r="T250" s="7" t="e">
        <f>IF(VLOOKUP($A250,'V2.5.2 Measures'!$C:$W,2,FALSE)&lt;&gt; "", VLOOKUP($A250,'V2.5.2 Measures'!$C:$W,2,FALSE),"N/A")</f>
        <v>#REF!</v>
      </c>
      <c r="U250" s="7" t="e">
        <f>IF(VLOOKUP($A250,'V2.5.2 Measures'!$C:$W,3,FALSE)&lt;&gt; "", VLOOKUP($A250,'V2.5.2 Measures'!$C:$W,3,FALSE),"N/A")</f>
        <v>#REF!</v>
      </c>
      <c r="V250" s="7" t="e">
        <f>IF(VLOOKUP($A250,'V2.5.2 Measures'!$C:$W,26,FALSE)&lt;&gt; "", VLOOKUP($A250,'V2.5.2 Measures'!$C:$W,26,FALSE),"N/A")</f>
        <v>#REF!</v>
      </c>
      <c r="W250" s="7" t="e">
        <f>IF(VLOOKUP($A250,'V2.5.2 Measures'!$C:$W,44,FALSE)&lt;&gt; "", VLOOKUP($A250,'V2.5.2 Measures'!$C:$W,44,FALSE),"N/A")</f>
        <v>#REF!</v>
      </c>
    </row>
    <row r="251" spans="1:23" x14ac:dyDescent="0.35">
      <c r="A251" s="7" t="e">
        <f>'V2.5.2 Measures'!#REF!</f>
        <v>#REF!</v>
      </c>
      <c r="B251" s="7" t="e">
        <f>VLOOKUP($A251,'V2.5.2 Measures'!$C:$W,6,FALSE)</f>
        <v>#REF!</v>
      </c>
      <c r="C251" s="7" t="e">
        <f>VLOOKUP($A251,'V2.5.2 Measures'!$C:$W,8,FALSE)</f>
        <v>#REF!</v>
      </c>
      <c r="D251" s="7" t="e">
        <f>IF(VLOOKUP($A251,'V2.5.2 Measures'!$C:$W,4,FALSE)="","",VLOOKUP($A251,'V2.5.2 Measures'!$C:$W,4,FALSE))</f>
        <v>#REF!</v>
      </c>
      <c r="E251" s="7" t="e">
        <f>IF((VLOOKUP($A251,'V2.5.2 Measures'!$C:$W,8,FALSE)&lt;&gt;"")*AND(VLOOKUP($A251,'V2.5.2 Measures'!$C:$W,8,FALSE)&lt;&gt;"TBD"),VLOOKUP($A251,'V2.5.2 Measures'!$C:$W,8,FALSE),"N/A")</f>
        <v>#REF!</v>
      </c>
      <c r="F251" s="7" t="e">
        <f>IF((VLOOKUP($A251,'V2.5.2 Measures'!$C:$W,9,FALSE)&lt;&gt;"")*AND(VLOOKUP($A251,'V2.5.2 Measures'!$C:$W,9,FALSE)&lt;&gt;"TBD"),VLOOKUP($A251,'V2.5.2 Measures'!$C:$W,9,FALSE),"N/A")</f>
        <v>#REF!</v>
      </c>
      <c r="G251" s="7" t="e">
        <f>IF((VLOOKUP($A251,'V2.5.2 Measures'!$C:$W,10,FALSE)&lt;&gt;"")*AND(VLOOKUP($A251,'V2.5.2 Measures'!$C:$W,10,FALSE)&lt;&gt;"TBD"),VLOOKUP($A251,'V2.5.2 Measures'!$C:$W,10,FALSE),"N/A")</f>
        <v>#REF!</v>
      </c>
      <c r="H251" s="7" t="e">
        <f>IF(VLOOKUP($A251,'V2.5.2 Measures'!$C:$W,14,FALSE)&lt;&gt; "", VLOOKUP($A251,'V2.5.2 Measures'!$C:$W,14,FALSE),"N/A")</f>
        <v>#REF!</v>
      </c>
      <c r="I251" s="7" t="e">
        <f>IF(VLOOKUP($A251,'V2.5.2 Measures'!$C:$W,15,FALSE)&lt;&gt; "", VLOOKUP($A251,'V2.5.2 Measures'!$C:$W,15,FALSE),"N/A")</f>
        <v>#REF!</v>
      </c>
      <c r="J251" s="7" t="e">
        <f>IF(VLOOKUP($A251,'V2.5.2 Measures'!$C:$W,16,FALSE)&lt;&gt; "", VLOOKUP($A251,'V2.5.2 Measures'!$C:$W,16,FALSE),"N/A")</f>
        <v>#REF!</v>
      </c>
      <c r="K251" s="7" t="e">
        <f>IF(VLOOKUP($A251,'V2.5.2 Measures'!$C:$W,17,FALSE)&lt;&gt; "", VLOOKUP($A251,'V2.5.2 Measures'!$C:$W,17,FALSE),"N/A")</f>
        <v>#REF!</v>
      </c>
      <c r="L251" s="7" t="e">
        <f>IF(VLOOKUP($A251,'V2.5.2 Measures'!$C:$W,18,FALSE)&lt;&gt; "", VLOOKUP($A251,'V2.5.2 Measures'!$C:$W,18,FALSE),"N/A")</f>
        <v>#REF!</v>
      </c>
      <c r="M251" s="7" t="e">
        <f>IF(VLOOKUP($A251,'V2.5.2 Measures'!$C:$W,19,FALSE)&lt;&gt; "", VLOOKUP($A251,'V2.5.2 Measures'!$C:$W,19,FALSE),"N/A")</f>
        <v>#REF!</v>
      </c>
      <c r="N251" s="7" t="e">
        <f>IF(VLOOKUP($A251,'V2.5.2 Measures'!$C:$W,20,FALSE)&lt;&gt; "", VLOOKUP($A251,'V2.5.2 Measures'!$C:$W,20,FALSE),"N/A")</f>
        <v>#REF!</v>
      </c>
      <c r="O251" s="7" t="e">
        <f>IF(VLOOKUP($A251,'V2.5.2 Measures'!$C:$W,21,FALSE)&lt;&gt; "", VLOOKUP($A251,'V2.5.2 Measures'!$C:$W,21,FALSE),"N/A")</f>
        <v>#REF!</v>
      </c>
      <c r="P251" s="7" t="e">
        <f>IF(VLOOKUP($A251,'V2.5.2 Measures'!$C:$W,22,FALSE)&lt;&gt; "", VLOOKUP($A251,'V2.5.2 Measures'!$C:$W,22,FALSE),"N/A")</f>
        <v>#REF!</v>
      </c>
      <c r="Q251" s="7" t="e">
        <f>IF(VLOOKUP($A251,'V2.5.2 Measures'!$C:$W,23,FALSE)&lt;&gt; "", VLOOKUP($A251,'V2.5.2 Measures'!$C:$W,23,FALSE),"N/A")</f>
        <v>#REF!</v>
      </c>
      <c r="R251" s="7" t="e">
        <f>IF(VLOOKUP($A251,'V2.5.2 Measures'!$C:$W,24,FALSE)&lt;&gt; "", VLOOKUP($A251,'V2.5.2 Measures'!$C:$W,24,FALSE),"N/A")</f>
        <v>#REF!</v>
      </c>
      <c r="S251" s="7" t="e">
        <f>IF(VLOOKUP($A251,'V2.5.2 Measures'!$C:$W,25,FALSE)&lt;&gt; "", VLOOKUP($A251,'V2.5.2 Measures'!$C:$W,25,FALSE),"N/A")</f>
        <v>#REF!</v>
      </c>
      <c r="T251" s="7" t="e">
        <f>IF(VLOOKUP($A251,'V2.5.2 Measures'!$C:$W,2,FALSE)&lt;&gt; "", VLOOKUP($A251,'V2.5.2 Measures'!$C:$W,2,FALSE),"N/A")</f>
        <v>#REF!</v>
      </c>
      <c r="U251" s="7" t="e">
        <f>IF(VLOOKUP($A251,'V2.5.2 Measures'!$C:$W,3,FALSE)&lt;&gt; "", VLOOKUP($A251,'V2.5.2 Measures'!$C:$W,3,FALSE),"N/A")</f>
        <v>#REF!</v>
      </c>
      <c r="V251" s="7" t="e">
        <f>IF(VLOOKUP($A251,'V2.5.2 Measures'!$C:$W,26,FALSE)&lt;&gt; "", VLOOKUP($A251,'V2.5.2 Measures'!$C:$W,26,FALSE),"N/A")</f>
        <v>#REF!</v>
      </c>
      <c r="W251" s="7" t="e">
        <f>IF(VLOOKUP($A251,'V2.5.2 Measures'!$C:$W,44,FALSE)&lt;&gt; "", VLOOKUP($A251,'V2.5.2 Measures'!$C:$W,44,FALSE),"N/A")</f>
        <v>#REF!</v>
      </c>
    </row>
    <row r="252" spans="1:23" x14ac:dyDescent="0.35">
      <c r="A252" s="7" t="e">
        <f>'V2.5.2 Measures'!#REF!</f>
        <v>#REF!</v>
      </c>
      <c r="B252" s="7" t="e">
        <f>VLOOKUP($A252,'V2.5.2 Measures'!$C:$W,6,FALSE)</f>
        <v>#REF!</v>
      </c>
      <c r="C252" s="7" t="e">
        <f>VLOOKUP($A252,'V2.5.2 Measures'!$C:$W,8,FALSE)</f>
        <v>#REF!</v>
      </c>
      <c r="D252" s="7" t="e">
        <f>IF(VLOOKUP($A252,'V2.5.2 Measures'!$C:$W,4,FALSE)="","",VLOOKUP($A252,'V2.5.2 Measures'!$C:$W,4,FALSE))</f>
        <v>#REF!</v>
      </c>
      <c r="E252" s="7" t="e">
        <f>IF((VLOOKUP($A252,'V2.5.2 Measures'!$C:$W,8,FALSE)&lt;&gt;"")*AND(VLOOKUP($A252,'V2.5.2 Measures'!$C:$W,8,FALSE)&lt;&gt;"TBD"),VLOOKUP($A252,'V2.5.2 Measures'!$C:$W,8,FALSE),"N/A")</f>
        <v>#REF!</v>
      </c>
      <c r="F252" s="7" t="e">
        <f>IF((VLOOKUP($A252,'V2.5.2 Measures'!$C:$W,9,FALSE)&lt;&gt;"")*AND(VLOOKUP($A252,'V2.5.2 Measures'!$C:$W,9,FALSE)&lt;&gt;"TBD"),VLOOKUP($A252,'V2.5.2 Measures'!$C:$W,9,FALSE),"N/A")</f>
        <v>#REF!</v>
      </c>
      <c r="G252" s="7" t="e">
        <f>IF((VLOOKUP($A252,'V2.5.2 Measures'!$C:$W,10,FALSE)&lt;&gt;"")*AND(VLOOKUP($A252,'V2.5.2 Measures'!$C:$W,10,FALSE)&lt;&gt;"TBD"),VLOOKUP($A252,'V2.5.2 Measures'!$C:$W,10,FALSE),"N/A")</f>
        <v>#REF!</v>
      </c>
      <c r="H252" s="7" t="e">
        <f>IF(VLOOKUP($A252,'V2.5.2 Measures'!$C:$W,14,FALSE)&lt;&gt; "", VLOOKUP($A252,'V2.5.2 Measures'!$C:$W,14,FALSE),"N/A")</f>
        <v>#REF!</v>
      </c>
      <c r="I252" s="7" t="e">
        <f>IF(VLOOKUP($A252,'V2.5.2 Measures'!$C:$W,15,FALSE)&lt;&gt; "", VLOOKUP($A252,'V2.5.2 Measures'!$C:$W,15,FALSE),"N/A")</f>
        <v>#REF!</v>
      </c>
      <c r="J252" s="7" t="e">
        <f>IF(VLOOKUP($A252,'V2.5.2 Measures'!$C:$W,16,FALSE)&lt;&gt; "", VLOOKUP($A252,'V2.5.2 Measures'!$C:$W,16,FALSE),"N/A")</f>
        <v>#REF!</v>
      </c>
      <c r="K252" s="7" t="e">
        <f>IF(VLOOKUP($A252,'V2.5.2 Measures'!$C:$W,17,FALSE)&lt;&gt; "", VLOOKUP($A252,'V2.5.2 Measures'!$C:$W,17,FALSE),"N/A")</f>
        <v>#REF!</v>
      </c>
      <c r="L252" s="7" t="e">
        <f>IF(VLOOKUP($A252,'V2.5.2 Measures'!$C:$W,18,FALSE)&lt;&gt; "", VLOOKUP($A252,'V2.5.2 Measures'!$C:$W,18,FALSE),"N/A")</f>
        <v>#REF!</v>
      </c>
      <c r="M252" s="7" t="e">
        <f>IF(VLOOKUP($A252,'V2.5.2 Measures'!$C:$W,19,FALSE)&lt;&gt; "", VLOOKUP($A252,'V2.5.2 Measures'!$C:$W,19,FALSE),"N/A")</f>
        <v>#REF!</v>
      </c>
      <c r="N252" s="7" t="e">
        <f>IF(VLOOKUP($A252,'V2.5.2 Measures'!$C:$W,20,FALSE)&lt;&gt; "", VLOOKUP($A252,'V2.5.2 Measures'!$C:$W,20,FALSE),"N/A")</f>
        <v>#REF!</v>
      </c>
      <c r="O252" s="7" t="e">
        <f>IF(VLOOKUP($A252,'V2.5.2 Measures'!$C:$W,21,FALSE)&lt;&gt; "", VLOOKUP($A252,'V2.5.2 Measures'!$C:$W,21,FALSE),"N/A")</f>
        <v>#REF!</v>
      </c>
      <c r="P252" s="7" t="e">
        <f>IF(VLOOKUP($A252,'V2.5.2 Measures'!$C:$W,22,FALSE)&lt;&gt; "", VLOOKUP($A252,'V2.5.2 Measures'!$C:$W,22,FALSE),"N/A")</f>
        <v>#REF!</v>
      </c>
      <c r="Q252" s="7" t="e">
        <f>IF(VLOOKUP($A252,'V2.5.2 Measures'!$C:$W,23,FALSE)&lt;&gt; "", VLOOKUP($A252,'V2.5.2 Measures'!$C:$W,23,FALSE),"N/A")</f>
        <v>#REF!</v>
      </c>
      <c r="R252" s="7" t="e">
        <f>IF(VLOOKUP($A252,'V2.5.2 Measures'!$C:$W,24,FALSE)&lt;&gt; "", VLOOKUP($A252,'V2.5.2 Measures'!$C:$W,24,FALSE),"N/A")</f>
        <v>#REF!</v>
      </c>
      <c r="S252" s="7" t="e">
        <f>IF(VLOOKUP($A252,'V2.5.2 Measures'!$C:$W,25,FALSE)&lt;&gt; "", VLOOKUP($A252,'V2.5.2 Measures'!$C:$W,25,FALSE),"N/A")</f>
        <v>#REF!</v>
      </c>
      <c r="T252" s="7" t="e">
        <f>IF(VLOOKUP($A252,'V2.5.2 Measures'!$C:$W,2,FALSE)&lt;&gt; "", VLOOKUP($A252,'V2.5.2 Measures'!$C:$W,2,FALSE),"N/A")</f>
        <v>#REF!</v>
      </c>
      <c r="U252" s="7" t="e">
        <f>IF(VLOOKUP($A252,'V2.5.2 Measures'!$C:$W,3,FALSE)&lt;&gt; "", VLOOKUP($A252,'V2.5.2 Measures'!$C:$W,3,FALSE),"N/A")</f>
        <v>#REF!</v>
      </c>
      <c r="V252" s="7" t="e">
        <f>IF(VLOOKUP($A252,'V2.5.2 Measures'!$C:$W,26,FALSE)&lt;&gt; "", VLOOKUP($A252,'V2.5.2 Measures'!$C:$W,26,FALSE),"N/A")</f>
        <v>#REF!</v>
      </c>
      <c r="W252" s="7" t="e">
        <f>IF(VLOOKUP($A252,'V2.5.2 Measures'!$C:$W,44,FALSE)&lt;&gt; "", VLOOKUP($A252,'V2.5.2 Measures'!$C:$W,44,FALSE),"N/A")</f>
        <v>#REF!</v>
      </c>
    </row>
    <row r="253" spans="1:23" x14ac:dyDescent="0.35">
      <c r="A253" s="7" t="e">
        <f>'V2.5.2 Measures'!#REF!</f>
        <v>#REF!</v>
      </c>
      <c r="B253" s="7" t="e">
        <f>VLOOKUP($A253,'V2.5.2 Measures'!$C:$W,6,FALSE)</f>
        <v>#REF!</v>
      </c>
      <c r="C253" s="7" t="e">
        <f>VLOOKUP($A253,'V2.5.2 Measures'!$C:$W,8,FALSE)</f>
        <v>#REF!</v>
      </c>
      <c r="D253" s="7" t="e">
        <f>IF(VLOOKUP($A253,'V2.5.2 Measures'!$C:$W,4,FALSE)="","",VLOOKUP($A253,'V2.5.2 Measures'!$C:$W,4,FALSE))</f>
        <v>#REF!</v>
      </c>
      <c r="E253" s="7" t="e">
        <f>IF((VLOOKUP($A253,'V2.5.2 Measures'!$C:$W,8,FALSE)&lt;&gt;"")*AND(VLOOKUP($A253,'V2.5.2 Measures'!$C:$W,8,FALSE)&lt;&gt;"TBD"),VLOOKUP($A253,'V2.5.2 Measures'!$C:$W,8,FALSE),"N/A")</f>
        <v>#REF!</v>
      </c>
      <c r="F253" s="7" t="e">
        <f>IF((VLOOKUP($A253,'V2.5.2 Measures'!$C:$W,9,FALSE)&lt;&gt;"")*AND(VLOOKUP($A253,'V2.5.2 Measures'!$C:$W,9,FALSE)&lt;&gt;"TBD"),VLOOKUP($A253,'V2.5.2 Measures'!$C:$W,9,FALSE),"N/A")</f>
        <v>#REF!</v>
      </c>
      <c r="G253" s="7" t="e">
        <f>IF((VLOOKUP($A253,'V2.5.2 Measures'!$C:$W,10,FALSE)&lt;&gt;"")*AND(VLOOKUP($A253,'V2.5.2 Measures'!$C:$W,10,FALSE)&lt;&gt;"TBD"),VLOOKUP($A253,'V2.5.2 Measures'!$C:$W,10,FALSE),"N/A")</f>
        <v>#REF!</v>
      </c>
      <c r="H253" s="7" t="e">
        <f>IF(VLOOKUP($A253,'V2.5.2 Measures'!$C:$W,14,FALSE)&lt;&gt; "", VLOOKUP($A253,'V2.5.2 Measures'!$C:$W,14,FALSE),"N/A")</f>
        <v>#REF!</v>
      </c>
      <c r="I253" s="7" t="e">
        <f>IF(VLOOKUP($A253,'V2.5.2 Measures'!$C:$W,15,FALSE)&lt;&gt; "", VLOOKUP($A253,'V2.5.2 Measures'!$C:$W,15,FALSE),"N/A")</f>
        <v>#REF!</v>
      </c>
      <c r="J253" s="7" t="e">
        <f>IF(VLOOKUP($A253,'V2.5.2 Measures'!$C:$W,16,FALSE)&lt;&gt; "", VLOOKUP($A253,'V2.5.2 Measures'!$C:$W,16,FALSE),"N/A")</f>
        <v>#REF!</v>
      </c>
      <c r="K253" s="7" t="e">
        <f>IF(VLOOKUP($A253,'V2.5.2 Measures'!$C:$W,17,FALSE)&lt;&gt; "", VLOOKUP($A253,'V2.5.2 Measures'!$C:$W,17,FALSE),"N/A")</f>
        <v>#REF!</v>
      </c>
      <c r="L253" s="7" t="e">
        <f>IF(VLOOKUP($A253,'V2.5.2 Measures'!$C:$W,18,FALSE)&lt;&gt; "", VLOOKUP($A253,'V2.5.2 Measures'!$C:$W,18,FALSE),"N/A")</f>
        <v>#REF!</v>
      </c>
      <c r="M253" s="7" t="e">
        <f>IF(VLOOKUP($A253,'V2.5.2 Measures'!$C:$W,19,FALSE)&lt;&gt; "", VLOOKUP($A253,'V2.5.2 Measures'!$C:$W,19,FALSE),"N/A")</f>
        <v>#REF!</v>
      </c>
      <c r="N253" s="7" t="e">
        <f>IF(VLOOKUP($A253,'V2.5.2 Measures'!$C:$W,20,FALSE)&lt;&gt; "", VLOOKUP($A253,'V2.5.2 Measures'!$C:$W,20,FALSE),"N/A")</f>
        <v>#REF!</v>
      </c>
      <c r="O253" s="7" t="e">
        <f>IF(VLOOKUP($A253,'V2.5.2 Measures'!$C:$W,21,FALSE)&lt;&gt; "", VLOOKUP($A253,'V2.5.2 Measures'!$C:$W,21,FALSE),"N/A")</f>
        <v>#REF!</v>
      </c>
      <c r="P253" s="7" t="e">
        <f>IF(VLOOKUP($A253,'V2.5.2 Measures'!$C:$W,22,FALSE)&lt;&gt; "", VLOOKUP($A253,'V2.5.2 Measures'!$C:$W,22,FALSE),"N/A")</f>
        <v>#REF!</v>
      </c>
      <c r="Q253" s="7" t="e">
        <f>IF(VLOOKUP($A253,'V2.5.2 Measures'!$C:$W,23,FALSE)&lt;&gt; "", VLOOKUP($A253,'V2.5.2 Measures'!$C:$W,23,FALSE),"N/A")</f>
        <v>#REF!</v>
      </c>
      <c r="R253" s="7" t="e">
        <f>IF(VLOOKUP($A253,'V2.5.2 Measures'!$C:$W,24,FALSE)&lt;&gt; "", VLOOKUP($A253,'V2.5.2 Measures'!$C:$W,24,FALSE),"N/A")</f>
        <v>#REF!</v>
      </c>
      <c r="S253" s="7" t="e">
        <f>IF(VLOOKUP($A253,'V2.5.2 Measures'!$C:$W,25,FALSE)&lt;&gt; "", VLOOKUP($A253,'V2.5.2 Measures'!$C:$W,25,FALSE),"N/A")</f>
        <v>#REF!</v>
      </c>
      <c r="T253" s="7" t="e">
        <f>IF(VLOOKUP($A253,'V2.5.2 Measures'!$C:$W,2,FALSE)&lt;&gt; "", VLOOKUP($A253,'V2.5.2 Measures'!$C:$W,2,FALSE),"N/A")</f>
        <v>#REF!</v>
      </c>
      <c r="U253" s="7" t="e">
        <f>IF(VLOOKUP($A253,'V2.5.2 Measures'!$C:$W,3,FALSE)&lt;&gt; "", VLOOKUP($A253,'V2.5.2 Measures'!$C:$W,3,FALSE),"N/A")</f>
        <v>#REF!</v>
      </c>
      <c r="V253" s="7" t="e">
        <f>IF(VLOOKUP($A253,'V2.5.2 Measures'!$C:$W,26,FALSE)&lt;&gt; "", VLOOKUP($A253,'V2.5.2 Measures'!$C:$W,26,FALSE),"N/A")</f>
        <v>#REF!</v>
      </c>
      <c r="W253" s="7" t="e">
        <f>IF(VLOOKUP($A253,'V2.5.2 Measures'!$C:$W,44,FALSE)&lt;&gt; "", VLOOKUP($A253,'V2.5.2 Measures'!$C:$W,44,FALSE),"N/A")</f>
        <v>#REF!</v>
      </c>
    </row>
    <row r="254" spans="1:23" x14ac:dyDescent="0.35">
      <c r="A254" s="7" t="e">
        <f>'V2.5.2 Measures'!#REF!</f>
        <v>#REF!</v>
      </c>
      <c r="B254" s="7" t="e">
        <f>VLOOKUP($A254,'V2.5.2 Measures'!$C:$W,6,FALSE)</f>
        <v>#REF!</v>
      </c>
      <c r="C254" s="7" t="e">
        <f>VLOOKUP($A254,'V2.5.2 Measures'!$C:$W,8,FALSE)</f>
        <v>#REF!</v>
      </c>
      <c r="D254" s="7" t="e">
        <f>IF(VLOOKUP($A254,'V2.5.2 Measures'!$C:$W,4,FALSE)="","",VLOOKUP($A254,'V2.5.2 Measures'!$C:$W,4,FALSE))</f>
        <v>#REF!</v>
      </c>
      <c r="E254" s="7" t="e">
        <f>IF((VLOOKUP($A254,'V2.5.2 Measures'!$C:$W,8,FALSE)&lt;&gt;"")*AND(VLOOKUP($A254,'V2.5.2 Measures'!$C:$W,8,FALSE)&lt;&gt;"TBD"),VLOOKUP($A254,'V2.5.2 Measures'!$C:$W,8,FALSE),"N/A")</f>
        <v>#REF!</v>
      </c>
      <c r="F254" s="7" t="e">
        <f>IF((VLOOKUP($A254,'V2.5.2 Measures'!$C:$W,9,FALSE)&lt;&gt;"")*AND(VLOOKUP($A254,'V2.5.2 Measures'!$C:$W,9,FALSE)&lt;&gt;"TBD"),VLOOKUP($A254,'V2.5.2 Measures'!$C:$W,9,FALSE),"N/A")</f>
        <v>#REF!</v>
      </c>
      <c r="G254" s="7" t="e">
        <f>IF((VLOOKUP($A254,'V2.5.2 Measures'!$C:$W,10,FALSE)&lt;&gt;"")*AND(VLOOKUP($A254,'V2.5.2 Measures'!$C:$W,10,FALSE)&lt;&gt;"TBD"),VLOOKUP($A254,'V2.5.2 Measures'!$C:$W,10,FALSE),"N/A")</f>
        <v>#REF!</v>
      </c>
      <c r="H254" s="7" t="e">
        <f>IF(VLOOKUP($A254,'V2.5.2 Measures'!$C:$W,14,FALSE)&lt;&gt; "", VLOOKUP($A254,'V2.5.2 Measures'!$C:$W,14,FALSE),"N/A")</f>
        <v>#REF!</v>
      </c>
      <c r="I254" s="7" t="e">
        <f>IF(VLOOKUP($A254,'V2.5.2 Measures'!$C:$W,15,FALSE)&lt;&gt; "", VLOOKUP($A254,'V2.5.2 Measures'!$C:$W,15,FALSE),"N/A")</f>
        <v>#REF!</v>
      </c>
      <c r="J254" s="7" t="e">
        <f>IF(VLOOKUP($A254,'V2.5.2 Measures'!$C:$W,16,FALSE)&lt;&gt; "", VLOOKUP($A254,'V2.5.2 Measures'!$C:$W,16,FALSE),"N/A")</f>
        <v>#REF!</v>
      </c>
      <c r="K254" s="7" t="e">
        <f>IF(VLOOKUP($A254,'V2.5.2 Measures'!$C:$W,17,FALSE)&lt;&gt; "", VLOOKUP($A254,'V2.5.2 Measures'!$C:$W,17,FALSE),"N/A")</f>
        <v>#REF!</v>
      </c>
      <c r="L254" s="7" t="e">
        <f>IF(VLOOKUP($A254,'V2.5.2 Measures'!$C:$W,18,FALSE)&lt;&gt; "", VLOOKUP($A254,'V2.5.2 Measures'!$C:$W,18,FALSE),"N/A")</f>
        <v>#REF!</v>
      </c>
      <c r="M254" s="7" t="e">
        <f>IF(VLOOKUP($A254,'V2.5.2 Measures'!$C:$W,19,FALSE)&lt;&gt; "", VLOOKUP($A254,'V2.5.2 Measures'!$C:$W,19,FALSE),"N/A")</f>
        <v>#REF!</v>
      </c>
      <c r="N254" s="7" t="e">
        <f>IF(VLOOKUP($A254,'V2.5.2 Measures'!$C:$W,20,FALSE)&lt;&gt; "", VLOOKUP($A254,'V2.5.2 Measures'!$C:$W,20,FALSE),"N/A")</f>
        <v>#REF!</v>
      </c>
      <c r="O254" s="7" t="e">
        <f>IF(VLOOKUP($A254,'V2.5.2 Measures'!$C:$W,21,FALSE)&lt;&gt; "", VLOOKUP($A254,'V2.5.2 Measures'!$C:$W,21,FALSE),"N/A")</f>
        <v>#REF!</v>
      </c>
      <c r="P254" s="7" t="e">
        <f>IF(VLOOKUP($A254,'V2.5.2 Measures'!$C:$W,22,FALSE)&lt;&gt; "", VLOOKUP($A254,'V2.5.2 Measures'!$C:$W,22,FALSE),"N/A")</f>
        <v>#REF!</v>
      </c>
      <c r="Q254" s="7" t="e">
        <f>IF(VLOOKUP($A254,'V2.5.2 Measures'!$C:$W,23,FALSE)&lt;&gt; "", VLOOKUP($A254,'V2.5.2 Measures'!$C:$W,23,FALSE),"N/A")</f>
        <v>#REF!</v>
      </c>
      <c r="R254" s="7" t="e">
        <f>IF(VLOOKUP($A254,'V2.5.2 Measures'!$C:$W,24,FALSE)&lt;&gt; "", VLOOKUP($A254,'V2.5.2 Measures'!$C:$W,24,FALSE),"N/A")</f>
        <v>#REF!</v>
      </c>
      <c r="S254" s="7" t="e">
        <f>IF(VLOOKUP($A254,'V2.5.2 Measures'!$C:$W,25,FALSE)&lt;&gt; "", VLOOKUP($A254,'V2.5.2 Measures'!$C:$W,25,FALSE),"N/A")</f>
        <v>#REF!</v>
      </c>
      <c r="T254" s="7" t="e">
        <f>IF(VLOOKUP($A254,'V2.5.2 Measures'!$C:$W,2,FALSE)&lt;&gt; "", VLOOKUP($A254,'V2.5.2 Measures'!$C:$W,2,FALSE),"N/A")</f>
        <v>#REF!</v>
      </c>
      <c r="U254" s="7" t="e">
        <f>IF(VLOOKUP($A254,'V2.5.2 Measures'!$C:$W,3,FALSE)&lt;&gt; "", VLOOKUP($A254,'V2.5.2 Measures'!$C:$W,3,FALSE),"N/A")</f>
        <v>#REF!</v>
      </c>
      <c r="V254" s="7" t="e">
        <f>IF(VLOOKUP($A254,'V2.5.2 Measures'!$C:$W,26,FALSE)&lt;&gt; "", VLOOKUP($A254,'V2.5.2 Measures'!$C:$W,26,FALSE),"N/A")</f>
        <v>#REF!</v>
      </c>
      <c r="W254" s="7" t="e">
        <f>IF(VLOOKUP($A254,'V2.5.2 Measures'!$C:$W,44,FALSE)&lt;&gt; "", VLOOKUP($A254,'V2.5.2 Measures'!$C:$W,44,FALSE),"N/A")</f>
        <v>#REF!</v>
      </c>
    </row>
    <row r="255" spans="1:23" x14ac:dyDescent="0.35">
      <c r="A255" s="7" t="e">
        <f>'V2.5.2 Measures'!#REF!</f>
        <v>#REF!</v>
      </c>
      <c r="B255" s="7" t="e">
        <f>VLOOKUP($A255,'V2.5.2 Measures'!$C:$W,6,FALSE)</f>
        <v>#REF!</v>
      </c>
      <c r="C255" s="7" t="e">
        <f>VLOOKUP($A255,'V2.5.2 Measures'!$C:$W,8,FALSE)</f>
        <v>#REF!</v>
      </c>
      <c r="D255" s="7" t="e">
        <f>IF(VLOOKUP($A255,'V2.5.2 Measures'!$C:$W,4,FALSE)="","",VLOOKUP($A255,'V2.5.2 Measures'!$C:$W,4,FALSE))</f>
        <v>#REF!</v>
      </c>
      <c r="E255" s="7" t="e">
        <f>IF((VLOOKUP($A255,'V2.5.2 Measures'!$C:$W,8,FALSE)&lt;&gt;"")*AND(VLOOKUP($A255,'V2.5.2 Measures'!$C:$W,8,FALSE)&lt;&gt;"TBD"),VLOOKUP($A255,'V2.5.2 Measures'!$C:$W,8,FALSE),"N/A")</f>
        <v>#REF!</v>
      </c>
      <c r="F255" s="7" t="e">
        <f>IF((VLOOKUP($A255,'V2.5.2 Measures'!$C:$W,9,FALSE)&lt;&gt;"")*AND(VLOOKUP($A255,'V2.5.2 Measures'!$C:$W,9,FALSE)&lt;&gt;"TBD"),VLOOKUP($A255,'V2.5.2 Measures'!$C:$W,9,FALSE),"N/A")</f>
        <v>#REF!</v>
      </c>
      <c r="G255" s="7" t="e">
        <f>IF((VLOOKUP($A255,'V2.5.2 Measures'!$C:$W,10,FALSE)&lt;&gt;"")*AND(VLOOKUP($A255,'V2.5.2 Measures'!$C:$W,10,FALSE)&lt;&gt;"TBD"),VLOOKUP($A255,'V2.5.2 Measures'!$C:$W,10,FALSE),"N/A")</f>
        <v>#REF!</v>
      </c>
      <c r="H255" s="7" t="e">
        <f>IF(VLOOKUP($A255,'V2.5.2 Measures'!$C:$W,14,FALSE)&lt;&gt; "", VLOOKUP($A255,'V2.5.2 Measures'!$C:$W,14,FALSE),"N/A")</f>
        <v>#REF!</v>
      </c>
      <c r="I255" s="7" t="e">
        <f>IF(VLOOKUP($A255,'V2.5.2 Measures'!$C:$W,15,FALSE)&lt;&gt; "", VLOOKUP($A255,'V2.5.2 Measures'!$C:$W,15,FALSE),"N/A")</f>
        <v>#REF!</v>
      </c>
      <c r="J255" s="7" t="e">
        <f>IF(VLOOKUP($A255,'V2.5.2 Measures'!$C:$W,16,FALSE)&lt;&gt; "", VLOOKUP($A255,'V2.5.2 Measures'!$C:$W,16,FALSE),"N/A")</f>
        <v>#REF!</v>
      </c>
      <c r="K255" s="7" t="e">
        <f>IF(VLOOKUP($A255,'V2.5.2 Measures'!$C:$W,17,FALSE)&lt;&gt; "", VLOOKUP($A255,'V2.5.2 Measures'!$C:$W,17,FALSE),"N/A")</f>
        <v>#REF!</v>
      </c>
      <c r="L255" s="7" t="e">
        <f>IF(VLOOKUP($A255,'V2.5.2 Measures'!$C:$W,18,FALSE)&lt;&gt; "", VLOOKUP($A255,'V2.5.2 Measures'!$C:$W,18,FALSE),"N/A")</f>
        <v>#REF!</v>
      </c>
      <c r="M255" s="7" t="e">
        <f>IF(VLOOKUP($A255,'V2.5.2 Measures'!$C:$W,19,FALSE)&lt;&gt; "", VLOOKUP($A255,'V2.5.2 Measures'!$C:$W,19,FALSE),"N/A")</f>
        <v>#REF!</v>
      </c>
      <c r="N255" s="7" t="e">
        <f>IF(VLOOKUP($A255,'V2.5.2 Measures'!$C:$W,20,FALSE)&lt;&gt; "", VLOOKUP($A255,'V2.5.2 Measures'!$C:$W,20,FALSE),"N/A")</f>
        <v>#REF!</v>
      </c>
      <c r="O255" s="7" t="e">
        <f>IF(VLOOKUP($A255,'V2.5.2 Measures'!$C:$W,21,FALSE)&lt;&gt; "", VLOOKUP($A255,'V2.5.2 Measures'!$C:$W,21,FALSE),"N/A")</f>
        <v>#REF!</v>
      </c>
      <c r="P255" s="7" t="e">
        <f>IF(VLOOKUP($A255,'V2.5.2 Measures'!$C:$W,22,FALSE)&lt;&gt; "", VLOOKUP($A255,'V2.5.2 Measures'!$C:$W,22,FALSE),"N/A")</f>
        <v>#REF!</v>
      </c>
      <c r="Q255" s="7" t="e">
        <f>IF(VLOOKUP($A255,'V2.5.2 Measures'!$C:$W,23,FALSE)&lt;&gt; "", VLOOKUP($A255,'V2.5.2 Measures'!$C:$W,23,FALSE),"N/A")</f>
        <v>#REF!</v>
      </c>
      <c r="R255" s="7" t="e">
        <f>IF(VLOOKUP($A255,'V2.5.2 Measures'!$C:$W,24,FALSE)&lt;&gt; "", VLOOKUP($A255,'V2.5.2 Measures'!$C:$W,24,FALSE),"N/A")</f>
        <v>#REF!</v>
      </c>
      <c r="S255" s="7" t="e">
        <f>IF(VLOOKUP($A255,'V2.5.2 Measures'!$C:$W,25,FALSE)&lt;&gt; "", VLOOKUP($A255,'V2.5.2 Measures'!$C:$W,25,FALSE),"N/A")</f>
        <v>#REF!</v>
      </c>
      <c r="T255" s="7" t="e">
        <f>IF(VLOOKUP($A255,'V2.5.2 Measures'!$C:$W,2,FALSE)&lt;&gt; "", VLOOKUP($A255,'V2.5.2 Measures'!$C:$W,2,FALSE),"N/A")</f>
        <v>#REF!</v>
      </c>
      <c r="U255" s="7" t="e">
        <f>IF(VLOOKUP($A255,'V2.5.2 Measures'!$C:$W,3,FALSE)&lt;&gt; "", VLOOKUP($A255,'V2.5.2 Measures'!$C:$W,3,FALSE),"N/A")</f>
        <v>#REF!</v>
      </c>
      <c r="V255" s="7" t="e">
        <f>IF(VLOOKUP($A255,'V2.5.2 Measures'!$C:$W,26,FALSE)&lt;&gt; "", VLOOKUP($A255,'V2.5.2 Measures'!$C:$W,26,FALSE),"N/A")</f>
        <v>#REF!</v>
      </c>
      <c r="W255" s="7" t="e">
        <f>IF(VLOOKUP($A255,'V2.5.2 Measures'!$C:$W,44,FALSE)&lt;&gt; "", VLOOKUP($A255,'V2.5.2 Measures'!$C:$W,44,FALSE),"N/A")</f>
        <v>#REF!</v>
      </c>
    </row>
    <row r="256" spans="1:23" x14ac:dyDescent="0.35">
      <c r="A256" s="7" t="e">
        <f>'V2.5.2 Measures'!#REF!</f>
        <v>#REF!</v>
      </c>
      <c r="B256" s="7" t="e">
        <f>VLOOKUP($A256,'V2.5.2 Measures'!$C:$W,6,FALSE)</f>
        <v>#REF!</v>
      </c>
      <c r="C256" s="7" t="e">
        <f>VLOOKUP($A256,'V2.5.2 Measures'!$C:$W,8,FALSE)</f>
        <v>#REF!</v>
      </c>
      <c r="D256" s="7" t="e">
        <f>IF(VLOOKUP($A256,'V2.5.2 Measures'!$C:$W,4,FALSE)="","",VLOOKUP($A256,'V2.5.2 Measures'!$C:$W,4,FALSE))</f>
        <v>#REF!</v>
      </c>
      <c r="E256" s="7" t="e">
        <f>IF((VLOOKUP($A256,'V2.5.2 Measures'!$C:$W,8,FALSE)&lt;&gt;"")*AND(VLOOKUP($A256,'V2.5.2 Measures'!$C:$W,8,FALSE)&lt;&gt;"TBD"),VLOOKUP($A256,'V2.5.2 Measures'!$C:$W,8,FALSE),"N/A")</f>
        <v>#REF!</v>
      </c>
      <c r="F256" s="7" t="e">
        <f>IF((VLOOKUP($A256,'V2.5.2 Measures'!$C:$W,9,FALSE)&lt;&gt;"")*AND(VLOOKUP($A256,'V2.5.2 Measures'!$C:$W,9,FALSE)&lt;&gt;"TBD"),VLOOKUP($A256,'V2.5.2 Measures'!$C:$W,9,FALSE),"N/A")</f>
        <v>#REF!</v>
      </c>
      <c r="G256" s="7" t="e">
        <f>IF((VLOOKUP($A256,'V2.5.2 Measures'!$C:$W,10,FALSE)&lt;&gt;"")*AND(VLOOKUP($A256,'V2.5.2 Measures'!$C:$W,10,FALSE)&lt;&gt;"TBD"),VLOOKUP($A256,'V2.5.2 Measures'!$C:$W,10,FALSE),"N/A")</f>
        <v>#REF!</v>
      </c>
      <c r="H256" s="7" t="e">
        <f>IF(VLOOKUP($A256,'V2.5.2 Measures'!$C:$W,14,FALSE)&lt;&gt; "", VLOOKUP($A256,'V2.5.2 Measures'!$C:$W,14,FALSE),"N/A")</f>
        <v>#REF!</v>
      </c>
      <c r="I256" s="7" t="e">
        <f>IF(VLOOKUP($A256,'V2.5.2 Measures'!$C:$W,15,FALSE)&lt;&gt; "", VLOOKUP($A256,'V2.5.2 Measures'!$C:$W,15,FALSE),"N/A")</f>
        <v>#REF!</v>
      </c>
      <c r="J256" s="7" t="e">
        <f>IF(VLOOKUP($A256,'V2.5.2 Measures'!$C:$W,16,FALSE)&lt;&gt; "", VLOOKUP($A256,'V2.5.2 Measures'!$C:$W,16,FALSE),"N/A")</f>
        <v>#REF!</v>
      </c>
      <c r="K256" s="7" t="e">
        <f>IF(VLOOKUP($A256,'V2.5.2 Measures'!$C:$W,17,FALSE)&lt;&gt; "", VLOOKUP($A256,'V2.5.2 Measures'!$C:$W,17,FALSE),"N/A")</f>
        <v>#REF!</v>
      </c>
      <c r="L256" s="7" t="e">
        <f>IF(VLOOKUP($A256,'V2.5.2 Measures'!$C:$W,18,FALSE)&lt;&gt; "", VLOOKUP($A256,'V2.5.2 Measures'!$C:$W,18,FALSE),"N/A")</f>
        <v>#REF!</v>
      </c>
      <c r="M256" s="7" t="e">
        <f>IF(VLOOKUP($A256,'V2.5.2 Measures'!$C:$W,19,FALSE)&lt;&gt; "", VLOOKUP($A256,'V2.5.2 Measures'!$C:$W,19,FALSE),"N/A")</f>
        <v>#REF!</v>
      </c>
      <c r="N256" s="7" t="e">
        <f>IF(VLOOKUP($A256,'V2.5.2 Measures'!$C:$W,20,FALSE)&lt;&gt; "", VLOOKUP($A256,'V2.5.2 Measures'!$C:$W,20,FALSE),"N/A")</f>
        <v>#REF!</v>
      </c>
      <c r="O256" s="7" t="e">
        <f>IF(VLOOKUP($A256,'V2.5.2 Measures'!$C:$W,21,FALSE)&lt;&gt; "", VLOOKUP($A256,'V2.5.2 Measures'!$C:$W,21,FALSE),"N/A")</f>
        <v>#REF!</v>
      </c>
      <c r="P256" s="7" t="e">
        <f>IF(VLOOKUP($A256,'V2.5.2 Measures'!$C:$W,22,FALSE)&lt;&gt; "", VLOOKUP($A256,'V2.5.2 Measures'!$C:$W,22,FALSE),"N/A")</f>
        <v>#REF!</v>
      </c>
      <c r="Q256" s="7" t="e">
        <f>IF(VLOOKUP($A256,'V2.5.2 Measures'!$C:$W,23,FALSE)&lt;&gt; "", VLOOKUP($A256,'V2.5.2 Measures'!$C:$W,23,FALSE),"N/A")</f>
        <v>#REF!</v>
      </c>
      <c r="R256" s="7" t="e">
        <f>IF(VLOOKUP($A256,'V2.5.2 Measures'!$C:$W,24,FALSE)&lt;&gt; "", VLOOKUP($A256,'V2.5.2 Measures'!$C:$W,24,FALSE),"N/A")</f>
        <v>#REF!</v>
      </c>
      <c r="S256" s="7" t="e">
        <f>IF(VLOOKUP($A256,'V2.5.2 Measures'!$C:$W,25,FALSE)&lt;&gt; "", VLOOKUP($A256,'V2.5.2 Measures'!$C:$W,25,FALSE),"N/A")</f>
        <v>#REF!</v>
      </c>
      <c r="T256" s="7" t="e">
        <f>IF(VLOOKUP($A256,'V2.5.2 Measures'!$C:$W,2,FALSE)&lt;&gt; "", VLOOKUP($A256,'V2.5.2 Measures'!$C:$W,2,FALSE),"N/A")</f>
        <v>#REF!</v>
      </c>
      <c r="U256" s="7" t="e">
        <f>IF(VLOOKUP($A256,'V2.5.2 Measures'!$C:$W,3,FALSE)&lt;&gt; "", VLOOKUP($A256,'V2.5.2 Measures'!$C:$W,3,FALSE),"N/A")</f>
        <v>#REF!</v>
      </c>
      <c r="V256" s="7" t="e">
        <f>IF(VLOOKUP($A256,'V2.5.2 Measures'!$C:$W,26,FALSE)&lt;&gt; "", VLOOKUP($A256,'V2.5.2 Measures'!$C:$W,26,FALSE),"N/A")</f>
        <v>#REF!</v>
      </c>
      <c r="W256" s="7" t="e">
        <f>IF(VLOOKUP($A256,'V2.5.2 Measures'!$C:$W,44,FALSE)&lt;&gt; "", VLOOKUP($A256,'V2.5.2 Measures'!$C:$W,44,FALSE),"N/A")</f>
        <v>#REF!</v>
      </c>
    </row>
    <row r="257" spans="1:23" x14ac:dyDescent="0.35">
      <c r="A257" s="7" t="e">
        <f>'V2.5.2 Measures'!#REF!</f>
        <v>#REF!</v>
      </c>
      <c r="B257" s="7" t="e">
        <f>VLOOKUP($A257,'V2.5.2 Measures'!$C:$W,6,FALSE)</f>
        <v>#REF!</v>
      </c>
      <c r="C257" s="7" t="e">
        <f>VLOOKUP($A257,'V2.5.2 Measures'!$C:$W,8,FALSE)</f>
        <v>#REF!</v>
      </c>
      <c r="D257" s="7" t="e">
        <f>IF(VLOOKUP($A257,'V2.5.2 Measures'!$C:$W,4,FALSE)="","",VLOOKUP($A257,'V2.5.2 Measures'!$C:$W,4,FALSE))</f>
        <v>#REF!</v>
      </c>
      <c r="E257" s="7" t="e">
        <f>IF((VLOOKUP($A257,'V2.5.2 Measures'!$C:$W,8,FALSE)&lt;&gt;"")*AND(VLOOKUP($A257,'V2.5.2 Measures'!$C:$W,8,FALSE)&lt;&gt;"TBD"),VLOOKUP($A257,'V2.5.2 Measures'!$C:$W,8,FALSE),"N/A")</f>
        <v>#REF!</v>
      </c>
      <c r="F257" s="7" t="e">
        <f>IF((VLOOKUP($A257,'V2.5.2 Measures'!$C:$W,9,FALSE)&lt;&gt;"")*AND(VLOOKUP($A257,'V2.5.2 Measures'!$C:$W,9,FALSE)&lt;&gt;"TBD"),VLOOKUP($A257,'V2.5.2 Measures'!$C:$W,9,FALSE),"N/A")</f>
        <v>#REF!</v>
      </c>
      <c r="G257" s="7" t="e">
        <f>IF((VLOOKUP($A257,'V2.5.2 Measures'!$C:$W,10,FALSE)&lt;&gt;"")*AND(VLOOKUP($A257,'V2.5.2 Measures'!$C:$W,10,FALSE)&lt;&gt;"TBD"),VLOOKUP($A257,'V2.5.2 Measures'!$C:$W,10,FALSE),"N/A")</f>
        <v>#REF!</v>
      </c>
      <c r="H257" s="7" t="e">
        <f>IF(VLOOKUP($A257,'V2.5.2 Measures'!$C:$W,14,FALSE)&lt;&gt; "", VLOOKUP($A257,'V2.5.2 Measures'!$C:$W,14,FALSE),"N/A")</f>
        <v>#REF!</v>
      </c>
      <c r="I257" s="7" t="e">
        <f>IF(VLOOKUP($A257,'V2.5.2 Measures'!$C:$W,15,FALSE)&lt;&gt; "", VLOOKUP($A257,'V2.5.2 Measures'!$C:$W,15,FALSE),"N/A")</f>
        <v>#REF!</v>
      </c>
      <c r="J257" s="7" t="e">
        <f>IF(VLOOKUP($A257,'V2.5.2 Measures'!$C:$W,16,FALSE)&lt;&gt; "", VLOOKUP($A257,'V2.5.2 Measures'!$C:$W,16,FALSE),"N/A")</f>
        <v>#REF!</v>
      </c>
      <c r="K257" s="7" t="e">
        <f>IF(VLOOKUP($A257,'V2.5.2 Measures'!$C:$W,17,FALSE)&lt;&gt; "", VLOOKUP($A257,'V2.5.2 Measures'!$C:$W,17,FALSE),"N/A")</f>
        <v>#REF!</v>
      </c>
      <c r="L257" s="7" t="e">
        <f>IF(VLOOKUP($A257,'V2.5.2 Measures'!$C:$W,18,FALSE)&lt;&gt; "", VLOOKUP($A257,'V2.5.2 Measures'!$C:$W,18,FALSE),"N/A")</f>
        <v>#REF!</v>
      </c>
      <c r="M257" s="7" t="e">
        <f>IF(VLOOKUP($A257,'V2.5.2 Measures'!$C:$W,19,FALSE)&lt;&gt; "", VLOOKUP($A257,'V2.5.2 Measures'!$C:$W,19,FALSE),"N/A")</f>
        <v>#REF!</v>
      </c>
      <c r="N257" s="7" t="e">
        <f>IF(VLOOKUP($A257,'V2.5.2 Measures'!$C:$W,20,FALSE)&lt;&gt; "", VLOOKUP($A257,'V2.5.2 Measures'!$C:$W,20,FALSE),"N/A")</f>
        <v>#REF!</v>
      </c>
      <c r="O257" s="7" t="e">
        <f>IF(VLOOKUP($A257,'V2.5.2 Measures'!$C:$W,21,FALSE)&lt;&gt; "", VLOOKUP($A257,'V2.5.2 Measures'!$C:$W,21,FALSE),"N/A")</f>
        <v>#REF!</v>
      </c>
      <c r="P257" s="7" t="e">
        <f>IF(VLOOKUP($A257,'V2.5.2 Measures'!$C:$W,22,FALSE)&lt;&gt; "", VLOOKUP($A257,'V2.5.2 Measures'!$C:$W,22,FALSE),"N/A")</f>
        <v>#REF!</v>
      </c>
      <c r="Q257" s="7" t="e">
        <f>IF(VLOOKUP($A257,'V2.5.2 Measures'!$C:$W,23,FALSE)&lt;&gt; "", VLOOKUP($A257,'V2.5.2 Measures'!$C:$W,23,FALSE),"N/A")</f>
        <v>#REF!</v>
      </c>
      <c r="R257" s="7" t="e">
        <f>IF(VLOOKUP($A257,'V2.5.2 Measures'!$C:$W,24,FALSE)&lt;&gt; "", VLOOKUP($A257,'V2.5.2 Measures'!$C:$W,24,FALSE),"N/A")</f>
        <v>#REF!</v>
      </c>
      <c r="S257" s="7" t="e">
        <f>IF(VLOOKUP($A257,'V2.5.2 Measures'!$C:$W,25,FALSE)&lt;&gt; "", VLOOKUP($A257,'V2.5.2 Measures'!$C:$W,25,FALSE),"N/A")</f>
        <v>#REF!</v>
      </c>
      <c r="T257" s="7" t="e">
        <f>IF(VLOOKUP($A257,'V2.5.2 Measures'!$C:$W,2,FALSE)&lt;&gt; "", VLOOKUP($A257,'V2.5.2 Measures'!$C:$W,2,FALSE),"N/A")</f>
        <v>#REF!</v>
      </c>
      <c r="U257" s="7" t="e">
        <f>IF(VLOOKUP($A257,'V2.5.2 Measures'!$C:$W,3,FALSE)&lt;&gt; "", VLOOKUP($A257,'V2.5.2 Measures'!$C:$W,3,FALSE),"N/A")</f>
        <v>#REF!</v>
      </c>
      <c r="V257" s="7" t="e">
        <f>IF(VLOOKUP($A257,'V2.5.2 Measures'!$C:$W,26,FALSE)&lt;&gt; "", VLOOKUP($A257,'V2.5.2 Measures'!$C:$W,26,FALSE),"N/A")</f>
        <v>#REF!</v>
      </c>
      <c r="W257" s="7" t="e">
        <f>IF(VLOOKUP($A257,'V2.5.2 Measures'!$C:$W,44,FALSE)&lt;&gt; "", VLOOKUP($A257,'V2.5.2 Measures'!$C:$W,44,FALSE),"N/A")</f>
        <v>#REF!</v>
      </c>
    </row>
    <row r="258" spans="1:23" x14ac:dyDescent="0.35">
      <c r="A258" s="7" t="e">
        <f>'V2.5.2 Measures'!#REF!</f>
        <v>#REF!</v>
      </c>
      <c r="B258" s="7" t="e">
        <f>VLOOKUP($A258,'V2.5.2 Measures'!$C:$W,6,FALSE)</f>
        <v>#REF!</v>
      </c>
      <c r="C258" s="7" t="e">
        <f>VLOOKUP($A258,'V2.5.2 Measures'!$C:$W,8,FALSE)</f>
        <v>#REF!</v>
      </c>
      <c r="D258" s="7" t="e">
        <f>IF(VLOOKUP($A258,'V2.5.2 Measures'!$C:$W,4,FALSE)="","",VLOOKUP($A258,'V2.5.2 Measures'!$C:$W,4,FALSE))</f>
        <v>#REF!</v>
      </c>
      <c r="E258" s="7" t="e">
        <f>IF((VLOOKUP($A258,'V2.5.2 Measures'!$C:$W,8,FALSE)&lt;&gt;"")*AND(VLOOKUP($A258,'V2.5.2 Measures'!$C:$W,8,FALSE)&lt;&gt;"TBD"),VLOOKUP($A258,'V2.5.2 Measures'!$C:$W,8,FALSE),"N/A")</f>
        <v>#REF!</v>
      </c>
      <c r="F258" s="7" t="e">
        <f>IF((VLOOKUP($A258,'V2.5.2 Measures'!$C:$W,9,FALSE)&lt;&gt;"")*AND(VLOOKUP($A258,'V2.5.2 Measures'!$C:$W,9,FALSE)&lt;&gt;"TBD"),VLOOKUP($A258,'V2.5.2 Measures'!$C:$W,9,FALSE),"N/A")</f>
        <v>#REF!</v>
      </c>
      <c r="G258" s="7" t="e">
        <f>IF((VLOOKUP($A258,'V2.5.2 Measures'!$C:$W,10,FALSE)&lt;&gt;"")*AND(VLOOKUP($A258,'V2.5.2 Measures'!$C:$W,10,FALSE)&lt;&gt;"TBD"),VLOOKUP($A258,'V2.5.2 Measures'!$C:$W,10,FALSE),"N/A")</f>
        <v>#REF!</v>
      </c>
      <c r="H258" s="7" t="e">
        <f>IF(VLOOKUP($A258,'V2.5.2 Measures'!$C:$W,14,FALSE)&lt;&gt; "", VLOOKUP($A258,'V2.5.2 Measures'!$C:$W,14,FALSE),"N/A")</f>
        <v>#REF!</v>
      </c>
      <c r="I258" s="7" t="e">
        <f>IF(VLOOKUP($A258,'V2.5.2 Measures'!$C:$W,15,FALSE)&lt;&gt; "", VLOOKUP($A258,'V2.5.2 Measures'!$C:$W,15,FALSE),"N/A")</f>
        <v>#REF!</v>
      </c>
      <c r="J258" s="7" t="e">
        <f>IF(VLOOKUP($A258,'V2.5.2 Measures'!$C:$W,16,FALSE)&lt;&gt; "", VLOOKUP($A258,'V2.5.2 Measures'!$C:$W,16,FALSE),"N/A")</f>
        <v>#REF!</v>
      </c>
      <c r="K258" s="7" t="e">
        <f>IF(VLOOKUP($A258,'V2.5.2 Measures'!$C:$W,17,FALSE)&lt;&gt; "", VLOOKUP($A258,'V2.5.2 Measures'!$C:$W,17,FALSE),"N/A")</f>
        <v>#REF!</v>
      </c>
      <c r="L258" s="7" t="e">
        <f>IF(VLOOKUP($A258,'V2.5.2 Measures'!$C:$W,18,FALSE)&lt;&gt; "", VLOOKUP($A258,'V2.5.2 Measures'!$C:$W,18,FALSE),"N/A")</f>
        <v>#REF!</v>
      </c>
      <c r="M258" s="7" t="e">
        <f>IF(VLOOKUP($A258,'V2.5.2 Measures'!$C:$W,19,FALSE)&lt;&gt; "", VLOOKUP($A258,'V2.5.2 Measures'!$C:$W,19,FALSE),"N/A")</f>
        <v>#REF!</v>
      </c>
      <c r="N258" s="7" t="e">
        <f>IF(VLOOKUP($A258,'V2.5.2 Measures'!$C:$W,20,FALSE)&lt;&gt; "", VLOOKUP($A258,'V2.5.2 Measures'!$C:$W,20,FALSE),"N/A")</f>
        <v>#REF!</v>
      </c>
      <c r="O258" s="7" t="e">
        <f>IF(VLOOKUP($A258,'V2.5.2 Measures'!$C:$W,21,FALSE)&lt;&gt; "", VLOOKUP($A258,'V2.5.2 Measures'!$C:$W,21,FALSE),"N/A")</f>
        <v>#REF!</v>
      </c>
      <c r="P258" s="7" t="e">
        <f>IF(VLOOKUP($A258,'V2.5.2 Measures'!$C:$W,22,FALSE)&lt;&gt; "", VLOOKUP($A258,'V2.5.2 Measures'!$C:$W,22,FALSE),"N/A")</f>
        <v>#REF!</v>
      </c>
      <c r="Q258" s="7" t="e">
        <f>IF(VLOOKUP($A258,'V2.5.2 Measures'!$C:$W,23,FALSE)&lt;&gt; "", VLOOKUP($A258,'V2.5.2 Measures'!$C:$W,23,FALSE),"N/A")</f>
        <v>#REF!</v>
      </c>
      <c r="R258" s="7" t="e">
        <f>IF(VLOOKUP($A258,'V2.5.2 Measures'!$C:$W,24,FALSE)&lt;&gt; "", VLOOKUP($A258,'V2.5.2 Measures'!$C:$W,24,FALSE),"N/A")</f>
        <v>#REF!</v>
      </c>
      <c r="S258" s="7" t="e">
        <f>IF(VLOOKUP($A258,'V2.5.2 Measures'!$C:$W,25,FALSE)&lt;&gt; "", VLOOKUP($A258,'V2.5.2 Measures'!$C:$W,25,FALSE),"N/A")</f>
        <v>#REF!</v>
      </c>
      <c r="T258" s="7" t="e">
        <f>IF(VLOOKUP($A258,'V2.5.2 Measures'!$C:$W,2,FALSE)&lt;&gt; "", VLOOKUP($A258,'V2.5.2 Measures'!$C:$W,2,FALSE),"N/A")</f>
        <v>#REF!</v>
      </c>
      <c r="U258" s="7" t="e">
        <f>IF(VLOOKUP($A258,'V2.5.2 Measures'!$C:$W,3,FALSE)&lt;&gt; "", VLOOKUP($A258,'V2.5.2 Measures'!$C:$W,3,FALSE),"N/A")</f>
        <v>#REF!</v>
      </c>
      <c r="V258" s="7" t="e">
        <f>IF(VLOOKUP($A258,'V2.5.2 Measures'!$C:$W,26,FALSE)&lt;&gt; "", VLOOKUP($A258,'V2.5.2 Measures'!$C:$W,26,FALSE),"N/A")</f>
        <v>#REF!</v>
      </c>
      <c r="W258" s="7" t="e">
        <f>IF(VLOOKUP($A258,'V2.5.2 Measures'!$C:$W,44,FALSE)&lt;&gt; "", VLOOKUP($A258,'V2.5.2 Measures'!$C:$W,44,FALSE),"N/A")</f>
        <v>#REF!</v>
      </c>
    </row>
    <row r="259" spans="1:23" x14ac:dyDescent="0.35">
      <c r="A259" s="7" t="e">
        <f>'V2.5.2 Measures'!#REF!</f>
        <v>#REF!</v>
      </c>
      <c r="B259" s="7" t="e">
        <f>VLOOKUP($A259,'V2.5.2 Measures'!$C:$W,6,FALSE)</f>
        <v>#REF!</v>
      </c>
      <c r="C259" s="7" t="e">
        <f>VLOOKUP($A259,'V2.5.2 Measures'!$C:$W,8,FALSE)</f>
        <v>#REF!</v>
      </c>
      <c r="D259" s="7" t="e">
        <f>IF(VLOOKUP($A259,'V2.5.2 Measures'!$C:$W,4,FALSE)="","",VLOOKUP($A259,'V2.5.2 Measures'!$C:$W,4,FALSE))</f>
        <v>#REF!</v>
      </c>
      <c r="E259" s="7" t="e">
        <f>IF((VLOOKUP($A259,'V2.5.2 Measures'!$C:$W,8,FALSE)&lt;&gt;"")*AND(VLOOKUP($A259,'V2.5.2 Measures'!$C:$W,8,FALSE)&lt;&gt;"TBD"),VLOOKUP($A259,'V2.5.2 Measures'!$C:$W,8,FALSE),"N/A")</f>
        <v>#REF!</v>
      </c>
      <c r="F259" s="7" t="e">
        <f>IF((VLOOKUP($A259,'V2.5.2 Measures'!$C:$W,9,FALSE)&lt;&gt;"")*AND(VLOOKUP($A259,'V2.5.2 Measures'!$C:$W,9,FALSE)&lt;&gt;"TBD"),VLOOKUP($A259,'V2.5.2 Measures'!$C:$W,9,FALSE),"N/A")</f>
        <v>#REF!</v>
      </c>
      <c r="G259" s="7" t="e">
        <f>IF((VLOOKUP($A259,'V2.5.2 Measures'!$C:$W,10,FALSE)&lt;&gt;"")*AND(VLOOKUP($A259,'V2.5.2 Measures'!$C:$W,10,FALSE)&lt;&gt;"TBD"),VLOOKUP($A259,'V2.5.2 Measures'!$C:$W,10,FALSE),"N/A")</f>
        <v>#REF!</v>
      </c>
      <c r="H259" s="7" t="e">
        <f>IF(VLOOKUP($A259,'V2.5.2 Measures'!$C:$W,14,FALSE)&lt;&gt; "", VLOOKUP($A259,'V2.5.2 Measures'!$C:$W,14,FALSE),"N/A")</f>
        <v>#REF!</v>
      </c>
      <c r="I259" s="7" t="e">
        <f>IF(VLOOKUP($A259,'V2.5.2 Measures'!$C:$W,15,FALSE)&lt;&gt; "", VLOOKUP($A259,'V2.5.2 Measures'!$C:$W,15,FALSE),"N/A")</f>
        <v>#REF!</v>
      </c>
      <c r="J259" s="7" t="e">
        <f>IF(VLOOKUP($A259,'V2.5.2 Measures'!$C:$W,16,FALSE)&lt;&gt; "", VLOOKUP($A259,'V2.5.2 Measures'!$C:$W,16,FALSE),"N/A")</f>
        <v>#REF!</v>
      </c>
      <c r="K259" s="7" t="e">
        <f>IF(VLOOKUP($A259,'V2.5.2 Measures'!$C:$W,17,FALSE)&lt;&gt; "", VLOOKUP($A259,'V2.5.2 Measures'!$C:$W,17,FALSE),"N/A")</f>
        <v>#REF!</v>
      </c>
      <c r="L259" s="7" t="e">
        <f>IF(VLOOKUP($A259,'V2.5.2 Measures'!$C:$W,18,FALSE)&lt;&gt; "", VLOOKUP($A259,'V2.5.2 Measures'!$C:$W,18,FALSE),"N/A")</f>
        <v>#REF!</v>
      </c>
      <c r="M259" s="7" t="e">
        <f>IF(VLOOKUP($A259,'V2.5.2 Measures'!$C:$W,19,FALSE)&lt;&gt; "", VLOOKUP($A259,'V2.5.2 Measures'!$C:$W,19,FALSE),"N/A")</f>
        <v>#REF!</v>
      </c>
      <c r="N259" s="7" t="e">
        <f>IF(VLOOKUP($A259,'V2.5.2 Measures'!$C:$W,20,FALSE)&lt;&gt; "", VLOOKUP($A259,'V2.5.2 Measures'!$C:$W,20,FALSE),"N/A")</f>
        <v>#REF!</v>
      </c>
      <c r="O259" s="7" t="e">
        <f>IF(VLOOKUP($A259,'V2.5.2 Measures'!$C:$W,21,FALSE)&lt;&gt; "", VLOOKUP($A259,'V2.5.2 Measures'!$C:$W,21,FALSE),"N/A")</f>
        <v>#REF!</v>
      </c>
      <c r="P259" s="7" t="e">
        <f>IF(VLOOKUP($A259,'V2.5.2 Measures'!$C:$W,22,FALSE)&lt;&gt; "", VLOOKUP($A259,'V2.5.2 Measures'!$C:$W,22,FALSE),"N/A")</f>
        <v>#REF!</v>
      </c>
      <c r="Q259" s="7" t="e">
        <f>IF(VLOOKUP($A259,'V2.5.2 Measures'!$C:$W,23,FALSE)&lt;&gt; "", VLOOKUP($A259,'V2.5.2 Measures'!$C:$W,23,FALSE),"N/A")</f>
        <v>#REF!</v>
      </c>
      <c r="R259" s="7" t="e">
        <f>IF(VLOOKUP($A259,'V2.5.2 Measures'!$C:$W,24,FALSE)&lt;&gt; "", VLOOKUP($A259,'V2.5.2 Measures'!$C:$W,24,FALSE),"N/A")</f>
        <v>#REF!</v>
      </c>
      <c r="S259" s="7" t="e">
        <f>IF(VLOOKUP($A259,'V2.5.2 Measures'!$C:$W,25,FALSE)&lt;&gt; "", VLOOKUP($A259,'V2.5.2 Measures'!$C:$W,25,FALSE),"N/A")</f>
        <v>#REF!</v>
      </c>
      <c r="T259" s="7" t="e">
        <f>IF(VLOOKUP($A259,'V2.5.2 Measures'!$C:$W,2,FALSE)&lt;&gt; "", VLOOKUP($A259,'V2.5.2 Measures'!$C:$W,2,FALSE),"N/A")</f>
        <v>#REF!</v>
      </c>
      <c r="U259" s="7" t="e">
        <f>IF(VLOOKUP($A259,'V2.5.2 Measures'!$C:$W,3,FALSE)&lt;&gt; "", VLOOKUP($A259,'V2.5.2 Measures'!$C:$W,3,FALSE),"N/A")</f>
        <v>#REF!</v>
      </c>
      <c r="V259" s="7" t="e">
        <f>IF(VLOOKUP($A259,'V2.5.2 Measures'!$C:$W,26,FALSE)&lt;&gt; "", VLOOKUP($A259,'V2.5.2 Measures'!$C:$W,26,FALSE),"N/A")</f>
        <v>#REF!</v>
      </c>
      <c r="W259" s="7" t="e">
        <f>IF(VLOOKUP($A259,'V2.5.2 Measures'!$C:$W,44,FALSE)&lt;&gt; "", VLOOKUP($A259,'V2.5.2 Measures'!$C:$W,44,FALSE),"N/A")</f>
        <v>#REF!</v>
      </c>
    </row>
    <row r="260" spans="1:23" x14ac:dyDescent="0.35">
      <c r="A260" s="7" t="e">
        <f>'V2.5.2 Measures'!#REF!</f>
        <v>#REF!</v>
      </c>
      <c r="B260" s="7" t="e">
        <f>VLOOKUP($A260,'V2.5.2 Measures'!$C:$W,6,FALSE)</f>
        <v>#REF!</v>
      </c>
      <c r="C260" s="7" t="e">
        <f>VLOOKUP($A260,'V2.5.2 Measures'!$C:$W,8,FALSE)</f>
        <v>#REF!</v>
      </c>
      <c r="D260" s="7" t="e">
        <f>IF(VLOOKUP($A260,'V2.5.2 Measures'!$C:$W,4,FALSE)="","",VLOOKUP($A260,'V2.5.2 Measures'!$C:$W,4,FALSE))</f>
        <v>#REF!</v>
      </c>
      <c r="E260" s="7" t="e">
        <f>IF((VLOOKUP($A260,'V2.5.2 Measures'!$C:$W,8,FALSE)&lt;&gt;"")*AND(VLOOKUP($A260,'V2.5.2 Measures'!$C:$W,8,FALSE)&lt;&gt;"TBD"),VLOOKUP($A260,'V2.5.2 Measures'!$C:$W,8,FALSE),"N/A")</f>
        <v>#REF!</v>
      </c>
      <c r="F260" s="7" t="e">
        <f>IF((VLOOKUP($A260,'V2.5.2 Measures'!$C:$W,9,FALSE)&lt;&gt;"")*AND(VLOOKUP($A260,'V2.5.2 Measures'!$C:$W,9,FALSE)&lt;&gt;"TBD"),VLOOKUP($A260,'V2.5.2 Measures'!$C:$W,9,FALSE),"N/A")</f>
        <v>#REF!</v>
      </c>
      <c r="G260" s="7" t="e">
        <f>IF((VLOOKUP($A260,'V2.5.2 Measures'!$C:$W,10,FALSE)&lt;&gt;"")*AND(VLOOKUP($A260,'V2.5.2 Measures'!$C:$W,10,FALSE)&lt;&gt;"TBD"),VLOOKUP($A260,'V2.5.2 Measures'!$C:$W,10,FALSE),"N/A")</f>
        <v>#REF!</v>
      </c>
      <c r="H260" s="7" t="e">
        <f>IF(VLOOKUP($A260,'V2.5.2 Measures'!$C:$W,14,FALSE)&lt;&gt; "", VLOOKUP($A260,'V2.5.2 Measures'!$C:$W,14,FALSE),"N/A")</f>
        <v>#REF!</v>
      </c>
      <c r="I260" s="7" t="e">
        <f>IF(VLOOKUP($A260,'V2.5.2 Measures'!$C:$W,15,FALSE)&lt;&gt; "", VLOOKUP($A260,'V2.5.2 Measures'!$C:$W,15,FALSE),"N/A")</f>
        <v>#REF!</v>
      </c>
      <c r="J260" s="7" t="e">
        <f>IF(VLOOKUP($A260,'V2.5.2 Measures'!$C:$W,16,FALSE)&lt;&gt; "", VLOOKUP($A260,'V2.5.2 Measures'!$C:$W,16,FALSE),"N/A")</f>
        <v>#REF!</v>
      </c>
      <c r="K260" s="7" t="e">
        <f>IF(VLOOKUP($A260,'V2.5.2 Measures'!$C:$W,17,FALSE)&lt;&gt; "", VLOOKUP($A260,'V2.5.2 Measures'!$C:$W,17,FALSE),"N/A")</f>
        <v>#REF!</v>
      </c>
      <c r="L260" s="7" t="e">
        <f>IF(VLOOKUP($A260,'V2.5.2 Measures'!$C:$W,18,FALSE)&lt;&gt; "", VLOOKUP($A260,'V2.5.2 Measures'!$C:$W,18,FALSE),"N/A")</f>
        <v>#REF!</v>
      </c>
      <c r="M260" s="7" t="e">
        <f>IF(VLOOKUP($A260,'V2.5.2 Measures'!$C:$W,19,FALSE)&lt;&gt; "", VLOOKUP($A260,'V2.5.2 Measures'!$C:$W,19,FALSE),"N/A")</f>
        <v>#REF!</v>
      </c>
      <c r="N260" s="7" t="e">
        <f>IF(VLOOKUP($A260,'V2.5.2 Measures'!$C:$W,20,FALSE)&lt;&gt; "", VLOOKUP($A260,'V2.5.2 Measures'!$C:$W,20,FALSE),"N/A")</f>
        <v>#REF!</v>
      </c>
      <c r="O260" s="7" t="e">
        <f>IF(VLOOKUP($A260,'V2.5.2 Measures'!$C:$W,21,FALSE)&lt;&gt; "", VLOOKUP($A260,'V2.5.2 Measures'!$C:$W,21,FALSE),"N/A")</f>
        <v>#REF!</v>
      </c>
      <c r="P260" s="7" t="e">
        <f>IF(VLOOKUP($A260,'V2.5.2 Measures'!$C:$W,22,FALSE)&lt;&gt; "", VLOOKUP($A260,'V2.5.2 Measures'!$C:$W,22,FALSE),"N/A")</f>
        <v>#REF!</v>
      </c>
      <c r="Q260" s="7" t="e">
        <f>IF(VLOOKUP($A260,'V2.5.2 Measures'!$C:$W,23,FALSE)&lt;&gt; "", VLOOKUP($A260,'V2.5.2 Measures'!$C:$W,23,FALSE),"N/A")</f>
        <v>#REF!</v>
      </c>
      <c r="R260" s="7" t="e">
        <f>IF(VLOOKUP($A260,'V2.5.2 Measures'!$C:$W,24,FALSE)&lt;&gt; "", VLOOKUP($A260,'V2.5.2 Measures'!$C:$W,24,FALSE),"N/A")</f>
        <v>#REF!</v>
      </c>
      <c r="S260" s="7" t="e">
        <f>IF(VLOOKUP($A260,'V2.5.2 Measures'!$C:$W,25,FALSE)&lt;&gt; "", VLOOKUP($A260,'V2.5.2 Measures'!$C:$W,25,FALSE),"N/A")</f>
        <v>#REF!</v>
      </c>
      <c r="T260" s="7" t="e">
        <f>IF(VLOOKUP($A260,'V2.5.2 Measures'!$C:$W,2,FALSE)&lt;&gt; "", VLOOKUP($A260,'V2.5.2 Measures'!$C:$W,2,FALSE),"N/A")</f>
        <v>#REF!</v>
      </c>
      <c r="U260" s="7" t="e">
        <f>IF(VLOOKUP($A260,'V2.5.2 Measures'!$C:$W,3,FALSE)&lt;&gt; "", VLOOKUP($A260,'V2.5.2 Measures'!$C:$W,3,FALSE),"N/A")</f>
        <v>#REF!</v>
      </c>
      <c r="V260" s="7" t="e">
        <f>IF(VLOOKUP($A260,'V2.5.2 Measures'!$C:$W,26,FALSE)&lt;&gt; "", VLOOKUP($A260,'V2.5.2 Measures'!$C:$W,26,FALSE),"N/A")</f>
        <v>#REF!</v>
      </c>
      <c r="W260" s="7" t="e">
        <f>IF(VLOOKUP($A260,'V2.5.2 Measures'!$C:$W,44,FALSE)&lt;&gt; "", VLOOKUP($A260,'V2.5.2 Measures'!$C:$W,44,FALSE),"N/A")</f>
        <v>#REF!</v>
      </c>
    </row>
    <row r="261" spans="1:23" x14ac:dyDescent="0.35">
      <c r="A261" s="7" t="e">
        <f>'V2.5.2 Measures'!#REF!</f>
        <v>#REF!</v>
      </c>
      <c r="B261" s="7" t="e">
        <f>VLOOKUP($A261,'V2.5.2 Measures'!$C:$W,6,FALSE)</f>
        <v>#REF!</v>
      </c>
      <c r="C261" s="7" t="e">
        <f>VLOOKUP($A261,'V2.5.2 Measures'!$C:$W,8,FALSE)</f>
        <v>#REF!</v>
      </c>
      <c r="D261" s="7" t="e">
        <f>IF(VLOOKUP($A261,'V2.5.2 Measures'!$C:$W,4,FALSE)="","",VLOOKUP($A261,'V2.5.2 Measures'!$C:$W,4,FALSE))</f>
        <v>#REF!</v>
      </c>
      <c r="E261" s="7" t="e">
        <f>IF((VLOOKUP($A261,'V2.5.2 Measures'!$C:$W,8,FALSE)&lt;&gt;"")*AND(VLOOKUP($A261,'V2.5.2 Measures'!$C:$W,8,FALSE)&lt;&gt;"TBD"),VLOOKUP($A261,'V2.5.2 Measures'!$C:$W,8,FALSE),"N/A")</f>
        <v>#REF!</v>
      </c>
      <c r="F261" s="7" t="e">
        <f>IF((VLOOKUP($A261,'V2.5.2 Measures'!$C:$W,9,FALSE)&lt;&gt;"")*AND(VLOOKUP($A261,'V2.5.2 Measures'!$C:$W,9,FALSE)&lt;&gt;"TBD"),VLOOKUP($A261,'V2.5.2 Measures'!$C:$W,9,FALSE),"N/A")</f>
        <v>#REF!</v>
      </c>
      <c r="G261" s="7" t="e">
        <f>IF((VLOOKUP($A261,'V2.5.2 Measures'!$C:$W,10,FALSE)&lt;&gt;"")*AND(VLOOKUP($A261,'V2.5.2 Measures'!$C:$W,10,FALSE)&lt;&gt;"TBD"),VLOOKUP($A261,'V2.5.2 Measures'!$C:$W,10,FALSE),"N/A")</f>
        <v>#REF!</v>
      </c>
      <c r="H261" s="7" t="e">
        <f>IF(VLOOKUP($A261,'V2.5.2 Measures'!$C:$W,14,FALSE)&lt;&gt; "", VLOOKUP($A261,'V2.5.2 Measures'!$C:$W,14,FALSE),"N/A")</f>
        <v>#REF!</v>
      </c>
      <c r="I261" s="7" t="e">
        <f>IF(VLOOKUP($A261,'V2.5.2 Measures'!$C:$W,15,FALSE)&lt;&gt; "", VLOOKUP($A261,'V2.5.2 Measures'!$C:$W,15,FALSE),"N/A")</f>
        <v>#REF!</v>
      </c>
      <c r="J261" s="7" t="e">
        <f>IF(VLOOKUP($A261,'V2.5.2 Measures'!$C:$W,16,FALSE)&lt;&gt; "", VLOOKUP($A261,'V2.5.2 Measures'!$C:$W,16,FALSE),"N/A")</f>
        <v>#REF!</v>
      </c>
      <c r="K261" s="7" t="e">
        <f>IF(VLOOKUP($A261,'V2.5.2 Measures'!$C:$W,17,FALSE)&lt;&gt; "", VLOOKUP($A261,'V2.5.2 Measures'!$C:$W,17,FALSE),"N/A")</f>
        <v>#REF!</v>
      </c>
      <c r="L261" s="7" t="e">
        <f>IF(VLOOKUP($A261,'V2.5.2 Measures'!$C:$W,18,FALSE)&lt;&gt; "", VLOOKUP($A261,'V2.5.2 Measures'!$C:$W,18,FALSE),"N/A")</f>
        <v>#REF!</v>
      </c>
      <c r="M261" s="7" t="e">
        <f>IF(VLOOKUP($A261,'V2.5.2 Measures'!$C:$W,19,FALSE)&lt;&gt; "", VLOOKUP($A261,'V2.5.2 Measures'!$C:$W,19,FALSE),"N/A")</f>
        <v>#REF!</v>
      </c>
      <c r="N261" s="7" t="e">
        <f>IF(VLOOKUP($A261,'V2.5.2 Measures'!$C:$W,20,FALSE)&lt;&gt; "", VLOOKUP($A261,'V2.5.2 Measures'!$C:$W,20,FALSE),"N/A")</f>
        <v>#REF!</v>
      </c>
      <c r="O261" s="7" t="e">
        <f>IF(VLOOKUP($A261,'V2.5.2 Measures'!$C:$W,21,FALSE)&lt;&gt; "", VLOOKUP($A261,'V2.5.2 Measures'!$C:$W,21,FALSE),"N/A")</f>
        <v>#REF!</v>
      </c>
      <c r="P261" s="7" t="e">
        <f>IF(VLOOKUP($A261,'V2.5.2 Measures'!$C:$W,22,FALSE)&lt;&gt; "", VLOOKUP($A261,'V2.5.2 Measures'!$C:$W,22,FALSE),"N/A")</f>
        <v>#REF!</v>
      </c>
      <c r="Q261" s="7" t="e">
        <f>IF(VLOOKUP($A261,'V2.5.2 Measures'!$C:$W,23,FALSE)&lt;&gt; "", VLOOKUP($A261,'V2.5.2 Measures'!$C:$W,23,FALSE),"N/A")</f>
        <v>#REF!</v>
      </c>
      <c r="R261" s="7" t="e">
        <f>IF(VLOOKUP($A261,'V2.5.2 Measures'!$C:$W,24,FALSE)&lt;&gt; "", VLOOKUP($A261,'V2.5.2 Measures'!$C:$W,24,FALSE),"N/A")</f>
        <v>#REF!</v>
      </c>
      <c r="S261" s="7" t="e">
        <f>IF(VLOOKUP($A261,'V2.5.2 Measures'!$C:$W,25,FALSE)&lt;&gt; "", VLOOKUP($A261,'V2.5.2 Measures'!$C:$W,25,FALSE),"N/A")</f>
        <v>#REF!</v>
      </c>
      <c r="T261" s="7" t="e">
        <f>IF(VLOOKUP($A261,'V2.5.2 Measures'!$C:$W,2,FALSE)&lt;&gt; "", VLOOKUP($A261,'V2.5.2 Measures'!$C:$W,2,FALSE),"N/A")</f>
        <v>#REF!</v>
      </c>
      <c r="U261" s="7" t="e">
        <f>IF(VLOOKUP($A261,'V2.5.2 Measures'!$C:$W,3,FALSE)&lt;&gt; "", VLOOKUP($A261,'V2.5.2 Measures'!$C:$W,3,FALSE),"N/A")</f>
        <v>#REF!</v>
      </c>
      <c r="V261" s="7" t="e">
        <f>IF(VLOOKUP($A261,'V2.5.2 Measures'!$C:$W,26,FALSE)&lt;&gt; "", VLOOKUP($A261,'V2.5.2 Measures'!$C:$W,26,FALSE),"N/A")</f>
        <v>#REF!</v>
      </c>
      <c r="W261" s="7" t="e">
        <f>IF(VLOOKUP($A261,'V2.5.2 Measures'!$C:$W,44,FALSE)&lt;&gt; "", VLOOKUP($A261,'V2.5.2 Measures'!$C:$W,44,FALSE),"N/A")</f>
        <v>#REF!</v>
      </c>
    </row>
    <row r="262" spans="1:23" x14ac:dyDescent="0.35">
      <c r="A262" s="7" t="e">
        <f>'V2.5.2 Measures'!#REF!</f>
        <v>#REF!</v>
      </c>
      <c r="B262" s="7" t="e">
        <f>VLOOKUP($A262,'V2.5.2 Measures'!$C:$W,6,FALSE)</f>
        <v>#REF!</v>
      </c>
      <c r="C262" s="7" t="e">
        <f>VLOOKUP($A262,'V2.5.2 Measures'!$C:$W,8,FALSE)</f>
        <v>#REF!</v>
      </c>
      <c r="D262" s="7" t="e">
        <f>IF(VLOOKUP($A262,'V2.5.2 Measures'!$C:$W,4,FALSE)="","",VLOOKUP($A262,'V2.5.2 Measures'!$C:$W,4,FALSE))</f>
        <v>#REF!</v>
      </c>
      <c r="E262" s="7" t="e">
        <f>IF((VLOOKUP($A262,'V2.5.2 Measures'!$C:$W,8,FALSE)&lt;&gt;"")*AND(VLOOKUP($A262,'V2.5.2 Measures'!$C:$W,8,FALSE)&lt;&gt;"TBD"),VLOOKUP($A262,'V2.5.2 Measures'!$C:$W,8,FALSE),"N/A")</f>
        <v>#REF!</v>
      </c>
      <c r="F262" s="7" t="e">
        <f>IF((VLOOKUP($A262,'V2.5.2 Measures'!$C:$W,9,FALSE)&lt;&gt;"")*AND(VLOOKUP($A262,'V2.5.2 Measures'!$C:$W,9,FALSE)&lt;&gt;"TBD"),VLOOKUP($A262,'V2.5.2 Measures'!$C:$W,9,FALSE),"N/A")</f>
        <v>#REF!</v>
      </c>
      <c r="G262" s="7" t="e">
        <f>IF((VLOOKUP($A262,'V2.5.2 Measures'!$C:$W,10,FALSE)&lt;&gt;"")*AND(VLOOKUP($A262,'V2.5.2 Measures'!$C:$W,10,FALSE)&lt;&gt;"TBD"),VLOOKUP($A262,'V2.5.2 Measures'!$C:$W,10,FALSE),"N/A")</f>
        <v>#REF!</v>
      </c>
      <c r="H262" s="7" t="e">
        <f>IF(VLOOKUP($A262,'V2.5.2 Measures'!$C:$W,14,FALSE)&lt;&gt; "", VLOOKUP($A262,'V2.5.2 Measures'!$C:$W,14,FALSE),"N/A")</f>
        <v>#REF!</v>
      </c>
      <c r="I262" s="7" t="e">
        <f>IF(VLOOKUP($A262,'V2.5.2 Measures'!$C:$W,15,FALSE)&lt;&gt; "", VLOOKUP($A262,'V2.5.2 Measures'!$C:$W,15,FALSE),"N/A")</f>
        <v>#REF!</v>
      </c>
      <c r="J262" s="7" t="e">
        <f>IF(VLOOKUP($A262,'V2.5.2 Measures'!$C:$W,16,FALSE)&lt;&gt; "", VLOOKUP($A262,'V2.5.2 Measures'!$C:$W,16,FALSE),"N/A")</f>
        <v>#REF!</v>
      </c>
      <c r="K262" s="7" t="e">
        <f>IF(VLOOKUP($A262,'V2.5.2 Measures'!$C:$W,17,FALSE)&lt;&gt; "", VLOOKUP($A262,'V2.5.2 Measures'!$C:$W,17,FALSE),"N/A")</f>
        <v>#REF!</v>
      </c>
      <c r="L262" s="7" t="e">
        <f>IF(VLOOKUP($A262,'V2.5.2 Measures'!$C:$W,18,FALSE)&lt;&gt; "", VLOOKUP($A262,'V2.5.2 Measures'!$C:$W,18,FALSE),"N/A")</f>
        <v>#REF!</v>
      </c>
      <c r="M262" s="7" t="e">
        <f>IF(VLOOKUP($A262,'V2.5.2 Measures'!$C:$W,19,FALSE)&lt;&gt; "", VLOOKUP($A262,'V2.5.2 Measures'!$C:$W,19,FALSE),"N/A")</f>
        <v>#REF!</v>
      </c>
      <c r="N262" s="7" t="e">
        <f>IF(VLOOKUP($A262,'V2.5.2 Measures'!$C:$W,20,FALSE)&lt;&gt; "", VLOOKUP($A262,'V2.5.2 Measures'!$C:$W,20,FALSE),"N/A")</f>
        <v>#REF!</v>
      </c>
      <c r="O262" s="7" t="e">
        <f>IF(VLOOKUP($A262,'V2.5.2 Measures'!$C:$W,21,FALSE)&lt;&gt; "", VLOOKUP($A262,'V2.5.2 Measures'!$C:$W,21,FALSE),"N/A")</f>
        <v>#REF!</v>
      </c>
      <c r="P262" s="7" t="e">
        <f>IF(VLOOKUP($A262,'V2.5.2 Measures'!$C:$W,22,FALSE)&lt;&gt; "", VLOOKUP($A262,'V2.5.2 Measures'!$C:$W,22,FALSE),"N/A")</f>
        <v>#REF!</v>
      </c>
      <c r="Q262" s="7" t="e">
        <f>IF(VLOOKUP($A262,'V2.5.2 Measures'!$C:$W,23,FALSE)&lt;&gt; "", VLOOKUP($A262,'V2.5.2 Measures'!$C:$W,23,FALSE),"N/A")</f>
        <v>#REF!</v>
      </c>
      <c r="R262" s="7" t="e">
        <f>IF(VLOOKUP($A262,'V2.5.2 Measures'!$C:$W,24,FALSE)&lt;&gt; "", VLOOKUP($A262,'V2.5.2 Measures'!$C:$W,24,FALSE),"N/A")</f>
        <v>#REF!</v>
      </c>
      <c r="S262" s="7" t="e">
        <f>IF(VLOOKUP($A262,'V2.5.2 Measures'!$C:$W,25,FALSE)&lt;&gt; "", VLOOKUP($A262,'V2.5.2 Measures'!$C:$W,25,FALSE),"N/A")</f>
        <v>#REF!</v>
      </c>
      <c r="T262" s="7" t="e">
        <f>IF(VLOOKUP($A262,'V2.5.2 Measures'!$C:$W,2,FALSE)&lt;&gt; "", VLOOKUP($A262,'V2.5.2 Measures'!$C:$W,2,FALSE),"N/A")</f>
        <v>#REF!</v>
      </c>
      <c r="U262" s="7" t="e">
        <f>IF(VLOOKUP($A262,'V2.5.2 Measures'!$C:$W,3,FALSE)&lt;&gt; "", VLOOKUP($A262,'V2.5.2 Measures'!$C:$W,3,FALSE),"N/A")</f>
        <v>#REF!</v>
      </c>
      <c r="V262" s="7" t="e">
        <f>IF(VLOOKUP($A262,'V2.5.2 Measures'!$C:$W,26,FALSE)&lt;&gt; "", VLOOKUP($A262,'V2.5.2 Measures'!$C:$W,26,FALSE),"N/A")</f>
        <v>#REF!</v>
      </c>
      <c r="W262" s="7" t="e">
        <f>IF(VLOOKUP($A262,'V2.5.2 Measures'!$C:$W,44,FALSE)&lt;&gt; "", VLOOKUP($A262,'V2.5.2 Measures'!$C:$W,44,FALSE),"N/A")</f>
        <v>#REF!</v>
      </c>
    </row>
    <row r="263" spans="1:23" x14ac:dyDescent="0.35">
      <c r="A263" s="7" t="e">
        <f>'V2.5.2 Measures'!#REF!</f>
        <v>#REF!</v>
      </c>
      <c r="B263" s="7" t="e">
        <f>VLOOKUP($A263,'V2.5.2 Measures'!$C:$W,6,FALSE)</f>
        <v>#REF!</v>
      </c>
      <c r="C263" s="7" t="e">
        <f>VLOOKUP($A263,'V2.5.2 Measures'!$C:$W,8,FALSE)</f>
        <v>#REF!</v>
      </c>
      <c r="D263" s="7" t="e">
        <f>IF(VLOOKUP($A263,'V2.5.2 Measures'!$C:$W,4,FALSE)="","",VLOOKUP($A263,'V2.5.2 Measures'!$C:$W,4,FALSE))</f>
        <v>#REF!</v>
      </c>
      <c r="E263" s="7" t="e">
        <f>IF((VLOOKUP($A263,'V2.5.2 Measures'!$C:$W,8,FALSE)&lt;&gt;"")*AND(VLOOKUP($A263,'V2.5.2 Measures'!$C:$W,8,FALSE)&lt;&gt;"TBD"),VLOOKUP($A263,'V2.5.2 Measures'!$C:$W,8,FALSE),"N/A")</f>
        <v>#REF!</v>
      </c>
      <c r="F263" s="7" t="e">
        <f>IF((VLOOKUP($A263,'V2.5.2 Measures'!$C:$W,9,FALSE)&lt;&gt;"")*AND(VLOOKUP($A263,'V2.5.2 Measures'!$C:$W,9,FALSE)&lt;&gt;"TBD"),VLOOKUP($A263,'V2.5.2 Measures'!$C:$W,9,FALSE),"N/A")</f>
        <v>#REF!</v>
      </c>
      <c r="G263" s="7" t="e">
        <f>IF((VLOOKUP($A263,'V2.5.2 Measures'!$C:$W,10,FALSE)&lt;&gt;"")*AND(VLOOKUP($A263,'V2.5.2 Measures'!$C:$W,10,FALSE)&lt;&gt;"TBD"),VLOOKUP($A263,'V2.5.2 Measures'!$C:$W,10,FALSE),"N/A")</f>
        <v>#REF!</v>
      </c>
      <c r="H263" s="7" t="e">
        <f>IF(VLOOKUP($A263,'V2.5.2 Measures'!$C:$W,14,FALSE)&lt;&gt; "", VLOOKUP($A263,'V2.5.2 Measures'!$C:$W,14,FALSE),"N/A")</f>
        <v>#REF!</v>
      </c>
      <c r="I263" s="7" t="e">
        <f>IF(VLOOKUP($A263,'V2.5.2 Measures'!$C:$W,15,FALSE)&lt;&gt; "", VLOOKUP($A263,'V2.5.2 Measures'!$C:$W,15,FALSE),"N/A")</f>
        <v>#REF!</v>
      </c>
      <c r="J263" s="7" t="e">
        <f>IF(VLOOKUP($A263,'V2.5.2 Measures'!$C:$W,16,FALSE)&lt;&gt; "", VLOOKUP($A263,'V2.5.2 Measures'!$C:$W,16,FALSE),"N/A")</f>
        <v>#REF!</v>
      </c>
      <c r="K263" s="7" t="e">
        <f>IF(VLOOKUP($A263,'V2.5.2 Measures'!$C:$W,17,FALSE)&lt;&gt; "", VLOOKUP($A263,'V2.5.2 Measures'!$C:$W,17,FALSE),"N/A")</f>
        <v>#REF!</v>
      </c>
      <c r="L263" s="7" t="e">
        <f>IF(VLOOKUP($A263,'V2.5.2 Measures'!$C:$W,18,FALSE)&lt;&gt; "", VLOOKUP($A263,'V2.5.2 Measures'!$C:$W,18,FALSE),"N/A")</f>
        <v>#REF!</v>
      </c>
      <c r="M263" s="7" t="e">
        <f>IF(VLOOKUP($A263,'V2.5.2 Measures'!$C:$W,19,FALSE)&lt;&gt; "", VLOOKUP($A263,'V2.5.2 Measures'!$C:$W,19,FALSE),"N/A")</f>
        <v>#REF!</v>
      </c>
      <c r="N263" s="7" t="e">
        <f>IF(VLOOKUP($A263,'V2.5.2 Measures'!$C:$W,20,FALSE)&lt;&gt; "", VLOOKUP($A263,'V2.5.2 Measures'!$C:$W,20,FALSE),"N/A")</f>
        <v>#REF!</v>
      </c>
      <c r="O263" s="7" t="e">
        <f>IF(VLOOKUP($A263,'V2.5.2 Measures'!$C:$W,21,FALSE)&lt;&gt; "", VLOOKUP($A263,'V2.5.2 Measures'!$C:$W,21,FALSE),"N/A")</f>
        <v>#REF!</v>
      </c>
      <c r="P263" s="7" t="e">
        <f>IF(VLOOKUP($A263,'V2.5.2 Measures'!$C:$W,22,FALSE)&lt;&gt; "", VLOOKUP($A263,'V2.5.2 Measures'!$C:$W,22,FALSE),"N/A")</f>
        <v>#REF!</v>
      </c>
      <c r="Q263" s="7" t="e">
        <f>IF(VLOOKUP($A263,'V2.5.2 Measures'!$C:$W,23,FALSE)&lt;&gt; "", VLOOKUP($A263,'V2.5.2 Measures'!$C:$W,23,FALSE),"N/A")</f>
        <v>#REF!</v>
      </c>
      <c r="R263" s="7" t="e">
        <f>IF(VLOOKUP($A263,'V2.5.2 Measures'!$C:$W,24,FALSE)&lt;&gt; "", VLOOKUP($A263,'V2.5.2 Measures'!$C:$W,24,FALSE),"N/A")</f>
        <v>#REF!</v>
      </c>
      <c r="S263" s="7" t="e">
        <f>IF(VLOOKUP($A263,'V2.5.2 Measures'!$C:$W,25,FALSE)&lt;&gt; "", VLOOKUP($A263,'V2.5.2 Measures'!$C:$W,25,FALSE),"N/A")</f>
        <v>#REF!</v>
      </c>
      <c r="T263" s="7" t="e">
        <f>IF(VLOOKUP($A263,'V2.5.2 Measures'!$C:$W,2,FALSE)&lt;&gt; "", VLOOKUP($A263,'V2.5.2 Measures'!$C:$W,2,FALSE),"N/A")</f>
        <v>#REF!</v>
      </c>
      <c r="U263" s="7" t="e">
        <f>IF(VLOOKUP($A263,'V2.5.2 Measures'!$C:$W,3,FALSE)&lt;&gt; "", VLOOKUP($A263,'V2.5.2 Measures'!$C:$W,3,FALSE),"N/A")</f>
        <v>#REF!</v>
      </c>
      <c r="V263" s="7" t="e">
        <f>IF(VLOOKUP($A263,'V2.5.2 Measures'!$C:$W,26,FALSE)&lt;&gt; "", VLOOKUP($A263,'V2.5.2 Measures'!$C:$W,26,FALSE),"N/A")</f>
        <v>#REF!</v>
      </c>
      <c r="W263" s="7" t="e">
        <f>IF(VLOOKUP($A263,'V2.5.2 Measures'!$C:$W,44,FALSE)&lt;&gt; "", VLOOKUP($A263,'V2.5.2 Measures'!$C:$W,44,FALSE),"N/A")</f>
        <v>#REF!</v>
      </c>
    </row>
    <row r="264" spans="1:23" x14ac:dyDescent="0.35">
      <c r="A264" s="7" t="e">
        <f>'V2.5.2 Measures'!#REF!</f>
        <v>#REF!</v>
      </c>
      <c r="B264" s="7" t="e">
        <f>VLOOKUP($A264,'V2.5.2 Measures'!$C:$W,6,FALSE)</f>
        <v>#REF!</v>
      </c>
      <c r="C264" s="7" t="e">
        <f>VLOOKUP($A264,'V2.5.2 Measures'!$C:$W,8,FALSE)</f>
        <v>#REF!</v>
      </c>
      <c r="D264" s="7" t="e">
        <f>IF(VLOOKUP($A264,'V2.5.2 Measures'!$C:$W,4,FALSE)="","",VLOOKUP($A264,'V2.5.2 Measures'!$C:$W,4,FALSE))</f>
        <v>#REF!</v>
      </c>
      <c r="E264" s="7" t="e">
        <f>IF((VLOOKUP($A264,'V2.5.2 Measures'!$C:$W,8,FALSE)&lt;&gt;"")*AND(VLOOKUP($A264,'V2.5.2 Measures'!$C:$W,8,FALSE)&lt;&gt;"TBD"),VLOOKUP($A264,'V2.5.2 Measures'!$C:$W,8,FALSE),"N/A")</f>
        <v>#REF!</v>
      </c>
      <c r="F264" s="7" t="e">
        <f>IF((VLOOKUP($A264,'V2.5.2 Measures'!$C:$W,9,FALSE)&lt;&gt;"")*AND(VLOOKUP($A264,'V2.5.2 Measures'!$C:$W,9,FALSE)&lt;&gt;"TBD"),VLOOKUP($A264,'V2.5.2 Measures'!$C:$W,9,FALSE),"N/A")</f>
        <v>#REF!</v>
      </c>
      <c r="G264" s="7" t="e">
        <f>IF((VLOOKUP($A264,'V2.5.2 Measures'!$C:$W,10,FALSE)&lt;&gt;"")*AND(VLOOKUP($A264,'V2.5.2 Measures'!$C:$W,10,FALSE)&lt;&gt;"TBD"),VLOOKUP($A264,'V2.5.2 Measures'!$C:$W,10,FALSE),"N/A")</f>
        <v>#REF!</v>
      </c>
      <c r="H264" s="7" t="e">
        <f>IF(VLOOKUP($A264,'V2.5.2 Measures'!$C:$W,14,FALSE)&lt;&gt; "", VLOOKUP($A264,'V2.5.2 Measures'!$C:$W,14,FALSE),"N/A")</f>
        <v>#REF!</v>
      </c>
      <c r="I264" s="7" t="e">
        <f>IF(VLOOKUP($A264,'V2.5.2 Measures'!$C:$W,15,FALSE)&lt;&gt; "", VLOOKUP($A264,'V2.5.2 Measures'!$C:$W,15,FALSE),"N/A")</f>
        <v>#REF!</v>
      </c>
      <c r="J264" s="7" t="e">
        <f>IF(VLOOKUP($A264,'V2.5.2 Measures'!$C:$W,16,FALSE)&lt;&gt; "", VLOOKUP($A264,'V2.5.2 Measures'!$C:$W,16,FALSE),"N/A")</f>
        <v>#REF!</v>
      </c>
      <c r="K264" s="7" t="e">
        <f>IF(VLOOKUP($A264,'V2.5.2 Measures'!$C:$W,17,FALSE)&lt;&gt; "", VLOOKUP($A264,'V2.5.2 Measures'!$C:$W,17,FALSE),"N/A")</f>
        <v>#REF!</v>
      </c>
      <c r="L264" s="7" t="e">
        <f>IF(VLOOKUP($A264,'V2.5.2 Measures'!$C:$W,18,FALSE)&lt;&gt; "", VLOOKUP($A264,'V2.5.2 Measures'!$C:$W,18,FALSE),"N/A")</f>
        <v>#REF!</v>
      </c>
      <c r="M264" s="7" t="e">
        <f>IF(VLOOKUP($A264,'V2.5.2 Measures'!$C:$W,19,FALSE)&lt;&gt; "", VLOOKUP($A264,'V2.5.2 Measures'!$C:$W,19,FALSE),"N/A")</f>
        <v>#REF!</v>
      </c>
      <c r="N264" s="7" t="e">
        <f>IF(VLOOKUP($A264,'V2.5.2 Measures'!$C:$W,20,FALSE)&lt;&gt; "", VLOOKUP($A264,'V2.5.2 Measures'!$C:$W,20,FALSE),"N/A")</f>
        <v>#REF!</v>
      </c>
      <c r="O264" s="7" t="e">
        <f>IF(VLOOKUP($A264,'V2.5.2 Measures'!$C:$W,21,FALSE)&lt;&gt; "", VLOOKUP($A264,'V2.5.2 Measures'!$C:$W,21,FALSE),"N/A")</f>
        <v>#REF!</v>
      </c>
      <c r="P264" s="7" t="e">
        <f>IF(VLOOKUP($A264,'V2.5.2 Measures'!$C:$W,22,FALSE)&lt;&gt; "", VLOOKUP($A264,'V2.5.2 Measures'!$C:$W,22,FALSE),"N/A")</f>
        <v>#REF!</v>
      </c>
      <c r="Q264" s="7" t="e">
        <f>IF(VLOOKUP($A264,'V2.5.2 Measures'!$C:$W,23,FALSE)&lt;&gt; "", VLOOKUP($A264,'V2.5.2 Measures'!$C:$W,23,FALSE),"N/A")</f>
        <v>#REF!</v>
      </c>
      <c r="R264" s="7" t="e">
        <f>IF(VLOOKUP($A264,'V2.5.2 Measures'!$C:$W,24,FALSE)&lt;&gt; "", VLOOKUP($A264,'V2.5.2 Measures'!$C:$W,24,FALSE),"N/A")</f>
        <v>#REF!</v>
      </c>
      <c r="S264" s="7" t="e">
        <f>IF(VLOOKUP($A264,'V2.5.2 Measures'!$C:$W,25,FALSE)&lt;&gt; "", VLOOKUP($A264,'V2.5.2 Measures'!$C:$W,25,FALSE),"N/A")</f>
        <v>#REF!</v>
      </c>
      <c r="T264" s="7" t="e">
        <f>IF(VLOOKUP($A264,'V2.5.2 Measures'!$C:$W,2,FALSE)&lt;&gt; "", VLOOKUP($A264,'V2.5.2 Measures'!$C:$W,2,FALSE),"N/A")</f>
        <v>#REF!</v>
      </c>
      <c r="U264" s="7" t="e">
        <f>IF(VLOOKUP($A264,'V2.5.2 Measures'!$C:$W,3,FALSE)&lt;&gt; "", VLOOKUP($A264,'V2.5.2 Measures'!$C:$W,3,FALSE),"N/A")</f>
        <v>#REF!</v>
      </c>
      <c r="V264" s="7" t="e">
        <f>IF(VLOOKUP($A264,'V2.5.2 Measures'!$C:$W,26,FALSE)&lt;&gt; "", VLOOKUP($A264,'V2.5.2 Measures'!$C:$W,26,FALSE),"N/A")</f>
        <v>#REF!</v>
      </c>
      <c r="W264" s="7" t="e">
        <f>IF(VLOOKUP($A264,'V2.5.2 Measures'!$C:$W,44,FALSE)&lt;&gt; "", VLOOKUP($A264,'V2.5.2 Measures'!$C:$W,44,FALSE),"N/A")</f>
        <v>#REF!</v>
      </c>
    </row>
    <row r="265" spans="1:23" x14ac:dyDescent="0.35">
      <c r="A265" s="7" t="e">
        <f>'V2.5.2 Measures'!#REF!</f>
        <v>#REF!</v>
      </c>
      <c r="B265" s="7" t="e">
        <f>VLOOKUP($A265,'V2.5.2 Measures'!$C:$W,6,FALSE)</f>
        <v>#REF!</v>
      </c>
      <c r="C265" s="7" t="e">
        <f>VLOOKUP($A265,'V2.5.2 Measures'!$C:$W,8,FALSE)</f>
        <v>#REF!</v>
      </c>
      <c r="D265" s="7" t="e">
        <f>IF(VLOOKUP($A265,'V2.5.2 Measures'!$C:$W,4,FALSE)="","",VLOOKUP($A265,'V2.5.2 Measures'!$C:$W,4,FALSE))</f>
        <v>#REF!</v>
      </c>
      <c r="E265" s="7" t="e">
        <f>IF((VLOOKUP($A265,'V2.5.2 Measures'!$C:$W,8,FALSE)&lt;&gt;"")*AND(VLOOKUP($A265,'V2.5.2 Measures'!$C:$W,8,FALSE)&lt;&gt;"TBD"),VLOOKUP($A265,'V2.5.2 Measures'!$C:$W,8,FALSE),"N/A")</f>
        <v>#REF!</v>
      </c>
      <c r="F265" s="7" t="e">
        <f>IF((VLOOKUP($A265,'V2.5.2 Measures'!$C:$W,9,FALSE)&lt;&gt;"")*AND(VLOOKUP($A265,'V2.5.2 Measures'!$C:$W,9,FALSE)&lt;&gt;"TBD"),VLOOKUP($A265,'V2.5.2 Measures'!$C:$W,9,FALSE),"N/A")</f>
        <v>#REF!</v>
      </c>
      <c r="G265" s="7" t="e">
        <f>IF((VLOOKUP($A265,'V2.5.2 Measures'!$C:$W,10,FALSE)&lt;&gt;"")*AND(VLOOKUP($A265,'V2.5.2 Measures'!$C:$W,10,FALSE)&lt;&gt;"TBD"),VLOOKUP($A265,'V2.5.2 Measures'!$C:$W,10,FALSE),"N/A")</f>
        <v>#REF!</v>
      </c>
      <c r="H265" s="7" t="e">
        <f>IF(VLOOKUP($A265,'V2.5.2 Measures'!$C:$W,14,FALSE)&lt;&gt; "", VLOOKUP($A265,'V2.5.2 Measures'!$C:$W,14,FALSE),"N/A")</f>
        <v>#REF!</v>
      </c>
      <c r="I265" s="7" t="e">
        <f>IF(VLOOKUP($A265,'V2.5.2 Measures'!$C:$W,15,FALSE)&lt;&gt; "", VLOOKUP($A265,'V2.5.2 Measures'!$C:$W,15,FALSE),"N/A")</f>
        <v>#REF!</v>
      </c>
      <c r="J265" s="7" t="e">
        <f>IF(VLOOKUP($A265,'V2.5.2 Measures'!$C:$W,16,FALSE)&lt;&gt; "", VLOOKUP($A265,'V2.5.2 Measures'!$C:$W,16,FALSE),"N/A")</f>
        <v>#REF!</v>
      </c>
      <c r="K265" s="7" t="e">
        <f>IF(VLOOKUP($A265,'V2.5.2 Measures'!$C:$W,17,FALSE)&lt;&gt; "", VLOOKUP($A265,'V2.5.2 Measures'!$C:$W,17,FALSE),"N/A")</f>
        <v>#REF!</v>
      </c>
      <c r="L265" s="7" t="e">
        <f>IF(VLOOKUP($A265,'V2.5.2 Measures'!$C:$W,18,FALSE)&lt;&gt; "", VLOOKUP($A265,'V2.5.2 Measures'!$C:$W,18,FALSE),"N/A")</f>
        <v>#REF!</v>
      </c>
      <c r="M265" s="7" t="e">
        <f>IF(VLOOKUP($A265,'V2.5.2 Measures'!$C:$W,19,FALSE)&lt;&gt; "", VLOOKUP($A265,'V2.5.2 Measures'!$C:$W,19,FALSE),"N/A")</f>
        <v>#REF!</v>
      </c>
      <c r="N265" s="7" t="e">
        <f>IF(VLOOKUP($A265,'V2.5.2 Measures'!$C:$W,20,FALSE)&lt;&gt; "", VLOOKUP($A265,'V2.5.2 Measures'!$C:$W,20,FALSE),"N/A")</f>
        <v>#REF!</v>
      </c>
      <c r="O265" s="7" t="e">
        <f>IF(VLOOKUP($A265,'V2.5.2 Measures'!$C:$W,21,FALSE)&lt;&gt; "", VLOOKUP($A265,'V2.5.2 Measures'!$C:$W,21,FALSE),"N/A")</f>
        <v>#REF!</v>
      </c>
      <c r="P265" s="7" t="e">
        <f>IF(VLOOKUP($A265,'V2.5.2 Measures'!$C:$W,22,FALSE)&lt;&gt; "", VLOOKUP($A265,'V2.5.2 Measures'!$C:$W,22,FALSE),"N/A")</f>
        <v>#REF!</v>
      </c>
      <c r="Q265" s="7" t="e">
        <f>IF(VLOOKUP($A265,'V2.5.2 Measures'!$C:$W,23,FALSE)&lt;&gt; "", VLOOKUP($A265,'V2.5.2 Measures'!$C:$W,23,FALSE),"N/A")</f>
        <v>#REF!</v>
      </c>
      <c r="R265" s="7" t="e">
        <f>IF(VLOOKUP($A265,'V2.5.2 Measures'!$C:$W,24,FALSE)&lt;&gt; "", VLOOKUP($A265,'V2.5.2 Measures'!$C:$W,24,FALSE),"N/A")</f>
        <v>#REF!</v>
      </c>
      <c r="S265" s="7" t="e">
        <f>IF(VLOOKUP($A265,'V2.5.2 Measures'!$C:$W,25,FALSE)&lt;&gt; "", VLOOKUP($A265,'V2.5.2 Measures'!$C:$W,25,FALSE),"N/A")</f>
        <v>#REF!</v>
      </c>
      <c r="T265" s="7" t="e">
        <f>IF(VLOOKUP($A265,'V2.5.2 Measures'!$C:$W,2,FALSE)&lt;&gt; "", VLOOKUP($A265,'V2.5.2 Measures'!$C:$W,2,FALSE),"N/A")</f>
        <v>#REF!</v>
      </c>
      <c r="U265" s="7" t="e">
        <f>IF(VLOOKUP($A265,'V2.5.2 Measures'!$C:$W,3,FALSE)&lt;&gt; "", VLOOKUP($A265,'V2.5.2 Measures'!$C:$W,3,FALSE),"N/A")</f>
        <v>#REF!</v>
      </c>
      <c r="V265" s="7" t="e">
        <f>IF(VLOOKUP($A265,'V2.5.2 Measures'!$C:$W,26,FALSE)&lt;&gt; "", VLOOKUP($A265,'V2.5.2 Measures'!$C:$W,26,FALSE),"N/A")</f>
        <v>#REF!</v>
      </c>
      <c r="W265" s="7" t="e">
        <f>IF(VLOOKUP($A265,'V2.5.2 Measures'!$C:$W,44,FALSE)&lt;&gt; "", VLOOKUP($A265,'V2.5.2 Measures'!$C:$W,44,FALSE),"N/A")</f>
        <v>#REF!</v>
      </c>
    </row>
    <row r="266" spans="1:23" x14ac:dyDescent="0.35">
      <c r="A266" s="7" t="e">
        <f>'V2.5.2 Measures'!#REF!</f>
        <v>#REF!</v>
      </c>
      <c r="B266" s="7" t="e">
        <f>VLOOKUP($A266,'V2.5.2 Measures'!$C:$W,6,FALSE)</f>
        <v>#REF!</v>
      </c>
      <c r="C266" s="7" t="e">
        <f>VLOOKUP($A266,'V2.5.2 Measures'!$C:$W,8,FALSE)</f>
        <v>#REF!</v>
      </c>
      <c r="D266" s="7" t="e">
        <f>IF(VLOOKUP($A266,'V2.5.2 Measures'!$C:$W,4,FALSE)="","",VLOOKUP($A266,'V2.5.2 Measures'!$C:$W,4,FALSE))</f>
        <v>#REF!</v>
      </c>
      <c r="E266" s="7" t="e">
        <f>IF((VLOOKUP($A266,'V2.5.2 Measures'!$C:$W,8,FALSE)&lt;&gt;"")*AND(VLOOKUP($A266,'V2.5.2 Measures'!$C:$W,8,FALSE)&lt;&gt;"TBD"),VLOOKUP($A266,'V2.5.2 Measures'!$C:$W,8,FALSE),"N/A")</f>
        <v>#REF!</v>
      </c>
      <c r="F266" s="7" t="e">
        <f>IF((VLOOKUP($A266,'V2.5.2 Measures'!$C:$W,9,FALSE)&lt;&gt;"")*AND(VLOOKUP($A266,'V2.5.2 Measures'!$C:$W,9,FALSE)&lt;&gt;"TBD"),VLOOKUP($A266,'V2.5.2 Measures'!$C:$W,9,FALSE),"N/A")</f>
        <v>#REF!</v>
      </c>
      <c r="G266" s="7" t="e">
        <f>IF((VLOOKUP($A266,'V2.5.2 Measures'!$C:$W,10,FALSE)&lt;&gt;"")*AND(VLOOKUP($A266,'V2.5.2 Measures'!$C:$W,10,FALSE)&lt;&gt;"TBD"),VLOOKUP($A266,'V2.5.2 Measures'!$C:$W,10,FALSE),"N/A")</f>
        <v>#REF!</v>
      </c>
      <c r="H266" s="7" t="e">
        <f>IF(VLOOKUP($A266,'V2.5.2 Measures'!$C:$W,14,FALSE)&lt;&gt; "", VLOOKUP($A266,'V2.5.2 Measures'!$C:$W,14,FALSE),"N/A")</f>
        <v>#REF!</v>
      </c>
      <c r="I266" s="7" t="e">
        <f>IF(VLOOKUP($A266,'V2.5.2 Measures'!$C:$W,15,FALSE)&lt;&gt; "", VLOOKUP($A266,'V2.5.2 Measures'!$C:$W,15,FALSE),"N/A")</f>
        <v>#REF!</v>
      </c>
      <c r="J266" s="7" t="e">
        <f>IF(VLOOKUP($A266,'V2.5.2 Measures'!$C:$W,16,FALSE)&lt;&gt; "", VLOOKUP($A266,'V2.5.2 Measures'!$C:$W,16,FALSE),"N/A")</f>
        <v>#REF!</v>
      </c>
      <c r="K266" s="7" t="e">
        <f>IF(VLOOKUP($A266,'V2.5.2 Measures'!$C:$W,17,FALSE)&lt;&gt; "", VLOOKUP($A266,'V2.5.2 Measures'!$C:$W,17,FALSE),"N/A")</f>
        <v>#REF!</v>
      </c>
      <c r="L266" s="7" t="e">
        <f>IF(VLOOKUP($A266,'V2.5.2 Measures'!$C:$W,18,FALSE)&lt;&gt; "", VLOOKUP($A266,'V2.5.2 Measures'!$C:$W,18,FALSE),"N/A")</f>
        <v>#REF!</v>
      </c>
      <c r="M266" s="7" t="e">
        <f>IF(VLOOKUP($A266,'V2.5.2 Measures'!$C:$W,19,FALSE)&lt;&gt; "", VLOOKUP($A266,'V2.5.2 Measures'!$C:$W,19,FALSE),"N/A")</f>
        <v>#REF!</v>
      </c>
      <c r="N266" s="7" t="e">
        <f>IF(VLOOKUP($A266,'V2.5.2 Measures'!$C:$W,20,FALSE)&lt;&gt; "", VLOOKUP($A266,'V2.5.2 Measures'!$C:$W,20,FALSE),"N/A")</f>
        <v>#REF!</v>
      </c>
      <c r="O266" s="7" t="e">
        <f>IF(VLOOKUP($A266,'V2.5.2 Measures'!$C:$W,21,FALSE)&lt;&gt; "", VLOOKUP($A266,'V2.5.2 Measures'!$C:$W,21,FALSE),"N/A")</f>
        <v>#REF!</v>
      </c>
      <c r="P266" s="7" t="e">
        <f>IF(VLOOKUP($A266,'V2.5.2 Measures'!$C:$W,22,FALSE)&lt;&gt; "", VLOOKUP($A266,'V2.5.2 Measures'!$C:$W,22,FALSE),"N/A")</f>
        <v>#REF!</v>
      </c>
      <c r="Q266" s="7" t="e">
        <f>IF(VLOOKUP($A266,'V2.5.2 Measures'!$C:$W,23,FALSE)&lt;&gt; "", VLOOKUP($A266,'V2.5.2 Measures'!$C:$W,23,FALSE),"N/A")</f>
        <v>#REF!</v>
      </c>
      <c r="R266" s="7" t="e">
        <f>IF(VLOOKUP($A266,'V2.5.2 Measures'!$C:$W,24,FALSE)&lt;&gt; "", VLOOKUP($A266,'V2.5.2 Measures'!$C:$W,24,FALSE),"N/A")</f>
        <v>#REF!</v>
      </c>
      <c r="S266" s="7" t="e">
        <f>IF(VLOOKUP($A266,'V2.5.2 Measures'!$C:$W,25,FALSE)&lt;&gt; "", VLOOKUP($A266,'V2.5.2 Measures'!$C:$W,25,FALSE),"N/A")</f>
        <v>#REF!</v>
      </c>
      <c r="T266" s="7" t="e">
        <f>IF(VLOOKUP($A266,'V2.5.2 Measures'!$C:$W,2,FALSE)&lt;&gt; "", VLOOKUP($A266,'V2.5.2 Measures'!$C:$W,2,FALSE),"N/A")</f>
        <v>#REF!</v>
      </c>
      <c r="U266" s="7" t="e">
        <f>IF(VLOOKUP($A266,'V2.5.2 Measures'!$C:$W,3,FALSE)&lt;&gt; "", VLOOKUP($A266,'V2.5.2 Measures'!$C:$W,3,FALSE),"N/A")</f>
        <v>#REF!</v>
      </c>
      <c r="V266" s="7" t="e">
        <f>IF(VLOOKUP($A266,'V2.5.2 Measures'!$C:$W,26,FALSE)&lt;&gt; "", VLOOKUP($A266,'V2.5.2 Measures'!$C:$W,26,FALSE),"N/A")</f>
        <v>#REF!</v>
      </c>
      <c r="W266" s="7" t="e">
        <f>IF(VLOOKUP($A266,'V2.5.2 Measures'!$C:$W,44,FALSE)&lt;&gt; "", VLOOKUP($A266,'V2.5.2 Measures'!$C:$W,44,FALSE),"N/A")</f>
        <v>#REF!</v>
      </c>
    </row>
    <row r="267" spans="1:23" x14ac:dyDescent="0.35">
      <c r="A267" s="7" t="e">
        <f>'V2.5.2 Measures'!#REF!</f>
        <v>#REF!</v>
      </c>
      <c r="B267" s="7" t="e">
        <f>VLOOKUP($A267,'V2.5.2 Measures'!$C:$W,6,FALSE)</f>
        <v>#REF!</v>
      </c>
      <c r="C267" s="7" t="e">
        <f>VLOOKUP($A267,'V2.5.2 Measures'!$C:$W,8,FALSE)</f>
        <v>#REF!</v>
      </c>
      <c r="D267" s="7" t="e">
        <f>IF(VLOOKUP($A267,'V2.5.2 Measures'!$C:$W,4,FALSE)="","",VLOOKUP($A267,'V2.5.2 Measures'!$C:$W,4,FALSE))</f>
        <v>#REF!</v>
      </c>
      <c r="E267" s="7" t="e">
        <f>IF((VLOOKUP($A267,'V2.5.2 Measures'!$C:$W,8,FALSE)&lt;&gt;"")*AND(VLOOKUP($A267,'V2.5.2 Measures'!$C:$W,8,FALSE)&lt;&gt;"TBD"),VLOOKUP($A267,'V2.5.2 Measures'!$C:$W,8,FALSE),"N/A")</f>
        <v>#REF!</v>
      </c>
      <c r="F267" s="7" t="e">
        <f>IF((VLOOKUP($A267,'V2.5.2 Measures'!$C:$W,9,FALSE)&lt;&gt;"")*AND(VLOOKUP($A267,'V2.5.2 Measures'!$C:$W,9,FALSE)&lt;&gt;"TBD"),VLOOKUP($A267,'V2.5.2 Measures'!$C:$W,9,FALSE),"N/A")</f>
        <v>#REF!</v>
      </c>
      <c r="G267" s="7" t="e">
        <f>IF((VLOOKUP($A267,'V2.5.2 Measures'!$C:$W,10,FALSE)&lt;&gt;"")*AND(VLOOKUP($A267,'V2.5.2 Measures'!$C:$W,10,FALSE)&lt;&gt;"TBD"),VLOOKUP($A267,'V2.5.2 Measures'!$C:$W,10,FALSE),"N/A")</f>
        <v>#REF!</v>
      </c>
      <c r="H267" s="7" t="e">
        <f>IF(VLOOKUP($A267,'V2.5.2 Measures'!$C:$W,14,FALSE)&lt;&gt; "", VLOOKUP($A267,'V2.5.2 Measures'!$C:$W,14,FALSE),"N/A")</f>
        <v>#REF!</v>
      </c>
      <c r="I267" s="7" t="e">
        <f>IF(VLOOKUP($A267,'V2.5.2 Measures'!$C:$W,15,FALSE)&lt;&gt; "", VLOOKUP($A267,'V2.5.2 Measures'!$C:$W,15,FALSE),"N/A")</f>
        <v>#REF!</v>
      </c>
      <c r="J267" s="7" t="e">
        <f>IF(VLOOKUP($A267,'V2.5.2 Measures'!$C:$W,16,FALSE)&lt;&gt; "", VLOOKUP($A267,'V2.5.2 Measures'!$C:$W,16,FALSE),"N/A")</f>
        <v>#REF!</v>
      </c>
      <c r="K267" s="7" t="e">
        <f>IF(VLOOKUP($A267,'V2.5.2 Measures'!$C:$W,17,FALSE)&lt;&gt; "", VLOOKUP($A267,'V2.5.2 Measures'!$C:$W,17,FALSE),"N/A")</f>
        <v>#REF!</v>
      </c>
      <c r="L267" s="7" t="e">
        <f>IF(VLOOKUP($A267,'V2.5.2 Measures'!$C:$W,18,FALSE)&lt;&gt; "", VLOOKUP($A267,'V2.5.2 Measures'!$C:$W,18,FALSE),"N/A")</f>
        <v>#REF!</v>
      </c>
      <c r="M267" s="7" t="e">
        <f>IF(VLOOKUP($A267,'V2.5.2 Measures'!$C:$W,19,FALSE)&lt;&gt; "", VLOOKUP($A267,'V2.5.2 Measures'!$C:$W,19,FALSE),"N/A")</f>
        <v>#REF!</v>
      </c>
      <c r="N267" s="7" t="e">
        <f>IF(VLOOKUP($A267,'V2.5.2 Measures'!$C:$W,20,FALSE)&lt;&gt; "", VLOOKUP($A267,'V2.5.2 Measures'!$C:$W,20,FALSE),"N/A")</f>
        <v>#REF!</v>
      </c>
      <c r="O267" s="7" t="e">
        <f>IF(VLOOKUP($A267,'V2.5.2 Measures'!$C:$W,21,FALSE)&lt;&gt; "", VLOOKUP($A267,'V2.5.2 Measures'!$C:$W,21,FALSE),"N/A")</f>
        <v>#REF!</v>
      </c>
      <c r="P267" s="7" t="e">
        <f>IF(VLOOKUP($A267,'V2.5.2 Measures'!$C:$W,22,FALSE)&lt;&gt; "", VLOOKUP($A267,'V2.5.2 Measures'!$C:$W,22,FALSE),"N/A")</f>
        <v>#REF!</v>
      </c>
      <c r="Q267" s="7" t="e">
        <f>IF(VLOOKUP($A267,'V2.5.2 Measures'!$C:$W,23,FALSE)&lt;&gt; "", VLOOKUP($A267,'V2.5.2 Measures'!$C:$W,23,FALSE),"N/A")</f>
        <v>#REF!</v>
      </c>
      <c r="R267" s="7" t="e">
        <f>IF(VLOOKUP($A267,'V2.5.2 Measures'!$C:$W,24,FALSE)&lt;&gt; "", VLOOKUP($A267,'V2.5.2 Measures'!$C:$W,24,FALSE),"N/A")</f>
        <v>#REF!</v>
      </c>
      <c r="S267" s="7" t="e">
        <f>IF(VLOOKUP($A267,'V2.5.2 Measures'!$C:$W,25,FALSE)&lt;&gt; "", VLOOKUP($A267,'V2.5.2 Measures'!$C:$W,25,FALSE),"N/A")</f>
        <v>#REF!</v>
      </c>
      <c r="T267" s="7" t="e">
        <f>IF(VLOOKUP($A267,'V2.5.2 Measures'!$C:$W,2,FALSE)&lt;&gt; "", VLOOKUP($A267,'V2.5.2 Measures'!$C:$W,2,FALSE),"N/A")</f>
        <v>#REF!</v>
      </c>
      <c r="U267" s="7" t="e">
        <f>IF(VLOOKUP($A267,'V2.5.2 Measures'!$C:$W,3,FALSE)&lt;&gt; "", VLOOKUP($A267,'V2.5.2 Measures'!$C:$W,3,FALSE),"N/A")</f>
        <v>#REF!</v>
      </c>
      <c r="V267" s="7" t="e">
        <f>IF(VLOOKUP($A267,'V2.5.2 Measures'!$C:$W,26,FALSE)&lt;&gt; "", VLOOKUP($A267,'V2.5.2 Measures'!$C:$W,26,FALSE),"N/A")</f>
        <v>#REF!</v>
      </c>
      <c r="W267" s="7" t="e">
        <f>IF(VLOOKUP($A267,'V2.5.2 Measures'!$C:$W,44,FALSE)&lt;&gt; "", VLOOKUP($A267,'V2.5.2 Measures'!$C:$W,44,FALSE),"N/A")</f>
        <v>#REF!</v>
      </c>
    </row>
    <row r="268" spans="1:23" x14ac:dyDescent="0.35">
      <c r="A268" s="7" t="e">
        <f>'V2.5.2 Measures'!#REF!</f>
        <v>#REF!</v>
      </c>
      <c r="B268" s="7" t="e">
        <f>VLOOKUP($A268,'V2.5.2 Measures'!$C:$W,6,FALSE)</f>
        <v>#REF!</v>
      </c>
      <c r="C268" s="7" t="e">
        <f>VLOOKUP($A268,'V2.5.2 Measures'!$C:$W,8,FALSE)</f>
        <v>#REF!</v>
      </c>
      <c r="D268" s="7" t="e">
        <f>IF(VLOOKUP($A268,'V2.5.2 Measures'!$C:$W,4,FALSE)="","",VLOOKUP($A268,'V2.5.2 Measures'!$C:$W,4,FALSE))</f>
        <v>#REF!</v>
      </c>
      <c r="E268" s="7" t="e">
        <f>IF((VLOOKUP($A268,'V2.5.2 Measures'!$C:$W,8,FALSE)&lt;&gt;"")*AND(VLOOKUP($A268,'V2.5.2 Measures'!$C:$W,8,FALSE)&lt;&gt;"TBD"),VLOOKUP($A268,'V2.5.2 Measures'!$C:$W,8,FALSE),"N/A")</f>
        <v>#REF!</v>
      </c>
      <c r="F268" s="7" t="e">
        <f>IF((VLOOKUP($A268,'V2.5.2 Measures'!$C:$W,9,FALSE)&lt;&gt;"")*AND(VLOOKUP($A268,'V2.5.2 Measures'!$C:$W,9,FALSE)&lt;&gt;"TBD"),VLOOKUP($A268,'V2.5.2 Measures'!$C:$W,9,FALSE),"N/A")</f>
        <v>#REF!</v>
      </c>
      <c r="G268" s="7" t="e">
        <f>IF((VLOOKUP($A268,'V2.5.2 Measures'!$C:$W,10,FALSE)&lt;&gt;"")*AND(VLOOKUP($A268,'V2.5.2 Measures'!$C:$W,10,FALSE)&lt;&gt;"TBD"),VLOOKUP($A268,'V2.5.2 Measures'!$C:$W,10,FALSE),"N/A")</f>
        <v>#REF!</v>
      </c>
      <c r="H268" s="7" t="e">
        <f>IF(VLOOKUP($A268,'V2.5.2 Measures'!$C:$W,14,FALSE)&lt;&gt; "", VLOOKUP($A268,'V2.5.2 Measures'!$C:$W,14,FALSE),"N/A")</f>
        <v>#REF!</v>
      </c>
      <c r="I268" s="7" t="e">
        <f>IF(VLOOKUP($A268,'V2.5.2 Measures'!$C:$W,15,FALSE)&lt;&gt; "", VLOOKUP($A268,'V2.5.2 Measures'!$C:$W,15,FALSE),"N/A")</f>
        <v>#REF!</v>
      </c>
      <c r="J268" s="7" t="e">
        <f>IF(VLOOKUP($A268,'V2.5.2 Measures'!$C:$W,16,FALSE)&lt;&gt; "", VLOOKUP($A268,'V2.5.2 Measures'!$C:$W,16,FALSE),"N/A")</f>
        <v>#REF!</v>
      </c>
      <c r="K268" s="7" t="e">
        <f>IF(VLOOKUP($A268,'V2.5.2 Measures'!$C:$W,17,FALSE)&lt;&gt; "", VLOOKUP($A268,'V2.5.2 Measures'!$C:$W,17,FALSE),"N/A")</f>
        <v>#REF!</v>
      </c>
      <c r="L268" s="7" t="e">
        <f>IF(VLOOKUP($A268,'V2.5.2 Measures'!$C:$W,18,FALSE)&lt;&gt; "", VLOOKUP($A268,'V2.5.2 Measures'!$C:$W,18,FALSE),"N/A")</f>
        <v>#REF!</v>
      </c>
      <c r="M268" s="7" t="e">
        <f>IF(VLOOKUP($A268,'V2.5.2 Measures'!$C:$W,19,FALSE)&lt;&gt; "", VLOOKUP($A268,'V2.5.2 Measures'!$C:$W,19,FALSE),"N/A")</f>
        <v>#REF!</v>
      </c>
      <c r="N268" s="7" t="e">
        <f>IF(VLOOKUP($A268,'V2.5.2 Measures'!$C:$W,20,FALSE)&lt;&gt; "", VLOOKUP($A268,'V2.5.2 Measures'!$C:$W,20,FALSE),"N/A")</f>
        <v>#REF!</v>
      </c>
      <c r="O268" s="7" t="e">
        <f>IF(VLOOKUP($A268,'V2.5.2 Measures'!$C:$W,21,FALSE)&lt;&gt; "", VLOOKUP($A268,'V2.5.2 Measures'!$C:$W,21,FALSE),"N/A")</f>
        <v>#REF!</v>
      </c>
      <c r="P268" s="7" t="e">
        <f>IF(VLOOKUP($A268,'V2.5.2 Measures'!$C:$W,22,FALSE)&lt;&gt; "", VLOOKUP($A268,'V2.5.2 Measures'!$C:$W,22,FALSE),"N/A")</f>
        <v>#REF!</v>
      </c>
      <c r="Q268" s="7" t="e">
        <f>IF(VLOOKUP($A268,'V2.5.2 Measures'!$C:$W,23,FALSE)&lt;&gt; "", VLOOKUP($A268,'V2.5.2 Measures'!$C:$W,23,FALSE),"N/A")</f>
        <v>#REF!</v>
      </c>
      <c r="R268" s="7" t="e">
        <f>IF(VLOOKUP($A268,'V2.5.2 Measures'!$C:$W,24,FALSE)&lt;&gt; "", VLOOKUP($A268,'V2.5.2 Measures'!$C:$W,24,FALSE),"N/A")</f>
        <v>#REF!</v>
      </c>
      <c r="S268" s="7" t="e">
        <f>IF(VLOOKUP($A268,'V2.5.2 Measures'!$C:$W,25,FALSE)&lt;&gt; "", VLOOKUP($A268,'V2.5.2 Measures'!$C:$W,25,FALSE),"N/A")</f>
        <v>#REF!</v>
      </c>
      <c r="T268" s="7" t="e">
        <f>IF(VLOOKUP($A268,'V2.5.2 Measures'!$C:$W,2,FALSE)&lt;&gt; "", VLOOKUP($A268,'V2.5.2 Measures'!$C:$W,2,FALSE),"N/A")</f>
        <v>#REF!</v>
      </c>
      <c r="U268" s="7" t="e">
        <f>IF(VLOOKUP($A268,'V2.5.2 Measures'!$C:$W,3,FALSE)&lt;&gt; "", VLOOKUP($A268,'V2.5.2 Measures'!$C:$W,3,FALSE),"N/A")</f>
        <v>#REF!</v>
      </c>
      <c r="V268" s="7" t="e">
        <f>IF(VLOOKUP($A268,'V2.5.2 Measures'!$C:$W,26,FALSE)&lt;&gt; "", VLOOKUP($A268,'V2.5.2 Measures'!$C:$W,26,FALSE),"N/A")</f>
        <v>#REF!</v>
      </c>
      <c r="W268" s="7" t="e">
        <f>IF(VLOOKUP($A268,'V2.5.2 Measures'!$C:$W,44,FALSE)&lt;&gt; "", VLOOKUP($A268,'V2.5.2 Measures'!$C:$W,44,FALSE),"N/A")</f>
        <v>#REF!</v>
      </c>
    </row>
    <row r="269" spans="1:23" x14ac:dyDescent="0.35">
      <c r="A269" s="7" t="e">
        <f>'V2.5.2 Measures'!#REF!</f>
        <v>#REF!</v>
      </c>
      <c r="B269" s="7" t="e">
        <f>VLOOKUP($A269,'V2.5.2 Measures'!$C:$W,6,FALSE)</f>
        <v>#REF!</v>
      </c>
      <c r="C269" s="7" t="e">
        <f>VLOOKUP($A269,'V2.5.2 Measures'!$C:$W,8,FALSE)</f>
        <v>#REF!</v>
      </c>
      <c r="D269" s="7" t="e">
        <f>IF(VLOOKUP($A269,'V2.5.2 Measures'!$C:$W,4,FALSE)="","",VLOOKUP($A269,'V2.5.2 Measures'!$C:$W,4,FALSE))</f>
        <v>#REF!</v>
      </c>
      <c r="E269" s="7" t="e">
        <f>IF((VLOOKUP($A269,'V2.5.2 Measures'!$C:$W,8,FALSE)&lt;&gt;"")*AND(VLOOKUP($A269,'V2.5.2 Measures'!$C:$W,8,FALSE)&lt;&gt;"TBD"),VLOOKUP($A269,'V2.5.2 Measures'!$C:$W,8,FALSE),"N/A")</f>
        <v>#REF!</v>
      </c>
      <c r="F269" s="7" t="e">
        <f>IF((VLOOKUP($A269,'V2.5.2 Measures'!$C:$W,9,FALSE)&lt;&gt;"")*AND(VLOOKUP($A269,'V2.5.2 Measures'!$C:$W,9,FALSE)&lt;&gt;"TBD"),VLOOKUP($A269,'V2.5.2 Measures'!$C:$W,9,FALSE),"N/A")</f>
        <v>#REF!</v>
      </c>
      <c r="G269" s="7" t="e">
        <f>IF((VLOOKUP($A269,'V2.5.2 Measures'!$C:$W,10,FALSE)&lt;&gt;"")*AND(VLOOKUP($A269,'V2.5.2 Measures'!$C:$W,10,FALSE)&lt;&gt;"TBD"),VLOOKUP($A269,'V2.5.2 Measures'!$C:$W,10,FALSE),"N/A")</f>
        <v>#REF!</v>
      </c>
      <c r="H269" s="7" t="e">
        <f>IF(VLOOKUP($A269,'V2.5.2 Measures'!$C:$W,14,FALSE)&lt;&gt; "", VLOOKUP($A269,'V2.5.2 Measures'!$C:$W,14,FALSE),"N/A")</f>
        <v>#REF!</v>
      </c>
      <c r="I269" s="7" t="e">
        <f>IF(VLOOKUP($A269,'V2.5.2 Measures'!$C:$W,15,FALSE)&lt;&gt; "", VLOOKUP($A269,'V2.5.2 Measures'!$C:$W,15,FALSE),"N/A")</f>
        <v>#REF!</v>
      </c>
      <c r="J269" s="7" t="e">
        <f>IF(VLOOKUP($A269,'V2.5.2 Measures'!$C:$W,16,FALSE)&lt;&gt; "", VLOOKUP($A269,'V2.5.2 Measures'!$C:$W,16,FALSE),"N/A")</f>
        <v>#REF!</v>
      </c>
      <c r="K269" s="7" t="e">
        <f>IF(VLOOKUP($A269,'V2.5.2 Measures'!$C:$W,17,FALSE)&lt;&gt; "", VLOOKUP($A269,'V2.5.2 Measures'!$C:$W,17,FALSE),"N/A")</f>
        <v>#REF!</v>
      </c>
      <c r="L269" s="7" t="e">
        <f>IF(VLOOKUP($A269,'V2.5.2 Measures'!$C:$W,18,FALSE)&lt;&gt; "", VLOOKUP($A269,'V2.5.2 Measures'!$C:$W,18,FALSE),"N/A")</f>
        <v>#REF!</v>
      </c>
      <c r="M269" s="7" t="e">
        <f>IF(VLOOKUP($A269,'V2.5.2 Measures'!$C:$W,19,FALSE)&lt;&gt; "", VLOOKUP($A269,'V2.5.2 Measures'!$C:$W,19,FALSE),"N/A")</f>
        <v>#REF!</v>
      </c>
      <c r="N269" s="7" t="e">
        <f>IF(VLOOKUP($A269,'V2.5.2 Measures'!$C:$W,20,FALSE)&lt;&gt; "", VLOOKUP($A269,'V2.5.2 Measures'!$C:$W,20,FALSE),"N/A")</f>
        <v>#REF!</v>
      </c>
      <c r="O269" s="7" t="e">
        <f>IF(VLOOKUP($A269,'V2.5.2 Measures'!$C:$W,21,FALSE)&lt;&gt; "", VLOOKUP($A269,'V2.5.2 Measures'!$C:$W,21,FALSE),"N/A")</f>
        <v>#REF!</v>
      </c>
      <c r="P269" s="7" t="e">
        <f>IF(VLOOKUP($A269,'V2.5.2 Measures'!$C:$W,22,FALSE)&lt;&gt; "", VLOOKUP($A269,'V2.5.2 Measures'!$C:$W,22,FALSE),"N/A")</f>
        <v>#REF!</v>
      </c>
      <c r="Q269" s="7" t="e">
        <f>IF(VLOOKUP($A269,'V2.5.2 Measures'!$C:$W,23,FALSE)&lt;&gt; "", VLOOKUP($A269,'V2.5.2 Measures'!$C:$W,23,FALSE),"N/A")</f>
        <v>#REF!</v>
      </c>
      <c r="R269" s="7" t="e">
        <f>IF(VLOOKUP($A269,'V2.5.2 Measures'!$C:$W,24,FALSE)&lt;&gt; "", VLOOKUP($A269,'V2.5.2 Measures'!$C:$W,24,FALSE),"N/A")</f>
        <v>#REF!</v>
      </c>
      <c r="S269" s="7" t="e">
        <f>IF(VLOOKUP($A269,'V2.5.2 Measures'!$C:$W,25,FALSE)&lt;&gt; "", VLOOKUP($A269,'V2.5.2 Measures'!$C:$W,25,FALSE),"N/A")</f>
        <v>#REF!</v>
      </c>
      <c r="T269" s="7" t="e">
        <f>IF(VLOOKUP($A269,'V2.5.2 Measures'!$C:$W,2,FALSE)&lt;&gt; "", VLOOKUP($A269,'V2.5.2 Measures'!$C:$W,2,FALSE),"N/A")</f>
        <v>#REF!</v>
      </c>
      <c r="U269" s="7" t="e">
        <f>IF(VLOOKUP($A269,'V2.5.2 Measures'!$C:$W,3,FALSE)&lt;&gt; "", VLOOKUP($A269,'V2.5.2 Measures'!$C:$W,3,FALSE),"N/A")</f>
        <v>#REF!</v>
      </c>
      <c r="V269" s="7" t="e">
        <f>IF(VLOOKUP($A269,'V2.5.2 Measures'!$C:$W,26,FALSE)&lt;&gt; "", VLOOKUP($A269,'V2.5.2 Measures'!$C:$W,26,FALSE),"N/A")</f>
        <v>#REF!</v>
      </c>
      <c r="W269" s="7" t="e">
        <f>IF(VLOOKUP($A269,'V2.5.2 Measures'!$C:$W,44,FALSE)&lt;&gt; "", VLOOKUP($A269,'V2.5.2 Measures'!$C:$W,44,FALSE),"N/A")</f>
        <v>#REF!</v>
      </c>
    </row>
    <row r="270" spans="1:23" x14ac:dyDescent="0.35">
      <c r="A270" s="7" t="e">
        <f>'V2.5.2 Measures'!#REF!</f>
        <v>#REF!</v>
      </c>
      <c r="B270" s="7" t="e">
        <f>VLOOKUP($A270,'V2.5.2 Measures'!$C:$W,6,FALSE)</f>
        <v>#REF!</v>
      </c>
      <c r="C270" s="7" t="e">
        <f>VLOOKUP($A270,'V2.5.2 Measures'!$C:$W,8,FALSE)</f>
        <v>#REF!</v>
      </c>
      <c r="D270" s="7" t="e">
        <f>IF(VLOOKUP($A270,'V2.5.2 Measures'!$C:$W,4,FALSE)="","",VLOOKUP($A270,'V2.5.2 Measures'!$C:$W,4,FALSE))</f>
        <v>#REF!</v>
      </c>
      <c r="E270" s="7" t="e">
        <f>IF((VLOOKUP($A270,'V2.5.2 Measures'!$C:$W,8,FALSE)&lt;&gt;"")*AND(VLOOKUP($A270,'V2.5.2 Measures'!$C:$W,8,FALSE)&lt;&gt;"TBD"),VLOOKUP($A270,'V2.5.2 Measures'!$C:$W,8,FALSE),"N/A")</f>
        <v>#REF!</v>
      </c>
      <c r="F270" s="7" t="e">
        <f>IF((VLOOKUP($A270,'V2.5.2 Measures'!$C:$W,9,FALSE)&lt;&gt;"")*AND(VLOOKUP($A270,'V2.5.2 Measures'!$C:$W,9,FALSE)&lt;&gt;"TBD"),VLOOKUP($A270,'V2.5.2 Measures'!$C:$W,9,FALSE),"N/A")</f>
        <v>#REF!</v>
      </c>
      <c r="G270" s="7" t="e">
        <f>IF((VLOOKUP($A270,'V2.5.2 Measures'!$C:$W,10,FALSE)&lt;&gt;"")*AND(VLOOKUP($A270,'V2.5.2 Measures'!$C:$W,10,FALSE)&lt;&gt;"TBD"),VLOOKUP($A270,'V2.5.2 Measures'!$C:$W,10,FALSE),"N/A")</f>
        <v>#REF!</v>
      </c>
      <c r="H270" s="7" t="e">
        <f>IF(VLOOKUP($A270,'V2.5.2 Measures'!$C:$W,14,FALSE)&lt;&gt; "", VLOOKUP($A270,'V2.5.2 Measures'!$C:$W,14,FALSE),"N/A")</f>
        <v>#REF!</v>
      </c>
      <c r="I270" s="7" t="e">
        <f>IF(VLOOKUP($A270,'V2.5.2 Measures'!$C:$W,15,FALSE)&lt;&gt; "", VLOOKUP($A270,'V2.5.2 Measures'!$C:$W,15,FALSE),"N/A")</f>
        <v>#REF!</v>
      </c>
      <c r="J270" s="7" t="e">
        <f>IF(VLOOKUP($A270,'V2.5.2 Measures'!$C:$W,16,FALSE)&lt;&gt; "", VLOOKUP($A270,'V2.5.2 Measures'!$C:$W,16,FALSE),"N/A")</f>
        <v>#REF!</v>
      </c>
      <c r="K270" s="7" t="e">
        <f>IF(VLOOKUP($A270,'V2.5.2 Measures'!$C:$W,17,FALSE)&lt;&gt; "", VLOOKUP($A270,'V2.5.2 Measures'!$C:$W,17,FALSE),"N/A")</f>
        <v>#REF!</v>
      </c>
      <c r="L270" s="7" t="e">
        <f>IF(VLOOKUP($A270,'V2.5.2 Measures'!$C:$W,18,FALSE)&lt;&gt; "", VLOOKUP($A270,'V2.5.2 Measures'!$C:$W,18,FALSE),"N/A")</f>
        <v>#REF!</v>
      </c>
      <c r="M270" s="7" t="e">
        <f>IF(VLOOKUP($A270,'V2.5.2 Measures'!$C:$W,19,FALSE)&lt;&gt; "", VLOOKUP($A270,'V2.5.2 Measures'!$C:$W,19,FALSE),"N/A")</f>
        <v>#REF!</v>
      </c>
      <c r="N270" s="7" t="e">
        <f>IF(VLOOKUP($A270,'V2.5.2 Measures'!$C:$W,20,FALSE)&lt;&gt; "", VLOOKUP($A270,'V2.5.2 Measures'!$C:$W,20,FALSE),"N/A")</f>
        <v>#REF!</v>
      </c>
      <c r="O270" s="7" t="e">
        <f>IF(VLOOKUP($A270,'V2.5.2 Measures'!$C:$W,21,FALSE)&lt;&gt; "", VLOOKUP($A270,'V2.5.2 Measures'!$C:$W,21,FALSE),"N/A")</f>
        <v>#REF!</v>
      </c>
      <c r="P270" s="7" t="e">
        <f>IF(VLOOKUP($A270,'V2.5.2 Measures'!$C:$W,22,FALSE)&lt;&gt; "", VLOOKUP($A270,'V2.5.2 Measures'!$C:$W,22,FALSE),"N/A")</f>
        <v>#REF!</v>
      </c>
      <c r="Q270" s="7" t="e">
        <f>IF(VLOOKUP($A270,'V2.5.2 Measures'!$C:$W,23,FALSE)&lt;&gt; "", VLOOKUP($A270,'V2.5.2 Measures'!$C:$W,23,FALSE),"N/A")</f>
        <v>#REF!</v>
      </c>
      <c r="R270" s="7" t="e">
        <f>IF(VLOOKUP($A270,'V2.5.2 Measures'!$C:$W,24,FALSE)&lt;&gt; "", VLOOKUP($A270,'V2.5.2 Measures'!$C:$W,24,FALSE),"N/A")</f>
        <v>#REF!</v>
      </c>
      <c r="S270" s="7" t="e">
        <f>IF(VLOOKUP($A270,'V2.5.2 Measures'!$C:$W,25,FALSE)&lt;&gt; "", VLOOKUP($A270,'V2.5.2 Measures'!$C:$W,25,FALSE),"N/A")</f>
        <v>#REF!</v>
      </c>
      <c r="T270" s="7" t="e">
        <f>IF(VLOOKUP($A270,'V2.5.2 Measures'!$C:$W,2,FALSE)&lt;&gt; "", VLOOKUP($A270,'V2.5.2 Measures'!$C:$W,2,FALSE),"N/A")</f>
        <v>#REF!</v>
      </c>
      <c r="U270" s="7" t="e">
        <f>IF(VLOOKUP($A270,'V2.5.2 Measures'!$C:$W,3,FALSE)&lt;&gt; "", VLOOKUP($A270,'V2.5.2 Measures'!$C:$W,3,FALSE),"N/A")</f>
        <v>#REF!</v>
      </c>
      <c r="V270" s="7" t="e">
        <f>IF(VLOOKUP($A270,'V2.5.2 Measures'!$C:$W,26,FALSE)&lt;&gt; "", VLOOKUP($A270,'V2.5.2 Measures'!$C:$W,26,FALSE),"N/A")</f>
        <v>#REF!</v>
      </c>
      <c r="W270" s="7" t="e">
        <f>IF(VLOOKUP($A270,'V2.5.2 Measures'!$C:$W,44,FALSE)&lt;&gt; "", VLOOKUP($A270,'V2.5.2 Measures'!$C:$W,44,FALSE),"N/A")</f>
        <v>#REF!</v>
      </c>
    </row>
    <row r="271" spans="1:23" x14ac:dyDescent="0.35">
      <c r="A271" s="7" t="e">
        <f>'V2.5.2 Measures'!#REF!</f>
        <v>#REF!</v>
      </c>
      <c r="B271" s="7" t="e">
        <f>VLOOKUP($A271,'V2.5.2 Measures'!$C:$W,6,FALSE)</f>
        <v>#REF!</v>
      </c>
      <c r="C271" s="7" t="e">
        <f>VLOOKUP($A271,'V2.5.2 Measures'!$C:$W,8,FALSE)</f>
        <v>#REF!</v>
      </c>
      <c r="D271" s="7" t="e">
        <f>IF(VLOOKUP($A271,'V2.5.2 Measures'!$C:$W,4,FALSE)="","",VLOOKUP($A271,'V2.5.2 Measures'!$C:$W,4,FALSE))</f>
        <v>#REF!</v>
      </c>
      <c r="E271" s="7" t="e">
        <f>IF((VLOOKUP($A271,'V2.5.2 Measures'!$C:$W,8,FALSE)&lt;&gt;"")*AND(VLOOKUP($A271,'V2.5.2 Measures'!$C:$W,8,FALSE)&lt;&gt;"TBD"),VLOOKUP($A271,'V2.5.2 Measures'!$C:$W,8,FALSE),"N/A")</f>
        <v>#REF!</v>
      </c>
      <c r="F271" s="7" t="e">
        <f>IF((VLOOKUP($A271,'V2.5.2 Measures'!$C:$W,9,FALSE)&lt;&gt;"")*AND(VLOOKUP($A271,'V2.5.2 Measures'!$C:$W,9,FALSE)&lt;&gt;"TBD"),VLOOKUP($A271,'V2.5.2 Measures'!$C:$W,9,FALSE),"N/A")</f>
        <v>#REF!</v>
      </c>
      <c r="G271" s="7" t="e">
        <f>IF((VLOOKUP($A271,'V2.5.2 Measures'!$C:$W,10,FALSE)&lt;&gt;"")*AND(VLOOKUP($A271,'V2.5.2 Measures'!$C:$W,10,FALSE)&lt;&gt;"TBD"),VLOOKUP($A271,'V2.5.2 Measures'!$C:$W,10,FALSE),"N/A")</f>
        <v>#REF!</v>
      </c>
      <c r="H271" s="7" t="e">
        <f>IF(VLOOKUP($A271,'V2.5.2 Measures'!$C:$W,14,FALSE)&lt;&gt; "", VLOOKUP($A271,'V2.5.2 Measures'!$C:$W,14,FALSE),"N/A")</f>
        <v>#REF!</v>
      </c>
      <c r="I271" s="7" t="e">
        <f>IF(VLOOKUP($A271,'V2.5.2 Measures'!$C:$W,15,FALSE)&lt;&gt; "", VLOOKUP($A271,'V2.5.2 Measures'!$C:$W,15,FALSE),"N/A")</f>
        <v>#REF!</v>
      </c>
      <c r="J271" s="7" t="e">
        <f>IF(VLOOKUP($A271,'V2.5.2 Measures'!$C:$W,16,FALSE)&lt;&gt; "", VLOOKUP($A271,'V2.5.2 Measures'!$C:$W,16,FALSE),"N/A")</f>
        <v>#REF!</v>
      </c>
      <c r="K271" s="7" t="e">
        <f>IF(VLOOKUP($A271,'V2.5.2 Measures'!$C:$W,17,FALSE)&lt;&gt; "", VLOOKUP($A271,'V2.5.2 Measures'!$C:$W,17,FALSE),"N/A")</f>
        <v>#REF!</v>
      </c>
      <c r="L271" s="7" t="e">
        <f>IF(VLOOKUP($A271,'V2.5.2 Measures'!$C:$W,18,FALSE)&lt;&gt; "", VLOOKUP($A271,'V2.5.2 Measures'!$C:$W,18,FALSE),"N/A")</f>
        <v>#REF!</v>
      </c>
      <c r="M271" s="7" t="e">
        <f>IF(VLOOKUP($A271,'V2.5.2 Measures'!$C:$W,19,FALSE)&lt;&gt; "", VLOOKUP($A271,'V2.5.2 Measures'!$C:$W,19,FALSE),"N/A")</f>
        <v>#REF!</v>
      </c>
      <c r="N271" s="7" t="e">
        <f>IF(VLOOKUP($A271,'V2.5.2 Measures'!$C:$W,20,FALSE)&lt;&gt; "", VLOOKUP($A271,'V2.5.2 Measures'!$C:$W,20,FALSE),"N/A")</f>
        <v>#REF!</v>
      </c>
      <c r="O271" s="7" t="e">
        <f>IF(VLOOKUP($A271,'V2.5.2 Measures'!$C:$W,21,FALSE)&lt;&gt; "", VLOOKUP($A271,'V2.5.2 Measures'!$C:$W,21,FALSE),"N/A")</f>
        <v>#REF!</v>
      </c>
      <c r="P271" s="7" t="e">
        <f>IF(VLOOKUP($A271,'V2.5.2 Measures'!$C:$W,22,FALSE)&lt;&gt; "", VLOOKUP($A271,'V2.5.2 Measures'!$C:$W,22,FALSE),"N/A")</f>
        <v>#REF!</v>
      </c>
      <c r="Q271" s="7" t="e">
        <f>IF(VLOOKUP($A271,'V2.5.2 Measures'!$C:$W,23,FALSE)&lt;&gt; "", VLOOKUP($A271,'V2.5.2 Measures'!$C:$W,23,FALSE),"N/A")</f>
        <v>#REF!</v>
      </c>
      <c r="R271" s="7" t="e">
        <f>IF(VLOOKUP($A271,'V2.5.2 Measures'!$C:$W,24,FALSE)&lt;&gt; "", VLOOKUP($A271,'V2.5.2 Measures'!$C:$W,24,FALSE),"N/A")</f>
        <v>#REF!</v>
      </c>
      <c r="S271" s="7" t="e">
        <f>IF(VLOOKUP($A271,'V2.5.2 Measures'!$C:$W,25,FALSE)&lt;&gt; "", VLOOKUP($A271,'V2.5.2 Measures'!$C:$W,25,FALSE),"N/A")</f>
        <v>#REF!</v>
      </c>
      <c r="T271" s="7" t="e">
        <f>IF(VLOOKUP($A271,'V2.5.2 Measures'!$C:$W,2,FALSE)&lt;&gt; "", VLOOKUP($A271,'V2.5.2 Measures'!$C:$W,2,FALSE),"N/A")</f>
        <v>#REF!</v>
      </c>
      <c r="U271" s="7" t="e">
        <f>IF(VLOOKUP($A271,'V2.5.2 Measures'!$C:$W,3,FALSE)&lt;&gt; "", VLOOKUP($A271,'V2.5.2 Measures'!$C:$W,3,FALSE),"N/A")</f>
        <v>#REF!</v>
      </c>
      <c r="V271" s="7" t="e">
        <f>IF(VLOOKUP($A271,'V2.5.2 Measures'!$C:$W,26,FALSE)&lt;&gt; "", VLOOKUP($A271,'V2.5.2 Measures'!$C:$W,26,FALSE),"N/A")</f>
        <v>#REF!</v>
      </c>
      <c r="W271" s="7" t="e">
        <f>IF(VLOOKUP($A271,'V2.5.2 Measures'!$C:$W,44,FALSE)&lt;&gt; "", VLOOKUP($A271,'V2.5.2 Measures'!$C:$W,44,FALSE),"N/A")</f>
        <v>#REF!</v>
      </c>
    </row>
    <row r="272" spans="1:23" x14ac:dyDescent="0.35">
      <c r="A272" s="7" t="e">
        <f>'V2.5.2 Measures'!#REF!</f>
        <v>#REF!</v>
      </c>
      <c r="B272" s="7" t="e">
        <f>VLOOKUP($A272,'V2.5.2 Measures'!$C:$W,6,FALSE)</f>
        <v>#REF!</v>
      </c>
      <c r="C272" s="7" t="e">
        <f>VLOOKUP($A272,'V2.5.2 Measures'!$C:$W,8,FALSE)</f>
        <v>#REF!</v>
      </c>
      <c r="D272" s="7" t="e">
        <f>IF(VLOOKUP($A272,'V2.5.2 Measures'!$C:$W,4,FALSE)="","",VLOOKUP($A272,'V2.5.2 Measures'!$C:$W,4,FALSE))</f>
        <v>#REF!</v>
      </c>
      <c r="E272" s="7" t="e">
        <f>IF((VLOOKUP($A272,'V2.5.2 Measures'!$C:$W,8,FALSE)&lt;&gt;"")*AND(VLOOKUP($A272,'V2.5.2 Measures'!$C:$W,8,FALSE)&lt;&gt;"TBD"),VLOOKUP($A272,'V2.5.2 Measures'!$C:$W,8,FALSE),"N/A")</f>
        <v>#REF!</v>
      </c>
      <c r="F272" s="7" t="e">
        <f>IF((VLOOKUP($A272,'V2.5.2 Measures'!$C:$W,9,FALSE)&lt;&gt;"")*AND(VLOOKUP($A272,'V2.5.2 Measures'!$C:$W,9,FALSE)&lt;&gt;"TBD"),VLOOKUP($A272,'V2.5.2 Measures'!$C:$W,9,FALSE),"N/A")</f>
        <v>#REF!</v>
      </c>
      <c r="G272" s="7" t="e">
        <f>IF((VLOOKUP($A272,'V2.5.2 Measures'!$C:$W,10,FALSE)&lt;&gt;"")*AND(VLOOKUP($A272,'V2.5.2 Measures'!$C:$W,10,FALSE)&lt;&gt;"TBD"),VLOOKUP($A272,'V2.5.2 Measures'!$C:$W,10,FALSE),"N/A")</f>
        <v>#REF!</v>
      </c>
      <c r="H272" s="7" t="e">
        <f>IF(VLOOKUP($A272,'V2.5.2 Measures'!$C:$W,14,FALSE)&lt;&gt; "", VLOOKUP($A272,'V2.5.2 Measures'!$C:$W,14,FALSE),"N/A")</f>
        <v>#REF!</v>
      </c>
      <c r="I272" s="7" t="e">
        <f>IF(VLOOKUP($A272,'V2.5.2 Measures'!$C:$W,15,FALSE)&lt;&gt; "", VLOOKUP($A272,'V2.5.2 Measures'!$C:$W,15,FALSE),"N/A")</f>
        <v>#REF!</v>
      </c>
      <c r="J272" s="7" t="e">
        <f>IF(VLOOKUP($A272,'V2.5.2 Measures'!$C:$W,16,FALSE)&lt;&gt; "", VLOOKUP($A272,'V2.5.2 Measures'!$C:$W,16,FALSE),"N/A")</f>
        <v>#REF!</v>
      </c>
      <c r="K272" s="7" t="e">
        <f>IF(VLOOKUP($A272,'V2.5.2 Measures'!$C:$W,17,FALSE)&lt;&gt; "", VLOOKUP($A272,'V2.5.2 Measures'!$C:$W,17,FALSE),"N/A")</f>
        <v>#REF!</v>
      </c>
      <c r="L272" s="7" t="e">
        <f>IF(VLOOKUP($A272,'V2.5.2 Measures'!$C:$W,18,FALSE)&lt;&gt; "", VLOOKUP($A272,'V2.5.2 Measures'!$C:$W,18,FALSE),"N/A")</f>
        <v>#REF!</v>
      </c>
      <c r="M272" s="7" t="e">
        <f>IF(VLOOKUP($A272,'V2.5.2 Measures'!$C:$W,19,FALSE)&lt;&gt; "", VLOOKUP($A272,'V2.5.2 Measures'!$C:$W,19,FALSE),"N/A")</f>
        <v>#REF!</v>
      </c>
      <c r="N272" s="7" t="e">
        <f>IF(VLOOKUP($A272,'V2.5.2 Measures'!$C:$W,20,FALSE)&lt;&gt; "", VLOOKUP($A272,'V2.5.2 Measures'!$C:$W,20,FALSE),"N/A")</f>
        <v>#REF!</v>
      </c>
      <c r="O272" s="7" t="e">
        <f>IF(VLOOKUP($A272,'V2.5.2 Measures'!$C:$W,21,FALSE)&lt;&gt; "", VLOOKUP($A272,'V2.5.2 Measures'!$C:$W,21,FALSE),"N/A")</f>
        <v>#REF!</v>
      </c>
      <c r="P272" s="7" t="e">
        <f>IF(VLOOKUP($A272,'V2.5.2 Measures'!$C:$W,22,FALSE)&lt;&gt; "", VLOOKUP($A272,'V2.5.2 Measures'!$C:$W,22,FALSE),"N/A")</f>
        <v>#REF!</v>
      </c>
      <c r="Q272" s="7" t="e">
        <f>IF(VLOOKUP($A272,'V2.5.2 Measures'!$C:$W,23,FALSE)&lt;&gt; "", VLOOKUP($A272,'V2.5.2 Measures'!$C:$W,23,FALSE),"N/A")</f>
        <v>#REF!</v>
      </c>
      <c r="R272" s="7" t="e">
        <f>IF(VLOOKUP($A272,'V2.5.2 Measures'!$C:$W,24,FALSE)&lt;&gt; "", VLOOKUP($A272,'V2.5.2 Measures'!$C:$W,24,FALSE),"N/A")</f>
        <v>#REF!</v>
      </c>
      <c r="S272" s="7" t="e">
        <f>IF(VLOOKUP($A272,'V2.5.2 Measures'!$C:$W,25,FALSE)&lt;&gt; "", VLOOKUP($A272,'V2.5.2 Measures'!$C:$W,25,FALSE),"N/A")</f>
        <v>#REF!</v>
      </c>
      <c r="T272" s="7" t="e">
        <f>IF(VLOOKUP($A272,'V2.5.2 Measures'!$C:$W,2,FALSE)&lt;&gt; "", VLOOKUP($A272,'V2.5.2 Measures'!$C:$W,2,FALSE),"N/A")</f>
        <v>#REF!</v>
      </c>
      <c r="U272" s="7" t="e">
        <f>IF(VLOOKUP($A272,'V2.5.2 Measures'!$C:$W,3,FALSE)&lt;&gt; "", VLOOKUP($A272,'V2.5.2 Measures'!$C:$W,3,FALSE),"N/A")</f>
        <v>#REF!</v>
      </c>
      <c r="V272" s="7" t="e">
        <f>IF(VLOOKUP($A272,'V2.5.2 Measures'!$C:$W,26,FALSE)&lt;&gt; "", VLOOKUP($A272,'V2.5.2 Measures'!$C:$W,26,FALSE),"N/A")</f>
        <v>#REF!</v>
      </c>
      <c r="W272" s="7" t="e">
        <f>IF(VLOOKUP($A272,'V2.5.2 Measures'!$C:$W,44,FALSE)&lt;&gt; "", VLOOKUP($A272,'V2.5.2 Measures'!$C:$W,44,FALSE),"N/A")</f>
        <v>#REF!</v>
      </c>
    </row>
    <row r="273" spans="1:23" x14ac:dyDescent="0.35">
      <c r="A273" s="7" t="e">
        <f>'V2.5.2 Measures'!#REF!</f>
        <v>#REF!</v>
      </c>
      <c r="B273" s="7" t="e">
        <f>VLOOKUP($A273,'V2.5.2 Measures'!$C:$W,6,FALSE)</f>
        <v>#REF!</v>
      </c>
      <c r="C273" s="7" t="e">
        <f>VLOOKUP($A273,'V2.5.2 Measures'!$C:$W,8,FALSE)</f>
        <v>#REF!</v>
      </c>
      <c r="D273" s="7" t="e">
        <f>IF(VLOOKUP($A273,'V2.5.2 Measures'!$C:$W,4,FALSE)="","",VLOOKUP($A273,'V2.5.2 Measures'!$C:$W,4,FALSE))</f>
        <v>#REF!</v>
      </c>
      <c r="E273" s="7" t="e">
        <f>IF((VLOOKUP($A273,'V2.5.2 Measures'!$C:$W,8,FALSE)&lt;&gt;"")*AND(VLOOKUP($A273,'V2.5.2 Measures'!$C:$W,8,FALSE)&lt;&gt;"TBD"),VLOOKUP($A273,'V2.5.2 Measures'!$C:$W,8,FALSE),"N/A")</f>
        <v>#REF!</v>
      </c>
      <c r="F273" s="7" t="e">
        <f>IF((VLOOKUP($A273,'V2.5.2 Measures'!$C:$W,9,FALSE)&lt;&gt;"")*AND(VLOOKUP($A273,'V2.5.2 Measures'!$C:$W,9,FALSE)&lt;&gt;"TBD"),VLOOKUP($A273,'V2.5.2 Measures'!$C:$W,9,FALSE),"N/A")</f>
        <v>#REF!</v>
      </c>
      <c r="G273" s="7" t="e">
        <f>IF((VLOOKUP($A273,'V2.5.2 Measures'!$C:$W,10,FALSE)&lt;&gt;"")*AND(VLOOKUP($A273,'V2.5.2 Measures'!$C:$W,10,FALSE)&lt;&gt;"TBD"),VLOOKUP($A273,'V2.5.2 Measures'!$C:$W,10,FALSE),"N/A")</f>
        <v>#REF!</v>
      </c>
      <c r="H273" s="7" t="e">
        <f>IF(VLOOKUP($A273,'V2.5.2 Measures'!$C:$W,14,FALSE)&lt;&gt; "", VLOOKUP($A273,'V2.5.2 Measures'!$C:$W,14,FALSE),"N/A")</f>
        <v>#REF!</v>
      </c>
      <c r="I273" s="7" t="e">
        <f>IF(VLOOKUP($A273,'V2.5.2 Measures'!$C:$W,15,FALSE)&lt;&gt; "", VLOOKUP($A273,'V2.5.2 Measures'!$C:$W,15,FALSE),"N/A")</f>
        <v>#REF!</v>
      </c>
      <c r="J273" s="7" t="e">
        <f>IF(VLOOKUP($A273,'V2.5.2 Measures'!$C:$W,16,FALSE)&lt;&gt; "", VLOOKUP($A273,'V2.5.2 Measures'!$C:$W,16,FALSE),"N/A")</f>
        <v>#REF!</v>
      </c>
      <c r="K273" s="7" t="e">
        <f>IF(VLOOKUP($A273,'V2.5.2 Measures'!$C:$W,17,FALSE)&lt;&gt; "", VLOOKUP($A273,'V2.5.2 Measures'!$C:$W,17,FALSE),"N/A")</f>
        <v>#REF!</v>
      </c>
      <c r="L273" s="7" t="e">
        <f>IF(VLOOKUP($A273,'V2.5.2 Measures'!$C:$W,18,FALSE)&lt;&gt; "", VLOOKUP($A273,'V2.5.2 Measures'!$C:$W,18,FALSE),"N/A")</f>
        <v>#REF!</v>
      </c>
      <c r="M273" s="7" t="e">
        <f>IF(VLOOKUP($A273,'V2.5.2 Measures'!$C:$W,19,FALSE)&lt;&gt; "", VLOOKUP($A273,'V2.5.2 Measures'!$C:$W,19,FALSE),"N/A")</f>
        <v>#REF!</v>
      </c>
      <c r="N273" s="7" t="e">
        <f>IF(VLOOKUP($A273,'V2.5.2 Measures'!$C:$W,20,FALSE)&lt;&gt; "", VLOOKUP($A273,'V2.5.2 Measures'!$C:$W,20,FALSE),"N/A")</f>
        <v>#REF!</v>
      </c>
      <c r="O273" s="7" t="e">
        <f>IF(VLOOKUP($A273,'V2.5.2 Measures'!$C:$W,21,FALSE)&lt;&gt; "", VLOOKUP($A273,'V2.5.2 Measures'!$C:$W,21,FALSE),"N/A")</f>
        <v>#REF!</v>
      </c>
      <c r="P273" s="7" t="e">
        <f>IF(VLOOKUP($A273,'V2.5.2 Measures'!$C:$W,22,FALSE)&lt;&gt; "", VLOOKUP($A273,'V2.5.2 Measures'!$C:$W,22,FALSE),"N/A")</f>
        <v>#REF!</v>
      </c>
      <c r="Q273" s="7" t="e">
        <f>IF(VLOOKUP($A273,'V2.5.2 Measures'!$C:$W,23,FALSE)&lt;&gt; "", VLOOKUP($A273,'V2.5.2 Measures'!$C:$W,23,FALSE),"N/A")</f>
        <v>#REF!</v>
      </c>
      <c r="R273" s="7" t="e">
        <f>IF(VLOOKUP($A273,'V2.5.2 Measures'!$C:$W,24,FALSE)&lt;&gt; "", VLOOKUP($A273,'V2.5.2 Measures'!$C:$W,24,FALSE),"N/A")</f>
        <v>#REF!</v>
      </c>
      <c r="S273" s="7" t="e">
        <f>IF(VLOOKUP($A273,'V2.5.2 Measures'!$C:$W,25,FALSE)&lt;&gt; "", VLOOKUP($A273,'V2.5.2 Measures'!$C:$W,25,FALSE),"N/A")</f>
        <v>#REF!</v>
      </c>
      <c r="T273" s="7" t="e">
        <f>IF(VLOOKUP($A273,'V2.5.2 Measures'!$C:$W,2,FALSE)&lt;&gt; "", VLOOKUP($A273,'V2.5.2 Measures'!$C:$W,2,FALSE),"N/A")</f>
        <v>#REF!</v>
      </c>
      <c r="U273" s="7" t="e">
        <f>IF(VLOOKUP($A273,'V2.5.2 Measures'!$C:$W,3,FALSE)&lt;&gt; "", VLOOKUP($A273,'V2.5.2 Measures'!$C:$W,3,FALSE),"N/A")</f>
        <v>#REF!</v>
      </c>
      <c r="V273" s="7" t="e">
        <f>IF(VLOOKUP($A273,'V2.5.2 Measures'!$C:$W,26,FALSE)&lt;&gt; "", VLOOKUP($A273,'V2.5.2 Measures'!$C:$W,26,FALSE),"N/A")</f>
        <v>#REF!</v>
      </c>
      <c r="W273" s="7" t="e">
        <f>IF(VLOOKUP($A273,'V2.5.2 Measures'!$C:$W,44,FALSE)&lt;&gt; "", VLOOKUP($A273,'V2.5.2 Measures'!$C:$W,44,FALSE),"N/A")</f>
        <v>#REF!</v>
      </c>
    </row>
    <row r="274" spans="1:23" x14ac:dyDescent="0.35">
      <c r="A274" s="7" t="e">
        <f>'V2.5.2 Measures'!#REF!</f>
        <v>#REF!</v>
      </c>
      <c r="B274" s="7" t="e">
        <f>VLOOKUP($A274,'V2.5.2 Measures'!$C:$W,6,FALSE)</f>
        <v>#REF!</v>
      </c>
      <c r="C274" s="7" t="e">
        <f>VLOOKUP($A274,'V2.5.2 Measures'!$C:$W,8,FALSE)</f>
        <v>#REF!</v>
      </c>
      <c r="D274" s="7" t="e">
        <f>IF(VLOOKUP($A274,'V2.5.2 Measures'!$C:$W,4,FALSE)="","",VLOOKUP($A274,'V2.5.2 Measures'!$C:$W,4,FALSE))</f>
        <v>#REF!</v>
      </c>
      <c r="E274" s="7" t="e">
        <f>IF((VLOOKUP($A274,'V2.5.2 Measures'!$C:$W,8,FALSE)&lt;&gt;"")*AND(VLOOKUP($A274,'V2.5.2 Measures'!$C:$W,8,FALSE)&lt;&gt;"TBD"),VLOOKUP($A274,'V2.5.2 Measures'!$C:$W,8,FALSE),"N/A")</f>
        <v>#REF!</v>
      </c>
      <c r="F274" s="7" t="e">
        <f>IF((VLOOKUP($A274,'V2.5.2 Measures'!$C:$W,9,FALSE)&lt;&gt;"")*AND(VLOOKUP($A274,'V2.5.2 Measures'!$C:$W,9,FALSE)&lt;&gt;"TBD"),VLOOKUP($A274,'V2.5.2 Measures'!$C:$W,9,FALSE),"N/A")</f>
        <v>#REF!</v>
      </c>
      <c r="G274" s="7" t="e">
        <f>IF((VLOOKUP($A274,'V2.5.2 Measures'!$C:$W,10,FALSE)&lt;&gt;"")*AND(VLOOKUP($A274,'V2.5.2 Measures'!$C:$W,10,FALSE)&lt;&gt;"TBD"),VLOOKUP($A274,'V2.5.2 Measures'!$C:$W,10,FALSE),"N/A")</f>
        <v>#REF!</v>
      </c>
      <c r="H274" s="7" t="e">
        <f>IF(VLOOKUP($A274,'V2.5.2 Measures'!$C:$W,14,FALSE)&lt;&gt; "", VLOOKUP($A274,'V2.5.2 Measures'!$C:$W,14,FALSE),"N/A")</f>
        <v>#REF!</v>
      </c>
      <c r="I274" s="7" t="e">
        <f>IF(VLOOKUP($A274,'V2.5.2 Measures'!$C:$W,15,FALSE)&lt;&gt; "", VLOOKUP($A274,'V2.5.2 Measures'!$C:$W,15,FALSE),"N/A")</f>
        <v>#REF!</v>
      </c>
      <c r="J274" s="7" t="e">
        <f>IF(VLOOKUP($A274,'V2.5.2 Measures'!$C:$W,16,FALSE)&lt;&gt; "", VLOOKUP($A274,'V2.5.2 Measures'!$C:$W,16,FALSE),"N/A")</f>
        <v>#REF!</v>
      </c>
      <c r="K274" s="7" t="e">
        <f>IF(VLOOKUP($A274,'V2.5.2 Measures'!$C:$W,17,FALSE)&lt;&gt; "", VLOOKUP($A274,'V2.5.2 Measures'!$C:$W,17,FALSE),"N/A")</f>
        <v>#REF!</v>
      </c>
      <c r="L274" s="7" t="e">
        <f>IF(VLOOKUP($A274,'V2.5.2 Measures'!$C:$W,18,FALSE)&lt;&gt; "", VLOOKUP($A274,'V2.5.2 Measures'!$C:$W,18,FALSE),"N/A")</f>
        <v>#REF!</v>
      </c>
      <c r="M274" s="7" t="e">
        <f>IF(VLOOKUP($A274,'V2.5.2 Measures'!$C:$W,19,FALSE)&lt;&gt; "", VLOOKUP($A274,'V2.5.2 Measures'!$C:$W,19,FALSE),"N/A")</f>
        <v>#REF!</v>
      </c>
      <c r="N274" s="7" t="e">
        <f>IF(VLOOKUP($A274,'V2.5.2 Measures'!$C:$W,20,FALSE)&lt;&gt; "", VLOOKUP($A274,'V2.5.2 Measures'!$C:$W,20,FALSE),"N/A")</f>
        <v>#REF!</v>
      </c>
      <c r="O274" s="7" t="e">
        <f>IF(VLOOKUP($A274,'V2.5.2 Measures'!$C:$W,21,FALSE)&lt;&gt; "", VLOOKUP($A274,'V2.5.2 Measures'!$C:$W,21,FALSE),"N/A")</f>
        <v>#REF!</v>
      </c>
      <c r="P274" s="7" t="e">
        <f>IF(VLOOKUP($A274,'V2.5.2 Measures'!$C:$W,22,FALSE)&lt;&gt; "", VLOOKUP($A274,'V2.5.2 Measures'!$C:$W,22,FALSE),"N/A")</f>
        <v>#REF!</v>
      </c>
      <c r="Q274" s="7" t="e">
        <f>IF(VLOOKUP($A274,'V2.5.2 Measures'!$C:$W,23,FALSE)&lt;&gt; "", VLOOKUP($A274,'V2.5.2 Measures'!$C:$W,23,FALSE),"N/A")</f>
        <v>#REF!</v>
      </c>
      <c r="R274" s="7" t="e">
        <f>IF(VLOOKUP($A274,'V2.5.2 Measures'!$C:$W,24,FALSE)&lt;&gt; "", VLOOKUP($A274,'V2.5.2 Measures'!$C:$W,24,FALSE),"N/A")</f>
        <v>#REF!</v>
      </c>
      <c r="S274" s="7" t="e">
        <f>IF(VLOOKUP($A274,'V2.5.2 Measures'!$C:$W,25,FALSE)&lt;&gt; "", VLOOKUP($A274,'V2.5.2 Measures'!$C:$W,25,FALSE),"N/A")</f>
        <v>#REF!</v>
      </c>
      <c r="T274" s="7" t="e">
        <f>IF(VLOOKUP($A274,'V2.5.2 Measures'!$C:$W,2,FALSE)&lt;&gt; "", VLOOKUP($A274,'V2.5.2 Measures'!$C:$W,2,FALSE),"N/A")</f>
        <v>#REF!</v>
      </c>
      <c r="U274" s="7" t="e">
        <f>IF(VLOOKUP($A274,'V2.5.2 Measures'!$C:$W,3,FALSE)&lt;&gt; "", VLOOKUP($A274,'V2.5.2 Measures'!$C:$W,3,FALSE),"N/A")</f>
        <v>#REF!</v>
      </c>
      <c r="V274" s="7" t="e">
        <f>IF(VLOOKUP($A274,'V2.5.2 Measures'!$C:$W,26,FALSE)&lt;&gt; "", VLOOKUP($A274,'V2.5.2 Measures'!$C:$W,26,FALSE),"N/A")</f>
        <v>#REF!</v>
      </c>
      <c r="W274" s="7" t="e">
        <f>IF(VLOOKUP($A274,'V2.5.2 Measures'!$C:$W,44,FALSE)&lt;&gt; "", VLOOKUP($A274,'V2.5.2 Measures'!$C:$W,44,FALSE),"N/A")</f>
        <v>#REF!</v>
      </c>
    </row>
    <row r="275" spans="1:23" x14ac:dyDescent="0.35">
      <c r="A275" s="7" t="e">
        <f>'V2.5.2 Measures'!#REF!</f>
        <v>#REF!</v>
      </c>
      <c r="B275" s="7" t="e">
        <f>VLOOKUP($A275,'V2.5.2 Measures'!$C:$W,6,FALSE)</f>
        <v>#REF!</v>
      </c>
      <c r="C275" s="7" t="e">
        <f>VLOOKUP($A275,'V2.5.2 Measures'!$C:$W,8,FALSE)</f>
        <v>#REF!</v>
      </c>
      <c r="D275" s="7" t="e">
        <f>IF(VLOOKUP($A275,'V2.5.2 Measures'!$C:$W,4,FALSE)="","",VLOOKUP($A275,'V2.5.2 Measures'!$C:$W,4,FALSE))</f>
        <v>#REF!</v>
      </c>
      <c r="E275" s="7" t="e">
        <f>IF((VLOOKUP($A275,'V2.5.2 Measures'!$C:$W,8,FALSE)&lt;&gt;"")*AND(VLOOKUP($A275,'V2.5.2 Measures'!$C:$W,8,FALSE)&lt;&gt;"TBD"),VLOOKUP($A275,'V2.5.2 Measures'!$C:$W,8,FALSE),"N/A")</f>
        <v>#REF!</v>
      </c>
      <c r="F275" s="7" t="e">
        <f>IF((VLOOKUP($A275,'V2.5.2 Measures'!$C:$W,9,FALSE)&lt;&gt;"")*AND(VLOOKUP($A275,'V2.5.2 Measures'!$C:$W,9,FALSE)&lt;&gt;"TBD"),VLOOKUP($A275,'V2.5.2 Measures'!$C:$W,9,FALSE),"N/A")</f>
        <v>#REF!</v>
      </c>
      <c r="G275" s="7" t="e">
        <f>IF((VLOOKUP($A275,'V2.5.2 Measures'!$C:$W,10,FALSE)&lt;&gt;"")*AND(VLOOKUP($A275,'V2.5.2 Measures'!$C:$W,10,FALSE)&lt;&gt;"TBD"),VLOOKUP($A275,'V2.5.2 Measures'!$C:$W,10,FALSE),"N/A")</f>
        <v>#REF!</v>
      </c>
      <c r="H275" s="7" t="e">
        <f>IF(VLOOKUP($A275,'V2.5.2 Measures'!$C:$W,14,FALSE)&lt;&gt; "", VLOOKUP($A275,'V2.5.2 Measures'!$C:$W,14,FALSE),"N/A")</f>
        <v>#REF!</v>
      </c>
      <c r="I275" s="7" t="e">
        <f>IF(VLOOKUP($A275,'V2.5.2 Measures'!$C:$W,15,FALSE)&lt;&gt; "", VLOOKUP($A275,'V2.5.2 Measures'!$C:$W,15,FALSE),"N/A")</f>
        <v>#REF!</v>
      </c>
      <c r="J275" s="7" t="e">
        <f>IF(VLOOKUP($A275,'V2.5.2 Measures'!$C:$W,16,FALSE)&lt;&gt; "", VLOOKUP($A275,'V2.5.2 Measures'!$C:$W,16,FALSE),"N/A")</f>
        <v>#REF!</v>
      </c>
      <c r="K275" s="7" t="e">
        <f>IF(VLOOKUP($A275,'V2.5.2 Measures'!$C:$W,17,FALSE)&lt;&gt; "", VLOOKUP($A275,'V2.5.2 Measures'!$C:$W,17,FALSE),"N/A")</f>
        <v>#REF!</v>
      </c>
      <c r="L275" s="7" t="e">
        <f>IF(VLOOKUP($A275,'V2.5.2 Measures'!$C:$W,18,FALSE)&lt;&gt; "", VLOOKUP($A275,'V2.5.2 Measures'!$C:$W,18,FALSE),"N/A")</f>
        <v>#REF!</v>
      </c>
      <c r="M275" s="7" t="e">
        <f>IF(VLOOKUP($A275,'V2.5.2 Measures'!$C:$W,19,FALSE)&lt;&gt; "", VLOOKUP($A275,'V2.5.2 Measures'!$C:$W,19,FALSE),"N/A")</f>
        <v>#REF!</v>
      </c>
      <c r="N275" s="7" t="e">
        <f>IF(VLOOKUP($A275,'V2.5.2 Measures'!$C:$W,20,FALSE)&lt;&gt; "", VLOOKUP($A275,'V2.5.2 Measures'!$C:$W,20,FALSE),"N/A")</f>
        <v>#REF!</v>
      </c>
      <c r="O275" s="7" t="e">
        <f>IF(VLOOKUP($A275,'V2.5.2 Measures'!$C:$W,21,FALSE)&lt;&gt; "", VLOOKUP($A275,'V2.5.2 Measures'!$C:$W,21,FALSE),"N/A")</f>
        <v>#REF!</v>
      </c>
      <c r="P275" s="7" t="e">
        <f>IF(VLOOKUP($A275,'V2.5.2 Measures'!$C:$W,22,FALSE)&lt;&gt; "", VLOOKUP($A275,'V2.5.2 Measures'!$C:$W,22,FALSE),"N/A")</f>
        <v>#REF!</v>
      </c>
      <c r="Q275" s="7" t="e">
        <f>IF(VLOOKUP($A275,'V2.5.2 Measures'!$C:$W,23,FALSE)&lt;&gt; "", VLOOKUP($A275,'V2.5.2 Measures'!$C:$W,23,FALSE),"N/A")</f>
        <v>#REF!</v>
      </c>
      <c r="R275" s="7" t="e">
        <f>IF(VLOOKUP($A275,'V2.5.2 Measures'!$C:$W,24,FALSE)&lt;&gt; "", VLOOKUP($A275,'V2.5.2 Measures'!$C:$W,24,FALSE),"N/A")</f>
        <v>#REF!</v>
      </c>
      <c r="S275" s="7" t="e">
        <f>IF(VLOOKUP($A275,'V2.5.2 Measures'!$C:$W,25,FALSE)&lt;&gt; "", VLOOKUP($A275,'V2.5.2 Measures'!$C:$W,25,FALSE),"N/A")</f>
        <v>#REF!</v>
      </c>
      <c r="T275" s="7" t="e">
        <f>IF(VLOOKUP($A275,'V2.5.2 Measures'!$C:$W,2,FALSE)&lt;&gt; "", VLOOKUP($A275,'V2.5.2 Measures'!$C:$W,2,FALSE),"N/A")</f>
        <v>#REF!</v>
      </c>
      <c r="U275" s="7" t="e">
        <f>IF(VLOOKUP($A275,'V2.5.2 Measures'!$C:$W,3,FALSE)&lt;&gt; "", VLOOKUP($A275,'V2.5.2 Measures'!$C:$W,3,FALSE),"N/A")</f>
        <v>#REF!</v>
      </c>
      <c r="V275" s="7" t="e">
        <f>IF(VLOOKUP($A275,'V2.5.2 Measures'!$C:$W,26,FALSE)&lt;&gt; "", VLOOKUP($A275,'V2.5.2 Measures'!$C:$W,26,FALSE),"N/A")</f>
        <v>#REF!</v>
      </c>
      <c r="W275" s="7" t="e">
        <f>IF(VLOOKUP($A275,'V2.5.2 Measures'!$C:$W,44,FALSE)&lt;&gt; "", VLOOKUP($A275,'V2.5.2 Measures'!$C:$W,44,FALSE),"N/A")</f>
        <v>#REF!</v>
      </c>
    </row>
    <row r="276" spans="1:23" x14ac:dyDescent="0.35">
      <c r="A276" s="7" t="e">
        <f>'V2.5.2 Measures'!#REF!</f>
        <v>#REF!</v>
      </c>
      <c r="B276" s="7" t="e">
        <f>VLOOKUP($A276,'V2.5.2 Measures'!$C:$W,6,FALSE)</f>
        <v>#REF!</v>
      </c>
      <c r="C276" s="7" t="e">
        <f>VLOOKUP($A276,'V2.5.2 Measures'!$C:$W,8,FALSE)</f>
        <v>#REF!</v>
      </c>
      <c r="D276" s="7" t="e">
        <f>IF(VLOOKUP($A276,'V2.5.2 Measures'!$C:$W,4,FALSE)="","",VLOOKUP($A276,'V2.5.2 Measures'!$C:$W,4,FALSE))</f>
        <v>#REF!</v>
      </c>
      <c r="E276" s="7" t="e">
        <f>IF((VLOOKUP($A276,'V2.5.2 Measures'!$C:$W,8,FALSE)&lt;&gt;"")*AND(VLOOKUP($A276,'V2.5.2 Measures'!$C:$W,8,FALSE)&lt;&gt;"TBD"),VLOOKUP($A276,'V2.5.2 Measures'!$C:$W,8,FALSE),"N/A")</f>
        <v>#REF!</v>
      </c>
      <c r="F276" s="7" t="e">
        <f>IF((VLOOKUP($A276,'V2.5.2 Measures'!$C:$W,9,FALSE)&lt;&gt;"")*AND(VLOOKUP($A276,'V2.5.2 Measures'!$C:$W,9,FALSE)&lt;&gt;"TBD"),VLOOKUP($A276,'V2.5.2 Measures'!$C:$W,9,FALSE),"N/A")</f>
        <v>#REF!</v>
      </c>
      <c r="G276" s="7" t="e">
        <f>IF((VLOOKUP($A276,'V2.5.2 Measures'!$C:$W,10,FALSE)&lt;&gt;"")*AND(VLOOKUP($A276,'V2.5.2 Measures'!$C:$W,10,FALSE)&lt;&gt;"TBD"),VLOOKUP($A276,'V2.5.2 Measures'!$C:$W,10,FALSE),"N/A")</f>
        <v>#REF!</v>
      </c>
      <c r="H276" s="7" t="e">
        <f>IF(VLOOKUP($A276,'V2.5.2 Measures'!$C:$W,14,FALSE)&lt;&gt; "", VLOOKUP($A276,'V2.5.2 Measures'!$C:$W,14,FALSE),"N/A")</f>
        <v>#REF!</v>
      </c>
      <c r="I276" s="7" t="e">
        <f>IF(VLOOKUP($A276,'V2.5.2 Measures'!$C:$W,15,FALSE)&lt;&gt; "", VLOOKUP($A276,'V2.5.2 Measures'!$C:$W,15,FALSE),"N/A")</f>
        <v>#REF!</v>
      </c>
      <c r="J276" s="7" t="e">
        <f>IF(VLOOKUP($A276,'V2.5.2 Measures'!$C:$W,16,FALSE)&lt;&gt; "", VLOOKUP($A276,'V2.5.2 Measures'!$C:$W,16,FALSE),"N/A")</f>
        <v>#REF!</v>
      </c>
      <c r="K276" s="7" t="e">
        <f>IF(VLOOKUP($A276,'V2.5.2 Measures'!$C:$W,17,FALSE)&lt;&gt; "", VLOOKUP($A276,'V2.5.2 Measures'!$C:$W,17,FALSE),"N/A")</f>
        <v>#REF!</v>
      </c>
      <c r="L276" s="7" t="e">
        <f>IF(VLOOKUP($A276,'V2.5.2 Measures'!$C:$W,18,FALSE)&lt;&gt; "", VLOOKUP($A276,'V2.5.2 Measures'!$C:$W,18,FALSE),"N/A")</f>
        <v>#REF!</v>
      </c>
      <c r="M276" s="7" t="e">
        <f>IF(VLOOKUP($A276,'V2.5.2 Measures'!$C:$W,19,FALSE)&lt;&gt; "", VLOOKUP($A276,'V2.5.2 Measures'!$C:$W,19,FALSE),"N/A")</f>
        <v>#REF!</v>
      </c>
      <c r="N276" s="7" t="e">
        <f>IF(VLOOKUP($A276,'V2.5.2 Measures'!$C:$W,20,FALSE)&lt;&gt; "", VLOOKUP($A276,'V2.5.2 Measures'!$C:$W,20,FALSE),"N/A")</f>
        <v>#REF!</v>
      </c>
      <c r="O276" s="7" t="e">
        <f>IF(VLOOKUP($A276,'V2.5.2 Measures'!$C:$W,21,FALSE)&lt;&gt; "", VLOOKUP($A276,'V2.5.2 Measures'!$C:$W,21,FALSE),"N/A")</f>
        <v>#REF!</v>
      </c>
      <c r="P276" s="7" t="e">
        <f>IF(VLOOKUP($A276,'V2.5.2 Measures'!$C:$W,22,FALSE)&lt;&gt; "", VLOOKUP($A276,'V2.5.2 Measures'!$C:$W,22,FALSE),"N/A")</f>
        <v>#REF!</v>
      </c>
      <c r="Q276" s="7" t="e">
        <f>IF(VLOOKUP($A276,'V2.5.2 Measures'!$C:$W,23,FALSE)&lt;&gt; "", VLOOKUP($A276,'V2.5.2 Measures'!$C:$W,23,FALSE),"N/A")</f>
        <v>#REF!</v>
      </c>
      <c r="R276" s="7" t="e">
        <f>IF(VLOOKUP($A276,'V2.5.2 Measures'!$C:$W,24,FALSE)&lt;&gt; "", VLOOKUP($A276,'V2.5.2 Measures'!$C:$W,24,FALSE),"N/A")</f>
        <v>#REF!</v>
      </c>
      <c r="S276" s="7" t="e">
        <f>IF(VLOOKUP($A276,'V2.5.2 Measures'!$C:$W,25,FALSE)&lt;&gt; "", VLOOKUP($A276,'V2.5.2 Measures'!$C:$W,25,FALSE),"N/A")</f>
        <v>#REF!</v>
      </c>
      <c r="T276" s="7" t="e">
        <f>IF(VLOOKUP($A276,'V2.5.2 Measures'!$C:$W,2,FALSE)&lt;&gt; "", VLOOKUP($A276,'V2.5.2 Measures'!$C:$W,2,FALSE),"N/A")</f>
        <v>#REF!</v>
      </c>
      <c r="U276" s="7" t="e">
        <f>IF(VLOOKUP($A276,'V2.5.2 Measures'!$C:$W,3,FALSE)&lt;&gt; "", VLOOKUP($A276,'V2.5.2 Measures'!$C:$W,3,FALSE),"N/A")</f>
        <v>#REF!</v>
      </c>
      <c r="V276" s="7" t="e">
        <f>IF(VLOOKUP($A276,'V2.5.2 Measures'!$C:$W,26,FALSE)&lt;&gt; "", VLOOKUP($A276,'V2.5.2 Measures'!$C:$W,26,FALSE),"N/A")</f>
        <v>#REF!</v>
      </c>
      <c r="W276" s="7" t="e">
        <f>IF(VLOOKUP($A276,'V2.5.2 Measures'!$C:$W,44,FALSE)&lt;&gt; "", VLOOKUP($A276,'V2.5.2 Measures'!$C:$W,44,FALSE),"N/A")</f>
        <v>#REF!</v>
      </c>
    </row>
    <row r="277" spans="1:23" x14ac:dyDescent="0.35">
      <c r="A277" s="7" t="e">
        <f>'V2.5.2 Measures'!#REF!</f>
        <v>#REF!</v>
      </c>
      <c r="B277" s="7" t="e">
        <f>VLOOKUP($A277,'V2.5.2 Measures'!$C:$W,6,FALSE)</f>
        <v>#REF!</v>
      </c>
      <c r="C277" s="7" t="e">
        <f>VLOOKUP($A277,'V2.5.2 Measures'!$C:$W,8,FALSE)</f>
        <v>#REF!</v>
      </c>
      <c r="D277" s="7" t="e">
        <f>IF(VLOOKUP($A277,'V2.5.2 Measures'!$C:$W,4,FALSE)="","",VLOOKUP($A277,'V2.5.2 Measures'!$C:$W,4,FALSE))</f>
        <v>#REF!</v>
      </c>
      <c r="E277" s="7" t="e">
        <f>IF((VLOOKUP($A277,'V2.5.2 Measures'!$C:$W,8,FALSE)&lt;&gt;"")*AND(VLOOKUP($A277,'V2.5.2 Measures'!$C:$W,8,FALSE)&lt;&gt;"TBD"),VLOOKUP($A277,'V2.5.2 Measures'!$C:$W,8,FALSE),"N/A")</f>
        <v>#REF!</v>
      </c>
      <c r="F277" s="7" t="e">
        <f>IF((VLOOKUP($A277,'V2.5.2 Measures'!$C:$W,9,FALSE)&lt;&gt;"")*AND(VLOOKUP($A277,'V2.5.2 Measures'!$C:$W,9,FALSE)&lt;&gt;"TBD"),VLOOKUP($A277,'V2.5.2 Measures'!$C:$W,9,FALSE),"N/A")</f>
        <v>#REF!</v>
      </c>
      <c r="G277" s="7" t="e">
        <f>IF((VLOOKUP($A277,'V2.5.2 Measures'!$C:$W,10,FALSE)&lt;&gt;"")*AND(VLOOKUP($A277,'V2.5.2 Measures'!$C:$W,10,FALSE)&lt;&gt;"TBD"),VLOOKUP($A277,'V2.5.2 Measures'!$C:$W,10,FALSE),"N/A")</f>
        <v>#REF!</v>
      </c>
      <c r="H277" s="7" t="e">
        <f>IF(VLOOKUP($A277,'V2.5.2 Measures'!$C:$W,14,FALSE)&lt;&gt; "", VLOOKUP($A277,'V2.5.2 Measures'!$C:$W,14,FALSE),"N/A")</f>
        <v>#REF!</v>
      </c>
      <c r="I277" s="7" t="e">
        <f>IF(VLOOKUP($A277,'V2.5.2 Measures'!$C:$W,15,FALSE)&lt;&gt; "", VLOOKUP($A277,'V2.5.2 Measures'!$C:$W,15,FALSE),"N/A")</f>
        <v>#REF!</v>
      </c>
      <c r="J277" s="7" t="e">
        <f>IF(VLOOKUP($A277,'V2.5.2 Measures'!$C:$W,16,FALSE)&lt;&gt; "", VLOOKUP($A277,'V2.5.2 Measures'!$C:$W,16,FALSE),"N/A")</f>
        <v>#REF!</v>
      </c>
      <c r="K277" s="7" t="e">
        <f>IF(VLOOKUP($A277,'V2.5.2 Measures'!$C:$W,17,FALSE)&lt;&gt; "", VLOOKUP($A277,'V2.5.2 Measures'!$C:$W,17,FALSE),"N/A")</f>
        <v>#REF!</v>
      </c>
      <c r="L277" s="7" t="e">
        <f>IF(VLOOKUP($A277,'V2.5.2 Measures'!$C:$W,18,FALSE)&lt;&gt; "", VLOOKUP($A277,'V2.5.2 Measures'!$C:$W,18,FALSE),"N/A")</f>
        <v>#REF!</v>
      </c>
      <c r="M277" s="7" t="e">
        <f>IF(VLOOKUP($A277,'V2.5.2 Measures'!$C:$W,19,FALSE)&lt;&gt; "", VLOOKUP($A277,'V2.5.2 Measures'!$C:$W,19,FALSE),"N/A")</f>
        <v>#REF!</v>
      </c>
      <c r="N277" s="7" t="e">
        <f>IF(VLOOKUP($A277,'V2.5.2 Measures'!$C:$W,20,FALSE)&lt;&gt; "", VLOOKUP($A277,'V2.5.2 Measures'!$C:$W,20,FALSE),"N/A")</f>
        <v>#REF!</v>
      </c>
      <c r="O277" s="7" t="e">
        <f>IF(VLOOKUP($A277,'V2.5.2 Measures'!$C:$W,21,FALSE)&lt;&gt; "", VLOOKUP($A277,'V2.5.2 Measures'!$C:$W,21,FALSE),"N/A")</f>
        <v>#REF!</v>
      </c>
      <c r="P277" s="7" t="e">
        <f>IF(VLOOKUP($A277,'V2.5.2 Measures'!$C:$W,22,FALSE)&lt;&gt; "", VLOOKUP($A277,'V2.5.2 Measures'!$C:$W,22,FALSE),"N/A")</f>
        <v>#REF!</v>
      </c>
      <c r="Q277" s="7" t="e">
        <f>IF(VLOOKUP($A277,'V2.5.2 Measures'!$C:$W,23,FALSE)&lt;&gt; "", VLOOKUP($A277,'V2.5.2 Measures'!$C:$W,23,FALSE),"N/A")</f>
        <v>#REF!</v>
      </c>
      <c r="R277" s="7" t="e">
        <f>IF(VLOOKUP($A277,'V2.5.2 Measures'!$C:$W,24,FALSE)&lt;&gt; "", VLOOKUP($A277,'V2.5.2 Measures'!$C:$W,24,FALSE),"N/A")</f>
        <v>#REF!</v>
      </c>
      <c r="S277" s="7" t="e">
        <f>IF(VLOOKUP($A277,'V2.5.2 Measures'!$C:$W,25,FALSE)&lt;&gt; "", VLOOKUP($A277,'V2.5.2 Measures'!$C:$W,25,FALSE),"N/A")</f>
        <v>#REF!</v>
      </c>
      <c r="T277" s="7" t="e">
        <f>IF(VLOOKUP($A277,'V2.5.2 Measures'!$C:$W,2,FALSE)&lt;&gt; "", VLOOKUP($A277,'V2.5.2 Measures'!$C:$W,2,FALSE),"N/A")</f>
        <v>#REF!</v>
      </c>
      <c r="U277" s="7" t="e">
        <f>IF(VLOOKUP($A277,'V2.5.2 Measures'!$C:$W,3,FALSE)&lt;&gt; "", VLOOKUP($A277,'V2.5.2 Measures'!$C:$W,3,FALSE),"N/A")</f>
        <v>#REF!</v>
      </c>
      <c r="V277" s="7" t="e">
        <f>IF(VLOOKUP($A277,'V2.5.2 Measures'!$C:$W,26,FALSE)&lt;&gt; "", VLOOKUP($A277,'V2.5.2 Measures'!$C:$W,26,FALSE),"N/A")</f>
        <v>#REF!</v>
      </c>
      <c r="W277" s="7" t="e">
        <f>IF(VLOOKUP($A277,'V2.5.2 Measures'!$C:$W,44,FALSE)&lt;&gt; "", VLOOKUP($A277,'V2.5.2 Measures'!$C:$W,44,FALSE),"N/A")</f>
        <v>#REF!</v>
      </c>
    </row>
    <row r="278" spans="1:23" x14ac:dyDescent="0.35">
      <c r="A278" s="7" t="e">
        <f>'V2.5.2 Measures'!#REF!</f>
        <v>#REF!</v>
      </c>
      <c r="B278" s="7" t="e">
        <f>VLOOKUP($A278,'V2.5.2 Measures'!$C:$W,6,FALSE)</f>
        <v>#REF!</v>
      </c>
      <c r="C278" s="7" t="e">
        <f>VLOOKUP($A278,'V2.5.2 Measures'!$C:$W,8,FALSE)</f>
        <v>#REF!</v>
      </c>
      <c r="D278" s="7" t="e">
        <f>IF(VLOOKUP($A278,'V2.5.2 Measures'!$C:$W,4,FALSE)="","",VLOOKUP($A278,'V2.5.2 Measures'!$C:$W,4,FALSE))</f>
        <v>#REF!</v>
      </c>
      <c r="E278" s="7" t="e">
        <f>IF((VLOOKUP($A278,'V2.5.2 Measures'!$C:$W,8,FALSE)&lt;&gt;"")*AND(VLOOKUP($A278,'V2.5.2 Measures'!$C:$W,8,FALSE)&lt;&gt;"TBD"),VLOOKUP($A278,'V2.5.2 Measures'!$C:$W,8,FALSE),"N/A")</f>
        <v>#REF!</v>
      </c>
      <c r="F278" s="7" t="e">
        <f>IF((VLOOKUP($A278,'V2.5.2 Measures'!$C:$W,9,FALSE)&lt;&gt;"")*AND(VLOOKUP($A278,'V2.5.2 Measures'!$C:$W,9,FALSE)&lt;&gt;"TBD"),VLOOKUP($A278,'V2.5.2 Measures'!$C:$W,9,FALSE),"N/A")</f>
        <v>#REF!</v>
      </c>
      <c r="G278" s="7" t="e">
        <f>IF((VLOOKUP($A278,'V2.5.2 Measures'!$C:$W,10,FALSE)&lt;&gt;"")*AND(VLOOKUP($A278,'V2.5.2 Measures'!$C:$W,10,FALSE)&lt;&gt;"TBD"),VLOOKUP($A278,'V2.5.2 Measures'!$C:$W,10,FALSE),"N/A")</f>
        <v>#REF!</v>
      </c>
      <c r="H278" s="7" t="e">
        <f>IF(VLOOKUP($A278,'V2.5.2 Measures'!$C:$W,14,FALSE)&lt;&gt; "", VLOOKUP($A278,'V2.5.2 Measures'!$C:$W,14,FALSE),"N/A")</f>
        <v>#REF!</v>
      </c>
      <c r="I278" s="7" t="e">
        <f>IF(VLOOKUP($A278,'V2.5.2 Measures'!$C:$W,15,FALSE)&lt;&gt; "", VLOOKUP($A278,'V2.5.2 Measures'!$C:$W,15,FALSE),"N/A")</f>
        <v>#REF!</v>
      </c>
      <c r="J278" s="7" t="e">
        <f>IF(VLOOKUP($A278,'V2.5.2 Measures'!$C:$W,16,FALSE)&lt;&gt; "", VLOOKUP($A278,'V2.5.2 Measures'!$C:$W,16,FALSE),"N/A")</f>
        <v>#REF!</v>
      </c>
      <c r="K278" s="7" t="e">
        <f>IF(VLOOKUP($A278,'V2.5.2 Measures'!$C:$W,17,FALSE)&lt;&gt; "", VLOOKUP($A278,'V2.5.2 Measures'!$C:$W,17,FALSE),"N/A")</f>
        <v>#REF!</v>
      </c>
      <c r="L278" s="7" t="e">
        <f>IF(VLOOKUP($A278,'V2.5.2 Measures'!$C:$W,18,FALSE)&lt;&gt; "", VLOOKUP($A278,'V2.5.2 Measures'!$C:$W,18,FALSE),"N/A")</f>
        <v>#REF!</v>
      </c>
      <c r="M278" s="7" t="e">
        <f>IF(VLOOKUP($A278,'V2.5.2 Measures'!$C:$W,19,FALSE)&lt;&gt; "", VLOOKUP($A278,'V2.5.2 Measures'!$C:$W,19,FALSE),"N/A")</f>
        <v>#REF!</v>
      </c>
      <c r="N278" s="7" t="e">
        <f>IF(VLOOKUP($A278,'V2.5.2 Measures'!$C:$W,20,FALSE)&lt;&gt; "", VLOOKUP($A278,'V2.5.2 Measures'!$C:$W,20,FALSE),"N/A")</f>
        <v>#REF!</v>
      </c>
      <c r="O278" s="7" t="e">
        <f>IF(VLOOKUP($A278,'V2.5.2 Measures'!$C:$W,21,FALSE)&lt;&gt; "", VLOOKUP($A278,'V2.5.2 Measures'!$C:$W,21,FALSE),"N/A")</f>
        <v>#REF!</v>
      </c>
      <c r="P278" s="7" t="e">
        <f>IF(VLOOKUP($A278,'V2.5.2 Measures'!$C:$W,22,FALSE)&lt;&gt; "", VLOOKUP($A278,'V2.5.2 Measures'!$C:$W,22,FALSE),"N/A")</f>
        <v>#REF!</v>
      </c>
      <c r="Q278" s="7" t="e">
        <f>IF(VLOOKUP($A278,'V2.5.2 Measures'!$C:$W,23,FALSE)&lt;&gt; "", VLOOKUP($A278,'V2.5.2 Measures'!$C:$W,23,FALSE),"N/A")</f>
        <v>#REF!</v>
      </c>
      <c r="R278" s="7" t="e">
        <f>IF(VLOOKUP($A278,'V2.5.2 Measures'!$C:$W,24,FALSE)&lt;&gt; "", VLOOKUP($A278,'V2.5.2 Measures'!$C:$W,24,FALSE),"N/A")</f>
        <v>#REF!</v>
      </c>
      <c r="S278" s="7" t="e">
        <f>IF(VLOOKUP($A278,'V2.5.2 Measures'!$C:$W,25,FALSE)&lt;&gt; "", VLOOKUP($A278,'V2.5.2 Measures'!$C:$W,25,FALSE),"N/A")</f>
        <v>#REF!</v>
      </c>
      <c r="T278" s="7" t="e">
        <f>IF(VLOOKUP($A278,'V2.5.2 Measures'!$C:$W,2,FALSE)&lt;&gt; "", VLOOKUP($A278,'V2.5.2 Measures'!$C:$W,2,FALSE),"N/A")</f>
        <v>#REF!</v>
      </c>
      <c r="U278" s="7" t="e">
        <f>IF(VLOOKUP($A278,'V2.5.2 Measures'!$C:$W,3,FALSE)&lt;&gt; "", VLOOKUP($A278,'V2.5.2 Measures'!$C:$W,3,FALSE),"N/A")</f>
        <v>#REF!</v>
      </c>
      <c r="V278" s="7" t="e">
        <f>IF(VLOOKUP($A278,'V2.5.2 Measures'!$C:$W,26,FALSE)&lt;&gt; "", VLOOKUP($A278,'V2.5.2 Measures'!$C:$W,26,FALSE),"N/A")</f>
        <v>#REF!</v>
      </c>
      <c r="W278" s="7" t="e">
        <f>IF(VLOOKUP($A278,'V2.5.2 Measures'!$C:$W,44,FALSE)&lt;&gt; "", VLOOKUP($A278,'V2.5.2 Measures'!$C:$W,44,FALSE),"N/A")</f>
        <v>#REF!</v>
      </c>
    </row>
    <row r="279" spans="1:23" x14ac:dyDescent="0.35">
      <c r="A279" s="7" t="e">
        <f>'V2.5.2 Measures'!#REF!</f>
        <v>#REF!</v>
      </c>
      <c r="B279" s="7" t="e">
        <f>VLOOKUP($A279,'V2.5.2 Measures'!$C:$W,6,FALSE)</f>
        <v>#REF!</v>
      </c>
      <c r="C279" s="7" t="e">
        <f>VLOOKUP($A279,'V2.5.2 Measures'!$C:$W,8,FALSE)</f>
        <v>#REF!</v>
      </c>
      <c r="D279" s="7" t="e">
        <f>IF(VLOOKUP($A279,'V2.5.2 Measures'!$C:$W,4,FALSE)="","",VLOOKUP($A279,'V2.5.2 Measures'!$C:$W,4,FALSE))</f>
        <v>#REF!</v>
      </c>
      <c r="E279" s="7" t="e">
        <f>IF((VLOOKUP($A279,'V2.5.2 Measures'!$C:$W,8,FALSE)&lt;&gt;"")*AND(VLOOKUP($A279,'V2.5.2 Measures'!$C:$W,8,FALSE)&lt;&gt;"TBD"),VLOOKUP($A279,'V2.5.2 Measures'!$C:$W,8,FALSE),"N/A")</f>
        <v>#REF!</v>
      </c>
      <c r="F279" s="7" t="e">
        <f>IF((VLOOKUP($A279,'V2.5.2 Measures'!$C:$W,9,FALSE)&lt;&gt;"")*AND(VLOOKUP($A279,'V2.5.2 Measures'!$C:$W,9,FALSE)&lt;&gt;"TBD"),VLOOKUP($A279,'V2.5.2 Measures'!$C:$W,9,FALSE),"N/A")</f>
        <v>#REF!</v>
      </c>
      <c r="G279" s="7" t="e">
        <f>IF((VLOOKUP($A279,'V2.5.2 Measures'!$C:$W,10,FALSE)&lt;&gt;"")*AND(VLOOKUP($A279,'V2.5.2 Measures'!$C:$W,10,FALSE)&lt;&gt;"TBD"),VLOOKUP($A279,'V2.5.2 Measures'!$C:$W,10,FALSE),"N/A")</f>
        <v>#REF!</v>
      </c>
      <c r="H279" s="7" t="e">
        <f>IF(VLOOKUP($A279,'V2.5.2 Measures'!$C:$W,14,FALSE)&lt;&gt; "", VLOOKUP($A279,'V2.5.2 Measures'!$C:$W,14,FALSE),"N/A")</f>
        <v>#REF!</v>
      </c>
      <c r="I279" s="7" t="e">
        <f>IF(VLOOKUP($A279,'V2.5.2 Measures'!$C:$W,15,FALSE)&lt;&gt; "", VLOOKUP($A279,'V2.5.2 Measures'!$C:$W,15,FALSE),"N/A")</f>
        <v>#REF!</v>
      </c>
      <c r="J279" s="7" t="e">
        <f>IF(VLOOKUP($A279,'V2.5.2 Measures'!$C:$W,16,FALSE)&lt;&gt; "", VLOOKUP($A279,'V2.5.2 Measures'!$C:$W,16,FALSE),"N/A")</f>
        <v>#REF!</v>
      </c>
      <c r="K279" s="7" t="e">
        <f>IF(VLOOKUP($A279,'V2.5.2 Measures'!$C:$W,17,FALSE)&lt;&gt; "", VLOOKUP($A279,'V2.5.2 Measures'!$C:$W,17,FALSE),"N/A")</f>
        <v>#REF!</v>
      </c>
      <c r="L279" s="7" t="e">
        <f>IF(VLOOKUP($A279,'V2.5.2 Measures'!$C:$W,18,FALSE)&lt;&gt; "", VLOOKUP($A279,'V2.5.2 Measures'!$C:$W,18,FALSE),"N/A")</f>
        <v>#REF!</v>
      </c>
      <c r="M279" s="7" t="e">
        <f>IF(VLOOKUP($A279,'V2.5.2 Measures'!$C:$W,19,FALSE)&lt;&gt; "", VLOOKUP($A279,'V2.5.2 Measures'!$C:$W,19,FALSE),"N/A")</f>
        <v>#REF!</v>
      </c>
      <c r="N279" s="7" t="e">
        <f>IF(VLOOKUP($A279,'V2.5.2 Measures'!$C:$W,20,FALSE)&lt;&gt; "", VLOOKUP($A279,'V2.5.2 Measures'!$C:$W,20,FALSE),"N/A")</f>
        <v>#REF!</v>
      </c>
      <c r="O279" s="7" t="e">
        <f>IF(VLOOKUP($A279,'V2.5.2 Measures'!$C:$W,21,FALSE)&lt;&gt; "", VLOOKUP($A279,'V2.5.2 Measures'!$C:$W,21,FALSE),"N/A")</f>
        <v>#REF!</v>
      </c>
      <c r="P279" s="7" t="e">
        <f>IF(VLOOKUP($A279,'V2.5.2 Measures'!$C:$W,22,FALSE)&lt;&gt; "", VLOOKUP($A279,'V2.5.2 Measures'!$C:$W,22,FALSE),"N/A")</f>
        <v>#REF!</v>
      </c>
      <c r="Q279" s="7" t="e">
        <f>IF(VLOOKUP($A279,'V2.5.2 Measures'!$C:$W,23,FALSE)&lt;&gt; "", VLOOKUP($A279,'V2.5.2 Measures'!$C:$W,23,FALSE),"N/A")</f>
        <v>#REF!</v>
      </c>
      <c r="R279" s="7" t="e">
        <f>IF(VLOOKUP($A279,'V2.5.2 Measures'!$C:$W,24,FALSE)&lt;&gt; "", VLOOKUP($A279,'V2.5.2 Measures'!$C:$W,24,FALSE),"N/A")</f>
        <v>#REF!</v>
      </c>
      <c r="S279" s="7" t="e">
        <f>IF(VLOOKUP($A279,'V2.5.2 Measures'!$C:$W,25,FALSE)&lt;&gt; "", VLOOKUP($A279,'V2.5.2 Measures'!$C:$W,25,FALSE),"N/A")</f>
        <v>#REF!</v>
      </c>
      <c r="T279" s="7" t="e">
        <f>IF(VLOOKUP($A279,'V2.5.2 Measures'!$C:$W,2,FALSE)&lt;&gt; "", VLOOKUP($A279,'V2.5.2 Measures'!$C:$W,2,FALSE),"N/A")</f>
        <v>#REF!</v>
      </c>
      <c r="U279" s="7" t="e">
        <f>IF(VLOOKUP($A279,'V2.5.2 Measures'!$C:$W,3,FALSE)&lt;&gt; "", VLOOKUP($A279,'V2.5.2 Measures'!$C:$W,3,FALSE),"N/A")</f>
        <v>#REF!</v>
      </c>
      <c r="V279" s="7" t="e">
        <f>IF(VLOOKUP($A279,'V2.5.2 Measures'!$C:$W,26,FALSE)&lt;&gt; "", VLOOKUP($A279,'V2.5.2 Measures'!$C:$W,26,FALSE),"N/A")</f>
        <v>#REF!</v>
      </c>
      <c r="W279" s="7" t="e">
        <f>IF(VLOOKUP($A279,'V2.5.2 Measures'!$C:$W,44,FALSE)&lt;&gt; "", VLOOKUP($A279,'V2.5.2 Measures'!$C:$W,44,FALSE),"N/A")</f>
        <v>#REF!</v>
      </c>
    </row>
    <row r="280" spans="1:23" x14ac:dyDescent="0.35">
      <c r="A280" s="7" t="e">
        <f>'V2.5.2 Measures'!#REF!</f>
        <v>#REF!</v>
      </c>
      <c r="B280" s="7" t="e">
        <f>VLOOKUP($A280,'V2.5.2 Measures'!$C:$W,6,FALSE)</f>
        <v>#REF!</v>
      </c>
      <c r="C280" s="7" t="e">
        <f>VLOOKUP($A280,'V2.5.2 Measures'!$C:$W,8,FALSE)</f>
        <v>#REF!</v>
      </c>
      <c r="D280" s="7" t="e">
        <f>IF(VLOOKUP($A280,'V2.5.2 Measures'!$C:$W,4,FALSE)="","",VLOOKUP($A280,'V2.5.2 Measures'!$C:$W,4,FALSE))</f>
        <v>#REF!</v>
      </c>
      <c r="E280" s="7" t="e">
        <f>IF((VLOOKUP($A280,'V2.5.2 Measures'!$C:$W,8,FALSE)&lt;&gt;"")*AND(VLOOKUP($A280,'V2.5.2 Measures'!$C:$W,8,FALSE)&lt;&gt;"TBD"),VLOOKUP($A280,'V2.5.2 Measures'!$C:$W,8,FALSE),"N/A")</f>
        <v>#REF!</v>
      </c>
      <c r="F280" s="7" t="e">
        <f>IF((VLOOKUP($A280,'V2.5.2 Measures'!$C:$W,9,FALSE)&lt;&gt;"")*AND(VLOOKUP($A280,'V2.5.2 Measures'!$C:$W,9,FALSE)&lt;&gt;"TBD"),VLOOKUP($A280,'V2.5.2 Measures'!$C:$W,9,FALSE),"N/A")</f>
        <v>#REF!</v>
      </c>
      <c r="G280" s="7" t="e">
        <f>IF((VLOOKUP($A280,'V2.5.2 Measures'!$C:$W,10,FALSE)&lt;&gt;"")*AND(VLOOKUP($A280,'V2.5.2 Measures'!$C:$W,10,FALSE)&lt;&gt;"TBD"),VLOOKUP($A280,'V2.5.2 Measures'!$C:$W,10,FALSE),"N/A")</f>
        <v>#REF!</v>
      </c>
      <c r="H280" s="7" t="e">
        <f>IF(VLOOKUP($A280,'V2.5.2 Measures'!$C:$W,14,FALSE)&lt;&gt; "", VLOOKUP($A280,'V2.5.2 Measures'!$C:$W,14,FALSE),"N/A")</f>
        <v>#REF!</v>
      </c>
      <c r="I280" s="7" t="e">
        <f>IF(VLOOKUP($A280,'V2.5.2 Measures'!$C:$W,15,FALSE)&lt;&gt; "", VLOOKUP($A280,'V2.5.2 Measures'!$C:$W,15,FALSE),"N/A")</f>
        <v>#REF!</v>
      </c>
      <c r="J280" s="7" t="e">
        <f>IF(VLOOKUP($A280,'V2.5.2 Measures'!$C:$W,16,FALSE)&lt;&gt; "", VLOOKUP($A280,'V2.5.2 Measures'!$C:$W,16,FALSE),"N/A")</f>
        <v>#REF!</v>
      </c>
      <c r="K280" s="7" t="e">
        <f>IF(VLOOKUP($A280,'V2.5.2 Measures'!$C:$W,17,FALSE)&lt;&gt; "", VLOOKUP($A280,'V2.5.2 Measures'!$C:$W,17,FALSE),"N/A")</f>
        <v>#REF!</v>
      </c>
      <c r="L280" s="7" t="e">
        <f>IF(VLOOKUP($A280,'V2.5.2 Measures'!$C:$W,18,FALSE)&lt;&gt; "", VLOOKUP($A280,'V2.5.2 Measures'!$C:$W,18,FALSE),"N/A")</f>
        <v>#REF!</v>
      </c>
      <c r="M280" s="7" t="e">
        <f>IF(VLOOKUP($A280,'V2.5.2 Measures'!$C:$W,19,FALSE)&lt;&gt; "", VLOOKUP($A280,'V2.5.2 Measures'!$C:$W,19,FALSE),"N/A")</f>
        <v>#REF!</v>
      </c>
      <c r="N280" s="7" t="e">
        <f>IF(VLOOKUP($A280,'V2.5.2 Measures'!$C:$W,20,FALSE)&lt;&gt; "", VLOOKUP($A280,'V2.5.2 Measures'!$C:$W,20,FALSE),"N/A")</f>
        <v>#REF!</v>
      </c>
      <c r="O280" s="7" t="e">
        <f>IF(VLOOKUP($A280,'V2.5.2 Measures'!$C:$W,21,FALSE)&lt;&gt; "", VLOOKUP($A280,'V2.5.2 Measures'!$C:$W,21,FALSE),"N/A")</f>
        <v>#REF!</v>
      </c>
      <c r="P280" s="7" t="e">
        <f>IF(VLOOKUP($A280,'V2.5.2 Measures'!$C:$W,22,FALSE)&lt;&gt; "", VLOOKUP($A280,'V2.5.2 Measures'!$C:$W,22,FALSE),"N/A")</f>
        <v>#REF!</v>
      </c>
      <c r="Q280" s="7" t="e">
        <f>IF(VLOOKUP($A280,'V2.5.2 Measures'!$C:$W,23,FALSE)&lt;&gt; "", VLOOKUP($A280,'V2.5.2 Measures'!$C:$W,23,FALSE),"N/A")</f>
        <v>#REF!</v>
      </c>
      <c r="R280" s="7" t="e">
        <f>IF(VLOOKUP($A280,'V2.5.2 Measures'!$C:$W,24,FALSE)&lt;&gt; "", VLOOKUP($A280,'V2.5.2 Measures'!$C:$W,24,FALSE),"N/A")</f>
        <v>#REF!</v>
      </c>
      <c r="S280" s="7" t="e">
        <f>IF(VLOOKUP($A280,'V2.5.2 Measures'!$C:$W,25,FALSE)&lt;&gt; "", VLOOKUP($A280,'V2.5.2 Measures'!$C:$W,25,FALSE),"N/A")</f>
        <v>#REF!</v>
      </c>
      <c r="T280" s="7" t="e">
        <f>IF(VLOOKUP($A280,'V2.5.2 Measures'!$C:$W,2,FALSE)&lt;&gt; "", VLOOKUP($A280,'V2.5.2 Measures'!$C:$W,2,FALSE),"N/A")</f>
        <v>#REF!</v>
      </c>
      <c r="U280" s="7" t="e">
        <f>IF(VLOOKUP($A280,'V2.5.2 Measures'!$C:$W,3,FALSE)&lt;&gt; "", VLOOKUP($A280,'V2.5.2 Measures'!$C:$W,3,FALSE),"N/A")</f>
        <v>#REF!</v>
      </c>
      <c r="V280" s="7" t="e">
        <f>IF(VLOOKUP($A280,'V2.5.2 Measures'!$C:$W,26,FALSE)&lt;&gt; "", VLOOKUP($A280,'V2.5.2 Measures'!$C:$W,26,FALSE),"N/A")</f>
        <v>#REF!</v>
      </c>
      <c r="W280" s="7" t="e">
        <f>IF(VLOOKUP($A280,'V2.5.2 Measures'!$C:$W,44,FALSE)&lt;&gt; "", VLOOKUP($A280,'V2.5.2 Measures'!$C:$W,44,FALSE),"N/A")</f>
        <v>#REF!</v>
      </c>
    </row>
    <row r="281" spans="1:23" x14ac:dyDescent="0.35">
      <c r="A281" s="7" t="e">
        <f>'V2.5.2 Measures'!#REF!</f>
        <v>#REF!</v>
      </c>
      <c r="B281" s="7" t="e">
        <f>VLOOKUP($A281,'V2.5.2 Measures'!$C:$W,6,FALSE)</f>
        <v>#REF!</v>
      </c>
      <c r="C281" s="7" t="e">
        <f>VLOOKUP($A281,'V2.5.2 Measures'!$C:$W,8,FALSE)</f>
        <v>#REF!</v>
      </c>
      <c r="D281" s="7" t="e">
        <f>IF(VLOOKUP($A281,'V2.5.2 Measures'!$C:$W,4,FALSE)="","",VLOOKUP($A281,'V2.5.2 Measures'!$C:$W,4,FALSE))</f>
        <v>#REF!</v>
      </c>
      <c r="E281" s="7" t="e">
        <f>IF((VLOOKUP($A281,'V2.5.2 Measures'!$C:$W,8,FALSE)&lt;&gt;"")*AND(VLOOKUP($A281,'V2.5.2 Measures'!$C:$W,8,FALSE)&lt;&gt;"TBD"),VLOOKUP($A281,'V2.5.2 Measures'!$C:$W,8,FALSE),"N/A")</f>
        <v>#REF!</v>
      </c>
      <c r="F281" s="7" t="e">
        <f>IF((VLOOKUP($A281,'V2.5.2 Measures'!$C:$W,9,FALSE)&lt;&gt;"")*AND(VLOOKUP($A281,'V2.5.2 Measures'!$C:$W,9,FALSE)&lt;&gt;"TBD"),VLOOKUP($A281,'V2.5.2 Measures'!$C:$W,9,FALSE),"N/A")</f>
        <v>#REF!</v>
      </c>
      <c r="G281" s="7" t="e">
        <f>IF((VLOOKUP($A281,'V2.5.2 Measures'!$C:$W,10,FALSE)&lt;&gt;"")*AND(VLOOKUP($A281,'V2.5.2 Measures'!$C:$W,10,FALSE)&lt;&gt;"TBD"),VLOOKUP($A281,'V2.5.2 Measures'!$C:$W,10,FALSE),"N/A")</f>
        <v>#REF!</v>
      </c>
      <c r="H281" s="7" t="e">
        <f>IF(VLOOKUP($A281,'V2.5.2 Measures'!$C:$W,14,FALSE)&lt;&gt; "", VLOOKUP($A281,'V2.5.2 Measures'!$C:$W,14,FALSE),"N/A")</f>
        <v>#REF!</v>
      </c>
      <c r="I281" s="7" t="e">
        <f>IF(VLOOKUP($A281,'V2.5.2 Measures'!$C:$W,15,FALSE)&lt;&gt; "", VLOOKUP($A281,'V2.5.2 Measures'!$C:$W,15,FALSE),"N/A")</f>
        <v>#REF!</v>
      </c>
      <c r="J281" s="7" t="e">
        <f>IF(VLOOKUP($A281,'V2.5.2 Measures'!$C:$W,16,FALSE)&lt;&gt; "", VLOOKUP($A281,'V2.5.2 Measures'!$C:$W,16,FALSE),"N/A")</f>
        <v>#REF!</v>
      </c>
      <c r="K281" s="7" t="e">
        <f>IF(VLOOKUP($A281,'V2.5.2 Measures'!$C:$W,17,FALSE)&lt;&gt; "", VLOOKUP($A281,'V2.5.2 Measures'!$C:$W,17,FALSE),"N/A")</f>
        <v>#REF!</v>
      </c>
      <c r="L281" s="7" t="e">
        <f>IF(VLOOKUP($A281,'V2.5.2 Measures'!$C:$W,18,FALSE)&lt;&gt; "", VLOOKUP($A281,'V2.5.2 Measures'!$C:$W,18,FALSE),"N/A")</f>
        <v>#REF!</v>
      </c>
      <c r="M281" s="7" t="e">
        <f>IF(VLOOKUP($A281,'V2.5.2 Measures'!$C:$W,19,FALSE)&lt;&gt; "", VLOOKUP($A281,'V2.5.2 Measures'!$C:$W,19,FALSE),"N/A")</f>
        <v>#REF!</v>
      </c>
      <c r="N281" s="7" t="e">
        <f>IF(VLOOKUP($A281,'V2.5.2 Measures'!$C:$W,20,FALSE)&lt;&gt; "", VLOOKUP($A281,'V2.5.2 Measures'!$C:$W,20,FALSE),"N/A")</f>
        <v>#REF!</v>
      </c>
      <c r="O281" s="7" t="e">
        <f>IF(VLOOKUP($A281,'V2.5.2 Measures'!$C:$W,21,FALSE)&lt;&gt; "", VLOOKUP($A281,'V2.5.2 Measures'!$C:$W,21,FALSE),"N/A")</f>
        <v>#REF!</v>
      </c>
      <c r="P281" s="7" t="e">
        <f>IF(VLOOKUP($A281,'V2.5.2 Measures'!$C:$W,22,FALSE)&lt;&gt; "", VLOOKUP($A281,'V2.5.2 Measures'!$C:$W,22,FALSE),"N/A")</f>
        <v>#REF!</v>
      </c>
      <c r="Q281" s="7" t="e">
        <f>IF(VLOOKUP($A281,'V2.5.2 Measures'!$C:$W,23,FALSE)&lt;&gt; "", VLOOKUP($A281,'V2.5.2 Measures'!$C:$W,23,FALSE),"N/A")</f>
        <v>#REF!</v>
      </c>
      <c r="R281" s="7" t="e">
        <f>IF(VLOOKUP($A281,'V2.5.2 Measures'!$C:$W,24,FALSE)&lt;&gt; "", VLOOKUP($A281,'V2.5.2 Measures'!$C:$W,24,FALSE),"N/A")</f>
        <v>#REF!</v>
      </c>
      <c r="S281" s="7" t="e">
        <f>IF(VLOOKUP($A281,'V2.5.2 Measures'!$C:$W,25,FALSE)&lt;&gt; "", VLOOKUP($A281,'V2.5.2 Measures'!$C:$W,25,FALSE),"N/A")</f>
        <v>#REF!</v>
      </c>
      <c r="T281" s="7" t="e">
        <f>IF(VLOOKUP($A281,'V2.5.2 Measures'!$C:$W,2,FALSE)&lt;&gt; "", VLOOKUP($A281,'V2.5.2 Measures'!$C:$W,2,FALSE),"N/A")</f>
        <v>#REF!</v>
      </c>
      <c r="U281" s="7" t="e">
        <f>IF(VLOOKUP($A281,'V2.5.2 Measures'!$C:$W,3,FALSE)&lt;&gt; "", VLOOKUP($A281,'V2.5.2 Measures'!$C:$W,3,FALSE),"N/A")</f>
        <v>#REF!</v>
      </c>
      <c r="V281" s="7" t="e">
        <f>IF(VLOOKUP($A281,'V2.5.2 Measures'!$C:$W,26,FALSE)&lt;&gt; "", VLOOKUP($A281,'V2.5.2 Measures'!$C:$W,26,FALSE),"N/A")</f>
        <v>#REF!</v>
      </c>
      <c r="W281" s="7" t="e">
        <f>IF(VLOOKUP($A281,'V2.5.2 Measures'!$C:$W,44,FALSE)&lt;&gt; "", VLOOKUP($A281,'V2.5.2 Measures'!$C:$W,44,FALSE),"N/A")</f>
        <v>#REF!</v>
      </c>
    </row>
    <row r="282" spans="1:23" x14ac:dyDescent="0.35">
      <c r="A282" s="7" t="e">
        <f>'V2.5.2 Measures'!#REF!</f>
        <v>#REF!</v>
      </c>
      <c r="B282" s="7" t="e">
        <f>VLOOKUP($A282,'V2.5.2 Measures'!$C:$W,6,FALSE)</f>
        <v>#REF!</v>
      </c>
      <c r="C282" s="7" t="e">
        <f>VLOOKUP($A282,'V2.5.2 Measures'!$C:$W,8,FALSE)</f>
        <v>#REF!</v>
      </c>
      <c r="D282" s="7" t="e">
        <f>IF(VLOOKUP($A282,'V2.5.2 Measures'!$C:$W,4,FALSE)="","",VLOOKUP($A282,'V2.5.2 Measures'!$C:$W,4,FALSE))</f>
        <v>#REF!</v>
      </c>
      <c r="E282" s="7" t="e">
        <f>IF((VLOOKUP($A282,'V2.5.2 Measures'!$C:$W,8,FALSE)&lt;&gt;"")*AND(VLOOKUP($A282,'V2.5.2 Measures'!$C:$W,8,FALSE)&lt;&gt;"TBD"),VLOOKUP($A282,'V2.5.2 Measures'!$C:$W,8,FALSE),"N/A")</f>
        <v>#REF!</v>
      </c>
      <c r="F282" s="7" t="e">
        <f>IF((VLOOKUP($A282,'V2.5.2 Measures'!$C:$W,9,FALSE)&lt;&gt;"")*AND(VLOOKUP($A282,'V2.5.2 Measures'!$C:$W,9,FALSE)&lt;&gt;"TBD"),VLOOKUP($A282,'V2.5.2 Measures'!$C:$W,9,FALSE),"N/A")</f>
        <v>#REF!</v>
      </c>
      <c r="G282" s="7" t="e">
        <f>IF((VLOOKUP($A282,'V2.5.2 Measures'!$C:$W,10,FALSE)&lt;&gt;"")*AND(VLOOKUP($A282,'V2.5.2 Measures'!$C:$W,10,FALSE)&lt;&gt;"TBD"),VLOOKUP($A282,'V2.5.2 Measures'!$C:$W,10,FALSE),"N/A")</f>
        <v>#REF!</v>
      </c>
      <c r="H282" s="7" t="e">
        <f>IF(VLOOKUP($A282,'V2.5.2 Measures'!$C:$W,14,FALSE)&lt;&gt; "", VLOOKUP($A282,'V2.5.2 Measures'!$C:$W,14,FALSE),"N/A")</f>
        <v>#REF!</v>
      </c>
      <c r="I282" s="7" t="e">
        <f>IF(VLOOKUP($A282,'V2.5.2 Measures'!$C:$W,15,FALSE)&lt;&gt; "", VLOOKUP($A282,'V2.5.2 Measures'!$C:$W,15,FALSE),"N/A")</f>
        <v>#REF!</v>
      </c>
      <c r="J282" s="7" t="e">
        <f>IF(VLOOKUP($A282,'V2.5.2 Measures'!$C:$W,16,FALSE)&lt;&gt; "", VLOOKUP($A282,'V2.5.2 Measures'!$C:$W,16,FALSE),"N/A")</f>
        <v>#REF!</v>
      </c>
      <c r="K282" s="7" t="e">
        <f>IF(VLOOKUP($A282,'V2.5.2 Measures'!$C:$W,17,FALSE)&lt;&gt; "", VLOOKUP($A282,'V2.5.2 Measures'!$C:$W,17,FALSE),"N/A")</f>
        <v>#REF!</v>
      </c>
      <c r="L282" s="7" t="e">
        <f>IF(VLOOKUP($A282,'V2.5.2 Measures'!$C:$W,18,FALSE)&lt;&gt; "", VLOOKUP($A282,'V2.5.2 Measures'!$C:$W,18,FALSE),"N/A")</f>
        <v>#REF!</v>
      </c>
      <c r="M282" s="7" t="e">
        <f>IF(VLOOKUP($A282,'V2.5.2 Measures'!$C:$W,19,FALSE)&lt;&gt; "", VLOOKUP($A282,'V2.5.2 Measures'!$C:$W,19,FALSE),"N/A")</f>
        <v>#REF!</v>
      </c>
      <c r="N282" s="7" t="e">
        <f>IF(VLOOKUP($A282,'V2.5.2 Measures'!$C:$W,20,FALSE)&lt;&gt; "", VLOOKUP($A282,'V2.5.2 Measures'!$C:$W,20,FALSE),"N/A")</f>
        <v>#REF!</v>
      </c>
      <c r="O282" s="7" t="e">
        <f>IF(VLOOKUP($A282,'V2.5.2 Measures'!$C:$W,21,FALSE)&lt;&gt; "", VLOOKUP($A282,'V2.5.2 Measures'!$C:$W,21,FALSE),"N/A")</f>
        <v>#REF!</v>
      </c>
      <c r="P282" s="7" t="e">
        <f>IF(VLOOKUP($A282,'V2.5.2 Measures'!$C:$W,22,FALSE)&lt;&gt; "", VLOOKUP($A282,'V2.5.2 Measures'!$C:$W,22,FALSE),"N/A")</f>
        <v>#REF!</v>
      </c>
      <c r="Q282" s="7" t="e">
        <f>IF(VLOOKUP($A282,'V2.5.2 Measures'!$C:$W,23,FALSE)&lt;&gt; "", VLOOKUP($A282,'V2.5.2 Measures'!$C:$W,23,FALSE),"N/A")</f>
        <v>#REF!</v>
      </c>
      <c r="R282" s="7" t="e">
        <f>IF(VLOOKUP($A282,'V2.5.2 Measures'!$C:$W,24,FALSE)&lt;&gt; "", VLOOKUP($A282,'V2.5.2 Measures'!$C:$W,24,FALSE),"N/A")</f>
        <v>#REF!</v>
      </c>
      <c r="S282" s="7" t="e">
        <f>IF(VLOOKUP($A282,'V2.5.2 Measures'!$C:$W,25,FALSE)&lt;&gt; "", VLOOKUP($A282,'V2.5.2 Measures'!$C:$W,25,FALSE),"N/A")</f>
        <v>#REF!</v>
      </c>
      <c r="T282" s="7" t="e">
        <f>IF(VLOOKUP($A282,'V2.5.2 Measures'!$C:$W,2,FALSE)&lt;&gt; "", VLOOKUP($A282,'V2.5.2 Measures'!$C:$W,2,FALSE),"N/A")</f>
        <v>#REF!</v>
      </c>
      <c r="U282" s="7" t="e">
        <f>IF(VLOOKUP($A282,'V2.5.2 Measures'!$C:$W,3,FALSE)&lt;&gt; "", VLOOKUP($A282,'V2.5.2 Measures'!$C:$W,3,FALSE),"N/A")</f>
        <v>#REF!</v>
      </c>
      <c r="V282" s="7" t="e">
        <f>IF(VLOOKUP($A282,'V2.5.2 Measures'!$C:$W,26,FALSE)&lt;&gt; "", VLOOKUP($A282,'V2.5.2 Measures'!$C:$W,26,FALSE),"N/A")</f>
        <v>#REF!</v>
      </c>
      <c r="W282" s="7" t="e">
        <f>IF(VLOOKUP($A282,'V2.5.2 Measures'!$C:$W,44,FALSE)&lt;&gt; "", VLOOKUP($A282,'V2.5.2 Measures'!$C:$W,44,FALSE),"N/A")</f>
        <v>#REF!</v>
      </c>
    </row>
    <row r="283" spans="1:23" x14ac:dyDescent="0.35">
      <c r="A283" s="7" t="e">
        <f>'V2.5.2 Measures'!#REF!</f>
        <v>#REF!</v>
      </c>
      <c r="B283" s="7" t="e">
        <f>VLOOKUP($A283,'V2.5.2 Measures'!$C:$W,6,FALSE)</f>
        <v>#REF!</v>
      </c>
      <c r="C283" s="7" t="e">
        <f>VLOOKUP($A283,'V2.5.2 Measures'!$C:$W,8,FALSE)</f>
        <v>#REF!</v>
      </c>
      <c r="D283" s="7" t="e">
        <f>IF(VLOOKUP($A283,'V2.5.2 Measures'!$C:$W,4,FALSE)="","",VLOOKUP($A283,'V2.5.2 Measures'!$C:$W,4,FALSE))</f>
        <v>#REF!</v>
      </c>
      <c r="E283" s="7" t="e">
        <f>IF((VLOOKUP($A283,'V2.5.2 Measures'!$C:$W,8,FALSE)&lt;&gt;"")*AND(VLOOKUP($A283,'V2.5.2 Measures'!$C:$W,8,FALSE)&lt;&gt;"TBD"),VLOOKUP($A283,'V2.5.2 Measures'!$C:$W,8,FALSE),"N/A")</f>
        <v>#REF!</v>
      </c>
      <c r="F283" s="7" t="e">
        <f>IF((VLOOKUP($A283,'V2.5.2 Measures'!$C:$W,9,FALSE)&lt;&gt;"")*AND(VLOOKUP($A283,'V2.5.2 Measures'!$C:$W,9,FALSE)&lt;&gt;"TBD"),VLOOKUP($A283,'V2.5.2 Measures'!$C:$W,9,FALSE),"N/A")</f>
        <v>#REF!</v>
      </c>
      <c r="G283" s="7" t="e">
        <f>IF((VLOOKUP($A283,'V2.5.2 Measures'!$C:$W,10,FALSE)&lt;&gt;"")*AND(VLOOKUP($A283,'V2.5.2 Measures'!$C:$W,10,FALSE)&lt;&gt;"TBD"),VLOOKUP($A283,'V2.5.2 Measures'!$C:$W,10,FALSE),"N/A")</f>
        <v>#REF!</v>
      </c>
      <c r="H283" s="7" t="e">
        <f>IF(VLOOKUP($A283,'V2.5.2 Measures'!$C:$W,14,FALSE)&lt;&gt; "", VLOOKUP($A283,'V2.5.2 Measures'!$C:$W,14,FALSE),"N/A")</f>
        <v>#REF!</v>
      </c>
      <c r="I283" s="7" t="e">
        <f>IF(VLOOKUP($A283,'V2.5.2 Measures'!$C:$W,15,FALSE)&lt;&gt; "", VLOOKUP($A283,'V2.5.2 Measures'!$C:$W,15,FALSE),"N/A")</f>
        <v>#REF!</v>
      </c>
      <c r="J283" s="7" t="e">
        <f>IF(VLOOKUP($A283,'V2.5.2 Measures'!$C:$W,16,FALSE)&lt;&gt; "", VLOOKUP($A283,'V2.5.2 Measures'!$C:$W,16,FALSE),"N/A")</f>
        <v>#REF!</v>
      </c>
      <c r="K283" s="7" t="e">
        <f>IF(VLOOKUP($A283,'V2.5.2 Measures'!$C:$W,17,FALSE)&lt;&gt; "", VLOOKUP($A283,'V2.5.2 Measures'!$C:$W,17,FALSE),"N/A")</f>
        <v>#REF!</v>
      </c>
      <c r="L283" s="7" t="e">
        <f>IF(VLOOKUP($A283,'V2.5.2 Measures'!$C:$W,18,FALSE)&lt;&gt; "", VLOOKUP($A283,'V2.5.2 Measures'!$C:$W,18,FALSE),"N/A")</f>
        <v>#REF!</v>
      </c>
      <c r="M283" s="7" t="e">
        <f>IF(VLOOKUP($A283,'V2.5.2 Measures'!$C:$W,19,FALSE)&lt;&gt; "", VLOOKUP($A283,'V2.5.2 Measures'!$C:$W,19,FALSE),"N/A")</f>
        <v>#REF!</v>
      </c>
      <c r="N283" s="7" t="e">
        <f>IF(VLOOKUP($A283,'V2.5.2 Measures'!$C:$W,20,FALSE)&lt;&gt; "", VLOOKUP($A283,'V2.5.2 Measures'!$C:$W,20,FALSE),"N/A")</f>
        <v>#REF!</v>
      </c>
      <c r="O283" s="7" t="e">
        <f>IF(VLOOKUP($A283,'V2.5.2 Measures'!$C:$W,21,FALSE)&lt;&gt; "", VLOOKUP($A283,'V2.5.2 Measures'!$C:$W,21,FALSE),"N/A")</f>
        <v>#REF!</v>
      </c>
      <c r="P283" s="7" t="e">
        <f>IF(VLOOKUP($A283,'V2.5.2 Measures'!$C:$W,22,FALSE)&lt;&gt; "", VLOOKUP($A283,'V2.5.2 Measures'!$C:$W,22,FALSE),"N/A")</f>
        <v>#REF!</v>
      </c>
      <c r="Q283" s="7" t="e">
        <f>IF(VLOOKUP($A283,'V2.5.2 Measures'!$C:$W,23,FALSE)&lt;&gt; "", VLOOKUP($A283,'V2.5.2 Measures'!$C:$W,23,FALSE),"N/A")</f>
        <v>#REF!</v>
      </c>
      <c r="R283" s="7" t="e">
        <f>IF(VLOOKUP($A283,'V2.5.2 Measures'!$C:$W,24,FALSE)&lt;&gt; "", VLOOKUP($A283,'V2.5.2 Measures'!$C:$W,24,FALSE),"N/A")</f>
        <v>#REF!</v>
      </c>
      <c r="S283" s="7" t="e">
        <f>IF(VLOOKUP($A283,'V2.5.2 Measures'!$C:$W,25,FALSE)&lt;&gt; "", VLOOKUP($A283,'V2.5.2 Measures'!$C:$W,25,FALSE),"N/A")</f>
        <v>#REF!</v>
      </c>
      <c r="T283" s="7" t="e">
        <f>IF(VLOOKUP($A283,'V2.5.2 Measures'!$C:$W,2,FALSE)&lt;&gt; "", VLOOKUP($A283,'V2.5.2 Measures'!$C:$W,2,FALSE),"N/A")</f>
        <v>#REF!</v>
      </c>
      <c r="U283" s="7" t="e">
        <f>IF(VLOOKUP($A283,'V2.5.2 Measures'!$C:$W,3,FALSE)&lt;&gt; "", VLOOKUP($A283,'V2.5.2 Measures'!$C:$W,3,FALSE),"N/A")</f>
        <v>#REF!</v>
      </c>
      <c r="V283" s="7" t="e">
        <f>IF(VLOOKUP($A283,'V2.5.2 Measures'!$C:$W,26,FALSE)&lt;&gt; "", VLOOKUP($A283,'V2.5.2 Measures'!$C:$W,26,FALSE),"N/A")</f>
        <v>#REF!</v>
      </c>
      <c r="W283" s="7" t="e">
        <f>IF(VLOOKUP($A283,'V2.5.2 Measures'!$C:$W,44,FALSE)&lt;&gt; "", VLOOKUP($A283,'V2.5.2 Measures'!$C:$W,44,FALSE),"N/A")</f>
        <v>#REF!</v>
      </c>
    </row>
    <row r="284" spans="1:23" x14ac:dyDescent="0.35">
      <c r="A284" s="7" t="e">
        <f>'V2.5.2 Measures'!#REF!</f>
        <v>#REF!</v>
      </c>
      <c r="B284" s="7" t="e">
        <f>VLOOKUP($A284,'V2.5.2 Measures'!$C:$W,6,FALSE)</f>
        <v>#REF!</v>
      </c>
      <c r="C284" s="7" t="e">
        <f>VLOOKUP($A284,'V2.5.2 Measures'!$C:$W,8,FALSE)</f>
        <v>#REF!</v>
      </c>
      <c r="D284" s="7" t="e">
        <f>IF(VLOOKUP($A284,'V2.5.2 Measures'!$C:$W,4,FALSE)="","",VLOOKUP($A284,'V2.5.2 Measures'!$C:$W,4,FALSE))</f>
        <v>#REF!</v>
      </c>
      <c r="E284" s="7" t="e">
        <f>IF((VLOOKUP($A284,'V2.5.2 Measures'!$C:$W,8,FALSE)&lt;&gt;"")*AND(VLOOKUP($A284,'V2.5.2 Measures'!$C:$W,8,FALSE)&lt;&gt;"TBD"),VLOOKUP($A284,'V2.5.2 Measures'!$C:$W,8,FALSE),"N/A")</f>
        <v>#REF!</v>
      </c>
      <c r="F284" s="7" t="e">
        <f>IF((VLOOKUP($A284,'V2.5.2 Measures'!$C:$W,9,FALSE)&lt;&gt;"")*AND(VLOOKUP($A284,'V2.5.2 Measures'!$C:$W,9,FALSE)&lt;&gt;"TBD"),VLOOKUP($A284,'V2.5.2 Measures'!$C:$W,9,FALSE),"N/A")</f>
        <v>#REF!</v>
      </c>
      <c r="G284" s="7" t="e">
        <f>IF((VLOOKUP($A284,'V2.5.2 Measures'!$C:$W,10,FALSE)&lt;&gt;"")*AND(VLOOKUP($A284,'V2.5.2 Measures'!$C:$W,10,FALSE)&lt;&gt;"TBD"),VLOOKUP($A284,'V2.5.2 Measures'!$C:$W,10,FALSE),"N/A")</f>
        <v>#REF!</v>
      </c>
      <c r="H284" s="7" t="e">
        <f>IF(VLOOKUP($A284,'V2.5.2 Measures'!$C:$W,14,FALSE)&lt;&gt; "", VLOOKUP($A284,'V2.5.2 Measures'!$C:$W,14,FALSE),"N/A")</f>
        <v>#REF!</v>
      </c>
      <c r="I284" s="7" t="e">
        <f>IF(VLOOKUP($A284,'V2.5.2 Measures'!$C:$W,15,FALSE)&lt;&gt; "", VLOOKUP($A284,'V2.5.2 Measures'!$C:$W,15,FALSE),"N/A")</f>
        <v>#REF!</v>
      </c>
      <c r="J284" s="7" t="e">
        <f>IF(VLOOKUP($A284,'V2.5.2 Measures'!$C:$W,16,FALSE)&lt;&gt; "", VLOOKUP($A284,'V2.5.2 Measures'!$C:$W,16,FALSE),"N/A")</f>
        <v>#REF!</v>
      </c>
      <c r="K284" s="7" t="e">
        <f>IF(VLOOKUP($A284,'V2.5.2 Measures'!$C:$W,17,FALSE)&lt;&gt; "", VLOOKUP($A284,'V2.5.2 Measures'!$C:$W,17,FALSE),"N/A")</f>
        <v>#REF!</v>
      </c>
      <c r="L284" s="7" t="e">
        <f>IF(VLOOKUP($A284,'V2.5.2 Measures'!$C:$W,18,FALSE)&lt;&gt; "", VLOOKUP($A284,'V2.5.2 Measures'!$C:$W,18,FALSE),"N/A")</f>
        <v>#REF!</v>
      </c>
      <c r="M284" s="7" t="e">
        <f>IF(VLOOKUP($A284,'V2.5.2 Measures'!$C:$W,19,FALSE)&lt;&gt; "", VLOOKUP($A284,'V2.5.2 Measures'!$C:$W,19,FALSE),"N/A")</f>
        <v>#REF!</v>
      </c>
      <c r="N284" s="7" t="e">
        <f>IF(VLOOKUP($A284,'V2.5.2 Measures'!$C:$W,20,FALSE)&lt;&gt; "", VLOOKUP($A284,'V2.5.2 Measures'!$C:$W,20,FALSE),"N/A")</f>
        <v>#REF!</v>
      </c>
      <c r="O284" s="7" t="e">
        <f>IF(VLOOKUP($A284,'V2.5.2 Measures'!$C:$W,21,FALSE)&lt;&gt; "", VLOOKUP($A284,'V2.5.2 Measures'!$C:$W,21,FALSE),"N/A")</f>
        <v>#REF!</v>
      </c>
      <c r="P284" s="7" t="e">
        <f>IF(VLOOKUP($A284,'V2.5.2 Measures'!$C:$W,22,FALSE)&lt;&gt; "", VLOOKUP($A284,'V2.5.2 Measures'!$C:$W,22,FALSE),"N/A")</f>
        <v>#REF!</v>
      </c>
      <c r="Q284" s="7" t="e">
        <f>IF(VLOOKUP($A284,'V2.5.2 Measures'!$C:$W,23,FALSE)&lt;&gt; "", VLOOKUP($A284,'V2.5.2 Measures'!$C:$W,23,FALSE),"N/A")</f>
        <v>#REF!</v>
      </c>
      <c r="R284" s="7" t="e">
        <f>IF(VLOOKUP($A284,'V2.5.2 Measures'!$C:$W,24,FALSE)&lt;&gt; "", VLOOKUP($A284,'V2.5.2 Measures'!$C:$W,24,FALSE),"N/A")</f>
        <v>#REF!</v>
      </c>
      <c r="S284" s="7" t="e">
        <f>IF(VLOOKUP($A284,'V2.5.2 Measures'!$C:$W,25,FALSE)&lt;&gt; "", VLOOKUP($A284,'V2.5.2 Measures'!$C:$W,25,FALSE),"N/A")</f>
        <v>#REF!</v>
      </c>
      <c r="T284" s="7" t="e">
        <f>IF(VLOOKUP($A284,'V2.5.2 Measures'!$C:$W,2,FALSE)&lt;&gt; "", VLOOKUP($A284,'V2.5.2 Measures'!$C:$W,2,FALSE),"N/A")</f>
        <v>#REF!</v>
      </c>
      <c r="U284" s="7" t="e">
        <f>IF(VLOOKUP($A284,'V2.5.2 Measures'!$C:$W,3,FALSE)&lt;&gt; "", VLOOKUP($A284,'V2.5.2 Measures'!$C:$W,3,FALSE),"N/A")</f>
        <v>#REF!</v>
      </c>
      <c r="V284" s="7" t="e">
        <f>IF(VLOOKUP($A284,'V2.5.2 Measures'!$C:$W,26,FALSE)&lt;&gt; "", VLOOKUP($A284,'V2.5.2 Measures'!$C:$W,26,FALSE),"N/A")</f>
        <v>#REF!</v>
      </c>
      <c r="W284" s="7" t="e">
        <f>IF(VLOOKUP($A284,'V2.5.2 Measures'!$C:$W,44,FALSE)&lt;&gt; "", VLOOKUP($A284,'V2.5.2 Measures'!$C:$W,44,FALSE),"N/A")</f>
        <v>#REF!</v>
      </c>
    </row>
    <row r="285" spans="1:23" x14ac:dyDescent="0.35">
      <c r="A285" s="7" t="e">
        <f>'V2.5.2 Measures'!#REF!</f>
        <v>#REF!</v>
      </c>
      <c r="B285" s="7" t="e">
        <f>VLOOKUP($A285,'V2.5.2 Measures'!$C:$W,6,FALSE)</f>
        <v>#REF!</v>
      </c>
      <c r="C285" s="7" t="e">
        <f>VLOOKUP($A285,'V2.5.2 Measures'!$C:$W,8,FALSE)</f>
        <v>#REF!</v>
      </c>
      <c r="D285" s="7" t="e">
        <f>IF(VLOOKUP($A285,'V2.5.2 Measures'!$C:$W,4,FALSE)="","",VLOOKUP($A285,'V2.5.2 Measures'!$C:$W,4,FALSE))</f>
        <v>#REF!</v>
      </c>
      <c r="E285" s="7" t="e">
        <f>IF((VLOOKUP($A285,'V2.5.2 Measures'!$C:$W,8,FALSE)&lt;&gt;"")*AND(VLOOKUP($A285,'V2.5.2 Measures'!$C:$W,8,FALSE)&lt;&gt;"TBD"),VLOOKUP($A285,'V2.5.2 Measures'!$C:$W,8,FALSE),"N/A")</f>
        <v>#REF!</v>
      </c>
      <c r="F285" s="7" t="e">
        <f>IF((VLOOKUP($A285,'V2.5.2 Measures'!$C:$W,9,FALSE)&lt;&gt;"")*AND(VLOOKUP($A285,'V2.5.2 Measures'!$C:$W,9,FALSE)&lt;&gt;"TBD"),VLOOKUP($A285,'V2.5.2 Measures'!$C:$W,9,FALSE),"N/A")</f>
        <v>#REF!</v>
      </c>
      <c r="G285" s="7" t="e">
        <f>IF((VLOOKUP($A285,'V2.5.2 Measures'!$C:$W,10,FALSE)&lt;&gt;"")*AND(VLOOKUP($A285,'V2.5.2 Measures'!$C:$W,10,FALSE)&lt;&gt;"TBD"),VLOOKUP($A285,'V2.5.2 Measures'!$C:$W,10,FALSE),"N/A")</f>
        <v>#REF!</v>
      </c>
      <c r="H285" s="7" t="e">
        <f>IF(VLOOKUP($A285,'V2.5.2 Measures'!$C:$W,14,FALSE)&lt;&gt; "", VLOOKUP($A285,'V2.5.2 Measures'!$C:$W,14,FALSE),"N/A")</f>
        <v>#REF!</v>
      </c>
      <c r="I285" s="7" t="e">
        <f>IF(VLOOKUP($A285,'V2.5.2 Measures'!$C:$W,15,FALSE)&lt;&gt; "", VLOOKUP($A285,'V2.5.2 Measures'!$C:$W,15,FALSE),"N/A")</f>
        <v>#REF!</v>
      </c>
      <c r="J285" s="7" t="e">
        <f>IF(VLOOKUP($A285,'V2.5.2 Measures'!$C:$W,16,FALSE)&lt;&gt; "", VLOOKUP($A285,'V2.5.2 Measures'!$C:$W,16,FALSE),"N/A")</f>
        <v>#REF!</v>
      </c>
      <c r="K285" s="7" t="e">
        <f>IF(VLOOKUP($A285,'V2.5.2 Measures'!$C:$W,17,FALSE)&lt;&gt; "", VLOOKUP($A285,'V2.5.2 Measures'!$C:$W,17,FALSE),"N/A")</f>
        <v>#REF!</v>
      </c>
      <c r="L285" s="7" t="e">
        <f>IF(VLOOKUP($A285,'V2.5.2 Measures'!$C:$W,18,FALSE)&lt;&gt; "", VLOOKUP($A285,'V2.5.2 Measures'!$C:$W,18,FALSE),"N/A")</f>
        <v>#REF!</v>
      </c>
      <c r="M285" s="7" t="e">
        <f>IF(VLOOKUP($A285,'V2.5.2 Measures'!$C:$W,19,FALSE)&lt;&gt; "", VLOOKUP($A285,'V2.5.2 Measures'!$C:$W,19,FALSE),"N/A")</f>
        <v>#REF!</v>
      </c>
      <c r="N285" s="7" t="e">
        <f>IF(VLOOKUP($A285,'V2.5.2 Measures'!$C:$W,20,FALSE)&lt;&gt; "", VLOOKUP($A285,'V2.5.2 Measures'!$C:$W,20,FALSE),"N/A")</f>
        <v>#REF!</v>
      </c>
      <c r="O285" s="7" t="e">
        <f>IF(VLOOKUP($A285,'V2.5.2 Measures'!$C:$W,21,FALSE)&lt;&gt; "", VLOOKUP($A285,'V2.5.2 Measures'!$C:$W,21,FALSE),"N/A")</f>
        <v>#REF!</v>
      </c>
      <c r="P285" s="7" t="e">
        <f>IF(VLOOKUP($A285,'V2.5.2 Measures'!$C:$W,22,FALSE)&lt;&gt; "", VLOOKUP($A285,'V2.5.2 Measures'!$C:$W,22,FALSE),"N/A")</f>
        <v>#REF!</v>
      </c>
      <c r="Q285" s="7" t="e">
        <f>IF(VLOOKUP($A285,'V2.5.2 Measures'!$C:$W,23,FALSE)&lt;&gt; "", VLOOKUP($A285,'V2.5.2 Measures'!$C:$W,23,FALSE),"N/A")</f>
        <v>#REF!</v>
      </c>
      <c r="R285" s="7" t="e">
        <f>IF(VLOOKUP($A285,'V2.5.2 Measures'!$C:$W,24,FALSE)&lt;&gt; "", VLOOKUP($A285,'V2.5.2 Measures'!$C:$W,24,FALSE),"N/A")</f>
        <v>#REF!</v>
      </c>
      <c r="S285" s="7" t="e">
        <f>IF(VLOOKUP($A285,'V2.5.2 Measures'!$C:$W,25,FALSE)&lt;&gt; "", VLOOKUP($A285,'V2.5.2 Measures'!$C:$W,25,FALSE),"N/A")</f>
        <v>#REF!</v>
      </c>
      <c r="T285" s="7" t="e">
        <f>IF(VLOOKUP($A285,'V2.5.2 Measures'!$C:$W,2,FALSE)&lt;&gt; "", VLOOKUP($A285,'V2.5.2 Measures'!$C:$W,2,FALSE),"N/A")</f>
        <v>#REF!</v>
      </c>
      <c r="U285" s="7" t="e">
        <f>IF(VLOOKUP($A285,'V2.5.2 Measures'!$C:$W,3,FALSE)&lt;&gt; "", VLOOKUP($A285,'V2.5.2 Measures'!$C:$W,3,FALSE),"N/A")</f>
        <v>#REF!</v>
      </c>
      <c r="V285" s="7" t="e">
        <f>IF(VLOOKUP($A285,'V2.5.2 Measures'!$C:$W,26,FALSE)&lt;&gt; "", VLOOKUP($A285,'V2.5.2 Measures'!$C:$W,26,FALSE),"N/A")</f>
        <v>#REF!</v>
      </c>
      <c r="W285" s="7" t="e">
        <f>IF(VLOOKUP($A285,'V2.5.2 Measures'!$C:$W,44,FALSE)&lt;&gt; "", VLOOKUP($A285,'V2.5.2 Measures'!$C:$W,44,FALSE),"N/A")</f>
        <v>#REF!</v>
      </c>
    </row>
    <row r="286" spans="1:23" x14ac:dyDescent="0.35">
      <c r="A286" s="7" t="e">
        <f>'V2.5.2 Measures'!#REF!</f>
        <v>#REF!</v>
      </c>
      <c r="B286" s="7" t="e">
        <f>VLOOKUP($A286,'V2.5.2 Measures'!$C:$W,6,FALSE)</f>
        <v>#REF!</v>
      </c>
      <c r="C286" s="7" t="e">
        <f>VLOOKUP($A286,'V2.5.2 Measures'!$C:$W,8,FALSE)</f>
        <v>#REF!</v>
      </c>
      <c r="D286" s="7" t="e">
        <f>IF(VLOOKUP($A286,'V2.5.2 Measures'!$C:$W,4,FALSE)="","",VLOOKUP($A286,'V2.5.2 Measures'!$C:$W,4,FALSE))</f>
        <v>#REF!</v>
      </c>
      <c r="E286" s="7" t="e">
        <f>IF((VLOOKUP($A286,'V2.5.2 Measures'!$C:$W,8,FALSE)&lt;&gt;"")*AND(VLOOKUP($A286,'V2.5.2 Measures'!$C:$W,8,FALSE)&lt;&gt;"TBD"),VLOOKUP($A286,'V2.5.2 Measures'!$C:$W,8,FALSE),"N/A")</f>
        <v>#REF!</v>
      </c>
      <c r="F286" s="7" t="e">
        <f>IF((VLOOKUP($A286,'V2.5.2 Measures'!$C:$W,9,FALSE)&lt;&gt;"")*AND(VLOOKUP($A286,'V2.5.2 Measures'!$C:$W,9,FALSE)&lt;&gt;"TBD"),VLOOKUP($A286,'V2.5.2 Measures'!$C:$W,9,FALSE),"N/A")</f>
        <v>#REF!</v>
      </c>
      <c r="G286" s="7" t="e">
        <f>IF((VLOOKUP($A286,'V2.5.2 Measures'!$C:$W,10,FALSE)&lt;&gt;"")*AND(VLOOKUP($A286,'V2.5.2 Measures'!$C:$W,10,FALSE)&lt;&gt;"TBD"),VLOOKUP($A286,'V2.5.2 Measures'!$C:$W,10,FALSE),"N/A")</f>
        <v>#REF!</v>
      </c>
      <c r="H286" s="7" t="e">
        <f>IF(VLOOKUP($A286,'V2.5.2 Measures'!$C:$W,14,FALSE)&lt;&gt; "", VLOOKUP($A286,'V2.5.2 Measures'!$C:$W,14,FALSE),"N/A")</f>
        <v>#REF!</v>
      </c>
      <c r="I286" s="7" t="e">
        <f>IF(VLOOKUP($A286,'V2.5.2 Measures'!$C:$W,15,FALSE)&lt;&gt; "", VLOOKUP($A286,'V2.5.2 Measures'!$C:$W,15,FALSE),"N/A")</f>
        <v>#REF!</v>
      </c>
      <c r="J286" s="7" t="e">
        <f>IF(VLOOKUP($A286,'V2.5.2 Measures'!$C:$W,16,FALSE)&lt;&gt; "", VLOOKUP($A286,'V2.5.2 Measures'!$C:$W,16,FALSE),"N/A")</f>
        <v>#REF!</v>
      </c>
      <c r="K286" s="7" t="e">
        <f>IF(VLOOKUP($A286,'V2.5.2 Measures'!$C:$W,17,FALSE)&lt;&gt; "", VLOOKUP($A286,'V2.5.2 Measures'!$C:$W,17,FALSE),"N/A")</f>
        <v>#REF!</v>
      </c>
      <c r="L286" s="7" t="e">
        <f>IF(VLOOKUP($A286,'V2.5.2 Measures'!$C:$W,18,FALSE)&lt;&gt; "", VLOOKUP($A286,'V2.5.2 Measures'!$C:$W,18,FALSE),"N/A")</f>
        <v>#REF!</v>
      </c>
      <c r="M286" s="7" t="e">
        <f>IF(VLOOKUP($A286,'V2.5.2 Measures'!$C:$W,19,FALSE)&lt;&gt; "", VLOOKUP($A286,'V2.5.2 Measures'!$C:$W,19,FALSE),"N/A")</f>
        <v>#REF!</v>
      </c>
      <c r="N286" s="7" t="e">
        <f>IF(VLOOKUP($A286,'V2.5.2 Measures'!$C:$W,20,FALSE)&lt;&gt; "", VLOOKUP($A286,'V2.5.2 Measures'!$C:$W,20,FALSE),"N/A")</f>
        <v>#REF!</v>
      </c>
      <c r="O286" s="7" t="e">
        <f>IF(VLOOKUP($A286,'V2.5.2 Measures'!$C:$W,21,FALSE)&lt;&gt; "", VLOOKUP($A286,'V2.5.2 Measures'!$C:$W,21,FALSE),"N/A")</f>
        <v>#REF!</v>
      </c>
      <c r="P286" s="7" t="e">
        <f>IF(VLOOKUP($A286,'V2.5.2 Measures'!$C:$W,22,FALSE)&lt;&gt; "", VLOOKUP($A286,'V2.5.2 Measures'!$C:$W,22,FALSE),"N/A")</f>
        <v>#REF!</v>
      </c>
      <c r="Q286" s="7" t="e">
        <f>IF(VLOOKUP($A286,'V2.5.2 Measures'!$C:$W,23,FALSE)&lt;&gt; "", VLOOKUP($A286,'V2.5.2 Measures'!$C:$W,23,FALSE),"N/A")</f>
        <v>#REF!</v>
      </c>
      <c r="R286" s="7" t="e">
        <f>IF(VLOOKUP($A286,'V2.5.2 Measures'!$C:$W,24,FALSE)&lt;&gt; "", VLOOKUP($A286,'V2.5.2 Measures'!$C:$W,24,FALSE),"N/A")</f>
        <v>#REF!</v>
      </c>
      <c r="S286" s="7" t="e">
        <f>IF(VLOOKUP($A286,'V2.5.2 Measures'!$C:$W,25,FALSE)&lt;&gt; "", VLOOKUP($A286,'V2.5.2 Measures'!$C:$W,25,FALSE),"N/A")</f>
        <v>#REF!</v>
      </c>
      <c r="T286" s="7" t="e">
        <f>IF(VLOOKUP($A286,'V2.5.2 Measures'!$C:$W,2,FALSE)&lt;&gt; "", VLOOKUP($A286,'V2.5.2 Measures'!$C:$W,2,FALSE),"N/A")</f>
        <v>#REF!</v>
      </c>
      <c r="U286" s="7" t="e">
        <f>IF(VLOOKUP($A286,'V2.5.2 Measures'!$C:$W,3,FALSE)&lt;&gt; "", VLOOKUP($A286,'V2.5.2 Measures'!$C:$W,3,FALSE),"N/A")</f>
        <v>#REF!</v>
      </c>
      <c r="V286" s="7" t="e">
        <f>IF(VLOOKUP($A286,'V2.5.2 Measures'!$C:$W,26,FALSE)&lt;&gt; "", VLOOKUP($A286,'V2.5.2 Measures'!$C:$W,26,FALSE),"N/A")</f>
        <v>#REF!</v>
      </c>
      <c r="W286" s="7" t="e">
        <f>IF(VLOOKUP($A286,'V2.5.2 Measures'!$C:$W,44,FALSE)&lt;&gt; "", VLOOKUP($A286,'V2.5.2 Measures'!$C:$W,44,FALSE),"N/A")</f>
        <v>#REF!</v>
      </c>
    </row>
    <row r="287" spans="1:23" x14ac:dyDescent="0.35">
      <c r="A287" s="7" t="e">
        <f>'V2.5.2 Measures'!#REF!</f>
        <v>#REF!</v>
      </c>
      <c r="B287" s="7" t="e">
        <f>VLOOKUP($A287,'V2.5.2 Measures'!$C:$W,6,FALSE)</f>
        <v>#REF!</v>
      </c>
      <c r="C287" s="7" t="e">
        <f>VLOOKUP($A287,'V2.5.2 Measures'!$C:$W,8,FALSE)</f>
        <v>#REF!</v>
      </c>
      <c r="D287" s="7" t="e">
        <f>IF(VLOOKUP($A287,'V2.5.2 Measures'!$C:$W,4,FALSE)="","",VLOOKUP($A287,'V2.5.2 Measures'!$C:$W,4,FALSE))</f>
        <v>#REF!</v>
      </c>
      <c r="E287" s="7" t="e">
        <f>IF((VLOOKUP($A287,'V2.5.2 Measures'!$C:$W,8,FALSE)&lt;&gt;"")*AND(VLOOKUP($A287,'V2.5.2 Measures'!$C:$W,8,FALSE)&lt;&gt;"TBD"),VLOOKUP($A287,'V2.5.2 Measures'!$C:$W,8,FALSE),"N/A")</f>
        <v>#REF!</v>
      </c>
      <c r="F287" s="7" t="e">
        <f>IF((VLOOKUP($A287,'V2.5.2 Measures'!$C:$W,9,FALSE)&lt;&gt;"")*AND(VLOOKUP($A287,'V2.5.2 Measures'!$C:$W,9,FALSE)&lt;&gt;"TBD"),VLOOKUP($A287,'V2.5.2 Measures'!$C:$W,9,FALSE),"N/A")</f>
        <v>#REF!</v>
      </c>
      <c r="G287" s="7" t="e">
        <f>IF((VLOOKUP($A287,'V2.5.2 Measures'!$C:$W,10,FALSE)&lt;&gt;"")*AND(VLOOKUP($A287,'V2.5.2 Measures'!$C:$W,10,FALSE)&lt;&gt;"TBD"),VLOOKUP($A287,'V2.5.2 Measures'!$C:$W,10,FALSE),"N/A")</f>
        <v>#REF!</v>
      </c>
      <c r="H287" s="7" t="e">
        <f>IF(VLOOKUP($A287,'V2.5.2 Measures'!$C:$W,14,FALSE)&lt;&gt; "", VLOOKUP($A287,'V2.5.2 Measures'!$C:$W,14,FALSE),"N/A")</f>
        <v>#REF!</v>
      </c>
      <c r="I287" s="7" t="e">
        <f>IF(VLOOKUP($A287,'V2.5.2 Measures'!$C:$W,15,FALSE)&lt;&gt; "", VLOOKUP($A287,'V2.5.2 Measures'!$C:$W,15,FALSE),"N/A")</f>
        <v>#REF!</v>
      </c>
      <c r="J287" s="7" t="e">
        <f>IF(VLOOKUP($A287,'V2.5.2 Measures'!$C:$W,16,FALSE)&lt;&gt; "", VLOOKUP($A287,'V2.5.2 Measures'!$C:$W,16,FALSE),"N/A")</f>
        <v>#REF!</v>
      </c>
      <c r="K287" s="7" t="e">
        <f>IF(VLOOKUP($A287,'V2.5.2 Measures'!$C:$W,17,FALSE)&lt;&gt; "", VLOOKUP($A287,'V2.5.2 Measures'!$C:$W,17,FALSE),"N/A")</f>
        <v>#REF!</v>
      </c>
      <c r="L287" s="7" t="e">
        <f>IF(VLOOKUP($A287,'V2.5.2 Measures'!$C:$W,18,FALSE)&lt;&gt; "", VLOOKUP($A287,'V2.5.2 Measures'!$C:$W,18,FALSE),"N/A")</f>
        <v>#REF!</v>
      </c>
      <c r="M287" s="7" t="e">
        <f>IF(VLOOKUP($A287,'V2.5.2 Measures'!$C:$W,19,FALSE)&lt;&gt; "", VLOOKUP($A287,'V2.5.2 Measures'!$C:$W,19,FALSE),"N/A")</f>
        <v>#REF!</v>
      </c>
      <c r="N287" s="7" t="e">
        <f>IF(VLOOKUP($A287,'V2.5.2 Measures'!$C:$W,20,FALSE)&lt;&gt; "", VLOOKUP($A287,'V2.5.2 Measures'!$C:$W,20,FALSE),"N/A")</f>
        <v>#REF!</v>
      </c>
      <c r="O287" s="7" t="e">
        <f>IF(VLOOKUP($A287,'V2.5.2 Measures'!$C:$W,21,FALSE)&lt;&gt; "", VLOOKUP($A287,'V2.5.2 Measures'!$C:$W,21,FALSE),"N/A")</f>
        <v>#REF!</v>
      </c>
      <c r="P287" s="7" t="e">
        <f>IF(VLOOKUP($A287,'V2.5.2 Measures'!$C:$W,22,FALSE)&lt;&gt; "", VLOOKUP($A287,'V2.5.2 Measures'!$C:$W,22,FALSE),"N/A")</f>
        <v>#REF!</v>
      </c>
      <c r="Q287" s="7" t="e">
        <f>IF(VLOOKUP($A287,'V2.5.2 Measures'!$C:$W,23,FALSE)&lt;&gt; "", VLOOKUP($A287,'V2.5.2 Measures'!$C:$W,23,FALSE),"N/A")</f>
        <v>#REF!</v>
      </c>
      <c r="R287" s="7" t="e">
        <f>IF(VLOOKUP($A287,'V2.5.2 Measures'!$C:$W,24,FALSE)&lt;&gt; "", VLOOKUP($A287,'V2.5.2 Measures'!$C:$W,24,FALSE),"N/A")</f>
        <v>#REF!</v>
      </c>
      <c r="S287" s="7" t="e">
        <f>IF(VLOOKUP($A287,'V2.5.2 Measures'!$C:$W,25,FALSE)&lt;&gt; "", VLOOKUP($A287,'V2.5.2 Measures'!$C:$W,25,FALSE),"N/A")</f>
        <v>#REF!</v>
      </c>
      <c r="T287" s="7" t="e">
        <f>IF(VLOOKUP($A287,'V2.5.2 Measures'!$C:$W,2,FALSE)&lt;&gt; "", VLOOKUP($A287,'V2.5.2 Measures'!$C:$W,2,FALSE),"N/A")</f>
        <v>#REF!</v>
      </c>
      <c r="U287" s="7" t="e">
        <f>IF(VLOOKUP($A287,'V2.5.2 Measures'!$C:$W,3,FALSE)&lt;&gt; "", VLOOKUP($A287,'V2.5.2 Measures'!$C:$W,3,FALSE),"N/A")</f>
        <v>#REF!</v>
      </c>
      <c r="V287" s="7" t="e">
        <f>IF(VLOOKUP($A287,'V2.5.2 Measures'!$C:$W,26,FALSE)&lt;&gt; "", VLOOKUP($A287,'V2.5.2 Measures'!$C:$W,26,FALSE),"N/A")</f>
        <v>#REF!</v>
      </c>
      <c r="W287" s="7" t="e">
        <f>IF(VLOOKUP($A287,'V2.5.2 Measures'!$C:$W,44,FALSE)&lt;&gt; "", VLOOKUP($A287,'V2.5.2 Measures'!$C:$W,44,FALSE),"N/A")</f>
        <v>#REF!</v>
      </c>
    </row>
    <row r="288" spans="1:23" x14ac:dyDescent="0.35">
      <c r="A288" s="7" t="e">
        <f>'V2.5.2 Measures'!#REF!</f>
        <v>#REF!</v>
      </c>
      <c r="B288" s="7" t="e">
        <f>VLOOKUP($A288,'V2.5.2 Measures'!$C:$W,6,FALSE)</f>
        <v>#REF!</v>
      </c>
      <c r="C288" s="7" t="e">
        <f>VLOOKUP($A288,'V2.5.2 Measures'!$C:$W,8,FALSE)</f>
        <v>#REF!</v>
      </c>
      <c r="D288" s="7" t="e">
        <f>IF(VLOOKUP($A288,'V2.5.2 Measures'!$C:$W,4,FALSE)="","",VLOOKUP($A288,'V2.5.2 Measures'!$C:$W,4,FALSE))</f>
        <v>#REF!</v>
      </c>
      <c r="E288" s="7" t="e">
        <f>IF((VLOOKUP($A288,'V2.5.2 Measures'!$C:$W,8,FALSE)&lt;&gt;"")*AND(VLOOKUP($A288,'V2.5.2 Measures'!$C:$W,8,FALSE)&lt;&gt;"TBD"),VLOOKUP($A288,'V2.5.2 Measures'!$C:$W,8,FALSE),"N/A")</f>
        <v>#REF!</v>
      </c>
      <c r="F288" s="7" t="e">
        <f>IF((VLOOKUP($A288,'V2.5.2 Measures'!$C:$W,9,FALSE)&lt;&gt;"")*AND(VLOOKUP($A288,'V2.5.2 Measures'!$C:$W,9,FALSE)&lt;&gt;"TBD"),VLOOKUP($A288,'V2.5.2 Measures'!$C:$W,9,FALSE),"N/A")</f>
        <v>#REF!</v>
      </c>
      <c r="G288" s="7" t="e">
        <f>IF((VLOOKUP($A288,'V2.5.2 Measures'!$C:$W,10,FALSE)&lt;&gt;"")*AND(VLOOKUP($A288,'V2.5.2 Measures'!$C:$W,10,FALSE)&lt;&gt;"TBD"),VLOOKUP($A288,'V2.5.2 Measures'!$C:$W,10,FALSE),"N/A")</f>
        <v>#REF!</v>
      </c>
      <c r="H288" s="7" t="e">
        <f>IF(VLOOKUP($A288,'V2.5.2 Measures'!$C:$W,14,FALSE)&lt;&gt; "", VLOOKUP($A288,'V2.5.2 Measures'!$C:$W,14,FALSE),"N/A")</f>
        <v>#REF!</v>
      </c>
      <c r="I288" s="7" t="e">
        <f>IF(VLOOKUP($A288,'V2.5.2 Measures'!$C:$W,15,FALSE)&lt;&gt; "", VLOOKUP($A288,'V2.5.2 Measures'!$C:$W,15,FALSE),"N/A")</f>
        <v>#REF!</v>
      </c>
      <c r="J288" s="7" t="e">
        <f>IF(VLOOKUP($A288,'V2.5.2 Measures'!$C:$W,16,FALSE)&lt;&gt; "", VLOOKUP($A288,'V2.5.2 Measures'!$C:$W,16,FALSE),"N/A")</f>
        <v>#REF!</v>
      </c>
      <c r="K288" s="7" t="e">
        <f>IF(VLOOKUP($A288,'V2.5.2 Measures'!$C:$W,17,FALSE)&lt;&gt; "", VLOOKUP($A288,'V2.5.2 Measures'!$C:$W,17,FALSE),"N/A")</f>
        <v>#REF!</v>
      </c>
      <c r="L288" s="7" t="e">
        <f>IF(VLOOKUP($A288,'V2.5.2 Measures'!$C:$W,18,FALSE)&lt;&gt; "", VLOOKUP($A288,'V2.5.2 Measures'!$C:$W,18,FALSE),"N/A")</f>
        <v>#REF!</v>
      </c>
      <c r="M288" s="7" t="e">
        <f>IF(VLOOKUP($A288,'V2.5.2 Measures'!$C:$W,19,FALSE)&lt;&gt; "", VLOOKUP($A288,'V2.5.2 Measures'!$C:$W,19,FALSE),"N/A")</f>
        <v>#REF!</v>
      </c>
      <c r="N288" s="7" t="e">
        <f>IF(VLOOKUP($A288,'V2.5.2 Measures'!$C:$W,20,FALSE)&lt;&gt; "", VLOOKUP($A288,'V2.5.2 Measures'!$C:$W,20,FALSE),"N/A")</f>
        <v>#REF!</v>
      </c>
      <c r="O288" s="7" t="e">
        <f>IF(VLOOKUP($A288,'V2.5.2 Measures'!$C:$W,21,FALSE)&lt;&gt; "", VLOOKUP($A288,'V2.5.2 Measures'!$C:$W,21,FALSE),"N/A")</f>
        <v>#REF!</v>
      </c>
      <c r="P288" s="7" t="e">
        <f>IF(VLOOKUP($A288,'V2.5.2 Measures'!$C:$W,22,FALSE)&lt;&gt; "", VLOOKUP($A288,'V2.5.2 Measures'!$C:$W,22,FALSE),"N/A")</f>
        <v>#REF!</v>
      </c>
      <c r="Q288" s="7" t="e">
        <f>IF(VLOOKUP($A288,'V2.5.2 Measures'!$C:$W,23,FALSE)&lt;&gt; "", VLOOKUP($A288,'V2.5.2 Measures'!$C:$W,23,FALSE),"N/A")</f>
        <v>#REF!</v>
      </c>
      <c r="R288" s="7" t="e">
        <f>IF(VLOOKUP($A288,'V2.5.2 Measures'!$C:$W,24,FALSE)&lt;&gt; "", VLOOKUP($A288,'V2.5.2 Measures'!$C:$W,24,FALSE),"N/A")</f>
        <v>#REF!</v>
      </c>
      <c r="S288" s="7" t="e">
        <f>IF(VLOOKUP($A288,'V2.5.2 Measures'!$C:$W,25,FALSE)&lt;&gt; "", VLOOKUP($A288,'V2.5.2 Measures'!$C:$W,25,FALSE),"N/A")</f>
        <v>#REF!</v>
      </c>
      <c r="T288" s="7" t="e">
        <f>IF(VLOOKUP($A288,'V2.5.2 Measures'!$C:$W,2,FALSE)&lt;&gt; "", VLOOKUP($A288,'V2.5.2 Measures'!$C:$W,2,FALSE),"N/A")</f>
        <v>#REF!</v>
      </c>
      <c r="U288" s="7" t="e">
        <f>IF(VLOOKUP($A288,'V2.5.2 Measures'!$C:$W,3,FALSE)&lt;&gt; "", VLOOKUP($A288,'V2.5.2 Measures'!$C:$W,3,FALSE),"N/A")</f>
        <v>#REF!</v>
      </c>
      <c r="V288" s="7" t="e">
        <f>IF(VLOOKUP($A288,'V2.5.2 Measures'!$C:$W,26,FALSE)&lt;&gt; "", VLOOKUP($A288,'V2.5.2 Measures'!$C:$W,26,FALSE),"N/A")</f>
        <v>#REF!</v>
      </c>
      <c r="W288" s="7" t="e">
        <f>IF(VLOOKUP($A288,'V2.5.2 Measures'!$C:$W,44,FALSE)&lt;&gt; "", VLOOKUP($A288,'V2.5.2 Measures'!$C:$W,44,FALSE),"N/A")</f>
        <v>#REF!</v>
      </c>
    </row>
    <row r="289" spans="1:23" x14ac:dyDescent="0.35">
      <c r="A289" s="7" t="e">
        <f>'V2.5.2 Measures'!#REF!</f>
        <v>#REF!</v>
      </c>
      <c r="B289" s="7" t="e">
        <f>VLOOKUP($A289,'V2.5.2 Measures'!$C:$W,6,FALSE)</f>
        <v>#REF!</v>
      </c>
      <c r="C289" s="7" t="e">
        <f>VLOOKUP($A289,'V2.5.2 Measures'!$C:$W,8,FALSE)</f>
        <v>#REF!</v>
      </c>
      <c r="D289" s="7" t="e">
        <f>IF(VLOOKUP($A289,'V2.5.2 Measures'!$C:$W,4,FALSE)="","",VLOOKUP($A289,'V2.5.2 Measures'!$C:$W,4,FALSE))</f>
        <v>#REF!</v>
      </c>
      <c r="E289" s="7" t="e">
        <f>IF((VLOOKUP($A289,'V2.5.2 Measures'!$C:$W,8,FALSE)&lt;&gt;"")*AND(VLOOKUP($A289,'V2.5.2 Measures'!$C:$W,8,FALSE)&lt;&gt;"TBD"),VLOOKUP($A289,'V2.5.2 Measures'!$C:$W,8,FALSE),"N/A")</f>
        <v>#REF!</v>
      </c>
      <c r="F289" s="7" t="e">
        <f>IF((VLOOKUP($A289,'V2.5.2 Measures'!$C:$W,9,FALSE)&lt;&gt;"")*AND(VLOOKUP($A289,'V2.5.2 Measures'!$C:$W,9,FALSE)&lt;&gt;"TBD"),VLOOKUP($A289,'V2.5.2 Measures'!$C:$W,9,FALSE),"N/A")</f>
        <v>#REF!</v>
      </c>
      <c r="G289" s="7" t="e">
        <f>IF((VLOOKUP($A289,'V2.5.2 Measures'!$C:$W,10,FALSE)&lt;&gt;"")*AND(VLOOKUP($A289,'V2.5.2 Measures'!$C:$W,10,FALSE)&lt;&gt;"TBD"),VLOOKUP($A289,'V2.5.2 Measures'!$C:$W,10,FALSE),"N/A")</f>
        <v>#REF!</v>
      </c>
      <c r="H289" s="7" t="e">
        <f>IF(VLOOKUP($A289,'V2.5.2 Measures'!$C:$W,14,FALSE)&lt;&gt; "", VLOOKUP($A289,'V2.5.2 Measures'!$C:$W,14,FALSE),"N/A")</f>
        <v>#REF!</v>
      </c>
      <c r="I289" s="7" t="e">
        <f>IF(VLOOKUP($A289,'V2.5.2 Measures'!$C:$W,15,FALSE)&lt;&gt; "", VLOOKUP($A289,'V2.5.2 Measures'!$C:$W,15,FALSE),"N/A")</f>
        <v>#REF!</v>
      </c>
      <c r="J289" s="7" t="e">
        <f>IF(VLOOKUP($A289,'V2.5.2 Measures'!$C:$W,16,FALSE)&lt;&gt; "", VLOOKUP($A289,'V2.5.2 Measures'!$C:$W,16,FALSE),"N/A")</f>
        <v>#REF!</v>
      </c>
      <c r="K289" s="7" t="e">
        <f>IF(VLOOKUP($A289,'V2.5.2 Measures'!$C:$W,17,FALSE)&lt;&gt; "", VLOOKUP($A289,'V2.5.2 Measures'!$C:$W,17,FALSE),"N/A")</f>
        <v>#REF!</v>
      </c>
      <c r="L289" s="7" t="e">
        <f>IF(VLOOKUP($A289,'V2.5.2 Measures'!$C:$W,18,FALSE)&lt;&gt; "", VLOOKUP($A289,'V2.5.2 Measures'!$C:$W,18,FALSE),"N/A")</f>
        <v>#REF!</v>
      </c>
      <c r="M289" s="7" t="e">
        <f>IF(VLOOKUP($A289,'V2.5.2 Measures'!$C:$W,19,FALSE)&lt;&gt; "", VLOOKUP($A289,'V2.5.2 Measures'!$C:$W,19,FALSE),"N/A")</f>
        <v>#REF!</v>
      </c>
      <c r="N289" s="7" t="e">
        <f>IF(VLOOKUP($A289,'V2.5.2 Measures'!$C:$W,20,FALSE)&lt;&gt; "", VLOOKUP($A289,'V2.5.2 Measures'!$C:$W,20,FALSE),"N/A")</f>
        <v>#REF!</v>
      </c>
      <c r="O289" s="7" t="e">
        <f>IF(VLOOKUP($A289,'V2.5.2 Measures'!$C:$W,21,FALSE)&lt;&gt; "", VLOOKUP($A289,'V2.5.2 Measures'!$C:$W,21,FALSE),"N/A")</f>
        <v>#REF!</v>
      </c>
      <c r="P289" s="7" t="e">
        <f>IF(VLOOKUP($A289,'V2.5.2 Measures'!$C:$W,22,FALSE)&lt;&gt; "", VLOOKUP($A289,'V2.5.2 Measures'!$C:$W,22,FALSE),"N/A")</f>
        <v>#REF!</v>
      </c>
      <c r="Q289" s="7" t="e">
        <f>IF(VLOOKUP($A289,'V2.5.2 Measures'!$C:$W,23,FALSE)&lt;&gt; "", VLOOKUP($A289,'V2.5.2 Measures'!$C:$W,23,FALSE),"N/A")</f>
        <v>#REF!</v>
      </c>
      <c r="R289" s="7" t="e">
        <f>IF(VLOOKUP($A289,'V2.5.2 Measures'!$C:$W,24,FALSE)&lt;&gt; "", VLOOKUP($A289,'V2.5.2 Measures'!$C:$W,24,FALSE),"N/A")</f>
        <v>#REF!</v>
      </c>
      <c r="S289" s="7" t="e">
        <f>IF(VLOOKUP($A289,'V2.5.2 Measures'!$C:$W,25,FALSE)&lt;&gt; "", VLOOKUP($A289,'V2.5.2 Measures'!$C:$W,25,FALSE),"N/A")</f>
        <v>#REF!</v>
      </c>
      <c r="T289" s="7" t="e">
        <f>IF(VLOOKUP($A289,'V2.5.2 Measures'!$C:$W,2,FALSE)&lt;&gt; "", VLOOKUP($A289,'V2.5.2 Measures'!$C:$W,2,FALSE),"N/A")</f>
        <v>#REF!</v>
      </c>
      <c r="U289" s="7" t="e">
        <f>IF(VLOOKUP($A289,'V2.5.2 Measures'!$C:$W,3,FALSE)&lt;&gt; "", VLOOKUP($A289,'V2.5.2 Measures'!$C:$W,3,FALSE),"N/A")</f>
        <v>#REF!</v>
      </c>
      <c r="V289" s="7" t="e">
        <f>IF(VLOOKUP($A289,'V2.5.2 Measures'!$C:$W,26,FALSE)&lt;&gt; "", VLOOKUP($A289,'V2.5.2 Measures'!$C:$W,26,FALSE),"N/A")</f>
        <v>#REF!</v>
      </c>
      <c r="W289" s="7" t="e">
        <f>IF(VLOOKUP($A289,'V2.5.2 Measures'!$C:$W,44,FALSE)&lt;&gt; "", VLOOKUP($A289,'V2.5.2 Measures'!$C:$W,44,FALSE),"N/A")</f>
        <v>#REF!</v>
      </c>
    </row>
    <row r="290" spans="1:23" x14ac:dyDescent="0.35">
      <c r="A290" s="7" t="e">
        <f>'V2.5.2 Measures'!#REF!</f>
        <v>#REF!</v>
      </c>
      <c r="B290" s="7" t="e">
        <f>VLOOKUP($A290,'V2.5.2 Measures'!$C:$W,6,FALSE)</f>
        <v>#REF!</v>
      </c>
      <c r="C290" s="7" t="e">
        <f>VLOOKUP($A290,'V2.5.2 Measures'!$C:$W,8,FALSE)</f>
        <v>#REF!</v>
      </c>
      <c r="D290" s="7" t="e">
        <f>IF(VLOOKUP($A290,'V2.5.2 Measures'!$C:$W,4,FALSE)="","",VLOOKUP($A290,'V2.5.2 Measures'!$C:$W,4,FALSE))</f>
        <v>#REF!</v>
      </c>
      <c r="E290" s="7" t="e">
        <f>IF((VLOOKUP($A290,'V2.5.2 Measures'!$C:$W,8,FALSE)&lt;&gt;"")*AND(VLOOKUP($A290,'V2.5.2 Measures'!$C:$W,8,FALSE)&lt;&gt;"TBD"),VLOOKUP($A290,'V2.5.2 Measures'!$C:$W,8,FALSE),"N/A")</f>
        <v>#REF!</v>
      </c>
      <c r="F290" s="7" t="e">
        <f>IF((VLOOKUP($A290,'V2.5.2 Measures'!$C:$W,9,FALSE)&lt;&gt;"")*AND(VLOOKUP($A290,'V2.5.2 Measures'!$C:$W,9,FALSE)&lt;&gt;"TBD"),VLOOKUP($A290,'V2.5.2 Measures'!$C:$W,9,FALSE),"N/A")</f>
        <v>#REF!</v>
      </c>
      <c r="G290" s="7" t="e">
        <f>IF((VLOOKUP($A290,'V2.5.2 Measures'!$C:$W,10,FALSE)&lt;&gt;"")*AND(VLOOKUP($A290,'V2.5.2 Measures'!$C:$W,10,FALSE)&lt;&gt;"TBD"),VLOOKUP($A290,'V2.5.2 Measures'!$C:$W,10,FALSE),"N/A")</f>
        <v>#REF!</v>
      </c>
      <c r="H290" s="7" t="e">
        <f>IF(VLOOKUP($A290,'V2.5.2 Measures'!$C:$W,14,FALSE)&lt;&gt; "", VLOOKUP($A290,'V2.5.2 Measures'!$C:$W,14,FALSE),"N/A")</f>
        <v>#REF!</v>
      </c>
      <c r="I290" s="7" t="e">
        <f>IF(VLOOKUP($A290,'V2.5.2 Measures'!$C:$W,15,FALSE)&lt;&gt; "", VLOOKUP($A290,'V2.5.2 Measures'!$C:$W,15,FALSE),"N/A")</f>
        <v>#REF!</v>
      </c>
      <c r="J290" s="7" t="e">
        <f>IF(VLOOKUP($A290,'V2.5.2 Measures'!$C:$W,16,FALSE)&lt;&gt; "", VLOOKUP($A290,'V2.5.2 Measures'!$C:$W,16,FALSE),"N/A")</f>
        <v>#REF!</v>
      </c>
      <c r="K290" s="7" t="e">
        <f>IF(VLOOKUP($A290,'V2.5.2 Measures'!$C:$W,17,FALSE)&lt;&gt; "", VLOOKUP($A290,'V2.5.2 Measures'!$C:$W,17,FALSE),"N/A")</f>
        <v>#REF!</v>
      </c>
      <c r="L290" s="7" t="e">
        <f>IF(VLOOKUP($A290,'V2.5.2 Measures'!$C:$W,18,FALSE)&lt;&gt; "", VLOOKUP($A290,'V2.5.2 Measures'!$C:$W,18,FALSE),"N/A")</f>
        <v>#REF!</v>
      </c>
      <c r="M290" s="7" t="e">
        <f>IF(VLOOKUP($A290,'V2.5.2 Measures'!$C:$W,19,FALSE)&lt;&gt; "", VLOOKUP($A290,'V2.5.2 Measures'!$C:$W,19,FALSE),"N/A")</f>
        <v>#REF!</v>
      </c>
      <c r="N290" s="7" t="e">
        <f>IF(VLOOKUP($A290,'V2.5.2 Measures'!$C:$W,20,FALSE)&lt;&gt; "", VLOOKUP($A290,'V2.5.2 Measures'!$C:$W,20,FALSE),"N/A")</f>
        <v>#REF!</v>
      </c>
      <c r="O290" s="7" t="e">
        <f>IF(VLOOKUP($A290,'V2.5.2 Measures'!$C:$W,21,FALSE)&lt;&gt; "", VLOOKUP($A290,'V2.5.2 Measures'!$C:$W,21,FALSE),"N/A")</f>
        <v>#REF!</v>
      </c>
      <c r="P290" s="7" t="e">
        <f>IF(VLOOKUP($A290,'V2.5.2 Measures'!$C:$W,22,FALSE)&lt;&gt; "", VLOOKUP($A290,'V2.5.2 Measures'!$C:$W,22,FALSE),"N/A")</f>
        <v>#REF!</v>
      </c>
      <c r="Q290" s="7" t="e">
        <f>IF(VLOOKUP($A290,'V2.5.2 Measures'!$C:$W,23,FALSE)&lt;&gt; "", VLOOKUP($A290,'V2.5.2 Measures'!$C:$W,23,FALSE),"N/A")</f>
        <v>#REF!</v>
      </c>
      <c r="R290" s="7" t="e">
        <f>IF(VLOOKUP($A290,'V2.5.2 Measures'!$C:$W,24,FALSE)&lt;&gt; "", VLOOKUP($A290,'V2.5.2 Measures'!$C:$W,24,FALSE),"N/A")</f>
        <v>#REF!</v>
      </c>
      <c r="S290" s="7" t="e">
        <f>IF(VLOOKUP($A290,'V2.5.2 Measures'!$C:$W,25,FALSE)&lt;&gt; "", VLOOKUP($A290,'V2.5.2 Measures'!$C:$W,25,FALSE),"N/A")</f>
        <v>#REF!</v>
      </c>
      <c r="T290" s="7" t="e">
        <f>IF(VLOOKUP($A290,'V2.5.2 Measures'!$C:$W,2,FALSE)&lt;&gt; "", VLOOKUP($A290,'V2.5.2 Measures'!$C:$W,2,FALSE),"N/A")</f>
        <v>#REF!</v>
      </c>
      <c r="U290" s="7" t="e">
        <f>IF(VLOOKUP($A290,'V2.5.2 Measures'!$C:$W,3,FALSE)&lt;&gt; "", VLOOKUP($A290,'V2.5.2 Measures'!$C:$W,3,FALSE),"N/A")</f>
        <v>#REF!</v>
      </c>
      <c r="V290" s="7" t="e">
        <f>IF(VLOOKUP($A290,'V2.5.2 Measures'!$C:$W,26,FALSE)&lt;&gt; "", VLOOKUP($A290,'V2.5.2 Measures'!$C:$W,26,FALSE),"N/A")</f>
        <v>#REF!</v>
      </c>
      <c r="W290" s="7" t="e">
        <f>IF(VLOOKUP($A290,'V2.5.2 Measures'!$C:$W,44,FALSE)&lt;&gt; "", VLOOKUP($A290,'V2.5.2 Measures'!$C:$W,44,FALSE),"N/A")</f>
        <v>#REF!</v>
      </c>
    </row>
    <row r="291" spans="1:23" x14ac:dyDescent="0.35">
      <c r="A291" s="7" t="e">
        <f>'V2.5.2 Measures'!#REF!</f>
        <v>#REF!</v>
      </c>
      <c r="B291" s="7" t="e">
        <f>VLOOKUP($A291,'V2.5.2 Measures'!$C:$W,6,FALSE)</f>
        <v>#REF!</v>
      </c>
      <c r="C291" s="7" t="e">
        <f>VLOOKUP($A291,'V2.5.2 Measures'!$C:$W,8,FALSE)</f>
        <v>#REF!</v>
      </c>
      <c r="D291" s="7" t="e">
        <f>IF(VLOOKUP($A291,'V2.5.2 Measures'!$C:$W,4,FALSE)="","",VLOOKUP($A291,'V2.5.2 Measures'!$C:$W,4,FALSE))</f>
        <v>#REF!</v>
      </c>
      <c r="E291" s="7" t="e">
        <f>IF((VLOOKUP($A291,'V2.5.2 Measures'!$C:$W,8,FALSE)&lt;&gt;"")*AND(VLOOKUP($A291,'V2.5.2 Measures'!$C:$W,8,FALSE)&lt;&gt;"TBD"),VLOOKUP($A291,'V2.5.2 Measures'!$C:$W,8,FALSE),"N/A")</f>
        <v>#REF!</v>
      </c>
      <c r="F291" s="7" t="e">
        <f>IF((VLOOKUP($A291,'V2.5.2 Measures'!$C:$W,9,FALSE)&lt;&gt;"")*AND(VLOOKUP($A291,'V2.5.2 Measures'!$C:$W,9,FALSE)&lt;&gt;"TBD"),VLOOKUP($A291,'V2.5.2 Measures'!$C:$W,9,FALSE),"N/A")</f>
        <v>#REF!</v>
      </c>
      <c r="G291" s="7" t="e">
        <f>IF((VLOOKUP($A291,'V2.5.2 Measures'!$C:$W,10,FALSE)&lt;&gt;"")*AND(VLOOKUP($A291,'V2.5.2 Measures'!$C:$W,10,FALSE)&lt;&gt;"TBD"),VLOOKUP($A291,'V2.5.2 Measures'!$C:$W,10,FALSE),"N/A")</f>
        <v>#REF!</v>
      </c>
      <c r="H291" s="7" t="e">
        <f>IF(VLOOKUP($A291,'V2.5.2 Measures'!$C:$W,14,FALSE)&lt;&gt; "", VLOOKUP($A291,'V2.5.2 Measures'!$C:$W,14,FALSE),"N/A")</f>
        <v>#REF!</v>
      </c>
      <c r="I291" s="7" t="e">
        <f>IF(VLOOKUP($A291,'V2.5.2 Measures'!$C:$W,15,FALSE)&lt;&gt; "", VLOOKUP($A291,'V2.5.2 Measures'!$C:$W,15,FALSE),"N/A")</f>
        <v>#REF!</v>
      </c>
      <c r="J291" s="7" t="e">
        <f>IF(VLOOKUP($A291,'V2.5.2 Measures'!$C:$W,16,FALSE)&lt;&gt; "", VLOOKUP($A291,'V2.5.2 Measures'!$C:$W,16,FALSE),"N/A")</f>
        <v>#REF!</v>
      </c>
      <c r="K291" s="7" t="e">
        <f>IF(VLOOKUP($A291,'V2.5.2 Measures'!$C:$W,17,FALSE)&lt;&gt; "", VLOOKUP($A291,'V2.5.2 Measures'!$C:$W,17,FALSE),"N/A")</f>
        <v>#REF!</v>
      </c>
      <c r="L291" s="7" t="e">
        <f>IF(VLOOKUP($A291,'V2.5.2 Measures'!$C:$W,18,FALSE)&lt;&gt; "", VLOOKUP($A291,'V2.5.2 Measures'!$C:$W,18,FALSE),"N/A")</f>
        <v>#REF!</v>
      </c>
      <c r="M291" s="7" t="e">
        <f>IF(VLOOKUP($A291,'V2.5.2 Measures'!$C:$W,19,FALSE)&lt;&gt; "", VLOOKUP($A291,'V2.5.2 Measures'!$C:$W,19,FALSE),"N/A")</f>
        <v>#REF!</v>
      </c>
      <c r="N291" s="7" t="e">
        <f>IF(VLOOKUP($A291,'V2.5.2 Measures'!$C:$W,20,FALSE)&lt;&gt; "", VLOOKUP($A291,'V2.5.2 Measures'!$C:$W,20,FALSE),"N/A")</f>
        <v>#REF!</v>
      </c>
      <c r="O291" s="7" t="e">
        <f>IF(VLOOKUP($A291,'V2.5.2 Measures'!$C:$W,21,FALSE)&lt;&gt; "", VLOOKUP($A291,'V2.5.2 Measures'!$C:$W,21,FALSE),"N/A")</f>
        <v>#REF!</v>
      </c>
      <c r="P291" s="7" t="e">
        <f>IF(VLOOKUP($A291,'V2.5.2 Measures'!$C:$W,22,FALSE)&lt;&gt; "", VLOOKUP($A291,'V2.5.2 Measures'!$C:$W,22,FALSE),"N/A")</f>
        <v>#REF!</v>
      </c>
      <c r="Q291" s="7" t="e">
        <f>IF(VLOOKUP($A291,'V2.5.2 Measures'!$C:$W,23,FALSE)&lt;&gt; "", VLOOKUP($A291,'V2.5.2 Measures'!$C:$W,23,FALSE),"N/A")</f>
        <v>#REF!</v>
      </c>
      <c r="R291" s="7" t="e">
        <f>IF(VLOOKUP($A291,'V2.5.2 Measures'!$C:$W,24,FALSE)&lt;&gt; "", VLOOKUP($A291,'V2.5.2 Measures'!$C:$W,24,FALSE),"N/A")</f>
        <v>#REF!</v>
      </c>
      <c r="S291" s="7" t="e">
        <f>IF(VLOOKUP($A291,'V2.5.2 Measures'!$C:$W,25,FALSE)&lt;&gt; "", VLOOKUP($A291,'V2.5.2 Measures'!$C:$W,25,FALSE),"N/A")</f>
        <v>#REF!</v>
      </c>
      <c r="T291" s="7" t="e">
        <f>IF(VLOOKUP($A291,'V2.5.2 Measures'!$C:$W,2,FALSE)&lt;&gt; "", VLOOKUP($A291,'V2.5.2 Measures'!$C:$W,2,FALSE),"N/A")</f>
        <v>#REF!</v>
      </c>
      <c r="U291" s="7" t="e">
        <f>IF(VLOOKUP($A291,'V2.5.2 Measures'!$C:$W,3,FALSE)&lt;&gt; "", VLOOKUP($A291,'V2.5.2 Measures'!$C:$W,3,FALSE),"N/A")</f>
        <v>#REF!</v>
      </c>
      <c r="V291" s="7" t="e">
        <f>IF(VLOOKUP($A291,'V2.5.2 Measures'!$C:$W,26,FALSE)&lt;&gt; "", VLOOKUP($A291,'V2.5.2 Measures'!$C:$W,26,FALSE),"N/A")</f>
        <v>#REF!</v>
      </c>
      <c r="W291" s="7" t="e">
        <f>IF(VLOOKUP($A291,'V2.5.2 Measures'!$C:$W,44,FALSE)&lt;&gt; "", VLOOKUP($A291,'V2.5.2 Measures'!$C:$W,44,FALSE),"N/A")</f>
        <v>#REF!</v>
      </c>
    </row>
    <row r="292" spans="1:23" x14ac:dyDescent="0.35">
      <c r="A292" s="7" t="e">
        <f>'V2.5.2 Measures'!#REF!</f>
        <v>#REF!</v>
      </c>
      <c r="B292" s="7" t="e">
        <f>VLOOKUP($A292,'V2.5.2 Measures'!$C:$W,6,FALSE)</f>
        <v>#REF!</v>
      </c>
      <c r="C292" s="7" t="e">
        <f>VLOOKUP($A292,'V2.5.2 Measures'!$C:$W,8,FALSE)</f>
        <v>#REF!</v>
      </c>
      <c r="D292" s="7" t="e">
        <f>IF(VLOOKUP($A292,'V2.5.2 Measures'!$C:$W,4,FALSE)="","",VLOOKUP($A292,'V2.5.2 Measures'!$C:$W,4,FALSE))</f>
        <v>#REF!</v>
      </c>
      <c r="E292" s="7" t="e">
        <f>IF((VLOOKUP($A292,'V2.5.2 Measures'!$C:$W,8,FALSE)&lt;&gt;"")*AND(VLOOKUP($A292,'V2.5.2 Measures'!$C:$W,8,FALSE)&lt;&gt;"TBD"),VLOOKUP($A292,'V2.5.2 Measures'!$C:$W,8,FALSE),"N/A")</f>
        <v>#REF!</v>
      </c>
      <c r="F292" s="7" t="e">
        <f>IF((VLOOKUP($A292,'V2.5.2 Measures'!$C:$W,9,FALSE)&lt;&gt;"")*AND(VLOOKUP($A292,'V2.5.2 Measures'!$C:$W,9,FALSE)&lt;&gt;"TBD"),VLOOKUP($A292,'V2.5.2 Measures'!$C:$W,9,FALSE),"N/A")</f>
        <v>#REF!</v>
      </c>
      <c r="G292" s="7" t="e">
        <f>IF((VLOOKUP($A292,'V2.5.2 Measures'!$C:$W,10,FALSE)&lt;&gt;"")*AND(VLOOKUP($A292,'V2.5.2 Measures'!$C:$W,10,FALSE)&lt;&gt;"TBD"),VLOOKUP($A292,'V2.5.2 Measures'!$C:$W,10,FALSE),"N/A")</f>
        <v>#REF!</v>
      </c>
      <c r="H292" s="7" t="e">
        <f>IF(VLOOKUP($A292,'V2.5.2 Measures'!$C:$W,14,FALSE)&lt;&gt; "", VLOOKUP($A292,'V2.5.2 Measures'!$C:$W,14,FALSE),"N/A")</f>
        <v>#REF!</v>
      </c>
      <c r="I292" s="7" t="e">
        <f>IF(VLOOKUP($A292,'V2.5.2 Measures'!$C:$W,15,FALSE)&lt;&gt; "", VLOOKUP($A292,'V2.5.2 Measures'!$C:$W,15,FALSE),"N/A")</f>
        <v>#REF!</v>
      </c>
      <c r="J292" s="7" t="e">
        <f>IF(VLOOKUP($A292,'V2.5.2 Measures'!$C:$W,16,FALSE)&lt;&gt; "", VLOOKUP($A292,'V2.5.2 Measures'!$C:$W,16,FALSE),"N/A")</f>
        <v>#REF!</v>
      </c>
      <c r="K292" s="7" t="e">
        <f>IF(VLOOKUP($A292,'V2.5.2 Measures'!$C:$W,17,FALSE)&lt;&gt; "", VLOOKUP($A292,'V2.5.2 Measures'!$C:$W,17,FALSE),"N/A")</f>
        <v>#REF!</v>
      </c>
      <c r="L292" s="7" t="e">
        <f>IF(VLOOKUP($A292,'V2.5.2 Measures'!$C:$W,18,FALSE)&lt;&gt; "", VLOOKUP($A292,'V2.5.2 Measures'!$C:$W,18,FALSE),"N/A")</f>
        <v>#REF!</v>
      </c>
      <c r="M292" s="7" t="e">
        <f>IF(VLOOKUP($A292,'V2.5.2 Measures'!$C:$W,19,FALSE)&lt;&gt; "", VLOOKUP($A292,'V2.5.2 Measures'!$C:$W,19,FALSE),"N/A")</f>
        <v>#REF!</v>
      </c>
      <c r="N292" s="7" t="e">
        <f>IF(VLOOKUP($A292,'V2.5.2 Measures'!$C:$W,20,FALSE)&lt;&gt; "", VLOOKUP($A292,'V2.5.2 Measures'!$C:$W,20,FALSE),"N/A")</f>
        <v>#REF!</v>
      </c>
      <c r="O292" s="7" t="e">
        <f>IF(VLOOKUP($A292,'V2.5.2 Measures'!$C:$W,21,FALSE)&lt;&gt; "", VLOOKUP($A292,'V2.5.2 Measures'!$C:$W,21,FALSE),"N/A")</f>
        <v>#REF!</v>
      </c>
      <c r="P292" s="7" t="e">
        <f>IF(VLOOKUP($A292,'V2.5.2 Measures'!$C:$W,22,FALSE)&lt;&gt; "", VLOOKUP($A292,'V2.5.2 Measures'!$C:$W,22,FALSE),"N/A")</f>
        <v>#REF!</v>
      </c>
      <c r="Q292" s="7" t="e">
        <f>IF(VLOOKUP($A292,'V2.5.2 Measures'!$C:$W,23,FALSE)&lt;&gt; "", VLOOKUP($A292,'V2.5.2 Measures'!$C:$W,23,FALSE),"N/A")</f>
        <v>#REF!</v>
      </c>
      <c r="R292" s="7" t="e">
        <f>IF(VLOOKUP($A292,'V2.5.2 Measures'!$C:$W,24,FALSE)&lt;&gt; "", VLOOKUP($A292,'V2.5.2 Measures'!$C:$W,24,FALSE),"N/A")</f>
        <v>#REF!</v>
      </c>
      <c r="S292" s="7" t="e">
        <f>IF(VLOOKUP($A292,'V2.5.2 Measures'!$C:$W,25,FALSE)&lt;&gt; "", VLOOKUP($A292,'V2.5.2 Measures'!$C:$W,25,FALSE),"N/A")</f>
        <v>#REF!</v>
      </c>
      <c r="T292" s="7" t="e">
        <f>IF(VLOOKUP($A292,'V2.5.2 Measures'!$C:$W,2,FALSE)&lt;&gt; "", VLOOKUP($A292,'V2.5.2 Measures'!$C:$W,2,FALSE),"N/A")</f>
        <v>#REF!</v>
      </c>
      <c r="U292" s="7" t="e">
        <f>IF(VLOOKUP($A292,'V2.5.2 Measures'!$C:$W,3,FALSE)&lt;&gt; "", VLOOKUP($A292,'V2.5.2 Measures'!$C:$W,3,FALSE),"N/A")</f>
        <v>#REF!</v>
      </c>
      <c r="V292" s="7" t="e">
        <f>IF(VLOOKUP($A292,'V2.5.2 Measures'!$C:$W,26,FALSE)&lt;&gt; "", VLOOKUP($A292,'V2.5.2 Measures'!$C:$W,26,FALSE),"N/A")</f>
        <v>#REF!</v>
      </c>
      <c r="W292" s="7" t="e">
        <f>IF(VLOOKUP($A292,'V2.5.2 Measures'!$C:$W,44,FALSE)&lt;&gt; "", VLOOKUP($A292,'V2.5.2 Measures'!$C:$W,44,FALSE),"N/A")</f>
        <v>#REF!</v>
      </c>
    </row>
    <row r="293" spans="1:23" x14ac:dyDescent="0.35">
      <c r="A293" s="7" t="e">
        <f>'V2.5.2 Measures'!#REF!</f>
        <v>#REF!</v>
      </c>
      <c r="B293" s="7" t="e">
        <f>VLOOKUP($A293,'V2.5.2 Measures'!$C:$W,6,FALSE)</f>
        <v>#REF!</v>
      </c>
      <c r="C293" s="7" t="e">
        <f>VLOOKUP($A293,'V2.5.2 Measures'!$C:$W,8,FALSE)</f>
        <v>#REF!</v>
      </c>
      <c r="D293" s="7" t="e">
        <f>IF(VLOOKUP($A293,'V2.5.2 Measures'!$C:$W,4,FALSE)="","",VLOOKUP($A293,'V2.5.2 Measures'!$C:$W,4,FALSE))</f>
        <v>#REF!</v>
      </c>
      <c r="E293" s="7" t="e">
        <f>IF((VLOOKUP($A293,'V2.5.2 Measures'!$C:$W,8,FALSE)&lt;&gt;"")*AND(VLOOKUP($A293,'V2.5.2 Measures'!$C:$W,8,FALSE)&lt;&gt;"TBD"),VLOOKUP($A293,'V2.5.2 Measures'!$C:$W,8,FALSE),"N/A")</f>
        <v>#REF!</v>
      </c>
      <c r="F293" s="7" t="e">
        <f>IF((VLOOKUP($A293,'V2.5.2 Measures'!$C:$W,9,FALSE)&lt;&gt;"")*AND(VLOOKUP($A293,'V2.5.2 Measures'!$C:$W,9,FALSE)&lt;&gt;"TBD"),VLOOKUP($A293,'V2.5.2 Measures'!$C:$W,9,FALSE),"N/A")</f>
        <v>#REF!</v>
      </c>
      <c r="G293" s="7" t="e">
        <f>IF((VLOOKUP($A293,'V2.5.2 Measures'!$C:$W,10,FALSE)&lt;&gt;"")*AND(VLOOKUP($A293,'V2.5.2 Measures'!$C:$W,10,FALSE)&lt;&gt;"TBD"),VLOOKUP($A293,'V2.5.2 Measures'!$C:$W,10,FALSE),"N/A")</f>
        <v>#REF!</v>
      </c>
      <c r="H293" s="7" t="e">
        <f>IF(VLOOKUP($A293,'V2.5.2 Measures'!$C:$W,14,FALSE)&lt;&gt; "", VLOOKUP($A293,'V2.5.2 Measures'!$C:$W,14,FALSE),"N/A")</f>
        <v>#REF!</v>
      </c>
      <c r="I293" s="7" t="e">
        <f>IF(VLOOKUP($A293,'V2.5.2 Measures'!$C:$W,15,FALSE)&lt;&gt; "", VLOOKUP($A293,'V2.5.2 Measures'!$C:$W,15,FALSE),"N/A")</f>
        <v>#REF!</v>
      </c>
      <c r="J293" s="7" t="e">
        <f>IF(VLOOKUP($A293,'V2.5.2 Measures'!$C:$W,16,FALSE)&lt;&gt; "", VLOOKUP($A293,'V2.5.2 Measures'!$C:$W,16,FALSE),"N/A")</f>
        <v>#REF!</v>
      </c>
      <c r="K293" s="7" t="e">
        <f>IF(VLOOKUP($A293,'V2.5.2 Measures'!$C:$W,17,FALSE)&lt;&gt; "", VLOOKUP($A293,'V2.5.2 Measures'!$C:$W,17,FALSE),"N/A")</f>
        <v>#REF!</v>
      </c>
      <c r="L293" s="7" t="e">
        <f>IF(VLOOKUP($A293,'V2.5.2 Measures'!$C:$W,18,FALSE)&lt;&gt; "", VLOOKUP($A293,'V2.5.2 Measures'!$C:$W,18,FALSE),"N/A")</f>
        <v>#REF!</v>
      </c>
      <c r="M293" s="7" t="e">
        <f>IF(VLOOKUP($A293,'V2.5.2 Measures'!$C:$W,19,FALSE)&lt;&gt; "", VLOOKUP($A293,'V2.5.2 Measures'!$C:$W,19,FALSE),"N/A")</f>
        <v>#REF!</v>
      </c>
      <c r="N293" s="7" t="e">
        <f>IF(VLOOKUP($A293,'V2.5.2 Measures'!$C:$W,20,FALSE)&lt;&gt; "", VLOOKUP($A293,'V2.5.2 Measures'!$C:$W,20,FALSE),"N/A")</f>
        <v>#REF!</v>
      </c>
      <c r="O293" s="7" t="e">
        <f>IF(VLOOKUP($A293,'V2.5.2 Measures'!$C:$W,21,FALSE)&lt;&gt; "", VLOOKUP($A293,'V2.5.2 Measures'!$C:$W,21,FALSE),"N/A")</f>
        <v>#REF!</v>
      </c>
      <c r="P293" s="7" t="e">
        <f>IF(VLOOKUP($A293,'V2.5.2 Measures'!$C:$W,22,FALSE)&lt;&gt; "", VLOOKUP($A293,'V2.5.2 Measures'!$C:$W,22,FALSE),"N/A")</f>
        <v>#REF!</v>
      </c>
      <c r="Q293" s="7" t="e">
        <f>IF(VLOOKUP($A293,'V2.5.2 Measures'!$C:$W,23,FALSE)&lt;&gt; "", VLOOKUP($A293,'V2.5.2 Measures'!$C:$W,23,FALSE),"N/A")</f>
        <v>#REF!</v>
      </c>
      <c r="R293" s="7" t="e">
        <f>IF(VLOOKUP($A293,'V2.5.2 Measures'!$C:$W,24,FALSE)&lt;&gt; "", VLOOKUP($A293,'V2.5.2 Measures'!$C:$W,24,FALSE),"N/A")</f>
        <v>#REF!</v>
      </c>
      <c r="S293" s="7" t="e">
        <f>IF(VLOOKUP($A293,'V2.5.2 Measures'!$C:$W,25,FALSE)&lt;&gt; "", VLOOKUP($A293,'V2.5.2 Measures'!$C:$W,25,FALSE),"N/A")</f>
        <v>#REF!</v>
      </c>
      <c r="T293" s="7" t="e">
        <f>IF(VLOOKUP($A293,'V2.5.2 Measures'!$C:$W,2,FALSE)&lt;&gt; "", VLOOKUP($A293,'V2.5.2 Measures'!$C:$W,2,FALSE),"N/A")</f>
        <v>#REF!</v>
      </c>
      <c r="U293" s="7" t="e">
        <f>IF(VLOOKUP($A293,'V2.5.2 Measures'!$C:$W,3,FALSE)&lt;&gt; "", VLOOKUP($A293,'V2.5.2 Measures'!$C:$W,3,FALSE),"N/A")</f>
        <v>#REF!</v>
      </c>
      <c r="V293" s="7" t="e">
        <f>IF(VLOOKUP($A293,'V2.5.2 Measures'!$C:$W,26,FALSE)&lt;&gt; "", VLOOKUP($A293,'V2.5.2 Measures'!$C:$W,26,FALSE),"N/A")</f>
        <v>#REF!</v>
      </c>
      <c r="W293" s="7" t="e">
        <f>IF(VLOOKUP($A293,'V2.5.2 Measures'!$C:$W,44,FALSE)&lt;&gt; "", VLOOKUP($A293,'V2.5.2 Measures'!$C:$W,44,FALSE),"N/A")</f>
        <v>#REF!</v>
      </c>
    </row>
    <row r="294" spans="1:23" x14ac:dyDescent="0.35">
      <c r="A294" s="7" t="e">
        <f>'V2.5.2 Measures'!#REF!</f>
        <v>#REF!</v>
      </c>
      <c r="B294" s="7" t="e">
        <f>VLOOKUP($A294,'V2.5.2 Measures'!$C:$W,6,FALSE)</f>
        <v>#REF!</v>
      </c>
      <c r="C294" s="7" t="e">
        <f>VLOOKUP($A294,'V2.5.2 Measures'!$C:$W,8,FALSE)</f>
        <v>#REF!</v>
      </c>
      <c r="D294" s="7" t="e">
        <f>IF(VLOOKUP($A294,'V2.5.2 Measures'!$C:$W,4,FALSE)="","",VLOOKUP($A294,'V2.5.2 Measures'!$C:$W,4,FALSE))</f>
        <v>#REF!</v>
      </c>
      <c r="E294" s="7" t="e">
        <f>IF((VLOOKUP($A294,'V2.5.2 Measures'!$C:$W,8,FALSE)&lt;&gt;"")*AND(VLOOKUP($A294,'V2.5.2 Measures'!$C:$W,8,FALSE)&lt;&gt;"TBD"),VLOOKUP($A294,'V2.5.2 Measures'!$C:$W,8,FALSE),"N/A")</f>
        <v>#REF!</v>
      </c>
      <c r="F294" s="7" t="e">
        <f>IF((VLOOKUP($A294,'V2.5.2 Measures'!$C:$W,9,FALSE)&lt;&gt;"")*AND(VLOOKUP($A294,'V2.5.2 Measures'!$C:$W,9,FALSE)&lt;&gt;"TBD"),VLOOKUP($A294,'V2.5.2 Measures'!$C:$W,9,FALSE),"N/A")</f>
        <v>#REF!</v>
      </c>
      <c r="G294" s="7" t="e">
        <f>IF((VLOOKUP($A294,'V2.5.2 Measures'!$C:$W,10,FALSE)&lt;&gt;"")*AND(VLOOKUP($A294,'V2.5.2 Measures'!$C:$W,10,FALSE)&lt;&gt;"TBD"),VLOOKUP($A294,'V2.5.2 Measures'!$C:$W,10,FALSE),"N/A")</f>
        <v>#REF!</v>
      </c>
      <c r="H294" s="7" t="e">
        <f>IF(VLOOKUP($A294,'V2.5.2 Measures'!$C:$W,14,FALSE)&lt;&gt; "", VLOOKUP($A294,'V2.5.2 Measures'!$C:$W,14,FALSE),"N/A")</f>
        <v>#REF!</v>
      </c>
      <c r="I294" s="7" t="e">
        <f>IF(VLOOKUP($A294,'V2.5.2 Measures'!$C:$W,15,FALSE)&lt;&gt; "", VLOOKUP($A294,'V2.5.2 Measures'!$C:$W,15,FALSE),"N/A")</f>
        <v>#REF!</v>
      </c>
      <c r="J294" s="7" t="e">
        <f>IF(VLOOKUP($A294,'V2.5.2 Measures'!$C:$W,16,FALSE)&lt;&gt; "", VLOOKUP($A294,'V2.5.2 Measures'!$C:$W,16,FALSE),"N/A")</f>
        <v>#REF!</v>
      </c>
      <c r="K294" s="7" t="e">
        <f>IF(VLOOKUP($A294,'V2.5.2 Measures'!$C:$W,17,FALSE)&lt;&gt; "", VLOOKUP($A294,'V2.5.2 Measures'!$C:$W,17,FALSE),"N/A")</f>
        <v>#REF!</v>
      </c>
      <c r="L294" s="7" t="e">
        <f>IF(VLOOKUP($A294,'V2.5.2 Measures'!$C:$W,18,FALSE)&lt;&gt; "", VLOOKUP($A294,'V2.5.2 Measures'!$C:$W,18,FALSE),"N/A")</f>
        <v>#REF!</v>
      </c>
      <c r="M294" s="7" t="e">
        <f>IF(VLOOKUP($A294,'V2.5.2 Measures'!$C:$W,19,FALSE)&lt;&gt; "", VLOOKUP($A294,'V2.5.2 Measures'!$C:$W,19,FALSE),"N/A")</f>
        <v>#REF!</v>
      </c>
      <c r="N294" s="7" t="e">
        <f>IF(VLOOKUP($A294,'V2.5.2 Measures'!$C:$W,20,FALSE)&lt;&gt; "", VLOOKUP($A294,'V2.5.2 Measures'!$C:$W,20,FALSE),"N/A")</f>
        <v>#REF!</v>
      </c>
      <c r="O294" s="7" t="e">
        <f>IF(VLOOKUP($A294,'V2.5.2 Measures'!$C:$W,21,FALSE)&lt;&gt; "", VLOOKUP($A294,'V2.5.2 Measures'!$C:$W,21,FALSE),"N/A")</f>
        <v>#REF!</v>
      </c>
      <c r="P294" s="7" t="e">
        <f>IF(VLOOKUP($A294,'V2.5.2 Measures'!$C:$W,22,FALSE)&lt;&gt; "", VLOOKUP($A294,'V2.5.2 Measures'!$C:$W,22,FALSE),"N/A")</f>
        <v>#REF!</v>
      </c>
      <c r="Q294" s="7" t="e">
        <f>IF(VLOOKUP($A294,'V2.5.2 Measures'!$C:$W,23,FALSE)&lt;&gt; "", VLOOKUP($A294,'V2.5.2 Measures'!$C:$W,23,FALSE),"N/A")</f>
        <v>#REF!</v>
      </c>
      <c r="R294" s="7" t="e">
        <f>IF(VLOOKUP($A294,'V2.5.2 Measures'!$C:$W,24,FALSE)&lt;&gt; "", VLOOKUP($A294,'V2.5.2 Measures'!$C:$W,24,FALSE),"N/A")</f>
        <v>#REF!</v>
      </c>
      <c r="S294" s="7" t="e">
        <f>IF(VLOOKUP($A294,'V2.5.2 Measures'!$C:$W,25,FALSE)&lt;&gt; "", VLOOKUP($A294,'V2.5.2 Measures'!$C:$W,25,FALSE),"N/A")</f>
        <v>#REF!</v>
      </c>
      <c r="T294" s="7" t="e">
        <f>IF(VLOOKUP($A294,'V2.5.2 Measures'!$C:$W,2,FALSE)&lt;&gt; "", VLOOKUP($A294,'V2.5.2 Measures'!$C:$W,2,FALSE),"N/A")</f>
        <v>#REF!</v>
      </c>
      <c r="U294" s="7" t="e">
        <f>IF(VLOOKUP($A294,'V2.5.2 Measures'!$C:$W,3,FALSE)&lt;&gt; "", VLOOKUP($A294,'V2.5.2 Measures'!$C:$W,3,FALSE),"N/A")</f>
        <v>#REF!</v>
      </c>
      <c r="V294" s="7" t="e">
        <f>IF(VLOOKUP($A294,'V2.5.2 Measures'!$C:$W,26,FALSE)&lt;&gt; "", VLOOKUP($A294,'V2.5.2 Measures'!$C:$W,26,FALSE),"N/A")</f>
        <v>#REF!</v>
      </c>
      <c r="W294" s="7" t="e">
        <f>IF(VLOOKUP($A294,'V2.5.2 Measures'!$C:$W,44,FALSE)&lt;&gt; "", VLOOKUP($A294,'V2.5.2 Measures'!$C:$W,44,FALSE),"N/A")</f>
        <v>#REF!</v>
      </c>
    </row>
    <row r="295" spans="1:23" x14ac:dyDescent="0.35">
      <c r="A295" s="7" t="e">
        <f>'V2.5.2 Measures'!#REF!</f>
        <v>#REF!</v>
      </c>
      <c r="B295" s="7" t="e">
        <f>VLOOKUP($A295,'V2.5.2 Measures'!$C:$W,6,FALSE)</f>
        <v>#REF!</v>
      </c>
      <c r="C295" s="7" t="e">
        <f>VLOOKUP($A295,'V2.5.2 Measures'!$C:$W,8,FALSE)</f>
        <v>#REF!</v>
      </c>
      <c r="D295" s="7" t="e">
        <f>IF(VLOOKUP($A295,'V2.5.2 Measures'!$C:$W,4,FALSE)="","",VLOOKUP($A295,'V2.5.2 Measures'!$C:$W,4,FALSE))</f>
        <v>#REF!</v>
      </c>
      <c r="E295" s="7" t="e">
        <f>IF((VLOOKUP($A295,'V2.5.2 Measures'!$C:$W,8,FALSE)&lt;&gt;"")*AND(VLOOKUP($A295,'V2.5.2 Measures'!$C:$W,8,FALSE)&lt;&gt;"TBD"),VLOOKUP($A295,'V2.5.2 Measures'!$C:$W,8,FALSE),"N/A")</f>
        <v>#REF!</v>
      </c>
      <c r="F295" s="7" t="e">
        <f>IF((VLOOKUP($A295,'V2.5.2 Measures'!$C:$W,9,FALSE)&lt;&gt;"")*AND(VLOOKUP($A295,'V2.5.2 Measures'!$C:$W,9,FALSE)&lt;&gt;"TBD"),VLOOKUP($A295,'V2.5.2 Measures'!$C:$W,9,FALSE),"N/A")</f>
        <v>#REF!</v>
      </c>
      <c r="G295" s="7" t="e">
        <f>IF((VLOOKUP($A295,'V2.5.2 Measures'!$C:$W,10,FALSE)&lt;&gt;"")*AND(VLOOKUP($A295,'V2.5.2 Measures'!$C:$W,10,FALSE)&lt;&gt;"TBD"),VLOOKUP($A295,'V2.5.2 Measures'!$C:$W,10,FALSE),"N/A")</f>
        <v>#REF!</v>
      </c>
      <c r="H295" s="7" t="e">
        <f>IF(VLOOKUP($A295,'V2.5.2 Measures'!$C:$W,14,FALSE)&lt;&gt; "", VLOOKUP($A295,'V2.5.2 Measures'!$C:$W,14,FALSE),"N/A")</f>
        <v>#REF!</v>
      </c>
      <c r="I295" s="7" t="e">
        <f>IF(VLOOKUP($A295,'V2.5.2 Measures'!$C:$W,15,FALSE)&lt;&gt; "", VLOOKUP($A295,'V2.5.2 Measures'!$C:$W,15,FALSE),"N/A")</f>
        <v>#REF!</v>
      </c>
      <c r="J295" s="7" t="e">
        <f>IF(VLOOKUP($A295,'V2.5.2 Measures'!$C:$W,16,FALSE)&lt;&gt; "", VLOOKUP($A295,'V2.5.2 Measures'!$C:$W,16,FALSE),"N/A")</f>
        <v>#REF!</v>
      </c>
      <c r="K295" s="7" t="e">
        <f>IF(VLOOKUP($A295,'V2.5.2 Measures'!$C:$W,17,FALSE)&lt;&gt; "", VLOOKUP($A295,'V2.5.2 Measures'!$C:$W,17,FALSE),"N/A")</f>
        <v>#REF!</v>
      </c>
      <c r="L295" s="7" t="e">
        <f>IF(VLOOKUP($A295,'V2.5.2 Measures'!$C:$W,18,FALSE)&lt;&gt; "", VLOOKUP($A295,'V2.5.2 Measures'!$C:$W,18,FALSE),"N/A")</f>
        <v>#REF!</v>
      </c>
      <c r="M295" s="7" t="e">
        <f>IF(VLOOKUP($A295,'V2.5.2 Measures'!$C:$W,19,FALSE)&lt;&gt; "", VLOOKUP($A295,'V2.5.2 Measures'!$C:$W,19,FALSE),"N/A")</f>
        <v>#REF!</v>
      </c>
      <c r="N295" s="7" t="e">
        <f>IF(VLOOKUP($A295,'V2.5.2 Measures'!$C:$W,20,FALSE)&lt;&gt; "", VLOOKUP($A295,'V2.5.2 Measures'!$C:$W,20,FALSE),"N/A")</f>
        <v>#REF!</v>
      </c>
      <c r="O295" s="7" t="e">
        <f>IF(VLOOKUP($A295,'V2.5.2 Measures'!$C:$W,21,FALSE)&lt;&gt; "", VLOOKUP($A295,'V2.5.2 Measures'!$C:$W,21,FALSE),"N/A")</f>
        <v>#REF!</v>
      </c>
      <c r="P295" s="7" t="e">
        <f>IF(VLOOKUP($A295,'V2.5.2 Measures'!$C:$W,22,FALSE)&lt;&gt; "", VLOOKUP($A295,'V2.5.2 Measures'!$C:$W,22,FALSE),"N/A")</f>
        <v>#REF!</v>
      </c>
      <c r="Q295" s="7" t="e">
        <f>IF(VLOOKUP($A295,'V2.5.2 Measures'!$C:$W,23,FALSE)&lt;&gt; "", VLOOKUP($A295,'V2.5.2 Measures'!$C:$W,23,FALSE),"N/A")</f>
        <v>#REF!</v>
      </c>
      <c r="R295" s="7" t="e">
        <f>IF(VLOOKUP($A295,'V2.5.2 Measures'!$C:$W,24,FALSE)&lt;&gt; "", VLOOKUP($A295,'V2.5.2 Measures'!$C:$W,24,FALSE),"N/A")</f>
        <v>#REF!</v>
      </c>
      <c r="S295" s="7" t="e">
        <f>IF(VLOOKUP($A295,'V2.5.2 Measures'!$C:$W,25,FALSE)&lt;&gt; "", VLOOKUP($A295,'V2.5.2 Measures'!$C:$W,25,FALSE),"N/A")</f>
        <v>#REF!</v>
      </c>
      <c r="T295" s="7" t="e">
        <f>IF(VLOOKUP($A295,'V2.5.2 Measures'!$C:$W,2,FALSE)&lt;&gt; "", VLOOKUP($A295,'V2.5.2 Measures'!$C:$W,2,FALSE),"N/A")</f>
        <v>#REF!</v>
      </c>
      <c r="U295" s="7" t="e">
        <f>IF(VLOOKUP($A295,'V2.5.2 Measures'!$C:$W,3,FALSE)&lt;&gt; "", VLOOKUP($A295,'V2.5.2 Measures'!$C:$W,3,FALSE),"N/A")</f>
        <v>#REF!</v>
      </c>
      <c r="V295" s="7" t="e">
        <f>IF(VLOOKUP($A295,'V2.5.2 Measures'!$C:$W,26,FALSE)&lt;&gt; "", VLOOKUP($A295,'V2.5.2 Measures'!$C:$W,26,FALSE),"N/A")</f>
        <v>#REF!</v>
      </c>
      <c r="W295" s="7" t="e">
        <f>IF(VLOOKUP($A295,'V2.5.2 Measures'!$C:$W,44,FALSE)&lt;&gt; "", VLOOKUP($A295,'V2.5.2 Measures'!$C:$W,44,FALSE),"N/A")</f>
        <v>#REF!</v>
      </c>
    </row>
    <row r="296" spans="1:23" x14ac:dyDescent="0.35">
      <c r="A296" s="7" t="e">
        <f>'V2.5.2 Measures'!#REF!</f>
        <v>#REF!</v>
      </c>
      <c r="B296" s="7" t="e">
        <f>VLOOKUP($A296,'V2.5.2 Measures'!$C:$W,6,FALSE)</f>
        <v>#REF!</v>
      </c>
      <c r="C296" s="7" t="e">
        <f>VLOOKUP($A296,'V2.5.2 Measures'!$C:$W,8,FALSE)</f>
        <v>#REF!</v>
      </c>
      <c r="D296" s="7" t="e">
        <f>IF(VLOOKUP($A296,'V2.5.2 Measures'!$C:$W,4,FALSE)="","",VLOOKUP($A296,'V2.5.2 Measures'!$C:$W,4,FALSE))</f>
        <v>#REF!</v>
      </c>
      <c r="E296" s="7" t="e">
        <f>IF((VLOOKUP($A296,'V2.5.2 Measures'!$C:$W,8,FALSE)&lt;&gt;"")*AND(VLOOKUP($A296,'V2.5.2 Measures'!$C:$W,8,FALSE)&lt;&gt;"TBD"),VLOOKUP($A296,'V2.5.2 Measures'!$C:$W,8,FALSE),"N/A")</f>
        <v>#REF!</v>
      </c>
      <c r="F296" s="7" t="e">
        <f>IF((VLOOKUP($A296,'V2.5.2 Measures'!$C:$W,9,FALSE)&lt;&gt;"")*AND(VLOOKUP($A296,'V2.5.2 Measures'!$C:$W,9,FALSE)&lt;&gt;"TBD"),VLOOKUP($A296,'V2.5.2 Measures'!$C:$W,9,FALSE),"N/A")</f>
        <v>#REF!</v>
      </c>
      <c r="G296" s="7" t="e">
        <f>IF((VLOOKUP($A296,'V2.5.2 Measures'!$C:$W,10,FALSE)&lt;&gt;"")*AND(VLOOKUP($A296,'V2.5.2 Measures'!$C:$W,10,FALSE)&lt;&gt;"TBD"),VLOOKUP($A296,'V2.5.2 Measures'!$C:$W,10,FALSE),"N/A")</f>
        <v>#REF!</v>
      </c>
      <c r="H296" s="7" t="e">
        <f>IF(VLOOKUP($A296,'V2.5.2 Measures'!$C:$W,14,FALSE)&lt;&gt; "", VLOOKUP($A296,'V2.5.2 Measures'!$C:$W,14,FALSE),"N/A")</f>
        <v>#REF!</v>
      </c>
      <c r="I296" s="7" t="e">
        <f>IF(VLOOKUP($A296,'V2.5.2 Measures'!$C:$W,15,FALSE)&lt;&gt; "", VLOOKUP($A296,'V2.5.2 Measures'!$C:$W,15,FALSE),"N/A")</f>
        <v>#REF!</v>
      </c>
      <c r="J296" s="7" t="e">
        <f>IF(VLOOKUP($A296,'V2.5.2 Measures'!$C:$W,16,FALSE)&lt;&gt; "", VLOOKUP($A296,'V2.5.2 Measures'!$C:$W,16,FALSE),"N/A")</f>
        <v>#REF!</v>
      </c>
      <c r="K296" s="7" t="e">
        <f>IF(VLOOKUP($A296,'V2.5.2 Measures'!$C:$W,17,FALSE)&lt;&gt; "", VLOOKUP($A296,'V2.5.2 Measures'!$C:$W,17,FALSE),"N/A")</f>
        <v>#REF!</v>
      </c>
      <c r="L296" s="7" t="e">
        <f>IF(VLOOKUP($A296,'V2.5.2 Measures'!$C:$W,18,FALSE)&lt;&gt; "", VLOOKUP($A296,'V2.5.2 Measures'!$C:$W,18,FALSE),"N/A")</f>
        <v>#REF!</v>
      </c>
      <c r="M296" s="7" t="e">
        <f>IF(VLOOKUP($A296,'V2.5.2 Measures'!$C:$W,19,FALSE)&lt;&gt; "", VLOOKUP($A296,'V2.5.2 Measures'!$C:$W,19,FALSE),"N/A")</f>
        <v>#REF!</v>
      </c>
      <c r="N296" s="7" t="e">
        <f>IF(VLOOKUP($A296,'V2.5.2 Measures'!$C:$W,20,FALSE)&lt;&gt; "", VLOOKUP($A296,'V2.5.2 Measures'!$C:$W,20,FALSE),"N/A")</f>
        <v>#REF!</v>
      </c>
      <c r="O296" s="7" t="e">
        <f>IF(VLOOKUP($A296,'V2.5.2 Measures'!$C:$W,21,FALSE)&lt;&gt; "", VLOOKUP($A296,'V2.5.2 Measures'!$C:$W,21,FALSE),"N/A")</f>
        <v>#REF!</v>
      </c>
      <c r="P296" s="7" t="e">
        <f>IF(VLOOKUP($A296,'V2.5.2 Measures'!$C:$W,22,FALSE)&lt;&gt; "", VLOOKUP($A296,'V2.5.2 Measures'!$C:$W,22,FALSE),"N/A")</f>
        <v>#REF!</v>
      </c>
      <c r="Q296" s="7" t="e">
        <f>IF(VLOOKUP($A296,'V2.5.2 Measures'!$C:$W,23,FALSE)&lt;&gt; "", VLOOKUP($A296,'V2.5.2 Measures'!$C:$W,23,FALSE),"N/A")</f>
        <v>#REF!</v>
      </c>
      <c r="R296" s="7" t="e">
        <f>IF(VLOOKUP($A296,'V2.5.2 Measures'!$C:$W,24,FALSE)&lt;&gt; "", VLOOKUP($A296,'V2.5.2 Measures'!$C:$W,24,FALSE),"N/A")</f>
        <v>#REF!</v>
      </c>
      <c r="S296" s="7" t="e">
        <f>IF(VLOOKUP($A296,'V2.5.2 Measures'!$C:$W,25,FALSE)&lt;&gt; "", VLOOKUP($A296,'V2.5.2 Measures'!$C:$W,25,FALSE),"N/A")</f>
        <v>#REF!</v>
      </c>
      <c r="T296" s="7" t="e">
        <f>IF(VLOOKUP($A296,'V2.5.2 Measures'!$C:$W,2,FALSE)&lt;&gt; "", VLOOKUP($A296,'V2.5.2 Measures'!$C:$W,2,FALSE),"N/A")</f>
        <v>#REF!</v>
      </c>
      <c r="U296" s="7" t="e">
        <f>IF(VLOOKUP($A296,'V2.5.2 Measures'!$C:$W,3,FALSE)&lt;&gt; "", VLOOKUP($A296,'V2.5.2 Measures'!$C:$W,3,FALSE),"N/A")</f>
        <v>#REF!</v>
      </c>
      <c r="V296" s="7" t="e">
        <f>IF(VLOOKUP($A296,'V2.5.2 Measures'!$C:$W,26,FALSE)&lt;&gt; "", VLOOKUP($A296,'V2.5.2 Measures'!$C:$W,26,FALSE),"N/A")</f>
        <v>#REF!</v>
      </c>
      <c r="W296" s="7" t="e">
        <f>IF(VLOOKUP($A296,'V2.5.2 Measures'!$C:$W,44,FALSE)&lt;&gt; "", VLOOKUP($A296,'V2.5.2 Measures'!$C:$W,44,FALSE),"N/A")</f>
        <v>#REF!</v>
      </c>
    </row>
    <row r="297" spans="1:23" x14ac:dyDescent="0.35">
      <c r="A297" s="7" t="e">
        <f>'V2.5.2 Measures'!#REF!</f>
        <v>#REF!</v>
      </c>
      <c r="B297" s="7" t="e">
        <f>VLOOKUP($A297,'V2.5.2 Measures'!$C:$W,6,FALSE)</f>
        <v>#REF!</v>
      </c>
      <c r="C297" s="7" t="e">
        <f>VLOOKUP($A297,'V2.5.2 Measures'!$C:$W,8,FALSE)</f>
        <v>#REF!</v>
      </c>
      <c r="D297" s="7" t="e">
        <f>IF(VLOOKUP($A297,'V2.5.2 Measures'!$C:$W,4,FALSE)="","",VLOOKUP($A297,'V2.5.2 Measures'!$C:$W,4,FALSE))</f>
        <v>#REF!</v>
      </c>
      <c r="E297" s="7" t="e">
        <f>IF((VLOOKUP($A297,'V2.5.2 Measures'!$C:$W,8,FALSE)&lt;&gt;"")*AND(VLOOKUP($A297,'V2.5.2 Measures'!$C:$W,8,FALSE)&lt;&gt;"TBD"),VLOOKUP($A297,'V2.5.2 Measures'!$C:$W,8,FALSE),"N/A")</f>
        <v>#REF!</v>
      </c>
      <c r="F297" s="7" t="e">
        <f>IF((VLOOKUP($A297,'V2.5.2 Measures'!$C:$W,9,FALSE)&lt;&gt;"")*AND(VLOOKUP($A297,'V2.5.2 Measures'!$C:$W,9,FALSE)&lt;&gt;"TBD"),VLOOKUP($A297,'V2.5.2 Measures'!$C:$W,9,FALSE),"N/A")</f>
        <v>#REF!</v>
      </c>
      <c r="G297" s="7" t="e">
        <f>IF((VLOOKUP($A297,'V2.5.2 Measures'!$C:$W,10,FALSE)&lt;&gt;"")*AND(VLOOKUP($A297,'V2.5.2 Measures'!$C:$W,10,FALSE)&lt;&gt;"TBD"),VLOOKUP($A297,'V2.5.2 Measures'!$C:$W,10,FALSE),"N/A")</f>
        <v>#REF!</v>
      </c>
      <c r="H297" s="7" t="e">
        <f>IF(VLOOKUP($A297,'V2.5.2 Measures'!$C:$W,14,FALSE)&lt;&gt; "", VLOOKUP($A297,'V2.5.2 Measures'!$C:$W,14,FALSE),"N/A")</f>
        <v>#REF!</v>
      </c>
      <c r="I297" s="7" t="e">
        <f>IF(VLOOKUP($A297,'V2.5.2 Measures'!$C:$W,15,FALSE)&lt;&gt; "", VLOOKUP($A297,'V2.5.2 Measures'!$C:$W,15,FALSE),"N/A")</f>
        <v>#REF!</v>
      </c>
      <c r="J297" s="7" t="e">
        <f>IF(VLOOKUP($A297,'V2.5.2 Measures'!$C:$W,16,FALSE)&lt;&gt; "", VLOOKUP($A297,'V2.5.2 Measures'!$C:$W,16,FALSE),"N/A")</f>
        <v>#REF!</v>
      </c>
      <c r="K297" s="7" t="e">
        <f>IF(VLOOKUP($A297,'V2.5.2 Measures'!$C:$W,17,FALSE)&lt;&gt; "", VLOOKUP($A297,'V2.5.2 Measures'!$C:$W,17,FALSE),"N/A")</f>
        <v>#REF!</v>
      </c>
      <c r="L297" s="7" t="e">
        <f>IF(VLOOKUP($A297,'V2.5.2 Measures'!$C:$W,18,FALSE)&lt;&gt; "", VLOOKUP($A297,'V2.5.2 Measures'!$C:$W,18,FALSE),"N/A")</f>
        <v>#REF!</v>
      </c>
      <c r="M297" s="7" t="e">
        <f>IF(VLOOKUP($A297,'V2.5.2 Measures'!$C:$W,19,FALSE)&lt;&gt; "", VLOOKUP($A297,'V2.5.2 Measures'!$C:$W,19,FALSE),"N/A")</f>
        <v>#REF!</v>
      </c>
      <c r="N297" s="7" t="e">
        <f>IF(VLOOKUP($A297,'V2.5.2 Measures'!$C:$W,20,FALSE)&lt;&gt; "", VLOOKUP($A297,'V2.5.2 Measures'!$C:$W,20,FALSE),"N/A")</f>
        <v>#REF!</v>
      </c>
      <c r="O297" s="7" t="e">
        <f>IF(VLOOKUP($A297,'V2.5.2 Measures'!$C:$W,21,FALSE)&lt;&gt; "", VLOOKUP($A297,'V2.5.2 Measures'!$C:$W,21,FALSE),"N/A")</f>
        <v>#REF!</v>
      </c>
      <c r="P297" s="7" t="e">
        <f>IF(VLOOKUP($A297,'V2.5.2 Measures'!$C:$W,22,FALSE)&lt;&gt; "", VLOOKUP($A297,'V2.5.2 Measures'!$C:$W,22,FALSE),"N/A")</f>
        <v>#REF!</v>
      </c>
      <c r="Q297" s="7" t="e">
        <f>IF(VLOOKUP($A297,'V2.5.2 Measures'!$C:$W,23,FALSE)&lt;&gt; "", VLOOKUP($A297,'V2.5.2 Measures'!$C:$W,23,FALSE),"N/A")</f>
        <v>#REF!</v>
      </c>
      <c r="R297" s="7" t="e">
        <f>IF(VLOOKUP($A297,'V2.5.2 Measures'!$C:$W,24,FALSE)&lt;&gt; "", VLOOKUP($A297,'V2.5.2 Measures'!$C:$W,24,FALSE),"N/A")</f>
        <v>#REF!</v>
      </c>
      <c r="S297" s="7" t="e">
        <f>IF(VLOOKUP($A297,'V2.5.2 Measures'!$C:$W,25,FALSE)&lt;&gt; "", VLOOKUP($A297,'V2.5.2 Measures'!$C:$W,25,FALSE),"N/A")</f>
        <v>#REF!</v>
      </c>
      <c r="T297" s="7" t="e">
        <f>IF(VLOOKUP($A297,'V2.5.2 Measures'!$C:$W,2,FALSE)&lt;&gt; "", VLOOKUP($A297,'V2.5.2 Measures'!$C:$W,2,FALSE),"N/A")</f>
        <v>#REF!</v>
      </c>
      <c r="U297" s="7" t="e">
        <f>IF(VLOOKUP($A297,'V2.5.2 Measures'!$C:$W,3,FALSE)&lt;&gt; "", VLOOKUP($A297,'V2.5.2 Measures'!$C:$W,3,FALSE),"N/A")</f>
        <v>#REF!</v>
      </c>
      <c r="V297" s="7" t="e">
        <f>IF(VLOOKUP($A297,'V2.5.2 Measures'!$C:$W,26,FALSE)&lt;&gt; "", VLOOKUP($A297,'V2.5.2 Measures'!$C:$W,26,FALSE),"N/A")</f>
        <v>#REF!</v>
      </c>
      <c r="W297" s="7" t="e">
        <f>IF(VLOOKUP($A297,'V2.5.2 Measures'!$C:$W,44,FALSE)&lt;&gt; "", VLOOKUP($A297,'V2.5.2 Measures'!$C:$W,44,FALSE),"N/A")</f>
        <v>#REF!</v>
      </c>
    </row>
    <row r="298" spans="1:23" x14ac:dyDescent="0.35">
      <c r="A298" s="7" t="e">
        <f>'V2.5.2 Measures'!#REF!</f>
        <v>#REF!</v>
      </c>
      <c r="B298" s="7" t="e">
        <f>VLOOKUP($A298,'V2.5.2 Measures'!$C:$W,6,FALSE)</f>
        <v>#REF!</v>
      </c>
      <c r="C298" s="7" t="e">
        <f>VLOOKUP($A298,'V2.5.2 Measures'!$C:$W,8,FALSE)</f>
        <v>#REF!</v>
      </c>
      <c r="D298" s="7" t="e">
        <f>IF(VLOOKUP($A298,'V2.5.2 Measures'!$C:$W,4,FALSE)="","",VLOOKUP($A298,'V2.5.2 Measures'!$C:$W,4,FALSE))</f>
        <v>#REF!</v>
      </c>
      <c r="E298" s="7" t="e">
        <f>IF((VLOOKUP($A298,'V2.5.2 Measures'!$C:$W,8,FALSE)&lt;&gt;"")*AND(VLOOKUP($A298,'V2.5.2 Measures'!$C:$W,8,FALSE)&lt;&gt;"TBD"),VLOOKUP($A298,'V2.5.2 Measures'!$C:$W,8,FALSE),"N/A")</f>
        <v>#REF!</v>
      </c>
      <c r="F298" s="7" t="e">
        <f>IF((VLOOKUP($A298,'V2.5.2 Measures'!$C:$W,9,FALSE)&lt;&gt;"")*AND(VLOOKUP($A298,'V2.5.2 Measures'!$C:$W,9,FALSE)&lt;&gt;"TBD"),VLOOKUP($A298,'V2.5.2 Measures'!$C:$W,9,FALSE),"N/A")</f>
        <v>#REF!</v>
      </c>
      <c r="G298" s="7" t="e">
        <f>IF((VLOOKUP($A298,'V2.5.2 Measures'!$C:$W,10,FALSE)&lt;&gt;"")*AND(VLOOKUP($A298,'V2.5.2 Measures'!$C:$W,10,FALSE)&lt;&gt;"TBD"),VLOOKUP($A298,'V2.5.2 Measures'!$C:$W,10,FALSE),"N/A")</f>
        <v>#REF!</v>
      </c>
      <c r="H298" s="7" t="e">
        <f>IF(VLOOKUP($A298,'V2.5.2 Measures'!$C:$W,14,FALSE)&lt;&gt; "", VLOOKUP($A298,'V2.5.2 Measures'!$C:$W,14,FALSE),"N/A")</f>
        <v>#REF!</v>
      </c>
      <c r="I298" s="7" t="e">
        <f>IF(VLOOKUP($A298,'V2.5.2 Measures'!$C:$W,15,FALSE)&lt;&gt; "", VLOOKUP($A298,'V2.5.2 Measures'!$C:$W,15,FALSE),"N/A")</f>
        <v>#REF!</v>
      </c>
      <c r="J298" s="7" t="e">
        <f>IF(VLOOKUP($A298,'V2.5.2 Measures'!$C:$W,16,FALSE)&lt;&gt; "", VLOOKUP($A298,'V2.5.2 Measures'!$C:$W,16,FALSE),"N/A")</f>
        <v>#REF!</v>
      </c>
      <c r="K298" s="7" t="e">
        <f>IF(VLOOKUP($A298,'V2.5.2 Measures'!$C:$W,17,FALSE)&lt;&gt; "", VLOOKUP($A298,'V2.5.2 Measures'!$C:$W,17,FALSE),"N/A")</f>
        <v>#REF!</v>
      </c>
      <c r="L298" s="7" t="e">
        <f>IF(VLOOKUP($A298,'V2.5.2 Measures'!$C:$W,18,FALSE)&lt;&gt; "", VLOOKUP($A298,'V2.5.2 Measures'!$C:$W,18,FALSE),"N/A")</f>
        <v>#REF!</v>
      </c>
      <c r="M298" s="7" t="e">
        <f>IF(VLOOKUP($A298,'V2.5.2 Measures'!$C:$W,19,FALSE)&lt;&gt; "", VLOOKUP($A298,'V2.5.2 Measures'!$C:$W,19,FALSE),"N/A")</f>
        <v>#REF!</v>
      </c>
      <c r="N298" s="7" t="e">
        <f>IF(VLOOKUP($A298,'V2.5.2 Measures'!$C:$W,20,FALSE)&lt;&gt; "", VLOOKUP($A298,'V2.5.2 Measures'!$C:$W,20,FALSE),"N/A")</f>
        <v>#REF!</v>
      </c>
      <c r="O298" s="7" t="e">
        <f>IF(VLOOKUP($A298,'V2.5.2 Measures'!$C:$W,21,FALSE)&lt;&gt; "", VLOOKUP($A298,'V2.5.2 Measures'!$C:$W,21,FALSE),"N/A")</f>
        <v>#REF!</v>
      </c>
      <c r="P298" s="7" t="e">
        <f>IF(VLOOKUP($A298,'V2.5.2 Measures'!$C:$W,22,FALSE)&lt;&gt; "", VLOOKUP($A298,'V2.5.2 Measures'!$C:$W,22,FALSE),"N/A")</f>
        <v>#REF!</v>
      </c>
      <c r="Q298" s="7" t="e">
        <f>IF(VLOOKUP($A298,'V2.5.2 Measures'!$C:$W,23,FALSE)&lt;&gt; "", VLOOKUP($A298,'V2.5.2 Measures'!$C:$W,23,FALSE),"N/A")</f>
        <v>#REF!</v>
      </c>
      <c r="R298" s="7" t="e">
        <f>IF(VLOOKUP($A298,'V2.5.2 Measures'!$C:$W,24,FALSE)&lt;&gt; "", VLOOKUP($A298,'V2.5.2 Measures'!$C:$W,24,FALSE),"N/A")</f>
        <v>#REF!</v>
      </c>
      <c r="S298" s="7" t="e">
        <f>IF(VLOOKUP($A298,'V2.5.2 Measures'!$C:$W,25,FALSE)&lt;&gt; "", VLOOKUP($A298,'V2.5.2 Measures'!$C:$W,25,FALSE),"N/A")</f>
        <v>#REF!</v>
      </c>
      <c r="T298" s="7" t="e">
        <f>IF(VLOOKUP($A298,'V2.5.2 Measures'!$C:$W,2,FALSE)&lt;&gt; "", VLOOKUP($A298,'V2.5.2 Measures'!$C:$W,2,FALSE),"N/A")</f>
        <v>#REF!</v>
      </c>
      <c r="U298" s="7" t="e">
        <f>IF(VLOOKUP($A298,'V2.5.2 Measures'!$C:$W,3,FALSE)&lt;&gt; "", VLOOKUP($A298,'V2.5.2 Measures'!$C:$W,3,FALSE),"N/A")</f>
        <v>#REF!</v>
      </c>
      <c r="V298" s="7" t="e">
        <f>IF(VLOOKUP($A298,'V2.5.2 Measures'!$C:$W,26,FALSE)&lt;&gt; "", VLOOKUP($A298,'V2.5.2 Measures'!$C:$W,26,FALSE),"N/A")</f>
        <v>#REF!</v>
      </c>
      <c r="W298" s="7" t="e">
        <f>IF(VLOOKUP($A298,'V2.5.2 Measures'!$C:$W,44,FALSE)&lt;&gt; "", VLOOKUP($A298,'V2.5.2 Measures'!$C:$W,44,FALSE),"N/A")</f>
        <v>#REF!</v>
      </c>
    </row>
    <row r="299" spans="1:23" x14ac:dyDescent="0.35">
      <c r="A299" s="7" t="e">
        <f>'V2.5.2 Measures'!#REF!</f>
        <v>#REF!</v>
      </c>
      <c r="B299" s="7" t="e">
        <f>VLOOKUP($A299,'V2.5.2 Measures'!$C:$W,6,FALSE)</f>
        <v>#REF!</v>
      </c>
      <c r="C299" s="7" t="e">
        <f>VLOOKUP($A299,'V2.5.2 Measures'!$C:$W,8,FALSE)</f>
        <v>#REF!</v>
      </c>
      <c r="D299" s="7" t="e">
        <f>IF(VLOOKUP($A299,'V2.5.2 Measures'!$C:$W,4,FALSE)="","",VLOOKUP($A299,'V2.5.2 Measures'!$C:$W,4,FALSE))</f>
        <v>#REF!</v>
      </c>
      <c r="E299" s="7" t="e">
        <f>IF((VLOOKUP($A299,'V2.5.2 Measures'!$C:$W,8,FALSE)&lt;&gt;"")*AND(VLOOKUP($A299,'V2.5.2 Measures'!$C:$W,8,FALSE)&lt;&gt;"TBD"),VLOOKUP($A299,'V2.5.2 Measures'!$C:$W,8,FALSE),"N/A")</f>
        <v>#REF!</v>
      </c>
      <c r="F299" s="7" t="e">
        <f>IF((VLOOKUP($A299,'V2.5.2 Measures'!$C:$W,9,FALSE)&lt;&gt;"")*AND(VLOOKUP($A299,'V2.5.2 Measures'!$C:$W,9,FALSE)&lt;&gt;"TBD"),VLOOKUP($A299,'V2.5.2 Measures'!$C:$W,9,FALSE),"N/A")</f>
        <v>#REF!</v>
      </c>
      <c r="G299" s="7" t="e">
        <f>IF((VLOOKUP($A299,'V2.5.2 Measures'!$C:$W,10,FALSE)&lt;&gt;"")*AND(VLOOKUP($A299,'V2.5.2 Measures'!$C:$W,10,FALSE)&lt;&gt;"TBD"),VLOOKUP($A299,'V2.5.2 Measures'!$C:$W,10,FALSE),"N/A")</f>
        <v>#REF!</v>
      </c>
      <c r="H299" s="7" t="e">
        <f>IF(VLOOKUP($A299,'V2.5.2 Measures'!$C:$W,14,FALSE)&lt;&gt; "", VLOOKUP($A299,'V2.5.2 Measures'!$C:$W,14,FALSE),"N/A")</f>
        <v>#REF!</v>
      </c>
      <c r="I299" s="7" t="e">
        <f>IF(VLOOKUP($A299,'V2.5.2 Measures'!$C:$W,15,FALSE)&lt;&gt; "", VLOOKUP($A299,'V2.5.2 Measures'!$C:$W,15,FALSE),"N/A")</f>
        <v>#REF!</v>
      </c>
      <c r="J299" s="7" t="e">
        <f>IF(VLOOKUP($A299,'V2.5.2 Measures'!$C:$W,16,FALSE)&lt;&gt; "", VLOOKUP($A299,'V2.5.2 Measures'!$C:$W,16,FALSE),"N/A")</f>
        <v>#REF!</v>
      </c>
      <c r="K299" s="7" t="e">
        <f>IF(VLOOKUP($A299,'V2.5.2 Measures'!$C:$W,17,FALSE)&lt;&gt; "", VLOOKUP($A299,'V2.5.2 Measures'!$C:$W,17,FALSE),"N/A")</f>
        <v>#REF!</v>
      </c>
      <c r="L299" s="7" t="e">
        <f>IF(VLOOKUP($A299,'V2.5.2 Measures'!$C:$W,18,FALSE)&lt;&gt; "", VLOOKUP($A299,'V2.5.2 Measures'!$C:$W,18,FALSE),"N/A")</f>
        <v>#REF!</v>
      </c>
      <c r="M299" s="7" t="e">
        <f>IF(VLOOKUP($A299,'V2.5.2 Measures'!$C:$W,19,FALSE)&lt;&gt; "", VLOOKUP($A299,'V2.5.2 Measures'!$C:$W,19,FALSE),"N/A")</f>
        <v>#REF!</v>
      </c>
      <c r="N299" s="7" t="e">
        <f>IF(VLOOKUP($A299,'V2.5.2 Measures'!$C:$W,20,FALSE)&lt;&gt; "", VLOOKUP($A299,'V2.5.2 Measures'!$C:$W,20,FALSE),"N/A")</f>
        <v>#REF!</v>
      </c>
      <c r="O299" s="7" t="e">
        <f>IF(VLOOKUP($A299,'V2.5.2 Measures'!$C:$W,21,FALSE)&lt;&gt; "", VLOOKUP($A299,'V2.5.2 Measures'!$C:$W,21,FALSE),"N/A")</f>
        <v>#REF!</v>
      </c>
      <c r="P299" s="7" t="e">
        <f>IF(VLOOKUP($A299,'V2.5.2 Measures'!$C:$W,22,FALSE)&lt;&gt; "", VLOOKUP($A299,'V2.5.2 Measures'!$C:$W,22,FALSE),"N/A")</f>
        <v>#REF!</v>
      </c>
      <c r="Q299" s="7" t="e">
        <f>IF(VLOOKUP($A299,'V2.5.2 Measures'!$C:$W,23,FALSE)&lt;&gt; "", VLOOKUP($A299,'V2.5.2 Measures'!$C:$W,23,FALSE),"N/A")</f>
        <v>#REF!</v>
      </c>
      <c r="R299" s="7" t="e">
        <f>IF(VLOOKUP($A299,'V2.5.2 Measures'!$C:$W,24,FALSE)&lt;&gt; "", VLOOKUP($A299,'V2.5.2 Measures'!$C:$W,24,FALSE),"N/A")</f>
        <v>#REF!</v>
      </c>
      <c r="S299" s="7" t="e">
        <f>IF(VLOOKUP($A299,'V2.5.2 Measures'!$C:$W,25,FALSE)&lt;&gt; "", VLOOKUP($A299,'V2.5.2 Measures'!$C:$W,25,FALSE),"N/A")</f>
        <v>#REF!</v>
      </c>
      <c r="T299" s="7" t="e">
        <f>IF(VLOOKUP($A299,'V2.5.2 Measures'!$C:$W,2,FALSE)&lt;&gt; "", VLOOKUP($A299,'V2.5.2 Measures'!$C:$W,2,FALSE),"N/A")</f>
        <v>#REF!</v>
      </c>
      <c r="U299" s="7" t="e">
        <f>IF(VLOOKUP($A299,'V2.5.2 Measures'!$C:$W,3,FALSE)&lt;&gt; "", VLOOKUP($A299,'V2.5.2 Measures'!$C:$W,3,FALSE),"N/A")</f>
        <v>#REF!</v>
      </c>
      <c r="V299" s="7" t="e">
        <f>IF(VLOOKUP($A299,'V2.5.2 Measures'!$C:$W,26,FALSE)&lt;&gt; "", VLOOKUP($A299,'V2.5.2 Measures'!$C:$W,26,FALSE),"N/A")</f>
        <v>#REF!</v>
      </c>
      <c r="W299" s="7" t="e">
        <f>IF(VLOOKUP($A299,'V2.5.2 Measures'!$C:$W,44,FALSE)&lt;&gt; "", VLOOKUP($A299,'V2.5.2 Measures'!$C:$W,44,FALSE),"N/A")</f>
        <v>#REF!</v>
      </c>
    </row>
    <row r="300" spans="1:23" x14ac:dyDescent="0.35">
      <c r="A300" s="7" t="e">
        <f>'V2.5.2 Measures'!#REF!</f>
        <v>#REF!</v>
      </c>
      <c r="B300" s="7" t="e">
        <f>VLOOKUP($A300,'V2.5.2 Measures'!$C:$W,6,FALSE)</f>
        <v>#REF!</v>
      </c>
      <c r="C300" s="7" t="e">
        <f>VLOOKUP($A300,'V2.5.2 Measures'!$C:$W,8,FALSE)</f>
        <v>#REF!</v>
      </c>
      <c r="D300" s="7" t="e">
        <f>IF(VLOOKUP($A300,'V2.5.2 Measures'!$C:$W,4,FALSE)="","",VLOOKUP($A300,'V2.5.2 Measures'!$C:$W,4,FALSE))</f>
        <v>#REF!</v>
      </c>
      <c r="E300" s="7" t="e">
        <f>IF((VLOOKUP($A300,'V2.5.2 Measures'!$C:$W,8,FALSE)&lt;&gt;"")*AND(VLOOKUP($A300,'V2.5.2 Measures'!$C:$W,8,FALSE)&lt;&gt;"TBD"),VLOOKUP($A300,'V2.5.2 Measures'!$C:$W,8,FALSE),"N/A")</f>
        <v>#REF!</v>
      </c>
      <c r="F300" s="7" t="e">
        <f>IF((VLOOKUP($A300,'V2.5.2 Measures'!$C:$W,9,FALSE)&lt;&gt;"")*AND(VLOOKUP($A300,'V2.5.2 Measures'!$C:$W,9,FALSE)&lt;&gt;"TBD"),VLOOKUP($A300,'V2.5.2 Measures'!$C:$W,9,FALSE),"N/A")</f>
        <v>#REF!</v>
      </c>
      <c r="G300" s="7" t="e">
        <f>IF((VLOOKUP($A300,'V2.5.2 Measures'!$C:$W,10,FALSE)&lt;&gt;"")*AND(VLOOKUP($A300,'V2.5.2 Measures'!$C:$W,10,FALSE)&lt;&gt;"TBD"),VLOOKUP($A300,'V2.5.2 Measures'!$C:$W,10,FALSE),"N/A")</f>
        <v>#REF!</v>
      </c>
      <c r="H300" s="7" t="e">
        <f>IF(VLOOKUP($A300,'V2.5.2 Measures'!$C:$W,14,FALSE)&lt;&gt; "", VLOOKUP($A300,'V2.5.2 Measures'!$C:$W,14,FALSE),"N/A")</f>
        <v>#REF!</v>
      </c>
      <c r="I300" s="7" t="e">
        <f>IF(VLOOKUP($A300,'V2.5.2 Measures'!$C:$W,15,FALSE)&lt;&gt; "", VLOOKUP($A300,'V2.5.2 Measures'!$C:$W,15,FALSE),"N/A")</f>
        <v>#REF!</v>
      </c>
      <c r="J300" s="7" t="e">
        <f>IF(VLOOKUP($A300,'V2.5.2 Measures'!$C:$W,16,FALSE)&lt;&gt; "", VLOOKUP($A300,'V2.5.2 Measures'!$C:$W,16,FALSE),"N/A")</f>
        <v>#REF!</v>
      </c>
      <c r="K300" s="7" t="e">
        <f>IF(VLOOKUP($A300,'V2.5.2 Measures'!$C:$W,17,FALSE)&lt;&gt; "", VLOOKUP($A300,'V2.5.2 Measures'!$C:$W,17,FALSE),"N/A")</f>
        <v>#REF!</v>
      </c>
      <c r="L300" s="7" t="e">
        <f>IF(VLOOKUP($A300,'V2.5.2 Measures'!$C:$W,18,FALSE)&lt;&gt; "", VLOOKUP($A300,'V2.5.2 Measures'!$C:$W,18,FALSE),"N/A")</f>
        <v>#REF!</v>
      </c>
      <c r="M300" s="7" t="e">
        <f>IF(VLOOKUP($A300,'V2.5.2 Measures'!$C:$W,19,FALSE)&lt;&gt; "", VLOOKUP($A300,'V2.5.2 Measures'!$C:$W,19,FALSE),"N/A")</f>
        <v>#REF!</v>
      </c>
      <c r="N300" s="7" t="e">
        <f>IF(VLOOKUP($A300,'V2.5.2 Measures'!$C:$W,20,FALSE)&lt;&gt; "", VLOOKUP($A300,'V2.5.2 Measures'!$C:$W,20,FALSE),"N/A")</f>
        <v>#REF!</v>
      </c>
      <c r="O300" s="7" t="e">
        <f>IF(VLOOKUP($A300,'V2.5.2 Measures'!$C:$W,21,FALSE)&lt;&gt; "", VLOOKUP($A300,'V2.5.2 Measures'!$C:$W,21,FALSE),"N/A")</f>
        <v>#REF!</v>
      </c>
      <c r="P300" s="7" t="e">
        <f>IF(VLOOKUP($A300,'V2.5.2 Measures'!$C:$W,22,FALSE)&lt;&gt; "", VLOOKUP($A300,'V2.5.2 Measures'!$C:$W,22,FALSE),"N/A")</f>
        <v>#REF!</v>
      </c>
      <c r="Q300" s="7" t="e">
        <f>IF(VLOOKUP($A300,'V2.5.2 Measures'!$C:$W,23,FALSE)&lt;&gt; "", VLOOKUP($A300,'V2.5.2 Measures'!$C:$W,23,FALSE),"N/A")</f>
        <v>#REF!</v>
      </c>
      <c r="R300" s="7" t="e">
        <f>IF(VLOOKUP($A300,'V2.5.2 Measures'!$C:$W,24,FALSE)&lt;&gt; "", VLOOKUP($A300,'V2.5.2 Measures'!$C:$W,24,FALSE),"N/A")</f>
        <v>#REF!</v>
      </c>
      <c r="S300" s="7" t="e">
        <f>IF(VLOOKUP($A300,'V2.5.2 Measures'!$C:$W,25,FALSE)&lt;&gt; "", VLOOKUP($A300,'V2.5.2 Measures'!$C:$W,25,FALSE),"N/A")</f>
        <v>#REF!</v>
      </c>
      <c r="T300" s="7" t="e">
        <f>IF(VLOOKUP($A300,'V2.5.2 Measures'!$C:$W,2,FALSE)&lt;&gt; "", VLOOKUP($A300,'V2.5.2 Measures'!$C:$W,2,FALSE),"N/A")</f>
        <v>#REF!</v>
      </c>
      <c r="U300" s="7" t="e">
        <f>IF(VLOOKUP($A300,'V2.5.2 Measures'!$C:$W,3,FALSE)&lt;&gt; "", VLOOKUP($A300,'V2.5.2 Measures'!$C:$W,3,FALSE),"N/A")</f>
        <v>#REF!</v>
      </c>
      <c r="V300" s="7" t="e">
        <f>IF(VLOOKUP($A300,'V2.5.2 Measures'!$C:$W,26,FALSE)&lt;&gt; "", VLOOKUP($A300,'V2.5.2 Measures'!$C:$W,26,FALSE),"N/A")</f>
        <v>#REF!</v>
      </c>
      <c r="W300" s="7" t="e">
        <f>IF(VLOOKUP($A300,'V2.5.2 Measures'!$C:$W,44,FALSE)&lt;&gt; "", VLOOKUP($A300,'V2.5.2 Measures'!$C:$W,44,FALSE),"N/A")</f>
        <v>#REF!</v>
      </c>
    </row>
    <row r="301" spans="1:23" x14ac:dyDescent="0.35">
      <c r="A301" s="7" t="e">
        <f>'V2.5.2 Measures'!#REF!</f>
        <v>#REF!</v>
      </c>
      <c r="B301" s="7" t="e">
        <f>VLOOKUP($A301,'V2.5.2 Measures'!$C:$W,6,FALSE)</f>
        <v>#REF!</v>
      </c>
      <c r="C301" s="7" t="e">
        <f>VLOOKUP($A301,'V2.5.2 Measures'!$C:$W,8,FALSE)</f>
        <v>#REF!</v>
      </c>
      <c r="D301" s="7" t="e">
        <f>IF(VLOOKUP($A301,'V2.5.2 Measures'!$C:$W,4,FALSE)="","",VLOOKUP($A301,'V2.5.2 Measures'!$C:$W,4,FALSE))</f>
        <v>#REF!</v>
      </c>
      <c r="E301" s="7" t="e">
        <f>IF((VLOOKUP($A301,'V2.5.2 Measures'!$C:$W,8,FALSE)&lt;&gt;"")*AND(VLOOKUP($A301,'V2.5.2 Measures'!$C:$W,8,FALSE)&lt;&gt;"TBD"),VLOOKUP($A301,'V2.5.2 Measures'!$C:$W,8,FALSE),"N/A")</f>
        <v>#REF!</v>
      </c>
      <c r="F301" s="7" t="e">
        <f>IF((VLOOKUP($A301,'V2.5.2 Measures'!$C:$W,9,FALSE)&lt;&gt;"")*AND(VLOOKUP($A301,'V2.5.2 Measures'!$C:$W,9,FALSE)&lt;&gt;"TBD"),VLOOKUP($A301,'V2.5.2 Measures'!$C:$W,9,FALSE),"N/A")</f>
        <v>#REF!</v>
      </c>
      <c r="G301" s="7" t="e">
        <f>IF((VLOOKUP($A301,'V2.5.2 Measures'!$C:$W,10,FALSE)&lt;&gt;"")*AND(VLOOKUP($A301,'V2.5.2 Measures'!$C:$W,10,FALSE)&lt;&gt;"TBD"),VLOOKUP($A301,'V2.5.2 Measures'!$C:$W,10,FALSE),"N/A")</f>
        <v>#REF!</v>
      </c>
      <c r="H301" s="7" t="e">
        <f>IF(VLOOKUP($A301,'V2.5.2 Measures'!$C:$W,14,FALSE)&lt;&gt; "", VLOOKUP($A301,'V2.5.2 Measures'!$C:$W,14,FALSE),"N/A")</f>
        <v>#REF!</v>
      </c>
      <c r="I301" s="7" t="e">
        <f>IF(VLOOKUP($A301,'V2.5.2 Measures'!$C:$W,15,FALSE)&lt;&gt; "", VLOOKUP($A301,'V2.5.2 Measures'!$C:$W,15,FALSE),"N/A")</f>
        <v>#REF!</v>
      </c>
      <c r="J301" s="7" t="e">
        <f>IF(VLOOKUP($A301,'V2.5.2 Measures'!$C:$W,16,FALSE)&lt;&gt; "", VLOOKUP($A301,'V2.5.2 Measures'!$C:$W,16,FALSE),"N/A")</f>
        <v>#REF!</v>
      </c>
      <c r="K301" s="7" t="e">
        <f>IF(VLOOKUP($A301,'V2.5.2 Measures'!$C:$W,17,FALSE)&lt;&gt; "", VLOOKUP($A301,'V2.5.2 Measures'!$C:$W,17,FALSE),"N/A")</f>
        <v>#REF!</v>
      </c>
      <c r="L301" s="7" t="e">
        <f>IF(VLOOKUP($A301,'V2.5.2 Measures'!$C:$W,18,FALSE)&lt;&gt; "", VLOOKUP($A301,'V2.5.2 Measures'!$C:$W,18,FALSE),"N/A")</f>
        <v>#REF!</v>
      </c>
      <c r="M301" s="7" t="e">
        <f>IF(VLOOKUP($A301,'V2.5.2 Measures'!$C:$W,19,FALSE)&lt;&gt; "", VLOOKUP($A301,'V2.5.2 Measures'!$C:$W,19,FALSE),"N/A")</f>
        <v>#REF!</v>
      </c>
      <c r="N301" s="7" t="e">
        <f>IF(VLOOKUP($A301,'V2.5.2 Measures'!$C:$W,20,FALSE)&lt;&gt; "", VLOOKUP($A301,'V2.5.2 Measures'!$C:$W,20,FALSE),"N/A")</f>
        <v>#REF!</v>
      </c>
      <c r="O301" s="7" t="e">
        <f>IF(VLOOKUP($A301,'V2.5.2 Measures'!$C:$W,21,FALSE)&lt;&gt; "", VLOOKUP($A301,'V2.5.2 Measures'!$C:$W,21,FALSE),"N/A")</f>
        <v>#REF!</v>
      </c>
      <c r="P301" s="7" t="e">
        <f>IF(VLOOKUP($A301,'V2.5.2 Measures'!$C:$W,22,FALSE)&lt;&gt; "", VLOOKUP($A301,'V2.5.2 Measures'!$C:$W,22,FALSE),"N/A")</f>
        <v>#REF!</v>
      </c>
      <c r="Q301" s="7" t="e">
        <f>IF(VLOOKUP($A301,'V2.5.2 Measures'!$C:$W,23,FALSE)&lt;&gt; "", VLOOKUP($A301,'V2.5.2 Measures'!$C:$W,23,FALSE),"N/A")</f>
        <v>#REF!</v>
      </c>
      <c r="R301" s="7" t="e">
        <f>IF(VLOOKUP($A301,'V2.5.2 Measures'!$C:$W,24,FALSE)&lt;&gt; "", VLOOKUP($A301,'V2.5.2 Measures'!$C:$W,24,FALSE),"N/A")</f>
        <v>#REF!</v>
      </c>
      <c r="S301" s="7" t="e">
        <f>IF(VLOOKUP($A301,'V2.5.2 Measures'!$C:$W,25,FALSE)&lt;&gt; "", VLOOKUP($A301,'V2.5.2 Measures'!$C:$W,25,FALSE),"N/A")</f>
        <v>#REF!</v>
      </c>
      <c r="T301" s="7" t="e">
        <f>IF(VLOOKUP($A301,'V2.5.2 Measures'!$C:$W,2,FALSE)&lt;&gt; "", VLOOKUP($A301,'V2.5.2 Measures'!$C:$W,2,FALSE),"N/A")</f>
        <v>#REF!</v>
      </c>
      <c r="U301" s="7" t="e">
        <f>IF(VLOOKUP($A301,'V2.5.2 Measures'!$C:$W,3,FALSE)&lt;&gt; "", VLOOKUP($A301,'V2.5.2 Measures'!$C:$W,3,FALSE),"N/A")</f>
        <v>#REF!</v>
      </c>
      <c r="V301" s="7" t="e">
        <f>IF(VLOOKUP($A301,'V2.5.2 Measures'!$C:$W,26,FALSE)&lt;&gt; "", VLOOKUP($A301,'V2.5.2 Measures'!$C:$W,26,FALSE),"N/A")</f>
        <v>#REF!</v>
      </c>
      <c r="W301" s="7" t="e">
        <f>IF(VLOOKUP($A301,'V2.5.2 Measures'!$C:$W,44,FALSE)&lt;&gt; "", VLOOKUP($A301,'V2.5.2 Measures'!$C:$W,44,FALSE),"N/A")</f>
        <v>#REF!</v>
      </c>
    </row>
    <row r="302" spans="1:23" x14ac:dyDescent="0.35">
      <c r="A302" s="7" t="e">
        <f>'V2.5.2 Measures'!#REF!</f>
        <v>#REF!</v>
      </c>
      <c r="B302" s="7" t="e">
        <f>VLOOKUP($A302,'V2.5.2 Measures'!$C:$W,6,FALSE)</f>
        <v>#REF!</v>
      </c>
      <c r="C302" s="7" t="e">
        <f>VLOOKUP($A302,'V2.5.2 Measures'!$C:$W,8,FALSE)</f>
        <v>#REF!</v>
      </c>
      <c r="D302" s="7" t="e">
        <f>IF(VLOOKUP($A302,'V2.5.2 Measures'!$C:$W,4,FALSE)="","",VLOOKUP($A302,'V2.5.2 Measures'!$C:$W,4,FALSE))</f>
        <v>#REF!</v>
      </c>
      <c r="E302" s="7" t="e">
        <f>IF((VLOOKUP($A302,'V2.5.2 Measures'!$C:$W,8,FALSE)&lt;&gt;"")*AND(VLOOKUP($A302,'V2.5.2 Measures'!$C:$W,8,FALSE)&lt;&gt;"TBD"),VLOOKUP($A302,'V2.5.2 Measures'!$C:$W,8,FALSE),"N/A")</f>
        <v>#REF!</v>
      </c>
      <c r="F302" s="7" t="e">
        <f>IF((VLOOKUP($A302,'V2.5.2 Measures'!$C:$W,9,FALSE)&lt;&gt;"")*AND(VLOOKUP($A302,'V2.5.2 Measures'!$C:$W,9,FALSE)&lt;&gt;"TBD"),VLOOKUP($A302,'V2.5.2 Measures'!$C:$W,9,FALSE),"N/A")</f>
        <v>#REF!</v>
      </c>
      <c r="G302" s="7" t="e">
        <f>IF((VLOOKUP($A302,'V2.5.2 Measures'!$C:$W,10,FALSE)&lt;&gt;"")*AND(VLOOKUP($A302,'V2.5.2 Measures'!$C:$W,10,FALSE)&lt;&gt;"TBD"),VLOOKUP($A302,'V2.5.2 Measures'!$C:$W,10,FALSE),"N/A")</f>
        <v>#REF!</v>
      </c>
      <c r="H302" s="7" t="e">
        <f>IF(VLOOKUP($A302,'V2.5.2 Measures'!$C:$W,14,FALSE)&lt;&gt; "", VLOOKUP($A302,'V2.5.2 Measures'!$C:$W,14,FALSE),"N/A")</f>
        <v>#REF!</v>
      </c>
      <c r="I302" s="7" t="e">
        <f>IF(VLOOKUP($A302,'V2.5.2 Measures'!$C:$W,15,FALSE)&lt;&gt; "", VLOOKUP($A302,'V2.5.2 Measures'!$C:$W,15,FALSE),"N/A")</f>
        <v>#REF!</v>
      </c>
      <c r="J302" s="7" t="e">
        <f>IF(VLOOKUP($A302,'V2.5.2 Measures'!$C:$W,16,FALSE)&lt;&gt; "", VLOOKUP($A302,'V2.5.2 Measures'!$C:$W,16,FALSE),"N/A")</f>
        <v>#REF!</v>
      </c>
      <c r="K302" s="7" t="e">
        <f>IF(VLOOKUP($A302,'V2.5.2 Measures'!$C:$W,17,FALSE)&lt;&gt; "", VLOOKUP($A302,'V2.5.2 Measures'!$C:$W,17,FALSE),"N/A")</f>
        <v>#REF!</v>
      </c>
      <c r="L302" s="7" t="e">
        <f>IF(VLOOKUP($A302,'V2.5.2 Measures'!$C:$W,18,FALSE)&lt;&gt; "", VLOOKUP($A302,'V2.5.2 Measures'!$C:$W,18,FALSE),"N/A")</f>
        <v>#REF!</v>
      </c>
      <c r="M302" s="7" t="e">
        <f>IF(VLOOKUP($A302,'V2.5.2 Measures'!$C:$W,19,FALSE)&lt;&gt; "", VLOOKUP($A302,'V2.5.2 Measures'!$C:$W,19,FALSE),"N/A")</f>
        <v>#REF!</v>
      </c>
      <c r="N302" s="7" t="e">
        <f>IF(VLOOKUP($A302,'V2.5.2 Measures'!$C:$W,20,FALSE)&lt;&gt; "", VLOOKUP($A302,'V2.5.2 Measures'!$C:$W,20,FALSE),"N/A")</f>
        <v>#REF!</v>
      </c>
      <c r="O302" s="7" t="e">
        <f>IF(VLOOKUP($A302,'V2.5.2 Measures'!$C:$W,21,FALSE)&lt;&gt; "", VLOOKUP($A302,'V2.5.2 Measures'!$C:$W,21,FALSE),"N/A")</f>
        <v>#REF!</v>
      </c>
      <c r="P302" s="7" t="e">
        <f>IF(VLOOKUP($A302,'V2.5.2 Measures'!$C:$W,22,FALSE)&lt;&gt; "", VLOOKUP($A302,'V2.5.2 Measures'!$C:$W,22,FALSE),"N/A")</f>
        <v>#REF!</v>
      </c>
      <c r="Q302" s="7" t="e">
        <f>IF(VLOOKUP($A302,'V2.5.2 Measures'!$C:$W,23,FALSE)&lt;&gt; "", VLOOKUP($A302,'V2.5.2 Measures'!$C:$W,23,FALSE),"N/A")</f>
        <v>#REF!</v>
      </c>
      <c r="R302" s="7" t="e">
        <f>IF(VLOOKUP($A302,'V2.5.2 Measures'!$C:$W,24,FALSE)&lt;&gt; "", VLOOKUP($A302,'V2.5.2 Measures'!$C:$W,24,FALSE),"N/A")</f>
        <v>#REF!</v>
      </c>
      <c r="S302" s="7" t="e">
        <f>IF(VLOOKUP($A302,'V2.5.2 Measures'!$C:$W,25,FALSE)&lt;&gt; "", VLOOKUP($A302,'V2.5.2 Measures'!$C:$W,25,FALSE),"N/A")</f>
        <v>#REF!</v>
      </c>
      <c r="T302" s="7" t="e">
        <f>IF(VLOOKUP($A302,'V2.5.2 Measures'!$C:$W,2,FALSE)&lt;&gt; "", VLOOKUP($A302,'V2.5.2 Measures'!$C:$W,2,FALSE),"N/A")</f>
        <v>#REF!</v>
      </c>
      <c r="U302" s="7" t="e">
        <f>IF(VLOOKUP($A302,'V2.5.2 Measures'!$C:$W,3,FALSE)&lt;&gt; "", VLOOKUP($A302,'V2.5.2 Measures'!$C:$W,3,FALSE),"N/A")</f>
        <v>#REF!</v>
      </c>
      <c r="V302" s="7" t="e">
        <f>IF(VLOOKUP($A302,'V2.5.2 Measures'!$C:$W,26,FALSE)&lt;&gt; "", VLOOKUP($A302,'V2.5.2 Measures'!$C:$W,26,FALSE),"N/A")</f>
        <v>#REF!</v>
      </c>
      <c r="W302" s="7" t="e">
        <f>IF(VLOOKUP($A302,'V2.5.2 Measures'!$C:$W,44,FALSE)&lt;&gt; "", VLOOKUP($A302,'V2.5.2 Measures'!$C:$W,44,FALSE),"N/A")</f>
        <v>#REF!</v>
      </c>
    </row>
    <row r="303" spans="1:23" x14ac:dyDescent="0.35">
      <c r="A303" s="7" t="e">
        <f>'V2.5.2 Measures'!#REF!</f>
        <v>#REF!</v>
      </c>
      <c r="B303" s="7" t="e">
        <f>VLOOKUP($A303,'V2.5.2 Measures'!$C:$W,6,FALSE)</f>
        <v>#REF!</v>
      </c>
      <c r="C303" s="7" t="e">
        <f>VLOOKUP($A303,'V2.5.2 Measures'!$C:$W,8,FALSE)</f>
        <v>#REF!</v>
      </c>
      <c r="D303" s="7" t="e">
        <f>IF(VLOOKUP($A303,'V2.5.2 Measures'!$C:$W,4,FALSE)="","",VLOOKUP($A303,'V2.5.2 Measures'!$C:$W,4,FALSE))</f>
        <v>#REF!</v>
      </c>
      <c r="E303" s="7" t="e">
        <f>IF((VLOOKUP($A303,'V2.5.2 Measures'!$C:$W,8,FALSE)&lt;&gt;"")*AND(VLOOKUP($A303,'V2.5.2 Measures'!$C:$W,8,FALSE)&lt;&gt;"TBD"),VLOOKUP($A303,'V2.5.2 Measures'!$C:$W,8,FALSE),"N/A")</f>
        <v>#REF!</v>
      </c>
      <c r="F303" s="7" t="e">
        <f>IF((VLOOKUP($A303,'V2.5.2 Measures'!$C:$W,9,FALSE)&lt;&gt;"")*AND(VLOOKUP($A303,'V2.5.2 Measures'!$C:$W,9,FALSE)&lt;&gt;"TBD"),VLOOKUP($A303,'V2.5.2 Measures'!$C:$W,9,FALSE),"N/A")</f>
        <v>#REF!</v>
      </c>
      <c r="G303" s="7" t="e">
        <f>IF((VLOOKUP($A303,'V2.5.2 Measures'!$C:$W,10,FALSE)&lt;&gt;"")*AND(VLOOKUP($A303,'V2.5.2 Measures'!$C:$W,10,FALSE)&lt;&gt;"TBD"),VLOOKUP($A303,'V2.5.2 Measures'!$C:$W,10,FALSE),"N/A")</f>
        <v>#REF!</v>
      </c>
      <c r="H303" s="7" t="e">
        <f>IF(VLOOKUP($A303,'V2.5.2 Measures'!$C:$W,14,FALSE)&lt;&gt; "", VLOOKUP($A303,'V2.5.2 Measures'!$C:$W,14,FALSE),"N/A")</f>
        <v>#REF!</v>
      </c>
      <c r="I303" s="7" t="e">
        <f>IF(VLOOKUP($A303,'V2.5.2 Measures'!$C:$W,15,FALSE)&lt;&gt; "", VLOOKUP($A303,'V2.5.2 Measures'!$C:$W,15,FALSE),"N/A")</f>
        <v>#REF!</v>
      </c>
      <c r="J303" s="7" t="e">
        <f>IF(VLOOKUP($A303,'V2.5.2 Measures'!$C:$W,16,FALSE)&lt;&gt; "", VLOOKUP($A303,'V2.5.2 Measures'!$C:$W,16,FALSE),"N/A")</f>
        <v>#REF!</v>
      </c>
      <c r="K303" s="7" t="e">
        <f>IF(VLOOKUP($A303,'V2.5.2 Measures'!$C:$W,17,FALSE)&lt;&gt; "", VLOOKUP($A303,'V2.5.2 Measures'!$C:$W,17,FALSE),"N/A")</f>
        <v>#REF!</v>
      </c>
      <c r="L303" s="7" t="e">
        <f>IF(VLOOKUP($A303,'V2.5.2 Measures'!$C:$W,18,FALSE)&lt;&gt; "", VLOOKUP($A303,'V2.5.2 Measures'!$C:$W,18,FALSE),"N/A")</f>
        <v>#REF!</v>
      </c>
      <c r="M303" s="7" t="e">
        <f>IF(VLOOKUP($A303,'V2.5.2 Measures'!$C:$W,19,FALSE)&lt;&gt; "", VLOOKUP($A303,'V2.5.2 Measures'!$C:$W,19,FALSE),"N/A")</f>
        <v>#REF!</v>
      </c>
      <c r="N303" s="7" t="e">
        <f>IF(VLOOKUP($A303,'V2.5.2 Measures'!$C:$W,20,FALSE)&lt;&gt; "", VLOOKUP($A303,'V2.5.2 Measures'!$C:$W,20,FALSE),"N/A")</f>
        <v>#REF!</v>
      </c>
      <c r="O303" s="7" t="e">
        <f>IF(VLOOKUP($A303,'V2.5.2 Measures'!$C:$W,21,FALSE)&lt;&gt; "", VLOOKUP($A303,'V2.5.2 Measures'!$C:$W,21,FALSE),"N/A")</f>
        <v>#REF!</v>
      </c>
      <c r="P303" s="7" t="e">
        <f>IF(VLOOKUP($A303,'V2.5.2 Measures'!$C:$W,22,FALSE)&lt;&gt; "", VLOOKUP($A303,'V2.5.2 Measures'!$C:$W,22,FALSE),"N/A")</f>
        <v>#REF!</v>
      </c>
      <c r="Q303" s="7" t="e">
        <f>IF(VLOOKUP($A303,'V2.5.2 Measures'!$C:$W,23,FALSE)&lt;&gt; "", VLOOKUP($A303,'V2.5.2 Measures'!$C:$W,23,FALSE),"N/A")</f>
        <v>#REF!</v>
      </c>
      <c r="R303" s="7" t="e">
        <f>IF(VLOOKUP($A303,'V2.5.2 Measures'!$C:$W,24,FALSE)&lt;&gt; "", VLOOKUP($A303,'V2.5.2 Measures'!$C:$W,24,FALSE),"N/A")</f>
        <v>#REF!</v>
      </c>
      <c r="S303" s="7" t="e">
        <f>IF(VLOOKUP($A303,'V2.5.2 Measures'!$C:$W,25,FALSE)&lt;&gt; "", VLOOKUP($A303,'V2.5.2 Measures'!$C:$W,25,FALSE),"N/A")</f>
        <v>#REF!</v>
      </c>
      <c r="T303" s="7" t="e">
        <f>IF(VLOOKUP($A303,'V2.5.2 Measures'!$C:$W,2,FALSE)&lt;&gt; "", VLOOKUP($A303,'V2.5.2 Measures'!$C:$W,2,FALSE),"N/A")</f>
        <v>#REF!</v>
      </c>
      <c r="U303" s="7" t="e">
        <f>IF(VLOOKUP($A303,'V2.5.2 Measures'!$C:$W,3,FALSE)&lt;&gt; "", VLOOKUP($A303,'V2.5.2 Measures'!$C:$W,3,FALSE),"N/A")</f>
        <v>#REF!</v>
      </c>
      <c r="V303" s="7" t="e">
        <f>IF(VLOOKUP($A303,'V2.5.2 Measures'!$C:$W,26,FALSE)&lt;&gt; "", VLOOKUP($A303,'V2.5.2 Measures'!$C:$W,26,FALSE),"N/A")</f>
        <v>#REF!</v>
      </c>
      <c r="W303" s="7" t="e">
        <f>IF(VLOOKUP($A303,'V2.5.2 Measures'!$C:$W,44,FALSE)&lt;&gt; "", VLOOKUP($A303,'V2.5.2 Measures'!$C:$W,44,FALSE),"N/A")</f>
        <v>#REF!</v>
      </c>
    </row>
    <row r="304" spans="1:23" x14ac:dyDescent="0.35">
      <c r="A304" s="7" t="e">
        <f>'V2.5.2 Measures'!#REF!</f>
        <v>#REF!</v>
      </c>
      <c r="B304" s="7" t="e">
        <f>VLOOKUP($A304,'V2.5.2 Measures'!$C:$W,6,FALSE)</f>
        <v>#REF!</v>
      </c>
      <c r="C304" s="7" t="e">
        <f>VLOOKUP($A304,'V2.5.2 Measures'!$C:$W,8,FALSE)</f>
        <v>#REF!</v>
      </c>
      <c r="D304" s="7" t="e">
        <f>IF(VLOOKUP($A304,'V2.5.2 Measures'!$C:$W,4,FALSE)="","",VLOOKUP($A304,'V2.5.2 Measures'!$C:$W,4,FALSE))</f>
        <v>#REF!</v>
      </c>
      <c r="E304" s="7" t="e">
        <f>IF((VLOOKUP($A304,'V2.5.2 Measures'!$C:$W,8,FALSE)&lt;&gt;"")*AND(VLOOKUP($A304,'V2.5.2 Measures'!$C:$W,8,FALSE)&lt;&gt;"TBD"),VLOOKUP($A304,'V2.5.2 Measures'!$C:$W,8,FALSE),"N/A")</f>
        <v>#REF!</v>
      </c>
      <c r="F304" s="7" t="e">
        <f>IF((VLOOKUP($A304,'V2.5.2 Measures'!$C:$W,9,FALSE)&lt;&gt;"")*AND(VLOOKUP($A304,'V2.5.2 Measures'!$C:$W,9,FALSE)&lt;&gt;"TBD"),VLOOKUP($A304,'V2.5.2 Measures'!$C:$W,9,FALSE),"N/A")</f>
        <v>#REF!</v>
      </c>
      <c r="G304" s="7" t="e">
        <f>IF((VLOOKUP($A304,'V2.5.2 Measures'!$C:$W,10,FALSE)&lt;&gt;"")*AND(VLOOKUP($A304,'V2.5.2 Measures'!$C:$W,10,FALSE)&lt;&gt;"TBD"),VLOOKUP($A304,'V2.5.2 Measures'!$C:$W,10,FALSE),"N/A")</f>
        <v>#REF!</v>
      </c>
      <c r="H304" s="7" t="e">
        <f>IF(VLOOKUP($A304,'V2.5.2 Measures'!$C:$W,14,FALSE)&lt;&gt; "", VLOOKUP($A304,'V2.5.2 Measures'!$C:$W,14,FALSE),"N/A")</f>
        <v>#REF!</v>
      </c>
      <c r="I304" s="7" t="e">
        <f>IF(VLOOKUP($A304,'V2.5.2 Measures'!$C:$W,15,FALSE)&lt;&gt; "", VLOOKUP($A304,'V2.5.2 Measures'!$C:$W,15,FALSE),"N/A")</f>
        <v>#REF!</v>
      </c>
      <c r="J304" s="7" t="e">
        <f>IF(VLOOKUP($A304,'V2.5.2 Measures'!$C:$W,16,FALSE)&lt;&gt; "", VLOOKUP($A304,'V2.5.2 Measures'!$C:$W,16,FALSE),"N/A")</f>
        <v>#REF!</v>
      </c>
      <c r="K304" s="7" t="e">
        <f>IF(VLOOKUP($A304,'V2.5.2 Measures'!$C:$W,17,FALSE)&lt;&gt; "", VLOOKUP($A304,'V2.5.2 Measures'!$C:$W,17,FALSE),"N/A")</f>
        <v>#REF!</v>
      </c>
      <c r="L304" s="7" t="e">
        <f>IF(VLOOKUP($A304,'V2.5.2 Measures'!$C:$W,18,FALSE)&lt;&gt; "", VLOOKUP($A304,'V2.5.2 Measures'!$C:$W,18,FALSE),"N/A")</f>
        <v>#REF!</v>
      </c>
      <c r="M304" s="7" t="e">
        <f>IF(VLOOKUP($A304,'V2.5.2 Measures'!$C:$W,19,FALSE)&lt;&gt; "", VLOOKUP($A304,'V2.5.2 Measures'!$C:$W,19,FALSE),"N/A")</f>
        <v>#REF!</v>
      </c>
      <c r="N304" s="7" t="e">
        <f>IF(VLOOKUP($A304,'V2.5.2 Measures'!$C:$W,20,FALSE)&lt;&gt; "", VLOOKUP($A304,'V2.5.2 Measures'!$C:$W,20,FALSE),"N/A")</f>
        <v>#REF!</v>
      </c>
      <c r="O304" s="7" t="e">
        <f>IF(VLOOKUP($A304,'V2.5.2 Measures'!$C:$W,21,FALSE)&lt;&gt; "", VLOOKUP($A304,'V2.5.2 Measures'!$C:$W,21,FALSE),"N/A")</f>
        <v>#REF!</v>
      </c>
      <c r="P304" s="7" t="e">
        <f>IF(VLOOKUP($A304,'V2.5.2 Measures'!$C:$W,22,FALSE)&lt;&gt; "", VLOOKUP($A304,'V2.5.2 Measures'!$C:$W,22,FALSE),"N/A")</f>
        <v>#REF!</v>
      </c>
      <c r="Q304" s="7" t="e">
        <f>IF(VLOOKUP($A304,'V2.5.2 Measures'!$C:$W,23,FALSE)&lt;&gt; "", VLOOKUP($A304,'V2.5.2 Measures'!$C:$W,23,FALSE),"N/A")</f>
        <v>#REF!</v>
      </c>
      <c r="R304" s="7" t="e">
        <f>IF(VLOOKUP($A304,'V2.5.2 Measures'!$C:$W,24,FALSE)&lt;&gt; "", VLOOKUP($A304,'V2.5.2 Measures'!$C:$W,24,FALSE),"N/A")</f>
        <v>#REF!</v>
      </c>
      <c r="S304" s="7" t="e">
        <f>IF(VLOOKUP($A304,'V2.5.2 Measures'!$C:$W,25,FALSE)&lt;&gt; "", VLOOKUP($A304,'V2.5.2 Measures'!$C:$W,25,FALSE),"N/A")</f>
        <v>#REF!</v>
      </c>
      <c r="T304" s="7" t="e">
        <f>IF(VLOOKUP($A304,'V2.5.2 Measures'!$C:$W,2,FALSE)&lt;&gt; "", VLOOKUP($A304,'V2.5.2 Measures'!$C:$W,2,FALSE),"N/A")</f>
        <v>#REF!</v>
      </c>
      <c r="U304" s="7" t="e">
        <f>IF(VLOOKUP($A304,'V2.5.2 Measures'!$C:$W,3,FALSE)&lt;&gt; "", VLOOKUP($A304,'V2.5.2 Measures'!$C:$W,3,FALSE),"N/A")</f>
        <v>#REF!</v>
      </c>
      <c r="V304" s="7" t="e">
        <f>IF(VLOOKUP($A304,'V2.5.2 Measures'!$C:$W,26,FALSE)&lt;&gt; "", VLOOKUP($A304,'V2.5.2 Measures'!$C:$W,26,FALSE),"N/A")</f>
        <v>#REF!</v>
      </c>
      <c r="W304" s="7" t="e">
        <f>IF(VLOOKUP($A304,'V2.5.2 Measures'!$C:$W,44,FALSE)&lt;&gt; "", VLOOKUP($A304,'V2.5.2 Measures'!$C:$W,44,FALSE),"N/A")</f>
        <v>#REF!</v>
      </c>
    </row>
    <row r="305" spans="1:23" x14ac:dyDescent="0.35">
      <c r="A305" s="7" t="e">
        <f>'V2.5.2 Measures'!#REF!</f>
        <v>#REF!</v>
      </c>
      <c r="B305" s="7" t="e">
        <f>VLOOKUP($A305,'V2.5.2 Measures'!$C:$W,6,FALSE)</f>
        <v>#REF!</v>
      </c>
      <c r="C305" s="7" t="e">
        <f>VLOOKUP($A305,'V2.5.2 Measures'!$C:$W,8,FALSE)</f>
        <v>#REF!</v>
      </c>
      <c r="D305" s="7" t="e">
        <f>IF(VLOOKUP($A305,'V2.5.2 Measures'!$C:$W,4,FALSE)="","",VLOOKUP($A305,'V2.5.2 Measures'!$C:$W,4,FALSE))</f>
        <v>#REF!</v>
      </c>
      <c r="E305" s="7" t="e">
        <f>IF((VLOOKUP($A305,'V2.5.2 Measures'!$C:$W,8,FALSE)&lt;&gt;"")*AND(VLOOKUP($A305,'V2.5.2 Measures'!$C:$W,8,FALSE)&lt;&gt;"TBD"),VLOOKUP($A305,'V2.5.2 Measures'!$C:$W,8,FALSE),"N/A")</f>
        <v>#REF!</v>
      </c>
      <c r="F305" s="7" t="e">
        <f>IF((VLOOKUP($A305,'V2.5.2 Measures'!$C:$W,9,FALSE)&lt;&gt;"")*AND(VLOOKUP($A305,'V2.5.2 Measures'!$C:$W,9,FALSE)&lt;&gt;"TBD"),VLOOKUP($A305,'V2.5.2 Measures'!$C:$W,9,FALSE),"N/A")</f>
        <v>#REF!</v>
      </c>
      <c r="G305" s="7" t="e">
        <f>IF((VLOOKUP($A305,'V2.5.2 Measures'!$C:$W,10,FALSE)&lt;&gt;"")*AND(VLOOKUP($A305,'V2.5.2 Measures'!$C:$W,10,FALSE)&lt;&gt;"TBD"),VLOOKUP($A305,'V2.5.2 Measures'!$C:$W,10,FALSE),"N/A")</f>
        <v>#REF!</v>
      </c>
      <c r="H305" s="7" t="e">
        <f>IF(VLOOKUP($A305,'V2.5.2 Measures'!$C:$W,14,FALSE)&lt;&gt; "", VLOOKUP($A305,'V2.5.2 Measures'!$C:$W,14,FALSE),"N/A")</f>
        <v>#REF!</v>
      </c>
      <c r="I305" s="7" t="e">
        <f>IF(VLOOKUP($A305,'V2.5.2 Measures'!$C:$W,15,FALSE)&lt;&gt; "", VLOOKUP($A305,'V2.5.2 Measures'!$C:$W,15,FALSE),"N/A")</f>
        <v>#REF!</v>
      </c>
      <c r="J305" s="7" t="e">
        <f>IF(VLOOKUP($A305,'V2.5.2 Measures'!$C:$W,16,FALSE)&lt;&gt; "", VLOOKUP($A305,'V2.5.2 Measures'!$C:$W,16,FALSE),"N/A")</f>
        <v>#REF!</v>
      </c>
      <c r="K305" s="7" t="e">
        <f>IF(VLOOKUP($A305,'V2.5.2 Measures'!$C:$W,17,FALSE)&lt;&gt; "", VLOOKUP($A305,'V2.5.2 Measures'!$C:$W,17,FALSE),"N/A")</f>
        <v>#REF!</v>
      </c>
      <c r="L305" s="7" t="e">
        <f>IF(VLOOKUP($A305,'V2.5.2 Measures'!$C:$W,18,FALSE)&lt;&gt; "", VLOOKUP($A305,'V2.5.2 Measures'!$C:$W,18,FALSE),"N/A")</f>
        <v>#REF!</v>
      </c>
      <c r="M305" s="7" t="e">
        <f>IF(VLOOKUP($A305,'V2.5.2 Measures'!$C:$W,19,FALSE)&lt;&gt; "", VLOOKUP($A305,'V2.5.2 Measures'!$C:$W,19,FALSE),"N/A")</f>
        <v>#REF!</v>
      </c>
      <c r="N305" s="7" t="e">
        <f>IF(VLOOKUP($A305,'V2.5.2 Measures'!$C:$W,20,FALSE)&lt;&gt; "", VLOOKUP($A305,'V2.5.2 Measures'!$C:$W,20,FALSE),"N/A")</f>
        <v>#REF!</v>
      </c>
      <c r="O305" s="7" t="e">
        <f>IF(VLOOKUP($A305,'V2.5.2 Measures'!$C:$W,21,FALSE)&lt;&gt; "", VLOOKUP($A305,'V2.5.2 Measures'!$C:$W,21,FALSE),"N/A")</f>
        <v>#REF!</v>
      </c>
      <c r="P305" s="7" t="e">
        <f>IF(VLOOKUP($A305,'V2.5.2 Measures'!$C:$W,22,FALSE)&lt;&gt; "", VLOOKUP($A305,'V2.5.2 Measures'!$C:$W,22,FALSE),"N/A")</f>
        <v>#REF!</v>
      </c>
      <c r="Q305" s="7" t="e">
        <f>IF(VLOOKUP($A305,'V2.5.2 Measures'!$C:$W,23,FALSE)&lt;&gt; "", VLOOKUP($A305,'V2.5.2 Measures'!$C:$W,23,FALSE),"N/A")</f>
        <v>#REF!</v>
      </c>
      <c r="R305" s="7" t="e">
        <f>IF(VLOOKUP($A305,'V2.5.2 Measures'!$C:$W,24,FALSE)&lt;&gt; "", VLOOKUP($A305,'V2.5.2 Measures'!$C:$W,24,FALSE),"N/A")</f>
        <v>#REF!</v>
      </c>
      <c r="S305" s="7" t="e">
        <f>IF(VLOOKUP($A305,'V2.5.2 Measures'!$C:$W,25,FALSE)&lt;&gt; "", VLOOKUP($A305,'V2.5.2 Measures'!$C:$W,25,FALSE),"N/A")</f>
        <v>#REF!</v>
      </c>
      <c r="T305" s="7" t="e">
        <f>IF(VLOOKUP($A305,'V2.5.2 Measures'!$C:$W,2,FALSE)&lt;&gt; "", VLOOKUP($A305,'V2.5.2 Measures'!$C:$W,2,FALSE),"N/A")</f>
        <v>#REF!</v>
      </c>
      <c r="U305" s="7" t="e">
        <f>IF(VLOOKUP($A305,'V2.5.2 Measures'!$C:$W,3,FALSE)&lt;&gt; "", VLOOKUP($A305,'V2.5.2 Measures'!$C:$W,3,FALSE),"N/A")</f>
        <v>#REF!</v>
      </c>
      <c r="V305" s="7" t="e">
        <f>IF(VLOOKUP($A305,'V2.5.2 Measures'!$C:$W,26,FALSE)&lt;&gt; "", VLOOKUP($A305,'V2.5.2 Measures'!$C:$W,26,FALSE),"N/A")</f>
        <v>#REF!</v>
      </c>
      <c r="W305" s="7" t="e">
        <f>IF(VLOOKUP($A305,'V2.5.2 Measures'!$C:$W,44,FALSE)&lt;&gt; "", VLOOKUP($A305,'V2.5.2 Measures'!$C:$W,44,FALSE),"N/A")</f>
        <v>#REF!</v>
      </c>
    </row>
    <row r="306" spans="1:23" x14ac:dyDescent="0.35">
      <c r="A306" s="7" t="e">
        <f>'V2.5.2 Measures'!#REF!</f>
        <v>#REF!</v>
      </c>
      <c r="B306" s="7" t="e">
        <f>VLOOKUP($A306,'V2.5.2 Measures'!$C:$W,6,FALSE)</f>
        <v>#REF!</v>
      </c>
      <c r="C306" s="7" t="e">
        <f>VLOOKUP($A306,'V2.5.2 Measures'!$C:$W,8,FALSE)</f>
        <v>#REF!</v>
      </c>
      <c r="D306" s="7" t="e">
        <f>IF(VLOOKUP($A306,'V2.5.2 Measures'!$C:$W,4,FALSE)="","",VLOOKUP($A306,'V2.5.2 Measures'!$C:$W,4,FALSE))</f>
        <v>#REF!</v>
      </c>
      <c r="E306" s="7" t="e">
        <f>IF((VLOOKUP($A306,'V2.5.2 Measures'!$C:$W,8,FALSE)&lt;&gt;"")*AND(VLOOKUP($A306,'V2.5.2 Measures'!$C:$W,8,FALSE)&lt;&gt;"TBD"),VLOOKUP($A306,'V2.5.2 Measures'!$C:$W,8,FALSE),"N/A")</f>
        <v>#REF!</v>
      </c>
      <c r="F306" s="7" t="e">
        <f>IF((VLOOKUP($A306,'V2.5.2 Measures'!$C:$W,9,FALSE)&lt;&gt;"")*AND(VLOOKUP($A306,'V2.5.2 Measures'!$C:$W,9,FALSE)&lt;&gt;"TBD"),VLOOKUP($A306,'V2.5.2 Measures'!$C:$W,9,FALSE),"N/A")</f>
        <v>#REF!</v>
      </c>
      <c r="G306" s="7" t="e">
        <f>IF((VLOOKUP($A306,'V2.5.2 Measures'!$C:$W,10,FALSE)&lt;&gt;"")*AND(VLOOKUP($A306,'V2.5.2 Measures'!$C:$W,10,FALSE)&lt;&gt;"TBD"),VLOOKUP($A306,'V2.5.2 Measures'!$C:$W,10,FALSE),"N/A")</f>
        <v>#REF!</v>
      </c>
      <c r="H306" s="7" t="e">
        <f>IF(VLOOKUP($A306,'V2.5.2 Measures'!$C:$W,14,FALSE)&lt;&gt; "", VLOOKUP($A306,'V2.5.2 Measures'!$C:$W,14,FALSE),"N/A")</f>
        <v>#REF!</v>
      </c>
      <c r="I306" s="7" t="e">
        <f>IF(VLOOKUP($A306,'V2.5.2 Measures'!$C:$W,15,FALSE)&lt;&gt; "", VLOOKUP($A306,'V2.5.2 Measures'!$C:$W,15,FALSE),"N/A")</f>
        <v>#REF!</v>
      </c>
      <c r="J306" s="7" t="e">
        <f>IF(VLOOKUP($A306,'V2.5.2 Measures'!$C:$W,16,FALSE)&lt;&gt; "", VLOOKUP($A306,'V2.5.2 Measures'!$C:$W,16,FALSE),"N/A")</f>
        <v>#REF!</v>
      </c>
      <c r="K306" s="7" t="e">
        <f>IF(VLOOKUP($A306,'V2.5.2 Measures'!$C:$W,17,FALSE)&lt;&gt; "", VLOOKUP($A306,'V2.5.2 Measures'!$C:$W,17,FALSE),"N/A")</f>
        <v>#REF!</v>
      </c>
      <c r="L306" s="7" t="e">
        <f>IF(VLOOKUP($A306,'V2.5.2 Measures'!$C:$W,18,FALSE)&lt;&gt; "", VLOOKUP($A306,'V2.5.2 Measures'!$C:$W,18,FALSE),"N/A")</f>
        <v>#REF!</v>
      </c>
      <c r="M306" s="7" t="e">
        <f>IF(VLOOKUP($A306,'V2.5.2 Measures'!$C:$W,19,FALSE)&lt;&gt; "", VLOOKUP($A306,'V2.5.2 Measures'!$C:$W,19,FALSE),"N/A")</f>
        <v>#REF!</v>
      </c>
      <c r="N306" s="7" t="e">
        <f>IF(VLOOKUP($A306,'V2.5.2 Measures'!$C:$W,20,FALSE)&lt;&gt; "", VLOOKUP($A306,'V2.5.2 Measures'!$C:$W,20,FALSE),"N/A")</f>
        <v>#REF!</v>
      </c>
      <c r="O306" s="7" t="e">
        <f>IF(VLOOKUP($A306,'V2.5.2 Measures'!$C:$W,21,FALSE)&lt;&gt; "", VLOOKUP($A306,'V2.5.2 Measures'!$C:$W,21,FALSE),"N/A")</f>
        <v>#REF!</v>
      </c>
      <c r="P306" s="7" t="e">
        <f>IF(VLOOKUP($A306,'V2.5.2 Measures'!$C:$W,22,FALSE)&lt;&gt; "", VLOOKUP($A306,'V2.5.2 Measures'!$C:$W,22,FALSE),"N/A")</f>
        <v>#REF!</v>
      </c>
      <c r="Q306" s="7" t="e">
        <f>IF(VLOOKUP($A306,'V2.5.2 Measures'!$C:$W,23,FALSE)&lt;&gt; "", VLOOKUP($A306,'V2.5.2 Measures'!$C:$W,23,FALSE),"N/A")</f>
        <v>#REF!</v>
      </c>
      <c r="R306" s="7" t="e">
        <f>IF(VLOOKUP($A306,'V2.5.2 Measures'!$C:$W,24,FALSE)&lt;&gt; "", VLOOKUP($A306,'V2.5.2 Measures'!$C:$W,24,FALSE),"N/A")</f>
        <v>#REF!</v>
      </c>
      <c r="S306" s="7" t="e">
        <f>IF(VLOOKUP($A306,'V2.5.2 Measures'!$C:$W,25,FALSE)&lt;&gt; "", VLOOKUP($A306,'V2.5.2 Measures'!$C:$W,25,FALSE),"N/A")</f>
        <v>#REF!</v>
      </c>
      <c r="T306" s="7" t="e">
        <f>IF(VLOOKUP($A306,'V2.5.2 Measures'!$C:$W,2,FALSE)&lt;&gt; "", VLOOKUP($A306,'V2.5.2 Measures'!$C:$W,2,FALSE),"N/A")</f>
        <v>#REF!</v>
      </c>
      <c r="U306" s="7" t="e">
        <f>IF(VLOOKUP($A306,'V2.5.2 Measures'!$C:$W,3,FALSE)&lt;&gt; "", VLOOKUP($A306,'V2.5.2 Measures'!$C:$W,3,FALSE),"N/A")</f>
        <v>#REF!</v>
      </c>
      <c r="V306" s="7" t="e">
        <f>IF(VLOOKUP($A306,'V2.5.2 Measures'!$C:$W,26,FALSE)&lt;&gt; "", VLOOKUP($A306,'V2.5.2 Measures'!$C:$W,26,FALSE),"N/A")</f>
        <v>#REF!</v>
      </c>
      <c r="W306" s="7" t="e">
        <f>IF(VLOOKUP($A306,'V2.5.2 Measures'!$C:$W,44,FALSE)&lt;&gt; "", VLOOKUP($A306,'V2.5.2 Measures'!$C:$W,44,FALSE),"N/A")</f>
        <v>#REF!</v>
      </c>
    </row>
    <row r="307" spans="1:23" x14ac:dyDescent="0.35">
      <c r="A307" s="7" t="e">
        <f>'V2.5.2 Measures'!#REF!</f>
        <v>#REF!</v>
      </c>
      <c r="B307" s="7" t="e">
        <f>VLOOKUP($A307,'V2.5.2 Measures'!$C:$W,6,FALSE)</f>
        <v>#REF!</v>
      </c>
      <c r="C307" s="7" t="e">
        <f>VLOOKUP($A307,'V2.5.2 Measures'!$C:$W,8,FALSE)</f>
        <v>#REF!</v>
      </c>
      <c r="D307" s="7" t="e">
        <f>IF(VLOOKUP($A307,'V2.5.2 Measures'!$C:$W,4,FALSE)="","",VLOOKUP($A307,'V2.5.2 Measures'!$C:$W,4,FALSE))</f>
        <v>#REF!</v>
      </c>
      <c r="E307" s="7" t="e">
        <f>IF((VLOOKUP($A307,'V2.5.2 Measures'!$C:$W,8,FALSE)&lt;&gt;"")*AND(VLOOKUP($A307,'V2.5.2 Measures'!$C:$W,8,FALSE)&lt;&gt;"TBD"),VLOOKUP($A307,'V2.5.2 Measures'!$C:$W,8,FALSE),"N/A")</f>
        <v>#REF!</v>
      </c>
      <c r="F307" s="7" t="e">
        <f>IF((VLOOKUP($A307,'V2.5.2 Measures'!$C:$W,9,FALSE)&lt;&gt;"")*AND(VLOOKUP($A307,'V2.5.2 Measures'!$C:$W,9,FALSE)&lt;&gt;"TBD"),VLOOKUP($A307,'V2.5.2 Measures'!$C:$W,9,FALSE),"N/A")</f>
        <v>#REF!</v>
      </c>
      <c r="G307" s="7" t="e">
        <f>IF((VLOOKUP($A307,'V2.5.2 Measures'!$C:$W,10,FALSE)&lt;&gt;"")*AND(VLOOKUP($A307,'V2.5.2 Measures'!$C:$W,10,FALSE)&lt;&gt;"TBD"),VLOOKUP($A307,'V2.5.2 Measures'!$C:$W,10,FALSE),"N/A")</f>
        <v>#REF!</v>
      </c>
      <c r="H307" s="7" t="e">
        <f>IF(VLOOKUP($A307,'V2.5.2 Measures'!$C:$W,14,FALSE)&lt;&gt; "", VLOOKUP($A307,'V2.5.2 Measures'!$C:$W,14,FALSE),"N/A")</f>
        <v>#REF!</v>
      </c>
      <c r="I307" s="7" t="e">
        <f>IF(VLOOKUP($A307,'V2.5.2 Measures'!$C:$W,15,FALSE)&lt;&gt; "", VLOOKUP($A307,'V2.5.2 Measures'!$C:$W,15,FALSE),"N/A")</f>
        <v>#REF!</v>
      </c>
      <c r="J307" s="7" t="e">
        <f>IF(VLOOKUP($A307,'V2.5.2 Measures'!$C:$W,16,FALSE)&lt;&gt; "", VLOOKUP($A307,'V2.5.2 Measures'!$C:$W,16,FALSE),"N/A")</f>
        <v>#REF!</v>
      </c>
      <c r="K307" s="7" t="e">
        <f>IF(VLOOKUP($A307,'V2.5.2 Measures'!$C:$W,17,FALSE)&lt;&gt; "", VLOOKUP($A307,'V2.5.2 Measures'!$C:$W,17,FALSE),"N/A")</f>
        <v>#REF!</v>
      </c>
      <c r="L307" s="7" t="e">
        <f>IF(VLOOKUP($A307,'V2.5.2 Measures'!$C:$W,18,FALSE)&lt;&gt; "", VLOOKUP($A307,'V2.5.2 Measures'!$C:$W,18,FALSE),"N/A")</f>
        <v>#REF!</v>
      </c>
      <c r="M307" s="7" t="e">
        <f>IF(VLOOKUP($A307,'V2.5.2 Measures'!$C:$W,19,FALSE)&lt;&gt; "", VLOOKUP($A307,'V2.5.2 Measures'!$C:$W,19,FALSE),"N/A")</f>
        <v>#REF!</v>
      </c>
      <c r="N307" s="7" t="e">
        <f>IF(VLOOKUP($A307,'V2.5.2 Measures'!$C:$W,20,FALSE)&lt;&gt; "", VLOOKUP($A307,'V2.5.2 Measures'!$C:$W,20,FALSE),"N/A")</f>
        <v>#REF!</v>
      </c>
      <c r="O307" s="7" t="e">
        <f>IF(VLOOKUP($A307,'V2.5.2 Measures'!$C:$W,21,FALSE)&lt;&gt; "", VLOOKUP($A307,'V2.5.2 Measures'!$C:$W,21,FALSE),"N/A")</f>
        <v>#REF!</v>
      </c>
      <c r="P307" s="7" t="e">
        <f>IF(VLOOKUP($A307,'V2.5.2 Measures'!$C:$W,22,FALSE)&lt;&gt; "", VLOOKUP($A307,'V2.5.2 Measures'!$C:$W,22,FALSE),"N/A")</f>
        <v>#REF!</v>
      </c>
      <c r="Q307" s="7" t="e">
        <f>IF(VLOOKUP($A307,'V2.5.2 Measures'!$C:$W,23,FALSE)&lt;&gt; "", VLOOKUP($A307,'V2.5.2 Measures'!$C:$W,23,FALSE),"N/A")</f>
        <v>#REF!</v>
      </c>
      <c r="R307" s="7" t="e">
        <f>IF(VLOOKUP($A307,'V2.5.2 Measures'!$C:$W,24,FALSE)&lt;&gt; "", VLOOKUP($A307,'V2.5.2 Measures'!$C:$W,24,FALSE),"N/A")</f>
        <v>#REF!</v>
      </c>
      <c r="S307" s="7" t="e">
        <f>IF(VLOOKUP($A307,'V2.5.2 Measures'!$C:$W,25,FALSE)&lt;&gt; "", VLOOKUP($A307,'V2.5.2 Measures'!$C:$W,25,FALSE),"N/A")</f>
        <v>#REF!</v>
      </c>
      <c r="T307" s="7" t="e">
        <f>IF(VLOOKUP($A307,'V2.5.2 Measures'!$C:$W,2,FALSE)&lt;&gt; "", VLOOKUP($A307,'V2.5.2 Measures'!$C:$W,2,FALSE),"N/A")</f>
        <v>#REF!</v>
      </c>
      <c r="U307" s="7" t="e">
        <f>IF(VLOOKUP($A307,'V2.5.2 Measures'!$C:$W,3,FALSE)&lt;&gt; "", VLOOKUP($A307,'V2.5.2 Measures'!$C:$W,3,FALSE),"N/A")</f>
        <v>#REF!</v>
      </c>
      <c r="V307" s="7" t="e">
        <f>IF(VLOOKUP($A307,'V2.5.2 Measures'!$C:$W,26,FALSE)&lt;&gt; "", VLOOKUP($A307,'V2.5.2 Measures'!$C:$W,26,FALSE),"N/A")</f>
        <v>#REF!</v>
      </c>
      <c r="W307" s="7" t="e">
        <f>IF(VLOOKUP($A307,'V2.5.2 Measures'!$C:$W,44,FALSE)&lt;&gt; "", VLOOKUP($A307,'V2.5.2 Measures'!$C:$W,44,FALSE),"N/A")</f>
        <v>#REF!</v>
      </c>
    </row>
    <row r="308" spans="1:23" x14ac:dyDescent="0.35">
      <c r="A308" s="7" t="e">
        <f>'V2.5.2 Measures'!#REF!</f>
        <v>#REF!</v>
      </c>
      <c r="B308" s="7" t="e">
        <f>VLOOKUP($A308,'V2.5.2 Measures'!$C:$W,6,FALSE)</f>
        <v>#REF!</v>
      </c>
      <c r="C308" s="7" t="e">
        <f>VLOOKUP($A308,'V2.5.2 Measures'!$C:$W,8,FALSE)</f>
        <v>#REF!</v>
      </c>
      <c r="D308" s="7" t="e">
        <f>IF(VLOOKUP($A308,'V2.5.2 Measures'!$C:$W,4,FALSE)="","",VLOOKUP($A308,'V2.5.2 Measures'!$C:$W,4,FALSE))</f>
        <v>#REF!</v>
      </c>
      <c r="E308" s="7" t="e">
        <f>IF((VLOOKUP($A308,'V2.5.2 Measures'!$C:$W,8,FALSE)&lt;&gt;"")*AND(VLOOKUP($A308,'V2.5.2 Measures'!$C:$W,8,FALSE)&lt;&gt;"TBD"),VLOOKUP($A308,'V2.5.2 Measures'!$C:$W,8,FALSE),"N/A")</f>
        <v>#REF!</v>
      </c>
      <c r="F308" s="7" t="e">
        <f>IF((VLOOKUP($A308,'V2.5.2 Measures'!$C:$W,9,FALSE)&lt;&gt;"")*AND(VLOOKUP($A308,'V2.5.2 Measures'!$C:$W,9,FALSE)&lt;&gt;"TBD"),VLOOKUP($A308,'V2.5.2 Measures'!$C:$W,9,FALSE),"N/A")</f>
        <v>#REF!</v>
      </c>
      <c r="G308" s="7" t="e">
        <f>IF((VLOOKUP($A308,'V2.5.2 Measures'!$C:$W,10,FALSE)&lt;&gt;"")*AND(VLOOKUP($A308,'V2.5.2 Measures'!$C:$W,10,FALSE)&lt;&gt;"TBD"),VLOOKUP($A308,'V2.5.2 Measures'!$C:$W,10,FALSE),"N/A")</f>
        <v>#REF!</v>
      </c>
      <c r="H308" s="7" t="e">
        <f>IF(VLOOKUP($A308,'V2.5.2 Measures'!$C:$W,14,FALSE)&lt;&gt; "", VLOOKUP($A308,'V2.5.2 Measures'!$C:$W,14,FALSE),"N/A")</f>
        <v>#REF!</v>
      </c>
      <c r="I308" s="7" t="e">
        <f>IF(VLOOKUP($A308,'V2.5.2 Measures'!$C:$W,15,FALSE)&lt;&gt; "", VLOOKUP($A308,'V2.5.2 Measures'!$C:$W,15,FALSE),"N/A")</f>
        <v>#REF!</v>
      </c>
      <c r="J308" s="7" t="e">
        <f>IF(VLOOKUP($A308,'V2.5.2 Measures'!$C:$W,16,FALSE)&lt;&gt; "", VLOOKUP($A308,'V2.5.2 Measures'!$C:$W,16,FALSE),"N/A")</f>
        <v>#REF!</v>
      </c>
      <c r="K308" s="7" t="e">
        <f>IF(VLOOKUP($A308,'V2.5.2 Measures'!$C:$W,17,FALSE)&lt;&gt; "", VLOOKUP($A308,'V2.5.2 Measures'!$C:$W,17,FALSE),"N/A")</f>
        <v>#REF!</v>
      </c>
      <c r="L308" s="7" t="e">
        <f>IF(VLOOKUP($A308,'V2.5.2 Measures'!$C:$W,18,FALSE)&lt;&gt; "", VLOOKUP($A308,'V2.5.2 Measures'!$C:$W,18,FALSE),"N/A")</f>
        <v>#REF!</v>
      </c>
      <c r="M308" s="7" t="e">
        <f>IF(VLOOKUP($A308,'V2.5.2 Measures'!$C:$W,19,FALSE)&lt;&gt; "", VLOOKUP($A308,'V2.5.2 Measures'!$C:$W,19,FALSE),"N/A")</f>
        <v>#REF!</v>
      </c>
      <c r="N308" s="7" t="e">
        <f>IF(VLOOKUP($A308,'V2.5.2 Measures'!$C:$W,20,FALSE)&lt;&gt; "", VLOOKUP($A308,'V2.5.2 Measures'!$C:$W,20,FALSE),"N/A")</f>
        <v>#REF!</v>
      </c>
      <c r="O308" s="7" t="e">
        <f>IF(VLOOKUP($A308,'V2.5.2 Measures'!$C:$W,21,FALSE)&lt;&gt; "", VLOOKUP($A308,'V2.5.2 Measures'!$C:$W,21,FALSE),"N/A")</f>
        <v>#REF!</v>
      </c>
      <c r="P308" s="7" t="e">
        <f>IF(VLOOKUP($A308,'V2.5.2 Measures'!$C:$W,22,FALSE)&lt;&gt; "", VLOOKUP($A308,'V2.5.2 Measures'!$C:$W,22,FALSE),"N/A")</f>
        <v>#REF!</v>
      </c>
      <c r="Q308" s="7" t="e">
        <f>IF(VLOOKUP($A308,'V2.5.2 Measures'!$C:$W,23,FALSE)&lt;&gt; "", VLOOKUP($A308,'V2.5.2 Measures'!$C:$W,23,FALSE),"N/A")</f>
        <v>#REF!</v>
      </c>
      <c r="R308" s="7" t="e">
        <f>IF(VLOOKUP($A308,'V2.5.2 Measures'!$C:$W,24,FALSE)&lt;&gt; "", VLOOKUP($A308,'V2.5.2 Measures'!$C:$W,24,FALSE),"N/A")</f>
        <v>#REF!</v>
      </c>
      <c r="S308" s="7" t="e">
        <f>IF(VLOOKUP($A308,'V2.5.2 Measures'!$C:$W,25,FALSE)&lt;&gt; "", VLOOKUP($A308,'V2.5.2 Measures'!$C:$W,25,FALSE),"N/A")</f>
        <v>#REF!</v>
      </c>
      <c r="T308" s="7" t="e">
        <f>IF(VLOOKUP($A308,'V2.5.2 Measures'!$C:$W,2,FALSE)&lt;&gt; "", VLOOKUP($A308,'V2.5.2 Measures'!$C:$W,2,FALSE),"N/A")</f>
        <v>#REF!</v>
      </c>
      <c r="U308" s="7" t="e">
        <f>IF(VLOOKUP($A308,'V2.5.2 Measures'!$C:$W,3,FALSE)&lt;&gt; "", VLOOKUP($A308,'V2.5.2 Measures'!$C:$W,3,FALSE),"N/A")</f>
        <v>#REF!</v>
      </c>
      <c r="V308" s="7" t="e">
        <f>IF(VLOOKUP($A308,'V2.5.2 Measures'!$C:$W,26,FALSE)&lt;&gt; "", VLOOKUP($A308,'V2.5.2 Measures'!$C:$W,26,FALSE),"N/A")</f>
        <v>#REF!</v>
      </c>
      <c r="W308" s="7" t="e">
        <f>IF(VLOOKUP($A308,'V2.5.2 Measures'!$C:$W,44,FALSE)&lt;&gt; "", VLOOKUP($A308,'V2.5.2 Measures'!$C:$W,44,FALSE),"N/A")</f>
        <v>#REF!</v>
      </c>
    </row>
    <row r="309" spans="1:23" x14ac:dyDescent="0.35">
      <c r="A309" s="7" t="e">
        <f>'V2.5.2 Measures'!#REF!</f>
        <v>#REF!</v>
      </c>
      <c r="B309" s="7" t="e">
        <f>VLOOKUP($A309,'V2.5.2 Measures'!$C:$W,6,FALSE)</f>
        <v>#REF!</v>
      </c>
      <c r="C309" s="7" t="e">
        <f>VLOOKUP($A309,'V2.5.2 Measures'!$C:$W,8,FALSE)</f>
        <v>#REF!</v>
      </c>
      <c r="D309" s="7" t="e">
        <f>IF(VLOOKUP($A309,'V2.5.2 Measures'!$C:$W,4,FALSE)="","",VLOOKUP($A309,'V2.5.2 Measures'!$C:$W,4,FALSE))</f>
        <v>#REF!</v>
      </c>
      <c r="E309" s="7" t="e">
        <f>IF((VLOOKUP($A309,'V2.5.2 Measures'!$C:$W,8,FALSE)&lt;&gt;"")*AND(VLOOKUP($A309,'V2.5.2 Measures'!$C:$W,8,FALSE)&lt;&gt;"TBD"),VLOOKUP($A309,'V2.5.2 Measures'!$C:$W,8,FALSE),"N/A")</f>
        <v>#REF!</v>
      </c>
      <c r="F309" s="7" t="e">
        <f>IF((VLOOKUP($A309,'V2.5.2 Measures'!$C:$W,9,FALSE)&lt;&gt;"")*AND(VLOOKUP($A309,'V2.5.2 Measures'!$C:$W,9,FALSE)&lt;&gt;"TBD"),VLOOKUP($A309,'V2.5.2 Measures'!$C:$W,9,FALSE),"N/A")</f>
        <v>#REF!</v>
      </c>
      <c r="G309" s="7" t="e">
        <f>IF((VLOOKUP($A309,'V2.5.2 Measures'!$C:$W,10,FALSE)&lt;&gt;"")*AND(VLOOKUP($A309,'V2.5.2 Measures'!$C:$W,10,FALSE)&lt;&gt;"TBD"),VLOOKUP($A309,'V2.5.2 Measures'!$C:$W,10,FALSE),"N/A")</f>
        <v>#REF!</v>
      </c>
      <c r="H309" s="7" t="e">
        <f>IF(VLOOKUP($A309,'V2.5.2 Measures'!$C:$W,14,FALSE)&lt;&gt; "", VLOOKUP($A309,'V2.5.2 Measures'!$C:$W,14,FALSE),"N/A")</f>
        <v>#REF!</v>
      </c>
      <c r="I309" s="7" t="e">
        <f>IF(VLOOKUP($A309,'V2.5.2 Measures'!$C:$W,15,FALSE)&lt;&gt; "", VLOOKUP($A309,'V2.5.2 Measures'!$C:$W,15,FALSE),"N/A")</f>
        <v>#REF!</v>
      </c>
      <c r="J309" s="7" t="e">
        <f>IF(VLOOKUP($A309,'V2.5.2 Measures'!$C:$W,16,FALSE)&lt;&gt; "", VLOOKUP($A309,'V2.5.2 Measures'!$C:$W,16,FALSE),"N/A")</f>
        <v>#REF!</v>
      </c>
      <c r="K309" s="7" t="e">
        <f>IF(VLOOKUP($A309,'V2.5.2 Measures'!$C:$W,17,FALSE)&lt;&gt; "", VLOOKUP($A309,'V2.5.2 Measures'!$C:$W,17,FALSE),"N/A")</f>
        <v>#REF!</v>
      </c>
      <c r="L309" s="7" t="e">
        <f>IF(VLOOKUP($A309,'V2.5.2 Measures'!$C:$W,18,FALSE)&lt;&gt; "", VLOOKUP($A309,'V2.5.2 Measures'!$C:$W,18,FALSE),"N/A")</f>
        <v>#REF!</v>
      </c>
      <c r="M309" s="7" t="e">
        <f>IF(VLOOKUP($A309,'V2.5.2 Measures'!$C:$W,19,FALSE)&lt;&gt; "", VLOOKUP($A309,'V2.5.2 Measures'!$C:$W,19,FALSE),"N/A")</f>
        <v>#REF!</v>
      </c>
      <c r="N309" s="7" t="e">
        <f>IF(VLOOKUP($A309,'V2.5.2 Measures'!$C:$W,20,FALSE)&lt;&gt; "", VLOOKUP($A309,'V2.5.2 Measures'!$C:$W,20,FALSE),"N/A")</f>
        <v>#REF!</v>
      </c>
      <c r="O309" s="7" t="e">
        <f>IF(VLOOKUP($A309,'V2.5.2 Measures'!$C:$W,21,FALSE)&lt;&gt; "", VLOOKUP($A309,'V2.5.2 Measures'!$C:$W,21,FALSE),"N/A")</f>
        <v>#REF!</v>
      </c>
      <c r="P309" s="7" t="e">
        <f>IF(VLOOKUP($A309,'V2.5.2 Measures'!$C:$W,22,FALSE)&lt;&gt; "", VLOOKUP($A309,'V2.5.2 Measures'!$C:$W,22,FALSE),"N/A")</f>
        <v>#REF!</v>
      </c>
      <c r="Q309" s="7" t="e">
        <f>IF(VLOOKUP($A309,'V2.5.2 Measures'!$C:$W,23,FALSE)&lt;&gt; "", VLOOKUP($A309,'V2.5.2 Measures'!$C:$W,23,FALSE),"N/A")</f>
        <v>#REF!</v>
      </c>
      <c r="R309" s="7" t="e">
        <f>IF(VLOOKUP($A309,'V2.5.2 Measures'!$C:$W,24,FALSE)&lt;&gt; "", VLOOKUP($A309,'V2.5.2 Measures'!$C:$W,24,FALSE),"N/A")</f>
        <v>#REF!</v>
      </c>
      <c r="S309" s="7" t="e">
        <f>IF(VLOOKUP($A309,'V2.5.2 Measures'!$C:$W,25,FALSE)&lt;&gt; "", VLOOKUP($A309,'V2.5.2 Measures'!$C:$W,25,FALSE),"N/A")</f>
        <v>#REF!</v>
      </c>
      <c r="T309" s="7" t="e">
        <f>IF(VLOOKUP($A309,'V2.5.2 Measures'!$C:$W,2,FALSE)&lt;&gt; "", VLOOKUP($A309,'V2.5.2 Measures'!$C:$W,2,FALSE),"N/A")</f>
        <v>#REF!</v>
      </c>
      <c r="U309" s="7" t="e">
        <f>IF(VLOOKUP($A309,'V2.5.2 Measures'!$C:$W,3,FALSE)&lt;&gt; "", VLOOKUP($A309,'V2.5.2 Measures'!$C:$W,3,FALSE),"N/A")</f>
        <v>#REF!</v>
      </c>
      <c r="V309" s="7" t="e">
        <f>IF(VLOOKUP($A309,'V2.5.2 Measures'!$C:$W,26,FALSE)&lt;&gt; "", VLOOKUP($A309,'V2.5.2 Measures'!$C:$W,26,FALSE),"N/A")</f>
        <v>#REF!</v>
      </c>
      <c r="W309" s="7" t="e">
        <f>IF(VLOOKUP($A309,'V2.5.2 Measures'!$C:$W,44,FALSE)&lt;&gt; "", VLOOKUP($A309,'V2.5.2 Measures'!$C:$W,44,FALSE),"N/A")</f>
        <v>#REF!</v>
      </c>
    </row>
    <row r="310" spans="1:23" x14ac:dyDescent="0.35">
      <c r="A310" s="7" t="e">
        <f>'V2.5.2 Measures'!#REF!</f>
        <v>#REF!</v>
      </c>
      <c r="B310" s="7" t="e">
        <f>VLOOKUP($A310,'V2.5.2 Measures'!$C:$W,6,FALSE)</f>
        <v>#REF!</v>
      </c>
      <c r="C310" s="7" t="e">
        <f>VLOOKUP($A310,'V2.5.2 Measures'!$C:$W,8,FALSE)</f>
        <v>#REF!</v>
      </c>
      <c r="D310" s="7" t="e">
        <f>IF(VLOOKUP($A310,'V2.5.2 Measures'!$C:$W,4,FALSE)="","",VLOOKUP($A310,'V2.5.2 Measures'!$C:$W,4,FALSE))</f>
        <v>#REF!</v>
      </c>
      <c r="E310" s="7" t="e">
        <f>IF((VLOOKUP($A310,'V2.5.2 Measures'!$C:$W,8,FALSE)&lt;&gt;"")*AND(VLOOKUP($A310,'V2.5.2 Measures'!$C:$W,8,FALSE)&lt;&gt;"TBD"),VLOOKUP($A310,'V2.5.2 Measures'!$C:$W,8,FALSE),"N/A")</f>
        <v>#REF!</v>
      </c>
      <c r="F310" s="7" t="e">
        <f>IF((VLOOKUP($A310,'V2.5.2 Measures'!$C:$W,9,FALSE)&lt;&gt;"")*AND(VLOOKUP($A310,'V2.5.2 Measures'!$C:$W,9,FALSE)&lt;&gt;"TBD"),VLOOKUP($A310,'V2.5.2 Measures'!$C:$W,9,FALSE),"N/A")</f>
        <v>#REF!</v>
      </c>
      <c r="G310" s="7" t="e">
        <f>IF((VLOOKUP($A310,'V2.5.2 Measures'!$C:$W,10,FALSE)&lt;&gt;"")*AND(VLOOKUP($A310,'V2.5.2 Measures'!$C:$W,10,FALSE)&lt;&gt;"TBD"),VLOOKUP($A310,'V2.5.2 Measures'!$C:$W,10,FALSE),"N/A")</f>
        <v>#REF!</v>
      </c>
      <c r="H310" s="7" t="e">
        <f>IF(VLOOKUP($A310,'V2.5.2 Measures'!$C:$W,14,FALSE)&lt;&gt; "", VLOOKUP($A310,'V2.5.2 Measures'!$C:$W,14,FALSE),"N/A")</f>
        <v>#REF!</v>
      </c>
      <c r="I310" s="7" t="e">
        <f>IF(VLOOKUP($A310,'V2.5.2 Measures'!$C:$W,15,FALSE)&lt;&gt; "", VLOOKUP($A310,'V2.5.2 Measures'!$C:$W,15,FALSE),"N/A")</f>
        <v>#REF!</v>
      </c>
      <c r="J310" s="7" t="e">
        <f>IF(VLOOKUP($A310,'V2.5.2 Measures'!$C:$W,16,FALSE)&lt;&gt; "", VLOOKUP($A310,'V2.5.2 Measures'!$C:$W,16,FALSE),"N/A")</f>
        <v>#REF!</v>
      </c>
      <c r="K310" s="7" t="e">
        <f>IF(VLOOKUP($A310,'V2.5.2 Measures'!$C:$W,17,FALSE)&lt;&gt; "", VLOOKUP($A310,'V2.5.2 Measures'!$C:$W,17,FALSE),"N/A")</f>
        <v>#REF!</v>
      </c>
      <c r="L310" s="7" t="e">
        <f>IF(VLOOKUP($A310,'V2.5.2 Measures'!$C:$W,18,FALSE)&lt;&gt; "", VLOOKUP($A310,'V2.5.2 Measures'!$C:$W,18,FALSE),"N/A")</f>
        <v>#REF!</v>
      </c>
      <c r="M310" s="7" t="e">
        <f>IF(VLOOKUP($A310,'V2.5.2 Measures'!$C:$W,19,FALSE)&lt;&gt; "", VLOOKUP($A310,'V2.5.2 Measures'!$C:$W,19,FALSE),"N/A")</f>
        <v>#REF!</v>
      </c>
      <c r="N310" s="7" t="e">
        <f>IF(VLOOKUP($A310,'V2.5.2 Measures'!$C:$W,20,FALSE)&lt;&gt; "", VLOOKUP($A310,'V2.5.2 Measures'!$C:$W,20,FALSE),"N/A")</f>
        <v>#REF!</v>
      </c>
      <c r="O310" s="7" t="e">
        <f>IF(VLOOKUP($A310,'V2.5.2 Measures'!$C:$W,21,FALSE)&lt;&gt; "", VLOOKUP($A310,'V2.5.2 Measures'!$C:$W,21,FALSE),"N/A")</f>
        <v>#REF!</v>
      </c>
      <c r="P310" s="7" t="e">
        <f>IF(VLOOKUP($A310,'V2.5.2 Measures'!$C:$W,22,FALSE)&lt;&gt; "", VLOOKUP($A310,'V2.5.2 Measures'!$C:$W,22,FALSE),"N/A")</f>
        <v>#REF!</v>
      </c>
      <c r="Q310" s="7" t="e">
        <f>IF(VLOOKUP($A310,'V2.5.2 Measures'!$C:$W,23,FALSE)&lt;&gt; "", VLOOKUP($A310,'V2.5.2 Measures'!$C:$W,23,FALSE),"N/A")</f>
        <v>#REF!</v>
      </c>
      <c r="R310" s="7" t="e">
        <f>IF(VLOOKUP($A310,'V2.5.2 Measures'!$C:$W,24,FALSE)&lt;&gt; "", VLOOKUP($A310,'V2.5.2 Measures'!$C:$W,24,FALSE),"N/A")</f>
        <v>#REF!</v>
      </c>
      <c r="S310" s="7" t="e">
        <f>IF(VLOOKUP($A310,'V2.5.2 Measures'!$C:$W,25,FALSE)&lt;&gt; "", VLOOKUP($A310,'V2.5.2 Measures'!$C:$W,25,FALSE),"N/A")</f>
        <v>#REF!</v>
      </c>
      <c r="T310" s="7" t="e">
        <f>IF(VLOOKUP($A310,'V2.5.2 Measures'!$C:$W,2,FALSE)&lt;&gt; "", VLOOKUP($A310,'V2.5.2 Measures'!$C:$W,2,FALSE),"N/A")</f>
        <v>#REF!</v>
      </c>
      <c r="U310" s="7" t="e">
        <f>IF(VLOOKUP($A310,'V2.5.2 Measures'!$C:$W,3,FALSE)&lt;&gt; "", VLOOKUP($A310,'V2.5.2 Measures'!$C:$W,3,FALSE),"N/A")</f>
        <v>#REF!</v>
      </c>
      <c r="V310" s="7" t="e">
        <f>IF(VLOOKUP($A310,'V2.5.2 Measures'!$C:$W,26,FALSE)&lt;&gt; "", VLOOKUP($A310,'V2.5.2 Measures'!$C:$W,26,FALSE),"N/A")</f>
        <v>#REF!</v>
      </c>
      <c r="W310" s="7" t="e">
        <f>IF(VLOOKUP($A310,'V2.5.2 Measures'!$C:$W,44,FALSE)&lt;&gt; "", VLOOKUP($A310,'V2.5.2 Measures'!$C:$W,44,FALSE),"N/A")</f>
        <v>#REF!</v>
      </c>
    </row>
    <row r="311" spans="1:23" x14ac:dyDescent="0.35">
      <c r="A311" s="7" t="e">
        <f>'V2.5.2 Measures'!#REF!</f>
        <v>#REF!</v>
      </c>
      <c r="B311" s="7" t="e">
        <f>VLOOKUP($A311,'V2.5.2 Measures'!$C:$W,6,FALSE)</f>
        <v>#REF!</v>
      </c>
      <c r="C311" s="7" t="e">
        <f>VLOOKUP($A311,'V2.5.2 Measures'!$C:$W,8,FALSE)</f>
        <v>#REF!</v>
      </c>
      <c r="D311" s="7" t="e">
        <f>IF(VLOOKUP($A311,'V2.5.2 Measures'!$C:$W,4,FALSE)="","",VLOOKUP($A311,'V2.5.2 Measures'!$C:$W,4,FALSE))</f>
        <v>#REF!</v>
      </c>
      <c r="E311" s="7" t="e">
        <f>IF((VLOOKUP($A311,'V2.5.2 Measures'!$C:$W,8,FALSE)&lt;&gt;"")*AND(VLOOKUP($A311,'V2.5.2 Measures'!$C:$W,8,FALSE)&lt;&gt;"TBD"),VLOOKUP($A311,'V2.5.2 Measures'!$C:$W,8,FALSE),"N/A")</f>
        <v>#REF!</v>
      </c>
      <c r="F311" s="7" t="e">
        <f>IF((VLOOKUP($A311,'V2.5.2 Measures'!$C:$W,9,FALSE)&lt;&gt;"")*AND(VLOOKUP($A311,'V2.5.2 Measures'!$C:$W,9,FALSE)&lt;&gt;"TBD"),VLOOKUP($A311,'V2.5.2 Measures'!$C:$W,9,FALSE),"N/A")</f>
        <v>#REF!</v>
      </c>
      <c r="G311" s="7" t="e">
        <f>IF((VLOOKUP($A311,'V2.5.2 Measures'!$C:$W,10,FALSE)&lt;&gt;"")*AND(VLOOKUP($A311,'V2.5.2 Measures'!$C:$W,10,FALSE)&lt;&gt;"TBD"),VLOOKUP($A311,'V2.5.2 Measures'!$C:$W,10,FALSE),"N/A")</f>
        <v>#REF!</v>
      </c>
      <c r="H311" s="7" t="e">
        <f>IF(VLOOKUP($A311,'V2.5.2 Measures'!$C:$W,14,FALSE)&lt;&gt; "", VLOOKUP($A311,'V2.5.2 Measures'!$C:$W,14,FALSE),"N/A")</f>
        <v>#REF!</v>
      </c>
      <c r="I311" s="7" t="e">
        <f>IF(VLOOKUP($A311,'V2.5.2 Measures'!$C:$W,15,FALSE)&lt;&gt; "", VLOOKUP($A311,'V2.5.2 Measures'!$C:$W,15,FALSE),"N/A")</f>
        <v>#REF!</v>
      </c>
      <c r="J311" s="7" t="e">
        <f>IF(VLOOKUP($A311,'V2.5.2 Measures'!$C:$W,16,FALSE)&lt;&gt; "", VLOOKUP($A311,'V2.5.2 Measures'!$C:$W,16,FALSE),"N/A")</f>
        <v>#REF!</v>
      </c>
      <c r="K311" s="7" t="e">
        <f>IF(VLOOKUP($A311,'V2.5.2 Measures'!$C:$W,17,FALSE)&lt;&gt; "", VLOOKUP($A311,'V2.5.2 Measures'!$C:$W,17,FALSE),"N/A")</f>
        <v>#REF!</v>
      </c>
      <c r="L311" s="7" t="e">
        <f>IF(VLOOKUP($A311,'V2.5.2 Measures'!$C:$W,18,FALSE)&lt;&gt; "", VLOOKUP($A311,'V2.5.2 Measures'!$C:$W,18,FALSE),"N/A")</f>
        <v>#REF!</v>
      </c>
      <c r="M311" s="7" t="e">
        <f>IF(VLOOKUP($A311,'V2.5.2 Measures'!$C:$W,19,FALSE)&lt;&gt; "", VLOOKUP($A311,'V2.5.2 Measures'!$C:$W,19,FALSE),"N/A")</f>
        <v>#REF!</v>
      </c>
      <c r="N311" s="7" t="e">
        <f>IF(VLOOKUP($A311,'V2.5.2 Measures'!$C:$W,20,FALSE)&lt;&gt; "", VLOOKUP($A311,'V2.5.2 Measures'!$C:$W,20,FALSE),"N/A")</f>
        <v>#REF!</v>
      </c>
      <c r="O311" s="7" t="e">
        <f>IF(VLOOKUP($A311,'V2.5.2 Measures'!$C:$W,21,FALSE)&lt;&gt; "", VLOOKUP($A311,'V2.5.2 Measures'!$C:$W,21,FALSE),"N/A")</f>
        <v>#REF!</v>
      </c>
      <c r="P311" s="7" t="e">
        <f>IF(VLOOKUP($A311,'V2.5.2 Measures'!$C:$W,22,FALSE)&lt;&gt; "", VLOOKUP($A311,'V2.5.2 Measures'!$C:$W,22,FALSE),"N/A")</f>
        <v>#REF!</v>
      </c>
      <c r="Q311" s="7" t="e">
        <f>IF(VLOOKUP($A311,'V2.5.2 Measures'!$C:$W,23,FALSE)&lt;&gt; "", VLOOKUP($A311,'V2.5.2 Measures'!$C:$W,23,FALSE),"N/A")</f>
        <v>#REF!</v>
      </c>
      <c r="R311" s="7" t="e">
        <f>IF(VLOOKUP($A311,'V2.5.2 Measures'!$C:$W,24,FALSE)&lt;&gt; "", VLOOKUP($A311,'V2.5.2 Measures'!$C:$W,24,FALSE),"N/A")</f>
        <v>#REF!</v>
      </c>
      <c r="S311" s="7" t="e">
        <f>IF(VLOOKUP($A311,'V2.5.2 Measures'!$C:$W,25,FALSE)&lt;&gt; "", VLOOKUP($A311,'V2.5.2 Measures'!$C:$W,25,FALSE),"N/A")</f>
        <v>#REF!</v>
      </c>
      <c r="T311" s="7" t="e">
        <f>IF(VLOOKUP($A311,'V2.5.2 Measures'!$C:$W,2,FALSE)&lt;&gt; "", VLOOKUP($A311,'V2.5.2 Measures'!$C:$W,2,FALSE),"N/A")</f>
        <v>#REF!</v>
      </c>
      <c r="U311" s="7" t="e">
        <f>IF(VLOOKUP($A311,'V2.5.2 Measures'!$C:$W,3,FALSE)&lt;&gt; "", VLOOKUP($A311,'V2.5.2 Measures'!$C:$W,3,FALSE),"N/A")</f>
        <v>#REF!</v>
      </c>
      <c r="V311" s="7" t="e">
        <f>IF(VLOOKUP($A311,'V2.5.2 Measures'!$C:$W,26,FALSE)&lt;&gt; "", VLOOKUP($A311,'V2.5.2 Measures'!$C:$W,26,FALSE),"N/A")</f>
        <v>#REF!</v>
      </c>
      <c r="W311" s="7" t="e">
        <f>IF(VLOOKUP($A311,'V2.5.2 Measures'!$C:$W,44,FALSE)&lt;&gt; "", VLOOKUP($A311,'V2.5.2 Measures'!$C:$W,44,FALSE),"N/A")</f>
        <v>#REF!</v>
      </c>
    </row>
    <row r="312" spans="1:23" x14ac:dyDescent="0.35">
      <c r="A312" s="7" t="e">
        <f>'V2.5.2 Measures'!#REF!</f>
        <v>#REF!</v>
      </c>
      <c r="B312" s="7" t="e">
        <f>VLOOKUP($A312,'V2.5.2 Measures'!$C:$W,6,FALSE)</f>
        <v>#REF!</v>
      </c>
      <c r="C312" s="7" t="e">
        <f>VLOOKUP($A312,'V2.5.2 Measures'!$C:$W,8,FALSE)</f>
        <v>#REF!</v>
      </c>
      <c r="D312" s="7" t="e">
        <f>IF(VLOOKUP($A312,'V2.5.2 Measures'!$C:$W,4,FALSE)="","",VLOOKUP($A312,'V2.5.2 Measures'!$C:$W,4,FALSE))</f>
        <v>#REF!</v>
      </c>
      <c r="E312" s="7" t="e">
        <f>IF((VLOOKUP($A312,'V2.5.2 Measures'!$C:$W,8,FALSE)&lt;&gt;"")*AND(VLOOKUP($A312,'V2.5.2 Measures'!$C:$W,8,FALSE)&lt;&gt;"TBD"),VLOOKUP($A312,'V2.5.2 Measures'!$C:$W,8,FALSE),"N/A")</f>
        <v>#REF!</v>
      </c>
      <c r="F312" s="7" t="e">
        <f>IF((VLOOKUP($A312,'V2.5.2 Measures'!$C:$W,9,FALSE)&lt;&gt;"")*AND(VLOOKUP($A312,'V2.5.2 Measures'!$C:$W,9,FALSE)&lt;&gt;"TBD"),VLOOKUP($A312,'V2.5.2 Measures'!$C:$W,9,FALSE),"N/A")</f>
        <v>#REF!</v>
      </c>
      <c r="G312" s="7" t="e">
        <f>IF((VLOOKUP($A312,'V2.5.2 Measures'!$C:$W,10,FALSE)&lt;&gt;"")*AND(VLOOKUP($A312,'V2.5.2 Measures'!$C:$W,10,FALSE)&lt;&gt;"TBD"),VLOOKUP($A312,'V2.5.2 Measures'!$C:$W,10,FALSE),"N/A")</f>
        <v>#REF!</v>
      </c>
      <c r="H312" s="7" t="e">
        <f>IF(VLOOKUP($A312,'V2.5.2 Measures'!$C:$W,14,FALSE)&lt;&gt; "", VLOOKUP($A312,'V2.5.2 Measures'!$C:$W,14,FALSE),"N/A")</f>
        <v>#REF!</v>
      </c>
      <c r="I312" s="7" t="e">
        <f>IF(VLOOKUP($A312,'V2.5.2 Measures'!$C:$W,15,FALSE)&lt;&gt; "", VLOOKUP($A312,'V2.5.2 Measures'!$C:$W,15,FALSE),"N/A")</f>
        <v>#REF!</v>
      </c>
      <c r="J312" s="7" t="e">
        <f>IF(VLOOKUP($A312,'V2.5.2 Measures'!$C:$W,16,FALSE)&lt;&gt; "", VLOOKUP($A312,'V2.5.2 Measures'!$C:$W,16,FALSE),"N/A")</f>
        <v>#REF!</v>
      </c>
      <c r="K312" s="7" t="e">
        <f>IF(VLOOKUP($A312,'V2.5.2 Measures'!$C:$W,17,FALSE)&lt;&gt; "", VLOOKUP($A312,'V2.5.2 Measures'!$C:$W,17,FALSE),"N/A")</f>
        <v>#REF!</v>
      </c>
      <c r="L312" s="7" t="e">
        <f>IF(VLOOKUP($A312,'V2.5.2 Measures'!$C:$W,18,FALSE)&lt;&gt; "", VLOOKUP($A312,'V2.5.2 Measures'!$C:$W,18,FALSE),"N/A")</f>
        <v>#REF!</v>
      </c>
      <c r="M312" s="7" t="e">
        <f>IF(VLOOKUP($A312,'V2.5.2 Measures'!$C:$W,19,FALSE)&lt;&gt; "", VLOOKUP($A312,'V2.5.2 Measures'!$C:$W,19,FALSE),"N/A")</f>
        <v>#REF!</v>
      </c>
      <c r="N312" s="7" t="e">
        <f>IF(VLOOKUP($A312,'V2.5.2 Measures'!$C:$W,20,FALSE)&lt;&gt; "", VLOOKUP($A312,'V2.5.2 Measures'!$C:$W,20,FALSE),"N/A")</f>
        <v>#REF!</v>
      </c>
      <c r="O312" s="7" t="e">
        <f>IF(VLOOKUP($A312,'V2.5.2 Measures'!$C:$W,21,FALSE)&lt;&gt; "", VLOOKUP($A312,'V2.5.2 Measures'!$C:$W,21,FALSE),"N/A")</f>
        <v>#REF!</v>
      </c>
      <c r="P312" s="7" t="e">
        <f>IF(VLOOKUP($A312,'V2.5.2 Measures'!$C:$W,22,FALSE)&lt;&gt; "", VLOOKUP($A312,'V2.5.2 Measures'!$C:$W,22,FALSE),"N/A")</f>
        <v>#REF!</v>
      </c>
      <c r="Q312" s="7" t="e">
        <f>IF(VLOOKUP($A312,'V2.5.2 Measures'!$C:$W,23,FALSE)&lt;&gt; "", VLOOKUP($A312,'V2.5.2 Measures'!$C:$W,23,FALSE),"N/A")</f>
        <v>#REF!</v>
      </c>
      <c r="R312" s="7" t="e">
        <f>IF(VLOOKUP($A312,'V2.5.2 Measures'!$C:$W,24,FALSE)&lt;&gt; "", VLOOKUP($A312,'V2.5.2 Measures'!$C:$W,24,FALSE),"N/A")</f>
        <v>#REF!</v>
      </c>
      <c r="S312" s="7" t="e">
        <f>IF(VLOOKUP($A312,'V2.5.2 Measures'!$C:$W,25,FALSE)&lt;&gt; "", VLOOKUP($A312,'V2.5.2 Measures'!$C:$W,25,FALSE),"N/A")</f>
        <v>#REF!</v>
      </c>
      <c r="T312" s="7" t="e">
        <f>IF(VLOOKUP($A312,'V2.5.2 Measures'!$C:$W,2,FALSE)&lt;&gt; "", VLOOKUP($A312,'V2.5.2 Measures'!$C:$W,2,FALSE),"N/A")</f>
        <v>#REF!</v>
      </c>
      <c r="U312" s="7" t="e">
        <f>IF(VLOOKUP($A312,'V2.5.2 Measures'!$C:$W,3,FALSE)&lt;&gt; "", VLOOKUP($A312,'V2.5.2 Measures'!$C:$W,3,FALSE),"N/A")</f>
        <v>#REF!</v>
      </c>
      <c r="V312" s="7" t="e">
        <f>IF(VLOOKUP($A312,'V2.5.2 Measures'!$C:$W,26,FALSE)&lt;&gt; "", VLOOKUP($A312,'V2.5.2 Measures'!$C:$W,26,FALSE),"N/A")</f>
        <v>#REF!</v>
      </c>
      <c r="W312" s="7" t="e">
        <f>IF(VLOOKUP($A312,'V2.5.2 Measures'!$C:$W,44,FALSE)&lt;&gt; "", VLOOKUP($A312,'V2.5.2 Measures'!$C:$W,44,FALSE),"N/A")</f>
        <v>#REF!</v>
      </c>
    </row>
    <row r="313" spans="1:23" x14ac:dyDescent="0.35">
      <c r="A313" s="7" t="e">
        <f>'V2.5.2 Measures'!#REF!</f>
        <v>#REF!</v>
      </c>
      <c r="B313" s="7" t="e">
        <f>VLOOKUP($A313,'V2.5.2 Measures'!$C:$W,6,FALSE)</f>
        <v>#REF!</v>
      </c>
      <c r="C313" s="7" t="e">
        <f>VLOOKUP($A313,'V2.5.2 Measures'!$C:$W,8,FALSE)</f>
        <v>#REF!</v>
      </c>
      <c r="D313" s="7" t="e">
        <f>IF(VLOOKUP($A313,'V2.5.2 Measures'!$C:$W,4,FALSE)="","",VLOOKUP($A313,'V2.5.2 Measures'!$C:$W,4,FALSE))</f>
        <v>#REF!</v>
      </c>
      <c r="E313" s="7" t="e">
        <f>IF((VLOOKUP($A313,'V2.5.2 Measures'!$C:$W,8,FALSE)&lt;&gt;"")*AND(VLOOKUP($A313,'V2.5.2 Measures'!$C:$W,8,FALSE)&lt;&gt;"TBD"),VLOOKUP($A313,'V2.5.2 Measures'!$C:$W,8,FALSE),"N/A")</f>
        <v>#REF!</v>
      </c>
      <c r="F313" s="7" t="e">
        <f>IF((VLOOKUP($A313,'V2.5.2 Measures'!$C:$W,9,FALSE)&lt;&gt;"")*AND(VLOOKUP($A313,'V2.5.2 Measures'!$C:$W,9,FALSE)&lt;&gt;"TBD"),VLOOKUP($A313,'V2.5.2 Measures'!$C:$W,9,FALSE),"N/A")</f>
        <v>#REF!</v>
      </c>
      <c r="G313" s="7" t="e">
        <f>IF((VLOOKUP($A313,'V2.5.2 Measures'!$C:$W,10,FALSE)&lt;&gt;"")*AND(VLOOKUP($A313,'V2.5.2 Measures'!$C:$W,10,FALSE)&lt;&gt;"TBD"),VLOOKUP($A313,'V2.5.2 Measures'!$C:$W,10,FALSE),"N/A")</f>
        <v>#REF!</v>
      </c>
      <c r="H313" s="7" t="e">
        <f>IF(VLOOKUP($A313,'V2.5.2 Measures'!$C:$W,14,FALSE)&lt;&gt; "", VLOOKUP($A313,'V2.5.2 Measures'!$C:$W,14,FALSE),"N/A")</f>
        <v>#REF!</v>
      </c>
      <c r="I313" s="7" t="e">
        <f>IF(VLOOKUP($A313,'V2.5.2 Measures'!$C:$W,15,FALSE)&lt;&gt; "", VLOOKUP($A313,'V2.5.2 Measures'!$C:$W,15,FALSE),"N/A")</f>
        <v>#REF!</v>
      </c>
      <c r="J313" s="7" t="e">
        <f>IF(VLOOKUP($A313,'V2.5.2 Measures'!$C:$W,16,FALSE)&lt;&gt; "", VLOOKUP($A313,'V2.5.2 Measures'!$C:$W,16,FALSE),"N/A")</f>
        <v>#REF!</v>
      </c>
      <c r="K313" s="7" t="e">
        <f>IF(VLOOKUP($A313,'V2.5.2 Measures'!$C:$W,17,FALSE)&lt;&gt; "", VLOOKUP($A313,'V2.5.2 Measures'!$C:$W,17,FALSE),"N/A")</f>
        <v>#REF!</v>
      </c>
      <c r="L313" s="7" t="e">
        <f>IF(VLOOKUP($A313,'V2.5.2 Measures'!$C:$W,18,FALSE)&lt;&gt; "", VLOOKUP($A313,'V2.5.2 Measures'!$C:$W,18,FALSE),"N/A")</f>
        <v>#REF!</v>
      </c>
      <c r="M313" s="7" t="e">
        <f>IF(VLOOKUP($A313,'V2.5.2 Measures'!$C:$W,19,FALSE)&lt;&gt; "", VLOOKUP($A313,'V2.5.2 Measures'!$C:$W,19,FALSE),"N/A")</f>
        <v>#REF!</v>
      </c>
      <c r="N313" s="7" t="e">
        <f>IF(VLOOKUP($A313,'V2.5.2 Measures'!$C:$W,20,FALSE)&lt;&gt; "", VLOOKUP($A313,'V2.5.2 Measures'!$C:$W,20,FALSE),"N/A")</f>
        <v>#REF!</v>
      </c>
      <c r="O313" s="7" t="e">
        <f>IF(VLOOKUP($A313,'V2.5.2 Measures'!$C:$W,21,FALSE)&lt;&gt; "", VLOOKUP($A313,'V2.5.2 Measures'!$C:$W,21,FALSE),"N/A")</f>
        <v>#REF!</v>
      </c>
      <c r="P313" s="7" t="e">
        <f>IF(VLOOKUP($A313,'V2.5.2 Measures'!$C:$W,22,FALSE)&lt;&gt; "", VLOOKUP($A313,'V2.5.2 Measures'!$C:$W,22,FALSE),"N/A")</f>
        <v>#REF!</v>
      </c>
      <c r="Q313" s="7" t="e">
        <f>IF(VLOOKUP($A313,'V2.5.2 Measures'!$C:$W,23,FALSE)&lt;&gt; "", VLOOKUP($A313,'V2.5.2 Measures'!$C:$W,23,FALSE),"N/A")</f>
        <v>#REF!</v>
      </c>
      <c r="R313" s="7" t="e">
        <f>IF(VLOOKUP($A313,'V2.5.2 Measures'!$C:$W,24,FALSE)&lt;&gt; "", VLOOKUP($A313,'V2.5.2 Measures'!$C:$W,24,FALSE),"N/A")</f>
        <v>#REF!</v>
      </c>
      <c r="S313" s="7" t="e">
        <f>IF(VLOOKUP($A313,'V2.5.2 Measures'!$C:$W,25,FALSE)&lt;&gt; "", VLOOKUP($A313,'V2.5.2 Measures'!$C:$W,25,FALSE),"N/A")</f>
        <v>#REF!</v>
      </c>
      <c r="T313" s="7" t="e">
        <f>IF(VLOOKUP($A313,'V2.5.2 Measures'!$C:$W,2,FALSE)&lt;&gt; "", VLOOKUP($A313,'V2.5.2 Measures'!$C:$W,2,FALSE),"N/A")</f>
        <v>#REF!</v>
      </c>
      <c r="U313" s="7" t="e">
        <f>IF(VLOOKUP($A313,'V2.5.2 Measures'!$C:$W,3,FALSE)&lt;&gt; "", VLOOKUP($A313,'V2.5.2 Measures'!$C:$W,3,FALSE),"N/A")</f>
        <v>#REF!</v>
      </c>
      <c r="V313" s="7" t="e">
        <f>IF(VLOOKUP($A313,'V2.5.2 Measures'!$C:$W,26,FALSE)&lt;&gt; "", VLOOKUP($A313,'V2.5.2 Measures'!$C:$W,26,FALSE),"N/A")</f>
        <v>#REF!</v>
      </c>
      <c r="W313" s="7" t="e">
        <f>IF(VLOOKUP($A313,'V2.5.2 Measures'!$C:$W,44,FALSE)&lt;&gt; "", VLOOKUP($A313,'V2.5.2 Measures'!$C:$W,44,FALSE),"N/A")</f>
        <v>#REF!</v>
      </c>
    </row>
    <row r="314" spans="1:23" x14ac:dyDescent="0.35">
      <c r="A314" s="7" t="e">
        <f>'V2.5.2 Measures'!#REF!</f>
        <v>#REF!</v>
      </c>
      <c r="B314" s="7" t="e">
        <f>VLOOKUP($A314,'V2.5.2 Measures'!$C:$W,6,FALSE)</f>
        <v>#REF!</v>
      </c>
      <c r="C314" s="7" t="e">
        <f>VLOOKUP($A314,'V2.5.2 Measures'!$C:$W,8,FALSE)</f>
        <v>#REF!</v>
      </c>
      <c r="D314" s="7" t="e">
        <f>IF(VLOOKUP($A314,'V2.5.2 Measures'!$C:$W,4,FALSE)="","",VLOOKUP($A314,'V2.5.2 Measures'!$C:$W,4,FALSE))</f>
        <v>#REF!</v>
      </c>
      <c r="E314" s="7" t="e">
        <f>IF((VLOOKUP($A314,'V2.5.2 Measures'!$C:$W,8,FALSE)&lt;&gt;"")*AND(VLOOKUP($A314,'V2.5.2 Measures'!$C:$W,8,FALSE)&lt;&gt;"TBD"),VLOOKUP($A314,'V2.5.2 Measures'!$C:$W,8,FALSE),"N/A")</f>
        <v>#REF!</v>
      </c>
      <c r="F314" s="7" t="e">
        <f>IF((VLOOKUP($A314,'V2.5.2 Measures'!$C:$W,9,FALSE)&lt;&gt;"")*AND(VLOOKUP($A314,'V2.5.2 Measures'!$C:$W,9,FALSE)&lt;&gt;"TBD"),VLOOKUP($A314,'V2.5.2 Measures'!$C:$W,9,FALSE),"N/A")</f>
        <v>#REF!</v>
      </c>
      <c r="G314" s="7" t="e">
        <f>IF((VLOOKUP($A314,'V2.5.2 Measures'!$C:$W,10,FALSE)&lt;&gt;"")*AND(VLOOKUP($A314,'V2.5.2 Measures'!$C:$W,10,FALSE)&lt;&gt;"TBD"),VLOOKUP($A314,'V2.5.2 Measures'!$C:$W,10,FALSE),"N/A")</f>
        <v>#REF!</v>
      </c>
      <c r="H314" s="7" t="e">
        <f>IF(VLOOKUP($A314,'V2.5.2 Measures'!$C:$W,14,FALSE)&lt;&gt; "", VLOOKUP($A314,'V2.5.2 Measures'!$C:$W,14,FALSE),"N/A")</f>
        <v>#REF!</v>
      </c>
      <c r="I314" s="7" t="e">
        <f>IF(VLOOKUP($A314,'V2.5.2 Measures'!$C:$W,15,FALSE)&lt;&gt; "", VLOOKUP($A314,'V2.5.2 Measures'!$C:$W,15,FALSE),"N/A")</f>
        <v>#REF!</v>
      </c>
      <c r="J314" s="7" t="e">
        <f>IF(VLOOKUP($A314,'V2.5.2 Measures'!$C:$W,16,FALSE)&lt;&gt; "", VLOOKUP($A314,'V2.5.2 Measures'!$C:$W,16,FALSE),"N/A")</f>
        <v>#REF!</v>
      </c>
      <c r="K314" s="7" t="e">
        <f>IF(VLOOKUP($A314,'V2.5.2 Measures'!$C:$W,17,FALSE)&lt;&gt; "", VLOOKUP($A314,'V2.5.2 Measures'!$C:$W,17,FALSE),"N/A")</f>
        <v>#REF!</v>
      </c>
      <c r="L314" s="7" t="e">
        <f>IF(VLOOKUP($A314,'V2.5.2 Measures'!$C:$W,18,FALSE)&lt;&gt; "", VLOOKUP($A314,'V2.5.2 Measures'!$C:$W,18,FALSE),"N/A")</f>
        <v>#REF!</v>
      </c>
      <c r="M314" s="7" t="e">
        <f>IF(VLOOKUP($A314,'V2.5.2 Measures'!$C:$W,19,FALSE)&lt;&gt; "", VLOOKUP($A314,'V2.5.2 Measures'!$C:$W,19,FALSE),"N/A")</f>
        <v>#REF!</v>
      </c>
      <c r="N314" s="7" t="e">
        <f>IF(VLOOKUP($A314,'V2.5.2 Measures'!$C:$W,20,FALSE)&lt;&gt; "", VLOOKUP($A314,'V2.5.2 Measures'!$C:$W,20,FALSE),"N/A")</f>
        <v>#REF!</v>
      </c>
      <c r="O314" s="7" t="e">
        <f>IF(VLOOKUP($A314,'V2.5.2 Measures'!$C:$W,21,FALSE)&lt;&gt; "", VLOOKUP($A314,'V2.5.2 Measures'!$C:$W,21,FALSE),"N/A")</f>
        <v>#REF!</v>
      </c>
      <c r="P314" s="7" t="e">
        <f>IF(VLOOKUP($A314,'V2.5.2 Measures'!$C:$W,22,FALSE)&lt;&gt; "", VLOOKUP($A314,'V2.5.2 Measures'!$C:$W,22,FALSE),"N/A")</f>
        <v>#REF!</v>
      </c>
      <c r="Q314" s="7" t="e">
        <f>IF(VLOOKUP($A314,'V2.5.2 Measures'!$C:$W,23,FALSE)&lt;&gt; "", VLOOKUP($A314,'V2.5.2 Measures'!$C:$W,23,FALSE),"N/A")</f>
        <v>#REF!</v>
      </c>
      <c r="R314" s="7" t="e">
        <f>IF(VLOOKUP($A314,'V2.5.2 Measures'!$C:$W,24,FALSE)&lt;&gt; "", VLOOKUP($A314,'V2.5.2 Measures'!$C:$W,24,FALSE),"N/A")</f>
        <v>#REF!</v>
      </c>
      <c r="S314" s="7" t="e">
        <f>IF(VLOOKUP($A314,'V2.5.2 Measures'!$C:$W,25,FALSE)&lt;&gt; "", VLOOKUP($A314,'V2.5.2 Measures'!$C:$W,25,FALSE),"N/A")</f>
        <v>#REF!</v>
      </c>
      <c r="T314" s="7" t="e">
        <f>IF(VLOOKUP($A314,'V2.5.2 Measures'!$C:$W,2,FALSE)&lt;&gt; "", VLOOKUP($A314,'V2.5.2 Measures'!$C:$W,2,FALSE),"N/A")</f>
        <v>#REF!</v>
      </c>
      <c r="U314" s="7" t="e">
        <f>IF(VLOOKUP($A314,'V2.5.2 Measures'!$C:$W,3,FALSE)&lt;&gt; "", VLOOKUP($A314,'V2.5.2 Measures'!$C:$W,3,FALSE),"N/A")</f>
        <v>#REF!</v>
      </c>
      <c r="V314" s="7" t="e">
        <f>IF(VLOOKUP($A314,'V2.5.2 Measures'!$C:$W,26,FALSE)&lt;&gt; "", VLOOKUP($A314,'V2.5.2 Measures'!$C:$W,26,FALSE),"N/A")</f>
        <v>#REF!</v>
      </c>
      <c r="W314" s="7" t="e">
        <f>IF(VLOOKUP($A314,'V2.5.2 Measures'!$C:$W,44,FALSE)&lt;&gt; "", VLOOKUP($A314,'V2.5.2 Measures'!$C:$W,44,FALSE),"N/A")</f>
        <v>#REF!</v>
      </c>
    </row>
    <row r="315" spans="1:23" x14ac:dyDescent="0.35">
      <c r="A315" s="7" t="e">
        <f>'V2.5.2 Measures'!#REF!</f>
        <v>#REF!</v>
      </c>
      <c r="B315" s="7" t="e">
        <f>VLOOKUP($A315,'V2.5.2 Measures'!$C:$W,6,FALSE)</f>
        <v>#REF!</v>
      </c>
      <c r="C315" s="7" t="e">
        <f>VLOOKUP($A315,'V2.5.2 Measures'!$C:$W,8,FALSE)</f>
        <v>#REF!</v>
      </c>
      <c r="D315" s="7" t="e">
        <f>IF(VLOOKUP($A315,'V2.5.2 Measures'!$C:$W,4,FALSE)="","",VLOOKUP($A315,'V2.5.2 Measures'!$C:$W,4,FALSE))</f>
        <v>#REF!</v>
      </c>
      <c r="E315" s="7" t="e">
        <f>IF((VLOOKUP($A315,'V2.5.2 Measures'!$C:$W,8,FALSE)&lt;&gt;"")*AND(VLOOKUP($A315,'V2.5.2 Measures'!$C:$W,8,FALSE)&lt;&gt;"TBD"),VLOOKUP($A315,'V2.5.2 Measures'!$C:$W,8,FALSE),"N/A")</f>
        <v>#REF!</v>
      </c>
      <c r="F315" s="7" t="e">
        <f>IF((VLOOKUP($A315,'V2.5.2 Measures'!$C:$W,9,FALSE)&lt;&gt;"")*AND(VLOOKUP($A315,'V2.5.2 Measures'!$C:$W,9,FALSE)&lt;&gt;"TBD"),VLOOKUP($A315,'V2.5.2 Measures'!$C:$W,9,FALSE),"N/A")</f>
        <v>#REF!</v>
      </c>
      <c r="G315" s="7" t="e">
        <f>IF((VLOOKUP($A315,'V2.5.2 Measures'!$C:$W,10,FALSE)&lt;&gt;"")*AND(VLOOKUP($A315,'V2.5.2 Measures'!$C:$W,10,FALSE)&lt;&gt;"TBD"),VLOOKUP($A315,'V2.5.2 Measures'!$C:$W,10,FALSE),"N/A")</f>
        <v>#REF!</v>
      </c>
      <c r="H315" s="7" t="e">
        <f>IF(VLOOKUP($A315,'V2.5.2 Measures'!$C:$W,14,FALSE)&lt;&gt; "", VLOOKUP($A315,'V2.5.2 Measures'!$C:$W,14,FALSE),"N/A")</f>
        <v>#REF!</v>
      </c>
      <c r="I315" s="7" t="e">
        <f>IF(VLOOKUP($A315,'V2.5.2 Measures'!$C:$W,15,FALSE)&lt;&gt; "", VLOOKUP($A315,'V2.5.2 Measures'!$C:$W,15,FALSE),"N/A")</f>
        <v>#REF!</v>
      </c>
      <c r="J315" s="7" t="e">
        <f>IF(VLOOKUP($A315,'V2.5.2 Measures'!$C:$W,16,FALSE)&lt;&gt; "", VLOOKUP($A315,'V2.5.2 Measures'!$C:$W,16,FALSE),"N/A")</f>
        <v>#REF!</v>
      </c>
      <c r="K315" s="7" t="e">
        <f>IF(VLOOKUP($A315,'V2.5.2 Measures'!$C:$W,17,FALSE)&lt;&gt; "", VLOOKUP($A315,'V2.5.2 Measures'!$C:$W,17,FALSE),"N/A")</f>
        <v>#REF!</v>
      </c>
      <c r="L315" s="7" t="e">
        <f>IF(VLOOKUP($A315,'V2.5.2 Measures'!$C:$W,18,FALSE)&lt;&gt; "", VLOOKUP($A315,'V2.5.2 Measures'!$C:$W,18,FALSE),"N/A")</f>
        <v>#REF!</v>
      </c>
      <c r="M315" s="7" t="e">
        <f>IF(VLOOKUP($A315,'V2.5.2 Measures'!$C:$W,19,FALSE)&lt;&gt; "", VLOOKUP($A315,'V2.5.2 Measures'!$C:$W,19,FALSE),"N/A")</f>
        <v>#REF!</v>
      </c>
      <c r="N315" s="7" t="e">
        <f>IF(VLOOKUP($A315,'V2.5.2 Measures'!$C:$W,20,FALSE)&lt;&gt; "", VLOOKUP($A315,'V2.5.2 Measures'!$C:$W,20,FALSE),"N/A")</f>
        <v>#REF!</v>
      </c>
      <c r="O315" s="7" t="e">
        <f>IF(VLOOKUP($A315,'V2.5.2 Measures'!$C:$W,21,FALSE)&lt;&gt; "", VLOOKUP($A315,'V2.5.2 Measures'!$C:$W,21,FALSE),"N/A")</f>
        <v>#REF!</v>
      </c>
      <c r="P315" s="7" t="e">
        <f>IF(VLOOKUP($A315,'V2.5.2 Measures'!$C:$W,22,FALSE)&lt;&gt; "", VLOOKUP($A315,'V2.5.2 Measures'!$C:$W,22,FALSE),"N/A")</f>
        <v>#REF!</v>
      </c>
      <c r="Q315" s="7" t="e">
        <f>IF(VLOOKUP($A315,'V2.5.2 Measures'!$C:$W,23,FALSE)&lt;&gt; "", VLOOKUP($A315,'V2.5.2 Measures'!$C:$W,23,FALSE),"N/A")</f>
        <v>#REF!</v>
      </c>
      <c r="R315" s="7" t="e">
        <f>IF(VLOOKUP($A315,'V2.5.2 Measures'!$C:$W,24,FALSE)&lt;&gt; "", VLOOKUP($A315,'V2.5.2 Measures'!$C:$W,24,FALSE),"N/A")</f>
        <v>#REF!</v>
      </c>
      <c r="S315" s="7" t="e">
        <f>IF(VLOOKUP($A315,'V2.5.2 Measures'!$C:$W,25,FALSE)&lt;&gt; "", VLOOKUP($A315,'V2.5.2 Measures'!$C:$W,25,FALSE),"N/A")</f>
        <v>#REF!</v>
      </c>
      <c r="T315" s="7" t="e">
        <f>IF(VLOOKUP($A315,'V2.5.2 Measures'!$C:$W,2,FALSE)&lt;&gt; "", VLOOKUP($A315,'V2.5.2 Measures'!$C:$W,2,FALSE),"N/A")</f>
        <v>#REF!</v>
      </c>
      <c r="U315" s="7" t="e">
        <f>IF(VLOOKUP($A315,'V2.5.2 Measures'!$C:$W,3,FALSE)&lt;&gt; "", VLOOKUP($A315,'V2.5.2 Measures'!$C:$W,3,FALSE),"N/A")</f>
        <v>#REF!</v>
      </c>
      <c r="V315" s="7" t="e">
        <f>IF(VLOOKUP($A315,'V2.5.2 Measures'!$C:$W,26,FALSE)&lt;&gt; "", VLOOKUP($A315,'V2.5.2 Measures'!$C:$W,26,FALSE),"N/A")</f>
        <v>#REF!</v>
      </c>
      <c r="W315" s="7" t="e">
        <f>IF(VLOOKUP($A315,'V2.5.2 Measures'!$C:$W,44,FALSE)&lt;&gt; "", VLOOKUP($A315,'V2.5.2 Measures'!$C:$W,44,FALSE),"N/A")</f>
        <v>#REF!</v>
      </c>
    </row>
    <row r="316" spans="1:23" x14ac:dyDescent="0.35">
      <c r="A316" s="7" t="e">
        <f>'V2.5.2 Measures'!#REF!</f>
        <v>#REF!</v>
      </c>
      <c r="B316" s="7" t="e">
        <f>VLOOKUP($A316,'V2.5.2 Measures'!$C:$W,6,FALSE)</f>
        <v>#REF!</v>
      </c>
      <c r="C316" s="7" t="e">
        <f>VLOOKUP($A316,'V2.5.2 Measures'!$C:$W,8,FALSE)</f>
        <v>#REF!</v>
      </c>
      <c r="D316" s="7" t="e">
        <f>IF(VLOOKUP($A316,'V2.5.2 Measures'!$C:$W,4,FALSE)="","",VLOOKUP($A316,'V2.5.2 Measures'!$C:$W,4,FALSE))</f>
        <v>#REF!</v>
      </c>
      <c r="E316" s="7" t="e">
        <f>IF((VLOOKUP($A316,'V2.5.2 Measures'!$C:$W,8,FALSE)&lt;&gt;"")*AND(VLOOKUP($A316,'V2.5.2 Measures'!$C:$W,8,FALSE)&lt;&gt;"TBD"),VLOOKUP($A316,'V2.5.2 Measures'!$C:$W,8,FALSE),"N/A")</f>
        <v>#REF!</v>
      </c>
      <c r="F316" s="7" t="e">
        <f>IF((VLOOKUP($A316,'V2.5.2 Measures'!$C:$W,9,FALSE)&lt;&gt;"")*AND(VLOOKUP($A316,'V2.5.2 Measures'!$C:$W,9,FALSE)&lt;&gt;"TBD"),VLOOKUP($A316,'V2.5.2 Measures'!$C:$W,9,FALSE),"N/A")</f>
        <v>#REF!</v>
      </c>
      <c r="G316" s="7" t="e">
        <f>IF((VLOOKUP($A316,'V2.5.2 Measures'!$C:$W,10,FALSE)&lt;&gt;"")*AND(VLOOKUP($A316,'V2.5.2 Measures'!$C:$W,10,FALSE)&lt;&gt;"TBD"),VLOOKUP($A316,'V2.5.2 Measures'!$C:$W,10,FALSE),"N/A")</f>
        <v>#REF!</v>
      </c>
      <c r="H316" s="7" t="e">
        <f>IF(VLOOKUP($A316,'V2.5.2 Measures'!$C:$W,14,FALSE)&lt;&gt; "", VLOOKUP($A316,'V2.5.2 Measures'!$C:$W,14,FALSE),"N/A")</f>
        <v>#REF!</v>
      </c>
      <c r="I316" s="7" t="e">
        <f>IF(VLOOKUP($A316,'V2.5.2 Measures'!$C:$W,15,FALSE)&lt;&gt; "", VLOOKUP($A316,'V2.5.2 Measures'!$C:$W,15,FALSE),"N/A")</f>
        <v>#REF!</v>
      </c>
      <c r="J316" s="7" t="e">
        <f>IF(VLOOKUP($A316,'V2.5.2 Measures'!$C:$W,16,FALSE)&lt;&gt; "", VLOOKUP($A316,'V2.5.2 Measures'!$C:$W,16,FALSE),"N/A")</f>
        <v>#REF!</v>
      </c>
      <c r="K316" s="7" t="e">
        <f>IF(VLOOKUP($A316,'V2.5.2 Measures'!$C:$W,17,FALSE)&lt;&gt; "", VLOOKUP($A316,'V2.5.2 Measures'!$C:$W,17,FALSE),"N/A")</f>
        <v>#REF!</v>
      </c>
      <c r="L316" s="7" t="e">
        <f>IF(VLOOKUP($A316,'V2.5.2 Measures'!$C:$W,18,FALSE)&lt;&gt; "", VLOOKUP($A316,'V2.5.2 Measures'!$C:$W,18,FALSE),"N/A")</f>
        <v>#REF!</v>
      </c>
      <c r="M316" s="7" t="e">
        <f>IF(VLOOKUP($A316,'V2.5.2 Measures'!$C:$W,19,FALSE)&lt;&gt; "", VLOOKUP($A316,'V2.5.2 Measures'!$C:$W,19,FALSE),"N/A")</f>
        <v>#REF!</v>
      </c>
      <c r="N316" s="7" t="e">
        <f>IF(VLOOKUP($A316,'V2.5.2 Measures'!$C:$W,20,FALSE)&lt;&gt; "", VLOOKUP($A316,'V2.5.2 Measures'!$C:$W,20,FALSE),"N/A")</f>
        <v>#REF!</v>
      </c>
      <c r="O316" s="7" t="e">
        <f>IF(VLOOKUP($A316,'V2.5.2 Measures'!$C:$W,21,FALSE)&lt;&gt; "", VLOOKUP($A316,'V2.5.2 Measures'!$C:$W,21,FALSE),"N/A")</f>
        <v>#REF!</v>
      </c>
      <c r="P316" s="7" t="e">
        <f>IF(VLOOKUP($A316,'V2.5.2 Measures'!$C:$W,22,FALSE)&lt;&gt; "", VLOOKUP($A316,'V2.5.2 Measures'!$C:$W,22,FALSE),"N/A")</f>
        <v>#REF!</v>
      </c>
      <c r="Q316" s="7" t="e">
        <f>IF(VLOOKUP($A316,'V2.5.2 Measures'!$C:$W,23,FALSE)&lt;&gt; "", VLOOKUP($A316,'V2.5.2 Measures'!$C:$W,23,FALSE),"N/A")</f>
        <v>#REF!</v>
      </c>
      <c r="R316" s="7" t="e">
        <f>IF(VLOOKUP($A316,'V2.5.2 Measures'!$C:$W,24,FALSE)&lt;&gt; "", VLOOKUP($A316,'V2.5.2 Measures'!$C:$W,24,FALSE),"N/A")</f>
        <v>#REF!</v>
      </c>
      <c r="S316" s="7" t="e">
        <f>IF(VLOOKUP($A316,'V2.5.2 Measures'!$C:$W,25,FALSE)&lt;&gt; "", VLOOKUP($A316,'V2.5.2 Measures'!$C:$W,25,FALSE),"N/A")</f>
        <v>#REF!</v>
      </c>
      <c r="T316" s="7" t="e">
        <f>IF(VLOOKUP($A316,'V2.5.2 Measures'!$C:$W,2,FALSE)&lt;&gt; "", VLOOKUP($A316,'V2.5.2 Measures'!$C:$W,2,FALSE),"N/A")</f>
        <v>#REF!</v>
      </c>
      <c r="U316" s="7" t="e">
        <f>IF(VLOOKUP($A316,'V2.5.2 Measures'!$C:$W,3,FALSE)&lt;&gt; "", VLOOKUP($A316,'V2.5.2 Measures'!$C:$W,3,FALSE),"N/A")</f>
        <v>#REF!</v>
      </c>
      <c r="V316" s="7" t="e">
        <f>IF(VLOOKUP($A316,'V2.5.2 Measures'!$C:$W,26,FALSE)&lt;&gt; "", VLOOKUP($A316,'V2.5.2 Measures'!$C:$W,26,FALSE),"N/A")</f>
        <v>#REF!</v>
      </c>
      <c r="W316" s="7" t="e">
        <f>IF(VLOOKUP($A316,'V2.5.2 Measures'!$C:$W,44,FALSE)&lt;&gt; "", VLOOKUP($A316,'V2.5.2 Measures'!$C:$W,44,FALSE),"N/A")</f>
        <v>#REF!</v>
      </c>
    </row>
    <row r="317" spans="1:23" x14ac:dyDescent="0.35">
      <c r="A317" s="7" t="e">
        <f>'V2.5.2 Measures'!#REF!</f>
        <v>#REF!</v>
      </c>
      <c r="B317" s="7" t="e">
        <f>VLOOKUP($A317,'V2.5.2 Measures'!$C:$W,6,FALSE)</f>
        <v>#REF!</v>
      </c>
      <c r="C317" s="7" t="e">
        <f>VLOOKUP($A317,'V2.5.2 Measures'!$C:$W,8,FALSE)</f>
        <v>#REF!</v>
      </c>
      <c r="D317" s="7" t="e">
        <f>IF(VLOOKUP($A317,'V2.5.2 Measures'!$C:$W,4,FALSE)="","",VLOOKUP($A317,'V2.5.2 Measures'!$C:$W,4,FALSE))</f>
        <v>#REF!</v>
      </c>
      <c r="E317" s="7" t="e">
        <f>IF((VLOOKUP($A317,'V2.5.2 Measures'!$C:$W,8,FALSE)&lt;&gt;"")*AND(VLOOKUP($A317,'V2.5.2 Measures'!$C:$W,8,FALSE)&lt;&gt;"TBD"),VLOOKUP($A317,'V2.5.2 Measures'!$C:$W,8,FALSE),"N/A")</f>
        <v>#REF!</v>
      </c>
      <c r="F317" s="7" t="e">
        <f>IF((VLOOKUP($A317,'V2.5.2 Measures'!$C:$W,9,FALSE)&lt;&gt;"")*AND(VLOOKUP($A317,'V2.5.2 Measures'!$C:$W,9,FALSE)&lt;&gt;"TBD"),VLOOKUP($A317,'V2.5.2 Measures'!$C:$W,9,FALSE),"N/A")</f>
        <v>#REF!</v>
      </c>
      <c r="G317" s="7" t="e">
        <f>IF((VLOOKUP($A317,'V2.5.2 Measures'!$C:$W,10,FALSE)&lt;&gt;"")*AND(VLOOKUP($A317,'V2.5.2 Measures'!$C:$W,10,FALSE)&lt;&gt;"TBD"),VLOOKUP($A317,'V2.5.2 Measures'!$C:$W,10,FALSE),"N/A")</f>
        <v>#REF!</v>
      </c>
      <c r="H317" s="7" t="e">
        <f>IF(VLOOKUP($A317,'V2.5.2 Measures'!$C:$W,14,FALSE)&lt;&gt; "", VLOOKUP($A317,'V2.5.2 Measures'!$C:$W,14,FALSE),"N/A")</f>
        <v>#REF!</v>
      </c>
      <c r="I317" s="7" t="e">
        <f>IF(VLOOKUP($A317,'V2.5.2 Measures'!$C:$W,15,FALSE)&lt;&gt; "", VLOOKUP($A317,'V2.5.2 Measures'!$C:$W,15,FALSE),"N/A")</f>
        <v>#REF!</v>
      </c>
      <c r="J317" s="7" t="e">
        <f>IF(VLOOKUP($A317,'V2.5.2 Measures'!$C:$W,16,FALSE)&lt;&gt; "", VLOOKUP($A317,'V2.5.2 Measures'!$C:$W,16,FALSE),"N/A")</f>
        <v>#REF!</v>
      </c>
      <c r="K317" s="7" t="e">
        <f>IF(VLOOKUP($A317,'V2.5.2 Measures'!$C:$W,17,FALSE)&lt;&gt; "", VLOOKUP($A317,'V2.5.2 Measures'!$C:$W,17,FALSE),"N/A")</f>
        <v>#REF!</v>
      </c>
      <c r="L317" s="7" t="e">
        <f>IF(VLOOKUP($A317,'V2.5.2 Measures'!$C:$W,18,FALSE)&lt;&gt; "", VLOOKUP($A317,'V2.5.2 Measures'!$C:$W,18,FALSE),"N/A")</f>
        <v>#REF!</v>
      </c>
      <c r="M317" s="7" t="e">
        <f>IF(VLOOKUP($A317,'V2.5.2 Measures'!$C:$W,19,FALSE)&lt;&gt; "", VLOOKUP($A317,'V2.5.2 Measures'!$C:$W,19,FALSE),"N/A")</f>
        <v>#REF!</v>
      </c>
      <c r="N317" s="7" t="e">
        <f>IF(VLOOKUP($A317,'V2.5.2 Measures'!$C:$W,20,FALSE)&lt;&gt; "", VLOOKUP($A317,'V2.5.2 Measures'!$C:$W,20,FALSE),"N/A")</f>
        <v>#REF!</v>
      </c>
      <c r="O317" s="7" t="e">
        <f>IF(VLOOKUP($A317,'V2.5.2 Measures'!$C:$W,21,FALSE)&lt;&gt; "", VLOOKUP($A317,'V2.5.2 Measures'!$C:$W,21,FALSE),"N/A")</f>
        <v>#REF!</v>
      </c>
      <c r="P317" s="7" t="e">
        <f>IF(VLOOKUP($A317,'V2.5.2 Measures'!$C:$W,22,FALSE)&lt;&gt; "", VLOOKUP($A317,'V2.5.2 Measures'!$C:$W,22,FALSE),"N/A")</f>
        <v>#REF!</v>
      </c>
      <c r="Q317" s="7" t="e">
        <f>IF(VLOOKUP($A317,'V2.5.2 Measures'!$C:$W,23,FALSE)&lt;&gt; "", VLOOKUP($A317,'V2.5.2 Measures'!$C:$W,23,FALSE),"N/A")</f>
        <v>#REF!</v>
      </c>
      <c r="R317" s="7" t="e">
        <f>IF(VLOOKUP($A317,'V2.5.2 Measures'!$C:$W,24,FALSE)&lt;&gt; "", VLOOKUP($A317,'V2.5.2 Measures'!$C:$W,24,FALSE),"N/A")</f>
        <v>#REF!</v>
      </c>
      <c r="S317" s="7" t="e">
        <f>IF(VLOOKUP($A317,'V2.5.2 Measures'!$C:$W,25,FALSE)&lt;&gt; "", VLOOKUP($A317,'V2.5.2 Measures'!$C:$W,25,FALSE),"N/A")</f>
        <v>#REF!</v>
      </c>
      <c r="T317" s="7" t="e">
        <f>IF(VLOOKUP($A317,'V2.5.2 Measures'!$C:$W,2,FALSE)&lt;&gt; "", VLOOKUP($A317,'V2.5.2 Measures'!$C:$W,2,FALSE),"N/A")</f>
        <v>#REF!</v>
      </c>
      <c r="U317" s="7" t="e">
        <f>IF(VLOOKUP($A317,'V2.5.2 Measures'!$C:$W,3,FALSE)&lt;&gt; "", VLOOKUP($A317,'V2.5.2 Measures'!$C:$W,3,FALSE),"N/A")</f>
        <v>#REF!</v>
      </c>
      <c r="V317" s="7" t="e">
        <f>IF(VLOOKUP($A317,'V2.5.2 Measures'!$C:$W,26,FALSE)&lt;&gt; "", VLOOKUP($A317,'V2.5.2 Measures'!$C:$W,26,FALSE),"N/A")</f>
        <v>#REF!</v>
      </c>
      <c r="W317" s="7" t="e">
        <f>IF(VLOOKUP($A317,'V2.5.2 Measures'!$C:$W,44,FALSE)&lt;&gt; "", VLOOKUP($A317,'V2.5.2 Measures'!$C:$W,44,FALSE),"N/A")</f>
        <v>#REF!</v>
      </c>
    </row>
    <row r="318" spans="1:23" x14ac:dyDescent="0.35">
      <c r="A318" s="7" t="e">
        <f>'V2.5.2 Measures'!#REF!</f>
        <v>#REF!</v>
      </c>
      <c r="B318" s="7" t="e">
        <f>VLOOKUP($A318,'V2.5.2 Measures'!$C:$W,6,FALSE)</f>
        <v>#REF!</v>
      </c>
      <c r="C318" s="7" t="e">
        <f>VLOOKUP($A318,'V2.5.2 Measures'!$C:$W,8,FALSE)</f>
        <v>#REF!</v>
      </c>
      <c r="D318" s="7" t="e">
        <f>IF(VLOOKUP($A318,'V2.5.2 Measures'!$C:$W,4,FALSE)="","",VLOOKUP($A318,'V2.5.2 Measures'!$C:$W,4,FALSE))</f>
        <v>#REF!</v>
      </c>
      <c r="E318" s="7" t="e">
        <f>IF((VLOOKUP($A318,'V2.5.2 Measures'!$C:$W,8,FALSE)&lt;&gt;"")*AND(VLOOKUP($A318,'V2.5.2 Measures'!$C:$W,8,FALSE)&lt;&gt;"TBD"),VLOOKUP($A318,'V2.5.2 Measures'!$C:$W,8,FALSE),"N/A")</f>
        <v>#REF!</v>
      </c>
      <c r="F318" s="7" t="e">
        <f>IF((VLOOKUP($A318,'V2.5.2 Measures'!$C:$W,9,FALSE)&lt;&gt;"")*AND(VLOOKUP($A318,'V2.5.2 Measures'!$C:$W,9,FALSE)&lt;&gt;"TBD"),VLOOKUP($A318,'V2.5.2 Measures'!$C:$W,9,FALSE),"N/A")</f>
        <v>#REF!</v>
      </c>
      <c r="G318" s="7" t="e">
        <f>IF((VLOOKUP($A318,'V2.5.2 Measures'!$C:$W,10,FALSE)&lt;&gt;"")*AND(VLOOKUP($A318,'V2.5.2 Measures'!$C:$W,10,FALSE)&lt;&gt;"TBD"),VLOOKUP($A318,'V2.5.2 Measures'!$C:$W,10,FALSE),"N/A")</f>
        <v>#REF!</v>
      </c>
      <c r="H318" s="7" t="e">
        <f>IF(VLOOKUP($A318,'V2.5.2 Measures'!$C:$W,14,FALSE)&lt;&gt; "", VLOOKUP($A318,'V2.5.2 Measures'!$C:$W,14,FALSE),"N/A")</f>
        <v>#REF!</v>
      </c>
      <c r="I318" s="7" t="e">
        <f>IF(VLOOKUP($A318,'V2.5.2 Measures'!$C:$W,15,FALSE)&lt;&gt; "", VLOOKUP($A318,'V2.5.2 Measures'!$C:$W,15,FALSE),"N/A")</f>
        <v>#REF!</v>
      </c>
      <c r="J318" s="7" t="e">
        <f>IF(VLOOKUP($A318,'V2.5.2 Measures'!$C:$W,16,FALSE)&lt;&gt; "", VLOOKUP($A318,'V2.5.2 Measures'!$C:$W,16,FALSE),"N/A")</f>
        <v>#REF!</v>
      </c>
      <c r="K318" s="7" t="e">
        <f>IF(VLOOKUP($A318,'V2.5.2 Measures'!$C:$W,17,FALSE)&lt;&gt; "", VLOOKUP($A318,'V2.5.2 Measures'!$C:$W,17,FALSE),"N/A")</f>
        <v>#REF!</v>
      </c>
      <c r="L318" s="7" t="e">
        <f>IF(VLOOKUP($A318,'V2.5.2 Measures'!$C:$W,18,FALSE)&lt;&gt; "", VLOOKUP($A318,'V2.5.2 Measures'!$C:$W,18,FALSE),"N/A")</f>
        <v>#REF!</v>
      </c>
      <c r="M318" s="7" t="e">
        <f>IF(VLOOKUP($A318,'V2.5.2 Measures'!$C:$W,19,FALSE)&lt;&gt; "", VLOOKUP($A318,'V2.5.2 Measures'!$C:$W,19,FALSE),"N/A")</f>
        <v>#REF!</v>
      </c>
      <c r="N318" s="7" t="e">
        <f>IF(VLOOKUP($A318,'V2.5.2 Measures'!$C:$W,20,FALSE)&lt;&gt; "", VLOOKUP($A318,'V2.5.2 Measures'!$C:$W,20,FALSE),"N/A")</f>
        <v>#REF!</v>
      </c>
      <c r="O318" s="7" t="e">
        <f>IF(VLOOKUP($A318,'V2.5.2 Measures'!$C:$W,21,FALSE)&lt;&gt; "", VLOOKUP($A318,'V2.5.2 Measures'!$C:$W,21,FALSE),"N/A")</f>
        <v>#REF!</v>
      </c>
      <c r="P318" s="7" t="e">
        <f>IF(VLOOKUP($A318,'V2.5.2 Measures'!$C:$W,22,FALSE)&lt;&gt; "", VLOOKUP($A318,'V2.5.2 Measures'!$C:$W,22,FALSE),"N/A")</f>
        <v>#REF!</v>
      </c>
      <c r="Q318" s="7" t="e">
        <f>IF(VLOOKUP($A318,'V2.5.2 Measures'!$C:$W,23,FALSE)&lt;&gt; "", VLOOKUP($A318,'V2.5.2 Measures'!$C:$W,23,FALSE),"N/A")</f>
        <v>#REF!</v>
      </c>
      <c r="R318" s="7" t="e">
        <f>IF(VLOOKUP($A318,'V2.5.2 Measures'!$C:$W,24,FALSE)&lt;&gt; "", VLOOKUP($A318,'V2.5.2 Measures'!$C:$W,24,FALSE),"N/A")</f>
        <v>#REF!</v>
      </c>
      <c r="S318" s="7" t="e">
        <f>IF(VLOOKUP($A318,'V2.5.2 Measures'!$C:$W,25,FALSE)&lt;&gt; "", VLOOKUP($A318,'V2.5.2 Measures'!$C:$W,25,FALSE),"N/A")</f>
        <v>#REF!</v>
      </c>
      <c r="T318" s="7" t="e">
        <f>IF(VLOOKUP($A318,'V2.5.2 Measures'!$C:$W,2,FALSE)&lt;&gt; "", VLOOKUP($A318,'V2.5.2 Measures'!$C:$W,2,FALSE),"N/A")</f>
        <v>#REF!</v>
      </c>
      <c r="U318" s="7" t="e">
        <f>IF(VLOOKUP($A318,'V2.5.2 Measures'!$C:$W,3,FALSE)&lt;&gt; "", VLOOKUP($A318,'V2.5.2 Measures'!$C:$W,3,FALSE),"N/A")</f>
        <v>#REF!</v>
      </c>
      <c r="V318" s="7" t="e">
        <f>IF(VLOOKUP($A318,'V2.5.2 Measures'!$C:$W,26,FALSE)&lt;&gt; "", VLOOKUP($A318,'V2.5.2 Measures'!$C:$W,26,FALSE),"N/A")</f>
        <v>#REF!</v>
      </c>
      <c r="W318" s="7" t="e">
        <f>IF(VLOOKUP($A318,'V2.5.2 Measures'!$C:$W,44,FALSE)&lt;&gt; "", VLOOKUP($A318,'V2.5.2 Measures'!$C:$W,44,FALSE),"N/A")</f>
        <v>#REF!</v>
      </c>
    </row>
    <row r="319" spans="1:23" x14ac:dyDescent="0.35">
      <c r="A319" s="7" t="e">
        <f>'V2.5.2 Measures'!#REF!</f>
        <v>#REF!</v>
      </c>
      <c r="B319" s="7" t="e">
        <f>VLOOKUP($A319,'V2.5.2 Measures'!$C:$W,6,FALSE)</f>
        <v>#REF!</v>
      </c>
      <c r="C319" s="7" t="e">
        <f>VLOOKUP($A319,'V2.5.2 Measures'!$C:$W,8,FALSE)</f>
        <v>#REF!</v>
      </c>
      <c r="D319" s="7" t="e">
        <f>IF(VLOOKUP($A319,'V2.5.2 Measures'!$C:$W,4,FALSE)="","",VLOOKUP($A319,'V2.5.2 Measures'!$C:$W,4,FALSE))</f>
        <v>#REF!</v>
      </c>
      <c r="E319" s="7" t="e">
        <f>IF((VLOOKUP($A319,'V2.5.2 Measures'!$C:$W,8,FALSE)&lt;&gt;"")*AND(VLOOKUP($A319,'V2.5.2 Measures'!$C:$W,8,FALSE)&lt;&gt;"TBD"),VLOOKUP($A319,'V2.5.2 Measures'!$C:$W,8,FALSE),"N/A")</f>
        <v>#REF!</v>
      </c>
      <c r="F319" s="7" t="e">
        <f>IF((VLOOKUP($A319,'V2.5.2 Measures'!$C:$W,9,FALSE)&lt;&gt;"")*AND(VLOOKUP($A319,'V2.5.2 Measures'!$C:$W,9,FALSE)&lt;&gt;"TBD"),VLOOKUP($A319,'V2.5.2 Measures'!$C:$W,9,FALSE),"N/A")</f>
        <v>#REF!</v>
      </c>
      <c r="G319" s="7" t="e">
        <f>IF((VLOOKUP($A319,'V2.5.2 Measures'!$C:$W,10,FALSE)&lt;&gt;"")*AND(VLOOKUP($A319,'V2.5.2 Measures'!$C:$W,10,FALSE)&lt;&gt;"TBD"),VLOOKUP($A319,'V2.5.2 Measures'!$C:$W,10,FALSE),"N/A")</f>
        <v>#REF!</v>
      </c>
      <c r="H319" s="7" t="e">
        <f>IF(VLOOKUP($A319,'V2.5.2 Measures'!$C:$W,14,FALSE)&lt;&gt; "", VLOOKUP($A319,'V2.5.2 Measures'!$C:$W,14,FALSE),"N/A")</f>
        <v>#REF!</v>
      </c>
      <c r="I319" s="7" t="e">
        <f>IF(VLOOKUP($A319,'V2.5.2 Measures'!$C:$W,15,FALSE)&lt;&gt; "", VLOOKUP($A319,'V2.5.2 Measures'!$C:$W,15,FALSE),"N/A")</f>
        <v>#REF!</v>
      </c>
      <c r="J319" s="7" t="e">
        <f>IF(VLOOKUP($A319,'V2.5.2 Measures'!$C:$W,16,FALSE)&lt;&gt; "", VLOOKUP($A319,'V2.5.2 Measures'!$C:$W,16,FALSE),"N/A")</f>
        <v>#REF!</v>
      </c>
      <c r="K319" s="7" t="e">
        <f>IF(VLOOKUP($A319,'V2.5.2 Measures'!$C:$W,17,FALSE)&lt;&gt; "", VLOOKUP($A319,'V2.5.2 Measures'!$C:$W,17,FALSE),"N/A")</f>
        <v>#REF!</v>
      </c>
      <c r="L319" s="7" t="e">
        <f>IF(VLOOKUP($A319,'V2.5.2 Measures'!$C:$W,18,FALSE)&lt;&gt; "", VLOOKUP($A319,'V2.5.2 Measures'!$C:$W,18,FALSE),"N/A")</f>
        <v>#REF!</v>
      </c>
      <c r="M319" s="7" t="e">
        <f>IF(VLOOKUP($A319,'V2.5.2 Measures'!$C:$W,19,FALSE)&lt;&gt; "", VLOOKUP($A319,'V2.5.2 Measures'!$C:$W,19,FALSE),"N/A")</f>
        <v>#REF!</v>
      </c>
      <c r="N319" s="7" t="e">
        <f>IF(VLOOKUP($A319,'V2.5.2 Measures'!$C:$W,20,FALSE)&lt;&gt; "", VLOOKUP($A319,'V2.5.2 Measures'!$C:$W,20,FALSE),"N/A")</f>
        <v>#REF!</v>
      </c>
      <c r="O319" s="7" t="e">
        <f>IF(VLOOKUP($A319,'V2.5.2 Measures'!$C:$W,21,FALSE)&lt;&gt; "", VLOOKUP($A319,'V2.5.2 Measures'!$C:$W,21,FALSE),"N/A")</f>
        <v>#REF!</v>
      </c>
      <c r="P319" s="7" t="e">
        <f>IF(VLOOKUP($A319,'V2.5.2 Measures'!$C:$W,22,FALSE)&lt;&gt; "", VLOOKUP($A319,'V2.5.2 Measures'!$C:$W,22,FALSE),"N/A")</f>
        <v>#REF!</v>
      </c>
      <c r="Q319" s="7" t="e">
        <f>IF(VLOOKUP($A319,'V2.5.2 Measures'!$C:$W,23,FALSE)&lt;&gt; "", VLOOKUP($A319,'V2.5.2 Measures'!$C:$W,23,FALSE),"N/A")</f>
        <v>#REF!</v>
      </c>
      <c r="R319" s="7" t="e">
        <f>IF(VLOOKUP($A319,'V2.5.2 Measures'!$C:$W,24,FALSE)&lt;&gt; "", VLOOKUP($A319,'V2.5.2 Measures'!$C:$W,24,FALSE),"N/A")</f>
        <v>#REF!</v>
      </c>
      <c r="S319" s="7" t="e">
        <f>IF(VLOOKUP($A319,'V2.5.2 Measures'!$C:$W,25,FALSE)&lt;&gt; "", VLOOKUP($A319,'V2.5.2 Measures'!$C:$W,25,FALSE),"N/A")</f>
        <v>#REF!</v>
      </c>
      <c r="T319" s="7" t="e">
        <f>IF(VLOOKUP($A319,'V2.5.2 Measures'!$C:$W,2,FALSE)&lt;&gt; "", VLOOKUP($A319,'V2.5.2 Measures'!$C:$W,2,FALSE),"N/A")</f>
        <v>#REF!</v>
      </c>
      <c r="U319" s="7" t="e">
        <f>IF(VLOOKUP($A319,'V2.5.2 Measures'!$C:$W,3,FALSE)&lt;&gt; "", VLOOKUP($A319,'V2.5.2 Measures'!$C:$W,3,FALSE),"N/A")</f>
        <v>#REF!</v>
      </c>
      <c r="V319" s="7" t="e">
        <f>IF(VLOOKUP($A319,'V2.5.2 Measures'!$C:$W,26,FALSE)&lt;&gt; "", VLOOKUP($A319,'V2.5.2 Measures'!$C:$W,26,FALSE),"N/A")</f>
        <v>#REF!</v>
      </c>
      <c r="W319" s="7" t="e">
        <f>IF(VLOOKUP($A319,'V2.5.2 Measures'!$C:$W,44,FALSE)&lt;&gt; "", VLOOKUP($A319,'V2.5.2 Measures'!$C:$W,44,FALSE),"N/A")</f>
        <v>#REF!</v>
      </c>
    </row>
    <row r="320" spans="1:23" x14ac:dyDescent="0.35">
      <c r="A320" s="7" t="e">
        <f>'V2.5.2 Measures'!#REF!</f>
        <v>#REF!</v>
      </c>
      <c r="B320" s="7" t="e">
        <f>VLOOKUP($A320,'V2.5.2 Measures'!$C:$W,6,FALSE)</f>
        <v>#REF!</v>
      </c>
      <c r="C320" s="7" t="e">
        <f>VLOOKUP($A320,'V2.5.2 Measures'!$C:$W,8,FALSE)</f>
        <v>#REF!</v>
      </c>
      <c r="D320" s="7" t="e">
        <f>IF(VLOOKUP($A320,'V2.5.2 Measures'!$C:$W,4,FALSE)="","",VLOOKUP($A320,'V2.5.2 Measures'!$C:$W,4,FALSE))</f>
        <v>#REF!</v>
      </c>
      <c r="E320" s="7" t="e">
        <f>IF((VLOOKUP($A320,'V2.5.2 Measures'!$C:$W,8,FALSE)&lt;&gt;"")*AND(VLOOKUP($A320,'V2.5.2 Measures'!$C:$W,8,FALSE)&lt;&gt;"TBD"),VLOOKUP($A320,'V2.5.2 Measures'!$C:$W,8,FALSE),"N/A")</f>
        <v>#REF!</v>
      </c>
      <c r="F320" s="7" t="e">
        <f>IF((VLOOKUP($A320,'V2.5.2 Measures'!$C:$W,9,FALSE)&lt;&gt;"")*AND(VLOOKUP($A320,'V2.5.2 Measures'!$C:$W,9,FALSE)&lt;&gt;"TBD"),VLOOKUP($A320,'V2.5.2 Measures'!$C:$W,9,FALSE),"N/A")</f>
        <v>#REF!</v>
      </c>
      <c r="G320" s="7" t="e">
        <f>IF((VLOOKUP($A320,'V2.5.2 Measures'!$C:$W,10,FALSE)&lt;&gt;"")*AND(VLOOKUP($A320,'V2.5.2 Measures'!$C:$W,10,FALSE)&lt;&gt;"TBD"),VLOOKUP($A320,'V2.5.2 Measures'!$C:$W,10,FALSE),"N/A")</f>
        <v>#REF!</v>
      </c>
      <c r="H320" s="7" t="e">
        <f>IF(VLOOKUP($A320,'V2.5.2 Measures'!$C:$W,14,FALSE)&lt;&gt; "", VLOOKUP($A320,'V2.5.2 Measures'!$C:$W,14,FALSE),"N/A")</f>
        <v>#REF!</v>
      </c>
      <c r="I320" s="7" t="e">
        <f>IF(VLOOKUP($A320,'V2.5.2 Measures'!$C:$W,15,FALSE)&lt;&gt; "", VLOOKUP($A320,'V2.5.2 Measures'!$C:$W,15,FALSE),"N/A")</f>
        <v>#REF!</v>
      </c>
      <c r="J320" s="7" t="e">
        <f>IF(VLOOKUP($A320,'V2.5.2 Measures'!$C:$W,16,FALSE)&lt;&gt; "", VLOOKUP($A320,'V2.5.2 Measures'!$C:$W,16,FALSE),"N/A")</f>
        <v>#REF!</v>
      </c>
      <c r="K320" s="7" t="e">
        <f>IF(VLOOKUP($A320,'V2.5.2 Measures'!$C:$W,17,FALSE)&lt;&gt; "", VLOOKUP($A320,'V2.5.2 Measures'!$C:$W,17,FALSE),"N/A")</f>
        <v>#REF!</v>
      </c>
      <c r="L320" s="7" t="e">
        <f>IF(VLOOKUP($A320,'V2.5.2 Measures'!$C:$W,18,FALSE)&lt;&gt; "", VLOOKUP($A320,'V2.5.2 Measures'!$C:$W,18,FALSE),"N/A")</f>
        <v>#REF!</v>
      </c>
      <c r="M320" s="7" t="e">
        <f>IF(VLOOKUP($A320,'V2.5.2 Measures'!$C:$W,19,FALSE)&lt;&gt; "", VLOOKUP($A320,'V2.5.2 Measures'!$C:$W,19,FALSE),"N/A")</f>
        <v>#REF!</v>
      </c>
      <c r="N320" s="7" t="e">
        <f>IF(VLOOKUP($A320,'V2.5.2 Measures'!$C:$W,20,FALSE)&lt;&gt; "", VLOOKUP($A320,'V2.5.2 Measures'!$C:$W,20,FALSE),"N/A")</f>
        <v>#REF!</v>
      </c>
      <c r="O320" s="7" t="e">
        <f>IF(VLOOKUP($A320,'V2.5.2 Measures'!$C:$W,21,FALSE)&lt;&gt; "", VLOOKUP($A320,'V2.5.2 Measures'!$C:$W,21,FALSE),"N/A")</f>
        <v>#REF!</v>
      </c>
      <c r="P320" s="7" t="e">
        <f>IF(VLOOKUP($A320,'V2.5.2 Measures'!$C:$W,22,FALSE)&lt;&gt; "", VLOOKUP($A320,'V2.5.2 Measures'!$C:$W,22,FALSE),"N/A")</f>
        <v>#REF!</v>
      </c>
      <c r="Q320" s="7" t="e">
        <f>IF(VLOOKUP($A320,'V2.5.2 Measures'!$C:$W,23,FALSE)&lt;&gt; "", VLOOKUP($A320,'V2.5.2 Measures'!$C:$W,23,FALSE),"N/A")</f>
        <v>#REF!</v>
      </c>
      <c r="R320" s="7" t="e">
        <f>IF(VLOOKUP($A320,'V2.5.2 Measures'!$C:$W,24,FALSE)&lt;&gt; "", VLOOKUP($A320,'V2.5.2 Measures'!$C:$W,24,FALSE),"N/A")</f>
        <v>#REF!</v>
      </c>
      <c r="S320" s="7" t="e">
        <f>IF(VLOOKUP($A320,'V2.5.2 Measures'!$C:$W,25,FALSE)&lt;&gt; "", VLOOKUP($A320,'V2.5.2 Measures'!$C:$W,25,FALSE),"N/A")</f>
        <v>#REF!</v>
      </c>
      <c r="T320" s="7" t="e">
        <f>IF(VLOOKUP($A320,'V2.5.2 Measures'!$C:$W,2,FALSE)&lt;&gt; "", VLOOKUP($A320,'V2.5.2 Measures'!$C:$W,2,FALSE),"N/A")</f>
        <v>#REF!</v>
      </c>
      <c r="U320" s="7" t="e">
        <f>IF(VLOOKUP($A320,'V2.5.2 Measures'!$C:$W,3,FALSE)&lt;&gt; "", VLOOKUP($A320,'V2.5.2 Measures'!$C:$W,3,FALSE),"N/A")</f>
        <v>#REF!</v>
      </c>
      <c r="V320" s="7" t="e">
        <f>IF(VLOOKUP($A320,'V2.5.2 Measures'!$C:$W,26,FALSE)&lt;&gt; "", VLOOKUP($A320,'V2.5.2 Measures'!$C:$W,26,FALSE),"N/A")</f>
        <v>#REF!</v>
      </c>
      <c r="W320" s="7" t="e">
        <f>IF(VLOOKUP($A320,'V2.5.2 Measures'!$C:$W,44,FALSE)&lt;&gt; "", VLOOKUP($A320,'V2.5.2 Measures'!$C:$W,44,FALSE),"N/A")</f>
        <v>#REF!</v>
      </c>
    </row>
    <row r="321" spans="1:23" x14ac:dyDescent="0.35">
      <c r="A321" s="7" t="e">
        <f>'V2.5.2 Measures'!#REF!</f>
        <v>#REF!</v>
      </c>
      <c r="B321" s="7" t="e">
        <f>VLOOKUP($A321,'V2.5.2 Measures'!$C:$W,6,FALSE)</f>
        <v>#REF!</v>
      </c>
      <c r="C321" s="7" t="e">
        <f>VLOOKUP($A321,'V2.5.2 Measures'!$C:$W,8,FALSE)</f>
        <v>#REF!</v>
      </c>
      <c r="D321" s="7" t="e">
        <f>IF(VLOOKUP($A321,'V2.5.2 Measures'!$C:$W,4,FALSE)="","",VLOOKUP($A321,'V2.5.2 Measures'!$C:$W,4,FALSE))</f>
        <v>#REF!</v>
      </c>
      <c r="E321" s="7" t="e">
        <f>IF((VLOOKUP($A321,'V2.5.2 Measures'!$C:$W,8,FALSE)&lt;&gt;"")*AND(VLOOKUP($A321,'V2.5.2 Measures'!$C:$W,8,FALSE)&lt;&gt;"TBD"),VLOOKUP($A321,'V2.5.2 Measures'!$C:$W,8,FALSE),"N/A")</f>
        <v>#REF!</v>
      </c>
      <c r="F321" s="7" t="e">
        <f>IF((VLOOKUP($A321,'V2.5.2 Measures'!$C:$W,9,FALSE)&lt;&gt;"")*AND(VLOOKUP($A321,'V2.5.2 Measures'!$C:$W,9,FALSE)&lt;&gt;"TBD"),VLOOKUP($A321,'V2.5.2 Measures'!$C:$W,9,FALSE),"N/A")</f>
        <v>#REF!</v>
      </c>
      <c r="G321" s="7" t="e">
        <f>IF((VLOOKUP($A321,'V2.5.2 Measures'!$C:$W,10,FALSE)&lt;&gt;"")*AND(VLOOKUP($A321,'V2.5.2 Measures'!$C:$W,10,FALSE)&lt;&gt;"TBD"),VLOOKUP($A321,'V2.5.2 Measures'!$C:$W,10,FALSE),"N/A")</f>
        <v>#REF!</v>
      </c>
      <c r="H321" s="7" t="e">
        <f>IF(VLOOKUP($A321,'V2.5.2 Measures'!$C:$W,14,FALSE)&lt;&gt; "", VLOOKUP($A321,'V2.5.2 Measures'!$C:$W,14,FALSE),"N/A")</f>
        <v>#REF!</v>
      </c>
      <c r="I321" s="7" t="e">
        <f>IF(VLOOKUP($A321,'V2.5.2 Measures'!$C:$W,15,FALSE)&lt;&gt; "", VLOOKUP($A321,'V2.5.2 Measures'!$C:$W,15,FALSE),"N/A")</f>
        <v>#REF!</v>
      </c>
      <c r="J321" s="7" t="e">
        <f>IF(VLOOKUP($A321,'V2.5.2 Measures'!$C:$W,16,FALSE)&lt;&gt; "", VLOOKUP($A321,'V2.5.2 Measures'!$C:$W,16,FALSE),"N/A")</f>
        <v>#REF!</v>
      </c>
      <c r="K321" s="7" t="e">
        <f>IF(VLOOKUP($A321,'V2.5.2 Measures'!$C:$W,17,FALSE)&lt;&gt; "", VLOOKUP($A321,'V2.5.2 Measures'!$C:$W,17,FALSE),"N/A")</f>
        <v>#REF!</v>
      </c>
      <c r="L321" s="7" t="e">
        <f>IF(VLOOKUP($A321,'V2.5.2 Measures'!$C:$W,18,FALSE)&lt;&gt; "", VLOOKUP($A321,'V2.5.2 Measures'!$C:$W,18,FALSE),"N/A")</f>
        <v>#REF!</v>
      </c>
      <c r="M321" s="7" t="e">
        <f>IF(VLOOKUP($A321,'V2.5.2 Measures'!$C:$W,19,FALSE)&lt;&gt; "", VLOOKUP($A321,'V2.5.2 Measures'!$C:$W,19,FALSE),"N/A")</f>
        <v>#REF!</v>
      </c>
      <c r="N321" s="7" t="e">
        <f>IF(VLOOKUP($A321,'V2.5.2 Measures'!$C:$W,20,FALSE)&lt;&gt; "", VLOOKUP($A321,'V2.5.2 Measures'!$C:$W,20,FALSE),"N/A")</f>
        <v>#REF!</v>
      </c>
      <c r="O321" s="7" t="e">
        <f>IF(VLOOKUP($A321,'V2.5.2 Measures'!$C:$W,21,FALSE)&lt;&gt; "", VLOOKUP($A321,'V2.5.2 Measures'!$C:$W,21,FALSE),"N/A")</f>
        <v>#REF!</v>
      </c>
      <c r="P321" s="7" t="e">
        <f>IF(VLOOKUP($A321,'V2.5.2 Measures'!$C:$W,22,FALSE)&lt;&gt; "", VLOOKUP($A321,'V2.5.2 Measures'!$C:$W,22,FALSE),"N/A")</f>
        <v>#REF!</v>
      </c>
      <c r="Q321" s="7" t="e">
        <f>IF(VLOOKUP($A321,'V2.5.2 Measures'!$C:$W,23,FALSE)&lt;&gt; "", VLOOKUP($A321,'V2.5.2 Measures'!$C:$W,23,FALSE),"N/A")</f>
        <v>#REF!</v>
      </c>
      <c r="R321" s="7" t="e">
        <f>IF(VLOOKUP($A321,'V2.5.2 Measures'!$C:$W,24,FALSE)&lt;&gt; "", VLOOKUP($A321,'V2.5.2 Measures'!$C:$W,24,FALSE),"N/A")</f>
        <v>#REF!</v>
      </c>
      <c r="S321" s="7" t="e">
        <f>IF(VLOOKUP($A321,'V2.5.2 Measures'!$C:$W,25,FALSE)&lt;&gt; "", VLOOKUP($A321,'V2.5.2 Measures'!$C:$W,25,FALSE),"N/A")</f>
        <v>#REF!</v>
      </c>
      <c r="T321" s="7" t="e">
        <f>IF(VLOOKUP($A321,'V2.5.2 Measures'!$C:$W,2,FALSE)&lt;&gt; "", VLOOKUP($A321,'V2.5.2 Measures'!$C:$W,2,FALSE),"N/A")</f>
        <v>#REF!</v>
      </c>
      <c r="U321" s="7" t="e">
        <f>IF(VLOOKUP($A321,'V2.5.2 Measures'!$C:$W,3,FALSE)&lt;&gt; "", VLOOKUP($A321,'V2.5.2 Measures'!$C:$W,3,FALSE),"N/A")</f>
        <v>#REF!</v>
      </c>
      <c r="V321" s="7" t="e">
        <f>IF(VLOOKUP($A321,'V2.5.2 Measures'!$C:$W,26,FALSE)&lt;&gt; "", VLOOKUP($A321,'V2.5.2 Measures'!$C:$W,26,FALSE),"N/A")</f>
        <v>#REF!</v>
      </c>
      <c r="W321" s="7" t="e">
        <f>IF(VLOOKUP($A321,'V2.5.2 Measures'!$C:$W,44,FALSE)&lt;&gt; "", VLOOKUP($A321,'V2.5.2 Measures'!$C:$W,44,FALSE),"N/A")</f>
        <v>#REF!</v>
      </c>
    </row>
    <row r="322" spans="1:23" x14ac:dyDescent="0.35">
      <c r="A322" s="7" t="e">
        <f>'V2.5.2 Measures'!#REF!</f>
        <v>#REF!</v>
      </c>
      <c r="B322" s="7" t="e">
        <f>VLOOKUP($A322,'V2.5.2 Measures'!$C:$W,6,FALSE)</f>
        <v>#REF!</v>
      </c>
      <c r="C322" s="7" t="e">
        <f>VLOOKUP($A322,'V2.5.2 Measures'!$C:$W,8,FALSE)</f>
        <v>#REF!</v>
      </c>
      <c r="D322" s="7" t="e">
        <f>IF(VLOOKUP($A322,'V2.5.2 Measures'!$C:$W,4,FALSE)="","",VLOOKUP($A322,'V2.5.2 Measures'!$C:$W,4,FALSE))</f>
        <v>#REF!</v>
      </c>
      <c r="E322" s="7" t="e">
        <f>IF((VLOOKUP($A322,'V2.5.2 Measures'!$C:$W,8,FALSE)&lt;&gt;"")*AND(VLOOKUP($A322,'V2.5.2 Measures'!$C:$W,8,FALSE)&lt;&gt;"TBD"),VLOOKUP($A322,'V2.5.2 Measures'!$C:$W,8,FALSE),"N/A")</f>
        <v>#REF!</v>
      </c>
      <c r="F322" s="7" t="e">
        <f>IF((VLOOKUP($A322,'V2.5.2 Measures'!$C:$W,9,FALSE)&lt;&gt;"")*AND(VLOOKUP($A322,'V2.5.2 Measures'!$C:$W,9,FALSE)&lt;&gt;"TBD"),VLOOKUP($A322,'V2.5.2 Measures'!$C:$W,9,FALSE),"N/A")</f>
        <v>#REF!</v>
      </c>
      <c r="G322" s="7" t="e">
        <f>IF((VLOOKUP($A322,'V2.5.2 Measures'!$C:$W,10,FALSE)&lt;&gt;"")*AND(VLOOKUP($A322,'V2.5.2 Measures'!$C:$W,10,FALSE)&lt;&gt;"TBD"),VLOOKUP($A322,'V2.5.2 Measures'!$C:$W,10,FALSE),"N/A")</f>
        <v>#REF!</v>
      </c>
      <c r="H322" s="7" t="e">
        <f>IF(VLOOKUP($A322,'V2.5.2 Measures'!$C:$W,14,FALSE)&lt;&gt; "", VLOOKUP($A322,'V2.5.2 Measures'!$C:$W,14,FALSE),"N/A")</f>
        <v>#REF!</v>
      </c>
      <c r="I322" s="7" t="e">
        <f>IF(VLOOKUP($A322,'V2.5.2 Measures'!$C:$W,15,FALSE)&lt;&gt; "", VLOOKUP($A322,'V2.5.2 Measures'!$C:$W,15,FALSE),"N/A")</f>
        <v>#REF!</v>
      </c>
      <c r="J322" s="7" t="e">
        <f>IF(VLOOKUP($A322,'V2.5.2 Measures'!$C:$W,16,FALSE)&lt;&gt; "", VLOOKUP($A322,'V2.5.2 Measures'!$C:$W,16,FALSE),"N/A")</f>
        <v>#REF!</v>
      </c>
      <c r="K322" s="7" t="e">
        <f>IF(VLOOKUP($A322,'V2.5.2 Measures'!$C:$W,17,FALSE)&lt;&gt; "", VLOOKUP($A322,'V2.5.2 Measures'!$C:$W,17,FALSE),"N/A")</f>
        <v>#REF!</v>
      </c>
      <c r="L322" s="7" t="e">
        <f>IF(VLOOKUP($A322,'V2.5.2 Measures'!$C:$W,18,FALSE)&lt;&gt; "", VLOOKUP($A322,'V2.5.2 Measures'!$C:$W,18,FALSE),"N/A")</f>
        <v>#REF!</v>
      </c>
      <c r="M322" s="7" t="e">
        <f>IF(VLOOKUP($A322,'V2.5.2 Measures'!$C:$W,19,FALSE)&lt;&gt; "", VLOOKUP($A322,'V2.5.2 Measures'!$C:$W,19,FALSE),"N/A")</f>
        <v>#REF!</v>
      </c>
      <c r="N322" s="7" t="e">
        <f>IF(VLOOKUP($A322,'V2.5.2 Measures'!$C:$W,20,FALSE)&lt;&gt; "", VLOOKUP($A322,'V2.5.2 Measures'!$C:$W,20,FALSE),"N/A")</f>
        <v>#REF!</v>
      </c>
      <c r="O322" s="7" t="e">
        <f>IF(VLOOKUP($A322,'V2.5.2 Measures'!$C:$W,21,FALSE)&lt;&gt; "", VLOOKUP($A322,'V2.5.2 Measures'!$C:$W,21,FALSE),"N/A")</f>
        <v>#REF!</v>
      </c>
      <c r="P322" s="7" t="e">
        <f>IF(VLOOKUP($A322,'V2.5.2 Measures'!$C:$W,22,FALSE)&lt;&gt; "", VLOOKUP($A322,'V2.5.2 Measures'!$C:$W,22,FALSE),"N/A")</f>
        <v>#REF!</v>
      </c>
      <c r="Q322" s="7" t="e">
        <f>IF(VLOOKUP($A322,'V2.5.2 Measures'!$C:$W,23,FALSE)&lt;&gt; "", VLOOKUP($A322,'V2.5.2 Measures'!$C:$W,23,FALSE),"N/A")</f>
        <v>#REF!</v>
      </c>
      <c r="R322" s="7" t="e">
        <f>IF(VLOOKUP($A322,'V2.5.2 Measures'!$C:$W,24,FALSE)&lt;&gt; "", VLOOKUP($A322,'V2.5.2 Measures'!$C:$W,24,FALSE),"N/A")</f>
        <v>#REF!</v>
      </c>
      <c r="S322" s="7" t="e">
        <f>IF(VLOOKUP($A322,'V2.5.2 Measures'!$C:$W,25,FALSE)&lt;&gt; "", VLOOKUP($A322,'V2.5.2 Measures'!$C:$W,25,FALSE),"N/A")</f>
        <v>#REF!</v>
      </c>
      <c r="T322" s="7" t="e">
        <f>IF(VLOOKUP($A322,'V2.5.2 Measures'!$C:$W,2,FALSE)&lt;&gt; "", VLOOKUP($A322,'V2.5.2 Measures'!$C:$W,2,FALSE),"N/A")</f>
        <v>#REF!</v>
      </c>
      <c r="U322" s="7" t="e">
        <f>IF(VLOOKUP($A322,'V2.5.2 Measures'!$C:$W,3,FALSE)&lt;&gt; "", VLOOKUP($A322,'V2.5.2 Measures'!$C:$W,3,FALSE),"N/A")</f>
        <v>#REF!</v>
      </c>
      <c r="V322" s="7" t="e">
        <f>IF(VLOOKUP($A322,'V2.5.2 Measures'!$C:$W,26,FALSE)&lt;&gt; "", VLOOKUP($A322,'V2.5.2 Measures'!$C:$W,26,FALSE),"N/A")</f>
        <v>#REF!</v>
      </c>
      <c r="W322" s="7" t="e">
        <f>IF(VLOOKUP($A322,'V2.5.2 Measures'!$C:$W,44,FALSE)&lt;&gt; "", VLOOKUP($A322,'V2.5.2 Measures'!$C:$W,44,FALSE),"N/A")</f>
        <v>#REF!</v>
      </c>
    </row>
    <row r="323" spans="1:23" x14ac:dyDescent="0.35">
      <c r="A323" s="7" t="e">
        <f>'V2.5.2 Measures'!#REF!</f>
        <v>#REF!</v>
      </c>
      <c r="B323" s="7" t="e">
        <f>VLOOKUP($A323,'V2.5.2 Measures'!$C:$W,6,FALSE)</f>
        <v>#REF!</v>
      </c>
      <c r="C323" s="7" t="e">
        <f>VLOOKUP($A323,'V2.5.2 Measures'!$C:$W,8,FALSE)</f>
        <v>#REF!</v>
      </c>
      <c r="D323" s="7" t="e">
        <f>IF(VLOOKUP($A323,'V2.5.2 Measures'!$C:$W,4,FALSE)="","",VLOOKUP($A323,'V2.5.2 Measures'!$C:$W,4,FALSE))</f>
        <v>#REF!</v>
      </c>
      <c r="E323" s="7" t="e">
        <f>IF((VLOOKUP($A323,'V2.5.2 Measures'!$C:$W,8,FALSE)&lt;&gt;"")*AND(VLOOKUP($A323,'V2.5.2 Measures'!$C:$W,8,FALSE)&lt;&gt;"TBD"),VLOOKUP($A323,'V2.5.2 Measures'!$C:$W,8,FALSE),"N/A")</f>
        <v>#REF!</v>
      </c>
      <c r="F323" s="7" t="e">
        <f>IF((VLOOKUP($A323,'V2.5.2 Measures'!$C:$W,9,FALSE)&lt;&gt;"")*AND(VLOOKUP($A323,'V2.5.2 Measures'!$C:$W,9,FALSE)&lt;&gt;"TBD"),VLOOKUP($A323,'V2.5.2 Measures'!$C:$W,9,FALSE),"N/A")</f>
        <v>#REF!</v>
      </c>
      <c r="G323" s="7" t="e">
        <f>IF((VLOOKUP($A323,'V2.5.2 Measures'!$C:$W,10,FALSE)&lt;&gt;"")*AND(VLOOKUP($A323,'V2.5.2 Measures'!$C:$W,10,FALSE)&lt;&gt;"TBD"),VLOOKUP($A323,'V2.5.2 Measures'!$C:$W,10,FALSE),"N/A")</f>
        <v>#REF!</v>
      </c>
      <c r="H323" s="7" t="e">
        <f>IF(VLOOKUP($A323,'V2.5.2 Measures'!$C:$W,14,FALSE)&lt;&gt; "", VLOOKUP($A323,'V2.5.2 Measures'!$C:$W,14,FALSE),"N/A")</f>
        <v>#REF!</v>
      </c>
      <c r="I323" s="7" t="e">
        <f>IF(VLOOKUP($A323,'V2.5.2 Measures'!$C:$W,15,FALSE)&lt;&gt; "", VLOOKUP($A323,'V2.5.2 Measures'!$C:$W,15,FALSE),"N/A")</f>
        <v>#REF!</v>
      </c>
      <c r="J323" s="7" t="e">
        <f>IF(VLOOKUP($A323,'V2.5.2 Measures'!$C:$W,16,FALSE)&lt;&gt; "", VLOOKUP($A323,'V2.5.2 Measures'!$C:$W,16,FALSE),"N/A")</f>
        <v>#REF!</v>
      </c>
      <c r="K323" s="7" t="e">
        <f>IF(VLOOKUP($A323,'V2.5.2 Measures'!$C:$W,17,FALSE)&lt;&gt; "", VLOOKUP($A323,'V2.5.2 Measures'!$C:$W,17,FALSE),"N/A")</f>
        <v>#REF!</v>
      </c>
      <c r="L323" s="7" t="e">
        <f>IF(VLOOKUP($A323,'V2.5.2 Measures'!$C:$W,18,FALSE)&lt;&gt; "", VLOOKUP($A323,'V2.5.2 Measures'!$C:$W,18,FALSE),"N/A")</f>
        <v>#REF!</v>
      </c>
      <c r="M323" s="7" t="e">
        <f>IF(VLOOKUP($A323,'V2.5.2 Measures'!$C:$W,19,FALSE)&lt;&gt; "", VLOOKUP($A323,'V2.5.2 Measures'!$C:$W,19,FALSE),"N/A")</f>
        <v>#REF!</v>
      </c>
      <c r="N323" s="7" t="e">
        <f>IF(VLOOKUP($A323,'V2.5.2 Measures'!$C:$W,20,FALSE)&lt;&gt; "", VLOOKUP($A323,'V2.5.2 Measures'!$C:$W,20,FALSE),"N/A")</f>
        <v>#REF!</v>
      </c>
      <c r="O323" s="7" t="e">
        <f>IF(VLOOKUP($A323,'V2.5.2 Measures'!$C:$W,21,FALSE)&lt;&gt; "", VLOOKUP($A323,'V2.5.2 Measures'!$C:$W,21,FALSE),"N/A")</f>
        <v>#REF!</v>
      </c>
      <c r="P323" s="7" t="e">
        <f>IF(VLOOKUP($A323,'V2.5.2 Measures'!$C:$W,22,FALSE)&lt;&gt; "", VLOOKUP($A323,'V2.5.2 Measures'!$C:$W,22,FALSE),"N/A")</f>
        <v>#REF!</v>
      </c>
      <c r="Q323" s="7" t="e">
        <f>IF(VLOOKUP($A323,'V2.5.2 Measures'!$C:$W,23,FALSE)&lt;&gt; "", VLOOKUP($A323,'V2.5.2 Measures'!$C:$W,23,FALSE),"N/A")</f>
        <v>#REF!</v>
      </c>
      <c r="R323" s="7" t="e">
        <f>IF(VLOOKUP($A323,'V2.5.2 Measures'!$C:$W,24,FALSE)&lt;&gt; "", VLOOKUP($A323,'V2.5.2 Measures'!$C:$W,24,FALSE),"N/A")</f>
        <v>#REF!</v>
      </c>
      <c r="S323" s="7" t="e">
        <f>IF(VLOOKUP($A323,'V2.5.2 Measures'!$C:$W,25,FALSE)&lt;&gt; "", VLOOKUP($A323,'V2.5.2 Measures'!$C:$W,25,FALSE),"N/A")</f>
        <v>#REF!</v>
      </c>
      <c r="T323" s="7" t="e">
        <f>IF(VLOOKUP($A323,'V2.5.2 Measures'!$C:$W,2,FALSE)&lt;&gt; "", VLOOKUP($A323,'V2.5.2 Measures'!$C:$W,2,FALSE),"N/A")</f>
        <v>#REF!</v>
      </c>
      <c r="U323" s="7" t="e">
        <f>IF(VLOOKUP($A323,'V2.5.2 Measures'!$C:$W,3,FALSE)&lt;&gt; "", VLOOKUP($A323,'V2.5.2 Measures'!$C:$W,3,FALSE),"N/A")</f>
        <v>#REF!</v>
      </c>
      <c r="V323" s="7" t="e">
        <f>IF(VLOOKUP($A323,'V2.5.2 Measures'!$C:$W,26,FALSE)&lt;&gt; "", VLOOKUP($A323,'V2.5.2 Measures'!$C:$W,26,FALSE),"N/A")</f>
        <v>#REF!</v>
      </c>
      <c r="W323" s="7" t="e">
        <f>IF(VLOOKUP($A323,'V2.5.2 Measures'!$C:$W,44,FALSE)&lt;&gt; "", VLOOKUP($A323,'V2.5.2 Measures'!$C:$W,44,FALSE),"N/A")</f>
        <v>#REF!</v>
      </c>
    </row>
    <row r="324" spans="1:23" x14ac:dyDescent="0.35">
      <c r="A324" s="7" t="e">
        <f>'V2.5.2 Measures'!#REF!</f>
        <v>#REF!</v>
      </c>
      <c r="B324" s="7" t="e">
        <f>VLOOKUP($A324,'V2.5.2 Measures'!$C:$W,6,FALSE)</f>
        <v>#REF!</v>
      </c>
      <c r="C324" s="7" t="e">
        <f>VLOOKUP($A324,'V2.5.2 Measures'!$C:$W,8,FALSE)</f>
        <v>#REF!</v>
      </c>
      <c r="D324" s="7" t="e">
        <f>IF(VLOOKUP($A324,'V2.5.2 Measures'!$C:$W,4,FALSE)="","",VLOOKUP($A324,'V2.5.2 Measures'!$C:$W,4,FALSE))</f>
        <v>#REF!</v>
      </c>
      <c r="E324" s="7" t="e">
        <f>IF((VLOOKUP($A324,'V2.5.2 Measures'!$C:$W,8,FALSE)&lt;&gt;"")*AND(VLOOKUP($A324,'V2.5.2 Measures'!$C:$W,8,FALSE)&lt;&gt;"TBD"),VLOOKUP($A324,'V2.5.2 Measures'!$C:$W,8,FALSE),"N/A")</f>
        <v>#REF!</v>
      </c>
      <c r="F324" s="7" t="e">
        <f>IF((VLOOKUP($A324,'V2.5.2 Measures'!$C:$W,9,FALSE)&lt;&gt;"")*AND(VLOOKUP($A324,'V2.5.2 Measures'!$C:$W,9,FALSE)&lt;&gt;"TBD"),VLOOKUP($A324,'V2.5.2 Measures'!$C:$W,9,FALSE),"N/A")</f>
        <v>#REF!</v>
      </c>
      <c r="G324" s="7" t="e">
        <f>IF((VLOOKUP($A324,'V2.5.2 Measures'!$C:$W,10,FALSE)&lt;&gt;"")*AND(VLOOKUP($A324,'V2.5.2 Measures'!$C:$W,10,FALSE)&lt;&gt;"TBD"),VLOOKUP($A324,'V2.5.2 Measures'!$C:$W,10,FALSE),"N/A")</f>
        <v>#REF!</v>
      </c>
      <c r="H324" s="7" t="e">
        <f>IF(VLOOKUP($A324,'V2.5.2 Measures'!$C:$W,14,FALSE)&lt;&gt; "", VLOOKUP($A324,'V2.5.2 Measures'!$C:$W,14,FALSE),"N/A")</f>
        <v>#REF!</v>
      </c>
      <c r="I324" s="7" t="e">
        <f>IF(VLOOKUP($A324,'V2.5.2 Measures'!$C:$W,15,FALSE)&lt;&gt; "", VLOOKUP($A324,'V2.5.2 Measures'!$C:$W,15,FALSE),"N/A")</f>
        <v>#REF!</v>
      </c>
      <c r="J324" s="7" t="e">
        <f>IF(VLOOKUP($A324,'V2.5.2 Measures'!$C:$W,16,FALSE)&lt;&gt; "", VLOOKUP($A324,'V2.5.2 Measures'!$C:$W,16,FALSE),"N/A")</f>
        <v>#REF!</v>
      </c>
      <c r="K324" s="7" t="e">
        <f>IF(VLOOKUP($A324,'V2.5.2 Measures'!$C:$W,17,FALSE)&lt;&gt; "", VLOOKUP($A324,'V2.5.2 Measures'!$C:$W,17,FALSE),"N/A")</f>
        <v>#REF!</v>
      </c>
      <c r="L324" s="7" t="e">
        <f>IF(VLOOKUP($A324,'V2.5.2 Measures'!$C:$W,18,FALSE)&lt;&gt; "", VLOOKUP($A324,'V2.5.2 Measures'!$C:$W,18,FALSE),"N/A")</f>
        <v>#REF!</v>
      </c>
      <c r="M324" s="7" t="e">
        <f>IF(VLOOKUP($A324,'V2.5.2 Measures'!$C:$W,19,FALSE)&lt;&gt; "", VLOOKUP($A324,'V2.5.2 Measures'!$C:$W,19,FALSE),"N/A")</f>
        <v>#REF!</v>
      </c>
      <c r="N324" s="7" t="e">
        <f>IF(VLOOKUP($A324,'V2.5.2 Measures'!$C:$W,20,FALSE)&lt;&gt; "", VLOOKUP($A324,'V2.5.2 Measures'!$C:$W,20,FALSE),"N/A")</f>
        <v>#REF!</v>
      </c>
      <c r="O324" s="7" t="e">
        <f>IF(VLOOKUP($A324,'V2.5.2 Measures'!$C:$W,21,FALSE)&lt;&gt; "", VLOOKUP($A324,'V2.5.2 Measures'!$C:$W,21,FALSE),"N/A")</f>
        <v>#REF!</v>
      </c>
      <c r="P324" s="7" t="e">
        <f>IF(VLOOKUP($A324,'V2.5.2 Measures'!$C:$W,22,FALSE)&lt;&gt; "", VLOOKUP($A324,'V2.5.2 Measures'!$C:$W,22,FALSE),"N/A")</f>
        <v>#REF!</v>
      </c>
      <c r="Q324" s="7" t="e">
        <f>IF(VLOOKUP($A324,'V2.5.2 Measures'!$C:$W,23,FALSE)&lt;&gt; "", VLOOKUP($A324,'V2.5.2 Measures'!$C:$W,23,FALSE),"N/A")</f>
        <v>#REF!</v>
      </c>
      <c r="R324" s="7" t="e">
        <f>IF(VLOOKUP($A324,'V2.5.2 Measures'!$C:$W,24,FALSE)&lt;&gt; "", VLOOKUP($A324,'V2.5.2 Measures'!$C:$W,24,FALSE),"N/A")</f>
        <v>#REF!</v>
      </c>
      <c r="S324" s="7" t="e">
        <f>IF(VLOOKUP($A324,'V2.5.2 Measures'!$C:$W,25,FALSE)&lt;&gt; "", VLOOKUP($A324,'V2.5.2 Measures'!$C:$W,25,FALSE),"N/A")</f>
        <v>#REF!</v>
      </c>
      <c r="T324" s="7" t="e">
        <f>IF(VLOOKUP($A324,'V2.5.2 Measures'!$C:$W,2,FALSE)&lt;&gt; "", VLOOKUP($A324,'V2.5.2 Measures'!$C:$W,2,FALSE),"N/A")</f>
        <v>#REF!</v>
      </c>
      <c r="U324" s="7" t="e">
        <f>IF(VLOOKUP($A324,'V2.5.2 Measures'!$C:$W,3,FALSE)&lt;&gt; "", VLOOKUP($A324,'V2.5.2 Measures'!$C:$W,3,FALSE),"N/A")</f>
        <v>#REF!</v>
      </c>
      <c r="V324" s="7" t="e">
        <f>IF(VLOOKUP($A324,'V2.5.2 Measures'!$C:$W,26,FALSE)&lt;&gt; "", VLOOKUP($A324,'V2.5.2 Measures'!$C:$W,26,FALSE),"N/A")</f>
        <v>#REF!</v>
      </c>
      <c r="W324" s="7" t="e">
        <f>IF(VLOOKUP($A324,'V2.5.2 Measures'!$C:$W,44,FALSE)&lt;&gt; "", VLOOKUP($A324,'V2.5.2 Measures'!$C:$W,44,FALSE),"N/A")</f>
        <v>#REF!</v>
      </c>
    </row>
    <row r="325" spans="1:23" x14ac:dyDescent="0.35">
      <c r="A325" s="7" t="e">
        <f>'V2.5.2 Measures'!#REF!</f>
        <v>#REF!</v>
      </c>
      <c r="B325" s="7" t="e">
        <f>VLOOKUP($A325,'V2.5.2 Measures'!$C:$W,6,FALSE)</f>
        <v>#REF!</v>
      </c>
      <c r="C325" s="7" t="e">
        <f>VLOOKUP($A325,'V2.5.2 Measures'!$C:$W,8,FALSE)</f>
        <v>#REF!</v>
      </c>
      <c r="D325" s="7" t="e">
        <f>IF(VLOOKUP($A325,'V2.5.2 Measures'!$C:$W,4,FALSE)="","",VLOOKUP($A325,'V2.5.2 Measures'!$C:$W,4,FALSE))</f>
        <v>#REF!</v>
      </c>
      <c r="E325" s="7" t="e">
        <f>IF((VLOOKUP($A325,'V2.5.2 Measures'!$C:$W,8,FALSE)&lt;&gt;"")*AND(VLOOKUP($A325,'V2.5.2 Measures'!$C:$W,8,FALSE)&lt;&gt;"TBD"),VLOOKUP($A325,'V2.5.2 Measures'!$C:$W,8,FALSE),"N/A")</f>
        <v>#REF!</v>
      </c>
      <c r="F325" s="7" t="e">
        <f>IF((VLOOKUP($A325,'V2.5.2 Measures'!$C:$W,9,FALSE)&lt;&gt;"")*AND(VLOOKUP($A325,'V2.5.2 Measures'!$C:$W,9,FALSE)&lt;&gt;"TBD"),VLOOKUP($A325,'V2.5.2 Measures'!$C:$W,9,FALSE),"N/A")</f>
        <v>#REF!</v>
      </c>
      <c r="G325" s="7" t="e">
        <f>IF((VLOOKUP($A325,'V2.5.2 Measures'!$C:$W,10,FALSE)&lt;&gt;"")*AND(VLOOKUP($A325,'V2.5.2 Measures'!$C:$W,10,FALSE)&lt;&gt;"TBD"),VLOOKUP($A325,'V2.5.2 Measures'!$C:$W,10,FALSE),"N/A")</f>
        <v>#REF!</v>
      </c>
      <c r="H325" s="7" t="e">
        <f>IF(VLOOKUP($A325,'V2.5.2 Measures'!$C:$W,14,FALSE)&lt;&gt; "", VLOOKUP($A325,'V2.5.2 Measures'!$C:$W,14,FALSE),"N/A")</f>
        <v>#REF!</v>
      </c>
      <c r="I325" s="7" t="e">
        <f>IF(VLOOKUP($A325,'V2.5.2 Measures'!$C:$W,15,FALSE)&lt;&gt; "", VLOOKUP($A325,'V2.5.2 Measures'!$C:$W,15,FALSE),"N/A")</f>
        <v>#REF!</v>
      </c>
      <c r="J325" s="7" t="e">
        <f>IF(VLOOKUP($A325,'V2.5.2 Measures'!$C:$W,16,FALSE)&lt;&gt; "", VLOOKUP($A325,'V2.5.2 Measures'!$C:$W,16,FALSE),"N/A")</f>
        <v>#REF!</v>
      </c>
      <c r="K325" s="7" t="e">
        <f>IF(VLOOKUP($A325,'V2.5.2 Measures'!$C:$W,17,FALSE)&lt;&gt; "", VLOOKUP($A325,'V2.5.2 Measures'!$C:$W,17,FALSE),"N/A")</f>
        <v>#REF!</v>
      </c>
      <c r="L325" s="7" t="e">
        <f>IF(VLOOKUP($A325,'V2.5.2 Measures'!$C:$W,18,FALSE)&lt;&gt; "", VLOOKUP($A325,'V2.5.2 Measures'!$C:$W,18,FALSE),"N/A")</f>
        <v>#REF!</v>
      </c>
      <c r="M325" s="7" t="e">
        <f>IF(VLOOKUP($A325,'V2.5.2 Measures'!$C:$W,19,FALSE)&lt;&gt; "", VLOOKUP($A325,'V2.5.2 Measures'!$C:$W,19,FALSE),"N/A")</f>
        <v>#REF!</v>
      </c>
      <c r="N325" s="7" t="e">
        <f>IF(VLOOKUP($A325,'V2.5.2 Measures'!$C:$W,20,FALSE)&lt;&gt; "", VLOOKUP($A325,'V2.5.2 Measures'!$C:$W,20,FALSE),"N/A")</f>
        <v>#REF!</v>
      </c>
      <c r="O325" s="7" t="e">
        <f>IF(VLOOKUP($A325,'V2.5.2 Measures'!$C:$W,21,FALSE)&lt;&gt; "", VLOOKUP($A325,'V2.5.2 Measures'!$C:$W,21,FALSE),"N/A")</f>
        <v>#REF!</v>
      </c>
      <c r="P325" s="7" t="e">
        <f>IF(VLOOKUP($A325,'V2.5.2 Measures'!$C:$W,22,FALSE)&lt;&gt; "", VLOOKUP($A325,'V2.5.2 Measures'!$C:$W,22,FALSE),"N/A")</f>
        <v>#REF!</v>
      </c>
      <c r="Q325" s="7" t="e">
        <f>IF(VLOOKUP($A325,'V2.5.2 Measures'!$C:$W,23,FALSE)&lt;&gt; "", VLOOKUP($A325,'V2.5.2 Measures'!$C:$W,23,FALSE),"N/A")</f>
        <v>#REF!</v>
      </c>
      <c r="R325" s="7" t="e">
        <f>IF(VLOOKUP($A325,'V2.5.2 Measures'!$C:$W,24,FALSE)&lt;&gt; "", VLOOKUP($A325,'V2.5.2 Measures'!$C:$W,24,FALSE),"N/A")</f>
        <v>#REF!</v>
      </c>
      <c r="S325" s="7" t="e">
        <f>IF(VLOOKUP($A325,'V2.5.2 Measures'!$C:$W,25,FALSE)&lt;&gt; "", VLOOKUP($A325,'V2.5.2 Measures'!$C:$W,25,FALSE),"N/A")</f>
        <v>#REF!</v>
      </c>
      <c r="T325" s="7" t="e">
        <f>IF(VLOOKUP($A325,'V2.5.2 Measures'!$C:$W,2,FALSE)&lt;&gt; "", VLOOKUP($A325,'V2.5.2 Measures'!$C:$W,2,FALSE),"N/A")</f>
        <v>#REF!</v>
      </c>
      <c r="U325" s="7" t="e">
        <f>IF(VLOOKUP($A325,'V2.5.2 Measures'!$C:$W,3,FALSE)&lt;&gt; "", VLOOKUP($A325,'V2.5.2 Measures'!$C:$W,3,FALSE),"N/A")</f>
        <v>#REF!</v>
      </c>
      <c r="V325" s="7" t="e">
        <f>IF(VLOOKUP($A325,'V2.5.2 Measures'!$C:$W,26,FALSE)&lt;&gt; "", VLOOKUP($A325,'V2.5.2 Measures'!$C:$W,26,FALSE),"N/A")</f>
        <v>#REF!</v>
      </c>
      <c r="W325" s="7" t="e">
        <f>IF(VLOOKUP($A325,'V2.5.2 Measures'!$C:$W,44,FALSE)&lt;&gt; "", VLOOKUP($A325,'V2.5.2 Measures'!$C:$W,44,FALSE),"N/A")</f>
        <v>#REF!</v>
      </c>
    </row>
    <row r="326" spans="1:23" x14ac:dyDescent="0.35">
      <c r="A326" s="7" t="e">
        <f>'V2.5.2 Measures'!#REF!</f>
        <v>#REF!</v>
      </c>
      <c r="B326" s="7" t="e">
        <f>VLOOKUP($A326,'V2.5.2 Measures'!$C:$W,6,FALSE)</f>
        <v>#REF!</v>
      </c>
      <c r="C326" s="7" t="e">
        <f>VLOOKUP($A326,'V2.5.2 Measures'!$C:$W,8,FALSE)</f>
        <v>#REF!</v>
      </c>
      <c r="D326" s="7" t="e">
        <f>IF(VLOOKUP($A326,'V2.5.2 Measures'!$C:$W,4,FALSE)="","",VLOOKUP($A326,'V2.5.2 Measures'!$C:$W,4,FALSE))</f>
        <v>#REF!</v>
      </c>
      <c r="E326" s="7" t="e">
        <f>IF((VLOOKUP($A326,'V2.5.2 Measures'!$C:$W,8,FALSE)&lt;&gt;"")*AND(VLOOKUP($A326,'V2.5.2 Measures'!$C:$W,8,FALSE)&lt;&gt;"TBD"),VLOOKUP($A326,'V2.5.2 Measures'!$C:$W,8,FALSE),"N/A")</f>
        <v>#REF!</v>
      </c>
      <c r="F326" s="7" t="e">
        <f>IF((VLOOKUP($A326,'V2.5.2 Measures'!$C:$W,9,FALSE)&lt;&gt;"")*AND(VLOOKUP($A326,'V2.5.2 Measures'!$C:$W,9,FALSE)&lt;&gt;"TBD"),VLOOKUP($A326,'V2.5.2 Measures'!$C:$W,9,FALSE),"N/A")</f>
        <v>#REF!</v>
      </c>
      <c r="G326" s="7" t="e">
        <f>IF((VLOOKUP($A326,'V2.5.2 Measures'!$C:$W,10,FALSE)&lt;&gt;"")*AND(VLOOKUP($A326,'V2.5.2 Measures'!$C:$W,10,FALSE)&lt;&gt;"TBD"),VLOOKUP($A326,'V2.5.2 Measures'!$C:$W,10,FALSE),"N/A")</f>
        <v>#REF!</v>
      </c>
      <c r="H326" s="7" t="e">
        <f>IF(VLOOKUP($A326,'V2.5.2 Measures'!$C:$W,14,FALSE)&lt;&gt; "", VLOOKUP($A326,'V2.5.2 Measures'!$C:$W,14,FALSE),"N/A")</f>
        <v>#REF!</v>
      </c>
      <c r="I326" s="7" t="e">
        <f>IF(VLOOKUP($A326,'V2.5.2 Measures'!$C:$W,15,FALSE)&lt;&gt; "", VLOOKUP($A326,'V2.5.2 Measures'!$C:$W,15,FALSE),"N/A")</f>
        <v>#REF!</v>
      </c>
      <c r="J326" s="7" t="e">
        <f>IF(VLOOKUP($A326,'V2.5.2 Measures'!$C:$W,16,FALSE)&lt;&gt; "", VLOOKUP($A326,'V2.5.2 Measures'!$C:$W,16,FALSE),"N/A")</f>
        <v>#REF!</v>
      </c>
      <c r="K326" s="7" t="e">
        <f>IF(VLOOKUP($A326,'V2.5.2 Measures'!$C:$W,17,FALSE)&lt;&gt; "", VLOOKUP($A326,'V2.5.2 Measures'!$C:$W,17,FALSE),"N/A")</f>
        <v>#REF!</v>
      </c>
      <c r="L326" s="7" t="e">
        <f>IF(VLOOKUP($A326,'V2.5.2 Measures'!$C:$W,18,FALSE)&lt;&gt; "", VLOOKUP($A326,'V2.5.2 Measures'!$C:$W,18,FALSE),"N/A")</f>
        <v>#REF!</v>
      </c>
      <c r="M326" s="7" t="e">
        <f>IF(VLOOKUP($A326,'V2.5.2 Measures'!$C:$W,19,FALSE)&lt;&gt; "", VLOOKUP($A326,'V2.5.2 Measures'!$C:$W,19,FALSE),"N/A")</f>
        <v>#REF!</v>
      </c>
      <c r="N326" s="7" t="e">
        <f>IF(VLOOKUP($A326,'V2.5.2 Measures'!$C:$W,20,FALSE)&lt;&gt; "", VLOOKUP($A326,'V2.5.2 Measures'!$C:$W,20,FALSE),"N/A")</f>
        <v>#REF!</v>
      </c>
      <c r="O326" s="7" t="e">
        <f>IF(VLOOKUP($A326,'V2.5.2 Measures'!$C:$W,21,FALSE)&lt;&gt; "", VLOOKUP($A326,'V2.5.2 Measures'!$C:$W,21,FALSE),"N/A")</f>
        <v>#REF!</v>
      </c>
      <c r="P326" s="7" t="e">
        <f>IF(VLOOKUP($A326,'V2.5.2 Measures'!$C:$W,22,FALSE)&lt;&gt; "", VLOOKUP($A326,'V2.5.2 Measures'!$C:$W,22,FALSE),"N/A")</f>
        <v>#REF!</v>
      </c>
      <c r="Q326" s="7" t="e">
        <f>IF(VLOOKUP($A326,'V2.5.2 Measures'!$C:$W,23,FALSE)&lt;&gt; "", VLOOKUP($A326,'V2.5.2 Measures'!$C:$W,23,FALSE),"N/A")</f>
        <v>#REF!</v>
      </c>
      <c r="R326" s="7" t="e">
        <f>IF(VLOOKUP($A326,'V2.5.2 Measures'!$C:$W,24,FALSE)&lt;&gt; "", VLOOKUP($A326,'V2.5.2 Measures'!$C:$W,24,FALSE),"N/A")</f>
        <v>#REF!</v>
      </c>
      <c r="S326" s="7" t="e">
        <f>IF(VLOOKUP($A326,'V2.5.2 Measures'!$C:$W,25,FALSE)&lt;&gt; "", VLOOKUP($A326,'V2.5.2 Measures'!$C:$W,25,FALSE),"N/A")</f>
        <v>#REF!</v>
      </c>
      <c r="T326" s="7" t="e">
        <f>IF(VLOOKUP($A326,'V2.5.2 Measures'!$C:$W,2,FALSE)&lt;&gt; "", VLOOKUP($A326,'V2.5.2 Measures'!$C:$W,2,FALSE),"N/A")</f>
        <v>#REF!</v>
      </c>
      <c r="U326" s="7" t="e">
        <f>IF(VLOOKUP($A326,'V2.5.2 Measures'!$C:$W,3,FALSE)&lt;&gt; "", VLOOKUP($A326,'V2.5.2 Measures'!$C:$W,3,FALSE),"N/A")</f>
        <v>#REF!</v>
      </c>
      <c r="V326" s="7" t="e">
        <f>IF(VLOOKUP($A326,'V2.5.2 Measures'!$C:$W,26,FALSE)&lt;&gt; "", VLOOKUP($A326,'V2.5.2 Measures'!$C:$W,26,FALSE),"N/A")</f>
        <v>#REF!</v>
      </c>
      <c r="W326" s="7" t="e">
        <f>IF(VLOOKUP($A326,'V2.5.2 Measures'!$C:$W,44,FALSE)&lt;&gt; "", VLOOKUP($A326,'V2.5.2 Measures'!$C:$W,44,FALSE),"N/A")</f>
        <v>#REF!</v>
      </c>
    </row>
    <row r="327" spans="1:23" x14ac:dyDescent="0.35">
      <c r="A327" s="7" t="e">
        <f>'V2.5.2 Measures'!#REF!</f>
        <v>#REF!</v>
      </c>
      <c r="B327" s="7" t="e">
        <f>VLOOKUP($A327,'V2.5.2 Measures'!$C:$W,6,FALSE)</f>
        <v>#REF!</v>
      </c>
      <c r="C327" s="7" t="e">
        <f>VLOOKUP($A327,'V2.5.2 Measures'!$C:$W,8,FALSE)</f>
        <v>#REF!</v>
      </c>
      <c r="D327" s="7" t="e">
        <f>IF(VLOOKUP($A327,'V2.5.2 Measures'!$C:$W,4,FALSE)="","",VLOOKUP($A327,'V2.5.2 Measures'!$C:$W,4,FALSE))</f>
        <v>#REF!</v>
      </c>
      <c r="E327" s="7" t="e">
        <f>IF((VLOOKUP($A327,'V2.5.2 Measures'!$C:$W,8,FALSE)&lt;&gt;"")*AND(VLOOKUP($A327,'V2.5.2 Measures'!$C:$W,8,FALSE)&lt;&gt;"TBD"),VLOOKUP($A327,'V2.5.2 Measures'!$C:$W,8,FALSE),"N/A")</f>
        <v>#REF!</v>
      </c>
      <c r="F327" s="7" t="e">
        <f>IF((VLOOKUP($A327,'V2.5.2 Measures'!$C:$W,9,FALSE)&lt;&gt;"")*AND(VLOOKUP($A327,'V2.5.2 Measures'!$C:$W,9,FALSE)&lt;&gt;"TBD"),VLOOKUP($A327,'V2.5.2 Measures'!$C:$W,9,FALSE),"N/A")</f>
        <v>#REF!</v>
      </c>
      <c r="G327" s="7" t="e">
        <f>IF((VLOOKUP($A327,'V2.5.2 Measures'!$C:$W,10,FALSE)&lt;&gt;"")*AND(VLOOKUP($A327,'V2.5.2 Measures'!$C:$W,10,FALSE)&lt;&gt;"TBD"),VLOOKUP($A327,'V2.5.2 Measures'!$C:$W,10,FALSE),"N/A")</f>
        <v>#REF!</v>
      </c>
      <c r="H327" s="7" t="e">
        <f>IF(VLOOKUP($A327,'V2.5.2 Measures'!$C:$W,14,FALSE)&lt;&gt; "", VLOOKUP($A327,'V2.5.2 Measures'!$C:$W,14,FALSE),"N/A")</f>
        <v>#REF!</v>
      </c>
      <c r="I327" s="7" t="e">
        <f>IF(VLOOKUP($A327,'V2.5.2 Measures'!$C:$W,15,FALSE)&lt;&gt; "", VLOOKUP($A327,'V2.5.2 Measures'!$C:$W,15,FALSE),"N/A")</f>
        <v>#REF!</v>
      </c>
      <c r="J327" s="7" t="e">
        <f>IF(VLOOKUP($A327,'V2.5.2 Measures'!$C:$W,16,FALSE)&lt;&gt; "", VLOOKUP($A327,'V2.5.2 Measures'!$C:$W,16,FALSE),"N/A")</f>
        <v>#REF!</v>
      </c>
      <c r="K327" s="7" t="e">
        <f>IF(VLOOKUP($A327,'V2.5.2 Measures'!$C:$W,17,FALSE)&lt;&gt; "", VLOOKUP($A327,'V2.5.2 Measures'!$C:$W,17,FALSE),"N/A")</f>
        <v>#REF!</v>
      </c>
      <c r="L327" s="7" t="e">
        <f>IF(VLOOKUP($A327,'V2.5.2 Measures'!$C:$W,18,FALSE)&lt;&gt; "", VLOOKUP($A327,'V2.5.2 Measures'!$C:$W,18,FALSE),"N/A")</f>
        <v>#REF!</v>
      </c>
      <c r="M327" s="7" t="e">
        <f>IF(VLOOKUP($A327,'V2.5.2 Measures'!$C:$W,19,FALSE)&lt;&gt; "", VLOOKUP($A327,'V2.5.2 Measures'!$C:$W,19,FALSE),"N/A")</f>
        <v>#REF!</v>
      </c>
      <c r="N327" s="7" t="e">
        <f>IF(VLOOKUP($A327,'V2.5.2 Measures'!$C:$W,20,FALSE)&lt;&gt; "", VLOOKUP($A327,'V2.5.2 Measures'!$C:$W,20,FALSE),"N/A")</f>
        <v>#REF!</v>
      </c>
      <c r="O327" s="7" t="e">
        <f>IF(VLOOKUP($A327,'V2.5.2 Measures'!$C:$W,21,FALSE)&lt;&gt; "", VLOOKUP($A327,'V2.5.2 Measures'!$C:$W,21,FALSE),"N/A")</f>
        <v>#REF!</v>
      </c>
      <c r="P327" s="7" t="e">
        <f>IF(VLOOKUP($A327,'V2.5.2 Measures'!$C:$W,22,FALSE)&lt;&gt; "", VLOOKUP($A327,'V2.5.2 Measures'!$C:$W,22,FALSE),"N/A")</f>
        <v>#REF!</v>
      </c>
      <c r="Q327" s="7" t="e">
        <f>IF(VLOOKUP($A327,'V2.5.2 Measures'!$C:$W,23,FALSE)&lt;&gt; "", VLOOKUP($A327,'V2.5.2 Measures'!$C:$W,23,FALSE),"N/A")</f>
        <v>#REF!</v>
      </c>
      <c r="R327" s="7" t="e">
        <f>IF(VLOOKUP($A327,'V2.5.2 Measures'!$C:$W,24,FALSE)&lt;&gt; "", VLOOKUP($A327,'V2.5.2 Measures'!$C:$W,24,FALSE),"N/A")</f>
        <v>#REF!</v>
      </c>
      <c r="S327" s="7" t="e">
        <f>IF(VLOOKUP($A327,'V2.5.2 Measures'!$C:$W,25,FALSE)&lt;&gt; "", VLOOKUP($A327,'V2.5.2 Measures'!$C:$W,25,FALSE),"N/A")</f>
        <v>#REF!</v>
      </c>
      <c r="T327" s="7" t="e">
        <f>IF(VLOOKUP($A327,'V2.5.2 Measures'!$C:$W,2,FALSE)&lt;&gt; "", VLOOKUP($A327,'V2.5.2 Measures'!$C:$W,2,FALSE),"N/A")</f>
        <v>#REF!</v>
      </c>
      <c r="U327" s="7" t="e">
        <f>IF(VLOOKUP($A327,'V2.5.2 Measures'!$C:$W,3,FALSE)&lt;&gt; "", VLOOKUP($A327,'V2.5.2 Measures'!$C:$W,3,FALSE),"N/A")</f>
        <v>#REF!</v>
      </c>
      <c r="V327" s="7" t="e">
        <f>IF(VLOOKUP($A327,'V2.5.2 Measures'!$C:$W,26,FALSE)&lt;&gt; "", VLOOKUP($A327,'V2.5.2 Measures'!$C:$W,26,FALSE),"N/A")</f>
        <v>#REF!</v>
      </c>
      <c r="W327" s="7" t="e">
        <f>IF(VLOOKUP($A327,'V2.5.2 Measures'!$C:$W,44,FALSE)&lt;&gt; "", VLOOKUP($A327,'V2.5.2 Measures'!$C:$W,44,FALSE),"N/A")</f>
        <v>#REF!</v>
      </c>
    </row>
    <row r="328" spans="1:23" x14ac:dyDescent="0.35">
      <c r="A328" s="7" t="e">
        <f>'V2.5.2 Measures'!#REF!</f>
        <v>#REF!</v>
      </c>
      <c r="B328" s="7" t="e">
        <f>VLOOKUP($A328,'V2.5.2 Measures'!$C:$W,6,FALSE)</f>
        <v>#REF!</v>
      </c>
      <c r="C328" s="7" t="e">
        <f>VLOOKUP($A328,'V2.5.2 Measures'!$C:$W,8,FALSE)</f>
        <v>#REF!</v>
      </c>
      <c r="D328" s="7" t="e">
        <f>IF(VLOOKUP($A328,'V2.5.2 Measures'!$C:$W,4,FALSE)="","",VLOOKUP($A328,'V2.5.2 Measures'!$C:$W,4,FALSE))</f>
        <v>#REF!</v>
      </c>
      <c r="E328" s="7" t="e">
        <f>IF((VLOOKUP($A328,'V2.5.2 Measures'!$C:$W,8,FALSE)&lt;&gt;"")*AND(VLOOKUP($A328,'V2.5.2 Measures'!$C:$W,8,FALSE)&lt;&gt;"TBD"),VLOOKUP($A328,'V2.5.2 Measures'!$C:$W,8,FALSE),"N/A")</f>
        <v>#REF!</v>
      </c>
      <c r="F328" s="7" t="e">
        <f>IF((VLOOKUP($A328,'V2.5.2 Measures'!$C:$W,9,FALSE)&lt;&gt;"")*AND(VLOOKUP($A328,'V2.5.2 Measures'!$C:$W,9,FALSE)&lt;&gt;"TBD"),VLOOKUP($A328,'V2.5.2 Measures'!$C:$W,9,FALSE),"N/A")</f>
        <v>#REF!</v>
      </c>
      <c r="G328" s="7" t="e">
        <f>IF((VLOOKUP($A328,'V2.5.2 Measures'!$C:$W,10,FALSE)&lt;&gt;"")*AND(VLOOKUP($A328,'V2.5.2 Measures'!$C:$W,10,FALSE)&lt;&gt;"TBD"),VLOOKUP($A328,'V2.5.2 Measures'!$C:$W,10,FALSE),"N/A")</f>
        <v>#REF!</v>
      </c>
      <c r="H328" s="7" t="e">
        <f>IF(VLOOKUP($A328,'V2.5.2 Measures'!$C:$W,14,FALSE)&lt;&gt; "", VLOOKUP($A328,'V2.5.2 Measures'!$C:$W,14,FALSE),"N/A")</f>
        <v>#REF!</v>
      </c>
      <c r="I328" s="7" t="e">
        <f>IF(VLOOKUP($A328,'V2.5.2 Measures'!$C:$W,15,FALSE)&lt;&gt; "", VLOOKUP($A328,'V2.5.2 Measures'!$C:$W,15,FALSE),"N/A")</f>
        <v>#REF!</v>
      </c>
      <c r="J328" s="7" t="e">
        <f>IF(VLOOKUP($A328,'V2.5.2 Measures'!$C:$W,16,FALSE)&lt;&gt; "", VLOOKUP($A328,'V2.5.2 Measures'!$C:$W,16,FALSE),"N/A")</f>
        <v>#REF!</v>
      </c>
      <c r="K328" s="7" t="e">
        <f>IF(VLOOKUP($A328,'V2.5.2 Measures'!$C:$W,17,FALSE)&lt;&gt; "", VLOOKUP($A328,'V2.5.2 Measures'!$C:$W,17,FALSE),"N/A")</f>
        <v>#REF!</v>
      </c>
      <c r="L328" s="7" t="e">
        <f>IF(VLOOKUP($A328,'V2.5.2 Measures'!$C:$W,18,FALSE)&lt;&gt; "", VLOOKUP($A328,'V2.5.2 Measures'!$C:$W,18,FALSE),"N/A")</f>
        <v>#REF!</v>
      </c>
      <c r="M328" s="7" t="e">
        <f>IF(VLOOKUP($A328,'V2.5.2 Measures'!$C:$W,19,FALSE)&lt;&gt; "", VLOOKUP($A328,'V2.5.2 Measures'!$C:$W,19,FALSE),"N/A")</f>
        <v>#REF!</v>
      </c>
      <c r="N328" s="7" t="e">
        <f>IF(VLOOKUP($A328,'V2.5.2 Measures'!$C:$W,20,FALSE)&lt;&gt; "", VLOOKUP($A328,'V2.5.2 Measures'!$C:$W,20,FALSE),"N/A")</f>
        <v>#REF!</v>
      </c>
      <c r="O328" s="7" t="e">
        <f>IF(VLOOKUP($A328,'V2.5.2 Measures'!$C:$W,21,FALSE)&lt;&gt; "", VLOOKUP($A328,'V2.5.2 Measures'!$C:$W,21,FALSE),"N/A")</f>
        <v>#REF!</v>
      </c>
      <c r="P328" s="7" t="e">
        <f>IF(VLOOKUP($A328,'V2.5.2 Measures'!$C:$W,22,FALSE)&lt;&gt; "", VLOOKUP($A328,'V2.5.2 Measures'!$C:$W,22,FALSE),"N/A")</f>
        <v>#REF!</v>
      </c>
      <c r="Q328" s="7" t="e">
        <f>IF(VLOOKUP($A328,'V2.5.2 Measures'!$C:$W,23,FALSE)&lt;&gt; "", VLOOKUP($A328,'V2.5.2 Measures'!$C:$W,23,FALSE),"N/A")</f>
        <v>#REF!</v>
      </c>
      <c r="R328" s="7" t="e">
        <f>IF(VLOOKUP($A328,'V2.5.2 Measures'!$C:$W,24,FALSE)&lt;&gt; "", VLOOKUP($A328,'V2.5.2 Measures'!$C:$W,24,FALSE),"N/A")</f>
        <v>#REF!</v>
      </c>
      <c r="S328" s="7" t="e">
        <f>IF(VLOOKUP($A328,'V2.5.2 Measures'!$C:$W,25,FALSE)&lt;&gt; "", VLOOKUP($A328,'V2.5.2 Measures'!$C:$W,25,FALSE),"N/A")</f>
        <v>#REF!</v>
      </c>
      <c r="T328" s="7" t="e">
        <f>IF(VLOOKUP($A328,'V2.5.2 Measures'!$C:$W,2,FALSE)&lt;&gt; "", VLOOKUP($A328,'V2.5.2 Measures'!$C:$W,2,FALSE),"N/A")</f>
        <v>#REF!</v>
      </c>
      <c r="U328" s="7" t="e">
        <f>IF(VLOOKUP($A328,'V2.5.2 Measures'!$C:$W,3,FALSE)&lt;&gt; "", VLOOKUP($A328,'V2.5.2 Measures'!$C:$W,3,FALSE),"N/A")</f>
        <v>#REF!</v>
      </c>
      <c r="V328" s="7" t="e">
        <f>IF(VLOOKUP($A328,'V2.5.2 Measures'!$C:$W,26,FALSE)&lt;&gt; "", VLOOKUP($A328,'V2.5.2 Measures'!$C:$W,26,FALSE),"N/A")</f>
        <v>#REF!</v>
      </c>
      <c r="W328" s="7" t="e">
        <f>IF(VLOOKUP($A328,'V2.5.2 Measures'!$C:$W,44,FALSE)&lt;&gt; "", VLOOKUP($A328,'V2.5.2 Measures'!$C:$W,44,FALSE),"N/A")</f>
        <v>#REF!</v>
      </c>
    </row>
    <row r="329" spans="1:23" x14ac:dyDescent="0.35">
      <c r="A329" s="7" t="e">
        <f>'V2.5.2 Measures'!#REF!</f>
        <v>#REF!</v>
      </c>
      <c r="B329" s="7" t="e">
        <f>VLOOKUP($A329,'V2.5.2 Measures'!$C:$W,6,FALSE)</f>
        <v>#REF!</v>
      </c>
      <c r="C329" s="7" t="e">
        <f>VLOOKUP($A329,'V2.5.2 Measures'!$C:$W,8,FALSE)</f>
        <v>#REF!</v>
      </c>
      <c r="D329" s="7" t="e">
        <f>IF(VLOOKUP($A329,'V2.5.2 Measures'!$C:$W,4,FALSE)="","",VLOOKUP($A329,'V2.5.2 Measures'!$C:$W,4,FALSE))</f>
        <v>#REF!</v>
      </c>
      <c r="E329" s="7" t="e">
        <f>IF((VLOOKUP($A329,'V2.5.2 Measures'!$C:$W,8,FALSE)&lt;&gt;"")*AND(VLOOKUP($A329,'V2.5.2 Measures'!$C:$W,8,FALSE)&lt;&gt;"TBD"),VLOOKUP($A329,'V2.5.2 Measures'!$C:$W,8,FALSE),"N/A")</f>
        <v>#REF!</v>
      </c>
      <c r="F329" s="7" t="e">
        <f>IF((VLOOKUP($A329,'V2.5.2 Measures'!$C:$W,9,FALSE)&lt;&gt;"")*AND(VLOOKUP($A329,'V2.5.2 Measures'!$C:$W,9,FALSE)&lt;&gt;"TBD"),VLOOKUP($A329,'V2.5.2 Measures'!$C:$W,9,FALSE),"N/A")</f>
        <v>#REF!</v>
      </c>
      <c r="G329" s="7" t="e">
        <f>IF((VLOOKUP($A329,'V2.5.2 Measures'!$C:$W,10,FALSE)&lt;&gt;"")*AND(VLOOKUP($A329,'V2.5.2 Measures'!$C:$W,10,FALSE)&lt;&gt;"TBD"),VLOOKUP($A329,'V2.5.2 Measures'!$C:$W,10,FALSE),"N/A")</f>
        <v>#REF!</v>
      </c>
      <c r="H329" s="7" t="e">
        <f>IF(VLOOKUP($A329,'V2.5.2 Measures'!$C:$W,14,FALSE)&lt;&gt; "", VLOOKUP($A329,'V2.5.2 Measures'!$C:$W,14,FALSE),"N/A")</f>
        <v>#REF!</v>
      </c>
      <c r="I329" s="7" t="e">
        <f>IF(VLOOKUP($A329,'V2.5.2 Measures'!$C:$W,15,FALSE)&lt;&gt; "", VLOOKUP($A329,'V2.5.2 Measures'!$C:$W,15,FALSE),"N/A")</f>
        <v>#REF!</v>
      </c>
      <c r="J329" s="7" t="e">
        <f>IF(VLOOKUP($A329,'V2.5.2 Measures'!$C:$W,16,FALSE)&lt;&gt; "", VLOOKUP($A329,'V2.5.2 Measures'!$C:$W,16,FALSE),"N/A")</f>
        <v>#REF!</v>
      </c>
      <c r="K329" s="7" t="e">
        <f>IF(VLOOKUP($A329,'V2.5.2 Measures'!$C:$W,17,FALSE)&lt;&gt; "", VLOOKUP($A329,'V2.5.2 Measures'!$C:$W,17,FALSE),"N/A")</f>
        <v>#REF!</v>
      </c>
      <c r="L329" s="7" t="e">
        <f>IF(VLOOKUP($A329,'V2.5.2 Measures'!$C:$W,18,FALSE)&lt;&gt; "", VLOOKUP($A329,'V2.5.2 Measures'!$C:$W,18,FALSE),"N/A")</f>
        <v>#REF!</v>
      </c>
      <c r="M329" s="7" t="e">
        <f>IF(VLOOKUP($A329,'V2.5.2 Measures'!$C:$W,19,FALSE)&lt;&gt; "", VLOOKUP($A329,'V2.5.2 Measures'!$C:$W,19,FALSE),"N/A")</f>
        <v>#REF!</v>
      </c>
      <c r="N329" s="7" t="e">
        <f>IF(VLOOKUP($A329,'V2.5.2 Measures'!$C:$W,20,FALSE)&lt;&gt; "", VLOOKUP($A329,'V2.5.2 Measures'!$C:$W,20,FALSE),"N/A")</f>
        <v>#REF!</v>
      </c>
      <c r="O329" s="7" t="e">
        <f>IF(VLOOKUP($A329,'V2.5.2 Measures'!$C:$W,21,FALSE)&lt;&gt; "", VLOOKUP($A329,'V2.5.2 Measures'!$C:$W,21,FALSE),"N/A")</f>
        <v>#REF!</v>
      </c>
      <c r="P329" s="7" t="e">
        <f>IF(VLOOKUP($A329,'V2.5.2 Measures'!$C:$W,22,FALSE)&lt;&gt; "", VLOOKUP($A329,'V2.5.2 Measures'!$C:$W,22,FALSE),"N/A")</f>
        <v>#REF!</v>
      </c>
      <c r="Q329" s="7" t="e">
        <f>IF(VLOOKUP($A329,'V2.5.2 Measures'!$C:$W,23,FALSE)&lt;&gt; "", VLOOKUP($A329,'V2.5.2 Measures'!$C:$W,23,FALSE),"N/A")</f>
        <v>#REF!</v>
      </c>
      <c r="R329" s="7" t="e">
        <f>IF(VLOOKUP($A329,'V2.5.2 Measures'!$C:$W,24,FALSE)&lt;&gt; "", VLOOKUP($A329,'V2.5.2 Measures'!$C:$W,24,FALSE),"N/A")</f>
        <v>#REF!</v>
      </c>
      <c r="S329" s="7" t="e">
        <f>IF(VLOOKUP($A329,'V2.5.2 Measures'!$C:$W,25,FALSE)&lt;&gt; "", VLOOKUP($A329,'V2.5.2 Measures'!$C:$W,25,FALSE),"N/A")</f>
        <v>#REF!</v>
      </c>
      <c r="T329" s="7" t="e">
        <f>IF(VLOOKUP($A329,'V2.5.2 Measures'!$C:$W,2,FALSE)&lt;&gt; "", VLOOKUP($A329,'V2.5.2 Measures'!$C:$W,2,FALSE),"N/A")</f>
        <v>#REF!</v>
      </c>
      <c r="U329" s="7" t="e">
        <f>IF(VLOOKUP($A329,'V2.5.2 Measures'!$C:$W,3,FALSE)&lt;&gt; "", VLOOKUP($A329,'V2.5.2 Measures'!$C:$W,3,FALSE),"N/A")</f>
        <v>#REF!</v>
      </c>
      <c r="V329" s="7" t="e">
        <f>IF(VLOOKUP($A329,'V2.5.2 Measures'!$C:$W,26,FALSE)&lt;&gt; "", VLOOKUP($A329,'V2.5.2 Measures'!$C:$W,26,FALSE),"N/A")</f>
        <v>#REF!</v>
      </c>
      <c r="W329" s="7" t="e">
        <f>IF(VLOOKUP($A329,'V2.5.2 Measures'!$C:$W,44,FALSE)&lt;&gt; "", VLOOKUP($A329,'V2.5.2 Measures'!$C:$W,44,FALSE),"N/A")</f>
        <v>#REF!</v>
      </c>
    </row>
    <row r="330" spans="1:23" x14ac:dyDescent="0.35">
      <c r="A330" s="7" t="e">
        <f>'V2.5.2 Measures'!#REF!</f>
        <v>#REF!</v>
      </c>
      <c r="B330" s="7" t="e">
        <f>VLOOKUP($A330,'V2.5.2 Measures'!$C:$W,6,FALSE)</f>
        <v>#REF!</v>
      </c>
      <c r="C330" s="7" t="e">
        <f>VLOOKUP($A330,'V2.5.2 Measures'!$C:$W,8,FALSE)</f>
        <v>#REF!</v>
      </c>
      <c r="D330" s="7" t="e">
        <f>IF(VLOOKUP($A330,'V2.5.2 Measures'!$C:$W,4,FALSE)="","",VLOOKUP($A330,'V2.5.2 Measures'!$C:$W,4,FALSE))</f>
        <v>#REF!</v>
      </c>
      <c r="E330" s="7" t="e">
        <f>IF((VLOOKUP($A330,'V2.5.2 Measures'!$C:$W,8,FALSE)&lt;&gt;"")*AND(VLOOKUP($A330,'V2.5.2 Measures'!$C:$W,8,FALSE)&lt;&gt;"TBD"),VLOOKUP($A330,'V2.5.2 Measures'!$C:$W,8,FALSE),"N/A")</f>
        <v>#REF!</v>
      </c>
      <c r="F330" s="7" t="e">
        <f>IF((VLOOKUP($A330,'V2.5.2 Measures'!$C:$W,9,FALSE)&lt;&gt;"")*AND(VLOOKUP($A330,'V2.5.2 Measures'!$C:$W,9,FALSE)&lt;&gt;"TBD"),VLOOKUP($A330,'V2.5.2 Measures'!$C:$W,9,FALSE),"N/A")</f>
        <v>#REF!</v>
      </c>
      <c r="G330" s="7" t="e">
        <f>IF((VLOOKUP($A330,'V2.5.2 Measures'!$C:$W,10,FALSE)&lt;&gt;"")*AND(VLOOKUP($A330,'V2.5.2 Measures'!$C:$W,10,FALSE)&lt;&gt;"TBD"),VLOOKUP($A330,'V2.5.2 Measures'!$C:$W,10,FALSE),"N/A")</f>
        <v>#REF!</v>
      </c>
      <c r="H330" s="7" t="e">
        <f>IF(VLOOKUP($A330,'V2.5.2 Measures'!$C:$W,14,FALSE)&lt;&gt; "", VLOOKUP($A330,'V2.5.2 Measures'!$C:$W,14,FALSE),"N/A")</f>
        <v>#REF!</v>
      </c>
      <c r="I330" s="7" t="e">
        <f>IF(VLOOKUP($A330,'V2.5.2 Measures'!$C:$W,15,FALSE)&lt;&gt; "", VLOOKUP($A330,'V2.5.2 Measures'!$C:$W,15,FALSE),"N/A")</f>
        <v>#REF!</v>
      </c>
      <c r="J330" s="7" t="e">
        <f>IF(VLOOKUP($A330,'V2.5.2 Measures'!$C:$W,16,FALSE)&lt;&gt; "", VLOOKUP($A330,'V2.5.2 Measures'!$C:$W,16,FALSE),"N/A")</f>
        <v>#REF!</v>
      </c>
      <c r="K330" s="7" t="e">
        <f>IF(VLOOKUP($A330,'V2.5.2 Measures'!$C:$W,17,FALSE)&lt;&gt; "", VLOOKUP($A330,'V2.5.2 Measures'!$C:$W,17,FALSE),"N/A")</f>
        <v>#REF!</v>
      </c>
      <c r="L330" s="7" t="e">
        <f>IF(VLOOKUP($A330,'V2.5.2 Measures'!$C:$W,18,FALSE)&lt;&gt; "", VLOOKUP($A330,'V2.5.2 Measures'!$C:$W,18,FALSE),"N/A")</f>
        <v>#REF!</v>
      </c>
      <c r="M330" s="7" t="e">
        <f>IF(VLOOKUP($A330,'V2.5.2 Measures'!$C:$W,19,FALSE)&lt;&gt; "", VLOOKUP($A330,'V2.5.2 Measures'!$C:$W,19,FALSE),"N/A")</f>
        <v>#REF!</v>
      </c>
      <c r="N330" s="7" t="e">
        <f>IF(VLOOKUP($A330,'V2.5.2 Measures'!$C:$W,20,FALSE)&lt;&gt; "", VLOOKUP($A330,'V2.5.2 Measures'!$C:$W,20,FALSE),"N/A")</f>
        <v>#REF!</v>
      </c>
      <c r="O330" s="7" t="e">
        <f>IF(VLOOKUP($A330,'V2.5.2 Measures'!$C:$W,21,FALSE)&lt;&gt; "", VLOOKUP($A330,'V2.5.2 Measures'!$C:$W,21,FALSE),"N/A")</f>
        <v>#REF!</v>
      </c>
      <c r="P330" s="7" t="e">
        <f>IF(VLOOKUP($A330,'V2.5.2 Measures'!$C:$W,22,FALSE)&lt;&gt; "", VLOOKUP($A330,'V2.5.2 Measures'!$C:$W,22,FALSE),"N/A")</f>
        <v>#REF!</v>
      </c>
      <c r="Q330" s="7" t="e">
        <f>IF(VLOOKUP($A330,'V2.5.2 Measures'!$C:$W,23,FALSE)&lt;&gt; "", VLOOKUP($A330,'V2.5.2 Measures'!$C:$W,23,FALSE),"N/A")</f>
        <v>#REF!</v>
      </c>
      <c r="R330" s="7" t="e">
        <f>IF(VLOOKUP($A330,'V2.5.2 Measures'!$C:$W,24,FALSE)&lt;&gt; "", VLOOKUP($A330,'V2.5.2 Measures'!$C:$W,24,FALSE),"N/A")</f>
        <v>#REF!</v>
      </c>
      <c r="S330" s="7" t="e">
        <f>IF(VLOOKUP($A330,'V2.5.2 Measures'!$C:$W,25,FALSE)&lt;&gt; "", VLOOKUP($A330,'V2.5.2 Measures'!$C:$W,25,FALSE),"N/A")</f>
        <v>#REF!</v>
      </c>
      <c r="T330" s="7" t="e">
        <f>IF(VLOOKUP($A330,'V2.5.2 Measures'!$C:$W,2,FALSE)&lt;&gt; "", VLOOKUP($A330,'V2.5.2 Measures'!$C:$W,2,FALSE),"N/A")</f>
        <v>#REF!</v>
      </c>
      <c r="U330" s="7" t="e">
        <f>IF(VLOOKUP($A330,'V2.5.2 Measures'!$C:$W,3,FALSE)&lt;&gt; "", VLOOKUP($A330,'V2.5.2 Measures'!$C:$W,3,FALSE),"N/A")</f>
        <v>#REF!</v>
      </c>
      <c r="V330" s="7" t="e">
        <f>IF(VLOOKUP($A330,'V2.5.2 Measures'!$C:$W,26,FALSE)&lt;&gt; "", VLOOKUP($A330,'V2.5.2 Measures'!$C:$W,26,FALSE),"N/A")</f>
        <v>#REF!</v>
      </c>
      <c r="W330" s="7" t="e">
        <f>IF(VLOOKUP($A330,'V2.5.2 Measures'!$C:$W,44,FALSE)&lt;&gt; "", VLOOKUP($A330,'V2.5.2 Measures'!$C:$W,44,FALSE),"N/A")</f>
        <v>#REF!</v>
      </c>
    </row>
    <row r="331" spans="1:23" x14ac:dyDescent="0.35">
      <c r="A331" s="7" t="e">
        <f>'V2.5.2 Measures'!#REF!</f>
        <v>#REF!</v>
      </c>
      <c r="B331" s="7" t="e">
        <f>VLOOKUP($A331,'V2.5.2 Measures'!$C:$W,6,FALSE)</f>
        <v>#REF!</v>
      </c>
      <c r="C331" s="7" t="e">
        <f>VLOOKUP($A331,'V2.5.2 Measures'!$C:$W,8,FALSE)</f>
        <v>#REF!</v>
      </c>
      <c r="D331" s="7" t="e">
        <f>IF(VLOOKUP($A331,'V2.5.2 Measures'!$C:$W,4,FALSE)="","",VLOOKUP($A331,'V2.5.2 Measures'!$C:$W,4,FALSE))</f>
        <v>#REF!</v>
      </c>
      <c r="E331" s="7" t="e">
        <f>IF((VLOOKUP($A331,'V2.5.2 Measures'!$C:$W,8,FALSE)&lt;&gt;"")*AND(VLOOKUP($A331,'V2.5.2 Measures'!$C:$W,8,FALSE)&lt;&gt;"TBD"),VLOOKUP($A331,'V2.5.2 Measures'!$C:$W,8,FALSE),"N/A")</f>
        <v>#REF!</v>
      </c>
      <c r="F331" s="7" t="e">
        <f>IF((VLOOKUP($A331,'V2.5.2 Measures'!$C:$W,9,FALSE)&lt;&gt;"")*AND(VLOOKUP($A331,'V2.5.2 Measures'!$C:$W,9,FALSE)&lt;&gt;"TBD"),VLOOKUP($A331,'V2.5.2 Measures'!$C:$W,9,FALSE),"N/A")</f>
        <v>#REF!</v>
      </c>
      <c r="G331" s="7" t="e">
        <f>IF((VLOOKUP($A331,'V2.5.2 Measures'!$C:$W,10,FALSE)&lt;&gt;"")*AND(VLOOKUP($A331,'V2.5.2 Measures'!$C:$W,10,FALSE)&lt;&gt;"TBD"),VLOOKUP($A331,'V2.5.2 Measures'!$C:$W,10,FALSE),"N/A")</f>
        <v>#REF!</v>
      </c>
      <c r="H331" s="7" t="e">
        <f>IF(VLOOKUP($A331,'V2.5.2 Measures'!$C:$W,14,FALSE)&lt;&gt; "", VLOOKUP($A331,'V2.5.2 Measures'!$C:$W,14,FALSE),"N/A")</f>
        <v>#REF!</v>
      </c>
      <c r="I331" s="7" t="e">
        <f>IF(VLOOKUP($A331,'V2.5.2 Measures'!$C:$W,15,FALSE)&lt;&gt; "", VLOOKUP($A331,'V2.5.2 Measures'!$C:$W,15,FALSE),"N/A")</f>
        <v>#REF!</v>
      </c>
      <c r="J331" s="7" t="e">
        <f>IF(VLOOKUP($A331,'V2.5.2 Measures'!$C:$W,16,FALSE)&lt;&gt; "", VLOOKUP($A331,'V2.5.2 Measures'!$C:$W,16,FALSE),"N/A")</f>
        <v>#REF!</v>
      </c>
      <c r="K331" s="7" t="e">
        <f>IF(VLOOKUP($A331,'V2.5.2 Measures'!$C:$W,17,FALSE)&lt;&gt; "", VLOOKUP($A331,'V2.5.2 Measures'!$C:$W,17,FALSE),"N/A")</f>
        <v>#REF!</v>
      </c>
      <c r="L331" s="7" t="e">
        <f>IF(VLOOKUP($A331,'V2.5.2 Measures'!$C:$W,18,FALSE)&lt;&gt; "", VLOOKUP($A331,'V2.5.2 Measures'!$C:$W,18,FALSE),"N/A")</f>
        <v>#REF!</v>
      </c>
      <c r="M331" s="7" t="e">
        <f>IF(VLOOKUP($A331,'V2.5.2 Measures'!$C:$W,19,FALSE)&lt;&gt; "", VLOOKUP($A331,'V2.5.2 Measures'!$C:$W,19,FALSE),"N/A")</f>
        <v>#REF!</v>
      </c>
      <c r="N331" s="7" t="e">
        <f>IF(VLOOKUP($A331,'V2.5.2 Measures'!$C:$W,20,FALSE)&lt;&gt; "", VLOOKUP($A331,'V2.5.2 Measures'!$C:$W,20,FALSE),"N/A")</f>
        <v>#REF!</v>
      </c>
      <c r="O331" s="7" t="e">
        <f>IF(VLOOKUP($A331,'V2.5.2 Measures'!$C:$W,21,FALSE)&lt;&gt; "", VLOOKUP($A331,'V2.5.2 Measures'!$C:$W,21,FALSE),"N/A")</f>
        <v>#REF!</v>
      </c>
      <c r="P331" s="7" t="e">
        <f>IF(VLOOKUP($A331,'V2.5.2 Measures'!$C:$W,22,FALSE)&lt;&gt; "", VLOOKUP($A331,'V2.5.2 Measures'!$C:$W,22,FALSE),"N/A")</f>
        <v>#REF!</v>
      </c>
      <c r="Q331" s="7" t="e">
        <f>IF(VLOOKUP($A331,'V2.5.2 Measures'!$C:$W,23,FALSE)&lt;&gt; "", VLOOKUP($A331,'V2.5.2 Measures'!$C:$W,23,FALSE),"N/A")</f>
        <v>#REF!</v>
      </c>
      <c r="R331" s="7" t="e">
        <f>IF(VLOOKUP($A331,'V2.5.2 Measures'!$C:$W,24,FALSE)&lt;&gt; "", VLOOKUP($A331,'V2.5.2 Measures'!$C:$W,24,FALSE),"N/A")</f>
        <v>#REF!</v>
      </c>
      <c r="S331" s="7" t="e">
        <f>IF(VLOOKUP($A331,'V2.5.2 Measures'!$C:$W,25,FALSE)&lt;&gt; "", VLOOKUP($A331,'V2.5.2 Measures'!$C:$W,25,FALSE),"N/A")</f>
        <v>#REF!</v>
      </c>
      <c r="T331" s="7" t="e">
        <f>IF(VLOOKUP($A331,'V2.5.2 Measures'!$C:$W,2,FALSE)&lt;&gt; "", VLOOKUP($A331,'V2.5.2 Measures'!$C:$W,2,FALSE),"N/A")</f>
        <v>#REF!</v>
      </c>
      <c r="U331" s="7" t="e">
        <f>IF(VLOOKUP($A331,'V2.5.2 Measures'!$C:$W,3,FALSE)&lt;&gt; "", VLOOKUP($A331,'V2.5.2 Measures'!$C:$W,3,FALSE),"N/A")</f>
        <v>#REF!</v>
      </c>
      <c r="V331" s="7" t="e">
        <f>IF(VLOOKUP($A331,'V2.5.2 Measures'!$C:$W,26,FALSE)&lt;&gt; "", VLOOKUP($A331,'V2.5.2 Measures'!$C:$W,26,FALSE),"N/A")</f>
        <v>#REF!</v>
      </c>
      <c r="W331" s="7" t="e">
        <f>IF(VLOOKUP($A331,'V2.5.2 Measures'!$C:$W,44,FALSE)&lt;&gt; "", VLOOKUP($A331,'V2.5.2 Measures'!$C:$W,44,FALSE),"N/A")</f>
        <v>#REF!</v>
      </c>
    </row>
    <row r="332" spans="1:23" x14ac:dyDescent="0.35">
      <c r="A332" s="7" t="e">
        <f>'V2.5.2 Measures'!#REF!</f>
        <v>#REF!</v>
      </c>
      <c r="B332" s="7" t="e">
        <f>VLOOKUP($A332,'V2.5.2 Measures'!$C:$W,6,FALSE)</f>
        <v>#REF!</v>
      </c>
      <c r="C332" s="7" t="e">
        <f>VLOOKUP($A332,'V2.5.2 Measures'!$C:$W,8,FALSE)</f>
        <v>#REF!</v>
      </c>
      <c r="D332" s="7" t="e">
        <f>IF(VLOOKUP($A332,'V2.5.2 Measures'!$C:$W,4,FALSE)="","",VLOOKUP($A332,'V2.5.2 Measures'!$C:$W,4,FALSE))</f>
        <v>#REF!</v>
      </c>
      <c r="E332" s="7" t="e">
        <f>IF((VLOOKUP($A332,'V2.5.2 Measures'!$C:$W,8,FALSE)&lt;&gt;"")*AND(VLOOKUP($A332,'V2.5.2 Measures'!$C:$W,8,FALSE)&lt;&gt;"TBD"),VLOOKUP($A332,'V2.5.2 Measures'!$C:$W,8,FALSE),"N/A")</f>
        <v>#REF!</v>
      </c>
      <c r="F332" s="7" t="e">
        <f>IF((VLOOKUP($A332,'V2.5.2 Measures'!$C:$W,9,FALSE)&lt;&gt;"")*AND(VLOOKUP($A332,'V2.5.2 Measures'!$C:$W,9,FALSE)&lt;&gt;"TBD"),VLOOKUP($A332,'V2.5.2 Measures'!$C:$W,9,FALSE),"N/A")</f>
        <v>#REF!</v>
      </c>
      <c r="G332" s="7" t="e">
        <f>IF((VLOOKUP($A332,'V2.5.2 Measures'!$C:$W,10,FALSE)&lt;&gt;"")*AND(VLOOKUP($A332,'V2.5.2 Measures'!$C:$W,10,FALSE)&lt;&gt;"TBD"),VLOOKUP($A332,'V2.5.2 Measures'!$C:$W,10,FALSE),"N/A")</f>
        <v>#REF!</v>
      </c>
      <c r="H332" s="7" t="e">
        <f>IF(VLOOKUP($A332,'V2.5.2 Measures'!$C:$W,14,FALSE)&lt;&gt; "", VLOOKUP($A332,'V2.5.2 Measures'!$C:$W,14,FALSE),"N/A")</f>
        <v>#REF!</v>
      </c>
      <c r="I332" s="7" t="e">
        <f>IF(VLOOKUP($A332,'V2.5.2 Measures'!$C:$W,15,FALSE)&lt;&gt; "", VLOOKUP($A332,'V2.5.2 Measures'!$C:$W,15,FALSE),"N/A")</f>
        <v>#REF!</v>
      </c>
      <c r="J332" s="7" t="e">
        <f>IF(VLOOKUP($A332,'V2.5.2 Measures'!$C:$W,16,FALSE)&lt;&gt; "", VLOOKUP($A332,'V2.5.2 Measures'!$C:$W,16,FALSE),"N/A")</f>
        <v>#REF!</v>
      </c>
      <c r="K332" s="7" t="e">
        <f>IF(VLOOKUP($A332,'V2.5.2 Measures'!$C:$W,17,FALSE)&lt;&gt; "", VLOOKUP($A332,'V2.5.2 Measures'!$C:$W,17,FALSE),"N/A")</f>
        <v>#REF!</v>
      </c>
      <c r="L332" s="7" t="e">
        <f>IF(VLOOKUP($A332,'V2.5.2 Measures'!$C:$W,18,FALSE)&lt;&gt; "", VLOOKUP($A332,'V2.5.2 Measures'!$C:$W,18,FALSE),"N/A")</f>
        <v>#REF!</v>
      </c>
      <c r="M332" s="7" t="e">
        <f>IF(VLOOKUP($A332,'V2.5.2 Measures'!$C:$W,19,FALSE)&lt;&gt; "", VLOOKUP($A332,'V2.5.2 Measures'!$C:$W,19,FALSE),"N/A")</f>
        <v>#REF!</v>
      </c>
      <c r="N332" s="7" t="e">
        <f>IF(VLOOKUP($A332,'V2.5.2 Measures'!$C:$W,20,FALSE)&lt;&gt; "", VLOOKUP($A332,'V2.5.2 Measures'!$C:$W,20,FALSE),"N/A")</f>
        <v>#REF!</v>
      </c>
      <c r="O332" s="7" t="e">
        <f>IF(VLOOKUP($A332,'V2.5.2 Measures'!$C:$W,21,FALSE)&lt;&gt; "", VLOOKUP($A332,'V2.5.2 Measures'!$C:$W,21,FALSE),"N/A")</f>
        <v>#REF!</v>
      </c>
      <c r="P332" s="7" t="e">
        <f>IF(VLOOKUP($A332,'V2.5.2 Measures'!$C:$W,22,FALSE)&lt;&gt; "", VLOOKUP($A332,'V2.5.2 Measures'!$C:$W,22,FALSE),"N/A")</f>
        <v>#REF!</v>
      </c>
      <c r="Q332" s="7" t="e">
        <f>IF(VLOOKUP($A332,'V2.5.2 Measures'!$C:$W,23,FALSE)&lt;&gt; "", VLOOKUP($A332,'V2.5.2 Measures'!$C:$W,23,FALSE),"N/A")</f>
        <v>#REF!</v>
      </c>
      <c r="R332" s="7" t="e">
        <f>IF(VLOOKUP($A332,'V2.5.2 Measures'!$C:$W,24,FALSE)&lt;&gt; "", VLOOKUP($A332,'V2.5.2 Measures'!$C:$W,24,FALSE),"N/A")</f>
        <v>#REF!</v>
      </c>
      <c r="S332" s="7" t="e">
        <f>IF(VLOOKUP($A332,'V2.5.2 Measures'!$C:$W,25,FALSE)&lt;&gt; "", VLOOKUP($A332,'V2.5.2 Measures'!$C:$W,25,FALSE),"N/A")</f>
        <v>#REF!</v>
      </c>
      <c r="T332" s="7" t="e">
        <f>IF(VLOOKUP($A332,'V2.5.2 Measures'!$C:$W,2,FALSE)&lt;&gt; "", VLOOKUP($A332,'V2.5.2 Measures'!$C:$W,2,FALSE),"N/A")</f>
        <v>#REF!</v>
      </c>
      <c r="U332" s="7" t="e">
        <f>IF(VLOOKUP($A332,'V2.5.2 Measures'!$C:$W,3,FALSE)&lt;&gt; "", VLOOKUP($A332,'V2.5.2 Measures'!$C:$W,3,FALSE),"N/A")</f>
        <v>#REF!</v>
      </c>
      <c r="V332" s="7" t="e">
        <f>IF(VLOOKUP($A332,'V2.5.2 Measures'!$C:$W,26,FALSE)&lt;&gt; "", VLOOKUP($A332,'V2.5.2 Measures'!$C:$W,26,FALSE),"N/A")</f>
        <v>#REF!</v>
      </c>
      <c r="W332" s="7" t="e">
        <f>IF(VLOOKUP($A332,'V2.5.2 Measures'!$C:$W,44,FALSE)&lt;&gt; "", VLOOKUP($A332,'V2.5.2 Measures'!$C:$W,44,FALSE),"N/A")</f>
        <v>#REF!</v>
      </c>
    </row>
    <row r="333" spans="1:23" x14ac:dyDescent="0.35">
      <c r="A333" s="7" t="e">
        <f>'V2.5.2 Measures'!#REF!</f>
        <v>#REF!</v>
      </c>
      <c r="B333" s="7" t="e">
        <f>VLOOKUP($A333,'V2.5.2 Measures'!$C:$W,6,FALSE)</f>
        <v>#REF!</v>
      </c>
      <c r="C333" s="7" t="e">
        <f>VLOOKUP($A333,'V2.5.2 Measures'!$C:$W,8,FALSE)</f>
        <v>#REF!</v>
      </c>
      <c r="D333" s="7" t="e">
        <f>IF(VLOOKUP($A333,'V2.5.2 Measures'!$C:$W,4,FALSE)="","",VLOOKUP($A333,'V2.5.2 Measures'!$C:$W,4,FALSE))</f>
        <v>#REF!</v>
      </c>
      <c r="E333" s="7" t="e">
        <f>IF((VLOOKUP($A333,'V2.5.2 Measures'!$C:$W,8,FALSE)&lt;&gt;"")*AND(VLOOKUP($A333,'V2.5.2 Measures'!$C:$W,8,FALSE)&lt;&gt;"TBD"),VLOOKUP($A333,'V2.5.2 Measures'!$C:$W,8,FALSE),"N/A")</f>
        <v>#REF!</v>
      </c>
      <c r="F333" s="7" t="e">
        <f>IF((VLOOKUP($A333,'V2.5.2 Measures'!$C:$W,9,FALSE)&lt;&gt;"")*AND(VLOOKUP($A333,'V2.5.2 Measures'!$C:$W,9,FALSE)&lt;&gt;"TBD"),VLOOKUP($A333,'V2.5.2 Measures'!$C:$W,9,FALSE),"N/A")</f>
        <v>#REF!</v>
      </c>
      <c r="G333" s="7" t="e">
        <f>IF((VLOOKUP($A333,'V2.5.2 Measures'!$C:$W,10,FALSE)&lt;&gt;"")*AND(VLOOKUP($A333,'V2.5.2 Measures'!$C:$W,10,FALSE)&lt;&gt;"TBD"),VLOOKUP($A333,'V2.5.2 Measures'!$C:$W,10,FALSE),"N/A")</f>
        <v>#REF!</v>
      </c>
      <c r="H333" s="7" t="e">
        <f>IF(VLOOKUP($A333,'V2.5.2 Measures'!$C:$W,14,FALSE)&lt;&gt; "", VLOOKUP($A333,'V2.5.2 Measures'!$C:$W,14,FALSE),"N/A")</f>
        <v>#REF!</v>
      </c>
      <c r="I333" s="7" t="e">
        <f>IF(VLOOKUP($A333,'V2.5.2 Measures'!$C:$W,15,FALSE)&lt;&gt; "", VLOOKUP($A333,'V2.5.2 Measures'!$C:$W,15,FALSE),"N/A")</f>
        <v>#REF!</v>
      </c>
      <c r="J333" s="7" t="e">
        <f>IF(VLOOKUP($A333,'V2.5.2 Measures'!$C:$W,16,FALSE)&lt;&gt; "", VLOOKUP($A333,'V2.5.2 Measures'!$C:$W,16,FALSE),"N/A")</f>
        <v>#REF!</v>
      </c>
      <c r="K333" s="7" t="e">
        <f>IF(VLOOKUP($A333,'V2.5.2 Measures'!$C:$W,17,FALSE)&lt;&gt; "", VLOOKUP($A333,'V2.5.2 Measures'!$C:$W,17,FALSE),"N/A")</f>
        <v>#REF!</v>
      </c>
      <c r="L333" s="7" t="e">
        <f>IF(VLOOKUP($A333,'V2.5.2 Measures'!$C:$W,18,FALSE)&lt;&gt; "", VLOOKUP($A333,'V2.5.2 Measures'!$C:$W,18,FALSE),"N/A")</f>
        <v>#REF!</v>
      </c>
      <c r="M333" s="7" t="e">
        <f>IF(VLOOKUP($A333,'V2.5.2 Measures'!$C:$W,19,FALSE)&lt;&gt; "", VLOOKUP($A333,'V2.5.2 Measures'!$C:$W,19,FALSE),"N/A")</f>
        <v>#REF!</v>
      </c>
      <c r="N333" s="7" t="e">
        <f>IF(VLOOKUP($A333,'V2.5.2 Measures'!$C:$W,20,FALSE)&lt;&gt; "", VLOOKUP($A333,'V2.5.2 Measures'!$C:$W,20,FALSE),"N/A")</f>
        <v>#REF!</v>
      </c>
      <c r="O333" s="7" t="e">
        <f>IF(VLOOKUP($A333,'V2.5.2 Measures'!$C:$W,21,FALSE)&lt;&gt; "", VLOOKUP($A333,'V2.5.2 Measures'!$C:$W,21,FALSE),"N/A")</f>
        <v>#REF!</v>
      </c>
      <c r="P333" s="7" t="e">
        <f>IF(VLOOKUP($A333,'V2.5.2 Measures'!$C:$W,22,FALSE)&lt;&gt; "", VLOOKUP($A333,'V2.5.2 Measures'!$C:$W,22,FALSE),"N/A")</f>
        <v>#REF!</v>
      </c>
      <c r="Q333" s="7" t="e">
        <f>IF(VLOOKUP($A333,'V2.5.2 Measures'!$C:$W,23,FALSE)&lt;&gt; "", VLOOKUP($A333,'V2.5.2 Measures'!$C:$W,23,FALSE),"N/A")</f>
        <v>#REF!</v>
      </c>
      <c r="R333" s="7" t="e">
        <f>IF(VLOOKUP($A333,'V2.5.2 Measures'!$C:$W,24,FALSE)&lt;&gt; "", VLOOKUP($A333,'V2.5.2 Measures'!$C:$W,24,FALSE),"N/A")</f>
        <v>#REF!</v>
      </c>
      <c r="S333" s="7" t="e">
        <f>IF(VLOOKUP($A333,'V2.5.2 Measures'!$C:$W,25,FALSE)&lt;&gt; "", VLOOKUP($A333,'V2.5.2 Measures'!$C:$W,25,FALSE),"N/A")</f>
        <v>#REF!</v>
      </c>
      <c r="T333" s="7" t="e">
        <f>IF(VLOOKUP($A333,'V2.5.2 Measures'!$C:$W,2,FALSE)&lt;&gt; "", VLOOKUP($A333,'V2.5.2 Measures'!$C:$W,2,FALSE),"N/A")</f>
        <v>#REF!</v>
      </c>
      <c r="U333" s="7" t="e">
        <f>IF(VLOOKUP($A333,'V2.5.2 Measures'!$C:$W,3,FALSE)&lt;&gt; "", VLOOKUP($A333,'V2.5.2 Measures'!$C:$W,3,FALSE),"N/A")</f>
        <v>#REF!</v>
      </c>
      <c r="V333" s="7" t="e">
        <f>IF(VLOOKUP($A333,'V2.5.2 Measures'!$C:$W,26,FALSE)&lt;&gt; "", VLOOKUP($A333,'V2.5.2 Measures'!$C:$W,26,FALSE),"N/A")</f>
        <v>#REF!</v>
      </c>
      <c r="W333" s="7" t="e">
        <f>IF(VLOOKUP($A333,'V2.5.2 Measures'!$C:$W,44,FALSE)&lt;&gt; "", VLOOKUP($A333,'V2.5.2 Measures'!$C:$W,44,FALSE),"N/A")</f>
        <v>#REF!</v>
      </c>
    </row>
    <row r="334" spans="1:23" x14ac:dyDescent="0.35">
      <c r="A334" s="7" t="e">
        <f>'V2.5.2 Measures'!#REF!</f>
        <v>#REF!</v>
      </c>
      <c r="B334" s="7" t="e">
        <f>VLOOKUP($A334,'V2.5.2 Measures'!$C:$W,6,FALSE)</f>
        <v>#REF!</v>
      </c>
      <c r="C334" s="7" t="e">
        <f>VLOOKUP($A334,'V2.5.2 Measures'!$C:$W,8,FALSE)</f>
        <v>#REF!</v>
      </c>
      <c r="D334" s="7" t="e">
        <f>IF(VLOOKUP($A334,'V2.5.2 Measures'!$C:$W,4,FALSE)="","",VLOOKUP($A334,'V2.5.2 Measures'!$C:$W,4,FALSE))</f>
        <v>#REF!</v>
      </c>
      <c r="E334" s="7" t="e">
        <f>IF((VLOOKUP($A334,'V2.5.2 Measures'!$C:$W,8,FALSE)&lt;&gt;"")*AND(VLOOKUP($A334,'V2.5.2 Measures'!$C:$W,8,FALSE)&lt;&gt;"TBD"),VLOOKUP($A334,'V2.5.2 Measures'!$C:$W,8,FALSE),"N/A")</f>
        <v>#REF!</v>
      </c>
      <c r="F334" s="7" t="e">
        <f>IF((VLOOKUP($A334,'V2.5.2 Measures'!$C:$W,9,FALSE)&lt;&gt;"")*AND(VLOOKUP($A334,'V2.5.2 Measures'!$C:$W,9,FALSE)&lt;&gt;"TBD"),VLOOKUP($A334,'V2.5.2 Measures'!$C:$W,9,FALSE),"N/A")</f>
        <v>#REF!</v>
      </c>
      <c r="G334" s="7" t="e">
        <f>IF((VLOOKUP($A334,'V2.5.2 Measures'!$C:$W,10,FALSE)&lt;&gt;"")*AND(VLOOKUP($A334,'V2.5.2 Measures'!$C:$W,10,FALSE)&lt;&gt;"TBD"),VLOOKUP($A334,'V2.5.2 Measures'!$C:$W,10,FALSE),"N/A")</f>
        <v>#REF!</v>
      </c>
      <c r="H334" s="7" t="e">
        <f>IF(VLOOKUP($A334,'V2.5.2 Measures'!$C:$W,14,FALSE)&lt;&gt; "", VLOOKUP($A334,'V2.5.2 Measures'!$C:$W,14,FALSE),"N/A")</f>
        <v>#REF!</v>
      </c>
      <c r="I334" s="7" t="e">
        <f>IF(VLOOKUP($A334,'V2.5.2 Measures'!$C:$W,15,FALSE)&lt;&gt; "", VLOOKUP($A334,'V2.5.2 Measures'!$C:$W,15,FALSE),"N/A")</f>
        <v>#REF!</v>
      </c>
      <c r="J334" s="7" t="e">
        <f>IF(VLOOKUP($A334,'V2.5.2 Measures'!$C:$W,16,FALSE)&lt;&gt; "", VLOOKUP($A334,'V2.5.2 Measures'!$C:$W,16,FALSE),"N/A")</f>
        <v>#REF!</v>
      </c>
      <c r="K334" s="7" t="e">
        <f>IF(VLOOKUP($A334,'V2.5.2 Measures'!$C:$W,17,FALSE)&lt;&gt; "", VLOOKUP($A334,'V2.5.2 Measures'!$C:$W,17,FALSE),"N/A")</f>
        <v>#REF!</v>
      </c>
      <c r="L334" s="7" t="e">
        <f>IF(VLOOKUP($A334,'V2.5.2 Measures'!$C:$W,18,FALSE)&lt;&gt; "", VLOOKUP($A334,'V2.5.2 Measures'!$C:$W,18,FALSE),"N/A")</f>
        <v>#REF!</v>
      </c>
      <c r="M334" s="7" t="e">
        <f>IF(VLOOKUP($A334,'V2.5.2 Measures'!$C:$W,19,FALSE)&lt;&gt; "", VLOOKUP($A334,'V2.5.2 Measures'!$C:$W,19,FALSE),"N/A")</f>
        <v>#REF!</v>
      </c>
      <c r="N334" s="7" t="e">
        <f>IF(VLOOKUP($A334,'V2.5.2 Measures'!$C:$W,20,FALSE)&lt;&gt; "", VLOOKUP($A334,'V2.5.2 Measures'!$C:$W,20,FALSE),"N/A")</f>
        <v>#REF!</v>
      </c>
      <c r="O334" s="7" t="e">
        <f>IF(VLOOKUP($A334,'V2.5.2 Measures'!$C:$W,21,FALSE)&lt;&gt; "", VLOOKUP($A334,'V2.5.2 Measures'!$C:$W,21,FALSE),"N/A")</f>
        <v>#REF!</v>
      </c>
      <c r="P334" s="7" t="e">
        <f>IF(VLOOKUP($A334,'V2.5.2 Measures'!$C:$W,22,FALSE)&lt;&gt; "", VLOOKUP($A334,'V2.5.2 Measures'!$C:$W,22,FALSE),"N/A")</f>
        <v>#REF!</v>
      </c>
      <c r="Q334" s="7" t="e">
        <f>IF(VLOOKUP($A334,'V2.5.2 Measures'!$C:$W,23,FALSE)&lt;&gt; "", VLOOKUP($A334,'V2.5.2 Measures'!$C:$W,23,FALSE),"N/A")</f>
        <v>#REF!</v>
      </c>
      <c r="R334" s="7" t="e">
        <f>IF(VLOOKUP($A334,'V2.5.2 Measures'!$C:$W,24,FALSE)&lt;&gt; "", VLOOKUP($A334,'V2.5.2 Measures'!$C:$W,24,FALSE),"N/A")</f>
        <v>#REF!</v>
      </c>
      <c r="S334" s="7" t="e">
        <f>IF(VLOOKUP($A334,'V2.5.2 Measures'!$C:$W,25,FALSE)&lt;&gt; "", VLOOKUP($A334,'V2.5.2 Measures'!$C:$W,25,FALSE),"N/A")</f>
        <v>#REF!</v>
      </c>
      <c r="T334" s="7" t="e">
        <f>IF(VLOOKUP($A334,'V2.5.2 Measures'!$C:$W,2,FALSE)&lt;&gt; "", VLOOKUP($A334,'V2.5.2 Measures'!$C:$W,2,FALSE),"N/A")</f>
        <v>#REF!</v>
      </c>
      <c r="U334" s="7" t="e">
        <f>IF(VLOOKUP($A334,'V2.5.2 Measures'!$C:$W,3,FALSE)&lt;&gt; "", VLOOKUP($A334,'V2.5.2 Measures'!$C:$W,3,FALSE),"N/A")</f>
        <v>#REF!</v>
      </c>
      <c r="V334" s="7" t="e">
        <f>IF(VLOOKUP($A334,'V2.5.2 Measures'!$C:$W,26,FALSE)&lt;&gt; "", VLOOKUP($A334,'V2.5.2 Measures'!$C:$W,26,FALSE),"N/A")</f>
        <v>#REF!</v>
      </c>
      <c r="W334" s="7" t="e">
        <f>IF(VLOOKUP($A334,'V2.5.2 Measures'!$C:$W,44,FALSE)&lt;&gt; "", VLOOKUP($A334,'V2.5.2 Measures'!$C:$W,44,FALSE),"N/A")</f>
        <v>#REF!</v>
      </c>
    </row>
    <row r="335" spans="1:23" x14ac:dyDescent="0.35">
      <c r="A335" s="7" t="e">
        <f>'V2.5.2 Measures'!#REF!</f>
        <v>#REF!</v>
      </c>
      <c r="B335" s="7" t="e">
        <f>VLOOKUP($A335,'V2.5.2 Measures'!$C:$W,6,FALSE)</f>
        <v>#REF!</v>
      </c>
      <c r="C335" s="7" t="e">
        <f>VLOOKUP($A335,'V2.5.2 Measures'!$C:$W,8,FALSE)</f>
        <v>#REF!</v>
      </c>
      <c r="D335" s="7" t="e">
        <f>IF(VLOOKUP($A335,'V2.5.2 Measures'!$C:$W,4,FALSE)="","",VLOOKUP($A335,'V2.5.2 Measures'!$C:$W,4,FALSE))</f>
        <v>#REF!</v>
      </c>
      <c r="E335" s="7" t="e">
        <f>IF((VLOOKUP($A335,'V2.5.2 Measures'!$C:$W,8,FALSE)&lt;&gt;"")*AND(VLOOKUP($A335,'V2.5.2 Measures'!$C:$W,8,FALSE)&lt;&gt;"TBD"),VLOOKUP($A335,'V2.5.2 Measures'!$C:$W,8,FALSE),"N/A")</f>
        <v>#REF!</v>
      </c>
      <c r="F335" s="7" t="e">
        <f>IF((VLOOKUP($A335,'V2.5.2 Measures'!$C:$W,9,FALSE)&lt;&gt;"")*AND(VLOOKUP($A335,'V2.5.2 Measures'!$C:$W,9,FALSE)&lt;&gt;"TBD"),VLOOKUP($A335,'V2.5.2 Measures'!$C:$W,9,FALSE),"N/A")</f>
        <v>#REF!</v>
      </c>
      <c r="G335" s="7" t="e">
        <f>IF((VLOOKUP($A335,'V2.5.2 Measures'!$C:$W,10,FALSE)&lt;&gt;"")*AND(VLOOKUP($A335,'V2.5.2 Measures'!$C:$W,10,FALSE)&lt;&gt;"TBD"),VLOOKUP($A335,'V2.5.2 Measures'!$C:$W,10,FALSE),"N/A")</f>
        <v>#REF!</v>
      </c>
      <c r="H335" s="7" t="e">
        <f>IF(VLOOKUP($A335,'V2.5.2 Measures'!$C:$W,14,FALSE)&lt;&gt; "", VLOOKUP($A335,'V2.5.2 Measures'!$C:$W,14,FALSE),"N/A")</f>
        <v>#REF!</v>
      </c>
      <c r="I335" s="7" t="e">
        <f>IF(VLOOKUP($A335,'V2.5.2 Measures'!$C:$W,15,FALSE)&lt;&gt; "", VLOOKUP($A335,'V2.5.2 Measures'!$C:$W,15,FALSE),"N/A")</f>
        <v>#REF!</v>
      </c>
      <c r="J335" s="7" t="e">
        <f>IF(VLOOKUP($A335,'V2.5.2 Measures'!$C:$W,16,FALSE)&lt;&gt; "", VLOOKUP($A335,'V2.5.2 Measures'!$C:$W,16,FALSE),"N/A")</f>
        <v>#REF!</v>
      </c>
      <c r="K335" s="7" t="e">
        <f>IF(VLOOKUP($A335,'V2.5.2 Measures'!$C:$W,17,FALSE)&lt;&gt; "", VLOOKUP($A335,'V2.5.2 Measures'!$C:$W,17,FALSE),"N/A")</f>
        <v>#REF!</v>
      </c>
      <c r="L335" s="7" t="e">
        <f>IF(VLOOKUP($A335,'V2.5.2 Measures'!$C:$W,18,FALSE)&lt;&gt; "", VLOOKUP($A335,'V2.5.2 Measures'!$C:$W,18,FALSE),"N/A")</f>
        <v>#REF!</v>
      </c>
      <c r="M335" s="7" t="e">
        <f>IF(VLOOKUP($A335,'V2.5.2 Measures'!$C:$W,19,FALSE)&lt;&gt; "", VLOOKUP($A335,'V2.5.2 Measures'!$C:$W,19,FALSE),"N/A")</f>
        <v>#REF!</v>
      </c>
      <c r="N335" s="7" t="e">
        <f>IF(VLOOKUP($A335,'V2.5.2 Measures'!$C:$W,20,FALSE)&lt;&gt; "", VLOOKUP($A335,'V2.5.2 Measures'!$C:$W,20,FALSE),"N/A")</f>
        <v>#REF!</v>
      </c>
      <c r="O335" s="7" t="e">
        <f>IF(VLOOKUP($A335,'V2.5.2 Measures'!$C:$W,21,FALSE)&lt;&gt; "", VLOOKUP($A335,'V2.5.2 Measures'!$C:$W,21,FALSE),"N/A")</f>
        <v>#REF!</v>
      </c>
      <c r="P335" s="7" t="e">
        <f>IF(VLOOKUP($A335,'V2.5.2 Measures'!$C:$W,22,FALSE)&lt;&gt; "", VLOOKUP($A335,'V2.5.2 Measures'!$C:$W,22,FALSE),"N/A")</f>
        <v>#REF!</v>
      </c>
      <c r="Q335" s="7" t="e">
        <f>IF(VLOOKUP($A335,'V2.5.2 Measures'!$C:$W,23,FALSE)&lt;&gt; "", VLOOKUP($A335,'V2.5.2 Measures'!$C:$W,23,FALSE),"N/A")</f>
        <v>#REF!</v>
      </c>
      <c r="R335" s="7" t="e">
        <f>IF(VLOOKUP($A335,'V2.5.2 Measures'!$C:$W,24,FALSE)&lt;&gt; "", VLOOKUP($A335,'V2.5.2 Measures'!$C:$W,24,FALSE),"N/A")</f>
        <v>#REF!</v>
      </c>
      <c r="S335" s="7" t="e">
        <f>IF(VLOOKUP($A335,'V2.5.2 Measures'!$C:$W,25,FALSE)&lt;&gt; "", VLOOKUP($A335,'V2.5.2 Measures'!$C:$W,25,FALSE),"N/A")</f>
        <v>#REF!</v>
      </c>
      <c r="T335" s="7" t="e">
        <f>IF(VLOOKUP($A335,'V2.5.2 Measures'!$C:$W,2,FALSE)&lt;&gt; "", VLOOKUP($A335,'V2.5.2 Measures'!$C:$W,2,FALSE),"N/A")</f>
        <v>#REF!</v>
      </c>
      <c r="U335" s="7" t="e">
        <f>IF(VLOOKUP($A335,'V2.5.2 Measures'!$C:$W,3,FALSE)&lt;&gt; "", VLOOKUP($A335,'V2.5.2 Measures'!$C:$W,3,FALSE),"N/A")</f>
        <v>#REF!</v>
      </c>
      <c r="V335" s="7" t="e">
        <f>IF(VLOOKUP($A335,'V2.5.2 Measures'!$C:$W,26,FALSE)&lt;&gt; "", VLOOKUP($A335,'V2.5.2 Measures'!$C:$W,26,FALSE),"N/A")</f>
        <v>#REF!</v>
      </c>
      <c r="W335" s="7" t="e">
        <f>IF(VLOOKUP($A335,'V2.5.2 Measures'!$C:$W,44,FALSE)&lt;&gt; "", VLOOKUP($A335,'V2.5.2 Measures'!$C:$W,44,FALSE),"N/A")</f>
        <v>#REF!</v>
      </c>
    </row>
    <row r="336" spans="1:23" x14ac:dyDescent="0.35">
      <c r="A336" s="7" t="e">
        <f>'V2.5.2 Measures'!#REF!</f>
        <v>#REF!</v>
      </c>
      <c r="B336" s="7" t="e">
        <f>VLOOKUP($A336,'V2.5.2 Measures'!$C:$W,6,FALSE)</f>
        <v>#REF!</v>
      </c>
      <c r="C336" s="7" t="e">
        <f>VLOOKUP($A336,'V2.5.2 Measures'!$C:$W,8,FALSE)</f>
        <v>#REF!</v>
      </c>
      <c r="D336" s="7" t="e">
        <f>IF(VLOOKUP($A336,'V2.5.2 Measures'!$C:$W,4,FALSE)="","",VLOOKUP($A336,'V2.5.2 Measures'!$C:$W,4,FALSE))</f>
        <v>#REF!</v>
      </c>
      <c r="E336" s="7" t="e">
        <f>IF((VLOOKUP($A336,'V2.5.2 Measures'!$C:$W,8,FALSE)&lt;&gt;"")*AND(VLOOKUP($A336,'V2.5.2 Measures'!$C:$W,8,FALSE)&lt;&gt;"TBD"),VLOOKUP($A336,'V2.5.2 Measures'!$C:$W,8,FALSE),"N/A")</f>
        <v>#REF!</v>
      </c>
      <c r="F336" s="7" t="e">
        <f>IF((VLOOKUP($A336,'V2.5.2 Measures'!$C:$W,9,FALSE)&lt;&gt;"")*AND(VLOOKUP($A336,'V2.5.2 Measures'!$C:$W,9,FALSE)&lt;&gt;"TBD"),VLOOKUP($A336,'V2.5.2 Measures'!$C:$W,9,FALSE),"N/A")</f>
        <v>#REF!</v>
      </c>
      <c r="G336" s="7" t="e">
        <f>IF((VLOOKUP($A336,'V2.5.2 Measures'!$C:$W,10,FALSE)&lt;&gt;"")*AND(VLOOKUP($A336,'V2.5.2 Measures'!$C:$W,10,FALSE)&lt;&gt;"TBD"),VLOOKUP($A336,'V2.5.2 Measures'!$C:$W,10,FALSE),"N/A")</f>
        <v>#REF!</v>
      </c>
      <c r="H336" s="7" t="e">
        <f>IF(VLOOKUP($A336,'V2.5.2 Measures'!$C:$W,14,FALSE)&lt;&gt; "", VLOOKUP($A336,'V2.5.2 Measures'!$C:$W,14,FALSE),"N/A")</f>
        <v>#REF!</v>
      </c>
      <c r="I336" s="7" t="e">
        <f>IF(VLOOKUP($A336,'V2.5.2 Measures'!$C:$W,15,FALSE)&lt;&gt; "", VLOOKUP($A336,'V2.5.2 Measures'!$C:$W,15,FALSE),"N/A")</f>
        <v>#REF!</v>
      </c>
      <c r="J336" s="7" t="e">
        <f>IF(VLOOKUP($A336,'V2.5.2 Measures'!$C:$W,16,FALSE)&lt;&gt; "", VLOOKUP($A336,'V2.5.2 Measures'!$C:$W,16,FALSE),"N/A")</f>
        <v>#REF!</v>
      </c>
      <c r="K336" s="7" t="e">
        <f>IF(VLOOKUP($A336,'V2.5.2 Measures'!$C:$W,17,FALSE)&lt;&gt; "", VLOOKUP($A336,'V2.5.2 Measures'!$C:$W,17,FALSE),"N/A")</f>
        <v>#REF!</v>
      </c>
      <c r="L336" s="7" t="e">
        <f>IF(VLOOKUP($A336,'V2.5.2 Measures'!$C:$W,18,FALSE)&lt;&gt; "", VLOOKUP($A336,'V2.5.2 Measures'!$C:$W,18,FALSE),"N/A")</f>
        <v>#REF!</v>
      </c>
      <c r="M336" s="7" t="e">
        <f>IF(VLOOKUP($A336,'V2.5.2 Measures'!$C:$W,19,FALSE)&lt;&gt; "", VLOOKUP($A336,'V2.5.2 Measures'!$C:$W,19,FALSE),"N/A")</f>
        <v>#REF!</v>
      </c>
      <c r="N336" s="7" t="e">
        <f>IF(VLOOKUP($A336,'V2.5.2 Measures'!$C:$W,20,FALSE)&lt;&gt; "", VLOOKUP($A336,'V2.5.2 Measures'!$C:$W,20,FALSE),"N/A")</f>
        <v>#REF!</v>
      </c>
      <c r="O336" s="7" t="e">
        <f>IF(VLOOKUP($A336,'V2.5.2 Measures'!$C:$W,21,FALSE)&lt;&gt; "", VLOOKUP($A336,'V2.5.2 Measures'!$C:$W,21,FALSE),"N/A")</f>
        <v>#REF!</v>
      </c>
      <c r="P336" s="7" t="e">
        <f>IF(VLOOKUP($A336,'V2.5.2 Measures'!$C:$W,22,FALSE)&lt;&gt; "", VLOOKUP($A336,'V2.5.2 Measures'!$C:$W,22,FALSE),"N/A")</f>
        <v>#REF!</v>
      </c>
      <c r="Q336" s="7" t="e">
        <f>IF(VLOOKUP($A336,'V2.5.2 Measures'!$C:$W,23,FALSE)&lt;&gt; "", VLOOKUP($A336,'V2.5.2 Measures'!$C:$W,23,FALSE),"N/A")</f>
        <v>#REF!</v>
      </c>
      <c r="R336" s="7" t="e">
        <f>IF(VLOOKUP($A336,'V2.5.2 Measures'!$C:$W,24,FALSE)&lt;&gt; "", VLOOKUP($A336,'V2.5.2 Measures'!$C:$W,24,FALSE),"N/A")</f>
        <v>#REF!</v>
      </c>
      <c r="S336" s="7" t="e">
        <f>IF(VLOOKUP($A336,'V2.5.2 Measures'!$C:$W,25,FALSE)&lt;&gt; "", VLOOKUP($A336,'V2.5.2 Measures'!$C:$W,25,FALSE),"N/A")</f>
        <v>#REF!</v>
      </c>
      <c r="T336" s="7" t="e">
        <f>IF(VLOOKUP($A336,'V2.5.2 Measures'!$C:$W,2,FALSE)&lt;&gt; "", VLOOKUP($A336,'V2.5.2 Measures'!$C:$W,2,FALSE),"N/A")</f>
        <v>#REF!</v>
      </c>
      <c r="U336" s="7" t="e">
        <f>IF(VLOOKUP($A336,'V2.5.2 Measures'!$C:$W,3,FALSE)&lt;&gt; "", VLOOKUP($A336,'V2.5.2 Measures'!$C:$W,3,FALSE),"N/A")</f>
        <v>#REF!</v>
      </c>
      <c r="V336" s="7" t="e">
        <f>IF(VLOOKUP($A336,'V2.5.2 Measures'!$C:$W,26,FALSE)&lt;&gt; "", VLOOKUP($A336,'V2.5.2 Measures'!$C:$W,26,FALSE),"N/A")</f>
        <v>#REF!</v>
      </c>
      <c r="W336" s="7" t="e">
        <f>IF(VLOOKUP($A336,'V2.5.2 Measures'!$C:$W,44,FALSE)&lt;&gt; "", VLOOKUP($A336,'V2.5.2 Measures'!$C:$W,44,FALSE),"N/A")</f>
        <v>#REF!</v>
      </c>
    </row>
    <row r="337" spans="1:23" x14ac:dyDescent="0.35">
      <c r="A337" s="7" t="e">
        <f>'V2.5.2 Measures'!#REF!</f>
        <v>#REF!</v>
      </c>
      <c r="B337" s="7" t="e">
        <f>VLOOKUP($A337,'V2.5.2 Measures'!$C:$W,6,FALSE)</f>
        <v>#REF!</v>
      </c>
      <c r="C337" s="7" t="e">
        <f>VLOOKUP($A337,'V2.5.2 Measures'!$C:$W,8,FALSE)</f>
        <v>#REF!</v>
      </c>
      <c r="D337" s="7" t="e">
        <f>IF(VLOOKUP($A337,'V2.5.2 Measures'!$C:$W,4,FALSE)="","",VLOOKUP($A337,'V2.5.2 Measures'!$C:$W,4,FALSE))</f>
        <v>#REF!</v>
      </c>
      <c r="E337" s="7" t="e">
        <f>IF((VLOOKUP($A337,'V2.5.2 Measures'!$C:$W,8,FALSE)&lt;&gt;"")*AND(VLOOKUP($A337,'V2.5.2 Measures'!$C:$W,8,FALSE)&lt;&gt;"TBD"),VLOOKUP($A337,'V2.5.2 Measures'!$C:$W,8,FALSE),"N/A")</f>
        <v>#REF!</v>
      </c>
      <c r="F337" s="7" t="e">
        <f>IF((VLOOKUP($A337,'V2.5.2 Measures'!$C:$W,9,FALSE)&lt;&gt;"")*AND(VLOOKUP($A337,'V2.5.2 Measures'!$C:$W,9,FALSE)&lt;&gt;"TBD"),VLOOKUP($A337,'V2.5.2 Measures'!$C:$W,9,FALSE),"N/A")</f>
        <v>#REF!</v>
      </c>
      <c r="G337" s="7" t="e">
        <f>IF((VLOOKUP($A337,'V2.5.2 Measures'!$C:$W,10,FALSE)&lt;&gt;"")*AND(VLOOKUP($A337,'V2.5.2 Measures'!$C:$W,10,FALSE)&lt;&gt;"TBD"),VLOOKUP($A337,'V2.5.2 Measures'!$C:$W,10,FALSE),"N/A")</f>
        <v>#REF!</v>
      </c>
      <c r="H337" s="7" t="e">
        <f>IF(VLOOKUP($A337,'V2.5.2 Measures'!$C:$W,14,FALSE)&lt;&gt; "", VLOOKUP($A337,'V2.5.2 Measures'!$C:$W,14,FALSE),"N/A")</f>
        <v>#REF!</v>
      </c>
      <c r="I337" s="7" t="e">
        <f>IF(VLOOKUP($A337,'V2.5.2 Measures'!$C:$W,15,FALSE)&lt;&gt; "", VLOOKUP($A337,'V2.5.2 Measures'!$C:$W,15,FALSE),"N/A")</f>
        <v>#REF!</v>
      </c>
      <c r="J337" s="7" t="e">
        <f>IF(VLOOKUP($A337,'V2.5.2 Measures'!$C:$W,16,FALSE)&lt;&gt; "", VLOOKUP($A337,'V2.5.2 Measures'!$C:$W,16,FALSE),"N/A")</f>
        <v>#REF!</v>
      </c>
      <c r="K337" s="7" t="e">
        <f>IF(VLOOKUP($A337,'V2.5.2 Measures'!$C:$W,17,FALSE)&lt;&gt; "", VLOOKUP($A337,'V2.5.2 Measures'!$C:$W,17,FALSE),"N/A")</f>
        <v>#REF!</v>
      </c>
      <c r="L337" s="7" t="e">
        <f>IF(VLOOKUP($A337,'V2.5.2 Measures'!$C:$W,18,FALSE)&lt;&gt; "", VLOOKUP($A337,'V2.5.2 Measures'!$C:$W,18,FALSE),"N/A")</f>
        <v>#REF!</v>
      </c>
      <c r="M337" s="7" t="e">
        <f>IF(VLOOKUP($A337,'V2.5.2 Measures'!$C:$W,19,FALSE)&lt;&gt; "", VLOOKUP($A337,'V2.5.2 Measures'!$C:$W,19,FALSE),"N/A")</f>
        <v>#REF!</v>
      </c>
      <c r="N337" s="7" t="e">
        <f>IF(VLOOKUP($A337,'V2.5.2 Measures'!$C:$W,20,FALSE)&lt;&gt; "", VLOOKUP($A337,'V2.5.2 Measures'!$C:$W,20,FALSE),"N/A")</f>
        <v>#REF!</v>
      </c>
      <c r="O337" s="7" t="e">
        <f>IF(VLOOKUP($A337,'V2.5.2 Measures'!$C:$W,21,FALSE)&lt;&gt; "", VLOOKUP($A337,'V2.5.2 Measures'!$C:$W,21,FALSE),"N/A")</f>
        <v>#REF!</v>
      </c>
      <c r="P337" s="7" t="e">
        <f>IF(VLOOKUP($A337,'V2.5.2 Measures'!$C:$W,22,FALSE)&lt;&gt; "", VLOOKUP($A337,'V2.5.2 Measures'!$C:$W,22,FALSE),"N/A")</f>
        <v>#REF!</v>
      </c>
      <c r="Q337" s="7" t="e">
        <f>IF(VLOOKUP($A337,'V2.5.2 Measures'!$C:$W,23,FALSE)&lt;&gt; "", VLOOKUP($A337,'V2.5.2 Measures'!$C:$W,23,FALSE),"N/A")</f>
        <v>#REF!</v>
      </c>
      <c r="R337" s="7" t="e">
        <f>IF(VLOOKUP($A337,'V2.5.2 Measures'!$C:$W,24,FALSE)&lt;&gt; "", VLOOKUP($A337,'V2.5.2 Measures'!$C:$W,24,FALSE),"N/A")</f>
        <v>#REF!</v>
      </c>
      <c r="S337" s="7" t="e">
        <f>IF(VLOOKUP($A337,'V2.5.2 Measures'!$C:$W,25,FALSE)&lt;&gt; "", VLOOKUP($A337,'V2.5.2 Measures'!$C:$W,25,FALSE),"N/A")</f>
        <v>#REF!</v>
      </c>
      <c r="T337" s="7" t="e">
        <f>IF(VLOOKUP($A337,'V2.5.2 Measures'!$C:$W,2,FALSE)&lt;&gt; "", VLOOKUP($A337,'V2.5.2 Measures'!$C:$W,2,FALSE),"N/A")</f>
        <v>#REF!</v>
      </c>
      <c r="U337" s="7" t="e">
        <f>IF(VLOOKUP($A337,'V2.5.2 Measures'!$C:$W,3,FALSE)&lt;&gt; "", VLOOKUP($A337,'V2.5.2 Measures'!$C:$W,3,FALSE),"N/A")</f>
        <v>#REF!</v>
      </c>
      <c r="V337" s="7" t="e">
        <f>IF(VLOOKUP($A337,'V2.5.2 Measures'!$C:$W,26,FALSE)&lt;&gt; "", VLOOKUP($A337,'V2.5.2 Measures'!$C:$W,26,FALSE),"N/A")</f>
        <v>#REF!</v>
      </c>
      <c r="W337" s="7" t="e">
        <f>IF(VLOOKUP($A337,'V2.5.2 Measures'!$C:$W,44,FALSE)&lt;&gt; "", VLOOKUP($A337,'V2.5.2 Measures'!$C:$W,44,FALSE),"N/A")</f>
        <v>#REF!</v>
      </c>
    </row>
    <row r="338" spans="1:23" x14ac:dyDescent="0.35">
      <c r="A338" s="7" t="e">
        <f>'V2.5.2 Measures'!#REF!</f>
        <v>#REF!</v>
      </c>
      <c r="B338" s="7" t="e">
        <f>VLOOKUP($A338,'V2.5.2 Measures'!$C:$W,6,FALSE)</f>
        <v>#REF!</v>
      </c>
      <c r="C338" s="7" t="e">
        <f>VLOOKUP($A338,'V2.5.2 Measures'!$C:$W,8,FALSE)</f>
        <v>#REF!</v>
      </c>
      <c r="D338" s="7" t="e">
        <f>IF(VLOOKUP($A338,'V2.5.2 Measures'!$C:$W,4,FALSE)="","",VLOOKUP($A338,'V2.5.2 Measures'!$C:$W,4,FALSE))</f>
        <v>#REF!</v>
      </c>
      <c r="E338" s="7" t="e">
        <f>IF((VLOOKUP($A338,'V2.5.2 Measures'!$C:$W,8,FALSE)&lt;&gt;"")*AND(VLOOKUP($A338,'V2.5.2 Measures'!$C:$W,8,FALSE)&lt;&gt;"TBD"),VLOOKUP($A338,'V2.5.2 Measures'!$C:$W,8,FALSE),"N/A")</f>
        <v>#REF!</v>
      </c>
      <c r="F338" s="7" t="e">
        <f>IF((VLOOKUP($A338,'V2.5.2 Measures'!$C:$W,9,FALSE)&lt;&gt;"")*AND(VLOOKUP($A338,'V2.5.2 Measures'!$C:$W,9,FALSE)&lt;&gt;"TBD"),VLOOKUP($A338,'V2.5.2 Measures'!$C:$W,9,FALSE),"N/A")</f>
        <v>#REF!</v>
      </c>
      <c r="G338" s="7" t="e">
        <f>IF((VLOOKUP($A338,'V2.5.2 Measures'!$C:$W,10,FALSE)&lt;&gt;"")*AND(VLOOKUP($A338,'V2.5.2 Measures'!$C:$W,10,FALSE)&lt;&gt;"TBD"),VLOOKUP($A338,'V2.5.2 Measures'!$C:$W,10,FALSE),"N/A")</f>
        <v>#REF!</v>
      </c>
      <c r="H338" s="7" t="e">
        <f>IF(VLOOKUP($A338,'V2.5.2 Measures'!$C:$W,14,FALSE)&lt;&gt; "", VLOOKUP($A338,'V2.5.2 Measures'!$C:$W,14,FALSE),"N/A")</f>
        <v>#REF!</v>
      </c>
      <c r="I338" s="7" t="e">
        <f>IF(VLOOKUP($A338,'V2.5.2 Measures'!$C:$W,15,FALSE)&lt;&gt; "", VLOOKUP($A338,'V2.5.2 Measures'!$C:$W,15,FALSE),"N/A")</f>
        <v>#REF!</v>
      </c>
      <c r="J338" s="7" t="e">
        <f>IF(VLOOKUP($A338,'V2.5.2 Measures'!$C:$W,16,FALSE)&lt;&gt; "", VLOOKUP($A338,'V2.5.2 Measures'!$C:$W,16,FALSE),"N/A")</f>
        <v>#REF!</v>
      </c>
      <c r="K338" s="7" t="e">
        <f>IF(VLOOKUP($A338,'V2.5.2 Measures'!$C:$W,17,FALSE)&lt;&gt; "", VLOOKUP($A338,'V2.5.2 Measures'!$C:$W,17,FALSE),"N/A")</f>
        <v>#REF!</v>
      </c>
      <c r="L338" s="7" t="e">
        <f>IF(VLOOKUP($A338,'V2.5.2 Measures'!$C:$W,18,FALSE)&lt;&gt; "", VLOOKUP($A338,'V2.5.2 Measures'!$C:$W,18,FALSE),"N/A")</f>
        <v>#REF!</v>
      </c>
      <c r="M338" s="7" t="e">
        <f>IF(VLOOKUP($A338,'V2.5.2 Measures'!$C:$W,19,FALSE)&lt;&gt; "", VLOOKUP($A338,'V2.5.2 Measures'!$C:$W,19,FALSE),"N/A")</f>
        <v>#REF!</v>
      </c>
      <c r="N338" s="7" t="e">
        <f>IF(VLOOKUP($A338,'V2.5.2 Measures'!$C:$W,20,FALSE)&lt;&gt; "", VLOOKUP($A338,'V2.5.2 Measures'!$C:$W,20,FALSE),"N/A")</f>
        <v>#REF!</v>
      </c>
      <c r="O338" s="7" t="e">
        <f>IF(VLOOKUP($A338,'V2.5.2 Measures'!$C:$W,21,FALSE)&lt;&gt; "", VLOOKUP($A338,'V2.5.2 Measures'!$C:$W,21,FALSE),"N/A")</f>
        <v>#REF!</v>
      </c>
      <c r="P338" s="7" t="e">
        <f>IF(VLOOKUP($A338,'V2.5.2 Measures'!$C:$W,22,FALSE)&lt;&gt; "", VLOOKUP($A338,'V2.5.2 Measures'!$C:$W,22,FALSE),"N/A")</f>
        <v>#REF!</v>
      </c>
      <c r="Q338" s="7" t="e">
        <f>IF(VLOOKUP($A338,'V2.5.2 Measures'!$C:$W,23,FALSE)&lt;&gt; "", VLOOKUP($A338,'V2.5.2 Measures'!$C:$W,23,FALSE),"N/A")</f>
        <v>#REF!</v>
      </c>
      <c r="R338" s="7" t="e">
        <f>IF(VLOOKUP($A338,'V2.5.2 Measures'!$C:$W,24,FALSE)&lt;&gt; "", VLOOKUP($A338,'V2.5.2 Measures'!$C:$W,24,FALSE),"N/A")</f>
        <v>#REF!</v>
      </c>
      <c r="S338" s="7" t="e">
        <f>IF(VLOOKUP($A338,'V2.5.2 Measures'!$C:$W,25,FALSE)&lt;&gt; "", VLOOKUP($A338,'V2.5.2 Measures'!$C:$W,25,FALSE),"N/A")</f>
        <v>#REF!</v>
      </c>
      <c r="T338" s="7" t="e">
        <f>IF(VLOOKUP($A338,'V2.5.2 Measures'!$C:$W,2,FALSE)&lt;&gt; "", VLOOKUP($A338,'V2.5.2 Measures'!$C:$W,2,FALSE),"N/A")</f>
        <v>#REF!</v>
      </c>
      <c r="U338" s="7" t="e">
        <f>IF(VLOOKUP($A338,'V2.5.2 Measures'!$C:$W,3,FALSE)&lt;&gt; "", VLOOKUP($A338,'V2.5.2 Measures'!$C:$W,3,FALSE),"N/A")</f>
        <v>#REF!</v>
      </c>
      <c r="V338" s="7" t="e">
        <f>IF(VLOOKUP($A338,'V2.5.2 Measures'!$C:$W,26,FALSE)&lt;&gt; "", VLOOKUP($A338,'V2.5.2 Measures'!$C:$W,26,FALSE),"N/A")</f>
        <v>#REF!</v>
      </c>
      <c r="W338" s="7" t="e">
        <f>IF(VLOOKUP($A338,'V2.5.2 Measures'!$C:$W,44,FALSE)&lt;&gt; "", VLOOKUP($A338,'V2.5.2 Measures'!$C:$W,44,FALSE),"N/A")</f>
        <v>#REF!</v>
      </c>
    </row>
    <row r="339" spans="1:23" x14ac:dyDescent="0.35">
      <c r="A339" s="7" t="e">
        <f>'V2.5.2 Measures'!#REF!</f>
        <v>#REF!</v>
      </c>
      <c r="B339" s="7" t="e">
        <f>VLOOKUP($A339,'V2.5.2 Measures'!$C:$W,6,FALSE)</f>
        <v>#REF!</v>
      </c>
      <c r="C339" s="7" t="e">
        <f>VLOOKUP($A339,'V2.5.2 Measures'!$C:$W,8,FALSE)</f>
        <v>#REF!</v>
      </c>
      <c r="D339" s="7" t="e">
        <f>IF(VLOOKUP($A339,'V2.5.2 Measures'!$C:$W,4,FALSE)="","",VLOOKUP($A339,'V2.5.2 Measures'!$C:$W,4,FALSE))</f>
        <v>#REF!</v>
      </c>
      <c r="E339" s="7" t="e">
        <f>IF((VLOOKUP($A339,'V2.5.2 Measures'!$C:$W,8,FALSE)&lt;&gt;"")*AND(VLOOKUP($A339,'V2.5.2 Measures'!$C:$W,8,FALSE)&lt;&gt;"TBD"),VLOOKUP($A339,'V2.5.2 Measures'!$C:$W,8,FALSE),"N/A")</f>
        <v>#REF!</v>
      </c>
      <c r="F339" s="7" t="e">
        <f>IF((VLOOKUP($A339,'V2.5.2 Measures'!$C:$W,9,FALSE)&lt;&gt;"")*AND(VLOOKUP($A339,'V2.5.2 Measures'!$C:$W,9,FALSE)&lt;&gt;"TBD"),VLOOKUP($A339,'V2.5.2 Measures'!$C:$W,9,FALSE),"N/A")</f>
        <v>#REF!</v>
      </c>
      <c r="G339" s="7" t="e">
        <f>IF((VLOOKUP($A339,'V2.5.2 Measures'!$C:$W,10,FALSE)&lt;&gt;"")*AND(VLOOKUP($A339,'V2.5.2 Measures'!$C:$W,10,FALSE)&lt;&gt;"TBD"),VLOOKUP($A339,'V2.5.2 Measures'!$C:$W,10,FALSE),"N/A")</f>
        <v>#REF!</v>
      </c>
      <c r="H339" s="7" t="e">
        <f>IF(VLOOKUP($A339,'V2.5.2 Measures'!$C:$W,14,FALSE)&lt;&gt; "", VLOOKUP($A339,'V2.5.2 Measures'!$C:$W,14,FALSE),"N/A")</f>
        <v>#REF!</v>
      </c>
      <c r="I339" s="7" t="e">
        <f>IF(VLOOKUP($A339,'V2.5.2 Measures'!$C:$W,15,FALSE)&lt;&gt; "", VLOOKUP($A339,'V2.5.2 Measures'!$C:$W,15,FALSE),"N/A")</f>
        <v>#REF!</v>
      </c>
      <c r="J339" s="7" t="e">
        <f>IF(VLOOKUP($A339,'V2.5.2 Measures'!$C:$W,16,FALSE)&lt;&gt; "", VLOOKUP($A339,'V2.5.2 Measures'!$C:$W,16,FALSE),"N/A")</f>
        <v>#REF!</v>
      </c>
      <c r="K339" s="7" t="e">
        <f>IF(VLOOKUP($A339,'V2.5.2 Measures'!$C:$W,17,FALSE)&lt;&gt; "", VLOOKUP($A339,'V2.5.2 Measures'!$C:$W,17,FALSE),"N/A")</f>
        <v>#REF!</v>
      </c>
      <c r="L339" s="7" t="e">
        <f>IF(VLOOKUP($A339,'V2.5.2 Measures'!$C:$W,18,FALSE)&lt;&gt; "", VLOOKUP($A339,'V2.5.2 Measures'!$C:$W,18,FALSE),"N/A")</f>
        <v>#REF!</v>
      </c>
      <c r="M339" s="7" t="e">
        <f>IF(VLOOKUP($A339,'V2.5.2 Measures'!$C:$W,19,FALSE)&lt;&gt; "", VLOOKUP($A339,'V2.5.2 Measures'!$C:$W,19,FALSE),"N/A")</f>
        <v>#REF!</v>
      </c>
      <c r="N339" s="7" t="e">
        <f>IF(VLOOKUP($A339,'V2.5.2 Measures'!$C:$W,20,FALSE)&lt;&gt; "", VLOOKUP($A339,'V2.5.2 Measures'!$C:$W,20,FALSE),"N/A")</f>
        <v>#REF!</v>
      </c>
      <c r="O339" s="7" t="e">
        <f>IF(VLOOKUP($A339,'V2.5.2 Measures'!$C:$W,21,FALSE)&lt;&gt; "", VLOOKUP($A339,'V2.5.2 Measures'!$C:$W,21,FALSE),"N/A")</f>
        <v>#REF!</v>
      </c>
      <c r="P339" s="7" t="e">
        <f>IF(VLOOKUP($A339,'V2.5.2 Measures'!$C:$W,22,FALSE)&lt;&gt; "", VLOOKUP($A339,'V2.5.2 Measures'!$C:$W,22,FALSE),"N/A")</f>
        <v>#REF!</v>
      </c>
      <c r="Q339" s="7" t="e">
        <f>IF(VLOOKUP($A339,'V2.5.2 Measures'!$C:$W,23,FALSE)&lt;&gt; "", VLOOKUP($A339,'V2.5.2 Measures'!$C:$W,23,FALSE),"N/A")</f>
        <v>#REF!</v>
      </c>
      <c r="R339" s="7" t="e">
        <f>IF(VLOOKUP($A339,'V2.5.2 Measures'!$C:$W,24,FALSE)&lt;&gt; "", VLOOKUP($A339,'V2.5.2 Measures'!$C:$W,24,FALSE),"N/A")</f>
        <v>#REF!</v>
      </c>
      <c r="S339" s="7" t="e">
        <f>IF(VLOOKUP($A339,'V2.5.2 Measures'!$C:$W,25,FALSE)&lt;&gt; "", VLOOKUP($A339,'V2.5.2 Measures'!$C:$W,25,FALSE),"N/A")</f>
        <v>#REF!</v>
      </c>
      <c r="T339" s="7" t="e">
        <f>IF(VLOOKUP($A339,'V2.5.2 Measures'!$C:$W,2,FALSE)&lt;&gt; "", VLOOKUP($A339,'V2.5.2 Measures'!$C:$W,2,FALSE),"N/A")</f>
        <v>#REF!</v>
      </c>
      <c r="U339" s="7" t="e">
        <f>IF(VLOOKUP($A339,'V2.5.2 Measures'!$C:$W,3,FALSE)&lt;&gt; "", VLOOKUP($A339,'V2.5.2 Measures'!$C:$W,3,FALSE),"N/A")</f>
        <v>#REF!</v>
      </c>
      <c r="V339" s="7" t="e">
        <f>IF(VLOOKUP($A339,'V2.5.2 Measures'!$C:$W,26,FALSE)&lt;&gt; "", VLOOKUP($A339,'V2.5.2 Measures'!$C:$W,26,FALSE),"N/A")</f>
        <v>#REF!</v>
      </c>
      <c r="W339" s="7" t="e">
        <f>IF(VLOOKUP($A339,'V2.5.2 Measures'!$C:$W,44,FALSE)&lt;&gt; "", VLOOKUP($A339,'V2.5.2 Measures'!$C:$W,44,FALSE),"N/A")</f>
        <v>#REF!</v>
      </c>
    </row>
    <row r="340" spans="1:23" x14ac:dyDescent="0.35">
      <c r="A340" s="7" t="e">
        <f>'V2.5.2 Measures'!#REF!</f>
        <v>#REF!</v>
      </c>
      <c r="B340" s="7" t="e">
        <f>VLOOKUP($A340,'V2.5.2 Measures'!$C:$W,6,FALSE)</f>
        <v>#REF!</v>
      </c>
      <c r="C340" s="7" t="e">
        <f>VLOOKUP($A340,'V2.5.2 Measures'!$C:$W,8,FALSE)</f>
        <v>#REF!</v>
      </c>
      <c r="D340" s="7" t="e">
        <f>IF(VLOOKUP($A340,'V2.5.2 Measures'!$C:$W,4,FALSE)="","",VLOOKUP($A340,'V2.5.2 Measures'!$C:$W,4,FALSE))</f>
        <v>#REF!</v>
      </c>
      <c r="E340" s="7" t="e">
        <f>IF((VLOOKUP($A340,'V2.5.2 Measures'!$C:$W,8,FALSE)&lt;&gt;"")*AND(VLOOKUP($A340,'V2.5.2 Measures'!$C:$W,8,FALSE)&lt;&gt;"TBD"),VLOOKUP($A340,'V2.5.2 Measures'!$C:$W,8,FALSE),"N/A")</f>
        <v>#REF!</v>
      </c>
      <c r="F340" s="7" t="e">
        <f>IF((VLOOKUP($A340,'V2.5.2 Measures'!$C:$W,9,FALSE)&lt;&gt;"")*AND(VLOOKUP($A340,'V2.5.2 Measures'!$C:$W,9,FALSE)&lt;&gt;"TBD"),VLOOKUP($A340,'V2.5.2 Measures'!$C:$W,9,FALSE),"N/A")</f>
        <v>#REF!</v>
      </c>
      <c r="G340" s="7" t="e">
        <f>IF((VLOOKUP($A340,'V2.5.2 Measures'!$C:$W,10,FALSE)&lt;&gt;"")*AND(VLOOKUP($A340,'V2.5.2 Measures'!$C:$W,10,FALSE)&lt;&gt;"TBD"),VLOOKUP($A340,'V2.5.2 Measures'!$C:$W,10,FALSE),"N/A")</f>
        <v>#REF!</v>
      </c>
      <c r="H340" s="7" t="e">
        <f>IF(VLOOKUP($A340,'V2.5.2 Measures'!$C:$W,14,FALSE)&lt;&gt; "", VLOOKUP($A340,'V2.5.2 Measures'!$C:$W,14,FALSE),"N/A")</f>
        <v>#REF!</v>
      </c>
      <c r="I340" s="7" t="e">
        <f>IF(VLOOKUP($A340,'V2.5.2 Measures'!$C:$W,15,FALSE)&lt;&gt; "", VLOOKUP($A340,'V2.5.2 Measures'!$C:$W,15,FALSE),"N/A")</f>
        <v>#REF!</v>
      </c>
      <c r="J340" s="7" t="e">
        <f>IF(VLOOKUP($A340,'V2.5.2 Measures'!$C:$W,16,FALSE)&lt;&gt; "", VLOOKUP($A340,'V2.5.2 Measures'!$C:$W,16,FALSE),"N/A")</f>
        <v>#REF!</v>
      </c>
      <c r="K340" s="7" t="e">
        <f>IF(VLOOKUP($A340,'V2.5.2 Measures'!$C:$W,17,FALSE)&lt;&gt; "", VLOOKUP($A340,'V2.5.2 Measures'!$C:$W,17,FALSE),"N/A")</f>
        <v>#REF!</v>
      </c>
      <c r="L340" s="7" t="e">
        <f>IF(VLOOKUP($A340,'V2.5.2 Measures'!$C:$W,18,FALSE)&lt;&gt; "", VLOOKUP($A340,'V2.5.2 Measures'!$C:$W,18,FALSE),"N/A")</f>
        <v>#REF!</v>
      </c>
      <c r="M340" s="7" t="e">
        <f>IF(VLOOKUP($A340,'V2.5.2 Measures'!$C:$W,19,FALSE)&lt;&gt; "", VLOOKUP($A340,'V2.5.2 Measures'!$C:$W,19,FALSE),"N/A")</f>
        <v>#REF!</v>
      </c>
      <c r="N340" s="7" t="e">
        <f>IF(VLOOKUP($A340,'V2.5.2 Measures'!$C:$W,20,FALSE)&lt;&gt; "", VLOOKUP($A340,'V2.5.2 Measures'!$C:$W,20,FALSE),"N/A")</f>
        <v>#REF!</v>
      </c>
      <c r="O340" s="7" t="e">
        <f>IF(VLOOKUP($A340,'V2.5.2 Measures'!$C:$W,21,FALSE)&lt;&gt; "", VLOOKUP($A340,'V2.5.2 Measures'!$C:$W,21,FALSE),"N/A")</f>
        <v>#REF!</v>
      </c>
      <c r="P340" s="7" t="e">
        <f>IF(VLOOKUP($A340,'V2.5.2 Measures'!$C:$W,22,FALSE)&lt;&gt; "", VLOOKUP($A340,'V2.5.2 Measures'!$C:$W,22,FALSE),"N/A")</f>
        <v>#REF!</v>
      </c>
      <c r="Q340" s="7" t="e">
        <f>IF(VLOOKUP($A340,'V2.5.2 Measures'!$C:$W,23,FALSE)&lt;&gt; "", VLOOKUP($A340,'V2.5.2 Measures'!$C:$W,23,FALSE),"N/A")</f>
        <v>#REF!</v>
      </c>
      <c r="R340" s="7" t="e">
        <f>IF(VLOOKUP($A340,'V2.5.2 Measures'!$C:$W,24,FALSE)&lt;&gt; "", VLOOKUP($A340,'V2.5.2 Measures'!$C:$W,24,FALSE),"N/A")</f>
        <v>#REF!</v>
      </c>
      <c r="S340" s="7" t="e">
        <f>IF(VLOOKUP($A340,'V2.5.2 Measures'!$C:$W,25,FALSE)&lt;&gt; "", VLOOKUP($A340,'V2.5.2 Measures'!$C:$W,25,FALSE),"N/A")</f>
        <v>#REF!</v>
      </c>
      <c r="T340" s="7" t="e">
        <f>IF(VLOOKUP($A340,'V2.5.2 Measures'!$C:$W,2,FALSE)&lt;&gt; "", VLOOKUP($A340,'V2.5.2 Measures'!$C:$W,2,FALSE),"N/A")</f>
        <v>#REF!</v>
      </c>
      <c r="U340" s="7" t="e">
        <f>IF(VLOOKUP($A340,'V2.5.2 Measures'!$C:$W,3,FALSE)&lt;&gt; "", VLOOKUP($A340,'V2.5.2 Measures'!$C:$W,3,FALSE),"N/A")</f>
        <v>#REF!</v>
      </c>
      <c r="V340" s="7" t="e">
        <f>IF(VLOOKUP($A340,'V2.5.2 Measures'!$C:$W,26,FALSE)&lt;&gt; "", VLOOKUP($A340,'V2.5.2 Measures'!$C:$W,26,FALSE),"N/A")</f>
        <v>#REF!</v>
      </c>
      <c r="W340" s="7" t="e">
        <f>IF(VLOOKUP($A340,'V2.5.2 Measures'!$C:$W,44,FALSE)&lt;&gt; "", VLOOKUP($A340,'V2.5.2 Measures'!$C:$W,44,FALSE),"N/A")</f>
        <v>#REF!</v>
      </c>
    </row>
    <row r="341" spans="1:23" x14ac:dyDescent="0.35">
      <c r="A341" s="7" t="e">
        <f>'V2.5.2 Measures'!#REF!</f>
        <v>#REF!</v>
      </c>
      <c r="B341" s="7" t="e">
        <f>VLOOKUP($A341,'V2.5.2 Measures'!$C:$W,6,FALSE)</f>
        <v>#REF!</v>
      </c>
      <c r="C341" s="7" t="e">
        <f>VLOOKUP($A341,'V2.5.2 Measures'!$C:$W,8,FALSE)</f>
        <v>#REF!</v>
      </c>
      <c r="D341" s="7" t="e">
        <f>IF(VLOOKUP($A341,'V2.5.2 Measures'!$C:$W,4,FALSE)="","",VLOOKUP($A341,'V2.5.2 Measures'!$C:$W,4,FALSE))</f>
        <v>#REF!</v>
      </c>
      <c r="E341" s="7" t="e">
        <f>IF((VLOOKUP($A341,'V2.5.2 Measures'!$C:$W,8,FALSE)&lt;&gt;"")*AND(VLOOKUP($A341,'V2.5.2 Measures'!$C:$W,8,FALSE)&lt;&gt;"TBD"),VLOOKUP($A341,'V2.5.2 Measures'!$C:$W,8,FALSE),"N/A")</f>
        <v>#REF!</v>
      </c>
      <c r="F341" s="7" t="e">
        <f>IF((VLOOKUP($A341,'V2.5.2 Measures'!$C:$W,9,FALSE)&lt;&gt;"")*AND(VLOOKUP($A341,'V2.5.2 Measures'!$C:$W,9,FALSE)&lt;&gt;"TBD"),VLOOKUP($A341,'V2.5.2 Measures'!$C:$W,9,FALSE),"N/A")</f>
        <v>#REF!</v>
      </c>
      <c r="G341" s="7" t="e">
        <f>IF((VLOOKUP($A341,'V2.5.2 Measures'!$C:$W,10,FALSE)&lt;&gt;"")*AND(VLOOKUP($A341,'V2.5.2 Measures'!$C:$W,10,FALSE)&lt;&gt;"TBD"),VLOOKUP($A341,'V2.5.2 Measures'!$C:$W,10,FALSE),"N/A")</f>
        <v>#REF!</v>
      </c>
      <c r="H341" s="7" t="e">
        <f>IF(VLOOKUP($A341,'V2.5.2 Measures'!$C:$W,14,FALSE)&lt;&gt; "", VLOOKUP($A341,'V2.5.2 Measures'!$C:$W,14,FALSE),"N/A")</f>
        <v>#REF!</v>
      </c>
      <c r="I341" s="7" t="e">
        <f>IF(VLOOKUP($A341,'V2.5.2 Measures'!$C:$W,15,FALSE)&lt;&gt; "", VLOOKUP($A341,'V2.5.2 Measures'!$C:$W,15,FALSE),"N/A")</f>
        <v>#REF!</v>
      </c>
      <c r="J341" s="7" t="e">
        <f>IF(VLOOKUP($A341,'V2.5.2 Measures'!$C:$W,16,FALSE)&lt;&gt; "", VLOOKUP($A341,'V2.5.2 Measures'!$C:$W,16,FALSE),"N/A")</f>
        <v>#REF!</v>
      </c>
      <c r="K341" s="7" t="e">
        <f>IF(VLOOKUP($A341,'V2.5.2 Measures'!$C:$W,17,FALSE)&lt;&gt; "", VLOOKUP($A341,'V2.5.2 Measures'!$C:$W,17,FALSE),"N/A")</f>
        <v>#REF!</v>
      </c>
      <c r="L341" s="7" t="e">
        <f>IF(VLOOKUP($A341,'V2.5.2 Measures'!$C:$W,18,FALSE)&lt;&gt; "", VLOOKUP($A341,'V2.5.2 Measures'!$C:$W,18,FALSE),"N/A")</f>
        <v>#REF!</v>
      </c>
      <c r="M341" s="7" t="e">
        <f>IF(VLOOKUP($A341,'V2.5.2 Measures'!$C:$W,19,FALSE)&lt;&gt; "", VLOOKUP($A341,'V2.5.2 Measures'!$C:$W,19,FALSE),"N/A")</f>
        <v>#REF!</v>
      </c>
      <c r="N341" s="7" t="e">
        <f>IF(VLOOKUP($A341,'V2.5.2 Measures'!$C:$W,20,FALSE)&lt;&gt; "", VLOOKUP($A341,'V2.5.2 Measures'!$C:$W,20,FALSE),"N/A")</f>
        <v>#REF!</v>
      </c>
      <c r="O341" s="7" t="e">
        <f>IF(VLOOKUP($A341,'V2.5.2 Measures'!$C:$W,21,FALSE)&lt;&gt; "", VLOOKUP($A341,'V2.5.2 Measures'!$C:$W,21,FALSE),"N/A")</f>
        <v>#REF!</v>
      </c>
      <c r="P341" s="7" t="e">
        <f>IF(VLOOKUP($A341,'V2.5.2 Measures'!$C:$W,22,FALSE)&lt;&gt; "", VLOOKUP($A341,'V2.5.2 Measures'!$C:$W,22,FALSE),"N/A")</f>
        <v>#REF!</v>
      </c>
      <c r="Q341" s="7" t="e">
        <f>IF(VLOOKUP($A341,'V2.5.2 Measures'!$C:$W,23,FALSE)&lt;&gt; "", VLOOKUP($A341,'V2.5.2 Measures'!$C:$W,23,FALSE),"N/A")</f>
        <v>#REF!</v>
      </c>
      <c r="R341" s="7" t="e">
        <f>IF(VLOOKUP($A341,'V2.5.2 Measures'!$C:$W,24,FALSE)&lt;&gt; "", VLOOKUP($A341,'V2.5.2 Measures'!$C:$W,24,FALSE),"N/A")</f>
        <v>#REF!</v>
      </c>
      <c r="S341" s="7" t="e">
        <f>IF(VLOOKUP($A341,'V2.5.2 Measures'!$C:$W,25,FALSE)&lt;&gt; "", VLOOKUP($A341,'V2.5.2 Measures'!$C:$W,25,FALSE),"N/A")</f>
        <v>#REF!</v>
      </c>
      <c r="T341" s="7" t="e">
        <f>IF(VLOOKUP($A341,'V2.5.2 Measures'!$C:$W,2,FALSE)&lt;&gt; "", VLOOKUP($A341,'V2.5.2 Measures'!$C:$W,2,FALSE),"N/A")</f>
        <v>#REF!</v>
      </c>
      <c r="U341" s="7" t="e">
        <f>IF(VLOOKUP($A341,'V2.5.2 Measures'!$C:$W,3,FALSE)&lt;&gt; "", VLOOKUP($A341,'V2.5.2 Measures'!$C:$W,3,FALSE),"N/A")</f>
        <v>#REF!</v>
      </c>
      <c r="V341" s="7" t="e">
        <f>IF(VLOOKUP($A341,'V2.5.2 Measures'!$C:$W,26,FALSE)&lt;&gt; "", VLOOKUP($A341,'V2.5.2 Measures'!$C:$W,26,FALSE),"N/A")</f>
        <v>#REF!</v>
      </c>
      <c r="W341" s="7" t="e">
        <f>IF(VLOOKUP($A341,'V2.5.2 Measures'!$C:$W,44,FALSE)&lt;&gt; "", VLOOKUP($A341,'V2.5.2 Measures'!$C:$W,44,FALSE),"N/A")</f>
        <v>#REF!</v>
      </c>
    </row>
    <row r="342" spans="1:23" x14ac:dyDescent="0.35">
      <c r="A342" s="7" t="e">
        <f>'V2.5.2 Measures'!#REF!</f>
        <v>#REF!</v>
      </c>
      <c r="B342" s="7" t="e">
        <f>VLOOKUP($A342,'V2.5.2 Measures'!$C:$W,6,FALSE)</f>
        <v>#REF!</v>
      </c>
      <c r="C342" s="7" t="e">
        <f>VLOOKUP($A342,'V2.5.2 Measures'!$C:$W,8,FALSE)</f>
        <v>#REF!</v>
      </c>
      <c r="D342" s="7" t="e">
        <f>IF(VLOOKUP($A342,'V2.5.2 Measures'!$C:$W,4,FALSE)="","",VLOOKUP($A342,'V2.5.2 Measures'!$C:$W,4,FALSE))</f>
        <v>#REF!</v>
      </c>
      <c r="E342" s="7" t="e">
        <f>IF((VLOOKUP($A342,'V2.5.2 Measures'!$C:$W,8,FALSE)&lt;&gt;"")*AND(VLOOKUP($A342,'V2.5.2 Measures'!$C:$W,8,FALSE)&lt;&gt;"TBD"),VLOOKUP($A342,'V2.5.2 Measures'!$C:$W,8,FALSE),"N/A")</f>
        <v>#REF!</v>
      </c>
      <c r="F342" s="7" t="e">
        <f>IF((VLOOKUP($A342,'V2.5.2 Measures'!$C:$W,9,FALSE)&lt;&gt;"")*AND(VLOOKUP($A342,'V2.5.2 Measures'!$C:$W,9,FALSE)&lt;&gt;"TBD"),VLOOKUP($A342,'V2.5.2 Measures'!$C:$W,9,FALSE),"N/A")</f>
        <v>#REF!</v>
      </c>
      <c r="G342" s="7" t="e">
        <f>IF((VLOOKUP($A342,'V2.5.2 Measures'!$C:$W,10,FALSE)&lt;&gt;"")*AND(VLOOKUP($A342,'V2.5.2 Measures'!$C:$W,10,FALSE)&lt;&gt;"TBD"),VLOOKUP($A342,'V2.5.2 Measures'!$C:$W,10,FALSE),"N/A")</f>
        <v>#REF!</v>
      </c>
      <c r="H342" s="7" t="e">
        <f>IF(VLOOKUP($A342,'V2.5.2 Measures'!$C:$W,14,FALSE)&lt;&gt; "", VLOOKUP($A342,'V2.5.2 Measures'!$C:$W,14,FALSE),"N/A")</f>
        <v>#REF!</v>
      </c>
      <c r="I342" s="7" t="e">
        <f>IF(VLOOKUP($A342,'V2.5.2 Measures'!$C:$W,15,FALSE)&lt;&gt; "", VLOOKUP($A342,'V2.5.2 Measures'!$C:$W,15,FALSE),"N/A")</f>
        <v>#REF!</v>
      </c>
      <c r="J342" s="7" t="e">
        <f>IF(VLOOKUP($A342,'V2.5.2 Measures'!$C:$W,16,FALSE)&lt;&gt; "", VLOOKUP($A342,'V2.5.2 Measures'!$C:$W,16,FALSE),"N/A")</f>
        <v>#REF!</v>
      </c>
      <c r="K342" s="7" t="e">
        <f>IF(VLOOKUP($A342,'V2.5.2 Measures'!$C:$W,17,FALSE)&lt;&gt; "", VLOOKUP($A342,'V2.5.2 Measures'!$C:$W,17,FALSE),"N/A")</f>
        <v>#REF!</v>
      </c>
      <c r="L342" s="7" t="e">
        <f>IF(VLOOKUP($A342,'V2.5.2 Measures'!$C:$W,18,FALSE)&lt;&gt; "", VLOOKUP($A342,'V2.5.2 Measures'!$C:$W,18,FALSE),"N/A")</f>
        <v>#REF!</v>
      </c>
      <c r="M342" s="7" t="e">
        <f>IF(VLOOKUP($A342,'V2.5.2 Measures'!$C:$W,19,FALSE)&lt;&gt; "", VLOOKUP($A342,'V2.5.2 Measures'!$C:$W,19,FALSE),"N/A")</f>
        <v>#REF!</v>
      </c>
      <c r="N342" s="7" t="e">
        <f>IF(VLOOKUP($A342,'V2.5.2 Measures'!$C:$W,20,FALSE)&lt;&gt; "", VLOOKUP($A342,'V2.5.2 Measures'!$C:$W,20,FALSE),"N/A")</f>
        <v>#REF!</v>
      </c>
      <c r="O342" s="7" t="e">
        <f>IF(VLOOKUP($A342,'V2.5.2 Measures'!$C:$W,21,FALSE)&lt;&gt; "", VLOOKUP($A342,'V2.5.2 Measures'!$C:$W,21,FALSE),"N/A")</f>
        <v>#REF!</v>
      </c>
      <c r="P342" s="7" t="e">
        <f>IF(VLOOKUP($A342,'V2.5.2 Measures'!$C:$W,22,FALSE)&lt;&gt; "", VLOOKUP($A342,'V2.5.2 Measures'!$C:$W,22,FALSE),"N/A")</f>
        <v>#REF!</v>
      </c>
      <c r="Q342" s="7" t="e">
        <f>IF(VLOOKUP($A342,'V2.5.2 Measures'!$C:$W,23,FALSE)&lt;&gt; "", VLOOKUP($A342,'V2.5.2 Measures'!$C:$W,23,FALSE),"N/A")</f>
        <v>#REF!</v>
      </c>
      <c r="R342" s="7" t="e">
        <f>IF(VLOOKUP($A342,'V2.5.2 Measures'!$C:$W,24,FALSE)&lt;&gt; "", VLOOKUP($A342,'V2.5.2 Measures'!$C:$W,24,FALSE),"N/A")</f>
        <v>#REF!</v>
      </c>
      <c r="S342" s="7" t="e">
        <f>IF(VLOOKUP($A342,'V2.5.2 Measures'!$C:$W,25,FALSE)&lt;&gt; "", VLOOKUP($A342,'V2.5.2 Measures'!$C:$W,25,FALSE),"N/A")</f>
        <v>#REF!</v>
      </c>
      <c r="T342" s="7" t="e">
        <f>IF(VLOOKUP($A342,'V2.5.2 Measures'!$C:$W,2,FALSE)&lt;&gt; "", VLOOKUP($A342,'V2.5.2 Measures'!$C:$W,2,FALSE),"N/A")</f>
        <v>#REF!</v>
      </c>
      <c r="U342" s="7" t="e">
        <f>IF(VLOOKUP($A342,'V2.5.2 Measures'!$C:$W,3,FALSE)&lt;&gt; "", VLOOKUP($A342,'V2.5.2 Measures'!$C:$W,3,FALSE),"N/A")</f>
        <v>#REF!</v>
      </c>
      <c r="V342" s="7" t="e">
        <f>IF(VLOOKUP($A342,'V2.5.2 Measures'!$C:$W,26,FALSE)&lt;&gt; "", VLOOKUP($A342,'V2.5.2 Measures'!$C:$W,26,FALSE),"N/A")</f>
        <v>#REF!</v>
      </c>
      <c r="W342" s="7" t="e">
        <f>IF(VLOOKUP($A342,'V2.5.2 Measures'!$C:$W,44,FALSE)&lt;&gt; "", VLOOKUP($A342,'V2.5.2 Measures'!$C:$W,44,FALSE),"N/A")</f>
        <v>#REF!</v>
      </c>
    </row>
    <row r="343" spans="1:23" x14ac:dyDescent="0.35">
      <c r="A343" s="7" t="e">
        <f>'V2.5.2 Measures'!#REF!</f>
        <v>#REF!</v>
      </c>
      <c r="B343" s="7" t="e">
        <f>VLOOKUP($A343,'V2.5.2 Measures'!$C:$W,6,FALSE)</f>
        <v>#REF!</v>
      </c>
      <c r="C343" s="7" t="e">
        <f>VLOOKUP($A343,'V2.5.2 Measures'!$C:$W,8,FALSE)</f>
        <v>#REF!</v>
      </c>
      <c r="D343" s="7" t="e">
        <f>IF(VLOOKUP($A343,'V2.5.2 Measures'!$C:$W,4,FALSE)="","",VLOOKUP($A343,'V2.5.2 Measures'!$C:$W,4,FALSE))</f>
        <v>#REF!</v>
      </c>
      <c r="E343" s="7" t="e">
        <f>IF((VLOOKUP($A343,'V2.5.2 Measures'!$C:$W,8,FALSE)&lt;&gt;"")*AND(VLOOKUP($A343,'V2.5.2 Measures'!$C:$W,8,FALSE)&lt;&gt;"TBD"),VLOOKUP($A343,'V2.5.2 Measures'!$C:$W,8,FALSE),"N/A")</f>
        <v>#REF!</v>
      </c>
      <c r="F343" s="7" t="e">
        <f>IF((VLOOKUP($A343,'V2.5.2 Measures'!$C:$W,9,FALSE)&lt;&gt;"")*AND(VLOOKUP($A343,'V2.5.2 Measures'!$C:$W,9,FALSE)&lt;&gt;"TBD"),VLOOKUP($A343,'V2.5.2 Measures'!$C:$W,9,FALSE),"N/A")</f>
        <v>#REF!</v>
      </c>
      <c r="G343" s="7" t="e">
        <f>IF((VLOOKUP($A343,'V2.5.2 Measures'!$C:$W,10,FALSE)&lt;&gt;"")*AND(VLOOKUP($A343,'V2.5.2 Measures'!$C:$W,10,FALSE)&lt;&gt;"TBD"),VLOOKUP($A343,'V2.5.2 Measures'!$C:$W,10,FALSE),"N/A")</f>
        <v>#REF!</v>
      </c>
      <c r="H343" s="7" t="e">
        <f>IF(VLOOKUP($A343,'V2.5.2 Measures'!$C:$W,14,FALSE)&lt;&gt; "", VLOOKUP($A343,'V2.5.2 Measures'!$C:$W,14,FALSE),"N/A")</f>
        <v>#REF!</v>
      </c>
      <c r="I343" s="7" t="e">
        <f>IF(VLOOKUP($A343,'V2.5.2 Measures'!$C:$W,15,FALSE)&lt;&gt; "", VLOOKUP($A343,'V2.5.2 Measures'!$C:$W,15,FALSE),"N/A")</f>
        <v>#REF!</v>
      </c>
      <c r="J343" s="7" t="e">
        <f>IF(VLOOKUP($A343,'V2.5.2 Measures'!$C:$W,16,FALSE)&lt;&gt; "", VLOOKUP($A343,'V2.5.2 Measures'!$C:$W,16,FALSE),"N/A")</f>
        <v>#REF!</v>
      </c>
      <c r="K343" s="7" t="e">
        <f>IF(VLOOKUP($A343,'V2.5.2 Measures'!$C:$W,17,FALSE)&lt;&gt; "", VLOOKUP($A343,'V2.5.2 Measures'!$C:$W,17,FALSE),"N/A")</f>
        <v>#REF!</v>
      </c>
      <c r="L343" s="7" t="e">
        <f>IF(VLOOKUP($A343,'V2.5.2 Measures'!$C:$W,18,FALSE)&lt;&gt; "", VLOOKUP($A343,'V2.5.2 Measures'!$C:$W,18,FALSE),"N/A")</f>
        <v>#REF!</v>
      </c>
      <c r="M343" s="7" t="e">
        <f>IF(VLOOKUP($A343,'V2.5.2 Measures'!$C:$W,19,FALSE)&lt;&gt; "", VLOOKUP($A343,'V2.5.2 Measures'!$C:$W,19,FALSE),"N/A")</f>
        <v>#REF!</v>
      </c>
      <c r="N343" s="7" t="e">
        <f>IF(VLOOKUP($A343,'V2.5.2 Measures'!$C:$W,20,FALSE)&lt;&gt; "", VLOOKUP($A343,'V2.5.2 Measures'!$C:$W,20,FALSE),"N/A")</f>
        <v>#REF!</v>
      </c>
      <c r="O343" s="7" t="e">
        <f>IF(VLOOKUP($A343,'V2.5.2 Measures'!$C:$W,21,FALSE)&lt;&gt; "", VLOOKUP($A343,'V2.5.2 Measures'!$C:$W,21,FALSE),"N/A")</f>
        <v>#REF!</v>
      </c>
      <c r="P343" s="7" t="e">
        <f>IF(VLOOKUP($A343,'V2.5.2 Measures'!$C:$W,22,FALSE)&lt;&gt; "", VLOOKUP($A343,'V2.5.2 Measures'!$C:$W,22,FALSE),"N/A")</f>
        <v>#REF!</v>
      </c>
      <c r="Q343" s="7" t="e">
        <f>IF(VLOOKUP($A343,'V2.5.2 Measures'!$C:$W,23,FALSE)&lt;&gt; "", VLOOKUP($A343,'V2.5.2 Measures'!$C:$W,23,FALSE),"N/A")</f>
        <v>#REF!</v>
      </c>
      <c r="R343" s="7" t="e">
        <f>IF(VLOOKUP($A343,'V2.5.2 Measures'!$C:$W,24,FALSE)&lt;&gt; "", VLOOKUP($A343,'V2.5.2 Measures'!$C:$W,24,FALSE),"N/A")</f>
        <v>#REF!</v>
      </c>
      <c r="S343" s="7" t="e">
        <f>IF(VLOOKUP($A343,'V2.5.2 Measures'!$C:$W,25,FALSE)&lt;&gt; "", VLOOKUP($A343,'V2.5.2 Measures'!$C:$W,25,FALSE),"N/A")</f>
        <v>#REF!</v>
      </c>
      <c r="T343" s="7" t="e">
        <f>IF(VLOOKUP($A343,'V2.5.2 Measures'!$C:$W,2,FALSE)&lt;&gt; "", VLOOKUP($A343,'V2.5.2 Measures'!$C:$W,2,FALSE),"N/A")</f>
        <v>#REF!</v>
      </c>
      <c r="U343" s="7" t="e">
        <f>IF(VLOOKUP($A343,'V2.5.2 Measures'!$C:$W,3,FALSE)&lt;&gt; "", VLOOKUP($A343,'V2.5.2 Measures'!$C:$W,3,FALSE),"N/A")</f>
        <v>#REF!</v>
      </c>
      <c r="V343" s="7" t="e">
        <f>IF(VLOOKUP($A343,'V2.5.2 Measures'!$C:$W,26,FALSE)&lt;&gt; "", VLOOKUP($A343,'V2.5.2 Measures'!$C:$W,26,FALSE),"N/A")</f>
        <v>#REF!</v>
      </c>
      <c r="W343" s="7" t="e">
        <f>IF(VLOOKUP($A343,'V2.5.2 Measures'!$C:$W,44,FALSE)&lt;&gt; "", VLOOKUP($A343,'V2.5.2 Measures'!$C:$W,44,FALSE),"N/A")</f>
        <v>#REF!</v>
      </c>
    </row>
    <row r="344" spans="1:23" x14ac:dyDescent="0.35">
      <c r="A344" s="7" t="e">
        <f>'V2.5.2 Measures'!#REF!</f>
        <v>#REF!</v>
      </c>
      <c r="B344" s="7" t="e">
        <f>VLOOKUP($A344,'V2.5.2 Measures'!$C:$W,6,FALSE)</f>
        <v>#REF!</v>
      </c>
      <c r="C344" s="7" t="e">
        <f>VLOOKUP($A344,'V2.5.2 Measures'!$C:$W,8,FALSE)</f>
        <v>#REF!</v>
      </c>
      <c r="D344" s="7" t="e">
        <f>IF(VLOOKUP($A344,'V2.5.2 Measures'!$C:$W,4,FALSE)="","",VLOOKUP($A344,'V2.5.2 Measures'!$C:$W,4,FALSE))</f>
        <v>#REF!</v>
      </c>
      <c r="E344" s="7" t="e">
        <f>IF((VLOOKUP($A344,'V2.5.2 Measures'!$C:$W,8,FALSE)&lt;&gt;"")*AND(VLOOKUP($A344,'V2.5.2 Measures'!$C:$W,8,FALSE)&lt;&gt;"TBD"),VLOOKUP($A344,'V2.5.2 Measures'!$C:$W,8,FALSE),"N/A")</f>
        <v>#REF!</v>
      </c>
      <c r="F344" s="7" t="e">
        <f>IF((VLOOKUP($A344,'V2.5.2 Measures'!$C:$W,9,FALSE)&lt;&gt;"")*AND(VLOOKUP($A344,'V2.5.2 Measures'!$C:$W,9,FALSE)&lt;&gt;"TBD"),VLOOKUP($A344,'V2.5.2 Measures'!$C:$W,9,FALSE),"N/A")</f>
        <v>#REF!</v>
      </c>
      <c r="G344" s="7" t="e">
        <f>IF((VLOOKUP($A344,'V2.5.2 Measures'!$C:$W,10,FALSE)&lt;&gt;"")*AND(VLOOKUP($A344,'V2.5.2 Measures'!$C:$W,10,FALSE)&lt;&gt;"TBD"),VLOOKUP($A344,'V2.5.2 Measures'!$C:$W,10,FALSE),"N/A")</f>
        <v>#REF!</v>
      </c>
      <c r="H344" s="7" t="e">
        <f>IF(VLOOKUP($A344,'V2.5.2 Measures'!$C:$W,14,FALSE)&lt;&gt; "", VLOOKUP($A344,'V2.5.2 Measures'!$C:$W,14,FALSE),"N/A")</f>
        <v>#REF!</v>
      </c>
      <c r="I344" s="7" t="e">
        <f>IF(VLOOKUP($A344,'V2.5.2 Measures'!$C:$W,15,FALSE)&lt;&gt; "", VLOOKUP($A344,'V2.5.2 Measures'!$C:$W,15,FALSE),"N/A")</f>
        <v>#REF!</v>
      </c>
      <c r="J344" s="7" t="e">
        <f>IF(VLOOKUP($A344,'V2.5.2 Measures'!$C:$W,16,FALSE)&lt;&gt; "", VLOOKUP($A344,'V2.5.2 Measures'!$C:$W,16,FALSE),"N/A")</f>
        <v>#REF!</v>
      </c>
      <c r="K344" s="7" t="e">
        <f>IF(VLOOKUP($A344,'V2.5.2 Measures'!$C:$W,17,FALSE)&lt;&gt; "", VLOOKUP($A344,'V2.5.2 Measures'!$C:$W,17,FALSE),"N/A")</f>
        <v>#REF!</v>
      </c>
      <c r="L344" s="7" t="e">
        <f>IF(VLOOKUP($A344,'V2.5.2 Measures'!$C:$W,18,FALSE)&lt;&gt; "", VLOOKUP($A344,'V2.5.2 Measures'!$C:$W,18,FALSE),"N/A")</f>
        <v>#REF!</v>
      </c>
      <c r="M344" s="7" t="e">
        <f>IF(VLOOKUP($A344,'V2.5.2 Measures'!$C:$W,19,FALSE)&lt;&gt; "", VLOOKUP($A344,'V2.5.2 Measures'!$C:$W,19,FALSE),"N/A")</f>
        <v>#REF!</v>
      </c>
      <c r="N344" s="7" t="e">
        <f>IF(VLOOKUP($A344,'V2.5.2 Measures'!$C:$W,20,FALSE)&lt;&gt; "", VLOOKUP($A344,'V2.5.2 Measures'!$C:$W,20,FALSE),"N/A")</f>
        <v>#REF!</v>
      </c>
      <c r="O344" s="7" t="e">
        <f>IF(VLOOKUP($A344,'V2.5.2 Measures'!$C:$W,21,FALSE)&lt;&gt; "", VLOOKUP($A344,'V2.5.2 Measures'!$C:$W,21,FALSE),"N/A")</f>
        <v>#REF!</v>
      </c>
      <c r="P344" s="7" t="e">
        <f>IF(VLOOKUP($A344,'V2.5.2 Measures'!$C:$W,22,FALSE)&lt;&gt; "", VLOOKUP($A344,'V2.5.2 Measures'!$C:$W,22,FALSE),"N/A")</f>
        <v>#REF!</v>
      </c>
      <c r="Q344" s="7" t="e">
        <f>IF(VLOOKUP($A344,'V2.5.2 Measures'!$C:$W,23,FALSE)&lt;&gt; "", VLOOKUP($A344,'V2.5.2 Measures'!$C:$W,23,FALSE),"N/A")</f>
        <v>#REF!</v>
      </c>
      <c r="R344" s="7" t="e">
        <f>IF(VLOOKUP($A344,'V2.5.2 Measures'!$C:$W,24,FALSE)&lt;&gt; "", VLOOKUP($A344,'V2.5.2 Measures'!$C:$W,24,FALSE),"N/A")</f>
        <v>#REF!</v>
      </c>
      <c r="S344" s="7" t="e">
        <f>IF(VLOOKUP($A344,'V2.5.2 Measures'!$C:$W,25,FALSE)&lt;&gt; "", VLOOKUP($A344,'V2.5.2 Measures'!$C:$W,25,FALSE),"N/A")</f>
        <v>#REF!</v>
      </c>
      <c r="T344" s="7" t="e">
        <f>IF(VLOOKUP($A344,'V2.5.2 Measures'!$C:$W,2,FALSE)&lt;&gt; "", VLOOKUP($A344,'V2.5.2 Measures'!$C:$W,2,FALSE),"N/A")</f>
        <v>#REF!</v>
      </c>
      <c r="U344" s="7" t="e">
        <f>IF(VLOOKUP($A344,'V2.5.2 Measures'!$C:$W,3,FALSE)&lt;&gt; "", VLOOKUP($A344,'V2.5.2 Measures'!$C:$W,3,FALSE),"N/A")</f>
        <v>#REF!</v>
      </c>
      <c r="V344" s="7" t="e">
        <f>IF(VLOOKUP($A344,'V2.5.2 Measures'!$C:$W,26,FALSE)&lt;&gt; "", VLOOKUP($A344,'V2.5.2 Measures'!$C:$W,26,FALSE),"N/A")</f>
        <v>#REF!</v>
      </c>
      <c r="W344" s="7" t="e">
        <f>IF(VLOOKUP($A344,'V2.5.2 Measures'!$C:$W,44,FALSE)&lt;&gt; "", VLOOKUP($A344,'V2.5.2 Measures'!$C:$W,44,FALSE),"N/A")</f>
        <v>#REF!</v>
      </c>
    </row>
    <row r="345" spans="1:23" x14ac:dyDescent="0.35">
      <c r="A345" s="7" t="e">
        <f>'V2.5.2 Measures'!#REF!</f>
        <v>#REF!</v>
      </c>
      <c r="B345" s="7" t="e">
        <f>VLOOKUP($A345,'V2.5.2 Measures'!$C:$W,6,FALSE)</f>
        <v>#REF!</v>
      </c>
      <c r="C345" s="7" t="e">
        <f>VLOOKUP($A345,'V2.5.2 Measures'!$C:$W,8,FALSE)</f>
        <v>#REF!</v>
      </c>
      <c r="D345" s="7" t="e">
        <f>IF(VLOOKUP($A345,'V2.5.2 Measures'!$C:$W,4,FALSE)="","",VLOOKUP($A345,'V2.5.2 Measures'!$C:$W,4,FALSE))</f>
        <v>#REF!</v>
      </c>
      <c r="E345" s="7" t="e">
        <f>IF((VLOOKUP($A345,'V2.5.2 Measures'!$C:$W,8,FALSE)&lt;&gt;"")*AND(VLOOKUP($A345,'V2.5.2 Measures'!$C:$W,8,FALSE)&lt;&gt;"TBD"),VLOOKUP($A345,'V2.5.2 Measures'!$C:$W,8,FALSE),"N/A")</f>
        <v>#REF!</v>
      </c>
      <c r="F345" s="7" t="e">
        <f>IF((VLOOKUP($A345,'V2.5.2 Measures'!$C:$W,9,FALSE)&lt;&gt;"")*AND(VLOOKUP($A345,'V2.5.2 Measures'!$C:$W,9,FALSE)&lt;&gt;"TBD"),VLOOKUP($A345,'V2.5.2 Measures'!$C:$W,9,FALSE),"N/A")</f>
        <v>#REF!</v>
      </c>
      <c r="G345" s="7" t="e">
        <f>IF((VLOOKUP($A345,'V2.5.2 Measures'!$C:$W,10,FALSE)&lt;&gt;"")*AND(VLOOKUP($A345,'V2.5.2 Measures'!$C:$W,10,FALSE)&lt;&gt;"TBD"),VLOOKUP($A345,'V2.5.2 Measures'!$C:$W,10,FALSE),"N/A")</f>
        <v>#REF!</v>
      </c>
      <c r="H345" s="7" t="e">
        <f>IF(VLOOKUP($A345,'V2.5.2 Measures'!$C:$W,14,FALSE)&lt;&gt; "", VLOOKUP($A345,'V2.5.2 Measures'!$C:$W,14,FALSE),"N/A")</f>
        <v>#REF!</v>
      </c>
      <c r="I345" s="7" t="e">
        <f>IF(VLOOKUP($A345,'V2.5.2 Measures'!$C:$W,15,FALSE)&lt;&gt; "", VLOOKUP($A345,'V2.5.2 Measures'!$C:$W,15,FALSE),"N/A")</f>
        <v>#REF!</v>
      </c>
      <c r="J345" s="7" t="e">
        <f>IF(VLOOKUP($A345,'V2.5.2 Measures'!$C:$W,16,FALSE)&lt;&gt; "", VLOOKUP($A345,'V2.5.2 Measures'!$C:$W,16,FALSE),"N/A")</f>
        <v>#REF!</v>
      </c>
      <c r="K345" s="7" t="e">
        <f>IF(VLOOKUP($A345,'V2.5.2 Measures'!$C:$W,17,FALSE)&lt;&gt; "", VLOOKUP($A345,'V2.5.2 Measures'!$C:$W,17,FALSE),"N/A")</f>
        <v>#REF!</v>
      </c>
      <c r="L345" s="7" t="e">
        <f>IF(VLOOKUP($A345,'V2.5.2 Measures'!$C:$W,18,FALSE)&lt;&gt; "", VLOOKUP($A345,'V2.5.2 Measures'!$C:$W,18,FALSE),"N/A")</f>
        <v>#REF!</v>
      </c>
      <c r="M345" s="7" t="e">
        <f>IF(VLOOKUP($A345,'V2.5.2 Measures'!$C:$W,19,FALSE)&lt;&gt; "", VLOOKUP($A345,'V2.5.2 Measures'!$C:$W,19,FALSE),"N/A")</f>
        <v>#REF!</v>
      </c>
      <c r="N345" s="7" t="e">
        <f>IF(VLOOKUP($A345,'V2.5.2 Measures'!$C:$W,20,FALSE)&lt;&gt; "", VLOOKUP($A345,'V2.5.2 Measures'!$C:$W,20,FALSE),"N/A")</f>
        <v>#REF!</v>
      </c>
      <c r="O345" s="7" t="e">
        <f>IF(VLOOKUP($A345,'V2.5.2 Measures'!$C:$W,21,FALSE)&lt;&gt; "", VLOOKUP($A345,'V2.5.2 Measures'!$C:$W,21,FALSE),"N/A")</f>
        <v>#REF!</v>
      </c>
      <c r="P345" s="7" t="e">
        <f>IF(VLOOKUP($A345,'V2.5.2 Measures'!$C:$W,22,FALSE)&lt;&gt; "", VLOOKUP($A345,'V2.5.2 Measures'!$C:$W,22,FALSE),"N/A")</f>
        <v>#REF!</v>
      </c>
      <c r="Q345" s="7" t="e">
        <f>IF(VLOOKUP($A345,'V2.5.2 Measures'!$C:$W,23,FALSE)&lt;&gt; "", VLOOKUP($A345,'V2.5.2 Measures'!$C:$W,23,FALSE),"N/A")</f>
        <v>#REF!</v>
      </c>
      <c r="R345" s="7" t="e">
        <f>IF(VLOOKUP($A345,'V2.5.2 Measures'!$C:$W,24,FALSE)&lt;&gt; "", VLOOKUP($A345,'V2.5.2 Measures'!$C:$W,24,FALSE),"N/A")</f>
        <v>#REF!</v>
      </c>
      <c r="S345" s="7" t="e">
        <f>IF(VLOOKUP($A345,'V2.5.2 Measures'!$C:$W,25,FALSE)&lt;&gt; "", VLOOKUP($A345,'V2.5.2 Measures'!$C:$W,25,FALSE),"N/A")</f>
        <v>#REF!</v>
      </c>
      <c r="T345" s="7" t="e">
        <f>IF(VLOOKUP($A345,'V2.5.2 Measures'!$C:$W,2,FALSE)&lt;&gt; "", VLOOKUP($A345,'V2.5.2 Measures'!$C:$W,2,FALSE),"N/A")</f>
        <v>#REF!</v>
      </c>
      <c r="U345" s="7" t="e">
        <f>IF(VLOOKUP($A345,'V2.5.2 Measures'!$C:$W,3,FALSE)&lt;&gt; "", VLOOKUP($A345,'V2.5.2 Measures'!$C:$W,3,FALSE),"N/A")</f>
        <v>#REF!</v>
      </c>
      <c r="V345" s="7" t="e">
        <f>IF(VLOOKUP($A345,'V2.5.2 Measures'!$C:$W,26,FALSE)&lt;&gt; "", VLOOKUP($A345,'V2.5.2 Measures'!$C:$W,26,FALSE),"N/A")</f>
        <v>#REF!</v>
      </c>
      <c r="W345" s="7" t="e">
        <f>IF(VLOOKUP($A345,'V2.5.2 Measures'!$C:$W,44,FALSE)&lt;&gt; "", VLOOKUP($A345,'V2.5.2 Measures'!$C:$W,44,FALSE),"N/A")</f>
        <v>#REF!</v>
      </c>
    </row>
    <row r="346" spans="1:23" x14ac:dyDescent="0.35">
      <c r="A346" s="7" t="e">
        <f>'V2.5.2 Measures'!#REF!</f>
        <v>#REF!</v>
      </c>
      <c r="B346" s="7" t="e">
        <f>VLOOKUP($A346,'V2.5.2 Measures'!$C:$W,6,FALSE)</f>
        <v>#REF!</v>
      </c>
      <c r="C346" s="7" t="e">
        <f>VLOOKUP($A346,'V2.5.2 Measures'!$C:$W,8,FALSE)</f>
        <v>#REF!</v>
      </c>
      <c r="D346" s="7" t="e">
        <f>IF(VLOOKUP($A346,'V2.5.2 Measures'!$C:$W,4,FALSE)="","",VLOOKUP($A346,'V2.5.2 Measures'!$C:$W,4,FALSE))</f>
        <v>#REF!</v>
      </c>
      <c r="E346" s="7" t="e">
        <f>IF((VLOOKUP($A346,'V2.5.2 Measures'!$C:$W,8,FALSE)&lt;&gt;"")*AND(VLOOKUP($A346,'V2.5.2 Measures'!$C:$W,8,FALSE)&lt;&gt;"TBD"),VLOOKUP($A346,'V2.5.2 Measures'!$C:$W,8,FALSE),"N/A")</f>
        <v>#REF!</v>
      </c>
      <c r="F346" s="7" t="e">
        <f>IF((VLOOKUP($A346,'V2.5.2 Measures'!$C:$W,9,FALSE)&lt;&gt;"")*AND(VLOOKUP($A346,'V2.5.2 Measures'!$C:$W,9,FALSE)&lt;&gt;"TBD"),VLOOKUP($A346,'V2.5.2 Measures'!$C:$W,9,FALSE),"N/A")</f>
        <v>#REF!</v>
      </c>
      <c r="G346" s="7" t="e">
        <f>IF((VLOOKUP($A346,'V2.5.2 Measures'!$C:$W,10,FALSE)&lt;&gt;"")*AND(VLOOKUP($A346,'V2.5.2 Measures'!$C:$W,10,FALSE)&lt;&gt;"TBD"),VLOOKUP($A346,'V2.5.2 Measures'!$C:$W,10,FALSE),"N/A")</f>
        <v>#REF!</v>
      </c>
      <c r="H346" s="7" t="e">
        <f>IF(VLOOKUP($A346,'V2.5.2 Measures'!$C:$W,14,FALSE)&lt;&gt; "", VLOOKUP($A346,'V2.5.2 Measures'!$C:$W,14,FALSE),"N/A")</f>
        <v>#REF!</v>
      </c>
      <c r="I346" s="7" t="e">
        <f>IF(VLOOKUP($A346,'V2.5.2 Measures'!$C:$W,15,FALSE)&lt;&gt; "", VLOOKUP($A346,'V2.5.2 Measures'!$C:$W,15,FALSE),"N/A")</f>
        <v>#REF!</v>
      </c>
      <c r="J346" s="7" t="e">
        <f>IF(VLOOKUP($A346,'V2.5.2 Measures'!$C:$W,16,FALSE)&lt;&gt; "", VLOOKUP($A346,'V2.5.2 Measures'!$C:$W,16,FALSE),"N/A")</f>
        <v>#REF!</v>
      </c>
      <c r="K346" s="7" t="e">
        <f>IF(VLOOKUP($A346,'V2.5.2 Measures'!$C:$W,17,FALSE)&lt;&gt; "", VLOOKUP($A346,'V2.5.2 Measures'!$C:$W,17,FALSE),"N/A")</f>
        <v>#REF!</v>
      </c>
      <c r="L346" s="7" t="e">
        <f>IF(VLOOKUP($A346,'V2.5.2 Measures'!$C:$W,18,FALSE)&lt;&gt; "", VLOOKUP($A346,'V2.5.2 Measures'!$C:$W,18,FALSE),"N/A")</f>
        <v>#REF!</v>
      </c>
      <c r="M346" s="7" t="e">
        <f>IF(VLOOKUP($A346,'V2.5.2 Measures'!$C:$W,19,FALSE)&lt;&gt; "", VLOOKUP($A346,'V2.5.2 Measures'!$C:$W,19,FALSE),"N/A")</f>
        <v>#REF!</v>
      </c>
      <c r="N346" s="7" t="e">
        <f>IF(VLOOKUP($A346,'V2.5.2 Measures'!$C:$W,20,FALSE)&lt;&gt; "", VLOOKUP($A346,'V2.5.2 Measures'!$C:$W,20,FALSE),"N/A")</f>
        <v>#REF!</v>
      </c>
      <c r="O346" s="7" t="e">
        <f>IF(VLOOKUP($A346,'V2.5.2 Measures'!$C:$W,21,FALSE)&lt;&gt; "", VLOOKUP($A346,'V2.5.2 Measures'!$C:$W,21,FALSE),"N/A")</f>
        <v>#REF!</v>
      </c>
      <c r="P346" s="7" t="e">
        <f>IF(VLOOKUP($A346,'V2.5.2 Measures'!$C:$W,22,FALSE)&lt;&gt; "", VLOOKUP($A346,'V2.5.2 Measures'!$C:$W,22,FALSE),"N/A")</f>
        <v>#REF!</v>
      </c>
      <c r="Q346" s="7" t="e">
        <f>IF(VLOOKUP($A346,'V2.5.2 Measures'!$C:$W,23,FALSE)&lt;&gt; "", VLOOKUP($A346,'V2.5.2 Measures'!$C:$W,23,FALSE),"N/A")</f>
        <v>#REF!</v>
      </c>
      <c r="R346" s="7" t="e">
        <f>IF(VLOOKUP($A346,'V2.5.2 Measures'!$C:$W,24,FALSE)&lt;&gt; "", VLOOKUP($A346,'V2.5.2 Measures'!$C:$W,24,FALSE),"N/A")</f>
        <v>#REF!</v>
      </c>
      <c r="S346" s="7" t="e">
        <f>IF(VLOOKUP($A346,'V2.5.2 Measures'!$C:$W,25,FALSE)&lt;&gt; "", VLOOKUP($A346,'V2.5.2 Measures'!$C:$W,25,FALSE),"N/A")</f>
        <v>#REF!</v>
      </c>
      <c r="T346" s="7" t="e">
        <f>IF(VLOOKUP($A346,'V2.5.2 Measures'!$C:$W,2,FALSE)&lt;&gt; "", VLOOKUP($A346,'V2.5.2 Measures'!$C:$W,2,FALSE),"N/A")</f>
        <v>#REF!</v>
      </c>
      <c r="U346" s="7" t="e">
        <f>IF(VLOOKUP($A346,'V2.5.2 Measures'!$C:$W,3,FALSE)&lt;&gt; "", VLOOKUP($A346,'V2.5.2 Measures'!$C:$W,3,FALSE),"N/A")</f>
        <v>#REF!</v>
      </c>
      <c r="V346" s="7" t="e">
        <f>IF(VLOOKUP($A346,'V2.5.2 Measures'!$C:$W,26,FALSE)&lt;&gt; "", VLOOKUP($A346,'V2.5.2 Measures'!$C:$W,26,FALSE),"N/A")</f>
        <v>#REF!</v>
      </c>
      <c r="W346" s="7" t="e">
        <f>IF(VLOOKUP($A346,'V2.5.2 Measures'!$C:$W,44,FALSE)&lt;&gt; "", VLOOKUP($A346,'V2.5.2 Measures'!$C:$W,44,FALSE),"N/A")</f>
        <v>#REF!</v>
      </c>
    </row>
    <row r="347" spans="1:23" x14ac:dyDescent="0.35">
      <c r="A347" s="7" t="e">
        <f>'V2.5.2 Measures'!#REF!</f>
        <v>#REF!</v>
      </c>
      <c r="B347" s="7" t="e">
        <f>VLOOKUP($A347,'V2.5.2 Measures'!$C:$W,6,FALSE)</f>
        <v>#REF!</v>
      </c>
      <c r="C347" s="7" t="e">
        <f>VLOOKUP($A347,'V2.5.2 Measures'!$C:$W,8,FALSE)</f>
        <v>#REF!</v>
      </c>
      <c r="D347" s="7" t="e">
        <f>IF(VLOOKUP($A347,'V2.5.2 Measures'!$C:$W,4,FALSE)="","",VLOOKUP($A347,'V2.5.2 Measures'!$C:$W,4,FALSE))</f>
        <v>#REF!</v>
      </c>
      <c r="E347" s="7" t="e">
        <f>IF((VLOOKUP($A347,'V2.5.2 Measures'!$C:$W,8,FALSE)&lt;&gt;"")*AND(VLOOKUP($A347,'V2.5.2 Measures'!$C:$W,8,FALSE)&lt;&gt;"TBD"),VLOOKUP($A347,'V2.5.2 Measures'!$C:$W,8,FALSE),"N/A")</f>
        <v>#REF!</v>
      </c>
      <c r="F347" s="7" t="e">
        <f>IF((VLOOKUP($A347,'V2.5.2 Measures'!$C:$W,9,FALSE)&lt;&gt;"")*AND(VLOOKUP($A347,'V2.5.2 Measures'!$C:$W,9,FALSE)&lt;&gt;"TBD"),VLOOKUP($A347,'V2.5.2 Measures'!$C:$W,9,FALSE),"N/A")</f>
        <v>#REF!</v>
      </c>
      <c r="G347" s="7" t="e">
        <f>IF((VLOOKUP($A347,'V2.5.2 Measures'!$C:$W,10,FALSE)&lt;&gt;"")*AND(VLOOKUP($A347,'V2.5.2 Measures'!$C:$W,10,FALSE)&lt;&gt;"TBD"),VLOOKUP($A347,'V2.5.2 Measures'!$C:$W,10,FALSE),"N/A")</f>
        <v>#REF!</v>
      </c>
      <c r="H347" s="7" t="e">
        <f>IF(VLOOKUP($A347,'V2.5.2 Measures'!$C:$W,14,FALSE)&lt;&gt; "", VLOOKUP($A347,'V2.5.2 Measures'!$C:$W,14,FALSE),"N/A")</f>
        <v>#REF!</v>
      </c>
      <c r="I347" s="7" t="e">
        <f>IF(VLOOKUP($A347,'V2.5.2 Measures'!$C:$W,15,FALSE)&lt;&gt; "", VLOOKUP($A347,'V2.5.2 Measures'!$C:$W,15,FALSE),"N/A")</f>
        <v>#REF!</v>
      </c>
      <c r="J347" s="7" t="e">
        <f>IF(VLOOKUP($A347,'V2.5.2 Measures'!$C:$W,16,FALSE)&lt;&gt; "", VLOOKUP($A347,'V2.5.2 Measures'!$C:$W,16,FALSE),"N/A")</f>
        <v>#REF!</v>
      </c>
      <c r="K347" s="7" t="e">
        <f>IF(VLOOKUP($A347,'V2.5.2 Measures'!$C:$W,17,FALSE)&lt;&gt; "", VLOOKUP($A347,'V2.5.2 Measures'!$C:$W,17,FALSE),"N/A")</f>
        <v>#REF!</v>
      </c>
      <c r="L347" s="7" t="e">
        <f>IF(VLOOKUP($A347,'V2.5.2 Measures'!$C:$W,18,FALSE)&lt;&gt; "", VLOOKUP($A347,'V2.5.2 Measures'!$C:$W,18,FALSE),"N/A")</f>
        <v>#REF!</v>
      </c>
      <c r="M347" s="7" t="e">
        <f>IF(VLOOKUP($A347,'V2.5.2 Measures'!$C:$W,19,FALSE)&lt;&gt; "", VLOOKUP($A347,'V2.5.2 Measures'!$C:$W,19,FALSE),"N/A")</f>
        <v>#REF!</v>
      </c>
      <c r="N347" s="7" t="e">
        <f>IF(VLOOKUP($A347,'V2.5.2 Measures'!$C:$W,20,FALSE)&lt;&gt; "", VLOOKUP($A347,'V2.5.2 Measures'!$C:$W,20,FALSE),"N/A")</f>
        <v>#REF!</v>
      </c>
      <c r="O347" s="7" t="e">
        <f>IF(VLOOKUP($A347,'V2.5.2 Measures'!$C:$W,21,FALSE)&lt;&gt; "", VLOOKUP($A347,'V2.5.2 Measures'!$C:$W,21,FALSE),"N/A")</f>
        <v>#REF!</v>
      </c>
      <c r="P347" s="7" t="e">
        <f>IF(VLOOKUP($A347,'V2.5.2 Measures'!$C:$W,22,FALSE)&lt;&gt; "", VLOOKUP($A347,'V2.5.2 Measures'!$C:$W,22,FALSE),"N/A")</f>
        <v>#REF!</v>
      </c>
      <c r="Q347" s="7" t="e">
        <f>IF(VLOOKUP($A347,'V2.5.2 Measures'!$C:$W,23,FALSE)&lt;&gt; "", VLOOKUP($A347,'V2.5.2 Measures'!$C:$W,23,FALSE),"N/A")</f>
        <v>#REF!</v>
      </c>
      <c r="R347" s="7" t="e">
        <f>IF(VLOOKUP($A347,'V2.5.2 Measures'!$C:$W,24,FALSE)&lt;&gt; "", VLOOKUP($A347,'V2.5.2 Measures'!$C:$W,24,FALSE),"N/A")</f>
        <v>#REF!</v>
      </c>
      <c r="S347" s="7" t="e">
        <f>IF(VLOOKUP($A347,'V2.5.2 Measures'!$C:$W,25,FALSE)&lt;&gt; "", VLOOKUP($A347,'V2.5.2 Measures'!$C:$W,25,FALSE),"N/A")</f>
        <v>#REF!</v>
      </c>
      <c r="T347" s="7" t="e">
        <f>IF(VLOOKUP($A347,'V2.5.2 Measures'!$C:$W,2,FALSE)&lt;&gt; "", VLOOKUP($A347,'V2.5.2 Measures'!$C:$W,2,FALSE),"N/A")</f>
        <v>#REF!</v>
      </c>
      <c r="U347" s="7" t="e">
        <f>IF(VLOOKUP($A347,'V2.5.2 Measures'!$C:$W,3,FALSE)&lt;&gt; "", VLOOKUP($A347,'V2.5.2 Measures'!$C:$W,3,FALSE),"N/A")</f>
        <v>#REF!</v>
      </c>
      <c r="V347" s="7" t="e">
        <f>IF(VLOOKUP($A347,'V2.5.2 Measures'!$C:$W,26,FALSE)&lt;&gt; "", VLOOKUP($A347,'V2.5.2 Measures'!$C:$W,26,FALSE),"N/A")</f>
        <v>#REF!</v>
      </c>
      <c r="W347" s="7" t="e">
        <f>IF(VLOOKUP($A347,'V2.5.2 Measures'!$C:$W,44,FALSE)&lt;&gt; "", VLOOKUP($A347,'V2.5.2 Measures'!$C:$W,44,FALSE),"N/A")</f>
        <v>#REF!</v>
      </c>
    </row>
    <row r="348" spans="1:23" x14ac:dyDescent="0.35">
      <c r="A348" s="7" t="e">
        <f>'V2.5.2 Measures'!#REF!</f>
        <v>#REF!</v>
      </c>
      <c r="B348" s="7" t="e">
        <f>VLOOKUP($A348,'V2.5.2 Measures'!$C:$W,6,FALSE)</f>
        <v>#REF!</v>
      </c>
      <c r="C348" s="7" t="e">
        <f>VLOOKUP($A348,'V2.5.2 Measures'!$C:$W,8,FALSE)</f>
        <v>#REF!</v>
      </c>
      <c r="D348" s="7" t="e">
        <f>IF(VLOOKUP($A348,'V2.5.2 Measures'!$C:$W,4,FALSE)="","",VLOOKUP($A348,'V2.5.2 Measures'!$C:$W,4,FALSE))</f>
        <v>#REF!</v>
      </c>
      <c r="E348" s="7" t="e">
        <f>IF((VLOOKUP($A348,'V2.5.2 Measures'!$C:$W,8,FALSE)&lt;&gt;"")*AND(VLOOKUP($A348,'V2.5.2 Measures'!$C:$W,8,FALSE)&lt;&gt;"TBD"),VLOOKUP($A348,'V2.5.2 Measures'!$C:$W,8,FALSE),"N/A")</f>
        <v>#REF!</v>
      </c>
      <c r="F348" s="7" t="e">
        <f>IF((VLOOKUP($A348,'V2.5.2 Measures'!$C:$W,9,FALSE)&lt;&gt;"")*AND(VLOOKUP($A348,'V2.5.2 Measures'!$C:$W,9,FALSE)&lt;&gt;"TBD"),VLOOKUP($A348,'V2.5.2 Measures'!$C:$W,9,FALSE),"N/A")</f>
        <v>#REF!</v>
      </c>
      <c r="G348" s="7" t="e">
        <f>IF((VLOOKUP($A348,'V2.5.2 Measures'!$C:$W,10,FALSE)&lt;&gt;"")*AND(VLOOKUP($A348,'V2.5.2 Measures'!$C:$W,10,FALSE)&lt;&gt;"TBD"),VLOOKUP($A348,'V2.5.2 Measures'!$C:$W,10,FALSE),"N/A")</f>
        <v>#REF!</v>
      </c>
      <c r="H348" s="7" t="e">
        <f>IF(VLOOKUP($A348,'V2.5.2 Measures'!$C:$W,14,FALSE)&lt;&gt; "", VLOOKUP($A348,'V2.5.2 Measures'!$C:$W,14,FALSE),"N/A")</f>
        <v>#REF!</v>
      </c>
      <c r="I348" s="7" t="e">
        <f>IF(VLOOKUP($A348,'V2.5.2 Measures'!$C:$W,15,FALSE)&lt;&gt; "", VLOOKUP($A348,'V2.5.2 Measures'!$C:$W,15,FALSE),"N/A")</f>
        <v>#REF!</v>
      </c>
      <c r="J348" s="7" t="e">
        <f>IF(VLOOKUP($A348,'V2.5.2 Measures'!$C:$W,16,FALSE)&lt;&gt; "", VLOOKUP($A348,'V2.5.2 Measures'!$C:$W,16,FALSE),"N/A")</f>
        <v>#REF!</v>
      </c>
      <c r="K348" s="7" t="e">
        <f>IF(VLOOKUP($A348,'V2.5.2 Measures'!$C:$W,17,FALSE)&lt;&gt; "", VLOOKUP($A348,'V2.5.2 Measures'!$C:$W,17,FALSE),"N/A")</f>
        <v>#REF!</v>
      </c>
      <c r="L348" s="7" t="e">
        <f>IF(VLOOKUP($A348,'V2.5.2 Measures'!$C:$W,18,FALSE)&lt;&gt; "", VLOOKUP($A348,'V2.5.2 Measures'!$C:$W,18,FALSE),"N/A")</f>
        <v>#REF!</v>
      </c>
      <c r="M348" s="7" t="e">
        <f>IF(VLOOKUP($A348,'V2.5.2 Measures'!$C:$W,19,FALSE)&lt;&gt; "", VLOOKUP($A348,'V2.5.2 Measures'!$C:$W,19,FALSE),"N/A")</f>
        <v>#REF!</v>
      </c>
      <c r="N348" s="7" t="e">
        <f>IF(VLOOKUP($A348,'V2.5.2 Measures'!$C:$W,20,FALSE)&lt;&gt; "", VLOOKUP($A348,'V2.5.2 Measures'!$C:$W,20,FALSE),"N/A")</f>
        <v>#REF!</v>
      </c>
      <c r="O348" s="7" t="e">
        <f>IF(VLOOKUP($A348,'V2.5.2 Measures'!$C:$W,21,FALSE)&lt;&gt; "", VLOOKUP($A348,'V2.5.2 Measures'!$C:$W,21,FALSE),"N/A")</f>
        <v>#REF!</v>
      </c>
      <c r="P348" s="7" t="e">
        <f>IF(VLOOKUP($A348,'V2.5.2 Measures'!$C:$W,22,FALSE)&lt;&gt; "", VLOOKUP($A348,'V2.5.2 Measures'!$C:$W,22,FALSE),"N/A")</f>
        <v>#REF!</v>
      </c>
      <c r="Q348" s="7" t="e">
        <f>IF(VLOOKUP($A348,'V2.5.2 Measures'!$C:$W,23,FALSE)&lt;&gt; "", VLOOKUP($A348,'V2.5.2 Measures'!$C:$W,23,FALSE),"N/A")</f>
        <v>#REF!</v>
      </c>
      <c r="R348" s="7" t="e">
        <f>IF(VLOOKUP($A348,'V2.5.2 Measures'!$C:$W,24,FALSE)&lt;&gt; "", VLOOKUP($A348,'V2.5.2 Measures'!$C:$W,24,FALSE),"N/A")</f>
        <v>#REF!</v>
      </c>
      <c r="S348" s="7" t="e">
        <f>IF(VLOOKUP($A348,'V2.5.2 Measures'!$C:$W,25,FALSE)&lt;&gt; "", VLOOKUP($A348,'V2.5.2 Measures'!$C:$W,25,FALSE),"N/A")</f>
        <v>#REF!</v>
      </c>
      <c r="T348" s="7" t="e">
        <f>IF(VLOOKUP($A348,'V2.5.2 Measures'!$C:$W,2,FALSE)&lt;&gt; "", VLOOKUP($A348,'V2.5.2 Measures'!$C:$W,2,FALSE),"N/A")</f>
        <v>#REF!</v>
      </c>
      <c r="U348" s="7" t="e">
        <f>IF(VLOOKUP($A348,'V2.5.2 Measures'!$C:$W,3,FALSE)&lt;&gt; "", VLOOKUP($A348,'V2.5.2 Measures'!$C:$W,3,FALSE),"N/A")</f>
        <v>#REF!</v>
      </c>
      <c r="V348" s="7" t="e">
        <f>IF(VLOOKUP($A348,'V2.5.2 Measures'!$C:$W,26,FALSE)&lt;&gt; "", VLOOKUP($A348,'V2.5.2 Measures'!$C:$W,26,FALSE),"N/A")</f>
        <v>#REF!</v>
      </c>
      <c r="W348" s="7" t="e">
        <f>IF(VLOOKUP($A348,'V2.5.2 Measures'!$C:$W,44,FALSE)&lt;&gt; "", VLOOKUP($A348,'V2.5.2 Measures'!$C:$W,44,FALSE),"N/A")</f>
        <v>#REF!</v>
      </c>
    </row>
    <row r="349" spans="1:23" x14ac:dyDescent="0.35">
      <c r="A349" s="7" t="e">
        <f>'V2.5.2 Measures'!#REF!</f>
        <v>#REF!</v>
      </c>
      <c r="B349" s="7" t="e">
        <f>VLOOKUP($A349,'V2.5.2 Measures'!$C:$W,6,FALSE)</f>
        <v>#REF!</v>
      </c>
      <c r="C349" s="7" t="e">
        <f>VLOOKUP($A349,'V2.5.2 Measures'!$C:$W,8,FALSE)</f>
        <v>#REF!</v>
      </c>
      <c r="D349" s="7" t="e">
        <f>IF(VLOOKUP($A349,'V2.5.2 Measures'!$C:$W,4,FALSE)="","",VLOOKUP($A349,'V2.5.2 Measures'!$C:$W,4,FALSE))</f>
        <v>#REF!</v>
      </c>
      <c r="E349" s="7" t="e">
        <f>IF((VLOOKUP($A349,'V2.5.2 Measures'!$C:$W,8,FALSE)&lt;&gt;"")*AND(VLOOKUP($A349,'V2.5.2 Measures'!$C:$W,8,FALSE)&lt;&gt;"TBD"),VLOOKUP($A349,'V2.5.2 Measures'!$C:$W,8,FALSE),"N/A")</f>
        <v>#REF!</v>
      </c>
      <c r="F349" s="7" t="e">
        <f>IF((VLOOKUP($A349,'V2.5.2 Measures'!$C:$W,9,FALSE)&lt;&gt;"")*AND(VLOOKUP($A349,'V2.5.2 Measures'!$C:$W,9,FALSE)&lt;&gt;"TBD"),VLOOKUP($A349,'V2.5.2 Measures'!$C:$W,9,FALSE),"N/A")</f>
        <v>#REF!</v>
      </c>
      <c r="G349" s="7" t="e">
        <f>IF((VLOOKUP($A349,'V2.5.2 Measures'!$C:$W,10,FALSE)&lt;&gt;"")*AND(VLOOKUP($A349,'V2.5.2 Measures'!$C:$W,10,FALSE)&lt;&gt;"TBD"),VLOOKUP($A349,'V2.5.2 Measures'!$C:$W,10,FALSE),"N/A")</f>
        <v>#REF!</v>
      </c>
      <c r="H349" s="7" t="e">
        <f>IF(VLOOKUP($A349,'V2.5.2 Measures'!$C:$W,14,FALSE)&lt;&gt; "", VLOOKUP($A349,'V2.5.2 Measures'!$C:$W,14,FALSE),"N/A")</f>
        <v>#REF!</v>
      </c>
      <c r="I349" s="7" t="e">
        <f>IF(VLOOKUP($A349,'V2.5.2 Measures'!$C:$W,15,FALSE)&lt;&gt; "", VLOOKUP($A349,'V2.5.2 Measures'!$C:$W,15,FALSE),"N/A")</f>
        <v>#REF!</v>
      </c>
      <c r="J349" s="7" t="e">
        <f>IF(VLOOKUP($A349,'V2.5.2 Measures'!$C:$W,16,FALSE)&lt;&gt; "", VLOOKUP($A349,'V2.5.2 Measures'!$C:$W,16,FALSE),"N/A")</f>
        <v>#REF!</v>
      </c>
      <c r="K349" s="7" t="e">
        <f>IF(VLOOKUP($A349,'V2.5.2 Measures'!$C:$W,17,FALSE)&lt;&gt; "", VLOOKUP($A349,'V2.5.2 Measures'!$C:$W,17,FALSE),"N/A")</f>
        <v>#REF!</v>
      </c>
      <c r="L349" s="7" t="e">
        <f>IF(VLOOKUP($A349,'V2.5.2 Measures'!$C:$W,18,FALSE)&lt;&gt; "", VLOOKUP($A349,'V2.5.2 Measures'!$C:$W,18,FALSE),"N/A")</f>
        <v>#REF!</v>
      </c>
      <c r="M349" s="7" t="e">
        <f>IF(VLOOKUP($A349,'V2.5.2 Measures'!$C:$W,19,FALSE)&lt;&gt; "", VLOOKUP($A349,'V2.5.2 Measures'!$C:$W,19,FALSE),"N/A")</f>
        <v>#REF!</v>
      </c>
      <c r="N349" s="7" t="e">
        <f>IF(VLOOKUP($A349,'V2.5.2 Measures'!$C:$W,20,FALSE)&lt;&gt; "", VLOOKUP($A349,'V2.5.2 Measures'!$C:$W,20,FALSE),"N/A")</f>
        <v>#REF!</v>
      </c>
      <c r="O349" s="7" t="e">
        <f>IF(VLOOKUP($A349,'V2.5.2 Measures'!$C:$W,21,FALSE)&lt;&gt; "", VLOOKUP($A349,'V2.5.2 Measures'!$C:$W,21,FALSE),"N/A")</f>
        <v>#REF!</v>
      </c>
      <c r="P349" s="7" t="e">
        <f>IF(VLOOKUP($A349,'V2.5.2 Measures'!$C:$W,22,FALSE)&lt;&gt; "", VLOOKUP($A349,'V2.5.2 Measures'!$C:$W,22,FALSE),"N/A")</f>
        <v>#REF!</v>
      </c>
      <c r="Q349" s="7" t="e">
        <f>IF(VLOOKUP($A349,'V2.5.2 Measures'!$C:$W,23,FALSE)&lt;&gt; "", VLOOKUP($A349,'V2.5.2 Measures'!$C:$W,23,FALSE),"N/A")</f>
        <v>#REF!</v>
      </c>
      <c r="R349" s="7" t="e">
        <f>IF(VLOOKUP($A349,'V2.5.2 Measures'!$C:$W,24,FALSE)&lt;&gt; "", VLOOKUP($A349,'V2.5.2 Measures'!$C:$W,24,FALSE),"N/A")</f>
        <v>#REF!</v>
      </c>
      <c r="S349" s="7" t="e">
        <f>IF(VLOOKUP($A349,'V2.5.2 Measures'!$C:$W,25,FALSE)&lt;&gt; "", VLOOKUP($A349,'V2.5.2 Measures'!$C:$W,25,FALSE),"N/A")</f>
        <v>#REF!</v>
      </c>
      <c r="T349" s="7" t="e">
        <f>IF(VLOOKUP($A349,'V2.5.2 Measures'!$C:$W,2,FALSE)&lt;&gt; "", VLOOKUP($A349,'V2.5.2 Measures'!$C:$W,2,FALSE),"N/A")</f>
        <v>#REF!</v>
      </c>
      <c r="U349" s="7" t="e">
        <f>IF(VLOOKUP($A349,'V2.5.2 Measures'!$C:$W,3,FALSE)&lt;&gt; "", VLOOKUP($A349,'V2.5.2 Measures'!$C:$W,3,FALSE),"N/A")</f>
        <v>#REF!</v>
      </c>
      <c r="V349" s="7" t="e">
        <f>IF(VLOOKUP($A349,'V2.5.2 Measures'!$C:$W,26,FALSE)&lt;&gt; "", VLOOKUP($A349,'V2.5.2 Measures'!$C:$W,26,FALSE),"N/A")</f>
        <v>#REF!</v>
      </c>
      <c r="W349" s="7" t="e">
        <f>IF(VLOOKUP($A349,'V2.5.2 Measures'!$C:$W,44,FALSE)&lt;&gt; "", VLOOKUP($A349,'V2.5.2 Measures'!$C:$W,44,FALSE),"N/A")</f>
        <v>#REF!</v>
      </c>
    </row>
    <row r="350" spans="1:23" x14ac:dyDescent="0.35">
      <c r="A350" s="7" t="e">
        <f>'V2.5.2 Measures'!#REF!</f>
        <v>#REF!</v>
      </c>
      <c r="B350" s="7" t="e">
        <f>VLOOKUP($A350,'V2.5.2 Measures'!$C:$W,6,FALSE)</f>
        <v>#REF!</v>
      </c>
      <c r="C350" s="7" t="e">
        <f>VLOOKUP($A350,'V2.5.2 Measures'!$C:$W,8,FALSE)</f>
        <v>#REF!</v>
      </c>
      <c r="D350" s="7" t="e">
        <f>IF(VLOOKUP($A350,'V2.5.2 Measures'!$C:$W,4,FALSE)="","",VLOOKUP($A350,'V2.5.2 Measures'!$C:$W,4,FALSE))</f>
        <v>#REF!</v>
      </c>
      <c r="E350" s="7" t="e">
        <f>IF((VLOOKUP($A350,'V2.5.2 Measures'!$C:$W,8,FALSE)&lt;&gt;"")*AND(VLOOKUP($A350,'V2.5.2 Measures'!$C:$W,8,FALSE)&lt;&gt;"TBD"),VLOOKUP($A350,'V2.5.2 Measures'!$C:$W,8,FALSE),"N/A")</f>
        <v>#REF!</v>
      </c>
      <c r="F350" s="7" t="e">
        <f>IF((VLOOKUP($A350,'V2.5.2 Measures'!$C:$W,9,FALSE)&lt;&gt;"")*AND(VLOOKUP($A350,'V2.5.2 Measures'!$C:$W,9,FALSE)&lt;&gt;"TBD"),VLOOKUP($A350,'V2.5.2 Measures'!$C:$W,9,FALSE),"N/A")</f>
        <v>#REF!</v>
      </c>
      <c r="G350" s="7" t="e">
        <f>IF((VLOOKUP($A350,'V2.5.2 Measures'!$C:$W,10,FALSE)&lt;&gt;"")*AND(VLOOKUP($A350,'V2.5.2 Measures'!$C:$W,10,FALSE)&lt;&gt;"TBD"),VLOOKUP($A350,'V2.5.2 Measures'!$C:$W,10,FALSE),"N/A")</f>
        <v>#REF!</v>
      </c>
      <c r="H350" s="7" t="e">
        <f>IF(VLOOKUP($A350,'V2.5.2 Measures'!$C:$W,14,FALSE)&lt;&gt; "", VLOOKUP($A350,'V2.5.2 Measures'!$C:$W,14,FALSE),"N/A")</f>
        <v>#REF!</v>
      </c>
      <c r="I350" s="7" t="e">
        <f>IF(VLOOKUP($A350,'V2.5.2 Measures'!$C:$W,15,FALSE)&lt;&gt; "", VLOOKUP($A350,'V2.5.2 Measures'!$C:$W,15,FALSE),"N/A")</f>
        <v>#REF!</v>
      </c>
      <c r="J350" s="7" t="e">
        <f>IF(VLOOKUP($A350,'V2.5.2 Measures'!$C:$W,16,FALSE)&lt;&gt; "", VLOOKUP($A350,'V2.5.2 Measures'!$C:$W,16,FALSE),"N/A")</f>
        <v>#REF!</v>
      </c>
      <c r="K350" s="7" t="e">
        <f>IF(VLOOKUP($A350,'V2.5.2 Measures'!$C:$W,17,FALSE)&lt;&gt; "", VLOOKUP($A350,'V2.5.2 Measures'!$C:$W,17,FALSE),"N/A")</f>
        <v>#REF!</v>
      </c>
      <c r="L350" s="7" t="e">
        <f>IF(VLOOKUP($A350,'V2.5.2 Measures'!$C:$W,18,FALSE)&lt;&gt; "", VLOOKUP($A350,'V2.5.2 Measures'!$C:$W,18,FALSE),"N/A")</f>
        <v>#REF!</v>
      </c>
      <c r="M350" s="7" t="e">
        <f>IF(VLOOKUP($A350,'V2.5.2 Measures'!$C:$W,19,FALSE)&lt;&gt; "", VLOOKUP($A350,'V2.5.2 Measures'!$C:$W,19,FALSE),"N/A")</f>
        <v>#REF!</v>
      </c>
      <c r="N350" s="7" t="e">
        <f>IF(VLOOKUP($A350,'V2.5.2 Measures'!$C:$W,20,FALSE)&lt;&gt; "", VLOOKUP($A350,'V2.5.2 Measures'!$C:$W,20,FALSE),"N/A")</f>
        <v>#REF!</v>
      </c>
      <c r="O350" s="7" t="e">
        <f>IF(VLOOKUP($A350,'V2.5.2 Measures'!$C:$W,21,FALSE)&lt;&gt; "", VLOOKUP($A350,'V2.5.2 Measures'!$C:$W,21,FALSE),"N/A")</f>
        <v>#REF!</v>
      </c>
      <c r="P350" s="7" t="e">
        <f>IF(VLOOKUP($A350,'V2.5.2 Measures'!$C:$W,22,FALSE)&lt;&gt; "", VLOOKUP($A350,'V2.5.2 Measures'!$C:$W,22,FALSE),"N/A")</f>
        <v>#REF!</v>
      </c>
      <c r="Q350" s="7" t="e">
        <f>IF(VLOOKUP($A350,'V2.5.2 Measures'!$C:$W,23,FALSE)&lt;&gt; "", VLOOKUP($A350,'V2.5.2 Measures'!$C:$W,23,FALSE),"N/A")</f>
        <v>#REF!</v>
      </c>
      <c r="R350" s="7" t="e">
        <f>IF(VLOOKUP($A350,'V2.5.2 Measures'!$C:$W,24,FALSE)&lt;&gt; "", VLOOKUP($A350,'V2.5.2 Measures'!$C:$W,24,FALSE),"N/A")</f>
        <v>#REF!</v>
      </c>
      <c r="S350" s="7" t="e">
        <f>IF(VLOOKUP($A350,'V2.5.2 Measures'!$C:$W,25,FALSE)&lt;&gt; "", VLOOKUP($A350,'V2.5.2 Measures'!$C:$W,25,FALSE),"N/A")</f>
        <v>#REF!</v>
      </c>
      <c r="T350" s="7" t="e">
        <f>IF(VLOOKUP($A350,'V2.5.2 Measures'!$C:$W,2,FALSE)&lt;&gt; "", VLOOKUP($A350,'V2.5.2 Measures'!$C:$W,2,FALSE),"N/A")</f>
        <v>#REF!</v>
      </c>
      <c r="U350" s="7" t="e">
        <f>IF(VLOOKUP($A350,'V2.5.2 Measures'!$C:$W,3,FALSE)&lt;&gt; "", VLOOKUP($A350,'V2.5.2 Measures'!$C:$W,3,FALSE),"N/A")</f>
        <v>#REF!</v>
      </c>
      <c r="V350" s="7" t="e">
        <f>IF(VLOOKUP($A350,'V2.5.2 Measures'!$C:$W,26,FALSE)&lt;&gt; "", VLOOKUP($A350,'V2.5.2 Measures'!$C:$W,26,FALSE),"N/A")</f>
        <v>#REF!</v>
      </c>
      <c r="W350" s="7" t="e">
        <f>IF(VLOOKUP($A350,'V2.5.2 Measures'!$C:$W,44,FALSE)&lt;&gt; "", VLOOKUP($A350,'V2.5.2 Measures'!$C:$W,44,FALSE),"N/A")</f>
        <v>#REF!</v>
      </c>
    </row>
    <row r="351" spans="1:23" x14ac:dyDescent="0.35">
      <c r="A351" s="7" t="e">
        <f>'V2.5.2 Measures'!#REF!</f>
        <v>#REF!</v>
      </c>
      <c r="B351" s="7" t="e">
        <f>VLOOKUP($A351,'V2.5.2 Measures'!$C:$W,6,FALSE)</f>
        <v>#REF!</v>
      </c>
      <c r="C351" s="7" t="e">
        <f>VLOOKUP($A351,'V2.5.2 Measures'!$C:$W,8,FALSE)</f>
        <v>#REF!</v>
      </c>
      <c r="D351" s="7" t="e">
        <f>IF(VLOOKUP($A351,'V2.5.2 Measures'!$C:$W,4,FALSE)="","",VLOOKUP($A351,'V2.5.2 Measures'!$C:$W,4,FALSE))</f>
        <v>#REF!</v>
      </c>
      <c r="E351" s="7" t="e">
        <f>IF((VLOOKUP($A351,'V2.5.2 Measures'!$C:$W,8,FALSE)&lt;&gt;"")*AND(VLOOKUP($A351,'V2.5.2 Measures'!$C:$W,8,FALSE)&lt;&gt;"TBD"),VLOOKUP($A351,'V2.5.2 Measures'!$C:$W,8,FALSE),"N/A")</f>
        <v>#REF!</v>
      </c>
      <c r="F351" s="7" t="e">
        <f>IF((VLOOKUP($A351,'V2.5.2 Measures'!$C:$W,9,FALSE)&lt;&gt;"")*AND(VLOOKUP($A351,'V2.5.2 Measures'!$C:$W,9,FALSE)&lt;&gt;"TBD"),VLOOKUP($A351,'V2.5.2 Measures'!$C:$W,9,FALSE),"N/A")</f>
        <v>#REF!</v>
      </c>
      <c r="G351" s="7" t="e">
        <f>IF((VLOOKUP($A351,'V2.5.2 Measures'!$C:$W,10,FALSE)&lt;&gt;"")*AND(VLOOKUP($A351,'V2.5.2 Measures'!$C:$W,10,FALSE)&lt;&gt;"TBD"),VLOOKUP($A351,'V2.5.2 Measures'!$C:$W,10,FALSE),"N/A")</f>
        <v>#REF!</v>
      </c>
      <c r="H351" s="7" t="e">
        <f>IF(VLOOKUP($A351,'V2.5.2 Measures'!$C:$W,14,FALSE)&lt;&gt; "", VLOOKUP($A351,'V2.5.2 Measures'!$C:$W,14,FALSE),"N/A")</f>
        <v>#REF!</v>
      </c>
      <c r="I351" s="7" t="e">
        <f>IF(VLOOKUP($A351,'V2.5.2 Measures'!$C:$W,15,FALSE)&lt;&gt; "", VLOOKUP($A351,'V2.5.2 Measures'!$C:$W,15,FALSE),"N/A")</f>
        <v>#REF!</v>
      </c>
      <c r="J351" s="7" t="e">
        <f>IF(VLOOKUP($A351,'V2.5.2 Measures'!$C:$W,16,FALSE)&lt;&gt; "", VLOOKUP($A351,'V2.5.2 Measures'!$C:$W,16,FALSE),"N/A")</f>
        <v>#REF!</v>
      </c>
      <c r="K351" s="7" t="e">
        <f>IF(VLOOKUP($A351,'V2.5.2 Measures'!$C:$W,17,FALSE)&lt;&gt; "", VLOOKUP($A351,'V2.5.2 Measures'!$C:$W,17,FALSE),"N/A")</f>
        <v>#REF!</v>
      </c>
      <c r="L351" s="7" t="e">
        <f>IF(VLOOKUP($A351,'V2.5.2 Measures'!$C:$W,18,FALSE)&lt;&gt; "", VLOOKUP($A351,'V2.5.2 Measures'!$C:$W,18,FALSE),"N/A")</f>
        <v>#REF!</v>
      </c>
      <c r="M351" s="7" t="e">
        <f>IF(VLOOKUP($A351,'V2.5.2 Measures'!$C:$W,19,FALSE)&lt;&gt; "", VLOOKUP($A351,'V2.5.2 Measures'!$C:$W,19,FALSE),"N/A")</f>
        <v>#REF!</v>
      </c>
      <c r="N351" s="7" t="e">
        <f>IF(VLOOKUP($A351,'V2.5.2 Measures'!$C:$W,20,FALSE)&lt;&gt; "", VLOOKUP($A351,'V2.5.2 Measures'!$C:$W,20,FALSE),"N/A")</f>
        <v>#REF!</v>
      </c>
      <c r="O351" s="7" t="e">
        <f>IF(VLOOKUP($A351,'V2.5.2 Measures'!$C:$W,21,FALSE)&lt;&gt; "", VLOOKUP($A351,'V2.5.2 Measures'!$C:$W,21,FALSE),"N/A")</f>
        <v>#REF!</v>
      </c>
      <c r="P351" s="7" t="e">
        <f>IF(VLOOKUP($A351,'V2.5.2 Measures'!$C:$W,22,FALSE)&lt;&gt; "", VLOOKUP($A351,'V2.5.2 Measures'!$C:$W,22,FALSE),"N/A")</f>
        <v>#REF!</v>
      </c>
      <c r="Q351" s="7" t="e">
        <f>IF(VLOOKUP($A351,'V2.5.2 Measures'!$C:$W,23,FALSE)&lt;&gt; "", VLOOKUP($A351,'V2.5.2 Measures'!$C:$W,23,FALSE),"N/A")</f>
        <v>#REF!</v>
      </c>
      <c r="R351" s="7" t="e">
        <f>IF(VLOOKUP($A351,'V2.5.2 Measures'!$C:$W,24,FALSE)&lt;&gt; "", VLOOKUP($A351,'V2.5.2 Measures'!$C:$W,24,FALSE),"N/A")</f>
        <v>#REF!</v>
      </c>
      <c r="S351" s="7" t="e">
        <f>IF(VLOOKUP($A351,'V2.5.2 Measures'!$C:$W,25,FALSE)&lt;&gt; "", VLOOKUP($A351,'V2.5.2 Measures'!$C:$W,25,FALSE),"N/A")</f>
        <v>#REF!</v>
      </c>
      <c r="T351" s="7" t="e">
        <f>IF(VLOOKUP($A351,'V2.5.2 Measures'!$C:$W,2,FALSE)&lt;&gt; "", VLOOKUP($A351,'V2.5.2 Measures'!$C:$W,2,FALSE),"N/A")</f>
        <v>#REF!</v>
      </c>
      <c r="U351" s="7" t="e">
        <f>IF(VLOOKUP($A351,'V2.5.2 Measures'!$C:$W,3,FALSE)&lt;&gt; "", VLOOKUP($A351,'V2.5.2 Measures'!$C:$W,3,FALSE),"N/A")</f>
        <v>#REF!</v>
      </c>
      <c r="V351" s="7" t="e">
        <f>IF(VLOOKUP($A351,'V2.5.2 Measures'!$C:$W,26,FALSE)&lt;&gt; "", VLOOKUP($A351,'V2.5.2 Measures'!$C:$W,26,FALSE),"N/A")</f>
        <v>#REF!</v>
      </c>
      <c r="W351" s="7" t="e">
        <f>IF(VLOOKUP($A351,'V2.5.2 Measures'!$C:$W,44,FALSE)&lt;&gt; "", VLOOKUP($A351,'V2.5.2 Measures'!$C:$W,44,FALSE),"N/A")</f>
        <v>#REF!</v>
      </c>
    </row>
    <row r="352" spans="1:23" x14ac:dyDescent="0.35">
      <c r="A352" s="7" t="e">
        <f>'V2.5.2 Measures'!#REF!</f>
        <v>#REF!</v>
      </c>
      <c r="B352" s="7" t="e">
        <f>VLOOKUP($A352,'V2.5.2 Measures'!$C:$W,6,FALSE)</f>
        <v>#REF!</v>
      </c>
      <c r="C352" s="7" t="e">
        <f>VLOOKUP($A352,'V2.5.2 Measures'!$C:$W,8,FALSE)</f>
        <v>#REF!</v>
      </c>
      <c r="D352" s="7" t="e">
        <f>IF(VLOOKUP($A352,'V2.5.2 Measures'!$C:$W,4,FALSE)="","",VLOOKUP($A352,'V2.5.2 Measures'!$C:$W,4,FALSE))</f>
        <v>#REF!</v>
      </c>
      <c r="E352" s="7" t="e">
        <f>IF((VLOOKUP($A352,'V2.5.2 Measures'!$C:$W,8,FALSE)&lt;&gt;"")*AND(VLOOKUP($A352,'V2.5.2 Measures'!$C:$W,8,FALSE)&lt;&gt;"TBD"),VLOOKUP($A352,'V2.5.2 Measures'!$C:$W,8,FALSE),"N/A")</f>
        <v>#REF!</v>
      </c>
      <c r="F352" s="7" t="e">
        <f>IF((VLOOKUP($A352,'V2.5.2 Measures'!$C:$W,9,FALSE)&lt;&gt;"")*AND(VLOOKUP($A352,'V2.5.2 Measures'!$C:$W,9,FALSE)&lt;&gt;"TBD"),VLOOKUP($A352,'V2.5.2 Measures'!$C:$W,9,FALSE),"N/A")</f>
        <v>#REF!</v>
      </c>
      <c r="G352" s="7" t="e">
        <f>IF((VLOOKUP($A352,'V2.5.2 Measures'!$C:$W,10,FALSE)&lt;&gt;"")*AND(VLOOKUP($A352,'V2.5.2 Measures'!$C:$W,10,FALSE)&lt;&gt;"TBD"),VLOOKUP($A352,'V2.5.2 Measures'!$C:$W,10,FALSE),"N/A")</f>
        <v>#REF!</v>
      </c>
      <c r="H352" s="7" t="e">
        <f>IF(VLOOKUP($A352,'V2.5.2 Measures'!$C:$W,14,FALSE)&lt;&gt; "", VLOOKUP($A352,'V2.5.2 Measures'!$C:$W,14,FALSE),"N/A")</f>
        <v>#REF!</v>
      </c>
      <c r="I352" s="7" t="e">
        <f>IF(VLOOKUP($A352,'V2.5.2 Measures'!$C:$W,15,FALSE)&lt;&gt; "", VLOOKUP($A352,'V2.5.2 Measures'!$C:$W,15,FALSE),"N/A")</f>
        <v>#REF!</v>
      </c>
      <c r="J352" s="7" t="e">
        <f>IF(VLOOKUP($A352,'V2.5.2 Measures'!$C:$W,16,FALSE)&lt;&gt; "", VLOOKUP($A352,'V2.5.2 Measures'!$C:$W,16,FALSE),"N/A")</f>
        <v>#REF!</v>
      </c>
      <c r="K352" s="7" t="e">
        <f>IF(VLOOKUP($A352,'V2.5.2 Measures'!$C:$W,17,FALSE)&lt;&gt; "", VLOOKUP($A352,'V2.5.2 Measures'!$C:$W,17,FALSE),"N/A")</f>
        <v>#REF!</v>
      </c>
      <c r="L352" s="7" t="e">
        <f>IF(VLOOKUP($A352,'V2.5.2 Measures'!$C:$W,18,FALSE)&lt;&gt; "", VLOOKUP($A352,'V2.5.2 Measures'!$C:$W,18,FALSE),"N/A")</f>
        <v>#REF!</v>
      </c>
      <c r="M352" s="7" t="e">
        <f>IF(VLOOKUP($A352,'V2.5.2 Measures'!$C:$W,19,FALSE)&lt;&gt; "", VLOOKUP($A352,'V2.5.2 Measures'!$C:$W,19,FALSE),"N/A")</f>
        <v>#REF!</v>
      </c>
      <c r="N352" s="7" t="e">
        <f>IF(VLOOKUP($A352,'V2.5.2 Measures'!$C:$W,20,FALSE)&lt;&gt; "", VLOOKUP($A352,'V2.5.2 Measures'!$C:$W,20,FALSE),"N/A")</f>
        <v>#REF!</v>
      </c>
      <c r="O352" s="7" t="e">
        <f>IF(VLOOKUP($A352,'V2.5.2 Measures'!$C:$W,21,FALSE)&lt;&gt; "", VLOOKUP($A352,'V2.5.2 Measures'!$C:$W,21,FALSE),"N/A")</f>
        <v>#REF!</v>
      </c>
      <c r="P352" s="7" t="e">
        <f>IF(VLOOKUP($A352,'V2.5.2 Measures'!$C:$W,22,FALSE)&lt;&gt; "", VLOOKUP($A352,'V2.5.2 Measures'!$C:$W,22,FALSE),"N/A")</f>
        <v>#REF!</v>
      </c>
      <c r="Q352" s="7" t="e">
        <f>IF(VLOOKUP($A352,'V2.5.2 Measures'!$C:$W,23,FALSE)&lt;&gt; "", VLOOKUP($A352,'V2.5.2 Measures'!$C:$W,23,FALSE),"N/A")</f>
        <v>#REF!</v>
      </c>
      <c r="R352" s="7" t="e">
        <f>IF(VLOOKUP($A352,'V2.5.2 Measures'!$C:$W,24,FALSE)&lt;&gt; "", VLOOKUP($A352,'V2.5.2 Measures'!$C:$W,24,FALSE),"N/A")</f>
        <v>#REF!</v>
      </c>
      <c r="S352" s="7" t="e">
        <f>IF(VLOOKUP($A352,'V2.5.2 Measures'!$C:$W,25,FALSE)&lt;&gt; "", VLOOKUP($A352,'V2.5.2 Measures'!$C:$W,25,FALSE),"N/A")</f>
        <v>#REF!</v>
      </c>
      <c r="T352" s="7" t="e">
        <f>IF(VLOOKUP($A352,'V2.5.2 Measures'!$C:$W,2,FALSE)&lt;&gt; "", VLOOKUP($A352,'V2.5.2 Measures'!$C:$W,2,FALSE),"N/A")</f>
        <v>#REF!</v>
      </c>
      <c r="U352" s="7" t="e">
        <f>IF(VLOOKUP($A352,'V2.5.2 Measures'!$C:$W,3,FALSE)&lt;&gt; "", VLOOKUP($A352,'V2.5.2 Measures'!$C:$W,3,FALSE),"N/A")</f>
        <v>#REF!</v>
      </c>
      <c r="V352" s="7" t="e">
        <f>IF(VLOOKUP($A352,'V2.5.2 Measures'!$C:$W,26,FALSE)&lt;&gt; "", VLOOKUP($A352,'V2.5.2 Measures'!$C:$W,26,FALSE),"N/A")</f>
        <v>#REF!</v>
      </c>
      <c r="W352" s="7" t="e">
        <f>IF(VLOOKUP($A352,'V2.5.2 Measures'!$C:$W,44,FALSE)&lt;&gt; "", VLOOKUP($A352,'V2.5.2 Measures'!$C:$W,44,FALSE),"N/A")</f>
        <v>#REF!</v>
      </c>
    </row>
    <row r="353" spans="1:23" x14ac:dyDescent="0.35">
      <c r="A353" s="7" t="e">
        <f>'V2.5.2 Measures'!#REF!</f>
        <v>#REF!</v>
      </c>
      <c r="B353" s="7" t="e">
        <f>VLOOKUP($A353,'V2.5.2 Measures'!$C:$W,6,FALSE)</f>
        <v>#REF!</v>
      </c>
      <c r="C353" s="7" t="e">
        <f>VLOOKUP($A353,'V2.5.2 Measures'!$C:$W,8,FALSE)</f>
        <v>#REF!</v>
      </c>
      <c r="D353" s="7" t="e">
        <f>IF(VLOOKUP($A353,'V2.5.2 Measures'!$C:$W,4,FALSE)="","",VLOOKUP($A353,'V2.5.2 Measures'!$C:$W,4,FALSE))</f>
        <v>#REF!</v>
      </c>
      <c r="E353" s="7" t="e">
        <f>IF((VLOOKUP($A353,'V2.5.2 Measures'!$C:$W,8,FALSE)&lt;&gt;"")*AND(VLOOKUP($A353,'V2.5.2 Measures'!$C:$W,8,FALSE)&lt;&gt;"TBD"),VLOOKUP($A353,'V2.5.2 Measures'!$C:$W,8,FALSE),"N/A")</f>
        <v>#REF!</v>
      </c>
      <c r="F353" s="7" t="e">
        <f>IF((VLOOKUP($A353,'V2.5.2 Measures'!$C:$W,9,FALSE)&lt;&gt;"")*AND(VLOOKUP($A353,'V2.5.2 Measures'!$C:$W,9,FALSE)&lt;&gt;"TBD"),VLOOKUP($A353,'V2.5.2 Measures'!$C:$W,9,FALSE),"N/A")</f>
        <v>#REF!</v>
      </c>
      <c r="G353" s="7" t="e">
        <f>IF((VLOOKUP($A353,'V2.5.2 Measures'!$C:$W,10,FALSE)&lt;&gt;"")*AND(VLOOKUP($A353,'V2.5.2 Measures'!$C:$W,10,FALSE)&lt;&gt;"TBD"),VLOOKUP($A353,'V2.5.2 Measures'!$C:$W,10,FALSE),"N/A")</f>
        <v>#REF!</v>
      </c>
      <c r="H353" s="7" t="e">
        <f>IF(VLOOKUP($A353,'V2.5.2 Measures'!$C:$W,14,FALSE)&lt;&gt; "", VLOOKUP($A353,'V2.5.2 Measures'!$C:$W,14,FALSE),"N/A")</f>
        <v>#REF!</v>
      </c>
      <c r="I353" s="7" t="e">
        <f>IF(VLOOKUP($A353,'V2.5.2 Measures'!$C:$W,15,FALSE)&lt;&gt; "", VLOOKUP($A353,'V2.5.2 Measures'!$C:$W,15,FALSE),"N/A")</f>
        <v>#REF!</v>
      </c>
      <c r="J353" s="7" t="e">
        <f>IF(VLOOKUP($A353,'V2.5.2 Measures'!$C:$W,16,FALSE)&lt;&gt; "", VLOOKUP($A353,'V2.5.2 Measures'!$C:$W,16,FALSE),"N/A")</f>
        <v>#REF!</v>
      </c>
      <c r="K353" s="7" t="e">
        <f>IF(VLOOKUP($A353,'V2.5.2 Measures'!$C:$W,17,FALSE)&lt;&gt; "", VLOOKUP($A353,'V2.5.2 Measures'!$C:$W,17,FALSE),"N/A")</f>
        <v>#REF!</v>
      </c>
      <c r="L353" s="7" t="e">
        <f>IF(VLOOKUP($A353,'V2.5.2 Measures'!$C:$W,18,FALSE)&lt;&gt; "", VLOOKUP($A353,'V2.5.2 Measures'!$C:$W,18,FALSE),"N/A")</f>
        <v>#REF!</v>
      </c>
      <c r="M353" s="7" t="e">
        <f>IF(VLOOKUP($A353,'V2.5.2 Measures'!$C:$W,19,FALSE)&lt;&gt; "", VLOOKUP($A353,'V2.5.2 Measures'!$C:$W,19,FALSE),"N/A")</f>
        <v>#REF!</v>
      </c>
      <c r="N353" s="7" t="e">
        <f>IF(VLOOKUP($A353,'V2.5.2 Measures'!$C:$W,20,FALSE)&lt;&gt; "", VLOOKUP($A353,'V2.5.2 Measures'!$C:$W,20,FALSE),"N/A")</f>
        <v>#REF!</v>
      </c>
      <c r="O353" s="7" t="e">
        <f>IF(VLOOKUP($A353,'V2.5.2 Measures'!$C:$W,21,FALSE)&lt;&gt; "", VLOOKUP($A353,'V2.5.2 Measures'!$C:$W,21,FALSE),"N/A")</f>
        <v>#REF!</v>
      </c>
      <c r="P353" s="7" t="e">
        <f>IF(VLOOKUP($A353,'V2.5.2 Measures'!$C:$W,22,FALSE)&lt;&gt; "", VLOOKUP($A353,'V2.5.2 Measures'!$C:$W,22,FALSE),"N/A")</f>
        <v>#REF!</v>
      </c>
      <c r="Q353" s="7" t="e">
        <f>IF(VLOOKUP($A353,'V2.5.2 Measures'!$C:$W,23,FALSE)&lt;&gt; "", VLOOKUP($A353,'V2.5.2 Measures'!$C:$W,23,FALSE),"N/A")</f>
        <v>#REF!</v>
      </c>
      <c r="R353" s="7" t="e">
        <f>IF(VLOOKUP($A353,'V2.5.2 Measures'!$C:$W,24,FALSE)&lt;&gt; "", VLOOKUP($A353,'V2.5.2 Measures'!$C:$W,24,FALSE),"N/A")</f>
        <v>#REF!</v>
      </c>
      <c r="S353" s="7" t="e">
        <f>IF(VLOOKUP($A353,'V2.5.2 Measures'!$C:$W,25,FALSE)&lt;&gt; "", VLOOKUP($A353,'V2.5.2 Measures'!$C:$W,25,FALSE),"N/A")</f>
        <v>#REF!</v>
      </c>
      <c r="T353" s="7" t="e">
        <f>IF(VLOOKUP($A353,'V2.5.2 Measures'!$C:$W,2,FALSE)&lt;&gt; "", VLOOKUP($A353,'V2.5.2 Measures'!$C:$W,2,FALSE),"N/A")</f>
        <v>#REF!</v>
      </c>
      <c r="U353" s="7" t="e">
        <f>IF(VLOOKUP($A353,'V2.5.2 Measures'!$C:$W,3,FALSE)&lt;&gt; "", VLOOKUP($A353,'V2.5.2 Measures'!$C:$W,3,FALSE),"N/A")</f>
        <v>#REF!</v>
      </c>
      <c r="V353" s="7" t="e">
        <f>IF(VLOOKUP($A353,'V2.5.2 Measures'!$C:$W,26,FALSE)&lt;&gt; "", VLOOKUP($A353,'V2.5.2 Measures'!$C:$W,26,FALSE),"N/A")</f>
        <v>#REF!</v>
      </c>
      <c r="W353" s="7" t="e">
        <f>IF(VLOOKUP($A353,'V2.5.2 Measures'!$C:$W,44,FALSE)&lt;&gt; "", VLOOKUP($A353,'V2.5.2 Measures'!$C:$W,44,FALSE),"N/A")</f>
        <v>#REF!</v>
      </c>
    </row>
    <row r="354" spans="1:23" x14ac:dyDescent="0.35">
      <c r="A354" s="7" t="e">
        <f>'V2.5.2 Measures'!#REF!</f>
        <v>#REF!</v>
      </c>
      <c r="B354" s="7" t="e">
        <f>VLOOKUP($A354,'V2.5.2 Measures'!$C:$W,6,FALSE)</f>
        <v>#REF!</v>
      </c>
      <c r="C354" s="7" t="e">
        <f>VLOOKUP($A354,'V2.5.2 Measures'!$C:$W,8,FALSE)</f>
        <v>#REF!</v>
      </c>
      <c r="D354" s="7" t="e">
        <f>IF(VLOOKUP($A354,'V2.5.2 Measures'!$C:$W,4,FALSE)="","",VLOOKUP($A354,'V2.5.2 Measures'!$C:$W,4,FALSE))</f>
        <v>#REF!</v>
      </c>
      <c r="E354" s="7" t="e">
        <f>IF((VLOOKUP($A354,'V2.5.2 Measures'!$C:$W,8,FALSE)&lt;&gt;"")*AND(VLOOKUP($A354,'V2.5.2 Measures'!$C:$W,8,FALSE)&lt;&gt;"TBD"),VLOOKUP($A354,'V2.5.2 Measures'!$C:$W,8,FALSE),"N/A")</f>
        <v>#REF!</v>
      </c>
      <c r="F354" s="7" t="e">
        <f>IF((VLOOKUP($A354,'V2.5.2 Measures'!$C:$W,9,FALSE)&lt;&gt;"")*AND(VLOOKUP($A354,'V2.5.2 Measures'!$C:$W,9,FALSE)&lt;&gt;"TBD"),VLOOKUP($A354,'V2.5.2 Measures'!$C:$W,9,FALSE),"N/A")</f>
        <v>#REF!</v>
      </c>
      <c r="G354" s="7" t="e">
        <f>IF((VLOOKUP($A354,'V2.5.2 Measures'!$C:$W,10,FALSE)&lt;&gt;"")*AND(VLOOKUP($A354,'V2.5.2 Measures'!$C:$W,10,FALSE)&lt;&gt;"TBD"),VLOOKUP($A354,'V2.5.2 Measures'!$C:$W,10,FALSE),"N/A")</f>
        <v>#REF!</v>
      </c>
      <c r="H354" s="7" t="e">
        <f>IF(VLOOKUP($A354,'V2.5.2 Measures'!$C:$W,14,FALSE)&lt;&gt; "", VLOOKUP($A354,'V2.5.2 Measures'!$C:$W,14,FALSE),"N/A")</f>
        <v>#REF!</v>
      </c>
      <c r="I354" s="7" t="e">
        <f>IF(VLOOKUP($A354,'V2.5.2 Measures'!$C:$W,15,FALSE)&lt;&gt; "", VLOOKUP($A354,'V2.5.2 Measures'!$C:$W,15,FALSE),"N/A")</f>
        <v>#REF!</v>
      </c>
      <c r="J354" s="7" t="e">
        <f>IF(VLOOKUP($A354,'V2.5.2 Measures'!$C:$W,16,FALSE)&lt;&gt; "", VLOOKUP($A354,'V2.5.2 Measures'!$C:$W,16,FALSE),"N/A")</f>
        <v>#REF!</v>
      </c>
      <c r="K354" s="7" t="e">
        <f>IF(VLOOKUP($A354,'V2.5.2 Measures'!$C:$W,17,FALSE)&lt;&gt; "", VLOOKUP($A354,'V2.5.2 Measures'!$C:$W,17,FALSE),"N/A")</f>
        <v>#REF!</v>
      </c>
      <c r="L354" s="7" t="e">
        <f>IF(VLOOKUP($A354,'V2.5.2 Measures'!$C:$W,18,FALSE)&lt;&gt; "", VLOOKUP($A354,'V2.5.2 Measures'!$C:$W,18,FALSE),"N/A")</f>
        <v>#REF!</v>
      </c>
      <c r="M354" s="7" t="e">
        <f>IF(VLOOKUP($A354,'V2.5.2 Measures'!$C:$W,19,FALSE)&lt;&gt; "", VLOOKUP($A354,'V2.5.2 Measures'!$C:$W,19,FALSE),"N/A")</f>
        <v>#REF!</v>
      </c>
      <c r="N354" s="7" t="e">
        <f>IF(VLOOKUP($A354,'V2.5.2 Measures'!$C:$W,20,FALSE)&lt;&gt; "", VLOOKUP($A354,'V2.5.2 Measures'!$C:$W,20,FALSE),"N/A")</f>
        <v>#REF!</v>
      </c>
      <c r="O354" s="7" t="e">
        <f>IF(VLOOKUP($A354,'V2.5.2 Measures'!$C:$W,21,FALSE)&lt;&gt; "", VLOOKUP($A354,'V2.5.2 Measures'!$C:$W,21,FALSE),"N/A")</f>
        <v>#REF!</v>
      </c>
      <c r="P354" s="7" t="e">
        <f>IF(VLOOKUP($A354,'V2.5.2 Measures'!$C:$W,22,FALSE)&lt;&gt; "", VLOOKUP($A354,'V2.5.2 Measures'!$C:$W,22,FALSE),"N/A")</f>
        <v>#REF!</v>
      </c>
      <c r="Q354" s="7" t="e">
        <f>IF(VLOOKUP($A354,'V2.5.2 Measures'!$C:$W,23,FALSE)&lt;&gt; "", VLOOKUP($A354,'V2.5.2 Measures'!$C:$W,23,FALSE),"N/A")</f>
        <v>#REF!</v>
      </c>
      <c r="R354" s="7" t="e">
        <f>IF(VLOOKUP($A354,'V2.5.2 Measures'!$C:$W,24,FALSE)&lt;&gt; "", VLOOKUP($A354,'V2.5.2 Measures'!$C:$W,24,FALSE),"N/A")</f>
        <v>#REF!</v>
      </c>
      <c r="S354" s="7" t="e">
        <f>IF(VLOOKUP($A354,'V2.5.2 Measures'!$C:$W,25,FALSE)&lt;&gt; "", VLOOKUP($A354,'V2.5.2 Measures'!$C:$W,25,FALSE),"N/A")</f>
        <v>#REF!</v>
      </c>
      <c r="T354" s="7" t="e">
        <f>IF(VLOOKUP($A354,'V2.5.2 Measures'!$C:$W,2,FALSE)&lt;&gt; "", VLOOKUP($A354,'V2.5.2 Measures'!$C:$W,2,FALSE),"N/A")</f>
        <v>#REF!</v>
      </c>
      <c r="U354" s="7" t="e">
        <f>IF(VLOOKUP($A354,'V2.5.2 Measures'!$C:$W,3,FALSE)&lt;&gt; "", VLOOKUP($A354,'V2.5.2 Measures'!$C:$W,3,FALSE),"N/A")</f>
        <v>#REF!</v>
      </c>
      <c r="V354" s="7" t="e">
        <f>IF(VLOOKUP($A354,'V2.5.2 Measures'!$C:$W,26,FALSE)&lt;&gt; "", VLOOKUP($A354,'V2.5.2 Measures'!$C:$W,26,FALSE),"N/A")</f>
        <v>#REF!</v>
      </c>
      <c r="W354" s="7" t="e">
        <f>IF(VLOOKUP($A354,'V2.5.2 Measures'!$C:$W,44,FALSE)&lt;&gt; "", VLOOKUP($A354,'V2.5.2 Measures'!$C:$W,44,FALSE),"N/A")</f>
        <v>#REF!</v>
      </c>
    </row>
    <row r="355" spans="1:23" x14ac:dyDescent="0.35">
      <c r="A355" s="7" t="e">
        <f>'V2.5.2 Measures'!#REF!</f>
        <v>#REF!</v>
      </c>
      <c r="B355" s="7" t="e">
        <f>VLOOKUP($A355,'V2.5.2 Measures'!$C:$W,6,FALSE)</f>
        <v>#REF!</v>
      </c>
      <c r="C355" s="7" t="e">
        <f>VLOOKUP($A355,'V2.5.2 Measures'!$C:$W,8,FALSE)</f>
        <v>#REF!</v>
      </c>
      <c r="D355" s="7" t="e">
        <f>IF(VLOOKUP($A355,'V2.5.2 Measures'!$C:$W,4,FALSE)="","",VLOOKUP($A355,'V2.5.2 Measures'!$C:$W,4,FALSE))</f>
        <v>#REF!</v>
      </c>
      <c r="E355" s="7" t="e">
        <f>IF((VLOOKUP($A355,'V2.5.2 Measures'!$C:$W,8,FALSE)&lt;&gt;"")*AND(VLOOKUP($A355,'V2.5.2 Measures'!$C:$W,8,FALSE)&lt;&gt;"TBD"),VLOOKUP($A355,'V2.5.2 Measures'!$C:$W,8,FALSE),"N/A")</f>
        <v>#REF!</v>
      </c>
      <c r="F355" s="7" t="e">
        <f>IF((VLOOKUP($A355,'V2.5.2 Measures'!$C:$W,9,FALSE)&lt;&gt;"")*AND(VLOOKUP($A355,'V2.5.2 Measures'!$C:$W,9,FALSE)&lt;&gt;"TBD"),VLOOKUP($A355,'V2.5.2 Measures'!$C:$W,9,FALSE),"N/A")</f>
        <v>#REF!</v>
      </c>
      <c r="G355" s="7" t="e">
        <f>IF((VLOOKUP($A355,'V2.5.2 Measures'!$C:$W,10,FALSE)&lt;&gt;"")*AND(VLOOKUP($A355,'V2.5.2 Measures'!$C:$W,10,FALSE)&lt;&gt;"TBD"),VLOOKUP($A355,'V2.5.2 Measures'!$C:$W,10,FALSE),"N/A")</f>
        <v>#REF!</v>
      </c>
      <c r="H355" s="7" t="e">
        <f>IF(VLOOKUP($A355,'V2.5.2 Measures'!$C:$W,14,FALSE)&lt;&gt; "", VLOOKUP($A355,'V2.5.2 Measures'!$C:$W,14,FALSE),"N/A")</f>
        <v>#REF!</v>
      </c>
      <c r="I355" s="7" t="e">
        <f>IF(VLOOKUP($A355,'V2.5.2 Measures'!$C:$W,15,FALSE)&lt;&gt; "", VLOOKUP($A355,'V2.5.2 Measures'!$C:$W,15,FALSE),"N/A")</f>
        <v>#REF!</v>
      </c>
      <c r="J355" s="7" t="e">
        <f>IF(VLOOKUP($A355,'V2.5.2 Measures'!$C:$W,16,FALSE)&lt;&gt; "", VLOOKUP($A355,'V2.5.2 Measures'!$C:$W,16,FALSE),"N/A")</f>
        <v>#REF!</v>
      </c>
      <c r="K355" s="7" t="e">
        <f>IF(VLOOKUP($A355,'V2.5.2 Measures'!$C:$W,17,FALSE)&lt;&gt; "", VLOOKUP($A355,'V2.5.2 Measures'!$C:$W,17,FALSE),"N/A")</f>
        <v>#REF!</v>
      </c>
      <c r="L355" s="7" t="e">
        <f>IF(VLOOKUP($A355,'V2.5.2 Measures'!$C:$W,18,FALSE)&lt;&gt; "", VLOOKUP($A355,'V2.5.2 Measures'!$C:$W,18,FALSE),"N/A")</f>
        <v>#REF!</v>
      </c>
      <c r="M355" s="7" t="e">
        <f>IF(VLOOKUP($A355,'V2.5.2 Measures'!$C:$W,19,FALSE)&lt;&gt; "", VLOOKUP($A355,'V2.5.2 Measures'!$C:$W,19,FALSE),"N/A")</f>
        <v>#REF!</v>
      </c>
      <c r="N355" s="7" t="e">
        <f>IF(VLOOKUP($A355,'V2.5.2 Measures'!$C:$W,20,FALSE)&lt;&gt; "", VLOOKUP($A355,'V2.5.2 Measures'!$C:$W,20,FALSE),"N/A")</f>
        <v>#REF!</v>
      </c>
      <c r="O355" s="7" t="e">
        <f>IF(VLOOKUP($A355,'V2.5.2 Measures'!$C:$W,21,FALSE)&lt;&gt; "", VLOOKUP($A355,'V2.5.2 Measures'!$C:$W,21,FALSE),"N/A")</f>
        <v>#REF!</v>
      </c>
      <c r="P355" s="7" t="e">
        <f>IF(VLOOKUP($A355,'V2.5.2 Measures'!$C:$W,22,FALSE)&lt;&gt; "", VLOOKUP($A355,'V2.5.2 Measures'!$C:$W,22,FALSE),"N/A")</f>
        <v>#REF!</v>
      </c>
      <c r="Q355" s="7" t="e">
        <f>IF(VLOOKUP($A355,'V2.5.2 Measures'!$C:$W,23,FALSE)&lt;&gt; "", VLOOKUP($A355,'V2.5.2 Measures'!$C:$W,23,FALSE),"N/A")</f>
        <v>#REF!</v>
      </c>
      <c r="R355" s="7" t="e">
        <f>IF(VLOOKUP($A355,'V2.5.2 Measures'!$C:$W,24,FALSE)&lt;&gt; "", VLOOKUP($A355,'V2.5.2 Measures'!$C:$W,24,FALSE),"N/A")</f>
        <v>#REF!</v>
      </c>
      <c r="S355" s="7" t="e">
        <f>IF(VLOOKUP($A355,'V2.5.2 Measures'!$C:$W,25,FALSE)&lt;&gt; "", VLOOKUP($A355,'V2.5.2 Measures'!$C:$W,25,FALSE),"N/A")</f>
        <v>#REF!</v>
      </c>
      <c r="T355" s="7" t="e">
        <f>IF(VLOOKUP($A355,'V2.5.2 Measures'!$C:$W,2,FALSE)&lt;&gt; "", VLOOKUP($A355,'V2.5.2 Measures'!$C:$W,2,FALSE),"N/A")</f>
        <v>#REF!</v>
      </c>
      <c r="U355" s="7" t="e">
        <f>IF(VLOOKUP($A355,'V2.5.2 Measures'!$C:$W,3,FALSE)&lt;&gt; "", VLOOKUP($A355,'V2.5.2 Measures'!$C:$W,3,FALSE),"N/A")</f>
        <v>#REF!</v>
      </c>
      <c r="V355" s="7" t="e">
        <f>IF(VLOOKUP($A355,'V2.5.2 Measures'!$C:$W,26,FALSE)&lt;&gt; "", VLOOKUP($A355,'V2.5.2 Measures'!$C:$W,26,FALSE),"N/A")</f>
        <v>#REF!</v>
      </c>
      <c r="W355" s="7" t="e">
        <f>IF(VLOOKUP($A355,'V2.5.2 Measures'!$C:$W,44,FALSE)&lt;&gt; "", VLOOKUP($A355,'V2.5.2 Measures'!$C:$W,44,FALSE),"N/A")</f>
        <v>#REF!</v>
      </c>
    </row>
    <row r="356" spans="1:23" x14ac:dyDescent="0.35">
      <c r="A356" s="7" t="e">
        <f>'V2.5.2 Measures'!#REF!</f>
        <v>#REF!</v>
      </c>
      <c r="B356" s="7" t="e">
        <f>VLOOKUP($A356,'V2.5.2 Measures'!$C:$W,6,FALSE)</f>
        <v>#REF!</v>
      </c>
      <c r="C356" s="7" t="e">
        <f>VLOOKUP($A356,'V2.5.2 Measures'!$C:$W,8,FALSE)</f>
        <v>#REF!</v>
      </c>
      <c r="D356" s="7" t="e">
        <f>IF(VLOOKUP($A356,'V2.5.2 Measures'!$C:$W,4,FALSE)="","",VLOOKUP($A356,'V2.5.2 Measures'!$C:$W,4,FALSE))</f>
        <v>#REF!</v>
      </c>
      <c r="E356" s="7" t="e">
        <f>IF((VLOOKUP($A356,'V2.5.2 Measures'!$C:$W,8,FALSE)&lt;&gt;"")*AND(VLOOKUP($A356,'V2.5.2 Measures'!$C:$W,8,FALSE)&lt;&gt;"TBD"),VLOOKUP($A356,'V2.5.2 Measures'!$C:$W,8,FALSE),"N/A")</f>
        <v>#REF!</v>
      </c>
      <c r="F356" s="7" t="e">
        <f>IF((VLOOKUP($A356,'V2.5.2 Measures'!$C:$W,9,FALSE)&lt;&gt;"")*AND(VLOOKUP($A356,'V2.5.2 Measures'!$C:$W,9,FALSE)&lt;&gt;"TBD"),VLOOKUP($A356,'V2.5.2 Measures'!$C:$W,9,FALSE),"N/A")</f>
        <v>#REF!</v>
      </c>
      <c r="G356" s="7" t="e">
        <f>IF((VLOOKUP($A356,'V2.5.2 Measures'!$C:$W,10,FALSE)&lt;&gt;"")*AND(VLOOKUP($A356,'V2.5.2 Measures'!$C:$W,10,FALSE)&lt;&gt;"TBD"),VLOOKUP($A356,'V2.5.2 Measures'!$C:$W,10,FALSE),"N/A")</f>
        <v>#REF!</v>
      </c>
      <c r="H356" s="7" t="e">
        <f>IF(VLOOKUP($A356,'V2.5.2 Measures'!$C:$W,14,FALSE)&lt;&gt; "", VLOOKUP($A356,'V2.5.2 Measures'!$C:$W,14,FALSE),"N/A")</f>
        <v>#REF!</v>
      </c>
      <c r="I356" s="7" t="e">
        <f>IF(VLOOKUP($A356,'V2.5.2 Measures'!$C:$W,15,FALSE)&lt;&gt; "", VLOOKUP($A356,'V2.5.2 Measures'!$C:$W,15,FALSE),"N/A")</f>
        <v>#REF!</v>
      </c>
      <c r="J356" s="7" t="e">
        <f>IF(VLOOKUP($A356,'V2.5.2 Measures'!$C:$W,16,FALSE)&lt;&gt; "", VLOOKUP($A356,'V2.5.2 Measures'!$C:$W,16,FALSE),"N/A")</f>
        <v>#REF!</v>
      </c>
      <c r="K356" s="7" t="e">
        <f>IF(VLOOKUP($A356,'V2.5.2 Measures'!$C:$W,17,FALSE)&lt;&gt; "", VLOOKUP($A356,'V2.5.2 Measures'!$C:$W,17,FALSE),"N/A")</f>
        <v>#REF!</v>
      </c>
      <c r="L356" s="7" t="e">
        <f>IF(VLOOKUP($A356,'V2.5.2 Measures'!$C:$W,18,FALSE)&lt;&gt; "", VLOOKUP($A356,'V2.5.2 Measures'!$C:$W,18,FALSE),"N/A")</f>
        <v>#REF!</v>
      </c>
      <c r="M356" s="7" t="e">
        <f>IF(VLOOKUP($A356,'V2.5.2 Measures'!$C:$W,19,FALSE)&lt;&gt; "", VLOOKUP($A356,'V2.5.2 Measures'!$C:$W,19,FALSE),"N/A")</f>
        <v>#REF!</v>
      </c>
      <c r="N356" s="7" t="e">
        <f>IF(VLOOKUP($A356,'V2.5.2 Measures'!$C:$W,20,FALSE)&lt;&gt; "", VLOOKUP($A356,'V2.5.2 Measures'!$C:$W,20,FALSE),"N/A")</f>
        <v>#REF!</v>
      </c>
      <c r="O356" s="7" t="e">
        <f>IF(VLOOKUP($A356,'V2.5.2 Measures'!$C:$W,21,FALSE)&lt;&gt; "", VLOOKUP($A356,'V2.5.2 Measures'!$C:$W,21,FALSE),"N/A")</f>
        <v>#REF!</v>
      </c>
      <c r="P356" s="7" t="e">
        <f>IF(VLOOKUP($A356,'V2.5.2 Measures'!$C:$W,22,FALSE)&lt;&gt; "", VLOOKUP($A356,'V2.5.2 Measures'!$C:$W,22,FALSE),"N/A")</f>
        <v>#REF!</v>
      </c>
      <c r="Q356" s="7" t="e">
        <f>IF(VLOOKUP($A356,'V2.5.2 Measures'!$C:$W,23,FALSE)&lt;&gt; "", VLOOKUP($A356,'V2.5.2 Measures'!$C:$W,23,FALSE),"N/A")</f>
        <v>#REF!</v>
      </c>
      <c r="R356" s="7" t="e">
        <f>IF(VLOOKUP($A356,'V2.5.2 Measures'!$C:$W,24,FALSE)&lt;&gt; "", VLOOKUP($A356,'V2.5.2 Measures'!$C:$W,24,FALSE),"N/A")</f>
        <v>#REF!</v>
      </c>
      <c r="S356" s="7" t="e">
        <f>IF(VLOOKUP($A356,'V2.5.2 Measures'!$C:$W,25,FALSE)&lt;&gt; "", VLOOKUP($A356,'V2.5.2 Measures'!$C:$W,25,FALSE),"N/A")</f>
        <v>#REF!</v>
      </c>
      <c r="T356" s="7" t="e">
        <f>IF(VLOOKUP($A356,'V2.5.2 Measures'!$C:$W,2,FALSE)&lt;&gt; "", VLOOKUP($A356,'V2.5.2 Measures'!$C:$W,2,FALSE),"N/A")</f>
        <v>#REF!</v>
      </c>
      <c r="U356" s="7" t="e">
        <f>IF(VLOOKUP($A356,'V2.5.2 Measures'!$C:$W,3,FALSE)&lt;&gt; "", VLOOKUP($A356,'V2.5.2 Measures'!$C:$W,3,FALSE),"N/A")</f>
        <v>#REF!</v>
      </c>
      <c r="V356" s="7" t="e">
        <f>IF(VLOOKUP($A356,'V2.5.2 Measures'!$C:$W,26,FALSE)&lt;&gt; "", VLOOKUP($A356,'V2.5.2 Measures'!$C:$W,26,FALSE),"N/A")</f>
        <v>#REF!</v>
      </c>
      <c r="W356" s="7" t="e">
        <f>IF(VLOOKUP($A356,'V2.5.2 Measures'!$C:$W,44,FALSE)&lt;&gt; "", VLOOKUP($A356,'V2.5.2 Measures'!$C:$W,44,FALSE),"N/A")</f>
        <v>#REF!</v>
      </c>
    </row>
    <row r="357" spans="1:23" x14ac:dyDescent="0.35">
      <c r="A357" s="7" t="e">
        <f>'V2.5.2 Measures'!#REF!</f>
        <v>#REF!</v>
      </c>
      <c r="B357" s="7" t="e">
        <f>VLOOKUP($A357,'V2.5.2 Measures'!$C:$W,6,FALSE)</f>
        <v>#REF!</v>
      </c>
      <c r="C357" s="7" t="e">
        <f>VLOOKUP($A357,'V2.5.2 Measures'!$C:$W,8,FALSE)</f>
        <v>#REF!</v>
      </c>
      <c r="D357" s="7" t="e">
        <f>IF(VLOOKUP($A357,'V2.5.2 Measures'!$C:$W,4,FALSE)="","",VLOOKUP($A357,'V2.5.2 Measures'!$C:$W,4,FALSE))</f>
        <v>#REF!</v>
      </c>
      <c r="E357" s="7" t="e">
        <f>IF((VLOOKUP($A357,'V2.5.2 Measures'!$C:$W,8,FALSE)&lt;&gt;"")*AND(VLOOKUP($A357,'V2.5.2 Measures'!$C:$W,8,FALSE)&lt;&gt;"TBD"),VLOOKUP($A357,'V2.5.2 Measures'!$C:$W,8,FALSE),"N/A")</f>
        <v>#REF!</v>
      </c>
      <c r="F357" s="7" t="e">
        <f>IF((VLOOKUP($A357,'V2.5.2 Measures'!$C:$W,9,FALSE)&lt;&gt;"")*AND(VLOOKUP($A357,'V2.5.2 Measures'!$C:$W,9,FALSE)&lt;&gt;"TBD"),VLOOKUP($A357,'V2.5.2 Measures'!$C:$W,9,FALSE),"N/A")</f>
        <v>#REF!</v>
      </c>
      <c r="G357" s="7" t="e">
        <f>IF((VLOOKUP($A357,'V2.5.2 Measures'!$C:$W,10,FALSE)&lt;&gt;"")*AND(VLOOKUP($A357,'V2.5.2 Measures'!$C:$W,10,FALSE)&lt;&gt;"TBD"),VLOOKUP($A357,'V2.5.2 Measures'!$C:$W,10,FALSE),"N/A")</f>
        <v>#REF!</v>
      </c>
      <c r="H357" s="7" t="e">
        <f>IF(VLOOKUP($A357,'V2.5.2 Measures'!$C:$W,14,FALSE)&lt;&gt; "", VLOOKUP($A357,'V2.5.2 Measures'!$C:$W,14,FALSE),"N/A")</f>
        <v>#REF!</v>
      </c>
      <c r="I357" s="7" t="e">
        <f>IF(VLOOKUP($A357,'V2.5.2 Measures'!$C:$W,15,FALSE)&lt;&gt; "", VLOOKUP($A357,'V2.5.2 Measures'!$C:$W,15,FALSE),"N/A")</f>
        <v>#REF!</v>
      </c>
      <c r="J357" s="7" t="e">
        <f>IF(VLOOKUP($A357,'V2.5.2 Measures'!$C:$W,16,FALSE)&lt;&gt; "", VLOOKUP($A357,'V2.5.2 Measures'!$C:$W,16,FALSE),"N/A")</f>
        <v>#REF!</v>
      </c>
      <c r="K357" s="7" t="e">
        <f>IF(VLOOKUP($A357,'V2.5.2 Measures'!$C:$W,17,FALSE)&lt;&gt; "", VLOOKUP($A357,'V2.5.2 Measures'!$C:$W,17,FALSE),"N/A")</f>
        <v>#REF!</v>
      </c>
      <c r="L357" s="7" t="e">
        <f>IF(VLOOKUP($A357,'V2.5.2 Measures'!$C:$W,18,FALSE)&lt;&gt; "", VLOOKUP($A357,'V2.5.2 Measures'!$C:$W,18,FALSE),"N/A")</f>
        <v>#REF!</v>
      </c>
      <c r="M357" s="7" t="e">
        <f>IF(VLOOKUP($A357,'V2.5.2 Measures'!$C:$W,19,FALSE)&lt;&gt; "", VLOOKUP($A357,'V2.5.2 Measures'!$C:$W,19,FALSE),"N/A")</f>
        <v>#REF!</v>
      </c>
      <c r="N357" s="7" t="e">
        <f>IF(VLOOKUP($A357,'V2.5.2 Measures'!$C:$W,20,FALSE)&lt;&gt; "", VLOOKUP($A357,'V2.5.2 Measures'!$C:$W,20,FALSE),"N/A")</f>
        <v>#REF!</v>
      </c>
      <c r="O357" s="7" t="e">
        <f>IF(VLOOKUP($A357,'V2.5.2 Measures'!$C:$W,21,FALSE)&lt;&gt; "", VLOOKUP($A357,'V2.5.2 Measures'!$C:$W,21,FALSE),"N/A")</f>
        <v>#REF!</v>
      </c>
      <c r="P357" s="7" t="e">
        <f>IF(VLOOKUP($A357,'V2.5.2 Measures'!$C:$W,22,FALSE)&lt;&gt; "", VLOOKUP($A357,'V2.5.2 Measures'!$C:$W,22,FALSE),"N/A")</f>
        <v>#REF!</v>
      </c>
      <c r="Q357" s="7" t="e">
        <f>IF(VLOOKUP($A357,'V2.5.2 Measures'!$C:$W,23,FALSE)&lt;&gt; "", VLOOKUP($A357,'V2.5.2 Measures'!$C:$W,23,FALSE),"N/A")</f>
        <v>#REF!</v>
      </c>
      <c r="R357" s="7" t="e">
        <f>IF(VLOOKUP($A357,'V2.5.2 Measures'!$C:$W,24,FALSE)&lt;&gt; "", VLOOKUP($A357,'V2.5.2 Measures'!$C:$W,24,FALSE),"N/A")</f>
        <v>#REF!</v>
      </c>
      <c r="S357" s="7" t="e">
        <f>IF(VLOOKUP($A357,'V2.5.2 Measures'!$C:$W,25,FALSE)&lt;&gt; "", VLOOKUP($A357,'V2.5.2 Measures'!$C:$W,25,FALSE),"N/A")</f>
        <v>#REF!</v>
      </c>
      <c r="T357" s="7" t="e">
        <f>IF(VLOOKUP($A357,'V2.5.2 Measures'!$C:$W,2,FALSE)&lt;&gt; "", VLOOKUP($A357,'V2.5.2 Measures'!$C:$W,2,FALSE),"N/A")</f>
        <v>#REF!</v>
      </c>
      <c r="U357" s="7" t="e">
        <f>IF(VLOOKUP($A357,'V2.5.2 Measures'!$C:$W,3,FALSE)&lt;&gt; "", VLOOKUP($A357,'V2.5.2 Measures'!$C:$W,3,FALSE),"N/A")</f>
        <v>#REF!</v>
      </c>
      <c r="V357" s="7" t="e">
        <f>IF(VLOOKUP($A357,'V2.5.2 Measures'!$C:$W,26,FALSE)&lt;&gt; "", VLOOKUP($A357,'V2.5.2 Measures'!$C:$W,26,FALSE),"N/A")</f>
        <v>#REF!</v>
      </c>
      <c r="W357" s="7" t="e">
        <f>IF(VLOOKUP($A357,'V2.5.2 Measures'!$C:$W,44,FALSE)&lt;&gt; "", VLOOKUP($A357,'V2.5.2 Measures'!$C:$W,44,FALSE),"N/A")</f>
        <v>#REF!</v>
      </c>
    </row>
    <row r="358" spans="1:23" x14ac:dyDescent="0.35">
      <c r="A358" s="7" t="e">
        <f>'V2.5.2 Measures'!#REF!</f>
        <v>#REF!</v>
      </c>
      <c r="B358" s="7" t="e">
        <f>VLOOKUP($A358,'V2.5.2 Measures'!$C:$W,6,FALSE)</f>
        <v>#REF!</v>
      </c>
      <c r="C358" s="7" t="e">
        <f>VLOOKUP($A358,'V2.5.2 Measures'!$C:$W,8,FALSE)</f>
        <v>#REF!</v>
      </c>
      <c r="D358" s="7" t="e">
        <f>IF(VLOOKUP($A358,'V2.5.2 Measures'!$C:$W,4,FALSE)="","",VLOOKUP($A358,'V2.5.2 Measures'!$C:$W,4,FALSE))</f>
        <v>#REF!</v>
      </c>
      <c r="E358" s="7" t="e">
        <f>IF((VLOOKUP($A358,'V2.5.2 Measures'!$C:$W,8,FALSE)&lt;&gt;"")*AND(VLOOKUP($A358,'V2.5.2 Measures'!$C:$W,8,FALSE)&lt;&gt;"TBD"),VLOOKUP($A358,'V2.5.2 Measures'!$C:$W,8,FALSE),"N/A")</f>
        <v>#REF!</v>
      </c>
      <c r="F358" s="7" t="e">
        <f>IF((VLOOKUP($A358,'V2.5.2 Measures'!$C:$W,9,FALSE)&lt;&gt;"")*AND(VLOOKUP($A358,'V2.5.2 Measures'!$C:$W,9,FALSE)&lt;&gt;"TBD"),VLOOKUP($A358,'V2.5.2 Measures'!$C:$W,9,FALSE),"N/A")</f>
        <v>#REF!</v>
      </c>
      <c r="G358" s="7" t="e">
        <f>IF((VLOOKUP($A358,'V2.5.2 Measures'!$C:$W,10,FALSE)&lt;&gt;"")*AND(VLOOKUP($A358,'V2.5.2 Measures'!$C:$W,10,FALSE)&lt;&gt;"TBD"),VLOOKUP($A358,'V2.5.2 Measures'!$C:$W,10,FALSE),"N/A")</f>
        <v>#REF!</v>
      </c>
      <c r="H358" s="7" t="e">
        <f>IF(VLOOKUP($A358,'V2.5.2 Measures'!$C:$W,14,FALSE)&lt;&gt; "", VLOOKUP($A358,'V2.5.2 Measures'!$C:$W,14,FALSE),"N/A")</f>
        <v>#REF!</v>
      </c>
      <c r="I358" s="7" t="e">
        <f>IF(VLOOKUP($A358,'V2.5.2 Measures'!$C:$W,15,FALSE)&lt;&gt; "", VLOOKUP($A358,'V2.5.2 Measures'!$C:$W,15,FALSE),"N/A")</f>
        <v>#REF!</v>
      </c>
      <c r="J358" s="7" t="e">
        <f>IF(VLOOKUP($A358,'V2.5.2 Measures'!$C:$W,16,FALSE)&lt;&gt; "", VLOOKUP($A358,'V2.5.2 Measures'!$C:$W,16,FALSE),"N/A")</f>
        <v>#REF!</v>
      </c>
      <c r="K358" s="7" t="e">
        <f>IF(VLOOKUP($A358,'V2.5.2 Measures'!$C:$W,17,FALSE)&lt;&gt; "", VLOOKUP($A358,'V2.5.2 Measures'!$C:$W,17,FALSE),"N/A")</f>
        <v>#REF!</v>
      </c>
      <c r="L358" s="7" t="e">
        <f>IF(VLOOKUP($A358,'V2.5.2 Measures'!$C:$W,18,FALSE)&lt;&gt; "", VLOOKUP($A358,'V2.5.2 Measures'!$C:$W,18,FALSE),"N/A")</f>
        <v>#REF!</v>
      </c>
      <c r="M358" s="7" t="e">
        <f>IF(VLOOKUP($A358,'V2.5.2 Measures'!$C:$W,19,FALSE)&lt;&gt; "", VLOOKUP($A358,'V2.5.2 Measures'!$C:$W,19,FALSE),"N/A")</f>
        <v>#REF!</v>
      </c>
      <c r="N358" s="7" t="e">
        <f>IF(VLOOKUP($A358,'V2.5.2 Measures'!$C:$W,20,FALSE)&lt;&gt; "", VLOOKUP($A358,'V2.5.2 Measures'!$C:$W,20,FALSE),"N/A")</f>
        <v>#REF!</v>
      </c>
      <c r="O358" s="7" t="e">
        <f>IF(VLOOKUP($A358,'V2.5.2 Measures'!$C:$W,21,FALSE)&lt;&gt; "", VLOOKUP($A358,'V2.5.2 Measures'!$C:$W,21,FALSE),"N/A")</f>
        <v>#REF!</v>
      </c>
      <c r="P358" s="7" t="e">
        <f>IF(VLOOKUP($A358,'V2.5.2 Measures'!$C:$W,22,FALSE)&lt;&gt; "", VLOOKUP($A358,'V2.5.2 Measures'!$C:$W,22,FALSE),"N/A")</f>
        <v>#REF!</v>
      </c>
      <c r="Q358" s="7" t="e">
        <f>IF(VLOOKUP($A358,'V2.5.2 Measures'!$C:$W,23,FALSE)&lt;&gt; "", VLOOKUP($A358,'V2.5.2 Measures'!$C:$W,23,FALSE),"N/A")</f>
        <v>#REF!</v>
      </c>
      <c r="R358" s="7" t="e">
        <f>IF(VLOOKUP($A358,'V2.5.2 Measures'!$C:$W,24,FALSE)&lt;&gt; "", VLOOKUP($A358,'V2.5.2 Measures'!$C:$W,24,FALSE),"N/A")</f>
        <v>#REF!</v>
      </c>
      <c r="S358" s="7" t="e">
        <f>IF(VLOOKUP($A358,'V2.5.2 Measures'!$C:$W,25,FALSE)&lt;&gt; "", VLOOKUP($A358,'V2.5.2 Measures'!$C:$W,25,FALSE),"N/A")</f>
        <v>#REF!</v>
      </c>
      <c r="T358" s="7" t="e">
        <f>IF(VLOOKUP($A358,'V2.5.2 Measures'!$C:$W,2,FALSE)&lt;&gt; "", VLOOKUP($A358,'V2.5.2 Measures'!$C:$W,2,FALSE),"N/A")</f>
        <v>#REF!</v>
      </c>
      <c r="U358" s="7" t="e">
        <f>IF(VLOOKUP($A358,'V2.5.2 Measures'!$C:$W,3,FALSE)&lt;&gt; "", VLOOKUP($A358,'V2.5.2 Measures'!$C:$W,3,FALSE),"N/A")</f>
        <v>#REF!</v>
      </c>
      <c r="V358" s="7" t="e">
        <f>IF(VLOOKUP($A358,'V2.5.2 Measures'!$C:$W,26,FALSE)&lt;&gt; "", VLOOKUP($A358,'V2.5.2 Measures'!$C:$W,26,FALSE),"N/A")</f>
        <v>#REF!</v>
      </c>
      <c r="W358" s="7" t="e">
        <f>IF(VLOOKUP($A358,'V2.5.2 Measures'!$C:$W,44,FALSE)&lt;&gt; "", VLOOKUP($A358,'V2.5.2 Measures'!$C:$W,44,FALSE),"N/A")</f>
        <v>#REF!</v>
      </c>
    </row>
    <row r="359" spans="1:23" x14ac:dyDescent="0.35">
      <c r="A359" s="7" t="e">
        <f>'V2.5.2 Measures'!#REF!</f>
        <v>#REF!</v>
      </c>
      <c r="B359" s="7" t="e">
        <f>VLOOKUP($A359,'V2.5.2 Measures'!$C:$W,6,FALSE)</f>
        <v>#REF!</v>
      </c>
      <c r="C359" s="7" t="e">
        <f>VLOOKUP($A359,'V2.5.2 Measures'!$C:$W,8,FALSE)</f>
        <v>#REF!</v>
      </c>
      <c r="D359" s="7" t="e">
        <f>IF(VLOOKUP($A359,'V2.5.2 Measures'!$C:$W,4,FALSE)="","",VLOOKUP($A359,'V2.5.2 Measures'!$C:$W,4,FALSE))</f>
        <v>#REF!</v>
      </c>
      <c r="E359" s="7" t="e">
        <f>IF((VLOOKUP($A359,'V2.5.2 Measures'!$C:$W,8,FALSE)&lt;&gt;"")*AND(VLOOKUP($A359,'V2.5.2 Measures'!$C:$W,8,FALSE)&lt;&gt;"TBD"),VLOOKUP($A359,'V2.5.2 Measures'!$C:$W,8,FALSE),"N/A")</f>
        <v>#REF!</v>
      </c>
      <c r="F359" s="7" t="e">
        <f>IF((VLOOKUP($A359,'V2.5.2 Measures'!$C:$W,9,FALSE)&lt;&gt;"")*AND(VLOOKUP($A359,'V2.5.2 Measures'!$C:$W,9,FALSE)&lt;&gt;"TBD"),VLOOKUP($A359,'V2.5.2 Measures'!$C:$W,9,FALSE),"N/A")</f>
        <v>#REF!</v>
      </c>
      <c r="G359" s="7" t="e">
        <f>IF((VLOOKUP($A359,'V2.5.2 Measures'!$C:$W,10,FALSE)&lt;&gt;"")*AND(VLOOKUP($A359,'V2.5.2 Measures'!$C:$W,10,FALSE)&lt;&gt;"TBD"),VLOOKUP($A359,'V2.5.2 Measures'!$C:$W,10,FALSE),"N/A")</f>
        <v>#REF!</v>
      </c>
      <c r="H359" s="7" t="e">
        <f>IF(VLOOKUP($A359,'V2.5.2 Measures'!$C:$W,14,FALSE)&lt;&gt; "", VLOOKUP($A359,'V2.5.2 Measures'!$C:$W,14,FALSE),"N/A")</f>
        <v>#REF!</v>
      </c>
      <c r="I359" s="7" t="e">
        <f>IF(VLOOKUP($A359,'V2.5.2 Measures'!$C:$W,15,FALSE)&lt;&gt; "", VLOOKUP($A359,'V2.5.2 Measures'!$C:$W,15,FALSE),"N/A")</f>
        <v>#REF!</v>
      </c>
      <c r="J359" s="7" t="e">
        <f>IF(VLOOKUP($A359,'V2.5.2 Measures'!$C:$W,16,FALSE)&lt;&gt; "", VLOOKUP($A359,'V2.5.2 Measures'!$C:$W,16,FALSE),"N/A")</f>
        <v>#REF!</v>
      </c>
      <c r="K359" s="7" t="e">
        <f>IF(VLOOKUP($A359,'V2.5.2 Measures'!$C:$W,17,FALSE)&lt;&gt; "", VLOOKUP($A359,'V2.5.2 Measures'!$C:$W,17,FALSE),"N/A")</f>
        <v>#REF!</v>
      </c>
      <c r="L359" s="7" t="e">
        <f>IF(VLOOKUP($A359,'V2.5.2 Measures'!$C:$W,18,FALSE)&lt;&gt; "", VLOOKUP($A359,'V2.5.2 Measures'!$C:$W,18,FALSE),"N/A")</f>
        <v>#REF!</v>
      </c>
      <c r="M359" s="7" t="e">
        <f>IF(VLOOKUP($A359,'V2.5.2 Measures'!$C:$W,19,FALSE)&lt;&gt; "", VLOOKUP($A359,'V2.5.2 Measures'!$C:$W,19,FALSE),"N/A")</f>
        <v>#REF!</v>
      </c>
      <c r="N359" s="7" t="e">
        <f>IF(VLOOKUP($A359,'V2.5.2 Measures'!$C:$W,20,FALSE)&lt;&gt; "", VLOOKUP($A359,'V2.5.2 Measures'!$C:$W,20,FALSE),"N/A")</f>
        <v>#REF!</v>
      </c>
      <c r="O359" s="7" t="e">
        <f>IF(VLOOKUP($A359,'V2.5.2 Measures'!$C:$W,21,FALSE)&lt;&gt; "", VLOOKUP($A359,'V2.5.2 Measures'!$C:$W,21,FALSE),"N/A")</f>
        <v>#REF!</v>
      </c>
      <c r="P359" s="7" t="e">
        <f>IF(VLOOKUP($A359,'V2.5.2 Measures'!$C:$W,22,FALSE)&lt;&gt; "", VLOOKUP($A359,'V2.5.2 Measures'!$C:$W,22,FALSE),"N/A")</f>
        <v>#REF!</v>
      </c>
      <c r="Q359" s="7" t="e">
        <f>IF(VLOOKUP($A359,'V2.5.2 Measures'!$C:$W,23,FALSE)&lt;&gt; "", VLOOKUP($A359,'V2.5.2 Measures'!$C:$W,23,FALSE),"N/A")</f>
        <v>#REF!</v>
      </c>
      <c r="R359" s="7" t="e">
        <f>IF(VLOOKUP($A359,'V2.5.2 Measures'!$C:$W,24,FALSE)&lt;&gt; "", VLOOKUP($A359,'V2.5.2 Measures'!$C:$W,24,FALSE),"N/A")</f>
        <v>#REF!</v>
      </c>
      <c r="S359" s="7" t="e">
        <f>IF(VLOOKUP($A359,'V2.5.2 Measures'!$C:$W,25,FALSE)&lt;&gt; "", VLOOKUP($A359,'V2.5.2 Measures'!$C:$W,25,FALSE),"N/A")</f>
        <v>#REF!</v>
      </c>
      <c r="T359" s="7" t="e">
        <f>IF(VLOOKUP($A359,'V2.5.2 Measures'!$C:$W,2,FALSE)&lt;&gt; "", VLOOKUP($A359,'V2.5.2 Measures'!$C:$W,2,FALSE),"N/A")</f>
        <v>#REF!</v>
      </c>
      <c r="U359" s="7" t="e">
        <f>IF(VLOOKUP($A359,'V2.5.2 Measures'!$C:$W,3,FALSE)&lt;&gt; "", VLOOKUP($A359,'V2.5.2 Measures'!$C:$W,3,FALSE),"N/A")</f>
        <v>#REF!</v>
      </c>
      <c r="V359" s="7" t="e">
        <f>IF(VLOOKUP($A359,'V2.5.2 Measures'!$C:$W,26,FALSE)&lt;&gt; "", VLOOKUP($A359,'V2.5.2 Measures'!$C:$W,26,FALSE),"N/A")</f>
        <v>#REF!</v>
      </c>
      <c r="W359" s="7" t="e">
        <f>IF(VLOOKUP($A359,'V2.5.2 Measures'!$C:$W,44,FALSE)&lt;&gt; "", VLOOKUP($A359,'V2.5.2 Measures'!$C:$W,44,FALSE),"N/A")</f>
        <v>#REF!</v>
      </c>
    </row>
    <row r="360" spans="1:23" x14ac:dyDescent="0.35">
      <c r="A360" s="7" t="e">
        <f>'V2.5.2 Measures'!#REF!</f>
        <v>#REF!</v>
      </c>
      <c r="B360" s="7" t="e">
        <f>VLOOKUP($A360,'V2.5.2 Measures'!$C:$W,6,FALSE)</f>
        <v>#REF!</v>
      </c>
      <c r="C360" s="7" t="e">
        <f>VLOOKUP($A360,'V2.5.2 Measures'!$C:$W,8,FALSE)</f>
        <v>#REF!</v>
      </c>
      <c r="D360" s="7" t="e">
        <f>IF(VLOOKUP($A360,'V2.5.2 Measures'!$C:$W,4,FALSE)="","",VLOOKUP($A360,'V2.5.2 Measures'!$C:$W,4,FALSE))</f>
        <v>#REF!</v>
      </c>
      <c r="E360" s="7" t="e">
        <f>IF((VLOOKUP($A360,'V2.5.2 Measures'!$C:$W,8,FALSE)&lt;&gt;"")*AND(VLOOKUP($A360,'V2.5.2 Measures'!$C:$W,8,FALSE)&lt;&gt;"TBD"),VLOOKUP($A360,'V2.5.2 Measures'!$C:$W,8,FALSE),"N/A")</f>
        <v>#REF!</v>
      </c>
      <c r="F360" s="7" t="e">
        <f>IF((VLOOKUP($A360,'V2.5.2 Measures'!$C:$W,9,FALSE)&lt;&gt;"")*AND(VLOOKUP($A360,'V2.5.2 Measures'!$C:$W,9,FALSE)&lt;&gt;"TBD"),VLOOKUP($A360,'V2.5.2 Measures'!$C:$W,9,FALSE),"N/A")</f>
        <v>#REF!</v>
      </c>
      <c r="G360" s="7" t="e">
        <f>IF((VLOOKUP($A360,'V2.5.2 Measures'!$C:$W,10,FALSE)&lt;&gt;"")*AND(VLOOKUP($A360,'V2.5.2 Measures'!$C:$W,10,FALSE)&lt;&gt;"TBD"),VLOOKUP($A360,'V2.5.2 Measures'!$C:$W,10,FALSE),"N/A")</f>
        <v>#REF!</v>
      </c>
      <c r="H360" s="7" t="e">
        <f>IF(VLOOKUP($A360,'V2.5.2 Measures'!$C:$W,14,FALSE)&lt;&gt; "", VLOOKUP($A360,'V2.5.2 Measures'!$C:$W,14,FALSE),"N/A")</f>
        <v>#REF!</v>
      </c>
      <c r="I360" s="7" t="e">
        <f>IF(VLOOKUP($A360,'V2.5.2 Measures'!$C:$W,15,FALSE)&lt;&gt; "", VLOOKUP($A360,'V2.5.2 Measures'!$C:$W,15,FALSE),"N/A")</f>
        <v>#REF!</v>
      </c>
      <c r="J360" s="7" t="e">
        <f>IF(VLOOKUP($A360,'V2.5.2 Measures'!$C:$W,16,FALSE)&lt;&gt; "", VLOOKUP($A360,'V2.5.2 Measures'!$C:$W,16,FALSE),"N/A")</f>
        <v>#REF!</v>
      </c>
      <c r="K360" s="7" t="e">
        <f>IF(VLOOKUP($A360,'V2.5.2 Measures'!$C:$W,17,FALSE)&lt;&gt; "", VLOOKUP($A360,'V2.5.2 Measures'!$C:$W,17,FALSE),"N/A")</f>
        <v>#REF!</v>
      </c>
      <c r="L360" s="7" t="e">
        <f>IF(VLOOKUP($A360,'V2.5.2 Measures'!$C:$W,18,FALSE)&lt;&gt; "", VLOOKUP($A360,'V2.5.2 Measures'!$C:$W,18,FALSE),"N/A")</f>
        <v>#REF!</v>
      </c>
      <c r="M360" s="7" t="e">
        <f>IF(VLOOKUP($A360,'V2.5.2 Measures'!$C:$W,19,FALSE)&lt;&gt; "", VLOOKUP($A360,'V2.5.2 Measures'!$C:$W,19,FALSE),"N/A")</f>
        <v>#REF!</v>
      </c>
      <c r="N360" s="7" t="e">
        <f>IF(VLOOKUP($A360,'V2.5.2 Measures'!$C:$W,20,FALSE)&lt;&gt; "", VLOOKUP($A360,'V2.5.2 Measures'!$C:$W,20,FALSE),"N/A")</f>
        <v>#REF!</v>
      </c>
      <c r="O360" s="7" t="e">
        <f>IF(VLOOKUP($A360,'V2.5.2 Measures'!$C:$W,21,FALSE)&lt;&gt; "", VLOOKUP($A360,'V2.5.2 Measures'!$C:$W,21,FALSE),"N/A")</f>
        <v>#REF!</v>
      </c>
      <c r="P360" s="7" t="e">
        <f>IF(VLOOKUP($A360,'V2.5.2 Measures'!$C:$W,22,FALSE)&lt;&gt; "", VLOOKUP($A360,'V2.5.2 Measures'!$C:$W,22,FALSE),"N/A")</f>
        <v>#REF!</v>
      </c>
      <c r="Q360" s="7" t="e">
        <f>IF(VLOOKUP($A360,'V2.5.2 Measures'!$C:$W,23,FALSE)&lt;&gt; "", VLOOKUP($A360,'V2.5.2 Measures'!$C:$W,23,FALSE),"N/A")</f>
        <v>#REF!</v>
      </c>
      <c r="R360" s="7" t="e">
        <f>IF(VLOOKUP($A360,'V2.5.2 Measures'!$C:$W,24,FALSE)&lt;&gt; "", VLOOKUP($A360,'V2.5.2 Measures'!$C:$W,24,FALSE),"N/A")</f>
        <v>#REF!</v>
      </c>
      <c r="S360" s="7" t="e">
        <f>IF(VLOOKUP($A360,'V2.5.2 Measures'!$C:$W,25,FALSE)&lt;&gt; "", VLOOKUP($A360,'V2.5.2 Measures'!$C:$W,25,FALSE),"N/A")</f>
        <v>#REF!</v>
      </c>
      <c r="T360" s="7" t="e">
        <f>IF(VLOOKUP($A360,'V2.5.2 Measures'!$C:$W,2,FALSE)&lt;&gt; "", VLOOKUP($A360,'V2.5.2 Measures'!$C:$W,2,FALSE),"N/A")</f>
        <v>#REF!</v>
      </c>
      <c r="U360" s="7" t="e">
        <f>IF(VLOOKUP($A360,'V2.5.2 Measures'!$C:$W,3,FALSE)&lt;&gt; "", VLOOKUP($A360,'V2.5.2 Measures'!$C:$W,3,FALSE),"N/A")</f>
        <v>#REF!</v>
      </c>
      <c r="V360" s="7" t="e">
        <f>IF(VLOOKUP($A360,'V2.5.2 Measures'!$C:$W,26,FALSE)&lt;&gt; "", VLOOKUP($A360,'V2.5.2 Measures'!$C:$W,26,FALSE),"N/A")</f>
        <v>#REF!</v>
      </c>
      <c r="W360" s="7" t="e">
        <f>IF(VLOOKUP($A360,'V2.5.2 Measures'!$C:$W,44,FALSE)&lt;&gt; "", VLOOKUP($A360,'V2.5.2 Measures'!$C:$W,44,FALSE),"N/A")</f>
        <v>#REF!</v>
      </c>
    </row>
    <row r="361" spans="1:23" x14ac:dyDescent="0.35">
      <c r="A361" s="7" t="e">
        <f>'V2.5.2 Measures'!#REF!</f>
        <v>#REF!</v>
      </c>
      <c r="B361" s="7" t="e">
        <f>VLOOKUP($A361,'V2.5.2 Measures'!$C:$W,6,FALSE)</f>
        <v>#REF!</v>
      </c>
      <c r="C361" s="7" t="e">
        <f>VLOOKUP($A361,'V2.5.2 Measures'!$C:$W,8,FALSE)</f>
        <v>#REF!</v>
      </c>
      <c r="D361" s="7" t="e">
        <f>IF(VLOOKUP($A361,'V2.5.2 Measures'!$C:$W,4,FALSE)="","",VLOOKUP($A361,'V2.5.2 Measures'!$C:$W,4,FALSE))</f>
        <v>#REF!</v>
      </c>
      <c r="E361" s="7" t="e">
        <f>IF((VLOOKUP($A361,'V2.5.2 Measures'!$C:$W,8,FALSE)&lt;&gt;"")*AND(VLOOKUP($A361,'V2.5.2 Measures'!$C:$W,8,FALSE)&lt;&gt;"TBD"),VLOOKUP($A361,'V2.5.2 Measures'!$C:$W,8,FALSE),"N/A")</f>
        <v>#REF!</v>
      </c>
      <c r="F361" s="7" t="e">
        <f>IF((VLOOKUP($A361,'V2.5.2 Measures'!$C:$W,9,FALSE)&lt;&gt;"")*AND(VLOOKUP($A361,'V2.5.2 Measures'!$C:$W,9,FALSE)&lt;&gt;"TBD"),VLOOKUP($A361,'V2.5.2 Measures'!$C:$W,9,FALSE),"N/A")</f>
        <v>#REF!</v>
      </c>
      <c r="G361" s="7" t="e">
        <f>IF((VLOOKUP($A361,'V2.5.2 Measures'!$C:$W,10,FALSE)&lt;&gt;"")*AND(VLOOKUP($A361,'V2.5.2 Measures'!$C:$W,10,FALSE)&lt;&gt;"TBD"),VLOOKUP($A361,'V2.5.2 Measures'!$C:$W,10,FALSE),"N/A")</f>
        <v>#REF!</v>
      </c>
      <c r="H361" s="7" t="e">
        <f>IF(VLOOKUP($A361,'V2.5.2 Measures'!$C:$W,14,FALSE)&lt;&gt; "", VLOOKUP($A361,'V2.5.2 Measures'!$C:$W,14,FALSE),"N/A")</f>
        <v>#REF!</v>
      </c>
      <c r="I361" s="7" t="e">
        <f>IF(VLOOKUP($A361,'V2.5.2 Measures'!$C:$W,15,FALSE)&lt;&gt; "", VLOOKUP($A361,'V2.5.2 Measures'!$C:$W,15,FALSE),"N/A")</f>
        <v>#REF!</v>
      </c>
      <c r="J361" s="7" t="e">
        <f>IF(VLOOKUP($A361,'V2.5.2 Measures'!$C:$W,16,FALSE)&lt;&gt; "", VLOOKUP($A361,'V2.5.2 Measures'!$C:$W,16,FALSE),"N/A")</f>
        <v>#REF!</v>
      </c>
      <c r="K361" s="7" t="e">
        <f>IF(VLOOKUP($A361,'V2.5.2 Measures'!$C:$W,17,FALSE)&lt;&gt; "", VLOOKUP($A361,'V2.5.2 Measures'!$C:$W,17,FALSE),"N/A")</f>
        <v>#REF!</v>
      </c>
      <c r="L361" s="7" t="e">
        <f>IF(VLOOKUP($A361,'V2.5.2 Measures'!$C:$W,18,FALSE)&lt;&gt; "", VLOOKUP($A361,'V2.5.2 Measures'!$C:$W,18,FALSE),"N/A")</f>
        <v>#REF!</v>
      </c>
      <c r="M361" s="7" t="e">
        <f>IF(VLOOKUP($A361,'V2.5.2 Measures'!$C:$W,19,FALSE)&lt;&gt; "", VLOOKUP($A361,'V2.5.2 Measures'!$C:$W,19,FALSE),"N/A")</f>
        <v>#REF!</v>
      </c>
      <c r="N361" s="7" t="e">
        <f>IF(VLOOKUP($A361,'V2.5.2 Measures'!$C:$W,20,FALSE)&lt;&gt; "", VLOOKUP($A361,'V2.5.2 Measures'!$C:$W,20,FALSE),"N/A")</f>
        <v>#REF!</v>
      </c>
      <c r="O361" s="7" t="e">
        <f>IF(VLOOKUP($A361,'V2.5.2 Measures'!$C:$W,21,FALSE)&lt;&gt; "", VLOOKUP($A361,'V2.5.2 Measures'!$C:$W,21,FALSE),"N/A")</f>
        <v>#REF!</v>
      </c>
      <c r="P361" s="7" t="e">
        <f>IF(VLOOKUP($A361,'V2.5.2 Measures'!$C:$W,22,FALSE)&lt;&gt; "", VLOOKUP($A361,'V2.5.2 Measures'!$C:$W,22,FALSE),"N/A")</f>
        <v>#REF!</v>
      </c>
      <c r="Q361" s="7" t="e">
        <f>IF(VLOOKUP($A361,'V2.5.2 Measures'!$C:$W,23,FALSE)&lt;&gt; "", VLOOKUP($A361,'V2.5.2 Measures'!$C:$W,23,FALSE),"N/A")</f>
        <v>#REF!</v>
      </c>
      <c r="R361" s="7" t="e">
        <f>IF(VLOOKUP($A361,'V2.5.2 Measures'!$C:$W,24,FALSE)&lt;&gt; "", VLOOKUP($A361,'V2.5.2 Measures'!$C:$W,24,FALSE),"N/A")</f>
        <v>#REF!</v>
      </c>
      <c r="S361" s="7" t="e">
        <f>IF(VLOOKUP($A361,'V2.5.2 Measures'!$C:$W,25,FALSE)&lt;&gt; "", VLOOKUP($A361,'V2.5.2 Measures'!$C:$W,25,FALSE),"N/A")</f>
        <v>#REF!</v>
      </c>
      <c r="T361" s="7" t="e">
        <f>IF(VLOOKUP($A361,'V2.5.2 Measures'!$C:$W,2,FALSE)&lt;&gt; "", VLOOKUP($A361,'V2.5.2 Measures'!$C:$W,2,FALSE),"N/A")</f>
        <v>#REF!</v>
      </c>
      <c r="U361" s="7" t="e">
        <f>IF(VLOOKUP($A361,'V2.5.2 Measures'!$C:$W,3,FALSE)&lt;&gt; "", VLOOKUP($A361,'V2.5.2 Measures'!$C:$W,3,FALSE),"N/A")</f>
        <v>#REF!</v>
      </c>
      <c r="V361" s="7" t="e">
        <f>IF(VLOOKUP($A361,'V2.5.2 Measures'!$C:$W,26,FALSE)&lt;&gt; "", VLOOKUP($A361,'V2.5.2 Measures'!$C:$W,26,FALSE),"N/A")</f>
        <v>#REF!</v>
      </c>
      <c r="W361" s="7" t="e">
        <f>IF(VLOOKUP($A361,'V2.5.2 Measures'!$C:$W,44,FALSE)&lt;&gt; "", VLOOKUP($A361,'V2.5.2 Measures'!$C:$W,44,FALSE),"N/A")</f>
        <v>#REF!</v>
      </c>
    </row>
    <row r="362" spans="1:23" x14ac:dyDescent="0.35">
      <c r="A362" s="7" t="e">
        <f>'V2.5.2 Measures'!#REF!</f>
        <v>#REF!</v>
      </c>
      <c r="B362" s="7" t="e">
        <f>VLOOKUP($A362,'V2.5.2 Measures'!$C:$W,6,FALSE)</f>
        <v>#REF!</v>
      </c>
      <c r="C362" s="7" t="e">
        <f>VLOOKUP($A362,'V2.5.2 Measures'!$C:$W,8,FALSE)</f>
        <v>#REF!</v>
      </c>
      <c r="D362" s="7" t="e">
        <f>IF(VLOOKUP($A362,'V2.5.2 Measures'!$C:$W,4,FALSE)="","",VLOOKUP($A362,'V2.5.2 Measures'!$C:$W,4,FALSE))</f>
        <v>#REF!</v>
      </c>
      <c r="E362" s="7" t="e">
        <f>IF((VLOOKUP($A362,'V2.5.2 Measures'!$C:$W,8,FALSE)&lt;&gt;"")*AND(VLOOKUP($A362,'V2.5.2 Measures'!$C:$W,8,FALSE)&lt;&gt;"TBD"),VLOOKUP($A362,'V2.5.2 Measures'!$C:$W,8,FALSE),"N/A")</f>
        <v>#REF!</v>
      </c>
      <c r="F362" s="7" t="e">
        <f>IF((VLOOKUP($A362,'V2.5.2 Measures'!$C:$W,9,FALSE)&lt;&gt;"")*AND(VLOOKUP($A362,'V2.5.2 Measures'!$C:$W,9,FALSE)&lt;&gt;"TBD"),VLOOKUP($A362,'V2.5.2 Measures'!$C:$W,9,FALSE),"N/A")</f>
        <v>#REF!</v>
      </c>
      <c r="G362" s="7" t="e">
        <f>IF((VLOOKUP($A362,'V2.5.2 Measures'!$C:$W,10,FALSE)&lt;&gt;"")*AND(VLOOKUP($A362,'V2.5.2 Measures'!$C:$W,10,FALSE)&lt;&gt;"TBD"),VLOOKUP($A362,'V2.5.2 Measures'!$C:$W,10,FALSE),"N/A")</f>
        <v>#REF!</v>
      </c>
      <c r="H362" s="7" t="e">
        <f>IF(VLOOKUP($A362,'V2.5.2 Measures'!$C:$W,14,FALSE)&lt;&gt; "", VLOOKUP($A362,'V2.5.2 Measures'!$C:$W,14,FALSE),"N/A")</f>
        <v>#REF!</v>
      </c>
      <c r="I362" s="7" t="e">
        <f>IF(VLOOKUP($A362,'V2.5.2 Measures'!$C:$W,15,FALSE)&lt;&gt; "", VLOOKUP($A362,'V2.5.2 Measures'!$C:$W,15,FALSE),"N/A")</f>
        <v>#REF!</v>
      </c>
      <c r="J362" s="7" t="e">
        <f>IF(VLOOKUP($A362,'V2.5.2 Measures'!$C:$W,16,FALSE)&lt;&gt; "", VLOOKUP($A362,'V2.5.2 Measures'!$C:$W,16,FALSE),"N/A")</f>
        <v>#REF!</v>
      </c>
      <c r="K362" s="7" t="e">
        <f>IF(VLOOKUP($A362,'V2.5.2 Measures'!$C:$W,17,FALSE)&lt;&gt; "", VLOOKUP($A362,'V2.5.2 Measures'!$C:$W,17,FALSE),"N/A")</f>
        <v>#REF!</v>
      </c>
      <c r="L362" s="7" t="e">
        <f>IF(VLOOKUP($A362,'V2.5.2 Measures'!$C:$W,18,FALSE)&lt;&gt; "", VLOOKUP($A362,'V2.5.2 Measures'!$C:$W,18,FALSE),"N/A")</f>
        <v>#REF!</v>
      </c>
      <c r="M362" s="7" t="e">
        <f>IF(VLOOKUP($A362,'V2.5.2 Measures'!$C:$W,19,FALSE)&lt;&gt; "", VLOOKUP($A362,'V2.5.2 Measures'!$C:$W,19,FALSE),"N/A")</f>
        <v>#REF!</v>
      </c>
      <c r="N362" s="7" t="e">
        <f>IF(VLOOKUP($A362,'V2.5.2 Measures'!$C:$W,20,FALSE)&lt;&gt; "", VLOOKUP($A362,'V2.5.2 Measures'!$C:$W,20,FALSE),"N/A")</f>
        <v>#REF!</v>
      </c>
      <c r="O362" s="7" t="e">
        <f>IF(VLOOKUP($A362,'V2.5.2 Measures'!$C:$W,21,FALSE)&lt;&gt; "", VLOOKUP($A362,'V2.5.2 Measures'!$C:$W,21,FALSE),"N/A")</f>
        <v>#REF!</v>
      </c>
      <c r="P362" s="7" t="e">
        <f>IF(VLOOKUP($A362,'V2.5.2 Measures'!$C:$W,22,FALSE)&lt;&gt; "", VLOOKUP($A362,'V2.5.2 Measures'!$C:$W,22,FALSE),"N/A")</f>
        <v>#REF!</v>
      </c>
      <c r="Q362" s="7" t="e">
        <f>IF(VLOOKUP($A362,'V2.5.2 Measures'!$C:$W,23,FALSE)&lt;&gt; "", VLOOKUP($A362,'V2.5.2 Measures'!$C:$W,23,FALSE),"N/A")</f>
        <v>#REF!</v>
      </c>
      <c r="R362" s="7" t="e">
        <f>IF(VLOOKUP($A362,'V2.5.2 Measures'!$C:$W,24,FALSE)&lt;&gt; "", VLOOKUP($A362,'V2.5.2 Measures'!$C:$W,24,FALSE),"N/A")</f>
        <v>#REF!</v>
      </c>
      <c r="S362" s="7" t="e">
        <f>IF(VLOOKUP($A362,'V2.5.2 Measures'!$C:$W,25,FALSE)&lt;&gt; "", VLOOKUP($A362,'V2.5.2 Measures'!$C:$W,25,FALSE),"N/A")</f>
        <v>#REF!</v>
      </c>
      <c r="T362" s="7" t="e">
        <f>IF(VLOOKUP($A362,'V2.5.2 Measures'!$C:$W,2,FALSE)&lt;&gt; "", VLOOKUP($A362,'V2.5.2 Measures'!$C:$W,2,FALSE),"N/A")</f>
        <v>#REF!</v>
      </c>
      <c r="U362" s="7" t="e">
        <f>IF(VLOOKUP($A362,'V2.5.2 Measures'!$C:$W,3,FALSE)&lt;&gt; "", VLOOKUP($A362,'V2.5.2 Measures'!$C:$W,3,FALSE),"N/A")</f>
        <v>#REF!</v>
      </c>
      <c r="V362" s="7" t="e">
        <f>IF(VLOOKUP($A362,'V2.5.2 Measures'!$C:$W,26,FALSE)&lt;&gt; "", VLOOKUP($A362,'V2.5.2 Measures'!$C:$W,26,FALSE),"N/A")</f>
        <v>#REF!</v>
      </c>
      <c r="W362" s="7" t="e">
        <f>IF(VLOOKUP($A362,'V2.5.2 Measures'!$C:$W,44,FALSE)&lt;&gt; "", VLOOKUP($A362,'V2.5.2 Measures'!$C:$W,44,FALSE),"N/A")</f>
        <v>#REF!</v>
      </c>
    </row>
    <row r="363" spans="1:23" x14ac:dyDescent="0.35">
      <c r="A363" s="7" t="e">
        <f>'V2.5.2 Measures'!#REF!</f>
        <v>#REF!</v>
      </c>
      <c r="B363" s="7" t="e">
        <f>VLOOKUP($A363,'V2.5.2 Measures'!$C:$W,6,FALSE)</f>
        <v>#REF!</v>
      </c>
      <c r="C363" s="7" t="e">
        <f>VLOOKUP($A363,'V2.5.2 Measures'!$C:$W,8,FALSE)</f>
        <v>#REF!</v>
      </c>
      <c r="D363" s="7" t="e">
        <f>IF(VLOOKUP($A363,'V2.5.2 Measures'!$C:$W,4,FALSE)="","",VLOOKUP($A363,'V2.5.2 Measures'!$C:$W,4,FALSE))</f>
        <v>#REF!</v>
      </c>
      <c r="E363" s="7" t="e">
        <f>IF((VLOOKUP($A363,'V2.5.2 Measures'!$C:$W,8,FALSE)&lt;&gt;"")*AND(VLOOKUP($A363,'V2.5.2 Measures'!$C:$W,8,FALSE)&lt;&gt;"TBD"),VLOOKUP($A363,'V2.5.2 Measures'!$C:$W,8,FALSE),"N/A")</f>
        <v>#REF!</v>
      </c>
      <c r="F363" s="7" t="e">
        <f>IF((VLOOKUP($A363,'V2.5.2 Measures'!$C:$W,9,FALSE)&lt;&gt;"")*AND(VLOOKUP($A363,'V2.5.2 Measures'!$C:$W,9,FALSE)&lt;&gt;"TBD"),VLOOKUP($A363,'V2.5.2 Measures'!$C:$W,9,FALSE),"N/A")</f>
        <v>#REF!</v>
      </c>
      <c r="G363" s="7" t="e">
        <f>IF((VLOOKUP($A363,'V2.5.2 Measures'!$C:$W,10,FALSE)&lt;&gt;"")*AND(VLOOKUP($A363,'V2.5.2 Measures'!$C:$W,10,FALSE)&lt;&gt;"TBD"),VLOOKUP($A363,'V2.5.2 Measures'!$C:$W,10,FALSE),"N/A")</f>
        <v>#REF!</v>
      </c>
      <c r="H363" s="7" t="e">
        <f>IF(VLOOKUP($A363,'V2.5.2 Measures'!$C:$W,14,FALSE)&lt;&gt; "", VLOOKUP($A363,'V2.5.2 Measures'!$C:$W,14,FALSE),"N/A")</f>
        <v>#REF!</v>
      </c>
      <c r="I363" s="7" t="e">
        <f>IF(VLOOKUP($A363,'V2.5.2 Measures'!$C:$W,15,FALSE)&lt;&gt; "", VLOOKUP($A363,'V2.5.2 Measures'!$C:$W,15,FALSE),"N/A")</f>
        <v>#REF!</v>
      </c>
      <c r="J363" s="7" t="e">
        <f>IF(VLOOKUP($A363,'V2.5.2 Measures'!$C:$W,16,FALSE)&lt;&gt; "", VLOOKUP($A363,'V2.5.2 Measures'!$C:$W,16,FALSE),"N/A")</f>
        <v>#REF!</v>
      </c>
      <c r="K363" s="7" t="e">
        <f>IF(VLOOKUP($A363,'V2.5.2 Measures'!$C:$W,17,FALSE)&lt;&gt; "", VLOOKUP($A363,'V2.5.2 Measures'!$C:$W,17,FALSE),"N/A")</f>
        <v>#REF!</v>
      </c>
      <c r="L363" s="7" t="e">
        <f>IF(VLOOKUP($A363,'V2.5.2 Measures'!$C:$W,18,FALSE)&lt;&gt; "", VLOOKUP($A363,'V2.5.2 Measures'!$C:$W,18,FALSE),"N/A")</f>
        <v>#REF!</v>
      </c>
      <c r="M363" s="7" t="e">
        <f>IF(VLOOKUP($A363,'V2.5.2 Measures'!$C:$W,19,FALSE)&lt;&gt; "", VLOOKUP($A363,'V2.5.2 Measures'!$C:$W,19,FALSE),"N/A")</f>
        <v>#REF!</v>
      </c>
      <c r="N363" s="7" t="e">
        <f>IF(VLOOKUP($A363,'V2.5.2 Measures'!$C:$W,20,FALSE)&lt;&gt; "", VLOOKUP($A363,'V2.5.2 Measures'!$C:$W,20,FALSE),"N/A")</f>
        <v>#REF!</v>
      </c>
      <c r="O363" s="7" t="e">
        <f>IF(VLOOKUP($A363,'V2.5.2 Measures'!$C:$W,21,FALSE)&lt;&gt; "", VLOOKUP($A363,'V2.5.2 Measures'!$C:$W,21,FALSE),"N/A")</f>
        <v>#REF!</v>
      </c>
      <c r="P363" s="7" t="e">
        <f>IF(VLOOKUP($A363,'V2.5.2 Measures'!$C:$W,22,FALSE)&lt;&gt; "", VLOOKUP($A363,'V2.5.2 Measures'!$C:$W,22,FALSE),"N/A")</f>
        <v>#REF!</v>
      </c>
      <c r="Q363" s="7" t="e">
        <f>IF(VLOOKUP($A363,'V2.5.2 Measures'!$C:$W,23,FALSE)&lt;&gt; "", VLOOKUP($A363,'V2.5.2 Measures'!$C:$W,23,FALSE),"N/A")</f>
        <v>#REF!</v>
      </c>
      <c r="R363" s="7" t="e">
        <f>IF(VLOOKUP($A363,'V2.5.2 Measures'!$C:$W,24,FALSE)&lt;&gt; "", VLOOKUP($A363,'V2.5.2 Measures'!$C:$W,24,FALSE),"N/A")</f>
        <v>#REF!</v>
      </c>
      <c r="S363" s="7" t="e">
        <f>IF(VLOOKUP($A363,'V2.5.2 Measures'!$C:$W,25,FALSE)&lt;&gt; "", VLOOKUP($A363,'V2.5.2 Measures'!$C:$W,25,FALSE),"N/A")</f>
        <v>#REF!</v>
      </c>
      <c r="T363" s="7" t="e">
        <f>IF(VLOOKUP($A363,'V2.5.2 Measures'!$C:$W,2,FALSE)&lt;&gt; "", VLOOKUP($A363,'V2.5.2 Measures'!$C:$W,2,FALSE),"N/A")</f>
        <v>#REF!</v>
      </c>
      <c r="U363" s="7" t="e">
        <f>IF(VLOOKUP($A363,'V2.5.2 Measures'!$C:$W,3,FALSE)&lt;&gt; "", VLOOKUP($A363,'V2.5.2 Measures'!$C:$W,3,FALSE),"N/A")</f>
        <v>#REF!</v>
      </c>
      <c r="V363" s="7" t="e">
        <f>IF(VLOOKUP($A363,'V2.5.2 Measures'!$C:$W,26,FALSE)&lt;&gt; "", VLOOKUP($A363,'V2.5.2 Measures'!$C:$W,26,FALSE),"N/A")</f>
        <v>#REF!</v>
      </c>
      <c r="W363" s="7" t="e">
        <f>IF(VLOOKUP($A363,'V2.5.2 Measures'!$C:$W,44,FALSE)&lt;&gt; "", VLOOKUP($A363,'V2.5.2 Measures'!$C:$W,44,FALSE),"N/A")</f>
        <v>#REF!</v>
      </c>
    </row>
    <row r="364" spans="1:23" x14ac:dyDescent="0.35">
      <c r="A364" s="7" t="e">
        <f>'V2.5.2 Measures'!#REF!</f>
        <v>#REF!</v>
      </c>
      <c r="B364" s="7" t="e">
        <f>VLOOKUP($A364,'V2.5.2 Measures'!$C:$W,6,FALSE)</f>
        <v>#REF!</v>
      </c>
      <c r="C364" s="7" t="e">
        <f>VLOOKUP($A364,'V2.5.2 Measures'!$C:$W,8,FALSE)</f>
        <v>#REF!</v>
      </c>
      <c r="D364" s="7" t="e">
        <f>IF(VLOOKUP($A364,'V2.5.2 Measures'!$C:$W,4,FALSE)="","",VLOOKUP($A364,'V2.5.2 Measures'!$C:$W,4,FALSE))</f>
        <v>#REF!</v>
      </c>
      <c r="E364" s="7" t="e">
        <f>IF((VLOOKUP($A364,'V2.5.2 Measures'!$C:$W,8,FALSE)&lt;&gt;"")*AND(VLOOKUP($A364,'V2.5.2 Measures'!$C:$W,8,FALSE)&lt;&gt;"TBD"),VLOOKUP($A364,'V2.5.2 Measures'!$C:$W,8,FALSE),"N/A")</f>
        <v>#REF!</v>
      </c>
      <c r="F364" s="7" t="e">
        <f>IF((VLOOKUP($A364,'V2.5.2 Measures'!$C:$W,9,FALSE)&lt;&gt;"")*AND(VLOOKUP($A364,'V2.5.2 Measures'!$C:$W,9,FALSE)&lt;&gt;"TBD"),VLOOKUP($A364,'V2.5.2 Measures'!$C:$W,9,FALSE),"N/A")</f>
        <v>#REF!</v>
      </c>
      <c r="G364" s="7" t="e">
        <f>IF((VLOOKUP($A364,'V2.5.2 Measures'!$C:$W,10,FALSE)&lt;&gt;"")*AND(VLOOKUP($A364,'V2.5.2 Measures'!$C:$W,10,FALSE)&lt;&gt;"TBD"),VLOOKUP($A364,'V2.5.2 Measures'!$C:$W,10,FALSE),"N/A")</f>
        <v>#REF!</v>
      </c>
      <c r="H364" s="7" t="e">
        <f>IF(VLOOKUP($A364,'V2.5.2 Measures'!$C:$W,14,FALSE)&lt;&gt; "", VLOOKUP($A364,'V2.5.2 Measures'!$C:$W,14,FALSE),"N/A")</f>
        <v>#REF!</v>
      </c>
      <c r="I364" s="7" t="e">
        <f>IF(VLOOKUP($A364,'V2.5.2 Measures'!$C:$W,15,FALSE)&lt;&gt; "", VLOOKUP($A364,'V2.5.2 Measures'!$C:$W,15,FALSE),"N/A")</f>
        <v>#REF!</v>
      </c>
      <c r="J364" s="7" t="e">
        <f>IF(VLOOKUP($A364,'V2.5.2 Measures'!$C:$W,16,FALSE)&lt;&gt; "", VLOOKUP($A364,'V2.5.2 Measures'!$C:$W,16,FALSE),"N/A")</f>
        <v>#REF!</v>
      </c>
      <c r="K364" s="7" t="e">
        <f>IF(VLOOKUP($A364,'V2.5.2 Measures'!$C:$W,17,FALSE)&lt;&gt; "", VLOOKUP($A364,'V2.5.2 Measures'!$C:$W,17,FALSE),"N/A")</f>
        <v>#REF!</v>
      </c>
      <c r="L364" s="7" t="e">
        <f>IF(VLOOKUP($A364,'V2.5.2 Measures'!$C:$W,18,FALSE)&lt;&gt; "", VLOOKUP($A364,'V2.5.2 Measures'!$C:$W,18,FALSE),"N/A")</f>
        <v>#REF!</v>
      </c>
      <c r="M364" s="7" t="e">
        <f>IF(VLOOKUP($A364,'V2.5.2 Measures'!$C:$W,19,FALSE)&lt;&gt; "", VLOOKUP($A364,'V2.5.2 Measures'!$C:$W,19,FALSE),"N/A")</f>
        <v>#REF!</v>
      </c>
      <c r="N364" s="7" t="e">
        <f>IF(VLOOKUP($A364,'V2.5.2 Measures'!$C:$W,20,FALSE)&lt;&gt; "", VLOOKUP($A364,'V2.5.2 Measures'!$C:$W,20,FALSE),"N/A")</f>
        <v>#REF!</v>
      </c>
      <c r="O364" s="7" t="e">
        <f>IF(VLOOKUP($A364,'V2.5.2 Measures'!$C:$W,21,FALSE)&lt;&gt; "", VLOOKUP($A364,'V2.5.2 Measures'!$C:$W,21,FALSE),"N/A")</f>
        <v>#REF!</v>
      </c>
      <c r="P364" s="7" t="e">
        <f>IF(VLOOKUP($A364,'V2.5.2 Measures'!$C:$W,22,FALSE)&lt;&gt; "", VLOOKUP($A364,'V2.5.2 Measures'!$C:$W,22,FALSE),"N/A")</f>
        <v>#REF!</v>
      </c>
      <c r="Q364" s="7" t="e">
        <f>IF(VLOOKUP($A364,'V2.5.2 Measures'!$C:$W,23,FALSE)&lt;&gt; "", VLOOKUP($A364,'V2.5.2 Measures'!$C:$W,23,FALSE),"N/A")</f>
        <v>#REF!</v>
      </c>
      <c r="R364" s="7" t="e">
        <f>IF(VLOOKUP($A364,'V2.5.2 Measures'!$C:$W,24,FALSE)&lt;&gt; "", VLOOKUP($A364,'V2.5.2 Measures'!$C:$W,24,FALSE),"N/A")</f>
        <v>#REF!</v>
      </c>
      <c r="S364" s="7" t="e">
        <f>IF(VLOOKUP($A364,'V2.5.2 Measures'!$C:$W,25,FALSE)&lt;&gt; "", VLOOKUP($A364,'V2.5.2 Measures'!$C:$W,25,FALSE),"N/A")</f>
        <v>#REF!</v>
      </c>
      <c r="T364" s="7" t="e">
        <f>IF(VLOOKUP($A364,'V2.5.2 Measures'!$C:$W,2,FALSE)&lt;&gt; "", VLOOKUP($A364,'V2.5.2 Measures'!$C:$W,2,FALSE),"N/A")</f>
        <v>#REF!</v>
      </c>
      <c r="U364" s="7" t="e">
        <f>IF(VLOOKUP($A364,'V2.5.2 Measures'!$C:$W,3,FALSE)&lt;&gt; "", VLOOKUP($A364,'V2.5.2 Measures'!$C:$W,3,FALSE),"N/A")</f>
        <v>#REF!</v>
      </c>
      <c r="V364" s="7" t="e">
        <f>IF(VLOOKUP($A364,'V2.5.2 Measures'!$C:$W,26,FALSE)&lt;&gt; "", VLOOKUP($A364,'V2.5.2 Measures'!$C:$W,26,FALSE),"N/A")</f>
        <v>#REF!</v>
      </c>
      <c r="W364" s="7" t="e">
        <f>IF(VLOOKUP($A364,'V2.5.2 Measures'!$C:$W,44,FALSE)&lt;&gt; "", VLOOKUP($A364,'V2.5.2 Measures'!$C:$W,44,FALSE),"N/A")</f>
        <v>#REF!</v>
      </c>
    </row>
    <row r="365" spans="1:23" x14ac:dyDescent="0.35">
      <c r="A365" s="7" t="e">
        <f>'V2.5.2 Measures'!#REF!</f>
        <v>#REF!</v>
      </c>
      <c r="B365" s="7" t="e">
        <f>VLOOKUP($A365,'V2.5.2 Measures'!$C:$W,6,FALSE)</f>
        <v>#REF!</v>
      </c>
      <c r="C365" s="7" t="e">
        <f>VLOOKUP($A365,'V2.5.2 Measures'!$C:$W,8,FALSE)</f>
        <v>#REF!</v>
      </c>
      <c r="D365" s="7" t="e">
        <f>IF(VLOOKUP($A365,'V2.5.2 Measures'!$C:$W,4,FALSE)="","",VLOOKUP($A365,'V2.5.2 Measures'!$C:$W,4,FALSE))</f>
        <v>#REF!</v>
      </c>
      <c r="E365" s="7" t="e">
        <f>IF((VLOOKUP($A365,'V2.5.2 Measures'!$C:$W,8,FALSE)&lt;&gt;"")*AND(VLOOKUP($A365,'V2.5.2 Measures'!$C:$W,8,FALSE)&lt;&gt;"TBD"),VLOOKUP($A365,'V2.5.2 Measures'!$C:$W,8,FALSE),"N/A")</f>
        <v>#REF!</v>
      </c>
      <c r="F365" s="7" t="e">
        <f>IF((VLOOKUP($A365,'V2.5.2 Measures'!$C:$W,9,FALSE)&lt;&gt;"")*AND(VLOOKUP($A365,'V2.5.2 Measures'!$C:$W,9,FALSE)&lt;&gt;"TBD"),VLOOKUP($A365,'V2.5.2 Measures'!$C:$W,9,FALSE),"N/A")</f>
        <v>#REF!</v>
      </c>
      <c r="G365" s="7" t="e">
        <f>IF((VLOOKUP($A365,'V2.5.2 Measures'!$C:$W,10,FALSE)&lt;&gt;"")*AND(VLOOKUP($A365,'V2.5.2 Measures'!$C:$W,10,FALSE)&lt;&gt;"TBD"),VLOOKUP($A365,'V2.5.2 Measures'!$C:$W,10,FALSE),"N/A")</f>
        <v>#REF!</v>
      </c>
      <c r="H365" s="7" t="e">
        <f>IF(VLOOKUP($A365,'V2.5.2 Measures'!$C:$W,14,FALSE)&lt;&gt; "", VLOOKUP($A365,'V2.5.2 Measures'!$C:$W,14,FALSE),"N/A")</f>
        <v>#REF!</v>
      </c>
      <c r="I365" s="7" t="e">
        <f>IF(VLOOKUP($A365,'V2.5.2 Measures'!$C:$W,15,FALSE)&lt;&gt; "", VLOOKUP($A365,'V2.5.2 Measures'!$C:$W,15,FALSE),"N/A")</f>
        <v>#REF!</v>
      </c>
      <c r="J365" s="7" t="e">
        <f>IF(VLOOKUP($A365,'V2.5.2 Measures'!$C:$W,16,FALSE)&lt;&gt; "", VLOOKUP($A365,'V2.5.2 Measures'!$C:$W,16,FALSE),"N/A")</f>
        <v>#REF!</v>
      </c>
      <c r="K365" s="7" t="e">
        <f>IF(VLOOKUP($A365,'V2.5.2 Measures'!$C:$W,17,FALSE)&lt;&gt; "", VLOOKUP($A365,'V2.5.2 Measures'!$C:$W,17,FALSE),"N/A")</f>
        <v>#REF!</v>
      </c>
      <c r="L365" s="7" t="e">
        <f>IF(VLOOKUP($A365,'V2.5.2 Measures'!$C:$W,18,FALSE)&lt;&gt; "", VLOOKUP($A365,'V2.5.2 Measures'!$C:$W,18,FALSE),"N/A")</f>
        <v>#REF!</v>
      </c>
      <c r="M365" s="7" t="e">
        <f>IF(VLOOKUP($A365,'V2.5.2 Measures'!$C:$W,19,FALSE)&lt;&gt; "", VLOOKUP($A365,'V2.5.2 Measures'!$C:$W,19,FALSE),"N/A")</f>
        <v>#REF!</v>
      </c>
      <c r="N365" s="7" t="e">
        <f>IF(VLOOKUP($A365,'V2.5.2 Measures'!$C:$W,20,FALSE)&lt;&gt; "", VLOOKUP($A365,'V2.5.2 Measures'!$C:$W,20,FALSE),"N/A")</f>
        <v>#REF!</v>
      </c>
      <c r="O365" s="7" t="e">
        <f>IF(VLOOKUP($A365,'V2.5.2 Measures'!$C:$W,21,FALSE)&lt;&gt; "", VLOOKUP($A365,'V2.5.2 Measures'!$C:$W,21,FALSE),"N/A")</f>
        <v>#REF!</v>
      </c>
      <c r="P365" s="7" t="e">
        <f>IF(VLOOKUP($A365,'V2.5.2 Measures'!$C:$W,22,FALSE)&lt;&gt; "", VLOOKUP($A365,'V2.5.2 Measures'!$C:$W,22,FALSE),"N/A")</f>
        <v>#REF!</v>
      </c>
      <c r="Q365" s="7" t="e">
        <f>IF(VLOOKUP($A365,'V2.5.2 Measures'!$C:$W,23,FALSE)&lt;&gt; "", VLOOKUP($A365,'V2.5.2 Measures'!$C:$W,23,FALSE),"N/A")</f>
        <v>#REF!</v>
      </c>
      <c r="R365" s="7" t="e">
        <f>IF(VLOOKUP($A365,'V2.5.2 Measures'!$C:$W,24,FALSE)&lt;&gt; "", VLOOKUP($A365,'V2.5.2 Measures'!$C:$W,24,FALSE),"N/A")</f>
        <v>#REF!</v>
      </c>
      <c r="S365" s="7" t="e">
        <f>IF(VLOOKUP($A365,'V2.5.2 Measures'!$C:$W,25,FALSE)&lt;&gt; "", VLOOKUP($A365,'V2.5.2 Measures'!$C:$W,25,FALSE),"N/A")</f>
        <v>#REF!</v>
      </c>
      <c r="T365" s="7" t="e">
        <f>IF(VLOOKUP($A365,'V2.5.2 Measures'!$C:$W,2,FALSE)&lt;&gt; "", VLOOKUP($A365,'V2.5.2 Measures'!$C:$W,2,FALSE),"N/A")</f>
        <v>#REF!</v>
      </c>
      <c r="U365" s="7" t="e">
        <f>IF(VLOOKUP($A365,'V2.5.2 Measures'!$C:$W,3,FALSE)&lt;&gt; "", VLOOKUP($A365,'V2.5.2 Measures'!$C:$W,3,FALSE),"N/A")</f>
        <v>#REF!</v>
      </c>
      <c r="V365" s="7" t="e">
        <f>IF(VLOOKUP($A365,'V2.5.2 Measures'!$C:$W,26,FALSE)&lt;&gt; "", VLOOKUP($A365,'V2.5.2 Measures'!$C:$W,26,FALSE),"N/A")</f>
        <v>#REF!</v>
      </c>
      <c r="W365" s="7" t="e">
        <f>IF(VLOOKUP($A365,'V2.5.2 Measures'!$C:$W,44,FALSE)&lt;&gt; "", VLOOKUP($A365,'V2.5.2 Measures'!$C:$W,44,FALSE),"N/A")</f>
        <v>#REF!</v>
      </c>
    </row>
    <row r="366" spans="1:23" x14ac:dyDescent="0.35">
      <c r="A366" s="7" t="e">
        <f>'V2.5.2 Measures'!#REF!</f>
        <v>#REF!</v>
      </c>
      <c r="B366" s="7" t="e">
        <f>VLOOKUP($A366,'V2.5.2 Measures'!$C:$W,6,FALSE)</f>
        <v>#REF!</v>
      </c>
      <c r="C366" s="7" t="e">
        <f>VLOOKUP($A366,'V2.5.2 Measures'!$C:$W,8,FALSE)</f>
        <v>#REF!</v>
      </c>
      <c r="D366" s="7" t="e">
        <f>IF(VLOOKUP($A366,'V2.5.2 Measures'!$C:$W,4,FALSE)="","",VLOOKUP($A366,'V2.5.2 Measures'!$C:$W,4,FALSE))</f>
        <v>#REF!</v>
      </c>
      <c r="E366" s="7" t="e">
        <f>IF((VLOOKUP($A366,'V2.5.2 Measures'!$C:$W,8,FALSE)&lt;&gt;"")*AND(VLOOKUP($A366,'V2.5.2 Measures'!$C:$W,8,FALSE)&lt;&gt;"TBD"),VLOOKUP($A366,'V2.5.2 Measures'!$C:$W,8,FALSE),"N/A")</f>
        <v>#REF!</v>
      </c>
      <c r="F366" s="7" t="e">
        <f>IF((VLOOKUP($A366,'V2.5.2 Measures'!$C:$W,9,FALSE)&lt;&gt;"")*AND(VLOOKUP($A366,'V2.5.2 Measures'!$C:$W,9,FALSE)&lt;&gt;"TBD"),VLOOKUP($A366,'V2.5.2 Measures'!$C:$W,9,FALSE),"N/A")</f>
        <v>#REF!</v>
      </c>
      <c r="G366" s="7" t="e">
        <f>IF((VLOOKUP($A366,'V2.5.2 Measures'!$C:$W,10,FALSE)&lt;&gt;"")*AND(VLOOKUP($A366,'V2.5.2 Measures'!$C:$W,10,FALSE)&lt;&gt;"TBD"),VLOOKUP($A366,'V2.5.2 Measures'!$C:$W,10,FALSE),"N/A")</f>
        <v>#REF!</v>
      </c>
      <c r="H366" s="7" t="e">
        <f>IF(VLOOKUP($A366,'V2.5.2 Measures'!$C:$W,14,FALSE)&lt;&gt; "", VLOOKUP($A366,'V2.5.2 Measures'!$C:$W,14,FALSE),"N/A")</f>
        <v>#REF!</v>
      </c>
      <c r="I366" s="7" t="e">
        <f>IF(VLOOKUP($A366,'V2.5.2 Measures'!$C:$W,15,FALSE)&lt;&gt; "", VLOOKUP($A366,'V2.5.2 Measures'!$C:$W,15,FALSE),"N/A")</f>
        <v>#REF!</v>
      </c>
      <c r="J366" s="7" t="e">
        <f>IF(VLOOKUP($A366,'V2.5.2 Measures'!$C:$W,16,FALSE)&lt;&gt; "", VLOOKUP($A366,'V2.5.2 Measures'!$C:$W,16,FALSE),"N/A")</f>
        <v>#REF!</v>
      </c>
      <c r="K366" s="7" t="e">
        <f>IF(VLOOKUP($A366,'V2.5.2 Measures'!$C:$W,17,FALSE)&lt;&gt; "", VLOOKUP($A366,'V2.5.2 Measures'!$C:$W,17,FALSE),"N/A")</f>
        <v>#REF!</v>
      </c>
      <c r="L366" s="7" t="e">
        <f>IF(VLOOKUP($A366,'V2.5.2 Measures'!$C:$W,18,FALSE)&lt;&gt; "", VLOOKUP($A366,'V2.5.2 Measures'!$C:$W,18,FALSE),"N/A")</f>
        <v>#REF!</v>
      </c>
      <c r="M366" s="7" t="e">
        <f>IF(VLOOKUP($A366,'V2.5.2 Measures'!$C:$W,19,FALSE)&lt;&gt; "", VLOOKUP($A366,'V2.5.2 Measures'!$C:$W,19,FALSE),"N/A")</f>
        <v>#REF!</v>
      </c>
      <c r="N366" s="7" t="e">
        <f>IF(VLOOKUP($A366,'V2.5.2 Measures'!$C:$W,20,FALSE)&lt;&gt; "", VLOOKUP($A366,'V2.5.2 Measures'!$C:$W,20,FALSE),"N/A")</f>
        <v>#REF!</v>
      </c>
      <c r="O366" s="7" t="e">
        <f>IF(VLOOKUP($A366,'V2.5.2 Measures'!$C:$W,21,FALSE)&lt;&gt; "", VLOOKUP($A366,'V2.5.2 Measures'!$C:$W,21,FALSE),"N/A")</f>
        <v>#REF!</v>
      </c>
      <c r="P366" s="7" t="e">
        <f>IF(VLOOKUP($A366,'V2.5.2 Measures'!$C:$W,22,FALSE)&lt;&gt; "", VLOOKUP($A366,'V2.5.2 Measures'!$C:$W,22,FALSE),"N/A")</f>
        <v>#REF!</v>
      </c>
      <c r="Q366" s="7" t="e">
        <f>IF(VLOOKUP($A366,'V2.5.2 Measures'!$C:$W,23,FALSE)&lt;&gt; "", VLOOKUP($A366,'V2.5.2 Measures'!$C:$W,23,FALSE),"N/A")</f>
        <v>#REF!</v>
      </c>
      <c r="R366" s="7" t="e">
        <f>IF(VLOOKUP($A366,'V2.5.2 Measures'!$C:$W,24,FALSE)&lt;&gt; "", VLOOKUP($A366,'V2.5.2 Measures'!$C:$W,24,FALSE),"N/A")</f>
        <v>#REF!</v>
      </c>
      <c r="S366" s="7" t="e">
        <f>IF(VLOOKUP($A366,'V2.5.2 Measures'!$C:$W,25,FALSE)&lt;&gt; "", VLOOKUP($A366,'V2.5.2 Measures'!$C:$W,25,FALSE),"N/A")</f>
        <v>#REF!</v>
      </c>
      <c r="T366" s="7" t="e">
        <f>IF(VLOOKUP($A366,'V2.5.2 Measures'!$C:$W,2,FALSE)&lt;&gt; "", VLOOKUP($A366,'V2.5.2 Measures'!$C:$W,2,FALSE),"N/A")</f>
        <v>#REF!</v>
      </c>
      <c r="U366" s="7" t="e">
        <f>IF(VLOOKUP($A366,'V2.5.2 Measures'!$C:$W,3,FALSE)&lt;&gt; "", VLOOKUP($A366,'V2.5.2 Measures'!$C:$W,3,FALSE),"N/A")</f>
        <v>#REF!</v>
      </c>
      <c r="V366" s="7" t="e">
        <f>IF(VLOOKUP($A366,'V2.5.2 Measures'!$C:$W,26,FALSE)&lt;&gt; "", VLOOKUP($A366,'V2.5.2 Measures'!$C:$W,26,FALSE),"N/A")</f>
        <v>#REF!</v>
      </c>
      <c r="W366" s="7" t="e">
        <f>IF(VLOOKUP($A366,'V2.5.2 Measures'!$C:$W,44,FALSE)&lt;&gt; "", VLOOKUP($A366,'V2.5.2 Measures'!$C:$W,44,FALSE),"N/A")</f>
        <v>#REF!</v>
      </c>
    </row>
    <row r="367" spans="1:23" x14ac:dyDescent="0.35">
      <c r="A367" s="7" t="e">
        <f>'V2.5.2 Measures'!#REF!</f>
        <v>#REF!</v>
      </c>
      <c r="B367" s="7" t="e">
        <f>VLOOKUP($A367,'V2.5.2 Measures'!$C:$W,6,FALSE)</f>
        <v>#REF!</v>
      </c>
      <c r="C367" s="7" t="e">
        <f>VLOOKUP($A367,'V2.5.2 Measures'!$C:$W,8,FALSE)</f>
        <v>#REF!</v>
      </c>
      <c r="D367" s="7" t="e">
        <f>IF(VLOOKUP($A367,'V2.5.2 Measures'!$C:$W,4,FALSE)="","",VLOOKUP($A367,'V2.5.2 Measures'!$C:$W,4,FALSE))</f>
        <v>#REF!</v>
      </c>
      <c r="E367" s="7" t="e">
        <f>IF((VLOOKUP($A367,'V2.5.2 Measures'!$C:$W,8,FALSE)&lt;&gt;"")*AND(VLOOKUP($A367,'V2.5.2 Measures'!$C:$W,8,FALSE)&lt;&gt;"TBD"),VLOOKUP($A367,'V2.5.2 Measures'!$C:$W,8,FALSE),"N/A")</f>
        <v>#REF!</v>
      </c>
      <c r="F367" s="7" t="e">
        <f>IF((VLOOKUP($A367,'V2.5.2 Measures'!$C:$W,9,FALSE)&lt;&gt;"")*AND(VLOOKUP($A367,'V2.5.2 Measures'!$C:$W,9,FALSE)&lt;&gt;"TBD"),VLOOKUP($A367,'V2.5.2 Measures'!$C:$W,9,FALSE),"N/A")</f>
        <v>#REF!</v>
      </c>
      <c r="G367" s="7" t="e">
        <f>IF((VLOOKUP($A367,'V2.5.2 Measures'!$C:$W,10,FALSE)&lt;&gt;"")*AND(VLOOKUP($A367,'V2.5.2 Measures'!$C:$W,10,FALSE)&lt;&gt;"TBD"),VLOOKUP($A367,'V2.5.2 Measures'!$C:$W,10,FALSE),"N/A")</f>
        <v>#REF!</v>
      </c>
      <c r="H367" s="7" t="e">
        <f>IF(VLOOKUP($A367,'V2.5.2 Measures'!$C:$W,14,FALSE)&lt;&gt; "", VLOOKUP($A367,'V2.5.2 Measures'!$C:$W,14,FALSE),"N/A")</f>
        <v>#REF!</v>
      </c>
      <c r="I367" s="7" t="e">
        <f>IF(VLOOKUP($A367,'V2.5.2 Measures'!$C:$W,15,FALSE)&lt;&gt; "", VLOOKUP($A367,'V2.5.2 Measures'!$C:$W,15,FALSE),"N/A")</f>
        <v>#REF!</v>
      </c>
      <c r="J367" s="7" t="e">
        <f>IF(VLOOKUP($A367,'V2.5.2 Measures'!$C:$W,16,FALSE)&lt;&gt; "", VLOOKUP($A367,'V2.5.2 Measures'!$C:$W,16,FALSE),"N/A")</f>
        <v>#REF!</v>
      </c>
      <c r="K367" s="7" t="e">
        <f>IF(VLOOKUP($A367,'V2.5.2 Measures'!$C:$W,17,FALSE)&lt;&gt; "", VLOOKUP($A367,'V2.5.2 Measures'!$C:$W,17,FALSE),"N/A")</f>
        <v>#REF!</v>
      </c>
      <c r="L367" s="7" t="e">
        <f>IF(VLOOKUP($A367,'V2.5.2 Measures'!$C:$W,18,FALSE)&lt;&gt; "", VLOOKUP($A367,'V2.5.2 Measures'!$C:$W,18,FALSE),"N/A")</f>
        <v>#REF!</v>
      </c>
      <c r="M367" s="7" t="e">
        <f>IF(VLOOKUP($A367,'V2.5.2 Measures'!$C:$W,19,FALSE)&lt;&gt; "", VLOOKUP($A367,'V2.5.2 Measures'!$C:$W,19,FALSE),"N/A")</f>
        <v>#REF!</v>
      </c>
      <c r="N367" s="7" t="e">
        <f>IF(VLOOKUP($A367,'V2.5.2 Measures'!$C:$W,20,FALSE)&lt;&gt; "", VLOOKUP($A367,'V2.5.2 Measures'!$C:$W,20,FALSE),"N/A")</f>
        <v>#REF!</v>
      </c>
      <c r="O367" s="7" t="e">
        <f>IF(VLOOKUP($A367,'V2.5.2 Measures'!$C:$W,21,FALSE)&lt;&gt; "", VLOOKUP($A367,'V2.5.2 Measures'!$C:$W,21,FALSE),"N/A")</f>
        <v>#REF!</v>
      </c>
      <c r="P367" s="7" t="e">
        <f>IF(VLOOKUP($A367,'V2.5.2 Measures'!$C:$W,22,FALSE)&lt;&gt; "", VLOOKUP($A367,'V2.5.2 Measures'!$C:$W,22,FALSE),"N/A")</f>
        <v>#REF!</v>
      </c>
      <c r="Q367" s="7" t="e">
        <f>IF(VLOOKUP($A367,'V2.5.2 Measures'!$C:$W,23,FALSE)&lt;&gt; "", VLOOKUP($A367,'V2.5.2 Measures'!$C:$W,23,FALSE),"N/A")</f>
        <v>#REF!</v>
      </c>
      <c r="R367" s="7" t="e">
        <f>IF(VLOOKUP($A367,'V2.5.2 Measures'!$C:$W,24,FALSE)&lt;&gt; "", VLOOKUP($A367,'V2.5.2 Measures'!$C:$W,24,FALSE),"N/A")</f>
        <v>#REF!</v>
      </c>
      <c r="S367" s="7" t="e">
        <f>IF(VLOOKUP($A367,'V2.5.2 Measures'!$C:$W,25,FALSE)&lt;&gt; "", VLOOKUP($A367,'V2.5.2 Measures'!$C:$W,25,FALSE),"N/A")</f>
        <v>#REF!</v>
      </c>
      <c r="T367" s="7" t="e">
        <f>IF(VLOOKUP($A367,'V2.5.2 Measures'!$C:$W,2,FALSE)&lt;&gt; "", VLOOKUP($A367,'V2.5.2 Measures'!$C:$W,2,FALSE),"N/A")</f>
        <v>#REF!</v>
      </c>
      <c r="U367" s="7" t="e">
        <f>IF(VLOOKUP($A367,'V2.5.2 Measures'!$C:$W,3,FALSE)&lt;&gt; "", VLOOKUP($A367,'V2.5.2 Measures'!$C:$W,3,FALSE),"N/A")</f>
        <v>#REF!</v>
      </c>
      <c r="V367" s="7" t="e">
        <f>IF(VLOOKUP($A367,'V2.5.2 Measures'!$C:$W,26,FALSE)&lt;&gt; "", VLOOKUP($A367,'V2.5.2 Measures'!$C:$W,26,FALSE),"N/A")</f>
        <v>#REF!</v>
      </c>
      <c r="W367" s="7" t="e">
        <f>IF(VLOOKUP($A367,'V2.5.2 Measures'!$C:$W,44,FALSE)&lt;&gt; "", VLOOKUP($A367,'V2.5.2 Measures'!$C:$W,44,FALSE),"N/A")</f>
        <v>#REF!</v>
      </c>
    </row>
    <row r="368" spans="1:23" x14ac:dyDescent="0.35">
      <c r="A368" s="7" t="e">
        <f>'V2.5.2 Measures'!#REF!</f>
        <v>#REF!</v>
      </c>
      <c r="B368" s="7" t="e">
        <f>VLOOKUP($A368,'V2.5.2 Measures'!$C:$W,6,FALSE)</f>
        <v>#REF!</v>
      </c>
      <c r="C368" s="7" t="e">
        <f>VLOOKUP($A368,'V2.5.2 Measures'!$C:$W,8,FALSE)</f>
        <v>#REF!</v>
      </c>
      <c r="D368" s="7" t="e">
        <f>IF(VLOOKUP($A368,'V2.5.2 Measures'!$C:$W,4,FALSE)="","",VLOOKUP($A368,'V2.5.2 Measures'!$C:$W,4,FALSE))</f>
        <v>#REF!</v>
      </c>
      <c r="E368" s="7" t="e">
        <f>IF((VLOOKUP($A368,'V2.5.2 Measures'!$C:$W,8,FALSE)&lt;&gt;"")*AND(VLOOKUP($A368,'V2.5.2 Measures'!$C:$W,8,FALSE)&lt;&gt;"TBD"),VLOOKUP($A368,'V2.5.2 Measures'!$C:$W,8,FALSE),"N/A")</f>
        <v>#REF!</v>
      </c>
      <c r="F368" s="7" t="e">
        <f>IF((VLOOKUP($A368,'V2.5.2 Measures'!$C:$W,9,FALSE)&lt;&gt;"")*AND(VLOOKUP($A368,'V2.5.2 Measures'!$C:$W,9,FALSE)&lt;&gt;"TBD"),VLOOKUP($A368,'V2.5.2 Measures'!$C:$W,9,FALSE),"N/A")</f>
        <v>#REF!</v>
      </c>
      <c r="G368" s="7" t="e">
        <f>IF((VLOOKUP($A368,'V2.5.2 Measures'!$C:$W,10,FALSE)&lt;&gt;"")*AND(VLOOKUP($A368,'V2.5.2 Measures'!$C:$W,10,FALSE)&lt;&gt;"TBD"),VLOOKUP($A368,'V2.5.2 Measures'!$C:$W,10,FALSE),"N/A")</f>
        <v>#REF!</v>
      </c>
      <c r="H368" s="7" t="e">
        <f>IF(VLOOKUP($A368,'V2.5.2 Measures'!$C:$W,14,FALSE)&lt;&gt; "", VLOOKUP($A368,'V2.5.2 Measures'!$C:$W,14,FALSE),"N/A")</f>
        <v>#REF!</v>
      </c>
      <c r="I368" s="7" t="e">
        <f>IF(VLOOKUP($A368,'V2.5.2 Measures'!$C:$W,15,FALSE)&lt;&gt; "", VLOOKUP($A368,'V2.5.2 Measures'!$C:$W,15,FALSE),"N/A")</f>
        <v>#REF!</v>
      </c>
      <c r="J368" s="7" t="e">
        <f>IF(VLOOKUP($A368,'V2.5.2 Measures'!$C:$W,16,FALSE)&lt;&gt; "", VLOOKUP($A368,'V2.5.2 Measures'!$C:$W,16,FALSE),"N/A")</f>
        <v>#REF!</v>
      </c>
      <c r="K368" s="7" t="e">
        <f>IF(VLOOKUP($A368,'V2.5.2 Measures'!$C:$W,17,FALSE)&lt;&gt; "", VLOOKUP($A368,'V2.5.2 Measures'!$C:$W,17,FALSE),"N/A")</f>
        <v>#REF!</v>
      </c>
      <c r="L368" s="7" t="e">
        <f>IF(VLOOKUP($A368,'V2.5.2 Measures'!$C:$W,18,FALSE)&lt;&gt; "", VLOOKUP($A368,'V2.5.2 Measures'!$C:$W,18,FALSE),"N/A")</f>
        <v>#REF!</v>
      </c>
      <c r="M368" s="7" t="e">
        <f>IF(VLOOKUP($A368,'V2.5.2 Measures'!$C:$W,19,FALSE)&lt;&gt; "", VLOOKUP($A368,'V2.5.2 Measures'!$C:$W,19,FALSE),"N/A")</f>
        <v>#REF!</v>
      </c>
      <c r="N368" s="7" t="e">
        <f>IF(VLOOKUP($A368,'V2.5.2 Measures'!$C:$W,20,FALSE)&lt;&gt; "", VLOOKUP($A368,'V2.5.2 Measures'!$C:$W,20,FALSE),"N/A")</f>
        <v>#REF!</v>
      </c>
      <c r="O368" s="7" t="e">
        <f>IF(VLOOKUP($A368,'V2.5.2 Measures'!$C:$W,21,FALSE)&lt;&gt; "", VLOOKUP($A368,'V2.5.2 Measures'!$C:$W,21,FALSE),"N/A")</f>
        <v>#REF!</v>
      </c>
      <c r="P368" s="7" t="e">
        <f>IF(VLOOKUP($A368,'V2.5.2 Measures'!$C:$W,22,FALSE)&lt;&gt; "", VLOOKUP($A368,'V2.5.2 Measures'!$C:$W,22,FALSE),"N/A")</f>
        <v>#REF!</v>
      </c>
      <c r="Q368" s="7" t="e">
        <f>IF(VLOOKUP($A368,'V2.5.2 Measures'!$C:$W,23,FALSE)&lt;&gt; "", VLOOKUP($A368,'V2.5.2 Measures'!$C:$W,23,FALSE),"N/A")</f>
        <v>#REF!</v>
      </c>
      <c r="R368" s="7" t="e">
        <f>IF(VLOOKUP($A368,'V2.5.2 Measures'!$C:$W,24,FALSE)&lt;&gt; "", VLOOKUP($A368,'V2.5.2 Measures'!$C:$W,24,FALSE),"N/A")</f>
        <v>#REF!</v>
      </c>
      <c r="S368" s="7" t="e">
        <f>IF(VLOOKUP($A368,'V2.5.2 Measures'!$C:$W,25,FALSE)&lt;&gt; "", VLOOKUP($A368,'V2.5.2 Measures'!$C:$W,25,FALSE),"N/A")</f>
        <v>#REF!</v>
      </c>
      <c r="T368" s="7" t="e">
        <f>IF(VLOOKUP($A368,'V2.5.2 Measures'!$C:$W,2,FALSE)&lt;&gt; "", VLOOKUP($A368,'V2.5.2 Measures'!$C:$W,2,FALSE),"N/A")</f>
        <v>#REF!</v>
      </c>
      <c r="U368" s="7" t="e">
        <f>IF(VLOOKUP($A368,'V2.5.2 Measures'!$C:$W,3,FALSE)&lt;&gt; "", VLOOKUP($A368,'V2.5.2 Measures'!$C:$W,3,FALSE),"N/A")</f>
        <v>#REF!</v>
      </c>
      <c r="V368" s="7" t="e">
        <f>IF(VLOOKUP($A368,'V2.5.2 Measures'!$C:$W,26,FALSE)&lt;&gt; "", VLOOKUP($A368,'V2.5.2 Measures'!$C:$W,26,FALSE),"N/A")</f>
        <v>#REF!</v>
      </c>
      <c r="W368" s="7" t="e">
        <f>IF(VLOOKUP($A368,'V2.5.2 Measures'!$C:$W,44,FALSE)&lt;&gt; "", VLOOKUP($A368,'V2.5.2 Measures'!$C:$W,44,FALSE),"N/A")</f>
        <v>#REF!</v>
      </c>
    </row>
    <row r="369" spans="1:23" x14ac:dyDescent="0.35">
      <c r="A369" s="7" t="e">
        <f>'V2.5.2 Measures'!#REF!</f>
        <v>#REF!</v>
      </c>
      <c r="B369" s="7" t="e">
        <f>VLOOKUP($A369,'V2.5.2 Measures'!$C:$W,6,FALSE)</f>
        <v>#REF!</v>
      </c>
      <c r="C369" s="7" t="e">
        <f>VLOOKUP($A369,'V2.5.2 Measures'!$C:$W,8,FALSE)</f>
        <v>#REF!</v>
      </c>
      <c r="D369" s="7" t="e">
        <f>IF(VLOOKUP($A369,'V2.5.2 Measures'!$C:$W,4,FALSE)="","",VLOOKUP($A369,'V2.5.2 Measures'!$C:$W,4,FALSE))</f>
        <v>#REF!</v>
      </c>
      <c r="E369" s="7" t="e">
        <f>IF((VLOOKUP($A369,'V2.5.2 Measures'!$C:$W,8,FALSE)&lt;&gt;"")*AND(VLOOKUP($A369,'V2.5.2 Measures'!$C:$W,8,FALSE)&lt;&gt;"TBD"),VLOOKUP($A369,'V2.5.2 Measures'!$C:$W,8,FALSE),"N/A")</f>
        <v>#REF!</v>
      </c>
      <c r="F369" s="7" t="e">
        <f>IF((VLOOKUP($A369,'V2.5.2 Measures'!$C:$W,9,FALSE)&lt;&gt;"")*AND(VLOOKUP($A369,'V2.5.2 Measures'!$C:$W,9,FALSE)&lt;&gt;"TBD"),VLOOKUP($A369,'V2.5.2 Measures'!$C:$W,9,FALSE),"N/A")</f>
        <v>#REF!</v>
      </c>
      <c r="G369" s="7" t="e">
        <f>IF((VLOOKUP($A369,'V2.5.2 Measures'!$C:$W,10,FALSE)&lt;&gt;"")*AND(VLOOKUP($A369,'V2.5.2 Measures'!$C:$W,10,FALSE)&lt;&gt;"TBD"),VLOOKUP($A369,'V2.5.2 Measures'!$C:$W,10,FALSE),"N/A")</f>
        <v>#REF!</v>
      </c>
      <c r="H369" s="7" t="e">
        <f>IF(VLOOKUP($A369,'V2.5.2 Measures'!$C:$W,14,FALSE)&lt;&gt; "", VLOOKUP($A369,'V2.5.2 Measures'!$C:$W,14,FALSE),"N/A")</f>
        <v>#REF!</v>
      </c>
      <c r="I369" s="7" t="e">
        <f>IF(VLOOKUP($A369,'V2.5.2 Measures'!$C:$W,15,FALSE)&lt;&gt; "", VLOOKUP($A369,'V2.5.2 Measures'!$C:$W,15,FALSE),"N/A")</f>
        <v>#REF!</v>
      </c>
      <c r="J369" s="7" t="e">
        <f>IF(VLOOKUP($A369,'V2.5.2 Measures'!$C:$W,16,FALSE)&lt;&gt; "", VLOOKUP($A369,'V2.5.2 Measures'!$C:$W,16,FALSE),"N/A")</f>
        <v>#REF!</v>
      </c>
      <c r="K369" s="7" t="e">
        <f>IF(VLOOKUP($A369,'V2.5.2 Measures'!$C:$W,17,FALSE)&lt;&gt; "", VLOOKUP($A369,'V2.5.2 Measures'!$C:$W,17,FALSE),"N/A")</f>
        <v>#REF!</v>
      </c>
      <c r="L369" s="7" t="e">
        <f>IF(VLOOKUP($A369,'V2.5.2 Measures'!$C:$W,18,FALSE)&lt;&gt; "", VLOOKUP($A369,'V2.5.2 Measures'!$C:$W,18,FALSE),"N/A")</f>
        <v>#REF!</v>
      </c>
      <c r="M369" s="7" t="e">
        <f>IF(VLOOKUP($A369,'V2.5.2 Measures'!$C:$W,19,FALSE)&lt;&gt; "", VLOOKUP($A369,'V2.5.2 Measures'!$C:$W,19,FALSE),"N/A")</f>
        <v>#REF!</v>
      </c>
      <c r="N369" s="7" t="e">
        <f>IF(VLOOKUP($A369,'V2.5.2 Measures'!$C:$W,20,FALSE)&lt;&gt; "", VLOOKUP($A369,'V2.5.2 Measures'!$C:$W,20,FALSE),"N/A")</f>
        <v>#REF!</v>
      </c>
      <c r="O369" s="7" t="e">
        <f>IF(VLOOKUP($A369,'V2.5.2 Measures'!$C:$W,21,FALSE)&lt;&gt; "", VLOOKUP($A369,'V2.5.2 Measures'!$C:$W,21,FALSE),"N/A")</f>
        <v>#REF!</v>
      </c>
      <c r="P369" s="7" t="e">
        <f>IF(VLOOKUP($A369,'V2.5.2 Measures'!$C:$W,22,FALSE)&lt;&gt; "", VLOOKUP($A369,'V2.5.2 Measures'!$C:$W,22,FALSE),"N/A")</f>
        <v>#REF!</v>
      </c>
      <c r="Q369" s="7" t="e">
        <f>IF(VLOOKUP($A369,'V2.5.2 Measures'!$C:$W,23,FALSE)&lt;&gt; "", VLOOKUP($A369,'V2.5.2 Measures'!$C:$W,23,FALSE),"N/A")</f>
        <v>#REF!</v>
      </c>
      <c r="R369" s="7" t="e">
        <f>IF(VLOOKUP($A369,'V2.5.2 Measures'!$C:$W,24,FALSE)&lt;&gt; "", VLOOKUP($A369,'V2.5.2 Measures'!$C:$W,24,FALSE),"N/A")</f>
        <v>#REF!</v>
      </c>
      <c r="S369" s="7" t="e">
        <f>IF(VLOOKUP($A369,'V2.5.2 Measures'!$C:$W,25,FALSE)&lt;&gt; "", VLOOKUP($A369,'V2.5.2 Measures'!$C:$W,25,FALSE),"N/A")</f>
        <v>#REF!</v>
      </c>
      <c r="T369" s="7" t="e">
        <f>IF(VLOOKUP($A369,'V2.5.2 Measures'!$C:$W,2,FALSE)&lt;&gt; "", VLOOKUP($A369,'V2.5.2 Measures'!$C:$W,2,FALSE),"N/A")</f>
        <v>#REF!</v>
      </c>
      <c r="U369" s="7" t="e">
        <f>IF(VLOOKUP($A369,'V2.5.2 Measures'!$C:$W,3,FALSE)&lt;&gt; "", VLOOKUP($A369,'V2.5.2 Measures'!$C:$W,3,FALSE),"N/A")</f>
        <v>#REF!</v>
      </c>
      <c r="V369" s="7" t="e">
        <f>IF(VLOOKUP($A369,'V2.5.2 Measures'!$C:$W,26,FALSE)&lt;&gt; "", VLOOKUP($A369,'V2.5.2 Measures'!$C:$W,26,FALSE),"N/A")</f>
        <v>#REF!</v>
      </c>
      <c r="W369" s="7" t="e">
        <f>IF(VLOOKUP($A369,'V2.5.2 Measures'!$C:$W,44,FALSE)&lt;&gt; "", VLOOKUP($A369,'V2.5.2 Measures'!$C:$W,44,FALSE),"N/A")</f>
        <v>#REF!</v>
      </c>
    </row>
    <row r="370" spans="1:23" x14ac:dyDescent="0.35">
      <c r="A370" s="7" t="e">
        <f>'V2.5.2 Measures'!#REF!</f>
        <v>#REF!</v>
      </c>
      <c r="B370" s="7" t="e">
        <f>VLOOKUP($A370,'V2.5.2 Measures'!$C:$W,6,FALSE)</f>
        <v>#REF!</v>
      </c>
      <c r="C370" s="7" t="e">
        <f>VLOOKUP($A370,'V2.5.2 Measures'!$C:$W,8,FALSE)</f>
        <v>#REF!</v>
      </c>
      <c r="D370" s="7" t="e">
        <f>IF(VLOOKUP($A370,'V2.5.2 Measures'!$C:$W,4,FALSE)="","",VLOOKUP($A370,'V2.5.2 Measures'!$C:$W,4,FALSE))</f>
        <v>#REF!</v>
      </c>
      <c r="E370" s="7" t="e">
        <f>IF((VLOOKUP($A370,'V2.5.2 Measures'!$C:$W,8,FALSE)&lt;&gt;"")*AND(VLOOKUP($A370,'V2.5.2 Measures'!$C:$W,8,FALSE)&lt;&gt;"TBD"),VLOOKUP($A370,'V2.5.2 Measures'!$C:$W,8,FALSE),"N/A")</f>
        <v>#REF!</v>
      </c>
      <c r="F370" s="7" t="e">
        <f>IF((VLOOKUP($A370,'V2.5.2 Measures'!$C:$W,9,FALSE)&lt;&gt;"")*AND(VLOOKUP($A370,'V2.5.2 Measures'!$C:$W,9,FALSE)&lt;&gt;"TBD"),VLOOKUP($A370,'V2.5.2 Measures'!$C:$W,9,FALSE),"N/A")</f>
        <v>#REF!</v>
      </c>
      <c r="G370" s="7" t="e">
        <f>IF((VLOOKUP($A370,'V2.5.2 Measures'!$C:$W,10,FALSE)&lt;&gt;"")*AND(VLOOKUP($A370,'V2.5.2 Measures'!$C:$W,10,FALSE)&lt;&gt;"TBD"),VLOOKUP($A370,'V2.5.2 Measures'!$C:$W,10,FALSE),"N/A")</f>
        <v>#REF!</v>
      </c>
      <c r="H370" s="7" t="e">
        <f>IF(VLOOKUP($A370,'V2.5.2 Measures'!$C:$W,14,FALSE)&lt;&gt; "", VLOOKUP($A370,'V2.5.2 Measures'!$C:$W,14,FALSE),"N/A")</f>
        <v>#REF!</v>
      </c>
      <c r="I370" s="7" t="e">
        <f>IF(VLOOKUP($A370,'V2.5.2 Measures'!$C:$W,15,FALSE)&lt;&gt; "", VLOOKUP($A370,'V2.5.2 Measures'!$C:$W,15,FALSE),"N/A")</f>
        <v>#REF!</v>
      </c>
      <c r="J370" s="7" t="e">
        <f>IF(VLOOKUP($A370,'V2.5.2 Measures'!$C:$W,16,FALSE)&lt;&gt; "", VLOOKUP($A370,'V2.5.2 Measures'!$C:$W,16,FALSE),"N/A")</f>
        <v>#REF!</v>
      </c>
      <c r="K370" s="7" t="e">
        <f>IF(VLOOKUP($A370,'V2.5.2 Measures'!$C:$W,17,FALSE)&lt;&gt; "", VLOOKUP($A370,'V2.5.2 Measures'!$C:$W,17,FALSE),"N/A")</f>
        <v>#REF!</v>
      </c>
      <c r="L370" s="7" t="e">
        <f>IF(VLOOKUP($A370,'V2.5.2 Measures'!$C:$W,18,FALSE)&lt;&gt; "", VLOOKUP($A370,'V2.5.2 Measures'!$C:$W,18,FALSE),"N/A")</f>
        <v>#REF!</v>
      </c>
      <c r="M370" s="7" t="e">
        <f>IF(VLOOKUP($A370,'V2.5.2 Measures'!$C:$W,19,FALSE)&lt;&gt; "", VLOOKUP($A370,'V2.5.2 Measures'!$C:$W,19,FALSE),"N/A")</f>
        <v>#REF!</v>
      </c>
      <c r="N370" s="7" t="e">
        <f>IF(VLOOKUP($A370,'V2.5.2 Measures'!$C:$W,20,FALSE)&lt;&gt; "", VLOOKUP($A370,'V2.5.2 Measures'!$C:$W,20,FALSE),"N/A")</f>
        <v>#REF!</v>
      </c>
      <c r="O370" s="7" t="e">
        <f>IF(VLOOKUP($A370,'V2.5.2 Measures'!$C:$W,21,FALSE)&lt;&gt; "", VLOOKUP($A370,'V2.5.2 Measures'!$C:$W,21,FALSE),"N/A")</f>
        <v>#REF!</v>
      </c>
      <c r="P370" s="7" t="e">
        <f>IF(VLOOKUP($A370,'V2.5.2 Measures'!$C:$W,22,FALSE)&lt;&gt; "", VLOOKUP($A370,'V2.5.2 Measures'!$C:$W,22,FALSE),"N/A")</f>
        <v>#REF!</v>
      </c>
      <c r="Q370" s="7" t="e">
        <f>IF(VLOOKUP($A370,'V2.5.2 Measures'!$C:$W,23,FALSE)&lt;&gt; "", VLOOKUP($A370,'V2.5.2 Measures'!$C:$W,23,FALSE),"N/A")</f>
        <v>#REF!</v>
      </c>
      <c r="R370" s="7" t="e">
        <f>IF(VLOOKUP($A370,'V2.5.2 Measures'!$C:$W,24,FALSE)&lt;&gt; "", VLOOKUP($A370,'V2.5.2 Measures'!$C:$W,24,FALSE),"N/A")</f>
        <v>#REF!</v>
      </c>
      <c r="S370" s="7" t="e">
        <f>IF(VLOOKUP($A370,'V2.5.2 Measures'!$C:$W,25,FALSE)&lt;&gt; "", VLOOKUP($A370,'V2.5.2 Measures'!$C:$W,25,FALSE),"N/A")</f>
        <v>#REF!</v>
      </c>
      <c r="T370" s="7" t="e">
        <f>IF(VLOOKUP($A370,'V2.5.2 Measures'!$C:$W,2,FALSE)&lt;&gt; "", VLOOKUP($A370,'V2.5.2 Measures'!$C:$W,2,FALSE),"N/A")</f>
        <v>#REF!</v>
      </c>
      <c r="U370" s="7" t="e">
        <f>IF(VLOOKUP($A370,'V2.5.2 Measures'!$C:$W,3,FALSE)&lt;&gt; "", VLOOKUP($A370,'V2.5.2 Measures'!$C:$W,3,FALSE),"N/A")</f>
        <v>#REF!</v>
      </c>
      <c r="V370" s="7" t="e">
        <f>IF(VLOOKUP($A370,'V2.5.2 Measures'!$C:$W,26,FALSE)&lt;&gt; "", VLOOKUP($A370,'V2.5.2 Measures'!$C:$W,26,FALSE),"N/A")</f>
        <v>#REF!</v>
      </c>
      <c r="W370" s="7" t="e">
        <f>IF(VLOOKUP($A370,'V2.5.2 Measures'!$C:$W,44,FALSE)&lt;&gt; "", VLOOKUP($A370,'V2.5.2 Measures'!$C:$W,44,FALSE),"N/A")</f>
        <v>#REF!</v>
      </c>
    </row>
    <row r="371" spans="1:23" x14ac:dyDescent="0.35">
      <c r="A371" s="7" t="e">
        <f>'V2.5.2 Measures'!#REF!</f>
        <v>#REF!</v>
      </c>
      <c r="B371" s="7" t="e">
        <f>VLOOKUP($A371,'V2.5.2 Measures'!$C:$W,6,FALSE)</f>
        <v>#REF!</v>
      </c>
      <c r="C371" s="7" t="e">
        <f>VLOOKUP($A371,'V2.5.2 Measures'!$C:$W,8,FALSE)</f>
        <v>#REF!</v>
      </c>
      <c r="D371" s="7" t="e">
        <f>IF(VLOOKUP($A371,'V2.5.2 Measures'!$C:$W,4,FALSE)="","",VLOOKUP($A371,'V2.5.2 Measures'!$C:$W,4,FALSE))</f>
        <v>#REF!</v>
      </c>
      <c r="E371" s="7" t="e">
        <f>IF((VLOOKUP($A371,'V2.5.2 Measures'!$C:$W,8,FALSE)&lt;&gt;"")*AND(VLOOKUP($A371,'V2.5.2 Measures'!$C:$W,8,FALSE)&lt;&gt;"TBD"),VLOOKUP($A371,'V2.5.2 Measures'!$C:$W,8,FALSE),"N/A")</f>
        <v>#REF!</v>
      </c>
      <c r="F371" s="7" t="e">
        <f>IF((VLOOKUP($A371,'V2.5.2 Measures'!$C:$W,9,FALSE)&lt;&gt;"")*AND(VLOOKUP($A371,'V2.5.2 Measures'!$C:$W,9,FALSE)&lt;&gt;"TBD"),VLOOKUP($A371,'V2.5.2 Measures'!$C:$W,9,FALSE),"N/A")</f>
        <v>#REF!</v>
      </c>
      <c r="G371" s="7" t="e">
        <f>IF((VLOOKUP($A371,'V2.5.2 Measures'!$C:$W,10,FALSE)&lt;&gt;"")*AND(VLOOKUP($A371,'V2.5.2 Measures'!$C:$W,10,FALSE)&lt;&gt;"TBD"),VLOOKUP($A371,'V2.5.2 Measures'!$C:$W,10,FALSE),"N/A")</f>
        <v>#REF!</v>
      </c>
      <c r="H371" s="7" t="e">
        <f>IF(VLOOKUP($A371,'V2.5.2 Measures'!$C:$W,14,FALSE)&lt;&gt; "", VLOOKUP($A371,'V2.5.2 Measures'!$C:$W,14,FALSE),"N/A")</f>
        <v>#REF!</v>
      </c>
      <c r="I371" s="7" t="e">
        <f>IF(VLOOKUP($A371,'V2.5.2 Measures'!$C:$W,15,FALSE)&lt;&gt; "", VLOOKUP($A371,'V2.5.2 Measures'!$C:$W,15,FALSE),"N/A")</f>
        <v>#REF!</v>
      </c>
      <c r="J371" s="7" t="e">
        <f>IF(VLOOKUP($A371,'V2.5.2 Measures'!$C:$W,16,FALSE)&lt;&gt; "", VLOOKUP($A371,'V2.5.2 Measures'!$C:$W,16,FALSE),"N/A")</f>
        <v>#REF!</v>
      </c>
      <c r="K371" s="7" t="e">
        <f>IF(VLOOKUP($A371,'V2.5.2 Measures'!$C:$W,17,FALSE)&lt;&gt; "", VLOOKUP($A371,'V2.5.2 Measures'!$C:$W,17,FALSE),"N/A")</f>
        <v>#REF!</v>
      </c>
      <c r="L371" s="7" t="e">
        <f>IF(VLOOKUP($A371,'V2.5.2 Measures'!$C:$W,18,FALSE)&lt;&gt; "", VLOOKUP($A371,'V2.5.2 Measures'!$C:$W,18,FALSE),"N/A")</f>
        <v>#REF!</v>
      </c>
      <c r="M371" s="7" t="e">
        <f>IF(VLOOKUP($A371,'V2.5.2 Measures'!$C:$W,19,FALSE)&lt;&gt; "", VLOOKUP($A371,'V2.5.2 Measures'!$C:$W,19,FALSE),"N/A")</f>
        <v>#REF!</v>
      </c>
      <c r="N371" s="7" t="e">
        <f>IF(VLOOKUP($A371,'V2.5.2 Measures'!$C:$W,20,FALSE)&lt;&gt; "", VLOOKUP($A371,'V2.5.2 Measures'!$C:$W,20,FALSE),"N/A")</f>
        <v>#REF!</v>
      </c>
      <c r="O371" s="7" t="e">
        <f>IF(VLOOKUP($A371,'V2.5.2 Measures'!$C:$W,21,FALSE)&lt;&gt; "", VLOOKUP($A371,'V2.5.2 Measures'!$C:$W,21,FALSE),"N/A")</f>
        <v>#REF!</v>
      </c>
      <c r="P371" s="7" t="e">
        <f>IF(VLOOKUP($A371,'V2.5.2 Measures'!$C:$W,22,FALSE)&lt;&gt; "", VLOOKUP($A371,'V2.5.2 Measures'!$C:$W,22,FALSE),"N/A")</f>
        <v>#REF!</v>
      </c>
      <c r="Q371" s="7" t="e">
        <f>IF(VLOOKUP($A371,'V2.5.2 Measures'!$C:$W,23,FALSE)&lt;&gt; "", VLOOKUP($A371,'V2.5.2 Measures'!$C:$W,23,FALSE),"N/A")</f>
        <v>#REF!</v>
      </c>
      <c r="R371" s="7" t="e">
        <f>IF(VLOOKUP($A371,'V2.5.2 Measures'!$C:$W,24,FALSE)&lt;&gt; "", VLOOKUP($A371,'V2.5.2 Measures'!$C:$W,24,FALSE),"N/A")</f>
        <v>#REF!</v>
      </c>
      <c r="S371" s="7" t="e">
        <f>IF(VLOOKUP($A371,'V2.5.2 Measures'!$C:$W,25,FALSE)&lt;&gt; "", VLOOKUP($A371,'V2.5.2 Measures'!$C:$W,25,FALSE),"N/A")</f>
        <v>#REF!</v>
      </c>
      <c r="T371" s="7" t="e">
        <f>IF(VLOOKUP($A371,'V2.5.2 Measures'!$C:$W,2,FALSE)&lt;&gt; "", VLOOKUP($A371,'V2.5.2 Measures'!$C:$W,2,FALSE),"N/A")</f>
        <v>#REF!</v>
      </c>
      <c r="U371" s="7" t="e">
        <f>IF(VLOOKUP($A371,'V2.5.2 Measures'!$C:$W,3,FALSE)&lt;&gt; "", VLOOKUP($A371,'V2.5.2 Measures'!$C:$W,3,FALSE),"N/A")</f>
        <v>#REF!</v>
      </c>
      <c r="V371" s="7" t="e">
        <f>IF(VLOOKUP($A371,'V2.5.2 Measures'!$C:$W,26,FALSE)&lt;&gt; "", VLOOKUP($A371,'V2.5.2 Measures'!$C:$W,26,FALSE),"N/A")</f>
        <v>#REF!</v>
      </c>
      <c r="W371" s="7" t="e">
        <f>IF(VLOOKUP($A371,'V2.5.2 Measures'!$C:$W,44,FALSE)&lt;&gt; "", VLOOKUP($A371,'V2.5.2 Measures'!$C:$W,44,FALSE),"N/A")</f>
        <v>#REF!</v>
      </c>
    </row>
    <row r="372" spans="1:23" x14ac:dyDescent="0.35">
      <c r="A372" s="7" t="e">
        <f>'V2.5.2 Measures'!#REF!</f>
        <v>#REF!</v>
      </c>
      <c r="B372" s="7" t="e">
        <f>VLOOKUP($A372,'V2.5.2 Measures'!$C:$W,6,FALSE)</f>
        <v>#REF!</v>
      </c>
      <c r="C372" s="7" t="e">
        <f>VLOOKUP($A372,'V2.5.2 Measures'!$C:$W,8,FALSE)</f>
        <v>#REF!</v>
      </c>
      <c r="D372" s="7" t="e">
        <f>IF(VLOOKUP($A372,'V2.5.2 Measures'!$C:$W,4,FALSE)="","",VLOOKUP($A372,'V2.5.2 Measures'!$C:$W,4,FALSE))</f>
        <v>#REF!</v>
      </c>
      <c r="E372" s="7" t="e">
        <f>IF((VLOOKUP($A372,'V2.5.2 Measures'!$C:$W,8,FALSE)&lt;&gt;"")*AND(VLOOKUP($A372,'V2.5.2 Measures'!$C:$W,8,FALSE)&lt;&gt;"TBD"),VLOOKUP($A372,'V2.5.2 Measures'!$C:$W,8,FALSE),"N/A")</f>
        <v>#REF!</v>
      </c>
      <c r="F372" s="7" t="e">
        <f>IF((VLOOKUP($A372,'V2.5.2 Measures'!$C:$W,9,FALSE)&lt;&gt;"")*AND(VLOOKUP($A372,'V2.5.2 Measures'!$C:$W,9,FALSE)&lt;&gt;"TBD"),VLOOKUP($A372,'V2.5.2 Measures'!$C:$W,9,FALSE),"N/A")</f>
        <v>#REF!</v>
      </c>
      <c r="G372" s="7" t="e">
        <f>IF((VLOOKUP($A372,'V2.5.2 Measures'!$C:$W,10,FALSE)&lt;&gt;"")*AND(VLOOKUP($A372,'V2.5.2 Measures'!$C:$W,10,FALSE)&lt;&gt;"TBD"),VLOOKUP($A372,'V2.5.2 Measures'!$C:$W,10,FALSE),"N/A")</f>
        <v>#REF!</v>
      </c>
      <c r="H372" s="7" t="e">
        <f>IF(VLOOKUP($A372,'V2.5.2 Measures'!$C:$W,14,FALSE)&lt;&gt; "", VLOOKUP($A372,'V2.5.2 Measures'!$C:$W,14,FALSE),"N/A")</f>
        <v>#REF!</v>
      </c>
      <c r="I372" s="7" t="e">
        <f>IF(VLOOKUP($A372,'V2.5.2 Measures'!$C:$W,15,FALSE)&lt;&gt; "", VLOOKUP($A372,'V2.5.2 Measures'!$C:$W,15,FALSE),"N/A")</f>
        <v>#REF!</v>
      </c>
      <c r="J372" s="7" t="e">
        <f>IF(VLOOKUP($A372,'V2.5.2 Measures'!$C:$W,16,FALSE)&lt;&gt; "", VLOOKUP($A372,'V2.5.2 Measures'!$C:$W,16,FALSE),"N/A")</f>
        <v>#REF!</v>
      </c>
      <c r="K372" s="7" t="e">
        <f>IF(VLOOKUP($A372,'V2.5.2 Measures'!$C:$W,17,FALSE)&lt;&gt; "", VLOOKUP($A372,'V2.5.2 Measures'!$C:$W,17,FALSE),"N/A")</f>
        <v>#REF!</v>
      </c>
      <c r="L372" s="7" t="e">
        <f>IF(VLOOKUP($A372,'V2.5.2 Measures'!$C:$W,18,FALSE)&lt;&gt; "", VLOOKUP($A372,'V2.5.2 Measures'!$C:$W,18,FALSE),"N/A")</f>
        <v>#REF!</v>
      </c>
      <c r="M372" s="7" t="e">
        <f>IF(VLOOKUP($A372,'V2.5.2 Measures'!$C:$W,19,FALSE)&lt;&gt; "", VLOOKUP($A372,'V2.5.2 Measures'!$C:$W,19,FALSE),"N/A")</f>
        <v>#REF!</v>
      </c>
      <c r="N372" s="7" t="e">
        <f>IF(VLOOKUP($A372,'V2.5.2 Measures'!$C:$W,20,FALSE)&lt;&gt; "", VLOOKUP($A372,'V2.5.2 Measures'!$C:$W,20,FALSE),"N/A")</f>
        <v>#REF!</v>
      </c>
      <c r="O372" s="7" t="e">
        <f>IF(VLOOKUP($A372,'V2.5.2 Measures'!$C:$W,21,FALSE)&lt;&gt; "", VLOOKUP($A372,'V2.5.2 Measures'!$C:$W,21,FALSE),"N/A")</f>
        <v>#REF!</v>
      </c>
      <c r="P372" s="7" t="e">
        <f>IF(VLOOKUP($A372,'V2.5.2 Measures'!$C:$W,22,FALSE)&lt;&gt; "", VLOOKUP($A372,'V2.5.2 Measures'!$C:$W,22,FALSE),"N/A")</f>
        <v>#REF!</v>
      </c>
      <c r="Q372" s="7" t="e">
        <f>IF(VLOOKUP($A372,'V2.5.2 Measures'!$C:$W,23,FALSE)&lt;&gt; "", VLOOKUP($A372,'V2.5.2 Measures'!$C:$W,23,FALSE),"N/A")</f>
        <v>#REF!</v>
      </c>
      <c r="R372" s="7" t="e">
        <f>IF(VLOOKUP($A372,'V2.5.2 Measures'!$C:$W,24,FALSE)&lt;&gt; "", VLOOKUP($A372,'V2.5.2 Measures'!$C:$W,24,FALSE),"N/A")</f>
        <v>#REF!</v>
      </c>
      <c r="S372" s="7" t="e">
        <f>IF(VLOOKUP($A372,'V2.5.2 Measures'!$C:$W,25,FALSE)&lt;&gt; "", VLOOKUP($A372,'V2.5.2 Measures'!$C:$W,25,FALSE),"N/A")</f>
        <v>#REF!</v>
      </c>
      <c r="T372" s="7" t="e">
        <f>IF(VLOOKUP($A372,'V2.5.2 Measures'!$C:$W,2,FALSE)&lt;&gt; "", VLOOKUP($A372,'V2.5.2 Measures'!$C:$W,2,FALSE),"N/A")</f>
        <v>#REF!</v>
      </c>
      <c r="U372" s="7" t="e">
        <f>IF(VLOOKUP($A372,'V2.5.2 Measures'!$C:$W,3,FALSE)&lt;&gt; "", VLOOKUP($A372,'V2.5.2 Measures'!$C:$W,3,FALSE),"N/A")</f>
        <v>#REF!</v>
      </c>
      <c r="V372" s="7" t="e">
        <f>IF(VLOOKUP($A372,'V2.5.2 Measures'!$C:$W,26,FALSE)&lt;&gt; "", VLOOKUP($A372,'V2.5.2 Measures'!$C:$W,26,FALSE),"N/A")</f>
        <v>#REF!</v>
      </c>
      <c r="W372" s="7" t="e">
        <f>IF(VLOOKUP($A372,'V2.5.2 Measures'!$C:$W,44,FALSE)&lt;&gt; "", VLOOKUP($A372,'V2.5.2 Measures'!$C:$W,44,FALSE),"N/A")</f>
        <v>#REF!</v>
      </c>
    </row>
    <row r="373" spans="1:23" x14ac:dyDescent="0.35">
      <c r="A373" s="7" t="e">
        <f>'V2.5.2 Measures'!#REF!</f>
        <v>#REF!</v>
      </c>
      <c r="B373" s="7" t="e">
        <f>VLOOKUP($A373,'V2.5.2 Measures'!$C:$W,6,FALSE)</f>
        <v>#REF!</v>
      </c>
      <c r="C373" s="7" t="e">
        <f>VLOOKUP($A373,'V2.5.2 Measures'!$C:$W,8,FALSE)</f>
        <v>#REF!</v>
      </c>
      <c r="D373" s="7" t="e">
        <f>IF(VLOOKUP($A373,'V2.5.2 Measures'!$C:$W,4,FALSE)="","",VLOOKUP($A373,'V2.5.2 Measures'!$C:$W,4,FALSE))</f>
        <v>#REF!</v>
      </c>
      <c r="E373" s="7" t="e">
        <f>IF((VLOOKUP($A373,'V2.5.2 Measures'!$C:$W,8,FALSE)&lt;&gt;"")*AND(VLOOKUP($A373,'V2.5.2 Measures'!$C:$W,8,FALSE)&lt;&gt;"TBD"),VLOOKUP($A373,'V2.5.2 Measures'!$C:$W,8,FALSE),"N/A")</f>
        <v>#REF!</v>
      </c>
      <c r="F373" s="7" t="e">
        <f>IF((VLOOKUP($A373,'V2.5.2 Measures'!$C:$W,9,FALSE)&lt;&gt;"")*AND(VLOOKUP($A373,'V2.5.2 Measures'!$C:$W,9,FALSE)&lt;&gt;"TBD"),VLOOKUP($A373,'V2.5.2 Measures'!$C:$W,9,FALSE),"N/A")</f>
        <v>#REF!</v>
      </c>
      <c r="G373" s="7" t="e">
        <f>IF((VLOOKUP($A373,'V2.5.2 Measures'!$C:$W,10,FALSE)&lt;&gt;"")*AND(VLOOKUP($A373,'V2.5.2 Measures'!$C:$W,10,FALSE)&lt;&gt;"TBD"),VLOOKUP($A373,'V2.5.2 Measures'!$C:$W,10,FALSE),"N/A")</f>
        <v>#REF!</v>
      </c>
      <c r="H373" s="7" t="e">
        <f>IF(VLOOKUP($A373,'V2.5.2 Measures'!$C:$W,14,FALSE)&lt;&gt; "", VLOOKUP($A373,'V2.5.2 Measures'!$C:$W,14,FALSE),"N/A")</f>
        <v>#REF!</v>
      </c>
      <c r="I373" s="7" t="e">
        <f>IF(VLOOKUP($A373,'V2.5.2 Measures'!$C:$W,15,FALSE)&lt;&gt; "", VLOOKUP($A373,'V2.5.2 Measures'!$C:$W,15,FALSE),"N/A")</f>
        <v>#REF!</v>
      </c>
      <c r="J373" s="7" t="e">
        <f>IF(VLOOKUP($A373,'V2.5.2 Measures'!$C:$W,16,FALSE)&lt;&gt; "", VLOOKUP($A373,'V2.5.2 Measures'!$C:$W,16,FALSE),"N/A")</f>
        <v>#REF!</v>
      </c>
      <c r="K373" s="7" t="e">
        <f>IF(VLOOKUP($A373,'V2.5.2 Measures'!$C:$W,17,FALSE)&lt;&gt; "", VLOOKUP($A373,'V2.5.2 Measures'!$C:$W,17,FALSE),"N/A")</f>
        <v>#REF!</v>
      </c>
      <c r="L373" s="7" t="e">
        <f>IF(VLOOKUP($A373,'V2.5.2 Measures'!$C:$W,18,FALSE)&lt;&gt; "", VLOOKUP($A373,'V2.5.2 Measures'!$C:$W,18,FALSE),"N/A")</f>
        <v>#REF!</v>
      </c>
      <c r="M373" s="7" t="e">
        <f>IF(VLOOKUP($A373,'V2.5.2 Measures'!$C:$W,19,FALSE)&lt;&gt; "", VLOOKUP($A373,'V2.5.2 Measures'!$C:$W,19,FALSE),"N/A")</f>
        <v>#REF!</v>
      </c>
      <c r="N373" s="7" t="e">
        <f>IF(VLOOKUP($A373,'V2.5.2 Measures'!$C:$W,20,FALSE)&lt;&gt; "", VLOOKUP($A373,'V2.5.2 Measures'!$C:$W,20,FALSE),"N/A")</f>
        <v>#REF!</v>
      </c>
      <c r="O373" s="7" t="e">
        <f>IF(VLOOKUP($A373,'V2.5.2 Measures'!$C:$W,21,FALSE)&lt;&gt; "", VLOOKUP($A373,'V2.5.2 Measures'!$C:$W,21,FALSE),"N/A")</f>
        <v>#REF!</v>
      </c>
      <c r="P373" s="7" t="e">
        <f>IF(VLOOKUP($A373,'V2.5.2 Measures'!$C:$W,22,FALSE)&lt;&gt; "", VLOOKUP($A373,'V2.5.2 Measures'!$C:$W,22,FALSE),"N/A")</f>
        <v>#REF!</v>
      </c>
      <c r="Q373" s="7" t="e">
        <f>IF(VLOOKUP($A373,'V2.5.2 Measures'!$C:$W,23,FALSE)&lt;&gt; "", VLOOKUP($A373,'V2.5.2 Measures'!$C:$W,23,FALSE),"N/A")</f>
        <v>#REF!</v>
      </c>
      <c r="R373" s="7" t="e">
        <f>IF(VLOOKUP($A373,'V2.5.2 Measures'!$C:$W,24,FALSE)&lt;&gt; "", VLOOKUP($A373,'V2.5.2 Measures'!$C:$W,24,FALSE),"N/A")</f>
        <v>#REF!</v>
      </c>
      <c r="S373" s="7" t="e">
        <f>IF(VLOOKUP($A373,'V2.5.2 Measures'!$C:$W,25,FALSE)&lt;&gt; "", VLOOKUP($A373,'V2.5.2 Measures'!$C:$W,25,FALSE),"N/A")</f>
        <v>#REF!</v>
      </c>
      <c r="T373" s="7" t="e">
        <f>IF(VLOOKUP($A373,'V2.5.2 Measures'!$C:$W,2,FALSE)&lt;&gt; "", VLOOKUP($A373,'V2.5.2 Measures'!$C:$W,2,FALSE),"N/A")</f>
        <v>#REF!</v>
      </c>
      <c r="U373" s="7" t="e">
        <f>IF(VLOOKUP($A373,'V2.5.2 Measures'!$C:$W,3,FALSE)&lt;&gt; "", VLOOKUP($A373,'V2.5.2 Measures'!$C:$W,3,FALSE),"N/A")</f>
        <v>#REF!</v>
      </c>
      <c r="V373" s="7" t="e">
        <f>IF(VLOOKUP($A373,'V2.5.2 Measures'!$C:$W,26,FALSE)&lt;&gt; "", VLOOKUP($A373,'V2.5.2 Measures'!$C:$W,26,FALSE),"N/A")</f>
        <v>#REF!</v>
      </c>
      <c r="W373" s="7" t="e">
        <f>IF(VLOOKUP($A373,'V2.5.2 Measures'!$C:$W,44,FALSE)&lt;&gt; "", VLOOKUP($A373,'V2.5.2 Measures'!$C:$W,44,FALSE),"N/A")</f>
        <v>#REF!</v>
      </c>
    </row>
    <row r="374" spans="1:23" x14ac:dyDescent="0.35">
      <c r="A374" s="7" t="e">
        <f>'V2.5.2 Measures'!#REF!</f>
        <v>#REF!</v>
      </c>
      <c r="B374" s="7" t="e">
        <f>VLOOKUP($A374,'V2.5.2 Measures'!$C:$W,6,FALSE)</f>
        <v>#REF!</v>
      </c>
      <c r="C374" s="7" t="e">
        <f>VLOOKUP($A374,'V2.5.2 Measures'!$C:$W,8,FALSE)</f>
        <v>#REF!</v>
      </c>
      <c r="D374" s="7" t="e">
        <f>IF(VLOOKUP($A374,'V2.5.2 Measures'!$C:$W,4,FALSE)="","",VLOOKUP($A374,'V2.5.2 Measures'!$C:$W,4,FALSE))</f>
        <v>#REF!</v>
      </c>
      <c r="E374" s="7" t="e">
        <f>IF((VLOOKUP($A374,'V2.5.2 Measures'!$C:$W,8,FALSE)&lt;&gt;"")*AND(VLOOKUP($A374,'V2.5.2 Measures'!$C:$W,8,FALSE)&lt;&gt;"TBD"),VLOOKUP($A374,'V2.5.2 Measures'!$C:$W,8,FALSE),"N/A")</f>
        <v>#REF!</v>
      </c>
      <c r="F374" s="7" t="e">
        <f>IF((VLOOKUP($A374,'V2.5.2 Measures'!$C:$W,9,FALSE)&lt;&gt;"")*AND(VLOOKUP($A374,'V2.5.2 Measures'!$C:$W,9,FALSE)&lt;&gt;"TBD"),VLOOKUP($A374,'V2.5.2 Measures'!$C:$W,9,FALSE),"N/A")</f>
        <v>#REF!</v>
      </c>
      <c r="G374" s="7" t="e">
        <f>IF((VLOOKUP($A374,'V2.5.2 Measures'!$C:$W,10,FALSE)&lt;&gt;"")*AND(VLOOKUP($A374,'V2.5.2 Measures'!$C:$W,10,FALSE)&lt;&gt;"TBD"),VLOOKUP($A374,'V2.5.2 Measures'!$C:$W,10,FALSE),"N/A")</f>
        <v>#REF!</v>
      </c>
      <c r="H374" s="7" t="e">
        <f>IF(VLOOKUP($A374,'V2.5.2 Measures'!$C:$W,14,FALSE)&lt;&gt; "", VLOOKUP($A374,'V2.5.2 Measures'!$C:$W,14,FALSE),"N/A")</f>
        <v>#REF!</v>
      </c>
      <c r="I374" s="7" t="e">
        <f>IF(VLOOKUP($A374,'V2.5.2 Measures'!$C:$W,15,FALSE)&lt;&gt; "", VLOOKUP($A374,'V2.5.2 Measures'!$C:$W,15,FALSE),"N/A")</f>
        <v>#REF!</v>
      </c>
      <c r="J374" s="7" t="e">
        <f>IF(VLOOKUP($A374,'V2.5.2 Measures'!$C:$W,16,FALSE)&lt;&gt; "", VLOOKUP($A374,'V2.5.2 Measures'!$C:$W,16,FALSE),"N/A")</f>
        <v>#REF!</v>
      </c>
      <c r="K374" s="7" t="e">
        <f>IF(VLOOKUP($A374,'V2.5.2 Measures'!$C:$W,17,FALSE)&lt;&gt; "", VLOOKUP($A374,'V2.5.2 Measures'!$C:$W,17,FALSE),"N/A")</f>
        <v>#REF!</v>
      </c>
      <c r="L374" s="7" t="e">
        <f>IF(VLOOKUP($A374,'V2.5.2 Measures'!$C:$W,18,FALSE)&lt;&gt; "", VLOOKUP($A374,'V2.5.2 Measures'!$C:$W,18,FALSE),"N/A")</f>
        <v>#REF!</v>
      </c>
      <c r="M374" s="7" t="e">
        <f>IF(VLOOKUP($A374,'V2.5.2 Measures'!$C:$W,19,FALSE)&lt;&gt; "", VLOOKUP($A374,'V2.5.2 Measures'!$C:$W,19,FALSE),"N/A")</f>
        <v>#REF!</v>
      </c>
      <c r="N374" s="7" t="e">
        <f>IF(VLOOKUP($A374,'V2.5.2 Measures'!$C:$W,20,FALSE)&lt;&gt; "", VLOOKUP($A374,'V2.5.2 Measures'!$C:$W,20,FALSE),"N/A")</f>
        <v>#REF!</v>
      </c>
      <c r="O374" s="7" t="e">
        <f>IF(VLOOKUP($A374,'V2.5.2 Measures'!$C:$W,21,FALSE)&lt;&gt; "", VLOOKUP($A374,'V2.5.2 Measures'!$C:$W,21,FALSE),"N/A")</f>
        <v>#REF!</v>
      </c>
      <c r="P374" s="7" t="e">
        <f>IF(VLOOKUP($A374,'V2.5.2 Measures'!$C:$W,22,FALSE)&lt;&gt; "", VLOOKUP($A374,'V2.5.2 Measures'!$C:$W,22,FALSE),"N/A")</f>
        <v>#REF!</v>
      </c>
      <c r="Q374" s="7" t="e">
        <f>IF(VLOOKUP($A374,'V2.5.2 Measures'!$C:$W,23,FALSE)&lt;&gt; "", VLOOKUP($A374,'V2.5.2 Measures'!$C:$W,23,FALSE),"N/A")</f>
        <v>#REF!</v>
      </c>
      <c r="R374" s="7" t="e">
        <f>IF(VLOOKUP($A374,'V2.5.2 Measures'!$C:$W,24,FALSE)&lt;&gt; "", VLOOKUP($A374,'V2.5.2 Measures'!$C:$W,24,FALSE),"N/A")</f>
        <v>#REF!</v>
      </c>
      <c r="S374" s="7" t="e">
        <f>IF(VLOOKUP($A374,'V2.5.2 Measures'!$C:$W,25,FALSE)&lt;&gt; "", VLOOKUP($A374,'V2.5.2 Measures'!$C:$W,25,FALSE),"N/A")</f>
        <v>#REF!</v>
      </c>
      <c r="T374" s="7" t="e">
        <f>IF(VLOOKUP($A374,'V2.5.2 Measures'!$C:$W,2,FALSE)&lt;&gt; "", VLOOKUP($A374,'V2.5.2 Measures'!$C:$W,2,FALSE),"N/A")</f>
        <v>#REF!</v>
      </c>
      <c r="U374" s="7" t="e">
        <f>IF(VLOOKUP($A374,'V2.5.2 Measures'!$C:$W,3,FALSE)&lt;&gt; "", VLOOKUP($A374,'V2.5.2 Measures'!$C:$W,3,FALSE),"N/A")</f>
        <v>#REF!</v>
      </c>
      <c r="V374" s="7" t="e">
        <f>IF(VLOOKUP($A374,'V2.5.2 Measures'!$C:$W,26,FALSE)&lt;&gt; "", VLOOKUP($A374,'V2.5.2 Measures'!$C:$W,26,FALSE),"N/A")</f>
        <v>#REF!</v>
      </c>
      <c r="W374" s="7" t="e">
        <f>IF(VLOOKUP($A374,'V2.5.2 Measures'!$C:$W,44,FALSE)&lt;&gt; "", VLOOKUP($A374,'V2.5.2 Measures'!$C:$W,44,FALSE),"N/A")</f>
        <v>#REF!</v>
      </c>
    </row>
    <row r="375" spans="1:23" x14ac:dyDescent="0.35">
      <c r="A375" s="7" t="e">
        <f>'V2.5.2 Measures'!#REF!</f>
        <v>#REF!</v>
      </c>
      <c r="B375" s="7" t="e">
        <f>VLOOKUP($A375,'V2.5.2 Measures'!$C:$W,6,FALSE)</f>
        <v>#REF!</v>
      </c>
      <c r="C375" s="7" t="e">
        <f>VLOOKUP($A375,'V2.5.2 Measures'!$C:$W,8,FALSE)</f>
        <v>#REF!</v>
      </c>
      <c r="D375" s="7" t="e">
        <f>IF(VLOOKUP($A375,'V2.5.2 Measures'!$C:$W,4,FALSE)="","",VLOOKUP($A375,'V2.5.2 Measures'!$C:$W,4,FALSE))</f>
        <v>#REF!</v>
      </c>
      <c r="E375" s="7" t="e">
        <f>IF((VLOOKUP($A375,'V2.5.2 Measures'!$C:$W,8,FALSE)&lt;&gt;"")*AND(VLOOKUP($A375,'V2.5.2 Measures'!$C:$W,8,FALSE)&lt;&gt;"TBD"),VLOOKUP($A375,'V2.5.2 Measures'!$C:$W,8,FALSE),"N/A")</f>
        <v>#REF!</v>
      </c>
      <c r="F375" s="7" t="e">
        <f>IF((VLOOKUP($A375,'V2.5.2 Measures'!$C:$W,9,FALSE)&lt;&gt;"")*AND(VLOOKUP($A375,'V2.5.2 Measures'!$C:$W,9,FALSE)&lt;&gt;"TBD"),VLOOKUP($A375,'V2.5.2 Measures'!$C:$W,9,FALSE),"N/A")</f>
        <v>#REF!</v>
      </c>
      <c r="G375" s="7" t="e">
        <f>IF((VLOOKUP($A375,'V2.5.2 Measures'!$C:$W,10,FALSE)&lt;&gt;"")*AND(VLOOKUP($A375,'V2.5.2 Measures'!$C:$W,10,FALSE)&lt;&gt;"TBD"),VLOOKUP($A375,'V2.5.2 Measures'!$C:$W,10,FALSE),"N/A")</f>
        <v>#REF!</v>
      </c>
      <c r="H375" s="7" t="e">
        <f>IF(VLOOKUP($A375,'V2.5.2 Measures'!$C:$W,14,FALSE)&lt;&gt; "", VLOOKUP($A375,'V2.5.2 Measures'!$C:$W,14,FALSE),"N/A")</f>
        <v>#REF!</v>
      </c>
      <c r="I375" s="7" t="e">
        <f>IF(VLOOKUP($A375,'V2.5.2 Measures'!$C:$W,15,FALSE)&lt;&gt; "", VLOOKUP($A375,'V2.5.2 Measures'!$C:$W,15,FALSE),"N/A")</f>
        <v>#REF!</v>
      </c>
      <c r="J375" s="7" t="e">
        <f>IF(VLOOKUP($A375,'V2.5.2 Measures'!$C:$W,16,FALSE)&lt;&gt; "", VLOOKUP($A375,'V2.5.2 Measures'!$C:$W,16,FALSE),"N/A")</f>
        <v>#REF!</v>
      </c>
      <c r="K375" s="7" t="e">
        <f>IF(VLOOKUP($A375,'V2.5.2 Measures'!$C:$W,17,FALSE)&lt;&gt; "", VLOOKUP($A375,'V2.5.2 Measures'!$C:$W,17,FALSE),"N/A")</f>
        <v>#REF!</v>
      </c>
      <c r="L375" s="7" t="e">
        <f>IF(VLOOKUP($A375,'V2.5.2 Measures'!$C:$W,18,FALSE)&lt;&gt; "", VLOOKUP($A375,'V2.5.2 Measures'!$C:$W,18,FALSE),"N/A")</f>
        <v>#REF!</v>
      </c>
      <c r="M375" s="7" t="e">
        <f>IF(VLOOKUP($A375,'V2.5.2 Measures'!$C:$W,19,FALSE)&lt;&gt; "", VLOOKUP($A375,'V2.5.2 Measures'!$C:$W,19,FALSE),"N/A")</f>
        <v>#REF!</v>
      </c>
      <c r="N375" s="7" t="e">
        <f>IF(VLOOKUP($A375,'V2.5.2 Measures'!$C:$W,20,FALSE)&lt;&gt; "", VLOOKUP($A375,'V2.5.2 Measures'!$C:$W,20,FALSE),"N/A")</f>
        <v>#REF!</v>
      </c>
      <c r="O375" s="7" t="e">
        <f>IF(VLOOKUP($A375,'V2.5.2 Measures'!$C:$W,21,FALSE)&lt;&gt; "", VLOOKUP($A375,'V2.5.2 Measures'!$C:$W,21,FALSE),"N/A")</f>
        <v>#REF!</v>
      </c>
      <c r="P375" s="7" t="e">
        <f>IF(VLOOKUP($A375,'V2.5.2 Measures'!$C:$W,22,FALSE)&lt;&gt; "", VLOOKUP($A375,'V2.5.2 Measures'!$C:$W,22,FALSE),"N/A")</f>
        <v>#REF!</v>
      </c>
      <c r="Q375" s="7" t="e">
        <f>IF(VLOOKUP($A375,'V2.5.2 Measures'!$C:$W,23,FALSE)&lt;&gt; "", VLOOKUP($A375,'V2.5.2 Measures'!$C:$W,23,FALSE),"N/A")</f>
        <v>#REF!</v>
      </c>
      <c r="R375" s="7" t="e">
        <f>IF(VLOOKUP($A375,'V2.5.2 Measures'!$C:$W,24,FALSE)&lt;&gt; "", VLOOKUP($A375,'V2.5.2 Measures'!$C:$W,24,FALSE),"N/A")</f>
        <v>#REF!</v>
      </c>
      <c r="S375" s="7" t="e">
        <f>IF(VLOOKUP($A375,'V2.5.2 Measures'!$C:$W,25,FALSE)&lt;&gt; "", VLOOKUP($A375,'V2.5.2 Measures'!$C:$W,25,FALSE),"N/A")</f>
        <v>#REF!</v>
      </c>
      <c r="T375" s="7" t="e">
        <f>IF(VLOOKUP($A375,'V2.5.2 Measures'!$C:$W,2,FALSE)&lt;&gt; "", VLOOKUP($A375,'V2.5.2 Measures'!$C:$W,2,FALSE),"N/A")</f>
        <v>#REF!</v>
      </c>
      <c r="U375" s="7" t="e">
        <f>IF(VLOOKUP($A375,'V2.5.2 Measures'!$C:$W,3,FALSE)&lt;&gt; "", VLOOKUP($A375,'V2.5.2 Measures'!$C:$W,3,FALSE),"N/A")</f>
        <v>#REF!</v>
      </c>
      <c r="V375" s="7" t="e">
        <f>IF(VLOOKUP($A375,'V2.5.2 Measures'!$C:$W,26,FALSE)&lt;&gt; "", VLOOKUP($A375,'V2.5.2 Measures'!$C:$W,26,FALSE),"N/A")</f>
        <v>#REF!</v>
      </c>
      <c r="W375" s="7" t="e">
        <f>IF(VLOOKUP($A375,'V2.5.2 Measures'!$C:$W,44,FALSE)&lt;&gt; "", VLOOKUP($A375,'V2.5.2 Measures'!$C:$W,44,FALSE),"N/A")</f>
        <v>#REF!</v>
      </c>
    </row>
    <row r="376" spans="1:23" x14ac:dyDescent="0.35">
      <c r="A376" s="7" t="e">
        <f>'V2.5.2 Measures'!#REF!</f>
        <v>#REF!</v>
      </c>
      <c r="B376" s="7" t="e">
        <f>VLOOKUP($A376,'V2.5.2 Measures'!$C:$W,6,FALSE)</f>
        <v>#REF!</v>
      </c>
      <c r="C376" s="7" t="e">
        <f>VLOOKUP($A376,'V2.5.2 Measures'!$C:$W,8,FALSE)</f>
        <v>#REF!</v>
      </c>
      <c r="D376" s="7" t="e">
        <f>IF(VLOOKUP($A376,'V2.5.2 Measures'!$C:$W,4,FALSE)="","",VLOOKUP($A376,'V2.5.2 Measures'!$C:$W,4,FALSE))</f>
        <v>#REF!</v>
      </c>
      <c r="E376" s="7" t="e">
        <f>IF((VLOOKUP($A376,'V2.5.2 Measures'!$C:$W,8,FALSE)&lt;&gt;"")*AND(VLOOKUP($A376,'V2.5.2 Measures'!$C:$W,8,FALSE)&lt;&gt;"TBD"),VLOOKUP($A376,'V2.5.2 Measures'!$C:$W,8,FALSE),"N/A")</f>
        <v>#REF!</v>
      </c>
      <c r="F376" s="7" t="e">
        <f>IF((VLOOKUP($A376,'V2.5.2 Measures'!$C:$W,9,FALSE)&lt;&gt;"")*AND(VLOOKUP($A376,'V2.5.2 Measures'!$C:$W,9,FALSE)&lt;&gt;"TBD"),VLOOKUP($A376,'V2.5.2 Measures'!$C:$W,9,FALSE),"N/A")</f>
        <v>#REF!</v>
      </c>
      <c r="G376" s="7" t="e">
        <f>IF((VLOOKUP($A376,'V2.5.2 Measures'!$C:$W,10,FALSE)&lt;&gt;"")*AND(VLOOKUP($A376,'V2.5.2 Measures'!$C:$W,10,FALSE)&lt;&gt;"TBD"),VLOOKUP($A376,'V2.5.2 Measures'!$C:$W,10,FALSE),"N/A")</f>
        <v>#REF!</v>
      </c>
      <c r="H376" s="7" t="e">
        <f>IF(VLOOKUP($A376,'V2.5.2 Measures'!$C:$W,14,FALSE)&lt;&gt; "", VLOOKUP($A376,'V2.5.2 Measures'!$C:$W,14,FALSE),"N/A")</f>
        <v>#REF!</v>
      </c>
      <c r="I376" s="7" t="e">
        <f>IF(VLOOKUP($A376,'V2.5.2 Measures'!$C:$W,15,FALSE)&lt;&gt; "", VLOOKUP($A376,'V2.5.2 Measures'!$C:$W,15,FALSE),"N/A")</f>
        <v>#REF!</v>
      </c>
      <c r="J376" s="7" t="e">
        <f>IF(VLOOKUP($A376,'V2.5.2 Measures'!$C:$W,16,FALSE)&lt;&gt; "", VLOOKUP($A376,'V2.5.2 Measures'!$C:$W,16,FALSE),"N/A")</f>
        <v>#REF!</v>
      </c>
      <c r="K376" s="7" t="e">
        <f>IF(VLOOKUP($A376,'V2.5.2 Measures'!$C:$W,17,FALSE)&lt;&gt; "", VLOOKUP($A376,'V2.5.2 Measures'!$C:$W,17,FALSE),"N/A")</f>
        <v>#REF!</v>
      </c>
      <c r="L376" s="7" t="e">
        <f>IF(VLOOKUP($A376,'V2.5.2 Measures'!$C:$W,18,FALSE)&lt;&gt; "", VLOOKUP($A376,'V2.5.2 Measures'!$C:$W,18,FALSE),"N/A")</f>
        <v>#REF!</v>
      </c>
      <c r="M376" s="7" t="e">
        <f>IF(VLOOKUP($A376,'V2.5.2 Measures'!$C:$W,19,FALSE)&lt;&gt; "", VLOOKUP($A376,'V2.5.2 Measures'!$C:$W,19,FALSE),"N/A")</f>
        <v>#REF!</v>
      </c>
      <c r="N376" s="7" t="e">
        <f>IF(VLOOKUP($A376,'V2.5.2 Measures'!$C:$W,20,FALSE)&lt;&gt; "", VLOOKUP($A376,'V2.5.2 Measures'!$C:$W,20,FALSE),"N/A")</f>
        <v>#REF!</v>
      </c>
      <c r="O376" s="7" t="e">
        <f>IF(VLOOKUP($A376,'V2.5.2 Measures'!$C:$W,21,FALSE)&lt;&gt; "", VLOOKUP($A376,'V2.5.2 Measures'!$C:$W,21,FALSE),"N/A")</f>
        <v>#REF!</v>
      </c>
      <c r="P376" s="7" t="e">
        <f>IF(VLOOKUP($A376,'V2.5.2 Measures'!$C:$W,22,FALSE)&lt;&gt; "", VLOOKUP($A376,'V2.5.2 Measures'!$C:$W,22,FALSE),"N/A")</f>
        <v>#REF!</v>
      </c>
      <c r="Q376" s="7" t="e">
        <f>IF(VLOOKUP($A376,'V2.5.2 Measures'!$C:$W,23,FALSE)&lt;&gt; "", VLOOKUP($A376,'V2.5.2 Measures'!$C:$W,23,FALSE),"N/A")</f>
        <v>#REF!</v>
      </c>
      <c r="R376" s="7" t="e">
        <f>IF(VLOOKUP($A376,'V2.5.2 Measures'!$C:$W,24,FALSE)&lt;&gt; "", VLOOKUP($A376,'V2.5.2 Measures'!$C:$W,24,FALSE),"N/A")</f>
        <v>#REF!</v>
      </c>
      <c r="S376" s="7" t="e">
        <f>IF(VLOOKUP($A376,'V2.5.2 Measures'!$C:$W,25,FALSE)&lt;&gt; "", VLOOKUP($A376,'V2.5.2 Measures'!$C:$W,25,FALSE),"N/A")</f>
        <v>#REF!</v>
      </c>
      <c r="T376" s="7" t="e">
        <f>IF(VLOOKUP($A376,'V2.5.2 Measures'!$C:$W,2,FALSE)&lt;&gt; "", VLOOKUP($A376,'V2.5.2 Measures'!$C:$W,2,FALSE),"N/A")</f>
        <v>#REF!</v>
      </c>
      <c r="U376" s="7" t="e">
        <f>IF(VLOOKUP($A376,'V2.5.2 Measures'!$C:$W,3,FALSE)&lt;&gt; "", VLOOKUP($A376,'V2.5.2 Measures'!$C:$W,3,FALSE),"N/A")</f>
        <v>#REF!</v>
      </c>
      <c r="V376" s="7" t="e">
        <f>IF(VLOOKUP($A376,'V2.5.2 Measures'!$C:$W,26,FALSE)&lt;&gt; "", VLOOKUP($A376,'V2.5.2 Measures'!$C:$W,26,FALSE),"N/A")</f>
        <v>#REF!</v>
      </c>
      <c r="W376" s="7" t="e">
        <f>IF(VLOOKUP($A376,'V2.5.2 Measures'!$C:$W,44,FALSE)&lt;&gt; "", VLOOKUP($A376,'V2.5.2 Measures'!$C:$W,44,FALSE),"N/A")</f>
        <v>#REF!</v>
      </c>
    </row>
    <row r="377" spans="1:23" x14ac:dyDescent="0.35">
      <c r="A377" s="7" t="e">
        <f>'V2.5.2 Measures'!#REF!</f>
        <v>#REF!</v>
      </c>
      <c r="B377" s="7" t="e">
        <f>VLOOKUP($A377,'V2.5.2 Measures'!$C:$W,6,FALSE)</f>
        <v>#REF!</v>
      </c>
      <c r="C377" s="7" t="e">
        <f>VLOOKUP($A377,'V2.5.2 Measures'!$C:$W,8,FALSE)</f>
        <v>#REF!</v>
      </c>
      <c r="D377" s="7" t="e">
        <f>IF(VLOOKUP($A377,'V2.5.2 Measures'!$C:$W,4,FALSE)="","",VLOOKUP($A377,'V2.5.2 Measures'!$C:$W,4,FALSE))</f>
        <v>#REF!</v>
      </c>
      <c r="E377" s="7" t="e">
        <f>IF((VLOOKUP($A377,'V2.5.2 Measures'!$C:$W,8,FALSE)&lt;&gt;"")*AND(VLOOKUP($A377,'V2.5.2 Measures'!$C:$W,8,FALSE)&lt;&gt;"TBD"),VLOOKUP($A377,'V2.5.2 Measures'!$C:$W,8,FALSE),"N/A")</f>
        <v>#REF!</v>
      </c>
      <c r="F377" s="7" t="e">
        <f>IF((VLOOKUP($A377,'V2.5.2 Measures'!$C:$W,9,FALSE)&lt;&gt;"")*AND(VLOOKUP($A377,'V2.5.2 Measures'!$C:$W,9,FALSE)&lt;&gt;"TBD"),VLOOKUP($A377,'V2.5.2 Measures'!$C:$W,9,FALSE),"N/A")</f>
        <v>#REF!</v>
      </c>
      <c r="G377" s="7" t="e">
        <f>IF((VLOOKUP($A377,'V2.5.2 Measures'!$C:$W,10,FALSE)&lt;&gt;"")*AND(VLOOKUP($A377,'V2.5.2 Measures'!$C:$W,10,FALSE)&lt;&gt;"TBD"),VLOOKUP($A377,'V2.5.2 Measures'!$C:$W,10,FALSE),"N/A")</f>
        <v>#REF!</v>
      </c>
      <c r="H377" s="7" t="e">
        <f>IF(VLOOKUP($A377,'V2.5.2 Measures'!$C:$W,14,FALSE)&lt;&gt; "", VLOOKUP($A377,'V2.5.2 Measures'!$C:$W,14,FALSE),"N/A")</f>
        <v>#REF!</v>
      </c>
      <c r="I377" s="7" t="e">
        <f>IF(VLOOKUP($A377,'V2.5.2 Measures'!$C:$W,15,FALSE)&lt;&gt; "", VLOOKUP($A377,'V2.5.2 Measures'!$C:$W,15,FALSE),"N/A")</f>
        <v>#REF!</v>
      </c>
      <c r="J377" s="7" t="e">
        <f>IF(VLOOKUP($A377,'V2.5.2 Measures'!$C:$W,16,FALSE)&lt;&gt; "", VLOOKUP($A377,'V2.5.2 Measures'!$C:$W,16,FALSE),"N/A")</f>
        <v>#REF!</v>
      </c>
      <c r="K377" s="7" t="e">
        <f>IF(VLOOKUP($A377,'V2.5.2 Measures'!$C:$W,17,FALSE)&lt;&gt; "", VLOOKUP($A377,'V2.5.2 Measures'!$C:$W,17,FALSE),"N/A")</f>
        <v>#REF!</v>
      </c>
      <c r="L377" s="7" t="e">
        <f>IF(VLOOKUP($A377,'V2.5.2 Measures'!$C:$W,18,FALSE)&lt;&gt; "", VLOOKUP($A377,'V2.5.2 Measures'!$C:$W,18,FALSE),"N/A")</f>
        <v>#REF!</v>
      </c>
      <c r="M377" s="7" t="e">
        <f>IF(VLOOKUP($A377,'V2.5.2 Measures'!$C:$W,19,FALSE)&lt;&gt; "", VLOOKUP($A377,'V2.5.2 Measures'!$C:$W,19,FALSE),"N/A")</f>
        <v>#REF!</v>
      </c>
      <c r="N377" s="7" t="e">
        <f>IF(VLOOKUP($A377,'V2.5.2 Measures'!$C:$W,20,FALSE)&lt;&gt; "", VLOOKUP($A377,'V2.5.2 Measures'!$C:$W,20,FALSE),"N/A")</f>
        <v>#REF!</v>
      </c>
      <c r="O377" s="7" t="e">
        <f>IF(VLOOKUP($A377,'V2.5.2 Measures'!$C:$W,21,FALSE)&lt;&gt; "", VLOOKUP($A377,'V2.5.2 Measures'!$C:$W,21,FALSE),"N/A")</f>
        <v>#REF!</v>
      </c>
      <c r="P377" s="7" t="e">
        <f>IF(VLOOKUP($A377,'V2.5.2 Measures'!$C:$W,22,FALSE)&lt;&gt; "", VLOOKUP($A377,'V2.5.2 Measures'!$C:$W,22,FALSE),"N/A")</f>
        <v>#REF!</v>
      </c>
      <c r="Q377" s="7" t="e">
        <f>IF(VLOOKUP($A377,'V2.5.2 Measures'!$C:$W,23,FALSE)&lt;&gt; "", VLOOKUP($A377,'V2.5.2 Measures'!$C:$W,23,FALSE),"N/A")</f>
        <v>#REF!</v>
      </c>
      <c r="R377" s="7" t="e">
        <f>IF(VLOOKUP($A377,'V2.5.2 Measures'!$C:$W,24,FALSE)&lt;&gt; "", VLOOKUP($A377,'V2.5.2 Measures'!$C:$W,24,FALSE),"N/A")</f>
        <v>#REF!</v>
      </c>
      <c r="S377" s="7" t="e">
        <f>IF(VLOOKUP($A377,'V2.5.2 Measures'!$C:$W,25,FALSE)&lt;&gt; "", VLOOKUP($A377,'V2.5.2 Measures'!$C:$W,25,FALSE),"N/A")</f>
        <v>#REF!</v>
      </c>
      <c r="T377" s="7" t="e">
        <f>IF(VLOOKUP($A377,'V2.5.2 Measures'!$C:$W,2,FALSE)&lt;&gt; "", VLOOKUP($A377,'V2.5.2 Measures'!$C:$W,2,FALSE),"N/A")</f>
        <v>#REF!</v>
      </c>
      <c r="U377" s="7" t="e">
        <f>IF(VLOOKUP($A377,'V2.5.2 Measures'!$C:$W,3,FALSE)&lt;&gt; "", VLOOKUP($A377,'V2.5.2 Measures'!$C:$W,3,FALSE),"N/A")</f>
        <v>#REF!</v>
      </c>
      <c r="V377" s="7" t="e">
        <f>IF(VLOOKUP($A377,'V2.5.2 Measures'!$C:$W,26,FALSE)&lt;&gt; "", VLOOKUP($A377,'V2.5.2 Measures'!$C:$W,26,FALSE),"N/A")</f>
        <v>#REF!</v>
      </c>
      <c r="W377" s="7" t="e">
        <f>IF(VLOOKUP($A377,'V2.5.2 Measures'!$C:$W,44,FALSE)&lt;&gt; "", VLOOKUP($A377,'V2.5.2 Measures'!$C:$W,44,FALSE),"N/A")</f>
        <v>#REF!</v>
      </c>
    </row>
    <row r="378" spans="1:23" x14ac:dyDescent="0.35">
      <c r="A378" s="7" t="e">
        <f>'V2.5.2 Measures'!#REF!</f>
        <v>#REF!</v>
      </c>
      <c r="B378" s="7" t="e">
        <f>VLOOKUP($A378,'V2.5.2 Measures'!$C:$W,6,FALSE)</f>
        <v>#REF!</v>
      </c>
      <c r="C378" s="7" t="e">
        <f>VLOOKUP($A378,'V2.5.2 Measures'!$C:$W,8,FALSE)</f>
        <v>#REF!</v>
      </c>
      <c r="D378" s="7" t="e">
        <f>IF(VLOOKUP($A378,'V2.5.2 Measures'!$C:$W,4,FALSE)="","",VLOOKUP($A378,'V2.5.2 Measures'!$C:$W,4,FALSE))</f>
        <v>#REF!</v>
      </c>
      <c r="E378" s="7" t="e">
        <f>IF((VLOOKUP($A378,'V2.5.2 Measures'!$C:$W,8,FALSE)&lt;&gt;"")*AND(VLOOKUP($A378,'V2.5.2 Measures'!$C:$W,8,FALSE)&lt;&gt;"TBD"),VLOOKUP($A378,'V2.5.2 Measures'!$C:$W,8,FALSE),"N/A")</f>
        <v>#REF!</v>
      </c>
      <c r="F378" s="7" t="e">
        <f>IF((VLOOKUP($A378,'V2.5.2 Measures'!$C:$W,9,FALSE)&lt;&gt;"")*AND(VLOOKUP($A378,'V2.5.2 Measures'!$C:$W,9,FALSE)&lt;&gt;"TBD"),VLOOKUP($A378,'V2.5.2 Measures'!$C:$W,9,FALSE),"N/A")</f>
        <v>#REF!</v>
      </c>
      <c r="G378" s="7" t="e">
        <f>IF((VLOOKUP($A378,'V2.5.2 Measures'!$C:$W,10,FALSE)&lt;&gt;"")*AND(VLOOKUP($A378,'V2.5.2 Measures'!$C:$W,10,FALSE)&lt;&gt;"TBD"),VLOOKUP($A378,'V2.5.2 Measures'!$C:$W,10,FALSE),"N/A")</f>
        <v>#REF!</v>
      </c>
      <c r="H378" s="7" t="e">
        <f>IF(VLOOKUP($A378,'V2.5.2 Measures'!$C:$W,14,FALSE)&lt;&gt; "", VLOOKUP($A378,'V2.5.2 Measures'!$C:$W,14,FALSE),"N/A")</f>
        <v>#REF!</v>
      </c>
      <c r="I378" s="7" t="e">
        <f>IF(VLOOKUP($A378,'V2.5.2 Measures'!$C:$W,15,FALSE)&lt;&gt; "", VLOOKUP($A378,'V2.5.2 Measures'!$C:$W,15,FALSE),"N/A")</f>
        <v>#REF!</v>
      </c>
      <c r="J378" s="7" t="e">
        <f>IF(VLOOKUP($A378,'V2.5.2 Measures'!$C:$W,16,FALSE)&lt;&gt; "", VLOOKUP($A378,'V2.5.2 Measures'!$C:$W,16,FALSE),"N/A")</f>
        <v>#REF!</v>
      </c>
      <c r="K378" s="7" t="e">
        <f>IF(VLOOKUP($A378,'V2.5.2 Measures'!$C:$W,17,FALSE)&lt;&gt; "", VLOOKUP($A378,'V2.5.2 Measures'!$C:$W,17,FALSE),"N/A")</f>
        <v>#REF!</v>
      </c>
      <c r="L378" s="7" t="e">
        <f>IF(VLOOKUP($A378,'V2.5.2 Measures'!$C:$W,18,FALSE)&lt;&gt; "", VLOOKUP($A378,'V2.5.2 Measures'!$C:$W,18,FALSE),"N/A")</f>
        <v>#REF!</v>
      </c>
      <c r="M378" s="7" t="e">
        <f>IF(VLOOKUP($A378,'V2.5.2 Measures'!$C:$W,19,FALSE)&lt;&gt; "", VLOOKUP($A378,'V2.5.2 Measures'!$C:$W,19,FALSE),"N/A")</f>
        <v>#REF!</v>
      </c>
      <c r="N378" s="7" t="e">
        <f>IF(VLOOKUP($A378,'V2.5.2 Measures'!$C:$W,20,FALSE)&lt;&gt; "", VLOOKUP($A378,'V2.5.2 Measures'!$C:$W,20,FALSE),"N/A")</f>
        <v>#REF!</v>
      </c>
      <c r="O378" s="7" t="e">
        <f>IF(VLOOKUP($A378,'V2.5.2 Measures'!$C:$W,21,FALSE)&lt;&gt; "", VLOOKUP($A378,'V2.5.2 Measures'!$C:$W,21,FALSE),"N/A")</f>
        <v>#REF!</v>
      </c>
      <c r="P378" s="7" t="e">
        <f>IF(VLOOKUP($A378,'V2.5.2 Measures'!$C:$W,22,FALSE)&lt;&gt; "", VLOOKUP($A378,'V2.5.2 Measures'!$C:$W,22,FALSE),"N/A")</f>
        <v>#REF!</v>
      </c>
      <c r="Q378" s="7" t="e">
        <f>IF(VLOOKUP($A378,'V2.5.2 Measures'!$C:$W,23,FALSE)&lt;&gt; "", VLOOKUP($A378,'V2.5.2 Measures'!$C:$W,23,FALSE),"N/A")</f>
        <v>#REF!</v>
      </c>
      <c r="R378" s="7" t="e">
        <f>IF(VLOOKUP($A378,'V2.5.2 Measures'!$C:$W,24,FALSE)&lt;&gt; "", VLOOKUP($A378,'V2.5.2 Measures'!$C:$W,24,FALSE),"N/A")</f>
        <v>#REF!</v>
      </c>
      <c r="S378" s="7" t="e">
        <f>IF(VLOOKUP($A378,'V2.5.2 Measures'!$C:$W,25,FALSE)&lt;&gt; "", VLOOKUP($A378,'V2.5.2 Measures'!$C:$W,25,FALSE),"N/A")</f>
        <v>#REF!</v>
      </c>
      <c r="T378" s="7" t="e">
        <f>IF(VLOOKUP($A378,'V2.5.2 Measures'!$C:$W,2,FALSE)&lt;&gt; "", VLOOKUP($A378,'V2.5.2 Measures'!$C:$W,2,FALSE),"N/A")</f>
        <v>#REF!</v>
      </c>
      <c r="U378" s="7" t="e">
        <f>IF(VLOOKUP($A378,'V2.5.2 Measures'!$C:$W,3,FALSE)&lt;&gt; "", VLOOKUP($A378,'V2.5.2 Measures'!$C:$W,3,FALSE),"N/A")</f>
        <v>#REF!</v>
      </c>
      <c r="V378" s="7" t="e">
        <f>IF(VLOOKUP($A378,'V2.5.2 Measures'!$C:$W,26,FALSE)&lt;&gt; "", VLOOKUP($A378,'V2.5.2 Measures'!$C:$W,26,FALSE),"N/A")</f>
        <v>#REF!</v>
      </c>
      <c r="W378" s="7" t="e">
        <f>IF(VLOOKUP($A378,'V2.5.2 Measures'!$C:$W,44,FALSE)&lt;&gt; "", VLOOKUP($A378,'V2.5.2 Measures'!$C:$W,44,FALSE),"N/A")</f>
        <v>#REF!</v>
      </c>
    </row>
    <row r="379" spans="1:23" x14ac:dyDescent="0.35">
      <c r="A379" s="7" t="e">
        <f>'V2.5.2 Measures'!#REF!</f>
        <v>#REF!</v>
      </c>
      <c r="B379" s="7" t="e">
        <f>VLOOKUP($A379,'V2.5.2 Measures'!$C:$W,6,FALSE)</f>
        <v>#REF!</v>
      </c>
      <c r="C379" s="7" t="e">
        <f>VLOOKUP($A379,'V2.5.2 Measures'!$C:$W,8,FALSE)</f>
        <v>#REF!</v>
      </c>
      <c r="D379" s="7" t="e">
        <f>IF(VLOOKUP($A379,'V2.5.2 Measures'!$C:$W,4,FALSE)="","",VLOOKUP($A379,'V2.5.2 Measures'!$C:$W,4,FALSE))</f>
        <v>#REF!</v>
      </c>
      <c r="E379" s="7" t="e">
        <f>IF((VLOOKUP($A379,'V2.5.2 Measures'!$C:$W,8,FALSE)&lt;&gt;"")*AND(VLOOKUP($A379,'V2.5.2 Measures'!$C:$W,8,FALSE)&lt;&gt;"TBD"),VLOOKUP($A379,'V2.5.2 Measures'!$C:$W,8,FALSE),"N/A")</f>
        <v>#REF!</v>
      </c>
      <c r="F379" s="7" t="e">
        <f>IF((VLOOKUP($A379,'V2.5.2 Measures'!$C:$W,9,FALSE)&lt;&gt;"")*AND(VLOOKUP($A379,'V2.5.2 Measures'!$C:$W,9,FALSE)&lt;&gt;"TBD"),VLOOKUP($A379,'V2.5.2 Measures'!$C:$W,9,FALSE),"N/A")</f>
        <v>#REF!</v>
      </c>
      <c r="G379" s="7" t="e">
        <f>IF((VLOOKUP($A379,'V2.5.2 Measures'!$C:$W,10,FALSE)&lt;&gt;"")*AND(VLOOKUP($A379,'V2.5.2 Measures'!$C:$W,10,FALSE)&lt;&gt;"TBD"),VLOOKUP($A379,'V2.5.2 Measures'!$C:$W,10,FALSE),"N/A")</f>
        <v>#REF!</v>
      </c>
      <c r="H379" s="7" t="e">
        <f>IF(VLOOKUP($A379,'V2.5.2 Measures'!$C:$W,14,FALSE)&lt;&gt; "", VLOOKUP($A379,'V2.5.2 Measures'!$C:$W,14,FALSE),"N/A")</f>
        <v>#REF!</v>
      </c>
      <c r="I379" s="7" t="e">
        <f>IF(VLOOKUP($A379,'V2.5.2 Measures'!$C:$W,15,FALSE)&lt;&gt; "", VLOOKUP($A379,'V2.5.2 Measures'!$C:$W,15,FALSE),"N/A")</f>
        <v>#REF!</v>
      </c>
      <c r="J379" s="7" t="e">
        <f>IF(VLOOKUP($A379,'V2.5.2 Measures'!$C:$W,16,FALSE)&lt;&gt; "", VLOOKUP($A379,'V2.5.2 Measures'!$C:$W,16,FALSE),"N/A")</f>
        <v>#REF!</v>
      </c>
      <c r="K379" s="7" t="e">
        <f>IF(VLOOKUP($A379,'V2.5.2 Measures'!$C:$W,17,FALSE)&lt;&gt; "", VLOOKUP($A379,'V2.5.2 Measures'!$C:$W,17,FALSE),"N/A")</f>
        <v>#REF!</v>
      </c>
      <c r="L379" s="7" t="e">
        <f>IF(VLOOKUP($A379,'V2.5.2 Measures'!$C:$W,18,FALSE)&lt;&gt; "", VLOOKUP($A379,'V2.5.2 Measures'!$C:$W,18,FALSE),"N/A")</f>
        <v>#REF!</v>
      </c>
      <c r="M379" s="7" t="e">
        <f>IF(VLOOKUP($A379,'V2.5.2 Measures'!$C:$W,19,FALSE)&lt;&gt; "", VLOOKUP($A379,'V2.5.2 Measures'!$C:$W,19,FALSE),"N/A")</f>
        <v>#REF!</v>
      </c>
      <c r="N379" s="7" t="e">
        <f>IF(VLOOKUP($A379,'V2.5.2 Measures'!$C:$W,20,FALSE)&lt;&gt; "", VLOOKUP($A379,'V2.5.2 Measures'!$C:$W,20,FALSE),"N/A")</f>
        <v>#REF!</v>
      </c>
      <c r="O379" s="7" t="e">
        <f>IF(VLOOKUP($A379,'V2.5.2 Measures'!$C:$W,21,FALSE)&lt;&gt; "", VLOOKUP($A379,'V2.5.2 Measures'!$C:$W,21,FALSE),"N/A")</f>
        <v>#REF!</v>
      </c>
      <c r="P379" s="7" t="e">
        <f>IF(VLOOKUP($A379,'V2.5.2 Measures'!$C:$W,22,FALSE)&lt;&gt; "", VLOOKUP($A379,'V2.5.2 Measures'!$C:$W,22,FALSE),"N/A")</f>
        <v>#REF!</v>
      </c>
      <c r="Q379" s="7" t="e">
        <f>IF(VLOOKUP($A379,'V2.5.2 Measures'!$C:$W,23,FALSE)&lt;&gt; "", VLOOKUP($A379,'V2.5.2 Measures'!$C:$W,23,FALSE),"N/A")</f>
        <v>#REF!</v>
      </c>
      <c r="R379" s="7" t="e">
        <f>IF(VLOOKUP($A379,'V2.5.2 Measures'!$C:$W,24,FALSE)&lt;&gt; "", VLOOKUP($A379,'V2.5.2 Measures'!$C:$W,24,FALSE),"N/A")</f>
        <v>#REF!</v>
      </c>
      <c r="S379" s="7" t="e">
        <f>IF(VLOOKUP($A379,'V2.5.2 Measures'!$C:$W,25,FALSE)&lt;&gt; "", VLOOKUP($A379,'V2.5.2 Measures'!$C:$W,25,FALSE),"N/A")</f>
        <v>#REF!</v>
      </c>
      <c r="T379" s="7" t="e">
        <f>IF(VLOOKUP($A379,'V2.5.2 Measures'!$C:$W,2,FALSE)&lt;&gt; "", VLOOKUP($A379,'V2.5.2 Measures'!$C:$W,2,FALSE),"N/A")</f>
        <v>#REF!</v>
      </c>
      <c r="U379" s="7" t="e">
        <f>IF(VLOOKUP($A379,'V2.5.2 Measures'!$C:$W,3,FALSE)&lt;&gt; "", VLOOKUP($A379,'V2.5.2 Measures'!$C:$W,3,FALSE),"N/A")</f>
        <v>#REF!</v>
      </c>
      <c r="V379" s="7" t="e">
        <f>IF(VLOOKUP($A379,'V2.5.2 Measures'!$C:$W,26,FALSE)&lt;&gt; "", VLOOKUP($A379,'V2.5.2 Measures'!$C:$W,26,FALSE),"N/A")</f>
        <v>#REF!</v>
      </c>
      <c r="W379" s="7" t="e">
        <f>IF(VLOOKUP($A379,'V2.5.2 Measures'!$C:$W,44,FALSE)&lt;&gt; "", VLOOKUP($A379,'V2.5.2 Measures'!$C:$W,44,FALSE),"N/A")</f>
        <v>#REF!</v>
      </c>
    </row>
    <row r="380" spans="1:23" x14ac:dyDescent="0.35">
      <c r="A380" s="7" t="e">
        <f>'V2.5.2 Measures'!#REF!</f>
        <v>#REF!</v>
      </c>
      <c r="B380" s="7" t="e">
        <f>VLOOKUP($A380,'V2.5.2 Measures'!$C:$W,6,FALSE)</f>
        <v>#REF!</v>
      </c>
      <c r="C380" s="7" t="e">
        <f>VLOOKUP($A380,'V2.5.2 Measures'!$C:$W,8,FALSE)</f>
        <v>#REF!</v>
      </c>
      <c r="D380" s="7" t="e">
        <f>IF(VLOOKUP($A380,'V2.5.2 Measures'!$C:$W,4,FALSE)="","",VLOOKUP($A380,'V2.5.2 Measures'!$C:$W,4,FALSE))</f>
        <v>#REF!</v>
      </c>
      <c r="E380" s="7" t="e">
        <f>IF((VLOOKUP($A380,'V2.5.2 Measures'!$C:$W,8,FALSE)&lt;&gt;"")*AND(VLOOKUP($A380,'V2.5.2 Measures'!$C:$W,8,FALSE)&lt;&gt;"TBD"),VLOOKUP($A380,'V2.5.2 Measures'!$C:$W,8,FALSE),"N/A")</f>
        <v>#REF!</v>
      </c>
      <c r="F380" s="7" t="e">
        <f>IF((VLOOKUP($A380,'V2.5.2 Measures'!$C:$W,9,FALSE)&lt;&gt;"")*AND(VLOOKUP($A380,'V2.5.2 Measures'!$C:$W,9,FALSE)&lt;&gt;"TBD"),VLOOKUP($A380,'V2.5.2 Measures'!$C:$W,9,FALSE),"N/A")</f>
        <v>#REF!</v>
      </c>
      <c r="G380" s="7" t="e">
        <f>IF((VLOOKUP($A380,'V2.5.2 Measures'!$C:$W,10,FALSE)&lt;&gt;"")*AND(VLOOKUP($A380,'V2.5.2 Measures'!$C:$W,10,FALSE)&lt;&gt;"TBD"),VLOOKUP($A380,'V2.5.2 Measures'!$C:$W,10,FALSE),"N/A")</f>
        <v>#REF!</v>
      </c>
      <c r="H380" s="7" t="e">
        <f>IF(VLOOKUP($A380,'V2.5.2 Measures'!$C:$W,14,FALSE)&lt;&gt; "", VLOOKUP($A380,'V2.5.2 Measures'!$C:$W,14,FALSE),"N/A")</f>
        <v>#REF!</v>
      </c>
      <c r="I380" s="7" t="e">
        <f>IF(VLOOKUP($A380,'V2.5.2 Measures'!$C:$W,15,FALSE)&lt;&gt; "", VLOOKUP($A380,'V2.5.2 Measures'!$C:$W,15,FALSE),"N/A")</f>
        <v>#REF!</v>
      </c>
      <c r="J380" s="7" t="e">
        <f>IF(VLOOKUP($A380,'V2.5.2 Measures'!$C:$W,16,FALSE)&lt;&gt; "", VLOOKUP($A380,'V2.5.2 Measures'!$C:$W,16,FALSE),"N/A")</f>
        <v>#REF!</v>
      </c>
      <c r="K380" s="7" t="e">
        <f>IF(VLOOKUP($A380,'V2.5.2 Measures'!$C:$W,17,FALSE)&lt;&gt; "", VLOOKUP($A380,'V2.5.2 Measures'!$C:$W,17,FALSE),"N/A")</f>
        <v>#REF!</v>
      </c>
      <c r="L380" s="7" t="e">
        <f>IF(VLOOKUP($A380,'V2.5.2 Measures'!$C:$W,18,FALSE)&lt;&gt; "", VLOOKUP($A380,'V2.5.2 Measures'!$C:$W,18,FALSE),"N/A")</f>
        <v>#REF!</v>
      </c>
      <c r="M380" s="7" t="e">
        <f>IF(VLOOKUP($A380,'V2.5.2 Measures'!$C:$W,19,FALSE)&lt;&gt; "", VLOOKUP($A380,'V2.5.2 Measures'!$C:$W,19,FALSE),"N/A")</f>
        <v>#REF!</v>
      </c>
      <c r="N380" s="7" t="e">
        <f>IF(VLOOKUP($A380,'V2.5.2 Measures'!$C:$W,20,FALSE)&lt;&gt; "", VLOOKUP($A380,'V2.5.2 Measures'!$C:$W,20,FALSE),"N/A")</f>
        <v>#REF!</v>
      </c>
      <c r="O380" s="7" t="e">
        <f>IF(VLOOKUP($A380,'V2.5.2 Measures'!$C:$W,21,FALSE)&lt;&gt; "", VLOOKUP($A380,'V2.5.2 Measures'!$C:$W,21,FALSE),"N/A")</f>
        <v>#REF!</v>
      </c>
      <c r="P380" s="7" t="e">
        <f>IF(VLOOKUP($A380,'V2.5.2 Measures'!$C:$W,22,FALSE)&lt;&gt; "", VLOOKUP($A380,'V2.5.2 Measures'!$C:$W,22,FALSE),"N/A")</f>
        <v>#REF!</v>
      </c>
      <c r="Q380" s="7" t="e">
        <f>IF(VLOOKUP($A380,'V2.5.2 Measures'!$C:$W,23,FALSE)&lt;&gt; "", VLOOKUP($A380,'V2.5.2 Measures'!$C:$W,23,FALSE),"N/A")</f>
        <v>#REF!</v>
      </c>
      <c r="R380" s="7" t="e">
        <f>IF(VLOOKUP($A380,'V2.5.2 Measures'!$C:$W,24,FALSE)&lt;&gt; "", VLOOKUP($A380,'V2.5.2 Measures'!$C:$W,24,FALSE),"N/A")</f>
        <v>#REF!</v>
      </c>
      <c r="S380" s="7" t="e">
        <f>IF(VLOOKUP($A380,'V2.5.2 Measures'!$C:$W,25,FALSE)&lt;&gt; "", VLOOKUP($A380,'V2.5.2 Measures'!$C:$W,25,FALSE),"N/A")</f>
        <v>#REF!</v>
      </c>
      <c r="T380" s="7" t="e">
        <f>IF(VLOOKUP($A380,'V2.5.2 Measures'!$C:$W,2,FALSE)&lt;&gt; "", VLOOKUP($A380,'V2.5.2 Measures'!$C:$W,2,FALSE),"N/A")</f>
        <v>#REF!</v>
      </c>
      <c r="U380" s="7" t="e">
        <f>IF(VLOOKUP($A380,'V2.5.2 Measures'!$C:$W,3,FALSE)&lt;&gt; "", VLOOKUP($A380,'V2.5.2 Measures'!$C:$W,3,FALSE),"N/A")</f>
        <v>#REF!</v>
      </c>
      <c r="V380" s="7" t="e">
        <f>IF(VLOOKUP($A380,'V2.5.2 Measures'!$C:$W,26,FALSE)&lt;&gt; "", VLOOKUP($A380,'V2.5.2 Measures'!$C:$W,26,FALSE),"N/A")</f>
        <v>#REF!</v>
      </c>
      <c r="W380" s="7" t="e">
        <f>IF(VLOOKUP($A380,'V2.5.2 Measures'!$C:$W,44,FALSE)&lt;&gt; "", VLOOKUP($A380,'V2.5.2 Measures'!$C:$W,44,FALSE),"N/A")</f>
        <v>#REF!</v>
      </c>
    </row>
    <row r="381" spans="1:23" x14ac:dyDescent="0.35">
      <c r="A381" s="7" t="e">
        <f>'V2.5.2 Measures'!#REF!</f>
        <v>#REF!</v>
      </c>
      <c r="B381" s="7" t="e">
        <f>VLOOKUP($A381,'V2.5.2 Measures'!$C:$W,6,FALSE)</f>
        <v>#REF!</v>
      </c>
      <c r="C381" s="7" t="e">
        <f>VLOOKUP($A381,'V2.5.2 Measures'!$C:$W,8,FALSE)</f>
        <v>#REF!</v>
      </c>
      <c r="D381" s="7" t="e">
        <f>IF(VLOOKUP($A381,'V2.5.2 Measures'!$C:$W,4,FALSE)="","",VLOOKUP($A381,'V2.5.2 Measures'!$C:$W,4,FALSE))</f>
        <v>#REF!</v>
      </c>
      <c r="E381" s="7" t="e">
        <f>IF((VLOOKUP($A381,'V2.5.2 Measures'!$C:$W,8,FALSE)&lt;&gt;"")*AND(VLOOKUP($A381,'V2.5.2 Measures'!$C:$W,8,FALSE)&lt;&gt;"TBD"),VLOOKUP($A381,'V2.5.2 Measures'!$C:$W,8,FALSE),"N/A")</f>
        <v>#REF!</v>
      </c>
      <c r="F381" s="7" t="e">
        <f>IF((VLOOKUP($A381,'V2.5.2 Measures'!$C:$W,9,FALSE)&lt;&gt;"")*AND(VLOOKUP($A381,'V2.5.2 Measures'!$C:$W,9,FALSE)&lt;&gt;"TBD"),VLOOKUP($A381,'V2.5.2 Measures'!$C:$W,9,FALSE),"N/A")</f>
        <v>#REF!</v>
      </c>
      <c r="G381" s="7" t="e">
        <f>IF((VLOOKUP($A381,'V2.5.2 Measures'!$C:$W,10,FALSE)&lt;&gt;"")*AND(VLOOKUP($A381,'V2.5.2 Measures'!$C:$W,10,FALSE)&lt;&gt;"TBD"),VLOOKUP($A381,'V2.5.2 Measures'!$C:$W,10,FALSE),"N/A")</f>
        <v>#REF!</v>
      </c>
      <c r="H381" s="7" t="e">
        <f>IF(VLOOKUP($A381,'V2.5.2 Measures'!$C:$W,14,FALSE)&lt;&gt; "", VLOOKUP($A381,'V2.5.2 Measures'!$C:$W,14,FALSE),"N/A")</f>
        <v>#REF!</v>
      </c>
      <c r="I381" s="7" t="e">
        <f>IF(VLOOKUP($A381,'V2.5.2 Measures'!$C:$W,15,FALSE)&lt;&gt; "", VLOOKUP($A381,'V2.5.2 Measures'!$C:$W,15,FALSE),"N/A")</f>
        <v>#REF!</v>
      </c>
      <c r="J381" s="7" t="e">
        <f>IF(VLOOKUP($A381,'V2.5.2 Measures'!$C:$W,16,FALSE)&lt;&gt; "", VLOOKUP($A381,'V2.5.2 Measures'!$C:$W,16,FALSE),"N/A")</f>
        <v>#REF!</v>
      </c>
      <c r="K381" s="7" t="e">
        <f>IF(VLOOKUP($A381,'V2.5.2 Measures'!$C:$W,17,FALSE)&lt;&gt; "", VLOOKUP($A381,'V2.5.2 Measures'!$C:$W,17,FALSE),"N/A")</f>
        <v>#REF!</v>
      </c>
      <c r="L381" s="7" t="e">
        <f>IF(VLOOKUP($A381,'V2.5.2 Measures'!$C:$W,18,FALSE)&lt;&gt; "", VLOOKUP($A381,'V2.5.2 Measures'!$C:$W,18,FALSE),"N/A")</f>
        <v>#REF!</v>
      </c>
      <c r="M381" s="7" t="e">
        <f>IF(VLOOKUP($A381,'V2.5.2 Measures'!$C:$W,19,FALSE)&lt;&gt; "", VLOOKUP($A381,'V2.5.2 Measures'!$C:$W,19,FALSE),"N/A")</f>
        <v>#REF!</v>
      </c>
      <c r="N381" s="7" t="e">
        <f>IF(VLOOKUP($A381,'V2.5.2 Measures'!$C:$W,20,FALSE)&lt;&gt; "", VLOOKUP($A381,'V2.5.2 Measures'!$C:$W,20,FALSE),"N/A")</f>
        <v>#REF!</v>
      </c>
      <c r="O381" s="7" t="e">
        <f>IF(VLOOKUP($A381,'V2.5.2 Measures'!$C:$W,21,FALSE)&lt;&gt; "", VLOOKUP($A381,'V2.5.2 Measures'!$C:$W,21,FALSE),"N/A")</f>
        <v>#REF!</v>
      </c>
      <c r="P381" s="7" t="e">
        <f>IF(VLOOKUP($A381,'V2.5.2 Measures'!$C:$W,22,FALSE)&lt;&gt; "", VLOOKUP($A381,'V2.5.2 Measures'!$C:$W,22,FALSE),"N/A")</f>
        <v>#REF!</v>
      </c>
      <c r="Q381" s="7" t="e">
        <f>IF(VLOOKUP($A381,'V2.5.2 Measures'!$C:$W,23,FALSE)&lt;&gt; "", VLOOKUP($A381,'V2.5.2 Measures'!$C:$W,23,FALSE),"N/A")</f>
        <v>#REF!</v>
      </c>
      <c r="R381" s="7" t="e">
        <f>IF(VLOOKUP($A381,'V2.5.2 Measures'!$C:$W,24,FALSE)&lt;&gt; "", VLOOKUP($A381,'V2.5.2 Measures'!$C:$W,24,FALSE),"N/A")</f>
        <v>#REF!</v>
      </c>
      <c r="S381" s="7" t="e">
        <f>IF(VLOOKUP($A381,'V2.5.2 Measures'!$C:$W,25,FALSE)&lt;&gt; "", VLOOKUP($A381,'V2.5.2 Measures'!$C:$W,25,FALSE),"N/A")</f>
        <v>#REF!</v>
      </c>
      <c r="T381" s="7" t="e">
        <f>IF(VLOOKUP($A381,'V2.5.2 Measures'!$C:$W,2,FALSE)&lt;&gt; "", VLOOKUP($A381,'V2.5.2 Measures'!$C:$W,2,FALSE),"N/A")</f>
        <v>#REF!</v>
      </c>
      <c r="U381" s="7" t="e">
        <f>IF(VLOOKUP($A381,'V2.5.2 Measures'!$C:$W,3,FALSE)&lt;&gt; "", VLOOKUP($A381,'V2.5.2 Measures'!$C:$W,3,FALSE),"N/A")</f>
        <v>#REF!</v>
      </c>
      <c r="V381" s="7" t="e">
        <f>IF(VLOOKUP($A381,'V2.5.2 Measures'!$C:$W,26,FALSE)&lt;&gt; "", VLOOKUP($A381,'V2.5.2 Measures'!$C:$W,26,FALSE),"N/A")</f>
        <v>#REF!</v>
      </c>
      <c r="W381" s="7" t="e">
        <f>IF(VLOOKUP($A381,'V2.5.2 Measures'!$C:$W,44,FALSE)&lt;&gt; "", VLOOKUP($A381,'V2.5.2 Measures'!$C:$W,44,FALSE),"N/A")</f>
        <v>#REF!</v>
      </c>
    </row>
    <row r="382" spans="1:23" x14ac:dyDescent="0.35">
      <c r="A382" s="7" t="e">
        <f>'V2.5.2 Measures'!#REF!</f>
        <v>#REF!</v>
      </c>
      <c r="B382" s="7" t="e">
        <f>VLOOKUP($A382,'V2.5.2 Measures'!$C:$W,6,FALSE)</f>
        <v>#REF!</v>
      </c>
      <c r="C382" s="7" t="e">
        <f>VLOOKUP($A382,'V2.5.2 Measures'!$C:$W,8,FALSE)</f>
        <v>#REF!</v>
      </c>
      <c r="D382" s="7" t="e">
        <f>IF(VLOOKUP($A382,'V2.5.2 Measures'!$C:$W,4,FALSE)="","",VLOOKUP($A382,'V2.5.2 Measures'!$C:$W,4,FALSE))</f>
        <v>#REF!</v>
      </c>
      <c r="E382" s="7" t="e">
        <f>IF((VLOOKUP($A382,'V2.5.2 Measures'!$C:$W,8,FALSE)&lt;&gt;"")*AND(VLOOKUP($A382,'V2.5.2 Measures'!$C:$W,8,FALSE)&lt;&gt;"TBD"),VLOOKUP($A382,'V2.5.2 Measures'!$C:$W,8,FALSE),"N/A")</f>
        <v>#REF!</v>
      </c>
      <c r="F382" s="7" t="e">
        <f>IF((VLOOKUP($A382,'V2.5.2 Measures'!$C:$W,9,FALSE)&lt;&gt;"")*AND(VLOOKUP($A382,'V2.5.2 Measures'!$C:$W,9,FALSE)&lt;&gt;"TBD"),VLOOKUP($A382,'V2.5.2 Measures'!$C:$W,9,FALSE),"N/A")</f>
        <v>#REF!</v>
      </c>
      <c r="G382" s="7" t="e">
        <f>IF((VLOOKUP($A382,'V2.5.2 Measures'!$C:$W,10,FALSE)&lt;&gt;"")*AND(VLOOKUP($A382,'V2.5.2 Measures'!$C:$W,10,FALSE)&lt;&gt;"TBD"),VLOOKUP($A382,'V2.5.2 Measures'!$C:$W,10,FALSE),"N/A")</f>
        <v>#REF!</v>
      </c>
      <c r="H382" s="7" t="e">
        <f>IF(VLOOKUP($A382,'V2.5.2 Measures'!$C:$W,14,FALSE)&lt;&gt; "", VLOOKUP($A382,'V2.5.2 Measures'!$C:$W,14,FALSE),"N/A")</f>
        <v>#REF!</v>
      </c>
      <c r="I382" s="7" t="e">
        <f>IF(VLOOKUP($A382,'V2.5.2 Measures'!$C:$W,15,FALSE)&lt;&gt; "", VLOOKUP($A382,'V2.5.2 Measures'!$C:$W,15,FALSE),"N/A")</f>
        <v>#REF!</v>
      </c>
      <c r="J382" s="7" t="e">
        <f>IF(VLOOKUP($A382,'V2.5.2 Measures'!$C:$W,16,FALSE)&lt;&gt; "", VLOOKUP($A382,'V2.5.2 Measures'!$C:$W,16,FALSE),"N/A")</f>
        <v>#REF!</v>
      </c>
      <c r="K382" s="7" t="e">
        <f>IF(VLOOKUP($A382,'V2.5.2 Measures'!$C:$W,17,FALSE)&lt;&gt; "", VLOOKUP($A382,'V2.5.2 Measures'!$C:$W,17,FALSE),"N/A")</f>
        <v>#REF!</v>
      </c>
      <c r="L382" s="7" t="e">
        <f>IF(VLOOKUP($A382,'V2.5.2 Measures'!$C:$W,18,FALSE)&lt;&gt; "", VLOOKUP($A382,'V2.5.2 Measures'!$C:$W,18,FALSE),"N/A")</f>
        <v>#REF!</v>
      </c>
      <c r="M382" s="7" t="e">
        <f>IF(VLOOKUP($A382,'V2.5.2 Measures'!$C:$W,19,FALSE)&lt;&gt; "", VLOOKUP($A382,'V2.5.2 Measures'!$C:$W,19,FALSE),"N/A")</f>
        <v>#REF!</v>
      </c>
      <c r="N382" s="7" t="e">
        <f>IF(VLOOKUP($A382,'V2.5.2 Measures'!$C:$W,20,FALSE)&lt;&gt; "", VLOOKUP($A382,'V2.5.2 Measures'!$C:$W,20,FALSE),"N/A")</f>
        <v>#REF!</v>
      </c>
      <c r="O382" s="7" t="e">
        <f>IF(VLOOKUP($A382,'V2.5.2 Measures'!$C:$W,21,FALSE)&lt;&gt; "", VLOOKUP($A382,'V2.5.2 Measures'!$C:$W,21,FALSE),"N/A")</f>
        <v>#REF!</v>
      </c>
      <c r="P382" s="7" t="e">
        <f>IF(VLOOKUP($A382,'V2.5.2 Measures'!$C:$W,22,FALSE)&lt;&gt; "", VLOOKUP($A382,'V2.5.2 Measures'!$C:$W,22,FALSE),"N/A")</f>
        <v>#REF!</v>
      </c>
      <c r="Q382" s="7" t="e">
        <f>IF(VLOOKUP($A382,'V2.5.2 Measures'!$C:$W,23,FALSE)&lt;&gt; "", VLOOKUP($A382,'V2.5.2 Measures'!$C:$W,23,FALSE),"N/A")</f>
        <v>#REF!</v>
      </c>
      <c r="R382" s="7" t="e">
        <f>IF(VLOOKUP($A382,'V2.5.2 Measures'!$C:$W,24,FALSE)&lt;&gt; "", VLOOKUP($A382,'V2.5.2 Measures'!$C:$W,24,FALSE),"N/A")</f>
        <v>#REF!</v>
      </c>
      <c r="S382" s="7" t="e">
        <f>IF(VLOOKUP($A382,'V2.5.2 Measures'!$C:$W,25,FALSE)&lt;&gt; "", VLOOKUP($A382,'V2.5.2 Measures'!$C:$W,25,FALSE),"N/A")</f>
        <v>#REF!</v>
      </c>
      <c r="T382" s="7" t="e">
        <f>IF(VLOOKUP($A382,'V2.5.2 Measures'!$C:$W,2,FALSE)&lt;&gt; "", VLOOKUP($A382,'V2.5.2 Measures'!$C:$W,2,FALSE),"N/A")</f>
        <v>#REF!</v>
      </c>
      <c r="U382" s="7" t="e">
        <f>IF(VLOOKUP($A382,'V2.5.2 Measures'!$C:$W,3,FALSE)&lt;&gt; "", VLOOKUP($A382,'V2.5.2 Measures'!$C:$W,3,FALSE),"N/A")</f>
        <v>#REF!</v>
      </c>
      <c r="V382" s="7" t="e">
        <f>IF(VLOOKUP($A382,'V2.5.2 Measures'!$C:$W,26,FALSE)&lt;&gt; "", VLOOKUP($A382,'V2.5.2 Measures'!$C:$W,26,FALSE),"N/A")</f>
        <v>#REF!</v>
      </c>
      <c r="W382" s="7" t="e">
        <f>IF(VLOOKUP($A382,'V2.5.2 Measures'!$C:$W,44,FALSE)&lt;&gt; "", VLOOKUP($A382,'V2.5.2 Measures'!$C:$W,44,FALSE),"N/A")</f>
        <v>#REF!</v>
      </c>
    </row>
    <row r="383" spans="1:23" x14ac:dyDescent="0.35">
      <c r="A383" s="7" t="e">
        <f>'V2.5.2 Measures'!#REF!</f>
        <v>#REF!</v>
      </c>
      <c r="B383" s="7" t="e">
        <f>VLOOKUP($A383,'V2.5.2 Measures'!$C:$W,6,FALSE)</f>
        <v>#REF!</v>
      </c>
      <c r="C383" s="7" t="e">
        <f>VLOOKUP($A383,'V2.5.2 Measures'!$C:$W,8,FALSE)</f>
        <v>#REF!</v>
      </c>
      <c r="D383" s="7" t="e">
        <f>IF(VLOOKUP($A383,'V2.5.2 Measures'!$C:$W,4,FALSE)="","",VLOOKUP($A383,'V2.5.2 Measures'!$C:$W,4,FALSE))</f>
        <v>#REF!</v>
      </c>
      <c r="E383" s="7" t="e">
        <f>IF((VLOOKUP($A383,'V2.5.2 Measures'!$C:$W,8,FALSE)&lt;&gt;"")*AND(VLOOKUP($A383,'V2.5.2 Measures'!$C:$W,8,FALSE)&lt;&gt;"TBD"),VLOOKUP($A383,'V2.5.2 Measures'!$C:$W,8,FALSE),"N/A")</f>
        <v>#REF!</v>
      </c>
      <c r="F383" s="7" t="e">
        <f>IF((VLOOKUP($A383,'V2.5.2 Measures'!$C:$W,9,FALSE)&lt;&gt;"")*AND(VLOOKUP($A383,'V2.5.2 Measures'!$C:$W,9,FALSE)&lt;&gt;"TBD"),VLOOKUP($A383,'V2.5.2 Measures'!$C:$W,9,FALSE),"N/A")</f>
        <v>#REF!</v>
      </c>
      <c r="G383" s="7" t="e">
        <f>IF((VLOOKUP($A383,'V2.5.2 Measures'!$C:$W,10,FALSE)&lt;&gt;"")*AND(VLOOKUP($A383,'V2.5.2 Measures'!$C:$W,10,FALSE)&lt;&gt;"TBD"),VLOOKUP($A383,'V2.5.2 Measures'!$C:$W,10,FALSE),"N/A")</f>
        <v>#REF!</v>
      </c>
      <c r="H383" s="7" t="e">
        <f>IF(VLOOKUP($A383,'V2.5.2 Measures'!$C:$W,14,FALSE)&lt;&gt; "", VLOOKUP($A383,'V2.5.2 Measures'!$C:$W,14,FALSE),"N/A")</f>
        <v>#REF!</v>
      </c>
      <c r="I383" s="7" t="e">
        <f>IF(VLOOKUP($A383,'V2.5.2 Measures'!$C:$W,15,FALSE)&lt;&gt; "", VLOOKUP($A383,'V2.5.2 Measures'!$C:$W,15,FALSE),"N/A")</f>
        <v>#REF!</v>
      </c>
      <c r="J383" s="7" t="e">
        <f>IF(VLOOKUP($A383,'V2.5.2 Measures'!$C:$W,16,FALSE)&lt;&gt; "", VLOOKUP($A383,'V2.5.2 Measures'!$C:$W,16,FALSE),"N/A")</f>
        <v>#REF!</v>
      </c>
      <c r="K383" s="7" t="e">
        <f>IF(VLOOKUP($A383,'V2.5.2 Measures'!$C:$W,17,FALSE)&lt;&gt; "", VLOOKUP($A383,'V2.5.2 Measures'!$C:$W,17,FALSE),"N/A")</f>
        <v>#REF!</v>
      </c>
      <c r="L383" s="7" t="e">
        <f>IF(VLOOKUP($A383,'V2.5.2 Measures'!$C:$W,18,FALSE)&lt;&gt; "", VLOOKUP($A383,'V2.5.2 Measures'!$C:$W,18,FALSE),"N/A")</f>
        <v>#REF!</v>
      </c>
      <c r="M383" s="7" t="e">
        <f>IF(VLOOKUP($A383,'V2.5.2 Measures'!$C:$W,19,FALSE)&lt;&gt; "", VLOOKUP($A383,'V2.5.2 Measures'!$C:$W,19,FALSE),"N/A")</f>
        <v>#REF!</v>
      </c>
      <c r="N383" s="7" t="e">
        <f>IF(VLOOKUP($A383,'V2.5.2 Measures'!$C:$W,20,FALSE)&lt;&gt; "", VLOOKUP($A383,'V2.5.2 Measures'!$C:$W,20,FALSE),"N/A")</f>
        <v>#REF!</v>
      </c>
      <c r="O383" s="7" t="e">
        <f>IF(VLOOKUP($A383,'V2.5.2 Measures'!$C:$W,21,FALSE)&lt;&gt; "", VLOOKUP($A383,'V2.5.2 Measures'!$C:$W,21,FALSE),"N/A")</f>
        <v>#REF!</v>
      </c>
      <c r="P383" s="7" t="e">
        <f>IF(VLOOKUP($A383,'V2.5.2 Measures'!$C:$W,22,FALSE)&lt;&gt; "", VLOOKUP($A383,'V2.5.2 Measures'!$C:$W,22,FALSE),"N/A")</f>
        <v>#REF!</v>
      </c>
      <c r="Q383" s="7" t="e">
        <f>IF(VLOOKUP($A383,'V2.5.2 Measures'!$C:$W,23,FALSE)&lt;&gt; "", VLOOKUP($A383,'V2.5.2 Measures'!$C:$W,23,FALSE),"N/A")</f>
        <v>#REF!</v>
      </c>
      <c r="R383" s="7" t="e">
        <f>IF(VLOOKUP($A383,'V2.5.2 Measures'!$C:$W,24,FALSE)&lt;&gt; "", VLOOKUP($A383,'V2.5.2 Measures'!$C:$W,24,FALSE),"N/A")</f>
        <v>#REF!</v>
      </c>
      <c r="S383" s="7" t="e">
        <f>IF(VLOOKUP($A383,'V2.5.2 Measures'!$C:$W,25,FALSE)&lt;&gt; "", VLOOKUP($A383,'V2.5.2 Measures'!$C:$W,25,FALSE),"N/A")</f>
        <v>#REF!</v>
      </c>
      <c r="T383" s="7" t="e">
        <f>IF(VLOOKUP($A383,'V2.5.2 Measures'!$C:$W,2,FALSE)&lt;&gt; "", VLOOKUP($A383,'V2.5.2 Measures'!$C:$W,2,FALSE),"N/A")</f>
        <v>#REF!</v>
      </c>
      <c r="U383" s="7" t="e">
        <f>IF(VLOOKUP($A383,'V2.5.2 Measures'!$C:$W,3,FALSE)&lt;&gt; "", VLOOKUP($A383,'V2.5.2 Measures'!$C:$W,3,FALSE),"N/A")</f>
        <v>#REF!</v>
      </c>
      <c r="V383" s="7" t="e">
        <f>IF(VLOOKUP($A383,'V2.5.2 Measures'!$C:$W,26,FALSE)&lt;&gt; "", VLOOKUP($A383,'V2.5.2 Measures'!$C:$W,26,FALSE),"N/A")</f>
        <v>#REF!</v>
      </c>
      <c r="W383" s="7" t="e">
        <f>IF(VLOOKUP($A383,'V2.5.2 Measures'!$C:$W,44,FALSE)&lt;&gt; "", VLOOKUP($A383,'V2.5.2 Measures'!$C:$W,44,FALSE),"N/A")</f>
        <v>#REF!</v>
      </c>
    </row>
    <row r="384" spans="1:23" x14ac:dyDescent="0.35">
      <c r="A384" s="7" t="e">
        <f>'V2.5.2 Measures'!#REF!</f>
        <v>#REF!</v>
      </c>
      <c r="B384" s="7" t="e">
        <f>VLOOKUP($A384,'V2.5.2 Measures'!$C:$W,6,FALSE)</f>
        <v>#REF!</v>
      </c>
      <c r="C384" s="7" t="e">
        <f>VLOOKUP($A384,'V2.5.2 Measures'!$C:$W,8,FALSE)</f>
        <v>#REF!</v>
      </c>
      <c r="D384" s="7" t="e">
        <f>IF(VLOOKUP($A384,'V2.5.2 Measures'!$C:$W,4,FALSE)="","",VLOOKUP($A384,'V2.5.2 Measures'!$C:$W,4,FALSE))</f>
        <v>#REF!</v>
      </c>
      <c r="E384" s="7" t="e">
        <f>IF((VLOOKUP($A384,'V2.5.2 Measures'!$C:$W,8,FALSE)&lt;&gt;"")*AND(VLOOKUP($A384,'V2.5.2 Measures'!$C:$W,8,FALSE)&lt;&gt;"TBD"),VLOOKUP($A384,'V2.5.2 Measures'!$C:$W,8,FALSE),"N/A")</f>
        <v>#REF!</v>
      </c>
      <c r="F384" s="7" t="e">
        <f>IF((VLOOKUP($A384,'V2.5.2 Measures'!$C:$W,9,FALSE)&lt;&gt;"")*AND(VLOOKUP($A384,'V2.5.2 Measures'!$C:$W,9,FALSE)&lt;&gt;"TBD"),VLOOKUP($A384,'V2.5.2 Measures'!$C:$W,9,FALSE),"N/A")</f>
        <v>#REF!</v>
      </c>
      <c r="G384" s="7" t="e">
        <f>IF((VLOOKUP($A384,'V2.5.2 Measures'!$C:$W,10,FALSE)&lt;&gt;"")*AND(VLOOKUP($A384,'V2.5.2 Measures'!$C:$W,10,FALSE)&lt;&gt;"TBD"),VLOOKUP($A384,'V2.5.2 Measures'!$C:$W,10,FALSE),"N/A")</f>
        <v>#REF!</v>
      </c>
      <c r="H384" s="7" t="e">
        <f>IF(VLOOKUP($A384,'V2.5.2 Measures'!$C:$W,14,FALSE)&lt;&gt; "", VLOOKUP($A384,'V2.5.2 Measures'!$C:$W,14,FALSE),"N/A")</f>
        <v>#REF!</v>
      </c>
      <c r="I384" s="7" t="e">
        <f>IF(VLOOKUP($A384,'V2.5.2 Measures'!$C:$W,15,FALSE)&lt;&gt; "", VLOOKUP($A384,'V2.5.2 Measures'!$C:$W,15,FALSE),"N/A")</f>
        <v>#REF!</v>
      </c>
      <c r="J384" s="7" t="e">
        <f>IF(VLOOKUP($A384,'V2.5.2 Measures'!$C:$W,16,FALSE)&lt;&gt; "", VLOOKUP($A384,'V2.5.2 Measures'!$C:$W,16,FALSE),"N/A")</f>
        <v>#REF!</v>
      </c>
      <c r="K384" s="7" t="e">
        <f>IF(VLOOKUP($A384,'V2.5.2 Measures'!$C:$W,17,FALSE)&lt;&gt; "", VLOOKUP($A384,'V2.5.2 Measures'!$C:$W,17,FALSE),"N/A")</f>
        <v>#REF!</v>
      </c>
      <c r="L384" s="7" t="e">
        <f>IF(VLOOKUP($A384,'V2.5.2 Measures'!$C:$W,18,FALSE)&lt;&gt; "", VLOOKUP($A384,'V2.5.2 Measures'!$C:$W,18,FALSE),"N/A")</f>
        <v>#REF!</v>
      </c>
      <c r="M384" s="7" t="e">
        <f>IF(VLOOKUP($A384,'V2.5.2 Measures'!$C:$W,19,FALSE)&lt;&gt; "", VLOOKUP($A384,'V2.5.2 Measures'!$C:$W,19,FALSE),"N/A")</f>
        <v>#REF!</v>
      </c>
      <c r="N384" s="7" t="e">
        <f>IF(VLOOKUP($A384,'V2.5.2 Measures'!$C:$W,20,FALSE)&lt;&gt; "", VLOOKUP($A384,'V2.5.2 Measures'!$C:$W,20,FALSE),"N/A")</f>
        <v>#REF!</v>
      </c>
      <c r="O384" s="7" t="e">
        <f>IF(VLOOKUP($A384,'V2.5.2 Measures'!$C:$W,21,FALSE)&lt;&gt; "", VLOOKUP($A384,'V2.5.2 Measures'!$C:$W,21,FALSE),"N/A")</f>
        <v>#REF!</v>
      </c>
      <c r="P384" s="7" t="e">
        <f>IF(VLOOKUP($A384,'V2.5.2 Measures'!$C:$W,22,FALSE)&lt;&gt; "", VLOOKUP($A384,'V2.5.2 Measures'!$C:$W,22,FALSE),"N/A")</f>
        <v>#REF!</v>
      </c>
      <c r="Q384" s="7" t="e">
        <f>IF(VLOOKUP($A384,'V2.5.2 Measures'!$C:$W,23,FALSE)&lt;&gt; "", VLOOKUP($A384,'V2.5.2 Measures'!$C:$W,23,FALSE),"N/A")</f>
        <v>#REF!</v>
      </c>
      <c r="R384" s="7" t="e">
        <f>IF(VLOOKUP($A384,'V2.5.2 Measures'!$C:$W,24,FALSE)&lt;&gt; "", VLOOKUP($A384,'V2.5.2 Measures'!$C:$W,24,FALSE),"N/A")</f>
        <v>#REF!</v>
      </c>
      <c r="S384" s="7" t="e">
        <f>IF(VLOOKUP($A384,'V2.5.2 Measures'!$C:$W,25,FALSE)&lt;&gt; "", VLOOKUP($A384,'V2.5.2 Measures'!$C:$W,25,FALSE),"N/A")</f>
        <v>#REF!</v>
      </c>
      <c r="T384" s="7" t="e">
        <f>IF(VLOOKUP($A384,'V2.5.2 Measures'!$C:$W,2,FALSE)&lt;&gt; "", VLOOKUP($A384,'V2.5.2 Measures'!$C:$W,2,FALSE),"N/A")</f>
        <v>#REF!</v>
      </c>
      <c r="U384" s="7" t="e">
        <f>IF(VLOOKUP($A384,'V2.5.2 Measures'!$C:$W,3,FALSE)&lt;&gt; "", VLOOKUP($A384,'V2.5.2 Measures'!$C:$W,3,FALSE),"N/A")</f>
        <v>#REF!</v>
      </c>
      <c r="V384" s="7" t="e">
        <f>IF(VLOOKUP($A384,'V2.5.2 Measures'!$C:$W,26,FALSE)&lt;&gt; "", VLOOKUP($A384,'V2.5.2 Measures'!$C:$W,26,FALSE),"N/A")</f>
        <v>#REF!</v>
      </c>
      <c r="W384" s="7" t="e">
        <f>IF(VLOOKUP($A384,'V2.5.2 Measures'!$C:$W,44,FALSE)&lt;&gt; "", VLOOKUP($A384,'V2.5.2 Measures'!$C:$W,44,FALSE),"N/A")</f>
        <v>#REF!</v>
      </c>
    </row>
    <row r="385" spans="1:23" x14ac:dyDescent="0.35">
      <c r="A385" s="7" t="e">
        <f>'V2.5.2 Measures'!#REF!</f>
        <v>#REF!</v>
      </c>
      <c r="B385" s="7" t="e">
        <f>VLOOKUP($A385,'V2.5.2 Measures'!$C:$W,6,FALSE)</f>
        <v>#REF!</v>
      </c>
      <c r="C385" s="7" t="e">
        <f>VLOOKUP($A385,'V2.5.2 Measures'!$C:$W,8,FALSE)</f>
        <v>#REF!</v>
      </c>
      <c r="D385" s="7" t="e">
        <f>IF(VLOOKUP($A385,'V2.5.2 Measures'!$C:$W,4,FALSE)="","",VLOOKUP($A385,'V2.5.2 Measures'!$C:$W,4,FALSE))</f>
        <v>#REF!</v>
      </c>
      <c r="E385" s="7" t="e">
        <f>IF((VLOOKUP($A385,'V2.5.2 Measures'!$C:$W,8,FALSE)&lt;&gt;"")*AND(VLOOKUP($A385,'V2.5.2 Measures'!$C:$W,8,FALSE)&lt;&gt;"TBD"),VLOOKUP($A385,'V2.5.2 Measures'!$C:$W,8,FALSE),"N/A")</f>
        <v>#REF!</v>
      </c>
      <c r="F385" s="7" t="e">
        <f>IF((VLOOKUP($A385,'V2.5.2 Measures'!$C:$W,9,FALSE)&lt;&gt;"")*AND(VLOOKUP($A385,'V2.5.2 Measures'!$C:$W,9,FALSE)&lt;&gt;"TBD"),VLOOKUP($A385,'V2.5.2 Measures'!$C:$W,9,FALSE),"N/A")</f>
        <v>#REF!</v>
      </c>
      <c r="G385" s="7" t="e">
        <f>IF((VLOOKUP($A385,'V2.5.2 Measures'!$C:$W,10,FALSE)&lt;&gt;"")*AND(VLOOKUP($A385,'V2.5.2 Measures'!$C:$W,10,FALSE)&lt;&gt;"TBD"),VLOOKUP($A385,'V2.5.2 Measures'!$C:$W,10,FALSE),"N/A")</f>
        <v>#REF!</v>
      </c>
      <c r="H385" s="7" t="e">
        <f>IF(VLOOKUP($A385,'V2.5.2 Measures'!$C:$W,14,FALSE)&lt;&gt; "", VLOOKUP($A385,'V2.5.2 Measures'!$C:$W,14,FALSE),"N/A")</f>
        <v>#REF!</v>
      </c>
      <c r="I385" s="7" t="e">
        <f>IF(VLOOKUP($A385,'V2.5.2 Measures'!$C:$W,15,FALSE)&lt;&gt; "", VLOOKUP($A385,'V2.5.2 Measures'!$C:$W,15,FALSE),"N/A")</f>
        <v>#REF!</v>
      </c>
      <c r="J385" s="7" t="e">
        <f>IF(VLOOKUP($A385,'V2.5.2 Measures'!$C:$W,16,FALSE)&lt;&gt; "", VLOOKUP($A385,'V2.5.2 Measures'!$C:$W,16,FALSE),"N/A")</f>
        <v>#REF!</v>
      </c>
      <c r="K385" s="7" t="e">
        <f>IF(VLOOKUP($A385,'V2.5.2 Measures'!$C:$W,17,FALSE)&lt;&gt; "", VLOOKUP($A385,'V2.5.2 Measures'!$C:$W,17,FALSE),"N/A")</f>
        <v>#REF!</v>
      </c>
      <c r="L385" s="7" t="e">
        <f>IF(VLOOKUP($A385,'V2.5.2 Measures'!$C:$W,18,FALSE)&lt;&gt; "", VLOOKUP($A385,'V2.5.2 Measures'!$C:$W,18,FALSE),"N/A")</f>
        <v>#REF!</v>
      </c>
      <c r="M385" s="7" t="e">
        <f>IF(VLOOKUP($A385,'V2.5.2 Measures'!$C:$W,19,FALSE)&lt;&gt; "", VLOOKUP($A385,'V2.5.2 Measures'!$C:$W,19,FALSE),"N/A")</f>
        <v>#REF!</v>
      </c>
      <c r="N385" s="7" t="e">
        <f>IF(VLOOKUP($A385,'V2.5.2 Measures'!$C:$W,20,FALSE)&lt;&gt; "", VLOOKUP($A385,'V2.5.2 Measures'!$C:$W,20,FALSE),"N/A")</f>
        <v>#REF!</v>
      </c>
      <c r="O385" s="7" t="e">
        <f>IF(VLOOKUP($A385,'V2.5.2 Measures'!$C:$W,21,FALSE)&lt;&gt; "", VLOOKUP($A385,'V2.5.2 Measures'!$C:$W,21,FALSE),"N/A")</f>
        <v>#REF!</v>
      </c>
      <c r="P385" s="7" t="e">
        <f>IF(VLOOKUP($A385,'V2.5.2 Measures'!$C:$W,22,FALSE)&lt;&gt; "", VLOOKUP($A385,'V2.5.2 Measures'!$C:$W,22,FALSE),"N/A")</f>
        <v>#REF!</v>
      </c>
      <c r="Q385" s="7" t="e">
        <f>IF(VLOOKUP($A385,'V2.5.2 Measures'!$C:$W,23,FALSE)&lt;&gt; "", VLOOKUP($A385,'V2.5.2 Measures'!$C:$W,23,FALSE),"N/A")</f>
        <v>#REF!</v>
      </c>
      <c r="R385" s="7" t="e">
        <f>IF(VLOOKUP($A385,'V2.5.2 Measures'!$C:$W,24,FALSE)&lt;&gt; "", VLOOKUP($A385,'V2.5.2 Measures'!$C:$W,24,FALSE),"N/A")</f>
        <v>#REF!</v>
      </c>
      <c r="S385" s="7" t="e">
        <f>IF(VLOOKUP($A385,'V2.5.2 Measures'!$C:$W,25,FALSE)&lt;&gt; "", VLOOKUP($A385,'V2.5.2 Measures'!$C:$W,25,FALSE),"N/A")</f>
        <v>#REF!</v>
      </c>
      <c r="T385" s="7" t="e">
        <f>IF(VLOOKUP($A385,'V2.5.2 Measures'!$C:$W,2,FALSE)&lt;&gt; "", VLOOKUP($A385,'V2.5.2 Measures'!$C:$W,2,FALSE),"N/A")</f>
        <v>#REF!</v>
      </c>
      <c r="U385" s="7" t="e">
        <f>IF(VLOOKUP($A385,'V2.5.2 Measures'!$C:$W,3,FALSE)&lt;&gt; "", VLOOKUP($A385,'V2.5.2 Measures'!$C:$W,3,FALSE),"N/A")</f>
        <v>#REF!</v>
      </c>
      <c r="V385" s="7" t="e">
        <f>IF(VLOOKUP($A385,'V2.5.2 Measures'!$C:$W,26,FALSE)&lt;&gt; "", VLOOKUP($A385,'V2.5.2 Measures'!$C:$W,26,FALSE),"N/A")</f>
        <v>#REF!</v>
      </c>
      <c r="W385" s="7" t="e">
        <f>IF(VLOOKUP($A385,'V2.5.2 Measures'!$C:$W,44,FALSE)&lt;&gt; "", VLOOKUP($A385,'V2.5.2 Measures'!$C:$W,44,FALSE),"N/A")</f>
        <v>#REF!</v>
      </c>
    </row>
    <row r="386" spans="1:23" x14ac:dyDescent="0.35">
      <c r="A386" s="7" t="e">
        <f>'V2.5.2 Measures'!#REF!</f>
        <v>#REF!</v>
      </c>
      <c r="B386" s="7" t="e">
        <f>VLOOKUP($A386,'V2.5.2 Measures'!$C:$W,6,FALSE)</f>
        <v>#REF!</v>
      </c>
      <c r="C386" s="7" t="e">
        <f>VLOOKUP($A386,'V2.5.2 Measures'!$C:$W,8,FALSE)</f>
        <v>#REF!</v>
      </c>
      <c r="D386" s="7" t="e">
        <f>IF(VLOOKUP($A386,'V2.5.2 Measures'!$C:$W,4,FALSE)="","",VLOOKUP($A386,'V2.5.2 Measures'!$C:$W,4,FALSE))</f>
        <v>#REF!</v>
      </c>
      <c r="E386" s="7" t="e">
        <f>IF((VLOOKUP($A386,'V2.5.2 Measures'!$C:$W,8,FALSE)&lt;&gt;"")*AND(VLOOKUP($A386,'V2.5.2 Measures'!$C:$W,8,FALSE)&lt;&gt;"TBD"),VLOOKUP($A386,'V2.5.2 Measures'!$C:$W,8,FALSE),"N/A")</f>
        <v>#REF!</v>
      </c>
      <c r="F386" s="7" t="e">
        <f>IF((VLOOKUP($A386,'V2.5.2 Measures'!$C:$W,9,FALSE)&lt;&gt;"")*AND(VLOOKUP($A386,'V2.5.2 Measures'!$C:$W,9,FALSE)&lt;&gt;"TBD"),VLOOKUP($A386,'V2.5.2 Measures'!$C:$W,9,FALSE),"N/A")</f>
        <v>#REF!</v>
      </c>
      <c r="G386" s="7" t="e">
        <f>IF((VLOOKUP($A386,'V2.5.2 Measures'!$C:$W,10,FALSE)&lt;&gt;"")*AND(VLOOKUP($A386,'V2.5.2 Measures'!$C:$W,10,FALSE)&lt;&gt;"TBD"),VLOOKUP($A386,'V2.5.2 Measures'!$C:$W,10,FALSE),"N/A")</f>
        <v>#REF!</v>
      </c>
      <c r="H386" s="7" t="e">
        <f>IF(VLOOKUP($A386,'V2.5.2 Measures'!$C:$W,14,FALSE)&lt;&gt; "", VLOOKUP($A386,'V2.5.2 Measures'!$C:$W,14,FALSE),"N/A")</f>
        <v>#REF!</v>
      </c>
      <c r="I386" s="7" t="e">
        <f>IF(VLOOKUP($A386,'V2.5.2 Measures'!$C:$W,15,FALSE)&lt;&gt; "", VLOOKUP($A386,'V2.5.2 Measures'!$C:$W,15,FALSE),"N/A")</f>
        <v>#REF!</v>
      </c>
      <c r="J386" s="7" t="e">
        <f>IF(VLOOKUP($A386,'V2.5.2 Measures'!$C:$W,16,FALSE)&lt;&gt; "", VLOOKUP($A386,'V2.5.2 Measures'!$C:$W,16,FALSE),"N/A")</f>
        <v>#REF!</v>
      </c>
      <c r="K386" s="7" t="e">
        <f>IF(VLOOKUP($A386,'V2.5.2 Measures'!$C:$W,17,FALSE)&lt;&gt; "", VLOOKUP($A386,'V2.5.2 Measures'!$C:$W,17,FALSE),"N/A")</f>
        <v>#REF!</v>
      </c>
      <c r="L386" s="7" t="e">
        <f>IF(VLOOKUP($A386,'V2.5.2 Measures'!$C:$W,18,FALSE)&lt;&gt; "", VLOOKUP($A386,'V2.5.2 Measures'!$C:$W,18,FALSE),"N/A")</f>
        <v>#REF!</v>
      </c>
      <c r="M386" s="7" t="e">
        <f>IF(VLOOKUP($A386,'V2.5.2 Measures'!$C:$W,19,FALSE)&lt;&gt; "", VLOOKUP($A386,'V2.5.2 Measures'!$C:$W,19,FALSE),"N/A")</f>
        <v>#REF!</v>
      </c>
      <c r="N386" s="7" t="e">
        <f>IF(VLOOKUP($A386,'V2.5.2 Measures'!$C:$W,20,FALSE)&lt;&gt; "", VLOOKUP($A386,'V2.5.2 Measures'!$C:$W,20,FALSE),"N/A")</f>
        <v>#REF!</v>
      </c>
      <c r="O386" s="7" t="e">
        <f>IF(VLOOKUP($A386,'V2.5.2 Measures'!$C:$W,21,FALSE)&lt;&gt; "", VLOOKUP($A386,'V2.5.2 Measures'!$C:$W,21,FALSE),"N/A")</f>
        <v>#REF!</v>
      </c>
      <c r="P386" s="7" t="e">
        <f>IF(VLOOKUP($A386,'V2.5.2 Measures'!$C:$W,22,FALSE)&lt;&gt; "", VLOOKUP($A386,'V2.5.2 Measures'!$C:$W,22,FALSE),"N/A")</f>
        <v>#REF!</v>
      </c>
      <c r="Q386" s="7" t="e">
        <f>IF(VLOOKUP($A386,'V2.5.2 Measures'!$C:$W,23,FALSE)&lt;&gt; "", VLOOKUP($A386,'V2.5.2 Measures'!$C:$W,23,FALSE),"N/A")</f>
        <v>#REF!</v>
      </c>
      <c r="R386" s="7" t="e">
        <f>IF(VLOOKUP($A386,'V2.5.2 Measures'!$C:$W,24,FALSE)&lt;&gt; "", VLOOKUP($A386,'V2.5.2 Measures'!$C:$W,24,FALSE),"N/A")</f>
        <v>#REF!</v>
      </c>
      <c r="S386" s="7" t="e">
        <f>IF(VLOOKUP($A386,'V2.5.2 Measures'!$C:$W,25,FALSE)&lt;&gt; "", VLOOKUP($A386,'V2.5.2 Measures'!$C:$W,25,FALSE),"N/A")</f>
        <v>#REF!</v>
      </c>
      <c r="T386" s="7" t="e">
        <f>IF(VLOOKUP($A386,'V2.5.2 Measures'!$C:$W,2,FALSE)&lt;&gt; "", VLOOKUP($A386,'V2.5.2 Measures'!$C:$W,2,FALSE),"N/A")</f>
        <v>#REF!</v>
      </c>
      <c r="U386" s="7" t="e">
        <f>IF(VLOOKUP($A386,'V2.5.2 Measures'!$C:$W,3,FALSE)&lt;&gt; "", VLOOKUP($A386,'V2.5.2 Measures'!$C:$W,3,FALSE),"N/A")</f>
        <v>#REF!</v>
      </c>
      <c r="V386" s="7" t="e">
        <f>IF(VLOOKUP($A386,'V2.5.2 Measures'!$C:$W,26,FALSE)&lt;&gt; "", VLOOKUP($A386,'V2.5.2 Measures'!$C:$W,26,FALSE),"N/A")</f>
        <v>#REF!</v>
      </c>
      <c r="W386" s="7" t="e">
        <f>IF(VLOOKUP($A386,'V2.5.2 Measures'!$C:$W,44,FALSE)&lt;&gt; "", VLOOKUP($A386,'V2.5.2 Measures'!$C:$W,44,FALSE),"N/A")</f>
        <v>#REF!</v>
      </c>
    </row>
    <row r="387" spans="1:23" x14ac:dyDescent="0.35">
      <c r="A387" s="7" t="e">
        <f>'V2.5.2 Measures'!#REF!</f>
        <v>#REF!</v>
      </c>
      <c r="B387" s="7" t="e">
        <f>VLOOKUP($A387,'V2.5.2 Measures'!$C:$W,6,FALSE)</f>
        <v>#REF!</v>
      </c>
      <c r="C387" s="7" t="e">
        <f>VLOOKUP($A387,'V2.5.2 Measures'!$C:$W,8,FALSE)</f>
        <v>#REF!</v>
      </c>
      <c r="D387" s="7" t="e">
        <f>IF(VLOOKUP($A387,'V2.5.2 Measures'!$C:$W,4,FALSE)="","",VLOOKUP($A387,'V2.5.2 Measures'!$C:$W,4,FALSE))</f>
        <v>#REF!</v>
      </c>
      <c r="E387" s="7" t="e">
        <f>IF((VLOOKUP($A387,'V2.5.2 Measures'!$C:$W,8,FALSE)&lt;&gt;"")*AND(VLOOKUP($A387,'V2.5.2 Measures'!$C:$W,8,FALSE)&lt;&gt;"TBD"),VLOOKUP($A387,'V2.5.2 Measures'!$C:$W,8,FALSE),"N/A")</f>
        <v>#REF!</v>
      </c>
      <c r="F387" s="7" t="e">
        <f>IF((VLOOKUP($A387,'V2.5.2 Measures'!$C:$W,9,FALSE)&lt;&gt;"")*AND(VLOOKUP($A387,'V2.5.2 Measures'!$C:$W,9,FALSE)&lt;&gt;"TBD"),VLOOKUP($A387,'V2.5.2 Measures'!$C:$W,9,FALSE),"N/A")</f>
        <v>#REF!</v>
      </c>
      <c r="G387" s="7" t="e">
        <f>IF((VLOOKUP($A387,'V2.5.2 Measures'!$C:$W,10,FALSE)&lt;&gt;"")*AND(VLOOKUP($A387,'V2.5.2 Measures'!$C:$W,10,FALSE)&lt;&gt;"TBD"),VLOOKUP($A387,'V2.5.2 Measures'!$C:$W,10,FALSE),"N/A")</f>
        <v>#REF!</v>
      </c>
      <c r="H387" s="7" t="e">
        <f>IF(VLOOKUP($A387,'V2.5.2 Measures'!$C:$W,14,FALSE)&lt;&gt; "", VLOOKUP($A387,'V2.5.2 Measures'!$C:$W,14,FALSE),"N/A")</f>
        <v>#REF!</v>
      </c>
      <c r="I387" s="7" t="e">
        <f>IF(VLOOKUP($A387,'V2.5.2 Measures'!$C:$W,15,FALSE)&lt;&gt; "", VLOOKUP($A387,'V2.5.2 Measures'!$C:$W,15,FALSE),"N/A")</f>
        <v>#REF!</v>
      </c>
      <c r="J387" s="7" t="e">
        <f>IF(VLOOKUP($A387,'V2.5.2 Measures'!$C:$W,16,FALSE)&lt;&gt; "", VLOOKUP($A387,'V2.5.2 Measures'!$C:$W,16,FALSE),"N/A")</f>
        <v>#REF!</v>
      </c>
      <c r="K387" s="7" t="e">
        <f>IF(VLOOKUP($A387,'V2.5.2 Measures'!$C:$W,17,FALSE)&lt;&gt; "", VLOOKUP($A387,'V2.5.2 Measures'!$C:$W,17,FALSE),"N/A")</f>
        <v>#REF!</v>
      </c>
      <c r="L387" s="7" t="e">
        <f>IF(VLOOKUP($A387,'V2.5.2 Measures'!$C:$W,18,FALSE)&lt;&gt; "", VLOOKUP($A387,'V2.5.2 Measures'!$C:$W,18,FALSE),"N/A")</f>
        <v>#REF!</v>
      </c>
      <c r="M387" s="7" t="e">
        <f>IF(VLOOKUP($A387,'V2.5.2 Measures'!$C:$W,19,FALSE)&lt;&gt; "", VLOOKUP($A387,'V2.5.2 Measures'!$C:$W,19,FALSE),"N/A")</f>
        <v>#REF!</v>
      </c>
      <c r="N387" s="7" t="e">
        <f>IF(VLOOKUP($A387,'V2.5.2 Measures'!$C:$W,20,FALSE)&lt;&gt; "", VLOOKUP($A387,'V2.5.2 Measures'!$C:$W,20,FALSE),"N/A")</f>
        <v>#REF!</v>
      </c>
      <c r="O387" s="7" t="e">
        <f>IF(VLOOKUP($A387,'V2.5.2 Measures'!$C:$W,21,FALSE)&lt;&gt; "", VLOOKUP($A387,'V2.5.2 Measures'!$C:$W,21,FALSE),"N/A")</f>
        <v>#REF!</v>
      </c>
      <c r="P387" s="7" t="e">
        <f>IF(VLOOKUP($A387,'V2.5.2 Measures'!$C:$W,22,FALSE)&lt;&gt; "", VLOOKUP($A387,'V2.5.2 Measures'!$C:$W,22,FALSE),"N/A")</f>
        <v>#REF!</v>
      </c>
      <c r="Q387" s="7" t="e">
        <f>IF(VLOOKUP($A387,'V2.5.2 Measures'!$C:$W,23,FALSE)&lt;&gt; "", VLOOKUP($A387,'V2.5.2 Measures'!$C:$W,23,FALSE),"N/A")</f>
        <v>#REF!</v>
      </c>
      <c r="R387" s="7" t="e">
        <f>IF(VLOOKUP($A387,'V2.5.2 Measures'!$C:$W,24,FALSE)&lt;&gt; "", VLOOKUP($A387,'V2.5.2 Measures'!$C:$W,24,FALSE),"N/A")</f>
        <v>#REF!</v>
      </c>
      <c r="S387" s="7" t="e">
        <f>IF(VLOOKUP($A387,'V2.5.2 Measures'!$C:$W,25,FALSE)&lt;&gt; "", VLOOKUP($A387,'V2.5.2 Measures'!$C:$W,25,FALSE),"N/A")</f>
        <v>#REF!</v>
      </c>
      <c r="T387" s="7" t="e">
        <f>IF(VLOOKUP($A387,'V2.5.2 Measures'!$C:$W,2,FALSE)&lt;&gt; "", VLOOKUP($A387,'V2.5.2 Measures'!$C:$W,2,FALSE),"N/A")</f>
        <v>#REF!</v>
      </c>
      <c r="U387" s="7" t="e">
        <f>IF(VLOOKUP($A387,'V2.5.2 Measures'!$C:$W,3,FALSE)&lt;&gt; "", VLOOKUP($A387,'V2.5.2 Measures'!$C:$W,3,FALSE),"N/A")</f>
        <v>#REF!</v>
      </c>
      <c r="V387" s="7" t="e">
        <f>IF(VLOOKUP($A387,'V2.5.2 Measures'!$C:$W,26,FALSE)&lt;&gt; "", VLOOKUP($A387,'V2.5.2 Measures'!$C:$W,26,FALSE),"N/A")</f>
        <v>#REF!</v>
      </c>
      <c r="W387" s="7" t="e">
        <f>IF(VLOOKUP($A387,'V2.5.2 Measures'!$C:$W,44,FALSE)&lt;&gt; "", VLOOKUP($A387,'V2.5.2 Measures'!$C:$W,44,FALSE),"N/A")</f>
        <v>#REF!</v>
      </c>
    </row>
    <row r="388" spans="1:23" x14ac:dyDescent="0.35">
      <c r="A388" s="7" t="e">
        <f>'V2.5.2 Measures'!#REF!</f>
        <v>#REF!</v>
      </c>
      <c r="B388" s="7" t="e">
        <f>VLOOKUP($A388,'V2.5.2 Measures'!$C:$W,6,FALSE)</f>
        <v>#REF!</v>
      </c>
      <c r="C388" s="7" t="e">
        <f>VLOOKUP($A388,'V2.5.2 Measures'!$C:$W,8,FALSE)</f>
        <v>#REF!</v>
      </c>
      <c r="D388" s="7" t="e">
        <f>IF(VLOOKUP($A388,'V2.5.2 Measures'!$C:$W,4,FALSE)="","",VLOOKUP($A388,'V2.5.2 Measures'!$C:$W,4,FALSE))</f>
        <v>#REF!</v>
      </c>
      <c r="E388" s="7" t="e">
        <f>IF((VLOOKUP($A388,'V2.5.2 Measures'!$C:$W,8,FALSE)&lt;&gt;"")*AND(VLOOKUP($A388,'V2.5.2 Measures'!$C:$W,8,FALSE)&lt;&gt;"TBD"),VLOOKUP($A388,'V2.5.2 Measures'!$C:$W,8,FALSE),"N/A")</f>
        <v>#REF!</v>
      </c>
      <c r="F388" s="7" t="e">
        <f>IF((VLOOKUP($A388,'V2.5.2 Measures'!$C:$W,9,FALSE)&lt;&gt;"")*AND(VLOOKUP($A388,'V2.5.2 Measures'!$C:$W,9,FALSE)&lt;&gt;"TBD"),VLOOKUP($A388,'V2.5.2 Measures'!$C:$W,9,FALSE),"N/A")</f>
        <v>#REF!</v>
      </c>
      <c r="G388" s="7" t="e">
        <f>IF((VLOOKUP($A388,'V2.5.2 Measures'!$C:$W,10,FALSE)&lt;&gt;"")*AND(VLOOKUP($A388,'V2.5.2 Measures'!$C:$W,10,FALSE)&lt;&gt;"TBD"),VLOOKUP($A388,'V2.5.2 Measures'!$C:$W,10,FALSE),"N/A")</f>
        <v>#REF!</v>
      </c>
      <c r="H388" s="7" t="e">
        <f>IF(VLOOKUP($A388,'V2.5.2 Measures'!$C:$W,14,FALSE)&lt;&gt; "", VLOOKUP($A388,'V2.5.2 Measures'!$C:$W,14,FALSE),"N/A")</f>
        <v>#REF!</v>
      </c>
      <c r="I388" s="7" t="e">
        <f>IF(VLOOKUP($A388,'V2.5.2 Measures'!$C:$W,15,FALSE)&lt;&gt; "", VLOOKUP($A388,'V2.5.2 Measures'!$C:$W,15,FALSE),"N/A")</f>
        <v>#REF!</v>
      </c>
      <c r="J388" s="7" t="e">
        <f>IF(VLOOKUP($A388,'V2.5.2 Measures'!$C:$W,16,FALSE)&lt;&gt; "", VLOOKUP($A388,'V2.5.2 Measures'!$C:$W,16,FALSE),"N/A")</f>
        <v>#REF!</v>
      </c>
      <c r="K388" s="7" t="e">
        <f>IF(VLOOKUP($A388,'V2.5.2 Measures'!$C:$W,17,FALSE)&lt;&gt; "", VLOOKUP($A388,'V2.5.2 Measures'!$C:$W,17,FALSE),"N/A")</f>
        <v>#REF!</v>
      </c>
      <c r="L388" s="7" t="e">
        <f>IF(VLOOKUP($A388,'V2.5.2 Measures'!$C:$W,18,FALSE)&lt;&gt; "", VLOOKUP($A388,'V2.5.2 Measures'!$C:$W,18,FALSE),"N/A")</f>
        <v>#REF!</v>
      </c>
      <c r="M388" s="7" t="e">
        <f>IF(VLOOKUP($A388,'V2.5.2 Measures'!$C:$W,19,FALSE)&lt;&gt; "", VLOOKUP($A388,'V2.5.2 Measures'!$C:$W,19,FALSE),"N/A")</f>
        <v>#REF!</v>
      </c>
      <c r="N388" s="7" t="e">
        <f>IF(VLOOKUP($A388,'V2.5.2 Measures'!$C:$W,20,FALSE)&lt;&gt; "", VLOOKUP($A388,'V2.5.2 Measures'!$C:$W,20,FALSE),"N/A")</f>
        <v>#REF!</v>
      </c>
      <c r="O388" s="7" t="e">
        <f>IF(VLOOKUP($A388,'V2.5.2 Measures'!$C:$W,21,FALSE)&lt;&gt; "", VLOOKUP($A388,'V2.5.2 Measures'!$C:$W,21,FALSE),"N/A")</f>
        <v>#REF!</v>
      </c>
      <c r="P388" s="7" t="e">
        <f>IF(VLOOKUP($A388,'V2.5.2 Measures'!$C:$W,22,FALSE)&lt;&gt; "", VLOOKUP($A388,'V2.5.2 Measures'!$C:$W,22,FALSE),"N/A")</f>
        <v>#REF!</v>
      </c>
      <c r="Q388" s="7" t="e">
        <f>IF(VLOOKUP($A388,'V2.5.2 Measures'!$C:$W,23,FALSE)&lt;&gt; "", VLOOKUP($A388,'V2.5.2 Measures'!$C:$W,23,FALSE),"N/A")</f>
        <v>#REF!</v>
      </c>
      <c r="R388" s="7" t="e">
        <f>IF(VLOOKUP($A388,'V2.5.2 Measures'!$C:$W,24,FALSE)&lt;&gt; "", VLOOKUP($A388,'V2.5.2 Measures'!$C:$W,24,FALSE),"N/A")</f>
        <v>#REF!</v>
      </c>
      <c r="S388" s="7" t="e">
        <f>IF(VLOOKUP($A388,'V2.5.2 Measures'!$C:$W,25,FALSE)&lt;&gt; "", VLOOKUP($A388,'V2.5.2 Measures'!$C:$W,25,FALSE),"N/A")</f>
        <v>#REF!</v>
      </c>
      <c r="T388" s="7" t="e">
        <f>IF(VLOOKUP($A388,'V2.5.2 Measures'!$C:$W,2,FALSE)&lt;&gt; "", VLOOKUP($A388,'V2.5.2 Measures'!$C:$W,2,FALSE),"N/A")</f>
        <v>#REF!</v>
      </c>
      <c r="U388" s="7" t="e">
        <f>IF(VLOOKUP($A388,'V2.5.2 Measures'!$C:$W,3,FALSE)&lt;&gt; "", VLOOKUP($A388,'V2.5.2 Measures'!$C:$W,3,FALSE),"N/A")</f>
        <v>#REF!</v>
      </c>
      <c r="V388" s="7" t="e">
        <f>IF(VLOOKUP($A388,'V2.5.2 Measures'!$C:$W,26,FALSE)&lt;&gt; "", VLOOKUP($A388,'V2.5.2 Measures'!$C:$W,26,FALSE),"N/A")</f>
        <v>#REF!</v>
      </c>
      <c r="W388" s="7" t="e">
        <f>IF(VLOOKUP($A388,'V2.5.2 Measures'!$C:$W,44,FALSE)&lt;&gt; "", VLOOKUP($A388,'V2.5.2 Measures'!$C:$W,44,FALSE),"N/A")</f>
        <v>#REF!</v>
      </c>
    </row>
    <row r="389" spans="1:23" x14ac:dyDescent="0.35">
      <c r="A389" s="7" t="e">
        <f>'V2.5.2 Measures'!#REF!</f>
        <v>#REF!</v>
      </c>
      <c r="B389" s="7" t="e">
        <f>VLOOKUP($A389,'V2.5.2 Measures'!$C:$W,6,FALSE)</f>
        <v>#REF!</v>
      </c>
      <c r="C389" s="7" t="e">
        <f>VLOOKUP($A389,'V2.5.2 Measures'!$C:$W,8,FALSE)</f>
        <v>#REF!</v>
      </c>
      <c r="D389" s="7" t="e">
        <f>IF(VLOOKUP($A389,'V2.5.2 Measures'!$C:$W,4,FALSE)="","",VLOOKUP($A389,'V2.5.2 Measures'!$C:$W,4,FALSE))</f>
        <v>#REF!</v>
      </c>
      <c r="E389" s="7" t="e">
        <f>IF((VLOOKUP($A389,'V2.5.2 Measures'!$C:$W,8,FALSE)&lt;&gt;"")*AND(VLOOKUP($A389,'V2.5.2 Measures'!$C:$W,8,FALSE)&lt;&gt;"TBD"),VLOOKUP($A389,'V2.5.2 Measures'!$C:$W,8,FALSE),"N/A")</f>
        <v>#REF!</v>
      </c>
      <c r="F389" s="7" t="e">
        <f>IF((VLOOKUP($A389,'V2.5.2 Measures'!$C:$W,9,FALSE)&lt;&gt;"")*AND(VLOOKUP($A389,'V2.5.2 Measures'!$C:$W,9,FALSE)&lt;&gt;"TBD"),VLOOKUP($A389,'V2.5.2 Measures'!$C:$W,9,FALSE),"N/A")</f>
        <v>#REF!</v>
      </c>
      <c r="G389" s="7" t="e">
        <f>IF((VLOOKUP($A389,'V2.5.2 Measures'!$C:$W,10,FALSE)&lt;&gt;"")*AND(VLOOKUP($A389,'V2.5.2 Measures'!$C:$W,10,FALSE)&lt;&gt;"TBD"),VLOOKUP($A389,'V2.5.2 Measures'!$C:$W,10,FALSE),"N/A")</f>
        <v>#REF!</v>
      </c>
      <c r="H389" s="7" t="e">
        <f>IF(VLOOKUP($A389,'V2.5.2 Measures'!$C:$W,14,FALSE)&lt;&gt; "", VLOOKUP($A389,'V2.5.2 Measures'!$C:$W,14,FALSE),"N/A")</f>
        <v>#REF!</v>
      </c>
      <c r="I389" s="7" t="e">
        <f>IF(VLOOKUP($A389,'V2.5.2 Measures'!$C:$W,15,FALSE)&lt;&gt; "", VLOOKUP($A389,'V2.5.2 Measures'!$C:$W,15,FALSE),"N/A")</f>
        <v>#REF!</v>
      </c>
      <c r="J389" s="7" t="e">
        <f>IF(VLOOKUP($A389,'V2.5.2 Measures'!$C:$W,16,FALSE)&lt;&gt; "", VLOOKUP($A389,'V2.5.2 Measures'!$C:$W,16,FALSE),"N/A")</f>
        <v>#REF!</v>
      </c>
      <c r="K389" s="7" t="e">
        <f>IF(VLOOKUP($A389,'V2.5.2 Measures'!$C:$W,17,FALSE)&lt;&gt; "", VLOOKUP($A389,'V2.5.2 Measures'!$C:$W,17,FALSE),"N/A")</f>
        <v>#REF!</v>
      </c>
      <c r="L389" s="7" t="e">
        <f>IF(VLOOKUP($A389,'V2.5.2 Measures'!$C:$W,18,FALSE)&lt;&gt; "", VLOOKUP($A389,'V2.5.2 Measures'!$C:$W,18,FALSE),"N/A")</f>
        <v>#REF!</v>
      </c>
      <c r="M389" s="7" t="e">
        <f>IF(VLOOKUP($A389,'V2.5.2 Measures'!$C:$W,19,FALSE)&lt;&gt; "", VLOOKUP($A389,'V2.5.2 Measures'!$C:$W,19,FALSE),"N/A")</f>
        <v>#REF!</v>
      </c>
      <c r="N389" s="7" t="e">
        <f>IF(VLOOKUP($A389,'V2.5.2 Measures'!$C:$W,20,FALSE)&lt;&gt; "", VLOOKUP($A389,'V2.5.2 Measures'!$C:$W,20,FALSE),"N/A")</f>
        <v>#REF!</v>
      </c>
      <c r="O389" s="7" t="e">
        <f>IF(VLOOKUP($A389,'V2.5.2 Measures'!$C:$W,21,FALSE)&lt;&gt; "", VLOOKUP($A389,'V2.5.2 Measures'!$C:$W,21,FALSE),"N/A")</f>
        <v>#REF!</v>
      </c>
      <c r="P389" s="7" t="e">
        <f>IF(VLOOKUP($A389,'V2.5.2 Measures'!$C:$W,22,FALSE)&lt;&gt; "", VLOOKUP($A389,'V2.5.2 Measures'!$C:$W,22,FALSE),"N/A")</f>
        <v>#REF!</v>
      </c>
      <c r="Q389" s="7" t="e">
        <f>IF(VLOOKUP($A389,'V2.5.2 Measures'!$C:$W,23,FALSE)&lt;&gt; "", VLOOKUP($A389,'V2.5.2 Measures'!$C:$W,23,FALSE),"N/A")</f>
        <v>#REF!</v>
      </c>
      <c r="R389" s="7" t="e">
        <f>IF(VLOOKUP($A389,'V2.5.2 Measures'!$C:$W,24,FALSE)&lt;&gt; "", VLOOKUP($A389,'V2.5.2 Measures'!$C:$W,24,FALSE),"N/A")</f>
        <v>#REF!</v>
      </c>
      <c r="S389" s="7" t="e">
        <f>IF(VLOOKUP($A389,'V2.5.2 Measures'!$C:$W,25,FALSE)&lt;&gt; "", VLOOKUP($A389,'V2.5.2 Measures'!$C:$W,25,FALSE),"N/A")</f>
        <v>#REF!</v>
      </c>
      <c r="T389" s="7" t="e">
        <f>IF(VLOOKUP($A389,'V2.5.2 Measures'!$C:$W,2,FALSE)&lt;&gt; "", VLOOKUP($A389,'V2.5.2 Measures'!$C:$W,2,FALSE),"N/A")</f>
        <v>#REF!</v>
      </c>
      <c r="U389" s="7" t="e">
        <f>IF(VLOOKUP($A389,'V2.5.2 Measures'!$C:$W,3,FALSE)&lt;&gt; "", VLOOKUP($A389,'V2.5.2 Measures'!$C:$W,3,FALSE),"N/A")</f>
        <v>#REF!</v>
      </c>
      <c r="V389" s="7" t="e">
        <f>IF(VLOOKUP($A389,'V2.5.2 Measures'!$C:$W,26,FALSE)&lt;&gt; "", VLOOKUP($A389,'V2.5.2 Measures'!$C:$W,26,FALSE),"N/A")</f>
        <v>#REF!</v>
      </c>
      <c r="W389" s="7" t="e">
        <f>IF(VLOOKUP($A389,'V2.5.2 Measures'!$C:$W,44,FALSE)&lt;&gt; "", VLOOKUP($A389,'V2.5.2 Measures'!$C:$W,44,FALSE),"N/A")</f>
        <v>#REF!</v>
      </c>
    </row>
    <row r="390" spans="1:23" x14ac:dyDescent="0.35">
      <c r="A390" s="7" t="e">
        <f>'V2.5.2 Measures'!#REF!</f>
        <v>#REF!</v>
      </c>
      <c r="B390" s="7" t="e">
        <f>VLOOKUP($A390,'V2.5.2 Measures'!$C:$W,6,FALSE)</f>
        <v>#REF!</v>
      </c>
      <c r="C390" s="7" t="e">
        <f>VLOOKUP($A390,'V2.5.2 Measures'!$C:$W,8,FALSE)</f>
        <v>#REF!</v>
      </c>
      <c r="D390" s="7" t="e">
        <f>IF(VLOOKUP($A390,'V2.5.2 Measures'!$C:$W,4,FALSE)="","",VLOOKUP($A390,'V2.5.2 Measures'!$C:$W,4,FALSE))</f>
        <v>#REF!</v>
      </c>
      <c r="E390" s="7" t="e">
        <f>IF((VLOOKUP($A390,'V2.5.2 Measures'!$C:$W,8,FALSE)&lt;&gt;"")*AND(VLOOKUP($A390,'V2.5.2 Measures'!$C:$W,8,FALSE)&lt;&gt;"TBD"),VLOOKUP($A390,'V2.5.2 Measures'!$C:$W,8,FALSE),"N/A")</f>
        <v>#REF!</v>
      </c>
      <c r="F390" s="7" t="e">
        <f>IF((VLOOKUP($A390,'V2.5.2 Measures'!$C:$W,9,FALSE)&lt;&gt;"")*AND(VLOOKUP($A390,'V2.5.2 Measures'!$C:$W,9,FALSE)&lt;&gt;"TBD"),VLOOKUP($A390,'V2.5.2 Measures'!$C:$W,9,FALSE),"N/A")</f>
        <v>#REF!</v>
      </c>
      <c r="G390" s="7" t="e">
        <f>IF((VLOOKUP($A390,'V2.5.2 Measures'!$C:$W,10,FALSE)&lt;&gt;"")*AND(VLOOKUP($A390,'V2.5.2 Measures'!$C:$W,10,FALSE)&lt;&gt;"TBD"),VLOOKUP($A390,'V2.5.2 Measures'!$C:$W,10,FALSE),"N/A")</f>
        <v>#REF!</v>
      </c>
      <c r="H390" s="7" t="e">
        <f>IF(VLOOKUP($A390,'V2.5.2 Measures'!$C:$W,14,FALSE)&lt;&gt; "", VLOOKUP($A390,'V2.5.2 Measures'!$C:$W,14,FALSE),"N/A")</f>
        <v>#REF!</v>
      </c>
      <c r="I390" s="7" t="e">
        <f>IF(VLOOKUP($A390,'V2.5.2 Measures'!$C:$W,15,FALSE)&lt;&gt; "", VLOOKUP($A390,'V2.5.2 Measures'!$C:$W,15,FALSE),"N/A")</f>
        <v>#REF!</v>
      </c>
      <c r="J390" s="7" t="e">
        <f>IF(VLOOKUP($A390,'V2.5.2 Measures'!$C:$W,16,FALSE)&lt;&gt; "", VLOOKUP($A390,'V2.5.2 Measures'!$C:$W,16,FALSE),"N/A")</f>
        <v>#REF!</v>
      </c>
      <c r="K390" s="7" t="e">
        <f>IF(VLOOKUP($A390,'V2.5.2 Measures'!$C:$W,17,FALSE)&lt;&gt; "", VLOOKUP($A390,'V2.5.2 Measures'!$C:$W,17,FALSE),"N/A")</f>
        <v>#REF!</v>
      </c>
      <c r="L390" s="7" t="e">
        <f>IF(VLOOKUP($A390,'V2.5.2 Measures'!$C:$W,18,FALSE)&lt;&gt; "", VLOOKUP($A390,'V2.5.2 Measures'!$C:$W,18,FALSE),"N/A")</f>
        <v>#REF!</v>
      </c>
      <c r="M390" s="7" t="e">
        <f>IF(VLOOKUP($A390,'V2.5.2 Measures'!$C:$W,19,FALSE)&lt;&gt; "", VLOOKUP($A390,'V2.5.2 Measures'!$C:$W,19,FALSE),"N/A")</f>
        <v>#REF!</v>
      </c>
      <c r="N390" s="7" t="e">
        <f>IF(VLOOKUP($A390,'V2.5.2 Measures'!$C:$W,20,FALSE)&lt;&gt; "", VLOOKUP($A390,'V2.5.2 Measures'!$C:$W,20,FALSE),"N/A")</f>
        <v>#REF!</v>
      </c>
      <c r="O390" s="7" t="e">
        <f>IF(VLOOKUP($A390,'V2.5.2 Measures'!$C:$W,21,FALSE)&lt;&gt; "", VLOOKUP($A390,'V2.5.2 Measures'!$C:$W,21,FALSE),"N/A")</f>
        <v>#REF!</v>
      </c>
      <c r="P390" s="7" t="e">
        <f>IF(VLOOKUP($A390,'V2.5.2 Measures'!$C:$W,22,FALSE)&lt;&gt; "", VLOOKUP($A390,'V2.5.2 Measures'!$C:$W,22,FALSE),"N/A")</f>
        <v>#REF!</v>
      </c>
      <c r="Q390" s="7" t="e">
        <f>IF(VLOOKUP($A390,'V2.5.2 Measures'!$C:$W,23,FALSE)&lt;&gt; "", VLOOKUP($A390,'V2.5.2 Measures'!$C:$W,23,FALSE),"N/A")</f>
        <v>#REF!</v>
      </c>
      <c r="R390" s="7" t="e">
        <f>IF(VLOOKUP($A390,'V2.5.2 Measures'!$C:$W,24,FALSE)&lt;&gt; "", VLOOKUP($A390,'V2.5.2 Measures'!$C:$W,24,FALSE),"N/A")</f>
        <v>#REF!</v>
      </c>
      <c r="S390" s="7" t="e">
        <f>IF(VLOOKUP($A390,'V2.5.2 Measures'!$C:$W,25,FALSE)&lt;&gt; "", VLOOKUP($A390,'V2.5.2 Measures'!$C:$W,25,FALSE),"N/A")</f>
        <v>#REF!</v>
      </c>
      <c r="T390" s="7" t="e">
        <f>IF(VLOOKUP($A390,'V2.5.2 Measures'!$C:$W,2,FALSE)&lt;&gt; "", VLOOKUP($A390,'V2.5.2 Measures'!$C:$W,2,FALSE),"N/A")</f>
        <v>#REF!</v>
      </c>
      <c r="U390" s="7" t="e">
        <f>IF(VLOOKUP($A390,'V2.5.2 Measures'!$C:$W,3,FALSE)&lt;&gt; "", VLOOKUP($A390,'V2.5.2 Measures'!$C:$W,3,FALSE),"N/A")</f>
        <v>#REF!</v>
      </c>
      <c r="V390" s="7" t="e">
        <f>IF(VLOOKUP($A390,'V2.5.2 Measures'!$C:$W,26,FALSE)&lt;&gt; "", VLOOKUP($A390,'V2.5.2 Measures'!$C:$W,26,FALSE),"N/A")</f>
        <v>#REF!</v>
      </c>
      <c r="W390" s="7" t="e">
        <f>IF(VLOOKUP($A390,'V2.5.2 Measures'!$C:$W,44,FALSE)&lt;&gt; "", VLOOKUP($A390,'V2.5.2 Measures'!$C:$W,44,FALSE),"N/A")</f>
        <v>#REF!</v>
      </c>
    </row>
    <row r="391" spans="1:23" x14ac:dyDescent="0.35">
      <c r="A391" s="7" t="e">
        <f>'V2.5.2 Measures'!#REF!</f>
        <v>#REF!</v>
      </c>
      <c r="B391" s="7" t="e">
        <f>VLOOKUP($A391,'V2.5.2 Measures'!$C:$W,6,FALSE)</f>
        <v>#REF!</v>
      </c>
      <c r="C391" s="7" t="e">
        <f>VLOOKUP($A391,'V2.5.2 Measures'!$C:$W,8,FALSE)</f>
        <v>#REF!</v>
      </c>
      <c r="D391" s="7" t="e">
        <f>IF(VLOOKUP($A391,'V2.5.2 Measures'!$C:$W,4,FALSE)="","",VLOOKUP($A391,'V2.5.2 Measures'!$C:$W,4,FALSE))</f>
        <v>#REF!</v>
      </c>
      <c r="E391" s="7" t="e">
        <f>IF((VLOOKUP($A391,'V2.5.2 Measures'!$C:$W,8,FALSE)&lt;&gt;"")*AND(VLOOKUP($A391,'V2.5.2 Measures'!$C:$W,8,FALSE)&lt;&gt;"TBD"),VLOOKUP($A391,'V2.5.2 Measures'!$C:$W,8,FALSE),"N/A")</f>
        <v>#REF!</v>
      </c>
      <c r="F391" s="7" t="e">
        <f>IF((VLOOKUP($A391,'V2.5.2 Measures'!$C:$W,9,FALSE)&lt;&gt;"")*AND(VLOOKUP($A391,'V2.5.2 Measures'!$C:$W,9,FALSE)&lt;&gt;"TBD"),VLOOKUP($A391,'V2.5.2 Measures'!$C:$W,9,FALSE),"N/A")</f>
        <v>#REF!</v>
      </c>
      <c r="G391" s="7" t="e">
        <f>IF((VLOOKUP($A391,'V2.5.2 Measures'!$C:$W,10,FALSE)&lt;&gt;"")*AND(VLOOKUP($A391,'V2.5.2 Measures'!$C:$W,10,FALSE)&lt;&gt;"TBD"),VLOOKUP($A391,'V2.5.2 Measures'!$C:$W,10,FALSE),"N/A")</f>
        <v>#REF!</v>
      </c>
      <c r="H391" s="7" t="e">
        <f>IF(VLOOKUP($A391,'V2.5.2 Measures'!$C:$W,14,FALSE)&lt;&gt; "", VLOOKUP($A391,'V2.5.2 Measures'!$C:$W,14,FALSE),"N/A")</f>
        <v>#REF!</v>
      </c>
      <c r="I391" s="7" t="e">
        <f>IF(VLOOKUP($A391,'V2.5.2 Measures'!$C:$W,15,FALSE)&lt;&gt; "", VLOOKUP($A391,'V2.5.2 Measures'!$C:$W,15,FALSE),"N/A")</f>
        <v>#REF!</v>
      </c>
      <c r="J391" s="7" t="e">
        <f>IF(VLOOKUP($A391,'V2.5.2 Measures'!$C:$W,16,FALSE)&lt;&gt; "", VLOOKUP($A391,'V2.5.2 Measures'!$C:$W,16,FALSE),"N/A")</f>
        <v>#REF!</v>
      </c>
      <c r="K391" s="7" t="e">
        <f>IF(VLOOKUP($A391,'V2.5.2 Measures'!$C:$W,17,FALSE)&lt;&gt; "", VLOOKUP($A391,'V2.5.2 Measures'!$C:$W,17,FALSE),"N/A")</f>
        <v>#REF!</v>
      </c>
      <c r="L391" s="7" t="e">
        <f>IF(VLOOKUP($A391,'V2.5.2 Measures'!$C:$W,18,FALSE)&lt;&gt; "", VLOOKUP($A391,'V2.5.2 Measures'!$C:$W,18,FALSE),"N/A")</f>
        <v>#REF!</v>
      </c>
      <c r="M391" s="7" t="e">
        <f>IF(VLOOKUP($A391,'V2.5.2 Measures'!$C:$W,19,FALSE)&lt;&gt; "", VLOOKUP($A391,'V2.5.2 Measures'!$C:$W,19,FALSE),"N/A")</f>
        <v>#REF!</v>
      </c>
      <c r="N391" s="7" t="e">
        <f>IF(VLOOKUP($A391,'V2.5.2 Measures'!$C:$W,20,FALSE)&lt;&gt; "", VLOOKUP($A391,'V2.5.2 Measures'!$C:$W,20,FALSE),"N/A")</f>
        <v>#REF!</v>
      </c>
      <c r="O391" s="7" t="e">
        <f>IF(VLOOKUP($A391,'V2.5.2 Measures'!$C:$W,21,FALSE)&lt;&gt; "", VLOOKUP($A391,'V2.5.2 Measures'!$C:$W,21,FALSE),"N/A")</f>
        <v>#REF!</v>
      </c>
      <c r="P391" s="7" t="e">
        <f>IF(VLOOKUP($A391,'V2.5.2 Measures'!$C:$W,22,FALSE)&lt;&gt; "", VLOOKUP($A391,'V2.5.2 Measures'!$C:$W,22,FALSE),"N/A")</f>
        <v>#REF!</v>
      </c>
      <c r="Q391" s="7" t="e">
        <f>IF(VLOOKUP($A391,'V2.5.2 Measures'!$C:$W,23,FALSE)&lt;&gt; "", VLOOKUP($A391,'V2.5.2 Measures'!$C:$W,23,FALSE),"N/A")</f>
        <v>#REF!</v>
      </c>
      <c r="R391" s="7" t="e">
        <f>IF(VLOOKUP($A391,'V2.5.2 Measures'!$C:$W,24,FALSE)&lt;&gt; "", VLOOKUP($A391,'V2.5.2 Measures'!$C:$W,24,FALSE),"N/A")</f>
        <v>#REF!</v>
      </c>
      <c r="S391" s="7" t="e">
        <f>IF(VLOOKUP($A391,'V2.5.2 Measures'!$C:$W,25,FALSE)&lt;&gt; "", VLOOKUP($A391,'V2.5.2 Measures'!$C:$W,25,FALSE),"N/A")</f>
        <v>#REF!</v>
      </c>
      <c r="T391" s="7" t="e">
        <f>IF(VLOOKUP($A391,'V2.5.2 Measures'!$C:$W,2,FALSE)&lt;&gt; "", VLOOKUP($A391,'V2.5.2 Measures'!$C:$W,2,FALSE),"N/A")</f>
        <v>#REF!</v>
      </c>
      <c r="U391" s="7" t="e">
        <f>IF(VLOOKUP($A391,'V2.5.2 Measures'!$C:$W,3,FALSE)&lt;&gt; "", VLOOKUP($A391,'V2.5.2 Measures'!$C:$W,3,FALSE),"N/A")</f>
        <v>#REF!</v>
      </c>
      <c r="V391" s="7" t="e">
        <f>IF(VLOOKUP($A391,'V2.5.2 Measures'!$C:$W,26,FALSE)&lt;&gt; "", VLOOKUP($A391,'V2.5.2 Measures'!$C:$W,26,FALSE),"N/A")</f>
        <v>#REF!</v>
      </c>
      <c r="W391" s="7" t="e">
        <f>IF(VLOOKUP($A391,'V2.5.2 Measures'!$C:$W,44,FALSE)&lt;&gt; "", VLOOKUP($A391,'V2.5.2 Measures'!$C:$W,44,FALSE),"N/A")</f>
        <v>#REF!</v>
      </c>
    </row>
    <row r="392" spans="1:23" x14ac:dyDescent="0.35">
      <c r="A392" s="7" t="e">
        <f>'V2.5.2 Measures'!#REF!</f>
        <v>#REF!</v>
      </c>
      <c r="B392" s="7" t="e">
        <f>VLOOKUP($A392,'V2.5.2 Measures'!$C:$W,6,FALSE)</f>
        <v>#REF!</v>
      </c>
      <c r="C392" s="7" t="e">
        <f>VLOOKUP($A392,'V2.5.2 Measures'!$C:$W,8,FALSE)</f>
        <v>#REF!</v>
      </c>
      <c r="D392" s="7" t="e">
        <f>IF(VLOOKUP($A392,'V2.5.2 Measures'!$C:$W,4,FALSE)="","",VLOOKUP($A392,'V2.5.2 Measures'!$C:$W,4,FALSE))</f>
        <v>#REF!</v>
      </c>
      <c r="E392" s="7" t="e">
        <f>IF((VLOOKUP($A392,'V2.5.2 Measures'!$C:$W,8,FALSE)&lt;&gt;"")*AND(VLOOKUP($A392,'V2.5.2 Measures'!$C:$W,8,FALSE)&lt;&gt;"TBD"),VLOOKUP($A392,'V2.5.2 Measures'!$C:$W,8,FALSE),"N/A")</f>
        <v>#REF!</v>
      </c>
      <c r="F392" s="7" t="e">
        <f>IF((VLOOKUP($A392,'V2.5.2 Measures'!$C:$W,9,FALSE)&lt;&gt;"")*AND(VLOOKUP($A392,'V2.5.2 Measures'!$C:$W,9,FALSE)&lt;&gt;"TBD"),VLOOKUP($A392,'V2.5.2 Measures'!$C:$W,9,FALSE),"N/A")</f>
        <v>#REF!</v>
      </c>
      <c r="G392" s="7" t="e">
        <f>IF((VLOOKUP($A392,'V2.5.2 Measures'!$C:$W,10,FALSE)&lt;&gt;"")*AND(VLOOKUP($A392,'V2.5.2 Measures'!$C:$W,10,FALSE)&lt;&gt;"TBD"),VLOOKUP($A392,'V2.5.2 Measures'!$C:$W,10,FALSE),"N/A")</f>
        <v>#REF!</v>
      </c>
      <c r="H392" s="7" t="e">
        <f>IF(VLOOKUP($A392,'V2.5.2 Measures'!$C:$W,14,FALSE)&lt;&gt; "", VLOOKUP($A392,'V2.5.2 Measures'!$C:$W,14,FALSE),"N/A")</f>
        <v>#REF!</v>
      </c>
      <c r="I392" s="7" t="e">
        <f>IF(VLOOKUP($A392,'V2.5.2 Measures'!$C:$W,15,FALSE)&lt;&gt; "", VLOOKUP($A392,'V2.5.2 Measures'!$C:$W,15,FALSE),"N/A")</f>
        <v>#REF!</v>
      </c>
      <c r="J392" s="7" t="e">
        <f>IF(VLOOKUP($A392,'V2.5.2 Measures'!$C:$W,16,FALSE)&lt;&gt; "", VLOOKUP($A392,'V2.5.2 Measures'!$C:$W,16,FALSE),"N/A")</f>
        <v>#REF!</v>
      </c>
      <c r="K392" s="7" t="e">
        <f>IF(VLOOKUP($A392,'V2.5.2 Measures'!$C:$W,17,FALSE)&lt;&gt; "", VLOOKUP($A392,'V2.5.2 Measures'!$C:$W,17,FALSE),"N/A")</f>
        <v>#REF!</v>
      </c>
      <c r="L392" s="7" t="e">
        <f>IF(VLOOKUP($A392,'V2.5.2 Measures'!$C:$W,18,FALSE)&lt;&gt; "", VLOOKUP($A392,'V2.5.2 Measures'!$C:$W,18,FALSE),"N/A")</f>
        <v>#REF!</v>
      </c>
      <c r="M392" s="7" t="e">
        <f>IF(VLOOKUP($A392,'V2.5.2 Measures'!$C:$W,19,FALSE)&lt;&gt; "", VLOOKUP($A392,'V2.5.2 Measures'!$C:$W,19,FALSE),"N/A")</f>
        <v>#REF!</v>
      </c>
      <c r="N392" s="7" t="e">
        <f>IF(VLOOKUP($A392,'V2.5.2 Measures'!$C:$W,20,FALSE)&lt;&gt; "", VLOOKUP($A392,'V2.5.2 Measures'!$C:$W,20,FALSE),"N/A")</f>
        <v>#REF!</v>
      </c>
      <c r="O392" s="7" t="e">
        <f>IF(VLOOKUP($A392,'V2.5.2 Measures'!$C:$W,21,FALSE)&lt;&gt; "", VLOOKUP($A392,'V2.5.2 Measures'!$C:$W,21,FALSE),"N/A")</f>
        <v>#REF!</v>
      </c>
      <c r="P392" s="7" t="e">
        <f>IF(VLOOKUP($A392,'V2.5.2 Measures'!$C:$W,22,FALSE)&lt;&gt; "", VLOOKUP($A392,'V2.5.2 Measures'!$C:$W,22,FALSE),"N/A")</f>
        <v>#REF!</v>
      </c>
      <c r="Q392" s="7" t="e">
        <f>IF(VLOOKUP($A392,'V2.5.2 Measures'!$C:$W,23,FALSE)&lt;&gt; "", VLOOKUP($A392,'V2.5.2 Measures'!$C:$W,23,FALSE),"N/A")</f>
        <v>#REF!</v>
      </c>
      <c r="R392" s="7" t="e">
        <f>IF(VLOOKUP($A392,'V2.5.2 Measures'!$C:$W,24,FALSE)&lt;&gt; "", VLOOKUP($A392,'V2.5.2 Measures'!$C:$W,24,FALSE),"N/A")</f>
        <v>#REF!</v>
      </c>
      <c r="S392" s="7" t="e">
        <f>IF(VLOOKUP($A392,'V2.5.2 Measures'!$C:$W,25,FALSE)&lt;&gt; "", VLOOKUP($A392,'V2.5.2 Measures'!$C:$W,25,FALSE),"N/A")</f>
        <v>#REF!</v>
      </c>
      <c r="T392" s="7" t="e">
        <f>IF(VLOOKUP($A392,'V2.5.2 Measures'!$C:$W,2,FALSE)&lt;&gt; "", VLOOKUP($A392,'V2.5.2 Measures'!$C:$W,2,FALSE),"N/A")</f>
        <v>#REF!</v>
      </c>
      <c r="U392" s="7" t="e">
        <f>IF(VLOOKUP($A392,'V2.5.2 Measures'!$C:$W,3,FALSE)&lt;&gt; "", VLOOKUP($A392,'V2.5.2 Measures'!$C:$W,3,FALSE),"N/A")</f>
        <v>#REF!</v>
      </c>
      <c r="V392" s="7" t="e">
        <f>IF(VLOOKUP($A392,'V2.5.2 Measures'!$C:$W,26,FALSE)&lt;&gt; "", VLOOKUP($A392,'V2.5.2 Measures'!$C:$W,26,FALSE),"N/A")</f>
        <v>#REF!</v>
      </c>
      <c r="W392" s="7" t="e">
        <f>IF(VLOOKUP($A392,'V2.5.2 Measures'!$C:$W,44,FALSE)&lt;&gt; "", VLOOKUP($A392,'V2.5.2 Measures'!$C:$W,44,FALSE),"N/A")</f>
        <v>#REF!</v>
      </c>
    </row>
    <row r="393" spans="1:23" x14ac:dyDescent="0.35">
      <c r="A393" s="7" t="e">
        <f>'V2.5.2 Measures'!#REF!</f>
        <v>#REF!</v>
      </c>
      <c r="B393" s="7" t="e">
        <f>VLOOKUP($A393,'V2.5.2 Measures'!$C:$W,6,FALSE)</f>
        <v>#REF!</v>
      </c>
      <c r="C393" s="7" t="e">
        <f>VLOOKUP($A393,'V2.5.2 Measures'!$C:$W,8,FALSE)</f>
        <v>#REF!</v>
      </c>
      <c r="D393" s="7" t="e">
        <f>IF(VLOOKUP($A393,'V2.5.2 Measures'!$C:$W,4,FALSE)="","",VLOOKUP($A393,'V2.5.2 Measures'!$C:$W,4,FALSE))</f>
        <v>#REF!</v>
      </c>
      <c r="E393" s="7" t="e">
        <f>IF((VLOOKUP($A393,'V2.5.2 Measures'!$C:$W,8,FALSE)&lt;&gt;"")*AND(VLOOKUP($A393,'V2.5.2 Measures'!$C:$W,8,FALSE)&lt;&gt;"TBD"),VLOOKUP($A393,'V2.5.2 Measures'!$C:$W,8,FALSE),"N/A")</f>
        <v>#REF!</v>
      </c>
      <c r="F393" s="7" t="e">
        <f>IF((VLOOKUP($A393,'V2.5.2 Measures'!$C:$W,9,FALSE)&lt;&gt;"")*AND(VLOOKUP($A393,'V2.5.2 Measures'!$C:$W,9,FALSE)&lt;&gt;"TBD"),VLOOKUP($A393,'V2.5.2 Measures'!$C:$W,9,FALSE),"N/A")</f>
        <v>#REF!</v>
      </c>
      <c r="G393" s="7" t="e">
        <f>IF((VLOOKUP($A393,'V2.5.2 Measures'!$C:$W,10,FALSE)&lt;&gt;"")*AND(VLOOKUP($A393,'V2.5.2 Measures'!$C:$W,10,FALSE)&lt;&gt;"TBD"),VLOOKUP($A393,'V2.5.2 Measures'!$C:$W,10,FALSE),"N/A")</f>
        <v>#REF!</v>
      </c>
      <c r="H393" s="7" t="e">
        <f>IF(VLOOKUP($A393,'V2.5.2 Measures'!$C:$W,14,FALSE)&lt;&gt; "", VLOOKUP($A393,'V2.5.2 Measures'!$C:$W,14,FALSE),"N/A")</f>
        <v>#REF!</v>
      </c>
      <c r="I393" s="7" t="e">
        <f>IF(VLOOKUP($A393,'V2.5.2 Measures'!$C:$W,15,FALSE)&lt;&gt; "", VLOOKUP($A393,'V2.5.2 Measures'!$C:$W,15,FALSE),"N/A")</f>
        <v>#REF!</v>
      </c>
      <c r="J393" s="7" t="e">
        <f>IF(VLOOKUP($A393,'V2.5.2 Measures'!$C:$W,16,FALSE)&lt;&gt; "", VLOOKUP($A393,'V2.5.2 Measures'!$C:$W,16,FALSE),"N/A")</f>
        <v>#REF!</v>
      </c>
      <c r="K393" s="7" t="e">
        <f>IF(VLOOKUP($A393,'V2.5.2 Measures'!$C:$W,17,FALSE)&lt;&gt; "", VLOOKUP($A393,'V2.5.2 Measures'!$C:$W,17,FALSE),"N/A")</f>
        <v>#REF!</v>
      </c>
      <c r="L393" s="7" t="e">
        <f>IF(VLOOKUP($A393,'V2.5.2 Measures'!$C:$W,18,FALSE)&lt;&gt; "", VLOOKUP($A393,'V2.5.2 Measures'!$C:$W,18,FALSE),"N/A")</f>
        <v>#REF!</v>
      </c>
      <c r="M393" s="7" t="e">
        <f>IF(VLOOKUP($A393,'V2.5.2 Measures'!$C:$W,19,FALSE)&lt;&gt; "", VLOOKUP($A393,'V2.5.2 Measures'!$C:$W,19,FALSE),"N/A")</f>
        <v>#REF!</v>
      </c>
      <c r="N393" s="7" t="e">
        <f>IF(VLOOKUP($A393,'V2.5.2 Measures'!$C:$W,20,FALSE)&lt;&gt; "", VLOOKUP($A393,'V2.5.2 Measures'!$C:$W,20,FALSE),"N/A")</f>
        <v>#REF!</v>
      </c>
      <c r="O393" s="7" t="e">
        <f>IF(VLOOKUP($A393,'V2.5.2 Measures'!$C:$W,21,FALSE)&lt;&gt; "", VLOOKUP($A393,'V2.5.2 Measures'!$C:$W,21,FALSE),"N/A")</f>
        <v>#REF!</v>
      </c>
      <c r="P393" s="7" t="e">
        <f>IF(VLOOKUP($A393,'V2.5.2 Measures'!$C:$W,22,FALSE)&lt;&gt; "", VLOOKUP($A393,'V2.5.2 Measures'!$C:$W,22,FALSE),"N/A")</f>
        <v>#REF!</v>
      </c>
      <c r="Q393" s="7" t="e">
        <f>IF(VLOOKUP($A393,'V2.5.2 Measures'!$C:$W,23,FALSE)&lt;&gt; "", VLOOKUP($A393,'V2.5.2 Measures'!$C:$W,23,FALSE),"N/A")</f>
        <v>#REF!</v>
      </c>
      <c r="R393" s="7" t="e">
        <f>IF(VLOOKUP($A393,'V2.5.2 Measures'!$C:$W,24,FALSE)&lt;&gt; "", VLOOKUP($A393,'V2.5.2 Measures'!$C:$W,24,FALSE),"N/A")</f>
        <v>#REF!</v>
      </c>
      <c r="S393" s="7" t="e">
        <f>IF(VLOOKUP($A393,'V2.5.2 Measures'!$C:$W,25,FALSE)&lt;&gt; "", VLOOKUP($A393,'V2.5.2 Measures'!$C:$W,25,FALSE),"N/A")</f>
        <v>#REF!</v>
      </c>
      <c r="T393" s="7" t="e">
        <f>IF(VLOOKUP($A393,'V2.5.2 Measures'!$C:$W,2,FALSE)&lt;&gt; "", VLOOKUP($A393,'V2.5.2 Measures'!$C:$W,2,FALSE),"N/A")</f>
        <v>#REF!</v>
      </c>
      <c r="U393" s="7" t="e">
        <f>IF(VLOOKUP($A393,'V2.5.2 Measures'!$C:$W,3,FALSE)&lt;&gt; "", VLOOKUP($A393,'V2.5.2 Measures'!$C:$W,3,FALSE),"N/A")</f>
        <v>#REF!</v>
      </c>
      <c r="V393" s="7" t="e">
        <f>IF(VLOOKUP($A393,'V2.5.2 Measures'!$C:$W,26,FALSE)&lt;&gt; "", VLOOKUP($A393,'V2.5.2 Measures'!$C:$W,26,FALSE),"N/A")</f>
        <v>#REF!</v>
      </c>
      <c r="W393" s="7" t="e">
        <f>IF(VLOOKUP($A393,'V2.5.2 Measures'!$C:$W,44,FALSE)&lt;&gt; "", VLOOKUP($A393,'V2.5.2 Measures'!$C:$W,44,FALSE),"N/A")</f>
        <v>#REF!</v>
      </c>
    </row>
    <row r="394" spans="1:23" x14ac:dyDescent="0.35">
      <c r="A394" s="7" t="e">
        <f>'V2.5.2 Measures'!#REF!</f>
        <v>#REF!</v>
      </c>
      <c r="B394" s="7" t="e">
        <f>VLOOKUP($A394,'V2.5.2 Measures'!$C:$W,6,FALSE)</f>
        <v>#REF!</v>
      </c>
      <c r="C394" s="7" t="e">
        <f>VLOOKUP($A394,'V2.5.2 Measures'!$C:$W,8,FALSE)</f>
        <v>#REF!</v>
      </c>
      <c r="D394" s="7" t="e">
        <f>IF(VLOOKUP($A394,'V2.5.2 Measures'!$C:$W,4,FALSE)="","",VLOOKUP($A394,'V2.5.2 Measures'!$C:$W,4,FALSE))</f>
        <v>#REF!</v>
      </c>
      <c r="E394" s="7" t="e">
        <f>IF((VLOOKUP($A394,'V2.5.2 Measures'!$C:$W,8,FALSE)&lt;&gt;"")*AND(VLOOKUP($A394,'V2.5.2 Measures'!$C:$W,8,FALSE)&lt;&gt;"TBD"),VLOOKUP($A394,'V2.5.2 Measures'!$C:$W,8,FALSE),"N/A")</f>
        <v>#REF!</v>
      </c>
      <c r="F394" s="7" t="e">
        <f>IF((VLOOKUP($A394,'V2.5.2 Measures'!$C:$W,9,FALSE)&lt;&gt;"")*AND(VLOOKUP($A394,'V2.5.2 Measures'!$C:$W,9,FALSE)&lt;&gt;"TBD"),VLOOKUP($A394,'V2.5.2 Measures'!$C:$W,9,FALSE),"N/A")</f>
        <v>#REF!</v>
      </c>
      <c r="G394" s="7" t="e">
        <f>IF((VLOOKUP($A394,'V2.5.2 Measures'!$C:$W,10,FALSE)&lt;&gt;"")*AND(VLOOKUP($A394,'V2.5.2 Measures'!$C:$W,10,FALSE)&lt;&gt;"TBD"),VLOOKUP($A394,'V2.5.2 Measures'!$C:$W,10,FALSE),"N/A")</f>
        <v>#REF!</v>
      </c>
      <c r="H394" s="7" t="e">
        <f>IF(VLOOKUP($A394,'V2.5.2 Measures'!$C:$W,14,FALSE)&lt;&gt; "", VLOOKUP($A394,'V2.5.2 Measures'!$C:$W,14,FALSE),"N/A")</f>
        <v>#REF!</v>
      </c>
      <c r="I394" s="7" t="e">
        <f>IF(VLOOKUP($A394,'V2.5.2 Measures'!$C:$W,15,FALSE)&lt;&gt; "", VLOOKUP($A394,'V2.5.2 Measures'!$C:$W,15,FALSE),"N/A")</f>
        <v>#REF!</v>
      </c>
      <c r="J394" s="7" t="e">
        <f>IF(VLOOKUP($A394,'V2.5.2 Measures'!$C:$W,16,FALSE)&lt;&gt; "", VLOOKUP($A394,'V2.5.2 Measures'!$C:$W,16,FALSE),"N/A")</f>
        <v>#REF!</v>
      </c>
      <c r="K394" s="7" t="e">
        <f>IF(VLOOKUP($A394,'V2.5.2 Measures'!$C:$W,17,FALSE)&lt;&gt; "", VLOOKUP($A394,'V2.5.2 Measures'!$C:$W,17,FALSE),"N/A")</f>
        <v>#REF!</v>
      </c>
      <c r="L394" s="7" t="e">
        <f>IF(VLOOKUP($A394,'V2.5.2 Measures'!$C:$W,18,FALSE)&lt;&gt; "", VLOOKUP($A394,'V2.5.2 Measures'!$C:$W,18,FALSE),"N/A")</f>
        <v>#REF!</v>
      </c>
      <c r="M394" s="7" t="e">
        <f>IF(VLOOKUP($A394,'V2.5.2 Measures'!$C:$W,19,FALSE)&lt;&gt; "", VLOOKUP($A394,'V2.5.2 Measures'!$C:$W,19,FALSE),"N/A")</f>
        <v>#REF!</v>
      </c>
      <c r="N394" s="7" t="e">
        <f>IF(VLOOKUP($A394,'V2.5.2 Measures'!$C:$W,20,FALSE)&lt;&gt; "", VLOOKUP($A394,'V2.5.2 Measures'!$C:$W,20,FALSE),"N/A")</f>
        <v>#REF!</v>
      </c>
      <c r="O394" s="7" t="e">
        <f>IF(VLOOKUP($A394,'V2.5.2 Measures'!$C:$W,21,FALSE)&lt;&gt; "", VLOOKUP($A394,'V2.5.2 Measures'!$C:$W,21,FALSE),"N/A")</f>
        <v>#REF!</v>
      </c>
      <c r="P394" s="7" t="e">
        <f>IF(VLOOKUP($A394,'V2.5.2 Measures'!$C:$W,22,FALSE)&lt;&gt; "", VLOOKUP($A394,'V2.5.2 Measures'!$C:$W,22,FALSE),"N/A")</f>
        <v>#REF!</v>
      </c>
      <c r="Q394" s="7" t="e">
        <f>IF(VLOOKUP($A394,'V2.5.2 Measures'!$C:$W,23,FALSE)&lt;&gt; "", VLOOKUP($A394,'V2.5.2 Measures'!$C:$W,23,FALSE),"N/A")</f>
        <v>#REF!</v>
      </c>
      <c r="R394" s="7" t="e">
        <f>IF(VLOOKUP($A394,'V2.5.2 Measures'!$C:$W,24,FALSE)&lt;&gt; "", VLOOKUP($A394,'V2.5.2 Measures'!$C:$W,24,FALSE),"N/A")</f>
        <v>#REF!</v>
      </c>
      <c r="S394" s="7" t="e">
        <f>IF(VLOOKUP($A394,'V2.5.2 Measures'!$C:$W,25,FALSE)&lt;&gt; "", VLOOKUP($A394,'V2.5.2 Measures'!$C:$W,25,FALSE),"N/A")</f>
        <v>#REF!</v>
      </c>
      <c r="T394" s="7" t="e">
        <f>IF(VLOOKUP($A394,'V2.5.2 Measures'!$C:$W,2,FALSE)&lt;&gt; "", VLOOKUP($A394,'V2.5.2 Measures'!$C:$W,2,FALSE),"N/A")</f>
        <v>#REF!</v>
      </c>
      <c r="U394" s="7" t="e">
        <f>IF(VLOOKUP($A394,'V2.5.2 Measures'!$C:$W,3,FALSE)&lt;&gt; "", VLOOKUP($A394,'V2.5.2 Measures'!$C:$W,3,FALSE),"N/A")</f>
        <v>#REF!</v>
      </c>
      <c r="V394" s="7" t="e">
        <f>IF(VLOOKUP($A394,'V2.5.2 Measures'!$C:$W,26,FALSE)&lt;&gt; "", VLOOKUP($A394,'V2.5.2 Measures'!$C:$W,26,FALSE),"N/A")</f>
        <v>#REF!</v>
      </c>
      <c r="W394" s="7" t="e">
        <f>IF(VLOOKUP($A394,'V2.5.2 Measures'!$C:$W,44,FALSE)&lt;&gt; "", VLOOKUP($A394,'V2.5.2 Measures'!$C:$W,44,FALSE),"N/A")</f>
        <v>#REF!</v>
      </c>
    </row>
    <row r="395" spans="1:23" x14ac:dyDescent="0.35">
      <c r="A395" s="7" t="e">
        <f>'V2.5.2 Measures'!#REF!</f>
        <v>#REF!</v>
      </c>
      <c r="B395" s="7" t="e">
        <f>VLOOKUP($A395,'V2.5.2 Measures'!$C:$W,6,FALSE)</f>
        <v>#REF!</v>
      </c>
      <c r="C395" s="7" t="e">
        <f>VLOOKUP($A395,'V2.5.2 Measures'!$C:$W,8,FALSE)</f>
        <v>#REF!</v>
      </c>
      <c r="D395" s="7" t="e">
        <f>IF(VLOOKUP($A395,'V2.5.2 Measures'!$C:$W,4,FALSE)="","",VLOOKUP($A395,'V2.5.2 Measures'!$C:$W,4,FALSE))</f>
        <v>#REF!</v>
      </c>
      <c r="E395" s="7" t="e">
        <f>IF((VLOOKUP($A395,'V2.5.2 Measures'!$C:$W,8,FALSE)&lt;&gt;"")*AND(VLOOKUP($A395,'V2.5.2 Measures'!$C:$W,8,FALSE)&lt;&gt;"TBD"),VLOOKUP($A395,'V2.5.2 Measures'!$C:$W,8,FALSE),"N/A")</f>
        <v>#REF!</v>
      </c>
      <c r="F395" s="7" t="e">
        <f>IF((VLOOKUP($A395,'V2.5.2 Measures'!$C:$W,9,FALSE)&lt;&gt;"")*AND(VLOOKUP($A395,'V2.5.2 Measures'!$C:$W,9,FALSE)&lt;&gt;"TBD"),VLOOKUP($A395,'V2.5.2 Measures'!$C:$W,9,FALSE),"N/A")</f>
        <v>#REF!</v>
      </c>
      <c r="G395" s="7" t="e">
        <f>IF((VLOOKUP($A395,'V2.5.2 Measures'!$C:$W,10,FALSE)&lt;&gt;"")*AND(VLOOKUP($A395,'V2.5.2 Measures'!$C:$W,10,FALSE)&lt;&gt;"TBD"),VLOOKUP($A395,'V2.5.2 Measures'!$C:$W,10,FALSE),"N/A")</f>
        <v>#REF!</v>
      </c>
      <c r="H395" s="7" t="e">
        <f>IF(VLOOKUP($A395,'V2.5.2 Measures'!$C:$W,14,FALSE)&lt;&gt; "", VLOOKUP($A395,'V2.5.2 Measures'!$C:$W,14,FALSE),"N/A")</f>
        <v>#REF!</v>
      </c>
      <c r="I395" s="7" t="e">
        <f>IF(VLOOKUP($A395,'V2.5.2 Measures'!$C:$W,15,FALSE)&lt;&gt; "", VLOOKUP($A395,'V2.5.2 Measures'!$C:$W,15,FALSE),"N/A")</f>
        <v>#REF!</v>
      </c>
      <c r="J395" s="7" t="e">
        <f>IF(VLOOKUP($A395,'V2.5.2 Measures'!$C:$W,16,FALSE)&lt;&gt; "", VLOOKUP($A395,'V2.5.2 Measures'!$C:$W,16,FALSE),"N/A")</f>
        <v>#REF!</v>
      </c>
      <c r="K395" s="7" t="e">
        <f>IF(VLOOKUP($A395,'V2.5.2 Measures'!$C:$W,17,FALSE)&lt;&gt; "", VLOOKUP($A395,'V2.5.2 Measures'!$C:$W,17,FALSE),"N/A")</f>
        <v>#REF!</v>
      </c>
      <c r="L395" s="7" t="e">
        <f>IF(VLOOKUP($A395,'V2.5.2 Measures'!$C:$W,18,FALSE)&lt;&gt; "", VLOOKUP($A395,'V2.5.2 Measures'!$C:$W,18,FALSE),"N/A")</f>
        <v>#REF!</v>
      </c>
      <c r="M395" s="7" t="e">
        <f>IF(VLOOKUP($A395,'V2.5.2 Measures'!$C:$W,19,FALSE)&lt;&gt; "", VLOOKUP($A395,'V2.5.2 Measures'!$C:$W,19,FALSE),"N/A")</f>
        <v>#REF!</v>
      </c>
      <c r="N395" s="7" t="e">
        <f>IF(VLOOKUP($A395,'V2.5.2 Measures'!$C:$W,20,FALSE)&lt;&gt; "", VLOOKUP($A395,'V2.5.2 Measures'!$C:$W,20,FALSE),"N/A")</f>
        <v>#REF!</v>
      </c>
      <c r="O395" s="7" t="e">
        <f>IF(VLOOKUP($A395,'V2.5.2 Measures'!$C:$W,21,FALSE)&lt;&gt; "", VLOOKUP($A395,'V2.5.2 Measures'!$C:$W,21,FALSE),"N/A")</f>
        <v>#REF!</v>
      </c>
      <c r="P395" s="7" t="e">
        <f>IF(VLOOKUP($A395,'V2.5.2 Measures'!$C:$W,22,FALSE)&lt;&gt; "", VLOOKUP($A395,'V2.5.2 Measures'!$C:$W,22,FALSE),"N/A")</f>
        <v>#REF!</v>
      </c>
      <c r="Q395" s="7" t="e">
        <f>IF(VLOOKUP($A395,'V2.5.2 Measures'!$C:$W,23,FALSE)&lt;&gt; "", VLOOKUP($A395,'V2.5.2 Measures'!$C:$W,23,FALSE),"N/A")</f>
        <v>#REF!</v>
      </c>
      <c r="R395" s="7" t="e">
        <f>IF(VLOOKUP($A395,'V2.5.2 Measures'!$C:$W,24,FALSE)&lt;&gt; "", VLOOKUP($A395,'V2.5.2 Measures'!$C:$W,24,FALSE),"N/A")</f>
        <v>#REF!</v>
      </c>
      <c r="S395" s="7" t="e">
        <f>IF(VLOOKUP($A395,'V2.5.2 Measures'!$C:$W,25,FALSE)&lt;&gt; "", VLOOKUP($A395,'V2.5.2 Measures'!$C:$W,25,FALSE),"N/A")</f>
        <v>#REF!</v>
      </c>
      <c r="T395" s="7" t="e">
        <f>IF(VLOOKUP($A395,'V2.5.2 Measures'!$C:$W,2,FALSE)&lt;&gt; "", VLOOKUP($A395,'V2.5.2 Measures'!$C:$W,2,FALSE),"N/A")</f>
        <v>#REF!</v>
      </c>
      <c r="U395" s="7" t="e">
        <f>IF(VLOOKUP($A395,'V2.5.2 Measures'!$C:$W,3,FALSE)&lt;&gt; "", VLOOKUP($A395,'V2.5.2 Measures'!$C:$W,3,FALSE),"N/A")</f>
        <v>#REF!</v>
      </c>
      <c r="V395" s="7" t="e">
        <f>IF(VLOOKUP($A395,'V2.5.2 Measures'!$C:$W,26,FALSE)&lt;&gt; "", VLOOKUP($A395,'V2.5.2 Measures'!$C:$W,26,FALSE),"N/A")</f>
        <v>#REF!</v>
      </c>
      <c r="W395" s="7" t="e">
        <f>IF(VLOOKUP($A395,'V2.5.2 Measures'!$C:$W,44,FALSE)&lt;&gt; "", VLOOKUP($A395,'V2.5.2 Measures'!$C:$W,44,FALSE),"N/A")</f>
        <v>#REF!</v>
      </c>
    </row>
    <row r="396" spans="1:23" x14ac:dyDescent="0.35">
      <c r="A396" s="7" t="e">
        <f>'V2.5.2 Measures'!#REF!</f>
        <v>#REF!</v>
      </c>
      <c r="B396" s="7" t="e">
        <f>VLOOKUP($A396,'V2.5.2 Measures'!$C:$W,6,FALSE)</f>
        <v>#REF!</v>
      </c>
      <c r="C396" s="7" t="e">
        <f>VLOOKUP($A396,'V2.5.2 Measures'!$C:$W,8,FALSE)</f>
        <v>#REF!</v>
      </c>
      <c r="D396" s="7" t="e">
        <f>IF(VLOOKUP($A396,'V2.5.2 Measures'!$C:$W,4,FALSE)="","",VLOOKUP($A396,'V2.5.2 Measures'!$C:$W,4,FALSE))</f>
        <v>#REF!</v>
      </c>
      <c r="E396" s="7" t="e">
        <f>IF((VLOOKUP($A396,'V2.5.2 Measures'!$C:$W,8,FALSE)&lt;&gt;"")*AND(VLOOKUP($A396,'V2.5.2 Measures'!$C:$W,8,FALSE)&lt;&gt;"TBD"),VLOOKUP($A396,'V2.5.2 Measures'!$C:$W,8,FALSE),"N/A")</f>
        <v>#REF!</v>
      </c>
      <c r="F396" s="7" t="e">
        <f>IF((VLOOKUP($A396,'V2.5.2 Measures'!$C:$W,9,FALSE)&lt;&gt;"")*AND(VLOOKUP($A396,'V2.5.2 Measures'!$C:$W,9,FALSE)&lt;&gt;"TBD"),VLOOKUP($A396,'V2.5.2 Measures'!$C:$W,9,FALSE),"N/A")</f>
        <v>#REF!</v>
      </c>
      <c r="G396" s="7" t="e">
        <f>IF((VLOOKUP($A396,'V2.5.2 Measures'!$C:$W,10,FALSE)&lt;&gt;"")*AND(VLOOKUP($A396,'V2.5.2 Measures'!$C:$W,10,FALSE)&lt;&gt;"TBD"),VLOOKUP($A396,'V2.5.2 Measures'!$C:$W,10,FALSE),"N/A")</f>
        <v>#REF!</v>
      </c>
      <c r="H396" s="7" t="e">
        <f>IF(VLOOKUP($A396,'V2.5.2 Measures'!$C:$W,14,FALSE)&lt;&gt; "", VLOOKUP($A396,'V2.5.2 Measures'!$C:$W,14,FALSE),"N/A")</f>
        <v>#REF!</v>
      </c>
      <c r="I396" s="7" t="e">
        <f>IF(VLOOKUP($A396,'V2.5.2 Measures'!$C:$W,15,FALSE)&lt;&gt; "", VLOOKUP($A396,'V2.5.2 Measures'!$C:$W,15,FALSE),"N/A")</f>
        <v>#REF!</v>
      </c>
      <c r="J396" s="7" t="e">
        <f>IF(VLOOKUP($A396,'V2.5.2 Measures'!$C:$W,16,FALSE)&lt;&gt; "", VLOOKUP($A396,'V2.5.2 Measures'!$C:$W,16,FALSE),"N/A")</f>
        <v>#REF!</v>
      </c>
      <c r="K396" s="7" t="e">
        <f>IF(VLOOKUP($A396,'V2.5.2 Measures'!$C:$W,17,FALSE)&lt;&gt; "", VLOOKUP($A396,'V2.5.2 Measures'!$C:$W,17,FALSE),"N/A")</f>
        <v>#REF!</v>
      </c>
      <c r="L396" s="7" t="e">
        <f>IF(VLOOKUP($A396,'V2.5.2 Measures'!$C:$W,18,FALSE)&lt;&gt; "", VLOOKUP($A396,'V2.5.2 Measures'!$C:$W,18,FALSE),"N/A")</f>
        <v>#REF!</v>
      </c>
      <c r="M396" s="7" t="e">
        <f>IF(VLOOKUP($A396,'V2.5.2 Measures'!$C:$W,19,FALSE)&lt;&gt; "", VLOOKUP($A396,'V2.5.2 Measures'!$C:$W,19,FALSE),"N/A")</f>
        <v>#REF!</v>
      </c>
      <c r="N396" s="7" t="e">
        <f>IF(VLOOKUP($A396,'V2.5.2 Measures'!$C:$W,20,FALSE)&lt;&gt; "", VLOOKUP($A396,'V2.5.2 Measures'!$C:$W,20,FALSE),"N/A")</f>
        <v>#REF!</v>
      </c>
      <c r="O396" s="7" t="e">
        <f>IF(VLOOKUP($A396,'V2.5.2 Measures'!$C:$W,21,FALSE)&lt;&gt; "", VLOOKUP($A396,'V2.5.2 Measures'!$C:$W,21,FALSE),"N/A")</f>
        <v>#REF!</v>
      </c>
      <c r="P396" s="7" t="e">
        <f>IF(VLOOKUP($A396,'V2.5.2 Measures'!$C:$W,22,FALSE)&lt;&gt; "", VLOOKUP($A396,'V2.5.2 Measures'!$C:$W,22,FALSE),"N/A")</f>
        <v>#REF!</v>
      </c>
      <c r="Q396" s="7" t="e">
        <f>IF(VLOOKUP($A396,'V2.5.2 Measures'!$C:$W,23,FALSE)&lt;&gt; "", VLOOKUP($A396,'V2.5.2 Measures'!$C:$W,23,FALSE),"N/A")</f>
        <v>#REF!</v>
      </c>
      <c r="R396" s="7" t="e">
        <f>IF(VLOOKUP($A396,'V2.5.2 Measures'!$C:$W,24,FALSE)&lt;&gt; "", VLOOKUP($A396,'V2.5.2 Measures'!$C:$W,24,FALSE),"N/A")</f>
        <v>#REF!</v>
      </c>
      <c r="S396" s="7" t="e">
        <f>IF(VLOOKUP($A396,'V2.5.2 Measures'!$C:$W,25,FALSE)&lt;&gt; "", VLOOKUP($A396,'V2.5.2 Measures'!$C:$W,25,FALSE),"N/A")</f>
        <v>#REF!</v>
      </c>
      <c r="T396" s="7" t="e">
        <f>IF(VLOOKUP($A396,'V2.5.2 Measures'!$C:$W,2,FALSE)&lt;&gt; "", VLOOKUP($A396,'V2.5.2 Measures'!$C:$W,2,FALSE),"N/A")</f>
        <v>#REF!</v>
      </c>
      <c r="U396" s="7" t="e">
        <f>IF(VLOOKUP($A396,'V2.5.2 Measures'!$C:$W,3,FALSE)&lt;&gt; "", VLOOKUP($A396,'V2.5.2 Measures'!$C:$W,3,FALSE),"N/A")</f>
        <v>#REF!</v>
      </c>
      <c r="V396" s="7" t="e">
        <f>IF(VLOOKUP($A396,'V2.5.2 Measures'!$C:$W,26,FALSE)&lt;&gt; "", VLOOKUP($A396,'V2.5.2 Measures'!$C:$W,26,FALSE),"N/A")</f>
        <v>#REF!</v>
      </c>
      <c r="W396" s="7" t="e">
        <f>IF(VLOOKUP($A396,'V2.5.2 Measures'!$C:$W,44,FALSE)&lt;&gt; "", VLOOKUP($A396,'V2.5.2 Measures'!$C:$W,44,FALSE),"N/A")</f>
        <v>#REF!</v>
      </c>
    </row>
    <row r="397" spans="1:23" x14ac:dyDescent="0.35">
      <c r="A397" s="7" t="e">
        <f>'V2.5.2 Measures'!#REF!</f>
        <v>#REF!</v>
      </c>
      <c r="B397" s="7" t="e">
        <f>VLOOKUP($A397,'V2.5.2 Measures'!$C:$W,6,FALSE)</f>
        <v>#REF!</v>
      </c>
      <c r="C397" s="7" t="e">
        <f>VLOOKUP($A397,'V2.5.2 Measures'!$C:$W,8,FALSE)</f>
        <v>#REF!</v>
      </c>
      <c r="D397" s="7" t="e">
        <f>IF(VLOOKUP($A397,'V2.5.2 Measures'!$C:$W,4,FALSE)="","",VLOOKUP($A397,'V2.5.2 Measures'!$C:$W,4,FALSE))</f>
        <v>#REF!</v>
      </c>
      <c r="E397" s="7" t="e">
        <f>IF((VLOOKUP($A397,'V2.5.2 Measures'!$C:$W,8,FALSE)&lt;&gt;"")*AND(VLOOKUP($A397,'V2.5.2 Measures'!$C:$W,8,FALSE)&lt;&gt;"TBD"),VLOOKUP($A397,'V2.5.2 Measures'!$C:$W,8,FALSE),"N/A")</f>
        <v>#REF!</v>
      </c>
      <c r="F397" s="7" t="e">
        <f>IF((VLOOKUP($A397,'V2.5.2 Measures'!$C:$W,9,FALSE)&lt;&gt;"")*AND(VLOOKUP($A397,'V2.5.2 Measures'!$C:$W,9,FALSE)&lt;&gt;"TBD"),VLOOKUP($A397,'V2.5.2 Measures'!$C:$W,9,FALSE),"N/A")</f>
        <v>#REF!</v>
      </c>
      <c r="G397" s="7" t="e">
        <f>IF((VLOOKUP($A397,'V2.5.2 Measures'!$C:$W,10,FALSE)&lt;&gt;"")*AND(VLOOKUP($A397,'V2.5.2 Measures'!$C:$W,10,FALSE)&lt;&gt;"TBD"),VLOOKUP($A397,'V2.5.2 Measures'!$C:$W,10,FALSE),"N/A")</f>
        <v>#REF!</v>
      </c>
      <c r="H397" s="7" t="e">
        <f>IF(VLOOKUP($A397,'V2.5.2 Measures'!$C:$W,14,FALSE)&lt;&gt; "", VLOOKUP($A397,'V2.5.2 Measures'!$C:$W,14,FALSE),"N/A")</f>
        <v>#REF!</v>
      </c>
      <c r="I397" s="7" t="e">
        <f>IF(VLOOKUP($A397,'V2.5.2 Measures'!$C:$W,15,FALSE)&lt;&gt; "", VLOOKUP($A397,'V2.5.2 Measures'!$C:$W,15,FALSE),"N/A")</f>
        <v>#REF!</v>
      </c>
      <c r="J397" s="7" t="e">
        <f>IF(VLOOKUP($A397,'V2.5.2 Measures'!$C:$W,16,FALSE)&lt;&gt; "", VLOOKUP($A397,'V2.5.2 Measures'!$C:$W,16,FALSE),"N/A")</f>
        <v>#REF!</v>
      </c>
      <c r="K397" s="7" t="e">
        <f>IF(VLOOKUP($A397,'V2.5.2 Measures'!$C:$W,17,FALSE)&lt;&gt; "", VLOOKUP($A397,'V2.5.2 Measures'!$C:$W,17,FALSE),"N/A")</f>
        <v>#REF!</v>
      </c>
      <c r="L397" s="7" t="e">
        <f>IF(VLOOKUP($A397,'V2.5.2 Measures'!$C:$W,18,FALSE)&lt;&gt; "", VLOOKUP($A397,'V2.5.2 Measures'!$C:$W,18,FALSE),"N/A")</f>
        <v>#REF!</v>
      </c>
      <c r="M397" s="7" t="e">
        <f>IF(VLOOKUP($A397,'V2.5.2 Measures'!$C:$W,19,FALSE)&lt;&gt; "", VLOOKUP($A397,'V2.5.2 Measures'!$C:$W,19,FALSE),"N/A")</f>
        <v>#REF!</v>
      </c>
      <c r="N397" s="7" t="e">
        <f>IF(VLOOKUP($A397,'V2.5.2 Measures'!$C:$W,20,FALSE)&lt;&gt; "", VLOOKUP($A397,'V2.5.2 Measures'!$C:$W,20,FALSE),"N/A")</f>
        <v>#REF!</v>
      </c>
      <c r="O397" s="7" t="e">
        <f>IF(VLOOKUP($A397,'V2.5.2 Measures'!$C:$W,21,FALSE)&lt;&gt; "", VLOOKUP($A397,'V2.5.2 Measures'!$C:$W,21,FALSE),"N/A")</f>
        <v>#REF!</v>
      </c>
      <c r="P397" s="7" t="e">
        <f>IF(VLOOKUP($A397,'V2.5.2 Measures'!$C:$W,22,FALSE)&lt;&gt; "", VLOOKUP($A397,'V2.5.2 Measures'!$C:$W,22,FALSE),"N/A")</f>
        <v>#REF!</v>
      </c>
      <c r="Q397" s="7" t="e">
        <f>IF(VLOOKUP($A397,'V2.5.2 Measures'!$C:$W,23,FALSE)&lt;&gt; "", VLOOKUP($A397,'V2.5.2 Measures'!$C:$W,23,FALSE),"N/A")</f>
        <v>#REF!</v>
      </c>
      <c r="R397" s="7" t="e">
        <f>IF(VLOOKUP($A397,'V2.5.2 Measures'!$C:$W,24,FALSE)&lt;&gt; "", VLOOKUP($A397,'V2.5.2 Measures'!$C:$W,24,FALSE),"N/A")</f>
        <v>#REF!</v>
      </c>
      <c r="S397" s="7" t="e">
        <f>IF(VLOOKUP($A397,'V2.5.2 Measures'!$C:$W,25,FALSE)&lt;&gt; "", VLOOKUP($A397,'V2.5.2 Measures'!$C:$W,25,FALSE),"N/A")</f>
        <v>#REF!</v>
      </c>
      <c r="T397" s="7" t="e">
        <f>IF(VLOOKUP($A397,'V2.5.2 Measures'!$C:$W,2,FALSE)&lt;&gt; "", VLOOKUP($A397,'V2.5.2 Measures'!$C:$W,2,FALSE),"N/A")</f>
        <v>#REF!</v>
      </c>
      <c r="U397" s="7" t="e">
        <f>IF(VLOOKUP($A397,'V2.5.2 Measures'!$C:$W,3,FALSE)&lt;&gt; "", VLOOKUP($A397,'V2.5.2 Measures'!$C:$W,3,FALSE),"N/A")</f>
        <v>#REF!</v>
      </c>
      <c r="V397" s="7" t="e">
        <f>IF(VLOOKUP($A397,'V2.5.2 Measures'!$C:$W,26,FALSE)&lt;&gt; "", VLOOKUP($A397,'V2.5.2 Measures'!$C:$W,26,FALSE),"N/A")</f>
        <v>#REF!</v>
      </c>
      <c r="W397" s="7" t="e">
        <f>IF(VLOOKUP($A397,'V2.5.2 Measures'!$C:$W,44,FALSE)&lt;&gt; "", VLOOKUP($A397,'V2.5.2 Measures'!$C:$W,44,FALSE),"N/A")</f>
        <v>#REF!</v>
      </c>
    </row>
    <row r="398" spans="1:23" x14ac:dyDescent="0.35">
      <c r="A398" s="7" t="e">
        <f>'V2.5.2 Measures'!#REF!</f>
        <v>#REF!</v>
      </c>
      <c r="B398" s="7" t="e">
        <f>VLOOKUP($A398,'V2.5.2 Measures'!$C:$W,6,FALSE)</f>
        <v>#REF!</v>
      </c>
      <c r="C398" s="7" t="e">
        <f>VLOOKUP($A398,'V2.5.2 Measures'!$C:$W,8,FALSE)</f>
        <v>#REF!</v>
      </c>
      <c r="D398" s="7" t="e">
        <f>IF(VLOOKUP($A398,'V2.5.2 Measures'!$C:$W,4,FALSE)="","",VLOOKUP($A398,'V2.5.2 Measures'!$C:$W,4,FALSE))</f>
        <v>#REF!</v>
      </c>
      <c r="E398" s="7" t="e">
        <f>IF((VLOOKUP($A398,'V2.5.2 Measures'!$C:$W,8,FALSE)&lt;&gt;"")*AND(VLOOKUP($A398,'V2.5.2 Measures'!$C:$W,8,FALSE)&lt;&gt;"TBD"),VLOOKUP($A398,'V2.5.2 Measures'!$C:$W,8,FALSE),"N/A")</f>
        <v>#REF!</v>
      </c>
      <c r="F398" s="7" t="e">
        <f>IF((VLOOKUP($A398,'V2.5.2 Measures'!$C:$W,9,FALSE)&lt;&gt;"")*AND(VLOOKUP($A398,'V2.5.2 Measures'!$C:$W,9,FALSE)&lt;&gt;"TBD"),VLOOKUP($A398,'V2.5.2 Measures'!$C:$W,9,FALSE),"N/A")</f>
        <v>#REF!</v>
      </c>
      <c r="G398" s="7" t="e">
        <f>IF((VLOOKUP($A398,'V2.5.2 Measures'!$C:$W,10,FALSE)&lt;&gt;"")*AND(VLOOKUP($A398,'V2.5.2 Measures'!$C:$W,10,FALSE)&lt;&gt;"TBD"),VLOOKUP($A398,'V2.5.2 Measures'!$C:$W,10,FALSE),"N/A")</f>
        <v>#REF!</v>
      </c>
      <c r="H398" s="7" t="e">
        <f>IF(VLOOKUP($A398,'V2.5.2 Measures'!$C:$W,14,FALSE)&lt;&gt; "", VLOOKUP($A398,'V2.5.2 Measures'!$C:$W,14,FALSE),"N/A")</f>
        <v>#REF!</v>
      </c>
      <c r="I398" s="7" t="e">
        <f>IF(VLOOKUP($A398,'V2.5.2 Measures'!$C:$W,15,FALSE)&lt;&gt; "", VLOOKUP($A398,'V2.5.2 Measures'!$C:$W,15,FALSE),"N/A")</f>
        <v>#REF!</v>
      </c>
      <c r="J398" s="7" t="e">
        <f>IF(VLOOKUP($A398,'V2.5.2 Measures'!$C:$W,16,FALSE)&lt;&gt; "", VLOOKUP($A398,'V2.5.2 Measures'!$C:$W,16,FALSE),"N/A")</f>
        <v>#REF!</v>
      </c>
      <c r="K398" s="7" t="e">
        <f>IF(VLOOKUP($A398,'V2.5.2 Measures'!$C:$W,17,FALSE)&lt;&gt; "", VLOOKUP($A398,'V2.5.2 Measures'!$C:$W,17,FALSE),"N/A")</f>
        <v>#REF!</v>
      </c>
      <c r="L398" s="7" t="e">
        <f>IF(VLOOKUP($A398,'V2.5.2 Measures'!$C:$W,18,FALSE)&lt;&gt; "", VLOOKUP($A398,'V2.5.2 Measures'!$C:$W,18,FALSE),"N/A")</f>
        <v>#REF!</v>
      </c>
      <c r="M398" s="7" t="e">
        <f>IF(VLOOKUP($A398,'V2.5.2 Measures'!$C:$W,19,FALSE)&lt;&gt; "", VLOOKUP($A398,'V2.5.2 Measures'!$C:$W,19,FALSE),"N/A")</f>
        <v>#REF!</v>
      </c>
      <c r="N398" s="7" t="e">
        <f>IF(VLOOKUP($A398,'V2.5.2 Measures'!$C:$W,20,FALSE)&lt;&gt; "", VLOOKUP($A398,'V2.5.2 Measures'!$C:$W,20,FALSE),"N/A")</f>
        <v>#REF!</v>
      </c>
      <c r="O398" s="7" t="e">
        <f>IF(VLOOKUP($A398,'V2.5.2 Measures'!$C:$W,21,FALSE)&lt;&gt; "", VLOOKUP($A398,'V2.5.2 Measures'!$C:$W,21,FALSE),"N/A")</f>
        <v>#REF!</v>
      </c>
      <c r="P398" s="7" t="e">
        <f>IF(VLOOKUP($A398,'V2.5.2 Measures'!$C:$W,22,FALSE)&lt;&gt; "", VLOOKUP($A398,'V2.5.2 Measures'!$C:$W,22,FALSE),"N/A")</f>
        <v>#REF!</v>
      </c>
      <c r="Q398" s="7" t="e">
        <f>IF(VLOOKUP($A398,'V2.5.2 Measures'!$C:$W,23,FALSE)&lt;&gt; "", VLOOKUP($A398,'V2.5.2 Measures'!$C:$W,23,FALSE),"N/A")</f>
        <v>#REF!</v>
      </c>
      <c r="R398" s="7" t="e">
        <f>IF(VLOOKUP($A398,'V2.5.2 Measures'!$C:$W,24,FALSE)&lt;&gt; "", VLOOKUP($A398,'V2.5.2 Measures'!$C:$W,24,FALSE),"N/A")</f>
        <v>#REF!</v>
      </c>
      <c r="S398" s="7" t="e">
        <f>IF(VLOOKUP($A398,'V2.5.2 Measures'!$C:$W,25,FALSE)&lt;&gt; "", VLOOKUP($A398,'V2.5.2 Measures'!$C:$W,25,FALSE),"N/A")</f>
        <v>#REF!</v>
      </c>
      <c r="T398" s="7" t="e">
        <f>IF(VLOOKUP($A398,'V2.5.2 Measures'!$C:$W,2,FALSE)&lt;&gt; "", VLOOKUP($A398,'V2.5.2 Measures'!$C:$W,2,FALSE),"N/A")</f>
        <v>#REF!</v>
      </c>
      <c r="U398" s="7" t="e">
        <f>IF(VLOOKUP($A398,'V2.5.2 Measures'!$C:$W,3,FALSE)&lt;&gt; "", VLOOKUP($A398,'V2.5.2 Measures'!$C:$W,3,FALSE),"N/A")</f>
        <v>#REF!</v>
      </c>
      <c r="V398" s="7" t="e">
        <f>IF(VLOOKUP($A398,'V2.5.2 Measures'!$C:$W,26,FALSE)&lt;&gt; "", VLOOKUP($A398,'V2.5.2 Measures'!$C:$W,26,FALSE),"N/A")</f>
        <v>#REF!</v>
      </c>
      <c r="W398" s="7" t="e">
        <f>IF(VLOOKUP($A398,'V2.5.2 Measures'!$C:$W,44,FALSE)&lt;&gt; "", VLOOKUP($A398,'V2.5.2 Measures'!$C:$W,44,FALSE),"N/A")</f>
        <v>#REF!</v>
      </c>
    </row>
    <row r="399" spans="1:23" x14ac:dyDescent="0.35">
      <c r="A399" s="7" t="e">
        <f>'V2.5.2 Measures'!#REF!</f>
        <v>#REF!</v>
      </c>
      <c r="B399" s="7" t="e">
        <f>VLOOKUP($A399,'V2.5.2 Measures'!$C:$W,6,FALSE)</f>
        <v>#REF!</v>
      </c>
      <c r="C399" s="7" t="e">
        <f>VLOOKUP($A399,'V2.5.2 Measures'!$C:$W,8,FALSE)</f>
        <v>#REF!</v>
      </c>
      <c r="D399" s="7" t="e">
        <f>IF(VLOOKUP($A399,'V2.5.2 Measures'!$C:$W,4,FALSE)="","",VLOOKUP($A399,'V2.5.2 Measures'!$C:$W,4,FALSE))</f>
        <v>#REF!</v>
      </c>
      <c r="E399" s="7" t="e">
        <f>IF((VLOOKUP($A399,'V2.5.2 Measures'!$C:$W,8,FALSE)&lt;&gt;"")*AND(VLOOKUP($A399,'V2.5.2 Measures'!$C:$W,8,FALSE)&lt;&gt;"TBD"),VLOOKUP($A399,'V2.5.2 Measures'!$C:$W,8,FALSE),"N/A")</f>
        <v>#REF!</v>
      </c>
      <c r="F399" s="7" t="e">
        <f>IF((VLOOKUP($A399,'V2.5.2 Measures'!$C:$W,9,FALSE)&lt;&gt;"")*AND(VLOOKUP($A399,'V2.5.2 Measures'!$C:$W,9,FALSE)&lt;&gt;"TBD"),VLOOKUP($A399,'V2.5.2 Measures'!$C:$W,9,FALSE),"N/A")</f>
        <v>#REF!</v>
      </c>
      <c r="G399" s="7" t="e">
        <f>IF((VLOOKUP($A399,'V2.5.2 Measures'!$C:$W,10,FALSE)&lt;&gt;"")*AND(VLOOKUP($A399,'V2.5.2 Measures'!$C:$W,10,FALSE)&lt;&gt;"TBD"),VLOOKUP($A399,'V2.5.2 Measures'!$C:$W,10,FALSE),"N/A")</f>
        <v>#REF!</v>
      </c>
      <c r="H399" s="7" t="e">
        <f>IF(VLOOKUP($A399,'V2.5.2 Measures'!$C:$W,14,FALSE)&lt;&gt; "", VLOOKUP($A399,'V2.5.2 Measures'!$C:$W,14,FALSE),"N/A")</f>
        <v>#REF!</v>
      </c>
      <c r="I399" s="7" t="e">
        <f>IF(VLOOKUP($A399,'V2.5.2 Measures'!$C:$W,15,FALSE)&lt;&gt; "", VLOOKUP($A399,'V2.5.2 Measures'!$C:$W,15,FALSE),"N/A")</f>
        <v>#REF!</v>
      </c>
      <c r="J399" s="7" t="e">
        <f>IF(VLOOKUP($A399,'V2.5.2 Measures'!$C:$W,16,FALSE)&lt;&gt; "", VLOOKUP($A399,'V2.5.2 Measures'!$C:$W,16,FALSE),"N/A")</f>
        <v>#REF!</v>
      </c>
      <c r="K399" s="7" t="e">
        <f>IF(VLOOKUP($A399,'V2.5.2 Measures'!$C:$W,17,FALSE)&lt;&gt; "", VLOOKUP($A399,'V2.5.2 Measures'!$C:$W,17,FALSE),"N/A")</f>
        <v>#REF!</v>
      </c>
      <c r="L399" s="7" t="e">
        <f>IF(VLOOKUP($A399,'V2.5.2 Measures'!$C:$W,18,FALSE)&lt;&gt; "", VLOOKUP($A399,'V2.5.2 Measures'!$C:$W,18,FALSE),"N/A")</f>
        <v>#REF!</v>
      </c>
      <c r="M399" s="7" t="e">
        <f>IF(VLOOKUP($A399,'V2.5.2 Measures'!$C:$W,19,FALSE)&lt;&gt; "", VLOOKUP($A399,'V2.5.2 Measures'!$C:$W,19,FALSE),"N/A")</f>
        <v>#REF!</v>
      </c>
      <c r="N399" s="7" t="e">
        <f>IF(VLOOKUP($A399,'V2.5.2 Measures'!$C:$W,20,FALSE)&lt;&gt; "", VLOOKUP($A399,'V2.5.2 Measures'!$C:$W,20,FALSE),"N/A")</f>
        <v>#REF!</v>
      </c>
      <c r="O399" s="7" t="e">
        <f>IF(VLOOKUP($A399,'V2.5.2 Measures'!$C:$W,21,FALSE)&lt;&gt; "", VLOOKUP($A399,'V2.5.2 Measures'!$C:$W,21,FALSE),"N/A")</f>
        <v>#REF!</v>
      </c>
      <c r="P399" s="7" t="e">
        <f>IF(VLOOKUP($A399,'V2.5.2 Measures'!$C:$W,22,FALSE)&lt;&gt; "", VLOOKUP($A399,'V2.5.2 Measures'!$C:$W,22,FALSE),"N/A")</f>
        <v>#REF!</v>
      </c>
      <c r="Q399" s="7" t="e">
        <f>IF(VLOOKUP($A399,'V2.5.2 Measures'!$C:$W,23,FALSE)&lt;&gt; "", VLOOKUP($A399,'V2.5.2 Measures'!$C:$W,23,FALSE),"N/A")</f>
        <v>#REF!</v>
      </c>
      <c r="R399" s="7" t="e">
        <f>IF(VLOOKUP($A399,'V2.5.2 Measures'!$C:$W,24,FALSE)&lt;&gt; "", VLOOKUP($A399,'V2.5.2 Measures'!$C:$W,24,FALSE),"N/A")</f>
        <v>#REF!</v>
      </c>
      <c r="S399" s="7" t="e">
        <f>IF(VLOOKUP($A399,'V2.5.2 Measures'!$C:$W,25,FALSE)&lt;&gt; "", VLOOKUP($A399,'V2.5.2 Measures'!$C:$W,25,FALSE),"N/A")</f>
        <v>#REF!</v>
      </c>
      <c r="T399" s="7" t="e">
        <f>IF(VLOOKUP($A399,'V2.5.2 Measures'!$C:$W,2,FALSE)&lt;&gt; "", VLOOKUP($A399,'V2.5.2 Measures'!$C:$W,2,FALSE),"N/A")</f>
        <v>#REF!</v>
      </c>
      <c r="U399" s="7" t="e">
        <f>IF(VLOOKUP($A399,'V2.5.2 Measures'!$C:$W,3,FALSE)&lt;&gt; "", VLOOKUP($A399,'V2.5.2 Measures'!$C:$W,3,FALSE),"N/A")</f>
        <v>#REF!</v>
      </c>
      <c r="V399" s="7" t="e">
        <f>IF(VLOOKUP($A399,'V2.5.2 Measures'!$C:$W,26,FALSE)&lt;&gt; "", VLOOKUP($A399,'V2.5.2 Measures'!$C:$W,26,FALSE),"N/A")</f>
        <v>#REF!</v>
      </c>
      <c r="W399" s="7" t="e">
        <f>IF(VLOOKUP($A399,'V2.5.2 Measures'!$C:$W,44,FALSE)&lt;&gt; "", VLOOKUP($A399,'V2.5.2 Measures'!$C:$W,44,FALSE),"N/A")</f>
        <v>#REF!</v>
      </c>
    </row>
    <row r="400" spans="1:23" x14ac:dyDescent="0.35">
      <c r="A400" s="7" t="e">
        <f>'V2.5.2 Measures'!#REF!</f>
        <v>#REF!</v>
      </c>
      <c r="B400" s="7" t="e">
        <f>VLOOKUP($A400,'V2.5.2 Measures'!$C:$W,6,FALSE)</f>
        <v>#REF!</v>
      </c>
      <c r="C400" s="7" t="e">
        <f>VLOOKUP($A400,'V2.5.2 Measures'!$C:$W,8,FALSE)</f>
        <v>#REF!</v>
      </c>
      <c r="D400" s="7" t="e">
        <f>IF(VLOOKUP($A400,'V2.5.2 Measures'!$C:$W,4,FALSE)="","",VLOOKUP($A400,'V2.5.2 Measures'!$C:$W,4,FALSE))</f>
        <v>#REF!</v>
      </c>
      <c r="E400" s="7" t="e">
        <f>IF((VLOOKUP($A400,'V2.5.2 Measures'!$C:$W,8,FALSE)&lt;&gt;"")*AND(VLOOKUP($A400,'V2.5.2 Measures'!$C:$W,8,FALSE)&lt;&gt;"TBD"),VLOOKUP($A400,'V2.5.2 Measures'!$C:$W,8,FALSE),"N/A")</f>
        <v>#REF!</v>
      </c>
      <c r="F400" s="7" t="e">
        <f>IF((VLOOKUP($A400,'V2.5.2 Measures'!$C:$W,9,FALSE)&lt;&gt;"")*AND(VLOOKUP($A400,'V2.5.2 Measures'!$C:$W,9,FALSE)&lt;&gt;"TBD"),VLOOKUP($A400,'V2.5.2 Measures'!$C:$W,9,FALSE),"N/A")</f>
        <v>#REF!</v>
      </c>
      <c r="G400" s="7" t="e">
        <f>IF((VLOOKUP($A400,'V2.5.2 Measures'!$C:$W,10,FALSE)&lt;&gt;"")*AND(VLOOKUP($A400,'V2.5.2 Measures'!$C:$W,10,FALSE)&lt;&gt;"TBD"),VLOOKUP($A400,'V2.5.2 Measures'!$C:$W,10,FALSE),"N/A")</f>
        <v>#REF!</v>
      </c>
      <c r="H400" s="7" t="e">
        <f>IF(VLOOKUP($A400,'V2.5.2 Measures'!$C:$W,14,FALSE)&lt;&gt; "", VLOOKUP($A400,'V2.5.2 Measures'!$C:$W,14,FALSE),"N/A")</f>
        <v>#REF!</v>
      </c>
      <c r="I400" s="7" t="e">
        <f>IF(VLOOKUP($A400,'V2.5.2 Measures'!$C:$W,15,FALSE)&lt;&gt; "", VLOOKUP($A400,'V2.5.2 Measures'!$C:$W,15,FALSE),"N/A")</f>
        <v>#REF!</v>
      </c>
      <c r="J400" s="7" t="e">
        <f>IF(VLOOKUP($A400,'V2.5.2 Measures'!$C:$W,16,FALSE)&lt;&gt; "", VLOOKUP($A400,'V2.5.2 Measures'!$C:$W,16,FALSE),"N/A")</f>
        <v>#REF!</v>
      </c>
      <c r="K400" s="7" t="e">
        <f>IF(VLOOKUP($A400,'V2.5.2 Measures'!$C:$W,17,FALSE)&lt;&gt; "", VLOOKUP($A400,'V2.5.2 Measures'!$C:$W,17,FALSE),"N/A")</f>
        <v>#REF!</v>
      </c>
      <c r="L400" s="7" t="e">
        <f>IF(VLOOKUP($A400,'V2.5.2 Measures'!$C:$W,18,FALSE)&lt;&gt; "", VLOOKUP($A400,'V2.5.2 Measures'!$C:$W,18,FALSE),"N/A")</f>
        <v>#REF!</v>
      </c>
      <c r="M400" s="7" t="e">
        <f>IF(VLOOKUP($A400,'V2.5.2 Measures'!$C:$W,19,FALSE)&lt;&gt; "", VLOOKUP($A400,'V2.5.2 Measures'!$C:$W,19,FALSE),"N/A")</f>
        <v>#REF!</v>
      </c>
      <c r="N400" s="7" t="e">
        <f>IF(VLOOKUP($A400,'V2.5.2 Measures'!$C:$W,20,FALSE)&lt;&gt; "", VLOOKUP($A400,'V2.5.2 Measures'!$C:$W,20,FALSE),"N/A")</f>
        <v>#REF!</v>
      </c>
      <c r="O400" s="7" t="e">
        <f>IF(VLOOKUP($A400,'V2.5.2 Measures'!$C:$W,21,FALSE)&lt;&gt; "", VLOOKUP($A400,'V2.5.2 Measures'!$C:$W,21,FALSE),"N/A")</f>
        <v>#REF!</v>
      </c>
      <c r="P400" s="7" t="e">
        <f>IF(VLOOKUP($A400,'V2.5.2 Measures'!$C:$W,22,FALSE)&lt;&gt; "", VLOOKUP($A400,'V2.5.2 Measures'!$C:$W,22,FALSE),"N/A")</f>
        <v>#REF!</v>
      </c>
      <c r="Q400" s="7" t="e">
        <f>IF(VLOOKUP($A400,'V2.5.2 Measures'!$C:$W,23,FALSE)&lt;&gt; "", VLOOKUP($A400,'V2.5.2 Measures'!$C:$W,23,FALSE),"N/A")</f>
        <v>#REF!</v>
      </c>
      <c r="R400" s="7" t="e">
        <f>IF(VLOOKUP($A400,'V2.5.2 Measures'!$C:$W,24,FALSE)&lt;&gt; "", VLOOKUP($A400,'V2.5.2 Measures'!$C:$W,24,FALSE),"N/A")</f>
        <v>#REF!</v>
      </c>
      <c r="S400" s="7" t="e">
        <f>IF(VLOOKUP($A400,'V2.5.2 Measures'!$C:$W,25,FALSE)&lt;&gt; "", VLOOKUP($A400,'V2.5.2 Measures'!$C:$W,25,FALSE),"N/A")</f>
        <v>#REF!</v>
      </c>
      <c r="T400" s="7" t="e">
        <f>IF(VLOOKUP($A400,'V2.5.2 Measures'!$C:$W,2,FALSE)&lt;&gt; "", VLOOKUP($A400,'V2.5.2 Measures'!$C:$W,2,FALSE),"N/A")</f>
        <v>#REF!</v>
      </c>
      <c r="U400" s="7" t="e">
        <f>IF(VLOOKUP($A400,'V2.5.2 Measures'!$C:$W,3,FALSE)&lt;&gt; "", VLOOKUP($A400,'V2.5.2 Measures'!$C:$W,3,FALSE),"N/A")</f>
        <v>#REF!</v>
      </c>
      <c r="V400" s="7" t="e">
        <f>IF(VLOOKUP($A400,'V2.5.2 Measures'!$C:$W,26,FALSE)&lt;&gt; "", VLOOKUP($A400,'V2.5.2 Measures'!$C:$W,26,FALSE),"N/A")</f>
        <v>#REF!</v>
      </c>
      <c r="W400" s="7" t="e">
        <f>IF(VLOOKUP($A400,'V2.5.2 Measures'!$C:$W,44,FALSE)&lt;&gt; "", VLOOKUP($A400,'V2.5.2 Measures'!$C:$W,44,FALSE),"N/A")</f>
        <v>#REF!</v>
      </c>
    </row>
    <row r="401" spans="1:23" x14ac:dyDescent="0.35">
      <c r="A401" s="7" t="e">
        <f>'V2.5.2 Measures'!#REF!</f>
        <v>#REF!</v>
      </c>
      <c r="B401" s="7" t="e">
        <f>VLOOKUP($A401,'V2.5.2 Measures'!$C:$W,6,FALSE)</f>
        <v>#REF!</v>
      </c>
      <c r="C401" s="7" t="e">
        <f>VLOOKUP($A401,'V2.5.2 Measures'!$C:$W,8,FALSE)</f>
        <v>#REF!</v>
      </c>
      <c r="D401" s="7" t="e">
        <f>IF(VLOOKUP($A401,'V2.5.2 Measures'!$C:$W,4,FALSE)="","",VLOOKUP($A401,'V2.5.2 Measures'!$C:$W,4,FALSE))</f>
        <v>#REF!</v>
      </c>
      <c r="E401" s="7" t="e">
        <f>IF((VLOOKUP($A401,'V2.5.2 Measures'!$C:$W,8,FALSE)&lt;&gt;"")*AND(VLOOKUP($A401,'V2.5.2 Measures'!$C:$W,8,FALSE)&lt;&gt;"TBD"),VLOOKUP($A401,'V2.5.2 Measures'!$C:$W,8,FALSE),"N/A")</f>
        <v>#REF!</v>
      </c>
      <c r="F401" s="7" t="e">
        <f>IF((VLOOKUP($A401,'V2.5.2 Measures'!$C:$W,9,FALSE)&lt;&gt;"")*AND(VLOOKUP($A401,'V2.5.2 Measures'!$C:$W,9,FALSE)&lt;&gt;"TBD"),VLOOKUP($A401,'V2.5.2 Measures'!$C:$W,9,FALSE),"N/A")</f>
        <v>#REF!</v>
      </c>
      <c r="G401" s="7" t="e">
        <f>IF((VLOOKUP($A401,'V2.5.2 Measures'!$C:$W,10,FALSE)&lt;&gt;"")*AND(VLOOKUP($A401,'V2.5.2 Measures'!$C:$W,10,FALSE)&lt;&gt;"TBD"),VLOOKUP($A401,'V2.5.2 Measures'!$C:$W,10,FALSE),"N/A")</f>
        <v>#REF!</v>
      </c>
      <c r="H401" s="7" t="e">
        <f>IF(VLOOKUP($A401,'V2.5.2 Measures'!$C:$W,14,FALSE)&lt;&gt; "", VLOOKUP($A401,'V2.5.2 Measures'!$C:$W,14,FALSE),"N/A")</f>
        <v>#REF!</v>
      </c>
      <c r="I401" s="7" t="e">
        <f>IF(VLOOKUP($A401,'V2.5.2 Measures'!$C:$W,15,FALSE)&lt;&gt; "", VLOOKUP($A401,'V2.5.2 Measures'!$C:$W,15,FALSE),"N/A")</f>
        <v>#REF!</v>
      </c>
      <c r="J401" s="7" t="e">
        <f>IF(VLOOKUP($A401,'V2.5.2 Measures'!$C:$W,16,FALSE)&lt;&gt; "", VLOOKUP($A401,'V2.5.2 Measures'!$C:$W,16,FALSE),"N/A")</f>
        <v>#REF!</v>
      </c>
      <c r="K401" s="7" t="e">
        <f>IF(VLOOKUP($A401,'V2.5.2 Measures'!$C:$W,17,FALSE)&lt;&gt; "", VLOOKUP($A401,'V2.5.2 Measures'!$C:$W,17,FALSE),"N/A")</f>
        <v>#REF!</v>
      </c>
      <c r="L401" s="7" t="e">
        <f>IF(VLOOKUP($A401,'V2.5.2 Measures'!$C:$W,18,FALSE)&lt;&gt; "", VLOOKUP($A401,'V2.5.2 Measures'!$C:$W,18,FALSE),"N/A")</f>
        <v>#REF!</v>
      </c>
      <c r="M401" s="7" t="e">
        <f>IF(VLOOKUP($A401,'V2.5.2 Measures'!$C:$W,19,FALSE)&lt;&gt; "", VLOOKUP($A401,'V2.5.2 Measures'!$C:$W,19,FALSE),"N/A")</f>
        <v>#REF!</v>
      </c>
      <c r="N401" s="7" t="e">
        <f>IF(VLOOKUP($A401,'V2.5.2 Measures'!$C:$W,20,FALSE)&lt;&gt; "", VLOOKUP($A401,'V2.5.2 Measures'!$C:$W,20,FALSE),"N/A")</f>
        <v>#REF!</v>
      </c>
      <c r="O401" s="7" t="e">
        <f>IF(VLOOKUP($A401,'V2.5.2 Measures'!$C:$W,21,FALSE)&lt;&gt; "", VLOOKUP($A401,'V2.5.2 Measures'!$C:$W,21,FALSE),"N/A")</f>
        <v>#REF!</v>
      </c>
      <c r="P401" s="7" t="e">
        <f>IF(VLOOKUP($A401,'V2.5.2 Measures'!$C:$W,22,FALSE)&lt;&gt; "", VLOOKUP($A401,'V2.5.2 Measures'!$C:$W,22,FALSE),"N/A")</f>
        <v>#REF!</v>
      </c>
      <c r="Q401" s="7" t="e">
        <f>IF(VLOOKUP($A401,'V2.5.2 Measures'!$C:$W,23,FALSE)&lt;&gt; "", VLOOKUP($A401,'V2.5.2 Measures'!$C:$W,23,FALSE),"N/A")</f>
        <v>#REF!</v>
      </c>
      <c r="R401" s="7" t="e">
        <f>IF(VLOOKUP($A401,'V2.5.2 Measures'!$C:$W,24,FALSE)&lt;&gt; "", VLOOKUP($A401,'V2.5.2 Measures'!$C:$W,24,FALSE),"N/A")</f>
        <v>#REF!</v>
      </c>
      <c r="S401" s="7" t="e">
        <f>IF(VLOOKUP($A401,'V2.5.2 Measures'!$C:$W,25,FALSE)&lt;&gt; "", VLOOKUP($A401,'V2.5.2 Measures'!$C:$W,25,FALSE),"N/A")</f>
        <v>#REF!</v>
      </c>
      <c r="T401" s="7" t="e">
        <f>IF(VLOOKUP($A401,'V2.5.2 Measures'!$C:$W,2,FALSE)&lt;&gt; "", VLOOKUP($A401,'V2.5.2 Measures'!$C:$W,2,FALSE),"N/A")</f>
        <v>#REF!</v>
      </c>
      <c r="U401" s="7" t="e">
        <f>IF(VLOOKUP($A401,'V2.5.2 Measures'!$C:$W,3,FALSE)&lt;&gt; "", VLOOKUP($A401,'V2.5.2 Measures'!$C:$W,3,FALSE),"N/A")</f>
        <v>#REF!</v>
      </c>
      <c r="V401" s="7" t="e">
        <f>IF(VLOOKUP($A401,'V2.5.2 Measures'!$C:$W,26,FALSE)&lt;&gt; "", VLOOKUP($A401,'V2.5.2 Measures'!$C:$W,26,FALSE),"N/A")</f>
        <v>#REF!</v>
      </c>
      <c r="W401" s="7" t="e">
        <f>IF(VLOOKUP($A401,'V2.5.2 Measures'!$C:$W,44,FALSE)&lt;&gt; "", VLOOKUP($A401,'V2.5.2 Measures'!$C:$W,44,FALSE),"N/A")</f>
        <v>#REF!</v>
      </c>
    </row>
    <row r="402" spans="1:23" x14ac:dyDescent="0.35">
      <c r="A402" s="7" t="e">
        <f>'V2.5.2 Measures'!#REF!</f>
        <v>#REF!</v>
      </c>
      <c r="B402" s="7" t="e">
        <f>VLOOKUP($A402,'V2.5.2 Measures'!$C:$W,6,FALSE)</f>
        <v>#REF!</v>
      </c>
      <c r="C402" s="7" t="e">
        <f>VLOOKUP($A402,'V2.5.2 Measures'!$C:$W,8,FALSE)</f>
        <v>#REF!</v>
      </c>
      <c r="D402" s="7" t="e">
        <f>IF(VLOOKUP($A402,'V2.5.2 Measures'!$C:$W,4,FALSE)="","",VLOOKUP($A402,'V2.5.2 Measures'!$C:$W,4,FALSE))</f>
        <v>#REF!</v>
      </c>
      <c r="E402" s="7" t="e">
        <f>IF((VLOOKUP($A402,'V2.5.2 Measures'!$C:$W,8,FALSE)&lt;&gt;"")*AND(VLOOKUP($A402,'V2.5.2 Measures'!$C:$W,8,FALSE)&lt;&gt;"TBD"),VLOOKUP($A402,'V2.5.2 Measures'!$C:$W,8,FALSE),"N/A")</f>
        <v>#REF!</v>
      </c>
      <c r="F402" s="7" t="e">
        <f>IF((VLOOKUP($A402,'V2.5.2 Measures'!$C:$W,9,FALSE)&lt;&gt;"")*AND(VLOOKUP($A402,'V2.5.2 Measures'!$C:$W,9,FALSE)&lt;&gt;"TBD"),VLOOKUP($A402,'V2.5.2 Measures'!$C:$W,9,FALSE),"N/A")</f>
        <v>#REF!</v>
      </c>
      <c r="G402" s="7" t="e">
        <f>IF((VLOOKUP($A402,'V2.5.2 Measures'!$C:$W,10,FALSE)&lt;&gt;"")*AND(VLOOKUP($A402,'V2.5.2 Measures'!$C:$W,10,FALSE)&lt;&gt;"TBD"),VLOOKUP($A402,'V2.5.2 Measures'!$C:$W,10,FALSE),"N/A")</f>
        <v>#REF!</v>
      </c>
      <c r="H402" s="7" t="e">
        <f>IF(VLOOKUP($A402,'V2.5.2 Measures'!$C:$W,14,FALSE)&lt;&gt; "", VLOOKUP($A402,'V2.5.2 Measures'!$C:$W,14,FALSE),"N/A")</f>
        <v>#REF!</v>
      </c>
      <c r="I402" s="7" t="e">
        <f>IF(VLOOKUP($A402,'V2.5.2 Measures'!$C:$W,15,FALSE)&lt;&gt; "", VLOOKUP($A402,'V2.5.2 Measures'!$C:$W,15,FALSE),"N/A")</f>
        <v>#REF!</v>
      </c>
      <c r="J402" s="7" t="e">
        <f>IF(VLOOKUP($A402,'V2.5.2 Measures'!$C:$W,16,FALSE)&lt;&gt; "", VLOOKUP($A402,'V2.5.2 Measures'!$C:$W,16,FALSE),"N/A")</f>
        <v>#REF!</v>
      </c>
      <c r="K402" s="7" t="e">
        <f>IF(VLOOKUP($A402,'V2.5.2 Measures'!$C:$W,17,FALSE)&lt;&gt; "", VLOOKUP($A402,'V2.5.2 Measures'!$C:$W,17,FALSE),"N/A")</f>
        <v>#REF!</v>
      </c>
      <c r="L402" s="7" t="e">
        <f>IF(VLOOKUP($A402,'V2.5.2 Measures'!$C:$W,18,FALSE)&lt;&gt; "", VLOOKUP($A402,'V2.5.2 Measures'!$C:$W,18,FALSE),"N/A")</f>
        <v>#REF!</v>
      </c>
      <c r="M402" s="7" t="e">
        <f>IF(VLOOKUP($A402,'V2.5.2 Measures'!$C:$W,19,FALSE)&lt;&gt; "", VLOOKUP($A402,'V2.5.2 Measures'!$C:$W,19,FALSE),"N/A")</f>
        <v>#REF!</v>
      </c>
      <c r="N402" s="7" t="e">
        <f>IF(VLOOKUP($A402,'V2.5.2 Measures'!$C:$W,20,FALSE)&lt;&gt; "", VLOOKUP($A402,'V2.5.2 Measures'!$C:$W,20,FALSE),"N/A")</f>
        <v>#REF!</v>
      </c>
      <c r="O402" s="7" t="e">
        <f>IF(VLOOKUP($A402,'V2.5.2 Measures'!$C:$W,21,FALSE)&lt;&gt; "", VLOOKUP($A402,'V2.5.2 Measures'!$C:$W,21,FALSE),"N/A")</f>
        <v>#REF!</v>
      </c>
      <c r="P402" s="7" t="e">
        <f>IF(VLOOKUP($A402,'V2.5.2 Measures'!$C:$W,22,FALSE)&lt;&gt; "", VLOOKUP($A402,'V2.5.2 Measures'!$C:$W,22,FALSE),"N/A")</f>
        <v>#REF!</v>
      </c>
      <c r="Q402" s="7" t="e">
        <f>IF(VLOOKUP($A402,'V2.5.2 Measures'!$C:$W,23,FALSE)&lt;&gt; "", VLOOKUP($A402,'V2.5.2 Measures'!$C:$W,23,FALSE),"N/A")</f>
        <v>#REF!</v>
      </c>
      <c r="R402" s="7" t="e">
        <f>IF(VLOOKUP($A402,'V2.5.2 Measures'!$C:$W,24,FALSE)&lt;&gt; "", VLOOKUP($A402,'V2.5.2 Measures'!$C:$W,24,FALSE),"N/A")</f>
        <v>#REF!</v>
      </c>
      <c r="S402" s="7" t="e">
        <f>IF(VLOOKUP($A402,'V2.5.2 Measures'!$C:$W,25,FALSE)&lt;&gt; "", VLOOKUP($A402,'V2.5.2 Measures'!$C:$W,25,FALSE),"N/A")</f>
        <v>#REF!</v>
      </c>
      <c r="T402" s="7" t="e">
        <f>IF(VLOOKUP($A402,'V2.5.2 Measures'!$C:$W,2,FALSE)&lt;&gt; "", VLOOKUP($A402,'V2.5.2 Measures'!$C:$W,2,FALSE),"N/A")</f>
        <v>#REF!</v>
      </c>
      <c r="U402" s="7" t="e">
        <f>IF(VLOOKUP($A402,'V2.5.2 Measures'!$C:$W,3,FALSE)&lt;&gt; "", VLOOKUP($A402,'V2.5.2 Measures'!$C:$W,3,FALSE),"N/A")</f>
        <v>#REF!</v>
      </c>
      <c r="V402" s="7" t="e">
        <f>IF(VLOOKUP($A402,'V2.5.2 Measures'!$C:$W,26,FALSE)&lt;&gt; "", VLOOKUP($A402,'V2.5.2 Measures'!$C:$W,26,FALSE),"N/A")</f>
        <v>#REF!</v>
      </c>
      <c r="W402" s="7" t="e">
        <f>IF(VLOOKUP($A402,'V2.5.2 Measures'!$C:$W,44,FALSE)&lt;&gt; "", VLOOKUP($A402,'V2.5.2 Measures'!$C:$W,44,FALSE),"N/A")</f>
        <v>#REF!</v>
      </c>
    </row>
    <row r="403" spans="1:23" x14ac:dyDescent="0.35">
      <c r="A403" s="7" t="e">
        <f>'V2.5.2 Measures'!#REF!</f>
        <v>#REF!</v>
      </c>
      <c r="B403" s="7" t="e">
        <f>VLOOKUP($A403,'V2.5.2 Measures'!$C:$W,6,FALSE)</f>
        <v>#REF!</v>
      </c>
      <c r="C403" s="7" t="e">
        <f>VLOOKUP($A403,'V2.5.2 Measures'!$C:$W,8,FALSE)</f>
        <v>#REF!</v>
      </c>
      <c r="D403" s="7" t="e">
        <f>IF(VLOOKUP($A403,'V2.5.2 Measures'!$C:$W,4,FALSE)="","",VLOOKUP($A403,'V2.5.2 Measures'!$C:$W,4,FALSE))</f>
        <v>#REF!</v>
      </c>
      <c r="E403" s="7" t="e">
        <f>IF((VLOOKUP($A403,'V2.5.2 Measures'!$C:$W,8,FALSE)&lt;&gt;"")*AND(VLOOKUP($A403,'V2.5.2 Measures'!$C:$W,8,FALSE)&lt;&gt;"TBD"),VLOOKUP($A403,'V2.5.2 Measures'!$C:$W,8,FALSE),"N/A")</f>
        <v>#REF!</v>
      </c>
      <c r="F403" s="7" t="e">
        <f>IF((VLOOKUP($A403,'V2.5.2 Measures'!$C:$W,9,FALSE)&lt;&gt;"")*AND(VLOOKUP($A403,'V2.5.2 Measures'!$C:$W,9,FALSE)&lt;&gt;"TBD"),VLOOKUP($A403,'V2.5.2 Measures'!$C:$W,9,FALSE),"N/A")</f>
        <v>#REF!</v>
      </c>
      <c r="G403" s="7" t="e">
        <f>IF((VLOOKUP($A403,'V2.5.2 Measures'!$C:$W,10,FALSE)&lt;&gt;"")*AND(VLOOKUP($A403,'V2.5.2 Measures'!$C:$W,10,FALSE)&lt;&gt;"TBD"),VLOOKUP($A403,'V2.5.2 Measures'!$C:$W,10,FALSE),"N/A")</f>
        <v>#REF!</v>
      </c>
      <c r="H403" s="7" t="e">
        <f>IF(VLOOKUP($A403,'V2.5.2 Measures'!$C:$W,14,FALSE)&lt;&gt; "", VLOOKUP($A403,'V2.5.2 Measures'!$C:$W,14,FALSE),"N/A")</f>
        <v>#REF!</v>
      </c>
      <c r="I403" s="7" t="e">
        <f>IF(VLOOKUP($A403,'V2.5.2 Measures'!$C:$W,15,FALSE)&lt;&gt; "", VLOOKUP($A403,'V2.5.2 Measures'!$C:$W,15,FALSE),"N/A")</f>
        <v>#REF!</v>
      </c>
      <c r="J403" s="7" t="e">
        <f>IF(VLOOKUP($A403,'V2.5.2 Measures'!$C:$W,16,FALSE)&lt;&gt; "", VLOOKUP($A403,'V2.5.2 Measures'!$C:$W,16,FALSE),"N/A")</f>
        <v>#REF!</v>
      </c>
      <c r="K403" s="7" t="e">
        <f>IF(VLOOKUP($A403,'V2.5.2 Measures'!$C:$W,17,FALSE)&lt;&gt; "", VLOOKUP($A403,'V2.5.2 Measures'!$C:$W,17,FALSE),"N/A")</f>
        <v>#REF!</v>
      </c>
      <c r="L403" s="7" t="e">
        <f>IF(VLOOKUP($A403,'V2.5.2 Measures'!$C:$W,18,FALSE)&lt;&gt; "", VLOOKUP($A403,'V2.5.2 Measures'!$C:$W,18,FALSE),"N/A")</f>
        <v>#REF!</v>
      </c>
      <c r="M403" s="7" t="e">
        <f>IF(VLOOKUP($A403,'V2.5.2 Measures'!$C:$W,19,FALSE)&lt;&gt; "", VLOOKUP($A403,'V2.5.2 Measures'!$C:$W,19,FALSE),"N/A")</f>
        <v>#REF!</v>
      </c>
      <c r="N403" s="7" t="e">
        <f>IF(VLOOKUP($A403,'V2.5.2 Measures'!$C:$W,20,FALSE)&lt;&gt; "", VLOOKUP($A403,'V2.5.2 Measures'!$C:$W,20,FALSE),"N/A")</f>
        <v>#REF!</v>
      </c>
      <c r="O403" s="7" t="e">
        <f>IF(VLOOKUP($A403,'V2.5.2 Measures'!$C:$W,21,FALSE)&lt;&gt; "", VLOOKUP($A403,'V2.5.2 Measures'!$C:$W,21,FALSE),"N/A")</f>
        <v>#REF!</v>
      </c>
      <c r="P403" s="7" t="e">
        <f>IF(VLOOKUP($A403,'V2.5.2 Measures'!$C:$W,22,FALSE)&lt;&gt; "", VLOOKUP($A403,'V2.5.2 Measures'!$C:$W,22,FALSE),"N/A")</f>
        <v>#REF!</v>
      </c>
      <c r="Q403" s="7" t="e">
        <f>IF(VLOOKUP($A403,'V2.5.2 Measures'!$C:$W,23,FALSE)&lt;&gt; "", VLOOKUP($A403,'V2.5.2 Measures'!$C:$W,23,FALSE),"N/A")</f>
        <v>#REF!</v>
      </c>
      <c r="R403" s="7" t="e">
        <f>IF(VLOOKUP($A403,'V2.5.2 Measures'!$C:$W,24,FALSE)&lt;&gt; "", VLOOKUP($A403,'V2.5.2 Measures'!$C:$W,24,FALSE),"N/A")</f>
        <v>#REF!</v>
      </c>
      <c r="S403" s="7" t="e">
        <f>IF(VLOOKUP($A403,'V2.5.2 Measures'!$C:$W,25,FALSE)&lt;&gt; "", VLOOKUP($A403,'V2.5.2 Measures'!$C:$W,25,FALSE),"N/A")</f>
        <v>#REF!</v>
      </c>
      <c r="T403" s="7" t="e">
        <f>IF(VLOOKUP($A403,'V2.5.2 Measures'!$C:$W,2,FALSE)&lt;&gt; "", VLOOKUP($A403,'V2.5.2 Measures'!$C:$W,2,FALSE),"N/A")</f>
        <v>#REF!</v>
      </c>
      <c r="U403" s="7" t="e">
        <f>IF(VLOOKUP($A403,'V2.5.2 Measures'!$C:$W,3,FALSE)&lt;&gt; "", VLOOKUP($A403,'V2.5.2 Measures'!$C:$W,3,FALSE),"N/A")</f>
        <v>#REF!</v>
      </c>
      <c r="V403" s="7" t="e">
        <f>IF(VLOOKUP($A403,'V2.5.2 Measures'!$C:$W,26,FALSE)&lt;&gt; "", VLOOKUP($A403,'V2.5.2 Measures'!$C:$W,26,FALSE),"N/A")</f>
        <v>#REF!</v>
      </c>
      <c r="W403" s="7" t="e">
        <f>IF(VLOOKUP($A403,'V2.5.2 Measures'!$C:$W,44,FALSE)&lt;&gt; "", VLOOKUP($A403,'V2.5.2 Measures'!$C:$W,44,FALSE),"N/A")</f>
        <v>#REF!</v>
      </c>
    </row>
    <row r="404" spans="1:23" x14ac:dyDescent="0.35">
      <c r="A404" s="7" t="e">
        <f>'V2.5.2 Measures'!#REF!</f>
        <v>#REF!</v>
      </c>
      <c r="B404" s="7" t="e">
        <f>VLOOKUP($A404,'V2.5.2 Measures'!$C:$W,6,FALSE)</f>
        <v>#REF!</v>
      </c>
      <c r="C404" s="7" t="e">
        <f>VLOOKUP($A404,'V2.5.2 Measures'!$C:$W,8,FALSE)</f>
        <v>#REF!</v>
      </c>
      <c r="D404" s="7" t="e">
        <f>IF(VLOOKUP($A404,'V2.5.2 Measures'!$C:$W,4,FALSE)="","",VLOOKUP($A404,'V2.5.2 Measures'!$C:$W,4,FALSE))</f>
        <v>#REF!</v>
      </c>
      <c r="E404" s="7" t="e">
        <f>IF((VLOOKUP($A404,'V2.5.2 Measures'!$C:$W,8,FALSE)&lt;&gt;"")*AND(VLOOKUP($A404,'V2.5.2 Measures'!$C:$W,8,FALSE)&lt;&gt;"TBD"),VLOOKUP($A404,'V2.5.2 Measures'!$C:$W,8,FALSE),"N/A")</f>
        <v>#REF!</v>
      </c>
      <c r="F404" s="7" t="e">
        <f>IF((VLOOKUP($A404,'V2.5.2 Measures'!$C:$W,9,FALSE)&lt;&gt;"")*AND(VLOOKUP($A404,'V2.5.2 Measures'!$C:$W,9,FALSE)&lt;&gt;"TBD"),VLOOKUP($A404,'V2.5.2 Measures'!$C:$W,9,FALSE),"N/A")</f>
        <v>#REF!</v>
      </c>
      <c r="G404" s="7" t="e">
        <f>IF((VLOOKUP($A404,'V2.5.2 Measures'!$C:$W,10,FALSE)&lt;&gt;"")*AND(VLOOKUP($A404,'V2.5.2 Measures'!$C:$W,10,FALSE)&lt;&gt;"TBD"),VLOOKUP($A404,'V2.5.2 Measures'!$C:$W,10,FALSE),"N/A")</f>
        <v>#REF!</v>
      </c>
      <c r="H404" s="7" t="e">
        <f>IF(VLOOKUP($A404,'V2.5.2 Measures'!$C:$W,14,FALSE)&lt;&gt; "", VLOOKUP($A404,'V2.5.2 Measures'!$C:$W,14,FALSE),"N/A")</f>
        <v>#REF!</v>
      </c>
      <c r="I404" s="7" t="e">
        <f>IF(VLOOKUP($A404,'V2.5.2 Measures'!$C:$W,15,FALSE)&lt;&gt; "", VLOOKUP($A404,'V2.5.2 Measures'!$C:$W,15,FALSE),"N/A")</f>
        <v>#REF!</v>
      </c>
      <c r="J404" s="7" t="e">
        <f>IF(VLOOKUP($A404,'V2.5.2 Measures'!$C:$W,16,FALSE)&lt;&gt; "", VLOOKUP($A404,'V2.5.2 Measures'!$C:$W,16,FALSE),"N/A")</f>
        <v>#REF!</v>
      </c>
      <c r="K404" s="7" t="e">
        <f>IF(VLOOKUP($A404,'V2.5.2 Measures'!$C:$W,17,FALSE)&lt;&gt; "", VLOOKUP($A404,'V2.5.2 Measures'!$C:$W,17,FALSE),"N/A")</f>
        <v>#REF!</v>
      </c>
      <c r="L404" s="7" t="e">
        <f>IF(VLOOKUP($A404,'V2.5.2 Measures'!$C:$W,18,FALSE)&lt;&gt; "", VLOOKUP($A404,'V2.5.2 Measures'!$C:$W,18,FALSE),"N/A")</f>
        <v>#REF!</v>
      </c>
      <c r="M404" s="7" t="e">
        <f>IF(VLOOKUP($A404,'V2.5.2 Measures'!$C:$W,19,FALSE)&lt;&gt; "", VLOOKUP($A404,'V2.5.2 Measures'!$C:$W,19,FALSE),"N/A")</f>
        <v>#REF!</v>
      </c>
      <c r="N404" s="7" t="e">
        <f>IF(VLOOKUP($A404,'V2.5.2 Measures'!$C:$W,20,FALSE)&lt;&gt; "", VLOOKUP($A404,'V2.5.2 Measures'!$C:$W,20,FALSE),"N/A")</f>
        <v>#REF!</v>
      </c>
      <c r="O404" s="7" t="e">
        <f>IF(VLOOKUP($A404,'V2.5.2 Measures'!$C:$W,21,FALSE)&lt;&gt; "", VLOOKUP($A404,'V2.5.2 Measures'!$C:$W,21,FALSE),"N/A")</f>
        <v>#REF!</v>
      </c>
      <c r="P404" s="7" t="e">
        <f>IF(VLOOKUP($A404,'V2.5.2 Measures'!$C:$W,22,FALSE)&lt;&gt; "", VLOOKUP($A404,'V2.5.2 Measures'!$C:$W,22,FALSE),"N/A")</f>
        <v>#REF!</v>
      </c>
      <c r="Q404" s="7" t="e">
        <f>IF(VLOOKUP($A404,'V2.5.2 Measures'!$C:$W,23,FALSE)&lt;&gt; "", VLOOKUP($A404,'V2.5.2 Measures'!$C:$W,23,FALSE),"N/A")</f>
        <v>#REF!</v>
      </c>
      <c r="R404" s="7" t="e">
        <f>IF(VLOOKUP($A404,'V2.5.2 Measures'!$C:$W,24,FALSE)&lt;&gt; "", VLOOKUP($A404,'V2.5.2 Measures'!$C:$W,24,FALSE),"N/A")</f>
        <v>#REF!</v>
      </c>
      <c r="S404" s="7" t="e">
        <f>IF(VLOOKUP($A404,'V2.5.2 Measures'!$C:$W,25,FALSE)&lt;&gt; "", VLOOKUP($A404,'V2.5.2 Measures'!$C:$W,25,FALSE),"N/A")</f>
        <v>#REF!</v>
      </c>
      <c r="T404" s="7" t="e">
        <f>IF(VLOOKUP($A404,'V2.5.2 Measures'!$C:$W,2,FALSE)&lt;&gt; "", VLOOKUP($A404,'V2.5.2 Measures'!$C:$W,2,FALSE),"N/A")</f>
        <v>#REF!</v>
      </c>
      <c r="U404" s="7" t="e">
        <f>IF(VLOOKUP($A404,'V2.5.2 Measures'!$C:$W,3,FALSE)&lt;&gt; "", VLOOKUP($A404,'V2.5.2 Measures'!$C:$W,3,FALSE),"N/A")</f>
        <v>#REF!</v>
      </c>
      <c r="V404" s="7" t="e">
        <f>IF(VLOOKUP($A404,'V2.5.2 Measures'!$C:$W,26,FALSE)&lt;&gt; "", VLOOKUP($A404,'V2.5.2 Measures'!$C:$W,26,FALSE),"N/A")</f>
        <v>#REF!</v>
      </c>
      <c r="W404" s="7" t="e">
        <f>IF(VLOOKUP($A404,'V2.5.2 Measures'!$C:$W,44,FALSE)&lt;&gt; "", VLOOKUP($A404,'V2.5.2 Measures'!$C:$W,44,FALSE),"N/A")</f>
        <v>#REF!</v>
      </c>
    </row>
    <row r="405" spans="1:23" x14ac:dyDescent="0.35">
      <c r="A405" s="7" t="e">
        <f>'V2.5.2 Measures'!#REF!</f>
        <v>#REF!</v>
      </c>
      <c r="B405" s="7" t="e">
        <f>VLOOKUP($A405,'V2.5.2 Measures'!$C:$W,6,FALSE)</f>
        <v>#REF!</v>
      </c>
      <c r="C405" s="7" t="e">
        <f>VLOOKUP($A405,'V2.5.2 Measures'!$C:$W,8,FALSE)</f>
        <v>#REF!</v>
      </c>
      <c r="D405" s="7" t="e">
        <f>IF(VLOOKUP($A405,'V2.5.2 Measures'!$C:$W,4,FALSE)="","",VLOOKUP($A405,'V2.5.2 Measures'!$C:$W,4,FALSE))</f>
        <v>#REF!</v>
      </c>
      <c r="E405" s="7" t="e">
        <f>IF((VLOOKUP($A405,'V2.5.2 Measures'!$C:$W,8,FALSE)&lt;&gt;"")*AND(VLOOKUP($A405,'V2.5.2 Measures'!$C:$W,8,FALSE)&lt;&gt;"TBD"),VLOOKUP($A405,'V2.5.2 Measures'!$C:$W,8,FALSE),"N/A")</f>
        <v>#REF!</v>
      </c>
      <c r="F405" s="7" t="e">
        <f>IF((VLOOKUP($A405,'V2.5.2 Measures'!$C:$W,9,FALSE)&lt;&gt;"")*AND(VLOOKUP($A405,'V2.5.2 Measures'!$C:$W,9,FALSE)&lt;&gt;"TBD"),VLOOKUP($A405,'V2.5.2 Measures'!$C:$W,9,FALSE),"N/A")</f>
        <v>#REF!</v>
      </c>
      <c r="G405" s="7" t="e">
        <f>IF((VLOOKUP($A405,'V2.5.2 Measures'!$C:$W,10,FALSE)&lt;&gt;"")*AND(VLOOKUP($A405,'V2.5.2 Measures'!$C:$W,10,FALSE)&lt;&gt;"TBD"),VLOOKUP($A405,'V2.5.2 Measures'!$C:$W,10,FALSE),"N/A")</f>
        <v>#REF!</v>
      </c>
      <c r="H405" s="7" t="e">
        <f>IF(VLOOKUP($A405,'V2.5.2 Measures'!$C:$W,14,FALSE)&lt;&gt; "", VLOOKUP($A405,'V2.5.2 Measures'!$C:$W,14,FALSE),"N/A")</f>
        <v>#REF!</v>
      </c>
      <c r="I405" s="7" t="e">
        <f>IF(VLOOKUP($A405,'V2.5.2 Measures'!$C:$W,15,FALSE)&lt;&gt; "", VLOOKUP($A405,'V2.5.2 Measures'!$C:$W,15,FALSE),"N/A")</f>
        <v>#REF!</v>
      </c>
      <c r="J405" s="7" t="e">
        <f>IF(VLOOKUP($A405,'V2.5.2 Measures'!$C:$W,16,FALSE)&lt;&gt; "", VLOOKUP($A405,'V2.5.2 Measures'!$C:$W,16,FALSE),"N/A")</f>
        <v>#REF!</v>
      </c>
      <c r="K405" s="7" t="e">
        <f>IF(VLOOKUP($A405,'V2.5.2 Measures'!$C:$W,17,FALSE)&lt;&gt; "", VLOOKUP($A405,'V2.5.2 Measures'!$C:$W,17,FALSE),"N/A")</f>
        <v>#REF!</v>
      </c>
      <c r="L405" s="7" t="e">
        <f>IF(VLOOKUP($A405,'V2.5.2 Measures'!$C:$W,18,FALSE)&lt;&gt; "", VLOOKUP($A405,'V2.5.2 Measures'!$C:$W,18,FALSE),"N/A")</f>
        <v>#REF!</v>
      </c>
      <c r="M405" s="7" t="e">
        <f>IF(VLOOKUP($A405,'V2.5.2 Measures'!$C:$W,19,FALSE)&lt;&gt; "", VLOOKUP($A405,'V2.5.2 Measures'!$C:$W,19,FALSE),"N/A")</f>
        <v>#REF!</v>
      </c>
      <c r="N405" s="7" t="e">
        <f>IF(VLOOKUP($A405,'V2.5.2 Measures'!$C:$W,20,FALSE)&lt;&gt; "", VLOOKUP($A405,'V2.5.2 Measures'!$C:$W,20,FALSE),"N/A")</f>
        <v>#REF!</v>
      </c>
      <c r="O405" s="7" t="e">
        <f>IF(VLOOKUP($A405,'V2.5.2 Measures'!$C:$W,21,FALSE)&lt;&gt; "", VLOOKUP($A405,'V2.5.2 Measures'!$C:$W,21,FALSE),"N/A")</f>
        <v>#REF!</v>
      </c>
      <c r="P405" s="7" t="e">
        <f>IF(VLOOKUP($A405,'V2.5.2 Measures'!$C:$W,22,FALSE)&lt;&gt; "", VLOOKUP($A405,'V2.5.2 Measures'!$C:$W,22,FALSE),"N/A")</f>
        <v>#REF!</v>
      </c>
      <c r="Q405" s="7" t="e">
        <f>IF(VLOOKUP($A405,'V2.5.2 Measures'!$C:$W,23,FALSE)&lt;&gt; "", VLOOKUP($A405,'V2.5.2 Measures'!$C:$W,23,FALSE),"N/A")</f>
        <v>#REF!</v>
      </c>
      <c r="R405" s="7" t="e">
        <f>IF(VLOOKUP($A405,'V2.5.2 Measures'!$C:$W,24,FALSE)&lt;&gt; "", VLOOKUP($A405,'V2.5.2 Measures'!$C:$W,24,FALSE),"N/A")</f>
        <v>#REF!</v>
      </c>
      <c r="S405" s="7" t="e">
        <f>IF(VLOOKUP($A405,'V2.5.2 Measures'!$C:$W,25,FALSE)&lt;&gt; "", VLOOKUP($A405,'V2.5.2 Measures'!$C:$W,25,FALSE),"N/A")</f>
        <v>#REF!</v>
      </c>
      <c r="T405" s="7" t="e">
        <f>IF(VLOOKUP($A405,'V2.5.2 Measures'!$C:$W,2,FALSE)&lt;&gt; "", VLOOKUP($A405,'V2.5.2 Measures'!$C:$W,2,FALSE),"N/A")</f>
        <v>#REF!</v>
      </c>
      <c r="U405" s="7" t="e">
        <f>IF(VLOOKUP($A405,'V2.5.2 Measures'!$C:$W,3,FALSE)&lt;&gt; "", VLOOKUP($A405,'V2.5.2 Measures'!$C:$W,3,FALSE),"N/A")</f>
        <v>#REF!</v>
      </c>
      <c r="V405" s="7" t="e">
        <f>IF(VLOOKUP($A405,'V2.5.2 Measures'!$C:$W,26,FALSE)&lt;&gt; "", VLOOKUP($A405,'V2.5.2 Measures'!$C:$W,26,FALSE),"N/A")</f>
        <v>#REF!</v>
      </c>
      <c r="W405" s="7" t="e">
        <f>IF(VLOOKUP($A405,'V2.5.2 Measures'!$C:$W,44,FALSE)&lt;&gt; "", VLOOKUP($A405,'V2.5.2 Measures'!$C:$W,44,FALSE),"N/A")</f>
        <v>#REF!</v>
      </c>
    </row>
    <row r="406" spans="1:23" x14ac:dyDescent="0.35">
      <c r="A406" s="7" t="e">
        <f>'V2.5.2 Measures'!#REF!</f>
        <v>#REF!</v>
      </c>
      <c r="B406" s="7" t="e">
        <f>VLOOKUP($A406,'V2.5.2 Measures'!$C:$W,6,FALSE)</f>
        <v>#REF!</v>
      </c>
      <c r="C406" s="7" t="e">
        <f>VLOOKUP($A406,'V2.5.2 Measures'!$C:$W,8,FALSE)</f>
        <v>#REF!</v>
      </c>
      <c r="D406" s="7" t="e">
        <f>IF(VLOOKUP($A406,'V2.5.2 Measures'!$C:$W,4,FALSE)="","",VLOOKUP($A406,'V2.5.2 Measures'!$C:$W,4,FALSE))</f>
        <v>#REF!</v>
      </c>
      <c r="E406" s="7" t="e">
        <f>IF((VLOOKUP($A406,'V2.5.2 Measures'!$C:$W,8,FALSE)&lt;&gt;"")*AND(VLOOKUP($A406,'V2.5.2 Measures'!$C:$W,8,FALSE)&lt;&gt;"TBD"),VLOOKUP($A406,'V2.5.2 Measures'!$C:$W,8,FALSE),"N/A")</f>
        <v>#REF!</v>
      </c>
      <c r="F406" s="7" t="e">
        <f>IF((VLOOKUP($A406,'V2.5.2 Measures'!$C:$W,9,FALSE)&lt;&gt;"")*AND(VLOOKUP($A406,'V2.5.2 Measures'!$C:$W,9,FALSE)&lt;&gt;"TBD"),VLOOKUP($A406,'V2.5.2 Measures'!$C:$W,9,FALSE),"N/A")</f>
        <v>#REF!</v>
      </c>
      <c r="G406" s="7" t="e">
        <f>IF((VLOOKUP($A406,'V2.5.2 Measures'!$C:$W,10,FALSE)&lt;&gt;"")*AND(VLOOKUP($A406,'V2.5.2 Measures'!$C:$W,10,FALSE)&lt;&gt;"TBD"),VLOOKUP($A406,'V2.5.2 Measures'!$C:$W,10,FALSE),"N/A")</f>
        <v>#REF!</v>
      </c>
      <c r="H406" s="7" t="e">
        <f>IF(VLOOKUP($A406,'V2.5.2 Measures'!$C:$W,14,FALSE)&lt;&gt; "", VLOOKUP($A406,'V2.5.2 Measures'!$C:$W,14,FALSE),"N/A")</f>
        <v>#REF!</v>
      </c>
      <c r="I406" s="7" t="e">
        <f>IF(VLOOKUP($A406,'V2.5.2 Measures'!$C:$W,15,FALSE)&lt;&gt; "", VLOOKUP($A406,'V2.5.2 Measures'!$C:$W,15,FALSE),"N/A")</f>
        <v>#REF!</v>
      </c>
      <c r="J406" s="7" t="e">
        <f>IF(VLOOKUP($A406,'V2.5.2 Measures'!$C:$W,16,FALSE)&lt;&gt; "", VLOOKUP($A406,'V2.5.2 Measures'!$C:$W,16,FALSE),"N/A")</f>
        <v>#REF!</v>
      </c>
      <c r="K406" s="7" t="e">
        <f>IF(VLOOKUP($A406,'V2.5.2 Measures'!$C:$W,17,FALSE)&lt;&gt; "", VLOOKUP($A406,'V2.5.2 Measures'!$C:$W,17,FALSE),"N/A")</f>
        <v>#REF!</v>
      </c>
      <c r="L406" s="7" t="e">
        <f>IF(VLOOKUP($A406,'V2.5.2 Measures'!$C:$W,18,FALSE)&lt;&gt; "", VLOOKUP($A406,'V2.5.2 Measures'!$C:$W,18,FALSE),"N/A")</f>
        <v>#REF!</v>
      </c>
      <c r="M406" s="7" t="e">
        <f>IF(VLOOKUP($A406,'V2.5.2 Measures'!$C:$W,19,FALSE)&lt;&gt; "", VLOOKUP($A406,'V2.5.2 Measures'!$C:$W,19,FALSE),"N/A")</f>
        <v>#REF!</v>
      </c>
      <c r="N406" s="7" t="e">
        <f>IF(VLOOKUP($A406,'V2.5.2 Measures'!$C:$W,20,FALSE)&lt;&gt; "", VLOOKUP($A406,'V2.5.2 Measures'!$C:$W,20,FALSE),"N/A")</f>
        <v>#REF!</v>
      </c>
      <c r="O406" s="7" t="e">
        <f>IF(VLOOKUP($A406,'V2.5.2 Measures'!$C:$W,21,FALSE)&lt;&gt; "", VLOOKUP($A406,'V2.5.2 Measures'!$C:$W,21,FALSE),"N/A")</f>
        <v>#REF!</v>
      </c>
      <c r="P406" s="7" t="e">
        <f>IF(VLOOKUP($A406,'V2.5.2 Measures'!$C:$W,22,FALSE)&lt;&gt; "", VLOOKUP($A406,'V2.5.2 Measures'!$C:$W,22,FALSE),"N/A")</f>
        <v>#REF!</v>
      </c>
      <c r="Q406" s="7" t="e">
        <f>IF(VLOOKUP($A406,'V2.5.2 Measures'!$C:$W,23,FALSE)&lt;&gt; "", VLOOKUP($A406,'V2.5.2 Measures'!$C:$W,23,FALSE),"N/A")</f>
        <v>#REF!</v>
      </c>
      <c r="R406" s="7" t="e">
        <f>IF(VLOOKUP($A406,'V2.5.2 Measures'!$C:$W,24,FALSE)&lt;&gt; "", VLOOKUP($A406,'V2.5.2 Measures'!$C:$W,24,FALSE),"N/A")</f>
        <v>#REF!</v>
      </c>
      <c r="S406" s="7" t="e">
        <f>IF(VLOOKUP($A406,'V2.5.2 Measures'!$C:$W,25,FALSE)&lt;&gt; "", VLOOKUP($A406,'V2.5.2 Measures'!$C:$W,25,FALSE),"N/A")</f>
        <v>#REF!</v>
      </c>
      <c r="T406" s="7" t="e">
        <f>IF(VLOOKUP($A406,'V2.5.2 Measures'!$C:$W,2,FALSE)&lt;&gt; "", VLOOKUP($A406,'V2.5.2 Measures'!$C:$W,2,FALSE),"N/A")</f>
        <v>#REF!</v>
      </c>
      <c r="U406" s="7" t="e">
        <f>IF(VLOOKUP($A406,'V2.5.2 Measures'!$C:$W,3,FALSE)&lt;&gt; "", VLOOKUP($A406,'V2.5.2 Measures'!$C:$W,3,FALSE),"N/A")</f>
        <v>#REF!</v>
      </c>
      <c r="V406" s="7" t="e">
        <f>IF(VLOOKUP($A406,'V2.5.2 Measures'!$C:$W,26,FALSE)&lt;&gt; "", VLOOKUP($A406,'V2.5.2 Measures'!$C:$W,26,FALSE),"N/A")</f>
        <v>#REF!</v>
      </c>
      <c r="W406" s="7" t="e">
        <f>IF(VLOOKUP($A406,'V2.5.2 Measures'!$C:$W,44,FALSE)&lt;&gt; "", VLOOKUP($A406,'V2.5.2 Measures'!$C:$W,44,FALSE),"N/A")</f>
        <v>#REF!</v>
      </c>
    </row>
    <row r="407" spans="1:23" x14ac:dyDescent="0.35">
      <c r="A407" s="7" t="e">
        <f>'V2.5.2 Measures'!#REF!</f>
        <v>#REF!</v>
      </c>
      <c r="B407" s="7" t="e">
        <f>VLOOKUP($A407,'V2.5.2 Measures'!$C:$W,6,FALSE)</f>
        <v>#REF!</v>
      </c>
      <c r="C407" s="7" t="e">
        <f>VLOOKUP($A407,'V2.5.2 Measures'!$C:$W,8,FALSE)</f>
        <v>#REF!</v>
      </c>
      <c r="D407" s="7" t="e">
        <f>IF(VLOOKUP($A407,'V2.5.2 Measures'!$C:$W,4,FALSE)="","",VLOOKUP($A407,'V2.5.2 Measures'!$C:$W,4,FALSE))</f>
        <v>#REF!</v>
      </c>
      <c r="E407" s="7" t="e">
        <f>IF((VLOOKUP($A407,'V2.5.2 Measures'!$C:$W,8,FALSE)&lt;&gt;"")*AND(VLOOKUP($A407,'V2.5.2 Measures'!$C:$W,8,FALSE)&lt;&gt;"TBD"),VLOOKUP($A407,'V2.5.2 Measures'!$C:$W,8,FALSE),"N/A")</f>
        <v>#REF!</v>
      </c>
      <c r="F407" s="7" t="e">
        <f>IF((VLOOKUP($A407,'V2.5.2 Measures'!$C:$W,9,FALSE)&lt;&gt;"")*AND(VLOOKUP($A407,'V2.5.2 Measures'!$C:$W,9,FALSE)&lt;&gt;"TBD"),VLOOKUP($A407,'V2.5.2 Measures'!$C:$W,9,FALSE),"N/A")</f>
        <v>#REF!</v>
      </c>
      <c r="G407" s="7" t="e">
        <f>IF((VLOOKUP($A407,'V2.5.2 Measures'!$C:$W,10,FALSE)&lt;&gt;"")*AND(VLOOKUP($A407,'V2.5.2 Measures'!$C:$W,10,FALSE)&lt;&gt;"TBD"),VLOOKUP($A407,'V2.5.2 Measures'!$C:$W,10,FALSE),"N/A")</f>
        <v>#REF!</v>
      </c>
      <c r="H407" s="7" t="e">
        <f>IF(VLOOKUP($A407,'V2.5.2 Measures'!$C:$W,14,FALSE)&lt;&gt; "", VLOOKUP($A407,'V2.5.2 Measures'!$C:$W,14,FALSE),"N/A")</f>
        <v>#REF!</v>
      </c>
      <c r="I407" s="7" t="e">
        <f>IF(VLOOKUP($A407,'V2.5.2 Measures'!$C:$W,15,FALSE)&lt;&gt; "", VLOOKUP($A407,'V2.5.2 Measures'!$C:$W,15,FALSE),"N/A")</f>
        <v>#REF!</v>
      </c>
      <c r="J407" s="7" t="e">
        <f>IF(VLOOKUP($A407,'V2.5.2 Measures'!$C:$W,16,FALSE)&lt;&gt; "", VLOOKUP($A407,'V2.5.2 Measures'!$C:$W,16,FALSE),"N/A")</f>
        <v>#REF!</v>
      </c>
      <c r="K407" s="7" t="e">
        <f>IF(VLOOKUP($A407,'V2.5.2 Measures'!$C:$W,17,FALSE)&lt;&gt; "", VLOOKUP($A407,'V2.5.2 Measures'!$C:$W,17,FALSE),"N/A")</f>
        <v>#REF!</v>
      </c>
      <c r="L407" s="7" t="e">
        <f>IF(VLOOKUP($A407,'V2.5.2 Measures'!$C:$W,18,FALSE)&lt;&gt; "", VLOOKUP($A407,'V2.5.2 Measures'!$C:$W,18,FALSE),"N/A")</f>
        <v>#REF!</v>
      </c>
      <c r="M407" s="7" t="e">
        <f>IF(VLOOKUP($A407,'V2.5.2 Measures'!$C:$W,19,FALSE)&lt;&gt; "", VLOOKUP($A407,'V2.5.2 Measures'!$C:$W,19,FALSE),"N/A")</f>
        <v>#REF!</v>
      </c>
      <c r="N407" s="7" t="e">
        <f>IF(VLOOKUP($A407,'V2.5.2 Measures'!$C:$W,20,FALSE)&lt;&gt; "", VLOOKUP($A407,'V2.5.2 Measures'!$C:$W,20,FALSE),"N/A")</f>
        <v>#REF!</v>
      </c>
      <c r="O407" s="7" t="e">
        <f>IF(VLOOKUP($A407,'V2.5.2 Measures'!$C:$W,21,FALSE)&lt;&gt; "", VLOOKUP($A407,'V2.5.2 Measures'!$C:$W,21,FALSE),"N/A")</f>
        <v>#REF!</v>
      </c>
      <c r="P407" s="7" t="e">
        <f>IF(VLOOKUP($A407,'V2.5.2 Measures'!$C:$W,22,FALSE)&lt;&gt; "", VLOOKUP($A407,'V2.5.2 Measures'!$C:$W,22,FALSE),"N/A")</f>
        <v>#REF!</v>
      </c>
      <c r="Q407" s="7" t="e">
        <f>IF(VLOOKUP($A407,'V2.5.2 Measures'!$C:$W,23,FALSE)&lt;&gt; "", VLOOKUP($A407,'V2.5.2 Measures'!$C:$W,23,FALSE),"N/A")</f>
        <v>#REF!</v>
      </c>
      <c r="R407" s="7" t="e">
        <f>IF(VLOOKUP($A407,'V2.5.2 Measures'!$C:$W,24,FALSE)&lt;&gt; "", VLOOKUP($A407,'V2.5.2 Measures'!$C:$W,24,FALSE),"N/A")</f>
        <v>#REF!</v>
      </c>
      <c r="S407" s="7" t="e">
        <f>IF(VLOOKUP($A407,'V2.5.2 Measures'!$C:$W,25,FALSE)&lt;&gt; "", VLOOKUP($A407,'V2.5.2 Measures'!$C:$W,25,FALSE),"N/A")</f>
        <v>#REF!</v>
      </c>
      <c r="T407" s="7" t="e">
        <f>IF(VLOOKUP($A407,'V2.5.2 Measures'!$C:$W,2,FALSE)&lt;&gt; "", VLOOKUP($A407,'V2.5.2 Measures'!$C:$W,2,FALSE),"N/A")</f>
        <v>#REF!</v>
      </c>
      <c r="U407" s="7" t="e">
        <f>IF(VLOOKUP($A407,'V2.5.2 Measures'!$C:$W,3,FALSE)&lt;&gt; "", VLOOKUP($A407,'V2.5.2 Measures'!$C:$W,3,FALSE),"N/A")</f>
        <v>#REF!</v>
      </c>
      <c r="V407" s="7" t="e">
        <f>IF(VLOOKUP($A407,'V2.5.2 Measures'!$C:$W,26,FALSE)&lt;&gt; "", VLOOKUP($A407,'V2.5.2 Measures'!$C:$W,26,FALSE),"N/A")</f>
        <v>#REF!</v>
      </c>
      <c r="W407" s="7" t="e">
        <f>IF(VLOOKUP($A407,'V2.5.2 Measures'!$C:$W,44,FALSE)&lt;&gt; "", VLOOKUP($A407,'V2.5.2 Measures'!$C:$W,44,FALSE),"N/A")</f>
        <v>#REF!</v>
      </c>
    </row>
    <row r="408" spans="1:23" x14ac:dyDescent="0.35">
      <c r="A408" s="7" t="e">
        <f>'V2.5.2 Measures'!#REF!</f>
        <v>#REF!</v>
      </c>
      <c r="B408" s="7" t="e">
        <f>VLOOKUP($A408,'V2.5.2 Measures'!$C:$W,6,FALSE)</f>
        <v>#REF!</v>
      </c>
      <c r="C408" s="7" t="e">
        <f>VLOOKUP($A408,'V2.5.2 Measures'!$C:$W,8,FALSE)</f>
        <v>#REF!</v>
      </c>
      <c r="D408" s="7" t="e">
        <f>IF(VLOOKUP($A408,'V2.5.2 Measures'!$C:$W,4,FALSE)="","",VLOOKUP($A408,'V2.5.2 Measures'!$C:$W,4,FALSE))</f>
        <v>#REF!</v>
      </c>
      <c r="E408" s="7" t="e">
        <f>IF((VLOOKUP($A408,'V2.5.2 Measures'!$C:$W,8,FALSE)&lt;&gt;"")*AND(VLOOKUP($A408,'V2.5.2 Measures'!$C:$W,8,FALSE)&lt;&gt;"TBD"),VLOOKUP($A408,'V2.5.2 Measures'!$C:$W,8,FALSE),"N/A")</f>
        <v>#REF!</v>
      </c>
      <c r="F408" s="7" t="e">
        <f>IF((VLOOKUP($A408,'V2.5.2 Measures'!$C:$W,9,FALSE)&lt;&gt;"")*AND(VLOOKUP($A408,'V2.5.2 Measures'!$C:$W,9,FALSE)&lt;&gt;"TBD"),VLOOKUP($A408,'V2.5.2 Measures'!$C:$W,9,FALSE),"N/A")</f>
        <v>#REF!</v>
      </c>
      <c r="G408" s="7" t="e">
        <f>IF((VLOOKUP($A408,'V2.5.2 Measures'!$C:$W,10,FALSE)&lt;&gt;"")*AND(VLOOKUP($A408,'V2.5.2 Measures'!$C:$W,10,FALSE)&lt;&gt;"TBD"),VLOOKUP($A408,'V2.5.2 Measures'!$C:$W,10,FALSE),"N/A")</f>
        <v>#REF!</v>
      </c>
      <c r="H408" s="7" t="e">
        <f>IF(VLOOKUP($A408,'V2.5.2 Measures'!$C:$W,14,FALSE)&lt;&gt; "", VLOOKUP($A408,'V2.5.2 Measures'!$C:$W,14,FALSE),"N/A")</f>
        <v>#REF!</v>
      </c>
      <c r="I408" s="7" t="e">
        <f>IF(VLOOKUP($A408,'V2.5.2 Measures'!$C:$W,15,FALSE)&lt;&gt; "", VLOOKUP($A408,'V2.5.2 Measures'!$C:$W,15,FALSE),"N/A")</f>
        <v>#REF!</v>
      </c>
      <c r="J408" s="7" t="e">
        <f>IF(VLOOKUP($A408,'V2.5.2 Measures'!$C:$W,16,FALSE)&lt;&gt; "", VLOOKUP($A408,'V2.5.2 Measures'!$C:$W,16,FALSE),"N/A")</f>
        <v>#REF!</v>
      </c>
      <c r="K408" s="7" t="e">
        <f>IF(VLOOKUP($A408,'V2.5.2 Measures'!$C:$W,17,FALSE)&lt;&gt; "", VLOOKUP($A408,'V2.5.2 Measures'!$C:$W,17,FALSE),"N/A")</f>
        <v>#REF!</v>
      </c>
      <c r="L408" s="7" t="e">
        <f>IF(VLOOKUP($A408,'V2.5.2 Measures'!$C:$W,18,FALSE)&lt;&gt; "", VLOOKUP($A408,'V2.5.2 Measures'!$C:$W,18,FALSE),"N/A")</f>
        <v>#REF!</v>
      </c>
      <c r="M408" s="7" t="e">
        <f>IF(VLOOKUP($A408,'V2.5.2 Measures'!$C:$W,19,FALSE)&lt;&gt; "", VLOOKUP($A408,'V2.5.2 Measures'!$C:$W,19,FALSE),"N/A")</f>
        <v>#REF!</v>
      </c>
      <c r="N408" s="7" t="e">
        <f>IF(VLOOKUP($A408,'V2.5.2 Measures'!$C:$W,20,FALSE)&lt;&gt; "", VLOOKUP($A408,'V2.5.2 Measures'!$C:$W,20,FALSE),"N/A")</f>
        <v>#REF!</v>
      </c>
      <c r="O408" s="7" t="e">
        <f>IF(VLOOKUP($A408,'V2.5.2 Measures'!$C:$W,21,FALSE)&lt;&gt; "", VLOOKUP($A408,'V2.5.2 Measures'!$C:$W,21,FALSE),"N/A")</f>
        <v>#REF!</v>
      </c>
      <c r="P408" s="7" t="e">
        <f>IF(VLOOKUP($A408,'V2.5.2 Measures'!$C:$W,22,FALSE)&lt;&gt; "", VLOOKUP($A408,'V2.5.2 Measures'!$C:$W,22,FALSE),"N/A")</f>
        <v>#REF!</v>
      </c>
      <c r="Q408" s="7" t="e">
        <f>IF(VLOOKUP($A408,'V2.5.2 Measures'!$C:$W,23,FALSE)&lt;&gt; "", VLOOKUP($A408,'V2.5.2 Measures'!$C:$W,23,FALSE),"N/A")</f>
        <v>#REF!</v>
      </c>
      <c r="R408" s="7" t="e">
        <f>IF(VLOOKUP($A408,'V2.5.2 Measures'!$C:$W,24,FALSE)&lt;&gt; "", VLOOKUP($A408,'V2.5.2 Measures'!$C:$W,24,FALSE),"N/A")</f>
        <v>#REF!</v>
      </c>
      <c r="S408" s="7" t="e">
        <f>IF(VLOOKUP($A408,'V2.5.2 Measures'!$C:$W,25,FALSE)&lt;&gt; "", VLOOKUP($A408,'V2.5.2 Measures'!$C:$W,25,FALSE),"N/A")</f>
        <v>#REF!</v>
      </c>
      <c r="T408" s="7" t="e">
        <f>IF(VLOOKUP($A408,'V2.5.2 Measures'!$C:$W,2,FALSE)&lt;&gt; "", VLOOKUP($A408,'V2.5.2 Measures'!$C:$W,2,FALSE),"N/A")</f>
        <v>#REF!</v>
      </c>
      <c r="U408" s="7" t="e">
        <f>IF(VLOOKUP($A408,'V2.5.2 Measures'!$C:$W,3,FALSE)&lt;&gt; "", VLOOKUP($A408,'V2.5.2 Measures'!$C:$W,3,FALSE),"N/A")</f>
        <v>#REF!</v>
      </c>
      <c r="V408" s="7" t="e">
        <f>IF(VLOOKUP($A408,'V2.5.2 Measures'!$C:$W,26,FALSE)&lt;&gt; "", VLOOKUP($A408,'V2.5.2 Measures'!$C:$W,26,FALSE),"N/A")</f>
        <v>#REF!</v>
      </c>
      <c r="W408" s="7" t="e">
        <f>IF(VLOOKUP($A408,'V2.5.2 Measures'!$C:$W,44,FALSE)&lt;&gt; "", VLOOKUP($A408,'V2.5.2 Measures'!$C:$W,44,FALSE),"N/A")</f>
        <v>#REF!</v>
      </c>
    </row>
    <row r="409" spans="1:23" x14ac:dyDescent="0.35">
      <c r="A409" s="7" t="e">
        <f>'V2.5.2 Measures'!#REF!</f>
        <v>#REF!</v>
      </c>
      <c r="B409" s="7" t="e">
        <f>VLOOKUP($A409,'V2.5.2 Measures'!$C:$W,6,FALSE)</f>
        <v>#REF!</v>
      </c>
      <c r="C409" s="7" t="e">
        <f>VLOOKUP($A409,'V2.5.2 Measures'!$C:$W,8,FALSE)</f>
        <v>#REF!</v>
      </c>
      <c r="D409" s="7" t="e">
        <f>IF(VLOOKUP($A409,'V2.5.2 Measures'!$C:$W,4,FALSE)="","",VLOOKUP($A409,'V2.5.2 Measures'!$C:$W,4,FALSE))</f>
        <v>#REF!</v>
      </c>
      <c r="E409" s="7" t="e">
        <f>IF((VLOOKUP($A409,'V2.5.2 Measures'!$C:$W,8,FALSE)&lt;&gt;"")*AND(VLOOKUP($A409,'V2.5.2 Measures'!$C:$W,8,FALSE)&lt;&gt;"TBD"),VLOOKUP($A409,'V2.5.2 Measures'!$C:$W,8,FALSE),"N/A")</f>
        <v>#REF!</v>
      </c>
      <c r="F409" s="7" t="e">
        <f>IF((VLOOKUP($A409,'V2.5.2 Measures'!$C:$W,9,FALSE)&lt;&gt;"")*AND(VLOOKUP($A409,'V2.5.2 Measures'!$C:$W,9,FALSE)&lt;&gt;"TBD"),VLOOKUP($A409,'V2.5.2 Measures'!$C:$W,9,FALSE),"N/A")</f>
        <v>#REF!</v>
      </c>
      <c r="G409" s="7" t="e">
        <f>IF((VLOOKUP($A409,'V2.5.2 Measures'!$C:$W,10,FALSE)&lt;&gt;"")*AND(VLOOKUP($A409,'V2.5.2 Measures'!$C:$W,10,FALSE)&lt;&gt;"TBD"),VLOOKUP($A409,'V2.5.2 Measures'!$C:$W,10,FALSE),"N/A")</f>
        <v>#REF!</v>
      </c>
      <c r="H409" s="7" t="e">
        <f>IF(VLOOKUP($A409,'V2.5.2 Measures'!$C:$W,14,FALSE)&lt;&gt; "", VLOOKUP($A409,'V2.5.2 Measures'!$C:$W,14,FALSE),"N/A")</f>
        <v>#REF!</v>
      </c>
      <c r="I409" s="7" t="e">
        <f>IF(VLOOKUP($A409,'V2.5.2 Measures'!$C:$W,15,FALSE)&lt;&gt; "", VLOOKUP($A409,'V2.5.2 Measures'!$C:$W,15,FALSE),"N/A")</f>
        <v>#REF!</v>
      </c>
      <c r="J409" s="7" t="e">
        <f>IF(VLOOKUP($A409,'V2.5.2 Measures'!$C:$W,16,FALSE)&lt;&gt; "", VLOOKUP($A409,'V2.5.2 Measures'!$C:$W,16,FALSE),"N/A")</f>
        <v>#REF!</v>
      </c>
      <c r="K409" s="7" t="e">
        <f>IF(VLOOKUP($A409,'V2.5.2 Measures'!$C:$W,17,FALSE)&lt;&gt; "", VLOOKUP($A409,'V2.5.2 Measures'!$C:$W,17,FALSE),"N/A")</f>
        <v>#REF!</v>
      </c>
      <c r="L409" s="7" t="e">
        <f>IF(VLOOKUP($A409,'V2.5.2 Measures'!$C:$W,18,FALSE)&lt;&gt; "", VLOOKUP($A409,'V2.5.2 Measures'!$C:$W,18,FALSE),"N/A")</f>
        <v>#REF!</v>
      </c>
      <c r="M409" s="7" t="e">
        <f>IF(VLOOKUP($A409,'V2.5.2 Measures'!$C:$W,19,FALSE)&lt;&gt; "", VLOOKUP($A409,'V2.5.2 Measures'!$C:$W,19,FALSE),"N/A")</f>
        <v>#REF!</v>
      </c>
      <c r="N409" s="7" t="e">
        <f>IF(VLOOKUP($A409,'V2.5.2 Measures'!$C:$W,20,FALSE)&lt;&gt; "", VLOOKUP($A409,'V2.5.2 Measures'!$C:$W,20,FALSE),"N/A")</f>
        <v>#REF!</v>
      </c>
      <c r="O409" s="7" t="e">
        <f>IF(VLOOKUP($A409,'V2.5.2 Measures'!$C:$W,21,FALSE)&lt;&gt; "", VLOOKUP($A409,'V2.5.2 Measures'!$C:$W,21,FALSE),"N/A")</f>
        <v>#REF!</v>
      </c>
      <c r="P409" s="7" t="e">
        <f>IF(VLOOKUP($A409,'V2.5.2 Measures'!$C:$W,22,FALSE)&lt;&gt; "", VLOOKUP($A409,'V2.5.2 Measures'!$C:$W,22,FALSE),"N/A")</f>
        <v>#REF!</v>
      </c>
      <c r="Q409" s="7" t="e">
        <f>IF(VLOOKUP($A409,'V2.5.2 Measures'!$C:$W,23,FALSE)&lt;&gt; "", VLOOKUP($A409,'V2.5.2 Measures'!$C:$W,23,FALSE),"N/A")</f>
        <v>#REF!</v>
      </c>
      <c r="R409" s="7" t="e">
        <f>IF(VLOOKUP($A409,'V2.5.2 Measures'!$C:$W,24,FALSE)&lt;&gt; "", VLOOKUP($A409,'V2.5.2 Measures'!$C:$W,24,FALSE),"N/A")</f>
        <v>#REF!</v>
      </c>
      <c r="S409" s="7" t="e">
        <f>IF(VLOOKUP($A409,'V2.5.2 Measures'!$C:$W,25,FALSE)&lt;&gt; "", VLOOKUP($A409,'V2.5.2 Measures'!$C:$W,25,FALSE),"N/A")</f>
        <v>#REF!</v>
      </c>
      <c r="T409" s="7" t="e">
        <f>IF(VLOOKUP($A409,'V2.5.2 Measures'!$C:$W,2,FALSE)&lt;&gt; "", VLOOKUP($A409,'V2.5.2 Measures'!$C:$W,2,FALSE),"N/A")</f>
        <v>#REF!</v>
      </c>
      <c r="U409" s="7" t="e">
        <f>IF(VLOOKUP($A409,'V2.5.2 Measures'!$C:$W,3,FALSE)&lt;&gt; "", VLOOKUP($A409,'V2.5.2 Measures'!$C:$W,3,FALSE),"N/A")</f>
        <v>#REF!</v>
      </c>
      <c r="V409" s="7" t="e">
        <f>IF(VLOOKUP($A409,'V2.5.2 Measures'!$C:$W,26,FALSE)&lt;&gt; "", VLOOKUP($A409,'V2.5.2 Measures'!$C:$W,26,FALSE),"N/A")</f>
        <v>#REF!</v>
      </c>
      <c r="W409" s="7" t="e">
        <f>IF(VLOOKUP($A409,'V2.5.2 Measures'!$C:$W,44,FALSE)&lt;&gt; "", VLOOKUP($A409,'V2.5.2 Measures'!$C:$W,44,FALSE),"N/A")</f>
        <v>#REF!</v>
      </c>
    </row>
    <row r="410" spans="1:23" x14ac:dyDescent="0.35">
      <c r="A410" s="7" t="e">
        <f>'V2.5.2 Measures'!#REF!</f>
        <v>#REF!</v>
      </c>
      <c r="B410" s="7" t="e">
        <f>VLOOKUP($A410,'V2.5.2 Measures'!$C:$W,6,FALSE)</f>
        <v>#REF!</v>
      </c>
      <c r="C410" s="7" t="e">
        <f>VLOOKUP($A410,'V2.5.2 Measures'!$C:$W,8,FALSE)</f>
        <v>#REF!</v>
      </c>
      <c r="D410" s="7" t="e">
        <f>IF(VLOOKUP($A410,'V2.5.2 Measures'!$C:$W,4,FALSE)="","",VLOOKUP($A410,'V2.5.2 Measures'!$C:$W,4,FALSE))</f>
        <v>#REF!</v>
      </c>
      <c r="E410" s="7" t="e">
        <f>IF((VLOOKUP($A410,'V2.5.2 Measures'!$C:$W,8,FALSE)&lt;&gt;"")*AND(VLOOKUP($A410,'V2.5.2 Measures'!$C:$W,8,FALSE)&lt;&gt;"TBD"),VLOOKUP($A410,'V2.5.2 Measures'!$C:$W,8,FALSE),"N/A")</f>
        <v>#REF!</v>
      </c>
      <c r="F410" s="7" t="e">
        <f>IF((VLOOKUP($A410,'V2.5.2 Measures'!$C:$W,9,FALSE)&lt;&gt;"")*AND(VLOOKUP($A410,'V2.5.2 Measures'!$C:$W,9,FALSE)&lt;&gt;"TBD"),VLOOKUP($A410,'V2.5.2 Measures'!$C:$W,9,FALSE),"N/A")</f>
        <v>#REF!</v>
      </c>
      <c r="G410" s="7" t="e">
        <f>IF((VLOOKUP($A410,'V2.5.2 Measures'!$C:$W,10,FALSE)&lt;&gt;"")*AND(VLOOKUP($A410,'V2.5.2 Measures'!$C:$W,10,FALSE)&lt;&gt;"TBD"),VLOOKUP($A410,'V2.5.2 Measures'!$C:$W,10,FALSE),"N/A")</f>
        <v>#REF!</v>
      </c>
      <c r="H410" s="7" t="e">
        <f>IF(VLOOKUP($A410,'V2.5.2 Measures'!$C:$W,14,FALSE)&lt;&gt; "", VLOOKUP($A410,'V2.5.2 Measures'!$C:$W,14,FALSE),"N/A")</f>
        <v>#REF!</v>
      </c>
      <c r="I410" s="7" t="e">
        <f>IF(VLOOKUP($A410,'V2.5.2 Measures'!$C:$W,15,FALSE)&lt;&gt; "", VLOOKUP($A410,'V2.5.2 Measures'!$C:$W,15,FALSE),"N/A")</f>
        <v>#REF!</v>
      </c>
      <c r="J410" s="7" t="e">
        <f>IF(VLOOKUP($A410,'V2.5.2 Measures'!$C:$W,16,FALSE)&lt;&gt; "", VLOOKUP($A410,'V2.5.2 Measures'!$C:$W,16,FALSE),"N/A")</f>
        <v>#REF!</v>
      </c>
      <c r="K410" s="7" t="e">
        <f>IF(VLOOKUP($A410,'V2.5.2 Measures'!$C:$W,17,FALSE)&lt;&gt; "", VLOOKUP($A410,'V2.5.2 Measures'!$C:$W,17,FALSE),"N/A")</f>
        <v>#REF!</v>
      </c>
      <c r="L410" s="7" t="e">
        <f>IF(VLOOKUP($A410,'V2.5.2 Measures'!$C:$W,18,FALSE)&lt;&gt; "", VLOOKUP($A410,'V2.5.2 Measures'!$C:$W,18,FALSE),"N/A")</f>
        <v>#REF!</v>
      </c>
      <c r="M410" s="7" t="e">
        <f>IF(VLOOKUP($A410,'V2.5.2 Measures'!$C:$W,19,FALSE)&lt;&gt; "", VLOOKUP($A410,'V2.5.2 Measures'!$C:$W,19,FALSE),"N/A")</f>
        <v>#REF!</v>
      </c>
      <c r="N410" s="7" t="e">
        <f>IF(VLOOKUP($A410,'V2.5.2 Measures'!$C:$W,20,FALSE)&lt;&gt; "", VLOOKUP($A410,'V2.5.2 Measures'!$C:$W,20,FALSE),"N/A")</f>
        <v>#REF!</v>
      </c>
      <c r="O410" s="7" t="e">
        <f>IF(VLOOKUP($A410,'V2.5.2 Measures'!$C:$W,21,FALSE)&lt;&gt; "", VLOOKUP($A410,'V2.5.2 Measures'!$C:$W,21,FALSE),"N/A")</f>
        <v>#REF!</v>
      </c>
      <c r="P410" s="7" t="e">
        <f>IF(VLOOKUP($A410,'V2.5.2 Measures'!$C:$W,22,FALSE)&lt;&gt; "", VLOOKUP($A410,'V2.5.2 Measures'!$C:$W,22,FALSE),"N/A")</f>
        <v>#REF!</v>
      </c>
      <c r="Q410" s="7" t="e">
        <f>IF(VLOOKUP($A410,'V2.5.2 Measures'!$C:$W,23,FALSE)&lt;&gt; "", VLOOKUP($A410,'V2.5.2 Measures'!$C:$W,23,FALSE),"N/A")</f>
        <v>#REF!</v>
      </c>
      <c r="R410" s="7" t="e">
        <f>IF(VLOOKUP($A410,'V2.5.2 Measures'!$C:$W,24,FALSE)&lt;&gt; "", VLOOKUP($A410,'V2.5.2 Measures'!$C:$W,24,FALSE),"N/A")</f>
        <v>#REF!</v>
      </c>
      <c r="S410" s="7" t="e">
        <f>IF(VLOOKUP($A410,'V2.5.2 Measures'!$C:$W,25,FALSE)&lt;&gt; "", VLOOKUP($A410,'V2.5.2 Measures'!$C:$W,25,FALSE),"N/A")</f>
        <v>#REF!</v>
      </c>
      <c r="T410" s="7" t="e">
        <f>IF(VLOOKUP($A410,'V2.5.2 Measures'!$C:$W,2,FALSE)&lt;&gt; "", VLOOKUP($A410,'V2.5.2 Measures'!$C:$W,2,FALSE),"N/A")</f>
        <v>#REF!</v>
      </c>
      <c r="U410" s="7" t="e">
        <f>IF(VLOOKUP($A410,'V2.5.2 Measures'!$C:$W,3,FALSE)&lt;&gt; "", VLOOKUP($A410,'V2.5.2 Measures'!$C:$W,3,FALSE),"N/A")</f>
        <v>#REF!</v>
      </c>
      <c r="V410" s="7" t="e">
        <f>IF(VLOOKUP($A410,'V2.5.2 Measures'!$C:$W,26,FALSE)&lt;&gt; "", VLOOKUP($A410,'V2.5.2 Measures'!$C:$W,26,FALSE),"N/A")</f>
        <v>#REF!</v>
      </c>
      <c r="W410" s="7" t="e">
        <f>IF(VLOOKUP($A410,'V2.5.2 Measures'!$C:$W,44,FALSE)&lt;&gt; "", VLOOKUP($A410,'V2.5.2 Measures'!$C:$W,44,FALSE),"N/A")</f>
        <v>#REF!</v>
      </c>
    </row>
    <row r="411" spans="1:23" x14ac:dyDescent="0.35">
      <c r="A411" s="7" t="e">
        <f>'V2.5.2 Measures'!#REF!</f>
        <v>#REF!</v>
      </c>
      <c r="B411" s="7" t="e">
        <f>VLOOKUP($A411,'V2.5.2 Measures'!$C:$W,6,FALSE)</f>
        <v>#REF!</v>
      </c>
      <c r="C411" s="7" t="e">
        <f>VLOOKUP($A411,'V2.5.2 Measures'!$C:$W,8,FALSE)</f>
        <v>#REF!</v>
      </c>
      <c r="D411" s="7" t="e">
        <f>IF(VLOOKUP($A411,'V2.5.2 Measures'!$C:$W,4,FALSE)="","",VLOOKUP($A411,'V2.5.2 Measures'!$C:$W,4,FALSE))</f>
        <v>#REF!</v>
      </c>
      <c r="E411" s="7" t="e">
        <f>IF((VLOOKUP($A411,'V2.5.2 Measures'!$C:$W,8,FALSE)&lt;&gt;"")*AND(VLOOKUP($A411,'V2.5.2 Measures'!$C:$W,8,FALSE)&lt;&gt;"TBD"),VLOOKUP($A411,'V2.5.2 Measures'!$C:$W,8,FALSE),"N/A")</f>
        <v>#REF!</v>
      </c>
      <c r="F411" s="7" t="e">
        <f>IF((VLOOKUP($A411,'V2.5.2 Measures'!$C:$W,9,FALSE)&lt;&gt;"")*AND(VLOOKUP($A411,'V2.5.2 Measures'!$C:$W,9,FALSE)&lt;&gt;"TBD"),VLOOKUP($A411,'V2.5.2 Measures'!$C:$W,9,FALSE),"N/A")</f>
        <v>#REF!</v>
      </c>
      <c r="G411" s="7" t="e">
        <f>IF((VLOOKUP($A411,'V2.5.2 Measures'!$C:$W,10,FALSE)&lt;&gt;"")*AND(VLOOKUP($A411,'V2.5.2 Measures'!$C:$W,10,FALSE)&lt;&gt;"TBD"),VLOOKUP($A411,'V2.5.2 Measures'!$C:$W,10,FALSE),"N/A")</f>
        <v>#REF!</v>
      </c>
      <c r="H411" s="7" t="e">
        <f>IF(VLOOKUP($A411,'V2.5.2 Measures'!$C:$W,14,FALSE)&lt;&gt; "", VLOOKUP($A411,'V2.5.2 Measures'!$C:$W,14,FALSE),"N/A")</f>
        <v>#REF!</v>
      </c>
      <c r="I411" s="7" t="e">
        <f>IF(VLOOKUP($A411,'V2.5.2 Measures'!$C:$W,15,FALSE)&lt;&gt; "", VLOOKUP($A411,'V2.5.2 Measures'!$C:$W,15,FALSE),"N/A")</f>
        <v>#REF!</v>
      </c>
      <c r="J411" s="7" t="e">
        <f>IF(VLOOKUP($A411,'V2.5.2 Measures'!$C:$W,16,FALSE)&lt;&gt; "", VLOOKUP($A411,'V2.5.2 Measures'!$C:$W,16,FALSE),"N/A")</f>
        <v>#REF!</v>
      </c>
      <c r="K411" s="7" t="e">
        <f>IF(VLOOKUP($A411,'V2.5.2 Measures'!$C:$W,17,FALSE)&lt;&gt; "", VLOOKUP($A411,'V2.5.2 Measures'!$C:$W,17,FALSE),"N/A")</f>
        <v>#REF!</v>
      </c>
      <c r="L411" s="7" t="e">
        <f>IF(VLOOKUP($A411,'V2.5.2 Measures'!$C:$W,18,FALSE)&lt;&gt; "", VLOOKUP($A411,'V2.5.2 Measures'!$C:$W,18,FALSE),"N/A")</f>
        <v>#REF!</v>
      </c>
      <c r="M411" s="7" t="e">
        <f>IF(VLOOKUP($A411,'V2.5.2 Measures'!$C:$W,19,FALSE)&lt;&gt; "", VLOOKUP($A411,'V2.5.2 Measures'!$C:$W,19,FALSE),"N/A")</f>
        <v>#REF!</v>
      </c>
      <c r="N411" s="7" t="e">
        <f>IF(VLOOKUP($A411,'V2.5.2 Measures'!$C:$W,20,FALSE)&lt;&gt; "", VLOOKUP($A411,'V2.5.2 Measures'!$C:$W,20,FALSE),"N/A")</f>
        <v>#REF!</v>
      </c>
      <c r="O411" s="7" t="e">
        <f>IF(VLOOKUP($A411,'V2.5.2 Measures'!$C:$W,21,FALSE)&lt;&gt; "", VLOOKUP($A411,'V2.5.2 Measures'!$C:$W,21,FALSE),"N/A")</f>
        <v>#REF!</v>
      </c>
      <c r="P411" s="7" t="e">
        <f>IF(VLOOKUP($A411,'V2.5.2 Measures'!$C:$W,22,FALSE)&lt;&gt; "", VLOOKUP($A411,'V2.5.2 Measures'!$C:$W,22,FALSE),"N/A")</f>
        <v>#REF!</v>
      </c>
      <c r="Q411" s="7" t="e">
        <f>IF(VLOOKUP($A411,'V2.5.2 Measures'!$C:$W,23,FALSE)&lt;&gt; "", VLOOKUP($A411,'V2.5.2 Measures'!$C:$W,23,FALSE),"N/A")</f>
        <v>#REF!</v>
      </c>
      <c r="R411" s="7" t="e">
        <f>IF(VLOOKUP($A411,'V2.5.2 Measures'!$C:$W,24,FALSE)&lt;&gt; "", VLOOKUP($A411,'V2.5.2 Measures'!$C:$W,24,FALSE),"N/A")</f>
        <v>#REF!</v>
      </c>
      <c r="S411" s="7" t="e">
        <f>IF(VLOOKUP($A411,'V2.5.2 Measures'!$C:$W,25,FALSE)&lt;&gt; "", VLOOKUP($A411,'V2.5.2 Measures'!$C:$W,25,FALSE),"N/A")</f>
        <v>#REF!</v>
      </c>
      <c r="T411" s="7" t="e">
        <f>IF(VLOOKUP($A411,'V2.5.2 Measures'!$C:$W,2,FALSE)&lt;&gt; "", VLOOKUP($A411,'V2.5.2 Measures'!$C:$W,2,FALSE),"N/A")</f>
        <v>#REF!</v>
      </c>
      <c r="U411" s="7" t="e">
        <f>IF(VLOOKUP($A411,'V2.5.2 Measures'!$C:$W,3,FALSE)&lt;&gt; "", VLOOKUP($A411,'V2.5.2 Measures'!$C:$W,3,FALSE),"N/A")</f>
        <v>#REF!</v>
      </c>
      <c r="V411" s="7" t="e">
        <f>IF(VLOOKUP($A411,'V2.5.2 Measures'!$C:$W,26,FALSE)&lt;&gt; "", VLOOKUP($A411,'V2.5.2 Measures'!$C:$W,26,FALSE),"N/A")</f>
        <v>#REF!</v>
      </c>
      <c r="W411" s="7" t="e">
        <f>IF(VLOOKUP($A411,'V2.5.2 Measures'!$C:$W,44,FALSE)&lt;&gt; "", VLOOKUP($A411,'V2.5.2 Measures'!$C:$W,44,FALSE),"N/A")</f>
        <v>#REF!</v>
      </c>
    </row>
    <row r="412" spans="1:23" x14ac:dyDescent="0.35">
      <c r="A412" s="7" t="e">
        <f>'V2.5.2 Measures'!#REF!</f>
        <v>#REF!</v>
      </c>
      <c r="B412" s="7" t="e">
        <f>VLOOKUP($A412,'V2.5.2 Measures'!$C:$W,6,FALSE)</f>
        <v>#REF!</v>
      </c>
      <c r="C412" s="7" t="e">
        <f>VLOOKUP($A412,'V2.5.2 Measures'!$C:$W,8,FALSE)</f>
        <v>#REF!</v>
      </c>
      <c r="D412" s="7" t="e">
        <f>IF(VLOOKUP($A412,'V2.5.2 Measures'!$C:$W,4,FALSE)="","",VLOOKUP($A412,'V2.5.2 Measures'!$C:$W,4,FALSE))</f>
        <v>#REF!</v>
      </c>
      <c r="E412" s="7" t="e">
        <f>IF((VLOOKUP($A412,'V2.5.2 Measures'!$C:$W,8,FALSE)&lt;&gt;"")*AND(VLOOKUP($A412,'V2.5.2 Measures'!$C:$W,8,FALSE)&lt;&gt;"TBD"),VLOOKUP($A412,'V2.5.2 Measures'!$C:$W,8,FALSE),"N/A")</f>
        <v>#REF!</v>
      </c>
      <c r="F412" s="7" t="e">
        <f>IF((VLOOKUP($A412,'V2.5.2 Measures'!$C:$W,9,FALSE)&lt;&gt;"")*AND(VLOOKUP($A412,'V2.5.2 Measures'!$C:$W,9,FALSE)&lt;&gt;"TBD"),VLOOKUP($A412,'V2.5.2 Measures'!$C:$W,9,FALSE),"N/A")</f>
        <v>#REF!</v>
      </c>
      <c r="G412" s="7" t="e">
        <f>IF((VLOOKUP($A412,'V2.5.2 Measures'!$C:$W,10,FALSE)&lt;&gt;"")*AND(VLOOKUP($A412,'V2.5.2 Measures'!$C:$W,10,FALSE)&lt;&gt;"TBD"),VLOOKUP($A412,'V2.5.2 Measures'!$C:$W,10,FALSE),"N/A")</f>
        <v>#REF!</v>
      </c>
      <c r="H412" s="7" t="e">
        <f>IF(VLOOKUP($A412,'V2.5.2 Measures'!$C:$W,14,FALSE)&lt;&gt; "", VLOOKUP($A412,'V2.5.2 Measures'!$C:$W,14,FALSE),"N/A")</f>
        <v>#REF!</v>
      </c>
      <c r="I412" s="7" t="e">
        <f>IF(VLOOKUP($A412,'V2.5.2 Measures'!$C:$W,15,FALSE)&lt;&gt; "", VLOOKUP($A412,'V2.5.2 Measures'!$C:$W,15,FALSE),"N/A")</f>
        <v>#REF!</v>
      </c>
      <c r="J412" s="7" t="e">
        <f>IF(VLOOKUP($A412,'V2.5.2 Measures'!$C:$W,16,FALSE)&lt;&gt; "", VLOOKUP($A412,'V2.5.2 Measures'!$C:$W,16,FALSE),"N/A")</f>
        <v>#REF!</v>
      </c>
      <c r="K412" s="7" t="e">
        <f>IF(VLOOKUP($A412,'V2.5.2 Measures'!$C:$W,17,FALSE)&lt;&gt; "", VLOOKUP($A412,'V2.5.2 Measures'!$C:$W,17,FALSE),"N/A")</f>
        <v>#REF!</v>
      </c>
      <c r="L412" s="7" t="e">
        <f>IF(VLOOKUP($A412,'V2.5.2 Measures'!$C:$W,18,FALSE)&lt;&gt; "", VLOOKUP($A412,'V2.5.2 Measures'!$C:$W,18,FALSE),"N/A")</f>
        <v>#REF!</v>
      </c>
      <c r="M412" s="7" t="e">
        <f>IF(VLOOKUP($A412,'V2.5.2 Measures'!$C:$W,19,FALSE)&lt;&gt; "", VLOOKUP($A412,'V2.5.2 Measures'!$C:$W,19,FALSE),"N/A")</f>
        <v>#REF!</v>
      </c>
      <c r="N412" s="7" t="e">
        <f>IF(VLOOKUP($A412,'V2.5.2 Measures'!$C:$W,20,FALSE)&lt;&gt; "", VLOOKUP($A412,'V2.5.2 Measures'!$C:$W,20,FALSE),"N/A")</f>
        <v>#REF!</v>
      </c>
      <c r="O412" s="7" t="e">
        <f>IF(VLOOKUP($A412,'V2.5.2 Measures'!$C:$W,21,FALSE)&lt;&gt; "", VLOOKUP($A412,'V2.5.2 Measures'!$C:$W,21,FALSE),"N/A")</f>
        <v>#REF!</v>
      </c>
      <c r="P412" s="7" t="e">
        <f>IF(VLOOKUP($A412,'V2.5.2 Measures'!$C:$W,22,FALSE)&lt;&gt; "", VLOOKUP($A412,'V2.5.2 Measures'!$C:$W,22,FALSE),"N/A")</f>
        <v>#REF!</v>
      </c>
      <c r="Q412" s="7" t="e">
        <f>IF(VLOOKUP($A412,'V2.5.2 Measures'!$C:$W,23,FALSE)&lt;&gt; "", VLOOKUP($A412,'V2.5.2 Measures'!$C:$W,23,FALSE),"N/A")</f>
        <v>#REF!</v>
      </c>
      <c r="R412" s="7" t="e">
        <f>IF(VLOOKUP($A412,'V2.5.2 Measures'!$C:$W,24,FALSE)&lt;&gt; "", VLOOKUP($A412,'V2.5.2 Measures'!$C:$W,24,FALSE),"N/A")</f>
        <v>#REF!</v>
      </c>
      <c r="S412" s="7" t="e">
        <f>IF(VLOOKUP($A412,'V2.5.2 Measures'!$C:$W,25,FALSE)&lt;&gt; "", VLOOKUP($A412,'V2.5.2 Measures'!$C:$W,25,FALSE),"N/A")</f>
        <v>#REF!</v>
      </c>
      <c r="T412" s="7" t="e">
        <f>IF(VLOOKUP($A412,'V2.5.2 Measures'!$C:$W,2,FALSE)&lt;&gt; "", VLOOKUP($A412,'V2.5.2 Measures'!$C:$W,2,FALSE),"N/A")</f>
        <v>#REF!</v>
      </c>
      <c r="U412" s="7" t="e">
        <f>IF(VLOOKUP($A412,'V2.5.2 Measures'!$C:$W,3,FALSE)&lt;&gt; "", VLOOKUP($A412,'V2.5.2 Measures'!$C:$W,3,FALSE),"N/A")</f>
        <v>#REF!</v>
      </c>
      <c r="V412" s="7" t="e">
        <f>IF(VLOOKUP($A412,'V2.5.2 Measures'!$C:$W,26,FALSE)&lt;&gt; "", VLOOKUP($A412,'V2.5.2 Measures'!$C:$W,26,FALSE),"N/A")</f>
        <v>#REF!</v>
      </c>
      <c r="W412" s="7" t="e">
        <f>IF(VLOOKUP($A412,'V2.5.2 Measures'!$C:$W,44,FALSE)&lt;&gt; "", VLOOKUP($A412,'V2.5.2 Measures'!$C:$W,44,FALSE),"N/A")</f>
        <v>#REF!</v>
      </c>
    </row>
    <row r="413" spans="1:23" x14ac:dyDescent="0.35">
      <c r="A413" s="7" t="e">
        <f>'V2.5.2 Measures'!#REF!</f>
        <v>#REF!</v>
      </c>
      <c r="B413" s="7" t="e">
        <f>VLOOKUP($A413,'V2.5.2 Measures'!$C:$W,6,FALSE)</f>
        <v>#REF!</v>
      </c>
      <c r="C413" s="7" t="e">
        <f>VLOOKUP($A413,'V2.5.2 Measures'!$C:$W,8,FALSE)</f>
        <v>#REF!</v>
      </c>
      <c r="D413" s="7" t="e">
        <f>IF(VLOOKUP($A413,'V2.5.2 Measures'!$C:$W,4,FALSE)="","",VLOOKUP($A413,'V2.5.2 Measures'!$C:$W,4,FALSE))</f>
        <v>#REF!</v>
      </c>
      <c r="E413" s="7" t="e">
        <f>IF((VLOOKUP($A413,'V2.5.2 Measures'!$C:$W,8,FALSE)&lt;&gt;"")*AND(VLOOKUP($A413,'V2.5.2 Measures'!$C:$W,8,FALSE)&lt;&gt;"TBD"),VLOOKUP($A413,'V2.5.2 Measures'!$C:$W,8,FALSE),"N/A")</f>
        <v>#REF!</v>
      </c>
      <c r="F413" s="7" t="e">
        <f>IF((VLOOKUP($A413,'V2.5.2 Measures'!$C:$W,9,FALSE)&lt;&gt;"")*AND(VLOOKUP($A413,'V2.5.2 Measures'!$C:$W,9,FALSE)&lt;&gt;"TBD"),VLOOKUP($A413,'V2.5.2 Measures'!$C:$W,9,FALSE),"N/A")</f>
        <v>#REF!</v>
      </c>
      <c r="G413" s="7" t="e">
        <f>IF((VLOOKUP($A413,'V2.5.2 Measures'!$C:$W,10,FALSE)&lt;&gt;"")*AND(VLOOKUP($A413,'V2.5.2 Measures'!$C:$W,10,FALSE)&lt;&gt;"TBD"),VLOOKUP($A413,'V2.5.2 Measures'!$C:$W,10,FALSE),"N/A")</f>
        <v>#REF!</v>
      </c>
      <c r="H413" s="7" t="e">
        <f>IF(VLOOKUP($A413,'V2.5.2 Measures'!$C:$W,14,FALSE)&lt;&gt; "", VLOOKUP($A413,'V2.5.2 Measures'!$C:$W,14,FALSE),"N/A")</f>
        <v>#REF!</v>
      </c>
      <c r="I413" s="7" t="e">
        <f>IF(VLOOKUP($A413,'V2.5.2 Measures'!$C:$W,15,FALSE)&lt;&gt; "", VLOOKUP($A413,'V2.5.2 Measures'!$C:$W,15,FALSE),"N/A")</f>
        <v>#REF!</v>
      </c>
      <c r="J413" s="7" t="e">
        <f>IF(VLOOKUP($A413,'V2.5.2 Measures'!$C:$W,16,FALSE)&lt;&gt; "", VLOOKUP($A413,'V2.5.2 Measures'!$C:$W,16,FALSE),"N/A")</f>
        <v>#REF!</v>
      </c>
      <c r="K413" s="7" t="e">
        <f>IF(VLOOKUP($A413,'V2.5.2 Measures'!$C:$W,17,FALSE)&lt;&gt; "", VLOOKUP($A413,'V2.5.2 Measures'!$C:$W,17,FALSE),"N/A")</f>
        <v>#REF!</v>
      </c>
      <c r="L413" s="7" t="e">
        <f>IF(VLOOKUP($A413,'V2.5.2 Measures'!$C:$W,18,FALSE)&lt;&gt; "", VLOOKUP($A413,'V2.5.2 Measures'!$C:$W,18,FALSE),"N/A")</f>
        <v>#REF!</v>
      </c>
      <c r="M413" s="7" t="e">
        <f>IF(VLOOKUP($A413,'V2.5.2 Measures'!$C:$W,19,FALSE)&lt;&gt; "", VLOOKUP($A413,'V2.5.2 Measures'!$C:$W,19,FALSE),"N/A")</f>
        <v>#REF!</v>
      </c>
      <c r="N413" s="7" t="e">
        <f>IF(VLOOKUP($A413,'V2.5.2 Measures'!$C:$W,20,FALSE)&lt;&gt; "", VLOOKUP($A413,'V2.5.2 Measures'!$C:$W,20,FALSE),"N/A")</f>
        <v>#REF!</v>
      </c>
      <c r="O413" s="7" t="e">
        <f>IF(VLOOKUP($A413,'V2.5.2 Measures'!$C:$W,21,FALSE)&lt;&gt; "", VLOOKUP($A413,'V2.5.2 Measures'!$C:$W,21,FALSE),"N/A")</f>
        <v>#REF!</v>
      </c>
      <c r="P413" s="7" t="e">
        <f>IF(VLOOKUP($A413,'V2.5.2 Measures'!$C:$W,22,FALSE)&lt;&gt; "", VLOOKUP($A413,'V2.5.2 Measures'!$C:$W,22,FALSE),"N/A")</f>
        <v>#REF!</v>
      </c>
      <c r="Q413" s="7" t="e">
        <f>IF(VLOOKUP($A413,'V2.5.2 Measures'!$C:$W,23,FALSE)&lt;&gt; "", VLOOKUP($A413,'V2.5.2 Measures'!$C:$W,23,FALSE),"N/A")</f>
        <v>#REF!</v>
      </c>
      <c r="R413" s="7" t="e">
        <f>IF(VLOOKUP($A413,'V2.5.2 Measures'!$C:$W,24,FALSE)&lt;&gt; "", VLOOKUP($A413,'V2.5.2 Measures'!$C:$W,24,FALSE),"N/A")</f>
        <v>#REF!</v>
      </c>
      <c r="S413" s="7" t="e">
        <f>IF(VLOOKUP($A413,'V2.5.2 Measures'!$C:$W,25,FALSE)&lt;&gt; "", VLOOKUP($A413,'V2.5.2 Measures'!$C:$W,25,FALSE),"N/A")</f>
        <v>#REF!</v>
      </c>
      <c r="T413" s="7" t="e">
        <f>IF(VLOOKUP($A413,'V2.5.2 Measures'!$C:$W,2,FALSE)&lt;&gt; "", VLOOKUP($A413,'V2.5.2 Measures'!$C:$W,2,FALSE),"N/A")</f>
        <v>#REF!</v>
      </c>
      <c r="U413" s="7" t="e">
        <f>IF(VLOOKUP($A413,'V2.5.2 Measures'!$C:$W,3,FALSE)&lt;&gt; "", VLOOKUP($A413,'V2.5.2 Measures'!$C:$W,3,FALSE),"N/A")</f>
        <v>#REF!</v>
      </c>
      <c r="V413" s="7" t="e">
        <f>IF(VLOOKUP($A413,'V2.5.2 Measures'!$C:$W,26,FALSE)&lt;&gt; "", VLOOKUP($A413,'V2.5.2 Measures'!$C:$W,26,FALSE),"N/A")</f>
        <v>#REF!</v>
      </c>
      <c r="W413" s="7" t="e">
        <f>IF(VLOOKUP($A413,'V2.5.2 Measures'!$C:$W,44,FALSE)&lt;&gt; "", VLOOKUP($A413,'V2.5.2 Measures'!$C:$W,44,FALSE),"N/A")</f>
        <v>#REF!</v>
      </c>
    </row>
    <row r="414" spans="1:23" x14ac:dyDescent="0.35">
      <c r="A414" s="7" t="e">
        <f>'V2.5.2 Measures'!#REF!</f>
        <v>#REF!</v>
      </c>
      <c r="B414" s="7" t="e">
        <f>VLOOKUP($A414,'V2.5.2 Measures'!$C:$W,6,FALSE)</f>
        <v>#REF!</v>
      </c>
      <c r="C414" s="7" t="e">
        <f>VLOOKUP($A414,'V2.5.2 Measures'!$C:$W,8,FALSE)</f>
        <v>#REF!</v>
      </c>
      <c r="D414" s="7" t="e">
        <f>IF(VLOOKUP($A414,'V2.5.2 Measures'!$C:$W,4,FALSE)="","",VLOOKUP($A414,'V2.5.2 Measures'!$C:$W,4,FALSE))</f>
        <v>#REF!</v>
      </c>
      <c r="E414" s="7" t="e">
        <f>IF((VLOOKUP($A414,'V2.5.2 Measures'!$C:$W,8,FALSE)&lt;&gt;"")*AND(VLOOKUP($A414,'V2.5.2 Measures'!$C:$W,8,FALSE)&lt;&gt;"TBD"),VLOOKUP($A414,'V2.5.2 Measures'!$C:$W,8,FALSE),"N/A")</f>
        <v>#REF!</v>
      </c>
      <c r="F414" s="7" t="e">
        <f>IF((VLOOKUP($A414,'V2.5.2 Measures'!$C:$W,9,FALSE)&lt;&gt;"")*AND(VLOOKUP($A414,'V2.5.2 Measures'!$C:$W,9,FALSE)&lt;&gt;"TBD"),VLOOKUP($A414,'V2.5.2 Measures'!$C:$W,9,FALSE),"N/A")</f>
        <v>#REF!</v>
      </c>
      <c r="G414" s="7" t="e">
        <f>IF((VLOOKUP($A414,'V2.5.2 Measures'!$C:$W,10,FALSE)&lt;&gt;"")*AND(VLOOKUP($A414,'V2.5.2 Measures'!$C:$W,10,FALSE)&lt;&gt;"TBD"),VLOOKUP($A414,'V2.5.2 Measures'!$C:$W,10,FALSE),"N/A")</f>
        <v>#REF!</v>
      </c>
      <c r="H414" s="7" t="e">
        <f>IF(VLOOKUP($A414,'V2.5.2 Measures'!$C:$W,14,FALSE)&lt;&gt; "", VLOOKUP($A414,'V2.5.2 Measures'!$C:$W,14,FALSE),"N/A")</f>
        <v>#REF!</v>
      </c>
      <c r="I414" s="7" t="e">
        <f>IF(VLOOKUP($A414,'V2.5.2 Measures'!$C:$W,15,FALSE)&lt;&gt; "", VLOOKUP($A414,'V2.5.2 Measures'!$C:$W,15,FALSE),"N/A")</f>
        <v>#REF!</v>
      </c>
      <c r="J414" s="7" t="e">
        <f>IF(VLOOKUP($A414,'V2.5.2 Measures'!$C:$W,16,FALSE)&lt;&gt; "", VLOOKUP($A414,'V2.5.2 Measures'!$C:$W,16,FALSE),"N/A")</f>
        <v>#REF!</v>
      </c>
      <c r="K414" s="7" t="e">
        <f>IF(VLOOKUP($A414,'V2.5.2 Measures'!$C:$W,17,FALSE)&lt;&gt; "", VLOOKUP($A414,'V2.5.2 Measures'!$C:$W,17,FALSE),"N/A")</f>
        <v>#REF!</v>
      </c>
      <c r="L414" s="7" t="e">
        <f>IF(VLOOKUP($A414,'V2.5.2 Measures'!$C:$W,18,FALSE)&lt;&gt; "", VLOOKUP($A414,'V2.5.2 Measures'!$C:$W,18,FALSE),"N/A")</f>
        <v>#REF!</v>
      </c>
      <c r="M414" s="7" t="e">
        <f>IF(VLOOKUP($A414,'V2.5.2 Measures'!$C:$W,19,FALSE)&lt;&gt; "", VLOOKUP($A414,'V2.5.2 Measures'!$C:$W,19,FALSE),"N/A")</f>
        <v>#REF!</v>
      </c>
      <c r="N414" s="7" t="e">
        <f>IF(VLOOKUP($A414,'V2.5.2 Measures'!$C:$W,20,FALSE)&lt;&gt; "", VLOOKUP($A414,'V2.5.2 Measures'!$C:$W,20,FALSE),"N/A")</f>
        <v>#REF!</v>
      </c>
      <c r="O414" s="7" t="e">
        <f>IF(VLOOKUP($A414,'V2.5.2 Measures'!$C:$W,21,FALSE)&lt;&gt; "", VLOOKUP($A414,'V2.5.2 Measures'!$C:$W,21,FALSE),"N/A")</f>
        <v>#REF!</v>
      </c>
      <c r="P414" s="7" t="e">
        <f>IF(VLOOKUP($A414,'V2.5.2 Measures'!$C:$W,22,FALSE)&lt;&gt; "", VLOOKUP($A414,'V2.5.2 Measures'!$C:$W,22,FALSE),"N/A")</f>
        <v>#REF!</v>
      </c>
      <c r="Q414" s="7" t="e">
        <f>IF(VLOOKUP($A414,'V2.5.2 Measures'!$C:$W,23,FALSE)&lt;&gt; "", VLOOKUP($A414,'V2.5.2 Measures'!$C:$W,23,FALSE),"N/A")</f>
        <v>#REF!</v>
      </c>
      <c r="R414" s="7" t="e">
        <f>IF(VLOOKUP($A414,'V2.5.2 Measures'!$C:$W,24,FALSE)&lt;&gt; "", VLOOKUP($A414,'V2.5.2 Measures'!$C:$W,24,FALSE),"N/A")</f>
        <v>#REF!</v>
      </c>
      <c r="S414" s="7" t="e">
        <f>IF(VLOOKUP($A414,'V2.5.2 Measures'!$C:$W,25,FALSE)&lt;&gt; "", VLOOKUP($A414,'V2.5.2 Measures'!$C:$W,25,FALSE),"N/A")</f>
        <v>#REF!</v>
      </c>
      <c r="T414" s="7" t="e">
        <f>IF(VLOOKUP($A414,'V2.5.2 Measures'!$C:$W,2,FALSE)&lt;&gt; "", VLOOKUP($A414,'V2.5.2 Measures'!$C:$W,2,FALSE),"N/A")</f>
        <v>#REF!</v>
      </c>
      <c r="U414" s="7" t="e">
        <f>IF(VLOOKUP($A414,'V2.5.2 Measures'!$C:$W,3,FALSE)&lt;&gt; "", VLOOKUP($A414,'V2.5.2 Measures'!$C:$W,3,FALSE),"N/A")</f>
        <v>#REF!</v>
      </c>
      <c r="V414" s="7" t="e">
        <f>IF(VLOOKUP($A414,'V2.5.2 Measures'!$C:$W,26,FALSE)&lt;&gt; "", VLOOKUP($A414,'V2.5.2 Measures'!$C:$W,26,FALSE),"N/A")</f>
        <v>#REF!</v>
      </c>
      <c r="W414" s="7" t="e">
        <f>IF(VLOOKUP($A414,'V2.5.2 Measures'!$C:$W,44,FALSE)&lt;&gt; "", VLOOKUP($A414,'V2.5.2 Measures'!$C:$W,44,FALSE),"N/A")</f>
        <v>#REF!</v>
      </c>
    </row>
    <row r="415" spans="1:23" x14ac:dyDescent="0.35">
      <c r="A415" s="7" t="e">
        <f>'V2.5.2 Measures'!#REF!</f>
        <v>#REF!</v>
      </c>
      <c r="B415" s="7" t="e">
        <f>VLOOKUP($A415,'V2.5.2 Measures'!$C:$W,6,FALSE)</f>
        <v>#REF!</v>
      </c>
      <c r="C415" s="7" t="e">
        <f>VLOOKUP($A415,'V2.5.2 Measures'!$C:$W,8,FALSE)</f>
        <v>#REF!</v>
      </c>
      <c r="D415" s="7" t="e">
        <f>IF(VLOOKUP($A415,'V2.5.2 Measures'!$C:$W,4,FALSE)="","",VLOOKUP($A415,'V2.5.2 Measures'!$C:$W,4,FALSE))</f>
        <v>#REF!</v>
      </c>
      <c r="E415" s="7" t="e">
        <f>IF((VLOOKUP($A415,'V2.5.2 Measures'!$C:$W,8,FALSE)&lt;&gt;"")*AND(VLOOKUP($A415,'V2.5.2 Measures'!$C:$W,8,FALSE)&lt;&gt;"TBD"),VLOOKUP($A415,'V2.5.2 Measures'!$C:$W,8,FALSE),"N/A")</f>
        <v>#REF!</v>
      </c>
      <c r="F415" s="7" t="e">
        <f>IF((VLOOKUP($A415,'V2.5.2 Measures'!$C:$W,9,FALSE)&lt;&gt;"")*AND(VLOOKUP($A415,'V2.5.2 Measures'!$C:$W,9,FALSE)&lt;&gt;"TBD"),VLOOKUP($A415,'V2.5.2 Measures'!$C:$W,9,FALSE),"N/A")</f>
        <v>#REF!</v>
      </c>
      <c r="G415" s="7" t="e">
        <f>IF((VLOOKUP($A415,'V2.5.2 Measures'!$C:$W,10,FALSE)&lt;&gt;"")*AND(VLOOKUP($A415,'V2.5.2 Measures'!$C:$W,10,FALSE)&lt;&gt;"TBD"),VLOOKUP($A415,'V2.5.2 Measures'!$C:$W,10,FALSE),"N/A")</f>
        <v>#REF!</v>
      </c>
      <c r="H415" s="7" t="e">
        <f>IF(VLOOKUP($A415,'V2.5.2 Measures'!$C:$W,14,FALSE)&lt;&gt; "", VLOOKUP($A415,'V2.5.2 Measures'!$C:$W,14,FALSE),"N/A")</f>
        <v>#REF!</v>
      </c>
      <c r="I415" s="7" t="e">
        <f>IF(VLOOKUP($A415,'V2.5.2 Measures'!$C:$W,15,FALSE)&lt;&gt; "", VLOOKUP($A415,'V2.5.2 Measures'!$C:$W,15,FALSE),"N/A")</f>
        <v>#REF!</v>
      </c>
      <c r="J415" s="7" t="e">
        <f>IF(VLOOKUP($A415,'V2.5.2 Measures'!$C:$W,16,FALSE)&lt;&gt; "", VLOOKUP($A415,'V2.5.2 Measures'!$C:$W,16,FALSE),"N/A")</f>
        <v>#REF!</v>
      </c>
      <c r="K415" s="7" t="e">
        <f>IF(VLOOKUP($A415,'V2.5.2 Measures'!$C:$W,17,FALSE)&lt;&gt; "", VLOOKUP($A415,'V2.5.2 Measures'!$C:$W,17,FALSE),"N/A")</f>
        <v>#REF!</v>
      </c>
      <c r="L415" s="7" t="e">
        <f>IF(VLOOKUP($A415,'V2.5.2 Measures'!$C:$W,18,FALSE)&lt;&gt; "", VLOOKUP($A415,'V2.5.2 Measures'!$C:$W,18,FALSE),"N/A")</f>
        <v>#REF!</v>
      </c>
      <c r="M415" s="7" t="e">
        <f>IF(VLOOKUP($A415,'V2.5.2 Measures'!$C:$W,19,FALSE)&lt;&gt; "", VLOOKUP($A415,'V2.5.2 Measures'!$C:$W,19,FALSE),"N/A")</f>
        <v>#REF!</v>
      </c>
      <c r="N415" s="7" t="e">
        <f>IF(VLOOKUP($A415,'V2.5.2 Measures'!$C:$W,20,FALSE)&lt;&gt; "", VLOOKUP($A415,'V2.5.2 Measures'!$C:$W,20,FALSE),"N/A")</f>
        <v>#REF!</v>
      </c>
      <c r="O415" s="7" t="e">
        <f>IF(VLOOKUP($A415,'V2.5.2 Measures'!$C:$W,21,FALSE)&lt;&gt; "", VLOOKUP($A415,'V2.5.2 Measures'!$C:$W,21,FALSE),"N/A")</f>
        <v>#REF!</v>
      </c>
      <c r="P415" s="7" t="e">
        <f>IF(VLOOKUP($A415,'V2.5.2 Measures'!$C:$W,22,FALSE)&lt;&gt; "", VLOOKUP($A415,'V2.5.2 Measures'!$C:$W,22,FALSE),"N/A")</f>
        <v>#REF!</v>
      </c>
      <c r="Q415" s="7" t="e">
        <f>IF(VLOOKUP($A415,'V2.5.2 Measures'!$C:$W,23,FALSE)&lt;&gt; "", VLOOKUP($A415,'V2.5.2 Measures'!$C:$W,23,FALSE),"N/A")</f>
        <v>#REF!</v>
      </c>
      <c r="R415" s="7" t="e">
        <f>IF(VLOOKUP($A415,'V2.5.2 Measures'!$C:$W,24,FALSE)&lt;&gt; "", VLOOKUP($A415,'V2.5.2 Measures'!$C:$W,24,FALSE),"N/A")</f>
        <v>#REF!</v>
      </c>
      <c r="S415" s="7" t="e">
        <f>IF(VLOOKUP($A415,'V2.5.2 Measures'!$C:$W,25,FALSE)&lt;&gt; "", VLOOKUP($A415,'V2.5.2 Measures'!$C:$W,25,FALSE),"N/A")</f>
        <v>#REF!</v>
      </c>
      <c r="T415" s="7" t="e">
        <f>IF(VLOOKUP($A415,'V2.5.2 Measures'!$C:$W,2,FALSE)&lt;&gt; "", VLOOKUP($A415,'V2.5.2 Measures'!$C:$W,2,FALSE),"N/A")</f>
        <v>#REF!</v>
      </c>
      <c r="U415" s="7" t="e">
        <f>IF(VLOOKUP($A415,'V2.5.2 Measures'!$C:$W,3,FALSE)&lt;&gt; "", VLOOKUP($A415,'V2.5.2 Measures'!$C:$W,3,FALSE),"N/A")</f>
        <v>#REF!</v>
      </c>
      <c r="V415" s="7" t="e">
        <f>IF(VLOOKUP($A415,'V2.5.2 Measures'!$C:$W,26,FALSE)&lt;&gt; "", VLOOKUP($A415,'V2.5.2 Measures'!$C:$W,26,FALSE),"N/A")</f>
        <v>#REF!</v>
      </c>
      <c r="W415" s="7" t="e">
        <f>IF(VLOOKUP($A415,'V2.5.2 Measures'!$C:$W,44,FALSE)&lt;&gt; "", VLOOKUP($A415,'V2.5.2 Measures'!$C:$W,44,FALSE),"N/A")</f>
        <v>#REF!</v>
      </c>
    </row>
    <row r="416" spans="1:23" x14ac:dyDescent="0.35">
      <c r="A416" s="7" t="e">
        <f>'V2.5.2 Measures'!#REF!</f>
        <v>#REF!</v>
      </c>
      <c r="B416" s="7" t="e">
        <f>VLOOKUP($A416,'V2.5.2 Measures'!$C:$W,6,FALSE)</f>
        <v>#REF!</v>
      </c>
      <c r="C416" s="7" t="e">
        <f>VLOOKUP($A416,'V2.5.2 Measures'!$C:$W,8,FALSE)</f>
        <v>#REF!</v>
      </c>
      <c r="D416" s="7" t="e">
        <f>IF(VLOOKUP($A416,'V2.5.2 Measures'!$C:$W,4,FALSE)="","",VLOOKUP($A416,'V2.5.2 Measures'!$C:$W,4,FALSE))</f>
        <v>#REF!</v>
      </c>
      <c r="E416" s="7" t="e">
        <f>IF((VLOOKUP($A416,'V2.5.2 Measures'!$C:$W,8,FALSE)&lt;&gt;"")*AND(VLOOKUP($A416,'V2.5.2 Measures'!$C:$W,8,FALSE)&lt;&gt;"TBD"),VLOOKUP($A416,'V2.5.2 Measures'!$C:$W,8,FALSE),"N/A")</f>
        <v>#REF!</v>
      </c>
      <c r="F416" s="7" t="e">
        <f>IF((VLOOKUP($A416,'V2.5.2 Measures'!$C:$W,9,FALSE)&lt;&gt;"")*AND(VLOOKUP($A416,'V2.5.2 Measures'!$C:$W,9,FALSE)&lt;&gt;"TBD"),VLOOKUP($A416,'V2.5.2 Measures'!$C:$W,9,FALSE),"N/A")</f>
        <v>#REF!</v>
      </c>
      <c r="G416" s="7" t="e">
        <f>IF((VLOOKUP($A416,'V2.5.2 Measures'!$C:$W,10,FALSE)&lt;&gt;"")*AND(VLOOKUP($A416,'V2.5.2 Measures'!$C:$W,10,FALSE)&lt;&gt;"TBD"),VLOOKUP($A416,'V2.5.2 Measures'!$C:$W,10,FALSE),"N/A")</f>
        <v>#REF!</v>
      </c>
      <c r="H416" s="7" t="e">
        <f>IF(VLOOKUP($A416,'V2.5.2 Measures'!$C:$W,14,FALSE)&lt;&gt; "", VLOOKUP($A416,'V2.5.2 Measures'!$C:$W,14,FALSE),"N/A")</f>
        <v>#REF!</v>
      </c>
      <c r="I416" s="7" t="e">
        <f>IF(VLOOKUP($A416,'V2.5.2 Measures'!$C:$W,15,FALSE)&lt;&gt; "", VLOOKUP($A416,'V2.5.2 Measures'!$C:$W,15,FALSE),"N/A")</f>
        <v>#REF!</v>
      </c>
      <c r="J416" s="7" t="e">
        <f>IF(VLOOKUP($A416,'V2.5.2 Measures'!$C:$W,16,FALSE)&lt;&gt; "", VLOOKUP($A416,'V2.5.2 Measures'!$C:$W,16,FALSE),"N/A")</f>
        <v>#REF!</v>
      </c>
      <c r="K416" s="7" t="e">
        <f>IF(VLOOKUP($A416,'V2.5.2 Measures'!$C:$W,17,FALSE)&lt;&gt; "", VLOOKUP($A416,'V2.5.2 Measures'!$C:$W,17,FALSE),"N/A")</f>
        <v>#REF!</v>
      </c>
      <c r="L416" s="7" t="e">
        <f>IF(VLOOKUP($A416,'V2.5.2 Measures'!$C:$W,18,FALSE)&lt;&gt; "", VLOOKUP($A416,'V2.5.2 Measures'!$C:$W,18,FALSE),"N/A")</f>
        <v>#REF!</v>
      </c>
      <c r="M416" s="7" t="e">
        <f>IF(VLOOKUP($A416,'V2.5.2 Measures'!$C:$W,19,FALSE)&lt;&gt; "", VLOOKUP($A416,'V2.5.2 Measures'!$C:$W,19,FALSE),"N/A")</f>
        <v>#REF!</v>
      </c>
      <c r="N416" s="7" t="e">
        <f>IF(VLOOKUP($A416,'V2.5.2 Measures'!$C:$W,20,FALSE)&lt;&gt; "", VLOOKUP($A416,'V2.5.2 Measures'!$C:$W,20,FALSE),"N/A")</f>
        <v>#REF!</v>
      </c>
      <c r="O416" s="7" t="e">
        <f>IF(VLOOKUP($A416,'V2.5.2 Measures'!$C:$W,21,FALSE)&lt;&gt; "", VLOOKUP($A416,'V2.5.2 Measures'!$C:$W,21,FALSE),"N/A")</f>
        <v>#REF!</v>
      </c>
      <c r="P416" s="7" t="e">
        <f>IF(VLOOKUP($A416,'V2.5.2 Measures'!$C:$W,22,FALSE)&lt;&gt; "", VLOOKUP($A416,'V2.5.2 Measures'!$C:$W,22,FALSE),"N/A")</f>
        <v>#REF!</v>
      </c>
      <c r="Q416" s="7" t="e">
        <f>IF(VLOOKUP($A416,'V2.5.2 Measures'!$C:$W,23,FALSE)&lt;&gt; "", VLOOKUP($A416,'V2.5.2 Measures'!$C:$W,23,FALSE),"N/A")</f>
        <v>#REF!</v>
      </c>
      <c r="R416" s="7" t="e">
        <f>IF(VLOOKUP($A416,'V2.5.2 Measures'!$C:$W,24,FALSE)&lt;&gt; "", VLOOKUP($A416,'V2.5.2 Measures'!$C:$W,24,FALSE),"N/A")</f>
        <v>#REF!</v>
      </c>
      <c r="S416" s="7" t="e">
        <f>IF(VLOOKUP($A416,'V2.5.2 Measures'!$C:$W,25,FALSE)&lt;&gt; "", VLOOKUP($A416,'V2.5.2 Measures'!$C:$W,25,FALSE),"N/A")</f>
        <v>#REF!</v>
      </c>
      <c r="T416" s="7" t="e">
        <f>IF(VLOOKUP($A416,'V2.5.2 Measures'!$C:$W,2,FALSE)&lt;&gt; "", VLOOKUP($A416,'V2.5.2 Measures'!$C:$W,2,FALSE),"N/A")</f>
        <v>#REF!</v>
      </c>
      <c r="U416" s="7" t="e">
        <f>IF(VLOOKUP($A416,'V2.5.2 Measures'!$C:$W,3,FALSE)&lt;&gt; "", VLOOKUP($A416,'V2.5.2 Measures'!$C:$W,3,FALSE),"N/A")</f>
        <v>#REF!</v>
      </c>
      <c r="V416" s="7" t="e">
        <f>IF(VLOOKUP($A416,'V2.5.2 Measures'!$C:$W,26,FALSE)&lt;&gt; "", VLOOKUP($A416,'V2.5.2 Measures'!$C:$W,26,FALSE),"N/A")</f>
        <v>#REF!</v>
      </c>
      <c r="W416" s="7" t="e">
        <f>IF(VLOOKUP($A416,'V2.5.2 Measures'!$C:$W,44,FALSE)&lt;&gt; "", VLOOKUP($A416,'V2.5.2 Measures'!$C:$W,44,FALSE),"N/A")</f>
        <v>#REF!</v>
      </c>
    </row>
    <row r="417" spans="1:23" x14ac:dyDescent="0.35">
      <c r="A417" s="7" t="e">
        <f>'V2.5.2 Measures'!#REF!</f>
        <v>#REF!</v>
      </c>
      <c r="B417" s="7" t="e">
        <f>VLOOKUP($A417,'V2.5.2 Measures'!$C:$W,6,FALSE)</f>
        <v>#REF!</v>
      </c>
      <c r="C417" s="7" t="e">
        <f>VLOOKUP($A417,'V2.5.2 Measures'!$C:$W,8,FALSE)</f>
        <v>#REF!</v>
      </c>
      <c r="D417" s="7" t="e">
        <f>IF(VLOOKUP($A417,'V2.5.2 Measures'!$C:$W,4,FALSE)="","",VLOOKUP($A417,'V2.5.2 Measures'!$C:$W,4,FALSE))</f>
        <v>#REF!</v>
      </c>
      <c r="E417" s="7" t="e">
        <f>IF((VLOOKUP($A417,'V2.5.2 Measures'!$C:$W,8,FALSE)&lt;&gt;"")*AND(VLOOKUP($A417,'V2.5.2 Measures'!$C:$W,8,FALSE)&lt;&gt;"TBD"),VLOOKUP($A417,'V2.5.2 Measures'!$C:$W,8,FALSE),"N/A")</f>
        <v>#REF!</v>
      </c>
      <c r="F417" s="7" t="e">
        <f>IF((VLOOKUP($A417,'V2.5.2 Measures'!$C:$W,9,FALSE)&lt;&gt;"")*AND(VLOOKUP($A417,'V2.5.2 Measures'!$C:$W,9,FALSE)&lt;&gt;"TBD"),VLOOKUP($A417,'V2.5.2 Measures'!$C:$W,9,FALSE),"N/A")</f>
        <v>#REF!</v>
      </c>
      <c r="G417" s="7" t="e">
        <f>IF((VLOOKUP($A417,'V2.5.2 Measures'!$C:$W,10,FALSE)&lt;&gt;"")*AND(VLOOKUP($A417,'V2.5.2 Measures'!$C:$W,10,FALSE)&lt;&gt;"TBD"),VLOOKUP($A417,'V2.5.2 Measures'!$C:$W,10,FALSE),"N/A")</f>
        <v>#REF!</v>
      </c>
      <c r="H417" s="7" t="e">
        <f>IF(VLOOKUP($A417,'V2.5.2 Measures'!$C:$W,14,FALSE)&lt;&gt; "", VLOOKUP($A417,'V2.5.2 Measures'!$C:$W,14,FALSE),"N/A")</f>
        <v>#REF!</v>
      </c>
      <c r="I417" s="7" t="e">
        <f>IF(VLOOKUP($A417,'V2.5.2 Measures'!$C:$W,15,FALSE)&lt;&gt; "", VLOOKUP($A417,'V2.5.2 Measures'!$C:$W,15,FALSE),"N/A")</f>
        <v>#REF!</v>
      </c>
      <c r="J417" s="7" t="e">
        <f>IF(VLOOKUP($A417,'V2.5.2 Measures'!$C:$W,16,FALSE)&lt;&gt; "", VLOOKUP($A417,'V2.5.2 Measures'!$C:$W,16,FALSE),"N/A")</f>
        <v>#REF!</v>
      </c>
      <c r="K417" s="7" t="e">
        <f>IF(VLOOKUP($A417,'V2.5.2 Measures'!$C:$W,17,FALSE)&lt;&gt; "", VLOOKUP($A417,'V2.5.2 Measures'!$C:$W,17,FALSE),"N/A")</f>
        <v>#REF!</v>
      </c>
      <c r="L417" s="7" t="e">
        <f>IF(VLOOKUP($A417,'V2.5.2 Measures'!$C:$W,18,FALSE)&lt;&gt; "", VLOOKUP($A417,'V2.5.2 Measures'!$C:$W,18,FALSE),"N/A")</f>
        <v>#REF!</v>
      </c>
      <c r="M417" s="7" t="e">
        <f>IF(VLOOKUP($A417,'V2.5.2 Measures'!$C:$W,19,FALSE)&lt;&gt; "", VLOOKUP($A417,'V2.5.2 Measures'!$C:$W,19,FALSE),"N/A")</f>
        <v>#REF!</v>
      </c>
      <c r="N417" s="7" t="e">
        <f>IF(VLOOKUP($A417,'V2.5.2 Measures'!$C:$W,20,FALSE)&lt;&gt; "", VLOOKUP($A417,'V2.5.2 Measures'!$C:$W,20,FALSE),"N/A")</f>
        <v>#REF!</v>
      </c>
      <c r="O417" s="7" t="e">
        <f>IF(VLOOKUP($A417,'V2.5.2 Measures'!$C:$W,21,FALSE)&lt;&gt; "", VLOOKUP($A417,'V2.5.2 Measures'!$C:$W,21,FALSE),"N/A")</f>
        <v>#REF!</v>
      </c>
      <c r="P417" s="7" t="e">
        <f>IF(VLOOKUP($A417,'V2.5.2 Measures'!$C:$W,22,FALSE)&lt;&gt; "", VLOOKUP($A417,'V2.5.2 Measures'!$C:$W,22,FALSE),"N/A")</f>
        <v>#REF!</v>
      </c>
      <c r="Q417" s="7" t="e">
        <f>IF(VLOOKUP($A417,'V2.5.2 Measures'!$C:$W,23,FALSE)&lt;&gt; "", VLOOKUP($A417,'V2.5.2 Measures'!$C:$W,23,FALSE),"N/A")</f>
        <v>#REF!</v>
      </c>
      <c r="R417" s="7" t="e">
        <f>IF(VLOOKUP($A417,'V2.5.2 Measures'!$C:$W,24,FALSE)&lt;&gt; "", VLOOKUP($A417,'V2.5.2 Measures'!$C:$W,24,FALSE),"N/A")</f>
        <v>#REF!</v>
      </c>
      <c r="S417" s="7" t="e">
        <f>IF(VLOOKUP($A417,'V2.5.2 Measures'!$C:$W,25,FALSE)&lt;&gt; "", VLOOKUP($A417,'V2.5.2 Measures'!$C:$W,25,FALSE),"N/A")</f>
        <v>#REF!</v>
      </c>
      <c r="T417" s="7" t="e">
        <f>IF(VLOOKUP($A417,'V2.5.2 Measures'!$C:$W,2,FALSE)&lt;&gt; "", VLOOKUP($A417,'V2.5.2 Measures'!$C:$W,2,FALSE),"N/A")</f>
        <v>#REF!</v>
      </c>
      <c r="U417" s="7" t="e">
        <f>IF(VLOOKUP($A417,'V2.5.2 Measures'!$C:$W,3,FALSE)&lt;&gt; "", VLOOKUP($A417,'V2.5.2 Measures'!$C:$W,3,FALSE),"N/A")</f>
        <v>#REF!</v>
      </c>
      <c r="V417" s="7" t="e">
        <f>IF(VLOOKUP($A417,'V2.5.2 Measures'!$C:$W,26,FALSE)&lt;&gt; "", VLOOKUP($A417,'V2.5.2 Measures'!$C:$W,26,FALSE),"N/A")</f>
        <v>#REF!</v>
      </c>
      <c r="W417" s="7" t="e">
        <f>IF(VLOOKUP($A417,'V2.5.2 Measures'!$C:$W,44,FALSE)&lt;&gt; "", VLOOKUP($A417,'V2.5.2 Measures'!$C:$W,44,FALSE),"N/A")</f>
        <v>#REF!</v>
      </c>
    </row>
    <row r="418" spans="1:23" x14ac:dyDescent="0.35">
      <c r="A418" s="7" t="e">
        <f>'V2.5.2 Measures'!#REF!</f>
        <v>#REF!</v>
      </c>
      <c r="B418" s="7" t="e">
        <f>VLOOKUP($A418,'V2.5.2 Measures'!$C:$W,6,FALSE)</f>
        <v>#REF!</v>
      </c>
      <c r="C418" s="7" t="e">
        <f>VLOOKUP($A418,'V2.5.2 Measures'!$C:$W,8,FALSE)</f>
        <v>#REF!</v>
      </c>
      <c r="D418" s="7" t="e">
        <f>IF(VLOOKUP($A418,'V2.5.2 Measures'!$C:$W,4,FALSE)="","",VLOOKUP($A418,'V2.5.2 Measures'!$C:$W,4,FALSE))</f>
        <v>#REF!</v>
      </c>
      <c r="E418" s="7" t="e">
        <f>IF((VLOOKUP($A418,'V2.5.2 Measures'!$C:$W,8,FALSE)&lt;&gt;"")*AND(VLOOKUP($A418,'V2.5.2 Measures'!$C:$W,8,FALSE)&lt;&gt;"TBD"),VLOOKUP($A418,'V2.5.2 Measures'!$C:$W,8,FALSE),"N/A")</f>
        <v>#REF!</v>
      </c>
      <c r="F418" s="7" t="e">
        <f>IF((VLOOKUP($A418,'V2.5.2 Measures'!$C:$W,9,FALSE)&lt;&gt;"")*AND(VLOOKUP($A418,'V2.5.2 Measures'!$C:$W,9,FALSE)&lt;&gt;"TBD"),VLOOKUP($A418,'V2.5.2 Measures'!$C:$W,9,FALSE),"N/A")</f>
        <v>#REF!</v>
      </c>
      <c r="G418" s="7" t="e">
        <f>IF((VLOOKUP($A418,'V2.5.2 Measures'!$C:$W,10,FALSE)&lt;&gt;"")*AND(VLOOKUP($A418,'V2.5.2 Measures'!$C:$W,10,FALSE)&lt;&gt;"TBD"),VLOOKUP($A418,'V2.5.2 Measures'!$C:$W,10,FALSE),"N/A")</f>
        <v>#REF!</v>
      </c>
      <c r="H418" s="7" t="e">
        <f>IF(VLOOKUP($A418,'V2.5.2 Measures'!$C:$W,14,FALSE)&lt;&gt; "", VLOOKUP($A418,'V2.5.2 Measures'!$C:$W,14,FALSE),"N/A")</f>
        <v>#REF!</v>
      </c>
      <c r="I418" s="7" t="e">
        <f>IF(VLOOKUP($A418,'V2.5.2 Measures'!$C:$W,15,FALSE)&lt;&gt; "", VLOOKUP($A418,'V2.5.2 Measures'!$C:$W,15,FALSE),"N/A")</f>
        <v>#REF!</v>
      </c>
      <c r="J418" s="7" t="e">
        <f>IF(VLOOKUP($A418,'V2.5.2 Measures'!$C:$W,16,FALSE)&lt;&gt; "", VLOOKUP($A418,'V2.5.2 Measures'!$C:$W,16,FALSE),"N/A")</f>
        <v>#REF!</v>
      </c>
      <c r="K418" s="7" t="e">
        <f>IF(VLOOKUP($A418,'V2.5.2 Measures'!$C:$W,17,FALSE)&lt;&gt; "", VLOOKUP($A418,'V2.5.2 Measures'!$C:$W,17,FALSE),"N/A")</f>
        <v>#REF!</v>
      </c>
      <c r="L418" s="7" t="e">
        <f>IF(VLOOKUP($A418,'V2.5.2 Measures'!$C:$W,18,FALSE)&lt;&gt; "", VLOOKUP($A418,'V2.5.2 Measures'!$C:$W,18,FALSE),"N/A")</f>
        <v>#REF!</v>
      </c>
      <c r="M418" s="7" t="e">
        <f>IF(VLOOKUP($A418,'V2.5.2 Measures'!$C:$W,19,FALSE)&lt;&gt; "", VLOOKUP($A418,'V2.5.2 Measures'!$C:$W,19,FALSE),"N/A")</f>
        <v>#REF!</v>
      </c>
      <c r="N418" s="7" t="e">
        <f>IF(VLOOKUP($A418,'V2.5.2 Measures'!$C:$W,20,FALSE)&lt;&gt; "", VLOOKUP($A418,'V2.5.2 Measures'!$C:$W,20,FALSE),"N/A")</f>
        <v>#REF!</v>
      </c>
      <c r="O418" s="7" t="e">
        <f>IF(VLOOKUP($A418,'V2.5.2 Measures'!$C:$W,21,FALSE)&lt;&gt; "", VLOOKUP($A418,'V2.5.2 Measures'!$C:$W,21,FALSE),"N/A")</f>
        <v>#REF!</v>
      </c>
      <c r="P418" s="7" t="e">
        <f>IF(VLOOKUP($A418,'V2.5.2 Measures'!$C:$W,22,FALSE)&lt;&gt; "", VLOOKUP($A418,'V2.5.2 Measures'!$C:$W,22,FALSE),"N/A")</f>
        <v>#REF!</v>
      </c>
      <c r="Q418" s="7" t="e">
        <f>IF(VLOOKUP($A418,'V2.5.2 Measures'!$C:$W,23,FALSE)&lt;&gt; "", VLOOKUP($A418,'V2.5.2 Measures'!$C:$W,23,FALSE),"N/A")</f>
        <v>#REF!</v>
      </c>
      <c r="R418" s="7" t="e">
        <f>IF(VLOOKUP($A418,'V2.5.2 Measures'!$C:$W,24,FALSE)&lt;&gt; "", VLOOKUP($A418,'V2.5.2 Measures'!$C:$W,24,FALSE),"N/A")</f>
        <v>#REF!</v>
      </c>
      <c r="S418" s="7" t="e">
        <f>IF(VLOOKUP($A418,'V2.5.2 Measures'!$C:$W,25,FALSE)&lt;&gt; "", VLOOKUP($A418,'V2.5.2 Measures'!$C:$W,25,FALSE),"N/A")</f>
        <v>#REF!</v>
      </c>
      <c r="T418" s="7" t="e">
        <f>IF(VLOOKUP($A418,'V2.5.2 Measures'!$C:$W,2,FALSE)&lt;&gt; "", VLOOKUP($A418,'V2.5.2 Measures'!$C:$W,2,FALSE),"N/A")</f>
        <v>#REF!</v>
      </c>
      <c r="U418" s="7" t="e">
        <f>IF(VLOOKUP($A418,'V2.5.2 Measures'!$C:$W,3,FALSE)&lt;&gt; "", VLOOKUP($A418,'V2.5.2 Measures'!$C:$W,3,FALSE),"N/A")</f>
        <v>#REF!</v>
      </c>
      <c r="V418" s="7" t="e">
        <f>IF(VLOOKUP($A418,'V2.5.2 Measures'!$C:$W,26,FALSE)&lt;&gt; "", VLOOKUP($A418,'V2.5.2 Measures'!$C:$W,26,FALSE),"N/A")</f>
        <v>#REF!</v>
      </c>
      <c r="W418" s="7" t="e">
        <f>IF(VLOOKUP($A418,'V2.5.2 Measures'!$C:$W,44,FALSE)&lt;&gt; "", VLOOKUP($A418,'V2.5.2 Measures'!$C:$W,44,FALSE),"N/A")</f>
        <v>#REF!</v>
      </c>
    </row>
    <row r="419" spans="1:23" x14ac:dyDescent="0.35">
      <c r="A419" s="7" t="e">
        <f>'V2.5.2 Measures'!#REF!</f>
        <v>#REF!</v>
      </c>
      <c r="B419" s="7" t="e">
        <f>VLOOKUP($A419,'V2.5.2 Measures'!$C:$W,6,FALSE)</f>
        <v>#REF!</v>
      </c>
      <c r="C419" s="7" t="e">
        <f>VLOOKUP($A419,'V2.5.2 Measures'!$C:$W,8,FALSE)</f>
        <v>#REF!</v>
      </c>
      <c r="D419" s="7" t="e">
        <f>IF(VLOOKUP($A419,'V2.5.2 Measures'!$C:$W,4,FALSE)="","",VLOOKUP($A419,'V2.5.2 Measures'!$C:$W,4,FALSE))</f>
        <v>#REF!</v>
      </c>
      <c r="E419" s="7" t="e">
        <f>IF((VLOOKUP($A419,'V2.5.2 Measures'!$C:$W,8,FALSE)&lt;&gt;"")*AND(VLOOKUP($A419,'V2.5.2 Measures'!$C:$W,8,FALSE)&lt;&gt;"TBD"),VLOOKUP($A419,'V2.5.2 Measures'!$C:$W,8,FALSE),"N/A")</f>
        <v>#REF!</v>
      </c>
      <c r="F419" s="7" t="e">
        <f>IF((VLOOKUP($A419,'V2.5.2 Measures'!$C:$W,9,FALSE)&lt;&gt;"")*AND(VLOOKUP($A419,'V2.5.2 Measures'!$C:$W,9,FALSE)&lt;&gt;"TBD"),VLOOKUP($A419,'V2.5.2 Measures'!$C:$W,9,FALSE),"N/A")</f>
        <v>#REF!</v>
      </c>
      <c r="G419" s="7" t="e">
        <f>IF((VLOOKUP($A419,'V2.5.2 Measures'!$C:$W,10,FALSE)&lt;&gt;"")*AND(VLOOKUP($A419,'V2.5.2 Measures'!$C:$W,10,FALSE)&lt;&gt;"TBD"),VLOOKUP($A419,'V2.5.2 Measures'!$C:$W,10,FALSE),"N/A")</f>
        <v>#REF!</v>
      </c>
      <c r="H419" s="7" t="e">
        <f>IF(VLOOKUP($A419,'V2.5.2 Measures'!$C:$W,14,FALSE)&lt;&gt; "", VLOOKUP($A419,'V2.5.2 Measures'!$C:$W,14,FALSE),"N/A")</f>
        <v>#REF!</v>
      </c>
      <c r="I419" s="7" t="e">
        <f>IF(VLOOKUP($A419,'V2.5.2 Measures'!$C:$W,15,FALSE)&lt;&gt; "", VLOOKUP($A419,'V2.5.2 Measures'!$C:$W,15,FALSE),"N/A")</f>
        <v>#REF!</v>
      </c>
      <c r="J419" s="7" t="e">
        <f>IF(VLOOKUP($A419,'V2.5.2 Measures'!$C:$W,16,FALSE)&lt;&gt; "", VLOOKUP($A419,'V2.5.2 Measures'!$C:$W,16,FALSE),"N/A")</f>
        <v>#REF!</v>
      </c>
      <c r="K419" s="7" t="e">
        <f>IF(VLOOKUP($A419,'V2.5.2 Measures'!$C:$W,17,FALSE)&lt;&gt; "", VLOOKUP($A419,'V2.5.2 Measures'!$C:$W,17,FALSE),"N/A")</f>
        <v>#REF!</v>
      </c>
      <c r="L419" s="7" t="e">
        <f>IF(VLOOKUP($A419,'V2.5.2 Measures'!$C:$W,18,FALSE)&lt;&gt; "", VLOOKUP($A419,'V2.5.2 Measures'!$C:$W,18,FALSE),"N/A")</f>
        <v>#REF!</v>
      </c>
      <c r="M419" s="7" t="e">
        <f>IF(VLOOKUP($A419,'V2.5.2 Measures'!$C:$W,19,FALSE)&lt;&gt; "", VLOOKUP($A419,'V2.5.2 Measures'!$C:$W,19,FALSE),"N/A")</f>
        <v>#REF!</v>
      </c>
      <c r="N419" s="7" t="e">
        <f>IF(VLOOKUP($A419,'V2.5.2 Measures'!$C:$W,20,FALSE)&lt;&gt; "", VLOOKUP($A419,'V2.5.2 Measures'!$C:$W,20,FALSE),"N/A")</f>
        <v>#REF!</v>
      </c>
      <c r="O419" s="7" t="e">
        <f>IF(VLOOKUP($A419,'V2.5.2 Measures'!$C:$W,21,FALSE)&lt;&gt; "", VLOOKUP($A419,'V2.5.2 Measures'!$C:$W,21,FALSE),"N/A")</f>
        <v>#REF!</v>
      </c>
      <c r="P419" s="7" t="e">
        <f>IF(VLOOKUP($A419,'V2.5.2 Measures'!$C:$W,22,FALSE)&lt;&gt; "", VLOOKUP($A419,'V2.5.2 Measures'!$C:$W,22,FALSE),"N/A")</f>
        <v>#REF!</v>
      </c>
      <c r="Q419" s="7" t="e">
        <f>IF(VLOOKUP($A419,'V2.5.2 Measures'!$C:$W,23,FALSE)&lt;&gt; "", VLOOKUP($A419,'V2.5.2 Measures'!$C:$W,23,FALSE),"N/A")</f>
        <v>#REF!</v>
      </c>
      <c r="R419" s="7" t="e">
        <f>IF(VLOOKUP($A419,'V2.5.2 Measures'!$C:$W,24,FALSE)&lt;&gt; "", VLOOKUP($A419,'V2.5.2 Measures'!$C:$W,24,FALSE),"N/A")</f>
        <v>#REF!</v>
      </c>
      <c r="S419" s="7" t="e">
        <f>IF(VLOOKUP($A419,'V2.5.2 Measures'!$C:$W,25,FALSE)&lt;&gt; "", VLOOKUP($A419,'V2.5.2 Measures'!$C:$W,25,FALSE),"N/A")</f>
        <v>#REF!</v>
      </c>
      <c r="T419" s="7" t="e">
        <f>IF(VLOOKUP($A419,'V2.5.2 Measures'!$C:$W,2,FALSE)&lt;&gt; "", VLOOKUP($A419,'V2.5.2 Measures'!$C:$W,2,FALSE),"N/A")</f>
        <v>#REF!</v>
      </c>
      <c r="U419" s="7" t="e">
        <f>IF(VLOOKUP($A419,'V2.5.2 Measures'!$C:$W,3,FALSE)&lt;&gt; "", VLOOKUP($A419,'V2.5.2 Measures'!$C:$W,3,FALSE),"N/A")</f>
        <v>#REF!</v>
      </c>
      <c r="V419" s="7" t="e">
        <f>IF(VLOOKUP($A419,'V2.5.2 Measures'!$C:$W,26,FALSE)&lt;&gt; "", VLOOKUP($A419,'V2.5.2 Measures'!$C:$W,26,FALSE),"N/A")</f>
        <v>#REF!</v>
      </c>
      <c r="W419" s="7" t="e">
        <f>IF(VLOOKUP($A419,'V2.5.2 Measures'!$C:$W,44,FALSE)&lt;&gt; "", VLOOKUP($A419,'V2.5.2 Measures'!$C:$W,44,FALSE),"N/A")</f>
        <v>#REF!</v>
      </c>
    </row>
    <row r="420" spans="1:23" x14ac:dyDescent="0.35">
      <c r="A420" s="7" t="e">
        <f>'V2.5.2 Measures'!#REF!</f>
        <v>#REF!</v>
      </c>
      <c r="B420" s="7" t="e">
        <f>VLOOKUP($A420,'V2.5.2 Measures'!$C:$W,6,FALSE)</f>
        <v>#REF!</v>
      </c>
      <c r="C420" s="7" t="e">
        <f>VLOOKUP($A420,'V2.5.2 Measures'!$C:$W,8,FALSE)</f>
        <v>#REF!</v>
      </c>
      <c r="D420" s="7" t="e">
        <f>IF(VLOOKUP($A420,'V2.5.2 Measures'!$C:$W,4,FALSE)="","",VLOOKUP($A420,'V2.5.2 Measures'!$C:$W,4,FALSE))</f>
        <v>#REF!</v>
      </c>
      <c r="E420" s="7" t="e">
        <f>IF((VLOOKUP($A420,'V2.5.2 Measures'!$C:$W,8,FALSE)&lt;&gt;"")*AND(VLOOKUP($A420,'V2.5.2 Measures'!$C:$W,8,FALSE)&lt;&gt;"TBD"),VLOOKUP($A420,'V2.5.2 Measures'!$C:$W,8,FALSE),"N/A")</f>
        <v>#REF!</v>
      </c>
      <c r="F420" s="7" t="e">
        <f>IF((VLOOKUP($A420,'V2.5.2 Measures'!$C:$W,9,FALSE)&lt;&gt;"")*AND(VLOOKUP($A420,'V2.5.2 Measures'!$C:$W,9,FALSE)&lt;&gt;"TBD"),VLOOKUP($A420,'V2.5.2 Measures'!$C:$W,9,FALSE),"N/A")</f>
        <v>#REF!</v>
      </c>
      <c r="G420" s="7" t="e">
        <f>IF((VLOOKUP($A420,'V2.5.2 Measures'!$C:$W,10,FALSE)&lt;&gt;"")*AND(VLOOKUP($A420,'V2.5.2 Measures'!$C:$W,10,FALSE)&lt;&gt;"TBD"),VLOOKUP($A420,'V2.5.2 Measures'!$C:$W,10,FALSE),"N/A")</f>
        <v>#REF!</v>
      </c>
      <c r="H420" s="7" t="e">
        <f>IF(VLOOKUP($A420,'V2.5.2 Measures'!$C:$W,14,FALSE)&lt;&gt; "", VLOOKUP($A420,'V2.5.2 Measures'!$C:$W,14,FALSE),"N/A")</f>
        <v>#REF!</v>
      </c>
      <c r="I420" s="7" t="e">
        <f>IF(VLOOKUP($A420,'V2.5.2 Measures'!$C:$W,15,FALSE)&lt;&gt; "", VLOOKUP($A420,'V2.5.2 Measures'!$C:$W,15,FALSE),"N/A")</f>
        <v>#REF!</v>
      </c>
      <c r="J420" s="7" t="e">
        <f>IF(VLOOKUP($A420,'V2.5.2 Measures'!$C:$W,16,FALSE)&lt;&gt; "", VLOOKUP($A420,'V2.5.2 Measures'!$C:$W,16,FALSE),"N/A")</f>
        <v>#REF!</v>
      </c>
      <c r="K420" s="7" t="e">
        <f>IF(VLOOKUP($A420,'V2.5.2 Measures'!$C:$W,17,FALSE)&lt;&gt; "", VLOOKUP($A420,'V2.5.2 Measures'!$C:$W,17,FALSE),"N/A")</f>
        <v>#REF!</v>
      </c>
      <c r="L420" s="7" t="e">
        <f>IF(VLOOKUP($A420,'V2.5.2 Measures'!$C:$W,18,FALSE)&lt;&gt; "", VLOOKUP($A420,'V2.5.2 Measures'!$C:$W,18,FALSE),"N/A")</f>
        <v>#REF!</v>
      </c>
      <c r="M420" s="7" t="e">
        <f>IF(VLOOKUP($A420,'V2.5.2 Measures'!$C:$W,19,FALSE)&lt;&gt; "", VLOOKUP($A420,'V2.5.2 Measures'!$C:$W,19,FALSE),"N/A")</f>
        <v>#REF!</v>
      </c>
      <c r="N420" s="7" t="e">
        <f>IF(VLOOKUP($A420,'V2.5.2 Measures'!$C:$W,20,FALSE)&lt;&gt; "", VLOOKUP($A420,'V2.5.2 Measures'!$C:$W,20,FALSE),"N/A")</f>
        <v>#REF!</v>
      </c>
      <c r="O420" s="7" t="e">
        <f>IF(VLOOKUP($A420,'V2.5.2 Measures'!$C:$W,21,FALSE)&lt;&gt; "", VLOOKUP($A420,'V2.5.2 Measures'!$C:$W,21,FALSE),"N/A")</f>
        <v>#REF!</v>
      </c>
      <c r="P420" s="7" t="e">
        <f>IF(VLOOKUP($A420,'V2.5.2 Measures'!$C:$W,22,FALSE)&lt;&gt; "", VLOOKUP($A420,'V2.5.2 Measures'!$C:$W,22,FALSE),"N/A")</f>
        <v>#REF!</v>
      </c>
      <c r="Q420" s="7" t="e">
        <f>IF(VLOOKUP($A420,'V2.5.2 Measures'!$C:$W,23,FALSE)&lt;&gt; "", VLOOKUP($A420,'V2.5.2 Measures'!$C:$W,23,FALSE),"N/A")</f>
        <v>#REF!</v>
      </c>
      <c r="R420" s="7" t="e">
        <f>IF(VLOOKUP($A420,'V2.5.2 Measures'!$C:$W,24,FALSE)&lt;&gt; "", VLOOKUP($A420,'V2.5.2 Measures'!$C:$W,24,FALSE),"N/A")</f>
        <v>#REF!</v>
      </c>
      <c r="S420" s="7" t="e">
        <f>IF(VLOOKUP($A420,'V2.5.2 Measures'!$C:$W,25,FALSE)&lt;&gt; "", VLOOKUP($A420,'V2.5.2 Measures'!$C:$W,25,FALSE),"N/A")</f>
        <v>#REF!</v>
      </c>
      <c r="T420" s="7" t="e">
        <f>IF(VLOOKUP($A420,'V2.5.2 Measures'!$C:$W,2,FALSE)&lt;&gt; "", VLOOKUP($A420,'V2.5.2 Measures'!$C:$W,2,FALSE),"N/A")</f>
        <v>#REF!</v>
      </c>
      <c r="U420" s="7" t="e">
        <f>IF(VLOOKUP($A420,'V2.5.2 Measures'!$C:$W,3,FALSE)&lt;&gt; "", VLOOKUP($A420,'V2.5.2 Measures'!$C:$W,3,FALSE),"N/A")</f>
        <v>#REF!</v>
      </c>
      <c r="V420" s="7" t="e">
        <f>IF(VLOOKUP($A420,'V2.5.2 Measures'!$C:$W,26,FALSE)&lt;&gt; "", VLOOKUP($A420,'V2.5.2 Measures'!$C:$W,26,FALSE),"N/A")</f>
        <v>#REF!</v>
      </c>
      <c r="W420" s="7" t="e">
        <f>IF(VLOOKUP($A420,'V2.5.2 Measures'!$C:$W,44,FALSE)&lt;&gt; "", VLOOKUP($A420,'V2.5.2 Measures'!$C:$W,44,FALSE),"N/A")</f>
        <v>#REF!</v>
      </c>
    </row>
    <row r="421" spans="1:23" x14ac:dyDescent="0.35">
      <c r="A421" s="7" t="e">
        <f>'V2.5.2 Measures'!#REF!</f>
        <v>#REF!</v>
      </c>
      <c r="B421" s="7" t="e">
        <f>VLOOKUP($A421,'V2.5.2 Measures'!$C:$W,6,FALSE)</f>
        <v>#REF!</v>
      </c>
      <c r="C421" s="7" t="e">
        <f>VLOOKUP($A421,'V2.5.2 Measures'!$C:$W,8,FALSE)</f>
        <v>#REF!</v>
      </c>
      <c r="D421" s="7" t="e">
        <f>IF(VLOOKUP($A421,'V2.5.2 Measures'!$C:$W,4,FALSE)="","",VLOOKUP($A421,'V2.5.2 Measures'!$C:$W,4,FALSE))</f>
        <v>#REF!</v>
      </c>
      <c r="E421" s="7" t="e">
        <f>IF((VLOOKUP($A421,'V2.5.2 Measures'!$C:$W,8,FALSE)&lt;&gt;"")*AND(VLOOKUP($A421,'V2.5.2 Measures'!$C:$W,8,FALSE)&lt;&gt;"TBD"),VLOOKUP($A421,'V2.5.2 Measures'!$C:$W,8,FALSE),"N/A")</f>
        <v>#REF!</v>
      </c>
      <c r="F421" s="7" t="e">
        <f>IF((VLOOKUP($A421,'V2.5.2 Measures'!$C:$W,9,FALSE)&lt;&gt;"")*AND(VLOOKUP($A421,'V2.5.2 Measures'!$C:$W,9,FALSE)&lt;&gt;"TBD"),VLOOKUP($A421,'V2.5.2 Measures'!$C:$W,9,FALSE),"N/A")</f>
        <v>#REF!</v>
      </c>
      <c r="G421" s="7" t="e">
        <f>IF((VLOOKUP($A421,'V2.5.2 Measures'!$C:$W,10,FALSE)&lt;&gt;"")*AND(VLOOKUP($A421,'V2.5.2 Measures'!$C:$W,10,FALSE)&lt;&gt;"TBD"),VLOOKUP($A421,'V2.5.2 Measures'!$C:$W,10,FALSE),"N/A")</f>
        <v>#REF!</v>
      </c>
      <c r="H421" s="7" t="e">
        <f>IF(VLOOKUP($A421,'V2.5.2 Measures'!$C:$W,14,FALSE)&lt;&gt; "", VLOOKUP($A421,'V2.5.2 Measures'!$C:$W,14,FALSE),"N/A")</f>
        <v>#REF!</v>
      </c>
      <c r="I421" s="7" t="e">
        <f>IF(VLOOKUP($A421,'V2.5.2 Measures'!$C:$W,15,FALSE)&lt;&gt; "", VLOOKUP($A421,'V2.5.2 Measures'!$C:$W,15,FALSE),"N/A")</f>
        <v>#REF!</v>
      </c>
      <c r="J421" s="7" t="e">
        <f>IF(VLOOKUP($A421,'V2.5.2 Measures'!$C:$W,16,FALSE)&lt;&gt; "", VLOOKUP($A421,'V2.5.2 Measures'!$C:$W,16,FALSE),"N/A")</f>
        <v>#REF!</v>
      </c>
      <c r="K421" s="7" t="e">
        <f>IF(VLOOKUP($A421,'V2.5.2 Measures'!$C:$W,17,FALSE)&lt;&gt; "", VLOOKUP($A421,'V2.5.2 Measures'!$C:$W,17,FALSE),"N/A")</f>
        <v>#REF!</v>
      </c>
      <c r="L421" s="7" t="e">
        <f>IF(VLOOKUP($A421,'V2.5.2 Measures'!$C:$W,18,FALSE)&lt;&gt; "", VLOOKUP($A421,'V2.5.2 Measures'!$C:$W,18,FALSE),"N/A")</f>
        <v>#REF!</v>
      </c>
      <c r="M421" s="7" t="e">
        <f>IF(VLOOKUP($A421,'V2.5.2 Measures'!$C:$W,19,FALSE)&lt;&gt; "", VLOOKUP($A421,'V2.5.2 Measures'!$C:$W,19,FALSE),"N/A")</f>
        <v>#REF!</v>
      </c>
      <c r="N421" s="7" t="e">
        <f>IF(VLOOKUP($A421,'V2.5.2 Measures'!$C:$W,20,FALSE)&lt;&gt; "", VLOOKUP($A421,'V2.5.2 Measures'!$C:$W,20,FALSE),"N/A")</f>
        <v>#REF!</v>
      </c>
      <c r="O421" s="7" t="e">
        <f>IF(VLOOKUP($A421,'V2.5.2 Measures'!$C:$W,21,FALSE)&lt;&gt; "", VLOOKUP($A421,'V2.5.2 Measures'!$C:$W,21,FALSE),"N/A")</f>
        <v>#REF!</v>
      </c>
      <c r="P421" s="7" t="e">
        <f>IF(VLOOKUP($A421,'V2.5.2 Measures'!$C:$W,22,FALSE)&lt;&gt; "", VLOOKUP($A421,'V2.5.2 Measures'!$C:$W,22,FALSE),"N/A")</f>
        <v>#REF!</v>
      </c>
      <c r="Q421" s="7" t="e">
        <f>IF(VLOOKUP($A421,'V2.5.2 Measures'!$C:$W,23,FALSE)&lt;&gt; "", VLOOKUP($A421,'V2.5.2 Measures'!$C:$W,23,FALSE),"N/A")</f>
        <v>#REF!</v>
      </c>
      <c r="R421" s="7" t="e">
        <f>IF(VLOOKUP($A421,'V2.5.2 Measures'!$C:$W,24,FALSE)&lt;&gt; "", VLOOKUP($A421,'V2.5.2 Measures'!$C:$W,24,FALSE),"N/A")</f>
        <v>#REF!</v>
      </c>
      <c r="S421" s="7" t="e">
        <f>IF(VLOOKUP($A421,'V2.5.2 Measures'!$C:$W,25,FALSE)&lt;&gt; "", VLOOKUP($A421,'V2.5.2 Measures'!$C:$W,25,FALSE),"N/A")</f>
        <v>#REF!</v>
      </c>
      <c r="T421" s="7" t="e">
        <f>IF(VLOOKUP($A421,'V2.5.2 Measures'!$C:$W,2,FALSE)&lt;&gt; "", VLOOKUP($A421,'V2.5.2 Measures'!$C:$W,2,FALSE),"N/A")</f>
        <v>#REF!</v>
      </c>
      <c r="U421" s="7" t="e">
        <f>IF(VLOOKUP($A421,'V2.5.2 Measures'!$C:$W,3,FALSE)&lt;&gt; "", VLOOKUP($A421,'V2.5.2 Measures'!$C:$W,3,FALSE),"N/A")</f>
        <v>#REF!</v>
      </c>
      <c r="V421" s="7" t="e">
        <f>IF(VLOOKUP($A421,'V2.5.2 Measures'!$C:$W,26,FALSE)&lt;&gt; "", VLOOKUP($A421,'V2.5.2 Measures'!$C:$W,26,FALSE),"N/A")</f>
        <v>#REF!</v>
      </c>
      <c r="W421" s="7" t="e">
        <f>IF(VLOOKUP($A421,'V2.5.2 Measures'!$C:$W,44,FALSE)&lt;&gt; "", VLOOKUP($A421,'V2.5.2 Measures'!$C:$W,44,FALSE),"N/A")</f>
        <v>#REF!</v>
      </c>
    </row>
    <row r="422" spans="1:23" x14ac:dyDescent="0.35">
      <c r="A422" s="7" t="e">
        <f>'V2.5.2 Measures'!#REF!</f>
        <v>#REF!</v>
      </c>
      <c r="B422" s="7" t="e">
        <f>VLOOKUP($A422,'V2.5.2 Measures'!$C:$W,6,FALSE)</f>
        <v>#REF!</v>
      </c>
      <c r="C422" s="7" t="e">
        <f>VLOOKUP($A422,'V2.5.2 Measures'!$C:$W,8,FALSE)</f>
        <v>#REF!</v>
      </c>
      <c r="D422" s="7" t="e">
        <f>IF(VLOOKUP($A422,'V2.5.2 Measures'!$C:$W,4,FALSE)="","",VLOOKUP($A422,'V2.5.2 Measures'!$C:$W,4,FALSE))</f>
        <v>#REF!</v>
      </c>
      <c r="E422" s="7" t="e">
        <f>IF((VLOOKUP($A422,'V2.5.2 Measures'!$C:$W,8,FALSE)&lt;&gt;"")*AND(VLOOKUP($A422,'V2.5.2 Measures'!$C:$W,8,FALSE)&lt;&gt;"TBD"),VLOOKUP($A422,'V2.5.2 Measures'!$C:$W,8,FALSE),"N/A")</f>
        <v>#REF!</v>
      </c>
      <c r="F422" s="7" t="e">
        <f>IF((VLOOKUP($A422,'V2.5.2 Measures'!$C:$W,9,FALSE)&lt;&gt;"")*AND(VLOOKUP($A422,'V2.5.2 Measures'!$C:$W,9,FALSE)&lt;&gt;"TBD"),VLOOKUP($A422,'V2.5.2 Measures'!$C:$W,9,FALSE),"N/A")</f>
        <v>#REF!</v>
      </c>
      <c r="G422" s="7" t="e">
        <f>IF((VLOOKUP($A422,'V2.5.2 Measures'!$C:$W,10,FALSE)&lt;&gt;"")*AND(VLOOKUP($A422,'V2.5.2 Measures'!$C:$W,10,FALSE)&lt;&gt;"TBD"),VLOOKUP($A422,'V2.5.2 Measures'!$C:$W,10,FALSE),"N/A")</f>
        <v>#REF!</v>
      </c>
      <c r="H422" s="7" t="e">
        <f>IF(VLOOKUP($A422,'V2.5.2 Measures'!$C:$W,14,FALSE)&lt;&gt; "", VLOOKUP($A422,'V2.5.2 Measures'!$C:$W,14,FALSE),"N/A")</f>
        <v>#REF!</v>
      </c>
      <c r="I422" s="7" t="e">
        <f>IF(VLOOKUP($A422,'V2.5.2 Measures'!$C:$W,15,FALSE)&lt;&gt; "", VLOOKUP($A422,'V2.5.2 Measures'!$C:$W,15,FALSE),"N/A")</f>
        <v>#REF!</v>
      </c>
      <c r="J422" s="7" t="e">
        <f>IF(VLOOKUP($A422,'V2.5.2 Measures'!$C:$W,16,FALSE)&lt;&gt; "", VLOOKUP($A422,'V2.5.2 Measures'!$C:$W,16,FALSE),"N/A")</f>
        <v>#REF!</v>
      </c>
      <c r="K422" s="7" t="e">
        <f>IF(VLOOKUP($A422,'V2.5.2 Measures'!$C:$W,17,FALSE)&lt;&gt; "", VLOOKUP($A422,'V2.5.2 Measures'!$C:$W,17,FALSE),"N/A")</f>
        <v>#REF!</v>
      </c>
      <c r="L422" s="7" t="e">
        <f>IF(VLOOKUP($A422,'V2.5.2 Measures'!$C:$W,18,FALSE)&lt;&gt; "", VLOOKUP($A422,'V2.5.2 Measures'!$C:$W,18,FALSE),"N/A")</f>
        <v>#REF!</v>
      </c>
      <c r="M422" s="7" t="e">
        <f>IF(VLOOKUP($A422,'V2.5.2 Measures'!$C:$W,19,FALSE)&lt;&gt; "", VLOOKUP($A422,'V2.5.2 Measures'!$C:$W,19,FALSE),"N/A")</f>
        <v>#REF!</v>
      </c>
      <c r="N422" s="7" t="e">
        <f>IF(VLOOKUP($A422,'V2.5.2 Measures'!$C:$W,20,FALSE)&lt;&gt; "", VLOOKUP($A422,'V2.5.2 Measures'!$C:$W,20,FALSE),"N/A")</f>
        <v>#REF!</v>
      </c>
      <c r="O422" s="7" t="e">
        <f>IF(VLOOKUP($A422,'V2.5.2 Measures'!$C:$W,21,FALSE)&lt;&gt; "", VLOOKUP($A422,'V2.5.2 Measures'!$C:$W,21,FALSE),"N/A")</f>
        <v>#REF!</v>
      </c>
      <c r="P422" s="7" t="e">
        <f>IF(VLOOKUP($A422,'V2.5.2 Measures'!$C:$W,22,FALSE)&lt;&gt; "", VLOOKUP($A422,'V2.5.2 Measures'!$C:$W,22,FALSE),"N/A")</f>
        <v>#REF!</v>
      </c>
      <c r="Q422" s="7" t="e">
        <f>IF(VLOOKUP($A422,'V2.5.2 Measures'!$C:$W,23,FALSE)&lt;&gt; "", VLOOKUP($A422,'V2.5.2 Measures'!$C:$W,23,FALSE),"N/A")</f>
        <v>#REF!</v>
      </c>
      <c r="R422" s="7" t="e">
        <f>IF(VLOOKUP($A422,'V2.5.2 Measures'!$C:$W,24,FALSE)&lt;&gt; "", VLOOKUP($A422,'V2.5.2 Measures'!$C:$W,24,FALSE),"N/A")</f>
        <v>#REF!</v>
      </c>
      <c r="S422" s="7" t="e">
        <f>IF(VLOOKUP($A422,'V2.5.2 Measures'!$C:$W,25,FALSE)&lt;&gt; "", VLOOKUP($A422,'V2.5.2 Measures'!$C:$W,25,FALSE),"N/A")</f>
        <v>#REF!</v>
      </c>
      <c r="T422" s="7" t="e">
        <f>IF(VLOOKUP($A422,'V2.5.2 Measures'!$C:$W,2,FALSE)&lt;&gt; "", VLOOKUP($A422,'V2.5.2 Measures'!$C:$W,2,FALSE),"N/A")</f>
        <v>#REF!</v>
      </c>
      <c r="U422" s="7" t="e">
        <f>IF(VLOOKUP($A422,'V2.5.2 Measures'!$C:$W,3,FALSE)&lt;&gt; "", VLOOKUP($A422,'V2.5.2 Measures'!$C:$W,3,FALSE),"N/A")</f>
        <v>#REF!</v>
      </c>
      <c r="V422" s="7" t="e">
        <f>IF(VLOOKUP($A422,'V2.5.2 Measures'!$C:$W,26,FALSE)&lt;&gt; "", VLOOKUP($A422,'V2.5.2 Measures'!$C:$W,26,FALSE),"N/A")</f>
        <v>#REF!</v>
      </c>
      <c r="W422" s="7" t="e">
        <f>IF(VLOOKUP($A422,'V2.5.2 Measures'!$C:$W,44,FALSE)&lt;&gt; "", VLOOKUP($A422,'V2.5.2 Measures'!$C:$W,44,FALSE),"N/A")</f>
        <v>#REF!</v>
      </c>
    </row>
    <row r="423" spans="1:23" x14ac:dyDescent="0.35">
      <c r="A423" s="7" t="e">
        <f>'V2.5.2 Measures'!#REF!</f>
        <v>#REF!</v>
      </c>
      <c r="B423" s="7" t="e">
        <f>VLOOKUP($A423,'V2.5.2 Measures'!$C:$W,6,FALSE)</f>
        <v>#REF!</v>
      </c>
      <c r="C423" s="7" t="e">
        <f>VLOOKUP($A423,'V2.5.2 Measures'!$C:$W,8,FALSE)</f>
        <v>#REF!</v>
      </c>
      <c r="D423" s="7" t="e">
        <f>IF(VLOOKUP($A423,'V2.5.2 Measures'!$C:$W,4,FALSE)="","",VLOOKUP($A423,'V2.5.2 Measures'!$C:$W,4,FALSE))</f>
        <v>#REF!</v>
      </c>
      <c r="E423" s="7" t="e">
        <f>IF((VLOOKUP($A423,'V2.5.2 Measures'!$C:$W,8,FALSE)&lt;&gt;"")*AND(VLOOKUP($A423,'V2.5.2 Measures'!$C:$W,8,FALSE)&lt;&gt;"TBD"),VLOOKUP($A423,'V2.5.2 Measures'!$C:$W,8,FALSE),"N/A")</f>
        <v>#REF!</v>
      </c>
      <c r="F423" s="7" t="e">
        <f>IF((VLOOKUP($A423,'V2.5.2 Measures'!$C:$W,9,FALSE)&lt;&gt;"")*AND(VLOOKUP($A423,'V2.5.2 Measures'!$C:$W,9,FALSE)&lt;&gt;"TBD"),VLOOKUP($A423,'V2.5.2 Measures'!$C:$W,9,FALSE),"N/A")</f>
        <v>#REF!</v>
      </c>
      <c r="G423" s="7" t="e">
        <f>IF((VLOOKUP($A423,'V2.5.2 Measures'!$C:$W,10,FALSE)&lt;&gt;"")*AND(VLOOKUP($A423,'V2.5.2 Measures'!$C:$W,10,FALSE)&lt;&gt;"TBD"),VLOOKUP($A423,'V2.5.2 Measures'!$C:$W,10,FALSE),"N/A")</f>
        <v>#REF!</v>
      </c>
      <c r="H423" s="7" t="e">
        <f>IF(VLOOKUP($A423,'V2.5.2 Measures'!$C:$W,14,FALSE)&lt;&gt; "", VLOOKUP($A423,'V2.5.2 Measures'!$C:$W,14,FALSE),"N/A")</f>
        <v>#REF!</v>
      </c>
      <c r="I423" s="7" t="e">
        <f>IF(VLOOKUP($A423,'V2.5.2 Measures'!$C:$W,15,FALSE)&lt;&gt; "", VLOOKUP($A423,'V2.5.2 Measures'!$C:$W,15,FALSE),"N/A")</f>
        <v>#REF!</v>
      </c>
      <c r="J423" s="7" t="e">
        <f>IF(VLOOKUP($A423,'V2.5.2 Measures'!$C:$W,16,FALSE)&lt;&gt; "", VLOOKUP($A423,'V2.5.2 Measures'!$C:$W,16,FALSE),"N/A")</f>
        <v>#REF!</v>
      </c>
      <c r="K423" s="7" t="e">
        <f>IF(VLOOKUP($A423,'V2.5.2 Measures'!$C:$W,17,FALSE)&lt;&gt; "", VLOOKUP($A423,'V2.5.2 Measures'!$C:$W,17,FALSE),"N/A")</f>
        <v>#REF!</v>
      </c>
      <c r="L423" s="7" t="e">
        <f>IF(VLOOKUP($A423,'V2.5.2 Measures'!$C:$W,18,FALSE)&lt;&gt; "", VLOOKUP($A423,'V2.5.2 Measures'!$C:$W,18,FALSE),"N/A")</f>
        <v>#REF!</v>
      </c>
      <c r="M423" s="7" t="e">
        <f>IF(VLOOKUP($A423,'V2.5.2 Measures'!$C:$W,19,FALSE)&lt;&gt; "", VLOOKUP($A423,'V2.5.2 Measures'!$C:$W,19,FALSE),"N/A")</f>
        <v>#REF!</v>
      </c>
      <c r="N423" s="7" t="e">
        <f>IF(VLOOKUP($A423,'V2.5.2 Measures'!$C:$W,20,FALSE)&lt;&gt; "", VLOOKUP($A423,'V2.5.2 Measures'!$C:$W,20,FALSE),"N/A")</f>
        <v>#REF!</v>
      </c>
      <c r="O423" s="7" t="e">
        <f>IF(VLOOKUP($A423,'V2.5.2 Measures'!$C:$W,21,FALSE)&lt;&gt; "", VLOOKUP($A423,'V2.5.2 Measures'!$C:$W,21,FALSE),"N/A")</f>
        <v>#REF!</v>
      </c>
      <c r="P423" s="7" t="e">
        <f>IF(VLOOKUP($A423,'V2.5.2 Measures'!$C:$W,22,FALSE)&lt;&gt; "", VLOOKUP($A423,'V2.5.2 Measures'!$C:$W,22,FALSE),"N/A")</f>
        <v>#REF!</v>
      </c>
      <c r="Q423" s="7" t="e">
        <f>IF(VLOOKUP($A423,'V2.5.2 Measures'!$C:$W,23,FALSE)&lt;&gt; "", VLOOKUP($A423,'V2.5.2 Measures'!$C:$W,23,FALSE),"N/A")</f>
        <v>#REF!</v>
      </c>
      <c r="R423" s="7" t="e">
        <f>IF(VLOOKUP($A423,'V2.5.2 Measures'!$C:$W,24,FALSE)&lt;&gt; "", VLOOKUP($A423,'V2.5.2 Measures'!$C:$W,24,FALSE),"N/A")</f>
        <v>#REF!</v>
      </c>
      <c r="S423" s="7" t="e">
        <f>IF(VLOOKUP($A423,'V2.5.2 Measures'!$C:$W,25,FALSE)&lt;&gt; "", VLOOKUP($A423,'V2.5.2 Measures'!$C:$W,25,FALSE),"N/A")</f>
        <v>#REF!</v>
      </c>
      <c r="T423" s="7" t="e">
        <f>IF(VLOOKUP($A423,'V2.5.2 Measures'!$C:$W,2,FALSE)&lt;&gt; "", VLOOKUP($A423,'V2.5.2 Measures'!$C:$W,2,FALSE),"N/A")</f>
        <v>#REF!</v>
      </c>
      <c r="U423" s="7" t="e">
        <f>IF(VLOOKUP($A423,'V2.5.2 Measures'!$C:$W,3,FALSE)&lt;&gt; "", VLOOKUP($A423,'V2.5.2 Measures'!$C:$W,3,FALSE),"N/A")</f>
        <v>#REF!</v>
      </c>
      <c r="V423" s="7" t="e">
        <f>IF(VLOOKUP($A423,'V2.5.2 Measures'!$C:$W,26,FALSE)&lt;&gt; "", VLOOKUP($A423,'V2.5.2 Measures'!$C:$W,26,FALSE),"N/A")</f>
        <v>#REF!</v>
      </c>
      <c r="W423" s="7" t="e">
        <f>IF(VLOOKUP($A423,'V2.5.2 Measures'!$C:$W,44,FALSE)&lt;&gt; "", VLOOKUP($A423,'V2.5.2 Measures'!$C:$W,44,FALSE),"N/A")</f>
        <v>#REF!</v>
      </c>
    </row>
    <row r="424" spans="1:23" x14ac:dyDescent="0.35">
      <c r="A424" s="7" t="e">
        <f>'V2.5.2 Measures'!#REF!</f>
        <v>#REF!</v>
      </c>
      <c r="B424" s="7" t="e">
        <f>VLOOKUP($A424,'V2.5.2 Measures'!$C:$W,6,FALSE)</f>
        <v>#REF!</v>
      </c>
      <c r="C424" s="7" t="e">
        <f>VLOOKUP($A424,'V2.5.2 Measures'!$C:$W,8,FALSE)</f>
        <v>#REF!</v>
      </c>
      <c r="D424" s="7" t="e">
        <f>IF(VLOOKUP($A424,'V2.5.2 Measures'!$C:$W,4,FALSE)="","",VLOOKUP($A424,'V2.5.2 Measures'!$C:$W,4,FALSE))</f>
        <v>#REF!</v>
      </c>
      <c r="E424" s="7" t="e">
        <f>IF((VLOOKUP($A424,'V2.5.2 Measures'!$C:$W,8,FALSE)&lt;&gt;"")*AND(VLOOKUP($A424,'V2.5.2 Measures'!$C:$W,8,FALSE)&lt;&gt;"TBD"),VLOOKUP($A424,'V2.5.2 Measures'!$C:$W,8,FALSE),"N/A")</f>
        <v>#REF!</v>
      </c>
      <c r="F424" s="7" t="e">
        <f>IF((VLOOKUP($A424,'V2.5.2 Measures'!$C:$W,9,FALSE)&lt;&gt;"")*AND(VLOOKUP($A424,'V2.5.2 Measures'!$C:$W,9,FALSE)&lt;&gt;"TBD"),VLOOKUP($A424,'V2.5.2 Measures'!$C:$W,9,FALSE),"N/A")</f>
        <v>#REF!</v>
      </c>
      <c r="G424" s="7" t="e">
        <f>IF((VLOOKUP($A424,'V2.5.2 Measures'!$C:$W,10,FALSE)&lt;&gt;"")*AND(VLOOKUP($A424,'V2.5.2 Measures'!$C:$W,10,FALSE)&lt;&gt;"TBD"),VLOOKUP($A424,'V2.5.2 Measures'!$C:$W,10,FALSE),"N/A")</f>
        <v>#REF!</v>
      </c>
      <c r="H424" s="7" t="e">
        <f>IF(VLOOKUP($A424,'V2.5.2 Measures'!$C:$W,14,FALSE)&lt;&gt; "", VLOOKUP($A424,'V2.5.2 Measures'!$C:$W,14,FALSE),"N/A")</f>
        <v>#REF!</v>
      </c>
      <c r="I424" s="7" t="e">
        <f>IF(VLOOKUP($A424,'V2.5.2 Measures'!$C:$W,15,FALSE)&lt;&gt; "", VLOOKUP($A424,'V2.5.2 Measures'!$C:$W,15,FALSE),"N/A")</f>
        <v>#REF!</v>
      </c>
      <c r="J424" s="7" t="e">
        <f>IF(VLOOKUP($A424,'V2.5.2 Measures'!$C:$W,16,FALSE)&lt;&gt; "", VLOOKUP($A424,'V2.5.2 Measures'!$C:$W,16,FALSE),"N/A")</f>
        <v>#REF!</v>
      </c>
      <c r="K424" s="7" t="e">
        <f>IF(VLOOKUP($A424,'V2.5.2 Measures'!$C:$W,17,FALSE)&lt;&gt; "", VLOOKUP($A424,'V2.5.2 Measures'!$C:$W,17,FALSE),"N/A")</f>
        <v>#REF!</v>
      </c>
      <c r="L424" s="7" t="e">
        <f>IF(VLOOKUP($A424,'V2.5.2 Measures'!$C:$W,18,FALSE)&lt;&gt; "", VLOOKUP($A424,'V2.5.2 Measures'!$C:$W,18,FALSE),"N/A")</f>
        <v>#REF!</v>
      </c>
      <c r="M424" s="7" t="e">
        <f>IF(VLOOKUP($A424,'V2.5.2 Measures'!$C:$W,19,FALSE)&lt;&gt; "", VLOOKUP($A424,'V2.5.2 Measures'!$C:$W,19,FALSE),"N/A")</f>
        <v>#REF!</v>
      </c>
      <c r="N424" s="7" t="e">
        <f>IF(VLOOKUP($A424,'V2.5.2 Measures'!$C:$W,20,FALSE)&lt;&gt; "", VLOOKUP($A424,'V2.5.2 Measures'!$C:$W,20,FALSE),"N/A")</f>
        <v>#REF!</v>
      </c>
      <c r="O424" s="7" t="e">
        <f>IF(VLOOKUP($A424,'V2.5.2 Measures'!$C:$W,21,FALSE)&lt;&gt; "", VLOOKUP($A424,'V2.5.2 Measures'!$C:$W,21,FALSE),"N/A")</f>
        <v>#REF!</v>
      </c>
      <c r="P424" s="7" t="e">
        <f>IF(VLOOKUP($A424,'V2.5.2 Measures'!$C:$W,22,FALSE)&lt;&gt; "", VLOOKUP($A424,'V2.5.2 Measures'!$C:$W,22,FALSE),"N/A")</f>
        <v>#REF!</v>
      </c>
      <c r="Q424" s="7" t="e">
        <f>IF(VLOOKUP($A424,'V2.5.2 Measures'!$C:$W,23,FALSE)&lt;&gt; "", VLOOKUP($A424,'V2.5.2 Measures'!$C:$W,23,FALSE),"N/A")</f>
        <v>#REF!</v>
      </c>
      <c r="R424" s="7" t="e">
        <f>IF(VLOOKUP($A424,'V2.5.2 Measures'!$C:$W,24,FALSE)&lt;&gt; "", VLOOKUP($A424,'V2.5.2 Measures'!$C:$W,24,FALSE),"N/A")</f>
        <v>#REF!</v>
      </c>
      <c r="S424" s="7" t="e">
        <f>IF(VLOOKUP($A424,'V2.5.2 Measures'!$C:$W,25,FALSE)&lt;&gt; "", VLOOKUP($A424,'V2.5.2 Measures'!$C:$W,25,FALSE),"N/A")</f>
        <v>#REF!</v>
      </c>
      <c r="T424" s="7" t="e">
        <f>IF(VLOOKUP($A424,'V2.5.2 Measures'!$C:$W,2,FALSE)&lt;&gt; "", VLOOKUP($A424,'V2.5.2 Measures'!$C:$W,2,FALSE),"N/A")</f>
        <v>#REF!</v>
      </c>
      <c r="U424" s="7" t="e">
        <f>IF(VLOOKUP($A424,'V2.5.2 Measures'!$C:$W,3,FALSE)&lt;&gt; "", VLOOKUP($A424,'V2.5.2 Measures'!$C:$W,3,FALSE),"N/A")</f>
        <v>#REF!</v>
      </c>
      <c r="V424" s="7" t="e">
        <f>IF(VLOOKUP($A424,'V2.5.2 Measures'!$C:$W,26,FALSE)&lt;&gt; "", VLOOKUP($A424,'V2.5.2 Measures'!$C:$W,26,FALSE),"N/A")</f>
        <v>#REF!</v>
      </c>
      <c r="W424" s="7" t="e">
        <f>IF(VLOOKUP($A424,'V2.5.2 Measures'!$C:$W,44,FALSE)&lt;&gt; "", VLOOKUP($A424,'V2.5.2 Measures'!$C:$W,44,FALSE),"N/A")</f>
        <v>#REF!</v>
      </c>
    </row>
    <row r="425" spans="1:23" x14ac:dyDescent="0.35">
      <c r="A425" s="7" t="e">
        <f>'V2.5.2 Measures'!#REF!</f>
        <v>#REF!</v>
      </c>
      <c r="B425" s="7" t="e">
        <f>VLOOKUP($A425,'V2.5.2 Measures'!$C:$W,6,FALSE)</f>
        <v>#REF!</v>
      </c>
      <c r="C425" s="7" t="e">
        <f>VLOOKUP($A425,'V2.5.2 Measures'!$C:$W,8,FALSE)</f>
        <v>#REF!</v>
      </c>
      <c r="D425" s="7" t="e">
        <f>IF(VLOOKUP($A425,'V2.5.2 Measures'!$C:$W,4,FALSE)="","",VLOOKUP($A425,'V2.5.2 Measures'!$C:$W,4,FALSE))</f>
        <v>#REF!</v>
      </c>
      <c r="E425" s="7" t="e">
        <f>IF((VLOOKUP($A425,'V2.5.2 Measures'!$C:$W,8,FALSE)&lt;&gt;"")*AND(VLOOKUP($A425,'V2.5.2 Measures'!$C:$W,8,FALSE)&lt;&gt;"TBD"),VLOOKUP($A425,'V2.5.2 Measures'!$C:$W,8,FALSE),"N/A")</f>
        <v>#REF!</v>
      </c>
      <c r="F425" s="7" t="e">
        <f>IF((VLOOKUP($A425,'V2.5.2 Measures'!$C:$W,9,FALSE)&lt;&gt;"")*AND(VLOOKUP($A425,'V2.5.2 Measures'!$C:$W,9,FALSE)&lt;&gt;"TBD"),VLOOKUP($A425,'V2.5.2 Measures'!$C:$W,9,FALSE),"N/A")</f>
        <v>#REF!</v>
      </c>
      <c r="G425" s="7" t="e">
        <f>IF((VLOOKUP($A425,'V2.5.2 Measures'!$C:$W,10,FALSE)&lt;&gt;"")*AND(VLOOKUP($A425,'V2.5.2 Measures'!$C:$W,10,FALSE)&lt;&gt;"TBD"),VLOOKUP($A425,'V2.5.2 Measures'!$C:$W,10,FALSE),"N/A")</f>
        <v>#REF!</v>
      </c>
      <c r="H425" s="7" t="e">
        <f>IF(VLOOKUP($A425,'V2.5.2 Measures'!$C:$W,14,FALSE)&lt;&gt; "", VLOOKUP($A425,'V2.5.2 Measures'!$C:$W,14,FALSE),"N/A")</f>
        <v>#REF!</v>
      </c>
      <c r="I425" s="7" t="e">
        <f>IF(VLOOKUP($A425,'V2.5.2 Measures'!$C:$W,15,FALSE)&lt;&gt; "", VLOOKUP($A425,'V2.5.2 Measures'!$C:$W,15,FALSE),"N/A")</f>
        <v>#REF!</v>
      </c>
      <c r="J425" s="7" t="e">
        <f>IF(VLOOKUP($A425,'V2.5.2 Measures'!$C:$W,16,FALSE)&lt;&gt; "", VLOOKUP($A425,'V2.5.2 Measures'!$C:$W,16,FALSE),"N/A")</f>
        <v>#REF!</v>
      </c>
      <c r="K425" s="7" t="e">
        <f>IF(VLOOKUP($A425,'V2.5.2 Measures'!$C:$W,17,FALSE)&lt;&gt; "", VLOOKUP($A425,'V2.5.2 Measures'!$C:$W,17,FALSE),"N/A")</f>
        <v>#REF!</v>
      </c>
      <c r="L425" s="7" t="e">
        <f>IF(VLOOKUP($A425,'V2.5.2 Measures'!$C:$W,18,FALSE)&lt;&gt; "", VLOOKUP($A425,'V2.5.2 Measures'!$C:$W,18,FALSE),"N/A")</f>
        <v>#REF!</v>
      </c>
      <c r="M425" s="7" t="e">
        <f>IF(VLOOKUP($A425,'V2.5.2 Measures'!$C:$W,19,FALSE)&lt;&gt; "", VLOOKUP($A425,'V2.5.2 Measures'!$C:$W,19,FALSE),"N/A")</f>
        <v>#REF!</v>
      </c>
      <c r="N425" s="7" t="e">
        <f>IF(VLOOKUP($A425,'V2.5.2 Measures'!$C:$W,20,FALSE)&lt;&gt; "", VLOOKUP($A425,'V2.5.2 Measures'!$C:$W,20,FALSE),"N/A")</f>
        <v>#REF!</v>
      </c>
      <c r="O425" s="7" t="e">
        <f>IF(VLOOKUP($A425,'V2.5.2 Measures'!$C:$W,21,FALSE)&lt;&gt; "", VLOOKUP($A425,'V2.5.2 Measures'!$C:$W,21,FALSE),"N/A")</f>
        <v>#REF!</v>
      </c>
      <c r="P425" s="7" t="e">
        <f>IF(VLOOKUP($A425,'V2.5.2 Measures'!$C:$W,22,FALSE)&lt;&gt; "", VLOOKUP($A425,'V2.5.2 Measures'!$C:$W,22,FALSE),"N/A")</f>
        <v>#REF!</v>
      </c>
      <c r="Q425" s="7" t="e">
        <f>IF(VLOOKUP($A425,'V2.5.2 Measures'!$C:$W,23,FALSE)&lt;&gt; "", VLOOKUP($A425,'V2.5.2 Measures'!$C:$W,23,FALSE),"N/A")</f>
        <v>#REF!</v>
      </c>
      <c r="R425" s="7" t="e">
        <f>IF(VLOOKUP($A425,'V2.5.2 Measures'!$C:$W,24,FALSE)&lt;&gt; "", VLOOKUP($A425,'V2.5.2 Measures'!$C:$W,24,FALSE),"N/A")</f>
        <v>#REF!</v>
      </c>
      <c r="S425" s="7" t="e">
        <f>IF(VLOOKUP($A425,'V2.5.2 Measures'!$C:$W,25,FALSE)&lt;&gt; "", VLOOKUP($A425,'V2.5.2 Measures'!$C:$W,25,FALSE),"N/A")</f>
        <v>#REF!</v>
      </c>
      <c r="T425" s="7" t="e">
        <f>IF(VLOOKUP($A425,'V2.5.2 Measures'!$C:$W,2,FALSE)&lt;&gt; "", VLOOKUP($A425,'V2.5.2 Measures'!$C:$W,2,FALSE),"N/A")</f>
        <v>#REF!</v>
      </c>
      <c r="U425" s="7" t="e">
        <f>IF(VLOOKUP($A425,'V2.5.2 Measures'!$C:$W,3,FALSE)&lt;&gt; "", VLOOKUP($A425,'V2.5.2 Measures'!$C:$W,3,FALSE),"N/A")</f>
        <v>#REF!</v>
      </c>
      <c r="V425" s="7" t="e">
        <f>IF(VLOOKUP($A425,'V2.5.2 Measures'!$C:$W,26,FALSE)&lt;&gt; "", VLOOKUP($A425,'V2.5.2 Measures'!$C:$W,26,FALSE),"N/A")</f>
        <v>#REF!</v>
      </c>
      <c r="W425" s="7" t="e">
        <f>IF(VLOOKUP($A425,'V2.5.2 Measures'!$C:$W,44,FALSE)&lt;&gt; "", VLOOKUP($A425,'V2.5.2 Measures'!$C:$W,44,FALSE),"N/A")</f>
        <v>#REF!</v>
      </c>
    </row>
    <row r="426" spans="1:23" x14ac:dyDescent="0.35">
      <c r="A426" s="7" t="e">
        <f>'V2.5.2 Measures'!#REF!</f>
        <v>#REF!</v>
      </c>
      <c r="B426" s="7" t="e">
        <f>VLOOKUP($A426,'V2.5.2 Measures'!$C:$W,6,FALSE)</f>
        <v>#REF!</v>
      </c>
      <c r="C426" s="7" t="e">
        <f>VLOOKUP($A426,'V2.5.2 Measures'!$C:$W,8,FALSE)</f>
        <v>#REF!</v>
      </c>
      <c r="D426" s="7" t="e">
        <f>IF(VLOOKUP($A426,'V2.5.2 Measures'!$C:$W,4,FALSE)="","",VLOOKUP($A426,'V2.5.2 Measures'!$C:$W,4,FALSE))</f>
        <v>#REF!</v>
      </c>
      <c r="E426" s="7" t="e">
        <f>IF((VLOOKUP($A426,'V2.5.2 Measures'!$C:$W,8,FALSE)&lt;&gt;"")*AND(VLOOKUP($A426,'V2.5.2 Measures'!$C:$W,8,FALSE)&lt;&gt;"TBD"),VLOOKUP($A426,'V2.5.2 Measures'!$C:$W,8,FALSE),"N/A")</f>
        <v>#REF!</v>
      </c>
      <c r="F426" s="7" t="e">
        <f>IF((VLOOKUP($A426,'V2.5.2 Measures'!$C:$W,9,FALSE)&lt;&gt;"")*AND(VLOOKUP($A426,'V2.5.2 Measures'!$C:$W,9,FALSE)&lt;&gt;"TBD"),VLOOKUP($A426,'V2.5.2 Measures'!$C:$W,9,FALSE),"N/A")</f>
        <v>#REF!</v>
      </c>
      <c r="G426" s="7" t="e">
        <f>IF((VLOOKUP($A426,'V2.5.2 Measures'!$C:$W,10,FALSE)&lt;&gt;"")*AND(VLOOKUP($A426,'V2.5.2 Measures'!$C:$W,10,FALSE)&lt;&gt;"TBD"),VLOOKUP($A426,'V2.5.2 Measures'!$C:$W,10,FALSE),"N/A")</f>
        <v>#REF!</v>
      </c>
      <c r="H426" s="7" t="e">
        <f>IF(VLOOKUP($A426,'V2.5.2 Measures'!$C:$W,14,FALSE)&lt;&gt; "", VLOOKUP($A426,'V2.5.2 Measures'!$C:$W,14,FALSE),"N/A")</f>
        <v>#REF!</v>
      </c>
      <c r="I426" s="7" t="e">
        <f>IF(VLOOKUP($A426,'V2.5.2 Measures'!$C:$W,15,FALSE)&lt;&gt; "", VLOOKUP($A426,'V2.5.2 Measures'!$C:$W,15,FALSE),"N/A")</f>
        <v>#REF!</v>
      </c>
      <c r="J426" s="7" t="e">
        <f>IF(VLOOKUP($A426,'V2.5.2 Measures'!$C:$W,16,FALSE)&lt;&gt; "", VLOOKUP($A426,'V2.5.2 Measures'!$C:$W,16,FALSE),"N/A")</f>
        <v>#REF!</v>
      </c>
      <c r="K426" s="7" t="e">
        <f>IF(VLOOKUP($A426,'V2.5.2 Measures'!$C:$W,17,FALSE)&lt;&gt; "", VLOOKUP($A426,'V2.5.2 Measures'!$C:$W,17,FALSE),"N/A")</f>
        <v>#REF!</v>
      </c>
      <c r="L426" s="7" t="e">
        <f>IF(VLOOKUP($A426,'V2.5.2 Measures'!$C:$W,18,FALSE)&lt;&gt; "", VLOOKUP($A426,'V2.5.2 Measures'!$C:$W,18,FALSE),"N/A")</f>
        <v>#REF!</v>
      </c>
      <c r="M426" s="7" t="e">
        <f>IF(VLOOKUP($A426,'V2.5.2 Measures'!$C:$W,19,FALSE)&lt;&gt; "", VLOOKUP($A426,'V2.5.2 Measures'!$C:$W,19,FALSE),"N/A")</f>
        <v>#REF!</v>
      </c>
      <c r="N426" s="7" t="e">
        <f>IF(VLOOKUP($A426,'V2.5.2 Measures'!$C:$W,20,FALSE)&lt;&gt; "", VLOOKUP($A426,'V2.5.2 Measures'!$C:$W,20,FALSE),"N/A")</f>
        <v>#REF!</v>
      </c>
      <c r="O426" s="7" t="e">
        <f>IF(VLOOKUP($A426,'V2.5.2 Measures'!$C:$W,21,FALSE)&lt;&gt; "", VLOOKUP($A426,'V2.5.2 Measures'!$C:$W,21,FALSE),"N/A")</f>
        <v>#REF!</v>
      </c>
      <c r="P426" s="7" t="e">
        <f>IF(VLOOKUP($A426,'V2.5.2 Measures'!$C:$W,22,FALSE)&lt;&gt; "", VLOOKUP($A426,'V2.5.2 Measures'!$C:$W,22,FALSE),"N/A")</f>
        <v>#REF!</v>
      </c>
      <c r="Q426" s="7" t="e">
        <f>IF(VLOOKUP($A426,'V2.5.2 Measures'!$C:$W,23,FALSE)&lt;&gt; "", VLOOKUP($A426,'V2.5.2 Measures'!$C:$W,23,FALSE),"N/A")</f>
        <v>#REF!</v>
      </c>
      <c r="R426" s="7" t="e">
        <f>IF(VLOOKUP($A426,'V2.5.2 Measures'!$C:$W,24,FALSE)&lt;&gt; "", VLOOKUP($A426,'V2.5.2 Measures'!$C:$W,24,FALSE),"N/A")</f>
        <v>#REF!</v>
      </c>
      <c r="S426" s="7" t="e">
        <f>IF(VLOOKUP($A426,'V2.5.2 Measures'!$C:$W,25,FALSE)&lt;&gt; "", VLOOKUP($A426,'V2.5.2 Measures'!$C:$W,25,FALSE),"N/A")</f>
        <v>#REF!</v>
      </c>
      <c r="T426" s="7" t="e">
        <f>IF(VLOOKUP($A426,'V2.5.2 Measures'!$C:$W,2,FALSE)&lt;&gt; "", VLOOKUP($A426,'V2.5.2 Measures'!$C:$W,2,FALSE),"N/A")</f>
        <v>#REF!</v>
      </c>
      <c r="U426" s="7" t="e">
        <f>IF(VLOOKUP($A426,'V2.5.2 Measures'!$C:$W,3,FALSE)&lt;&gt; "", VLOOKUP($A426,'V2.5.2 Measures'!$C:$W,3,FALSE),"N/A")</f>
        <v>#REF!</v>
      </c>
      <c r="V426" s="7" t="e">
        <f>IF(VLOOKUP($A426,'V2.5.2 Measures'!$C:$W,26,FALSE)&lt;&gt; "", VLOOKUP($A426,'V2.5.2 Measures'!$C:$W,26,FALSE),"N/A")</f>
        <v>#REF!</v>
      </c>
      <c r="W426" s="7" t="e">
        <f>IF(VLOOKUP($A426,'V2.5.2 Measures'!$C:$W,44,FALSE)&lt;&gt; "", VLOOKUP($A426,'V2.5.2 Measures'!$C:$W,44,FALSE),"N/A")</f>
        <v>#REF!</v>
      </c>
    </row>
    <row r="427" spans="1:23" x14ac:dyDescent="0.35">
      <c r="A427" s="7" t="e">
        <f>'V2.5.2 Measures'!#REF!</f>
        <v>#REF!</v>
      </c>
      <c r="B427" s="7" t="e">
        <f>VLOOKUP($A427,'V2.5.2 Measures'!$C:$W,6,FALSE)</f>
        <v>#REF!</v>
      </c>
      <c r="C427" s="7" t="e">
        <f>VLOOKUP($A427,'V2.5.2 Measures'!$C:$W,8,FALSE)</f>
        <v>#REF!</v>
      </c>
      <c r="D427" s="7" t="e">
        <f>IF(VLOOKUP($A427,'V2.5.2 Measures'!$C:$W,4,FALSE)="","",VLOOKUP($A427,'V2.5.2 Measures'!$C:$W,4,FALSE))</f>
        <v>#REF!</v>
      </c>
      <c r="E427" s="7" t="e">
        <f>IF((VLOOKUP($A427,'V2.5.2 Measures'!$C:$W,8,FALSE)&lt;&gt;"")*AND(VLOOKUP($A427,'V2.5.2 Measures'!$C:$W,8,FALSE)&lt;&gt;"TBD"),VLOOKUP($A427,'V2.5.2 Measures'!$C:$W,8,FALSE),"N/A")</f>
        <v>#REF!</v>
      </c>
      <c r="F427" s="7" t="e">
        <f>IF((VLOOKUP($A427,'V2.5.2 Measures'!$C:$W,9,FALSE)&lt;&gt;"")*AND(VLOOKUP($A427,'V2.5.2 Measures'!$C:$W,9,FALSE)&lt;&gt;"TBD"),VLOOKUP($A427,'V2.5.2 Measures'!$C:$W,9,FALSE),"N/A")</f>
        <v>#REF!</v>
      </c>
      <c r="G427" s="7" t="e">
        <f>IF((VLOOKUP($A427,'V2.5.2 Measures'!$C:$W,10,FALSE)&lt;&gt;"")*AND(VLOOKUP($A427,'V2.5.2 Measures'!$C:$W,10,FALSE)&lt;&gt;"TBD"),VLOOKUP($A427,'V2.5.2 Measures'!$C:$W,10,FALSE),"N/A")</f>
        <v>#REF!</v>
      </c>
      <c r="H427" s="7" t="e">
        <f>IF(VLOOKUP($A427,'V2.5.2 Measures'!$C:$W,14,FALSE)&lt;&gt; "", VLOOKUP($A427,'V2.5.2 Measures'!$C:$W,14,FALSE),"N/A")</f>
        <v>#REF!</v>
      </c>
      <c r="I427" s="7" t="e">
        <f>IF(VLOOKUP($A427,'V2.5.2 Measures'!$C:$W,15,FALSE)&lt;&gt; "", VLOOKUP($A427,'V2.5.2 Measures'!$C:$W,15,FALSE),"N/A")</f>
        <v>#REF!</v>
      </c>
      <c r="J427" s="7" t="e">
        <f>IF(VLOOKUP($A427,'V2.5.2 Measures'!$C:$W,16,FALSE)&lt;&gt; "", VLOOKUP($A427,'V2.5.2 Measures'!$C:$W,16,FALSE),"N/A")</f>
        <v>#REF!</v>
      </c>
      <c r="K427" s="7" t="e">
        <f>IF(VLOOKUP($A427,'V2.5.2 Measures'!$C:$W,17,FALSE)&lt;&gt; "", VLOOKUP($A427,'V2.5.2 Measures'!$C:$W,17,FALSE),"N/A")</f>
        <v>#REF!</v>
      </c>
      <c r="L427" s="7" t="e">
        <f>IF(VLOOKUP($A427,'V2.5.2 Measures'!$C:$W,18,FALSE)&lt;&gt; "", VLOOKUP($A427,'V2.5.2 Measures'!$C:$W,18,FALSE),"N/A")</f>
        <v>#REF!</v>
      </c>
      <c r="M427" s="7" t="e">
        <f>IF(VLOOKUP($A427,'V2.5.2 Measures'!$C:$W,19,FALSE)&lt;&gt; "", VLOOKUP($A427,'V2.5.2 Measures'!$C:$W,19,FALSE),"N/A")</f>
        <v>#REF!</v>
      </c>
      <c r="N427" s="7" t="e">
        <f>IF(VLOOKUP($A427,'V2.5.2 Measures'!$C:$W,20,FALSE)&lt;&gt; "", VLOOKUP($A427,'V2.5.2 Measures'!$C:$W,20,FALSE),"N/A")</f>
        <v>#REF!</v>
      </c>
      <c r="O427" s="7" t="e">
        <f>IF(VLOOKUP($A427,'V2.5.2 Measures'!$C:$W,21,FALSE)&lt;&gt; "", VLOOKUP($A427,'V2.5.2 Measures'!$C:$W,21,FALSE),"N/A")</f>
        <v>#REF!</v>
      </c>
      <c r="P427" s="7" t="e">
        <f>IF(VLOOKUP($A427,'V2.5.2 Measures'!$C:$W,22,FALSE)&lt;&gt; "", VLOOKUP($A427,'V2.5.2 Measures'!$C:$W,22,FALSE),"N/A")</f>
        <v>#REF!</v>
      </c>
      <c r="Q427" s="7" t="e">
        <f>IF(VLOOKUP($A427,'V2.5.2 Measures'!$C:$W,23,FALSE)&lt;&gt; "", VLOOKUP($A427,'V2.5.2 Measures'!$C:$W,23,FALSE),"N/A")</f>
        <v>#REF!</v>
      </c>
      <c r="R427" s="7" t="e">
        <f>IF(VLOOKUP($A427,'V2.5.2 Measures'!$C:$W,24,FALSE)&lt;&gt; "", VLOOKUP($A427,'V2.5.2 Measures'!$C:$W,24,FALSE),"N/A")</f>
        <v>#REF!</v>
      </c>
      <c r="S427" s="7" t="e">
        <f>IF(VLOOKUP($A427,'V2.5.2 Measures'!$C:$W,25,FALSE)&lt;&gt; "", VLOOKUP($A427,'V2.5.2 Measures'!$C:$W,25,FALSE),"N/A")</f>
        <v>#REF!</v>
      </c>
      <c r="T427" s="7" t="e">
        <f>IF(VLOOKUP($A427,'V2.5.2 Measures'!$C:$W,2,FALSE)&lt;&gt; "", VLOOKUP($A427,'V2.5.2 Measures'!$C:$W,2,FALSE),"N/A")</f>
        <v>#REF!</v>
      </c>
      <c r="U427" s="7" t="e">
        <f>IF(VLOOKUP($A427,'V2.5.2 Measures'!$C:$W,3,FALSE)&lt;&gt; "", VLOOKUP($A427,'V2.5.2 Measures'!$C:$W,3,FALSE),"N/A")</f>
        <v>#REF!</v>
      </c>
      <c r="V427" s="7" t="e">
        <f>IF(VLOOKUP($A427,'V2.5.2 Measures'!$C:$W,26,FALSE)&lt;&gt; "", VLOOKUP($A427,'V2.5.2 Measures'!$C:$W,26,FALSE),"N/A")</f>
        <v>#REF!</v>
      </c>
      <c r="W427" s="7" t="e">
        <f>IF(VLOOKUP($A427,'V2.5.2 Measures'!$C:$W,44,FALSE)&lt;&gt; "", VLOOKUP($A427,'V2.5.2 Measures'!$C:$W,44,FALSE),"N/A")</f>
        <v>#REF!</v>
      </c>
    </row>
    <row r="428" spans="1:23" x14ac:dyDescent="0.35">
      <c r="A428" s="7" t="e">
        <f>'V2.5.2 Measures'!#REF!</f>
        <v>#REF!</v>
      </c>
      <c r="B428" s="7" t="e">
        <f>VLOOKUP($A428,'V2.5.2 Measures'!$C:$W,6,FALSE)</f>
        <v>#REF!</v>
      </c>
      <c r="C428" s="7" t="e">
        <f>VLOOKUP($A428,'V2.5.2 Measures'!$C:$W,8,FALSE)</f>
        <v>#REF!</v>
      </c>
      <c r="D428" s="7" t="e">
        <f>IF(VLOOKUP($A428,'V2.5.2 Measures'!$C:$W,4,FALSE)="","",VLOOKUP($A428,'V2.5.2 Measures'!$C:$W,4,FALSE))</f>
        <v>#REF!</v>
      </c>
      <c r="E428" s="7" t="e">
        <f>IF((VLOOKUP($A428,'V2.5.2 Measures'!$C:$W,8,FALSE)&lt;&gt;"")*AND(VLOOKUP($A428,'V2.5.2 Measures'!$C:$W,8,FALSE)&lt;&gt;"TBD"),VLOOKUP($A428,'V2.5.2 Measures'!$C:$W,8,FALSE),"N/A")</f>
        <v>#REF!</v>
      </c>
      <c r="F428" s="7" t="e">
        <f>IF((VLOOKUP($A428,'V2.5.2 Measures'!$C:$W,9,FALSE)&lt;&gt;"")*AND(VLOOKUP($A428,'V2.5.2 Measures'!$C:$W,9,FALSE)&lt;&gt;"TBD"),VLOOKUP($A428,'V2.5.2 Measures'!$C:$W,9,FALSE),"N/A")</f>
        <v>#REF!</v>
      </c>
      <c r="G428" s="7" t="e">
        <f>IF((VLOOKUP($A428,'V2.5.2 Measures'!$C:$W,10,FALSE)&lt;&gt;"")*AND(VLOOKUP($A428,'V2.5.2 Measures'!$C:$W,10,FALSE)&lt;&gt;"TBD"),VLOOKUP($A428,'V2.5.2 Measures'!$C:$W,10,FALSE),"N/A")</f>
        <v>#REF!</v>
      </c>
      <c r="H428" s="7" t="e">
        <f>IF(VLOOKUP($A428,'V2.5.2 Measures'!$C:$W,14,FALSE)&lt;&gt; "", VLOOKUP($A428,'V2.5.2 Measures'!$C:$W,14,FALSE),"N/A")</f>
        <v>#REF!</v>
      </c>
      <c r="I428" s="7" t="e">
        <f>IF(VLOOKUP($A428,'V2.5.2 Measures'!$C:$W,15,FALSE)&lt;&gt; "", VLOOKUP($A428,'V2.5.2 Measures'!$C:$W,15,FALSE),"N/A")</f>
        <v>#REF!</v>
      </c>
      <c r="J428" s="7" t="e">
        <f>IF(VLOOKUP($A428,'V2.5.2 Measures'!$C:$W,16,FALSE)&lt;&gt; "", VLOOKUP($A428,'V2.5.2 Measures'!$C:$W,16,FALSE),"N/A")</f>
        <v>#REF!</v>
      </c>
      <c r="K428" s="7" t="e">
        <f>IF(VLOOKUP($A428,'V2.5.2 Measures'!$C:$W,17,FALSE)&lt;&gt; "", VLOOKUP($A428,'V2.5.2 Measures'!$C:$W,17,FALSE),"N/A")</f>
        <v>#REF!</v>
      </c>
      <c r="L428" s="7" t="e">
        <f>IF(VLOOKUP($A428,'V2.5.2 Measures'!$C:$W,18,FALSE)&lt;&gt; "", VLOOKUP($A428,'V2.5.2 Measures'!$C:$W,18,FALSE),"N/A")</f>
        <v>#REF!</v>
      </c>
      <c r="M428" s="7" t="e">
        <f>IF(VLOOKUP($A428,'V2.5.2 Measures'!$C:$W,19,FALSE)&lt;&gt; "", VLOOKUP($A428,'V2.5.2 Measures'!$C:$W,19,FALSE),"N/A")</f>
        <v>#REF!</v>
      </c>
      <c r="N428" s="7" t="e">
        <f>IF(VLOOKUP($A428,'V2.5.2 Measures'!$C:$W,20,FALSE)&lt;&gt; "", VLOOKUP($A428,'V2.5.2 Measures'!$C:$W,20,FALSE),"N/A")</f>
        <v>#REF!</v>
      </c>
      <c r="O428" s="7" t="e">
        <f>IF(VLOOKUP($A428,'V2.5.2 Measures'!$C:$W,21,FALSE)&lt;&gt; "", VLOOKUP($A428,'V2.5.2 Measures'!$C:$W,21,FALSE),"N/A")</f>
        <v>#REF!</v>
      </c>
      <c r="P428" s="7" t="e">
        <f>IF(VLOOKUP($A428,'V2.5.2 Measures'!$C:$W,22,FALSE)&lt;&gt; "", VLOOKUP($A428,'V2.5.2 Measures'!$C:$W,22,FALSE),"N/A")</f>
        <v>#REF!</v>
      </c>
      <c r="Q428" s="7" t="e">
        <f>IF(VLOOKUP($A428,'V2.5.2 Measures'!$C:$W,23,FALSE)&lt;&gt; "", VLOOKUP($A428,'V2.5.2 Measures'!$C:$W,23,FALSE),"N/A")</f>
        <v>#REF!</v>
      </c>
      <c r="R428" s="7" t="e">
        <f>IF(VLOOKUP($A428,'V2.5.2 Measures'!$C:$W,24,FALSE)&lt;&gt; "", VLOOKUP($A428,'V2.5.2 Measures'!$C:$W,24,FALSE),"N/A")</f>
        <v>#REF!</v>
      </c>
      <c r="S428" s="7" t="e">
        <f>IF(VLOOKUP($A428,'V2.5.2 Measures'!$C:$W,25,FALSE)&lt;&gt; "", VLOOKUP($A428,'V2.5.2 Measures'!$C:$W,25,FALSE),"N/A")</f>
        <v>#REF!</v>
      </c>
      <c r="T428" s="7" t="e">
        <f>IF(VLOOKUP($A428,'V2.5.2 Measures'!$C:$W,2,FALSE)&lt;&gt; "", VLOOKUP($A428,'V2.5.2 Measures'!$C:$W,2,FALSE),"N/A")</f>
        <v>#REF!</v>
      </c>
      <c r="U428" s="7" t="e">
        <f>IF(VLOOKUP($A428,'V2.5.2 Measures'!$C:$W,3,FALSE)&lt;&gt; "", VLOOKUP($A428,'V2.5.2 Measures'!$C:$W,3,FALSE),"N/A")</f>
        <v>#REF!</v>
      </c>
      <c r="V428" s="7" t="e">
        <f>IF(VLOOKUP($A428,'V2.5.2 Measures'!$C:$W,26,FALSE)&lt;&gt; "", VLOOKUP($A428,'V2.5.2 Measures'!$C:$W,26,FALSE),"N/A")</f>
        <v>#REF!</v>
      </c>
      <c r="W428" s="7" t="e">
        <f>IF(VLOOKUP($A428,'V2.5.2 Measures'!$C:$W,44,FALSE)&lt;&gt; "", VLOOKUP($A428,'V2.5.2 Measures'!$C:$W,44,FALSE),"N/A")</f>
        <v>#REF!</v>
      </c>
    </row>
    <row r="429" spans="1:23" x14ac:dyDescent="0.35">
      <c r="A429" s="7" t="e">
        <f>'V2.5.2 Measures'!#REF!</f>
        <v>#REF!</v>
      </c>
      <c r="B429" s="7" t="e">
        <f>VLOOKUP($A429,'V2.5.2 Measures'!$C:$W,6,FALSE)</f>
        <v>#REF!</v>
      </c>
      <c r="C429" s="7" t="e">
        <f>VLOOKUP($A429,'V2.5.2 Measures'!$C:$W,8,FALSE)</f>
        <v>#REF!</v>
      </c>
      <c r="D429" s="7" t="e">
        <f>IF(VLOOKUP($A429,'V2.5.2 Measures'!$C:$W,4,FALSE)="","",VLOOKUP($A429,'V2.5.2 Measures'!$C:$W,4,FALSE))</f>
        <v>#REF!</v>
      </c>
      <c r="E429" s="7" t="e">
        <f>IF((VLOOKUP($A429,'V2.5.2 Measures'!$C:$W,8,FALSE)&lt;&gt;"")*AND(VLOOKUP($A429,'V2.5.2 Measures'!$C:$W,8,FALSE)&lt;&gt;"TBD"),VLOOKUP($A429,'V2.5.2 Measures'!$C:$W,8,FALSE),"N/A")</f>
        <v>#REF!</v>
      </c>
      <c r="F429" s="7" t="e">
        <f>IF((VLOOKUP($A429,'V2.5.2 Measures'!$C:$W,9,FALSE)&lt;&gt;"")*AND(VLOOKUP($A429,'V2.5.2 Measures'!$C:$W,9,FALSE)&lt;&gt;"TBD"),VLOOKUP($A429,'V2.5.2 Measures'!$C:$W,9,FALSE),"N/A")</f>
        <v>#REF!</v>
      </c>
      <c r="G429" s="7" t="e">
        <f>IF((VLOOKUP($A429,'V2.5.2 Measures'!$C:$W,10,FALSE)&lt;&gt;"")*AND(VLOOKUP($A429,'V2.5.2 Measures'!$C:$W,10,FALSE)&lt;&gt;"TBD"),VLOOKUP($A429,'V2.5.2 Measures'!$C:$W,10,FALSE),"N/A")</f>
        <v>#REF!</v>
      </c>
      <c r="H429" s="7" t="e">
        <f>IF(VLOOKUP($A429,'V2.5.2 Measures'!$C:$W,14,FALSE)&lt;&gt; "", VLOOKUP($A429,'V2.5.2 Measures'!$C:$W,14,FALSE),"N/A")</f>
        <v>#REF!</v>
      </c>
      <c r="I429" s="7" t="e">
        <f>IF(VLOOKUP($A429,'V2.5.2 Measures'!$C:$W,15,FALSE)&lt;&gt; "", VLOOKUP($A429,'V2.5.2 Measures'!$C:$W,15,FALSE),"N/A")</f>
        <v>#REF!</v>
      </c>
      <c r="J429" s="7" t="e">
        <f>IF(VLOOKUP($A429,'V2.5.2 Measures'!$C:$W,16,FALSE)&lt;&gt; "", VLOOKUP($A429,'V2.5.2 Measures'!$C:$W,16,FALSE),"N/A")</f>
        <v>#REF!</v>
      </c>
      <c r="K429" s="7" t="e">
        <f>IF(VLOOKUP($A429,'V2.5.2 Measures'!$C:$W,17,FALSE)&lt;&gt; "", VLOOKUP($A429,'V2.5.2 Measures'!$C:$W,17,FALSE),"N/A")</f>
        <v>#REF!</v>
      </c>
      <c r="L429" s="7" t="e">
        <f>IF(VLOOKUP($A429,'V2.5.2 Measures'!$C:$W,18,FALSE)&lt;&gt; "", VLOOKUP($A429,'V2.5.2 Measures'!$C:$W,18,FALSE),"N/A")</f>
        <v>#REF!</v>
      </c>
      <c r="M429" s="7" t="e">
        <f>IF(VLOOKUP($A429,'V2.5.2 Measures'!$C:$W,19,FALSE)&lt;&gt; "", VLOOKUP($A429,'V2.5.2 Measures'!$C:$W,19,FALSE),"N/A")</f>
        <v>#REF!</v>
      </c>
      <c r="N429" s="7" t="e">
        <f>IF(VLOOKUP($A429,'V2.5.2 Measures'!$C:$W,20,FALSE)&lt;&gt; "", VLOOKUP($A429,'V2.5.2 Measures'!$C:$W,20,FALSE),"N/A")</f>
        <v>#REF!</v>
      </c>
      <c r="O429" s="7" t="e">
        <f>IF(VLOOKUP($A429,'V2.5.2 Measures'!$C:$W,21,FALSE)&lt;&gt; "", VLOOKUP($A429,'V2.5.2 Measures'!$C:$W,21,FALSE),"N/A")</f>
        <v>#REF!</v>
      </c>
      <c r="P429" s="7" t="e">
        <f>IF(VLOOKUP($A429,'V2.5.2 Measures'!$C:$W,22,FALSE)&lt;&gt; "", VLOOKUP($A429,'V2.5.2 Measures'!$C:$W,22,FALSE),"N/A")</f>
        <v>#REF!</v>
      </c>
      <c r="Q429" s="7" t="e">
        <f>IF(VLOOKUP($A429,'V2.5.2 Measures'!$C:$W,23,FALSE)&lt;&gt; "", VLOOKUP($A429,'V2.5.2 Measures'!$C:$W,23,FALSE),"N/A")</f>
        <v>#REF!</v>
      </c>
      <c r="R429" s="7" t="e">
        <f>IF(VLOOKUP($A429,'V2.5.2 Measures'!$C:$W,24,FALSE)&lt;&gt; "", VLOOKUP($A429,'V2.5.2 Measures'!$C:$W,24,FALSE),"N/A")</f>
        <v>#REF!</v>
      </c>
      <c r="S429" s="7" t="e">
        <f>IF(VLOOKUP($A429,'V2.5.2 Measures'!$C:$W,25,FALSE)&lt;&gt; "", VLOOKUP($A429,'V2.5.2 Measures'!$C:$W,25,FALSE),"N/A")</f>
        <v>#REF!</v>
      </c>
      <c r="T429" s="7" t="e">
        <f>IF(VLOOKUP($A429,'V2.5.2 Measures'!$C:$W,2,FALSE)&lt;&gt; "", VLOOKUP($A429,'V2.5.2 Measures'!$C:$W,2,FALSE),"N/A")</f>
        <v>#REF!</v>
      </c>
      <c r="U429" s="7" t="e">
        <f>IF(VLOOKUP($A429,'V2.5.2 Measures'!$C:$W,3,FALSE)&lt;&gt; "", VLOOKUP($A429,'V2.5.2 Measures'!$C:$W,3,FALSE),"N/A")</f>
        <v>#REF!</v>
      </c>
      <c r="V429" s="7" t="e">
        <f>IF(VLOOKUP($A429,'V2.5.2 Measures'!$C:$W,26,FALSE)&lt;&gt; "", VLOOKUP($A429,'V2.5.2 Measures'!$C:$W,26,FALSE),"N/A")</f>
        <v>#REF!</v>
      </c>
      <c r="W429" s="7" t="e">
        <f>IF(VLOOKUP($A429,'V2.5.2 Measures'!$C:$W,44,FALSE)&lt;&gt; "", VLOOKUP($A429,'V2.5.2 Measures'!$C:$W,44,FALSE),"N/A")</f>
        <v>#REF!</v>
      </c>
    </row>
    <row r="430" spans="1:23" x14ac:dyDescent="0.35">
      <c r="A430" s="7" t="e">
        <f>'V2.5.2 Measures'!#REF!</f>
        <v>#REF!</v>
      </c>
      <c r="B430" s="7" t="e">
        <f>VLOOKUP($A430,'V2.5.2 Measures'!$C:$W,6,FALSE)</f>
        <v>#REF!</v>
      </c>
      <c r="C430" s="7" t="e">
        <f>VLOOKUP($A430,'V2.5.2 Measures'!$C:$W,8,FALSE)</f>
        <v>#REF!</v>
      </c>
      <c r="D430" s="7" t="e">
        <f>IF(VLOOKUP($A430,'V2.5.2 Measures'!$C:$W,4,FALSE)="","",VLOOKUP($A430,'V2.5.2 Measures'!$C:$W,4,FALSE))</f>
        <v>#REF!</v>
      </c>
      <c r="E430" s="7" t="e">
        <f>IF((VLOOKUP($A430,'V2.5.2 Measures'!$C:$W,8,FALSE)&lt;&gt;"")*AND(VLOOKUP($A430,'V2.5.2 Measures'!$C:$W,8,FALSE)&lt;&gt;"TBD"),VLOOKUP($A430,'V2.5.2 Measures'!$C:$W,8,FALSE),"N/A")</f>
        <v>#REF!</v>
      </c>
      <c r="F430" s="7" t="e">
        <f>IF((VLOOKUP($A430,'V2.5.2 Measures'!$C:$W,9,FALSE)&lt;&gt;"")*AND(VLOOKUP($A430,'V2.5.2 Measures'!$C:$W,9,FALSE)&lt;&gt;"TBD"),VLOOKUP($A430,'V2.5.2 Measures'!$C:$W,9,FALSE),"N/A")</f>
        <v>#REF!</v>
      </c>
      <c r="G430" s="7" t="e">
        <f>IF((VLOOKUP($A430,'V2.5.2 Measures'!$C:$W,10,FALSE)&lt;&gt;"")*AND(VLOOKUP($A430,'V2.5.2 Measures'!$C:$W,10,FALSE)&lt;&gt;"TBD"),VLOOKUP($A430,'V2.5.2 Measures'!$C:$W,10,FALSE),"N/A")</f>
        <v>#REF!</v>
      </c>
      <c r="H430" s="7" t="e">
        <f>IF(VLOOKUP($A430,'V2.5.2 Measures'!$C:$W,14,FALSE)&lt;&gt; "", VLOOKUP($A430,'V2.5.2 Measures'!$C:$W,14,FALSE),"N/A")</f>
        <v>#REF!</v>
      </c>
      <c r="I430" s="7" t="e">
        <f>IF(VLOOKUP($A430,'V2.5.2 Measures'!$C:$W,15,FALSE)&lt;&gt; "", VLOOKUP($A430,'V2.5.2 Measures'!$C:$W,15,FALSE),"N/A")</f>
        <v>#REF!</v>
      </c>
      <c r="J430" s="7" t="e">
        <f>IF(VLOOKUP($A430,'V2.5.2 Measures'!$C:$W,16,FALSE)&lt;&gt; "", VLOOKUP($A430,'V2.5.2 Measures'!$C:$W,16,FALSE),"N/A")</f>
        <v>#REF!</v>
      </c>
      <c r="K430" s="7" t="e">
        <f>IF(VLOOKUP($A430,'V2.5.2 Measures'!$C:$W,17,FALSE)&lt;&gt; "", VLOOKUP($A430,'V2.5.2 Measures'!$C:$W,17,FALSE),"N/A")</f>
        <v>#REF!</v>
      </c>
      <c r="L430" s="7" t="e">
        <f>IF(VLOOKUP($A430,'V2.5.2 Measures'!$C:$W,18,FALSE)&lt;&gt; "", VLOOKUP($A430,'V2.5.2 Measures'!$C:$W,18,FALSE),"N/A")</f>
        <v>#REF!</v>
      </c>
      <c r="M430" s="7" t="e">
        <f>IF(VLOOKUP($A430,'V2.5.2 Measures'!$C:$W,19,FALSE)&lt;&gt; "", VLOOKUP($A430,'V2.5.2 Measures'!$C:$W,19,FALSE),"N/A")</f>
        <v>#REF!</v>
      </c>
      <c r="N430" s="7" t="e">
        <f>IF(VLOOKUP($A430,'V2.5.2 Measures'!$C:$W,20,FALSE)&lt;&gt; "", VLOOKUP($A430,'V2.5.2 Measures'!$C:$W,20,FALSE),"N/A")</f>
        <v>#REF!</v>
      </c>
      <c r="O430" s="7" t="e">
        <f>IF(VLOOKUP($A430,'V2.5.2 Measures'!$C:$W,21,FALSE)&lt;&gt; "", VLOOKUP($A430,'V2.5.2 Measures'!$C:$W,21,FALSE),"N/A")</f>
        <v>#REF!</v>
      </c>
      <c r="P430" s="7" t="e">
        <f>IF(VLOOKUP($A430,'V2.5.2 Measures'!$C:$W,22,FALSE)&lt;&gt; "", VLOOKUP($A430,'V2.5.2 Measures'!$C:$W,22,FALSE),"N/A")</f>
        <v>#REF!</v>
      </c>
      <c r="Q430" s="7" t="e">
        <f>IF(VLOOKUP($A430,'V2.5.2 Measures'!$C:$W,23,FALSE)&lt;&gt; "", VLOOKUP($A430,'V2.5.2 Measures'!$C:$W,23,FALSE),"N/A")</f>
        <v>#REF!</v>
      </c>
      <c r="R430" s="7" t="e">
        <f>IF(VLOOKUP($A430,'V2.5.2 Measures'!$C:$W,24,FALSE)&lt;&gt; "", VLOOKUP($A430,'V2.5.2 Measures'!$C:$W,24,FALSE),"N/A")</f>
        <v>#REF!</v>
      </c>
      <c r="S430" s="7" t="e">
        <f>IF(VLOOKUP($A430,'V2.5.2 Measures'!$C:$W,25,FALSE)&lt;&gt; "", VLOOKUP($A430,'V2.5.2 Measures'!$C:$W,25,FALSE),"N/A")</f>
        <v>#REF!</v>
      </c>
      <c r="T430" s="7" t="e">
        <f>IF(VLOOKUP($A430,'V2.5.2 Measures'!$C:$W,2,FALSE)&lt;&gt; "", VLOOKUP($A430,'V2.5.2 Measures'!$C:$W,2,FALSE),"N/A")</f>
        <v>#REF!</v>
      </c>
      <c r="U430" s="7" t="e">
        <f>IF(VLOOKUP($A430,'V2.5.2 Measures'!$C:$W,3,FALSE)&lt;&gt; "", VLOOKUP($A430,'V2.5.2 Measures'!$C:$W,3,FALSE),"N/A")</f>
        <v>#REF!</v>
      </c>
      <c r="V430" s="7" t="e">
        <f>IF(VLOOKUP($A430,'V2.5.2 Measures'!$C:$W,26,FALSE)&lt;&gt; "", VLOOKUP($A430,'V2.5.2 Measures'!$C:$W,26,FALSE),"N/A")</f>
        <v>#REF!</v>
      </c>
      <c r="W430" s="7" t="e">
        <f>IF(VLOOKUP($A430,'V2.5.2 Measures'!$C:$W,44,FALSE)&lt;&gt; "", VLOOKUP($A430,'V2.5.2 Measures'!$C:$W,44,FALSE),"N/A")</f>
        <v>#REF!</v>
      </c>
    </row>
    <row r="431" spans="1:23" x14ac:dyDescent="0.35">
      <c r="A431" s="7" t="e">
        <f>'V2.5.2 Measures'!#REF!</f>
        <v>#REF!</v>
      </c>
      <c r="B431" s="7" t="e">
        <f>VLOOKUP($A431,'V2.5.2 Measures'!$C:$W,6,FALSE)</f>
        <v>#REF!</v>
      </c>
      <c r="C431" s="7" t="e">
        <f>VLOOKUP($A431,'V2.5.2 Measures'!$C:$W,8,FALSE)</f>
        <v>#REF!</v>
      </c>
      <c r="D431" s="7" t="e">
        <f>IF(VLOOKUP($A431,'V2.5.2 Measures'!$C:$W,4,FALSE)="","",VLOOKUP($A431,'V2.5.2 Measures'!$C:$W,4,FALSE))</f>
        <v>#REF!</v>
      </c>
      <c r="E431" s="7" t="e">
        <f>IF((VLOOKUP($A431,'V2.5.2 Measures'!$C:$W,8,FALSE)&lt;&gt;"")*AND(VLOOKUP($A431,'V2.5.2 Measures'!$C:$W,8,FALSE)&lt;&gt;"TBD"),VLOOKUP($A431,'V2.5.2 Measures'!$C:$W,8,FALSE),"N/A")</f>
        <v>#REF!</v>
      </c>
      <c r="F431" s="7" t="e">
        <f>IF((VLOOKUP($A431,'V2.5.2 Measures'!$C:$W,9,FALSE)&lt;&gt;"")*AND(VLOOKUP($A431,'V2.5.2 Measures'!$C:$W,9,FALSE)&lt;&gt;"TBD"),VLOOKUP($A431,'V2.5.2 Measures'!$C:$W,9,FALSE),"N/A")</f>
        <v>#REF!</v>
      </c>
      <c r="G431" s="7" t="e">
        <f>IF((VLOOKUP($A431,'V2.5.2 Measures'!$C:$W,10,FALSE)&lt;&gt;"")*AND(VLOOKUP($A431,'V2.5.2 Measures'!$C:$W,10,FALSE)&lt;&gt;"TBD"),VLOOKUP($A431,'V2.5.2 Measures'!$C:$W,10,FALSE),"N/A")</f>
        <v>#REF!</v>
      </c>
      <c r="H431" s="7" t="e">
        <f>IF(VLOOKUP($A431,'V2.5.2 Measures'!$C:$W,14,FALSE)&lt;&gt; "", VLOOKUP($A431,'V2.5.2 Measures'!$C:$W,14,FALSE),"N/A")</f>
        <v>#REF!</v>
      </c>
      <c r="I431" s="7" t="e">
        <f>IF(VLOOKUP($A431,'V2.5.2 Measures'!$C:$W,15,FALSE)&lt;&gt; "", VLOOKUP($A431,'V2.5.2 Measures'!$C:$W,15,FALSE),"N/A")</f>
        <v>#REF!</v>
      </c>
      <c r="J431" s="7" t="e">
        <f>IF(VLOOKUP($A431,'V2.5.2 Measures'!$C:$W,16,FALSE)&lt;&gt; "", VLOOKUP($A431,'V2.5.2 Measures'!$C:$W,16,FALSE),"N/A")</f>
        <v>#REF!</v>
      </c>
      <c r="K431" s="7" t="e">
        <f>IF(VLOOKUP($A431,'V2.5.2 Measures'!$C:$W,17,FALSE)&lt;&gt; "", VLOOKUP($A431,'V2.5.2 Measures'!$C:$W,17,FALSE),"N/A")</f>
        <v>#REF!</v>
      </c>
      <c r="L431" s="7" t="e">
        <f>IF(VLOOKUP($A431,'V2.5.2 Measures'!$C:$W,18,FALSE)&lt;&gt; "", VLOOKUP($A431,'V2.5.2 Measures'!$C:$W,18,FALSE),"N/A")</f>
        <v>#REF!</v>
      </c>
      <c r="M431" s="7" t="e">
        <f>IF(VLOOKUP($A431,'V2.5.2 Measures'!$C:$W,19,FALSE)&lt;&gt; "", VLOOKUP($A431,'V2.5.2 Measures'!$C:$W,19,FALSE),"N/A")</f>
        <v>#REF!</v>
      </c>
      <c r="N431" s="7" t="e">
        <f>IF(VLOOKUP($A431,'V2.5.2 Measures'!$C:$W,20,FALSE)&lt;&gt; "", VLOOKUP($A431,'V2.5.2 Measures'!$C:$W,20,FALSE),"N/A")</f>
        <v>#REF!</v>
      </c>
      <c r="O431" s="7" t="e">
        <f>IF(VLOOKUP($A431,'V2.5.2 Measures'!$C:$W,21,FALSE)&lt;&gt; "", VLOOKUP($A431,'V2.5.2 Measures'!$C:$W,21,FALSE),"N/A")</f>
        <v>#REF!</v>
      </c>
      <c r="P431" s="7" t="e">
        <f>IF(VLOOKUP($A431,'V2.5.2 Measures'!$C:$W,22,FALSE)&lt;&gt; "", VLOOKUP($A431,'V2.5.2 Measures'!$C:$W,22,FALSE),"N/A")</f>
        <v>#REF!</v>
      </c>
      <c r="Q431" s="7" t="e">
        <f>IF(VLOOKUP($A431,'V2.5.2 Measures'!$C:$W,23,FALSE)&lt;&gt; "", VLOOKUP($A431,'V2.5.2 Measures'!$C:$W,23,FALSE),"N/A")</f>
        <v>#REF!</v>
      </c>
      <c r="R431" s="7" t="e">
        <f>IF(VLOOKUP($A431,'V2.5.2 Measures'!$C:$W,24,FALSE)&lt;&gt; "", VLOOKUP($A431,'V2.5.2 Measures'!$C:$W,24,FALSE),"N/A")</f>
        <v>#REF!</v>
      </c>
      <c r="S431" s="7" t="e">
        <f>IF(VLOOKUP($A431,'V2.5.2 Measures'!$C:$W,25,FALSE)&lt;&gt; "", VLOOKUP($A431,'V2.5.2 Measures'!$C:$W,25,FALSE),"N/A")</f>
        <v>#REF!</v>
      </c>
      <c r="T431" s="7" t="e">
        <f>IF(VLOOKUP($A431,'V2.5.2 Measures'!$C:$W,2,FALSE)&lt;&gt; "", VLOOKUP($A431,'V2.5.2 Measures'!$C:$W,2,FALSE),"N/A")</f>
        <v>#REF!</v>
      </c>
      <c r="U431" s="7" t="e">
        <f>IF(VLOOKUP($A431,'V2.5.2 Measures'!$C:$W,3,FALSE)&lt;&gt; "", VLOOKUP($A431,'V2.5.2 Measures'!$C:$W,3,FALSE),"N/A")</f>
        <v>#REF!</v>
      </c>
      <c r="V431" s="7" t="e">
        <f>IF(VLOOKUP($A431,'V2.5.2 Measures'!$C:$W,26,FALSE)&lt;&gt; "", VLOOKUP($A431,'V2.5.2 Measures'!$C:$W,26,FALSE),"N/A")</f>
        <v>#REF!</v>
      </c>
      <c r="W431" s="7" t="e">
        <f>IF(VLOOKUP($A431,'V2.5.2 Measures'!$C:$W,44,FALSE)&lt;&gt; "", VLOOKUP($A431,'V2.5.2 Measures'!$C:$W,44,FALSE),"N/A")</f>
        <v>#REF!</v>
      </c>
    </row>
    <row r="432" spans="1:23" x14ac:dyDescent="0.35">
      <c r="A432" s="7" t="e">
        <f>'V2.5.2 Measures'!#REF!</f>
        <v>#REF!</v>
      </c>
      <c r="B432" s="7" t="e">
        <f>VLOOKUP($A432,'V2.5.2 Measures'!$C:$W,6,FALSE)</f>
        <v>#REF!</v>
      </c>
      <c r="C432" s="7" t="e">
        <f>VLOOKUP($A432,'V2.5.2 Measures'!$C:$W,8,FALSE)</f>
        <v>#REF!</v>
      </c>
      <c r="D432" s="7" t="e">
        <f>IF(VLOOKUP($A432,'V2.5.2 Measures'!$C:$W,4,FALSE)="","",VLOOKUP($A432,'V2.5.2 Measures'!$C:$W,4,FALSE))</f>
        <v>#REF!</v>
      </c>
      <c r="E432" s="7" t="e">
        <f>IF((VLOOKUP($A432,'V2.5.2 Measures'!$C:$W,8,FALSE)&lt;&gt;"")*AND(VLOOKUP($A432,'V2.5.2 Measures'!$C:$W,8,FALSE)&lt;&gt;"TBD"),VLOOKUP($A432,'V2.5.2 Measures'!$C:$W,8,FALSE),"N/A")</f>
        <v>#REF!</v>
      </c>
      <c r="F432" s="7" t="e">
        <f>IF((VLOOKUP($A432,'V2.5.2 Measures'!$C:$W,9,FALSE)&lt;&gt;"")*AND(VLOOKUP($A432,'V2.5.2 Measures'!$C:$W,9,FALSE)&lt;&gt;"TBD"),VLOOKUP($A432,'V2.5.2 Measures'!$C:$W,9,FALSE),"N/A")</f>
        <v>#REF!</v>
      </c>
      <c r="G432" s="7" t="e">
        <f>IF((VLOOKUP($A432,'V2.5.2 Measures'!$C:$W,10,FALSE)&lt;&gt;"")*AND(VLOOKUP($A432,'V2.5.2 Measures'!$C:$W,10,FALSE)&lt;&gt;"TBD"),VLOOKUP($A432,'V2.5.2 Measures'!$C:$W,10,FALSE),"N/A")</f>
        <v>#REF!</v>
      </c>
      <c r="H432" s="7" t="e">
        <f>IF(VLOOKUP($A432,'V2.5.2 Measures'!$C:$W,14,FALSE)&lt;&gt; "", VLOOKUP($A432,'V2.5.2 Measures'!$C:$W,14,FALSE),"N/A")</f>
        <v>#REF!</v>
      </c>
      <c r="I432" s="7" t="e">
        <f>IF(VLOOKUP($A432,'V2.5.2 Measures'!$C:$W,15,FALSE)&lt;&gt; "", VLOOKUP($A432,'V2.5.2 Measures'!$C:$W,15,FALSE),"N/A")</f>
        <v>#REF!</v>
      </c>
      <c r="J432" s="7" t="e">
        <f>IF(VLOOKUP($A432,'V2.5.2 Measures'!$C:$W,16,FALSE)&lt;&gt; "", VLOOKUP($A432,'V2.5.2 Measures'!$C:$W,16,FALSE),"N/A")</f>
        <v>#REF!</v>
      </c>
      <c r="K432" s="7" t="e">
        <f>IF(VLOOKUP($A432,'V2.5.2 Measures'!$C:$W,17,FALSE)&lt;&gt; "", VLOOKUP($A432,'V2.5.2 Measures'!$C:$W,17,FALSE),"N/A")</f>
        <v>#REF!</v>
      </c>
      <c r="L432" s="7" t="e">
        <f>IF(VLOOKUP($A432,'V2.5.2 Measures'!$C:$W,18,FALSE)&lt;&gt; "", VLOOKUP($A432,'V2.5.2 Measures'!$C:$W,18,FALSE),"N/A")</f>
        <v>#REF!</v>
      </c>
      <c r="M432" s="7" t="e">
        <f>IF(VLOOKUP($A432,'V2.5.2 Measures'!$C:$W,19,FALSE)&lt;&gt; "", VLOOKUP($A432,'V2.5.2 Measures'!$C:$W,19,FALSE),"N/A")</f>
        <v>#REF!</v>
      </c>
      <c r="N432" s="7" t="e">
        <f>IF(VLOOKUP($A432,'V2.5.2 Measures'!$C:$W,20,FALSE)&lt;&gt; "", VLOOKUP($A432,'V2.5.2 Measures'!$C:$W,20,FALSE),"N/A")</f>
        <v>#REF!</v>
      </c>
      <c r="O432" s="7" t="e">
        <f>IF(VLOOKUP($A432,'V2.5.2 Measures'!$C:$W,21,FALSE)&lt;&gt; "", VLOOKUP($A432,'V2.5.2 Measures'!$C:$W,21,FALSE),"N/A")</f>
        <v>#REF!</v>
      </c>
      <c r="P432" s="7" t="e">
        <f>IF(VLOOKUP($A432,'V2.5.2 Measures'!$C:$W,22,FALSE)&lt;&gt; "", VLOOKUP($A432,'V2.5.2 Measures'!$C:$W,22,FALSE),"N/A")</f>
        <v>#REF!</v>
      </c>
      <c r="Q432" s="7" t="e">
        <f>IF(VLOOKUP($A432,'V2.5.2 Measures'!$C:$W,23,FALSE)&lt;&gt; "", VLOOKUP($A432,'V2.5.2 Measures'!$C:$W,23,FALSE),"N/A")</f>
        <v>#REF!</v>
      </c>
      <c r="R432" s="7" t="e">
        <f>IF(VLOOKUP($A432,'V2.5.2 Measures'!$C:$W,24,FALSE)&lt;&gt; "", VLOOKUP($A432,'V2.5.2 Measures'!$C:$W,24,FALSE),"N/A")</f>
        <v>#REF!</v>
      </c>
      <c r="S432" s="7" t="e">
        <f>IF(VLOOKUP($A432,'V2.5.2 Measures'!$C:$W,25,FALSE)&lt;&gt; "", VLOOKUP($A432,'V2.5.2 Measures'!$C:$W,25,FALSE),"N/A")</f>
        <v>#REF!</v>
      </c>
      <c r="T432" s="7" t="e">
        <f>IF(VLOOKUP($A432,'V2.5.2 Measures'!$C:$W,2,FALSE)&lt;&gt; "", VLOOKUP($A432,'V2.5.2 Measures'!$C:$W,2,FALSE),"N/A")</f>
        <v>#REF!</v>
      </c>
      <c r="U432" s="7" t="e">
        <f>IF(VLOOKUP($A432,'V2.5.2 Measures'!$C:$W,3,FALSE)&lt;&gt; "", VLOOKUP($A432,'V2.5.2 Measures'!$C:$W,3,FALSE),"N/A")</f>
        <v>#REF!</v>
      </c>
      <c r="V432" s="7" t="e">
        <f>IF(VLOOKUP($A432,'V2.5.2 Measures'!$C:$W,26,FALSE)&lt;&gt; "", VLOOKUP($A432,'V2.5.2 Measures'!$C:$W,26,FALSE),"N/A")</f>
        <v>#REF!</v>
      </c>
      <c r="W432" s="7" t="e">
        <f>IF(VLOOKUP($A432,'V2.5.2 Measures'!$C:$W,44,FALSE)&lt;&gt; "", VLOOKUP($A432,'V2.5.2 Measures'!$C:$W,44,FALSE),"N/A")</f>
        <v>#REF!</v>
      </c>
    </row>
    <row r="433" spans="1:23" x14ac:dyDescent="0.35">
      <c r="A433" s="7" t="e">
        <f>'V2.5.2 Measures'!#REF!</f>
        <v>#REF!</v>
      </c>
      <c r="B433" s="7" t="e">
        <f>VLOOKUP($A433,'V2.5.2 Measures'!$C:$W,6,FALSE)</f>
        <v>#REF!</v>
      </c>
      <c r="C433" s="7" t="e">
        <f>VLOOKUP($A433,'V2.5.2 Measures'!$C:$W,8,FALSE)</f>
        <v>#REF!</v>
      </c>
      <c r="D433" s="7" t="e">
        <f>IF(VLOOKUP($A433,'V2.5.2 Measures'!$C:$W,4,FALSE)="","",VLOOKUP($A433,'V2.5.2 Measures'!$C:$W,4,FALSE))</f>
        <v>#REF!</v>
      </c>
      <c r="E433" s="7" t="e">
        <f>IF((VLOOKUP($A433,'V2.5.2 Measures'!$C:$W,8,FALSE)&lt;&gt;"")*AND(VLOOKUP($A433,'V2.5.2 Measures'!$C:$W,8,FALSE)&lt;&gt;"TBD"),VLOOKUP($A433,'V2.5.2 Measures'!$C:$W,8,FALSE),"N/A")</f>
        <v>#REF!</v>
      </c>
      <c r="F433" s="7" t="e">
        <f>IF((VLOOKUP($A433,'V2.5.2 Measures'!$C:$W,9,FALSE)&lt;&gt;"")*AND(VLOOKUP($A433,'V2.5.2 Measures'!$C:$W,9,FALSE)&lt;&gt;"TBD"),VLOOKUP($A433,'V2.5.2 Measures'!$C:$W,9,FALSE),"N/A")</f>
        <v>#REF!</v>
      </c>
      <c r="G433" s="7" t="e">
        <f>IF((VLOOKUP($A433,'V2.5.2 Measures'!$C:$W,10,FALSE)&lt;&gt;"")*AND(VLOOKUP($A433,'V2.5.2 Measures'!$C:$W,10,FALSE)&lt;&gt;"TBD"),VLOOKUP($A433,'V2.5.2 Measures'!$C:$W,10,FALSE),"N/A")</f>
        <v>#REF!</v>
      </c>
      <c r="H433" s="7" t="e">
        <f>IF(VLOOKUP($A433,'V2.5.2 Measures'!$C:$W,14,FALSE)&lt;&gt; "", VLOOKUP($A433,'V2.5.2 Measures'!$C:$W,14,FALSE),"N/A")</f>
        <v>#REF!</v>
      </c>
      <c r="I433" s="7" t="e">
        <f>IF(VLOOKUP($A433,'V2.5.2 Measures'!$C:$W,15,FALSE)&lt;&gt; "", VLOOKUP($A433,'V2.5.2 Measures'!$C:$W,15,FALSE),"N/A")</f>
        <v>#REF!</v>
      </c>
      <c r="J433" s="7" t="e">
        <f>IF(VLOOKUP($A433,'V2.5.2 Measures'!$C:$W,16,FALSE)&lt;&gt; "", VLOOKUP($A433,'V2.5.2 Measures'!$C:$W,16,FALSE),"N/A")</f>
        <v>#REF!</v>
      </c>
      <c r="K433" s="7" t="e">
        <f>IF(VLOOKUP($A433,'V2.5.2 Measures'!$C:$W,17,FALSE)&lt;&gt; "", VLOOKUP($A433,'V2.5.2 Measures'!$C:$W,17,FALSE),"N/A")</f>
        <v>#REF!</v>
      </c>
      <c r="L433" s="7" t="e">
        <f>IF(VLOOKUP($A433,'V2.5.2 Measures'!$C:$W,18,FALSE)&lt;&gt; "", VLOOKUP($A433,'V2.5.2 Measures'!$C:$W,18,FALSE),"N/A")</f>
        <v>#REF!</v>
      </c>
      <c r="M433" s="7" t="e">
        <f>IF(VLOOKUP($A433,'V2.5.2 Measures'!$C:$W,19,FALSE)&lt;&gt; "", VLOOKUP($A433,'V2.5.2 Measures'!$C:$W,19,FALSE),"N/A")</f>
        <v>#REF!</v>
      </c>
      <c r="N433" s="7" t="e">
        <f>IF(VLOOKUP($A433,'V2.5.2 Measures'!$C:$W,20,FALSE)&lt;&gt; "", VLOOKUP($A433,'V2.5.2 Measures'!$C:$W,20,FALSE),"N/A")</f>
        <v>#REF!</v>
      </c>
      <c r="O433" s="7" t="e">
        <f>IF(VLOOKUP($A433,'V2.5.2 Measures'!$C:$W,21,FALSE)&lt;&gt; "", VLOOKUP($A433,'V2.5.2 Measures'!$C:$W,21,FALSE),"N/A")</f>
        <v>#REF!</v>
      </c>
      <c r="P433" s="7" t="e">
        <f>IF(VLOOKUP($A433,'V2.5.2 Measures'!$C:$W,22,FALSE)&lt;&gt; "", VLOOKUP($A433,'V2.5.2 Measures'!$C:$W,22,FALSE),"N/A")</f>
        <v>#REF!</v>
      </c>
      <c r="Q433" s="7" t="e">
        <f>IF(VLOOKUP($A433,'V2.5.2 Measures'!$C:$W,23,FALSE)&lt;&gt; "", VLOOKUP($A433,'V2.5.2 Measures'!$C:$W,23,FALSE),"N/A")</f>
        <v>#REF!</v>
      </c>
      <c r="R433" s="7" t="e">
        <f>IF(VLOOKUP($A433,'V2.5.2 Measures'!$C:$W,24,FALSE)&lt;&gt; "", VLOOKUP($A433,'V2.5.2 Measures'!$C:$W,24,FALSE),"N/A")</f>
        <v>#REF!</v>
      </c>
      <c r="S433" s="7" t="e">
        <f>IF(VLOOKUP($A433,'V2.5.2 Measures'!$C:$W,25,FALSE)&lt;&gt; "", VLOOKUP($A433,'V2.5.2 Measures'!$C:$W,25,FALSE),"N/A")</f>
        <v>#REF!</v>
      </c>
      <c r="T433" s="7" t="e">
        <f>IF(VLOOKUP($A433,'V2.5.2 Measures'!$C:$W,2,FALSE)&lt;&gt; "", VLOOKUP($A433,'V2.5.2 Measures'!$C:$W,2,FALSE),"N/A")</f>
        <v>#REF!</v>
      </c>
      <c r="U433" s="7" t="e">
        <f>IF(VLOOKUP($A433,'V2.5.2 Measures'!$C:$W,3,FALSE)&lt;&gt; "", VLOOKUP($A433,'V2.5.2 Measures'!$C:$W,3,FALSE),"N/A")</f>
        <v>#REF!</v>
      </c>
      <c r="V433" s="7" t="e">
        <f>IF(VLOOKUP($A433,'V2.5.2 Measures'!$C:$W,26,FALSE)&lt;&gt; "", VLOOKUP($A433,'V2.5.2 Measures'!$C:$W,26,FALSE),"N/A")</f>
        <v>#REF!</v>
      </c>
      <c r="W433" s="7" t="e">
        <f>IF(VLOOKUP($A433,'V2.5.2 Measures'!$C:$W,44,FALSE)&lt;&gt; "", VLOOKUP($A433,'V2.5.2 Measures'!$C:$W,44,FALSE),"N/A")</f>
        <v>#REF!</v>
      </c>
    </row>
    <row r="434" spans="1:23" x14ac:dyDescent="0.35">
      <c r="A434" s="7" t="e">
        <f>'V2.5.2 Measures'!#REF!</f>
        <v>#REF!</v>
      </c>
      <c r="B434" s="7" t="e">
        <f>VLOOKUP($A434,'V2.5.2 Measures'!$C:$W,6,FALSE)</f>
        <v>#REF!</v>
      </c>
      <c r="C434" s="7" t="e">
        <f>VLOOKUP($A434,'V2.5.2 Measures'!$C:$W,8,FALSE)</f>
        <v>#REF!</v>
      </c>
      <c r="D434" s="7" t="e">
        <f>IF(VLOOKUP($A434,'V2.5.2 Measures'!$C:$W,4,FALSE)="","",VLOOKUP($A434,'V2.5.2 Measures'!$C:$W,4,FALSE))</f>
        <v>#REF!</v>
      </c>
      <c r="E434" s="7" t="e">
        <f>IF((VLOOKUP($A434,'V2.5.2 Measures'!$C:$W,8,FALSE)&lt;&gt;"")*AND(VLOOKUP($A434,'V2.5.2 Measures'!$C:$W,8,FALSE)&lt;&gt;"TBD"),VLOOKUP($A434,'V2.5.2 Measures'!$C:$W,8,FALSE),"N/A")</f>
        <v>#REF!</v>
      </c>
      <c r="F434" s="7" t="e">
        <f>IF((VLOOKUP($A434,'V2.5.2 Measures'!$C:$W,9,FALSE)&lt;&gt;"")*AND(VLOOKUP($A434,'V2.5.2 Measures'!$C:$W,9,FALSE)&lt;&gt;"TBD"),VLOOKUP($A434,'V2.5.2 Measures'!$C:$W,9,FALSE),"N/A")</f>
        <v>#REF!</v>
      </c>
      <c r="G434" s="7" t="e">
        <f>IF((VLOOKUP($A434,'V2.5.2 Measures'!$C:$W,10,FALSE)&lt;&gt;"")*AND(VLOOKUP($A434,'V2.5.2 Measures'!$C:$W,10,FALSE)&lt;&gt;"TBD"),VLOOKUP($A434,'V2.5.2 Measures'!$C:$W,10,FALSE),"N/A")</f>
        <v>#REF!</v>
      </c>
      <c r="H434" s="7" t="e">
        <f>IF(VLOOKUP($A434,'V2.5.2 Measures'!$C:$W,14,FALSE)&lt;&gt; "", VLOOKUP($A434,'V2.5.2 Measures'!$C:$W,14,FALSE),"N/A")</f>
        <v>#REF!</v>
      </c>
      <c r="I434" s="7" t="e">
        <f>IF(VLOOKUP($A434,'V2.5.2 Measures'!$C:$W,15,FALSE)&lt;&gt; "", VLOOKUP($A434,'V2.5.2 Measures'!$C:$W,15,FALSE),"N/A")</f>
        <v>#REF!</v>
      </c>
      <c r="J434" s="7" t="e">
        <f>IF(VLOOKUP($A434,'V2.5.2 Measures'!$C:$W,16,FALSE)&lt;&gt; "", VLOOKUP($A434,'V2.5.2 Measures'!$C:$W,16,FALSE),"N/A")</f>
        <v>#REF!</v>
      </c>
      <c r="K434" s="7" t="e">
        <f>IF(VLOOKUP($A434,'V2.5.2 Measures'!$C:$W,17,FALSE)&lt;&gt; "", VLOOKUP($A434,'V2.5.2 Measures'!$C:$W,17,FALSE),"N/A")</f>
        <v>#REF!</v>
      </c>
      <c r="L434" s="7" t="e">
        <f>IF(VLOOKUP($A434,'V2.5.2 Measures'!$C:$W,18,FALSE)&lt;&gt; "", VLOOKUP($A434,'V2.5.2 Measures'!$C:$W,18,FALSE),"N/A")</f>
        <v>#REF!</v>
      </c>
      <c r="M434" s="7" t="e">
        <f>IF(VLOOKUP($A434,'V2.5.2 Measures'!$C:$W,19,FALSE)&lt;&gt; "", VLOOKUP($A434,'V2.5.2 Measures'!$C:$W,19,FALSE),"N/A")</f>
        <v>#REF!</v>
      </c>
      <c r="N434" s="7" t="e">
        <f>IF(VLOOKUP($A434,'V2.5.2 Measures'!$C:$W,20,FALSE)&lt;&gt; "", VLOOKUP($A434,'V2.5.2 Measures'!$C:$W,20,FALSE),"N/A")</f>
        <v>#REF!</v>
      </c>
      <c r="O434" s="7" t="e">
        <f>IF(VLOOKUP($A434,'V2.5.2 Measures'!$C:$W,21,FALSE)&lt;&gt; "", VLOOKUP($A434,'V2.5.2 Measures'!$C:$W,21,FALSE),"N/A")</f>
        <v>#REF!</v>
      </c>
      <c r="P434" s="7" t="e">
        <f>IF(VLOOKUP($A434,'V2.5.2 Measures'!$C:$W,22,FALSE)&lt;&gt; "", VLOOKUP($A434,'V2.5.2 Measures'!$C:$W,22,FALSE),"N/A")</f>
        <v>#REF!</v>
      </c>
      <c r="Q434" s="7" t="e">
        <f>IF(VLOOKUP($A434,'V2.5.2 Measures'!$C:$W,23,FALSE)&lt;&gt; "", VLOOKUP($A434,'V2.5.2 Measures'!$C:$W,23,FALSE),"N/A")</f>
        <v>#REF!</v>
      </c>
      <c r="R434" s="7" t="e">
        <f>IF(VLOOKUP($A434,'V2.5.2 Measures'!$C:$W,24,FALSE)&lt;&gt; "", VLOOKUP($A434,'V2.5.2 Measures'!$C:$W,24,FALSE),"N/A")</f>
        <v>#REF!</v>
      </c>
      <c r="S434" s="7" t="e">
        <f>IF(VLOOKUP($A434,'V2.5.2 Measures'!$C:$W,25,FALSE)&lt;&gt; "", VLOOKUP($A434,'V2.5.2 Measures'!$C:$W,25,FALSE),"N/A")</f>
        <v>#REF!</v>
      </c>
      <c r="T434" s="7" t="e">
        <f>IF(VLOOKUP($A434,'V2.5.2 Measures'!$C:$W,2,FALSE)&lt;&gt; "", VLOOKUP($A434,'V2.5.2 Measures'!$C:$W,2,FALSE),"N/A")</f>
        <v>#REF!</v>
      </c>
      <c r="U434" s="7" t="e">
        <f>IF(VLOOKUP($A434,'V2.5.2 Measures'!$C:$W,3,FALSE)&lt;&gt; "", VLOOKUP($A434,'V2.5.2 Measures'!$C:$W,3,FALSE),"N/A")</f>
        <v>#REF!</v>
      </c>
      <c r="V434" s="7" t="e">
        <f>IF(VLOOKUP($A434,'V2.5.2 Measures'!$C:$W,26,FALSE)&lt;&gt; "", VLOOKUP($A434,'V2.5.2 Measures'!$C:$W,26,FALSE),"N/A")</f>
        <v>#REF!</v>
      </c>
      <c r="W434" s="7" t="e">
        <f>IF(VLOOKUP($A434,'V2.5.2 Measures'!$C:$W,44,FALSE)&lt;&gt; "", VLOOKUP($A434,'V2.5.2 Measures'!$C:$W,44,FALSE),"N/A")</f>
        <v>#REF!</v>
      </c>
    </row>
    <row r="435" spans="1:23" x14ac:dyDescent="0.35">
      <c r="A435" s="7" t="e">
        <f>'V2.5.2 Measures'!#REF!</f>
        <v>#REF!</v>
      </c>
      <c r="B435" s="7" t="e">
        <f>VLOOKUP($A435,'V2.5.2 Measures'!$C:$W,6,FALSE)</f>
        <v>#REF!</v>
      </c>
      <c r="C435" s="7" t="e">
        <f>VLOOKUP($A435,'V2.5.2 Measures'!$C:$W,8,FALSE)</f>
        <v>#REF!</v>
      </c>
      <c r="D435" s="7" t="e">
        <f>IF(VLOOKUP($A435,'V2.5.2 Measures'!$C:$W,4,FALSE)="","",VLOOKUP($A435,'V2.5.2 Measures'!$C:$W,4,FALSE))</f>
        <v>#REF!</v>
      </c>
      <c r="E435" s="7" t="e">
        <f>IF((VLOOKUP($A435,'V2.5.2 Measures'!$C:$W,8,FALSE)&lt;&gt;"")*AND(VLOOKUP($A435,'V2.5.2 Measures'!$C:$W,8,FALSE)&lt;&gt;"TBD"),VLOOKUP($A435,'V2.5.2 Measures'!$C:$W,8,FALSE),"N/A")</f>
        <v>#REF!</v>
      </c>
      <c r="F435" s="7" t="e">
        <f>IF((VLOOKUP($A435,'V2.5.2 Measures'!$C:$W,9,FALSE)&lt;&gt;"")*AND(VLOOKUP($A435,'V2.5.2 Measures'!$C:$W,9,FALSE)&lt;&gt;"TBD"),VLOOKUP($A435,'V2.5.2 Measures'!$C:$W,9,FALSE),"N/A")</f>
        <v>#REF!</v>
      </c>
      <c r="G435" s="7" t="e">
        <f>IF((VLOOKUP($A435,'V2.5.2 Measures'!$C:$W,10,FALSE)&lt;&gt;"")*AND(VLOOKUP($A435,'V2.5.2 Measures'!$C:$W,10,FALSE)&lt;&gt;"TBD"),VLOOKUP($A435,'V2.5.2 Measures'!$C:$W,10,FALSE),"N/A")</f>
        <v>#REF!</v>
      </c>
      <c r="H435" s="7" t="e">
        <f>IF(VLOOKUP($A435,'V2.5.2 Measures'!$C:$W,14,FALSE)&lt;&gt; "", VLOOKUP($A435,'V2.5.2 Measures'!$C:$W,14,FALSE),"N/A")</f>
        <v>#REF!</v>
      </c>
      <c r="I435" s="7" t="e">
        <f>IF(VLOOKUP($A435,'V2.5.2 Measures'!$C:$W,15,FALSE)&lt;&gt; "", VLOOKUP($A435,'V2.5.2 Measures'!$C:$W,15,FALSE),"N/A")</f>
        <v>#REF!</v>
      </c>
      <c r="J435" s="7" t="e">
        <f>IF(VLOOKUP($A435,'V2.5.2 Measures'!$C:$W,16,FALSE)&lt;&gt; "", VLOOKUP($A435,'V2.5.2 Measures'!$C:$W,16,FALSE),"N/A")</f>
        <v>#REF!</v>
      </c>
      <c r="K435" s="7" t="e">
        <f>IF(VLOOKUP($A435,'V2.5.2 Measures'!$C:$W,17,FALSE)&lt;&gt; "", VLOOKUP($A435,'V2.5.2 Measures'!$C:$W,17,FALSE),"N/A")</f>
        <v>#REF!</v>
      </c>
      <c r="L435" s="7" t="e">
        <f>IF(VLOOKUP($A435,'V2.5.2 Measures'!$C:$W,18,FALSE)&lt;&gt; "", VLOOKUP($A435,'V2.5.2 Measures'!$C:$W,18,FALSE),"N/A")</f>
        <v>#REF!</v>
      </c>
      <c r="M435" s="7" t="e">
        <f>IF(VLOOKUP($A435,'V2.5.2 Measures'!$C:$W,19,FALSE)&lt;&gt; "", VLOOKUP($A435,'V2.5.2 Measures'!$C:$W,19,FALSE),"N/A")</f>
        <v>#REF!</v>
      </c>
      <c r="N435" s="7" t="e">
        <f>IF(VLOOKUP($A435,'V2.5.2 Measures'!$C:$W,20,FALSE)&lt;&gt; "", VLOOKUP($A435,'V2.5.2 Measures'!$C:$W,20,FALSE),"N/A")</f>
        <v>#REF!</v>
      </c>
      <c r="O435" s="7" t="e">
        <f>IF(VLOOKUP($A435,'V2.5.2 Measures'!$C:$W,21,FALSE)&lt;&gt; "", VLOOKUP($A435,'V2.5.2 Measures'!$C:$W,21,FALSE),"N/A")</f>
        <v>#REF!</v>
      </c>
      <c r="P435" s="7" t="e">
        <f>IF(VLOOKUP($A435,'V2.5.2 Measures'!$C:$W,22,FALSE)&lt;&gt; "", VLOOKUP($A435,'V2.5.2 Measures'!$C:$W,22,FALSE),"N/A")</f>
        <v>#REF!</v>
      </c>
      <c r="Q435" s="7" t="e">
        <f>IF(VLOOKUP($A435,'V2.5.2 Measures'!$C:$W,23,FALSE)&lt;&gt; "", VLOOKUP($A435,'V2.5.2 Measures'!$C:$W,23,FALSE),"N/A")</f>
        <v>#REF!</v>
      </c>
      <c r="R435" s="7" t="e">
        <f>IF(VLOOKUP($A435,'V2.5.2 Measures'!$C:$W,24,FALSE)&lt;&gt; "", VLOOKUP($A435,'V2.5.2 Measures'!$C:$W,24,FALSE),"N/A")</f>
        <v>#REF!</v>
      </c>
      <c r="S435" s="7" t="e">
        <f>IF(VLOOKUP($A435,'V2.5.2 Measures'!$C:$W,25,FALSE)&lt;&gt; "", VLOOKUP($A435,'V2.5.2 Measures'!$C:$W,25,FALSE),"N/A")</f>
        <v>#REF!</v>
      </c>
      <c r="T435" s="7" t="e">
        <f>IF(VLOOKUP($A435,'V2.5.2 Measures'!$C:$W,2,FALSE)&lt;&gt; "", VLOOKUP($A435,'V2.5.2 Measures'!$C:$W,2,FALSE),"N/A")</f>
        <v>#REF!</v>
      </c>
      <c r="U435" s="7" t="e">
        <f>IF(VLOOKUP($A435,'V2.5.2 Measures'!$C:$W,3,FALSE)&lt;&gt; "", VLOOKUP($A435,'V2.5.2 Measures'!$C:$W,3,FALSE),"N/A")</f>
        <v>#REF!</v>
      </c>
      <c r="V435" s="7" t="e">
        <f>IF(VLOOKUP($A435,'V2.5.2 Measures'!$C:$W,26,FALSE)&lt;&gt; "", VLOOKUP($A435,'V2.5.2 Measures'!$C:$W,26,FALSE),"N/A")</f>
        <v>#REF!</v>
      </c>
      <c r="W435" s="7" t="e">
        <f>IF(VLOOKUP($A435,'V2.5.2 Measures'!$C:$W,44,FALSE)&lt;&gt; "", VLOOKUP($A435,'V2.5.2 Measures'!$C:$W,44,FALSE),"N/A")</f>
        <v>#REF!</v>
      </c>
    </row>
    <row r="436" spans="1:23" x14ac:dyDescent="0.35">
      <c r="A436" s="7" t="e">
        <f>'V2.5.2 Measures'!#REF!</f>
        <v>#REF!</v>
      </c>
      <c r="B436" s="7" t="e">
        <f>VLOOKUP($A436,'V2.5.2 Measures'!$C:$W,6,FALSE)</f>
        <v>#REF!</v>
      </c>
      <c r="C436" s="7" t="e">
        <f>VLOOKUP($A436,'V2.5.2 Measures'!$C:$W,8,FALSE)</f>
        <v>#REF!</v>
      </c>
      <c r="D436" s="7" t="e">
        <f>IF(VLOOKUP($A436,'V2.5.2 Measures'!$C:$W,4,FALSE)="","",VLOOKUP($A436,'V2.5.2 Measures'!$C:$W,4,FALSE))</f>
        <v>#REF!</v>
      </c>
      <c r="E436" s="7" t="e">
        <f>IF((VLOOKUP($A436,'V2.5.2 Measures'!$C:$W,8,FALSE)&lt;&gt;"")*AND(VLOOKUP($A436,'V2.5.2 Measures'!$C:$W,8,FALSE)&lt;&gt;"TBD"),VLOOKUP($A436,'V2.5.2 Measures'!$C:$W,8,FALSE),"N/A")</f>
        <v>#REF!</v>
      </c>
      <c r="F436" s="7" t="e">
        <f>IF((VLOOKUP($A436,'V2.5.2 Measures'!$C:$W,9,FALSE)&lt;&gt;"")*AND(VLOOKUP($A436,'V2.5.2 Measures'!$C:$W,9,FALSE)&lt;&gt;"TBD"),VLOOKUP($A436,'V2.5.2 Measures'!$C:$W,9,FALSE),"N/A")</f>
        <v>#REF!</v>
      </c>
      <c r="G436" s="7" t="e">
        <f>IF((VLOOKUP($A436,'V2.5.2 Measures'!$C:$W,10,FALSE)&lt;&gt;"")*AND(VLOOKUP($A436,'V2.5.2 Measures'!$C:$W,10,FALSE)&lt;&gt;"TBD"),VLOOKUP($A436,'V2.5.2 Measures'!$C:$W,10,FALSE),"N/A")</f>
        <v>#REF!</v>
      </c>
      <c r="H436" s="7" t="e">
        <f>IF(VLOOKUP($A436,'V2.5.2 Measures'!$C:$W,14,FALSE)&lt;&gt; "", VLOOKUP($A436,'V2.5.2 Measures'!$C:$W,14,FALSE),"N/A")</f>
        <v>#REF!</v>
      </c>
      <c r="I436" s="7" t="e">
        <f>IF(VLOOKUP($A436,'V2.5.2 Measures'!$C:$W,15,FALSE)&lt;&gt; "", VLOOKUP($A436,'V2.5.2 Measures'!$C:$W,15,FALSE),"N/A")</f>
        <v>#REF!</v>
      </c>
      <c r="J436" s="7" t="e">
        <f>IF(VLOOKUP($A436,'V2.5.2 Measures'!$C:$W,16,FALSE)&lt;&gt; "", VLOOKUP($A436,'V2.5.2 Measures'!$C:$W,16,FALSE),"N/A")</f>
        <v>#REF!</v>
      </c>
      <c r="K436" s="7" t="e">
        <f>IF(VLOOKUP($A436,'V2.5.2 Measures'!$C:$W,17,FALSE)&lt;&gt; "", VLOOKUP($A436,'V2.5.2 Measures'!$C:$W,17,FALSE),"N/A")</f>
        <v>#REF!</v>
      </c>
      <c r="L436" s="7" t="e">
        <f>IF(VLOOKUP($A436,'V2.5.2 Measures'!$C:$W,18,FALSE)&lt;&gt; "", VLOOKUP($A436,'V2.5.2 Measures'!$C:$W,18,FALSE),"N/A")</f>
        <v>#REF!</v>
      </c>
      <c r="M436" s="7" t="e">
        <f>IF(VLOOKUP($A436,'V2.5.2 Measures'!$C:$W,19,FALSE)&lt;&gt; "", VLOOKUP($A436,'V2.5.2 Measures'!$C:$W,19,FALSE),"N/A")</f>
        <v>#REF!</v>
      </c>
      <c r="N436" s="7" t="e">
        <f>IF(VLOOKUP($A436,'V2.5.2 Measures'!$C:$W,20,FALSE)&lt;&gt; "", VLOOKUP($A436,'V2.5.2 Measures'!$C:$W,20,FALSE),"N/A")</f>
        <v>#REF!</v>
      </c>
      <c r="O436" s="7" t="e">
        <f>IF(VLOOKUP($A436,'V2.5.2 Measures'!$C:$W,21,FALSE)&lt;&gt; "", VLOOKUP($A436,'V2.5.2 Measures'!$C:$W,21,FALSE),"N/A")</f>
        <v>#REF!</v>
      </c>
      <c r="P436" s="7" t="e">
        <f>IF(VLOOKUP($A436,'V2.5.2 Measures'!$C:$W,22,FALSE)&lt;&gt; "", VLOOKUP($A436,'V2.5.2 Measures'!$C:$W,22,FALSE),"N/A")</f>
        <v>#REF!</v>
      </c>
      <c r="Q436" s="7" t="e">
        <f>IF(VLOOKUP($A436,'V2.5.2 Measures'!$C:$W,23,FALSE)&lt;&gt; "", VLOOKUP($A436,'V2.5.2 Measures'!$C:$W,23,FALSE),"N/A")</f>
        <v>#REF!</v>
      </c>
      <c r="R436" s="7" t="e">
        <f>IF(VLOOKUP($A436,'V2.5.2 Measures'!$C:$W,24,FALSE)&lt;&gt; "", VLOOKUP($A436,'V2.5.2 Measures'!$C:$W,24,FALSE),"N/A")</f>
        <v>#REF!</v>
      </c>
      <c r="S436" s="7" t="e">
        <f>IF(VLOOKUP($A436,'V2.5.2 Measures'!$C:$W,25,FALSE)&lt;&gt; "", VLOOKUP($A436,'V2.5.2 Measures'!$C:$W,25,FALSE),"N/A")</f>
        <v>#REF!</v>
      </c>
      <c r="T436" s="7" t="e">
        <f>IF(VLOOKUP($A436,'V2.5.2 Measures'!$C:$W,2,FALSE)&lt;&gt; "", VLOOKUP($A436,'V2.5.2 Measures'!$C:$W,2,FALSE),"N/A")</f>
        <v>#REF!</v>
      </c>
      <c r="U436" s="7" t="e">
        <f>IF(VLOOKUP($A436,'V2.5.2 Measures'!$C:$W,3,FALSE)&lt;&gt; "", VLOOKUP($A436,'V2.5.2 Measures'!$C:$W,3,FALSE),"N/A")</f>
        <v>#REF!</v>
      </c>
      <c r="V436" s="7" t="e">
        <f>IF(VLOOKUP($A436,'V2.5.2 Measures'!$C:$W,26,FALSE)&lt;&gt; "", VLOOKUP($A436,'V2.5.2 Measures'!$C:$W,26,FALSE),"N/A")</f>
        <v>#REF!</v>
      </c>
      <c r="W436" s="7" t="e">
        <f>IF(VLOOKUP($A436,'V2.5.2 Measures'!$C:$W,44,FALSE)&lt;&gt; "", VLOOKUP($A436,'V2.5.2 Measures'!$C:$W,44,FALSE),"N/A")</f>
        <v>#REF!</v>
      </c>
    </row>
    <row r="437" spans="1:23" x14ac:dyDescent="0.35">
      <c r="A437" s="7" t="e">
        <f>'V2.5.2 Measures'!#REF!</f>
        <v>#REF!</v>
      </c>
      <c r="B437" s="7" t="e">
        <f>VLOOKUP($A437,'V2.5.2 Measures'!$C:$W,6,FALSE)</f>
        <v>#REF!</v>
      </c>
      <c r="C437" s="7" t="e">
        <f>VLOOKUP($A437,'V2.5.2 Measures'!$C:$W,8,FALSE)</f>
        <v>#REF!</v>
      </c>
      <c r="D437" s="7" t="e">
        <f>IF(VLOOKUP($A437,'V2.5.2 Measures'!$C:$W,4,FALSE)="","",VLOOKUP($A437,'V2.5.2 Measures'!$C:$W,4,FALSE))</f>
        <v>#REF!</v>
      </c>
      <c r="E437" s="7" t="e">
        <f>IF((VLOOKUP($A437,'V2.5.2 Measures'!$C:$W,8,FALSE)&lt;&gt;"")*AND(VLOOKUP($A437,'V2.5.2 Measures'!$C:$W,8,FALSE)&lt;&gt;"TBD"),VLOOKUP($A437,'V2.5.2 Measures'!$C:$W,8,FALSE),"N/A")</f>
        <v>#REF!</v>
      </c>
      <c r="F437" s="7" t="e">
        <f>IF((VLOOKUP($A437,'V2.5.2 Measures'!$C:$W,9,FALSE)&lt;&gt;"")*AND(VLOOKUP($A437,'V2.5.2 Measures'!$C:$W,9,FALSE)&lt;&gt;"TBD"),VLOOKUP($A437,'V2.5.2 Measures'!$C:$W,9,FALSE),"N/A")</f>
        <v>#REF!</v>
      </c>
      <c r="G437" s="7" t="e">
        <f>IF((VLOOKUP($A437,'V2.5.2 Measures'!$C:$W,10,FALSE)&lt;&gt;"")*AND(VLOOKUP($A437,'V2.5.2 Measures'!$C:$W,10,FALSE)&lt;&gt;"TBD"),VLOOKUP($A437,'V2.5.2 Measures'!$C:$W,10,FALSE),"N/A")</f>
        <v>#REF!</v>
      </c>
      <c r="H437" s="7" t="e">
        <f>IF(VLOOKUP($A437,'V2.5.2 Measures'!$C:$W,14,FALSE)&lt;&gt; "", VLOOKUP($A437,'V2.5.2 Measures'!$C:$W,14,FALSE),"N/A")</f>
        <v>#REF!</v>
      </c>
      <c r="I437" s="7" t="e">
        <f>IF(VLOOKUP($A437,'V2.5.2 Measures'!$C:$W,15,FALSE)&lt;&gt; "", VLOOKUP($A437,'V2.5.2 Measures'!$C:$W,15,FALSE),"N/A")</f>
        <v>#REF!</v>
      </c>
      <c r="J437" s="7" t="e">
        <f>IF(VLOOKUP($A437,'V2.5.2 Measures'!$C:$W,16,FALSE)&lt;&gt; "", VLOOKUP($A437,'V2.5.2 Measures'!$C:$W,16,FALSE),"N/A")</f>
        <v>#REF!</v>
      </c>
      <c r="K437" s="7" t="e">
        <f>IF(VLOOKUP($A437,'V2.5.2 Measures'!$C:$W,17,FALSE)&lt;&gt; "", VLOOKUP($A437,'V2.5.2 Measures'!$C:$W,17,FALSE),"N/A")</f>
        <v>#REF!</v>
      </c>
      <c r="L437" s="7" t="e">
        <f>IF(VLOOKUP($A437,'V2.5.2 Measures'!$C:$W,18,FALSE)&lt;&gt; "", VLOOKUP($A437,'V2.5.2 Measures'!$C:$W,18,FALSE),"N/A")</f>
        <v>#REF!</v>
      </c>
      <c r="M437" s="7" t="e">
        <f>IF(VLOOKUP($A437,'V2.5.2 Measures'!$C:$W,19,FALSE)&lt;&gt; "", VLOOKUP($A437,'V2.5.2 Measures'!$C:$W,19,FALSE),"N/A")</f>
        <v>#REF!</v>
      </c>
      <c r="N437" s="7" t="e">
        <f>IF(VLOOKUP($A437,'V2.5.2 Measures'!$C:$W,20,FALSE)&lt;&gt; "", VLOOKUP($A437,'V2.5.2 Measures'!$C:$W,20,FALSE),"N/A")</f>
        <v>#REF!</v>
      </c>
      <c r="O437" s="7" t="e">
        <f>IF(VLOOKUP($A437,'V2.5.2 Measures'!$C:$W,21,FALSE)&lt;&gt; "", VLOOKUP($A437,'V2.5.2 Measures'!$C:$W,21,FALSE),"N/A")</f>
        <v>#REF!</v>
      </c>
      <c r="P437" s="7" t="e">
        <f>IF(VLOOKUP($A437,'V2.5.2 Measures'!$C:$W,22,FALSE)&lt;&gt; "", VLOOKUP($A437,'V2.5.2 Measures'!$C:$W,22,FALSE),"N/A")</f>
        <v>#REF!</v>
      </c>
      <c r="Q437" s="7" t="e">
        <f>IF(VLOOKUP($A437,'V2.5.2 Measures'!$C:$W,23,FALSE)&lt;&gt; "", VLOOKUP($A437,'V2.5.2 Measures'!$C:$W,23,FALSE),"N/A")</f>
        <v>#REF!</v>
      </c>
      <c r="R437" s="7" t="e">
        <f>IF(VLOOKUP($A437,'V2.5.2 Measures'!$C:$W,24,FALSE)&lt;&gt; "", VLOOKUP($A437,'V2.5.2 Measures'!$C:$W,24,FALSE),"N/A")</f>
        <v>#REF!</v>
      </c>
      <c r="S437" s="7" t="e">
        <f>IF(VLOOKUP($A437,'V2.5.2 Measures'!$C:$W,25,FALSE)&lt;&gt; "", VLOOKUP($A437,'V2.5.2 Measures'!$C:$W,25,FALSE),"N/A")</f>
        <v>#REF!</v>
      </c>
      <c r="T437" s="7" t="e">
        <f>IF(VLOOKUP($A437,'V2.5.2 Measures'!$C:$W,2,FALSE)&lt;&gt; "", VLOOKUP($A437,'V2.5.2 Measures'!$C:$W,2,FALSE),"N/A")</f>
        <v>#REF!</v>
      </c>
      <c r="U437" s="7" t="e">
        <f>IF(VLOOKUP($A437,'V2.5.2 Measures'!$C:$W,3,FALSE)&lt;&gt; "", VLOOKUP($A437,'V2.5.2 Measures'!$C:$W,3,FALSE),"N/A")</f>
        <v>#REF!</v>
      </c>
      <c r="V437" s="7" t="e">
        <f>IF(VLOOKUP($A437,'V2.5.2 Measures'!$C:$W,26,FALSE)&lt;&gt; "", VLOOKUP($A437,'V2.5.2 Measures'!$C:$W,26,FALSE),"N/A")</f>
        <v>#REF!</v>
      </c>
      <c r="W437" s="7" t="e">
        <f>IF(VLOOKUP($A437,'V2.5.2 Measures'!$C:$W,44,FALSE)&lt;&gt; "", VLOOKUP($A437,'V2.5.2 Measures'!$C:$W,44,FALSE),"N/A")</f>
        <v>#REF!</v>
      </c>
    </row>
    <row r="438" spans="1:23" x14ac:dyDescent="0.35">
      <c r="A438" s="7" t="e">
        <f>'V2.5.2 Measures'!#REF!</f>
        <v>#REF!</v>
      </c>
      <c r="B438" s="7" t="e">
        <f>VLOOKUP($A438,'V2.5.2 Measures'!$C:$W,6,FALSE)</f>
        <v>#REF!</v>
      </c>
      <c r="C438" s="7" t="e">
        <f>VLOOKUP($A438,'V2.5.2 Measures'!$C:$W,8,FALSE)</f>
        <v>#REF!</v>
      </c>
      <c r="D438" s="7" t="e">
        <f>IF(VLOOKUP($A438,'V2.5.2 Measures'!$C:$W,4,FALSE)="","",VLOOKUP($A438,'V2.5.2 Measures'!$C:$W,4,FALSE))</f>
        <v>#REF!</v>
      </c>
      <c r="E438" s="7" t="e">
        <f>IF((VLOOKUP($A438,'V2.5.2 Measures'!$C:$W,8,FALSE)&lt;&gt;"")*AND(VLOOKUP($A438,'V2.5.2 Measures'!$C:$W,8,FALSE)&lt;&gt;"TBD"),VLOOKUP($A438,'V2.5.2 Measures'!$C:$W,8,FALSE),"N/A")</f>
        <v>#REF!</v>
      </c>
      <c r="F438" s="7" t="e">
        <f>IF((VLOOKUP($A438,'V2.5.2 Measures'!$C:$W,9,FALSE)&lt;&gt;"")*AND(VLOOKUP($A438,'V2.5.2 Measures'!$C:$W,9,FALSE)&lt;&gt;"TBD"),VLOOKUP($A438,'V2.5.2 Measures'!$C:$W,9,FALSE),"N/A")</f>
        <v>#REF!</v>
      </c>
      <c r="G438" s="7" t="e">
        <f>IF((VLOOKUP($A438,'V2.5.2 Measures'!$C:$W,10,FALSE)&lt;&gt;"")*AND(VLOOKUP($A438,'V2.5.2 Measures'!$C:$W,10,FALSE)&lt;&gt;"TBD"),VLOOKUP($A438,'V2.5.2 Measures'!$C:$W,10,FALSE),"N/A")</f>
        <v>#REF!</v>
      </c>
      <c r="H438" s="7" t="e">
        <f>IF(VLOOKUP($A438,'V2.5.2 Measures'!$C:$W,14,FALSE)&lt;&gt; "", VLOOKUP($A438,'V2.5.2 Measures'!$C:$W,14,FALSE),"N/A")</f>
        <v>#REF!</v>
      </c>
      <c r="I438" s="7" t="e">
        <f>IF(VLOOKUP($A438,'V2.5.2 Measures'!$C:$W,15,FALSE)&lt;&gt; "", VLOOKUP($A438,'V2.5.2 Measures'!$C:$W,15,FALSE),"N/A")</f>
        <v>#REF!</v>
      </c>
      <c r="J438" s="7" t="e">
        <f>IF(VLOOKUP($A438,'V2.5.2 Measures'!$C:$W,16,FALSE)&lt;&gt; "", VLOOKUP($A438,'V2.5.2 Measures'!$C:$W,16,FALSE),"N/A")</f>
        <v>#REF!</v>
      </c>
      <c r="K438" s="7" t="e">
        <f>IF(VLOOKUP($A438,'V2.5.2 Measures'!$C:$W,17,FALSE)&lt;&gt; "", VLOOKUP($A438,'V2.5.2 Measures'!$C:$W,17,FALSE),"N/A")</f>
        <v>#REF!</v>
      </c>
      <c r="L438" s="7" t="e">
        <f>IF(VLOOKUP($A438,'V2.5.2 Measures'!$C:$W,18,FALSE)&lt;&gt; "", VLOOKUP($A438,'V2.5.2 Measures'!$C:$W,18,FALSE),"N/A")</f>
        <v>#REF!</v>
      </c>
      <c r="M438" s="7" t="e">
        <f>IF(VLOOKUP($A438,'V2.5.2 Measures'!$C:$W,19,FALSE)&lt;&gt; "", VLOOKUP($A438,'V2.5.2 Measures'!$C:$W,19,FALSE),"N/A")</f>
        <v>#REF!</v>
      </c>
      <c r="N438" s="7" t="e">
        <f>IF(VLOOKUP($A438,'V2.5.2 Measures'!$C:$W,20,FALSE)&lt;&gt; "", VLOOKUP($A438,'V2.5.2 Measures'!$C:$W,20,FALSE),"N/A")</f>
        <v>#REF!</v>
      </c>
      <c r="O438" s="7" t="e">
        <f>IF(VLOOKUP($A438,'V2.5.2 Measures'!$C:$W,21,FALSE)&lt;&gt; "", VLOOKUP($A438,'V2.5.2 Measures'!$C:$W,21,FALSE),"N/A")</f>
        <v>#REF!</v>
      </c>
      <c r="P438" s="7" t="e">
        <f>IF(VLOOKUP($A438,'V2.5.2 Measures'!$C:$W,22,FALSE)&lt;&gt; "", VLOOKUP($A438,'V2.5.2 Measures'!$C:$W,22,FALSE),"N/A")</f>
        <v>#REF!</v>
      </c>
      <c r="Q438" s="7" t="e">
        <f>IF(VLOOKUP($A438,'V2.5.2 Measures'!$C:$W,23,FALSE)&lt;&gt; "", VLOOKUP($A438,'V2.5.2 Measures'!$C:$W,23,FALSE),"N/A")</f>
        <v>#REF!</v>
      </c>
      <c r="R438" s="7" t="e">
        <f>IF(VLOOKUP($A438,'V2.5.2 Measures'!$C:$W,24,FALSE)&lt;&gt; "", VLOOKUP($A438,'V2.5.2 Measures'!$C:$W,24,FALSE),"N/A")</f>
        <v>#REF!</v>
      </c>
      <c r="S438" s="7" t="e">
        <f>IF(VLOOKUP($A438,'V2.5.2 Measures'!$C:$W,25,FALSE)&lt;&gt; "", VLOOKUP($A438,'V2.5.2 Measures'!$C:$W,25,FALSE),"N/A")</f>
        <v>#REF!</v>
      </c>
      <c r="T438" s="7" t="e">
        <f>IF(VLOOKUP($A438,'V2.5.2 Measures'!$C:$W,2,FALSE)&lt;&gt; "", VLOOKUP($A438,'V2.5.2 Measures'!$C:$W,2,FALSE),"N/A")</f>
        <v>#REF!</v>
      </c>
      <c r="U438" s="7" t="e">
        <f>IF(VLOOKUP($A438,'V2.5.2 Measures'!$C:$W,3,FALSE)&lt;&gt; "", VLOOKUP($A438,'V2.5.2 Measures'!$C:$W,3,FALSE),"N/A")</f>
        <v>#REF!</v>
      </c>
      <c r="V438" s="7" t="e">
        <f>IF(VLOOKUP($A438,'V2.5.2 Measures'!$C:$W,26,FALSE)&lt;&gt; "", VLOOKUP($A438,'V2.5.2 Measures'!$C:$W,26,FALSE),"N/A")</f>
        <v>#REF!</v>
      </c>
      <c r="W438" s="7" t="e">
        <f>IF(VLOOKUP($A438,'V2.5.2 Measures'!$C:$W,44,FALSE)&lt;&gt; "", VLOOKUP($A438,'V2.5.2 Measures'!$C:$W,44,FALSE),"N/A")</f>
        <v>#REF!</v>
      </c>
    </row>
    <row r="439" spans="1:23" x14ac:dyDescent="0.35">
      <c r="A439" s="7" t="e">
        <f>'V2.5.2 Measures'!#REF!</f>
        <v>#REF!</v>
      </c>
      <c r="B439" s="7" t="e">
        <f>VLOOKUP($A439,'V2.5.2 Measures'!$C:$W,6,FALSE)</f>
        <v>#REF!</v>
      </c>
      <c r="C439" s="7" t="e">
        <f>VLOOKUP($A439,'V2.5.2 Measures'!$C:$W,8,FALSE)</f>
        <v>#REF!</v>
      </c>
      <c r="D439" s="7" t="e">
        <f>IF(VLOOKUP($A439,'V2.5.2 Measures'!$C:$W,4,FALSE)="","",VLOOKUP($A439,'V2.5.2 Measures'!$C:$W,4,FALSE))</f>
        <v>#REF!</v>
      </c>
      <c r="E439" s="7" t="e">
        <f>IF((VLOOKUP($A439,'V2.5.2 Measures'!$C:$W,8,FALSE)&lt;&gt;"")*AND(VLOOKUP($A439,'V2.5.2 Measures'!$C:$W,8,FALSE)&lt;&gt;"TBD"),VLOOKUP($A439,'V2.5.2 Measures'!$C:$W,8,FALSE),"N/A")</f>
        <v>#REF!</v>
      </c>
      <c r="F439" s="7" t="e">
        <f>IF((VLOOKUP($A439,'V2.5.2 Measures'!$C:$W,9,FALSE)&lt;&gt;"")*AND(VLOOKUP($A439,'V2.5.2 Measures'!$C:$W,9,FALSE)&lt;&gt;"TBD"),VLOOKUP($A439,'V2.5.2 Measures'!$C:$W,9,FALSE),"N/A")</f>
        <v>#REF!</v>
      </c>
      <c r="G439" s="7" t="e">
        <f>IF((VLOOKUP($A439,'V2.5.2 Measures'!$C:$W,10,FALSE)&lt;&gt;"")*AND(VLOOKUP($A439,'V2.5.2 Measures'!$C:$W,10,FALSE)&lt;&gt;"TBD"),VLOOKUP($A439,'V2.5.2 Measures'!$C:$W,10,FALSE),"N/A")</f>
        <v>#REF!</v>
      </c>
      <c r="H439" s="7" t="e">
        <f>IF(VLOOKUP($A439,'V2.5.2 Measures'!$C:$W,14,FALSE)&lt;&gt; "", VLOOKUP($A439,'V2.5.2 Measures'!$C:$W,14,FALSE),"N/A")</f>
        <v>#REF!</v>
      </c>
      <c r="I439" s="7" t="e">
        <f>IF(VLOOKUP($A439,'V2.5.2 Measures'!$C:$W,15,FALSE)&lt;&gt; "", VLOOKUP($A439,'V2.5.2 Measures'!$C:$W,15,FALSE),"N/A")</f>
        <v>#REF!</v>
      </c>
      <c r="J439" s="7" t="e">
        <f>IF(VLOOKUP($A439,'V2.5.2 Measures'!$C:$W,16,FALSE)&lt;&gt; "", VLOOKUP($A439,'V2.5.2 Measures'!$C:$W,16,FALSE),"N/A")</f>
        <v>#REF!</v>
      </c>
      <c r="K439" s="7" t="e">
        <f>IF(VLOOKUP($A439,'V2.5.2 Measures'!$C:$W,17,FALSE)&lt;&gt; "", VLOOKUP($A439,'V2.5.2 Measures'!$C:$W,17,FALSE),"N/A")</f>
        <v>#REF!</v>
      </c>
      <c r="L439" s="7" t="e">
        <f>IF(VLOOKUP($A439,'V2.5.2 Measures'!$C:$W,18,FALSE)&lt;&gt; "", VLOOKUP($A439,'V2.5.2 Measures'!$C:$W,18,FALSE),"N/A")</f>
        <v>#REF!</v>
      </c>
      <c r="M439" s="7" t="e">
        <f>IF(VLOOKUP($A439,'V2.5.2 Measures'!$C:$W,19,FALSE)&lt;&gt; "", VLOOKUP($A439,'V2.5.2 Measures'!$C:$W,19,FALSE),"N/A")</f>
        <v>#REF!</v>
      </c>
      <c r="N439" s="7" t="e">
        <f>IF(VLOOKUP($A439,'V2.5.2 Measures'!$C:$W,20,FALSE)&lt;&gt; "", VLOOKUP($A439,'V2.5.2 Measures'!$C:$W,20,FALSE),"N/A")</f>
        <v>#REF!</v>
      </c>
      <c r="O439" s="7" t="e">
        <f>IF(VLOOKUP($A439,'V2.5.2 Measures'!$C:$W,21,FALSE)&lt;&gt; "", VLOOKUP($A439,'V2.5.2 Measures'!$C:$W,21,FALSE),"N/A")</f>
        <v>#REF!</v>
      </c>
      <c r="P439" s="7" t="e">
        <f>IF(VLOOKUP($A439,'V2.5.2 Measures'!$C:$W,22,FALSE)&lt;&gt; "", VLOOKUP($A439,'V2.5.2 Measures'!$C:$W,22,FALSE),"N/A")</f>
        <v>#REF!</v>
      </c>
      <c r="Q439" s="7" t="e">
        <f>IF(VLOOKUP($A439,'V2.5.2 Measures'!$C:$W,23,FALSE)&lt;&gt; "", VLOOKUP($A439,'V2.5.2 Measures'!$C:$W,23,FALSE),"N/A")</f>
        <v>#REF!</v>
      </c>
      <c r="R439" s="7" t="e">
        <f>IF(VLOOKUP($A439,'V2.5.2 Measures'!$C:$W,24,FALSE)&lt;&gt; "", VLOOKUP($A439,'V2.5.2 Measures'!$C:$W,24,FALSE),"N/A")</f>
        <v>#REF!</v>
      </c>
      <c r="S439" s="7" t="e">
        <f>IF(VLOOKUP($A439,'V2.5.2 Measures'!$C:$W,25,FALSE)&lt;&gt; "", VLOOKUP($A439,'V2.5.2 Measures'!$C:$W,25,FALSE),"N/A")</f>
        <v>#REF!</v>
      </c>
      <c r="T439" s="7" t="e">
        <f>IF(VLOOKUP($A439,'V2.5.2 Measures'!$C:$W,2,FALSE)&lt;&gt; "", VLOOKUP($A439,'V2.5.2 Measures'!$C:$W,2,FALSE),"N/A")</f>
        <v>#REF!</v>
      </c>
      <c r="U439" s="7" t="e">
        <f>IF(VLOOKUP($A439,'V2.5.2 Measures'!$C:$W,3,FALSE)&lt;&gt; "", VLOOKUP($A439,'V2.5.2 Measures'!$C:$W,3,FALSE),"N/A")</f>
        <v>#REF!</v>
      </c>
      <c r="V439" s="7" t="e">
        <f>IF(VLOOKUP($A439,'V2.5.2 Measures'!$C:$W,26,FALSE)&lt;&gt; "", VLOOKUP($A439,'V2.5.2 Measures'!$C:$W,26,FALSE),"N/A")</f>
        <v>#REF!</v>
      </c>
      <c r="W439" s="7" t="e">
        <f>IF(VLOOKUP($A439,'V2.5.2 Measures'!$C:$W,44,FALSE)&lt;&gt; "", VLOOKUP($A439,'V2.5.2 Measures'!$C:$W,44,FALSE),"N/A")</f>
        <v>#REF!</v>
      </c>
    </row>
    <row r="440" spans="1:23" x14ac:dyDescent="0.35">
      <c r="A440" s="7" t="e">
        <f>'V2.5.2 Measures'!#REF!</f>
        <v>#REF!</v>
      </c>
      <c r="B440" s="7" t="e">
        <f>VLOOKUP($A440,'V2.5.2 Measures'!$C:$W,6,FALSE)</f>
        <v>#REF!</v>
      </c>
      <c r="C440" s="7" t="e">
        <f>VLOOKUP($A440,'V2.5.2 Measures'!$C:$W,8,FALSE)</f>
        <v>#REF!</v>
      </c>
      <c r="D440" s="7" t="e">
        <f>IF(VLOOKUP($A440,'V2.5.2 Measures'!$C:$W,4,FALSE)="","",VLOOKUP($A440,'V2.5.2 Measures'!$C:$W,4,FALSE))</f>
        <v>#REF!</v>
      </c>
      <c r="E440" s="7" t="e">
        <f>IF((VLOOKUP($A440,'V2.5.2 Measures'!$C:$W,8,FALSE)&lt;&gt;"")*AND(VLOOKUP($A440,'V2.5.2 Measures'!$C:$W,8,FALSE)&lt;&gt;"TBD"),VLOOKUP($A440,'V2.5.2 Measures'!$C:$W,8,FALSE),"N/A")</f>
        <v>#REF!</v>
      </c>
      <c r="F440" s="7" t="e">
        <f>IF((VLOOKUP($A440,'V2.5.2 Measures'!$C:$W,9,FALSE)&lt;&gt;"")*AND(VLOOKUP($A440,'V2.5.2 Measures'!$C:$W,9,FALSE)&lt;&gt;"TBD"),VLOOKUP($A440,'V2.5.2 Measures'!$C:$W,9,FALSE),"N/A")</f>
        <v>#REF!</v>
      </c>
      <c r="G440" s="7" t="e">
        <f>IF((VLOOKUP($A440,'V2.5.2 Measures'!$C:$W,10,FALSE)&lt;&gt;"")*AND(VLOOKUP($A440,'V2.5.2 Measures'!$C:$W,10,FALSE)&lt;&gt;"TBD"),VLOOKUP($A440,'V2.5.2 Measures'!$C:$W,10,FALSE),"N/A")</f>
        <v>#REF!</v>
      </c>
      <c r="H440" s="7" t="e">
        <f>IF(VLOOKUP($A440,'V2.5.2 Measures'!$C:$W,14,FALSE)&lt;&gt; "", VLOOKUP($A440,'V2.5.2 Measures'!$C:$W,14,FALSE),"N/A")</f>
        <v>#REF!</v>
      </c>
      <c r="I440" s="7" t="e">
        <f>IF(VLOOKUP($A440,'V2.5.2 Measures'!$C:$W,15,FALSE)&lt;&gt; "", VLOOKUP($A440,'V2.5.2 Measures'!$C:$W,15,FALSE),"N/A")</f>
        <v>#REF!</v>
      </c>
      <c r="J440" s="7" t="e">
        <f>IF(VLOOKUP($A440,'V2.5.2 Measures'!$C:$W,16,FALSE)&lt;&gt; "", VLOOKUP($A440,'V2.5.2 Measures'!$C:$W,16,FALSE),"N/A")</f>
        <v>#REF!</v>
      </c>
      <c r="K440" s="7" t="e">
        <f>IF(VLOOKUP($A440,'V2.5.2 Measures'!$C:$W,17,FALSE)&lt;&gt; "", VLOOKUP($A440,'V2.5.2 Measures'!$C:$W,17,FALSE),"N/A")</f>
        <v>#REF!</v>
      </c>
      <c r="L440" s="7" t="e">
        <f>IF(VLOOKUP($A440,'V2.5.2 Measures'!$C:$W,18,FALSE)&lt;&gt; "", VLOOKUP($A440,'V2.5.2 Measures'!$C:$W,18,FALSE),"N/A")</f>
        <v>#REF!</v>
      </c>
      <c r="M440" s="7" t="e">
        <f>IF(VLOOKUP($A440,'V2.5.2 Measures'!$C:$W,19,FALSE)&lt;&gt; "", VLOOKUP($A440,'V2.5.2 Measures'!$C:$W,19,FALSE),"N/A")</f>
        <v>#REF!</v>
      </c>
      <c r="N440" s="7" t="e">
        <f>IF(VLOOKUP($A440,'V2.5.2 Measures'!$C:$W,20,FALSE)&lt;&gt; "", VLOOKUP($A440,'V2.5.2 Measures'!$C:$W,20,FALSE),"N/A")</f>
        <v>#REF!</v>
      </c>
      <c r="O440" s="7" t="e">
        <f>IF(VLOOKUP($A440,'V2.5.2 Measures'!$C:$W,21,FALSE)&lt;&gt; "", VLOOKUP($A440,'V2.5.2 Measures'!$C:$W,21,FALSE),"N/A")</f>
        <v>#REF!</v>
      </c>
      <c r="P440" s="7" t="e">
        <f>IF(VLOOKUP($A440,'V2.5.2 Measures'!$C:$W,22,FALSE)&lt;&gt; "", VLOOKUP($A440,'V2.5.2 Measures'!$C:$W,22,FALSE),"N/A")</f>
        <v>#REF!</v>
      </c>
      <c r="Q440" s="7" t="e">
        <f>IF(VLOOKUP($A440,'V2.5.2 Measures'!$C:$W,23,FALSE)&lt;&gt; "", VLOOKUP($A440,'V2.5.2 Measures'!$C:$W,23,FALSE),"N/A")</f>
        <v>#REF!</v>
      </c>
      <c r="R440" s="7" t="e">
        <f>IF(VLOOKUP($A440,'V2.5.2 Measures'!$C:$W,24,FALSE)&lt;&gt; "", VLOOKUP($A440,'V2.5.2 Measures'!$C:$W,24,FALSE),"N/A")</f>
        <v>#REF!</v>
      </c>
      <c r="S440" s="7" t="e">
        <f>IF(VLOOKUP($A440,'V2.5.2 Measures'!$C:$W,25,FALSE)&lt;&gt; "", VLOOKUP($A440,'V2.5.2 Measures'!$C:$W,25,FALSE),"N/A")</f>
        <v>#REF!</v>
      </c>
      <c r="T440" s="7" t="e">
        <f>IF(VLOOKUP($A440,'V2.5.2 Measures'!$C:$W,2,FALSE)&lt;&gt; "", VLOOKUP($A440,'V2.5.2 Measures'!$C:$W,2,FALSE),"N/A")</f>
        <v>#REF!</v>
      </c>
      <c r="U440" s="7" t="e">
        <f>IF(VLOOKUP($A440,'V2.5.2 Measures'!$C:$W,3,FALSE)&lt;&gt; "", VLOOKUP($A440,'V2.5.2 Measures'!$C:$W,3,FALSE),"N/A")</f>
        <v>#REF!</v>
      </c>
      <c r="V440" s="7" t="e">
        <f>IF(VLOOKUP($A440,'V2.5.2 Measures'!$C:$W,26,FALSE)&lt;&gt; "", VLOOKUP($A440,'V2.5.2 Measures'!$C:$W,26,FALSE),"N/A")</f>
        <v>#REF!</v>
      </c>
      <c r="W440" s="7" t="e">
        <f>IF(VLOOKUP($A440,'V2.5.2 Measures'!$C:$W,44,FALSE)&lt;&gt; "", VLOOKUP($A440,'V2.5.2 Measures'!$C:$W,44,FALSE),"N/A")</f>
        <v>#REF!</v>
      </c>
    </row>
    <row r="441" spans="1:23" x14ac:dyDescent="0.35">
      <c r="A441" s="7" t="e">
        <f>'V2.5.2 Measures'!#REF!</f>
        <v>#REF!</v>
      </c>
      <c r="B441" s="7" t="e">
        <f>VLOOKUP($A441,'V2.5.2 Measures'!$C:$W,6,FALSE)</f>
        <v>#REF!</v>
      </c>
      <c r="C441" s="7" t="e">
        <f>VLOOKUP($A441,'V2.5.2 Measures'!$C:$W,8,FALSE)</f>
        <v>#REF!</v>
      </c>
      <c r="D441" s="7" t="e">
        <f>IF(VLOOKUP($A441,'V2.5.2 Measures'!$C:$W,4,FALSE)="","",VLOOKUP($A441,'V2.5.2 Measures'!$C:$W,4,FALSE))</f>
        <v>#REF!</v>
      </c>
      <c r="E441" s="7" t="e">
        <f>IF((VLOOKUP($A441,'V2.5.2 Measures'!$C:$W,8,FALSE)&lt;&gt;"")*AND(VLOOKUP($A441,'V2.5.2 Measures'!$C:$W,8,FALSE)&lt;&gt;"TBD"),VLOOKUP($A441,'V2.5.2 Measures'!$C:$W,8,FALSE),"N/A")</f>
        <v>#REF!</v>
      </c>
      <c r="F441" s="7" t="e">
        <f>IF((VLOOKUP($A441,'V2.5.2 Measures'!$C:$W,9,FALSE)&lt;&gt;"")*AND(VLOOKUP($A441,'V2.5.2 Measures'!$C:$W,9,FALSE)&lt;&gt;"TBD"),VLOOKUP($A441,'V2.5.2 Measures'!$C:$W,9,FALSE),"N/A")</f>
        <v>#REF!</v>
      </c>
      <c r="G441" s="7" t="e">
        <f>IF((VLOOKUP($A441,'V2.5.2 Measures'!$C:$W,10,FALSE)&lt;&gt;"")*AND(VLOOKUP($A441,'V2.5.2 Measures'!$C:$W,10,FALSE)&lt;&gt;"TBD"),VLOOKUP($A441,'V2.5.2 Measures'!$C:$W,10,FALSE),"N/A")</f>
        <v>#REF!</v>
      </c>
      <c r="H441" s="7" t="e">
        <f>IF(VLOOKUP($A441,'V2.5.2 Measures'!$C:$W,14,FALSE)&lt;&gt; "", VLOOKUP($A441,'V2.5.2 Measures'!$C:$W,14,FALSE),"N/A")</f>
        <v>#REF!</v>
      </c>
      <c r="I441" s="7" t="e">
        <f>IF(VLOOKUP($A441,'V2.5.2 Measures'!$C:$W,15,FALSE)&lt;&gt; "", VLOOKUP($A441,'V2.5.2 Measures'!$C:$W,15,FALSE),"N/A")</f>
        <v>#REF!</v>
      </c>
      <c r="J441" s="7" t="e">
        <f>IF(VLOOKUP($A441,'V2.5.2 Measures'!$C:$W,16,FALSE)&lt;&gt; "", VLOOKUP($A441,'V2.5.2 Measures'!$C:$W,16,FALSE),"N/A")</f>
        <v>#REF!</v>
      </c>
      <c r="K441" s="7" t="e">
        <f>IF(VLOOKUP($A441,'V2.5.2 Measures'!$C:$W,17,FALSE)&lt;&gt; "", VLOOKUP($A441,'V2.5.2 Measures'!$C:$W,17,FALSE),"N/A")</f>
        <v>#REF!</v>
      </c>
      <c r="L441" s="7" t="e">
        <f>IF(VLOOKUP($A441,'V2.5.2 Measures'!$C:$W,18,FALSE)&lt;&gt; "", VLOOKUP($A441,'V2.5.2 Measures'!$C:$W,18,FALSE),"N/A")</f>
        <v>#REF!</v>
      </c>
      <c r="M441" s="7" t="e">
        <f>IF(VLOOKUP($A441,'V2.5.2 Measures'!$C:$W,19,FALSE)&lt;&gt; "", VLOOKUP($A441,'V2.5.2 Measures'!$C:$W,19,FALSE),"N/A")</f>
        <v>#REF!</v>
      </c>
      <c r="N441" s="7" t="e">
        <f>IF(VLOOKUP($A441,'V2.5.2 Measures'!$C:$W,20,FALSE)&lt;&gt; "", VLOOKUP($A441,'V2.5.2 Measures'!$C:$W,20,FALSE),"N/A")</f>
        <v>#REF!</v>
      </c>
      <c r="O441" s="7" t="e">
        <f>IF(VLOOKUP($A441,'V2.5.2 Measures'!$C:$W,21,FALSE)&lt;&gt; "", VLOOKUP($A441,'V2.5.2 Measures'!$C:$W,21,FALSE),"N/A")</f>
        <v>#REF!</v>
      </c>
      <c r="P441" s="7" t="e">
        <f>IF(VLOOKUP($A441,'V2.5.2 Measures'!$C:$W,22,FALSE)&lt;&gt; "", VLOOKUP($A441,'V2.5.2 Measures'!$C:$W,22,FALSE),"N/A")</f>
        <v>#REF!</v>
      </c>
      <c r="Q441" s="7" t="e">
        <f>IF(VLOOKUP($A441,'V2.5.2 Measures'!$C:$W,23,FALSE)&lt;&gt; "", VLOOKUP($A441,'V2.5.2 Measures'!$C:$W,23,FALSE),"N/A")</f>
        <v>#REF!</v>
      </c>
      <c r="R441" s="7" t="e">
        <f>IF(VLOOKUP($A441,'V2.5.2 Measures'!$C:$W,24,FALSE)&lt;&gt; "", VLOOKUP($A441,'V2.5.2 Measures'!$C:$W,24,FALSE),"N/A")</f>
        <v>#REF!</v>
      </c>
      <c r="S441" s="7" t="e">
        <f>IF(VLOOKUP($A441,'V2.5.2 Measures'!$C:$W,25,FALSE)&lt;&gt; "", VLOOKUP($A441,'V2.5.2 Measures'!$C:$W,25,FALSE),"N/A")</f>
        <v>#REF!</v>
      </c>
      <c r="T441" s="7" t="e">
        <f>IF(VLOOKUP($A441,'V2.5.2 Measures'!$C:$W,2,FALSE)&lt;&gt; "", VLOOKUP($A441,'V2.5.2 Measures'!$C:$W,2,FALSE),"N/A")</f>
        <v>#REF!</v>
      </c>
      <c r="U441" s="7" t="e">
        <f>IF(VLOOKUP($A441,'V2.5.2 Measures'!$C:$W,3,FALSE)&lt;&gt; "", VLOOKUP($A441,'V2.5.2 Measures'!$C:$W,3,FALSE),"N/A")</f>
        <v>#REF!</v>
      </c>
      <c r="V441" s="7" t="e">
        <f>IF(VLOOKUP($A441,'V2.5.2 Measures'!$C:$W,26,FALSE)&lt;&gt; "", VLOOKUP($A441,'V2.5.2 Measures'!$C:$W,26,FALSE),"N/A")</f>
        <v>#REF!</v>
      </c>
      <c r="W441" s="7" t="e">
        <f>IF(VLOOKUP($A441,'V2.5.2 Measures'!$C:$W,44,FALSE)&lt;&gt; "", VLOOKUP($A441,'V2.5.2 Measures'!$C:$W,44,FALSE),"N/A")</f>
        <v>#REF!</v>
      </c>
    </row>
    <row r="442" spans="1:23" x14ac:dyDescent="0.35">
      <c r="A442" s="7" t="e">
        <f>'V2.5.2 Measures'!#REF!</f>
        <v>#REF!</v>
      </c>
      <c r="B442" s="7" t="e">
        <f>VLOOKUP($A442,'V2.5.2 Measures'!$C:$W,6,FALSE)</f>
        <v>#REF!</v>
      </c>
      <c r="C442" s="7" t="e">
        <f>VLOOKUP($A442,'V2.5.2 Measures'!$C:$W,8,FALSE)</f>
        <v>#REF!</v>
      </c>
      <c r="D442" s="7" t="e">
        <f>IF(VLOOKUP($A442,'V2.5.2 Measures'!$C:$W,4,FALSE)="","",VLOOKUP($A442,'V2.5.2 Measures'!$C:$W,4,FALSE))</f>
        <v>#REF!</v>
      </c>
      <c r="E442" s="7" t="e">
        <f>IF((VLOOKUP($A442,'V2.5.2 Measures'!$C:$W,8,FALSE)&lt;&gt;"")*AND(VLOOKUP($A442,'V2.5.2 Measures'!$C:$W,8,FALSE)&lt;&gt;"TBD"),VLOOKUP($A442,'V2.5.2 Measures'!$C:$W,8,FALSE),"N/A")</f>
        <v>#REF!</v>
      </c>
      <c r="F442" s="7" t="e">
        <f>IF((VLOOKUP($A442,'V2.5.2 Measures'!$C:$W,9,FALSE)&lt;&gt;"")*AND(VLOOKUP($A442,'V2.5.2 Measures'!$C:$W,9,FALSE)&lt;&gt;"TBD"),VLOOKUP($A442,'V2.5.2 Measures'!$C:$W,9,FALSE),"N/A")</f>
        <v>#REF!</v>
      </c>
      <c r="G442" s="7" t="e">
        <f>IF((VLOOKUP($A442,'V2.5.2 Measures'!$C:$W,10,FALSE)&lt;&gt;"")*AND(VLOOKUP($A442,'V2.5.2 Measures'!$C:$W,10,FALSE)&lt;&gt;"TBD"),VLOOKUP($A442,'V2.5.2 Measures'!$C:$W,10,FALSE),"N/A")</f>
        <v>#REF!</v>
      </c>
      <c r="H442" s="7" t="e">
        <f>IF(VLOOKUP($A442,'V2.5.2 Measures'!$C:$W,14,FALSE)&lt;&gt; "", VLOOKUP($A442,'V2.5.2 Measures'!$C:$W,14,FALSE),"N/A")</f>
        <v>#REF!</v>
      </c>
      <c r="I442" s="7" t="e">
        <f>IF(VLOOKUP($A442,'V2.5.2 Measures'!$C:$W,15,FALSE)&lt;&gt; "", VLOOKUP($A442,'V2.5.2 Measures'!$C:$W,15,FALSE),"N/A")</f>
        <v>#REF!</v>
      </c>
      <c r="J442" s="7" t="e">
        <f>IF(VLOOKUP($A442,'V2.5.2 Measures'!$C:$W,16,FALSE)&lt;&gt; "", VLOOKUP($A442,'V2.5.2 Measures'!$C:$W,16,FALSE),"N/A")</f>
        <v>#REF!</v>
      </c>
      <c r="K442" s="7" t="e">
        <f>IF(VLOOKUP($A442,'V2.5.2 Measures'!$C:$W,17,FALSE)&lt;&gt; "", VLOOKUP($A442,'V2.5.2 Measures'!$C:$W,17,FALSE),"N/A")</f>
        <v>#REF!</v>
      </c>
      <c r="L442" s="7" t="e">
        <f>IF(VLOOKUP($A442,'V2.5.2 Measures'!$C:$W,18,FALSE)&lt;&gt; "", VLOOKUP($A442,'V2.5.2 Measures'!$C:$W,18,FALSE),"N/A")</f>
        <v>#REF!</v>
      </c>
      <c r="M442" s="7" t="e">
        <f>IF(VLOOKUP($A442,'V2.5.2 Measures'!$C:$W,19,FALSE)&lt;&gt; "", VLOOKUP($A442,'V2.5.2 Measures'!$C:$W,19,FALSE),"N/A")</f>
        <v>#REF!</v>
      </c>
      <c r="N442" s="7" t="e">
        <f>IF(VLOOKUP($A442,'V2.5.2 Measures'!$C:$W,20,FALSE)&lt;&gt; "", VLOOKUP($A442,'V2.5.2 Measures'!$C:$W,20,FALSE),"N/A")</f>
        <v>#REF!</v>
      </c>
      <c r="O442" s="7" t="e">
        <f>IF(VLOOKUP($A442,'V2.5.2 Measures'!$C:$W,21,FALSE)&lt;&gt; "", VLOOKUP($A442,'V2.5.2 Measures'!$C:$W,21,FALSE),"N/A")</f>
        <v>#REF!</v>
      </c>
      <c r="P442" s="7" t="e">
        <f>IF(VLOOKUP($A442,'V2.5.2 Measures'!$C:$W,22,FALSE)&lt;&gt; "", VLOOKUP($A442,'V2.5.2 Measures'!$C:$W,22,FALSE),"N/A")</f>
        <v>#REF!</v>
      </c>
      <c r="Q442" s="7" t="e">
        <f>IF(VLOOKUP($A442,'V2.5.2 Measures'!$C:$W,23,FALSE)&lt;&gt; "", VLOOKUP($A442,'V2.5.2 Measures'!$C:$W,23,FALSE),"N/A")</f>
        <v>#REF!</v>
      </c>
      <c r="R442" s="7" t="e">
        <f>IF(VLOOKUP($A442,'V2.5.2 Measures'!$C:$W,24,FALSE)&lt;&gt; "", VLOOKUP($A442,'V2.5.2 Measures'!$C:$W,24,FALSE),"N/A")</f>
        <v>#REF!</v>
      </c>
      <c r="S442" s="7" t="e">
        <f>IF(VLOOKUP($A442,'V2.5.2 Measures'!$C:$W,25,FALSE)&lt;&gt; "", VLOOKUP($A442,'V2.5.2 Measures'!$C:$W,25,FALSE),"N/A")</f>
        <v>#REF!</v>
      </c>
      <c r="T442" s="7" t="e">
        <f>IF(VLOOKUP($A442,'V2.5.2 Measures'!$C:$W,2,FALSE)&lt;&gt; "", VLOOKUP($A442,'V2.5.2 Measures'!$C:$W,2,FALSE),"N/A")</f>
        <v>#REF!</v>
      </c>
      <c r="U442" s="7" t="e">
        <f>IF(VLOOKUP($A442,'V2.5.2 Measures'!$C:$W,3,FALSE)&lt;&gt; "", VLOOKUP($A442,'V2.5.2 Measures'!$C:$W,3,FALSE),"N/A")</f>
        <v>#REF!</v>
      </c>
      <c r="V442" s="7" t="e">
        <f>IF(VLOOKUP($A442,'V2.5.2 Measures'!$C:$W,26,FALSE)&lt;&gt; "", VLOOKUP($A442,'V2.5.2 Measures'!$C:$W,26,FALSE),"N/A")</f>
        <v>#REF!</v>
      </c>
      <c r="W442" s="7" t="e">
        <f>IF(VLOOKUP($A442,'V2.5.2 Measures'!$C:$W,44,FALSE)&lt;&gt; "", VLOOKUP($A442,'V2.5.2 Measures'!$C:$W,44,FALSE),"N/A")</f>
        <v>#REF!</v>
      </c>
    </row>
    <row r="443" spans="1:23" x14ac:dyDescent="0.35">
      <c r="A443" s="7" t="e">
        <f>'V2.5.2 Measures'!#REF!</f>
        <v>#REF!</v>
      </c>
      <c r="B443" s="7" t="e">
        <f>VLOOKUP($A443,'V2.5.2 Measures'!$C:$W,6,FALSE)</f>
        <v>#REF!</v>
      </c>
      <c r="C443" s="7" t="e">
        <f>VLOOKUP($A443,'V2.5.2 Measures'!$C:$W,8,FALSE)</f>
        <v>#REF!</v>
      </c>
      <c r="D443" s="7" t="e">
        <f>IF(VLOOKUP($A443,'V2.5.2 Measures'!$C:$W,4,FALSE)="","",VLOOKUP($A443,'V2.5.2 Measures'!$C:$W,4,FALSE))</f>
        <v>#REF!</v>
      </c>
      <c r="E443" s="7" t="e">
        <f>IF((VLOOKUP($A443,'V2.5.2 Measures'!$C:$W,8,FALSE)&lt;&gt;"")*AND(VLOOKUP($A443,'V2.5.2 Measures'!$C:$W,8,FALSE)&lt;&gt;"TBD"),VLOOKUP($A443,'V2.5.2 Measures'!$C:$W,8,FALSE),"N/A")</f>
        <v>#REF!</v>
      </c>
      <c r="F443" s="7" t="e">
        <f>IF((VLOOKUP($A443,'V2.5.2 Measures'!$C:$W,9,FALSE)&lt;&gt;"")*AND(VLOOKUP($A443,'V2.5.2 Measures'!$C:$W,9,FALSE)&lt;&gt;"TBD"),VLOOKUP($A443,'V2.5.2 Measures'!$C:$W,9,FALSE),"N/A")</f>
        <v>#REF!</v>
      </c>
      <c r="G443" s="7" t="e">
        <f>IF((VLOOKUP($A443,'V2.5.2 Measures'!$C:$W,10,FALSE)&lt;&gt;"")*AND(VLOOKUP($A443,'V2.5.2 Measures'!$C:$W,10,FALSE)&lt;&gt;"TBD"),VLOOKUP($A443,'V2.5.2 Measures'!$C:$W,10,FALSE),"N/A")</f>
        <v>#REF!</v>
      </c>
      <c r="H443" s="7" t="e">
        <f>IF(VLOOKUP($A443,'V2.5.2 Measures'!$C:$W,14,FALSE)&lt;&gt; "", VLOOKUP($A443,'V2.5.2 Measures'!$C:$W,14,FALSE),"N/A")</f>
        <v>#REF!</v>
      </c>
      <c r="I443" s="7" t="e">
        <f>IF(VLOOKUP($A443,'V2.5.2 Measures'!$C:$W,15,FALSE)&lt;&gt; "", VLOOKUP($A443,'V2.5.2 Measures'!$C:$W,15,FALSE),"N/A")</f>
        <v>#REF!</v>
      </c>
      <c r="J443" s="7" t="e">
        <f>IF(VLOOKUP($A443,'V2.5.2 Measures'!$C:$W,16,FALSE)&lt;&gt; "", VLOOKUP($A443,'V2.5.2 Measures'!$C:$W,16,FALSE),"N/A")</f>
        <v>#REF!</v>
      </c>
      <c r="K443" s="7" t="e">
        <f>IF(VLOOKUP($A443,'V2.5.2 Measures'!$C:$W,17,FALSE)&lt;&gt; "", VLOOKUP($A443,'V2.5.2 Measures'!$C:$W,17,FALSE),"N/A")</f>
        <v>#REF!</v>
      </c>
      <c r="L443" s="7" t="e">
        <f>IF(VLOOKUP($A443,'V2.5.2 Measures'!$C:$W,18,FALSE)&lt;&gt; "", VLOOKUP($A443,'V2.5.2 Measures'!$C:$W,18,FALSE),"N/A")</f>
        <v>#REF!</v>
      </c>
      <c r="M443" s="7" t="e">
        <f>IF(VLOOKUP($A443,'V2.5.2 Measures'!$C:$W,19,FALSE)&lt;&gt; "", VLOOKUP($A443,'V2.5.2 Measures'!$C:$W,19,FALSE),"N/A")</f>
        <v>#REF!</v>
      </c>
      <c r="N443" s="7" t="e">
        <f>IF(VLOOKUP($A443,'V2.5.2 Measures'!$C:$W,20,FALSE)&lt;&gt; "", VLOOKUP($A443,'V2.5.2 Measures'!$C:$W,20,FALSE),"N/A")</f>
        <v>#REF!</v>
      </c>
      <c r="O443" s="7" t="e">
        <f>IF(VLOOKUP($A443,'V2.5.2 Measures'!$C:$W,21,FALSE)&lt;&gt; "", VLOOKUP($A443,'V2.5.2 Measures'!$C:$W,21,FALSE),"N/A")</f>
        <v>#REF!</v>
      </c>
      <c r="P443" s="7" t="e">
        <f>IF(VLOOKUP($A443,'V2.5.2 Measures'!$C:$W,22,FALSE)&lt;&gt; "", VLOOKUP($A443,'V2.5.2 Measures'!$C:$W,22,FALSE),"N/A")</f>
        <v>#REF!</v>
      </c>
      <c r="Q443" s="7" t="e">
        <f>IF(VLOOKUP($A443,'V2.5.2 Measures'!$C:$W,23,FALSE)&lt;&gt; "", VLOOKUP($A443,'V2.5.2 Measures'!$C:$W,23,FALSE),"N/A")</f>
        <v>#REF!</v>
      </c>
      <c r="R443" s="7" t="e">
        <f>IF(VLOOKUP($A443,'V2.5.2 Measures'!$C:$W,24,FALSE)&lt;&gt; "", VLOOKUP($A443,'V2.5.2 Measures'!$C:$W,24,FALSE),"N/A")</f>
        <v>#REF!</v>
      </c>
      <c r="S443" s="7" t="e">
        <f>IF(VLOOKUP($A443,'V2.5.2 Measures'!$C:$W,25,FALSE)&lt;&gt; "", VLOOKUP($A443,'V2.5.2 Measures'!$C:$W,25,FALSE),"N/A")</f>
        <v>#REF!</v>
      </c>
      <c r="T443" s="7" t="e">
        <f>IF(VLOOKUP($A443,'V2.5.2 Measures'!$C:$W,2,FALSE)&lt;&gt; "", VLOOKUP($A443,'V2.5.2 Measures'!$C:$W,2,FALSE),"N/A")</f>
        <v>#REF!</v>
      </c>
      <c r="U443" s="7" t="e">
        <f>IF(VLOOKUP($A443,'V2.5.2 Measures'!$C:$W,3,FALSE)&lt;&gt; "", VLOOKUP($A443,'V2.5.2 Measures'!$C:$W,3,FALSE),"N/A")</f>
        <v>#REF!</v>
      </c>
      <c r="V443" s="7" t="e">
        <f>IF(VLOOKUP($A443,'V2.5.2 Measures'!$C:$W,26,FALSE)&lt;&gt; "", VLOOKUP($A443,'V2.5.2 Measures'!$C:$W,26,FALSE),"N/A")</f>
        <v>#REF!</v>
      </c>
      <c r="W443" s="7" t="e">
        <f>IF(VLOOKUP($A443,'V2.5.2 Measures'!$C:$W,44,FALSE)&lt;&gt; "", VLOOKUP($A443,'V2.5.2 Measures'!$C:$W,44,FALSE),"N/A")</f>
        <v>#REF!</v>
      </c>
    </row>
    <row r="444" spans="1:23" x14ac:dyDescent="0.35">
      <c r="A444" s="7" t="e">
        <f>'V2.5.2 Measures'!#REF!</f>
        <v>#REF!</v>
      </c>
      <c r="B444" s="7" t="e">
        <f>VLOOKUP($A444,'V2.5.2 Measures'!$C:$W,6,FALSE)</f>
        <v>#REF!</v>
      </c>
      <c r="C444" s="7" t="e">
        <f>VLOOKUP($A444,'V2.5.2 Measures'!$C:$W,8,FALSE)</f>
        <v>#REF!</v>
      </c>
      <c r="D444" s="7" t="e">
        <f>IF(VLOOKUP($A444,'V2.5.2 Measures'!$C:$W,4,FALSE)="","",VLOOKUP($A444,'V2.5.2 Measures'!$C:$W,4,FALSE))</f>
        <v>#REF!</v>
      </c>
      <c r="E444" s="7" t="e">
        <f>IF((VLOOKUP($A444,'V2.5.2 Measures'!$C:$W,8,FALSE)&lt;&gt;"")*AND(VLOOKUP($A444,'V2.5.2 Measures'!$C:$W,8,FALSE)&lt;&gt;"TBD"),VLOOKUP($A444,'V2.5.2 Measures'!$C:$W,8,FALSE),"N/A")</f>
        <v>#REF!</v>
      </c>
      <c r="F444" s="7" t="e">
        <f>IF((VLOOKUP($A444,'V2.5.2 Measures'!$C:$W,9,FALSE)&lt;&gt;"")*AND(VLOOKUP($A444,'V2.5.2 Measures'!$C:$W,9,FALSE)&lt;&gt;"TBD"),VLOOKUP($A444,'V2.5.2 Measures'!$C:$W,9,FALSE),"N/A")</f>
        <v>#REF!</v>
      </c>
      <c r="G444" s="7" t="e">
        <f>IF((VLOOKUP($A444,'V2.5.2 Measures'!$C:$W,10,FALSE)&lt;&gt;"")*AND(VLOOKUP($A444,'V2.5.2 Measures'!$C:$W,10,FALSE)&lt;&gt;"TBD"),VLOOKUP($A444,'V2.5.2 Measures'!$C:$W,10,FALSE),"N/A")</f>
        <v>#REF!</v>
      </c>
      <c r="H444" s="7" t="e">
        <f>IF(VLOOKUP($A444,'V2.5.2 Measures'!$C:$W,14,FALSE)&lt;&gt; "", VLOOKUP($A444,'V2.5.2 Measures'!$C:$W,14,FALSE),"N/A")</f>
        <v>#REF!</v>
      </c>
      <c r="I444" s="7" t="e">
        <f>IF(VLOOKUP($A444,'V2.5.2 Measures'!$C:$W,15,FALSE)&lt;&gt; "", VLOOKUP($A444,'V2.5.2 Measures'!$C:$W,15,FALSE),"N/A")</f>
        <v>#REF!</v>
      </c>
      <c r="J444" s="7" t="e">
        <f>IF(VLOOKUP($A444,'V2.5.2 Measures'!$C:$W,16,FALSE)&lt;&gt; "", VLOOKUP($A444,'V2.5.2 Measures'!$C:$W,16,FALSE),"N/A")</f>
        <v>#REF!</v>
      </c>
      <c r="K444" s="7" t="e">
        <f>IF(VLOOKUP($A444,'V2.5.2 Measures'!$C:$W,17,FALSE)&lt;&gt; "", VLOOKUP($A444,'V2.5.2 Measures'!$C:$W,17,FALSE),"N/A")</f>
        <v>#REF!</v>
      </c>
      <c r="L444" s="7" t="e">
        <f>IF(VLOOKUP($A444,'V2.5.2 Measures'!$C:$W,18,FALSE)&lt;&gt; "", VLOOKUP($A444,'V2.5.2 Measures'!$C:$W,18,FALSE),"N/A")</f>
        <v>#REF!</v>
      </c>
      <c r="M444" s="7" t="e">
        <f>IF(VLOOKUP($A444,'V2.5.2 Measures'!$C:$W,19,FALSE)&lt;&gt; "", VLOOKUP($A444,'V2.5.2 Measures'!$C:$W,19,FALSE),"N/A")</f>
        <v>#REF!</v>
      </c>
      <c r="N444" s="7" t="e">
        <f>IF(VLOOKUP($A444,'V2.5.2 Measures'!$C:$W,20,FALSE)&lt;&gt; "", VLOOKUP($A444,'V2.5.2 Measures'!$C:$W,20,FALSE),"N/A")</f>
        <v>#REF!</v>
      </c>
      <c r="O444" s="7" t="e">
        <f>IF(VLOOKUP($A444,'V2.5.2 Measures'!$C:$W,21,FALSE)&lt;&gt; "", VLOOKUP($A444,'V2.5.2 Measures'!$C:$W,21,FALSE),"N/A")</f>
        <v>#REF!</v>
      </c>
      <c r="P444" s="7" t="e">
        <f>IF(VLOOKUP($A444,'V2.5.2 Measures'!$C:$W,22,FALSE)&lt;&gt; "", VLOOKUP($A444,'V2.5.2 Measures'!$C:$W,22,FALSE),"N/A")</f>
        <v>#REF!</v>
      </c>
      <c r="Q444" s="7" t="e">
        <f>IF(VLOOKUP($A444,'V2.5.2 Measures'!$C:$W,23,FALSE)&lt;&gt; "", VLOOKUP($A444,'V2.5.2 Measures'!$C:$W,23,FALSE),"N/A")</f>
        <v>#REF!</v>
      </c>
      <c r="R444" s="7" t="e">
        <f>IF(VLOOKUP($A444,'V2.5.2 Measures'!$C:$W,24,FALSE)&lt;&gt; "", VLOOKUP($A444,'V2.5.2 Measures'!$C:$W,24,FALSE),"N/A")</f>
        <v>#REF!</v>
      </c>
      <c r="S444" s="7" t="e">
        <f>IF(VLOOKUP($A444,'V2.5.2 Measures'!$C:$W,25,FALSE)&lt;&gt; "", VLOOKUP($A444,'V2.5.2 Measures'!$C:$W,25,FALSE),"N/A")</f>
        <v>#REF!</v>
      </c>
      <c r="T444" s="7" t="e">
        <f>IF(VLOOKUP($A444,'V2.5.2 Measures'!$C:$W,2,FALSE)&lt;&gt; "", VLOOKUP($A444,'V2.5.2 Measures'!$C:$W,2,FALSE),"N/A")</f>
        <v>#REF!</v>
      </c>
      <c r="U444" s="7" t="e">
        <f>IF(VLOOKUP($A444,'V2.5.2 Measures'!$C:$W,3,FALSE)&lt;&gt; "", VLOOKUP($A444,'V2.5.2 Measures'!$C:$W,3,FALSE),"N/A")</f>
        <v>#REF!</v>
      </c>
      <c r="V444" s="7" t="e">
        <f>IF(VLOOKUP($A444,'V2.5.2 Measures'!$C:$W,26,FALSE)&lt;&gt; "", VLOOKUP($A444,'V2.5.2 Measures'!$C:$W,26,FALSE),"N/A")</f>
        <v>#REF!</v>
      </c>
      <c r="W444" s="7" t="e">
        <f>IF(VLOOKUP($A444,'V2.5.2 Measures'!$C:$W,44,FALSE)&lt;&gt; "", VLOOKUP($A444,'V2.5.2 Measures'!$C:$W,44,FALSE),"N/A")</f>
        <v>#REF!</v>
      </c>
    </row>
    <row r="445" spans="1:23" x14ac:dyDescent="0.35">
      <c r="A445" s="7" t="e">
        <f>'V2.5.2 Measures'!#REF!</f>
        <v>#REF!</v>
      </c>
      <c r="B445" s="7" t="e">
        <f>VLOOKUP($A445,'V2.5.2 Measures'!$C:$W,6,FALSE)</f>
        <v>#REF!</v>
      </c>
      <c r="C445" s="7" t="e">
        <f>VLOOKUP($A445,'V2.5.2 Measures'!$C:$W,8,FALSE)</f>
        <v>#REF!</v>
      </c>
      <c r="D445" s="7" t="e">
        <f>IF(VLOOKUP($A445,'V2.5.2 Measures'!$C:$W,4,FALSE)="","",VLOOKUP($A445,'V2.5.2 Measures'!$C:$W,4,FALSE))</f>
        <v>#REF!</v>
      </c>
      <c r="E445" s="7" t="e">
        <f>IF((VLOOKUP($A445,'V2.5.2 Measures'!$C:$W,8,FALSE)&lt;&gt;"")*AND(VLOOKUP($A445,'V2.5.2 Measures'!$C:$W,8,FALSE)&lt;&gt;"TBD"),VLOOKUP($A445,'V2.5.2 Measures'!$C:$W,8,FALSE),"N/A")</f>
        <v>#REF!</v>
      </c>
      <c r="F445" s="7" t="e">
        <f>IF((VLOOKUP($A445,'V2.5.2 Measures'!$C:$W,9,FALSE)&lt;&gt;"")*AND(VLOOKUP($A445,'V2.5.2 Measures'!$C:$W,9,FALSE)&lt;&gt;"TBD"),VLOOKUP($A445,'V2.5.2 Measures'!$C:$W,9,FALSE),"N/A")</f>
        <v>#REF!</v>
      </c>
      <c r="G445" s="7" t="e">
        <f>IF((VLOOKUP($A445,'V2.5.2 Measures'!$C:$W,10,FALSE)&lt;&gt;"")*AND(VLOOKUP($A445,'V2.5.2 Measures'!$C:$W,10,FALSE)&lt;&gt;"TBD"),VLOOKUP($A445,'V2.5.2 Measures'!$C:$W,10,FALSE),"N/A")</f>
        <v>#REF!</v>
      </c>
      <c r="H445" s="7" t="e">
        <f>IF(VLOOKUP($A445,'V2.5.2 Measures'!$C:$W,14,FALSE)&lt;&gt; "", VLOOKUP($A445,'V2.5.2 Measures'!$C:$W,14,FALSE),"N/A")</f>
        <v>#REF!</v>
      </c>
      <c r="I445" s="7" t="e">
        <f>IF(VLOOKUP($A445,'V2.5.2 Measures'!$C:$W,15,FALSE)&lt;&gt; "", VLOOKUP($A445,'V2.5.2 Measures'!$C:$W,15,FALSE),"N/A")</f>
        <v>#REF!</v>
      </c>
      <c r="J445" s="7" t="e">
        <f>IF(VLOOKUP($A445,'V2.5.2 Measures'!$C:$W,16,FALSE)&lt;&gt; "", VLOOKUP($A445,'V2.5.2 Measures'!$C:$W,16,FALSE),"N/A")</f>
        <v>#REF!</v>
      </c>
      <c r="K445" s="7" t="e">
        <f>IF(VLOOKUP($A445,'V2.5.2 Measures'!$C:$W,17,FALSE)&lt;&gt; "", VLOOKUP($A445,'V2.5.2 Measures'!$C:$W,17,FALSE),"N/A")</f>
        <v>#REF!</v>
      </c>
      <c r="L445" s="7" t="e">
        <f>IF(VLOOKUP($A445,'V2.5.2 Measures'!$C:$W,18,FALSE)&lt;&gt; "", VLOOKUP($A445,'V2.5.2 Measures'!$C:$W,18,FALSE),"N/A")</f>
        <v>#REF!</v>
      </c>
      <c r="M445" s="7" t="e">
        <f>IF(VLOOKUP($A445,'V2.5.2 Measures'!$C:$W,19,FALSE)&lt;&gt; "", VLOOKUP($A445,'V2.5.2 Measures'!$C:$W,19,FALSE),"N/A")</f>
        <v>#REF!</v>
      </c>
      <c r="N445" s="7" t="e">
        <f>IF(VLOOKUP($A445,'V2.5.2 Measures'!$C:$W,20,FALSE)&lt;&gt; "", VLOOKUP($A445,'V2.5.2 Measures'!$C:$W,20,FALSE),"N/A")</f>
        <v>#REF!</v>
      </c>
      <c r="O445" s="7" t="e">
        <f>IF(VLOOKUP($A445,'V2.5.2 Measures'!$C:$W,21,FALSE)&lt;&gt; "", VLOOKUP($A445,'V2.5.2 Measures'!$C:$W,21,FALSE),"N/A")</f>
        <v>#REF!</v>
      </c>
      <c r="P445" s="7" t="e">
        <f>IF(VLOOKUP($A445,'V2.5.2 Measures'!$C:$W,22,FALSE)&lt;&gt; "", VLOOKUP($A445,'V2.5.2 Measures'!$C:$W,22,FALSE),"N/A")</f>
        <v>#REF!</v>
      </c>
      <c r="Q445" s="7" t="e">
        <f>IF(VLOOKUP($A445,'V2.5.2 Measures'!$C:$W,23,FALSE)&lt;&gt; "", VLOOKUP($A445,'V2.5.2 Measures'!$C:$W,23,FALSE),"N/A")</f>
        <v>#REF!</v>
      </c>
      <c r="R445" s="7" t="e">
        <f>IF(VLOOKUP($A445,'V2.5.2 Measures'!$C:$W,24,FALSE)&lt;&gt; "", VLOOKUP($A445,'V2.5.2 Measures'!$C:$W,24,FALSE),"N/A")</f>
        <v>#REF!</v>
      </c>
      <c r="S445" s="7" t="e">
        <f>IF(VLOOKUP($A445,'V2.5.2 Measures'!$C:$W,25,FALSE)&lt;&gt; "", VLOOKUP($A445,'V2.5.2 Measures'!$C:$W,25,FALSE),"N/A")</f>
        <v>#REF!</v>
      </c>
      <c r="T445" s="7" t="e">
        <f>IF(VLOOKUP($A445,'V2.5.2 Measures'!$C:$W,2,FALSE)&lt;&gt; "", VLOOKUP($A445,'V2.5.2 Measures'!$C:$W,2,FALSE),"N/A")</f>
        <v>#REF!</v>
      </c>
      <c r="U445" s="7" t="e">
        <f>IF(VLOOKUP($A445,'V2.5.2 Measures'!$C:$W,3,FALSE)&lt;&gt; "", VLOOKUP($A445,'V2.5.2 Measures'!$C:$W,3,FALSE),"N/A")</f>
        <v>#REF!</v>
      </c>
      <c r="V445" s="7" t="e">
        <f>IF(VLOOKUP($A445,'V2.5.2 Measures'!$C:$W,26,FALSE)&lt;&gt; "", VLOOKUP($A445,'V2.5.2 Measures'!$C:$W,26,FALSE),"N/A")</f>
        <v>#REF!</v>
      </c>
      <c r="W445" s="7" t="e">
        <f>IF(VLOOKUP($A445,'V2.5.2 Measures'!$C:$W,44,FALSE)&lt;&gt; "", VLOOKUP($A445,'V2.5.2 Measures'!$C:$W,44,FALSE),"N/A")</f>
        <v>#REF!</v>
      </c>
    </row>
    <row r="446" spans="1:23" x14ac:dyDescent="0.35">
      <c r="A446" s="7" t="e">
        <f>'V2.5.2 Measures'!#REF!</f>
        <v>#REF!</v>
      </c>
      <c r="B446" s="7" t="e">
        <f>VLOOKUP($A446,'V2.5.2 Measures'!$C:$W,6,FALSE)</f>
        <v>#REF!</v>
      </c>
      <c r="C446" s="7" t="e">
        <f>VLOOKUP($A446,'V2.5.2 Measures'!$C:$W,8,FALSE)</f>
        <v>#REF!</v>
      </c>
      <c r="D446" s="7" t="e">
        <f>IF(VLOOKUP($A446,'V2.5.2 Measures'!$C:$W,4,FALSE)="","",VLOOKUP($A446,'V2.5.2 Measures'!$C:$W,4,FALSE))</f>
        <v>#REF!</v>
      </c>
      <c r="E446" s="7" t="e">
        <f>IF((VLOOKUP($A446,'V2.5.2 Measures'!$C:$W,8,FALSE)&lt;&gt;"")*AND(VLOOKUP($A446,'V2.5.2 Measures'!$C:$W,8,FALSE)&lt;&gt;"TBD"),VLOOKUP($A446,'V2.5.2 Measures'!$C:$W,8,FALSE),"N/A")</f>
        <v>#REF!</v>
      </c>
      <c r="F446" s="7" t="e">
        <f>IF((VLOOKUP($A446,'V2.5.2 Measures'!$C:$W,9,FALSE)&lt;&gt;"")*AND(VLOOKUP($A446,'V2.5.2 Measures'!$C:$W,9,FALSE)&lt;&gt;"TBD"),VLOOKUP($A446,'V2.5.2 Measures'!$C:$W,9,FALSE),"N/A")</f>
        <v>#REF!</v>
      </c>
      <c r="G446" s="7" t="e">
        <f>IF((VLOOKUP($A446,'V2.5.2 Measures'!$C:$W,10,FALSE)&lt;&gt;"")*AND(VLOOKUP($A446,'V2.5.2 Measures'!$C:$W,10,FALSE)&lt;&gt;"TBD"),VLOOKUP($A446,'V2.5.2 Measures'!$C:$W,10,FALSE),"N/A")</f>
        <v>#REF!</v>
      </c>
      <c r="H446" s="7" t="e">
        <f>IF(VLOOKUP($A446,'V2.5.2 Measures'!$C:$W,14,FALSE)&lt;&gt; "", VLOOKUP($A446,'V2.5.2 Measures'!$C:$W,14,FALSE),"N/A")</f>
        <v>#REF!</v>
      </c>
      <c r="I446" s="7" t="e">
        <f>IF(VLOOKUP($A446,'V2.5.2 Measures'!$C:$W,15,FALSE)&lt;&gt; "", VLOOKUP($A446,'V2.5.2 Measures'!$C:$W,15,FALSE),"N/A")</f>
        <v>#REF!</v>
      </c>
      <c r="J446" s="7" t="e">
        <f>IF(VLOOKUP($A446,'V2.5.2 Measures'!$C:$W,16,FALSE)&lt;&gt; "", VLOOKUP($A446,'V2.5.2 Measures'!$C:$W,16,FALSE),"N/A")</f>
        <v>#REF!</v>
      </c>
      <c r="K446" s="7" t="e">
        <f>IF(VLOOKUP($A446,'V2.5.2 Measures'!$C:$W,17,FALSE)&lt;&gt; "", VLOOKUP($A446,'V2.5.2 Measures'!$C:$W,17,FALSE),"N/A")</f>
        <v>#REF!</v>
      </c>
      <c r="L446" s="7" t="e">
        <f>IF(VLOOKUP($A446,'V2.5.2 Measures'!$C:$W,18,FALSE)&lt;&gt; "", VLOOKUP($A446,'V2.5.2 Measures'!$C:$W,18,FALSE),"N/A")</f>
        <v>#REF!</v>
      </c>
      <c r="M446" s="7" t="e">
        <f>IF(VLOOKUP($A446,'V2.5.2 Measures'!$C:$W,19,FALSE)&lt;&gt; "", VLOOKUP($A446,'V2.5.2 Measures'!$C:$W,19,FALSE),"N/A")</f>
        <v>#REF!</v>
      </c>
      <c r="N446" s="7" t="e">
        <f>IF(VLOOKUP($A446,'V2.5.2 Measures'!$C:$W,20,FALSE)&lt;&gt; "", VLOOKUP($A446,'V2.5.2 Measures'!$C:$W,20,FALSE),"N/A")</f>
        <v>#REF!</v>
      </c>
      <c r="O446" s="7" t="e">
        <f>IF(VLOOKUP($A446,'V2.5.2 Measures'!$C:$W,21,FALSE)&lt;&gt; "", VLOOKUP($A446,'V2.5.2 Measures'!$C:$W,21,FALSE),"N/A")</f>
        <v>#REF!</v>
      </c>
      <c r="P446" s="7" t="e">
        <f>IF(VLOOKUP($A446,'V2.5.2 Measures'!$C:$W,22,FALSE)&lt;&gt; "", VLOOKUP($A446,'V2.5.2 Measures'!$C:$W,22,FALSE),"N/A")</f>
        <v>#REF!</v>
      </c>
      <c r="Q446" s="7" t="e">
        <f>IF(VLOOKUP($A446,'V2.5.2 Measures'!$C:$W,23,FALSE)&lt;&gt; "", VLOOKUP($A446,'V2.5.2 Measures'!$C:$W,23,FALSE),"N/A")</f>
        <v>#REF!</v>
      </c>
      <c r="R446" s="7" t="e">
        <f>IF(VLOOKUP($A446,'V2.5.2 Measures'!$C:$W,24,FALSE)&lt;&gt; "", VLOOKUP($A446,'V2.5.2 Measures'!$C:$W,24,FALSE),"N/A")</f>
        <v>#REF!</v>
      </c>
      <c r="S446" s="7" t="e">
        <f>IF(VLOOKUP($A446,'V2.5.2 Measures'!$C:$W,25,FALSE)&lt;&gt; "", VLOOKUP($A446,'V2.5.2 Measures'!$C:$W,25,FALSE),"N/A")</f>
        <v>#REF!</v>
      </c>
      <c r="T446" s="7" t="e">
        <f>IF(VLOOKUP($A446,'V2.5.2 Measures'!$C:$W,2,FALSE)&lt;&gt; "", VLOOKUP($A446,'V2.5.2 Measures'!$C:$W,2,FALSE),"N/A")</f>
        <v>#REF!</v>
      </c>
      <c r="U446" s="7" t="e">
        <f>IF(VLOOKUP($A446,'V2.5.2 Measures'!$C:$W,3,FALSE)&lt;&gt; "", VLOOKUP($A446,'V2.5.2 Measures'!$C:$W,3,FALSE),"N/A")</f>
        <v>#REF!</v>
      </c>
      <c r="V446" s="7" t="e">
        <f>IF(VLOOKUP($A446,'V2.5.2 Measures'!$C:$W,26,FALSE)&lt;&gt; "", VLOOKUP($A446,'V2.5.2 Measures'!$C:$W,26,FALSE),"N/A")</f>
        <v>#REF!</v>
      </c>
      <c r="W446" s="7" t="e">
        <f>IF(VLOOKUP($A446,'V2.5.2 Measures'!$C:$W,44,FALSE)&lt;&gt; "", VLOOKUP($A446,'V2.5.2 Measures'!$C:$W,44,FALSE),"N/A")</f>
        <v>#REF!</v>
      </c>
    </row>
    <row r="447" spans="1:23" x14ac:dyDescent="0.35">
      <c r="A447" s="7" t="e">
        <f>'V2.5.2 Measures'!#REF!</f>
        <v>#REF!</v>
      </c>
      <c r="B447" s="7" t="e">
        <f>VLOOKUP($A447,'V2.5.2 Measures'!$C:$W,6,FALSE)</f>
        <v>#REF!</v>
      </c>
      <c r="C447" s="7" t="e">
        <f>VLOOKUP($A447,'V2.5.2 Measures'!$C:$W,8,FALSE)</f>
        <v>#REF!</v>
      </c>
      <c r="D447" s="7" t="e">
        <f>IF(VLOOKUP($A447,'V2.5.2 Measures'!$C:$W,4,FALSE)="","",VLOOKUP($A447,'V2.5.2 Measures'!$C:$W,4,FALSE))</f>
        <v>#REF!</v>
      </c>
      <c r="E447" s="7" t="e">
        <f>IF((VLOOKUP($A447,'V2.5.2 Measures'!$C:$W,8,FALSE)&lt;&gt;"")*AND(VLOOKUP($A447,'V2.5.2 Measures'!$C:$W,8,FALSE)&lt;&gt;"TBD"),VLOOKUP($A447,'V2.5.2 Measures'!$C:$W,8,FALSE),"N/A")</f>
        <v>#REF!</v>
      </c>
      <c r="F447" s="7" t="e">
        <f>IF((VLOOKUP($A447,'V2.5.2 Measures'!$C:$W,9,FALSE)&lt;&gt;"")*AND(VLOOKUP($A447,'V2.5.2 Measures'!$C:$W,9,FALSE)&lt;&gt;"TBD"),VLOOKUP($A447,'V2.5.2 Measures'!$C:$W,9,FALSE),"N/A")</f>
        <v>#REF!</v>
      </c>
      <c r="G447" s="7" t="e">
        <f>IF((VLOOKUP($A447,'V2.5.2 Measures'!$C:$W,10,FALSE)&lt;&gt;"")*AND(VLOOKUP($A447,'V2.5.2 Measures'!$C:$W,10,FALSE)&lt;&gt;"TBD"),VLOOKUP($A447,'V2.5.2 Measures'!$C:$W,10,FALSE),"N/A")</f>
        <v>#REF!</v>
      </c>
      <c r="H447" s="7" t="e">
        <f>IF(VLOOKUP($A447,'V2.5.2 Measures'!$C:$W,14,FALSE)&lt;&gt; "", VLOOKUP($A447,'V2.5.2 Measures'!$C:$W,14,FALSE),"N/A")</f>
        <v>#REF!</v>
      </c>
      <c r="I447" s="7" t="e">
        <f>IF(VLOOKUP($A447,'V2.5.2 Measures'!$C:$W,15,FALSE)&lt;&gt; "", VLOOKUP($A447,'V2.5.2 Measures'!$C:$W,15,FALSE),"N/A")</f>
        <v>#REF!</v>
      </c>
      <c r="J447" s="7" t="e">
        <f>IF(VLOOKUP($A447,'V2.5.2 Measures'!$C:$W,16,FALSE)&lt;&gt; "", VLOOKUP($A447,'V2.5.2 Measures'!$C:$W,16,FALSE),"N/A")</f>
        <v>#REF!</v>
      </c>
      <c r="K447" s="7" t="e">
        <f>IF(VLOOKUP($A447,'V2.5.2 Measures'!$C:$W,17,FALSE)&lt;&gt; "", VLOOKUP($A447,'V2.5.2 Measures'!$C:$W,17,FALSE),"N/A")</f>
        <v>#REF!</v>
      </c>
      <c r="L447" s="7" t="e">
        <f>IF(VLOOKUP($A447,'V2.5.2 Measures'!$C:$W,18,FALSE)&lt;&gt; "", VLOOKUP($A447,'V2.5.2 Measures'!$C:$W,18,FALSE),"N/A")</f>
        <v>#REF!</v>
      </c>
      <c r="M447" s="7" t="e">
        <f>IF(VLOOKUP($A447,'V2.5.2 Measures'!$C:$W,19,FALSE)&lt;&gt; "", VLOOKUP($A447,'V2.5.2 Measures'!$C:$W,19,FALSE),"N/A")</f>
        <v>#REF!</v>
      </c>
      <c r="N447" s="7" t="e">
        <f>IF(VLOOKUP($A447,'V2.5.2 Measures'!$C:$W,20,FALSE)&lt;&gt; "", VLOOKUP($A447,'V2.5.2 Measures'!$C:$W,20,FALSE),"N/A")</f>
        <v>#REF!</v>
      </c>
      <c r="O447" s="7" t="e">
        <f>IF(VLOOKUP($A447,'V2.5.2 Measures'!$C:$W,21,FALSE)&lt;&gt; "", VLOOKUP($A447,'V2.5.2 Measures'!$C:$W,21,FALSE),"N/A")</f>
        <v>#REF!</v>
      </c>
      <c r="P447" s="7" t="e">
        <f>IF(VLOOKUP($A447,'V2.5.2 Measures'!$C:$W,22,FALSE)&lt;&gt; "", VLOOKUP($A447,'V2.5.2 Measures'!$C:$W,22,FALSE),"N/A")</f>
        <v>#REF!</v>
      </c>
      <c r="Q447" s="7" t="e">
        <f>IF(VLOOKUP($A447,'V2.5.2 Measures'!$C:$W,23,FALSE)&lt;&gt; "", VLOOKUP($A447,'V2.5.2 Measures'!$C:$W,23,FALSE),"N/A")</f>
        <v>#REF!</v>
      </c>
      <c r="R447" s="7" t="e">
        <f>IF(VLOOKUP($A447,'V2.5.2 Measures'!$C:$W,24,FALSE)&lt;&gt; "", VLOOKUP($A447,'V2.5.2 Measures'!$C:$W,24,FALSE),"N/A")</f>
        <v>#REF!</v>
      </c>
      <c r="S447" s="7" t="e">
        <f>IF(VLOOKUP($A447,'V2.5.2 Measures'!$C:$W,25,FALSE)&lt;&gt; "", VLOOKUP($A447,'V2.5.2 Measures'!$C:$W,25,FALSE),"N/A")</f>
        <v>#REF!</v>
      </c>
      <c r="T447" s="7" t="e">
        <f>IF(VLOOKUP($A447,'V2.5.2 Measures'!$C:$W,2,FALSE)&lt;&gt; "", VLOOKUP($A447,'V2.5.2 Measures'!$C:$W,2,FALSE),"N/A")</f>
        <v>#REF!</v>
      </c>
      <c r="U447" s="7" t="e">
        <f>IF(VLOOKUP($A447,'V2.5.2 Measures'!$C:$W,3,FALSE)&lt;&gt; "", VLOOKUP($A447,'V2.5.2 Measures'!$C:$W,3,FALSE),"N/A")</f>
        <v>#REF!</v>
      </c>
      <c r="V447" s="7" t="e">
        <f>IF(VLOOKUP($A447,'V2.5.2 Measures'!$C:$W,26,FALSE)&lt;&gt; "", VLOOKUP($A447,'V2.5.2 Measures'!$C:$W,26,FALSE),"N/A")</f>
        <v>#REF!</v>
      </c>
      <c r="W447" s="7" t="e">
        <f>IF(VLOOKUP($A447,'V2.5.2 Measures'!$C:$W,44,FALSE)&lt;&gt; "", VLOOKUP($A447,'V2.5.2 Measures'!$C:$W,44,FALSE),"N/A")</f>
        <v>#REF!</v>
      </c>
    </row>
    <row r="448" spans="1:23" x14ac:dyDescent="0.35">
      <c r="A448" s="7" t="e">
        <f>'V2.5.2 Measures'!#REF!</f>
        <v>#REF!</v>
      </c>
      <c r="B448" s="7" t="e">
        <f>VLOOKUP($A448,'V2.5.2 Measures'!$C:$W,6,FALSE)</f>
        <v>#REF!</v>
      </c>
      <c r="C448" s="7" t="e">
        <f>VLOOKUP($A448,'V2.5.2 Measures'!$C:$W,8,FALSE)</f>
        <v>#REF!</v>
      </c>
      <c r="D448" s="7" t="e">
        <f>IF(VLOOKUP($A448,'V2.5.2 Measures'!$C:$W,4,FALSE)="","",VLOOKUP($A448,'V2.5.2 Measures'!$C:$W,4,FALSE))</f>
        <v>#REF!</v>
      </c>
      <c r="E448" s="7" t="e">
        <f>IF((VLOOKUP($A448,'V2.5.2 Measures'!$C:$W,8,FALSE)&lt;&gt;"")*AND(VLOOKUP($A448,'V2.5.2 Measures'!$C:$W,8,FALSE)&lt;&gt;"TBD"),VLOOKUP($A448,'V2.5.2 Measures'!$C:$W,8,FALSE),"N/A")</f>
        <v>#REF!</v>
      </c>
      <c r="F448" s="7" t="e">
        <f>IF((VLOOKUP($A448,'V2.5.2 Measures'!$C:$W,9,FALSE)&lt;&gt;"")*AND(VLOOKUP($A448,'V2.5.2 Measures'!$C:$W,9,FALSE)&lt;&gt;"TBD"),VLOOKUP($A448,'V2.5.2 Measures'!$C:$W,9,FALSE),"N/A")</f>
        <v>#REF!</v>
      </c>
      <c r="G448" s="7" t="e">
        <f>IF((VLOOKUP($A448,'V2.5.2 Measures'!$C:$W,10,FALSE)&lt;&gt;"")*AND(VLOOKUP($A448,'V2.5.2 Measures'!$C:$W,10,FALSE)&lt;&gt;"TBD"),VLOOKUP($A448,'V2.5.2 Measures'!$C:$W,10,FALSE),"N/A")</f>
        <v>#REF!</v>
      </c>
      <c r="H448" s="7" t="e">
        <f>IF(VLOOKUP($A448,'V2.5.2 Measures'!$C:$W,14,FALSE)&lt;&gt; "", VLOOKUP($A448,'V2.5.2 Measures'!$C:$W,14,FALSE),"N/A")</f>
        <v>#REF!</v>
      </c>
      <c r="I448" s="7" t="e">
        <f>IF(VLOOKUP($A448,'V2.5.2 Measures'!$C:$W,15,FALSE)&lt;&gt; "", VLOOKUP($A448,'V2.5.2 Measures'!$C:$W,15,FALSE),"N/A")</f>
        <v>#REF!</v>
      </c>
      <c r="J448" s="7" t="e">
        <f>IF(VLOOKUP($A448,'V2.5.2 Measures'!$C:$W,16,FALSE)&lt;&gt; "", VLOOKUP($A448,'V2.5.2 Measures'!$C:$W,16,FALSE),"N/A")</f>
        <v>#REF!</v>
      </c>
      <c r="K448" s="7" t="e">
        <f>IF(VLOOKUP($A448,'V2.5.2 Measures'!$C:$W,17,FALSE)&lt;&gt; "", VLOOKUP($A448,'V2.5.2 Measures'!$C:$W,17,FALSE),"N/A")</f>
        <v>#REF!</v>
      </c>
      <c r="L448" s="7" t="e">
        <f>IF(VLOOKUP($A448,'V2.5.2 Measures'!$C:$W,18,FALSE)&lt;&gt; "", VLOOKUP($A448,'V2.5.2 Measures'!$C:$W,18,FALSE),"N/A")</f>
        <v>#REF!</v>
      </c>
      <c r="M448" s="7" t="e">
        <f>IF(VLOOKUP($A448,'V2.5.2 Measures'!$C:$W,19,FALSE)&lt;&gt; "", VLOOKUP($A448,'V2.5.2 Measures'!$C:$W,19,FALSE),"N/A")</f>
        <v>#REF!</v>
      </c>
      <c r="N448" s="7" t="e">
        <f>IF(VLOOKUP($A448,'V2.5.2 Measures'!$C:$W,20,FALSE)&lt;&gt; "", VLOOKUP($A448,'V2.5.2 Measures'!$C:$W,20,FALSE),"N/A")</f>
        <v>#REF!</v>
      </c>
      <c r="O448" s="7" t="e">
        <f>IF(VLOOKUP($A448,'V2.5.2 Measures'!$C:$W,21,FALSE)&lt;&gt; "", VLOOKUP($A448,'V2.5.2 Measures'!$C:$W,21,FALSE),"N/A")</f>
        <v>#REF!</v>
      </c>
      <c r="P448" s="7" t="e">
        <f>IF(VLOOKUP($A448,'V2.5.2 Measures'!$C:$W,22,FALSE)&lt;&gt; "", VLOOKUP($A448,'V2.5.2 Measures'!$C:$W,22,FALSE),"N/A")</f>
        <v>#REF!</v>
      </c>
      <c r="Q448" s="7" t="e">
        <f>IF(VLOOKUP($A448,'V2.5.2 Measures'!$C:$W,23,FALSE)&lt;&gt; "", VLOOKUP($A448,'V2.5.2 Measures'!$C:$W,23,FALSE),"N/A")</f>
        <v>#REF!</v>
      </c>
      <c r="R448" s="7" t="e">
        <f>IF(VLOOKUP($A448,'V2.5.2 Measures'!$C:$W,24,FALSE)&lt;&gt; "", VLOOKUP($A448,'V2.5.2 Measures'!$C:$W,24,FALSE),"N/A")</f>
        <v>#REF!</v>
      </c>
      <c r="S448" s="7" t="e">
        <f>IF(VLOOKUP($A448,'V2.5.2 Measures'!$C:$W,25,FALSE)&lt;&gt; "", VLOOKUP($A448,'V2.5.2 Measures'!$C:$W,25,FALSE),"N/A")</f>
        <v>#REF!</v>
      </c>
      <c r="T448" s="7" t="e">
        <f>IF(VLOOKUP($A448,'V2.5.2 Measures'!$C:$W,2,FALSE)&lt;&gt; "", VLOOKUP($A448,'V2.5.2 Measures'!$C:$W,2,FALSE),"N/A")</f>
        <v>#REF!</v>
      </c>
      <c r="U448" s="7" t="e">
        <f>IF(VLOOKUP($A448,'V2.5.2 Measures'!$C:$W,3,FALSE)&lt;&gt; "", VLOOKUP($A448,'V2.5.2 Measures'!$C:$W,3,FALSE),"N/A")</f>
        <v>#REF!</v>
      </c>
      <c r="V448" s="7" t="e">
        <f>IF(VLOOKUP($A448,'V2.5.2 Measures'!$C:$W,26,FALSE)&lt;&gt; "", VLOOKUP($A448,'V2.5.2 Measures'!$C:$W,26,FALSE),"N/A")</f>
        <v>#REF!</v>
      </c>
      <c r="W448" s="7" t="e">
        <f>IF(VLOOKUP($A448,'V2.5.2 Measures'!$C:$W,44,FALSE)&lt;&gt; "", VLOOKUP($A448,'V2.5.2 Measures'!$C:$W,44,FALSE),"N/A")</f>
        <v>#REF!</v>
      </c>
    </row>
    <row r="449" spans="1:23" x14ac:dyDescent="0.35">
      <c r="A449" s="7" t="e">
        <f>'V2.5.2 Measures'!#REF!</f>
        <v>#REF!</v>
      </c>
      <c r="B449" s="7" t="e">
        <f>VLOOKUP($A449,'V2.5.2 Measures'!$C:$W,6,FALSE)</f>
        <v>#REF!</v>
      </c>
      <c r="C449" s="7" t="e">
        <f>VLOOKUP($A449,'V2.5.2 Measures'!$C:$W,8,FALSE)</f>
        <v>#REF!</v>
      </c>
      <c r="D449" s="7" t="e">
        <f>IF(VLOOKUP($A449,'V2.5.2 Measures'!$C:$W,4,FALSE)="","",VLOOKUP($A449,'V2.5.2 Measures'!$C:$W,4,FALSE))</f>
        <v>#REF!</v>
      </c>
      <c r="E449" s="7" t="e">
        <f>IF((VLOOKUP($A449,'V2.5.2 Measures'!$C:$W,8,FALSE)&lt;&gt;"")*AND(VLOOKUP($A449,'V2.5.2 Measures'!$C:$W,8,FALSE)&lt;&gt;"TBD"),VLOOKUP($A449,'V2.5.2 Measures'!$C:$W,8,FALSE),"N/A")</f>
        <v>#REF!</v>
      </c>
      <c r="F449" s="7" t="e">
        <f>IF((VLOOKUP($A449,'V2.5.2 Measures'!$C:$W,9,FALSE)&lt;&gt;"")*AND(VLOOKUP($A449,'V2.5.2 Measures'!$C:$W,9,FALSE)&lt;&gt;"TBD"),VLOOKUP($A449,'V2.5.2 Measures'!$C:$W,9,FALSE),"N/A")</f>
        <v>#REF!</v>
      </c>
      <c r="G449" s="7" t="e">
        <f>IF((VLOOKUP($A449,'V2.5.2 Measures'!$C:$W,10,FALSE)&lt;&gt;"")*AND(VLOOKUP($A449,'V2.5.2 Measures'!$C:$W,10,FALSE)&lt;&gt;"TBD"),VLOOKUP($A449,'V2.5.2 Measures'!$C:$W,10,FALSE),"N/A")</f>
        <v>#REF!</v>
      </c>
      <c r="H449" s="7" t="e">
        <f>IF(VLOOKUP($A449,'V2.5.2 Measures'!$C:$W,14,FALSE)&lt;&gt; "", VLOOKUP($A449,'V2.5.2 Measures'!$C:$W,14,FALSE),"N/A")</f>
        <v>#REF!</v>
      </c>
      <c r="I449" s="7" t="e">
        <f>IF(VLOOKUP($A449,'V2.5.2 Measures'!$C:$W,15,FALSE)&lt;&gt; "", VLOOKUP($A449,'V2.5.2 Measures'!$C:$W,15,FALSE),"N/A")</f>
        <v>#REF!</v>
      </c>
      <c r="J449" s="7" t="e">
        <f>IF(VLOOKUP($A449,'V2.5.2 Measures'!$C:$W,16,FALSE)&lt;&gt; "", VLOOKUP($A449,'V2.5.2 Measures'!$C:$W,16,FALSE),"N/A")</f>
        <v>#REF!</v>
      </c>
      <c r="K449" s="7" t="e">
        <f>IF(VLOOKUP($A449,'V2.5.2 Measures'!$C:$W,17,FALSE)&lt;&gt; "", VLOOKUP($A449,'V2.5.2 Measures'!$C:$W,17,FALSE),"N/A")</f>
        <v>#REF!</v>
      </c>
      <c r="L449" s="7" t="e">
        <f>IF(VLOOKUP($A449,'V2.5.2 Measures'!$C:$W,18,FALSE)&lt;&gt; "", VLOOKUP($A449,'V2.5.2 Measures'!$C:$W,18,FALSE),"N/A")</f>
        <v>#REF!</v>
      </c>
      <c r="M449" s="7" t="e">
        <f>IF(VLOOKUP($A449,'V2.5.2 Measures'!$C:$W,19,FALSE)&lt;&gt; "", VLOOKUP($A449,'V2.5.2 Measures'!$C:$W,19,FALSE),"N/A")</f>
        <v>#REF!</v>
      </c>
      <c r="N449" s="7" t="e">
        <f>IF(VLOOKUP($A449,'V2.5.2 Measures'!$C:$W,20,FALSE)&lt;&gt; "", VLOOKUP($A449,'V2.5.2 Measures'!$C:$W,20,FALSE),"N/A")</f>
        <v>#REF!</v>
      </c>
      <c r="O449" s="7" t="e">
        <f>IF(VLOOKUP($A449,'V2.5.2 Measures'!$C:$W,21,FALSE)&lt;&gt; "", VLOOKUP($A449,'V2.5.2 Measures'!$C:$W,21,FALSE),"N/A")</f>
        <v>#REF!</v>
      </c>
      <c r="P449" s="7" t="e">
        <f>IF(VLOOKUP($A449,'V2.5.2 Measures'!$C:$W,22,FALSE)&lt;&gt; "", VLOOKUP($A449,'V2.5.2 Measures'!$C:$W,22,FALSE),"N/A")</f>
        <v>#REF!</v>
      </c>
      <c r="Q449" s="7" t="e">
        <f>IF(VLOOKUP($A449,'V2.5.2 Measures'!$C:$W,23,FALSE)&lt;&gt; "", VLOOKUP($A449,'V2.5.2 Measures'!$C:$W,23,FALSE),"N/A")</f>
        <v>#REF!</v>
      </c>
      <c r="R449" s="7" t="e">
        <f>IF(VLOOKUP($A449,'V2.5.2 Measures'!$C:$W,24,FALSE)&lt;&gt; "", VLOOKUP($A449,'V2.5.2 Measures'!$C:$W,24,FALSE),"N/A")</f>
        <v>#REF!</v>
      </c>
      <c r="S449" s="7" t="e">
        <f>IF(VLOOKUP($A449,'V2.5.2 Measures'!$C:$W,25,FALSE)&lt;&gt; "", VLOOKUP($A449,'V2.5.2 Measures'!$C:$W,25,FALSE),"N/A")</f>
        <v>#REF!</v>
      </c>
      <c r="T449" s="7" t="e">
        <f>IF(VLOOKUP($A449,'V2.5.2 Measures'!$C:$W,2,FALSE)&lt;&gt; "", VLOOKUP($A449,'V2.5.2 Measures'!$C:$W,2,FALSE),"N/A")</f>
        <v>#REF!</v>
      </c>
      <c r="U449" s="7" t="e">
        <f>IF(VLOOKUP($A449,'V2.5.2 Measures'!$C:$W,3,FALSE)&lt;&gt; "", VLOOKUP($A449,'V2.5.2 Measures'!$C:$W,3,FALSE),"N/A")</f>
        <v>#REF!</v>
      </c>
      <c r="V449" s="7" t="e">
        <f>IF(VLOOKUP($A449,'V2.5.2 Measures'!$C:$W,26,FALSE)&lt;&gt; "", VLOOKUP($A449,'V2.5.2 Measures'!$C:$W,26,FALSE),"N/A")</f>
        <v>#REF!</v>
      </c>
      <c r="W449" s="7" t="e">
        <f>IF(VLOOKUP($A449,'V2.5.2 Measures'!$C:$W,44,FALSE)&lt;&gt; "", VLOOKUP($A449,'V2.5.2 Measures'!$C:$W,44,FALSE),"N/A")</f>
        <v>#REF!</v>
      </c>
    </row>
    <row r="450" spans="1:23" x14ac:dyDescent="0.35">
      <c r="A450" s="7" t="e">
        <f>'V2.5.2 Measures'!#REF!</f>
        <v>#REF!</v>
      </c>
      <c r="B450" s="7" t="e">
        <f>VLOOKUP($A450,'V2.5.2 Measures'!$C:$W,6,FALSE)</f>
        <v>#REF!</v>
      </c>
      <c r="C450" s="7" t="e">
        <f>VLOOKUP($A450,'V2.5.2 Measures'!$C:$W,8,FALSE)</f>
        <v>#REF!</v>
      </c>
      <c r="D450" s="7" t="e">
        <f>IF(VLOOKUP($A450,'V2.5.2 Measures'!$C:$W,4,FALSE)="","",VLOOKUP($A450,'V2.5.2 Measures'!$C:$W,4,FALSE))</f>
        <v>#REF!</v>
      </c>
      <c r="E450" s="7" t="e">
        <f>IF((VLOOKUP($A450,'V2.5.2 Measures'!$C:$W,8,FALSE)&lt;&gt;"")*AND(VLOOKUP($A450,'V2.5.2 Measures'!$C:$W,8,FALSE)&lt;&gt;"TBD"),VLOOKUP($A450,'V2.5.2 Measures'!$C:$W,8,FALSE),"N/A")</f>
        <v>#REF!</v>
      </c>
      <c r="F450" s="7" t="e">
        <f>IF((VLOOKUP($A450,'V2.5.2 Measures'!$C:$W,9,FALSE)&lt;&gt;"")*AND(VLOOKUP($A450,'V2.5.2 Measures'!$C:$W,9,FALSE)&lt;&gt;"TBD"),VLOOKUP($A450,'V2.5.2 Measures'!$C:$W,9,FALSE),"N/A")</f>
        <v>#REF!</v>
      </c>
      <c r="G450" s="7" t="e">
        <f>IF((VLOOKUP($A450,'V2.5.2 Measures'!$C:$W,10,FALSE)&lt;&gt;"")*AND(VLOOKUP($A450,'V2.5.2 Measures'!$C:$W,10,FALSE)&lt;&gt;"TBD"),VLOOKUP($A450,'V2.5.2 Measures'!$C:$W,10,FALSE),"N/A")</f>
        <v>#REF!</v>
      </c>
      <c r="H450" s="7" t="e">
        <f>IF(VLOOKUP($A450,'V2.5.2 Measures'!$C:$W,14,FALSE)&lt;&gt; "", VLOOKUP($A450,'V2.5.2 Measures'!$C:$W,14,FALSE),"N/A")</f>
        <v>#REF!</v>
      </c>
      <c r="I450" s="7" t="e">
        <f>IF(VLOOKUP($A450,'V2.5.2 Measures'!$C:$W,15,FALSE)&lt;&gt; "", VLOOKUP($A450,'V2.5.2 Measures'!$C:$W,15,FALSE),"N/A")</f>
        <v>#REF!</v>
      </c>
      <c r="J450" s="7" t="e">
        <f>IF(VLOOKUP($A450,'V2.5.2 Measures'!$C:$W,16,FALSE)&lt;&gt; "", VLOOKUP($A450,'V2.5.2 Measures'!$C:$W,16,FALSE),"N/A")</f>
        <v>#REF!</v>
      </c>
      <c r="K450" s="7" t="e">
        <f>IF(VLOOKUP($A450,'V2.5.2 Measures'!$C:$W,17,FALSE)&lt;&gt; "", VLOOKUP($A450,'V2.5.2 Measures'!$C:$W,17,FALSE),"N/A")</f>
        <v>#REF!</v>
      </c>
      <c r="L450" s="7" t="e">
        <f>IF(VLOOKUP($A450,'V2.5.2 Measures'!$C:$W,18,FALSE)&lt;&gt; "", VLOOKUP($A450,'V2.5.2 Measures'!$C:$W,18,FALSE),"N/A")</f>
        <v>#REF!</v>
      </c>
      <c r="M450" s="7" t="e">
        <f>IF(VLOOKUP($A450,'V2.5.2 Measures'!$C:$W,19,FALSE)&lt;&gt; "", VLOOKUP($A450,'V2.5.2 Measures'!$C:$W,19,FALSE),"N/A")</f>
        <v>#REF!</v>
      </c>
      <c r="N450" s="7" t="e">
        <f>IF(VLOOKUP($A450,'V2.5.2 Measures'!$C:$W,20,FALSE)&lt;&gt; "", VLOOKUP($A450,'V2.5.2 Measures'!$C:$W,20,FALSE),"N/A")</f>
        <v>#REF!</v>
      </c>
      <c r="O450" s="7" t="e">
        <f>IF(VLOOKUP($A450,'V2.5.2 Measures'!$C:$W,21,FALSE)&lt;&gt; "", VLOOKUP($A450,'V2.5.2 Measures'!$C:$W,21,FALSE),"N/A")</f>
        <v>#REF!</v>
      </c>
      <c r="P450" s="7" t="e">
        <f>IF(VLOOKUP($A450,'V2.5.2 Measures'!$C:$W,22,FALSE)&lt;&gt; "", VLOOKUP($A450,'V2.5.2 Measures'!$C:$W,22,FALSE),"N/A")</f>
        <v>#REF!</v>
      </c>
      <c r="Q450" s="7" t="e">
        <f>IF(VLOOKUP($A450,'V2.5.2 Measures'!$C:$W,23,FALSE)&lt;&gt; "", VLOOKUP($A450,'V2.5.2 Measures'!$C:$W,23,FALSE),"N/A")</f>
        <v>#REF!</v>
      </c>
      <c r="R450" s="7" t="e">
        <f>IF(VLOOKUP($A450,'V2.5.2 Measures'!$C:$W,24,FALSE)&lt;&gt; "", VLOOKUP($A450,'V2.5.2 Measures'!$C:$W,24,FALSE),"N/A")</f>
        <v>#REF!</v>
      </c>
      <c r="S450" s="7" t="e">
        <f>IF(VLOOKUP($A450,'V2.5.2 Measures'!$C:$W,25,FALSE)&lt;&gt; "", VLOOKUP($A450,'V2.5.2 Measures'!$C:$W,25,FALSE),"N/A")</f>
        <v>#REF!</v>
      </c>
      <c r="T450" s="7" t="e">
        <f>IF(VLOOKUP($A450,'V2.5.2 Measures'!$C:$W,2,FALSE)&lt;&gt; "", VLOOKUP($A450,'V2.5.2 Measures'!$C:$W,2,FALSE),"N/A")</f>
        <v>#REF!</v>
      </c>
      <c r="U450" s="7" t="e">
        <f>IF(VLOOKUP($A450,'V2.5.2 Measures'!$C:$W,3,FALSE)&lt;&gt; "", VLOOKUP($A450,'V2.5.2 Measures'!$C:$W,3,FALSE),"N/A")</f>
        <v>#REF!</v>
      </c>
      <c r="V450" s="7" t="e">
        <f>IF(VLOOKUP($A450,'V2.5.2 Measures'!$C:$W,26,FALSE)&lt;&gt; "", VLOOKUP($A450,'V2.5.2 Measures'!$C:$W,26,FALSE),"N/A")</f>
        <v>#REF!</v>
      </c>
      <c r="W450" s="7" t="e">
        <f>IF(VLOOKUP($A450,'V2.5.2 Measures'!$C:$W,44,FALSE)&lt;&gt; "", VLOOKUP($A450,'V2.5.2 Measures'!$C:$W,44,FALSE),"N/A")</f>
        <v>#REF!</v>
      </c>
    </row>
    <row r="451" spans="1:23" x14ac:dyDescent="0.35">
      <c r="A451" s="7" t="e">
        <f>'V2.5.2 Measures'!#REF!</f>
        <v>#REF!</v>
      </c>
      <c r="B451" s="7" t="e">
        <f>VLOOKUP($A451,'V2.5.2 Measures'!$C:$W,6,FALSE)</f>
        <v>#REF!</v>
      </c>
      <c r="C451" s="7" t="e">
        <f>VLOOKUP($A451,'V2.5.2 Measures'!$C:$W,8,FALSE)</f>
        <v>#REF!</v>
      </c>
      <c r="D451" s="7" t="e">
        <f>IF(VLOOKUP($A451,'V2.5.2 Measures'!$C:$W,4,FALSE)="","",VLOOKUP($A451,'V2.5.2 Measures'!$C:$W,4,FALSE))</f>
        <v>#REF!</v>
      </c>
      <c r="E451" s="7" t="e">
        <f>IF((VLOOKUP($A451,'V2.5.2 Measures'!$C:$W,8,FALSE)&lt;&gt;"")*AND(VLOOKUP($A451,'V2.5.2 Measures'!$C:$W,8,FALSE)&lt;&gt;"TBD"),VLOOKUP($A451,'V2.5.2 Measures'!$C:$W,8,FALSE),"N/A")</f>
        <v>#REF!</v>
      </c>
      <c r="F451" s="7" t="e">
        <f>IF((VLOOKUP($A451,'V2.5.2 Measures'!$C:$W,9,FALSE)&lt;&gt;"")*AND(VLOOKUP($A451,'V2.5.2 Measures'!$C:$W,9,FALSE)&lt;&gt;"TBD"),VLOOKUP($A451,'V2.5.2 Measures'!$C:$W,9,FALSE),"N/A")</f>
        <v>#REF!</v>
      </c>
      <c r="G451" s="7" t="e">
        <f>IF((VLOOKUP($A451,'V2.5.2 Measures'!$C:$W,10,FALSE)&lt;&gt;"")*AND(VLOOKUP($A451,'V2.5.2 Measures'!$C:$W,10,FALSE)&lt;&gt;"TBD"),VLOOKUP($A451,'V2.5.2 Measures'!$C:$W,10,FALSE),"N/A")</f>
        <v>#REF!</v>
      </c>
      <c r="H451" s="7" t="e">
        <f>IF(VLOOKUP($A451,'V2.5.2 Measures'!$C:$W,14,FALSE)&lt;&gt; "", VLOOKUP($A451,'V2.5.2 Measures'!$C:$W,14,FALSE),"N/A")</f>
        <v>#REF!</v>
      </c>
      <c r="I451" s="7" t="e">
        <f>IF(VLOOKUP($A451,'V2.5.2 Measures'!$C:$W,15,FALSE)&lt;&gt; "", VLOOKUP($A451,'V2.5.2 Measures'!$C:$W,15,FALSE),"N/A")</f>
        <v>#REF!</v>
      </c>
      <c r="J451" s="7" t="e">
        <f>IF(VLOOKUP($A451,'V2.5.2 Measures'!$C:$W,16,FALSE)&lt;&gt; "", VLOOKUP($A451,'V2.5.2 Measures'!$C:$W,16,FALSE),"N/A")</f>
        <v>#REF!</v>
      </c>
      <c r="K451" s="7" t="e">
        <f>IF(VLOOKUP($A451,'V2.5.2 Measures'!$C:$W,17,FALSE)&lt;&gt; "", VLOOKUP($A451,'V2.5.2 Measures'!$C:$W,17,FALSE),"N/A")</f>
        <v>#REF!</v>
      </c>
      <c r="L451" s="7" t="e">
        <f>IF(VLOOKUP($A451,'V2.5.2 Measures'!$C:$W,18,FALSE)&lt;&gt; "", VLOOKUP($A451,'V2.5.2 Measures'!$C:$W,18,FALSE),"N/A")</f>
        <v>#REF!</v>
      </c>
      <c r="M451" s="7" t="e">
        <f>IF(VLOOKUP($A451,'V2.5.2 Measures'!$C:$W,19,FALSE)&lt;&gt; "", VLOOKUP($A451,'V2.5.2 Measures'!$C:$W,19,FALSE),"N/A")</f>
        <v>#REF!</v>
      </c>
      <c r="N451" s="7" t="e">
        <f>IF(VLOOKUP($A451,'V2.5.2 Measures'!$C:$W,20,FALSE)&lt;&gt; "", VLOOKUP($A451,'V2.5.2 Measures'!$C:$W,20,FALSE),"N/A")</f>
        <v>#REF!</v>
      </c>
      <c r="O451" s="7" t="e">
        <f>IF(VLOOKUP($A451,'V2.5.2 Measures'!$C:$W,21,FALSE)&lt;&gt; "", VLOOKUP($A451,'V2.5.2 Measures'!$C:$W,21,FALSE),"N/A")</f>
        <v>#REF!</v>
      </c>
      <c r="P451" s="7" t="e">
        <f>IF(VLOOKUP($A451,'V2.5.2 Measures'!$C:$W,22,FALSE)&lt;&gt; "", VLOOKUP($A451,'V2.5.2 Measures'!$C:$W,22,FALSE),"N/A")</f>
        <v>#REF!</v>
      </c>
      <c r="Q451" s="7" t="e">
        <f>IF(VLOOKUP($A451,'V2.5.2 Measures'!$C:$W,23,FALSE)&lt;&gt; "", VLOOKUP($A451,'V2.5.2 Measures'!$C:$W,23,FALSE),"N/A")</f>
        <v>#REF!</v>
      </c>
      <c r="R451" s="7" t="e">
        <f>IF(VLOOKUP($A451,'V2.5.2 Measures'!$C:$W,24,FALSE)&lt;&gt; "", VLOOKUP($A451,'V2.5.2 Measures'!$C:$W,24,FALSE),"N/A")</f>
        <v>#REF!</v>
      </c>
      <c r="S451" s="7" t="e">
        <f>IF(VLOOKUP($A451,'V2.5.2 Measures'!$C:$W,25,FALSE)&lt;&gt; "", VLOOKUP($A451,'V2.5.2 Measures'!$C:$W,25,FALSE),"N/A")</f>
        <v>#REF!</v>
      </c>
      <c r="T451" s="7" t="e">
        <f>IF(VLOOKUP($A451,'V2.5.2 Measures'!$C:$W,2,FALSE)&lt;&gt; "", VLOOKUP($A451,'V2.5.2 Measures'!$C:$W,2,FALSE),"N/A")</f>
        <v>#REF!</v>
      </c>
      <c r="U451" s="7" t="e">
        <f>IF(VLOOKUP($A451,'V2.5.2 Measures'!$C:$W,3,FALSE)&lt;&gt; "", VLOOKUP($A451,'V2.5.2 Measures'!$C:$W,3,FALSE),"N/A")</f>
        <v>#REF!</v>
      </c>
      <c r="V451" s="7" t="e">
        <f>IF(VLOOKUP($A451,'V2.5.2 Measures'!$C:$W,26,FALSE)&lt;&gt; "", VLOOKUP($A451,'V2.5.2 Measures'!$C:$W,26,FALSE),"N/A")</f>
        <v>#REF!</v>
      </c>
      <c r="W451" s="7" t="e">
        <f>IF(VLOOKUP($A451,'V2.5.2 Measures'!$C:$W,44,FALSE)&lt;&gt; "", VLOOKUP($A451,'V2.5.2 Measures'!$C:$W,44,FALSE),"N/A")</f>
        <v>#REF!</v>
      </c>
    </row>
    <row r="452" spans="1:23" x14ac:dyDescent="0.35">
      <c r="A452" s="7" t="e">
        <f>'V2.5.2 Measures'!#REF!</f>
        <v>#REF!</v>
      </c>
      <c r="B452" s="7" t="e">
        <f>VLOOKUP($A452,'V2.5.2 Measures'!$C:$W,6,FALSE)</f>
        <v>#REF!</v>
      </c>
      <c r="C452" s="7" t="e">
        <f>VLOOKUP($A452,'V2.5.2 Measures'!$C:$W,8,FALSE)</f>
        <v>#REF!</v>
      </c>
      <c r="D452" s="7" t="e">
        <f>IF(VLOOKUP($A452,'V2.5.2 Measures'!$C:$W,4,FALSE)="","",VLOOKUP($A452,'V2.5.2 Measures'!$C:$W,4,FALSE))</f>
        <v>#REF!</v>
      </c>
      <c r="E452" s="7" t="e">
        <f>IF((VLOOKUP($A452,'V2.5.2 Measures'!$C:$W,8,FALSE)&lt;&gt;"")*AND(VLOOKUP($A452,'V2.5.2 Measures'!$C:$W,8,FALSE)&lt;&gt;"TBD"),VLOOKUP($A452,'V2.5.2 Measures'!$C:$W,8,FALSE),"N/A")</f>
        <v>#REF!</v>
      </c>
      <c r="F452" s="7" t="e">
        <f>IF((VLOOKUP($A452,'V2.5.2 Measures'!$C:$W,9,FALSE)&lt;&gt;"")*AND(VLOOKUP($A452,'V2.5.2 Measures'!$C:$W,9,FALSE)&lt;&gt;"TBD"),VLOOKUP($A452,'V2.5.2 Measures'!$C:$W,9,FALSE),"N/A")</f>
        <v>#REF!</v>
      </c>
      <c r="G452" s="7" t="e">
        <f>IF((VLOOKUP($A452,'V2.5.2 Measures'!$C:$W,10,FALSE)&lt;&gt;"")*AND(VLOOKUP($A452,'V2.5.2 Measures'!$C:$W,10,FALSE)&lt;&gt;"TBD"),VLOOKUP($A452,'V2.5.2 Measures'!$C:$W,10,FALSE),"N/A")</f>
        <v>#REF!</v>
      </c>
      <c r="H452" s="7" t="e">
        <f>IF(VLOOKUP($A452,'V2.5.2 Measures'!$C:$W,14,FALSE)&lt;&gt; "", VLOOKUP($A452,'V2.5.2 Measures'!$C:$W,14,FALSE),"N/A")</f>
        <v>#REF!</v>
      </c>
      <c r="I452" s="7" t="e">
        <f>IF(VLOOKUP($A452,'V2.5.2 Measures'!$C:$W,15,FALSE)&lt;&gt; "", VLOOKUP($A452,'V2.5.2 Measures'!$C:$W,15,FALSE),"N/A")</f>
        <v>#REF!</v>
      </c>
      <c r="J452" s="7" t="e">
        <f>IF(VLOOKUP($A452,'V2.5.2 Measures'!$C:$W,16,FALSE)&lt;&gt; "", VLOOKUP($A452,'V2.5.2 Measures'!$C:$W,16,FALSE),"N/A")</f>
        <v>#REF!</v>
      </c>
      <c r="K452" s="7" t="e">
        <f>IF(VLOOKUP($A452,'V2.5.2 Measures'!$C:$W,17,FALSE)&lt;&gt; "", VLOOKUP($A452,'V2.5.2 Measures'!$C:$W,17,FALSE),"N/A")</f>
        <v>#REF!</v>
      </c>
      <c r="L452" s="7" t="e">
        <f>IF(VLOOKUP($A452,'V2.5.2 Measures'!$C:$W,18,FALSE)&lt;&gt; "", VLOOKUP($A452,'V2.5.2 Measures'!$C:$W,18,FALSE),"N/A")</f>
        <v>#REF!</v>
      </c>
      <c r="M452" s="7" t="e">
        <f>IF(VLOOKUP($A452,'V2.5.2 Measures'!$C:$W,19,FALSE)&lt;&gt; "", VLOOKUP($A452,'V2.5.2 Measures'!$C:$W,19,FALSE),"N/A")</f>
        <v>#REF!</v>
      </c>
      <c r="N452" s="7" t="e">
        <f>IF(VLOOKUP($A452,'V2.5.2 Measures'!$C:$W,20,FALSE)&lt;&gt; "", VLOOKUP($A452,'V2.5.2 Measures'!$C:$W,20,FALSE),"N/A")</f>
        <v>#REF!</v>
      </c>
      <c r="O452" s="7" t="e">
        <f>IF(VLOOKUP($A452,'V2.5.2 Measures'!$C:$W,21,FALSE)&lt;&gt; "", VLOOKUP($A452,'V2.5.2 Measures'!$C:$W,21,FALSE),"N/A")</f>
        <v>#REF!</v>
      </c>
      <c r="P452" s="7" t="e">
        <f>IF(VLOOKUP($A452,'V2.5.2 Measures'!$C:$W,22,FALSE)&lt;&gt; "", VLOOKUP($A452,'V2.5.2 Measures'!$C:$W,22,FALSE),"N/A")</f>
        <v>#REF!</v>
      </c>
      <c r="Q452" s="7" t="e">
        <f>IF(VLOOKUP($A452,'V2.5.2 Measures'!$C:$W,23,FALSE)&lt;&gt; "", VLOOKUP($A452,'V2.5.2 Measures'!$C:$W,23,FALSE),"N/A")</f>
        <v>#REF!</v>
      </c>
      <c r="R452" s="7" t="e">
        <f>IF(VLOOKUP($A452,'V2.5.2 Measures'!$C:$W,24,FALSE)&lt;&gt; "", VLOOKUP($A452,'V2.5.2 Measures'!$C:$W,24,FALSE),"N/A")</f>
        <v>#REF!</v>
      </c>
      <c r="S452" s="7" t="e">
        <f>IF(VLOOKUP($A452,'V2.5.2 Measures'!$C:$W,25,FALSE)&lt;&gt; "", VLOOKUP($A452,'V2.5.2 Measures'!$C:$W,25,FALSE),"N/A")</f>
        <v>#REF!</v>
      </c>
      <c r="T452" s="7" t="e">
        <f>IF(VLOOKUP($A452,'V2.5.2 Measures'!$C:$W,2,FALSE)&lt;&gt; "", VLOOKUP($A452,'V2.5.2 Measures'!$C:$W,2,FALSE),"N/A")</f>
        <v>#REF!</v>
      </c>
      <c r="U452" s="7" t="e">
        <f>IF(VLOOKUP($A452,'V2.5.2 Measures'!$C:$W,3,FALSE)&lt;&gt; "", VLOOKUP($A452,'V2.5.2 Measures'!$C:$W,3,FALSE),"N/A")</f>
        <v>#REF!</v>
      </c>
      <c r="V452" s="7" t="e">
        <f>IF(VLOOKUP($A452,'V2.5.2 Measures'!$C:$W,26,FALSE)&lt;&gt; "", VLOOKUP($A452,'V2.5.2 Measures'!$C:$W,26,FALSE),"N/A")</f>
        <v>#REF!</v>
      </c>
      <c r="W452" s="7" t="e">
        <f>IF(VLOOKUP($A452,'V2.5.2 Measures'!$C:$W,44,FALSE)&lt;&gt; "", VLOOKUP($A452,'V2.5.2 Measures'!$C:$W,44,FALSE),"N/A")</f>
        <v>#REF!</v>
      </c>
    </row>
    <row r="453" spans="1:23" x14ac:dyDescent="0.35">
      <c r="A453" s="7" t="e">
        <f>'V2.5.2 Measures'!#REF!</f>
        <v>#REF!</v>
      </c>
      <c r="B453" s="7" t="e">
        <f>VLOOKUP($A453,'V2.5.2 Measures'!$C:$W,6,FALSE)</f>
        <v>#REF!</v>
      </c>
      <c r="C453" s="7" t="e">
        <f>VLOOKUP($A453,'V2.5.2 Measures'!$C:$W,8,FALSE)</f>
        <v>#REF!</v>
      </c>
      <c r="D453" s="7" t="e">
        <f>IF(VLOOKUP($A453,'V2.5.2 Measures'!$C:$W,4,FALSE)="","",VLOOKUP($A453,'V2.5.2 Measures'!$C:$W,4,FALSE))</f>
        <v>#REF!</v>
      </c>
      <c r="E453" s="7" t="e">
        <f>IF((VLOOKUP($A453,'V2.5.2 Measures'!$C:$W,8,FALSE)&lt;&gt;"")*AND(VLOOKUP($A453,'V2.5.2 Measures'!$C:$W,8,FALSE)&lt;&gt;"TBD"),VLOOKUP($A453,'V2.5.2 Measures'!$C:$W,8,FALSE),"N/A")</f>
        <v>#REF!</v>
      </c>
      <c r="F453" s="7" t="e">
        <f>IF((VLOOKUP($A453,'V2.5.2 Measures'!$C:$W,9,FALSE)&lt;&gt;"")*AND(VLOOKUP($A453,'V2.5.2 Measures'!$C:$W,9,FALSE)&lt;&gt;"TBD"),VLOOKUP($A453,'V2.5.2 Measures'!$C:$W,9,FALSE),"N/A")</f>
        <v>#REF!</v>
      </c>
      <c r="G453" s="7" t="e">
        <f>IF((VLOOKUP($A453,'V2.5.2 Measures'!$C:$W,10,FALSE)&lt;&gt;"")*AND(VLOOKUP($A453,'V2.5.2 Measures'!$C:$W,10,FALSE)&lt;&gt;"TBD"),VLOOKUP($A453,'V2.5.2 Measures'!$C:$W,10,FALSE),"N/A")</f>
        <v>#REF!</v>
      </c>
      <c r="H453" s="7" t="e">
        <f>IF(VLOOKUP($A453,'V2.5.2 Measures'!$C:$W,14,FALSE)&lt;&gt; "", VLOOKUP($A453,'V2.5.2 Measures'!$C:$W,14,FALSE),"N/A")</f>
        <v>#REF!</v>
      </c>
      <c r="I453" s="7" t="e">
        <f>IF(VLOOKUP($A453,'V2.5.2 Measures'!$C:$W,15,FALSE)&lt;&gt; "", VLOOKUP($A453,'V2.5.2 Measures'!$C:$W,15,FALSE),"N/A")</f>
        <v>#REF!</v>
      </c>
      <c r="J453" s="7" t="e">
        <f>IF(VLOOKUP($A453,'V2.5.2 Measures'!$C:$W,16,FALSE)&lt;&gt; "", VLOOKUP($A453,'V2.5.2 Measures'!$C:$W,16,FALSE),"N/A")</f>
        <v>#REF!</v>
      </c>
      <c r="K453" s="7" t="e">
        <f>IF(VLOOKUP($A453,'V2.5.2 Measures'!$C:$W,17,FALSE)&lt;&gt; "", VLOOKUP($A453,'V2.5.2 Measures'!$C:$W,17,FALSE),"N/A")</f>
        <v>#REF!</v>
      </c>
      <c r="L453" s="7" t="e">
        <f>IF(VLOOKUP($A453,'V2.5.2 Measures'!$C:$W,18,FALSE)&lt;&gt; "", VLOOKUP($A453,'V2.5.2 Measures'!$C:$W,18,FALSE),"N/A")</f>
        <v>#REF!</v>
      </c>
      <c r="M453" s="7" t="e">
        <f>IF(VLOOKUP($A453,'V2.5.2 Measures'!$C:$W,19,FALSE)&lt;&gt; "", VLOOKUP($A453,'V2.5.2 Measures'!$C:$W,19,FALSE),"N/A")</f>
        <v>#REF!</v>
      </c>
      <c r="N453" s="7" t="e">
        <f>IF(VLOOKUP($A453,'V2.5.2 Measures'!$C:$W,20,FALSE)&lt;&gt; "", VLOOKUP($A453,'V2.5.2 Measures'!$C:$W,20,FALSE),"N/A")</f>
        <v>#REF!</v>
      </c>
      <c r="O453" s="7" t="e">
        <f>IF(VLOOKUP($A453,'V2.5.2 Measures'!$C:$W,21,FALSE)&lt;&gt; "", VLOOKUP($A453,'V2.5.2 Measures'!$C:$W,21,FALSE),"N/A")</f>
        <v>#REF!</v>
      </c>
      <c r="P453" s="7" t="e">
        <f>IF(VLOOKUP($A453,'V2.5.2 Measures'!$C:$W,22,FALSE)&lt;&gt; "", VLOOKUP($A453,'V2.5.2 Measures'!$C:$W,22,FALSE),"N/A")</f>
        <v>#REF!</v>
      </c>
      <c r="Q453" s="7" t="e">
        <f>IF(VLOOKUP($A453,'V2.5.2 Measures'!$C:$W,23,FALSE)&lt;&gt; "", VLOOKUP($A453,'V2.5.2 Measures'!$C:$W,23,FALSE),"N/A")</f>
        <v>#REF!</v>
      </c>
      <c r="R453" s="7" t="e">
        <f>IF(VLOOKUP($A453,'V2.5.2 Measures'!$C:$W,24,FALSE)&lt;&gt; "", VLOOKUP($A453,'V2.5.2 Measures'!$C:$W,24,FALSE),"N/A")</f>
        <v>#REF!</v>
      </c>
      <c r="S453" s="7" t="e">
        <f>IF(VLOOKUP($A453,'V2.5.2 Measures'!$C:$W,25,FALSE)&lt;&gt; "", VLOOKUP($A453,'V2.5.2 Measures'!$C:$W,25,FALSE),"N/A")</f>
        <v>#REF!</v>
      </c>
      <c r="T453" s="7" t="e">
        <f>IF(VLOOKUP($A453,'V2.5.2 Measures'!$C:$W,2,FALSE)&lt;&gt; "", VLOOKUP($A453,'V2.5.2 Measures'!$C:$W,2,FALSE),"N/A")</f>
        <v>#REF!</v>
      </c>
      <c r="U453" s="7" t="e">
        <f>IF(VLOOKUP($A453,'V2.5.2 Measures'!$C:$W,3,FALSE)&lt;&gt; "", VLOOKUP($A453,'V2.5.2 Measures'!$C:$W,3,FALSE),"N/A")</f>
        <v>#REF!</v>
      </c>
      <c r="V453" s="7" t="e">
        <f>IF(VLOOKUP($A453,'V2.5.2 Measures'!$C:$W,26,FALSE)&lt;&gt; "", VLOOKUP($A453,'V2.5.2 Measures'!$C:$W,26,FALSE),"N/A")</f>
        <v>#REF!</v>
      </c>
      <c r="W453" s="7" t="e">
        <f>IF(VLOOKUP($A453,'V2.5.2 Measures'!$C:$W,44,FALSE)&lt;&gt; "", VLOOKUP($A453,'V2.5.2 Measures'!$C:$W,44,FALSE),"N/A")</f>
        <v>#REF!</v>
      </c>
    </row>
    <row r="454" spans="1:23" x14ac:dyDescent="0.35">
      <c r="A454" s="7" t="e">
        <f>'V2.5.2 Measures'!#REF!</f>
        <v>#REF!</v>
      </c>
      <c r="B454" s="7" t="e">
        <f>VLOOKUP($A454,'V2.5.2 Measures'!$C:$W,6,FALSE)</f>
        <v>#REF!</v>
      </c>
      <c r="C454" s="7" t="e">
        <f>VLOOKUP($A454,'V2.5.2 Measures'!$C:$W,8,FALSE)</f>
        <v>#REF!</v>
      </c>
      <c r="D454" s="7" t="e">
        <f>IF(VLOOKUP($A454,'V2.5.2 Measures'!$C:$W,4,FALSE)="","",VLOOKUP($A454,'V2.5.2 Measures'!$C:$W,4,FALSE))</f>
        <v>#REF!</v>
      </c>
      <c r="E454" s="7" t="e">
        <f>IF((VLOOKUP($A454,'V2.5.2 Measures'!$C:$W,8,FALSE)&lt;&gt;"")*AND(VLOOKUP($A454,'V2.5.2 Measures'!$C:$W,8,FALSE)&lt;&gt;"TBD"),VLOOKUP($A454,'V2.5.2 Measures'!$C:$W,8,FALSE),"N/A")</f>
        <v>#REF!</v>
      </c>
      <c r="F454" s="7" t="e">
        <f>IF((VLOOKUP($A454,'V2.5.2 Measures'!$C:$W,9,FALSE)&lt;&gt;"")*AND(VLOOKUP($A454,'V2.5.2 Measures'!$C:$W,9,FALSE)&lt;&gt;"TBD"),VLOOKUP($A454,'V2.5.2 Measures'!$C:$W,9,FALSE),"N/A")</f>
        <v>#REF!</v>
      </c>
      <c r="G454" s="7" t="e">
        <f>IF((VLOOKUP($A454,'V2.5.2 Measures'!$C:$W,10,FALSE)&lt;&gt;"")*AND(VLOOKUP($A454,'V2.5.2 Measures'!$C:$W,10,FALSE)&lt;&gt;"TBD"),VLOOKUP($A454,'V2.5.2 Measures'!$C:$W,10,FALSE),"N/A")</f>
        <v>#REF!</v>
      </c>
      <c r="H454" s="7" t="e">
        <f>IF(VLOOKUP($A454,'V2.5.2 Measures'!$C:$W,14,FALSE)&lt;&gt; "", VLOOKUP($A454,'V2.5.2 Measures'!$C:$W,14,FALSE),"N/A")</f>
        <v>#REF!</v>
      </c>
      <c r="I454" s="7" t="e">
        <f>IF(VLOOKUP($A454,'V2.5.2 Measures'!$C:$W,15,FALSE)&lt;&gt; "", VLOOKUP($A454,'V2.5.2 Measures'!$C:$W,15,FALSE),"N/A")</f>
        <v>#REF!</v>
      </c>
      <c r="J454" s="7" t="e">
        <f>IF(VLOOKUP($A454,'V2.5.2 Measures'!$C:$W,16,FALSE)&lt;&gt; "", VLOOKUP($A454,'V2.5.2 Measures'!$C:$W,16,FALSE),"N/A")</f>
        <v>#REF!</v>
      </c>
      <c r="K454" s="7" t="e">
        <f>IF(VLOOKUP($A454,'V2.5.2 Measures'!$C:$W,17,FALSE)&lt;&gt; "", VLOOKUP($A454,'V2.5.2 Measures'!$C:$W,17,FALSE),"N/A")</f>
        <v>#REF!</v>
      </c>
      <c r="L454" s="7" t="e">
        <f>IF(VLOOKUP($A454,'V2.5.2 Measures'!$C:$W,18,FALSE)&lt;&gt; "", VLOOKUP($A454,'V2.5.2 Measures'!$C:$W,18,FALSE),"N/A")</f>
        <v>#REF!</v>
      </c>
      <c r="M454" s="7" t="e">
        <f>IF(VLOOKUP($A454,'V2.5.2 Measures'!$C:$W,19,FALSE)&lt;&gt; "", VLOOKUP($A454,'V2.5.2 Measures'!$C:$W,19,FALSE),"N/A")</f>
        <v>#REF!</v>
      </c>
      <c r="N454" s="7" t="e">
        <f>IF(VLOOKUP($A454,'V2.5.2 Measures'!$C:$W,20,FALSE)&lt;&gt; "", VLOOKUP($A454,'V2.5.2 Measures'!$C:$W,20,FALSE),"N/A")</f>
        <v>#REF!</v>
      </c>
      <c r="O454" s="7" t="e">
        <f>IF(VLOOKUP($A454,'V2.5.2 Measures'!$C:$W,21,FALSE)&lt;&gt; "", VLOOKUP($A454,'V2.5.2 Measures'!$C:$W,21,FALSE),"N/A")</f>
        <v>#REF!</v>
      </c>
      <c r="P454" s="7" t="e">
        <f>IF(VLOOKUP($A454,'V2.5.2 Measures'!$C:$W,22,FALSE)&lt;&gt; "", VLOOKUP($A454,'V2.5.2 Measures'!$C:$W,22,FALSE),"N/A")</f>
        <v>#REF!</v>
      </c>
      <c r="Q454" s="7" t="e">
        <f>IF(VLOOKUP($A454,'V2.5.2 Measures'!$C:$W,23,FALSE)&lt;&gt; "", VLOOKUP($A454,'V2.5.2 Measures'!$C:$W,23,FALSE),"N/A")</f>
        <v>#REF!</v>
      </c>
      <c r="R454" s="7" t="e">
        <f>IF(VLOOKUP($A454,'V2.5.2 Measures'!$C:$W,24,FALSE)&lt;&gt; "", VLOOKUP($A454,'V2.5.2 Measures'!$C:$W,24,FALSE),"N/A")</f>
        <v>#REF!</v>
      </c>
      <c r="S454" s="7" t="e">
        <f>IF(VLOOKUP($A454,'V2.5.2 Measures'!$C:$W,25,FALSE)&lt;&gt; "", VLOOKUP($A454,'V2.5.2 Measures'!$C:$W,25,FALSE),"N/A")</f>
        <v>#REF!</v>
      </c>
      <c r="T454" s="7" t="e">
        <f>IF(VLOOKUP($A454,'V2.5.2 Measures'!$C:$W,2,FALSE)&lt;&gt; "", VLOOKUP($A454,'V2.5.2 Measures'!$C:$W,2,FALSE),"N/A")</f>
        <v>#REF!</v>
      </c>
      <c r="U454" s="7" t="e">
        <f>IF(VLOOKUP($A454,'V2.5.2 Measures'!$C:$W,3,FALSE)&lt;&gt; "", VLOOKUP($A454,'V2.5.2 Measures'!$C:$W,3,FALSE),"N/A")</f>
        <v>#REF!</v>
      </c>
      <c r="V454" s="7" t="e">
        <f>IF(VLOOKUP($A454,'V2.5.2 Measures'!$C:$W,26,FALSE)&lt;&gt; "", VLOOKUP($A454,'V2.5.2 Measures'!$C:$W,26,FALSE),"N/A")</f>
        <v>#REF!</v>
      </c>
      <c r="W454" s="7" t="e">
        <f>IF(VLOOKUP($A454,'V2.5.2 Measures'!$C:$W,44,FALSE)&lt;&gt; "", VLOOKUP($A454,'V2.5.2 Measures'!$C:$W,44,FALSE),"N/A")</f>
        <v>#REF!</v>
      </c>
    </row>
    <row r="455" spans="1:23" x14ac:dyDescent="0.35">
      <c r="A455" s="7" t="e">
        <f>'V2.5.2 Measures'!#REF!</f>
        <v>#REF!</v>
      </c>
      <c r="B455" s="7" t="e">
        <f>VLOOKUP($A455,'V2.5.2 Measures'!$C:$W,6,FALSE)</f>
        <v>#REF!</v>
      </c>
      <c r="C455" s="7" t="e">
        <f>VLOOKUP($A455,'V2.5.2 Measures'!$C:$W,8,FALSE)</f>
        <v>#REF!</v>
      </c>
      <c r="D455" s="7" t="e">
        <f>IF(VLOOKUP($A455,'V2.5.2 Measures'!$C:$W,4,FALSE)="","",VLOOKUP($A455,'V2.5.2 Measures'!$C:$W,4,FALSE))</f>
        <v>#REF!</v>
      </c>
      <c r="E455" s="7" t="e">
        <f>IF((VLOOKUP($A455,'V2.5.2 Measures'!$C:$W,8,FALSE)&lt;&gt;"")*AND(VLOOKUP($A455,'V2.5.2 Measures'!$C:$W,8,FALSE)&lt;&gt;"TBD"),VLOOKUP($A455,'V2.5.2 Measures'!$C:$W,8,FALSE),"N/A")</f>
        <v>#REF!</v>
      </c>
      <c r="F455" s="7" t="e">
        <f>IF((VLOOKUP($A455,'V2.5.2 Measures'!$C:$W,9,FALSE)&lt;&gt;"")*AND(VLOOKUP($A455,'V2.5.2 Measures'!$C:$W,9,FALSE)&lt;&gt;"TBD"),VLOOKUP($A455,'V2.5.2 Measures'!$C:$W,9,FALSE),"N/A")</f>
        <v>#REF!</v>
      </c>
      <c r="G455" s="7" t="e">
        <f>IF((VLOOKUP($A455,'V2.5.2 Measures'!$C:$W,10,FALSE)&lt;&gt;"")*AND(VLOOKUP($A455,'V2.5.2 Measures'!$C:$W,10,FALSE)&lt;&gt;"TBD"),VLOOKUP($A455,'V2.5.2 Measures'!$C:$W,10,FALSE),"N/A")</f>
        <v>#REF!</v>
      </c>
      <c r="H455" s="7" t="e">
        <f>IF(VLOOKUP($A455,'V2.5.2 Measures'!$C:$W,14,FALSE)&lt;&gt; "", VLOOKUP($A455,'V2.5.2 Measures'!$C:$W,14,FALSE),"N/A")</f>
        <v>#REF!</v>
      </c>
      <c r="I455" s="7" t="e">
        <f>IF(VLOOKUP($A455,'V2.5.2 Measures'!$C:$W,15,FALSE)&lt;&gt; "", VLOOKUP($A455,'V2.5.2 Measures'!$C:$W,15,FALSE),"N/A")</f>
        <v>#REF!</v>
      </c>
      <c r="J455" s="7" t="e">
        <f>IF(VLOOKUP($A455,'V2.5.2 Measures'!$C:$W,16,FALSE)&lt;&gt; "", VLOOKUP($A455,'V2.5.2 Measures'!$C:$W,16,FALSE),"N/A")</f>
        <v>#REF!</v>
      </c>
      <c r="K455" s="7" t="e">
        <f>IF(VLOOKUP($A455,'V2.5.2 Measures'!$C:$W,17,FALSE)&lt;&gt; "", VLOOKUP($A455,'V2.5.2 Measures'!$C:$W,17,FALSE),"N/A")</f>
        <v>#REF!</v>
      </c>
      <c r="L455" s="7" t="e">
        <f>IF(VLOOKUP($A455,'V2.5.2 Measures'!$C:$W,18,FALSE)&lt;&gt; "", VLOOKUP($A455,'V2.5.2 Measures'!$C:$W,18,FALSE),"N/A")</f>
        <v>#REF!</v>
      </c>
      <c r="M455" s="7" t="e">
        <f>IF(VLOOKUP($A455,'V2.5.2 Measures'!$C:$W,19,FALSE)&lt;&gt; "", VLOOKUP($A455,'V2.5.2 Measures'!$C:$W,19,FALSE),"N/A")</f>
        <v>#REF!</v>
      </c>
      <c r="N455" s="7" t="e">
        <f>IF(VLOOKUP($A455,'V2.5.2 Measures'!$C:$W,20,FALSE)&lt;&gt; "", VLOOKUP($A455,'V2.5.2 Measures'!$C:$W,20,FALSE),"N/A")</f>
        <v>#REF!</v>
      </c>
      <c r="O455" s="7" t="e">
        <f>IF(VLOOKUP($A455,'V2.5.2 Measures'!$C:$W,21,FALSE)&lt;&gt; "", VLOOKUP($A455,'V2.5.2 Measures'!$C:$W,21,FALSE),"N/A")</f>
        <v>#REF!</v>
      </c>
      <c r="P455" s="7" t="e">
        <f>IF(VLOOKUP($A455,'V2.5.2 Measures'!$C:$W,22,FALSE)&lt;&gt; "", VLOOKUP($A455,'V2.5.2 Measures'!$C:$W,22,FALSE),"N/A")</f>
        <v>#REF!</v>
      </c>
      <c r="Q455" s="7" t="e">
        <f>IF(VLOOKUP($A455,'V2.5.2 Measures'!$C:$W,23,FALSE)&lt;&gt; "", VLOOKUP($A455,'V2.5.2 Measures'!$C:$W,23,FALSE),"N/A")</f>
        <v>#REF!</v>
      </c>
      <c r="R455" s="7" t="e">
        <f>IF(VLOOKUP($A455,'V2.5.2 Measures'!$C:$W,24,FALSE)&lt;&gt; "", VLOOKUP($A455,'V2.5.2 Measures'!$C:$W,24,FALSE),"N/A")</f>
        <v>#REF!</v>
      </c>
      <c r="S455" s="7" t="e">
        <f>IF(VLOOKUP($A455,'V2.5.2 Measures'!$C:$W,25,FALSE)&lt;&gt; "", VLOOKUP($A455,'V2.5.2 Measures'!$C:$W,25,FALSE),"N/A")</f>
        <v>#REF!</v>
      </c>
      <c r="T455" s="7" t="e">
        <f>IF(VLOOKUP($A455,'V2.5.2 Measures'!$C:$W,2,FALSE)&lt;&gt; "", VLOOKUP($A455,'V2.5.2 Measures'!$C:$W,2,FALSE),"N/A")</f>
        <v>#REF!</v>
      </c>
      <c r="U455" s="7" t="e">
        <f>IF(VLOOKUP($A455,'V2.5.2 Measures'!$C:$W,3,FALSE)&lt;&gt; "", VLOOKUP($A455,'V2.5.2 Measures'!$C:$W,3,FALSE),"N/A")</f>
        <v>#REF!</v>
      </c>
      <c r="V455" s="7" t="e">
        <f>IF(VLOOKUP($A455,'V2.5.2 Measures'!$C:$W,26,FALSE)&lt;&gt; "", VLOOKUP($A455,'V2.5.2 Measures'!$C:$W,26,FALSE),"N/A")</f>
        <v>#REF!</v>
      </c>
      <c r="W455" s="7" t="e">
        <f>IF(VLOOKUP($A455,'V2.5.2 Measures'!$C:$W,44,FALSE)&lt;&gt; "", VLOOKUP($A455,'V2.5.2 Measures'!$C:$W,44,FALSE),"N/A")</f>
        <v>#REF!</v>
      </c>
    </row>
    <row r="456" spans="1:23" x14ac:dyDescent="0.35">
      <c r="A456" s="7" t="e">
        <f>'V2.5.2 Measures'!#REF!</f>
        <v>#REF!</v>
      </c>
      <c r="B456" s="7" t="e">
        <f>VLOOKUP($A456,'V2.5.2 Measures'!$C:$W,6,FALSE)</f>
        <v>#REF!</v>
      </c>
      <c r="C456" s="7" t="e">
        <f>VLOOKUP($A456,'V2.5.2 Measures'!$C:$W,8,FALSE)</f>
        <v>#REF!</v>
      </c>
      <c r="D456" s="7" t="e">
        <f>IF(VLOOKUP($A456,'V2.5.2 Measures'!$C:$W,4,FALSE)="","",VLOOKUP($A456,'V2.5.2 Measures'!$C:$W,4,FALSE))</f>
        <v>#REF!</v>
      </c>
      <c r="E456" s="7" t="e">
        <f>IF((VLOOKUP($A456,'V2.5.2 Measures'!$C:$W,8,FALSE)&lt;&gt;"")*AND(VLOOKUP($A456,'V2.5.2 Measures'!$C:$W,8,FALSE)&lt;&gt;"TBD"),VLOOKUP($A456,'V2.5.2 Measures'!$C:$W,8,FALSE),"N/A")</f>
        <v>#REF!</v>
      </c>
      <c r="F456" s="7" t="e">
        <f>IF((VLOOKUP($A456,'V2.5.2 Measures'!$C:$W,9,FALSE)&lt;&gt;"")*AND(VLOOKUP($A456,'V2.5.2 Measures'!$C:$W,9,FALSE)&lt;&gt;"TBD"),VLOOKUP($A456,'V2.5.2 Measures'!$C:$W,9,FALSE),"N/A")</f>
        <v>#REF!</v>
      </c>
      <c r="G456" s="7" t="e">
        <f>IF((VLOOKUP($A456,'V2.5.2 Measures'!$C:$W,10,FALSE)&lt;&gt;"")*AND(VLOOKUP($A456,'V2.5.2 Measures'!$C:$W,10,FALSE)&lt;&gt;"TBD"),VLOOKUP($A456,'V2.5.2 Measures'!$C:$W,10,FALSE),"N/A")</f>
        <v>#REF!</v>
      </c>
      <c r="H456" s="7" t="e">
        <f>IF(VLOOKUP($A456,'V2.5.2 Measures'!$C:$W,14,FALSE)&lt;&gt; "", VLOOKUP($A456,'V2.5.2 Measures'!$C:$W,14,FALSE),"N/A")</f>
        <v>#REF!</v>
      </c>
      <c r="I456" s="7" t="e">
        <f>IF(VLOOKUP($A456,'V2.5.2 Measures'!$C:$W,15,FALSE)&lt;&gt; "", VLOOKUP($A456,'V2.5.2 Measures'!$C:$W,15,FALSE),"N/A")</f>
        <v>#REF!</v>
      </c>
      <c r="J456" s="7" t="e">
        <f>IF(VLOOKUP($A456,'V2.5.2 Measures'!$C:$W,16,FALSE)&lt;&gt; "", VLOOKUP($A456,'V2.5.2 Measures'!$C:$W,16,FALSE),"N/A")</f>
        <v>#REF!</v>
      </c>
      <c r="K456" s="7" t="e">
        <f>IF(VLOOKUP($A456,'V2.5.2 Measures'!$C:$W,17,FALSE)&lt;&gt; "", VLOOKUP($A456,'V2.5.2 Measures'!$C:$W,17,FALSE),"N/A")</f>
        <v>#REF!</v>
      </c>
      <c r="L456" s="7" t="e">
        <f>IF(VLOOKUP($A456,'V2.5.2 Measures'!$C:$W,18,FALSE)&lt;&gt; "", VLOOKUP($A456,'V2.5.2 Measures'!$C:$W,18,FALSE),"N/A")</f>
        <v>#REF!</v>
      </c>
      <c r="M456" s="7" t="e">
        <f>IF(VLOOKUP($A456,'V2.5.2 Measures'!$C:$W,19,FALSE)&lt;&gt; "", VLOOKUP($A456,'V2.5.2 Measures'!$C:$W,19,FALSE),"N/A")</f>
        <v>#REF!</v>
      </c>
      <c r="N456" s="7" t="e">
        <f>IF(VLOOKUP($A456,'V2.5.2 Measures'!$C:$W,20,FALSE)&lt;&gt; "", VLOOKUP($A456,'V2.5.2 Measures'!$C:$W,20,FALSE),"N/A")</f>
        <v>#REF!</v>
      </c>
      <c r="O456" s="7" t="e">
        <f>IF(VLOOKUP($A456,'V2.5.2 Measures'!$C:$W,21,FALSE)&lt;&gt; "", VLOOKUP($A456,'V2.5.2 Measures'!$C:$W,21,FALSE),"N/A")</f>
        <v>#REF!</v>
      </c>
      <c r="P456" s="7" t="e">
        <f>IF(VLOOKUP($A456,'V2.5.2 Measures'!$C:$W,22,FALSE)&lt;&gt; "", VLOOKUP($A456,'V2.5.2 Measures'!$C:$W,22,FALSE),"N/A")</f>
        <v>#REF!</v>
      </c>
      <c r="Q456" s="7" t="e">
        <f>IF(VLOOKUP($A456,'V2.5.2 Measures'!$C:$W,23,FALSE)&lt;&gt; "", VLOOKUP($A456,'V2.5.2 Measures'!$C:$W,23,FALSE),"N/A")</f>
        <v>#REF!</v>
      </c>
      <c r="R456" s="7" t="e">
        <f>IF(VLOOKUP($A456,'V2.5.2 Measures'!$C:$W,24,FALSE)&lt;&gt; "", VLOOKUP($A456,'V2.5.2 Measures'!$C:$W,24,FALSE),"N/A")</f>
        <v>#REF!</v>
      </c>
      <c r="S456" s="7" t="e">
        <f>IF(VLOOKUP($A456,'V2.5.2 Measures'!$C:$W,25,FALSE)&lt;&gt; "", VLOOKUP($A456,'V2.5.2 Measures'!$C:$W,25,FALSE),"N/A")</f>
        <v>#REF!</v>
      </c>
      <c r="T456" s="7" t="e">
        <f>IF(VLOOKUP($A456,'V2.5.2 Measures'!$C:$W,2,FALSE)&lt;&gt; "", VLOOKUP($A456,'V2.5.2 Measures'!$C:$W,2,FALSE),"N/A")</f>
        <v>#REF!</v>
      </c>
      <c r="U456" s="7" t="e">
        <f>IF(VLOOKUP($A456,'V2.5.2 Measures'!$C:$W,3,FALSE)&lt;&gt; "", VLOOKUP($A456,'V2.5.2 Measures'!$C:$W,3,FALSE),"N/A")</f>
        <v>#REF!</v>
      </c>
      <c r="V456" s="7" t="e">
        <f>IF(VLOOKUP($A456,'V2.5.2 Measures'!$C:$W,26,FALSE)&lt;&gt; "", VLOOKUP($A456,'V2.5.2 Measures'!$C:$W,26,FALSE),"N/A")</f>
        <v>#REF!</v>
      </c>
      <c r="W456" s="7" t="e">
        <f>IF(VLOOKUP($A456,'V2.5.2 Measures'!$C:$W,44,FALSE)&lt;&gt; "", VLOOKUP($A456,'V2.5.2 Measures'!$C:$W,44,FALSE),"N/A")</f>
        <v>#REF!</v>
      </c>
    </row>
    <row r="457" spans="1:23" x14ac:dyDescent="0.35">
      <c r="A457" s="7" t="e">
        <f>'V2.5.2 Measures'!#REF!</f>
        <v>#REF!</v>
      </c>
      <c r="B457" s="7" t="e">
        <f>VLOOKUP($A457,'V2.5.2 Measures'!$C:$W,6,FALSE)</f>
        <v>#REF!</v>
      </c>
      <c r="C457" s="7" t="e">
        <f>VLOOKUP($A457,'V2.5.2 Measures'!$C:$W,8,FALSE)</f>
        <v>#REF!</v>
      </c>
      <c r="D457" s="7" t="e">
        <f>IF(VLOOKUP($A457,'V2.5.2 Measures'!$C:$W,4,FALSE)="","",VLOOKUP($A457,'V2.5.2 Measures'!$C:$W,4,FALSE))</f>
        <v>#REF!</v>
      </c>
      <c r="E457" s="7" t="e">
        <f>IF((VLOOKUP($A457,'V2.5.2 Measures'!$C:$W,8,FALSE)&lt;&gt;"")*AND(VLOOKUP($A457,'V2.5.2 Measures'!$C:$W,8,FALSE)&lt;&gt;"TBD"),VLOOKUP($A457,'V2.5.2 Measures'!$C:$W,8,FALSE),"N/A")</f>
        <v>#REF!</v>
      </c>
      <c r="F457" s="7" t="e">
        <f>IF((VLOOKUP($A457,'V2.5.2 Measures'!$C:$W,9,FALSE)&lt;&gt;"")*AND(VLOOKUP($A457,'V2.5.2 Measures'!$C:$W,9,FALSE)&lt;&gt;"TBD"),VLOOKUP($A457,'V2.5.2 Measures'!$C:$W,9,FALSE),"N/A")</f>
        <v>#REF!</v>
      </c>
      <c r="G457" s="7" t="e">
        <f>IF((VLOOKUP($A457,'V2.5.2 Measures'!$C:$W,10,FALSE)&lt;&gt;"")*AND(VLOOKUP($A457,'V2.5.2 Measures'!$C:$W,10,FALSE)&lt;&gt;"TBD"),VLOOKUP($A457,'V2.5.2 Measures'!$C:$W,10,FALSE),"N/A")</f>
        <v>#REF!</v>
      </c>
      <c r="H457" s="7" t="e">
        <f>IF(VLOOKUP($A457,'V2.5.2 Measures'!$C:$W,14,FALSE)&lt;&gt; "", VLOOKUP($A457,'V2.5.2 Measures'!$C:$W,14,FALSE),"N/A")</f>
        <v>#REF!</v>
      </c>
      <c r="I457" s="7" t="e">
        <f>IF(VLOOKUP($A457,'V2.5.2 Measures'!$C:$W,15,FALSE)&lt;&gt; "", VLOOKUP($A457,'V2.5.2 Measures'!$C:$W,15,FALSE),"N/A")</f>
        <v>#REF!</v>
      </c>
      <c r="J457" s="7" t="e">
        <f>IF(VLOOKUP($A457,'V2.5.2 Measures'!$C:$W,16,FALSE)&lt;&gt; "", VLOOKUP($A457,'V2.5.2 Measures'!$C:$W,16,FALSE),"N/A")</f>
        <v>#REF!</v>
      </c>
      <c r="K457" s="7" t="e">
        <f>IF(VLOOKUP($A457,'V2.5.2 Measures'!$C:$W,17,FALSE)&lt;&gt; "", VLOOKUP($A457,'V2.5.2 Measures'!$C:$W,17,FALSE),"N/A")</f>
        <v>#REF!</v>
      </c>
      <c r="L457" s="7" t="e">
        <f>IF(VLOOKUP($A457,'V2.5.2 Measures'!$C:$W,18,FALSE)&lt;&gt; "", VLOOKUP($A457,'V2.5.2 Measures'!$C:$W,18,FALSE),"N/A")</f>
        <v>#REF!</v>
      </c>
      <c r="M457" s="7" t="e">
        <f>IF(VLOOKUP($A457,'V2.5.2 Measures'!$C:$W,19,FALSE)&lt;&gt; "", VLOOKUP($A457,'V2.5.2 Measures'!$C:$W,19,FALSE),"N/A")</f>
        <v>#REF!</v>
      </c>
      <c r="N457" s="7" t="e">
        <f>IF(VLOOKUP($A457,'V2.5.2 Measures'!$C:$W,20,FALSE)&lt;&gt; "", VLOOKUP($A457,'V2.5.2 Measures'!$C:$W,20,FALSE),"N/A")</f>
        <v>#REF!</v>
      </c>
      <c r="O457" s="7" t="e">
        <f>IF(VLOOKUP($A457,'V2.5.2 Measures'!$C:$W,21,FALSE)&lt;&gt; "", VLOOKUP($A457,'V2.5.2 Measures'!$C:$W,21,FALSE),"N/A")</f>
        <v>#REF!</v>
      </c>
      <c r="P457" s="7" t="e">
        <f>IF(VLOOKUP($A457,'V2.5.2 Measures'!$C:$W,22,FALSE)&lt;&gt; "", VLOOKUP($A457,'V2.5.2 Measures'!$C:$W,22,FALSE),"N/A")</f>
        <v>#REF!</v>
      </c>
      <c r="Q457" s="7" t="e">
        <f>IF(VLOOKUP($A457,'V2.5.2 Measures'!$C:$W,23,FALSE)&lt;&gt; "", VLOOKUP($A457,'V2.5.2 Measures'!$C:$W,23,FALSE),"N/A")</f>
        <v>#REF!</v>
      </c>
      <c r="R457" s="7" t="e">
        <f>IF(VLOOKUP($A457,'V2.5.2 Measures'!$C:$W,24,FALSE)&lt;&gt; "", VLOOKUP($A457,'V2.5.2 Measures'!$C:$W,24,FALSE),"N/A")</f>
        <v>#REF!</v>
      </c>
      <c r="S457" s="7" t="e">
        <f>IF(VLOOKUP($A457,'V2.5.2 Measures'!$C:$W,25,FALSE)&lt;&gt; "", VLOOKUP($A457,'V2.5.2 Measures'!$C:$W,25,FALSE),"N/A")</f>
        <v>#REF!</v>
      </c>
      <c r="T457" s="7" t="e">
        <f>IF(VLOOKUP($A457,'V2.5.2 Measures'!$C:$W,2,FALSE)&lt;&gt; "", VLOOKUP($A457,'V2.5.2 Measures'!$C:$W,2,FALSE),"N/A")</f>
        <v>#REF!</v>
      </c>
      <c r="U457" s="7" t="e">
        <f>IF(VLOOKUP($A457,'V2.5.2 Measures'!$C:$W,3,FALSE)&lt;&gt; "", VLOOKUP($A457,'V2.5.2 Measures'!$C:$W,3,FALSE),"N/A")</f>
        <v>#REF!</v>
      </c>
      <c r="V457" s="7" t="e">
        <f>IF(VLOOKUP($A457,'V2.5.2 Measures'!$C:$W,26,FALSE)&lt;&gt; "", VLOOKUP($A457,'V2.5.2 Measures'!$C:$W,26,FALSE),"N/A")</f>
        <v>#REF!</v>
      </c>
      <c r="W457" s="7" t="e">
        <f>IF(VLOOKUP($A457,'V2.5.2 Measures'!$C:$W,44,FALSE)&lt;&gt; "", VLOOKUP($A457,'V2.5.2 Measures'!$C:$W,44,FALSE),"N/A")</f>
        <v>#REF!</v>
      </c>
    </row>
    <row r="458" spans="1:23" x14ac:dyDescent="0.35">
      <c r="A458" s="7" t="e">
        <f>'V2.5.2 Measures'!#REF!</f>
        <v>#REF!</v>
      </c>
      <c r="B458" s="7" t="e">
        <f>VLOOKUP($A458,'V2.5.2 Measures'!$C:$W,6,FALSE)</f>
        <v>#REF!</v>
      </c>
      <c r="C458" s="7" t="e">
        <f>VLOOKUP($A458,'V2.5.2 Measures'!$C:$W,8,FALSE)</f>
        <v>#REF!</v>
      </c>
      <c r="D458" s="7" t="e">
        <f>IF(VLOOKUP($A458,'V2.5.2 Measures'!$C:$W,4,FALSE)="","",VLOOKUP($A458,'V2.5.2 Measures'!$C:$W,4,FALSE))</f>
        <v>#REF!</v>
      </c>
      <c r="E458" s="7" t="e">
        <f>IF((VLOOKUP($A458,'V2.5.2 Measures'!$C:$W,8,FALSE)&lt;&gt;"")*AND(VLOOKUP($A458,'V2.5.2 Measures'!$C:$W,8,FALSE)&lt;&gt;"TBD"),VLOOKUP($A458,'V2.5.2 Measures'!$C:$W,8,FALSE),"N/A")</f>
        <v>#REF!</v>
      </c>
      <c r="F458" s="7" t="e">
        <f>IF((VLOOKUP($A458,'V2.5.2 Measures'!$C:$W,9,FALSE)&lt;&gt;"")*AND(VLOOKUP($A458,'V2.5.2 Measures'!$C:$W,9,FALSE)&lt;&gt;"TBD"),VLOOKUP($A458,'V2.5.2 Measures'!$C:$W,9,FALSE),"N/A")</f>
        <v>#REF!</v>
      </c>
      <c r="G458" s="7" t="e">
        <f>IF((VLOOKUP($A458,'V2.5.2 Measures'!$C:$W,10,FALSE)&lt;&gt;"")*AND(VLOOKUP($A458,'V2.5.2 Measures'!$C:$W,10,FALSE)&lt;&gt;"TBD"),VLOOKUP($A458,'V2.5.2 Measures'!$C:$W,10,FALSE),"N/A")</f>
        <v>#REF!</v>
      </c>
      <c r="H458" s="7" t="e">
        <f>IF(VLOOKUP($A458,'V2.5.2 Measures'!$C:$W,14,FALSE)&lt;&gt; "", VLOOKUP($A458,'V2.5.2 Measures'!$C:$W,14,FALSE),"N/A")</f>
        <v>#REF!</v>
      </c>
      <c r="I458" s="7" t="e">
        <f>IF(VLOOKUP($A458,'V2.5.2 Measures'!$C:$W,15,FALSE)&lt;&gt; "", VLOOKUP($A458,'V2.5.2 Measures'!$C:$W,15,FALSE),"N/A")</f>
        <v>#REF!</v>
      </c>
      <c r="J458" s="7" t="e">
        <f>IF(VLOOKUP($A458,'V2.5.2 Measures'!$C:$W,16,FALSE)&lt;&gt; "", VLOOKUP($A458,'V2.5.2 Measures'!$C:$W,16,FALSE),"N/A")</f>
        <v>#REF!</v>
      </c>
      <c r="K458" s="7" t="e">
        <f>IF(VLOOKUP($A458,'V2.5.2 Measures'!$C:$W,17,FALSE)&lt;&gt; "", VLOOKUP($A458,'V2.5.2 Measures'!$C:$W,17,FALSE),"N/A")</f>
        <v>#REF!</v>
      </c>
      <c r="L458" s="7" t="e">
        <f>IF(VLOOKUP($A458,'V2.5.2 Measures'!$C:$W,18,FALSE)&lt;&gt; "", VLOOKUP($A458,'V2.5.2 Measures'!$C:$W,18,FALSE),"N/A")</f>
        <v>#REF!</v>
      </c>
      <c r="M458" s="7" t="e">
        <f>IF(VLOOKUP($A458,'V2.5.2 Measures'!$C:$W,19,FALSE)&lt;&gt; "", VLOOKUP($A458,'V2.5.2 Measures'!$C:$W,19,FALSE),"N/A")</f>
        <v>#REF!</v>
      </c>
      <c r="N458" s="7" t="e">
        <f>IF(VLOOKUP($A458,'V2.5.2 Measures'!$C:$W,20,FALSE)&lt;&gt; "", VLOOKUP($A458,'V2.5.2 Measures'!$C:$W,20,FALSE),"N/A")</f>
        <v>#REF!</v>
      </c>
      <c r="O458" s="7" t="e">
        <f>IF(VLOOKUP($A458,'V2.5.2 Measures'!$C:$W,21,FALSE)&lt;&gt; "", VLOOKUP($A458,'V2.5.2 Measures'!$C:$W,21,FALSE),"N/A")</f>
        <v>#REF!</v>
      </c>
      <c r="P458" s="7" t="e">
        <f>IF(VLOOKUP($A458,'V2.5.2 Measures'!$C:$W,22,FALSE)&lt;&gt; "", VLOOKUP($A458,'V2.5.2 Measures'!$C:$W,22,FALSE),"N/A")</f>
        <v>#REF!</v>
      </c>
      <c r="Q458" s="7" t="e">
        <f>IF(VLOOKUP($A458,'V2.5.2 Measures'!$C:$W,23,FALSE)&lt;&gt; "", VLOOKUP($A458,'V2.5.2 Measures'!$C:$W,23,FALSE),"N/A")</f>
        <v>#REF!</v>
      </c>
      <c r="R458" s="7" t="e">
        <f>IF(VLOOKUP($A458,'V2.5.2 Measures'!$C:$W,24,FALSE)&lt;&gt; "", VLOOKUP($A458,'V2.5.2 Measures'!$C:$W,24,FALSE),"N/A")</f>
        <v>#REF!</v>
      </c>
      <c r="S458" s="7" t="e">
        <f>IF(VLOOKUP($A458,'V2.5.2 Measures'!$C:$W,25,FALSE)&lt;&gt; "", VLOOKUP($A458,'V2.5.2 Measures'!$C:$W,25,FALSE),"N/A")</f>
        <v>#REF!</v>
      </c>
      <c r="T458" s="7" t="e">
        <f>IF(VLOOKUP($A458,'V2.5.2 Measures'!$C:$W,2,FALSE)&lt;&gt; "", VLOOKUP($A458,'V2.5.2 Measures'!$C:$W,2,FALSE),"N/A")</f>
        <v>#REF!</v>
      </c>
      <c r="U458" s="7" t="e">
        <f>IF(VLOOKUP($A458,'V2.5.2 Measures'!$C:$W,3,FALSE)&lt;&gt; "", VLOOKUP($A458,'V2.5.2 Measures'!$C:$W,3,FALSE),"N/A")</f>
        <v>#REF!</v>
      </c>
      <c r="V458" s="7" t="e">
        <f>IF(VLOOKUP($A458,'V2.5.2 Measures'!$C:$W,26,FALSE)&lt;&gt; "", VLOOKUP($A458,'V2.5.2 Measures'!$C:$W,26,FALSE),"N/A")</f>
        <v>#REF!</v>
      </c>
      <c r="W458" s="7" t="e">
        <f>IF(VLOOKUP($A458,'V2.5.2 Measures'!$C:$W,44,FALSE)&lt;&gt; "", VLOOKUP($A458,'V2.5.2 Measures'!$C:$W,44,FALSE),"N/A")</f>
        <v>#REF!</v>
      </c>
    </row>
    <row r="459" spans="1:23" x14ac:dyDescent="0.35">
      <c r="A459" s="7" t="e">
        <f>'V2.5.2 Measures'!#REF!</f>
        <v>#REF!</v>
      </c>
      <c r="B459" s="7" t="e">
        <f>VLOOKUP($A459,'V2.5.2 Measures'!$C:$W,6,FALSE)</f>
        <v>#REF!</v>
      </c>
      <c r="C459" s="7" t="e">
        <f>VLOOKUP($A459,'V2.5.2 Measures'!$C:$W,8,FALSE)</f>
        <v>#REF!</v>
      </c>
      <c r="D459" s="7" t="e">
        <f>IF(VLOOKUP($A459,'V2.5.2 Measures'!$C:$W,4,FALSE)="","",VLOOKUP($A459,'V2.5.2 Measures'!$C:$W,4,FALSE))</f>
        <v>#REF!</v>
      </c>
      <c r="E459" s="7" t="e">
        <f>IF((VLOOKUP($A459,'V2.5.2 Measures'!$C:$W,8,FALSE)&lt;&gt;"")*AND(VLOOKUP($A459,'V2.5.2 Measures'!$C:$W,8,FALSE)&lt;&gt;"TBD"),VLOOKUP($A459,'V2.5.2 Measures'!$C:$W,8,FALSE),"N/A")</f>
        <v>#REF!</v>
      </c>
      <c r="F459" s="7" t="e">
        <f>IF((VLOOKUP($A459,'V2.5.2 Measures'!$C:$W,9,FALSE)&lt;&gt;"")*AND(VLOOKUP($A459,'V2.5.2 Measures'!$C:$W,9,FALSE)&lt;&gt;"TBD"),VLOOKUP($A459,'V2.5.2 Measures'!$C:$W,9,FALSE),"N/A")</f>
        <v>#REF!</v>
      </c>
      <c r="G459" s="7" t="e">
        <f>IF((VLOOKUP($A459,'V2.5.2 Measures'!$C:$W,10,FALSE)&lt;&gt;"")*AND(VLOOKUP($A459,'V2.5.2 Measures'!$C:$W,10,FALSE)&lt;&gt;"TBD"),VLOOKUP($A459,'V2.5.2 Measures'!$C:$W,10,FALSE),"N/A")</f>
        <v>#REF!</v>
      </c>
      <c r="H459" s="7" t="e">
        <f>IF(VLOOKUP($A459,'V2.5.2 Measures'!$C:$W,14,FALSE)&lt;&gt; "", VLOOKUP($A459,'V2.5.2 Measures'!$C:$W,14,FALSE),"N/A")</f>
        <v>#REF!</v>
      </c>
      <c r="I459" s="7" t="e">
        <f>IF(VLOOKUP($A459,'V2.5.2 Measures'!$C:$W,15,FALSE)&lt;&gt; "", VLOOKUP($A459,'V2.5.2 Measures'!$C:$W,15,FALSE),"N/A")</f>
        <v>#REF!</v>
      </c>
      <c r="J459" s="7" t="e">
        <f>IF(VLOOKUP($A459,'V2.5.2 Measures'!$C:$W,16,FALSE)&lt;&gt; "", VLOOKUP($A459,'V2.5.2 Measures'!$C:$W,16,FALSE),"N/A")</f>
        <v>#REF!</v>
      </c>
      <c r="K459" s="7" t="e">
        <f>IF(VLOOKUP($A459,'V2.5.2 Measures'!$C:$W,17,FALSE)&lt;&gt; "", VLOOKUP($A459,'V2.5.2 Measures'!$C:$W,17,FALSE),"N/A")</f>
        <v>#REF!</v>
      </c>
      <c r="L459" s="7" t="e">
        <f>IF(VLOOKUP($A459,'V2.5.2 Measures'!$C:$W,18,FALSE)&lt;&gt; "", VLOOKUP($A459,'V2.5.2 Measures'!$C:$W,18,FALSE),"N/A")</f>
        <v>#REF!</v>
      </c>
      <c r="M459" s="7" t="e">
        <f>IF(VLOOKUP($A459,'V2.5.2 Measures'!$C:$W,19,FALSE)&lt;&gt; "", VLOOKUP($A459,'V2.5.2 Measures'!$C:$W,19,FALSE),"N/A")</f>
        <v>#REF!</v>
      </c>
      <c r="N459" s="7" t="e">
        <f>IF(VLOOKUP($A459,'V2.5.2 Measures'!$C:$W,20,FALSE)&lt;&gt; "", VLOOKUP($A459,'V2.5.2 Measures'!$C:$W,20,FALSE),"N/A")</f>
        <v>#REF!</v>
      </c>
      <c r="O459" s="7" t="e">
        <f>IF(VLOOKUP($A459,'V2.5.2 Measures'!$C:$W,21,FALSE)&lt;&gt; "", VLOOKUP($A459,'V2.5.2 Measures'!$C:$W,21,FALSE),"N/A")</f>
        <v>#REF!</v>
      </c>
      <c r="P459" s="7" t="e">
        <f>IF(VLOOKUP($A459,'V2.5.2 Measures'!$C:$W,22,FALSE)&lt;&gt; "", VLOOKUP($A459,'V2.5.2 Measures'!$C:$W,22,FALSE),"N/A")</f>
        <v>#REF!</v>
      </c>
      <c r="Q459" s="7" t="e">
        <f>IF(VLOOKUP($A459,'V2.5.2 Measures'!$C:$W,23,FALSE)&lt;&gt; "", VLOOKUP($A459,'V2.5.2 Measures'!$C:$W,23,FALSE),"N/A")</f>
        <v>#REF!</v>
      </c>
      <c r="R459" s="7" t="e">
        <f>IF(VLOOKUP($A459,'V2.5.2 Measures'!$C:$W,24,FALSE)&lt;&gt; "", VLOOKUP($A459,'V2.5.2 Measures'!$C:$W,24,FALSE),"N/A")</f>
        <v>#REF!</v>
      </c>
      <c r="S459" s="7" t="e">
        <f>IF(VLOOKUP($A459,'V2.5.2 Measures'!$C:$W,25,FALSE)&lt;&gt; "", VLOOKUP($A459,'V2.5.2 Measures'!$C:$W,25,FALSE),"N/A")</f>
        <v>#REF!</v>
      </c>
      <c r="T459" s="7" t="e">
        <f>IF(VLOOKUP($A459,'V2.5.2 Measures'!$C:$W,2,FALSE)&lt;&gt; "", VLOOKUP($A459,'V2.5.2 Measures'!$C:$W,2,FALSE),"N/A")</f>
        <v>#REF!</v>
      </c>
      <c r="U459" s="7" t="e">
        <f>IF(VLOOKUP($A459,'V2.5.2 Measures'!$C:$W,3,FALSE)&lt;&gt; "", VLOOKUP($A459,'V2.5.2 Measures'!$C:$W,3,FALSE),"N/A")</f>
        <v>#REF!</v>
      </c>
      <c r="V459" s="7" t="e">
        <f>IF(VLOOKUP($A459,'V2.5.2 Measures'!$C:$W,26,FALSE)&lt;&gt; "", VLOOKUP($A459,'V2.5.2 Measures'!$C:$W,26,FALSE),"N/A")</f>
        <v>#REF!</v>
      </c>
      <c r="W459" s="7" t="e">
        <f>IF(VLOOKUP($A459,'V2.5.2 Measures'!$C:$W,44,FALSE)&lt;&gt; "", VLOOKUP($A459,'V2.5.2 Measures'!$C:$W,44,FALSE),"N/A")</f>
        <v>#REF!</v>
      </c>
    </row>
    <row r="460" spans="1:23" x14ac:dyDescent="0.35">
      <c r="A460" s="7" t="e">
        <f>'V2.5.2 Measures'!#REF!</f>
        <v>#REF!</v>
      </c>
      <c r="B460" s="7" t="e">
        <f>VLOOKUP($A460,'V2.5.2 Measures'!$C:$W,6,FALSE)</f>
        <v>#REF!</v>
      </c>
      <c r="C460" s="7" t="e">
        <f>VLOOKUP($A460,'V2.5.2 Measures'!$C:$W,8,FALSE)</f>
        <v>#REF!</v>
      </c>
      <c r="D460" s="7" t="e">
        <f>IF(VLOOKUP($A460,'V2.5.2 Measures'!$C:$W,4,FALSE)="","",VLOOKUP($A460,'V2.5.2 Measures'!$C:$W,4,FALSE))</f>
        <v>#REF!</v>
      </c>
      <c r="E460" s="7" t="e">
        <f>IF((VLOOKUP($A460,'V2.5.2 Measures'!$C:$W,8,FALSE)&lt;&gt;"")*AND(VLOOKUP($A460,'V2.5.2 Measures'!$C:$W,8,FALSE)&lt;&gt;"TBD"),VLOOKUP($A460,'V2.5.2 Measures'!$C:$W,8,FALSE),"N/A")</f>
        <v>#REF!</v>
      </c>
      <c r="F460" s="7" t="e">
        <f>IF((VLOOKUP($A460,'V2.5.2 Measures'!$C:$W,9,FALSE)&lt;&gt;"")*AND(VLOOKUP($A460,'V2.5.2 Measures'!$C:$W,9,FALSE)&lt;&gt;"TBD"),VLOOKUP($A460,'V2.5.2 Measures'!$C:$W,9,FALSE),"N/A")</f>
        <v>#REF!</v>
      </c>
      <c r="G460" s="7" t="e">
        <f>IF((VLOOKUP($A460,'V2.5.2 Measures'!$C:$W,10,FALSE)&lt;&gt;"")*AND(VLOOKUP($A460,'V2.5.2 Measures'!$C:$W,10,FALSE)&lt;&gt;"TBD"),VLOOKUP($A460,'V2.5.2 Measures'!$C:$W,10,FALSE),"N/A")</f>
        <v>#REF!</v>
      </c>
      <c r="H460" s="7" t="e">
        <f>IF(VLOOKUP($A460,'V2.5.2 Measures'!$C:$W,14,FALSE)&lt;&gt; "", VLOOKUP($A460,'V2.5.2 Measures'!$C:$W,14,FALSE),"N/A")</f>
        <v>#REF!</v>
      </c>
      <c r="I460" s="7" t="e">
        <f>IF(VLOOKUP($A460,'V2.5.2 Measures'!$C:$W,15,FALSE)&lt;&gt; "", VLOOKUP($A460,'V2.5.2 Measures'!$C:$W,15,FALSE),"N/A")</f>
        <v>#REF!</v>
      </c>
      <c r="J460" s="7" t="e">
        <f>IF(VLOOKUP($A460,'V2.5.2 Measures'!$C:$W,16,FALSE)&lt;&gt; "", VLOOKUP($A460,'V2.5.2 Measures'!$C:$W,16,FALSE),"N/A")</f>
        <v>#REF!</v>
      </c>
      <c r="K460" s="7" t="e">
        <f>IF(VLOOKUP($A460,'V2.5.2 Measures'!$C:$W,17,FALSE)&lt;&gt; "", VLOOKUP($A460,'V2.5.2 Measures'!$C:$W,17,FALSE),"N/A")</f>
        <v>#REF!</v>
      </c>
      <c r="L460" s="7" t="e">
        <f>IF(VLOOKUP($A460,'V2.5.2 Measures'!$C:$W,18,FALSE)&lt;&gt; "", VLOOKUP($A460,'V2.5.2 Measures'!$C:$W,18,FALSE),"N/A")</f>
        <v>#REF!</v>
      </c>
      <c r="M460" s="7" t="e">
        <f>IF(VLOOKUP($A460,'V2.5.2 Measures'!$C:$W,19,FALSE)&lt;&gt; "", VLOOKUP($A460,'V2.5.2 Measures'!$C:$W,19,FALSE),"N/A")</f>
        <v>#REF!</v>
      </c>
      <c r="N460" s="7" t="e">
        <f>IF(VLOOKUP($A460,'V2.5.2 Measures'!$C:$W,20,FALSE)&lt;&gt; "", VLOOKUP($A460,'V2.5.2 Measures'!$C:$W,20,FALSE),"N/A")</f>
        <v>#REF!</v>
      </c>
      <c r="O460" s="7" t="e">
        <f>IF(VLOOKUP($A460,'V2.5.2 Measures'!$C:$W,21,FALSE)&lt;&gt; "", VLOOKUP($A460,'V2.5.2 Measures'!$C:$W,21,FALSE),"N/A")</f>
        <v>#REF!</v>
      </c>
      <c r="P460" s="7" t="e">
        <f>IF(VLOOKUP($A460,'V2.5.2 Measures'!$C:$W,22,FALSE)&lt;&gt; "", VLOOKUP($A460,'V2.5.2 Measures'!$C:$W,22,FALSE),"N/A")</f>
        <v>#REF!</v>
      </c>
      <c r="Q460" s="7" t="e">
        <f>IF(VLOOKUP($A460,'V2.5.2 Measures'!$C:$W,23,FALSE)&lt;&gt; "", VLOOKUP($A460,'V2.5.2 Measures'!$C:$W,23,FALSE),"N/A")</f>
        <v>#REF!</v>
      </c>
      <c r="R460" s="7" t="e">
        <f>IF(VLOOKUP($A460,'V2.5.2 Measures'!$C:$W,24,FALSE)&lt;&gt; "", VLOOKUP($A460,'V2.5.2 Measures'!$C:$W,24,FALSE),"N/A")</f>
        <v>#REF!</v>
      </c>
      <c r="S460" s="7" t="e">
        <f>IF(VLOOKUP($A460,'V2.5.2 Measures'!$C:$W,25,FALSE)&lt;&gt; "", VLOOKUP($A460,'V2.5.2 Measures'!$C:$W,25,FALSE),"N/A")</f>
        <v>#REF!</v>
      </c>
      <c r="T460" s="7" t="e">
        <f>IF(VLOOKUP($A460,'V2.5.2 Measures'!$C:$W,2,FALSE)&lt;&gt; "", VLOOKUP($A460,'V2.5.2 Measures'!$C:$W,2,FALSE),"N/A")</f>
        <v>#REF!</v>
      </c>
      <c r="U460" s="7" t="e">
        <f>IF(VLOOKUP($A460,'V2.5.2 Measures'!$C:$W,3,FALSE)&lt;&gt; "", VLOOKUP($A460,'V2.5.2 Measures'!$C:$W,3,FALSE),"N/A")</f>
        <v>#REF!</v>
      </c>
      <c r="V460" s="7" t="e">
        <f>IF(VLOOKUP($A460,'V2.5.2 Measures'!$C:$W,26,FALSE)&lt;&gt; "", VLOOKUP($A460,'V2.5.2 Measures'!$C:$W,26,FALSE),"N/A")</f>
        <v>#REF!</v>
      </c>
      <c r="W460" s="7" t="e">
        <f>IF(VLOOKUP($A460,'V2.5.2 Measures'!$C:$W,44,FALSE)&lt;&gt; "", VLOOKUP($A460,'V2.5.2 Measures'!$C:$W,44,FALSE),"N/A")</f>
        <v>#REF!</v>
      </c>
    </row>
    <row r="461" spans="1:23" x14ac:dyDescent="0.35">
      <c r="A461" s="7" t="e">
        <f>'V2.5.2 Measures'!#REF!</f>
        <v>#REF!</v>
      </c>
      <c r="B461" s="7" t="e">
        <f>VLOOKUP($A461,'V2.5.2 Measures'!$C:$W,6,FALSE)</f>
        <v>#REF!</v>
      </c>
      <c r="C461" s="7" t="e">
        <f>VLOOKUP($A461,'V2.5.2 Measures'!$C:$W,8,FALSE)</f>
        <v>#REF!</v>
      </c>
      <c r="D461" s="7" t="e">
        <f>IF(VLOOKUP($A461,'V2.5.2 Measures'!$C:$W,4,FALSE)="","",VLOOKUP($A461,'V2.5.2 Measures'!$C:$W,4,FALSE))</f>
        <v>#REF!</v>
      </c>
      <c r="E461" s="7" t="e">
        <f>IF((VLOOKUP($A461,'V2.5.2 Measures'!$C:$W,8,FALSE)&lt;&gt;"")*AND(VLOOKUP($A461,'V2.5.2 Measures'!$C:$W,8,FALSE)&lt;&gt;"TBD"),VLOOKUP($A461,'V2.5.2 Measures'!$C:$W,8,FALSE),"N/A")</f>
        <v>#REF!</v>
      </c>
      <c r="F461" s="7" t="e">
        <f>IF((VLOOKUP($A461,'V2.5.2 Measures'!$C:$W,9,FALSE)&lt;&gt;"")*AND(VLOOKUP($A461,'V2.5.2 Measures'!$C:$W,9,FALSE)&lt;&gt;"TBD"),VLOOKUP($A461,'V2.5.2 Measures'!$C:$W,9,FALSE),"N/A")</f>
        <v>#REF!</v>
      </c>
      <c r="G461" s="7" t="e">
        <f>IF((VLOOKUP($A461,'V2.5.2 Measures'!$C:$W,10,FALSE)&lt;&gt;"")*AND(VLOOKUP($A461,'V2.5.2 Measures'!$C:$W,10,FALSE)&lt;&gt;"TBD"),VLOOKUP($A461,'V2.5.2 Measures'!$C:$W,10,FALSE),"N/A")</f>
        <v>#REF!</v>
      </c>
      <c r="H461" s="7" t="e">
        <f>IF(VLOOKUP($A461,'V2.5.2 Measures'!$C:$W,14,FALSE)&lt;&gt; "", VLOOKUP($A461,'V2.5.2 Measures'!$C:$W,14,FALSE),"N/A")</f>
        <v>#REF!</v>
      </c>
      <c r="I461" s="7" t="e">
        <f>IF(VLOOKUP($A461,'V2.5.2 Measures'!$C:$W,15,FALSE)&lt;&gt; "", VLOOKUP($A461,'V2.5.2 Measures'!$C:$W,15,FALSE),"N/A")</f>
        <v>#REF!</v>
      </c>
      <c r="J461" s="7" t="e">
        <f>IF(VLOOKUP($A461,'V2.5.2 Measures'!$C:$W,16,FALSE)&lt;&gt; "", VLOOKUP($A461,'V2.5.2 Measures'!$C:$W,16,FALSE),"N/A")</f>
        <v>#REF!</v>
      </c>
      <c r="K461" s="7" t="e">
        <f>IF(VLOOKUP($A461,'V2.5.2 Measures'!$C:$W,17,FALSE)&lt;&gt; "", VLOOKUP($A461,'V2.5.2 Measures'!$C:$W,17,FALSE),"N/A")</f>
        <v>#REF!</v>
      </c>
      <c r="L461" s="7" t="e">
        <f>IF(VLOOKUP($A461,'V2.5.2 Measures'!$C:$W,18,FALSE)&lt;&gt; "", VLOOKUP($A461,'V2.5.2 Measures'!$C:$W,18,FALSE),"N/A")</f>
        <v>#REF!</v>
      </c>
      <c r="M461" s="7" t="e">
        <f>IF(VLOOKUP($A461,'V2.5.2 Measures'!$C:$W,19,FALSE)&lt;&gt; "", VLOOKUP($A461,'V2.5.2 Measures'!$C:$W,19,FALSE),"N/A")</f>
        <v>#REF!</v>
      </c>
      <c r="N461" s="7" t="e">
        <f>IF(VLOOKUP($A461,'V2.5.2 Measures'!$C:$W,20,FALSE)&lt;&gt; "", VLOOKUP($A461,'V2.5.2 Measures'!$C:$W,20,FALSE),"N/A")</f>
        <v>#REF!</v>
      </c>
      <c r="O461" s="7" t="e">
        <f>IF(VLOOKUP($A461,'V2.5.2 Measures'!$C:$W,21,FALSE)&lt;&gt; "", VLOOKUP($A461,'V2.5.2 Measures'!$C:$W,21,FALSE),"N/A")</f>
        <v>#REF!</v>
      </c>
      <c r="P461" s="7" t="e">
        <f>IF(VLOOKUP($A461,'V2.5.2 Measures'!$C:$W,22,FALSE)&lt;&gt; "", VLOOKUP($A461,'V2.5.2 Measures'!$C:$W,22,FALSE),"N/A")</f>
        <v>#REF!</v>
      </c>
      <c r="Q461" s="7" t="e">
        <f>IF(VLOOKUP($A461,'V2.5.2 Measures'!$C:$W,23,FALSE)&lt;&gt; "", VLOOKUP($A461,'V2.5.2 Measures'!$C:$W,23,FALSE),"N/A")</f>
        <v>#REF!</v>
      </c>
      <c r="R461" s="7" t="e">
        <f>IF(VLOOKUP($A461,'V2.5.2 Measures'!$C:$W,24,FALSE)&lt;&gt; "", VLOOKUP($A461,'V2.5.2 Measures'!$C:$W,24,FALSE),"N/A")</f>
        <v>#REF!</v>
      </c>
      <c r="S461" s="7" t="e">
        <f>IF(VLOOKUP($A461,'V2.5.2 Measures'!$C:$W,25,FALSE)&lt;&gt; "", VLOOKUP($A461,'V2.5.2 Measures'!$C:$W,25,FALSE),"N/A")</f>
        <v>#REF!</v>
      </c>
      <c r="T461" s="7" t="e">
        <f>IF(VLOOKUP($A461,'V2.5.2 Measures'!$C:$W,2,FALSE)&lt;&gt; "", VLOOKUP($A461,'V2.5.2 Measures'!$C:$W,2,FALSE),"N/A")</f>
        <v>#REF!</v>
      </c>
      <c r="U461" s="7" t="e">
        <f>IF(VLOOKUP($A461,'V2.5.2 Measures'!$C:$W,3,FALSE)&lt;&gt; "", VLOOKUP($A461,'V2.5.2 Measures'!$C:$W,3,FALSE),"N/A")</f>
        <v>#REF!</v>
      </c>
      <c r="V461" s="7" t="e">
        <f>IF(VLOOKUP($A461,'V2.5.2 Measures'!$C:$W,26,FALSE)&lt;&gt; "", VLOOKUP($A461,'V2.5.2 Measures'!$C:$W,26,FALSE),"N/A")</f>
        <v>#REF!</v>
      </c>
      <c r="W461" s="7" t="e">
        <f>IF(VLOOKUP($A461,'V2.5.2 Measures'!$C:$W,44,FALSE)&lt;&gt; "", VLOOKUP($A461,'V2.5.2 Measures'!$C:$W,44,FALSE),"N/A")</f>
        <v>#REF!</v>
      </c>
    </row>
    <row r="462" spans="1:23" x14ac:dyDescent="0.35">
      <c r="A462" s="7" t="e">
        <f>'V2.5.2 Measures'!#REF!</f>
        <v>#REF!</v>
      </c>
      <c r="B462" s="7" t="e">
        <f>VLOOKUP($A462,'V2.5.2 Measures'!$C:$W,6,FALSE)</f>
        <v>#REF!</v>
      </c>
      <c r="C462" s="7" t="e">
        <f>VLOOKUP($A462,'V2.5.2 Measures'!$C:$W,8,FALSE)</f>
        <v>#REF!</v>
      </c>
      <c r="D462" s="7" t="e">
        <f>IF(VLOOKUP($A462,'V2.5.2 Measures'!$C:$W,4,FALSE)="","",VLOOKUP($A462,'V2.5.2 Measures'!$C:$W,4,FALSE))</f>
        <v>#REF!</v>
      </c>
      <c r="E462" s="7" t="e">
        <f>IF((VLOOKUP($A462,'V2.5.2 Measures'!$C:$W,8,FALSE)&lt;&gt;"")*AND(VLOOKUP($A462,'V2.5.2 Measures'!$C:$W,8,FALSE)&lt;&gt;"TBD"),VLOOKUP($A462,'V2.5.2 Measures'!$C:$W,8,FALSE),"N/A")</f>
        <v>#REF!</v>
      </c>
      <c r="F462" s="7" t="e">
        <f>IF((VLOOKUP($A462,'V2.5.2 Measures'!$C:$W,9,FALSE)&lt;&gt;"")*AND(VLOOKUP($A462,'V2.5.2 Measures'!$C:$W,9,FALSE)&lt;&gt;"TBD"),VLOOKUP($A462,'V2.5.2 Measures'!$C:$W,9,FALSE),"N/A")</f>
        <v>#REF!</v>
      </c>
      <c r="G462" s="7" t="e">
        <f>IF((VLOOKUP($A462,'V2.5.2 Measures'!$C:$W,10,FALSE)&lt;&gt;"")*AND(VLOOKUP($A462,'V2.5.2 Measures'!$C:$W,10,FALSE)&lt;&gt;"TBD"),VLOOKUP($A462,'V2.5.2 Measures'!$C:$W,10,FALSE),"N/A")</f>
        <v>#REF!</v>
      </c>
      <c r="H462" s="7" t="e">
        <f>IF(VLOOKUP($A462,'V2.5.2 Measures'!$C:$W,14,FALSE)&lt;&gt; "", VLOOKUP($A462,'V2.5.2 Measures'!$C:$W,14,FALSE),"N/A")</f>
        <v>#REF!</v>
      </c>
      <c r="I462" s="7" t="e">
        <f>IF(VLOOKUP($A462,'V2.5.2 Measures'!$C:$W,15,FALSE)&lt;&gt; "", VLOOKUP($A462,'V2.5.2 Measures'!$C:$W,15,FALSE),"N/A")</f>
        <v>#REF!</v>
      </c>
      <c r="J462" s="7" t="e">
        <f>IF(VLOOKUP($A462,'V2.5.2 Measures'!$C:$W,16,FALSE)&lt;&gt; "", VLOOKUP($A462,'V2.5.2 Measures'!$C:$W,16,FALSE),"N/A")</f>
        <v>#REF!</v>
      </c>
      <c r="K462" s="7" t="e">
        <f>IF(VLOOKUP($A462,'V2.5.2 Measures'!$C:$W,17,FALSE)&lt;&gt; "", VLOOKUP($A462,'V2.5.2 Measures'!$C:$W,17,FALSE),"N/A")</f>
        <v>#REF!</v>
      </c>
      <c r="L462" s="7" t="e">
        <f>IF(VLOOKUP($A462,'V2.5.2 Measures'!$C:$W,18,FALSE)&lt;&gt; "", VLOOKUP($A462,'V2.5.2 Measures'!$C:$W,18,FALSE),"N/A")</f>
        <v>#REF!</v>
      </c>
      <c r="M462" s="7" t="e">
        <f>IF(VLOOKUP($A462,'V2.5.2 Measures'!$C:$W,19,FALSE)&lt;&gt; "", VLOOKUP($A462,'V2.5.2 Measures'!$C:$W,19,FALSE),"N/A")</f>
        <v>#REF!</v>
      </c>
      <c r="N462" s="7" t="e">
        <f>IF(VLOOKUP($A462,'V2.5.2 Measures'!$C:$W,20,FALSE)&lt;&gt; "", VLOOKUP($A462,'V2.5.2 Measures'!$C:$W,20,FALSE),"N/A")</f>
        <v>#REF!</v>
      </c>
      <c r="O462" s="7" t="e">
        <f>IF(VLOOKUP($A462,'V2.5.2 Measures'!$C:$W,21,FALSE)&lt;&gt; "", VLOOKUP($A462,'V2.5.2 Measures'!$C:$W,21,FALSE),"N/A")</f>
        <v>#REF!</v>
      </c>
      <c r="P462" s="7" t="e">
        <f>IF(VLOOKUP($A462,'V2.5.2 Measures'!$C:$W,22,FALSE)&lt;&gt; "", VLOOKUP($A462,'V2.5.2 Measures'!$C:$W,22,FALSE),"N/A")</f>
        <v>#REF!</v>
      </c>
      <c r="Q462" s="7" t="e">
        <f>IF(VLOOKUP($A462,'V2.5.2 Measures'!$C:$W,23,FALSE)&lt;&gt; "", VLOOKUP($A462,'V2.5.2 Measures'!$C:$W,23,FALSE),"N/A")</f>
        <v>#REF!</v>
      </c>
      <c r="R462" s="7" t="e">
        <f>IF(VLOOKUP($A462,'V2.5.2 Measures'!$C:$W,24,FALSE)&lt;&gt; "", VLOOKUP($A462,'V2.5.2 Measures'!$C:$W,24,FALSE),"N/A")</f>
        <v>#REF!</v>
      </c>
      <c r="S462" s="7" t="e">
        <f>IF(VLOOKUP($A462,'V2.5.2 Measures'!$C:$W,25,FALSE)&lt;&gt; "", VLOOKUP($A462,'V2.5.2 Measures'!$C:$W,25,FALSE),"N/A")</f>
        <v>#REF!</v>
      </c>
      <c r="T462" s="7" t="e">
        <f>IF(VLOOKUP($A462,'V2.5.2 Measures'!$C:$W,2,FALSE)&lt;&gt; "", VLOOKUP($A462,'V2.5.2 Measures'!$C:$W,2,FALSE),"N/A")</f>
        <v>#REF!</v>
      </c>
      <c r="U462" s="7" t="e">
        <f>IF(VLOOKUP($A462,'V2.5.2 Measures'!$C:$W,3,FALSE)&lt;&gt; "", VLOOKUP($A462,'V2.5.2 Measures'!$C:$W,3,FALSE),"N/A")</f>
        <v>#REF!</v>
      </c>
      <c r="V462" s="7" t="e">
        <f>IF(VLOOKUP($A462,'V2.5.2 Measures'!$C:$W,26,FALSE)&lt;&gt; "", VLOOKUP($A462,'V2.5.2 Measures'!$C:$W,26,FALSE),"N/A")</f>
        <v>#REF!</v>
      </c>
      <c r="W462" s="7" t="e">
        <f>IF(VLOOKUP($A462,'V2.5.2 Measures'!$C:$W,44,FALSE)&lt;&gt; "", VLOOKUP($A462,'V2.5.2 Measures'!$C:$W,44,FALSE),"N/A")</f>
        <v>#REF!</v>
      </c>
    </row>
    <row r="463" spans="1:23" x14ac:dyDescent="0.35">
      <c r="A463" s="7" t="e">
        <f>'V2.5.2 Measures'!#REF!</f>
        <v>#REF!</v>
      </c>
      <c r="B463" s="7" t="e">
        <f>VLOOKUP($A463,'V2.5.2 Measures'!$C:$W,6,FALSE)</f>
        <v>#REF!</v>
      </c>
      <c r="C463" s="7" t="e">
        <f>VLOOKUP($A463,'V2.5.2 Measures'!$C:$W,8,FALSE)</f>
        <v>#REF!</v>
      </c>
      <c r="D463" s="7" t="e">
        <f>IF(VLOOKUP($A463,'V2.5.2 Measures'!$C:$W,4,FALSE)="","",VLOOKUP($A463,'V2.5.2 Measures'!$C:$W,4,FALSE))</f>
        <v>#REF!</v>
      </c>
      <c r="E463" s="7" t="e">
        <f>IF((VLOOKUP($A463,'V2.5.2 Measures'!$C:$W,8,FALSE)&lt;&gt;"")*AND(VLOOKUP($A463,'V2.5.2 Measures'!$C:$W,8,FALSE)&lt;&gt;"TBD"),VLOOKUP($A463,'V2.5.2 Measures'!$C:$W,8,FALSE),"N/A")</f>
        <v>#REF!</v>
      </c>
      <c r="F463" s="7" t="e">
        <f>IF((VLOOKUP($A463,'V2.5.2 Measures'!$C:$W,9,FALSE)&lt;&gt;"")*AND(VLOOKUP($A463,'V2.5.2 Measures'!$C:$W,9,FALSE)&lt;&gt;"TBD"),VLOOKUP($A463,'V2.5.2 Measures'!$C:$W,9,FALSE),"N/A")</f>
        <v>#REF!</v>
      </c>
      <c r="G463" s="7" t="e">
        <f>IF((VLOOKUP($A463,'V2.5.2 Measures'!$C:$W,10,FALSE)&lt;&gt;"")*AND(VLOOKUP($A463,'V2.5.2 Measures'!$C:$W,10,FALSE)&lt;&gt;"TBD"),VLOOKUP($A463,'V2.5.2 Measures'!$C:$W,10,FALSE),"N/A")</f>
        <v>#REF!</v>
      </c>
      <c r="H463" s="7" t="e">
        <f>IF(VLOOKUP($A463,'V2.5.2 Measures'!$C:$W,14,FALSE)&lt;&gt; "", VLOOKUP($A463,'V2.5.2 Measures'!$C:$W,14,FALSE),"N/A")</f>
        <v>#REF!</v>
      </c>
      <c r="I463" s="7" t="e">
        <f>IF(VLOOKUP($A463,'V2.5.2 Measures'!$C:$W,15,FALSE)&lt;&gt; "", VLOOKUP($A463,'V2.5.2 Measures'!$C:$W,15,FALSE),"N/A")</f>
        <v>#REF!</v>
      </c>
      <c r="J463" s="7" t="e">
        <f>IF(VLOOKUP($A463,'V2.5.2 Measures'!$C:$W,16,FALSE)&lt;&gt; "", VLOOKUP($A463,'V2.5.2 Measures'!$C:$W,16,FALSE),"N/A")</f>
        <v>#REF!</v>
      </c>
      <c r="K463" s="7" t="e">
        <f>IF(VLOOKUP($A463,'V2.5.2 Measures'!$C:$W,17,FALSE)&lt;&gt; "", VLOOKUP($A463,'V2.5.2 Measures'!$C:$W,17,FALSE),"N/A")</f>
        <v>#REF!</v>
      </c>
      <c r="L463" s="7" t="e">
        <f>IF(VLOOKUP($A463,'V2.5.2 Measures'!$C:$W,18,FALSE)&lt;&gt; "", VLOOKUP($A463,'V2.5.2 Measures'!$C:$W,18,FALSE),"N/A")</f>
        <v>#REF!</v>
      </c>
      <c r="M463" s="7" t="e">
        <f>IF(VLOOKUP($A463,'V2.5.2 Measures'!$C:$W,19,FALSE)&lt;&gt; "", VLOOKUP($A463,'V2.5.2 Measures'!$C:$W,19,FALSE),"N/A")</f>
        <v>#REF!</v>
      </c>
      <c r="N463" s="7" t="e">
        <f>IF(VLOOKUP($A463,'V2.5.2 Measures'!$C:$W,20,FALSE)&lt;&gt; "", VLOOKUP($A463,'V2.5.2 Measures'!$C:$W,20,FALSE),"N/A")</f>
        <v>#REF!</v>
      </c>
      <c r="O463" s="7" t="e">
        <f>IF(VLOOKUP($A463,'V2.5.2 Measures'!$C:$W,21,FALSE)&lt;&gt; "", VLOOKUP($A463,'V2.5.2 Measures'!$C:$W,21,FALSE),"N/A")</f>
        <v>#REF!</v>
      </c>
      <c r="P463" s="7" t="e">
        <f>IF(VLOOKUP($A463,'V2.5.2 Measures'!$C:$W,22,FALSE)&lt;&gt; "", VLOOKUP($A463,'V2.5.2 Measures'!$C:$W,22,FALSE),"N/A")</f>
        <v>#REF!</v>
      </c>
      <c r="Q463" s="7" t="e">
        <f>IF(VLOOKUP($A463,'V2.5.2 Measures'!$C:$W,23,FALSE)&lt;&gt; "", VLOOKUP($A463,'V2.5.2 Measures'!$C:$W,23,FALSE),"N/A")</f>
        <v>#REF!</v>
      </c>
      <c r="R463" s="7" t="e">
        <f>IF(VLOOKUP($A463,'V2.5.2 Measures'!$C:$W,24,FALSE)&lt;&gt; "", VLOOKUP($A463,'V2.5.2 Measures'!$C:$W,24,FALSE),"N/A")</f>
        <v>#REF!</v>
      </c>
      <c r="S463" s="7" t="e">
        <f>IF(VLOOKUP($A463,'V2.5.2 Measures'!$C:$W,25,FALSE)&lt;&gt; "", VLOOKUP($A463,'V2.5.2 Measures'!$C:$W,25,FALSE),"N/A")</f>
        <v>#REF!</v>
      </c>
      <c r="T463" s="7" t="e">
        <f>IF(VLOOKUP($A463,'V2.5.2 Measures'!$C:$W,2,FALSE)&lt;&gt; "", VLOOKUP($A463,'V2.5.2 Measures'!$C:$W,2,FALSE),"N/A")</f>
        <v>#REF!</v>
      </c>
      <c r="U463" s="7" t="e">
        <f>IF(VLOOKUP($A463,'V2.5.2 Measures'!$C:$W,3,FALSE)&lt;&gt; "", VLOOKUP($A463,'V2.5.2 Measures'!$C:$W,3,FALSE),"N/A")</f>
        <v>#REF!</v>
      </c>
      <c r="V463" s="7" t="e">
        <f>IF(VLOOKUP($A463,'V2.5.2 Measures'!$C:$W,26,FALSE)&lt;&gt; "", VLOOKUP($A463,'V2.5.2 Measures'!$C:$W,26,FALSE),"N/A")</f>
        <v>#REF!</v>
      </c>
      <c r="W463" s="7" t="e">
        <f>IF(VLOOKUP($A463,'V2.5.2 Measures'!$C:$W,44,FALSE)&lt;&gt; "", VLOOKUP($A463,'V2.5.2 Measures'!$C:$W,44,FALSE),"N/A")</f>
        <v>#REF!</v>
      </c>
    </row>
    <row r="464" spans="1:23" x14ac:dyDescent="0.35">
      <c r="A464" s="7" t="e">
        <f>'V2.5.2 Measures'!#REF!</f>
        <v>#REF!</v>
      </c>
      <c r="B464" s="7" t="e">
        <f>VLOOKUP($A464,'V2.5.2 Measures'!$C:$W,6,FALSE)</f>
        <v>#REF!</v>
      </c>
      <c r="C464" s="7" t="e">
        <f>VLOOKUP($A464,'V2.5.2 Measures'!$C:$W,8,FALSE)</f>
        <v>#REF!</v>
      </c>
      <c r="D464" s="7" t="e">
        <f>IF(VLOOKUP($A464,'V2.5.2 Measures'!$C:$W,4,FALSE)="","",VLOOKUP($A464,'V2.5.2 Measures'!$C:$W,4,FALSE))</f>
        <v>#REF!</v>
      </c>
      <c r="E464" s="7" t="e">
        <f>IF((VLOOKUP($A464,'V2.5.2 Measures'!$C:$W,8,FALSE)&lt;&gt;"")*AND(VLOOKUP($A464,'V2.5.2 Measures'!$C:$W,8,FALSE)&lt;&gt;"TBD"),VLOOKUP($A464,'V2.5.2 Measures'!$C:$W,8,FALSE),"N/A")</f>
        <v>#REF!</v>
      </c>
      <c r="F464" s="7" t="e">
        <f>IF((VLOOKUP($A464,'V2.5.2 Measures'!$C:$W,9,FALSE)&lt;&gt;"")*AND(VLOOKUP($A464,'V2.5.2 Measures'!$C:$W,9,FALSE)&lt;&gt;"TBD"),VLOOKUP($A464,'V2.5.2 Measures'!$C:$W,9,FALSE),"N/A")</f>
        <v>#REF!</v>
      </c>
      <c r="G464" s="7" t="e">
        <f>IF((VLOOKUP($A464,'V2.5.2 Measures'!$C:$W,10,FALSE)&lt;&gt;"")*AND(VLOOKUP($A464,'V2.5.2 Measures'!$C:$W,10,FALSE)&lt;&gt;"TBD"),VLOOKUP($A464,'V2.5.2 Measures'!$C:$W,10,FALSE),"N/A")</f>
        <v>#REF!</v>
      </c>
      <c r="H464" s="7" t="e">
        <f>IF(VLOOKUP($A464,'V2.5.2 Measures'!$C:$W,14,FALSE)&lt;&gt; "", VLOOKUP($A464,'V2.5.2 Measures'!$C:$W,14,FALSE),"N/A")</f>
        <v>#REF!</v>
      </c>
      <c r="I464" s="7" t="e">
        <f>IF(VLOOKUP($A464,'V2.5.2 Measures'!$C:$W,15,FALSE)&lt;&gt; "", VLOOKUP($A464,'V2.5.2 Measures'!$C:$W,15,FALSE),"N/A")</f>
        <v>#REF!</v>
      </c>
      <c r="J464" s="7" t="e">
        <f>IF(VLOOKUP($A464,'V2.5.2 Measures'!$C:$W,16,FALSE)&lt;&gt; "", VLOOKUP($A464,'V2.5.2 Measures'!$C:$W,16,FALSE),"N/A")</f>
        <v>#REF!</v>
      </c>
      <c r="K464" s="7" t="e">
        <f>IF(VLOOKUP($A464,'V2.5.2 Measures'!$C:$W,17,FALSE)&lt;&gt; "", VLOOKUP($A464,'V2.5.2 Measures'!$C:$W,17,FALSE),"N/A")</f>
        <v>#REF!</v>
      </c>
      <c r="L464" s="7" t="e">
        <f>IF(VLOOKUP($A464,'V2.5.2 Measures'!$C:$W,18,FALSE)&lt;&gt; "", VLOOKUP($A464,'V2.5.2 Measures'!$C:$W,18,FALSE),"N/A")</f>
        <v>#REF!</v>
      </c>
      <c r="M464" s="7" t="e">
        <f>IF(VLOOKUP($A464,'V2.5.2 Measures'!$C:$W,19,FALSE)&lt;&gt; "", VLOOKUP($A464,'V2.5.2 Measures'!$C:$W,19,FALSE),"N/A")</f>
        <v>#REF!</v>
      </c>
      <c r="N464" s="7" t="e">
        <f>IF(VLOOKUP($A464,'V2.5.2 Measures'!$C:$W,20,FALSE)&lt;&gt; "", VLOOKUP($A464,'V2.5.2 Measures'!$C:$W,20,FALSE),"N/A")</f>
        <v>#REF!</v>
      </c>
      <c r="O464" s="7" t="e">
        <f>IF(VLOOKUP($A464,'V2.5.2 Measures'!$C:$W,21,FALSE)&lt;&gt; "", VLOOKUP($A464,'V2.5.2 Measures'!$C:$W,21,FALSE),"N/A")</f>
        <v>#REF!</v>
      </c>
      <c r="P464" s="7" t="e">
        <f>IF(VLOOKUP($A464,'V2.5.2 Measures'!$C:$W,22,FALSE)&lt;&gt; "", VLOOKUP($A464,'V2.5.2 Measures'!$C:$W,22,FALSE),"N/A")</f>
        <v>#REF!</v>
      </c>
      <c r="Q464" s="7" t="e">
        <f>IF(VLOOKUP($A464,'V2.5.2 Measures'!$C:$W,23,FALSE)&lt;&gt; "", VLOOKUP($A464,'V2.5.2 Measures'!$C:$W,23,FALSE),"N/A")</f>
        <v>#REF!</v>
      </c>
      <c r="R464" s="7" t="e">
        <f>IF(VLOOKUP($A464,'V2.5.2 Measures'!$C:$W,24,FALSE)&lt;&gt; "", VLOOKUP($A464,'V2.5.2 Measures'!$C:$W,24,FALSE),"N/A")</f>
        <v>#REF!</v>
      </c>
      <c r="S464" s="7" t="e">
        <f>IF(VLOOKUP($A464,'V2.5.2 Measures'!$C:$W,25,FALSE)&lt;&gt; "", VLOOKUP($A464,'V2.5.2 Measures'!$C:$W,25,FALSE),"N/A")</f>
        <v>#REF!</v>
      </c>
      <c r="T464" s="7" t="e">
        <f>IF(VLOOKUP($A464,'V2.5.2 Measures'!$C:$W,2,FALSE)&lt;&gt; "", VLOOKUP($A464,'V2.5.2 Measures'!$C:$W,2,FALSE),"N/A")</f>
        <v>#REF!</v>
      </c>
      <c r="U464" s="7" t="e">
        <f>IF(VLOOKUP($A464,'V2.5.2 Measures'!$C:$W,3,FALSE)&lt;&gt; "", VLOOKUP($A464,'V2.5.2 Measures'!$C:$W,3,FALSE),"N/A")</f>
        <v>#REF!</v>
      </c>
      <c r="V464" s="7" t="e">
        <f>IF(VLOOKUP($A464,'V2.5.2 Measures'!$C:$W,26,FALSE)&lt;&gt; "", VLOOKUP($A464,'V2.5.2 Measures'!$C:$W,26,FALSE),"N/A")</f>
        <v>#REF!</v>
      </c>
      <c r="W464" s="7" t="e">
        <f>IF(VLOOKUP($A464,'V2.5.2 Measures'!$C:$W,44,FALSE)&lt;&gt; "", VLOOKUP($A464,'V2.5.2 Measures'!$C:$W,44,FALSE),"N/A")</f>
        <v>#REF!</v>
      </c>
    </row>
    <row r="465" spans="1:23" x14ac:dyDescent="0.35">
      <c r="A465" s="7" t="e">
        <f>'V2.5.2 Measures'!#REF!</f>
        <v>#REF!</v>
      </c>
      <c r="B465" s="7" t="e">
        <f>VLOOKUP($A465,'V2.5.2 Measures'!$C:$W,6,FALSE)</f>
        <v>#REF!</v>
      </c>
      <c r="C465" s="7" t="e">
        <f>VLOOKUP($A465,'V2.5.2 Measures'!$C:$W,8,FALSE)</f>
        <v>#REF!</v>
      </c>
      <c r="D465" s="7" t="e">
        <f>IF(VLOOKUP($A465,'V2.5.2 Measures'!$C:$W,4,FALSE)="","",VLOOKUP($A465,'V2.5.2 Measures'!$C:$W,4,FALSE))</f>
        <v>#REF!</v>
      </c>
      <c r="E465" s="7" t="e">
        <f>IF((VLOOKUP($A465,'V2.5.2 Measures'!$C:$W,8,FALSE)&lt;&gt;"")*AND(VLOOKUP($A465,'V2.5.2 Measures'!$C:$W,8,FALSE)&lt;&gt;"TBD"),VLOOKUP($A465,'V2.5.2 Measures'!$C:$W,8,FALSE),"N/A")</f>
        <v>#REF!</v>
      </c>
      <c r="F465" s="7" t="e">
        <f>IF((VLOOKUP($A465,'V2.5.2 Measures'!$C:$W,9,FALSE)&lt;&gt;"")*AND(VLOOKUP($A465,'V2.5.2 Measures'!$C:$W,9,FALSE)&lt;&gt;"TBD"),VLOOKUP($A465,'V2.5.2 Measures'!$C:$W,9,FALSE),"N/A")</f>
        <v>#REF!</v>
      </c>
      <c r="G465" s="7" t="e">
        <f>IF((VLOOKUP($A465,'V2.5.2 Measures'!$C:$W,10,FALSE)&lt;&gt;"")*AND(VLOOKUP($A465,'V2.5.2 Measures'!$C:$W,10,FALSE)&lt;&gt;"TBD"),VLOOKUP($A465,'V2.5.2 Measures'!$C:$W,10,FALSE),"N/A")</f>
        <v>#REF!</v>
      </c>
      <c r="H465" s="7" t="e">
        <f>IF(VLOOKUP($A465,'V2.5.2 Measures'!$C:$W,14,FALSE)&lt;&gt; "", VLOOKUP($A465,'V2.5.2 Measures'!$C:$W,14,FALSE),"N/A")</f>
        <v>#REF!</v>
      </c>
      <c r="I465" s="7" t="e">
        <f>IF(VLOOKUP($A465,'V2.5.2 Measures'!$C:$W,15,FALSE)&lt;&gt; "", VLOOKUP($A465,'V2.5.2 Measures'!$C:$W,15,FALSE),"N/A")</f>
        <v>#REF!</v>
      </c>
      <c r="J465" s="7" t="e">
        <f>IF(VLOOKUP($A465,'V2.5.2 Measures'!$C:$W,16,FALSE)&lt;&gt; "", VLOOKUP($A465,'V2.5.2 Measures'!$C:$W,16,FALSE),"N/A")</f>
        <v>#REF!</v>
      </c>
      <c r="K465" s="7" t="e">
        <f>IF(VLOOKUP($A465,'V2.5.2 Measures'!$C:$W,17,FALSE)&lt;&gt; "", VLOOKUP($A465,'V2.5.2 Measures'!$C:$W,17,FALSE),"N/A")</f>
        <v>#REF!</v>
      </c>
      <c r="L465" s="7" t="e">
        <f>IF(VLOOKUP($A465,'V2.5.2 Measures'!$C:$W,18,FALSE)&lt;&gt; "", VLOOKUP($A465,'V2.5.2 Measures'!$C:$W,18,FALSE),"N/A")</f>
        <v>#REF!</v>
      </c>
      <c r="M465" s="7" t="e">
        <f>IF(VLOOKUP($A465,'V2.5.2 Measures'!$C:$W,19,FALSE)&lt;&gt; "", VLOOKUP($A465,'V2.5.2 Measures'!$C:$W,19,FALSE),"N/A")</f>
        <v>#REF!</v>
      </c>
      <c r="N465" s="7" t="e">
        <f>IF(VLOOKUP($A465,'V2.5.2 Measures'!$C:$W,20,FALSE)&lt;&gt; "", VLOOKUP($A465,'V2.5.2 Measures'!$C:$W,20,FALSE),"N/A")</f>
        <v>#REF!</v>
      </c>
      <c r="O465" s="7" t="e">
        <f>IF(VLOOKUP($A465,'V2.5.2 Measures'!$C:$W,21,FALSE)&lt;&gt; "", VLOOKUP($A465,'V2.5.2 Measures'!$C:$W,21,FALSE),"N/A")</f>
        <v>#REF!</v>
      </c>
      <c r="P465" s="7" t="e">
        <f>IF(VLOOKUP($A465,'V2.5.2 Measures'!$C:$W,22,FALSE)&lt;&gt; "", VLOOKUP($A465,'V2.5.2 Measures'!$C:$W,22,FALSE),"N/A")</f>
        <v>#REF!</v>
      </c>
      <c r="Q465" s="7" t="e">
        <f>IF(VLOOKUP($A465,'V2.5.2 Measures'!$C:$W,23,FALSE)&lt;&gt; "", VLOOKUP($A465,'V2.5.2 Measures'!$C:$W,23,FALSE),"N/A")</f>
        <v>#REF!</v>
      </c>
      <c r="R465" s="7" t="e">
        <f>IF(VLOOKUP($A465,'V2.5.2 Measures'!$C:$W,24,FALSE)&lt;&gt; "", VLOOKUP($A465,'V2.5.2 Measures'!$C:$W,24,FALSE),"N/A")</f>
        <v>#REF!</v>
      </c>
      <c r="S465" s="7" t="e">
        <f>IF(VLOOKUP($A465,'V2.5.2 Measures'!$C:$W,25,FALSE)&lt;&gt; "", VLOOKUP($A465,'V2.5.2 Measures'!$C:$W,25,FALSE),"N/A")</f>
        <v>#REF!</v>
      </c>
      <c r="T465" s="7" t="e">
        <f>IF(VLOOKUP($A465,'V2.5.2 Measures'!$C:$W,2,FALSE)&lt;&gt; "", VLOOKUP($A465,'V2.5.2 Measures'!$C:$W,2,FALSE),"N/A")</f>
        <v>#REF!</v>
      </c>
      <c r="U465" s="7" t="e">
        <f>IF(VLOOKUP($A465,'V2.5.2 Measures'!$C:$W,3,FALSE)&lt;&gt; "", VLOOKUP($A465,'V2.5.2 Measures'!$C:$W,3,FALSE),"N/A")</f>
        <v>#REF!</v>
      </c>
      <c r="V465" s="7" t="e">
        <f>IF(VLOOKUP($A465,'V2.5.2 Measures'!$C:$W,26,FALSE)&lt;&gt; "", VLOOKUP($A465,'V2.5.2 Measures'!$C:$W,26,FALSE),"N/A")</f>
        <v>#REF!</v>
      </c>
      <c r="W465" s="7" t="e">
        <f>IF(VLOOKUP($A465,'V2.5.2 Measures'!$C:$W,44,FALSE)&lt;&gt; "", VLOOKUP($A465,'V2.5.2 Measures'!$C:$W,44,FALSE),"N/A")</f>
        <v>#REF!</v>
      </c>
    </row>
    <row r="466" spans="1:23" x14ac:dyDescent="0.35">
      <c r="A466" s="7" t="e">
        <f>'V2.5.2 Measures'!#REF!</f>
        <v>#REF!</v>
      </c>
      <c r="B466" s="7" t="e">
        <f>VLOOKUP($A466,'V2.5.2 Measures'!$C:$W,6,FALSE)</f>
        <v>#REF!</v>
      </c>
      <c r="C466" s="7" t="e">
        <f>VLOOKUP($A466,'V2.5.2 Measures'!$C:$W,8,FALSE)</f>
        <v>#REF!</v>
      </c>
      <c r="D466" s="7" t="e">
        <f>IF(VLOOKUP($A466,'V2.5.2 Measures'!$C:$W,4,FALSE)="","",VLOOKUP($A466,'V2.5.2 Measures'!$C:$W,4,FALSE))</f>
        <v>#REF!</v>
      </c>
      <c r="E466" s="7" t="e">
        <f>IF((VLOOKUP($A466,'V2.5.2 Measures'!$C:$W,8,FALSE)&lt;&gt;"")*AND(VLOOKUP($A466,'V2.5.2 Measures'!$C:$W,8,FALSE)&lt;&gt;"TBD"),VLOOKUP($A466,'V2.5.2 Measures'!$C:$W,8,FALSE),"N/A")</f>
        <v>#REF!</v>
      </c>
      <c r="F466" s="7" t="e">
        <f>IF((VLOOKUP($A466,'V2.5.2 Measures'!$C:$W,9,FALSE)&lt;&gt;"")*AND(VLOOKUP($A466,'V2.5.2 Measures'!$C:$W,9,FALSE)&lt;&gt;"TBD"),VLOOKUP($A466,'V2.5.2 Measures'!$C:$W,9,FALSE),"N/A")</f>
        <v>#REF!</v>
      </c>
      <c r="G466" s="7" t="e">
        <f>IF((VLOOKUP($A466,'V2.5.2 Measures'!$C:$W,10,FALSE)&lt;&gt;"")*AND(VLOOKUP($A466,'V2.5.2 Measures'!$C:$W,10,FALSE)&lt;&gt;"TBD"),VLOOKUP($A466,'V2.5.2 Measures'!$C:$W,10,FALSE),"N/A")</f>
        <v>#REF!</v>
      </c>
      <c r="H466" s="7" t="e">
        <f>IF(VLOOKUP($A466,'V2.5.2 Measures'!$C:$W,14,FALSE)&lt;&gt; "", VLOOKUP($A466,'V2.5.2 Measures'!$C:$W,14,FALSE),"N/A")</f>
        <v>#REF!</v>
      </c>
      <c r="I466" s="7" t="e">
        <f>IF(VLOOKUP($A466,'V2.5.2 Measures'!$C:$W,15,FALSE)&lt;&gt; "", VLOOKUP($A466,'V2.5.2 Measures'!$C:$W,15,FALSE),"N/A")</f>
        <v>#REF!</v>
      </c>
      <c r="J466" s="7" t="e">
        <f>IF(VLOOKUP($A466,'V2.5.2 Measures'!$C:$W,16,FALSE)&lt;&gt; "", VLOOKUP($A466,'V2.5.2 Measures'!$C:$W,16,FALSE),"N/A")</f>
        <v>#REF!</v>
      </c>
      <c r="K466" s="7" t="e">
        <f>IF(VLOOKUP($A466,'V2.5.2 Measures'!$C:$W,17,FALSE)&lt;&gt; "", VLOOKUP($A466,'V2.5.2 Measures'!$C:$W,17,FALSE),"N/A")</f>
        <v>#REF!</v>
      </c>
      <c r="L466" s="7" t="e">
        <f>IF(VLOOKUP($A466,'V2.5.2 Measures'!$C:$W,18,FALSE)&lt;&gt; "", VLOOKUP($A466,'V2.5.2 Measures'!$C:$W,18,FALSE),"N/A")</f>
        <v>#REF!</v>
      </c>
      <c r="M466" s="7" t="e">
        <f>IF(VLOOKUP($A466,'V2.5.2 Measures'!$C:$W,19,FALSE)&lt;&gt; "", VLOOKUP($A466,'V2.5.2 Measures'!$C:$W,19,FALSE),"N/A")</f>
        <v>#REF!</v>
      </c>
      <c r="N466" s="7" t="e">
        <f>IF(VLOOKUP($A466,'V2.5.2 Measures'!$C:$W,20,FALSE)&lt;&gt; "", VLOOKUP($A466,'V2.5.2 Measures'!$C:$W,20,FALSE),"N/A")</f>
        <v>#REF!</v>
      </c>
      <c r="O466" s="7" t="e">
        <f>IF(VLOOKUP($A466,'V2.5.2 Measures'!$C:$W,21,FALSE)&lt;&gt; "", VLOOKUP($A466,'V2.5.2 Measures'!$C:$W,21,FALSE),"N/A")</f>
        <v>#REF!</v>
      </c>
      <c r="P466" s="7" t="e">
        <f>IF(VLOOKUP($A466,'V2.5.2 Measures'!$C:$W,22,FALSE)&lt;&gt; "", VLOOKUP($A466,'V2.5.2 Measures'!$C:$W,22,FALSE),"N/A")</f>
        <v>#REF!</v>
      </c>
      <c r="Q466" s="7" t="e">
        <f>IF(VLOOKUP($A466,'V2.5.2 Measures'!$C:$W,23,FALSE)&lt;&gt; "", VLOOKUP($A466,'V2.5.2 Measures'!$C:$W,23,FALSE),"N/A")</f>
        <v>#REF!</v>
      </c>
      <c r="R466" s="7" t="e">
        <f>IF(VLOOKUP($A466,'V2.5.2 Measures'!$C:$W,24,FALSE)&lt;&gt; "", VLOOKUP($A466,'V2.5.2 Measures'!$C:$W,24,FALSE),"N/A")</f>
        <v>#REF!</v>
      </c>
      <c r="S466" s="7" t="e">
        <f>IF(VLOOKUP($A466,'V2.5.2 Measures'!$C:$W,25,FALSE)&lt;&gt; "", VLOOKUP($A466,'V2.5.2 Measures'!$C:$W,25,FALSE),"N/A")</f>
        <v>#REF!</v>
      </c>
      <c r="T466" s="7" t="e">
        <f>IF(VLOOKUP($A466,'V2.5.2 Measures'!$C:$W,2,FALSE)&lt;&gt; "", VLOOKUP($A466,'V2.5.2 Measures'!$C:$W,2,FALSE),"N/A")</f>
        <v>#REF!</v>
      </c>
      <c r="U466" s="7" t="e">
        <f>IF(VLOOKUP($A466,'V2.5.2 Measures'!$C:$W,3,FALSE)&lt;&gt; "", VLOOKUP($A466,'V2.5.2 Measures'!$C:$W,3,FALSE),"N/A")</f>
        <v>#REF!</v>
      </c>
      <c r="V466" s="7" t="e">
        <f>IF(VLOOKUP($A466,'V2.5.2 Measures'!$C:$W,26,FALSE)&lt;&gt; "", VLOOKUP($A466,'V2.5.2 Measures'!$C:$W,26,FALSE),"N/A")</f>
        <v>#REF!</v>
      </c>
      <c r="W466" s="7" t="e">
        <f>IF(VLOOKUP($A466,'V2.5.2 Measures'!$C:$W,44,FALSE)&lt;&gt; "", VLOOKUP($A466,'V2.5.2 Measures'!$C:$W,44,FALSE),"N/A")</f>
        <v>#REF!</v>
      </c>
    </row>
    <row r="467" spans="1:23" x14ac:dyDescent="0.35">
      <c r="A467" s="7" t="e">
        <f>'V2.5.2 Measures'!#REF!</f>
        <v>#REF!</v>
      </c>
      <c r="B467" s="7" t="e">
        <f>VLOOKUP($A467,'V2.5.2 Measures'!$C:$W,6,FALSE)</f>
        <v>#REF!</v>
      </c>
      <c r="C467" s="7" t="e">
        <f>VLOOKUP($A467,'V2.5.2 Measures'!$C:$W,8,FALSE)</f>
        <v>#REF!</v>
      </c>
      <c r="D467" s="7" t="e">
        <f>IF(VLOOKUP($A467,'V2.5.2 Measures'!$C:$W,4,FALSE)="","",VLOOKUP($A467,'V2.5.2 Measures'!$C:$W,4,FALSE))</f>
        <v>#REF!</v>
      </c>
      <c r="E467" s="7" t="e">
        <f>IF((VLOOKUP($A467,'V2.5.2 Measures'!$C:$W,8,FALSE)&lt;&gt;"")*AND(VLOOKUP($A467,'V2.5.2 Measures'!$C:$W,8,FALSE)&lt;&gt;"TBD"),VLOOKUP($A467,'V2.5.2 Measures'!$C:$W,8,FALSE),"N/A")</f>
        <v>#REF!</v>
      </c>
      <c r="F467" s="7" t="e">
        <f>IF((VLOOKUP($A467,'V2.5.2 Measures'!$C:$W,9,FALSE)&lt;&gt;"")*AND(VLOOKUP($A467,'V2.5.2 Measures'!$C:$W,9,FALSE)&lt;&gt;"TBD"),VLOOKUP($A467,'V2.5.2 Measures'!$C:$W,9,FALSE),"N/A")</f>
        <v>#REF!</v>
      </c>
      <c r="G467" s="7" t="e">
        <f>IF((VLOOKUP($A467,'V2.5.2 Measures'!$C:$W,10,FALSE)&lt;&gt;"")*AND(VLOOKUP($A467,'V2.5.2 Measures'!$C:$W,10,FALSE)&lt;&gt;"TBD"),VLOOKUP($A467,'V2.5.2 Measures'!$C:$W,10,FALSE),"N/A")</f>
        <v>#REF!</v>
      </c>
      <c r="H467" s="7" t="e">
        <f>IF(VLOOKUP($A467,'V2.5.2 Measures'!$C:$W,14,FALSE)&lt;&gt; "", VLOOKUP($A467,'V2.5.2 Measures'!$C:$W,14,FALSE),"N/A")</f>
        <v>#REF!</v>
      </c>
      <c r="I467" s="7" t="e">
        <f>IF(VLOOKUP($A467,'V2.5.2 Measures'!$C:$W,15,FALSE)&lt;&gt; "", VLOOKUP($A467,'V2.5.2 Measures'!$C:$W,15,FALSE),"N/A")</f>
        <v>#REF!</v>
      </c>
      <c r="J467" s="7" t="e">
        <f>IF(VLOOKUP($A467,'V2.5.2 Measures'!$C:$W,16,FALSE)&lt;&gt; "", VLOOKUP($A467,'V2.5.2 Measures'!$C:$W,16,FALSE),"N/A")</f>
        <v>#REF!</v>
      </c>
      <c r="K467" s="7" t="e">
        <f>IF(VLOOKUP($A467,'V2.5.2 Measures'!$C:$W,17,FALSE)&lt;&gt; "", VLOOKUP($A467,'V2.5.2 Measures'!$C:$W,17,FALSE),"N/A")</f>
        <v>#REF!</v>
      </c>
      <c r="L467" s="7" t="e">
        <f>IF(VLOOKUP($A467,'V2.5.2 Measures'!$C:$W,18,FALSE)&lt;&gt; "", VLOOKUP($A467,'V2.5.2 Measures'!$C:$W,18,FALSE),"N/A")</f>
        <v>#REF!</v>
      </c>
      <c r="M467" s="7" t="e">
        <f>IF(VLOOKUP($A467,'V2.5.2 Measures'!$C:$W,19,FALSE)&lt;&gt; "", VLOOKUP($A467,'V2.5.2 Measures'!$C:$W,19,FALSE),"N/A")</f>
        <v>#REF!</v>
      </c>
      <c r="N467" s="7" t="e">
        <f>IF(VLOOKUP($A467,'V2.5.2 Measures'!$C:$W,20,FALSE)&lt;&gt; "", VLOOKUP($A467,'V2.5.2 Measures'!$C:$W,20,FALSE),"N/A")</f>
        <v>#REF!</v>
      </c>
      <c r="O467" s="7" t="e">
        <f>IF(VLOOKUP($A467,'V2.5.2 Measures'!$C:$W,21,FALSE)&lt;&gt; "", VLOOKUP($A467,'V2.5.2 Measures'!$C:$W,21,FALSE),"N/A")</f>
        <v>#REF!</v>
      </c>
      <c r="P467" s="7" t="e">
        <f>IF(VLOOKUP($A467,'V2.5.2 Measures'!$C:$W,22,FALSE)&lt;&gt; "", VLOOKUP($A467,'V2.5.2 Measures'!$C:$W,22,FALSE),"N/A")</f>
        <v>#REF!</v>
      </c>
      <c r="Q467" s="7" t="e">
        <f>IF(VLOOKUP($A467,'V2.5.2 Measures'!$C:$W,23,FALSE)&lt;&gt; "", VLOOKUP($A467,'V2.5.2 Measures'!$C:$W,23,FALSE),"N/A")</f>
        <v>#REF!</v>
      </c>
      <c r="R467" s="7" t="e">
        <f>IF(VLOOKUP($A467,'V2.5.2 Measures'!$C:$W,24,FALSE)&lt;&gt; "", VLOOKUP($A467,'V2.5.2 Measures'!$C:$W,24,FALSE),"N/A")</f>
        <v>#REF!</v>
      </c>
      <c r="S467" s="7" t="e">
        <f>IF(VLOOKUP($A467,'V2.5.2 Measures'!$C:$W,25,FALSE)&lt;&gt; "", VLOOKUP($A467,'V2.5.2 Measures'!$C:$W,25,FALSE),"N/A")</f>
        <v>#REF!</v>
      </c>
      <c r="T467" s="7" t="e">
        <f>IF(VLOOKUP($A467,'V2.5.2 Measures'!$C:$W,2,FALSE)&lt;&gt; "", VLOOKUP($A467,'V2.5.2 Measures'!$C:$W,2,FALSE),"N/A")</f>
        <v>#REF!</v>
      </c>
      <c r="U467" s="7" t="e">
        <f>IF(VLOOKUP($A467,'V2.5.2 Measures'!$C:$W,3,FALSE)&lt;&gt; "", VLOOKUP($A467,'V2.5.2 Measures'!$C:$W,3,FALSE),"N/A")</f>
        <v>#REF!</v>
      </c>
      <c r="V467" s="7" t="e">
        <f>IF(VLOOKUP($A467,'V2.5.2 Measures'!$C:$W,26,FALSE)&lt;&gt; "", VLOOKUP($A467,'V2.5.2 Measures'!$C:$W,26,FALSE),"N/A")</f>
        <v>#REF!</v>
      </c>
      <c r="W467" s="7" t="e">
        <f>IF(VLOOKUP($A467,'V2.5.2 Measures'!$C:$W,44,FALSE)&lt;&gt; "", VLOOKUP($A467,'V2.5.2 Measures'!$C:$W,44,FALSE),"N/A")</f>
        <v>#REF!</v>
      </c>
    </row>
    <row r="468" spans="1:23" x14ac:dyDescent="0.35">
      <c r="A468" s="7" t="e">
        <f>'V2.5.2 Measures'!#REF!</f>
        <v>#REF!</v>
      </c>
      <c r="B468" s="7" t="e">
        <f>VLOOKUP($A468,'V2.5.2 Measures'!$C:$W,6,FALSE)</f>
        <v>#REF!</v>
      </c>
      <c r="C468" s="7" t="e">
        <f>VLOOKUP($A468,'V2.5.2 Measures'!$C:$W,8,FALSE)</f>
        <v>#REF!</v>
      </c>
      <c r="D468" s="7" t="e">
        <f>IF(VLOOKUP($A468,'V2.5.2 Measures'!$C:$W,4,FALSE)="","",VLOOKUP($A468,'V2.5.2 Measures'!$C:$W,4,FALSE))</f>
        <v>#REF!</v>
      </c>
      <c r="E468" s="7" t="e">
        <f>IF((VLOOKUP($A468,'V2.5.2 Measures'!$C:$W,8,FALSE)&lt;&gt;"")*AND(VLOOKUP($A468,'V2.5.2 Measures'!$C:$W,8,FALSE)&lt;&gt;"TBD"),VLOOKUP($A468,'V2.5.2 Measures'!$C:$W,8,FALSE),"N/A")</f>
        <v>#REF!</v>
      </c>
      <c r="F468" s="7" t="e">
        <f>IF((VLOOKUP($A468,'V2.5.2 Measures'!$C:$W,9,FALSE)&lt;&gt;"")*AND(VLOOKUP($A468,'V2.5.2 Measures'!$C:$W,9,FALSE)&lt;&gt;"TBD"),VLOOKUP($A468,'V2.5.2 Measures'!$C:$W,9,FALSE),"N/A")</f>
        <v>#REF!</v>
      </c>
      <c r="G468" s="7" t="e">
        <f>IF((VLOOKUP($A468,'V2.5.2 Measures'!$C:$W,10,FALSE)&lt;&gt;"")*AND(VLOOKUP($A468,'V2.5.2 Measures'!$C:$W,10,FALSE)&lt;&gt;"TBD"),VLOOKUP($A468,'V2.5.2 Measures'!$C:$W,10,FALSE),"N/A")</f>
        <v>#REF!</v>
      </c>
      <c r="H468" s="7" t="e">
        <f>IF(VLOOKUP($A468,'V2.5.2 Measures'!$C:$W,14,FALSE)&lt;&gt; "", VLOOKUP($A468,'V2.5.2 Measures'!$C:$W,14,FALSE),"N/A")</f>
        <v>#REF!</v>
      </c>
      <c r="I468" s="7" t="e">
        <f>IF(VLOOKUP($A468,'V2.5.2 Measures'!$C:$W,15,FALSE)&lt;&gt; "", VLOOKUP($A468,'V2.5.2 Measures'!$C:$W,15,FALSE),"N/A")</f>
        <v>#REF!</v>
      </c>
      <c r="J468" s="7" t="e">
        <f>IF(VLOOKUP($A468,'V2.5.2 Measures'!$C:$W,16,FALSE)&lt;&gt; "", VLOOKUP($A468,'V2.5.2 Measures'!$C:$W,16,FALSE),"N/A")</f>
        <v>#REF!</v>
      </c>
      <c r="K468" s="7" t="e">
        <f>IF(VLOOKUP($A468,'V2.5.2 Measures'!$C:$W,17,FALSE)&lt;&gt; "", VLOOKUP($A468,'V2.5.2 Measures'!$C:$W,17,FALSE),"N/A")</f>
        <v>#REF!</v>
      </c>
      <c r="L468" s="7" t="e">
        <f>IF(VLOOKUP($A468,'V2.5.2 Measures'!$C:$W,18,FALSE)&lt;&gt; "", VLOOKUP($A468,'V2.5.2 Measures'!$C:$W,18,FALSE),"N/A")</f>
        <v>#REF!</v>
      </c>
      <c r="M468" s="7" t="e">
        <f>IF(VLOOKUP($A468,'V2.5.2 Measures'!$C:$W,19,FALSE)&lt;&gt; "", VLOOKUP($A468,'V2.5.2 Measures'!$C:$W,19,FALSE),"N/A")</f>
        <v>#REF!</v>
      </c>
      <c r="N468" s="7" t="e">
        <f>IF(VLOOKUP($A468,'V2.5.2 Measures'!$C:$W,20,FALSE)&lt;&gt; "", VLOOKUP($A468,'V2.5.2 Measures'!$C:$W,20,FALSE),"N/A")</f>
        <v>#REF!</v>
      </c>
      <c r="O468" s="7" t="e">
        <f>IF(VLOOKUP($A468,'V2.5.2 Measures'!$C:$W,21,FALSE)&lt;&gt; "", VLOOKUP($A468,'V2.5.2 Measures'!$C:$W,21,FALSE),"N/A")</f>
        <v>#REF!</v>
      </c>
      <c r="P468" s="7" t="e">
        <f>IF(VLOOKUP($A468,'V2.5.2 Measures'!$C:$W,22,FALSE)&lt;&gt; "", VLOOKUP($A468,'V2.5.2 Measures'!$C:$W,22,FALSE),"N/A")</f>
        <v>#REF!</v>
      </c>
      <c r="Q468" s="7" t="e">
        <f>IF(VLOOKUP($A468,'V2.5.2 Measures'!$C:$W,23,FALSE)&lt;&gt; "", VLOOKUP($A468,'V2.5.2 Measures'!$C:$W,23,FALSE),"N/A")</f>
        <v>#REF!</v>
      </c>
      <c r="R468" s="7" t="e">
        <f>IF(VLOOKUP($A468,'V2.5.2 Measures'!$C:$W,24,FALSE)&lt;&gt; "", VLOOKUP($A468,'V2.5.2 Measures'!$C:$W,24,FALSE),"N/A")</f>
        <v>#REF!</v>
      </c>
      <c r="S468" s="7" t="e">
        <f>IF(VLOOKUP($A468,'V2.5.2 Measures'!$C:$W,25,FALSE)&lt;&gt; "", VLOOKUP($A468,'V2.5.2 Measures'!$C:$W,25,FALSE),"N/A")</f>
        <v>#REF!</v>
      </c>
      <c r="T468" s="7" t="e">
        <f>IF(VLOOKUP($A468,'V2.5.2 Measures'!$C:$W,2,FALSE)&lt;&gt; "", VLOOKUP($A468,'V2.5.2 Measures'!$C:$W,2,FALSE),"N/A")</f>
        <v>#REF!</v>
      </c>
      <c r="U468" s="7" t="e">
        <f>IF(VLOOKUP($A468,'V2.5.2 Measures'!$C:$W,3,FALSE)&lt;&gt; "", VLOOKUP($A468,'V2.5.2 Measures'!$C:$W,3,FALSE),"N/A")</f>
        <v>#REF!</v>
      </c>
      <c r="V468" s="7" t="e">
        <f>IF(VLOOKUP($A468,'V2.5.2 Measures'!$C:$W,26,FALSE)&lt;&gt; "", VLOOKUP($A468,'V2.5.2 Measures'!$C:$W,26,FALSE),"N/A")</f>
        <v>#REF!</v>
      </c>
      <c r="W468" s="7" t="e">
        <f>IF(VLOOKUP($A468,'V2.5.2 Measures'!$C:$W,44,FALSE)&lt;&gt; "", VLOOKUP($A468,'V2.5.2 Measures'!$C:$W,44,FALSE),"N/A")</f>
        <v>#REF!</v>
      </c>
    </row>
    <row r="469" spans="1:23" x14ac:dyDescent="0.35">
      <c r="A469" s="7" t="e">
        <f>'V2.5.2 Measures'!#REF!</f>
        <v>#REF!</v>
      </c>
      <c r="B469" s="7" t="e">
        <f>VLOOKUP($A469,'V2.5.2 Measures'!$C:$W,6,FALSE)</f>
        <v>#REF!</v>
      </c>
      <c r="C469" s="7" t="e">
        <f>VLOOKUP($A469,'V2.5.2 Measures'!$C:$W,8,FALSE)</f>
        <v>#REF!</v>
      </c>
      <c r="D469" s="7" t="e">
        <f>IF(VLOOKUP($A469,'V2.5.2 Measures'!$C:$W,4,FALSE)="","",VLOOKUP($A469,'V2.5.2 Measures'!$C:$W,4,FALSE))</f>
        <v>#REF!</v>
      </c>
      <c r="E469" s="7" t="e">
        <f>IF((VLOOKUP($A469,'V2.5.2 Measures'!$C:$W,8,FALSE)&lt;&gt;"")*AND(VLOOKUP($A469,'V2.5.2 Measures'!$C:$W,8,FALSE)&lt;&gt;"TBD"),VLOOKUP($A469,'V2.5.2 Measures'!$C:$W,8,FALSE),"N/A")</f>
        <v>#REF!</v>
      </c>
      <c r="F469" s="7" t="e">
        <f>IF((VLOOKUP($A469,'V2.5.2 Measures'!$C:$W,9,FALSE)&lt;&gt;"")*AND(VLOOKUP($A469,'V2.5.2 Measures'!$C:$W,9,FALSE)&lt;&gt;"TBD"),VLOOKUP($A469,'V2.5.2 Measures'!$C:$W,9,FALSE),"N/A")</f>
        <v>#REF!</v>
      </c>
      <c r="G469" s="7" t="e">
        <f>IF((VLOOKUP($A469,'V2.5.2 Measures'!$C:$W,10,FALSE)&lt;&gt;"")*AND(VLOOKUP($A469,'V2.5.2 Measures'!$C:$W,10,FALSE)&lt;&gt;"TBD"),VLOOKUP($A469,'V2.5.2 Measures'!$C:$W,10,FALSE),"N/A")</f>
        <v>#REF!</v>
      </c>
      <c r="H469" s="7" t="e">
        <f>IF(VLOOKUP($A469,'V2.5.2 Measures'!$C:$W,14,FALSE)&lt;&gt; "", VLOOKUP($A469,'V2.5.2 Measures'!$C:$W,14,FALSE),"N/A")</f>
        <v>#REF!</v>
      </c>
      <c r="I469" s="7" t="e">
        <f>IF(VLOOKUP($A469,'V2.5.2 Measures'!$C:$W,15,FALSE)&lt;&gt; "", VLOOKUP($A469,'V2.5.2 Measures'!$C:$W,15,FALSE),"N/A")</f>
        <v>#REF!</v>
      </c>
      <c r="J469" s="7" t="e">
        <f>IF(VLOOKUP($A469,'V2.5.2 Measures'!$C:$W,16,FALSE)&lt;&gt; "", VLOOKUP($A469,'V2.5.2 Measures'!$C:$W,16,FALSE),"N/A")</f>
        <v>#REF!</v>
      </c>
      <c r="K469" s="7" t="e">
        <f>IF(VLOOKUP($A469,'V2.5.2 Measures'!$C:$W,17,FALSE)&lt;&gt; "", VLOOKUP($A469,'V2.5.2 Measures'!$C:$W,17,FALSE),"N/A")</f>
        <v>#REF!</v>
      </c>
      <c r="L469" s="7" t="e">
        <f>IF(VLOOKUP($A469,'V2.5.2 Measures'!$C:$W,18,FALSE)&lt;&gt; "", VLOOKUP($A469,'V2.5.2 Measures'!$C:$W,18,FALSE),"N/A")</f>
        <v>#REF!</v>
      </c>
      <c r="M469" s="7" t="e">
        <f>IF(VLOOKUP($A469,'V2.5.2 Measures'!$C:$W,19,FALSE)&lt;&gt; "", VLOOKUP($A469,'V2.5.2 Measures'!$C:$W,19,FALSE),"N/A")</f>
        <v>#REF!</v>
      </c>
      <c r="N469" s="7" t="e">
        <f>IF(VLOOKUP($A469,'V2.5.2 Measures'!$C:$W,20,FALSE)&lt;&gt; "", VLOOKUP($A469,'V2.5.2 Measures'!$C:$W,20,FALSE),"N/A")</f>
        <v>#REF!</v>
      </c>
      <c r="O469" s="7" t="e">
        <f>IF(VLOOKUP($A469,'V2.5.2 Measures'!$C:$W,21,FALSE)&lt;&gt; "", VLOOKUP($A469,'V2.5.2 Measures'!$C:$W,21,FALSE),"N/A")</f>
        <v>#REF!</v>
      </c>
      <c r="P469" s="7" t="e">
        <f>IF(VLOOKUP($A469,'V2.5.2 Measures'!$C:$W,22,FALSE)&lt;&gt; "", VLOOKUP($A469,'V2.5.2 Measures'!$C:$W,22,FALSE),"N/A")</f>
        <v>#REF!</v>
      </c>
      <c r="Q469" s="7" t="e">
        <f>IF(VLOOKUP($A469,'V2.5.2 Measures'!$C:$W,23,FALSE)&lt;&gt; "", VLOOKUP($A469,'V2.5.2 Measures'!$C:$W,23,FALSE),"N/A")</f>
        <v>#REF!</v>
      </c>
      <c r="R469" s="7" t="e">
        <f>IF(VLOOKUP($A469,'V2.5.2 Measures'!$C:$W,24,FALSE)&lt;&gt; "", VLOOKUP($A469,'V2.5.2 Measures'!$C:$W,24,FALSE),"N/A")</f>
        <v>#REF!</v>
      </c>
      <c r="S469" s="7" t="e">
        <f>IF(VLOOKUP($A469,'V2.5.2 Measures'!$C:$W,25,FALSE)&lt;&gt; "", VLOOKUP($A469,'V2.5.2 Measures'!$C:$W,25,FALSE),"N/A")</f>
        <v>#REF!</v>
      </c>
      <c r="T469" s="7" t="e">
        <f>IF(VLOOKUP($A469,'V2.5.2 Measures'!$C:$W,2,FALSE)&lt;&gt; "", VLOOKUP($A469,'V2.5.2 Measures'!$C:$W,2,FALSE),"N/A")</f>
        <v>#REF!</v>
      </c>
      <c r="U469" s="7" t="e">
        <f>IF(VLOOKUP($A469,'V2.5.2 Measures'!$C:$W,3,FALSE)&lt;&gt; "", VLOOKUP($A469,'V2.5.2 Measures'!$C:$W,3,FALSE),"N/A")</f>
        <v>#REF!</v>
      </c>
      <c r="V469" s="7" t="e">
        <f>IF(VLOOKUP($A469,'V2.5.2 Measures'!$C:$W,26,FALSE)&lt;&gt; "", VLOOKUP($A469,'V2.5.2 Measures'!$C:$W,26,FALSE),"N/A")</f>
        <v>#REF!</v>
      </c>
      <c r="W469" s="7" t="e">
        <f>IF(VLOOKUP($A469,'V2.5.2 Measures'!$C:$W,44,FALSE)&lt;&gt; "", VLOOKUP($A469,'V2.5.2 Measures'!$C:$W,44,FALSE),"N/A")</f>
        <v>#REF!</v>
      </c>
    </row>
    <row r="470" spans="1:23" x14ac:dyDescent="0.35">
      <c r="A470" s="7" t="e">
        <f>'V2.5.2 Measures'!#REF!</f>
        <v>#REF!</v>
      </c>
      <c r="B470" s="7" t="e">
        <f>VLOOKUP($A470,'V2.5.2 Measures'!$C:$W,6,FALSE)</f>
        <v>#REF!</v>
      </c>
      <c r="C470" s="7" t="e">
        <f>VLOOKUP($A470,'V2.5.2 Measures'!$C:$W,8,FALSE)</f>
        <v>#REF!</v>
      </c>
      <c r="D470" s="7" t="e">
        <f>IF(VLOOKUP($A470,'V2.5.2 Measures'!$C:$W,4,FALSE)="","",VLOOKUP($A470,'V2.5.2 Measures'!$C:$W,4,FALSE))</f>
        <v>#REF!</v>
      </c>
      <c r="E470" s="7" t="e">
        <f>IF((VLOOKUP($A470,'V2.5.2 Measures'!$C:$W,8,FALSE)&lt;&gt;"")*AND(VLOOKUP($A470,'V2.5.2 Measures'!$C:$W,8,FALSE)&lt;&gt;"TBD"),VLOOKUP($A470,'V2.5.2 Measures'!$C:$W,8,FALSE),"N/A")</f>
        <v>#REF!</v>
      </c>
      <c r="F470" s="7" t="e">
        <f>IF((VLOOKUP($A470,'V2.5.2 Measures'!$C:$W,9,FALSE)&lt;&gt;"")*AND(VLOOKUP($A470,'V2.5.2 Measures'!$C:$W,9,FALSE)&lt;&gt;"TBD"),VLOOKUP($A470,'V2.5.2 Measures'!$C:$W,9,FALSE),"N/A")</f>
        <v>#REF!</v>
      </c>
      <c r="G470" s="7" t="e">
        <f>IF((VLOOKUP($A470,'V2.5.2 Measures'!$C:$W,10,FALSE)&lt;&gt;"")*AND(VLOOKUP($A470,'V2.5.2 Measures'!$C:$W,10,FALSE)&lt;&gt;"TBD"),VLOOKUP($A470,'V2.5.2 Measures'!$C:$W,10,FALSE),"N/A")</f>
        <v>#REF!</v>
      </c>
      <c r="H470" s="7" t="e">
        <f>IF(VLOOKUP($A470,'V2.5.2 Measures'!$C:$W,14,FALSE)&lt;&gt; "", VLOOKUP($A470,'V2.5.2 Measures'!$C:$W,14,FALSE),"N/A")</f>
        <v>#REF!</v>
      </c>
      <c r="I470" s="7" t="e">
        <f>IF(VLOOKUP($A470,'V2.5.2 Measures'!$C:$W,15,FALSE)&lt;&gt; "", VLOOKUP($A470,'V2.5.2 Measures'!$C:$W,15,FALSE),"N/A")</f>
        <v>#REF!</v>
      </c>
      <c r="J470" s="7" t="e">
        <f>IF(VLOOKUP($A470,'V2.5.2 Measures'!$C:$W,16,FALSE)&lt;&gt; "", VLOOKUP($A470,'V2.5.2 Measures'!$C:$W,16,FALSE),"N/A")</f>
        <v>#REF!</v>
      </c>
      <c r="K470" s="7" t="e">
        <f>IF(VLOOKUP($A470,'V2.5.2 Measures'!$C:$W,17,FALSE)&lt;&gt; "", VLOOKUP($A470,'V2.5.2 Measures'!$C:$W,17,FALSE),"N/A")</f>
        <v>#REF!</v>
      </c>
      <c r="L470" s="7" t="e">
        <f>IF(VLOOKUP($A470,'V2.5.2 Measures'!$C:$W,18,FALSE)&lt;&gt; "", VLOOKUP($A470,'V2.5.2 Measures'!$C:$W,18,FALSE),"N/A")</f>
        <v>#REF!</v>
      </c>
      <c r="M470" s="7" t="e">
        <f>IF(VLOOKUP($A470,'V2.5.2 Measures'!$C:$W,19,FALSE)&lt;&gt; "", VLOOKUP($A470,'V2.5.2 Measures'!$C:$W,19,FALSE),"N/A")</f>
        <v>#REF!</v>
      </c>
      <c r="N470" s="7" t="e">
        <f>IF(VLOOKUP($A470,'V2.5.2 Measures'!$C:$W,20,FALSE)&lt;&gt; "", VLOOKUP($A470,'V2.5.2 Measures'!$C:$W,20,FALSE),"N/A")</f>
        <v>#REF!</v>
      </c>
      <c r="O470" s="7" t="e">
        <f>IF(VLOOKUP($A470,'V2.5.2 Measures'!$C:$W,21,FALSE)&lt;&gt; "", VLOOKUP($A470,'V2.5.2 Measures'!$C:$W,21,FALSE),"N/A")</f>
        <v>#REF!</v>
      </c>
      <c r="P470" s="7" t="e">
        <f>IF(VLOOKUP($A470,'V2.5.2 Measures'!$C:$W,22,FALSE)&lt;&gt; "", VLOOKUP($A470,'V2.5.2 Measures'!$C:$W,22,FALSE),"N/A")</f>
        <v>#REF!</v>
      </c>
      <c r="Q470" s="7" t="e">
        <f>IF(VLOOKUP($A470,'V2.5.2 Measures'!$C:$W,23,FALSE)&lt;&gt; "", VLOOKUP($A470,'V2.5.2 Measures'!$C:$W,23,FALSE),"N/A")</f>
        <v>#REF!</v>
      </c>
      <c r="R470" s="7" t="e">
        <f>IF(VLOOKUP($A470,'V2.5.2 Measures'!$C:$W,24,FALSE)&lt;&gt; "", VLOOKUP($A470,'V2.5.2 Measures'!$C:$W,24,FALSE),"N/A")</f>
        <v>#REF!</v>
      </c>
      <c r="S470" s="7" t="e">
        <f>IF(VLOOKUP($A470,'V2.5.2 Measures'!$C:$W,25,FALSE)&lt;&gt; "", VLOOKUP($A470,'V2.5.2 Measures'!$C:$W,25,FALSE),"N/A")</f>
        <v>#REF!</v>
      </c>
      <c r="T470" s="7" t="e">
        <f>IF(VLOOKUP($A470,'V2.5.2 Measures'!$C:$W,2,FALSE)&lt;&gt; "", VLOOKUP($A470,'V2.5.2 Measures'!$C:$W,2,FALSE),"N/A")</f>
        <v>#REF!</v>
      </c>
      <c r="U470" s="7" t="e">
        <f>IF(VLOOKUP($A470,'V2.5.2 Measures'!$C:$W,3,FALSE)&lt;&gt; "", VLOOKUP($A470,'V2.5.2 Measures'!$C:$W,3,FALSE),"N/A")</f>
        <v>#REF!</v>
      </c>
      <c r="V470" s="7" t="e">
        <f>IF(VLOOKUP($A470,'V2.5.2 Measures'!$C:$W,26,FALSE)&lt;&gt; "", VLOOKUP($A470,'V2.5.2 Measures'!$C:$W,26,FALSE),"N/A")</f>
        <v>#REF!</v>
      </c>
      <c r="W470" s="7" t="e">
        <f>IF(VLOOKUP($A470,'V2.5.2 Measures'!$C:$W,44,FALSE)&lt;&gt; "", VLOOKUP($A470,'V2.5.2 Measures'!$C:$W,44,FALSE),"N/A")</f>
        <v>#REF!</v>
      </c>
    </row>
    <row r="471" spans="1:23" x14ac:dyDescent="0.35">
      <c r="A471" s="7" t="e">
        <f>'V2.5.2 Measures'!#REF!</f>
        <v>#REF!</v>
      </c>
      <c r="B471" s="7" t="e">
        <f>VLOOKUP($A471,'V2.5.2 Measures'!$C:$W,6,FALSE)</f>
        <v>#REF!</v>
      </c>
      <c r="C471" s="7" t="e">
        <f>VLOOKUP($A471,'V2.5.2 Measures'!$C:$W,8,FALSE)</f>
        <v>#REF!</v>
      </c>
      <c r="D471" s="7" t="e">
        <f>IF(VLOOKUP($A471,'V2.5.2 Measures'!$C:$W,4,FALSE)="","",VLOOKUP($A471,'V2.5.2 Measures'!$C:$W,4,FALSE))</f>
        <v>#REF!</v>
      </c>
      <c r="E471" s="7" t="e">
        <f>IF((VLOOKUP($A471,'V2.5.2 Measures'!$C:$W,8,FALSE)&lt;&gt;"")*AND(VLOOKUP($A471,'V2.5.2 Measures'!$C:$W,8,FALSE)&lt;&gt;"TBD"),VLOOKUP($A471,'V2.5.2 Measures'!$C:$W,8,FALSE),"N/A")</f>
        <v>#REF!</v>
      </c>
      <c r="F471" s="7" t="e">
        <f>IF((VLOOKUP($A471,'V2.5.2 Measures'!$C:$W,9,FALSE)&lt;&gt;"")*AND(VLOOKUP($A471,'V2.5.2 Measures'!$C:$W,9,FALSE)&lt;&gt;"TBD"),VLOOKUP($A471,'V2.5.2 Measures'!$C:$W,9,FALSE),"N/A")</f>
        <v>#REF!</v>
      </c>
      <c r="G471" s="7" t="e">
        <f>IF((VLOOKUP($A471,'V2.5.2 Measures'!$C:$W,10,FALSE)&lt;&gt;"")*AND(VLOOKUP($A471,'V2.5.2 Measures'!$C:$W,10,FALSE)&lt;&gt;"TBD"),VLOOKUP($A471,'V2.5.2 Measures'!$C:$W,10,FALSE),"N/A")</f>
        <v>#REF!</v>
      </c>
      <c r="H471" s="7" t="e">
        <f>IF(VLOOKUP($A471,'V2.5.2 Measures'!$C:$W,14,FALSE)&lt;&gt; "", VLOOKUP($A471,'V2.5.2 Measures'!$C:$W,14,FALSE),"N/A")</f>
        <v>#REF!</v>
      </c>
      <c r="I471" s="7" t="e">
        <f>IF(VLOOKUP($A471,'V2.5.2 Measures'!$C:$W,15,FALSE)&lt;&gt; "", VLOOKUP($A471,'V2.5.2 Measures'!$C:$W,15,FALSE),"N/A")</f>
        <v>#REF!</v>
      </c>
      <c r="J471" s="7" t="e">
        <f>IF(VLOOKUP($A471,'V2.5.2 Measures'!$C:$W,16,FALSE)&lt;&gt; "", VLOOKUP($A471,'V2.5.2 Measures'!$C:$W,16,FALSE),"N/A")</f>
        <v>#REF!</v>
      </c>
      <c r="K471" s="7" t="e">
        <f>IF(VLOOKUP($A471,'V2.5.2 Measures'!$C:$W,17,FALSE)&lt;&gt; "", VLOOKUP($A471,'V2.5.2 Measures'!$C:$W,17,FALSE),"N/A")</f>
        <v>#REF!</v>
      </c>
      <c r="L471" s="7" t="e">
        <f>IF(VLOOKUP($A471,'V2.5.2 Measures'!$C:$W,18,FALSE)&lt;&gt; "", VLOOKUP($A471,'V2.5.2 Measures'!$C:$W,18,FALSE),"N/A")</f>
        <v>#REF!</v>
      </c>
      <c r="M471" s="7" t="e">
        <f>IF(VLOOKUP($A471,'V2.5.2 Measures'!$C:$W,19,FALSE)&lt;&gt; "", VLOOKUP($A471,'V2.5.2 Measures'!$C:$W,19,FALSE),"N/A")</f>
        <v>#REF!</v>
      </c>
      <c r="N471" s="7" t="e">
        <f>IF(VLOOKUP($A471,'V2.5.2 Measures'!$C:$W,20,FALSE)&lt;&gt; "", VLOOKUP($A471,'V2.5.2 Measures'!$C:$W,20,FALSE),"N/A")</f>
        <v>#REF!</v>
      </c>
      <c r="O471" s="7" t="e">
        <f>IF(VLOOKUP($A471,'V2.5.2 Measures'!$C:$W,21,FALSE)&lt;&gt; "", VLOOKUP($A471,'V2.5.2 Measures'!$C:$W,21,FALSE),"N/A")</f>
        <v>#REF!</v>
      </c>
      <c r="P471" s="7" t="e">
        <f>IF(VLOOKUP($A471,'V2.5.2 Measures'!$C:$W,22,FALSE)&lt;&gt; "", VLOOKUP($A471,'V2.5.2 Measures'!$C:$W,22,FALSE),"N/A")</f>
        <v>#REF!</v>
      </c>
      <c r="Q471" s="7" t="e">
        <f>IF(VLOOKUP($A471,'V2.5.2 Measures'!$C:$W,23,FALSE)&lt;&gt; "", VLOOKUP($A471,'V2.5.2 Measures'!$C:$W,23,FALSE),"N/A")</f>
        <v>#REF!</v>
      </c>
      <c r="R471" s="7" t="e">
        <f>IF(VLOOKUP($A471,'V2.5.2 Measures'!$C:$W,24,FALSE)&lt;&gt; "", VLOOKUP($A471,'V2.5.2 Measures'!$C:$W,24,FALSE),"N/A")</f>
        <v>#REF!</v>
      </c>
      <c r="S471" s="7" t="e">
        <f>IF(VLOOKUP($A471,'V2.5.2 Measures'!$C:$W,25,FALSE)&lt;&gt; "", VLOOKUP($A471,'V2.5.2 Measures'!$C:$W,25,FALSE),"N/A")</f>
        <v>#REF!</v>
      </c>
      <c r="T471" s="7" t="e">
        <f>IF(VLOOKUP($A471,'V2.5.2 Measures'!$C:$W,2,FALSE)&lt;&gt; "", VLOOKUP($A471,'V2.5.2 Measures'!$C:$W,2,FALSE),"N/A")</f>
        <v>#REF!</v>
      </c>
      <c r="U471" s="7" t="e">
        <f>IF(VLOOKUP($A471,'V2.5.2 Measures'!$C:$W,3,FALSE)&lt;&gt; "", VLOOKUP($A471,'V2.5.2 Measures'!$C:$W,3,FALSE),"N/A")</f>
        <v>#REF!</v>
      </c>
      <c r="V471" s="7" t="e">
        <f>IF(VLOOKUP($A471,'V2.5.2 Measures'!$C:$W,26,FALSE)&lt;&gt; "", VLOOKUP($A471,'V2.5.2 Measures'!$C:$W,26,FALSE),"N/A")</f>
        <v>#REF!</v>
      </c>
      <c r="W471" s="7" t="e">
        <f>IF(VLOOKUP($A471,'V2.5.2 Measures'!$C:$W,44,FALSE)&lt;&gt; "", VLOOKUP($A471,'V2.5.2 Measures'!$C:$W,44,FALSE),"N/A")</f>
        <v>#REF!</v>
      </c>
    </row>
    <row r="472" spans="1:23" x14ac:dyDescent="0.35">
      <c r="A472" s="7" t="e">
        <f>'V2.5.2 Measures'!#REF!</f>
        <v>#REF!</v>
      </c>
      <c r="B472" s="7" t="e">
        <f>VLOOKUP($A472,'V2.5.2 Measures'!$C:$W,6,FALSE)</f>
        <v>#REF!</v>
      </c>
      <c r="C472" s="7" t="e">
        <f>VLOOKUP($A472,'V2.5.2 Measures'!$C:$W,8,FALSE)</f>
        <v>#REF!</v>
      </c>
      <c r="D472" s="7" t="e">
        <f>IF(VLOOKUP($A472,'V2.5.2 Measures'!$C:$W,4,FALSE)="","",VLOOKUP($A472,'V2.5.2 Measures'!$C:$W,4,FALSE))</f>
        <v>#REF!</v>
      </c>
      <c r="E472" s="7" t="e">
        <f>IF((VLOOKUP($A472,'V2.5.2 Measures'!$C:$W,8,FALSE)&lt;&gt;"")*AND(VLOOKUP($A472,'V2.5.2 Measures'!$C:$W,8,FALSE)&lt;&gt;"TBD"),VLOOKUP($A472,'V2.5.2 Measures'!$C:$W,8,FALSE),"N/A")</f>
        <v>#REF!</v>
      </c>
      <c r="F472" s="7" t="e">
        <f>IF((VLOOKUP($A472,'V2.5.2 Measures'!$C:$W,9,FALSE)&lt;&gt;"")*AND(VLOOKUP($A472,'V2.5.2 Measures'!$C:$W,9,FALSE)&lt;&gt;"TBD"),VLOOKUP($A472,'V2.5.2 Measures'!$C:$W,9,FALSE),"N/A")</f>
        <v>#REF!</v>
      </c>
      <c r="G472" s="7" t="e">
        <f>IF((VLOOKUP($A472,'V2.5.2 Measures'!$C:$W,10,FALSE)&lt;&gt;"")*AND(VLOOKUP($A472,'V2.5.2 Measures'!$C:$W,10,FALSE)&lt;&gt;"TBD"),VLOOKUP($A472,'V2.5.2 Measures'!$C:$W,10,FALSE),"N/A")</f>
        <v>#REF!</v>
      </c>
      <c r="H472" s="7" t="e">
        <f>IF(VLOOKUP($A472,'V2.5.2 Measures'!$C:$W,14,FALSE)&lt;&gt; "", VLOOKUP($A472,'V2.5.2 Measures'!$C:$W,14,FALSE),"N/A")</f>
        <v>#REF!</v>
      </c>
      <c r="I472" s="7" t="e">
        <f>IF(VLOOKUP($A472,'V2.5.2 Measures'!$C:$W,15,FALSE)&lt;&gt; "", VLOOKUP($A472,'V2.5.2 Measures'!$C:$W,15,FALSE),"N/A")</f>
        <v>#REF!</v>
      </c>
      <c r="J472" s="7" t="e">
        <f>IF(VLOOKUP($A472,'V2.5.2 Measures'!$C:$W,16,FALSE)&lt;&gt; "", VLOOKUP($A472,'V2.5.2 Measures'!$C:$W,16,FALSE),"N/A")</f>
        <v>#REF!</v>
      </c>
      <c r="K472" s="7" t="e">
        <f>IF(VLOOKUP($A472,'V2.5.2 Measures'!$C:$W,17,FALSE)&lt;&gt; "", VLOOKUP($A472,'V2.5.2 Measures'!$C:$W,17,FALSE),"N/A")</f>
        <v>#REF!</v>
      </c>
      <c r="L472" s="7" t="e">
        <f>IF(VLOOKUP($A472,'V2.5.2 Measures'!$C:$W,18,FALSE)&lt;&gt; "", VLOOKUP($A472,'V2.5.2 Measures'!$C:$W,18,FALSE),"N/A")</f>
        <v>#REF!</v>
      </c>
      <c r="M472" s="7" t="e">
        <f>IF(VLOOKUP($A472,'V2.5.2 Measures'!$C:$W,19,FALSE)&lt;&gt; "", VLOOKUP($A472,'V2.5.2 Measures'!$C:$W,19,FALSE),"N/A")</f>
        <v>#REF!</v>
      </c>
      <c r="N472" s="7" t="e">
        <f>IF(VLOOKUP($A472,'V2.5.2 Measures'!$C:$W,20,FALSE)&lt;&gt; "", VLOOKUP($A472,'V2.5.2 Measures'!$C:$W,20,FALSE),"N/A")</f>
        <v>#REF!</v>
      </c>
      <c r="O472" s="7" t="e">
        <f>IF(VLOOKUP($A472,'V2.5.2 Measures'!$C:$W,21,FALSE)&lt;&gt; "", VLOOKUP($A472,'V2.5.2 Measures'!$C:$W,21,FALSE),"N/A")</f>
        <v>#REF!</v>
      </c>
      <c r="P472" s="7" t="e">
        <f>IF(VLOOKUP($A472,'V2.5.2 Measures'!$C:$W,22,FALSE)&lt;&gt; "", VLOOKUP($A472,'V2.5.2 Measures'!$C:$W,22,FALSE),"N/A")</f>
        <v>#REF!</v>
      </c>
      <c r="Q472" s="7" t="e">
        <f>IF(VLOOKUP($A472,'V2.5.2 Measures'!$C:$W,23,FALSE)&lt;&gt; "", VLOOKUP($A472,'V2.5.2 Measures'!$C:$W,23,FALSE),"N/A")</f>
        <v>#REF!</v>
      </c>
      <c r="R472" s="7" t="e">
        <f>IF(VLOOKUP($A472,'V2.5.2 Measures'!$C:$W,24,FALSE)&lt;&gt; "", VLOOKUP($A472,'V2.5.2 Measures'!$C:$W,24,FALSE),"N/A")</f>
        <v>#REF!</v>
      </c>
      <c r="S472" s="7" t="e">
        <f>IF(VLOOKUP($A472,'V2.5.2 Measures'!$C:$W,25,FALSE)&lt;&gt; "", VLOOKUP($A472,'V2.5.2 Measures'!$C:$W,25,FALSE),"N/A")</f>
        <v>#REF!</v>
      </c>
      <c r="T472" s="7" t="e">
        <f>IF(VLOOKUP($A472,'V2.5.2 Measures'!$C:$W,2,FALSE)&lt;&gt; "", VLOOKUP($A472,'V2.5.2 Measures'!$C:$W,2,FALSE),"N/A")</f>
        <v>#REF!</v>
      </c>
      <c r="U472" s="7" t="e">
        <f>IF(VLOOKUP($A472,'V2.5.2 Measures'!$C:$W,3,FALSE)&lt;&gt; "", VLOOKUP($A472,'V2.5.2 Measures'!$C:$W,3,FALSE),"N/A")</f>
        <v>#REF!</v>
      </c>
      <c r="V472" s="7" t="e">
        <f>IF(VLOOKUP($A472,'V2.5.2 Measures'!$C:$W,26,FALSE)&lt;&gt; "", VLOOKUP($A472,'V2.5.2 Measures'!$C:$W,26,FALSE),"N/A")</f>
        <v>#REF!</v>
      </c>
      <c r="W472" s="7" t="e">
        <f>IF(VLOOKUP($A472,'V2.5.2 Measures'!$C:$W,44,FALSE)&lt;&gt; "", VLOOKUP($A472,'V2.5.2 Measures'!$C:$W,44,FALSE),"N/A")</f>
        <v>#REF!</v>
      </c>
    </row>
    <row r="473" spans="1:23" x14ac:dyDescent="0.35">
      <c r="A473" s="7" t="e">
        <f>'V2.5.2 Measures'!#REF!</f>
        <v>#REF!</v>
      </c>
      <c r="B473" s="7" t="e">
        <f>VLOOKUP($A473,'V2.5.2 Measures'!$C:$W,6,FALSE)</f>
        <v>#REF!</v>
      </c>
      <c r="C473" s="7" t="e">
        <f>VLOOKUP($A473,'V2.5.2 Measures'!$C:$W,8,FALSE)</f>
        <v>#REF!</v>
      </c>
      <c r="D473" s="7" t="e">
        <f>IF(VLOOKUP($A473,'V2.5.2 Measures'!$C:$W,4,FALSE)="","",VLOOKUP($A473,'V2.5.2 Measures'!$C:$W,4,FALSE))</f>
        <v>#REF!</v>
      </c>
      <c r="E473" s="7" t="e">
        <f>IF((VLOOKUP($A473,'V2.5.2 Measures'!$C:$W,8,FALSE)&lt;&gt;"")*AND(VLOOKUP($A473,'V2.5.2 Measures'!$C:$W,8,FALSE)&lt;&gt;"TBD"),VLOOKUP($A473,'V2.5.2 Measures'!$C:$W,8,FALSE),"N/A")</f>
        <v>#REF!</v>
      </c>
      <c r="F473" s="7" t="e">
        <f>IF((VLOOKUP($A473,'V2.5.2 Measures'!$C:$W,9,FALSE)&lt;&gt;"")*AND(VLOOKUP($A473,'V2.5.2 Measures'!$C:$W,9,FALSE)&lt;&gt;"TBD"),VLOOKUP($A473,'V2.5.2 Measures'!$C:$W,9,FALSE),"N/A")</f>
        <v>#REF!</v>
      </c>
      <c r="G473" s="7" t="e">
        <f>IF((VLOOKUP($A473,'V2.5.2 Measures'!$C:$W,10,FALSE)&lt;&gt;"")*AND(VLOOKUP($A473,'V2.5.2 Measures'!$C:$W,10,FALSE)&lt;&gt;"TBD"),VLOOKUP($A473,'V2.5.2 Measures'!$C:$W,10,FALSE),"N/A")</f>
        <v>#REF!</v>
      </c>
      <c r="H473" s="7" t="e">
        <f>IF(VLOOKUP($A473,'V2.5.2 Measures'!$C:$W,14,FALSE)&lt;&gt; "", VLOOKUP($A473,'V2.5.2 Measures'!$C:$W,14,FALSE),"N/A")</f>
        <v>#REF!</v>
      </c>
      <c r="I473" s="7" t="e">
        <f>IF(VLOOKUP($A473,'V2.5.2 Measures'!$C:$W,15,FALSE)&lt;&gt; "", VLOOKUP($A473,'V2.5.2 Measures'!$C:$W,15,FALSE),"N/A")</f>
        <v>#REF!</v>
      </c>
      <c r="J473" s="7" t="e">
        <f>IF(VLOOKUP($A473,'V2.5.2 Measures'!$C:$W,16,FALSE)&lt;&gt; "", VLOOKUP($A473,'V2.5.2 Measures'!$C:$W,16,FALSE),"N/A")</f>
        <v>#REF!</v>
      </c>
      <c r="K473" s="7" t="e">
        <f>IF(VLOOKUP($A473,'V2.5.2 Measures'!$C:$W,17,FALSE)&lt;&gt; "", VLOOKUP($A473,'V2.5.2 Measures'!$C:$W,17,FALSE),"N/A")</f>
        <v>#REF!</v>
      </c>
      <c r="L473" s="7" t="e">
        <f>IF(VLOOKUP($A473,'V2.5.2 Measures'!$C:$W,18,FALSE)&lt;&gt; "", VLOOKUP($A473,'V2.5.2 Measures'!$C:$W,18,FALSE),"N/A")</f>
        <v>#REF!</v>
      </c>
      <c r="M473" s="7" t="e">
        <f>IF(VLOOKUP($A473,'V2.5.2 Measures'!$C:$W,19,FALSE)&lt;&gt; "", VLOOKUP($A473,'V2.5.2 Measures'!$C:$W,19,FALSE),"N/A")</f>
        <v>#REF!</v>
      </c>
      <c r="N473" s="7" t="e">
        <f>IF(VLOOKUP($A473,'V2.5.2 Measures'!$C:$W,20,FALSE)&lt;&gt; "", VLOOKUP($A473,'V2.5.2 Measures'!$C:$W,20,FALSE),"N/A")</f>
        <v>#REF!</v>
      </c>
      <c r="O473" s="7" t="e">
        <f>IF(VLOOKUP($A473,'V2.5.2 Measures'!$C:$W,21,FALSE)&lt;&gt; "", VLOOKUP($A473,'V2.5.2 Measures'!$C:$W,21,FALSE),"N/A")</f>
        <v>#REF!</v>
      </c>
      <c r="P473" s="7" t="e">
        <f>IF(VLOOKUP($A473,'V2.5.2 Measures'!$C:$W,22,FALSE)&lt;&gt; "", VLOOKUP($A473,'V2.5.2 Measures'!$C:$W,22,FALSE),"N/A")</f>
        <v>#REF!</v>
      </c>
      <c r="Q473" s="7" t="e">
        <f>IF(VLOOKUP($A473,'V2.5.2 Measures'!$C:$W,23,FALSE)&lt;&gt; "", VLOOKUP($A473,'V2.5.2 Measures'!$C:$W,23,FALSE),"N/A")</f>
        <v>#REF!</v>
      </c>
      <c r="R473" s="7" t="e">
        <f>IF(VLOOKUP($A473,'V2.5.2 Measures'!$C:$W,24,FALSE)&lt;&gt; "", VLOOKUP($A473,'V2.5.2 Measures'!$C:$W,24,FALSE),"N/A")</f>
        <v>#REF!</v>
      </c>
      <c r="S473" s="7" t="e">
        <f>IF(VLOOKUP($A473,'V2.5.2 Measures'!$C:$W,25,FALSE)&lt;&gt; "", VLOOKUP($A473,'V2.5.2 Measures'!$C:$W,25,FALSE),"N/A")</f>
        <v>#REF!</v>
      </c>
      <c r="T473" s="7" t="e">
        <f>IF(VLOOKUP($A473,'V2.5.2 Measures'!$C:$W,2,FALSE)&lt;&gt; "", VLOOKUP($A473,'V2.5.2 Measures'!$C:$W,2,FALSE),"N/A")</f>
        <v>#REF!</v>
      </c>
      <c r="U473" s="7" t="e">
        <f>IF(VLOOKUP($A473,'V2.5.2 Measures'!$C:$W,3,FALSE)&lt;&gt; "", VLOOKUP($A473,'V2.5.2 Measures'!$C:$W,3,FALSE),"N/A")</f>
        <v>#REF!</v>
      </c>
      <c r="V473" s="7" t="e">
        <f>IF(VLOOKUP($A473,'V2.5.2 Measures'!$C:$W,26,FALSE)&lt;&gt; "", VLOOKUP($A473,'V2.5.2 Measures'!$C:$W,26,FALSE),"N/A")</f>
        <v>#REF!</v>
      </c>
      <c r="W473" s="7" t="e">
        <f>IF(VLOOKUP($A473,'V2.5.2 Measures'!$C:$W,44,FALSE)&lt;&gt; "", VLOOKUP($A473,'V2.5.2 Measures'!$C:$W,44,FALSE),"N/A")</f>
        <v>#REF!</v>
      </c>
    </row>
    <row r="474" spans="1:23" x14ac:dyDescent="0.35">
      <c r="A474" s="7" t="e">
        <f>'V2.5.2 Measures'!#REF!</f>
        <v>#REF!</v>
      </c>
      <c r="B474" s="7" t="e">
        <f>VLOOKUP($A474,'V2.5.2 Measures'!$C:$W,6,FALSE)</f>
        <v>#REF!</v>
      </c>
      <c r="C474" s="7" t="e">
        <f>VLOOKUP($A474,'V2.5.2 Measures'!$C:$W,8,FALSE)</f>
        <v>#REF!</v>
      </c>
      <c r="D474" s="7" t="e">
        <f>IF(VLOOKUP($A474,'V2.5.2 Measures'!$C:$W,4,FALSE)="","",VLOOKUP($A474,'V2.5.2 Measures'!$C:$W,4,FALSE))</f>
        <v>#REF!</v>
      </c>
      <c r="E474" s="7" t="e">
        <f>IF((VLOOKUP($A474,'V2.5.2 Measures'!$C:$W,8,FALSE)&lt;&gt;"")*AND(VLOOKUP($A474,'V2.5.2 Measures'!$C:$W,8,FALSE)&lt;&gt;"TBD"),VLOOKUP($A474,'V2.5.2 Measures'!$C:$W,8,FALSE),"N/A")</f>
        <v>#REF!</v>
      </c>
      <c r="F474" s="7" t="e">
        <f>IF((VLOOKUP($A474,'V2.5.2 Measures'!$C:$W,9,FALSE)&lt;&gt;"")*AND(VLOOKUP($A474,'V2.5.2 Measures'!$C:$W,9,FALSE)&lt;&gt;"TBD"),VLOOKUP($A474,'V2.5.2 Measures'!$C:$W,9,FALSE),"N/A")</f>
        <v>#REF!</v>
      </c>
      <c r="G474" s="7" t="e">
        <f>IF((VLOOKUP($A474,'V2.5.2 Measures'!$C:$W,10,FALSE)&lt;&gt;"")*AND(VLOOKUP($A474,'V2.5.2 Measures'!$C:$W,10,FALSE)&lt;&gt;"TBD"),VLOOKUP($A474,'V2.5.2 Measures'!$C:$W,10,FALSE),"N/A")</f>
        <v>#REF!</v>
      </c>
      <c r="H474" s="7" t="e">
        <f>IF(VLOOKUP($A474,'V2.5.2 Measures'!$C:$W,14,FALSE)&lt;&gt; "", VLOOKUP($A474,'V2.5.2 Measures'!$C:$W,14,FALSE),"N/A")</f>
        <v>#REF!</v>
      </c>
      <c r="I474" s="7" t="e">
        <f>IF(VLOOKUP($A474,'V2.5.2 Measures'!$C:$W,15,FALSE)&lt;&gt; "", VLOOKUP($A474,'V2.5.2 Measures'!$C:$W,15,FALSE),"N/A")</f>
        <v>#REF!</v>
      </c>
      <c r="J474" s="7" t="e">
        <f>IF(VLOOKUP($A474,'V2.5.2 Measures'!$C:$W,16,FALSE)&lt;&gt; "", VLOOKUP($A474,'V2.5.2 Measures'!$C:$W,16,FALSE),"N/A")</f>
        <v>#REF!</v>
      </c>
      <c r="K474" s="7" t="e">
        <f>IF(VLOOKUP($A474,'V2.5.2 Measures'!$C:$W,17,FALSE)&lt;&gt; "", VLOOKUP($A474,'V2.5.2 Measures'!$C:$W,17,FALSE),"N/A")</f>
        <v>#REF!</v>
      </c>
      <c r="L474" s="7" t="e">
        <f>IF(VLOOKUP($A474,'V2.5.2 Measures'!$C:$W,18,FALSE)&lt;&gt; "", VLOOKUP($A474,'V2.5.2 Measures'!$C:$W,18,FALSE),"N/A")</f>
        <v>#REF!</v>
      </c>
      <c r="M474" s="7" t="e">
        <f>IF(VLOOKUP($A474,'V2.5.2 Measures'!$C:$W,19,FALSE)&lt;&gt; "", VLOOKUP($A474,'V2.5.2 Measures'!$C:$W,19,FALSE),"N/A")</f>
        <v>#REF!</v>
      </c>
      <c r="N474" s="7" t="e">
        <f>IF(VLOOKUP($A474,'V2.5.2 Measures'!$C:$W,20,FALSE)&lt;&gt; "", VLOOKUP($A474,'V2.5.2 Measures'!$C:$W,20,FALSE),"N/A")</f>
        <v>#REF!</v>
      </c>
      <c r="O474" s="7" t="e">
        <f>IF(VLOOKUP($A474,'V2.5.2 Measures'!$C:$W,21,FALSE)&lt;&gt; "", VLOOKUP($A474,'V2.5.2 Measures'!$C:$W,21,FALSE),"N/A")</f>
        <v>#REF!</v>
      </c>
      <c r="P474" s="7" t="e">
        <f>IF(VLOOKUP($A474,'V2.5.2 Measures'!$C:$W,22,FALSE)&lt;&gt; "", VLOOKUP($A474,'V2.5.2 Measures'!$C:$W,22,FALSE),"N/A")</f>
        <v>#REF!</v>
      </c>
      <c r="Q474" s="7" t="e">
        <f>IF(VLOOKUP($A474,'V2.5.2 Measures'!$C:$W,23,FALSE)&lt;&gt; "", VLOOKUP($A474,'V2.5.2 Measures'!$C:$W,23,FALSE),"N/A")</f>
        <v>#REF!</v>
      </c>
      <c r="R474" s="7" t="e">
        <f>IF(VLOOKUP($A474,'V2.5.2 Measures'!$C:$W,24,FALSE)&lt;&gt; "", VLOOKUP($A474,'V2.5.2 Measures'!$C:$W,24,FALSE),"N/A")</f>
        <v>#REF!</v>
      </c>
      <c r="S474" s="7" t="e">
        <f>IF(VLOOKUP($A474,'V2.5.2 Measures'!$C:$W,25,FALSE)&lt;&gt; "", VLOOKUP($A474,'V2.5.2 Measures'!$C:$W,25,FALSE),"N/A")</f>
        <v>#REF!</v>
      </c>
      <c r="T474" s="7" t="e">
        <f>IF(VLOOKUP($A474,'V2.5.2 Measures'!$C:$W,2,FALSE)&lt;&gt; "", VLOOKUP($A474,'V2.5.2 Measures'!$C:$W,2,FALSE),"N/A")</f>
        <v>#REF!</v>
      </c>
      <c r="U474" s="7" t="e">
        <f>IF(VLOOKUP($A474,'V2.5.2 Measures'!$C:$W,3,FALSE)&lt;&gt; "", VLOOKUP($A474,'V2.5.2 Measures'!$C:$W,3,FALSE),"N/A")</f>
        <v>#REF!</v>
      </c>
      <c r="V474" s="7" t="e">
        <f>IF(VLOOKUP($A474,'V2.5.2 Measures'!$C:$W,26,FALSE)&lt;&gt; "", VLOOKUP($A474,'V2.5.2 Measures'!$C:$W,26,FALSE),"N/A")</f>
        <v>#REF!</v>
      </c>
      <c r="W474" s="7" t="e">
        <f>IF(VLOOKUP($A474,'V2.5.2 Measures'!$C:$W,44,FALSE)&lt;&gt; "", VLOOKUP($A474,'V2.5.2 Measures'!$C:$W,44,FALSE),"N/A")</f>
        <v>#REF!</v>
      </c>
    </row>
    <row r="475" spans="1:23" x14ac:dyDescent="0.35">
      <c r="A475" s="7" t="e">
        <f>'V2.5.2 Measures'!#REF!</f>
        <v>#REF!</v>
      </c>
      <c r="B475" s="7" t="e">
        <f>VLOOKUP($A475,'V2.5.2 Measures'!$C:$W,6,FALSE)</f>
        <v>#REF!</v>
      </c>
      <c r="C475" s="7" t="e">
        <f>VLOOKUP($A475,'V2.5.2 Measures'!$C:$W,8,FALSE)</f>
        <v>#REF!</v>
      </c>
      <c r="D475" s="7" t="e">
        <f>IF(VLOOKUP($A475,'V2.5.2 Measures'!$C:$W,4,FALSE)="","",VLOOKUP($A475,'V2.5.2 Measures'!$C:$W,4,FALSE))</f>
        <v>#REF!</v>
      </c>
      <c r="E475" s="7" t="e">
        <f>IF((VLOOKUP($A475,'V2.5.2 Measures'!$C:$W,8,FALSE)&lt;&gt;"")*AND(VLOOKUP($A475,'V2.5.2 Measures'!$C:$W,8,FALSE)&lt;&gt;"TBD"),VLOOKUP($A475,'V2.5.2 Measures'!$C:$W,8,FALSE),"N/A")</f>
        <v>#REF!</v>
      </c>
      <c r="F475" s="7" t="e">
        <f>IF((VLOOKUP($A475,'V2.5.2 Measures'!$C:$W,9,FALSE)&lt;&gt;"")*AND(VLOOKUP($A475,'V2.5.2 Measures'!$C:$W,9,FALSE)&lt;&gt;"TBD"),VLOOKUP($A475,'V2.5.2 Measures'!$C:$W,9,FALSE),"N/A")</f>
        <v>#REF!</v>
      </c>
      <c r="G475" s="7" t="e">
        <f>IF((VLOOKUP($A475,'V2.5.2 Measures'!$C:$W,10,FALSE)&lt;&gt;"")*AND(VLOOKUP($A475,'V2.5.2 Measures'!$C:$W,10,FALSE)&lt;&gt;"TBD"),VLOOKUP($A475,'V2.5.2 Measures'!$C:$W,10,FALSE),"N/A")</f>
        <v>#REF!</v>
      </c>
      <c r="H475" s="7" t="e">
        <f>IF(VLOOKUP($A475,'V2.5.2 Measures'!$C:$W,14,FALSE)&lt;&gt; "", VLOOKUP($A475,'V2.5.2 Measures'!$C:$W,14,FALSE),"N/A")</f>
        <v>#REF!</v>
      </c>
      <c r="I475" s="7" t="e">
        <f>IF(VLOOKUP($A475,'V2.5.2 Measures'!$C:$W,15,FALSE)&lt;&gt; "", VLOOKUP($A475,'V2.5.2 Measures'!$C:$W,15,FALSE),"N/A")</f>
        <v>#REF!</v>
      </c>
      <c r="J475" s="7" t="e">
        <f>IF(VLOOKUP($A475,'V2.5.2 Measures'!$C:$W,16,FALSE)&lt;&gt; "", VLOOKUP($A475,'V2.5.2 Measures'!$C:$W,16,FALSE),"N/A")</f>
        <v>#REF!</v>
      </c>
      <c r="K475" s="7" t="e">
        <f>IF(VLOOKUP($A475,'V2.5.2 Measures'!$C:$W,17,FALSE)&lt;&gt; "", VLOOKUP($A475,'V2.5.2 Measures'!$C:$W,17,FALSE),"N/A")</f>
        <v>#REF!</v>
      </c>
      <c r="L475" s="7" t="e">
        <f>IF(VLOOKUP($A475,'V2.5.2 Measures'!$C:$W,18,FALSE)&lt;&gt; "", VLOOKUP($A475,'V2.5.2 Measures'!$C:$W,18,FALSE),"N/A")</f>
        <v>#REF!</v>
      </c>
      <c r="M475" s="7" t="e">
        <f>IF(VLOOKUP($A475,'V2.5.2 Measures'!$C:$W,19,FALSE)&lt;&gt; "", VLOOKUP($A475,'V2.5.2 Measures'!$C:$W,19,FALSE),"N/A")</f>
        <v>#REF!</v>
      </c>
      <c r="N475" s="7" t="e">
        <f>IF(VLOOKUP($A475,'V2.5.2 Measures'!$C:$W,20,FALSE)&lt;&gt; "", VLOOKUP($A475,'V2.5.2 Measures'!$C:$W,20,FALSE),"N/A")</f>
        <v>#REF!</v>
      </c>
      <c r="O475" s="7" t="e">
        <f>IF(VLOOKUP($A475,'V2.5.2 Measures'!$C:$W,21,FALSE)&lt;&gt; "", VLOOKUP($A475,'V2.5.2 Measures'!$C:$W,21,FALSE),"N/A")</f>
        <v>#REF!</v>
      </c>
      <c r="P475" s="7" t="e">
        <f>IF(VLOOKUP($A475,'V2.5.2 Measures'!$C:$W,22,FALSE)&lt;&gt; "", VLOOKUP($A475,'V2.5.2 Measures'!$C:$W,22,FALSE),"N/A")</f>
        <v>#REF!</v>
      </c>
      <c r="Q475" s="7" t="e">
        <f>IF(VLOOKUP($A475,'V2.5.2 Measures'!$C:$W,23,FALSE)&lt;&gt; "", VLOOKUP($A475,'V2.5.2 Measures'!$C:$W,23,FALSE),"N/A")</f>
        <v>#REF!</v>
      </c>
      <c r="R475" s="7" t="e">
        <f>IF(VLOOKUP($A475,'V2.5.2 Measures'!$C:$W,24,FALSE)&lt;&gt; "", VLOOKUP($A475,'V2.5.2 Measures'!$C:$W,24,FALSE),"N/A")</f>
        <v>#REF!</v>
      </c>
      <c r="S475" s="7" t="e">
        <f>IF(VLOOKUP($A475,'V2.5.2 Measures'!$C:$W,25,FALSE)&lt;&gt; "", VLOOKUP($A475,'V2.5.2 Measures'!$C:$W,25,FALSE),"N/A")</f>
        <v>#REF!</v>
      </c>
      <c r="T475" s="7" t="e">
        <f>IF(VLOOKUP($A475,'V2.5.2 Measures'!$C:$W,2,FALSE)&lt;&gt; "", VLOOKUP($A475,'V2.5.2 Measures'!$C:$W,2,FALSE),"N/A")</f>
        <v>#REF!</v>
      </c>
      <c r="U475" s="7" t="e">
        <f>IF(VLOOKUP($A475,'V2.5.2 Measures'!$C:$W,3,FALSE)&lt;&gt; "", VLOOKUP($A475,'V2.5.2 Measures'!$C:$W,3,FALSE),"N/A")</f>
        <v>#REF!</v>
      </c>
      <c r="V475" s="7" t="e">
        <f>IF(VLOOKUP($A475,'V2.5.2 Measures'!$C:$W,26,FALSE)&lt;&gt; "", VLOOKUP($A475,'V2.5.2 Measures'!$C:$W,26,FALSE),"N/A")</f>
        <v>#REF!</v>
      </c>
      <c r="W475" s="7" t="e">
        <f>IF(VLOOKUP($A475,'V2.5.2 Measures'!$C:$W,44,FALSE)&lt;&gt; "", VLOOKUP($A475,'V2.5.2 Measures'!$C:$W,44,FALSE),"N/A")</f>
        <v>#REF!</v>
      </c>
    </row>
    <row r="476" spans="1:23" x14ac:dyDescent="0.35">
      <c r="A476" s="7" t="e">
        <f>'V2.5.2 Measures'!#REF!</f>
        <v>#REF!</v>
      </c>
      <c r="B476" s="7" t="e">
        <f>VLOOKUP($A476,'V2.5.2 Measures'!$C:$W,6,FALSE)</f>
        <v>#REF!</v>
      </c>
      <c r="C476" s="7" t="e">
        <f>VLOOKUP($A476,'V2.5.2 Measures'!$C:$W,8,FALSE)</f>
        <v>#REF!</v>
      </c>
      <c r="D476" s="7" t="e">
        <f>IF(VLOOKUP($A476,'V2.5.2 Measures'!$C:$W,4,FALSE)="","",VLOOKUP($A476,'V2.5.2 Measures'!$C:$W,4,FALSE))</f>
        <v>#REF!</v>
      </c>
      <c r="E476" s="7" t="e">
        <f>IF((VLOOKUP($A476,'V2.5.2 Measures'!$C:$W,8,FALSE)&lt;&gt;"")*AND(VLOOKUP($A476,'V2.5.2 Measures'!$C:$W,8,FALSE)&lt;&gt;"TBD"),VLOOKUP($A476,'V2.5.2 Measures'!$C:$W,8,FALSE),"N/A")</f>
        <v>#REF!</v>
      </c>
      <c r="F476" s="7" t="e">
        <f>IF((VLOOKUP($A476,'V2.5.2 Measures'!$C:$W,9,FALSE)&lt;&gt;"")*AND(VLOOKUP($A476,'V2.5.2 Measures'!$C:$W,9,FALSE)&lt;&gt;"TBD"),VLOOKUP($A476,'V2.5.2 Measures'!$C:$W,9,FALSE),"N/A")</f>
        <v>#REF!</v>
      </c>
      <c r="G476" s="7" t="e">
        <f>IF((VLOOKUP($A476,'V2.5.2 Measures'!$C:$W,10,FALSE)&lt;&gt;"")*AND(VLOOKUP($A476,'V2.5.2 Measures'!$C:$W,10,FALSE)&lt;&gt;"TBD"),VLOOKUP($A476,'V2.5.2 Measures'!$C:$W,10,FALSE),"N/A")</f>
        <v>#REF!</v>
      </c>
      <c r="H476" s="7" t="e">
        <f>IF(VLOOKUP($A476,'V2.5.2 Measures'!$C:$W,14,FALSE)&lt;&gt; "", VLOOKUP($A476,'V2.5.2 Measures'!$C:$W,14,FALSE),"N/A")</f>
        <v>#REF!</v>
      </c>
      <c r="I476" s="7" t="e">
        <f>IF(VLOOKUP($A476,'V2.5.2 Measures'!$C:$W,15,FALSE)&lt;&gt; "", VLOOKUP($A476,'V2.5.2 Measures'!$C:$W,15,FALSE),"N/A")</f>
        <v>#REF!</v>
      </c>
      <c r="J476" s="7" t="e">
        <f>IF(VLOOKUP($A476,'V2.5.2 Measures'!$C:$W,16,FALSE)&lt;&gt; "", VLOOKUP($A476,'V2.5.2 Measures'!$C:$W,16,FALSE),"N/A")</f>
        <v>#REF!</v>
      </c>
      <c r="K476" s="7" t="e">
        <f>IF(VLOOKUP($A476,'V2.5.2 Measures'!$C:$W,17,FALSE)&lt;&gt; "", VLOOKUP($A476,'V2.5.2 Measures'!$C:$W,17,FALSE),"N/A")</f>
        <v>#REF!</v>
      </c>
      <c r="L476" s="7" t="e">
        <f>IF(VLOOKUP($A476,'V2.5.2 Measures'!$C:$W,18,FALSE)&lt;&gt; "", VLOOKUP($A476,'V2.5.2 Measures'!$C:$W,18,FALSE),"N/A")</f>
        <v>#REF!</v>
      </c>
      <c r="M476" s="7" t="e">
        <f>IF(VLOOKUP($A476,'V2.5.2 Measures'!$C:$W,19,FALSE)&lt;&gt; "", VLOOKUP($A476,'V2.5.2 Measures'!$C:$W,19,FALSE),"N/A")</f>
        <v>#REF!</v>
      </c>
      <c r="N476" s="7" t="e">
        <f>IF(VLOOKUP($A476,'V2.5.2 Measures'!$C:$W,20,FALSE)&lt;&gt; "", VLOOKUP($A476,'V2.5.2 Measures'!$C:$W,20,FALSE),"N/A")</f>
        <v>#REF!</v>
      </c>
      <c r="O476" s="7" t="e">
        <f>IF(VLOOKUP($A476,'V2.5.2 Measures'!$C:$W,21,FALSE)&lt;&gt; "", VLOOKUP($A476,'V2.5.2 Measures'!$C:$W,21,FALSE),"N/A")</f>
        <v>#REF!</v>
      </c>
      <c r="P476" s="7" t="e">
        <f>IF(VLOOKUP($A476,'V2.5.2 Measures'!$C:$W,22,FALSE)&lt;&gt; "", VLOOKUP($A476,'V2.5.2 Measures'!$C:$W,22,FALSE),"N/A")</f>
        <v>#REF!</v>
      </c>
      <c r="Q476" s="7" t="e">
        <f>IF(VLOOKUP($A476,'V2.5.2 Measures'!$C:$W,23,FALSE)&lt;&gt; "", VLOOKUP($A476,'V2.5.2 Measures'!$C:$W,23,FALSE),"N/A")</f>
        <v>#REF!</v>
      </c>
      <c r="R476" s="7" t="e">
        <f>IF(VLOOKUP($A476,'V2.5.2 Measures'!$C:$W,24,FALSE)&lt;&gt; "", VLOOKUP($A476,'V2.5.2 Measures'!$C:$W,24,FALSE),"N/A")</f>
        <v>#REF!</v>
      </c>
      <c r="S476" s="7" t="e">
        <f>IF(VLOOKUP($A476,'V2.5.2 Measures'!$C:$W,25,FALSE)&lt;&gt; "", VLOOKUP($A476,'V2.5.2 Measures'!$C:$W,25,FALSE),"N/A")</f>
        <v>#REF!</v>
      </c>
      <c r="T476" s="7" t="e">
        <f>IF(VLOOKUP($A476,'V2.5.2 Measures'!$C:$W,2,FALSE)&lt;&gt; "", VLOOKUP($A476,'V2.5.2 Measures'!$C:$W,2,FALSE),"N/A")</f>
        <v>#REF!</v>
      </c>
      <c r="U476" s="7" t="e">
        <f>IF(VLOOKUP($A476,'V2.5.2 Measures'!$C:$W,3,FALSE)&lt;&gt; "", VLOOKUP($A476,'V2.5.2 Measures'!$C:$W,3,FALSE),"N/A")</f>
        <v>#REF!</v>
      </c>
      <c r="V476" s="7" t="e">
        <f>IF(VLOOKUP($A476,'V2.5.2 Measures'!$C:$W,26,FALSE)&lt;&gt; "", VLOOKUP($A476,'V2.5.2 Measures'!$C:$W,26,FALSE),"N/A")</f>
        <v>#REF!</v>
      </c>
      <c r="W476" s="7" t="e">
        <f>IF(VLOOKUP($A476,'V2.5.2 Measures'!$C:$W,44,FALSE)&lt;&gt; "", VLOOKUP($A476,'V2.5.2 Measures'!$C:$W,44,FALSE),"N/A")</f>
        <v>#REF!</v>
      </c>
    </row>
    <row r="477" spans="1:23" x14ac:dyDescent="0.35">
      <c r="A477" s="7" t="e">
        <f>'V2.5.2 Measures'!#REF!</f>
        <v>#REF!</v>
      </c>
      <c r="B477" s="7" t="e">
        <f>VLOOKUP($A477,'V2.5.2 Measures'!$C:$W,6,FALSE)</f>
        <v>#REF!</v>
      </c>
      <c r="C477" s="7" t="e">
        <f>VLOOKUP($A477,'V2.5.2 Measures'!$C:$W,8,FALSE)</f>
        <v>#REF!</v>
      </c>
      <c r="D477" s="7" t="e">
        <f>IF(VLOOKUP($A477,'V2.5.2 Measures'!$C:$W,4,FALSE)="","",VLOOKUP($A477,'V2.5.2 Measures'!$C:$W,4,FALSE))</f>
        <v>#REF!</v>
      </c>
      <c r="E477" s="7" t="e">
        <f>IF((VLOOKUP($A477,'V2.5.2 Measures'!$C:$W,8,FALSE)&lt;&gt;"")*AND(VLOOKUP($A477,'V2.5.2 Measures'!$C:$W,8,FALSE)&lt;&gt;"TBD"),VLOOKUP($A477,'V2.5.2 Measures'!$C:$W,8,FALSE),"N/A")</f>
        <v>#REF!</v>
      </c>
      <c r="F477" s="7" t="e">
        <f>IF((VLOOKUP($A477,'V2.5.2 Measures'!$C:$W,9,FALSE)&lt;&gt;"")*AND(VLOOKUP($A477,'V2.5.2 Measures'!$C:$W,9,FALSE)&lt;&gt;"TBD"),VLOOKUP($A477,'V2.5.2 Measures'!$C:$W,9,FALSE),"N/A")</f>
        <v>#REF!</v>
      </c>
      <c r="G477" s="7" t="e">
        <f>IF((VLOOKUP($A477,'V2.5.2 Measures'!$C:$W,10,FALSE)&lt;&gt;"")*AND(VLOOKUP($A477,'V2.5.2 Measures'!$C:$W,10,FALSE)&lt;&gt;"TBD"),VLOOKUP($A477,'V2.5.2 Measures'!$C:$W,10,FALSE),"N/A")</f>
        <v>#REF!</v>
      </c>
      <c r="H477" s="7" t="e">
        <f>IF(VLOOKUP($A477,'V2.5.2 Measures'!$C:$W,14,FALSE)&lt;&gt; "", VLOOKUP($A477,'V2.5.2 Measures'!$C:$W,14,FALSE),"N/A")</f>
        <v>#REF!</v>
      </c>
      <c r="I477" s="7" t="e">
        <f>IF(VLOOKUP($A477,'V2.5.2 Measures'!$C:$W,15,FALSE)&lt;&gt; "", VLOOKUP($A477,'V2.5.2 Measures'!$C:$W,15,FALSE),"N/A")</f>
        <v>#REF!</v>
      </c>
      <c r="J477" s="7" t="e">
        <f>IF(VLOOKUP($A477,'V2.5.2 Measures'!$C:$W,16,FALSE)&lt;&gt; "", VLOOKUP($A477,'V2.5.2 Measures'!$C:$W,16,FALSE),"N/A")</f>
        <v>#REF!</v>
      </c>
      <c r="K477" s="7" t="e">
        <f>IF(VLOOKUP($A477,'V2.5.2 Measures'!$C:$W,17,FALSE)&lt;&gt; "", VLOOKUP($A477,'V2.5.2 Measures'!$C:$W,17,FALSE),"N/A")</f>
        <v>#REF!</v>
      </c>
      <c r="L477" s="7" t="e">
        <f>IF(VLOOKUP($A477,'V2.5.2 Measures'!$C:$W,18,FALSE)&lt;&gt; "", VLOOKUP($A477,'V2.5.2 Measures'!$C:$W,18,FALSE),"N/A")</f>
        <v>#REF!</v>
      </c>
      <c r="M477" s="7" t="e">
        <f>IF(VLOOKUP($A477,'V2.5.2 Measures'!$C:$W,19,FALSE)&lt;&gt; "", VLOOKUP($A477,'V2.5.2 Measures'!$C:$W,19,FALSE),"N/A")</f>
        <v>#REF!</v>
      </c>
      <c r="N477" s="7" t="e">
        <f>IF(VLOOKUP($A477,'V2.5.2 Measures'!$C:$W,20,FALSE)&lt;&gt; "", VLOOKUP($A477,'V2.5.2 Measures'!$C:$W,20,FALSE),"N/A")</f>
        <v>#REF!</v>
      </c>
      <c r="O477" s="7" t="e">
        <f>IF(VLOOKUP($A477,'V2.5.2 Measures'!$C:$W,21,FALSE)&lt;&gt; "", VLOOKUP($A477,'V2.5.2 Measures'!$C:$W,21,FALSE),"N/A")</f>
        <v>#REF!</v>
      </c>
      <c r="P477" s="7" t="e">
        <f>IF(VLOOKUP($A477,'V2.5.2 Measures'!$C:$W,22,FALSE)&lt;&gt; "", VLOOKUP($A477,'V2.5.2 Measures'!$C:$W,22,FALSE),"N/A")</f>
        <v>#REF!</v>
      </c>
      <c r="Q477" s="7" t="e">
        <f>IF(VLOOKUP($A477,'V2.5.2 Measures'!$C:$W,23,FALSE)&lt;&gt; "", VLOOKUP($A477,'V2.5.2 Measures'!$C:$W,23,FALSE),"N/A")</f>
        <v>#REF!</v>
      </c>
      <c r="R477" s="7" t="e">
        <f>IF(VLOOKUP($A477,'V2.5.2 Measures'!$C:$W,24,FALSE)&lt;&gt; "", VLOOKUP($A477,'V2.5.2 Measures'!$C:$W,24,FALSE),"N/A")</f>
        <v>#REF!</v>
      </c>
      <c r="S477" s="7" t="e">
        <f>IF(VLOOKUP($A477,'V2.5.2 Measures'!$C:$W,25,FALSE)&lt;&gt; "", VLOOKUP($A477,'V2.5.2 Measures'!$C:$W,25,FALSE),"N/A")</f>
        <v>#REF!</v>
      </c>
      <c r="T477" s="7" t="e">
        <f>IF(VLOOKUP($A477,'V2.5.2 Measures'!$C:$W,2,FALSE)&lt;&gt; "", VLOOKUP($A477,'V2.5.2 Measures'!$C:$W,2,FALSE),"N/A")</f>
        <v>#REF!</v>
      </c>
      <c r="U477" s="7" t="e">
        <f>IF(VLOOKUP($A477,'V2.5.2 Measures'!$C:$W,3,FALSE)&lt;&gt; "", VLOOKUP($A477,'V2.5.2 Measures'!$C:$W,3,FALSE),"N/A")</f>
        <v>#REF!</v>
      </c>
      <c r="V477" s="7" t="e">
        <f>IF(VLOOKUP($A477,'V2.5.2 Measures'!$C:$W,26,FALSE)&lt;&gt; "", VLOOKUP($A477,'V2.5.2 Measures'!$C:$W,26,FALSE),"N/A")</f>
        <v>#REF!</v>
      </c>
      <c r="W477" s="7" t="e">
        <f>IF(VLOOKUP($A477,'V2.5.2 Measures'!$C:$W,44,FALSE)&lt;&gt; "", VLOOKUP($A477,'V2.5.2 Measures'!$C:$W,44,FALSE),"N/A")</f>
        <v>#REF!</v>
      </c>
    </row>
    <row r="478" spans="1:23" x14ac:dyDescent="0.35">
      <c r="A478" s="7" t="e">
        <f>'V2.5.2 Measures'!#REF!</f>
        <v>#REF!</v>
      </c>
      <c r="B478" s="7" t="e">
        <f>VLOOKUP($A478,'V2.5.2 Measures'!$C:$W,6,FALSE)</f>
        <v>#REF!</v>
      </c>
      <c r="C478" s="7" t="e">
        <f>VLOOKUP($A478,'V2.5.2 Measures'!$C:$W,8,FALSE)</f>
        <v>#REF!</v>
      </c>
      <c r="D478" s="7" t="e">
        <f>IF(VLOOKUP($A478,'V2.5.2 Measures'!$C:$W,4,FALSE)="","",VLOOKUP($A478,'V2.5.2 Measures'!$C:$W,4,FALSE))</f>
        <v>#REF!</v>
      </c>
      <c r="E478" s="7" t="e">
        <f>IF((VLOOKUP($A478,'V2.5.2 Measures'!$C:$W,8,FALSE)&lt;&gt;"")*AND(VLOOKUP($A478,'V2.5.2 Measures'!$C:$W,8,FALSE)&lt;&gt;"TBD"),VLOOKUP($A478,'V2.5.2 Measures'!$C:$W,8,FALSE),"N/A")</f>
        <v>#REF!</v>
      </c>
      <c r="F478" s="7" t="e">
        <f>IF((VLOOKUP($A478,'V2.5.2 Measures'!$C:$W,9,FALSE)&lt;&gt;"")*AND(VLOOKUP($A478,'V2.5.2 Measures'!$C:$W,9,FALSE)&lt;&gt;"TBD"),VLOOKUP($A478,'V2.5.2 Measures'!$C:$W,9,FALSE),"N/A")</f>
        <v>#REF!</v>
      </c>
      <c r="G478" s="7" t="e">
        <f>IF((VLOOKUP($A478,'V2.5.2 Measures'!$C:$W,10,FALSE)&lt;&gt;"")*AND(VLOOKUP($A478,'V2.5.2 Measures'!$C:$W,10,FALSE)&lt;&gt;"TBD"),VLOOKUP($A478,'V2.5.2 Measures'!$C:$W,10,FALSE),"N/A")</f>
        <v>#REF!</v>
      </c>
      <c r="H478" s="7" t="e">
        <f>IF(VLOOKUP($A478,'V2.5.2 Measures'!$C:$W,14,FALSE)&lt;&gt; "", VLOOKUP($A478,'V2.5.2 Measures'!$C:$W,14,FALSE),"N/A")</f>
        <v>#REF!</v>
      </c>
      <c r="I478" s="7" t="e">
        <f>IF(VLOOKUP($A478,'V2.5.2 Measures'!$C:$W,15,FALSE)&lt;&gt; "", VLOOKUP($A478,'V2.5.2 Measures'!$C:$W,15,FALSE),"N/A")</f>
        <v>#REF!</v>
      </c>
      <c r="J478" s="7" t="e">
        <f>IF(VLOOKUP($A478,'V2.5.2 Measures'!$C:$W,16,FALSE)&lt;&gt; "", VLOOKUP($A478,'V2.5.2 Measures'!$C:$W,16,FALSE),"N/A")</f>
        <v>#REF!</v>
      </c>
      <c r="K478" s="7" t="e">
        <f>IF(VLOOKUP($A478,'V2.5.2 Measures'!$C:$W,17,FALSE)&lt;&gt; "", VLOOKUP($A478,'V2.5.2 Measures'!$C:$W,17,FALSE),"N/A")</f>
        <v>#REF!</v>
      </c>
      <c r="L478" s="7" t="e">
        <f>IF(VLOOKUP($A478,'V2.5.2 Measures'!$C:$W,18,FALSE)&lt;&gt; "", VLOOKUP($A478,'V2.5.2 Measures'!$C:$W,18,FALSE),"N/A")</f>
        <v>#REF!</v>
      </c>
      <c r="M478" s="7" t="e">
        <f>IF(VLOOKUP($A478,'V2.5.2 Measures'!$C:$W,19,FALSE)&lt;&gt; "", VLOOKUP($A478,'V2.5.2 Measures'!$C:$W,19,FALSE),"N/A")</f>
        <v>#REF!</v>
      </c>
      <c r="N478" s="7" t="e">
        <f>IF(VLOOKUP($A478,'V2.5.2 Measures'!$C:$W,20,FALSE)&lt;&gt; "", VLOOKUP($A478,'V2.5.2 Measures'!$C:$W,20,FALSE),"N/A")</f>
        <v>#REF!</v>
      </c>
      <c r="O478" s="7" t="e">
        <f>IF(VLOOKUP($A478,'V2.5.2 Measures'!$C:$W,21,FALSE)&lt;&gt; "", VLOOKUP($A478,'V2.5.2 Measures'!$C:$W,21,FALSE),"N/A")</f>
        <v>#REF!</v>
      </c>
      <c r="P478" s="7" t="e">
        <f>IF(VLOOKUP($A478,'V2.5.2 Measures'!$C:$W,22,FALSE)&lt;&gt; "", VLOOKUP($A478,'V2.5.2 Measures'!$C:$W,22,FALSE),"N/A")</f>
        <v>#REF!</v>
      </c>
      <c r="Q478" s="7" t="e">
        <f>IF(VLOOKUP($A478,'V2.5.2 Measures'!$C:$W,23,FALSE)&lt;&gt; "", VLOOKUP($A478,'V2.5.2 Measures'!$C:$W,23,FALSE),"N/A")</f>
        <v>#REF!</v>
      </c>
      <c r="R478" s="7" t="e">
        <f>IF(VLOOKUP($A478,'V2.5.2 Measures'!$C:$W,24,FALSE)&lt;&gt; "", VLOOKUP($A478,'V2.5.2 Measures'!$C:$W,24,FALSE),"N/A")</f>
        <v>#REF!</v>
      </c>
      <c r="S478" s="7" t="e">
        <f>IF(VLOOKUP($A478,'V2.5.2 Measures'!$C:$W,25,FALSE)&lt;&gt; "", VLOOKUP($A478,'V2.5.2 Measures'!$C:$W,25,FALSE),"N/A")</f>
        <v>#REF!</v>
      </c>
      <c r="T478" s="7" t="e">
        <f>IF(VLOOKUP($A478,'V2.5.2 Measures'!$C:$W,2,FALSE)&lt;&gt; "", VLOOKUP($A478,'V2.5.2 Measures'!$C:$W,2,FALSE),"N/A")</f>
        <v>#REF!</v>
      </c>
      <c r="U478" s="7" t="e">
        <f>IF(VLOOKUP($A478,'V2.5.2 Measures'!$C:$W,3,FALSE)&lt;&gt; "", VLOOKUP($A478,'V2.5.2 Measures'!$C:$W,3,FALSE),"N/A")</f>
        <v>#REF!</v>
      </c>
      <c r="V478" s="7" t="e">
        <f>IF(VLOOKUP($A478,'V2.5.2 Measures'!$C:$W,26,FALSE)&lt;&gt; "", VLOOKUP($A478,'V2.5.2 Measures'!$C:$W,26,FALSE),"N/A")</f>
        <v>#REF!</v>
      </c>
      <c r="W478" s="7" t="e">
        <f>IF(VLOOKUP($A478,'V2.5.2 Measures'!$C:$W,44,FALSE)&lt;&gt; "", VLOOKUP($A478,'V2.5.2 Measures'!$C:$W,44,FALSE),"N/A")</f>
        <v>#REF!</v>
      </c>
    </row>
    <row r="479" spans="1:23" x14ac:dyDescent="0.35">
      <c r="A479" s="7" t="e">
        <f>'V2.5.2 Measures'!#REF!</f>
        <v>#REF!</v>
      </c>
      <c r="B479" s="7" t="e">
        <f>VLOOKUP($A479,'V2.5.2 Measures'!$C:$W,6,FALSE)</f>
        <v>#REF!</v>
      </c>
      <c r="C479" s="7" t="e">
        <f>VLOOKUP($A479,'V2.5.2 Measures'!$C:$W,8,FALSE)</f>
        <v>#REF!</v>
      </c>
      <c r="D479" s="7" t="e">
        <f>IF(VLOOKUP($A479,'V2.5.2 Measures'!$C:$W,4,FALSE)="","",VLOOKUP($A479,'V2.5.2 Measures'!$C:$W,4,FALSE))</f>
        <v>#REF!</v>
      </c>
      <c r="E479" s="7" t="e">
        <f>IF((VLOOKUP($A479,'V2.5.2 Measures'!$C:$W,8,FALSE)&lt;&gt;"")*AND(VLOOKUP($A479,'V2.5.2 Measures'!$C:$W,8,FALSE)&lt;&gt;"TBD"),VLOOKUP($A479,'V2.5.2 Measures'!$C:$W,8,FALSE),"N/A")</f>
        <v>#REF!</v>
      </c>
      <c r="F479" s="7" t="e">
        <f>IF((VLOOKUP($A479,'V2.5.2 Measures'!$C:$W,9,FALSE)&lt;&gt;"")*AND(VLOOKUP($A479,'V2.5.2 Measures'!$C:$W,9,FALSE)&lt;&gt;"TBD"),VLOOKUP($A479,'V2.5.2 Measures'!$C:$W,9,FALSE),"N/A")</f>
        <v>#REF!</v>
      </c>
      <c r="G479" s="7" t="e">
        <f>IF((VLOOKUP($A479,'V2.5.2 Measures'!$C:$W,10,FALSE)&lt;&gt;"")*AND(VLOOKUP($A479,'V2.5.2 Measures'!$C:$W,10,FALSE)&lt;&gt;"TBD"),VLOOKUP($A479,'V2.5.2 Measures'!$C:$W,10,FALSE),"N/A")</f>
        <v>#REF!</v>
      </c>
      <c r="H479" s="7" t="e">
        <f>IF(VLOOKUP($A479,'V2.5.2 Measures'!$C:$W,14,FALSE)&lt;&gt; "", VLOOKUP($A479,'V2.5.2 Measures'!$C:$W,14,FALSE),"N/A")</f>
        <v>#REF!</v>
      </c>
      <c r="I479" s="7" t="e">
        <f>IF(VLOOKUP($A479,'V2.5.2 Measures'!$C:$W,15,FALSE)&lt;&gt; "", VLOOKUP($A479,'V2.5.2 Measures'!$C:$W,15,FALSE),"N/A")</f>
        <v>#REF!</v>
      </c>
      <c r="J479" s="7" t="e">
        <f>IF(VLOOKUP($A479,'V2.5.2 Measures'!$C:$W,16,FALSE)&lt;&gt; "", VLOOKUP($A479,'V2.5.2 Measures'!$C:$W,16,FALSE),"N/A")</f>
        <v>#REF!</v>
      </c>
      <c r="K479" s="7" t="e">
        <f>IF(VLOOKUP($A479,'V2.5.2 Measures'!$C:$W,17,FALSE)&lt;&gt; "", VLOOKUP($A479,'V2.5.2 Measures'!$C:$W,17,FALSE),"N/A")</f>
        <v>#REF!</v>
      </c>
      <c r="L479" s="7" t="e">
        <f>IF(VLOOKUP($A479,'V2.5.2 Measures'!$C:$W,18,FALSE)&lt;&gt; "", VLOOKUP($A479,'V2.5.2 Measures'!$C:$W,18,FALSE),"N/A")</f>
        <v>#REF!</v>
      </c>
      <c r="M479" s="7" t="e">
        <f>IF(VLOOKUP($A479,'V2.5.2 Measures'!$C:$W,19,FALSE)&lt;&gt; "", VLOOKUP($A479,'V2.5.2 Measures'!$C:$W,19,FALSE),"N/A")</f>
        <v>#REF!</v>
      </c>
      <c r="N479" s="7" t="e">
        <f>IF(VLOOKUP($A479,'V2.5.2 Measures'!$C:$W,20,FALSE)&lt;&gt; "", VLOOKUP($A479,'V2.5.2 Measures'!$C:$W,20,FALSE),"N/A")</f>
        <v>#REF!</v>
      </c>
      <c r="O479" s="7" t="e">
        <f>IF(VLOOKUP($A479,'V2.5.2 Measures'!$C:$W,21,FALSE)&lt;&gt; "", VLOOKUP($A479,'V2.5.2 Measures'!$C:$W,21,FALSE),"N/A")</f>
        <v>#REF!</v>
      </c>
      <c r="P479" s="7" t="e">
        <f>IF(VLOOKUP($A479,'V2.5.2 Measures'!$C:$W,22,FALSE)&lt;&gt; "", VLOOKUP($A479,'V2.5.2 Measures'!$C:$W,22,FALSE),"N/A")</f>
        <v>#REF!</v>
      </c>
      <c r="Q479" s="7" t="e">
        <f>IF(VLOOKUP($A479,'V2.5.2 Measures'!$C:$W,23,FALSE)&lt;&gt; "", VLOOKUP($A479,'V2.5.2 Measures'!$C:$W,23,FALSE),"N/A")</f>
        <v>#REF!</v>
      </c>
      <c r="R479" s="7" t="e">
        <f>IF(VLOOKUP($A479,'V2.5.2 Measures'!$C:$W,24,FALSE)&lt;&gt; "", VLOOKUP($A479,'V2.5.2 Measures'!$C:$W,24,FALSE),"N/A")</f>
        <v>#REF!</v>
      </c>
      <c r="S479" s="7" t="e">
        <f>IF(VLOOKUP($A479,'V2.5.2 Measures'!$C:$W,25,FALSE)&lt;&gt; "", VLOOKUP($A479,'V2.5.2 Measures'!$C:$W,25,FALSE),"N/A")</f>
        <v>#REF!</v>
      </c>
      <c r="T479" s="7" t="e">
        <f>IF(VLOOKUP($A479,'V2.5.2 Measures'!$C:$W,2,FALSE)&lt;&gt; "", VLOOKUP($A479,'V2.5.2 Measures'!$C:$W,2,FALSE),"N/A")</f>
        <v>#REF!</v>
      </c>
      <c r="U479" s="7" t="e">
        <f>IF(VLOOKUP($A479,'V2.5.2 Measures'!$C:$W,3,FALSE)&lt;&gt; "", VLOOKUP($A479,'V2.5.2 Measures'!$C:$W,3,FALSE),"N/A")</f>
        <v>#REF!</v>
      </c>
      <c r="V479" s="7" t="e">
        <f>IF(VLOOKUP($A479,'V2.5.2 Measures'!$C:$W,26,FALSE)&lt;&gt; "", VLOOKUP($A479,'V2.5.2 Measures'!$C:$W,26,FALSE),"N/A")</f>
        <v>#REF!</v>
      </c>
      <c r="W479" s="7" t="e">
        <f>IF(VLOOKUP($A479,'V2.5.2 Measures'!$C:$W,44,FALSE)&lt;&gt; "", VLOOKUP($A479,'V2.5.2 Measures'!$C:$W,44,FALSE),"N/A")</f>
        <v>#REF!</v>
      </c>
    </row>
    <row r="480" spans="1:23" x14ac:dyDescent="0.35">
      <c r="A480" s="7" t="e">
        <f>'V2.5.2 Measures'!#REF!</f>
        <v>#REF!</v>
      </c>
      <c r="B480" s="7" t="e">
        <f>VLOOKUP($A480,'V2.5.2 Measures'!$C:$W,6,FALSE)</f>
        <v>#REF!</v>
      </c>
      <c r="C480" s="7" t="e">
        <f>VLOOKUP($A480,'V2.5.2 Measures'!$C:$W,8,FALSE)</f>
        <v>#REF!</v>
      </c>
      <c r="D480" s="7" t="e">
        <f>IF(VLOOKUP($A480,'V2.5.2 Measures'!$C:$W,4,FALSE)="","",VLOOKUP($A480,'V2.5.2 Measures'!$C:$W,4,FALSE))</f>
        <v>#REF!</v>
      </c>
      <c r="E480" s="7" t="e">
        <f>IF((VLOOKUP($A480,'V2.5.2 Measures'!$C:$W,8,FALSE)&lt;&gt;"")*AND(VLOOKUP($A480,'V2.5.2 Measures'!$C:$W,8,FALSE)&lt;&gt;"TBD"),VLOOKUP($A480,'V2.5.2 Measures'!$C:$W,8,FALSE),"N/A")</f>
        <v>#REF!</v>
      </c>
      <c r="F480" s="7" t="e">
        <f>IF((VLOOKUP($A480,'V2.5.2 Measures'!$C:$W,9,FALSE)&lt;&gt;"")*AND(VLOOKUP($A480,'V2.5.2 Measures'!$C:$W,9,FALSE)&lt;&gt;"TBD"),VLOOKUP($A480,'V2.5.2 Measures'!$C:$W,9,FALSE),"N/A")</f>
        <v>#REF!</v>
      </c>
      <c r="G480" s="7" t="e">
        <f>IF((VLOOKUP($A480,'V2.5.2 Measures'!$C:$W,10,FALSE)&lt;&gt;"")*AND(VLOOKUP($A480,'V2.5.2 Measures'!$C:$W,10,FALSE)&lt;&gt;"TBD"),VLOOKUP($A480,'V2.5.2 Measures'!$C:$W,10,FALSE),"N/A")</f>
        <v>#REF!</v>
      </c>
      <c r="H480" s="7" t="e">
        <f>IF(VLOOKUP($A480,'V2.5.2 Measures'!$C:$W,14,FALSE)&lt;&gt; "", VLOOKUP($A480,'V2.5.2 Measures'!$C:$W,14,FALSE),"N/A")</f>
        <v>#REF!</v>
      </c>
      <c r="I480" s="7" t="e">
        <f>IF(VLOOKUP($A480,'V2.5.2 Measures'!$C:$W,15,FALSE)&lt;&gt; "", VLOOKUP($A480,'V2.5.2 Measures'!$C:$W,15,FALSE),"N/A")</f>
        <v>#REF!</v>
      </c>
      <c r="J480" s="7" t="e">
        <f>IF(VLOOKUP($A480,'V2.5.2 Measures'!$C:$W,16,FALSE)&lt;&gt; "", VLOOKUP($A480,'V2.5.2 Measures'!$C:$W,16,FALSE),"N/A")</f>
        <v>#REF!</v>
      </c>
      <c r="K480" s="7" t="e">
        <f>IF(VLOOKUP($A480,'V2.5.2 Measures'!$C:$W,17,FALSE)&lt;&gt; "", VLOOKUP($A480,'V2.5.2 Measures'!$C:$W,17,FALSE),"N/A")</f>
        <v>#REF!</v>
      </c>
      <c r="L480" s="7" t="e">
        <f>IF(VLOOKUP($A480,'V2.5.2 Measures'!$C:$W,18,FALSE)&lt;&gt; "", VLOOKUP($A480,'V2.5.2 Measures'!$C:$W,18,FALSE),"N/A")</f>
        <v>#REF!</v>
      </c>
      <c r="M480" s="7" t="e">
        <f>IF(VLOOKUP($A480,'V2.5.2 Measures'!$C:$W,19,FALSE)&lt;&gt; "", VLOOKUP($A480,'V2.5.2 Measures'!$C:$W,19,FALSE),"N/A")</f>
        <v>#REF!</v>
      </c>
      <c r="N480" s="7" t="e">
        <f>IF(VLOOKUP($A480,'V2.5.2 Measures'!$C:$W,20,FALSE)&lt;&gt; "", VLOOKUP($A480,'V2.5.2 Measures'!$C:$W,20,FALSE),"N/A")</f>
        <v>#REF!</v>
      </c>
      <c r="O480" s="7" t="e">
        <f>IF(VLOOKUP($A480,'V2.5.2 Measures'!$C:$W,21,FALSE)&lt;&gt; "", VLOOKUP($A480,'V2.5.2 Measures'!$C:$W,21,FALSE),"N/A")</f>
        <v>#REF!</v>
      </c>
      <c r="P480" s="7" t="e">
        <f>IF(VLOOKUP($A480,'V2.5.2 Measures'!$C:$W,22,FALSE)&lt;&gt; "", VLOOKUP($A480,'V2.5.2 Measures'!$C:$W,22,FALSE),"N/A")</f>
        <v>#REF!</v>
      </c>
      <c r="Q480" s="7" t="e">
        <f>IF(VLOOKUP($A480,'V2.5.2 Measures'!$C:$W,23,FALSE)&lt;&gt; "", VLOOKUP($A480,'V2.5.2 Measures'!$C:$W,23,FALSE),"N/A")</f>
        <v>#REF!</v>
      </c>
      <c r="R480" s="7" t="e">
        <f>IF(VLOOKUP($A480,'V2.5.2 Measures'!$C:$W,24,FALSE)&lt;&gt; "", VLOOKUP($A480,'V2.5.2 Measures'!$C:$W,24,FALSE),"N/A")</f>
        <v>#REF!</v>
      </c>
      <c r="S480" s="7" t="e">
        <f>IF(VLOOKUP($A480,'V2.5.2 Measures'!$C:$W,25,FALSE)&lt;&gt; "", VLOOKUP($A480,'V2.5.2 Measures'!$C:$W,25,FALSE),"N/A")</f>
        <v>#REF!</v>
      </c>
      <c r="T480" s="7" t="e">
        <f>IF(VLOOKUP($A480,'V2.5.2 Measures'!$C:$W,2,FALSE)&lt;&gt; "", VLOOKUP($A480,'V2.5.2 Measures'!$C:$W,2,FALSE),"N/A")</f>
        <v>#REF!</v>
      </c>
      <c r="U480" s="7" t="e">
        <f>IF(VLOOKUP($A480,'V2.5.2 Measures'!$C:$W,3,FALSE)&lt;&gt; "", VLOOKUP($A480,'V2.5.2 Measures'!$C:$W,3,FALSE),"N/A")</f>
        <v>#REF!</v>
      </c>
      <c r="V480" s="7" t="e">
        <f>IF(VLOOKUP($A480,'V2.5.2 Measures'!$C:$W,26,FALSE)&lt;&gt; "", VLOOKUP($A480,'V2.5.2 Measures'!$C:$W,26,FALSE),"N/A")</f>
        <v>#REF!</v>
      </c>
      <c r="W480" s="7" t="e">
        <f>IF(VLOOKUP($A480,'V2.5.2 Measures'!$C:$W,44,FALSE)&lt;&gt; "", VLOOKUP($A480,'V2.5.2 Measures'!$C:$W,44,FALSE),"N/A")</f>
        <v>#REF!</v>
      </c>
    </row>
    <row r="481" spans="1:23" x14ac:dyDescent="0.35">
      <c r="A481" s="7" t="e">
        <f>'V2.5.2 Measures'!#REF!</f>
        <v>#REF!</v>
      </c>
      <c r="B481" s="7" t="e">
        <f>VLOOKUP($A481,'V2.5.2 Measures'!$C:$W,6,FALSE)</f>
        <v>#REF!</v>
      </c>
      <c r="C481" s="7" t="e">
        <f>VLOOKUP($A481,'V2.5.2 Measures'!$C:$W,8,FALSE)</f>
        <v>#REF!</v>
      </c>
      <c r="D481" s="7" t="e">
        <f>IF(VLOOKUP($A481,'V2.5.2 Measures'!$C:$W,4,FALSE)="","",VLOOKUP($A481,'V2.5.2 Measures'!$C:$W,4,FALSE))</f>
        <v>#REF!</v>
      </c>
      <c r="E481" s="7" t="e">
        <f>IF((VLOOKUP($A481,'V2.5.2 Measures'!$C:$W,8,FALSE)&lt;&gt;"")*AND(VLOOKUP($A481,'V2.5.2 Measures'!$C:$W,8,FALSE)&lt;&gt;"TBD"),VLOOKUP($A481,'V2.5.2 Measures'!$C:$W,8,FALSE),"N/A")</f>
        <v>#REF!</v>
      </c>
      <c r="F481" s="7" t="e">
        <f>IF((VLOOKUP($A481,'V2.5.2 Measures'!$C:$W,9,FALSE)&lt;&gt;"")*AND(VLOOKUP($A481,'V2.5.2 Measures'!$C:$W,9,FALSE)&lt;&gt;"TBD"),VLOOKUP($A481,'V2.5.2 Measures'!$C:$W,9,FALSE),"N/A")</f>
        <v>#REF!</v>
      </c>
      <c r="G481" s="7" t="e">
        <f>IF((VLOOKUP($A481,'V2.5.2 Measures'!$C:$W,10,FALSE)&lt;&gt;"")*AND(VLOOKUP($A481,'V2.5.2 Measures'!$C:$W,10,FALSE)&lt;&gt;"TBD"),VLOOKUP($A481,'V2.5.2 Measures'!$C:$W,10,FALSE),"N/A")</f>
        <v>#REF!</v>
      </c>
      <c r="H481" s="7" t="e">
        <f>IF(VLOOKUP($A481,'V2.5.2 Measures'!$C:$W,14,FALSE)&lt;&gt; "", VLOOKUP($A481,'V2.5.2 Measures'!$C:$W,14,FALSE),"N/A")</f>
        <v>#REF!</v>
      </c>
      <c r="I481" s="7" t="e">
        <f>IF(VLOOKUP($A481,'V2.5.2 Measures'!$C:$W,15,FALSE)&lt;&gt; "", VLOOKUP($A481,'V2.5.2 Measures'!$C:$W,15,FALSE),"N/A")</f>
        <v>#REF!</v>
      </c>
      <c r="J481" s="7" t="e">
        <f>IF(VLOOKUP($A481,'V2.5.2 Measures'!$C:$W,16,FALSE)&lt;&gt; "", VLOOKUP($A481,'V2.5.2 Measures'!$C:$W,16,FALSE),"N/A")</f>
        <v>#REF!</v>
      </c>
      <c r="K481" s="7" t="e">
        <f>IF(VLOOKUP($A481,'V2.5.2 Measures'!$C:$W,17,FALSE)&lt;&gt; "", VLOOKUP($A481,'V2.5.2 Measures'!$C:$W,17,FALSE),"N/A")</f>
        <v>#REF!</v>
      </c>
      <c r="L481" s="7" t="e">
        <f>IF(VLOOKUP($A481,'V2.5.2 Measures'!$C:$W,18,FALSE)&lt;&gt; "", VLOOKUP($A481,'V2.5.2 Measures'!$C:$W,18,FALSE),"N/A")</f>
        <v>#REF!</v>
      </c>
      <c r="M481" s="7" t="e">
        <f>IF(VLOOKUP($A481,'V2.5.2 Measures'!$C:$W,19,FALSE)&lt;&gt; "", VLOOKUP($A481,'V2.5.2 Measures'!$C:$W,19,FALSE),"N/A")</f>
        <v>#REF!</v>
      </c>
      <c r="N481" s="7" t="e">
        <f>IF(VLOOKUP($A481,'V2.5.2 Measures'!$C:$W,20,FALSE)&lt;&gt; "", VLOOKUP($A481,'V2.5.2 Measures'!$C:$W,20,FALSE),"N/A")</f>
        <v>#REF!</v>
      </c>
      <c r="O481" s="7" t="e">
        <f>IF(VLOOKUP($A481,'V2.5.2 Measures'!$C:$W,21,FALSE)&lt;&gt; "", VLOOKUP($A481,'V2.5.2 Measures'!$C:$W,21,FALSE),"N/A")</f>
        <v>#REF!</v>
      </c>
      <c r="P481" s="7" t="e">
        <f>IF(VLOOKUP($A481,'V2.5.2 Measures'!$C:$W,22,FALSE)&lt;&gt; "", VLOOKUP($A481,'V2.5.2 Measures'!$C:$W,22,FALSE),"N/A")</f>
        <v>#REF!</v>
      </c>
      <c r="Q481" s="7" t="e">
        <f>IF(VLOOKUP($A481,'V2.5.2 Measures'!$C:$W,23,FALSE)&lt;&gt; "", VLOOKUP($A481,'V2.5.2 Measures'!$C:$W,23,FALSE),"N/A")</f>
        <v>#REF!</v>
      </c>
      <c r="R481" s="7" t="e">
        <f>IF(VLOOKUP($A481,'V2.5.2 Measures'!$C:$W,24,FALSE)&lt;&gt; "", VLOOKUP($A481,'V2.5.2 Measures'!$C:$W,24,FALSE),"N/A")</f>
        <v>#REF!</v>
      </c>
      <c r="S481" s="7" t="e">
        <f>IF(VLOOKUP($A481,'V2.5.2 Measures'!$C:$W,25,FALSE)&lt;&gt; "", VLOOKUP($A481,'V2.5.2 Measures'!$C:$W,25,FALSE),"N/A")</f>
        <v>#REF!</v>
      </c>
      <c r="T481" s="7" t="e">
        <f>IF(VLOOKUP($A481,'V2.5.2 Measures'!$C:$W,2,FALSE)&lt;&gt; "", VLOOKUP($A481,'V2.5.2 Measures'!$C:$W,2,FALSE),"N/A")</f>
        <v>#REF!</v>
      </c>
      <c r="U481" s="7" t="e">
        <f>IF(VLOOKUP($A481,'V2.5.2 Measures'!$C:$W,3,FALSE)&lt;&gt; "", VLOOKUP($A481,'V2.5.2 Measures'!$C:$W,3,FALSE),"N/A")</f>
        <v>#REF!</v>
      </c>
      <c r="V481" s="7" t="e">
        <f>IF(VLOOKUP($A481,'V2.5.2 Measures'!$C:$W,26,FALSE)&lt;&gt; "", VLOOKUP($A481,'V2.5.2 Measures'!$C:$W,26,FALSE),"N/A")</f>
        <v>#REF!</v>
      </c>
      <c r="W481" s="7" t="e">
        <f>IF(VLOOKUP($A481,'V2.5.2 Measures'!$C:$W,44,FALSE)&lt;&gt; "", VLOOKUP($A481,'V2.5.2 Measures'!$C:$W,44,FALSE),"N/A")</f>
        <v>#REF!</v>
      </c>
    </row>
    <row r="482" spans="1:23" x14ac:dyDescent="0.35">
      <c r="A482" s="7" t="e">
        <f>'V2.5.2 Measures'!#REF!</f>
        <v>#REF!</v>
      </c>
      <c r="B482" s="7" t="e">
        <f>VLOOKUP($A482,'V2.5.2 Measures'!$C:$W,6,FALSE)</f>
        <v>#REF!</v>
      </c>
      <c r="C482" s="7" t="e">
        <f>VLOOKUP($A482,'V2.5.2 Measures'!$C:$W,8,FALSE)</f>
        <v>#REF!</v>
      </c>
      <c r="D482" s="7" t="e">
        <f>IF(VLOOKUP($A482,'V2.5.2 Measures'!$C:$W,4,FALSE)="","",VLOOKUP($A482,'V2.5.2 Measures'!$C:$W,4,FALSE))</f>
        <v>#REF!</v>
      </c>
      <c r="E482" s="7" t="e">
        <f>IF((VLOOKUP($A482,'V2.5.2 Measures'!$C:$W,8,FALSE)&lt;&gt;"")*AND(VLOOKUP($A482,'V2.5.2 Measures'!$C:$W,8,FALSE)&lt;&gt;"TBD"),VLOOKUP($A482,'V2.5.2 Measures'!$C:$W,8,FALSE),"N/A")</f>
        <v>#REF!</v>
      </c>
      <c r="F482" s="7" t="e">
        <f>IF((VLOOKUP($A482,'V2.5.2 Measures'!$C:$W,9,FALSE)&lt;&gt;"")*AND(VLOOKUP($A482,'V2.5.2 Measures'!$C:$W,9,FALSE)&lt;&gt;"TBD"),VLOOKUP($A482,'V2.5.2 Measures'!$C:$W,9,FALSE),"N/A")</f>
        <v>#REF!</v>
      </c>
      <c r="G482" s="7" t="e">
        <f>IF((VLOOKUP($A482,'V2.5.2 Measures'!$C:$W,10,FALSE)&lt;&gt;"")*AND(VLOOKUP($A482,'V2.5.2 Measures'!$C:$W,10,FALSE)&lt;&gt;"TBD"),VLOOKUP($A482,'V2.5.2 Measures'!$C:$W,10,FALSE),"N/A")</f>
        <v>#REF!</v>
      </c>
      <c r="H482" s="7" t="e">
        <f>IF(VLOOKUP($A482,'V2.5.2 Measures'!$C:$W,14,FALSE)&lt;&gt; "", VLOOKUP($A482,'V2.5.2 Measures'!$C:$W,14,FALSE),"N/A")</f>
        <v>#REF!</v>
      </c>
      <c r="I482" s="7" t="e">
        <f>IF(VLOOKUP($A482,'V2.5.2 Measures'!$C:$W,15,FALSE)&lt;&gt; "", VLOOKUP($A482,'V2.5.2 Measures'!$C:$W,15,FALSE),"N/A")</f>
        <v>#REF!</v>
      </c>
      <c r="J482" s="7" t="e">
        <f>IF(VLOOKUP($A482,'V2.5.2 Measures'!$C:$W,16,FALSE)&lt;&gt; "", VLOOKUP($A482,'V2.5.2 Measures'!$C:$W,16,FALSE),"N/A")</f>
        <v>#REF!</v>
      </c>
      <c r="K482" s="7" t="e">
        <f>IF(VLOOKUP($A482,'V2.5.2 Measures'!$C:$W,17,FALSE)&lt;&gt; "", VLOOKUP($A482,'V2.5.2 Measures'!$C:$W,17,FALSE),"N/A")</f>
        <v>#REF!</v>
      </c>
      <c r="L482" s="7" t="e">
        <f>IF(VLOOKUP($A482,'V2.5.2 Measures'!$C:$W,18,FALSE)&lt;&gt; "", VLOOKUP($A482,'V2.5.2 Measures'!$C:$W,18,FALSE),"N/A")</f>
        <v>#REF!</v>
      </c>
      <c r="M482" s="7" t="e">
        <f>IF(VLOOKUP($A482,'V2.5.2 Measures'!$C:$W,19,FALSE)&lt;&gt; "", VLOOKUP($A482,'V2.5.2 Measures'!$C:$W,19,FALSE),"N/A")</f>
        <v>#REF!</v>
      </c>
      <c r="N482" s="7" t="e">
        <f>IF(VLOOKUP($A482,'V2.5.2 Measures'!$C:$W,20,FALSE)&lt;&gt; "", VLOOKUP($A482,'V2.5.2 Measures'!$C:$W,20,FALSE),"N/A")</f>
        <v>#REF!</v>
      </c>
      <c r="O482" s="7" t="e">
        <f>IF(VLOOKUP($A482,'V2.5.2 Measures'!$C:$W,21,FALSE)&lt;&gt; "", VLOOKUP($A482,'V2.5.2 Measures'!$C:$W,21,FALSE),"N/A")</f>
        <v>#REF!</v>
      </c>
      <c r="P482" s="7" t="e">
        <f>IF(VLOOKUP($A482,'V2.5.2 Measures'!$C:$W,22,FALSE)&lt;&gt; "", VLOOKUP($A482,'V2.5.2 Measures'!$C:$W,22,FALSE),"N/A")</f>
        <v>#REF!</v>
      </c>
      <c r="Q482" s="7" t="e">
        <f>IF(VLOOKUP($A482,'V2.5.2 Measures'!$C:$W,23,FALSE)&lt;&gt; "", VLOOKUP($A482,'V2.5.2 Measures'!$C:$W,23,FALSE),"N/A")</f>
        <v>#REF!</v>
      </c>
      <c r="R482" s="7" t="e">
        <f>IF(VLOOKUP($A482,'V2.5.2 Measures'!$C:$W,24,FALSE)&lt;&gt; "", VLOOKUP($A482,'V2.5.2 Measures'!$C:$W,24,FALSE),"N/A")</f>
        <v>#REF!</v>
      </c>
      <c r="S482" s="7" t="e">
        <f>IF(VLOOKUP($A482,'V2.5.2 Measures'!$C:$W,25,FALSE)&lt;&gt; "", VLOOKUP($A482,'V2.5.2 Measures'!$C:$W,25,FALSE),"N/A")</f>
        <v>#REF!</v>
      </c>
      <c r="T482" s="7" t="e">
        <f>IF(VLOOKUP($A482,'V2.5.2 Measures'!$C:$W,2,FALSE)&lt;&gt; "", VLOOKUP($A482,'V2.5.2 Measures'!$C:$W,2,FALSE),"N/A")</f>
        <v>#REF!</v>
      </c>
      <c r="U482" s="7" t="e">
        <f>IF(VLOOKUP($A482,'V2.5.2 Measures'!$C:$W,3,FALSE)&lt;&gt; "", VLOOKUP($A482,'V2.5.2 Measures'!$C:$W,3,FALSE),"N/A")</f>
        <v>#REF!</v>
      </c>
      <c r="V482" s="7" t="e">
        <f>IF(VLOOKUP($A482,'V2.5.2 Measures'!$C:$W,26,FALSE)&lt;&gt; "", VLOOKUP($A482,'V2.5.2 Measures'!$C:$W,26,FALSE),"N/A")</f>
        <v>#REF!</v>
      </c>
      <c r="W482" s="7" t="e">
        <f>IF(VLOOKUP($A482,'V2.5.2 Measures'!$C:$W,44,FALSE)&lt;&gt; "", VLOOKUP($A482,'V2.5.2 Measures'!$C:$W,44,FALSE),"N/A")</f>
        <v>#REF!</v>
      </c>
    </row>
    <row r="483" spans="1:23" x14ac:dyDescent="0.35">
      <c r="A483" s="7" t="e">
        <f>'V2.5.2 Measures'!#REF!</f>
        <v>#REF!</v>
      </c>
      <c r="B483" s="7" t="e">
        <f>VLOOKUP($A483,'V2.5.2 Measures'!$C:$W,6,FALSE)</f>
        <v>#REF!</v>
      </c>
      <c r="C483" s="7" t="e">
        <f>VLOOKUP($A483,'V2.5.2 Measures'!$C:$W,8,FALSE)</f>
        <v>#REF!</v>
      </c>
      <c r="D483" s="7" t="e">
        <f>IF(VLOOKUP($A483,'V2.5.2 Measures'!$C:$W,4,FALSE)="","",VLOOKUP($A483,'V2.5.2 Measures'!$C:$W,4,FALSE))</f>
        <v>#REF!</v>
      </c>
      <c r="E483" s="7" t="e">
        <f>IF((VLOOKUP($A483,'V2.5.2 Measures'!$C:$W,8,FALSE)&lt;&gt;"")*AND(VLOOKUP($A483,'V2.5.2 Measures'!$C:$W,8,FALSE)&lt;&gt;"TBD"),VLOOKUP($A483,'V2.5.2 Measures'!$C:$W,8,FALSE),"N/A")</f>
        <v>#REF!</v>
      </c>
      <c r="F483" s="7" t="e">
        <f>IF((VLOOKUP($A483,'V2.5.2 Measures'!$C:$W,9,FALSE)&lt;&gt;"")*AND(VLOOKUP($A483,'V2.5.2 Measures'!$C:$W,9,FALSE)&lt;&gt;"TBD"),VLOOKUP($A483,'V2.5.2 Measures'!$C:$W,9,FALSE),"N/A")</f>
        <v>#REF!</v>
      </c>
      <c r="G483" s="7" t="e">
        <f>IF((VLOOKUP($A483,'V2.5.2 Measures'!$C:$W,10,FALSE)&lt;&gt;"")*AND(VLOOKUP($A483,'V2.5.2 Measures'!$C:$W,10,FALSE)&lt;&gt;"TBD"),VLOOKUP($A483,'V2.5.2 Measures'!$C:$W,10,FALSE),"N/A")</f>
        <v>#REF!</v>
      </c>
      <c r="H483" s="7" t="e">
        <f>IF(VLOOKUP($A483,'V2.5.2 Measures'!$C:$W,14,FALSE)&lt;&gt; "", VLOOKUP($A483,'V2.5.2 Measures'!$C:$W,14,FALSE),"N/A")</f>
        <v>#REF!</v>
      </c>
      <c r="I483" s="7" t="e">
        <f>IF(VLOOKUP($A483,'V2.5.2 Measures'!$C:$W,15,FALSE)&lt;&gt; "", VLOOKUP($A483,'V2.5.2 Measures'!$C:$W,15,FALSE),"N/A")</f>
        <v>#REF!</v>
      </c>
      <c r="J483" s="7" t="e">
        <f>IF(VLOOKUP($A483,'V2.5.2 Measures'!$C:$W,16,FALSE)&lt;&gt; "", VLOOKUP($A483,'V2.5.2 Measures'!$C:$W,16,FALSE),"N/A")</f>
        <v>#REF!</v>
      </c>
      <c r="K483" s="7" t="e">
        <f>IF(VLOOKUP($A483,'V2.5.2 Measures'!$C:$W,17,FALSE)&lt;&gt; "", VLOOKUP($A483,'V2.5.2 Measures'!$C:$W,17,FALSE),"N/A")</f>
        <v>#REF!</v>
      </c>
      <c r="L483" s="7" t="e">
        <f>IF(VLOOKUP($A483,'V2.5.2 Measures'!$C:$W,18,FALSE)&lt;&gt; "", VLOOKUP($A483,'V2.5.2 Measures'!$C:$W,18,FALSE),"N/A")</f>
        <v>#REF!</v>
      </c>
      <c r="M483" s="7" t="e">
        <f>IF(VLOOKUP($A483,'V2.5.2 Measures'!$C:$W,19,FALSE)&lt;&gt; "", VLOOKUP($A483,'V2.5.2 Measures'!$C:$W,19,FALSE),"N/A")</f>
        <v>#REF!</v>
      </c>
      <c r="N483" s="7" t="e">
        <f>IF(VLOOKUP($A483,'V2.5.2 Measures'!$C:$W,20,FALSE)&lt;&gt; "", VLOOKUP($A483,'V2.5.2 Measures'!$C:$W,20,FALSE),"N/A")</f>
        <v>#REF!</v>
      </c>
      <c r="O483" s="7" t="e">
        <f>IF(VLOOKUP($A483,'V2.5.2 Measures'!$C:$W,21,FALSE)&lt;&gt; "", VLOOKUP($A483,'V2.5.2 Measures'!$C:$W,21,FALSE),"N/A")</f>
        <v>#REF!</v>
      </c>
      <c r="P483" s="7" t="e">
        <f>IF(VLOOKUP($A483,'V2.5.2 Measures'!$C:$W,22,FALSE)&lt;&gt; "", VLOOKUP($A483,'V2.5.2 Measures'!$C:$W,22,FALSE),"N/A")</f>
        <v>#REF!</v>
      </c>
      <c r="Q483" s="7" t="e">
        <f>IF(VLOOKUP($A483,'V2.5.2 Measures'!$C:$W,23,FALSE)&lt;&gt; "", VLOOKUP($A483,'V2.5.2 Measures'!$C:$W,23,FALSE),"N/A")</f>
        <v>#REF!</v>
      </c>
      <c r="R483" s="7" t="e">
        <f>IF(VLOOKUP($A483,'V2.5.2 Measures'!$C:$W,24,FALSE)&lt;&gt; "", VLOOKUP($A483,'V2.5.2 Measures'!$C:$W,24,FALSE),"N/A")</f>
        <v>#REF!</v>
      </c>
      <c r="S483" s="7" t="e">
        <f>IF(VLOOKUP($A483,'V2.5.2 Measures'!$C:$W,25,FALSE)&lt;&gt; "", VLOOKUP($A483,'V2.5.2 Measures'!$C:$W,25,FALSE),"N/A")</f>
        <v>#REF!</v>
      </c>
      <c r="T483" s="7" t="e">
        <f>IF(VLOOKUP($A483,'V2.5.2 Measures'!$C:$W,2,FALSE)&lt;&gt; "", VLOOKUP($A483,'V2.5.2 Measures'!$C:$W,2,FALSE),"N/A")</f>
        <v>#REF!</v>
      </c>
      <c r="U483" s="7" t="e">
        <f>IF(VLOOKUP($A483,'V2.5.2 Measures'!$C:$W,3,FALSE)&lt;&gt; "", VLOOKUP($A483,'V2.5.2 Measures'!$C:$W,3,FALSE),"N/A")</f>
        <v>#REF!</v>
      </c>
      <c r="V483" s="7" t="e">
        <f>IF(VLOOKUP($A483,'V2.5.2 Measures'!$C:$W,26,FALSE)&lt;&gt; "", VLOOKUP($A483,'V2.5.2 Measures'!$C:$W,26,FALSE),"N/A")</f>
        <v>#REF!</v>
      </c>
      <c r="W483" s="7" t="e">
        <f>IF(VLOOKUP($A483,'V2.5.2 Measures'!$C:$W,44,FALSE)&lt;&gt; "", VLOOKUP($A483,'V2.5.2 Measures'!$C:$W,44,FALSE),"N/A")</f>
        <v>#REF!</v>
      </c>
    </row>
    <row r="484" spans="1:23" x14ac:dyDescent="0.35">
      <c r="A484" s="7" t="e">
        <f>'V2.5.2 Measures'!#REF!</f>
        <v>#REF!</v>
      </c>
      <c r="B484" s="7" t="e">
        <f>VLOOKUP($A484,'V2.5.2 Measures'!$C:$W,6,FALSE)</f>
        <v>#REF!</v>
      </c>
      <c r="C484" s="7" t="e">
        <f>VLOOKUP($A484,'V2.5.2 Measures'!$C:$W,8,FALSE)</f>
        <v>#REF!</v>
      </c>
      <c r="D484" s="7" t="e">
        <f>IF(VLOOKUP($A484,'V2.5.2 Measures'!$C:$W,4,FALSE)="","",VLOOKUP($A484,'V2.5.2 Measures'!$C:$W,4,FALSE))</f>
        <v>#REF!</v>
      </c>
      <c r="E484" s="7" t="e">
        <f>IF((VLOOKUP($A484,'V2.5.2 Measures'!$C:$W,8,FALSE)&lt;&gt;"")*AND(VLOOKUP($A484,'V2.5.2 Measures'!$C:$W,8,FALSE)&lt;&gt;"TBD"),VLOOKUP($A484,'V2.5.2 Measures'!$C:$W,8,FALSE),"N/A")</f>
        <v>#REF!</v>
      </c>
      <c r="F484" s="7" t="e">
        <f>IF((VLOOKUP($A484,'V2.5.2 Measures'!$C:$W,9,FALSE)&lt;&gt;"")*AND(VLOOKUP($A484,'V2.5.2 Measures'!$C:$W,9,FALSE)&lt;&gt;"TBD"),VLOOKUP($A484,'V2.5.2 Measures'!$C:$W,9,FALSE),"N/A")</f>
        <v>#REF!</v>
      </c>
      <c r="G484" s="7" t="e">
        <f>IF((VLOOKUP($A484,'V2.5.2 Measures'!$C:$W,10,FALSE)&lt;&gt;"")*AND(VLOOKUP($A484,'V2.5.2 Measures'!$C:$W,10,FALSE)&lt;&gt;"TBD"),VLOOKUP($A484,'V2.5.2 Measures'!$C:$W,10,FALSE),"N/A")</f>
        <v>#REF!</v>
      </c>
      <c r="H484" s="7" t="e">
        <f>IF(VLOOKUP($A484,'V2.5.2 Measures'!$C:$W,14,FALSE)&lt;&gt; "", VLOOKUP($A484,'V2.5.2 Measures'!$C:$W,14,FALSE),"N/A")</f>
        <v>#REF!</v>
      </c>
      <c r="I484" s="7" t="e">
        <f>IF(VLOOKUP($A484,'V2.5.2 Measures'!$C:$W,15,FALSE)&lt;&gt; "", VLOOKUP($A484,'V2.5.2 Measures'!$C:$W,15,FALSE),"N/A")</f>
        <v>#REF!</v>
      </c>
      <c r="J484" s="7" t="e">
        <f>IF(VLOOKUP($A484,'V2.5.2 Measures'!$C:$W,16,FALSE)&lt;&gt; "", VLOOKUP($A484,'V2.5.2 Measures'!$C:$W,16,FALSE),"N/A")</f>
        <v>#REF!</v>
      </c>
      <c r="K484" s="7" t="e">
        <f>IF(VLOOKUP($A484,'V2.5.2 Measures'!$C:$W,17,FALSE)&lt;&gt; "", VLOOKUP($A484,'V2.5.2 Measures'!$C:$W,17,FALSE),"N/A")</f>
        <v>#REF!</v>
      </c>
      <c r="L484" s="7" t="e">
        <f>IF(VLOOKUP($A484,'V2.5.2 Measures'!$C:$W,18,FALSE)&lt;&gt; "", VLOOKUP($A484,'V2.5.2 Measures'!$C:$W,18,FALSE),"N/A")</f>
        <v>#REF!</v>
      </c>
      <c r="M484" s="7" t="e">
        <f>IF(VLOOKUP($A484,'V2.5.2 Measures'!$C:$W,19,FALSE)&lt;&gt; "", VLOOKUP($A484,'V2.5.2 Measures'!$C:$W,19,FALSE),"N/A")</f>
        <v>#REF!</v>
      </c>
      <c r="N484" s="7" t="e">
        <f>IF(VLOOKUP($A484,'V2.5.2 Measures'!$C:$W,20,FALSE)&lt;&gt; "", VLOOKUP($A484,'V2.5.2 Measures'!$C:$W,20,FALSE),"N/A")</f>
        <v>#REF!</v>
      </c>
      <c r="O484" s="7" t="e">
        <f>IF(VLOOKUP($A484,'V2.5.2 Measures'!$C:$W,21,FALSE)&lt;&gt; "", VLOOKUP($A484,'V2.5.2 Measures'!$C:$W,21,FALSE),"N/A")</f>
        <v>#REF!</v>
      </c>
      <c r="P484" s="7" t="e">
        <f>IF(VLOOKUP($A484,'V2.5.2 Measures'!$C:$W,22,FALSE)&lt;&gt; "", VLOOKUP($A484,'V2.5.2 Measures'!$C:$W,22,FALSE),"N/A")</f>
        <v>#REF!</v>
      </c>
      <c r="Q484" s="7" t="e">
        <f>IF(VLOOKUP($A484,'V2.5.2 Measures'!$C:$W,23,FALSE)&lt;&gt; "", VLOOKUP($A484,'V2.5.2 Measures'!$C:$W,23,FALSE),"N/A")</f>
        <v>#REF!</v>
      </c>
      <c r="R484" s="7" t="e">
        <f>IF(VLOOKUP($A484,'V2.5.2 Measures'!$C:$W,24,FALSE)&lt;&gt; "", VLOOKUP($A484,'V2.5.2 Measures'!$C:$W,24,FALSE),"N/A")</f>
        <v>#REF!</v>
      </c>
      <c r="S484" s="7" t="e">
        <f>IF(VLOOKUP($A484,'V2.5.2 Measures'!$C:$W,25,FALSE)&lt;&gt; "", VLOOKUP($A484,'V2.5.2 Measures'!$C:$W,25,FALSE),"N/A")</f>
        <v>#REF!</v>
      </c>
      <c r="T484" s="7" t="e">
        <f>IF(VLOOKUP($A484,'V2.5.2 Measures'!$C:$W,2,FALSE)&lt;&gt; "", VLOOKUP($A484,'V2.5.2 Measures'!$C:$W,2,FALSE),"N/A")</f>
        <v>#REF!</v>
      </c>
      <c r="U484" s="7" t="e">
        <f>IF(VLOOKUP($A484,'V2.5.2 Measures'!$C:$W,3,FALSE)&lt;&gt; "", VLOOKUP($A484,'V2.5.2 Measures'!$C:$W,3,FALSE),"N/A")</f>
        <v>#REF!</v>
      </c>
      <c r="V484" s="7" t="e">
        <f>IF(VLOOKUP($A484,'V2.5.2 Measures'!$C:$W,26,FALSE)&lt;&gt; "", VLOOKUP($A484,'V2.5.2 Measures'!$C:$W,26,FALSE),"N/A")</f>
        <v>#REF!</v>
      </c>
      <c r="W484" s="7" t="e">
        <f>IF(VLOOKUP($A484,'V2.5.2 Measures'!$C:$W,44,FALSE)&lt;&gt; "", VLOOKUP($A484,'V2.5.2 Measures'!$C:$W,44,FALSE),"N/A")</f>
        <v>#REF!</v>
      </c>
    </row>
    <row r="485" spans="1:23" x14ac:dyDescent="0.35">
      <c r="A485" s="7" t="e">
        <f>'V2.5.2 Measures'!#REF!</f>
        <v>#REF!</v>
      </c>
      <c r="B485" s="7" t="e">
        <f>VLOOKUP($A485,'V2.5.2 Measures'!$C:$W,6,FALSE)</f>
        <v>#REF!</v>
      </c>
      <c r="C485" s="7" t="e">
        <f>VLOOKUP($A485,'V2.5.2 Measures'!$C:$W,8,FALSE)</f>
        <v>#REF!</v>
      </c>
      <c r="D485" s="7" t="e">
        <f>IF(VLOOKUP($A485,'V2.5.2 Measures'!$C:$W,4,FALSE)="","",VLOOKUP($A485,'V2.5.2 Measures'!$C:$W,4,FALSE))</f>
        <v>#REF!</v>
      </c>
      <c r="E485" s="7" t="e">
        <f>IF((VLOOKUP($A485,'V2.5.2 Measures'!$C:$W,8,FALSE)&lt;&gt;"")*AND(VLOOKUP($A485,'V2.5.2 Measures'!$C:$W,8,FALSE)&lt;&gt;"TBD"),VLOOKUP($A485,'V2.5.2 Measures'!$C:$W,8,FALSE),"N/A")</f>
        <v>#REF!</v>
      </c>
      <c r="F485" s="7" t="e">
        <f>IF((VLOOKUP($A485,'V2.5.2 Measures'!$C:$W,9,FALSE)&lt;&gt;"")*AND(VLOOKUP($A485,'V2.5.2 Measures'!$C:$W,9,FALSE)&lt;&gt;"TBD"),VLOOKUP($A485,'V2.5.2 Measures'!$C:$W,9,FALSE),"N/A")</f>
        <v>#REF!</v>
      </c>
      <c r="G485" s="7" t="e">
        <f>IF((VLOOKUP($A485,'V2.5.2 Measures'!$C:$W,10,FALSE)&lt;&gt;"")*AND(VLOOKUP($A485,'V2.5.2 Measures'!$C:$W,10,FALSE)&lt;&gt;"TBD"),VLOOKUP($A485,'V2.5.2 Measures'!$C:$W,10,FALSE),"N/A")</f>
        <v>#REF!</v>
      </c>
      <c r="H485" s="7" t="e">
        <f>IF(VLOOKUP($A485,'V2.5.2 Measures'!$C:$W,14,FALSE)&lt;&gt; "", VLOOKUP($A485,'V2.5.2 Measures'!$C:$W,14,FALSE),"N/A")</f>
        <v>#REF!</v>
      </c>
      <c r="I485" s="7" t="e">
        <f>IF(VLOOKUP($A485,'V2.5.2 Measures'!$C:$W,15,FALSE)&lt;&gt; "", VLOOKUP($A485,'V2.5.2 Measures'!$C:$W,15,FALSE),"N/A")</f>
        <v>#REF!</v>
      </c>
      <c r="J485" s="7" t="e">
        <f>IF(VLOOKUP($A485,'V2.5.2 Measures'!$C:$W,16,FALSE)&lt;&gt; "", VLOOKUP($A485,'V2.5.2 Measures'!$C:$W,16,FALSE),"N/A")</f>
        <v>#REF!</v>
      </c>
      <c r="K485" s="7" t="e">
        <f>IF(VLOOKUP($A485,'V2.5.2 Measures'!$C:$W,17,FALSE)&lt;&gt; "", VLOOKUP($A485,'V2.5.2 Measures'!$C:$W,17,FALSE),"N/A")</f>
        <v>#REF!</v>
      </c>
      <c r="L485" s="7" t="e">
        <f>IF(VLOOKUP($A485,'V2.5.2 Measures'!$C:$W,18,FALSE)&lt;&gt; "", VLOOKUP($A485,'V2.5.2 Measures'!$C:$W,18,FALSE),"N/A")</f>
        <v>#REF!</v>
      </c>
      <c r="M485" s="7" t="e">
        <f>IF(VLOOKUP($A485,'V2.5.2 Measures'!$C:$W,19,FALSE)&lt;&gt; "", VLOOKUP($A485,'V2.5.2 Measures'!$C:$W,19,FALSE),"N/A")</f>
        <v>#REF!</v>
      </c>
      <c r="N485" s="7" t="e">
        <f>IF(VLOOKUP($A485,'V2.5.2 Measures'!$C:$W,20,FALSE)&lt;&gt; "", VLOOKUP($A485,'V2.5.2 Measures'!$C:$W,20,FALSE),"N/A")</f>
        <v>#REF!</v>
      </c>
      <c r="O485" s="7" t="e">
        <f>IF(VLOOKUP($A485,'V2.5.2 Measures'!$C:$W,21,FALSE)&lt;&gt; "", VLOOKUP($A485,'V2.5.2 Measures'!$C:$W,21,FALSE),"N/A")</f>
        <v>#REF!</v>
      </c>
      <c r="P485" s="7" t="e">
        <f>IF(VLOOKUP($A485,'V2.5.2 Measures'!$C:$W,22,FALSE)&lt;&gt; "", VLOOKUP($A485,'V2.5.2 Measures'!$C:$W,22,FALSE),"N/A")</f>
        <v>#REF!</v>
      </c>
      <c r="Q485" s="7" t="e">
        <f>IF(VLOOKUP($A485,'V2.5.2 Measures'!$C:$W,23,FALSE)&lt;&gt; "", VLOOKUP($A485,'V2.5.2 Measures'!$C:$W,23,FALSE),"N/A")</f>
        <v>#REF!</v>
      </c>
      <c r="R485" s="7" t="e">
        <f>IF(VLOOKUP($A485,'V2.5.2 Measures'!$C:$W,24,FALSE)&lt;&gt; "", VLOOKUP($A485,'V2.5.2 Measures'!$C:$W,24,FALSE),"N/A")</f>
        <v>#REF!</v>
      </c>
      <c r="S485" s="7" t="e">
        <f>IF(VLOOKUP($A485,'V2.5.2 Measures'!$C:$W,25,FALSE)&lt;&gt; "", VLOOKUP($A485,'V2.5.2 Measures'!$C:$W,25,FALSE),"N/A")</f>
        <v>#REF!</v>
      </c>
      <c r="T485" s="7" t="e">
        <f>IF(VLOOKUP($A485,'V2.5.2 Measures'!$C:$W,2,FALSE)&lt;&gt; "", VLOOKUP($A485,'V2.5.2 Measures'!$C:$W,2,FALSE),"N/A")</f>
        <v>#REF!</v>
      </c>
      <c r="U485" s="7" t="e">
        <f>IF(VLOOKUP($A485,'V2.5.2 Measures'!$C:$W,3,FALSE)&lt;&gt; "", VLOOKUP($A485,'V2.5.2 Measures'!$C:$W,3,FALSE),"N/A")</f>
        <v>#REF!</v>
      </c>
      <c r="V485" s="7" t="e">
        <f>IF(VLOOKUP($A485,'V2.5.2 Measures'!$C:$W,26,FALSE)&lt;&gt; "", VLOOKUP($A485,'V2.5.2 Measures'!$C:$W,26,FALSE),"N/A")</f>
        <v>#REF!</v>
      </c>
      <c r="W485" s="7" t="e">
        <f>IF(VLOOKUP($A485,'V2.5.2 Measures'!$C:$W,44,FALSE)&lt;&gt; "", VLOOKUP($A485,'V2.5.2 Measures'!$C:$W,44,FALSE),"N/A")</f>
        <v>#REF!</v>
      </c>
    </row>
    <row r="486" spans="1:23" x14ac:dyDescent="0.35">
      <c r="A486" s="7" t="e">
        <f>'V2.5.2 Measures'!#REF!</f>
        <v>#REF!</v>
      </c>
      <c r="B486" s="7" t="e">
        <f>VLOOKUP($A486,'V2.5.2 Measures'!$C:$W,6,FALSE)</f>
        <v>#REF!</v>
      </c>
      <c r="C486" s="7" t="e">
        <f>VLOOKUP($A486,'V2.5.2 Measures'!$C:$W,8,FALSE)</f>
        <v>#REF!</v>
      </c>
      <c r="D486" s="7" t="e">
        <f>IF(VLOOKUP($A486,'V2.5.2 Measures'!$C:$W,4,FALSE)="","",VLOOKUP($A486,'V2.5.2 Measures'!$C:$W,4,FALSE))</f>
        <v>#REF!</v>
      </c>
      <c r="E486" s="7" t="e">
        <f>IF((VLOOKUP($A486,'V2.5.2 Measures'!$C:$W,8,FALSE)&lt;&gt;"")*AND(VLOOKUP($A486,'V2.5.2 Measures'!$C:$W,8,FALSE)&lt;&gt;"TBD"),VLOOKUP($A486,'V2.5.2 Measures'!$C:$W,8,FALSE),"N/A")</f>
        <v>#REF!</v>
      </c>
      <c r="F486" s="7" t="e">
        <f>IF((VLOOKUP($A486,'V2.5.2 Measures'!$C:$W,9,FALSE)&lt;&gt;"")*AND(VLOOKUP($A486,'V2.5.2 Measures'!$C:$W,9,FALSE)&lt;&gt;"TBD"),VLOOKUP($A486,'V2.5.2 Measures'!$C:$W,9,FALSE),"N/A")</f>
        <v>#REF!</v>
      </c>
      <c r="G486" s="7" t="e">
        <f>IF((VLOOKUP($A486,'V2.5.2 Measures'!$C:$W,10,FALSE)&lt;&gt;"")*AND(VLOOKUP($A486,'V2.5.2 Measures'!$C:$W,10,FALSE)&lt;&gt;"TBD"),VLOOKUP($A486,'V2.5.2 Measures'!$C:$W,10,FALSE),"N/A")</f>
        <v>#REF!</v>
      </c>
      <c r="H486" s="7" t="e">
        <f>IF(VLOOKUP($A486,'V2.5.2 Measures'!$C:$W,14,FALSE)&lt;&gt; "", VLOOKUP($A486,'V2.5.2 Measures'!$C:$W,14,FALSE),"N/A")</f>
        <v>#REF!</v>
      </c>
      <c r="I486" s="7" t="e">
        <f>IF(VLOOKUP($A486,'V2.5.2 Measures'!$C:$W,15,FALSE)&lt;&gt; "", VLOOKUP($A486,'V2.5.2 Measures'!$C:$W,15,FALSE),"N/A")</f>
        <v>#REF!</v>
      </c>
      <c r="J486" s="7" t="e">
        <f>IF(VLOOKUP($A486,'V2.5.2 Measures'!$C:$W,16,FALSE)&lt;&gt; "", VLOOKUP($A486,'V2.5.2 Measures'!$C:$W,16,FALSE),"N/A")</f>
        <v>#REF!</v>
      </c>
      <c r="K486" s="7" t="e">
        <f>IF(VLOOKUP($A486,'V2.5.2 Measures'!$C:$W,17,FALSE)&lt;&gt; "", VLOOKUP($A486,'V2.5.2 Measures'!$C:$W,17,FALSE),"N/A")</f>
        <v>#REF!</v>
      </c>
      <c r="L486" s="7" t="e">
        <f>IF(VLOOKUP($A486,'V2.5.2 Measures'!$C:$W,18,FALSE)&lt;&gt; "", VLOOKUP($A486,'V2.5.2 Measures'!$C:$W,18,FALSE),"N/A")</f>
        <v>#REF!</v>
      </c>
      <c r="M486" s="7" t="e">
        <f>IF(VLOOKUP($A486,'V2.5.2 Measures'!$C:$W,19,FALSE)&lt;&gt; "", VLOOKUP($A486,'V2.5.2 Measures'!$C:$W,19,FALSE),"N/A")</f>
        <v>#REF!</v>
      </c>
      <c r="N486" s="7" t="e">
        <f>IF(VLOOKUP($A486,'V2.5.2 Measures'!$C:$W,20,FALSE)&lt;&gt; "", VLOOKUP($A486,'V2.5.2 Measures'!$C:$W,20,FALSE),"N/A")</f>
        <v>#REF!</v>
      </c>
      <c r="O486" s="7" t="e">
        <f>IF(VLOOKUP($A486,'V2.5.2 Measures'!$C:$W,21,FALSE)&lt;&gt; "", VLOOKUP($A486,'V2.5.2 Measures'!$C:$W,21,FALSE),"N/A")</f>
        <v>#REF!</v>
      </c>
      <c r="P486" s="7" t="e">
        <f>IF(VLOOKUP($A486,'V2.5.2 Measures'!$C:$W,22,FALSE)&lt;&gt; "", VLOOKUP($A486,'V2.5.2 Measures'!$C:$W,22,FALSE),"N/A")</f>
        <v>#REF!</v>
      </c>
      <c r="Q486" s="7" t="e">
        <f>IF(VLOOKUP($A486,'V2.5.2 Measures'!$C:$W,23,FALSE)&lt;&gt; "", VLOOKUP($A486,'V2.5.2 Measures'!$C:$W,23,FALSE),"N/A")</f>
        <v>#REF!</v>
      </c>
      <c r="R486" s="7" t="e">
        <f>IF(VLOOKUP($A486,'V2.5.2 Measures'!$C:$W,24,FALSE)&lt;&gt; "", VLOOKUP($A486,'V2.5.2 Measures'!$C:$W,24,FALSE),"N/A")</f>
        <v>#REF!</v>
      </c>
      <c r="S486" s="7" t="e">
        <f>IF(VLOOKUP($A486,'V2.5.2 Measures'!$C:$W,25,FALSE)&lt;&gt; "", VLOOKUP($A486,'V2.5.2 Measures'!$C:$W,25,FALSE),"N/A")</f>
        <v>#REF!</v>
      </c>
      <c r="T486" s="7" t="e">
        <f>IF(VLOOKUP($A486,'V2.5.2 Measures'!$C:$W,2,FALSE)&lt;&gt; "", VLOOKUP($A486,'V2.5.2 Measures'!$C:$W,2,FALSE),"N/A")</f>
        <v>#REF!</v>
      </c>
      <c r="U486" s="7" t="e">
        <f>IF(VLOOKUP($A486,'V2.5.2 Measures'!$C:$W,3,FALSE)&lt;&gt; "", VLOOKUP($A486,'V2.5.2 Measures'!$C:$W,3,FALSE),"N/A")</f>
        <v>#REF!</v>
      </c>
      <c r="V486" s="7" t="e">
        <f>IF(VLOOKUP($A486,'V2.5.2 Measures'!$C:$W,26,FALSE)&lt;&gt; "", VLOOKUP($A486,'V2.5.2 Measures'!$C:$W,26,FALSE),"N/A")</f>
        <v>#REF!</v>
      </c>
      <c r="W486" s="7" t="e">
        <f>IF(VLOOKUP($A486,'V2.5.2 Measures'!$C:$W,44,FALSE)&lt;&gt; "", VLOOKUP($A486,'V2.5.2 Measures'!$C:$W,44,FALSE),"N/A")</f>
        <v>#REF!</v>
      </c>
    </row>
    <row r="487" spans="1:23" x14ac:dyDescent="0.35">
      <c r="A487" s="7" t="e">
        <f>'V2.5.2 Measures'!#REF!</f>
        <v>#REF!</v>
      </c>
      <c r="B487" s="7" t="e">
        <f>VLOOKUP($A487,'V2.5.2 Measures'!$C:$W,6,FALSE)</f>
        <v>#REF!</v>
      </c>
      <c r="C487" s="7" t="e">
        <f>VLOOKUP($A487,'V2.5.2 Measures'!$C:$W,8,FALSE)</f>
        <v>#REF!</v>
      </c>
      <c r="D487" s="7" t="e">
        <f>IF(VLOOKUP($A487,'V2.5.2 Measures'!$C:$W,4,FALSE)="","",VLOOKUP($A487,'V2.5.2 Measures'!$C:$W,4,FALSE))</f>
        <v>#REF!</v>
      </c>
      <c r="E487" s="7" t="e">
        <f>IF((VLOOKUP($A487,'V2.5.2 Measures'!$C:$W,8,FALSE)&lt;&gt;"")*AND(VLOOKUP($A487,'V2.5.2 Measures'!$C:$W,8,FALSE)&lt;&gt;"TBD"),VLOOKUP($A487,'V2.5.2 Measures'!$C:$W,8,FALSE),"N/A")</f>
        <v>#REF!</v>
      </c>
      <c r="F487" s="7" t="e">
        <f>IF((VLOOKUP($A487,'V2.5.2 Measures'!$C:$W,9,FALSE)&lt;&gt;"")*AND(VLOOKUP($A487,'V2.5.2 Measures'!$C:$W,9,FALSE)&lt;&gt;"TBD"),VLOOKUP($A487,'V2.5.2 Measures'!$C:$W,9,FALSE),"N/A")</f>
        <v>#REF!</v>
      </c>
      <c r="G487" s="7" t="e">
        <f>IF((VLOOKUP($A487,'V2.5.2 Measures'!$C:$W,10,FALSE)&lt;&gt;"")*AND(VLOOKUP($A487,'V2.5.2 Measures'!$C:$W,10,FALSE)&lt;&gt;"TBD"),VLOOKUP($A487,'V2.5.2 Measures'!$C:$W,10,FALSE),"N/A")</f>
        <v>#REF!</v>
      </c>
      <c r="H487" s="7" t="e">
        <f>IF(VLOOKUP($A487,'V2.5.2 Measures'!$C:$W,14,FALSE)&lt;&gt; "", VLOOKUP($A487,'V2.5.2 Measures'!$C:$W,14,FALSE),"N/A")</f>
        <v>#REF!</v>
      </c>
      <c r="I487" s="7" t="e">
        <f>IF(VLOOKUP($A487,'V2.5.2 Measures'!$C:$W,15,FALSE)&lt;&gt; "", VLOOKUP($A487,'V2.5.2 Measures'!$C:$W,15,FALSE),"N/A")</f>
        <v>#REF!</v>
      </c>
      <c r="J487" s="7" t="e">
        <f>IF(VLOOKUP($A487,'V2.5.2 Measures'!$C:$W,16,FALSE)&lt;&gt; "", VLOOKUP($A487,'V2.5.2 Measures'!$C:$W,16,FALSE),"N/A")</f>
        <v>#REF!</v>
      </c>
      <c r="K487" s="7" t="e">
        <f>IF(VLOOKUP($A487,'V2.5.2 Measures'!$C:$W,17,FALSE)&lt;&gt; "", VLOOKUP($A487,'V2.5.2 Measures'!$C:$W,17,FALSE),"N/A")</f>
        <v>#REF!</v>
      </c>
      <c r="L487" s="7" t="e">
        <f>IF(VLOOKUP($A487,'V2.5.2 Measures'!$C:$W,18,FALSE)&lt;&gt; "", VLOOKUP($A487,'V2.5.2 Measures'!$C:$W,18,FALSE),"N/A")</f>
        <v>#REF!</v>
      </c>
      <c r="M487" s="7" t="e">
        <f>IF(VLOOKUP($A487,'V2.5.2 Measures'!$C:$W,19,FALSE)&lt;&gt; "", VLOOKUP($A487,'V2.5.2 Measures'!$C:$W,19,FALSE),"N/A")</f>
        <v>#REF!</v>
      </c>
      <c r="N487" s="7" t="e">
        <f>IF(VLOOKUP($A487,'V2.5.2 Measures'!$C:$W,20,FALSE)&lt;&gt; "", VLOOKUP($A487,'V2.5.2 Measures'!$C:$W,20,FALSE),"N/A")</f>
        <v>#REF!</v>
      </c>
      <c r="O487" s="7" t="e">
        <f>IF(VLOOKUP($A487,'V2.5.2 Measures'!$C:$W,21,FALSE)&lt;&gt; "", VLOOKUP($A487,'V2.5.2 Measures'!$C:$W,21,FALSE),"N/A")</f>
        <v>#REF!</v>
      </c>
      <c r="P487" s="7" t="e">
        <f>IF(VLOOKUP($A487,'V2.5.2 Measures'!$C:$W,22,FALSE)&lt;&gt; "", VLOOKUP($A487,'V2.5.2 Measures'!$C:$W,22,FALSE),"N/A")</f>
        <v>#REF!</v>
      </c>
      <c r="Q487" s="7" t="e">
        <f>IF(VLOOKUP($A487,'V2.5.2 Measures'!$C:$W,23,FALSE)&lt;&gt; "", VLOOKUP($A487,'V2.5.2 Measures'!$C:$W,23,FALSE),"N/A")</f>
        <v>#REF!</v>
      </c>
      <c r="R487" s="7" t="e">
        <f>IF(VLOOKUP($A487,'V2.5.2 Measures'!$C:$W,24,FALSE)&lt;&gt; "", VLOOKUP($A487,'V2.5.2 Measures'!$C:$W,24,FALSE),"N/A")</f>
        <v>#REF!</v>
      </c>
      <c r="S487" s="7" t="e">
        <f>IF(VLOOKUP($A487,'V2.5.2 Measures'!$C:$W,25,FALSE)&lt;&gt; "", VLOOKUP($A487,'V2.5.2 Measures'!$C:$W,25,FALSE),"N/A")</f>
        <v>#REF!</v>
      </c>
      <c r="T487" s="7" t="e">
        <f>IF(VLOOKUP($A487,'V2.5.2 Measures'!$C:$W,2,FALSE)&lt;&gt; "", VLOOKUP($A487,'V2.5.2 Measures'!$C:$W,2,FALSE),"N/A")</f>
        <v>#REF!</v>
      </c>
      <c r="U487" s="7" t="e">
        <f>IF(VLOOKUP($A487,'V2.5.2 Measures'!$C:$W,3,FALSE)&lt;&gt; "", VLOOKUP($A487,'V2.5.2 Measures'!$C:$W,3,FALSE),"N/A")</f>
        <v>#REF!</v>
      </c>
      <c r="V487" s="7" t="e">
        <f>IF(VLOOKUP($A487,'V2.5.2 Measures'!$C:$W,26,FALSE)&lt;&gt; "", VLOOKUP($A487,'V2.5.2 Measures'!$C:$W,26,FALSE),"N/A")</f>
        <v>#REF!</v>
      </c>
      <c r="W487" s="7" t="e">
        <f>IF(VLOOKUP($A487,'V2.5.2 Measures'!$C:$W,44,FALSE)&lt;&gt; "", VLOOKUP($A487,'V2.5.2 Measures'!$C:$W,44,FALSE),"N/A")</f>
        <v>#REF!</v>
      </c>
    </row>
    <row r="488" spans="1:23" x14ac:dyDescent="0.35">
      <c r="A488" s="7" t="e">
        <f>'V2.5.2 Measures'!#REF!</f>
        <v>#REF!</v>
      </c>
      <c r="B488" s="7" t="e">
        <f>VLOOKUP($A488,'V2.5.2 Measures'!$C:$W,6,FALSE)</f>
        <v>#REF!</v>
      </c>
      <c r="C488" s="7" t="e">
        <f>VLOOKUP($A488,'V2.5.2 Measures'!$C:$W,8,FALSE)</f>
        <v>#REF!</v>
      </c>
      <c r="D488" s="7" t="e">
        <f>IF(VLOOKUP($A488,'V2.5.2 Measures'!$C:$W,4,FALSE)="","",VLOOKUP($A488,'V2.5.2 Measures'!$C:$W,4,FALSE))</f>
        <v>#REF!</v>
      </c>
      <c r="E488" s="7" t="e">
        <f>IF((VLOOKUP($A488,'V2.5.2 Measures'!$C:$W,8,FALSE)&lt;&gt;"")*AND(VLOOKUP($A488,'V2.5.2 Measures'!$C:$W,8,FALSE)&lt;&gt;"TBD"),VLOOKUP($A488,'V2.5.2 Measures'!$C:$W,8,FALSE),"N/A")</f>
        <v>#REF!</v>
      </c>
      <c r="F488" s="7" t="e">
        <f>IF((VLOOKUP($A488,'V2.5.2 Measures'!$C:$W,9,FALSE)&lt;&gt;"")*AND(VLOOKUP($A488,'V2.5.2 Measures'!$C:$W,9,FALSE)&lt;&gt;"TBD"),VLOOKUP($A488,'V2.5.2 Measures'!$C:$W,9,FALSE),"N/A")</f>
        <v>#REF!</v>
      </c>
      <c r="G488" s="7" t="e">
        <f>IF((VLOOKUP($A488,'V2.5.2 Measures'!$C:$W,10,FALSE)&lt;&gt;"")*AND(VLOOKUP($A488,'V2.5.2 Measures'!$C:$W,10,FALSE)&lt;&gt;"TBD"),VLOOKUP($A488,'V2.5.2 Measures'!$C:$W,10,FALSE),"N/A")</f>
        <v>#REF!</v>
      </c>
      <c r="H488" s="7" t="e">
        <f>IF(VLOOKUP($A488,'V2.5.2 Measures'!$C:$W,14,FALSE)&lt;&gt; "", VLOOKUP($A488,'V2.5.2 Measures'!$C:$W,14,FALSE),"N/A")</f>
        <v>#REF!</v>
      </c>
      <c r="I488" s="7" t="e">
        <f>IF(VLOOKUP($A488,'V2.5.2 Measures'!$C:$W,15,FALSE)&lt;&gt; "", VLOOKUP($A488,'V2.5.2 Measures'!$C:$W,15,FALSE),"N/A")</f>
        <v>#REF!</v>
      </c>
      <c r="J488" s="7" t="e">
        <f>IF(VLOOKUP($A488,'V2.5.2 Measures'!$C:$W,16,FALSE)&lt;&gt; "", VLOOKUP($A488,'V2.5.2 Measures'!$C:$W,16,FALSE),"N/A")</f>
        <v>#REF!</v>
      </c>
      <c r="K488" s="7" t="e">
        <f>IF(VLOOKUP($A488,'V2.5.2 Measures'!$C:$W,17,FALSE)&lt;&gt; "", VLOOKUP($A488,'V2.5.2 Measures'!$C:$W,17,FALSE),"N/A")</f>
        <v>#REF!</v>
      </c>
      <c r="L488" s="7" t="e">
        <f>IF(VLOOKUP($A488,'V2.5.2 Measures'!$C:$W,18,FALSE)&lt;&gt; "", VLOOKUP($A488,'V2.5.2 Measures'!$C:$W,18,FALSE),"N/A")</f>
        <v>#REF!</v>
      </c>
      <c r="M488" s="7" t="e">
        <f>IF(VLOOKUP($A488,'V2.5.2 Measures'!$C:$W,19,FALSE)&lt;&gt; "", VLOOKUP($A488,'V2.5.2 Measures'!$C:$W,19,FALSE),"N/A")</f>
        <v>#REF!</v>
      </c>
      <c r="N488" s="7" t="e">
        <f>IF(VLOOKUP($A488,'V2.5.2 Measures'!$C:$W,20,FALSE)&lt;&gt; "", VLOOKUP($A488,'V2.5.2 Measures'!$C:$W,20,FALSE),"N/A")</f>
        <v>#REF!</v>
      </c>
      <c r="O488" s="7" t="e">
        <f>IF(VLOOKUP($A488,'V2.5.2 Measures'!$C:$W,21,FALSE)&lt;&gt; "", VLOOKUP($A488,'V2.5.2 Measures'!$C:$W,21,FALSE),"N/A")</f>
        <v>#REF!</v>
      </c>
      <c r="P488" s="7" t="e">
        <f>IF(VLOOKUP($A488,'V2.5.2 Measures'!$C:$W,22,FALSE)&lt;&gt; "", VLOOKUP($A488,'V2.5.2 Measures'!$C:$W,22,FALSE),"N/A")</f>
        <v>#REF!</v>
      </c>
      <c r="Q488" s="7" t="e">
        <f>IF(VLOOKUP($A488,'V2.5.2 Measures'!$C:$W,23,FALSE)&lt;&gt; "", VLOOKUP($A488,'V2.5.2 Measures'!$C:$W,23,FALSE),"N/A")</f>
        <v>#REF!</v>
      </c>
      <c r="R488" s="7" t="e">
        <f>IF(VLOOKUP($A488,'V2.5.2 Measures'!$C:$W,24,FALSE)&lt;&gt; "", VLOOKUP($A488,'V2.5.2 Measures'!$C:$W,24,FALSE),"N/A")</f>
        <v>#REF!</v>
      </c>
      <c r="S488" s="7" t="e">
        <f>IF(VLOOKUP($A488,'V2.5.2 Measures'!$C:$W,25,FALSE)&lt;&gt; "", VLOOKUP($A488,'V2.5.2 Measures'!$C:$W,25,FALSE),"N/A")</f>
        <v>#REF!</v>
      </c>
      <c r="T488" s="7" t="e">
        <f>IF(VLOOKUP($A488,'V2.5.2 Measures'!$C:$W,2,FALSE)&lt;&gt; "", VLOOKUP($A488,'V2.5.2 Measures'!$C:$W,2,FALSE),"N/A")</f>
        <v>#REF!</v>
      </c>
      <c r="U488" s="7" t="e">
        <f>IF(VLOOKUP($A488,'V2.5.2 Measures'!$C:$W,3,FALSE)&lt;&gt; "", VLOOKUP($A488,'V2.5.2 Measures'!$C:$W,3,FALSE),"N/A")</f>
        <v>#REF!</v>
      </c>
      <c r="V488" s="7" t="e">
        <f>IF(VLOOKUP($A488,'V2.5.2 Measures'!$C:$W,26,FALSE)&lt;&gt; "", VLOOKUP($A488,'V2.5.2 Measures'!$C:$W,26,FALSE),"N/A")</f>
        <v>#REF!</v>
      </c>
      <c r="W488" s="7" t="e">
        <f>IF(VLOOKUP($A488,'V2.5.2 Measures'!$C:$W,44,FALSE)&lt;&gt; "", VLOOKUP($A488,'V2.5.2 Measures'!$C:$W,44,FALSE),"N/A")</f>
        <v>#REF!</v>
      </c>
    </row>
    <row r="489" spans="1:23" x14ac:dyDescent="0.35">
      <c r="A489" s="7" t="e">
        <f>'V2.5.2 Measures'!#REF!</f>
        <v>#REF!</v>
      </c>
      <c r="B489" s="7" t="e">
        <f>VLOOKUP($A489,'V2.5.2 Measures'!$C:$W,6,FALSE)</f>
        <v>#REF!</v>
      </c>
      <c r="C489" s="7" t="e">
        <f>VLOOKUP($A489,'V2.5.2 Measures'!$C:$W,8,FALSE)</f>
        <v>#REF!</v>
      </c>
      <c r="D489" s="7" t="e">
        <f>IF(VLOOKUP($A489,'V2.5.2 Measures'!$C:$W,4,FALSE)="","",VLOOKUP($A489,'V2.5.2 Measures'!$C:$W,4,FALSE))</f>
        <v>#REF!</v>
      </c>
      <c r="E489" s="7" t="e">
        <f>IF((VLOOKUP($A489,'V2.5.2 Measures'!$C:$W,8,FALSE)&lt;&gt;"")*AND(VLOOKUP($A489,'V2.5.2 Measures'!$C:$W,8,FALSE)&lt;&gt;"TBD"),VLOOKUP($A489,'V2.5.2 Measures'!$C:$W,8,FALSE),"N/A")</f>
        <v>#REF!</v>
      </c>
      <c r="F489" s="7" t="e">
        <f>IF((VLOOKUP($A489,'V2.5.2 Measures'!$C:$W,9,FALSE)&lt;&gt;"")*AND(VLOOKUP($A489,'V2.5.2 Measures'!$C:$W,9,FALSE)&lt;&gt;"TBD"),VLOOKUP($A489,'V2.5.2 Measures'!$C:$W,9,FALSE),"N/A")</f>
        <v>#REF!</v>
      </c>
      <c r="G489" s="7" t="e">
        <f>IF((VLOOKUP($A489,'V2.5.2 Measures'!$C:$W,10,FALSE)&lt;&gt;"")*AND(VLOOKUP($A489,'V2.5.2 Measures'!$C:$W,10,FALSE)&lt;&gt;"TBD"),VLOOKUP($A489,'V2.5.2 Measures'!$C:$W,10,FALSE),"N/A")</f>
        <v>#REF!</v>
      </c>
      <c r="H489" s="7" t="e">
        <f>IF(VLOOKUP($A489,'V2.5.2 Measures'!$C:$W,14,FALSE)&lt;&gt; "", VLOOKUP($A489,'V2.5.2 Measures'!$C:$W,14,FALSE),"N/A")</f>
        <v>#REF!</v>
      </c>
      <c r="I489" s="7" t="e">
        <f>IF(VLOOKUP($A489,'V2.5.2 Measures'!$C:$W,15,FALSE)&lt;&gt; "", VLOOKUP($A489,'V2.5.2 Measures'!$C:$W,15,FALSE),"N/A")</f>
        <v>#REF!</v>
      </c>
      <c r="J489" s="7" t="e">
        <f>IF(VLOOKUP($A489,'V2.5.2 Measures'!$C:$W,16,FALSE)&lt;&gt; "", VLOOKUP($A489,'V2.5.2 Measures'!$C:$W,16,FALSE),"N/A")</f>
        <v>#REF!</v>
      </c>
      <c r="K489" s="7" t="e">
        <f>IF(VLOOKUP($A489,'V2.5.2 Measures'!$C:$W,17,FALSE)&lt;&gt; "", VLOOKUP($A489,'V2.5.2 Measures'!$C:$W,17,FALSE),"N/A")</f>
        <v>#REF!</v>
      </c>
      <c r="L489" s="7" t="e">
        <f>IF(VLOOKUP($A489,'V2.5.2 Measures'!$C:$W,18,FALSE)&lt;&gt; "", VLOOKUP($A489,'V2.5.2 Measures'!$C:$W,18,FALSE),"N/A")</f>
        <v>#REF!</v>
      </c>
      <c r="M489" s="7" t="e">
        <f>IF(VLOOKUP($A489,'V2.5.2 Measures'!$C:$W,19,FALSE)&lt;&gt; "", VLOOKUP($A489,'V2.5.2 Measures'!$C:$W,19,FALSE),"N/A")</f>
        <v>#REF!</v>
      </c>
      <c r="N489" s="7" t="e">
        <f>IF(VLOOKUP($A489,'V2.5.2 Measures'!$C:$W,20,FALSE)&lt;&gt; "", VLOOKUP($A489,'V2.5.2 Measures'!$C:$W,20,FALSE),"N/A")</f>
        <v>#REF!</v>
      </c>
      <c r="O489" s="7" t="e">
        <f>IF(VLOOKUP($A489,'V2.5.2 Measures'!$C:$W,21,FALSE)&lt;&gt; "", VLOOKUP($A489,'V2.5.2 Measures'!$C:$W,21,FALSE),"N/A")</f>
        <v>#REF!</v>
      </c>
      <c r="P489" s="7" t="e">
        <f>IF(VLOOKUP($A489,'V2.5.2 Measures'!$C:$W,22,FALSE)&lt;&gt; "", VLOOKUP($A489,'V2.5.2 Measures'!$C:$W,22,FALSE),"N/A")</f>
        <v>#REF!</v>
      </c>
      <c r="Q489" s="7" t="e">
        <f>IF(VLOOKUP($A489,'V2.5.2 Measures'!$C:$W,23,FALSE)&lt;&gt; "", VLOOKUP($A489,'V2.5.2 Measures'!$C:$W,23,FALSE),"N/A")</f>
        <v>#REF!</v>
      </c>
      <c r="R489" s="7" t="e">
        <f>IF(VLOOKUP($A489,'V2.5.2 Measures'!$C:$W,24,FALSE)&lt;&gt; "", VLOOKUP($A489,'V2.5.2 Measures'!$C:$W,24,FALSE),"N/A")</f>
        <v>#REF!</v>
      </c>
      <c r="S489" s="7" t="e">
        <f>IF(VLOOKUP($A489,'V2.5.2 Measures'!$C:$W,25,FALSE)&lt;&gt; "", VLOOKUP($A489,'V2.5.2 Measures'!$C:$W,25,FALSE),"N/A")</f>
        <v>#REF!</v>
      </c>
      <c r="T489" s="7" t="e">
        <f>IF(VLOOKUP($A489,'V2.5.2 Measures'!$C:$W,2,FALSE)&lt;&gt; "", VLOOKUP($A489,'V2.5.2 Measures'!$C:$W,2,FALSE),"N/A")</f>
        <v>#REF!</v>
      </c>
      <c r="U489" s="7" t="e">
        <f>IF(VLOOKUP($A489,'V2.5.2 Measures'!$C:$W,3,FALSE)&lt;&gt; "", VLOOKUP($A489,'V2.5.2 Measures'!$C:$W,3,FALSE),"N/A")</f>
        <v>#REF!</v>
      </c>
      <c r="V489" s="7" t="e">
        <f>IF(VLOOKUP($A489,'V2.5.2 Measures'!$C:$W,26,FALSE)&lt;&gt; "", VLOOKUP($A489,'V2.5.2 Measures'!$C:$W,26,FALSE),"N/A")</f>
        <v>#REF!</v>
      </c>
      <c r="W489" s="7" t="e">
        <f>IF(VLOOKUP($A489,'V2.5.2 Measures'!$C:$W,44,FALSE)&lt;&gt; "", VLOOKUP($A489,'V2.5.2 Measures'!$C:$W,44,FALSE),"N/A")</f>
        <v>#REF!</v>
      </c>
    </row>
    <row r="490" spans="1:23" x14ac:dyDescent="0.35">
      <c r="A490" s="7" t="e">
        <f>'V2.5.2 Measures'!#REF!</f>
        <v>#REF!</v>
      </c>
      <c r="B490" s="7" t="e">
        <f>VLOOKUP($A490,'V2.5.2 Measures'!$C:$W,6,FALSE)</f>
        <v>#REF!</v>
      </c>
      <c r="C490" s="7" t="e">
        <f>VLOOKUP($A490,'V2.5.2 Measures'!$C:$W,8,FALSE)</f>
        <v>#REF!</v>
      </c>
      <c r="D490" s="7" t="e">
        <f>IF(VLOOKUP($A490,'V2.5.2 Measures'!$C:$W,4,FALSE)="","",VLOOKUP($A490,'V2.5.2 Measures'!$C:$W,4,FALSE))</f>
        <v>#REF!</v>
      </c>
      <c r="E490" s="7" t="e">
        <f>IF((VLOOKUP($A490,'V2.5.2 Measures'!$C:$W,8,FALSE)&lt;&gt;"")*AND(VLOOKUP($A490,'V2.5.2 Measures'!$C:$W,8,FALSE)&lt;&gt;"TBD"),VLOOKUP($A490,'V2.5.2 Measures'!$C:$W,8,FALSE),"N/A")</f>
        <v>#REF!</v>
      </c>
      <c r="F490" s="7" t="e">
        <f>IF((VLOOKUP($A490,'V2.5.2 Measures'!$C:$W,9,FALSE)&lt;&gt;"")*AND(VLOOKUP($A490,'V2.5.2 Measures'!$C:$W,9,FALSE)&lt;&gt;"TBD"),VLOOKUP($A490,'V2.5.2 Measures'!$C:$W,9,FALSE),"N/A")</f>
        <v>#REF!</v>
      </c>
      <c r="G490" s="7" t="e">
        <f>IF((VLOOKUP($A490,'V2.5.2 Measures'!$C:$W,10,FALSE)&lt;&gt;"")*AND(VLOOKUP($A490,'V2.5.2 Measures'!$C:$W,10,FALSE)&lt;&gt;"TBD"),VLOOKUP($A490,'V2.5.2 Measures'!$C:$W,10,FALSE),"N/A")</f>
        <v>#REF!</v>
      </c>
      <c r="H490" s="7" t="e">
        <f>IF(VLOOKUP($A490,'V2.5.2 Measures'!$C:$W,14,FALSE)&lt;&gt; "", VLOOKUP($A490,'V2.5.2 Measures'!$C:$W,14,FALSE),"N/A")</f>
        <v>#REF!</v>
      </c>
      <c r="I490" s="7" t="e">
        <f>IF(VLOOKUP($A490,'V2.5.2 Measures'!$C:$W,15,FALSE)&lt;&gt; "", VLOOKUP($A490,'V2.5.2 Measures'!$C:$W,15,FALSE),"N/A")</f>
        <v>#REF!</v>
      </c>
      <c r="J490" s="7" t="e">
        <f>IF(VLOOKUP($A490,'V2.5.2 Measures'!$C:$W,16,FALSE)&lt;&gt; "", VLOOKUP($A490,'V2.5.2 Measures'!$C:$W,16,FALSE),"N/A")</f>
        <v>#REF!</v>
      </c>
      <c r="K490" s="7" t="e">
        <f>IF(VLOOKUP($A490,'V2.5.2 Measures'!$C:$W,17,FALSE)&lt;&gt; "", VLOOKUP($A490,'V2.5.2 Measures'!$C:$W,17,FALSE),"N/A")</f>
        <v>#REF!</v>
      </c>
      <c r="L490" s="7" t="e">
        <f>IF(VLOOKUP($A490,'V2.5.2 Measures'!$C:$W,18,FALSE)&lt;&gt; "", VLOOKUP($A490,'V2.5.2 Measures'!$C:$W,18,FALSE),"N/A")</f>
        <v>#REF!</v>
      </c>
      <c r="M490" s="7" t="e">
        <f>IF(VLOOKUP($A490,'V2.5.2 Measures'!$C:$W,19,FALSE)&lt;&gt; "", VLOOKUP($A490,'V2.5.2 Measures'!$C:$W,19,FALSE),"N/A")</f>
        <v>#REF!</v>
      </c>
      <c r="N490" s="7" t="e">
        <f>IF(VLOOKUP($A490,'V2.5.2 Measures'!$C:$W,20,FALSE)&lt;&gt; "", VLOOKUP($A490,'V2.5.2 Measures'!$C:$W,20,FALSE),"N/A")</f>
        <v>#REF!</v>
      </c>
      <c r="O490" s="7" t="e">
        <f>IF(VLOOKUP($A490,'V2.5.2 Measures'!$C:$W,21,FALSE)&lt;&gt; "", VLOOKUP($A490,'V2.5.2 Measures'!$C:$W,21,FALSE),"N/A")</f>
        <v>#REF!</v>
      </c>
      <c r="P490" s="7" t="e">
        <f>IF(VLOOKUP($A490,'V2.5.2 Measures'!$C:$W,22,FALSE)&lt;&gt; "", VLOOKUP($A490,'V2.5.2 Measures'!$C:$W,22,FALSE),"N/A")</f>
        <v>#REF!</v>
      </c>
      <c r="Q490" s="7" t="e">
        <f>IF(VLOOKUP($A490,'V2.5.2 Measures'!$C:$W,23,FALSE)&lt;&gt; "", VLOOKUP($A490,'V2.5.2 Measures'!$C:$W,23,FALSE),"N/A")</f>
        <v>#REF!</v>
      </c>
      <c r="R490" s="7" t="e">
        <f>IF(VLOOKUP($A490,'V2.5.2 Measures'!$C:$W,24,FALSE)&lt;&gt; "", VLOOKUP($A490,'V2.5.2 Measures'!$C:$W,24,FALSE),"N/A")</f>
        <v>#REF!</v>
      </c>
      <c r="S490" s="7" t="e">
        <f>IF(VLOOKUP($A490,'V2.5.2 Measures'!$C:$W,25,FALSE)&lt;&gt; "", VLOOKUP($A490,'V2.5.2 Measures'!$C:$W,25,FALSE),"N/A")</f>
        <v>#REF!</v>
      </c>
      <c r="T490" s="7" t="e">
        <f>IF(VLOOKUP($A490,'V2.5.2 Measures'!$C:$W,2,FALSE)&lt;&gt; "", VLOOKUP($A490,'V2.5.2 Measures'!$C:$W,2,FALSE),"N/A")</f>
        <v>#REF!</v>
      </c>
      <c r="U490" s="7" t="e">
        <f>IF(VLOOKUP($A490,'V2.5.2 Measures'!$C:$W,3,FALSE)&lt;&gt; "", VLOOKUP($A490,'V2.5.2 Measures'!$C:$W,3,FALSE),"N/A")</f>
        <v>#REF!</v>
      </c>
      <c r="V490" s="7" t="e">
        <f>IF(VLOOKUP($A490,'V2.5.2 Measures'!$C:$W,26,FALSE)&lt;&gt; "", VLOOKUP($A490,'V2.5.2 Measures'!$C:$W,26,FALSE),"N/A")</f>
        <v>#REF!</v>
      </c>
      <c r="W490" s="7" t="e">
        <f>IF(VLOOKUP($A490,'V2.5.2 Measures'!$C:$W,44,FALSE)&lt;&gt; "", VLOOKUP($A490,'V2.5.2 Measures'!$C:$W,44,FALSE),"N/A")</f>
        <v>#REF!</v>
      </c>
    </row>
    <row r="491" spans="1:23" x14ac:dyDescent="0.35">
      <c r="A491" s="7" t="e">
        <f>'V2.5.2 Measures'!#REF!</f>
        <v>#REF!</v>
      </c>
      <c r="B491" s="7" t="e">
        <f>VLOOKUP($A491,'V2.5.2 Measures'!$C:$W,6,FALSE)</f>
        <v>#REF!</v>
      </c>
      <c r="C491" s="7" t="e">
        <f>VLOOKUP($A491,'V2.5.2 Measures'!$C:$W,8,FALSE)</f>
        <v>#REF!</v>
      </c>
      <c r="D491" s="7" t="e">
        <f>IF(VLOOKUP($A491,'V2.5.2 Measures'!$C:$W,4,FALSE)="","",VLOOKUP($A491,'V2.5.2 Measures'!$C:$W,4,FALSE))</f>
        <v>#REF!</v>
      </c>
      <c r="E491" s="7" t="e">
        <f>IF((VLOOKUP($A491,'V2.5.2 Measures'!$C:$W,8,FALSE)&lt;&gt;"")*AND(VLOOKUP($A491,'V2.5.2 Measures'!$C:$W,8,FALSE)&lt;&gt;"TBD"),VLOOKUP($A491,'V2.5.2 Measures'!$C:$W,8,FALSE),"N/A")</f>
        <v>#REF!</v>
      </c>
      <c r="F491" s="7" t="e">
        <f>IF((VLOOKUP($A491,'V2.5.2 Measures'!$C:$W,9,FALSE)&lt;&gt;"")*AND(VLOOKUP($A491,'V2.5.2 Measures'!$C:$W,9,FALSE)&lt;&gt;"TBD"),VLOOKUP($A491,'V2.5.2 Measures'!$C:$W,9,FALSE),"N/A")</f>
        <v>#REF!</v>
      </c>
      <c r="G491" s="7" t="e">
        <f>IF((VLOOKUP($A491,'V2.5.2 Measures'!$C:$W,10,FALSE)&lt;&gt;"")*AND(VLOOKUP($A491,'V2.5.2 Measures'!$C:$W,10,FALSE)&lt;&gt;"TBD"),VLOOKUP($A491,'V2.5.2 Measures'!$C:$W,10,FALSE),"N/A")</f>
        <v>#REF!</v>
      </c>
      <c r="H491" s="7" t="e">
        <f>IF(VLOOKUP($A491,'V2.5.2 Measures'!$C:$W,14,FALSE)&lt;&gt; "", VLOOKUP($A491,'V2.5.2 Measures'!$C:$W,14,FALSE),"N/A")</f>
        <v>#REF!</v>
      </c>
      <c r="I491" s="7" t="e">
        <f>IF(VLOOKUP($A491,'V2.5.2 Measures'!$C:$W,15,FALSE)&lt;&gt; "", VLOOKUP($A491,'V2.5.2 Measures'!$C:$W,15,FALSE),"N/A")</f>
        <v>#REF!</v>
      </c>
      <c r="J491" s="7" t="e">
        <f>IF(VLOOKUP($A491,'V2.5.2 Measures'!$C:$W,16,FALSE)&lt;&gt; "", VLOOKUP($A491,'V2.5.2 Measures'!$C:$W,16,FALSE),"N/A")</f>
        <v>#REF!</v>
      </c>
      <c r="K491" s="7" t="e">
        <f>IF(VLOOKUP($A491,'V2.5.2 Measures'!$C:$W,17,FALSE)&lt;&gt; "", VLOOKUP($A491,'V2.5.2 Measures'!$C:$W,17,FALSE),"N/A")</f>
        <v>#REF!</v>
      </c>
      <c r="L491" s="7" t="e">
        <f>IF(VLOOKUP($A491,'V2.5.2 Measures'!$C:$W,18,FALSE)&lt;&gt; "", VLOOKUP($A491,'V2.5.2 Measures'!$C:$W,18,FALSE),"N/A")</f>
        <v>#REF!</v>
      </c>
      <c r="M491" s="7" t="e">
        <f>IF(VLOOKUP($A491,'V2.5.2 Measures'!$C:$W,19,FALSE)&lt;&gt; "", VLOOKUP($A491,'V2.5.2 Measures'!$C:$W,19,FALSE),"N/A")</f>
        <v>#REF!</v>
      </c>
      <c r="N491" s="7" t="e">
        <f>IF(VLOOKUP($A491,'V2.5.2 Measures'!$C:$W,20,FALSE)&lt;&gt; "", VLOOKUP($A491,'V2.5.2 Measures'!$C:$W,20,FALSE),"N/A")</f>
        <v>#REF!</v>
      </c>
      <c r="O491" s="7" t="e">
        <f>IF(VLOOKUP($A491,'V2.5.2 Measures'!$C:$W,21,FALSE)&lt;&gt; "", VLOOKUP($A491,'V2.5.2 Measures'!$C:$W,21,FALSE),"N/A")</f>
        <v>#REF!</v>
      </c>
      <c r="P491" s="7" t="e">
        <f>IF(VLOOKUP($A491,'V2.5.2 Measures'!$C:$W,22,FALSE)&lt;&gt; "", VLOOKUP($A491,'V2.5.2 Measures'!$C:$W,22,FALSE),"N/A")</f>
        <v>#REF!</v>
      </c>
      <c r="Q491" s="7" t="e">
        <f>IF(VLOOKUP($A491,'V2.5.2 Measures'!$C:$W,23,FALSE)&lt;&gt; "", VLOOKUP($A491,'V2.5.2 Measures'!$C:$W,23,FALSE),"N/A")</f>
        <v>#REF!</v>
      </c>
      <c r="R491" s="7" t="e">
        <f>IF(VLOOKUP($A491,'V2.5.2 Measures'!$C:$W,24,FALSE)&lt;&gt; "", VLOOKUP($A491,'V2.5.2 Measures'!$C:$W,24,FALSE),"N/A")</f>
        <v>#REF!</v>
      </c>
      <c r="S491" s="7" t="e">
        <f>IF(VLOOKUP($A491,'V2.5.2 Measures'!$C:$W,25,FALSE)&lt;&gt; "", VLOOKUP($A491,'V2.5.2 Measures'!$C:$W,25,FALSE),"N/A")</f>
        <v>#REF!</v>
      </c>
      <c r="T491" s="7" t="e">
        <f>IF(VLOOKUP($A491,'V2.5.2 Measures'!$C:$W,2,FALSE)&lt;&gt; "", VLOOKUP($A491,'V2.5.2 Measures'!$C:$W,2,FALSE),"N/A")</f>
        <v>#REF!</v>
      </c>
      <c r="U491" s="7" t="e">
        <f>IF(VLOOKUP($A491,'V2.5.2 Measures'!$C:$W,3,FALSE)&lt;&gt; "", VLOOKUP($A491,'V2.5.2 Measures'!$C:$W,3,FALSE),"N/A")</f>
        <v>#REF!</v>
      </c>
      <c r="V491" s="7" t="e">
        <f>IF(VLOOKUP($A491,'V2.5.2 Measures'!$C:$W,26,FALSE)&lt;&gt; "", VLOOKUP($A491,'V2.5.2 Measures'!$C:$W,26,FALSE),"N/A")</f>
        <v>#REF!</v>
      </c>
      <c r="W491" s="7" t="e">
        <f>IF(VLOOKUP($A491,'V2.5.2 Measures'!$C:$W,44,FALSE)&lt;&gt; "", VLOOKUP($A491,'V2.5.2 Measures'!$C:$W,44,FALSE),"N/A")</f>
        <v>#REF!</v>
      </c>
    </row>
    <row r="492" spans="1:23" x14ac:dyDescent="0.35">
      <c r="A492" s="7" t="e">
        <f>'V2.5.2 Measures'!#REF!</f>
        <v>#REF!</v>
      </c>
      <c r="B492" s="7" t="e">
        <f>VLOOKUP($A492,'V2.5.2 Measures'!$C:$W,6,FALSE)</f>
        <v>#REF!</v>
      </c>
      <c r="C492" s="7" t="e">
        <f>VLOOKUP($A492,'V2.5.2 Measures'!$C:$W,8,FALSE)</f>
        <v>#REF!</v>
      </c>
      <c r="D492" s="7" t="e">
        <f>IF(VLOOKUP($A492,'V2.5.2 Measures'!$C:$W,4,FALSE)="","",VLOOKUP($A492,'V2.5.2 Measures'!$C:$W,4,FALSE))</f>
        <v>#REF!</v>
      </c>
      <c r="E492" s="7" t="e">
        <f>IF((VLOOKUP($A492,'V2.5.2 Measures'!$C:$W,8,FALSE)&lt;&gt;"")*AND(VLOOKUP($A492,'V2.5.2 Measures'!$C:$W,8,FALSE)&lt;&gt;"TBD"),VLOOKUP($A492,'V2.5.2 Measures'!$C:$W,8,FALSE),"N/A")</f>
        <v>#REF!</v>
      </c>
      <c r="F492" s="7" t="e">
        <f>IF((VLOOKUP($A492,'V2.5.2 Measures'!$C:$W,9,FALSE)&lt;&gt;"")*AND(VLOOKUP($A492,'V2.5.2 Measures'!$C:$W,9,FALSE)&lt;&gt;"TBD"),VLOOKUP($A492,'V2.5.2 Measures'!$C:$W,9,FALSE),"N/A")</f>
        <v>#REF!</v>
      </c>
      <c r="G492" s="7" t="e">
        <f>IF((VLOOKUP($A492,'V2.5.2 Measures'!$C:$W,10,FALSE)&lt;&gt;"")*AND(VLOOKUP($A492,'V2.5.2 Measures'!$C:$W,10,FALSE)&lt;&gt;"TBD"),VLOOKUP($A492,'V2.5.2 Measures'!$C:$W,10,FALSE),"N/A")</f>
        <v>#REF!</v>
      </c>
      <c r="H492" s="7" t="e">
        <f>IF(VLOOKUP($A492,'V2.5.2 Measures'!$C:$W,14,FALSE)&lt;&gt; "", VLOOKUP($A492,'V2.5.2 Measures'!$C:$W,14,FALSE),"N/A")</f>
        <v>#REF!</v>
      </c>
      <c r="I492" s="7" t="e">
        <f>IF(VLOOKUP($A492,'V2.5.2 Measures'!$C:$W,15,FALSE)&lt;&gt; "", VLOOKUP($A492,'V2.5.2 Measures'!$C:$W,15,FALSE),"N/A")</f>
        <v>#REF!</v>
      </c>
      <c r="J492" s="7" t="e">
        <f>IF(VLOOKUP($A492,'V2.5.2 Measures'!$C:$W,16,FALSE)&lt;&gt; "", VLOOKUP($A492,'V2.5.2 Measures'!$C:$W,16,FALSE),"N/A")</f>
        <v>#REF!</v>
      </c>
      <c r="K492" s="7" t="e">
        <f>IF(VLOOKUP($A492,'V2.5.2 Measures'!$C:$W,17,FALSE)&lt;&gt; "", VLOOKUP($A492,'V2.5.2 Measures'!$C:$W,17,FALSE),"N/A")</f>
        <v>#REF!</v>
      </c>
      <c r="L492" s="7" t="e">
        <f>IF(VLOOKUP($A492,'V2.5.2 Measures'!$C:$W,18,FALSE)&lt;&gt; "", VLOOKUP($A492,'V2.5.2 Measures'!$C:$W,18,FALSE),"N/A")</f>
        <v>#REF!</v>
      </c>
      <c r="M492" s="7" t="e">
        <f>IF(VLOOKUP($A492,'V2.5.2 Measures'!$C:$W,19,FALSE)&lt;&gt; "", VLOOKUP($A492,'V2.5.2 Measures'!$C:$W,19,FALSE),"N/A")</f>
        <v>#REF!</v>
      </c>
      <c r="N492" s="7" t="e">
        <f>IF(VLOOKUP($A492,'V2.5.2 Measures'!$C:$W,20,FALSE)&lt;&gt; "", VLOOKUP($A492,'V2.5.2 Measures'!$C:$W,20,FALSE),"N/A")</f>
        <v>#REF!</v>
      </c>
      <c r="O492" s="7" t="e">
        <f>IF(VLOOKUP($A492,'V2.5.2 Measures'!$C:$W,21,FALSE)&lt;&gt; "", VLOOKUP($A492,'V2.5.2 Measures'!$C:$W,21,FALSE),"N/A")</f>
        <v>#REF!</v>
      </c>
      <c r="P492" s="7" t="e">
        <f>IF(VLOOKUP($A492,'V2.5.2 Measures'!$C:$W,22,FALSE)&lt;&gt; "", VLOOKUP($A492,'V2.5.2 Measures'!$C:$W,22,FALSE),"N/A")</f>
        <v>#REF!</v>
      </c>
      <c r="Q492" s="7" t="e">
        <f>IF(VLOOKUP($A492,'V2.5.2 Measures'!$C:$W,23,FALSE)&lt;&gt; "", VLOOKUP($A492,'V2.5.2 Measures'!$C:$W,23,FALSE),"N/A")</f>
        <v>#REF!</v>
      </c>
      <c r="R492" s="7" t="e">
        <f>IF(VLOOKUP($A492,'V2.5.2 Measures'!$C:$W,24,FALSE)&lt;&gt; "", VLOOKUP($A492,'V2.5.2 Measures'!$C:$W,24,FALSE),"N/A")</f>
        <v>#REF!</v>
      </c>
      <c r="S492" s="7" t="e">
        <f>IF(VLOOKUP($A492,'V2.5.2 Measures'!$C:$W,25,FALSE)&lt;&gt; "", VLOOKUP($A492,'V2.5.2 Measures'!$C:$W,25,FALSE),"N/A")</f>
        <v>#REF!</v>
      </c>
      <c r="T492" s="7" t="e">
        <f>IF(VLOOKUP($A492,'V2.5.2 Measures'!$C:$W,2,FALSE)&lt;&gt; "", VLOOKUP($A492,'V2.5.2 Measures'!$C:$W,2,FALSE),"N/A")</f>
        <v>#REF!</v>
      </c>
      <c r="U492" s="7" t="e">
        <f>IF(VLOOKUP($A492,'V2.5.2 Measures'!$C:$W,3,FALSE)&lt;&gt; "", VLOOKUP($A492,'V2.5.2 Measures'!$C:$W,3,FALSE),"N/A")</f>
        <v>#REF!</v>
      </c>
      <c r="V492" s="7" t="e">
        <f>IF(VLOOKUP($A492,'V2.5.2 Measures'!$C:$W,26,FALSE)&lt;&gt; "", VLOOKUP($A492,'V2.5.2 Measures'!$C:$W,26,FALSE),"N/A")</f>
        <v>#REF!</v>
      </c>
      <c r="W492" s="7" t="e">
        <f>IF(VLOOKUP($A492,'V2.5.2 Measures'!$C:$W,44,FALSE)&lt;&gt; "", VLOOKUP($A492,'V2.5.2 Measures'!$C:$W,44,FALSE),"N/A")</f>
        <v>#REF!</v>
      </c>
    </row>
    <row r="493" spans="1:23" x14ac:dyDescent="0.35">
      <c r="A493" s="7" t="e">
        <f>'V2.5.2 Measures'!#REF!</f>
        <v>#REF!</v>
      </c>
      <c r="B493" s="7" t="e">
        <f>VLOOKUP($A493,'V2.5.2 Measures'!$C:$W,6,FALSE)</f>
        <v>#REF!</v>
      </c>
      <c r="C493" s="7" t="e">
        <f>VLOOKUP($A493,'V2.5.2 Measures'!$C:$W,8,FALSE)</f>
        <v>#REF!</v>
      </c>
      <c r="D493" s="7" t="e">
        <f>IF(VLOOKUP($A493,'V2.5.2 Measures'!$C:$W,4,FALSE)="","",VLOOKUP($A493,'V2.5.2 Measures'!$C:$W,4,FALSE))</f>
        <v>#REF!</v>
      </c>
      <c r="E493" s="7" t="e">
        <f>IF((VLOOKUP($A493,'V2.5.2 Measures'!$C:$W,8,FALSE)&lt;&gt;"")*AND(VLOOKUP($A493,'V2.5.2 Measures'!$C:$W,8,FALSE)&lt;&gt;"TBD"),VLOOKUP($A493,'V2.5.2 Measures'!$C:$W,8,FALSE),"N/A")</f>
        <v>#REF!</v>
      </c>
      <c r="F493" s="7" t="e">
        <f>IF((VLOOKUP($A493,'V2.5.2 Measures'!$C:$W,9,FALSE)&lt;&gt;"")*AND(VLOOKUP($A493,'V2.5.2 Measures'!$C:$W,9,FALSE)&lt;&gt;"TBD"),VLOOKUP($A493,'V2.5.2 Measures'!$C:$W,9,FALSE),"N/A")</f>
        <v>#REF!</v>
      </c>
      <c r="G493" s="7" t="e">
        <f>IF((VLOOKUP($A493,'V2.5.2 Measures'!$C:$W,10,FALSE)&lt;&gt;"")*AND(VLOOKUP($A493,'V2.5.2 Measures'!$C:$W,10,FALSE)&lt;&gt;"TBD"),VLOOKUP($A493,'V2.5.2 Measures'!$C:$W,10,FALSE),"N/A")</f>
        <v>#REF!</v>
      </c>
      <c r="H493" s="7" t="e">
        <f>IF(VLOOKUP($A493,'V2.5.2 Measures'!$C:$W,14,FALSE)&lt;&gt; "", VLOOKUP($A493,'V2.5.2 Measures'!$C:$W,14,FALSE),"N/A")</f>
        <v>#REF!</v>
      </c>
      <c r="I493" s="7" t="e">
        <f>IF(VLOOKUP($A493,'V2.5.2 Measures'!$C:$W,15,FALSE)&lt;&gt; "", VLOOKUP($A493,'V2.5.2 Measures'!$C:$W,15,FALSE),"N/A")</f>
        <v>#REF!</v>
      </c>
      <c r="J493" s="7" t="e">
        <f>IF(VLOOKUP($A493,'V2.5.2 Measures'!$C:$W,16,FALSE)&lt;&gt; "", VLOOKUP($A493,'V2.5.2 Measures'!$C:$W,16,FALSE),"N/A")</f>
        <v>#REF!</v>
      </c>
      <c r="K493" s="7" t="e">
        <f>IF(VLOOKUP($A493,'V2.5.2 Measures'!$C:$W,17,FALSE)&lt;&gt; "", VLOOKUP($A493,'V2.5.2 Measures'!$C:$W,17,FALSE),"N/A")</f>
        <v>#REF!</v>
      </c>
      <c r="L493" s="7" t="e">
        <f>IF(VLOOKUP($A493,'V2.5.2 Measures'!$C:$W,18,FALSE)&lt;&gt; "", VLOOKUP($A493,'V2.5.2 Measures'!$C:$W,18,FALSE),"N/A")</f>
        <v>#REF!</v>
      </c>
      <c r="M493" s="7" t="e">
        <f>IF(VLOOKUP($A493,'V2.5.2 Measures'!$C:$W,19,FALSE)&lt;&gt; "", VLOOKUP($A493,'V2.5.2 Measures'!$C:$W,19,FALSE),"N/A")</f>
        <v>#REF!</v>
      </c>
      <c r="N493" s="7" t="e">
        <f>IF(VLOOKUP($A493,'V2.5.2 Measures'!$C:$W,20,FALSE)&lt;&gt; "", VLOOKUP($A493,'V2.5.2 Measures'!$C:$W,20,FALSE),"N/A")</f>
        <v>#REF!</v>
      </c>
      <c r="O493" s="7" t="e">
        <f>IF(VLOOKUP($A493,'V2.5.2 Measures'!$C:$W,21,FALSE)&lt;&gt; "", VLOOKUP($A493,'V2.5.2 Measures'!$C:$W,21,FALSE),"N/A")</f>
        <v>#REF!</v>
      </c>
      <c r="P493" s="7" t="e">
        <f>IF(VLOOKUP($A493,'V2.5.2 Measures'!$C:$W,22,FALSE)&lt;&gt; "", VLOOKUP($A493,'V2.5.2 Measures'!$C:$W,22,FALSE),"N/A")</f>
        <v>#REF!</v>
      </c>
      <c r="Q493" s="7" t="e">
        <f>IF(VLOOKUP($A493,'V2.5.2 Measures'!$C:$W,23,FALSE)&lt;&gt; "", VLOOKUP($A493,'V2.5.2 Measures'!$C:$W,23,FALSE),"N/A")</f>
        <v>#REF!</v>
      </c>
      <c r="R493" s="7" t="e">
        <f>IF(VLOOKUP($A493,'V2.5.2 Measures'!$C:$W,24,FALSE)&lt;&gt; "", VLOOKUP($A493,'V2.5.2 Measures'!$C:$W,24,FALSE),"N/A")</f>
        <v>#REF!</v>
      </c>
      <c r="S493" s="7" t="e">
        <f>IF(VLOOKUP($A493,'V2.5.2 Measures'!$C:$W,25,FALSE)&lt;&gt; "", VLOOKUP($A493,'V2.5.2 Measures'!$C:$W,25,FALSE),"N/A")</f>
        <v>#REF!</v>
      </c>
      <c r="T493" s="7" t="e">
        <f>IF(VLOOKUP($A493,'V2.5.2 Measures'!$C:$W,2,FALSE)&lt;&gt; "", VLOOKUP($A493,'V2.5.2 Measures'!$C:$W,2,FALSE),"N/A")</f>
        <v>#REF!</v>
      </c>
      <c r="U493" s="7" t="e">
        <f>IF(VLOOKUP($A493,'V2.5.2 Measures'!$C:$W,3,FALSE)&lt;&gt; "", VLOOKUP($A493,'V2.5.2 Measures'!$C:$W,3,FALSE),"N/A")</f>
        <v>#REF!</v>
      </c>
      <c r="V493" s="7" t="e">
        <f>IF(VLOOKUP($A493,'V2.5.2 Measures'!$C:$W,26,FALSE)&lt;&gt; "", VLOOKUP($A493,'V2.5.2 Measures'!$C:$W,26,FALSE),"N/A")</f>
        <v>#REF!</v>
      </c>
      <c r="W493" s="7" t="e">
        <f>IF(VLOOKUP($A493,'V2.5.2 Measures'!$C:$W,44,FALSE)&lt;&gt; "", VLOOKUP($A493,'V2.5.2 Measures'!$C:$W,44,FALSE),"N/A")</f>
        <v>#REF!</v>
      </c>
    </row>
    <row r="494" spans="1:23" x14ac:dyDescent="0.35">
      <c r="A494" s="7" t="e">
        <f>'V2.5.2 Measures'!#REF!</f>
        <v>#REF!</v>
      </c>
      <c r="B494" s="7" t="e">
        <f>VLOOKUP($A494,'V2.5.2 Measures'!$C:$W,6,FALSE)</f>
        <v>#REF!</v>
      </c>
      <c r="C494" s="7" t="e">
        <f>VLOOKUP($A494,'V2.5.2 Measures'!$C:$W,8,FALSE)</f>
        <v>#REF!</v>
      </c>
      <c r="D494" s="7" t="e">
        <f>IF(VLOOKUP($A494,'V2.5.2 Measures'!$C:$W,4,FALSE)="","",VLOOKUP($A494,'V2.5.2 Measures'!$C:$W,4,FALSE))</f>
        <v>#REF!</v>
      </c>
      <c r="E494" s="7" t="e">
        <f>IF((VLOOKUP($A494,'V2.5.2 Measures'!$C:$W,8,FALSE)&lt;&gt;"")*AND(VLOOKUP($A494,'V2.5.2 Measures'!$C:$W,8,FALSE)&lt;&gt;"TBD"),VLOOKUP($A494,'V2.5.2 Measures'!$C:$W,8,FALSE),"N/A")</f>
        <v>#REF!</v>
      </c>
      <c r="F494" s="7" t="e">
        <f>IF((VLOOKUP($A494,'V2.5.2 Measures'!$C:$W,9,FALSE)&lt;&gt;"")*AND(VLOOKUP($A494,'V2.5.2 Measures'!$C:$W,9,FALSE)&lt;&gt;"TBD"),VLOOKUP($A494,'V2.5.2 Measures'!$C:$W,9,FALSE),"N/A")</f>
        <v>#REF!</v>
      </c>
      <c r="G494" s="7" t="e">
        <f>IF((VLOOKUP($A494,'V2.5.2 Measures'!$C:$W,10,FALSE)&lt;&gt;"")*AND(VLOOKUP($A494,'V2.5.2 Measures'!$C:$W,10,FALSE)&lt;&gt;"TBD"),VLOOKUP($A494,'V2.5.2 Measures'!$C:$W,10,FALSE),"N/A")</f>
        <v>#REF!</v>
      </c>
      <c r="H494" s="7" t="e">
        <f>IF(VLOOKUP($A494,'V2.5.2 Measures'!$C:$W,14,FALSE)&lt;&gt; "", VLOOKUP($A494,'V2.5.2 Measures'!$C:$W,14,FALSE),"N/A")</f>
        <v>#REF!</v>
      </c>
      <c r="I494" s="7" t="e">
        <f>IF(VLOOKUP($A494,'V2.5.2 Measures'!$C:$W,15,FALSE)&lt;&gt; "", VLOOKUP($A494,'V2.5.2 Measures'!$C:$W,15,FALSE),"N/A")</f>
        <v>#REF!</v>
      </c>
      <c r="J494" s="7" t="e">
        <f>IF(VLOOKUP($A494,'V2.5.2 Measures'!$C:$W,16,FALSE)&lt;&gt; "", VLOOKUP($A494,'V2.5.2 Measures'!$C:$W,16,FALSE),"N/A")</f>
        <v>#REF!</v>
      </c>
      <c r="K494" s="7" t="e">
        <f>IF(VLOOKUP($A494,'V2.5.2 Measures'!$C:$W,17,FALSE)&lt;&gt; "", VLOOKUP($A494,'V2.5.2 Measures'!$C:$W,17,FALSE),"N/A")</f>
        <v>#REF!</v>
      </c>
      <c r="L494" s="7" t="e">
        <f>IF(VLOOKUP($A494,'V2.5.2 Measures'!$C:$W,18,FALSE)&lt;&gt; "", VLOOKUP($A494,'V2.5.2 Measures'!$C:$W,18,FALSE),"N/A")</f>
        <v>#REF!</v>
      </c>
      <c r="M494" s="7" t="e">
        <f>IF(VLOOKUP($A494,'V2.5.2 Measures'!$C:$W,19,FALSE)&lt;&gt; "", VLOOKUP($A494,'V2.5.2 Measures'!$C:$W,19,FALSE),"N/A")</f>
        <v>#REF!</v>
      </c>
      <c r="N494" s="7" t="e">
        <f>IF(VLOOKUP($A494,'V2.5.2 Measures'!$C:$W,20,FALSE)&lt;&gt; "", VLOOKUP($A494,'V2.5.2 Measures'!$C:$W,20,FALSE),"N/A")</f>
        <v>#REF!</v>
      </c>
      <c r="O494" s="7" t="e">
        <f>IF(VLOOKUP($A494,'V2.5.2 Measures'!$C:$W,21,FALSE)&lt;&gt; "", VLOOKUP($A494,'V2.5.2 Measures'!$C:$W,21,FALSE),"N/A")</f>
        <v>#REF!</v>
      </c>
      <c r="P494" s="7" t="e">
        <f>IF(VLOOKUP($A494,'V2.5.2 Measures'!$C:$W,22,FALSE)&lt;&gt; "", VLOOKUP($A494,'V2.5.2 Measures'!$C:$W,22,FALSE),"N/A")</f>
        <v>#REF!</v>
      </c>
      <c r="Q494" s="7" t="e">
        <f>IF(VLOOKUP($A494,'V2.5.2 Measures'!$C:$W,23,FALSE)&lt;&gt; "", VLOOKUP($A494,'V2.5.2 Measures'!$C:$W,23,FALSE),"N/A")</f>
        <v>#REF!</v>
      </c>
      <c r="R494" s="7" t="e">
        <f>IF(VLOOKUP($A494,'V2.5.2 Measures'!$C:$W,24,FALSE)&lt;&gt; "", VLOOKUP($A494,'V2.5.2 Measures'!$C:$W,24,FALSE),"N/A")</f>
        <v>#REF!</v>
      </c>
      <c r="S494" s="7" t="e">
        <f>IF(VLOOKUP($A494,'V2.5.2 Measures'!$C:$W,25,FALSE)&lt;&gt; "", VLOOKUP($A494,'V2.5.2 Measures'!$C:$W,25,FALSE),"N/A")</f>
        <v>#REF!</v>
      </c>
      <c r="T494" s="7" t="e">
        <f>IF(VLOOKUP($A494,'V2.5.2 Measures'!$C:$W,2,FALSE)&lt;&gt; "", VLOOKUP($A494,'V2.5.2 Measures'!$C:$W,2,FALSE),"N/A")</f>
        <v>#REF!</v>
      </c>
      <c r="U494" s="7" t="e">
        <f>IF(VLOOKUP($A494,'V2.5.2 Measures'!$C:$W,3,FALSE)&lt;&gt; "", VLOOKUP($A494,'V2.5.2 Measures'!$C:$W,3,FALSE),"N/A")</f>
        <v>#REF!</v>
      </c>
      <c r="V494" s="7" t="e">
        <f>IF(VLOOKUP($A494,'V2.5.2 Measures'!$C:$W,26,FALSE)&lt;&gt; "", VLOOKUP($A494,'V2.5.2 Measures'!$C:$W,26,FALSE),"N/A")</f>
        <v>#REF!</v>
      </c>
      <c r="W494" s="7" t="e">
        <f>IF(VLOOKUP($A494,'V2.5.2 Measures'!$C:$W,44,FALSE)&lt;&gt; "", VLOOKUP($A494,'V2.5.2 Measures'!$C:$W,44,FALSE),"N/A")</f>
        <v>#REF!</v>
      </c>
    </row>
    <row r="495" spans="1:23" x14ac:dyDescent="0.35">
      <c r="A495" s="7" t="e">
        <f>'V2.5.2 Measures'!#REF!</f>
        <v>#REF!</v>
      </c>
      <c r="B495" s="7" t="e">
        <f>VLOOKUP($A495,'V2.5.2 Measures'!$C:$W,6,FALSE)</f>
        <v>#REF!</v>
      </c>
      <c r="C495" s="7" t="e">
        <f>VLOOKUP($A495,'V2.5.2 Measures'!$C:$W,8,FALSE)</f>
        <v>#REF!</v>
      </c>
      <c r="D495" s="7" t="e">
        <f>IF(VLOOKUP($A495,'V2.5.2 Measures'!$C:$W,4,FALSE)="","",VLOOKUP($A495,'V2.5.2 Measures'!$C:$W,4,FALSE))</f>
        <v>#REF!</v>
      </c>
      <c r="E495" s="7" t="e">
        <f>IF((VLOOKUP($A495,'V2.5.2 Measures'!$C:$W,8,FALSE)&lt;&gt;"")*AND(VLOOKUP($A495,'V2.5.2 Measures'!$C:$W,8,FALSE)&lt;&gt;"TBD"),VLOOKUP($A495,'V2.5.2 Measures'!$C:$W,8,FALSE),"N/A")</f>
        <v>#REF!</v>
      </c>
      <c r="F495" s="7" t="e">
        <f>IF((VLOOKUP($A495,'V2.5.2 Measures'!$C:$W,9,FALSE)&lt;&gt;"")*AND(VLOOKUP($A495,'V2.5.2 Measures'!$C:$W,9,FALSE)&lt;&gt;"TBD"),VLOOKUP($A495,'V2.5.2 Measures'!$C:$W,9,FALSE),"N/A")</f>
        <v>#REF!</v>
      </c>
      <c r="G495" s="7" t="e">
        <f>IF((VLOOKUP($A495,'V2.5.2 Measures'!$C:$W,10,FALSE)&lt;&gt;"")*AND(VLOOKUP($A495,'V2.5.2 Measures'!$C:$W,10,FALSE)&lt;&gt;"TBD"),VLOOKUP($A495,'V2.5.2 Measures'!$C:$W,10,FALSE),"N/A")</f>
        <v>#REF!</v>
      </c>
      <c r="H495" s="7" t="e">
        <f>IF(VLOOKUP($A495,'V2.5.2 Measures'!$C:$W,14,FALSE)&lt;&gt; "", VLOOKUP($A495,'V2.5.2 Measures'!$C:$W,14,FALSE),"N/A")</f>
        <v>#REF!</v>
      </c>
      <c r="I495" s="7" t="e">
        <f>IF(VLOOKUP($A495,'V2.5.2 Measures'!$C:$W,15,FALSE)&lt;&gt; "", VLOOKUP($A495,'V2.5.2 Measures'!$C:$W,15,FALSE),"N/A")</f>
        <v>#REF!</v>
      </c>
      <c r="J495" s="7" t="e">
        <f>IF(VLOOKUP($A495,'V2.5.2 Measures'!$C:$W,16,FALSE)&lt;&gt; "", VLOOKUP($A495,'V2.5.2 Measures'!$C:$W,16,FALSE),"N/A")</f>
        <v>#REF!</v>
      </c>
      <c r="K495" s="7" t="e">
        <f>IF(VLOOKUP($A495,'V2.5.2 Measures'!$C:$W,17,FALSE)&lt;&gt; "", VLOOKUP($A495,'V2.5.2 Measures'!$C:$W,17,FALSE),"N/A")</f>
        <v>#REF!</v>
      </c>
      <c r="L495" s="7" t="e">
        <f>IF(VLOOKUP($A495,'V2.5.2 Measures'!$C:$W,18,FALSE)&lt;&gt; "", VLOOKUP($A495,'V2.5.2 Measures'!$C:$W,18,FALSE),"N/A")</f>
        <v>#REF!</v>
      </c>
      <c r="M495" s="7" t="e">
        <f>IF(VLOOKUP($A495,'V2.5.2 Measures'!$C:$W,19,FALSE)&lt;&gt; "", VLOOKUP($A495,'V2.5.2 Measures'!$C:$W,19,FALSE),"N/A")</f>
        <v>#REF!</v>
      </c>
      <c r="N495" s="7" t="e">
        <f>IF(VLOOKUP($A495,'V2.5.2 Measures'!$C:$W,20,FALSE)&lt;&gt; "", VLOOKUP($A495,'V2.5.2 Measures'!$C:$W,20,FALSE),"N/A")</f>
        <v>#REF!</v>
      </c>
      <c r="O495" s="7" t="e">
        <f>IF(VLOOKUP($A495,'V2.5.2 Measures'!$C:$W,21,FALSE)&lt;&gt; "", VLOOKUP($A495,'V2.5.2 Measures'!$C:$W,21,FALSE),"N/A")</f>
        <v>#REF!</v>
      </c>
      <c r="P495" s="7" t="e">
        <f>IF(VLOOKUP($A495,'V2.5.2 Measures'!$C:$W,22,FALSE)&lt;&gt; "", VLOOKUP($A495,'V2.5.2 Measures'!$C:$W,22,FALSE),"N/A")</f>
        <v>#REF!</v>
      </c>
      <c r="Q495" s="7" t="e">
        <f>IF(VLOOKUP($A495,'V2.5.2 Measures'!$C:$W,23,FALSE)&lt;&gt; "", VLOOKUP($A495,'V2.5.2 Measures'!$C:$W,23,FALSE),"N/A")</f>
        <v>#REF!</v>
      </c>
      <c r="R495" s="7" t="e">
        <f>IF(VLOOKUP($A495,'V2.5.2 Measures'!$C:$W,24,FALSE)&lt;&gt; "", VLOOKUP($A495,'V2.5.2 Measures'!$C:$W,24,FALSE),"N/A")</f>
        <v>#REF!</v>
      </c>
      <c r="S495" s="7" t="e">
        <f>IF(VLOOKUP($A495,'V2.5.2 Measures'!$C:$W,25,FALSE)&lt;&gt; "", VLOOKUP($A495,'V2.5.2 Measures'!$C:$W,25,FALSE),"N/A")</f>
        <v>#REF!</v>
      </c>
      <c r="T495" s="7" t="e">
        <f>IF(VLOOKUP($A495,'V2.5.2 Measures'!$C:$W,2,FALSE)&lt;&gt; "", VLOOKUP($A495,'V2.5.2 Measures'!$C:$W,2,FALSE),"N/A")</f>
        <v>#REF!</v>
      </c>
      <c r="U495" s="7" t="e">
        <f>IF(VLOOKUP($A495,'V2.5.2 Measures'!$C:$W,3,FALSE)&lt;&gt; "", VLOOKUP($A495,'V2.5.2 Measures'!$C:$W,3,FALSE),"N/A")</f>
        <v>#REF!</v>
      </c>
      <c r="V495" s="7" t="e">
        <f>IF(VLOOKUP($A495,'V2.5.2 Measures'!$C:$W,26,FALSE)&lt;&gt; "", VLOOKUP($A495,'V2.5.2 Measures'!$C:$W,26,FALSE),"N/A")</f>
        <v>#REF!</v>
      </c>
      <c r="W495" s="7" t="e">
        <f>IF(VLOOKUP($A495,'V2.5.2 Measures'!$C:$W,44,FALSE)&lt;&gt; "", VLOOKUP($A495,'V2.5.2 Measures'!$C:$W,44,FALSE),"N/A")</f>
        <v>#REF!</v>
      </c>
    </row>
    <row r="496" spans="1:23" x14ac:dyDescent="0.35">
      <c r="A496" s="7" t="e">
        <f>'V2.5.2 Measures'!#REF!</f>
        <v>#REF!</v>
      </c>
      <c r="B496" s="7" t="e">
        <f>VLOOKUP($A496,'V2.5.2 Measures'!$C:$W,6,FALSE)</f>
        <v>#REF!</v>
      </c>
      <c r="C496" s="7" t="e">
        <f>VLOOKUP($A496,'V2.5.2 Measures'!$C:$W,8,FALSE)</f>
        <v>#REF!</v>
      </c>
      <c r="D496" s="7" t="e">
        <f>IF(VLOOKUP($A496,'V2.5.2 Measures'!$C:$W,4,FALSE)="","",VLOOKUP($A496,'V2.5.2 Measures'!$C:$W,4,FALSE))</f>
        <v>#REF!</v>
      </c>
      <c r="E496" s="7" t="e">
        <f>IF((VLOOKUP($A496,'V2.5.2 Measures'!$C:$W,8,FALSE)&lt;&gt;"")*AND(VLOOKUP($A496,'V2.5.2 Measures'!$C:$W,8,FALSE)&lt;&gt;"TBD"),VLOOKUP($A496,'V2.5.2 Measures'!$C:$W,8,FALSE),"N/A")</f>
        <v>#REF!</v>
      </c>
      <c r="F496" s="7" t="e">
        <f>IF((VLOOKUP($A496,'V2.5.2 Measures'!$C:$W,9,FALSE)&lt;&gt;"")*AND(VLOOKUP($A496,'V2.5.2 Measures'!$C:$W,9,FALSE)&lt;&gt;"TBD"),VLOOKUP($A496,'V2.5.2 Measures'!$C:$W,9,FALSE),"N/A")</f>
        <v>#REF!</v>
      </c>
      <c r="G496" s="7" t="e">
        <f>IF((VLOOKUP($A496,'V2.5.2 Measures'!$C:$W,10,FALSE)&lt;&gt;"")*AND(VLOOKUP($A496,'V2.5.2 Measures'!$C:$W,10,FALSE)&lt;&gt;"TBD"),VLOOKUP($A496,'V2.5.2 Measures'!$C:$W,10,FALSE),"N/A")</f>
        <v>#REF!</v>
      </c>
      <c r="H496" s="7" t="e">
        <f>IF(VLOOKUP($A496,'V2.5.2 Measures'!$C:$W,14,FALSE)&lt;&gt; "", VLOOKUP($A496,'V2.5.2 Measures'!$C:$W,14,FALSE),"N/A")</f>
        <v>#REF!</v>
      </c>
      <c r="I496" s="7" t="e">
        <f>IF(VLOOKUP($A496,'V2.5.2 Measures'!$C:$W,15,FALSE)&lt;&gt; "", VLOOKUP($A496,'V2.5.2 Measures'!$C:$W,15,FALSE),"N/A")</f>
        <v>#REF!</v>
      </c>
      <c r="J496" s="7" t="e">
        <f>IF(VLOOKUP($A496,'V2.5.2 Measures'!$C:$W,16,FALSE)&lt;&gt; "", VLOOKUP($A496,'V2.5.2 Measures'!$C:$W,16,FALSE),"N/A")</f>
        <v>#REF!</v>
      </c>
      <c r="K496" s="7" t="e">
        <f>IF(VLOOKUP($A496,'V2.5.2 Measures'!$C:$W,17,FALSE)&lt;&gt; "", VLOOKUP($A496,'V2.5.2 Measures'!$C:$W,17,FALSE),"N/A")</f>
        <v>#REF!</v>
      </c>
      <c r="L496" s="7" t="e">
        <f>IF(VLOOKUP($A496,'V2.5.2 Measures'!$C:$W,18,FALSE)&lt;&gt; "", VLOOKUP($A496,'V2.5.2 Measures'!$C:$W,18,FALSE),"N/A")</f>
        <v>#REF!</v>
      </c>
      <c r="M496" s="7" t="e">
        <f>IF(VLOOKUP($A496,'V2.5.2 Measures'!$C:$W,19,FALSE)&lt;&gt; "", VLOOKUP($A496,'V2.5.2 Measures'!$C:$W,19,FALSE),"N/A")</f>
        <v>#REF!</v>
      </c>
      <c r="N496" s="7" t="e">
        <f>IF(VLOOKUP($A496,'V2.5.2 Measures'!$C:$W,20,FALSE)&lt;&gt; "", VLOOKUP($A496,'V2.5.2 Measures'!$C:$W,20,FALSE),"N/A")</f>
        <v>#REF!</v>
      </c>
      <c r="O496" s="7" t="e">
        <f>IF(VLOOKUP($A496,'V2.5.2 Measures'!$C:$W,21,FALSE)&lt;&gt; "", VLOOKUP($A496,'V2.5.2 Measures'!$C:$W,21,FALSE),"N/A")</f>
        <v>#REF!</v>
      </c>
      <c r="P496" s="7" t="e">
        <f>IF(VLOOKUP($A496,'V2.5.2 Measures'!$C:$W,22,FALSE)&lt;&gt; "", VLOOKUP($A496,'V2.5.2 Measures'!$C:$W,22,FALSE),"N/A")</f>
        <v>#REF!</v>
      </c>
      <c r="Q496" s="7" t="e">
        <f>IF(VLOOKUP($A496,'V2.5.2 Measures'!$C:$W,23,FALSE)&lt;&gt; "", VLOOKUP($A496,'V2.5.2 Measures'!$C:$W,23,FALSE),"N/A")</f>
        <v>#REF!</v>
      </c>
      <c r="R496" s="7" t="e">
        <f>IF(VLOOKUP($A496,'V2.5.2 Measures'!$C:$W,24,FALSE)&lt;&gt; "", VLOOKUP($A496,'V2.5.2 Measures'!$C:$W,24,FALSE),"N/A")</f>
        <v>#REF!</v>
      </c>
      <c r="S496" s="7" t="e">
        <f>IF(VLOOKUP($A496,'V2.5.2 Measures'!$C:$W,25,FALSE)&lt;&gt; "", VLOOKUP($A496,'V2.5.2 Measures'!$C:$W,25,FALSE),"N/A")</f>
        <v>#REF!</v>
      </c>
      <c r="T496" s="7" t="e">
        <f>IF(VLOOKUP($A496,'V2.5.2 Measures'!$C:$W,2,FALSE)&lt;&gt; "", VLOOKUP($A496,'V2.5.2 Measures'!$C:$W,2,FALSE),"N/A")</f>
        <v>#REF!</v>
      </c>
      <c r="U496" s="7" t="e">
        <f>IF(VLOOKUP($A496,'V2.5.2 Measures'!$C:$W,3,FALSE)&lt;&gt; "", VLOOKUP($A496,'V2.5.2 Measures'!$C:$W,3,FALSE),"N/A")</f>
        <v>#REF!</v>
      </c>
      <c r="V496" s="7" t="e">
        <f>IF(VLOOKUP($A496,'V2.5.2 Measures'!$C:$W,26,FALSE)&lt;&gt; "", VLOOKUP($A496,'V2.5.2 Measures'!$C:$W,26,FALSE),"N/A")</f>
        <v>#REF!</v>
      </c>
      <c r="W496" s="7" t="e">
        <f>IF(VLOOKUP($A496,'V2.5.2 Measures'!$C:$W,44,FALSE)&lt;&gt; "", VLOOKUP($A496,'V2.5.2 Measures'!$C:$W,44,FALSE),"N/A")</f>
        <v>#REF!</v>
      </c>
    </row>
    <row r="497" spans="1:23" x14ac:dyDescent="0.35">
      <c r="A497" s="7" t="e">
        <f>'V2.5.2 Measures'!#REF!</f>
        <v>#REF!</v>
      </c>
      <c r="B497" s="7" t="e">
        <f>VLOOKUP($A497,'V2.5.2 Measures'!$C:$W,6,FALSE)</f>
        <v>#REF!</v>
      </c>
      <c r="C497" s="7" t="e">
        <f>VLOOKUP($A497,'V2.5.2 Measures'!$C:$W,8,FALSE)</f>
        <v>#REF!</v>
      </c>
      <c r="D497" s="7" t="e">
        <f>IF(VLOOKUP($A497,'V2.5.2 Measures'!$C:$W,4,FALSE)="","",VLOOKUP($A497,'V2.5.2 Measures'!$C:$W,4,FALSE))</f>
        <v>#REF!</v>
      </c>
      <c r="E497" s="7" t="e">
        <f>IF((VLOOKUP($A497,'V2.5.2 Measures'!$C:$W,8,FALSE)&lt;&gt;"")*AND(VLOOKUP($A497,'V2.5.2 Measures'!$C:$W,8,FALSE)&lt;&gt;"TBD"),VLOOKUP($A497,'V2.5.2 Measures'!$C:$W,8,FALSE),"N/A")</f>
        <v>#REF!</v>
      </c>
      <c r="F497" s="7" t="e">
        <f>IF((VLOOKUP($A497,'V2.5.2 Measures'!$C:$W,9,FALSE)&lt;&gt;"")*AND(VLOOKUP($A497,'V2.5.2 Measures'!$C:$W,9,FALSE)&lt;&gt;"TBD"),VLOOKUP($A497,'V2.5.2 Measures'!$C:$W,9,FALSE),"N/A")</f>
        <v>#REF!</v>
      </c>
      <c r="G497" s="7" t="e">
        <f>IF((VLOOKUP($A497,'V2.5.2 Measures'!$C:$W,10,FALSE)&lt;&gt;"")*AND(VLOOKUP($A497,'V2.5.2 Measures'!$C:$W,10,FALSE)&lt;&gt;"TBD"),VLOOKUP($A497,'V2.5.2 Measures'!$C:$W,10,FALSE),"N/A")</f>
        <v>#REF!</v>
      </c>
      <c r="H497" s="7" t="e">
        <f>IF(VLOOKUP($A497,'V2.5.2 Measures'!$C:$W,14,FALSE)&lt;&gt; "", VLOOKUP($A497,'V2.5.2 Measures'!$C:$W,14,FALSE),"N/A")</f>
        <v>#REF!</v>
      </c>
      <c r="I497" s="7" t="e">
        <f>IF(VLOOKUP($A497,'V2.5.2 Measures'!$C:$W,15,FALSE)&lt;&gt; "", VLOOKUP($A497,'V2.5.2 Measures'!$C:$W,15,FALSE),"N/A")</f>
        <v>#REF!</v>
      </c>
      <c r="J497" s="7" t="e">
        <f>IF(VLOOKUP($A497,'V2.5.2 Measures'!$C:$W,16,FALSE)&lt;&gt; "", VLOOKUP($A497,'V2.5.2 Measures'!$C:$W,16,FALSE),"N/A")</f>
        <v>#REF!</v>
      </c>
      <c r="K497" s="7" t="e">
        <f>IF(VLOOKUP($A497,'V2.5.2 Measures'!$C:$W,17,FALSE)&lt;&gt; "", VLOOKUP($A497,'V2.5.2 Measures'!$C:$W,17,FALSE),"N/A")</f>
        <v>#REF!</v>
      </c>
      <c r="L497" s="7" t="e">
        <f>IF(VLOOKUP($A497,'V2.5.2 Measures'!$C:$W,18,FALSE)&lt;&gt; "", VLOOKUP($A497,'V2.5.2 Measures'!$C:$W,18,FALSE),"N/A")</f>
        <v>#REF!</v>
      </c>
      <c r="M497" s="7" t="e">
        <f>IF(VLOOKUP($A497,'V2.5.2 Measures'!$C:$W,19,FALSE)&lt;&gt; "", VLOOKUP($A497,'V2.5.2 Measures'!$C:$W,19,FALSE),"N/A")</f>
        <v>#REF!</v>
      </c>
      <c r="N497" s="7" t="e">
        <f>IF(VLOOKUP($A497,'V2.5.2 Measures'!$C:$W,20,FALSE)&lt;&gt; "", VLOOKUP($A497,'V2.5.2 Measures'!$C:$W,20,FALSE),"N/A")</f>
        <v>#REF!</v>
      </c>
      <c r="O497" s="7" t="e">
        <f>IF(VLOOKUP($A497,'V2.5.2 Measures'!$C:$W,21,FALSE)&lt;&gt; "", VLOOKUP($A497,'V2.5.2 Measures'!$C:$W,21,FALSE),"N/A")</f>
        <v>#REF!</v>
      </c>
      <c r="P497" s="7" t="e">
        <f>IF(VLOOKUP($A497,'V2.5.2 Measures'!$C:$W,22,FALSE)&lt;&gt; "", VLOOKUP($A497,'V2.5.2 Measures'!$C:$W,22,FALSE),"N/A")</f>
        <v>#REF!</v>
      </c>
      <c r="Q497" s="7" t="e">
        <f>IF(VLOOKUP($A497,'V2.5.2 Measures'!$C:$W,23,FALSE)&lt;&gt; "", VLOOKUP($A497,'V2.5.2 Measures'!$C:$W,23,FALSE),"N/A")</f>
        <v>#REF!</v>
      </c>
      <c r="R497" s="7" t="e">
        <f>IF(VLOOKUP($A497,'V2.5.2 Measures'!$C:$W,24,FALSE)&lt;&gt; "", VLOOKUP($A497,'V2.5.2 Measures'!$C:$W,24,FALSE),"N/A")</f>
        <v>#REF!</v>
      </c>
      <c r="S497" s="7" t="e">
        <f>IF(VLOOKUP($A497,'V2.5.2 Measures'!$C:$W,25,FALSE)&lt;&gt; "", VLOOKUP($A497,'V2.5.2 Measures'!$C:$W,25,FALSE),"N/A")</f>
        <v>#REF!</v>
      </c>
      <c r="T497" s="7" t="e">
        <f>IF(VLOOKUP($A497,'V2.5.2 Measures'!$C:$W,2,FALSE)&lt;&gt; "", VLOOKUP($A497,'V2.5.2 Measures'!$C:$W,2,FALSE),"N/A")</f>
        <v>#REF!</v>
      </c>
      <c r="U497" s="7" t="e">
        <f>IF(VLOOKUP($A497,'V2.5.2 Measures'!$C:$W,3,FALSE)&lt;&gt; "", VLOOKUP($A497,'V2.5.2 Measures'!$C:$W,3,FALSE),"N/A")</f>
        <v>#REF!</v>
      </c>
      <c r="V497" s="7" t="e">
        <f>IF(VLOOKUP($A497,'V2.5.2 Measures'!$C:$W,26,FALSE)&lt;&gt; "", VLOOKUP($A497,'V2.5.2 Measures'!$C:$W,26,FALSE),"N/A")</f>
        <v>#REF!</v>
      </c>
      <c r="W497" s="7" t="e">
        <f>IF(VLOOKUP($A497,'V2.5.2 Measures'!$C:$W,44,FALSE)&lt;&gt; "", VLOOKUP($A497,'V2.5.2 Measures'!$C:$W,44,FALSE),"N/A")</f>
        <v>#REF!</v>
      </c>
    </row>
    <row r="498" spans="1:23" x14ac:dyDescent="0.35">
      <c r="A498" s="7" t="e">
        <f>'V2.5.2 Measures'!#REF!</f>
        <v>#REF!</v>
      </c>
      <c r="B498" s="7" t="e">
        <f>VLOOKUP($A498,'V2.5.2 Measures'!$C:$W,6,FALSE)</f>
        <v>#REF!</v>
      </c>
      <c r="C498" s="7" t="e">
        <f>VLOOKUP($A498,'V2.5.2 Measures'!$C:$W,8,FALSE)</f>
        <v>#REF!</v>
      </c>
      <c r="D498" s="7" t="e">
        <f>IF(VLOOKUP($A498,'V2.5.2 Measures'!$C:$W,4,FALSE)="","",VLOOKUP($A498,'V2.5.2 Measures'!$C:$W,4,FALSE))</f>
        <v>#REF!</v>
      </c>
      <c r="E498" s="7" t="e">
        <f>IF((VLOOKUP($A498,'V2.5.2 Measures'!$C:$W,8,FALSE)&lt;&gt;"")*AND(VLOOKUP($A498,'V2.5.2 Measures'!$C:$W,8,FALSE)&lt;&gt;"TBD"),VLOOKUP($A498,'V2.5.2 Measures'!$C:$W,8,FALSE),"N/A")</f>
        <v>#REF!</v>
      </c>
      <c r="F498" s="7" t="e">
        <f>IF((VLOOKUP($A498,'V2.5.2 Measures'!$C:$W,9,FALSE)&lt;&gt;"")*AND(VLOOKUP($A498,'V2.5.2 Measures'!$C:$W,9,FALSE)&lt;&gt;"TBD"),VLOOKUP($A498,'V2.5.2 Measures'!$C:$W,9,FALSE),"N/A")</f>
        <v>#REF!</v>
      </c>
      <c r="G498" s="7" t="e">
        <f>IF((VLOOKUP($A498,'V2.5.2 Measures'!$C:$W,10,FALSE)&lt;&gt;"")*AND(VLOOKUP($A498,'V2.5.2 Measures'!$C:$W,10,FALSE)&lt;&gt;"TBD"),VLOOKUP($A498,'V2.5.2 Measures'!$C:$W,10,FALSE),"N/A")</f>
        <v>#REF!</v>
      </c>
      <c r="H498" s="7" t="e">
        <f>IF(VLOOKUP($A498,'V2.5.2 Measures'!$C:$W,14,FALSE)&lt;&gt; "", VLOOKUP($A498,'V2.5.2 Measures'!$C:$W,14,FALSE),"N/A")</f>
        <v>#REF!</v>
      </c>
      <c r="I498" s="7" t="e">
        <f>IF(VLOOKUP($A498,'V2.5.2 Measures'!$C:$W,15,FALSE)&lt;&gt; "", VLOOKUP($A498,'V2.5.2 Measures'!$C:$W,15,FALSE),"N/A")</f>
        <v>#REF!</v>
      </c>
      <c r="J498" s="7" t="e">
        <f>IF(VLOOKUP($A498,'V2.5.2 Measures'!$C:$W,16,FALSE)&lt;&gt; "", VLOOKUP($A498,'V2.5.2 Measures'!$C:$W,16,FALSE),"N/A")</f>
        <v>#REF!</v>
      </c>
      <c r="K498" s="7" t="e">
        <f>IF(VLOOKUP($A498,'V2.5.2 Measures'!$C:$W,17,FALSE)&lt;&gt; "", VLOOKUP($A498,'V2.5.2 Measures'!$C:$W,17,FALSE),"N/A")</f>
        <v>#REF!</v>
      </c>
      <c r="L498" s="7" t="e">
        <f>IF(VLOOKUP($A498,'V2.5.2 Measures'!$C:$W,18,FALSE)&lt;&gt; "", VLOOKUP($A498,'V2.5.2 Measures'!$C:$W,18,FALSE),"N/A")</f>
        <v>#REF!</v>
      </c>
      <c r="M498" s="7" t="e">
        <f>IF(VLOOKUP($A498,'V2.5.2 Measures'!$C:$W,19,FALSE)&lt;&gt; "", VLOOKUP($A498,'V2.5.2 Measures'!$C:$W,19,FALSE),"N/A")</f>
        <v>#REF!</v>
      </c>
      <c r="N498" s="7" t="e">
        <f>IF(VLOOKUP($A498,'V2.5.2 Measures'!$C:$W,20,FALSE)&lt;&gt; "", VLOOKUP($A498,'V2.5.2 Measures'!$C:$W,20,FALSE),"N/A")</f>
        <v>#REF!</v>
      </c>
      <c r="O498" s="7" t="e">
        <f>IF(VLOOKUP($A498,'V2.5.2 Measures'!$C:$W,21,FALSE)&lt;&gt; "", VLOOKUP($A498,'V2.5.2 Measures'!$C:$W,21,FALSE),"N/A")</f>
        <v>#REF!</v>
      </c>
      <c r="P498" s="7" t="e">
        <f>IF(VLOOKUP($A498,'V2.5.2 Measures'!$C:$W,22,FALSE)&lt;&gt; "", VLOOKUP($A498,'V2.5.2 Measures'!$C:$W,22,FALSE),"N/A")</f>
        <v>#REF!</v>
      </c>
      <c r="Q498" s="7" t="e">
        <f>IF(VLOOKUP($A498,'V2.5.2 Measures'!$C:$W,23,FALSE)&lt;&gt; "", VLOOKUP($A498,'V2.5.2 Measures'!$C:$W,23,FALSE),"N/A")</f>
        <v>#REF!</v>
      </c>
      <c r="R498" s="7" t="e">
        <f>IF(VLOOKUP($A498,'V2.5.2 Measures'!$C:$W,24,FALSE)&lt;&gt; "", VLOOKUP($A498,'V2.5.2 Measures'!$C:$W,24,FALSE),"N/A")</f>
        <v>#REF!</v>
      </c>
      <c r="S498" s="7" t="e">
        <f>IF(VLOOKUP($A498,'V2.5.2 Measures'!$C:$W,25,FALSE)&lt;&gt; "", VLOOKUP($A498,'V2.5.2 Measures'!$C:$W,25,FALSE),"N/A")</f>
        <v>#REF!</v>
      </c>
      <c r="T498" s="7" t="e">
        <f>IF(VLOOKUP($A498,'V2.5.2 Measures'!$C:$W,2,FALSE)&lt;&gt; "", VLOOKUP($A498,'V2.5.2 Measures'!$C:$W,2,FALSE),"N/A")</f>
        <v>#REF!</v>
      </c>
      <c r="U498" s="7" t="e">
        <f>IF(VLOOKUP($A498,'V2.5.2 Measures'!$C:$W,3,FALSE)&lt;&gt; "", VLOOKUP($A498,'V2.5.2 Measures'!$C:$W,3,FALSE),"N/A")</f>
        <v>#REF!</v>
      </c>
      <c r="V498" s="7" t="e">
        <f>IF(VLOOKUP($A498,'V2.5.2 Measures'!$C:$W,26,FALSE)&lt;&gt; "", VLOOKUP($A498,'V2.5.2 Measures'!$C:$W,26,FALSE),"N/A")</f>
        <v>#REF!</v>
      </c>
      <c r="W498" s="7" t="e">
        <f>IF(VLOOKUP($A498,'V2.5.2 Measures'!$C:$W,44,FALSE)&lt;&gt; "", VLOOKUP($A498,'V2.5.2 Measures'!$C:$W,44,FALSE),"N/A")</f>
        <v>#REF!</v>
      </c>
    </row>
    <row r="499" spans="1:23" x14ac:dyDescent="0.35">
      <c r="A499" s="7" t="e">
        <f>'V2.5.2 Measures'!#REF!</f>
        <v>#REF!</v>
      </c>
      <c r="B499" s="7" t="e">
        <f>VLOOKUP($A499,'V2.5.2 Measures'!$C:$W,6,FALSE)</f>
        <v>#REF!</v>
      </c>
      <c r="C499" s="7" t="e">
        <f>VLOOKUP($A499,'V2.5.2 Measures'!$C:$W,8,FALSE)</f>
        <v>#REF!</v>
      </c>
      <c r="D499" s="7" t="e">
        <f>IF(VLOOKUP($A499,'V2.5.2 Measures'!$C:$W,4,FALSE)="","",VLOOKUP($A499,'V2.5.2 Measures'!$C:$W,4,FALSE))</f>
        <v>#REF!</v>
      </c>
      <c r="E499" s="7" t="e">
        <f>IF((VLOOKUP($A499,'V2.5.2 Measures'!$C:$W,8,FALSE)&lt;&gt;"")*AND(VLOOKUP($A499,'V2.5.2 Measures'!$C:$W,8,FALSE)&lt;&gt;"TBD"),VLOOKUP($A499,'V2.5.2 Measures'!$C:$W,8,FALSE),"N/A")</f>
        <v>#REF!</v>
      </c>
      <c r="F499" s="7" t="e">
        <f>IF((VLOOKUP($A499,'V2.5.2 Measures'!$C:$W,9,FALSE)&lt;&gt;"")*AND(VLOOKUP($A499,'V2.5.2 Measures'!$C:$W,9,FALSE)&lt;&gt;"TBD"),VLOOKUP($A499,'V2.5.2 Measures'!$C:$W,9,FALSE),"N/A")</f>
        <v>#REF!</v>
      </c>
      <c r="G499" s="7" t="e">
        <f>IF((VLOOKUP($A499,'V2.5.2 Measures'!$C:$W,10,FALSE)&lt;&gt;"")*AND(VLOOKUP($A499,'V2.5.2 Measures'!$C:$W,10,FALSE)&lt;&gt;"TBD"),VLOOKUP($A499,'V2.5.2 Measures'!$C:$W,10,FALSE),"N/A")</f>
        <v>#REF!</v>
      </c>
      <c r="H499" s="7" t="e">
        <f>IF(VLOOKUP($A499,'V2.5.2 Measures'!$C:$W,14,FALSE)&lt;&gt; "", VLOOKUP($A499,'V2.5.2 Measures'!$C:$W,14,FALSE),"N/A")</f>
        <v>#REF!</v>
      </c>
      <c r="I499" s="7" t="e">
        <f>IF(VLOOKUP($A499,'V2.5.2 Measures'!$C:$W,15,FALSE)&lt;&gt; "", VLOOKUP($A499,'V2.5.2 Measures'!$C:$W,15,FALSE),"N/A")</f>
        <v>#REF!</v>
      </c>
      <c r="J499" s="7" t="e">
        <f>IF(VLOOKUP($A499,'V2.5.2 Measures'!$C:$W,16,FALSE)&lt;&gt; "", VLOOKUP($A499,'V2.5.2 Measures'!$C:$W,16,FALSE),"N/A")</f>
        <v>#REF!</v>
      </c>
      <c r="K499" s="7" t="e">
        <f>IF(VLOOKUP($A499,'V2.5.2 Measures'!$C:$W,17,FALSE)&lt;&gt; "", VLOOKUP($A499,'V2.5.2 Measures'!$C:$W,17,FALSE),"N/A")</f>
        <v>#REF!</v>
      </c>
      <c r="L499" s="7" t="e">
        <f>IF(VLOOKUP($A499,'V2.5.2 Measures'!$C:$W,18,FALSE)&lt;&gt; "", VLOOKUP($A499,'V2.5.2 Measures'!$C:$W,18,FALSE),"N/A")</f>
        <v>#REF!</v>
      </c>
      <c r="M499" s="7" t="e">
        <f>IF(VLOOKUP($A499,'V2.5.2 Measures'!$C:$W,19,FALSE)&lt;&gt; "", VLOOKUP($A499,'V2.5.2 Measures'!$C:$W,19,FALSE),"N/A")</f>
        <v>#REF!</v>
      </c>
      <c r="N499" s="7" t="e">
        <f>IF(VLOOKUP($A499,'V2.5.2 Measures'!$C:$W,20,FALSE)&lt;&gt; "", VLOOKUP($A499,'V2.5.2 Measures'!$C:$W,20,FALSE),"N/A")</f>
        <v>#REF!</v>
      </c>
      <c r="O499" s="7" t="e">
        <f>IF(VLOOKUP($A499,'V2.5.2 Measures'!$C:$W,21,FALSE)&lt;&gt; "", VLOOKUP($A499,'V2.5.2 Measures'!$C:$W,21,FALSE),"N/A")</f>
        <v>#REF!</v>
      </c>
      <c r="P499" s="7" t="e">
        <f>IF(VLOOKUP($A499,'V2.5.2 Measures'!$C:$W,22,FALSE)&lt;&gt; "", VLOOKUP($A499,'V2.5.2 Measures'!$C:$W,22,FALSE),"N/A")</f>
        <v>#REF!</v>
      </c>
      <c r="Q499" s="7" t="e">
        <f>IF(VLOOKUP($A499,'V2.5.2 Measures'!$C:$W,23,FALSE)&lt;&gt; "", VLOOKUP($A499,'V2.5.2 Measures'!$C:$W,23,FALSE),"N/A")</f>
        <v>#REF!</v>
      </c>
      <c r="R499" s="7" t="e">
        <f>IF(VLOOKUP($A499,'V2.5.2 Measures'!$C:$W,24,FALSE)&lt;&gt; "", VLOOKUP($A499,'V2.5.2 Measures'!$C:$W,24,FALSE),"N/A")</f>
        <v>#REF!</v>
      </c>
      <c r="S499" s="7" t="e">
        <f>IF(VLOOKUP($A499,'V2.5.2 Measures'!$C:$W,25,FALSE)&lt;&gt; "", VLOOKUP($A499,'V2.5.2 Measures'!$C:$W,25,FALSE),"N/A")</f>
        <v>#REF!</v>
      </c>
      <c r="T499" s="7" t="e">
        <f>IF(VLOOKUP($A499,'V2.5.2 Measures'!$C:$W,2,FALSE)&lt;&gt; "", VLOOKUP($A499,'V2.5.2 Measures'!$C:$W,2,FALSE),"N/A")</f>
        <v>#REF!</v>
      </c>
      <c r="U499" s="7" t="e">
        <f>IF(VLOOKUP($A499,'V2.5.2 Measures'!$C:$W,3,FALSE)&lt;&gt; "", VLOOKUP($A499,'V2.5.2 Measures'!$C:$W,3,FALSE),"N/A")</f>
        <v>#REF!</v>
      </c>
      <c r="V499" s="7" t="e">
        <f>IF(VLOOKUP($A499,'V2.5.2 Measures'!$C:$W,26,FALSE)&lt;&gt; "", VLOOKUP($A499,'V2.5.2 Measures'!$C:$W,26,FALSE),"N/A")</f>
        <v>#REF!</v>
      </c>
      <c r="W499" s="7" t="e">
        <f>IF(VLOOKUP($A499,'V2.5.2 Measures'!$C:$W,44,FALSE)&lt;&gt; "", VLOOKUP($A499,'V2.5.2 Measures'!$C:$W,44,FALSE),"N/A")</f>
        <v>#REF!</v>
      </c>
    </row>
    <row r="500" spans="1:23" x14ac:dyDescent="0.35">
      <c r="A500" s="7" t="e">
        <f>'V2.5.2 Measures'!#REF!</f>
        <v>#REF!</v>
      </c>
      <c r="B500" s="7" t="e">
        <f>VLOOKUP($A500,'V2.5.2 Measures'!$C:$W,6,FALSE)</f>
        <v>#REF!</v>
      </c>
      <c r="C500" s="7" t="e">
        <f>VLOOKUP($A500,'V2.5.2 Measures'!$C:$W,8,FALSE)</f>
        <v>#REF!</v>
      </c>
      <c r="D500" s="7" t="e">
        <f>IF(VLOOKUP($A500,'V2.5.2 Measures'!$C:$W,4,FALSE)="","",VLOOKUP($A500,'V2.5.2 Measures'!$C:$W,4,FALSE))</f>
        <v>#REF!</v>
      </c>
      <c r="E500" s="7" t="e">
        <f>IF((VLOOKUP($A500,'V2.5.2 Measures'!$C:$W,8,FALSE)&lt;&gt;"")*AND(VLOOKUP($A500,'V2.5.2 Measures'!$C:$W,8,FALSE)&lt;&gt;"TBD"),VLOOKUP($A500,'V2.5.2 Measures'!$C:$W,8,FALSE),"N/A")</f>
        <v>#REF!</v>
      </c>
      <c r="F500" s="7" t="e">
        <f>IF((VLOOKUP($A500,'V2.5.2 Measures'!$C:$W,9,FALSE)&lt;&gt;"")*AND(VLOOKUP($A500,'V2.5.2 Measures'!$C:$W,9,FALSE)&lt;&gt;"TBD"),VLOOKUP($A500,'V2.5.2 Measures'!$C:$W,9,FALSE),"N/A")</f>
        <v>#REF!</v>
      </c>
      <c r="G500" s="7" t="e">
        <f>IF((VLOOKUP($A500,'V2.5.2 Measures'!$C:$W,10,FALSE)&lt;&gt;"")*AND(VLOOKUP($A500,'V2.5.2 Measures'!$C:$W,10,FALSE)&lt;&gt;"TBD"),VLOOKUP($A500,'V2.5.2 Measures'!$C:$W,10,FALSE),"N/A")</f>
        <v>#REF!</v>
      </c>
      <c r="H500" s="7" t="e">
        <f>IF(VLOOKUP($A500,'V2.5.2 Measures'!$C:$W,14,FALSE)&lt;&gt; "", VLOOKUP($A500,'V2.5.2 Measures'!$C:$W,14,FALSE),"N/A")</f>
        <v>#REF!</v>
      </c>
      <c r="I500" s="7" t="e">
        <f>IF(VLOOKUP($A500,'V2.5.2 Measures'!$C:$W,15,FALSE)&lt;&gt; "", VLOOKUP($A500,'V2.5.2 Measures'!$C:$W,15,FALSE),"N/A")</f>
        <v>#REF!</v>
      </c>
      <c r="J500" s="7" t="e">
        <f>IF(VLOOKUP($A500,'V2.5.2 Measures'!$C:$W,16,FALSE)&lt;&gt; "", VLOOKUP($A500,'V2.5.2 Measures'!$C:$W,16,FALSE),"N/A")</f>
        <v>#REF!</v>
      </c>
      <c r="K500" s="7" t="e">
        <f>IF(VLOOKUP($A500,'V2.5.2 Measures'!$C:$W,17,FALSE)&lt;&gt; "", VLOOKUP($A500,'V2.5.2 Measures'!$C:$W,17,FALSE),"N/A")</f>
        <v>#REF!</v>
      </c>
      <c r="L500" s="7" t="e">
        <f>IF(VLOOKUP($A500,'V2.5.2 Measures'!$C:$W,18,FALSE)&lt;&gt; "", VLOOKUP($A500,'V2.5.2 Measures'!$C:$W,18,FALSE),"N/A")</f>
        <v>#REF!</v>
      </c>
      <c r="M500" s="7" t="e">
        <f>IF(VLOOKUP($A500,'V2.5.2 Measures'!$C:$W,19,FALSE)&lt;&gt; "", VLOOKUP($A500,'V2.5.2 Measures'!$C:$W,19,FALSE),"N/A")</f>
        <v>#REF!</v>
      </c>
      <c r="N500" s="7" t="e">
        <f>IF(VLOOKUP($A500,'V2.5.2 Measures'!$C:$W,20,FALSE)&lt;&gt; "", VLOOKUP($A500,'V2.5.2 Measures'!$C:$W,20,FALSE),"N/A")</f>
        <v>#REF!</v>
      </c>
      <c r="O500" s="7" t="e">
        <f>IF(VLOOKUP($A500,'V2.5.2 Measures'!$C:$W,21,FALSE)&lt;&gt; "", VLOOKUP($A500,'V2.5.2 Measures'!$C:$W,21,FALSE),"N/A")</f>
        <v>#REF!</v>
      </c>
      <c r="P500" s="7" t="e">
        <f>IF(VLOOKUP($A500,'V2.5.2 Measures'!$C:$W,22,FALSE)&lt;&gt; "", VLOOKUP($A500,'V2.5.2 Measures'!$C:$W,22,FALSE),"N/A")</f>
        <v>#REF!</v>
      </c>
      <c r="Q500" s="7" t="e">
        <f>IF(VLOOKUP($A500,'V2.5.2 Measures'!$C:$W,23,FALSE)&lt;&gt; "", VLOOKUP($A500,'V2.5.2 Measures'!$C:$W,23,FALSE),"N/A")</f>
        <v>#REF!</v>
      </c>
      <c r="R500" s="7" t="e">
        <f>IF(VLOOKUP($A500,'V2.5.2 Measures'!$C:$W,24,FALSE)&lt;&gt; "", VLOOKUP($A500,'V2.5.2 Measures'!$C:$W,24,FALSE),"N/A")</f>
        <v>#REF!</v>
      </c>
      <c r="S500" s="7" t="e">
        <f>IF(VLOOKUP($A500,'V2.5.2 Measures'!$C:$W,25,FALSE)&lt;&gt; "", VLOOKUP($A500,'V2.5.2 Measures'!$C:$W,25,FALSE),"N/A")</f>
        <v>#REF!</v>
      </c>
      <c r="T500" s="7" t="e">
        <f>IF(VLOOKUP($A500,'V2.5.2 Measures'!$C:$W,2,FALSE)&lt;&gt; "", VLOOKUP($A500,'V2.5.2 Measures'!$C:$W,2,FALSE),"N/A")</f>
        <v>#REF!</v>
      </c>
      <c r="U500" s="7" t="e">
        <f>IF(VLOOKUP($A500,'V2.5.2 Measures'!$C:$W,3,FALSE)&lt;&gt; "", VLOOKUP($A500,'V2.5.2 Measures'!$C:$W,3,FALSE),"N/A")</f>
        <v>#REF!</v>
      </c>
      <c r="V500" s="7" t="e">
        <f>IF(VLOOKUP($A500,'V2.5.2 Measures'!$C:$W,26,FALSE)&lt;&gt; "", VLOOKUP($A500,'V2.5.2 Measures'!$C:$W,26,FALSE),"N/A")</f>
        <v>#REF!</v>
      </c>
      <c r="W500" s="7" t="e">
        <f>IF(VLOOKUP($A500,'V2.5.2 Measures'!$C:$W,44,FALSE)&lt;&gt; "", VLOOKUP($A500,'V2.5.2 Measures'!$C:$W,44,FALSE),"N/A")</f>
        <v>#REF!</v>
      </c>
    </row>
    <row r="501" spans="1:23" x14ac:dyDescent="0.35">
      <c r="A501" s="7" t="e">
        <f>'V2.5.2 Measures'!#REF!</f>
        <v>#REF!</v>
      </c>
      <c r="B501" s="7" t="e">
        <f>VLOOKUP($A501,'V2.5.2 Measures'!$C:$W,6,FALSE)</f>
        <v>#REF!</v>
      </c>
      <c r="C501" s="7" t="e">
        <f>VLOOKUP($A501,'V2.5.2 Measures'!$C:$W,8,FALSE)</f>
        <v>#REF!</v>
      </c>
      <c r="D501" s="7" t="e">
        <f>IF(VLOOKUP($A501,'V2.5.2 Measures'!$C:$W,4,FALSE)="","",VLOOKUP($A501,'V2.5.2 Measures'!$C:$W,4,FALSE))</f>
        <v>#REF!</v>
      </c>
      <c r="E501" s="7" t="e">
        <f>IF((VLOOKUP($A501,'V2.5.2 Measures'!$C:$W,8,FALSE)&lt;&gt;"")*AND(VLOOKUP($A501,'V2.5.2 Measures'!$C:$W,8,FALSE)&lt;&gt;"TBD"),VLOOKUP($A501,'V2.5.2 Measures'!$C:$W,8,FALSE),"N/A")</f>
        <v>#REF!</v>
      </c>
      <c r="F501" s="7" t="e">
        <f>IF((VLOOKUP($A501,'V2.5.2 Measures'!$C:$W,9,FALSE)&lt;&gt;"")*AND(VLOOKUP($A501,'V2.5.2 Measures'!$C:$W,9,FALSE)&lt;&gt;"TBD"),VLOOKUP($A501,'V2.5.2 Measures'!$C:$W,9,FALSE),"N/A")</f>
        <v>#REF!</v>
      </c>
      <c r="G501" s="7" t="e">
        <f>IF((VLOOKUP($A501,'V2.5.2 Measures'!$C:$W,10,FALSE)&lt;&gt;"")*AND(VLOOKUP($A501,'V2.5.2 Measures'!$C:$W,10,FALSE)&lt;&gt;"TBD"),VLOOKUP($A501,'V2.5.2 Measures'!$C:$W,10,FALSE),"N/A")</f>
        <v>#REF!</v>
      </c>
      <c r="H501" s="7" t="e">
        <f>IF(VLOOKUP($A501,'V2.5.2 Measures'!$C:$W,14,FALSE)&lt;&gt; "", VLOOKUP($A501,'V2.5.2 Measures'!$C:$W,14,FALSE),"N/A")</f>
        <v>#REF!</v>
      </c>
      <c r="I501" s="7" t="e">
        <f>IF(VLOOKUP($A501,'V2.5.2 Measures'!$C:$W,15,FALSE)&lt;&gt; "", VLOOKUP($A501,'V2.5.2 Measures'!$C:$W,15,FALSE),"N/A")</f>
        <v>#REF!</v>
      </c>
      <c r="J501" s="7" t="e">
        <f>IF(VLOOKUP($A501,'V2.5.2 Measures'!$C:$W,16,FALSE)&lt;&gt; "", VLOOKUP($A501,'V2.5.2 Measures'!$C:$W,16,FALSE),"N/A")</f>
        <v>#REF!</v>
      </c>
      <c r="K501" s="7" t="e">
        <f>IF(VLOOKUP($A501,'V2.5.2 Measures'!$C:$W,17,FALSE)&lt;&gt; "", VLOOKUP($A501,'V2.5.2 Measures'!$C:$W,17,FALSE),"N/A")</f>
        <v>#REF!</v>
      </c>
      <c r="L501" s="7" t="e">
        <f>IF(VLOOKUP($A501,'V2.5.2 Measures'!$C:$W,18,FALSE)&lt;&gt; "", VLOOKUP($A501,'V2.5.2 Measures'!$C:$W,18,FALSE),"N/A")</f>
        <v>#REF!</v>
      </c>
      <c r="M501" s="7" t="e">
        <f>IF(VLOOKUP($A501,'V2.5.2 Measures'!$C:$W,19,FALSE)&lt;&gt; "", VLOOKUP($A501,'V2.5.2 Measures'!$C:$W,19,FALSE),"N/A")</f>
        <v>#REF!</v>
      </c>
      <c r="N501" s="7" t="e">
        <f>IF(VLOOKUP($A501,'V2.5.2 Measures'!$C:$W,20,FALSE)&lt;&gt; "", VLOOKUP($A501,'V2.5.2 Measures'!$C:$W,20,FALSE),"N/A")</f>
        <v>#REF!</v>
      </c>
      <c r="O501" s="7" t="e">
        <f>IF(VLOOKUP($A501,'V2.5.2 Measures'!$C:$W,21,FALSE)&lt;&gt; "", VLOOKUP($A501,'V2.5.2 Measures'!$C:$W,21,FALSE),"N/A")</f>
        <v>#REF!</v>
      </c>
      <c r="P501" s="7" t="e">
        <f>IF(VLOOKUP($A501,'V2.5.2 Measures'!$C:$W,22,FALSE)&lt;&gt; "", VLOOKUP($A501,'V2.5.2 Measures'!$C:$W,22,FALSE),"N/A")</f>
        <v>#REF!</v>
      </c>
      <c r="Q501" s="7" t="e">
        <f>IF(VLOOKUP($A501,'V2.5.2 Measures'!$C:$W,23,FALSE)&lt;&gt; "", VLOOKUP($A501,'V2.5.2 Measures'!$C:$W,23,FALSE),"N/A")</f>
        <v>#REF!</v>
      </c>
      <c r="R501" s="7" t="e">
        <f>IF(VLOOKUP($A501,'V2.5.2 Measures'!$C:$W,24,FALSE)&lt;&gt; "", VLOOKUP($A501,'V2.5.2 Measures'!$C:$W,24,FALSE),"N/A")</f>
        <v>#REF!</v>
      </c>
      <c r="S501" s="7" t="e">
        <f>IF(VLOOKUP($A501,'V2.5.2 Measures'!$C:$W,25,FALSE)&lt;&gt; "", VLOOKUP($A501,'V2.5.2 Measures'!$C:$W,25,FALSE),"N/A")</f>
        <v>#REF!</v>
      </c>
      <c r="T501" s="7" t="e">
        <f>IF(VLOOKUP($A501,'V2.5.2 Measures'!$C:$W,2,FALSE)&lt;&gt; "", VLOOKUP($A501,'V2.5.2 Measures'!$C:$W,2,FALSE),"N/A")</f>
        <v>#REF!</v>
      </c>
      <c r="U501" s="7" t="e">
        <f>IF(VLOOKUP($A501,'V2.5.2 Measures'!$C:$W,3,FALSE)&lt;&gt; "", VLOOKUP($A501,'V2.5.2 Measures'!$C:$W,3,FALSE),"N/A")</f>
        <v>#REF!</v>
      </c>
      <c r="V501" s="7" t="e">
        <f>IF(VLOOKUP($A501,'V2.5.2 Measures'!$C:$W,26,FALSE)&lt;&gt; "", VLOOKUP($A501,'V2.5.2 Measures'!$C:$W,26,FALSE),"N/A")</f>
        <v>#REF!</v>
      </c>
      <c r="W501" s="7" t="e">
        <f>IF(VLOOKUP($A501,'V2.5.2 Measures'!$C:$W,44,FALSE)&lt;&gt; "", VLOOKUP($A501,'V2.5.2 Measures'!$C:$W,44,FALSE),"N/A")</f>
        <v>#REF!</v>
      </c>
    </row>
    <row r="502" spans="1:23" x14ac:dyDescent="0.35">
      <c r="A502" s="7" t="e">
        <f>'V2.5.2 Measures'!#REF!</f>
        <v>#REF!</v>
      </c>
      <c r="B502" s="7" t="e">
        <f>VLOOKUP($A502,'V2.5.2 Measures'!$C:$W,6,FALSE)</f>
        <v>#REF!</v>
      </c>
      <c r="C502" s="7" t="e">
        <f>VLOOKUP($A502,'V2.5.2 Measures'!$C:$W,8,FALSE)</f>
        <v>#REF!</v>
      </c>
      <c r="D502" s="7" t="e">
        <f>IF(VLOOKUP($A502,'V2.5.2 Measures'!$C:$W,4,FALSE)="","",VLOOKUP($A502,'V2.5.2 Measures'!$C:$W,4,FALSE))</f>
        <v>#REF!</v>
      </c>
      <c r="E502" s="7" t="e">
        <f>IF((VLOOKUP($A502,'V2.5.2 Measures'!$C:$W,8,FALSE)&lt;&gt;"")*AND(VLOOKUP($A502,'V2.5.2 Measures'!$C:$W,8,FALSE)&lt;&gt;"TBD"),VLOOKUP($A502,'V2.5.2 Measures'!$C:$W,8,FALSE),"N/A")</f>
        <v>#REF!</v>
      </c>
      <c r="F502" s="7" t="e">
        <f>IF((VLOOKUP($A502,'V2.5.2 Measures'!$C:$W,9,FALSE)&lt;&gt;"")*AND(VLOOKUP($A502,'V2.5.2 Measures'!$C:$W,9,FALSE)&lt;&gt;"TBD"),VLOOKUP($A502,'V2.5.2 Measures'!$C:$W,9,FALSE),"N/A")</f>
        <v>#REF!</v>
      </c>
      <c r="G502" s="7" t="e">
        <f>IF((VLOOKUP($A502,'V2.5.2 Measures'!$C:$W,10,FALSE)&lt;&gt;"")*AND(VLOOKUP($A502,'V2.5.2 Measures'!$C:$W,10,FALSE)&lt;&gt;"TBD"),VLOOKUP($A502,'V2.5.2 Measures'!$C:$W,10,FALSE),"N/A")</f>
        <v>#REF!</v>
      </c>
      <c r="H502" s="7" t="e">
        <f>IF(VLOOKUP($A502,'V2.5.2 Measures'!$C:$W,14,FALSE)&lt;&gt; "", VLOOKUP($A502,'V2.5.2 Measures'!$C:$W,14,FALSE),"N/A")</f>
        <v>#REF!</v>
      </c>
      <c r="I502" s="7" t="e">
        <f>IF(VLOOKUP($A502,'V2.5.2 Measures'!$C:$W,15,FALSE)&lt;&gt; "", VLOOKUP($A502,'V2.5.2 Measures'!$C:$W,15,FALSE),"N/A")</f>
        <v>#REF!</v>
      </c>
      <c r="J502" s="7" t="e">
        <f>IF(VLOOKUP($A502,'V2.5.2 Measures'!$C:$W,16,FALSE)&lt;&gt; "", VLOOKUP($A502,'V2.5.2 Measures'!$C:$W,16,FALSE),"N/A")</f>
        <v>#REF!</v>
      </c>
      <c r="K502" s="7" t="e">
        <f>IF(VLOOKUP($A502,'V2.5.2 Measures'!$C:$W,17,FALSE)&lt;&gt; "", VLOOKUP($A502,'V2.5.2 Measures'!$C:$W,17,FALSE),"N/A")</f>
        <v>#REF!</v>
      </c>
      <c r="L502" s="7" t="e">
        <f>IF(VLOOKUP($A502,'V2.5.2 Measures'!$C:$W,18,FALSE)&lt;&gt; "", VLOOKUP($A502,'V2.5.2 Measures'!$C:$W,18,FALSE),"N/A")</f>
        <v>#REF!</v>
      </c>
      <c r="M502" s="7" t="e">
        <f>IF(VLOOKUP($A502,'V2.5.2 Measures'!$C:$W,19,FALSE)&lt;&gt; "", VLOOKUP($A502,'V2.5.2 Measures'!$C:$W,19,FALSE),"N/A")</f>
        <v>#REF!</v>
      </c>
      <c r="N502" s="7" t="e">
        <f>IF(VLOOKUP($A502,'V2.5.2 Measures'!$C:$W,20,FALSE)&lt;&gt; "", VLOOKUP($A502,'V2.5.2 Measures'!$C:$W,20,FALSE),"N/A")</f>
        <v>#REF!</v>
      </c>
      <c r="O502" s="7" t="e">
        <f>IF(VLOOKUP($A502,'V2.5.2 Measures'!$C:$W,21,FALSE)&lt;&gt; "", VLOOKUP($A502,'V2.5.2 Measures'!$C:$W,21,FALSE),"N/A")</f>
        <v>#REF!</v>
      </c>
      <c r="P502" s="7" t="e">
        <f>IF(VLOOKUP($A502,'V2.5.2 Measures'!$C:$W,22,FALSE)&lt;&gt; "", VLOOKUP($A502,'V2.5.2 Measures'!$C:$W,22,FALSE),"N/A")</f>
        <v>#REF!</v>
      </c>
      <c r="Q502" s="7" t="e">
        <f>IF(VLOOKUP($A502,'V2.5.2 Measures'!$C:$W,23,FALSE)&lt;&gt; "", VLOOKUP($A502,'V2.5.2 Measures'!$C:$W,23,FALSE),"N/A")</f>
        <v>#REF!</v>
      </c>
      <c r="R502" s="7" t="e">
        <f>IF(VLOOKUP($A502,'V2.5.2 Measures'!$C:$W,24,FALSE)&lt;&gt; "", VLOOKUP($A502,'V2.5.2 Measures'!$C:$W,24,FALSE),"N/A")</f>
        <v>#REF!</v>
      </c>
      <c r="S502" s="7" t="e">
        <f>IF(VLOOKUP($A502,'V2.5.2 Measures'!$C:$W,25,FALSE)&lt;&gt; "", VLOOKUP($A502,'V2.5.2 Measures'!$C:$W,25,FALSE),"N/A")</f>
        <v>#REF!</v>
      </c>
      <c r="T502" s="7" t="e">
        <f>IF(VLOOKUP($A502,'V2.5.2 Measures'!$C:$W,2,FALSE)&lt;&gt; "", VLOOKUP($A502,'V2.5.2 Measures'!$C:$W,2,FALSE),"N/A")</f>
        <v>#REF!</v>
      </c>
      <c r="U502" s="7" t="e">
        <f>IF(VLOOKUP($A502,'V2.5.2 Measures'!$C:$W,3,FALSE)&lt;&gt; "", VLOOKUP($A502,'V2.5.2 Measures'!$C:$W,3,FALSE),"N/A")</f>
        <v>#REF!</v>
      </c>
      <c r="V502" s="7" t="e">
        <f>IF(VLOOKUP($A502,'V2.5.2 Measures'!$C:$W,26,FALSE)&lt;&gt; "", VLOOKUP($A502,'V2.5.2 Measures'!$C:$W,26,FALSE),"N/A")</f>
        <v>#REF!</v>
      </c>
      <c r="W502" s="7" t="e">
        <f>IF(VLOOKUP($A502,'V2.5.2 Measures'!$C:$W,44,FALSE)&lt;&gt; "", VLOOKUP($A502,'V2.5.2 Measures'!$C:$W,44,FALSE),"N/A")</f>
        <v>#REF!</v>
      </c>
    </row>
    <row r="503" spans="1:23" x14ac:dyDescent="0.35">
      <c r="A503" s="7" t="e">
        <f>'V2.5.2 Measures'!#REF!</f>
        <v>#REF!</v>
      </c>
      <c r="B503" s="7" t="e">
        <f>VLOOKUP($A503,'V2.5.2 Measures'!$C:$W,6,FALSE)</f>
        <v>#REF!</v>
      </c>
      <c r="C503" s="7" t="e">
        <f>VLOOKUP($A503,'V2.5.2 Measures'!$C:$W,8,FALSE)</f>
        <v>#REF!</v>
      </c>
      <c r="D503" s="7" t="e">
        <f>IF(VLOOKUP($A503,'V2.5.2 Measures'!$C:$W,4,FALSE)="","",VLOOKUP($A503,'V2.5.2 Measures'!$C:$W,4,FALSE))</f>
        <v>#REF!</v>
      </c>
      <c r="E503" s="7" t="e">
        <f>IF((VLOOKUP($A503,'V2.5.2 Measures'!$C:$W,8,FALSE)&lt;&gt;"")*AND(VLOOKUP($A503,'V2.5.2 Measures'!$C:$W,8,FALSE)&lt;&gt;"TBD"),VLOOKUP($A503,'V2.5.2 Measures'!$C:$W,8,FALSE),"N/A")</f>
        <v>#REF!</v>
      </c>
      <c r="F503" s="7" t="e">
        <f>IF((VLOOKUP($A503,'V2.5.2 Measures'!$C:$W,9,FALSE)&lt;&gt;"")*AND(VLOOKUP($A503,'V2.5.2 Measures'!$C:$W,9,FALSE)&lt;&gt;"TBD"),VLOOKUP($A503,'V2.5.2 Measures'!$C:$W,9,FALSE),"N/A")</f>
        <v>#REF!</v>
      </c>
      <c r="G503" s="7" t="e">
        <f>IF((VLOOKUP($A503,'V2.5.2 Measures'!$C:$W,10,FALSE)&lt;&gt;"")*AND(VLOOKUP($A503,'V2.5.2 Measures'!$C:$W,10,FALSE)&lt;&gt;"TBD"),VLOOKUP($A503,'V2.5.2 Measures'!$C:$W,10,FALSE),"N/A")</f>
        <v>#REF!</v>
      </c>
      <c r="H503" s="7" t="e">
        <f>IF(VLOOKUP($A503,'V2.5.2 Measures'!$C:$W,14,FALSE)&lt;&gt; "", VLOOKUP($A503,'V2.5.2 Measures'!$C:$W,14,FALSE),"N/A")</f>
        <v>#REF!</v>
      </c>
      <c r="I503" s="7" t="e">
        <f>IF(VLOOKUP($A503,'V2.5.2 Measures'!$C:$W,15,FALSE)&lt;&gt; "", VLOOKUP($A503,'V2.5.2 Measures'!$C:$W,15,FALSE),"N/A")</f>
        <v>#REF!</v>
      </c>
      <c r="J503" s="7" t="e">
        <f>IF(VLOOKUP($A503,'V2.5.2 Measures'!$C:$W,16,FALSE)&lt;&gt; "", VLOOKUP($A503,'V2.5.2 Measures'!$C:$W,16,FALSE),"N/A")</f>
        <v>#REF!</v>
      </c>
      <c r="K503" s="7" t="e">
        <f>IF(VLOOKUP($A503,'V2.5.2 Measures'!$C:$W,17,FALSE)&lt;&gt; "", VLOOKUP($A503,'V2.5.2 Measures'!$C:$W,17,FALSE),"N/A")</f>
        <v>#REF!</v>
      </c>
      <c r="L503" s="7" t="e">
        <f>IF(VLOOKUP($A503,'V2.5.2 Measures'!$C:$W,18,FALSE)&lt;&gt; "", VLOOKUP($A503,'V2.5.2 Measures'!$C:$W,18,FALSE),"N/A")</f>
        <v>#REF!</v>
      </c>
      <c r="M503" s="7" t="e">
        <f>IF(VLOOKUP($A503,'V2.5.2 Measures'!$C:$W,19,FALSE)&lt;&gt; "", VLOOKUP($A503,'V2.5.2 Measures'!$C:$W,19,FALSE),"N/A")</f>
        <v>#REF!</v>
      </c>
      <c r="N503" s="7" t="e">
        <f>IF(VLOOKUP($A503,'V2.5.2 Measures'!$C:$W,20,FALSE)&lt;&gt; "", VLOOKUP($A503,'V2.5.2 Measures'!$C:$W,20,FALSE),"N/A")</f>
        <v>#REF!</v>
      </c>
      <c r="O503" s="7" t="e">
        <f>IF(VLOOKUP($A503,'V2.5.2 Measures'!$C:$W,21,FALSE)&lt;&gt; "", VLOOKUP($A503,'V2.5.2 Measures'!$C:$W,21,FALSE),"N/A")</f>
        <v>#REF!</v>
      </c>
      <c r="P503" s="7" t="e">
        <f>IF(VLOOKUP($A503,'V2.5.2 Measures'!$C:$W,22,FALSE)&lt;&gt; "", VLOOKUP($A503,'V2.5.2 Measures'!$C:$W,22,FALSE),"N/A")</f>
        <v>#REF!</v>
      </c>
      <c r="Q503" s="7" t="e">
        <f>IF(VLOOKUP($A503,'V2.5.2 Measures'!$C:$W,23,FALSE)&lt;&gt; "", VLOOKUP($A503,'V2.5.2 Measures'!$C:$W,23,FALSE),"N/A")</f>
        <v>#REF!</v>
      </c>
      <c r="R503" s="7" t="e">
        <f>IF(VLOOKUP($A503,'V2.5.2 Measures'!$C:$W,24,FALSE)&lt;&gt; "", VLOOKUP($A503,'V2.5.2 Measures'!$C:$W,24,FALSE),"N/A")</f>
        <v>#REF!</v>
      </c>
      <c r="S503" s="7" t="e">
        <f>IF(VLOOKUP($A503,'V2.5.2 Measures'!$C:$W,25,FALSE)&lt;&gt; "", VLOOKUP($A503,'V2.5.2 Measures'!$C:$W,25,FALSE),"N/A")</f>
        <v>#REF!</v>
      </c>
      <c r="T503" s="7" t="e">
        <f>IF(VLOOKUP($A503,'V2.5.2 Measures'!$C:$W,2,FALSE)&lt;&gt; "", VLOOKUP($A503,'V2.5.2 Measures'!$C:$W,2,FALSE),"N/A")</f>
        <v>#REF!</v>
      </c>
      <c r="U503" s="7" t="e">
        <f>IF(VLOOKUP($A503,'V2.5.2 Measures'!$C:$W,3,FALSE)&lt;&gt; "", VLOOKUP($A503,'V2.5.2 Measures'!$C:$W,3,FALSE),"N/A")</f>
        <v>#REF!</v>
      </c>
      <c r="V503" s="7" t="e">
        <f>IF(VLOOKUP($A503,'V2.5.2 Measures'!$C:$W,26,FALSE)&lt;&gt; "", VLOOKUP($A503,'V2.5.2 Measures'!$C:$W,26,FALSE),"N/A")</f>
        <v>#REF!</v>
      </c>
      <c r="W503" s="7" t="e">
        <f>IF(VLOOKUP($A503,'V2.5.2 Measures'!$C:$W,44,FALSE)&lt;&gt; "", VLOOKUP($A503,'V2.5.2 Measures'!$C:$W,44,FALSE),"N/A")</f>
        <v>#REF!</v>
      </c>
    </row>
    <row r="504" spans="1:23" x14ac:dyDescent="0.35">
      <c r="A504" s="7" t="e">
        <f>'V2.5.2 Measures'!#REF!</f>
        <v>#REF!</v>
      </c>
      <c r="B504" s="7" t="e">
        <f>VLOOKUP($A504,'V2.5.2 Measures'!$C:$W,6,FALSE)</f>
        <v>#REF!</v>
      </c>
      <c r="C504" s="7" t="e">
        <f>VLOOKUP($A504,'V2.5.2 Measures'!$C:$W,8,FALSE)</f>
        <v>#REF!</v>
      </c>
      <c r="D504" s="7" t="e">
        <f>IF(VLOOKUP($A504,'V2.5.2 Measures'!$C:$W,4,FALSE)="","",VLOOKUP($A504,'V2.5.2 Measures'!$C:$W,4,FALSE))</f>
        <v>#REF!</v>
      </c>
      <c r="E504" s="7" t="e">
        <f>IF((VLOOKUP($A504,'V2.5.2 Measures'!$C:$W,8,FALSE)&lt;&gt;"")*AND(VLOOKUP($A504,'V2.5.2 Measures'!$C:$W,8,FALSE)&lt;&gt;"TBD"),VLOOKUP($A504,'V2.5.2 Measures'!$C:$W,8,FALSE),"N/A")</f>
        <v>#REF!</v>
      </c>
      <c r="F504" s="7" t="e">
        <f>IF((VLOOKUP($A504,'V2.5.2 Measures'!$C:$W,9,FALSE)&lt;&gt;"")*AND(VLOOKUP($A504,'V2.5.2 Measures'!$C:$W,9,FALSE)&lt;&gt;"TBD"),VLOOKUP($A504,'V2.5.2 Measures'!$C:$W,9,FALSE),"N/A")</f>
        <v>#REF!</v>
      </c>
      <c r="G504" s="7" t="e">
        <f>IF((VLOOKUP($A504,'V2.5.2 Measures'!$C:$W,10,FALSE)&lt;&gt;"")*AND(VLOOKUP($A504,'V2.5.2 Measures'!$C:$W,10,FALSE)&lt;&gt;"TBD"),VLOOKUP($A504,'V2.5.2 Measures'!$C:$W,10,FALSE),"N/A")</f>
        <v>#REF!</v>
      </c>
      <c r="H504" s="7" t="e">
        <f>IF(VLOOKUP($A504,'V2.5.2 Measures'!$C:$W,14,FALSE)&lt;&gt; "", VLOOKUP($A504,'V2.5.2 Measures'!$C:$W,14,FALSE),"N/A")</f>
        <v>#REF!</v>
      </c>
      <c r="I504" s="7" t="e">
        <f>IF(VLOOKUP($A504,'V2.5.2 Measures'!$C:$W,15,FALSE)&lt;&gt; "", VLOOKUP($A504,'V2.5.2 Measures'!$C:$W,15,FALSE),"N/A")</f>
        <v>#REF!</v>
      </c>
      <c r="J504" s="7" t="e">
        <f>IF(VLOOKUP($A504,'V2.5.2 Measures'!$C:$W,16,FALSE)&lt;&gt; "", VLOOKUP($A504,'V2.5.2 Measures'!$C:$W,16,FALSE),"N/A")</f>
        <v>#REF!</v>
      </c>
      <c r="K504" s="7" t="e">
        <f>IF(VLOOKUP($A504,'V2.5.2 Measures'!$C:$W,17,FALSE)&lt;&gt; "", VLOOKUP($A504,'V2.5.2 Measures'!$C:$W,17,FALSE),"N/A")</f>
        <v>#REF!</v>
      </c>
      <c r="L504" s="7" t="e">
        <f>IF(VLOOKUP($A504,'V2.5.2 Measures'!$C:$W,18,FALSE)&lt;&gt; "", VLOOKUP($A504,'V2.5.2 Measures'!$C:$W,18,FALSE),"N/A")</f>
        <v>#REF!</v>
      </c>
      <c r="M504" s="7" t="e">
        <f>IF(VLOOKUP($A504,'V2.5.2 Measures'!$C:$W,19,FALSE)&lt;&gt; "", VLOOKUP($A504,'V2.5.2 Measures'!$C:$W,19,FALSE),"N/A")</f>
        <v>#REF!</v>
      </c>
      <c r="N504" s="7" t="e">
        <f>IF(VLOOKUP($A504,'V2.5.2 Measures'!$C:$W,20,FALSE)&lt;&gt; "", VLOOKUP($A504,'V2.5.2 Measures'!$C:$W,20,FALSE),"N/A")</f>
        <v>#REF!</v>
      </c>
      <c r="O504" s="7" t="e">
        <f>IF(VLOOKUP($A504,'V2.5.2 Measures'!$C:$W,21,FALSE)&lt;&gt; "", VLOOKUP($A504,'V2.5.2 Measures'!$C:$W,21,FALSE),"N/A")</f>
        <v>#REF!</v>
      </c>
      <c r="P504" s="7" t="e">
        <f>IF(VLOOKUP($A504,'V2.5.2 Measures'!$C:$W,22,FALSE)&lt;&gt; "", VLOOKUP($A504,'V2.5.2 Measures'!$C:$W,22,FALSE),"N/A")</f>
        <v>#REF!</v>
      </c>
      <c r="Q504" s="7" t="e">
        <f>IF(VLOOKUP($A504,'V2.5.2 Measures'!$C:$W,23,FALSE)&lt;&gt; "", VLOOKUP($A504,'V2.5.2 Measures'!$C:$W,23,FALSE),"N/A")</f>
        <v>#REF!</v>
      </c>
      <c r="R504" s="7" t="e">
        <f>IF(VLOOKUP($A504,'V2.5.2 Measures'!$C:$W,24,FALSE)&lt;&gt; "", VLOOKUP($A504,'V2.5.2 Measures'!$C:$W,24,FALSE),"N/A")</f>
        <v>#REF!</v>
      </c>
      <c r="S504" s="7" t="e">
        <f>IF(VLOOKUP($A504,'V2.5.2 Measures'!$C:$W,25,FALSE)&lt;&gt; "", VLOOKUP($A504,'V2.5.2 Measures'!$C:$W,25,FALSE),"N/A")</f>
        <v>#REF!</v>
      </c>
      <c r="T504" s="7" t="e">
        <f>IF(VLOOKUP($A504,'V2.5.2 Measures'!$C:$W,2,FALSE)&lt;&gt; "", VLOOKUP($A504,'V2.5.2 Measures'!$C:$W,2,FALSE),"N/A")</f>
        <v>#REF!</v>
      </c>
      <c r="U504" s="7" t="e">
        <f>IF(VLOOKUP($A504,'V2.5.2 Measures'!$C:$W,3,FALSE)&lt;&gt; "", VLOOKUP($A504,'V2.5.2 Measures'!$C:$W,3,FALSE),"N/A")</f>
        <v>#REF!</v>
      </c>
      <c r="V504" s="7" t="e">
        <f>IF(VLOOKUP($A504,'V2.5.2 Measures'!$C:$W,26,FALSE)&lt;&gt; "", VLOOKUP($A504,'V2.5.2 Measures'!$C:$W,26,FALSE),"N/A")</f>
        <v>#REF!</v>
      </c>
      <c r="W504" s="7" t="e">
        <f>IF(VLOOKUP($A504,'V2.5.2 Measures'!$C:$W,44,FALSE)&lt;&gt; "", VLOOKUP($A504,'V2.5.2 Measures'!$C:$W,44,FALSE),"N/A")</f>
        <v>#REF!</v>
      </c>
    </row>
    <row r="505" spans="1:23" x14ac:dyDescent="0.35">
      <c r="A505" s="7" t="e">
        <f>'V2.5.2 Measures'!#REF!</f>
        <v>#REF!</v>
      </c>
      <c r="B505" s="7" t="e">
        <f>VLOOKUP($A505,'V2.5.2 Measures'!$C:$W,6,FALSE)</f>
        <v>#REF!</v>
      </c>
      <c r="C505" s="7" t="e">
        <f>VLOOKUP($A505,'V2.5.2 Measures'!$C:$W,8,FALSE)</f>
        <v>#REF!</v>
      </c>
      <c r="D505" s="7" t="e">
        <f>IF(VLOOKUP($A505,'V2.5.2 Measures'!$C:$W,4,FALSE)="","",VLOOKUP($A505,'V2.5.2 Measures'!$C:$W,4,FALSE))</f>
        <v>#REF!</v>
      </c>
      <c r="E505" s="7" t="e">
        <f>IF((VLOOKUP($A505,'V2.5.2 Measures'!$C:$W,8,FALSE)&lt;&gt;"")*AND(VLOOKUP($A505,'V2.5.2 Measures'!$C:$W,8,FALSE)&lt;&gt;"TBD"),VLOOKUP($A505,'V2.5.2 Measures'!$C:$W,8,FALSE),"N/A")</f>
        <v>#REF!</v>
      </c>
      <c r="F505" s="7" t="e">
        <f>IF((VLOOKUP($A505,'V2.5.2 Measures'!$C:$W,9,FALSE)&lt;&gt;"")*AND(VLOOKUP($A505,'V2.5.2 Measures'!$C:$W,9,FALSE)&lt;&gt;"TBD"),VLOOKUP($A505,'V2.5.2 Measures'!$C:$W,9,FALSE),"N/A")</f>
        <v>#REF!</v>
      </c>
      <c r="G505" s="7" t="e">
        <f>IF((VLOOKUP($A505,'V2.5.2 Measures'!$C:$W,10,FALSE)&lt;&gt;"")*AND(VLOOKUP($A505,'V2.5.2 Measures'!$C:$W,10,FALSE)&lt;&gt;"TBD"),VLOOKUP($A505,'V2.5.2 Measures'!$C:$W,10,FALSE),"N/A")</f>
        <v>#REF!</v>
      </c>
      <c r="H505" s="7" t="e">
        <f>IF(VLOOKUP($A505,'V2.5.2 Measures'!$C:$W,14,FALSE)&lt;&gt; "", VLOOKUP($A505,'V2.5.2 Measures'!$C:$W,14,FALSE),"N/A")</f>
        <v>#REF!</v>
      </c>
      <c r="I505" s="7" t="e">
        <f>IF(VLOOKUP($A505,'V2.5.2 Measures'!$C:$W,15,FALSE)&lt;&gt; "", VLOOKUP($A505,'V2.5.2 Measures'!$C:$W,15,FALSE),"N/A")</f>
        <v>#REF!</v>
      </c>
      <c r="J505" s="7" t="e">
        <f>IF(VLOOKUP($A505,'V2.5.2 Measures'!$C:$W,16,FALSE)&lt;&gt; "", VLOOKUP($A505,'V2.5.2 Measures'!$C:$W,16,FALSE),"N/A")</f>
        <v>#REF!</v>
      </c>
      <c r="K505" s="7" t="e">
        <f>IF(VLOOKUP($A505,'V2.5.2 Measures'!$C:$W,17,FALSE)&lt;&gt; "", VLOOKUP($A505,'V2.5.2 Measures'!$C:$W,17,FALSE),"N/A")</f>
        <v>#REF!</v>
      </c>
      <c r="L505" s="7" t="e">
        <f>IF(VLOOKUP($A505,'V2.5.2 Measures'!$C:$W,18,FALSE)&lt;&gt; "", VLOOKUP($A505,'V2.5.2 Measures'!$C:$W,18,FALSE),"N/A")</f>
        <v>#REF!</v>
      </c>
      <c r="M505" s="7" t="e">
        <f>IF(VLOOKUP($A505,'V2.5.2 Measures'!$C:$W,19,FALSE)&lt;&gt; "", VLOOKUP($A505,'V2.5.2 Measures'!$C:$W,19,FALSE),"N/A")</f>
        <v>#REF!</v>
      </c>
      <c r="N505" s="7" t="e">
        <f>IF(VLOOKUP($A505,'V2.5.2 Measures'!$C:$W,20,FALSE)&lt;&gt; "", VLOOKUP($A505,'V2.5.2 Measures'!$C:$W,20,FALSE),"N/A")</f>
        <v>#REF!</v>
      </c>
      <c r="O505" s="7" t="e">
        <f>IF(VLOOKUP($A505,'V2.5.2 Measures'!$C:$W,21,FALSE)&lt;&gt; "", VLOOKUP($A505,'V2.5.2 Measures'!$C:$W,21,FALSE),"N/A")</f>
        <v>#REF!</v>
      </c>
      <c r="P505" s="7" t="e">
        <f>IF(VLOOKUP($A505,'V2.5.2 Measures'!$C:$W,22,FALSE)&lt;&gt; "", VLOOKUP($A505,'V2.5.2 Measures'!$C:$W,22,FALSE),"N/A")</f>
        <v>#REF!</v>
      </c>
      <c r="Q505" s="7" t="e">
        <f>IF(VLOOKUP($A505,'V2.5.2 Measures'!$C:$W,23,FALSE)&lt;&gt; "", VLOOKUP($A505,'V2.5.2 Measures'!$C:$W,23,FALSE),"N/A")</f>
        <v>#REF!</v>
      </c>
      <c r="R505" s="7" t="e">
        <f>IF(VLOOKUP($A505,'V2.5.2 Measures'!$C:$W,24,FALSE)&lt;&gt; "", VLOOKUP($A505,'V2.5.2 Measures'!$C:$W,24,FALSE),"N/A")</f>
        <v>#REF!</v>
      </c>
      <c r="S505" s="7" t="e">
        <f>IF(VLOOKUP($A505,'V2.5.2 Measures'!$C:$W,25,FALSE)&lt;&gt; "", VLOOKUP($A505,'V2.5.2 Measures'!$C:$W,25,FALSE),"N/A")</f>
        <v>#REF!</v>
      </c>
      <c r="T505" s="7" t="e">
        <f>IF(VLOOKUP($A505,'V2.5.2 Measures'!$C:$W,2,FALSE)&lt;&gt; "", VLOOKUP($A505,'V2.5.2 Measures'!$C:$W,2,FALSE),"N/A")</f>
        <v>#REF!</v>
      </c>
      <c r="U505" s="7" t="e">
        <f>IF(VLOOKUP($A505,'V2.5.2 Measures'!$C:$W,3,FALSE)&lt;&gt; "", VLOOKUP($A505,'V2.5.2 Measures'!$C:$W,3,FALSE),"N/A")</f>
        <v>#REF!</v>
      </c>
      <c r="V505" s="7" t="e">
        <f>IF(VLOOKUP($A505,'V2.5.2 Measures'!$C:$W,26,FALSE)&lt;&gt; "", VLOOKUP($A505,'V2.5.2 Measures'!$C:$W,26,FALSE),"N/A")</f>
        <v>#REF!</v>
      </c>
      <c r="W505" s="7" t="e">
        <f>IF(VLOOKUP($A505,'V2.5.2 Measures'!$C:$W,44,FALSE)&lt;&gt; "", VLOOKUP($A505,'V2.5.2 Measures'!$C:$W,44,FALSE),"N/A")</f>
        <v>#REF!</v>
      </c>
    </row>
    <row r="506" spans="1:23" x14ac:dyDescent="0.35">
      <c r="A506" s="7" t="e">
        <f>'V2.5.2 Measures'!#REF!</f>
        <v>#REF!</v>
      </c>
      <c r="B506" s="7" t="e">
        <f>VLOOKUP($A506,'V2.5.2 Measures'!$C:$W,6,FALSE)</f>
        <v>#REF!</v>
      </c>
      <c r="C506" s="7" t="e">
        <f>VLOOKUP($A506,'V2.5.2 Measures'!$C:$W,8,FALSE)</f>
        <v>#REF!</v>
      </c>
      <c r="D506" s="7" t="e">
        <f>IF(VLOOKUP($A506,'V2.5.2 Measures'!$C:$W,4,FALSE)="","",VLOOKUP($A506,'V2.5.2 Measures'!$C:$W,4,FALSE))</f>
        <v>#REF!</v>
      </c>
      <c r="E506" s="7" t="e">
        <f>IF((VLOOKUP($A506,'V2.5.2 Measures'!$C:$W,8,FALSE)&lt;&gt;"")*AND(VLOOKUP($A506,'V2.5.2 Measures'!$C:$W,8,FALSE)&lt;&gt;"TBD"),VLOOKUP($A506,'V2.5.2 Measures'!$C:$W,8,FALSE),"N/A")</f>
        <v>#REF!</v>
      </c>
      <c r="F506" s="7" t="e">
        <f>IF((VLOOKUP($A506,'V2.5.2 Measures'!$C:$W,9,FALSE)&lt;&gt;"")*AND(VLOOKUP($A506,'V2.5.2 Measures'!$C:$W,9,FALSE)&lt;&gt;"TBD"),VLOOKUP($A506,'V2.5.2 Measures'!$C:$W,9,FALSE),"N/A")</f>
        <v>#REF!</v>
      </c>
      <c r="G506" s="7" t="e">
        <f>IF((VLOOKUP($A506,'V2.5.2 Measures'!$C:$W,10,FALSE)&lt;&gt;"")*AND(VLOOKUP($A506,'V2.5.2 Measures'!$C:$W,10,FALSE)&lt;&gt;"TBD"),VLOOKUP($A506,'V2.5.2 Measures'!$C:$W,10,FALSE),"N/A")</f>
        <v>#REF!</v>
      </c>
      <c r="H506" s="7" t="e">
        <f>IF(VLOOKUP($A506,'V2.5.2 Measures'!$C:$W,14,FALSE)&lt;&gt; "", VLOOKUP($A506,'V2.5.2 Measures'!$C:$W,14,FALSE),"N/A")</f>
        <v>#REF!</v>
      </c>
      <c r="I506" s="7" t="e">
        <f>IF(VLOOKUP($A506,'V2.5.2 Measures'!$C:$W,15,FALSE)&lt;&gt; "", VLOOKUP($A506,'V2.5.2 Measures'!$C:$W,15,FALSE),"N/A")</f>
        <v>#REF!</v>
      </c>
      <c r="J506" s="7" t="e">
        <f>IF(VLOOKUP($A506,'V2.5.2 Measures'!$C:$W,16,FALSE)&lt;&gt; "", VLOOKUP($A506,'V2.5.2 Measures'!$C:$W,16,FALSE),"N/A")</f>
        <v>#REF!</v>
      </c>
      <c r="K506" s="7" t="e">
        <f>IF(VLOOKUP($A506,'V2.5.2 Measures'!$C:$W,17,FALSE)&lt;&gt; "", VLOOKUP($A506,'V2.5.2 Measures'!$C:$W,17,FALSE),"N/A")</f>
        <v>#REF!</v>
      </c>
      <c r="L506" s="7" t="e">
        <f>IF(VLOOKUP($A506,'V2.5.2 Measures'!$C:$W,18,FALSE)&lt;&gt; "", VLOOKUP($A506,'V2.5.2 Measures'!$C:$W,18,FALSE),"N/A")</f>
        <v>#REF!</v>
      </c>
      <c r="M506" s="7" t="e">
        <f>IF(VLOOKUP($A506,'V2.5.2 Measures'!$C:$W,19,FALSE)&lt;&gt; "", VLOOKUP($A506,'V2.5.2 Measures'!$C:$W,19,FALSE),"N/A")</f>
        <v>#REF!</v>
      </c>
      <c r="N506" s="7" t="e">
        <f>IF(VLOOKUP($A506,'V2.5.2 Measures'!$C:$W,20,FALSE)&lt;&gt; "", VLOOKUP($A506,'V2.5.2 Measures'!$C:$W,20,FALSE),"N/A")</f>
        <v>#REF!</v>
      </c>
      <c r="O506" s="7" t="e">
        <f>IF(VLOOKUP($A506,'V2.5.2 Measures'!$C:$W,21,FALSE)&lt;&gt; "", VLOOKUP($A506,'V2.5.2 Measures'!$C:$W,21,FALSE),"N/A")</f>
        <v>#REF!</v>
      </c>
      <c r="P506" s="7" t="e">
        <f>IF(VLOOKUP($A506,'V2.5.2 Measures'!$C:$W,22,FALSE)&lt;&gt; "", VLOOKUP($A506,'V2.5.2 Measures'!$C:$W,22,FALSE),"N/A")</f>
        <v>#REF!</v>
      </c>
      <c r="Q506" s="7" t="e">
        <f>IF(VLOOKUP($A506,'V2.5.2 Measures'!$C:$W,23,FALSE)&lt;&gt; "", VLOOKUP($A506,'V2.5.2 Measures'!$C:$W,23,FALSE),"N/A")</f>
        <v>#REF!</v>
      </c>
      <c r="R506" s="7" t="e">
        <f>IF(VLOOKUP($A506,'V2.5.2 Measures'!$C:$W,24,FALSE)&lt;&gt; "", VLOOKUP($A506,'V2.5.2 Measures'!$C:$W,24,FALSE),"N/A")</f>
        <v>#REF!</v>
      </c>
      <c r="S506" s="7" t="e">
        <f>IF(VLOOKUP($A506,'V2.5.2 Measures'!$C:$W,25,FALSE)&lt;&gt; "", VLOOKUP($A506,'V2.5.2 Measures'!$C:$W,25,FALSE),"N/A")</f>
        <v>#REF!</v>
      </c>
      <c r="T506" s="7" t="e">
        <f>IF(VLOOKUP($A506,'V2.5.2 Measures'!$C:$W,2,FALSE)&lt;&gt; "", VLOOKUP($A506,'V2.5.2 Measures'!$C:$W,2,FALSE),"N/A")</f>
        <v>#REF!</v>
      </c>
      <c r="U506" s="7" t="e">
        <f>IF(VLOOKUP($A506,'V2.5.2 Measures'!$C:$W,3,FALSE)&lt;&gt; "", VLOOKUP($A506,'V2.5.2 Measures'!$C:$W,3,FALSE),"N/A")</f>
        <v>#REF!</v>
      </c>
      <c r="V506" s="7" t="e">
        <f>IF(VLOOKUP($A506,'V2.5.2 Measures'!$C:$W,26,FALSE)&lt;&gt; "", VLOOKUP($A506,'V2.5.2 Measures'!$C:$W,26,FALSE),"N/A")</f>
        <v>#REF!</v>
      </c>
      <c r="W506" s="7" t="e">
        <f>IF(VLOOKUP($A506,'V2.5.2 Measures'!$C:$W,44,FALSE)&lt;&gt; "", VLOOKUP($A506,'V2.5.2 Measures'!$C:$W,44,FALSE),"N/A")</f>
        <v>#REF!</v>
      </c>
    </row>
    <row r="507" spans="1:23" x14ac:dyDescent="0.35">
      <c r="A507" s="7" t="e">
        <f>'V2.5.2 Measures'!#REF!</f>
        <v>#REF!</v>
      </c>
      <c r="B507" s="7" t="e">
        <f>VLOOKUP($A507,'V2.5.2 Measures'!$C:$W,6,FALSE)</f>
        <v>#REF!</v>
      </c>
      <c r="C507" s="7" t="e">
        <f>VLOOKUP($A507,'V2.5.2 Measures'!$C:$W,8,FALSE)</f>
        <v>#REF!</v>
      </c>
      <c r="D507" s="7" t="e">
        <f>IF(VLOOKUP($A507,'V2.5.2 Measures'!$C:$W,4,FALSE)="","",VLOOKUP($A507,'V2.5.2 Measures'!$C:$W,4,FALSE))</f>
        <v>#REF!</v>
      </c>
      <c r="E507" s="7" t="e">
        <f>IF((VLOOKUP($A507,'V2.5.2 Measures'!$C:$W,8,FALSE)&lt;&gt;"")*AND(VLOOKUP($A507,'V2.5.2 Measures'!$C:$W,8,FALSE)&lt;&gt;"TBD"),VLOOKUP($A507,'V2.5.2 Measures'!$C:$W,8,FALSE),"N/A")</f>
        <v>#REF!</v>
      </c>
      <c r="F507" s="7" t="e">
        <f>IF((VLOOKUP($A507,'V2.5.2 Measures'!$C:$W,9,FALSE)&lt;&gt;"")*AND(VLOOKUP($A507,'V2.5.2 Measures'!$C:$W,9,FALSE)&lt;&gt;"TBD"),VLOOKUP($A507,'V2.5.2 Measures'!$C:$W,9,FALSE),"N/A")</f>
        <v>#REF!</v>
      </c>
      <c r="G507" s="7" t="e">
        <f>IF((VLOOKUP($A507,'V2.5.2 Measures'!$C:$W,10,FALSE)&lt;&gt;"")*AND(VLOOKUP($A507,'V2.5.2 Measures'!$C:$W,10,FALSE)&lt;&gt;"TBD"),VLOOKUP($A507,'V2.5.2 Measures'!$C:$W,10,FALSE),"N/A")</f>
        <v>#REF!</v>
      </c>
      <c r="H507" s="7" t="e">
        <f>IF(VLOOKUP($A507,'V2.5.2 Measures'!$C:$W,14,FALSE)&lt;&gt; "", VLOOKUP($A507,'V2.5.2 Measures'!$C:$W,14,FALSE),"N/A")</f>
        <v>#REF!</v>
      </c>
      <c r="I507" s="7" t="e">
        <f>IF(VLOOKUP($A507,'V2.5.2 Measures'!$C:$W,15,FALSE)&lt;&gt; "", VLOOKUP($A507,'V2.5.2 Measures'!$C:$W,15,FALSE),"N/A")</f>
        <v>#REF!</v>
      </c>
      <c r="J507" s="7" t="e">
        <f>IF(VLOOKUP($A507,'V2.5.2 Measures'!$C:$W,16,FALSE)&lt;&gt; "", VLOOKUP($A507,'V2.5.2 Measures'!$C:$W,16,FALSE),"N/A")</f>
        <v>#REF!</v>
      </c>
      <c r="K507" s="7" t="e">
        <f>IF(VLOOKUP($A507,'V2.5.2 Measures'!$C:$W,17,FALSE)&lt;&gt; "", VLOOKUP($A507,'V2.5.2 Measures'!$C:$W,17,FALSE),"N/A")</f>
        <v>#REF!</v>
      </c>
      <c r="L507" s="7" t="e">
        <f>IF(VLOOKUP($A507,'V2.5.2 Measures'!$C:$W,18,FALSE)&lt;&gt; "", VLOOKUP($A507,'V2.5.2 Measures'!$C:$W,18,FALSE),"N/A")</f>
        <v>#REF!</v>
      </c>
      <c r="M507" s="7" t="e">
        <f>IF(VLOOKUP($A507,'V2.5.2 Measures'!$C:$W,19,FALSE)&lt;&gt; "", VLOOKUP($A507,'V2.5.2 Measures'!$C:$W,19,FALSE),"N/A")</f>
        <v>#REF!</v>
      </c>
      <c r="N507" s="7" t="e">
        <f>IF(VLOOKUP($A507,'V2.5.2 Measures'!$C:$W,20,FALSE)&lt;&gt; "", VLOOKUP($A507,'V2.5.2 Measures'!$C:$W,20,FALSE),"N/A")</f>
        <v>#REF!</v>
      </c>
      <c r="O507" s="7" t="e">
        <f>IF(VLOOKUP($A507,'V2.5.2 Measures'!$C:$W,21,FALSE)&lt;&gt; "", VLOOKUP($A507,'V2.5.2 Measures'!$C:$W,21,FALSE),"N/A")</f>
        <v>#REF!</v>
      </c>
      <c r="P507" s="7" t="e">
        <f>IF(VLOOKUP($A507,'V2.5.2 Measures'!$C:$W,22,FALSE)&lt;&gt; "", VLOOKUP($A507,'V2.5.2 Measures'!$C:$W,22,FALSE),"N/A")</f>
        <v>#REF!</v>
      </c>
      <c r="Q507" s="7" t="e">
        <f>IF(VLOOKUP($A507,'V2.5.2 Measures'!$C:$W,23,FALSE)&lt;&gt; "", VLOOKUP($A507,'V2.5.2 Measures'!$C:$W,23,FALSE),"N/A")</f>
        <v>#REF!</v>
      </c>
      <c r="R507" s="7" t="e">
        <f>IF(VLOOKUP($A507,'V2.5.2 Measures'!$C:$W,24,FALSE)&lt;&gt; "", VLOOKUP($A507,'V2.5.2 Measures'!$C:$W,24,FALSE),"N/A")</f>
        <v>#REF!</v>
      </c>
      <c r="S507" s="7" t="e">
        <f>IF(VLOOKUP($A507,'V2.5.2 Measures'!$C:$W,25,FALSE)&lt;&gt; "", VLOOKUP($A507,'V2.5.2 Measures'!$C:$W,25,FALSE),"N/A")</f>
        <v>#REF!</v>
      </c>
      <c r="T507" s="7" t="e">
        <f>IF(VLOOKUP($A507,'V2.5.2 Measures'!$C:$W,2,FALSE)&lt;&gt; "", VLOOKUP($A507,'V2.5.2 Measures'!$C:$W,2,FALSE),"N/A")</f>
        <v>#REF!</v>
      </c>
      <c r="U507" s="7" t="e">
        <f>IF(VLOOKUP($A507,'V2.5.2 Measures'!$C:$W,3,FALSE)&lt;&gt; "", VLOOKUP($A507,'V2.5.2 Measures'!$C:$W,3,FALSE),"N/A")</f>
        <v>#REF!</v>
      </c>
      <c r="V507" s="7" t="e">
        <f>IF(VLOOKUP($A507,'V2.5.2 Measures'!$C:$W,26,FALSE)&lt;&gt; "", VLOOKUP($A507,'V2.5.2 Measures'!$C:$W,26,FALSE),"N/A")</f>
        <v>#REF!</v>
      </c>
      <c r="W507" s="7" t="e">
        <f>IF(VLOOKUP($A507,'V2.5.2 Measures'!$C:$W,44,FALSE)&lt;&gt; "", VLOOKUP($A507,'V2.5.2 Measures'!$C:$W,44,FALSE),"N/A")</f>
        <v>#REF!</v>
      </c>
    </row>
    <row r="508" spans="1:23" x14ac:dyDescent="0.35">
      <c r="A508" s="7" t="e">
        <f>'V2.5.2 Measures'!#REF!</f>
        <v>#REF!</v>
      </c>
      <c r="B508" s="7" t="e">
        <f>VLOOKUP($A508,'V2.5.2 Measures'!$C:$W,6,FALSE)</f>
        <v>#REF!</v>
      </c>
      <c r="C508" s="7" t="e">
        <f>VLOOKUP($A508,'V2.5.2 Measures'!$C:$W,8,FALSE)</f>
        <v>#REF!</v>
      </c>
      <c r="D508" s="7" t="e">
        <f>IF(VLOOKUP($A508,'V2.5.2 Measures'!$C:$W,4,FALSE)="","",VLOOKUP($A508,'V2.5.2 Measures'!$C:$W,4,FALSE))</f>
        <v>#REF!</v>
      </c>
      <c r="E508" s="7" t="e">
        <f>IF((VLOOKUP($A508,'V2.5.2 Measures'!$C:$W,8,FALSE)&lt;&gt;"")*AND(VLOOKUP($A508,'V2.5.2 Measures'!$C:$W,8,FALSE)&lt;&gt;"TBD"),VLOOKUP($A508,'V2.5.2 Measures'!$C:$W,8,FALSE),"N/A")</f>
        <v>#REF!</v>
      </c>
      <c r="F508" s="7" t="e">
        <f>IF((VLOOKUP($A508,'V2.5.2 Measures'!$C:$W,9,FALSE)&lt;&gt;"")*AND(VLOOKUP($A508,'V2.5.2 Measures'!$C:$W,9,FALSE)&lt;&gt;"TBD"),VLOOKUP($A508,'V2.5.2 Measures'!$C:$W,9,FALSE),"N/A")</f>
        <v>#REF!</v>
      </c>
      <c r="G508" s="7" t="e">
        <f>IF((VLOOKUP($A508,'V2.5.2 Measures'!$C:$W,10,FALSE)&lt;&gt;"")*AND(VLOOKUP($A508,'V2.5.2 Measures'!$C:$W,10,FALSE)&lt;&gt;"TBD"),VLOOKUP($A508,'V2.5.2 Measures'!$C:$W,10,FALSE),"N/A")</f>
        <v>#REF!</v>
      </c>
      <c r="H508" s="7" t="e">
        <f>IF(VLOOKUP($A508,'V2.5.2 Measures'!$C:$W,14,FALSE)&lt;&gt; "", VLOOKUP($A508,'V2.5.2 Measures'!$C:$W,14,FALSE),"N/A")</f>
        <v>#REF!</v>
      </c>
      <c r="I508" s="7" t="e">
        <f>IF(VLOOKUP($A508,'V2.5.2 Measures'!$C:$W,15,FALSE)&lt;&gt; "", VLOOKUP($A508,'V2.5.2 Measures'!$C:$W,15,FALSE),"N/A")</f>
        <v>#REF!</v>
      </c>
      <c r="J508" s="7" t="e">
        <f>IF(VLOOKUP($A508,'V2.5.2 Measures'!$C:$W,16,FALSE)&lt;&gt; "", VLOOKUP($A508,'V2.5.2 Measures'!$C:$W,16,FALSE),"N/A")</f>
        <v>#REF!</v>
      </c>
      <c r="K508" s="7" t="e">
        <f>IF(VLOOKUP($A508,'V2.5.2 Measures'!$C:$W,17,FALSE)&lt;&gt; "", VLOOKUP($A508,'V2.5.2 Measures'!$C:$W,17,FALSE),"N/A")</f>
        <v>#REF!</v>
      </c>
      <c r="L508" s="7" t="e">
        <f>IF(VLOOKUP($A508,'V2.5.2 Measures'!$C:$W,18,FALSE)&lt;&gt; "", VLOOKUP($A508,'V2.5.2 Measures'!$C:$W,18,FALSE),"N/A")</f>
        <v>#REF!</v>
      </c>
      <c r="M508" s="7" t="e">
        <f>IF(VLOOKUP($A508,'V2.5.2 Measures'!$C:$W,19,FALSE)&lt;&gt; "", VLOOKUP($A508,'V2.5.2 Measures'!$C:$W,19,FALSE),"N/A")</f>
        <v>#REF!</v>
      </c>
      <c r="N508" s="7" t="e">
        <f>IF(VLOOKUP($A508,'V2.5.2 Measures'!$C:$W,20,FALSE)&lt;&gt; "", VLOOKUP($A508,'V2.5.2 Measures'!$C:$W,20,FALSE),"N/A")</f>
        <v>#REF!</v>
      </c>
      <c r="O508" s="7" t="e">
        <f>IF(VLOOKUP($A508,'V2.5.2 Measures'!$C:$W,21,FALSE)&lt;&gt; "", VLOOKUP($A508,'V2.5.2 Measures'!$C:$W,21,FALSE),"N/A")</f>
        <v>#REF!</v>
      </c>
      <c r="P508" s="7" t="e">
        <f>IF(VLOOKUP($A508,'V2.5.2 Measures'!$C:$W,22,FALSE)&lt;&gt; "", VLOOKUP($A508,'V2.5.2 Measures'!$C:$W,22,FALSE),"N/A")</f>
        <v>#REF!</v>
      </c>
      <c r="Q508" s="7" t="e">
        <f>IF(VLOOKUP($A508,'V2.5.2 Measures'!$C:$W,23,FALSE)&lt;&gt; "", VLOOKUP($A508,'V2.5.2 Measures'!$C:$W,23,FALSE),"N/A")</f>
        <v>#REF!</v>
      </c>
      <c r="R508" s="7" t="e">
        <f>IF(VLOOKUP($A508,'V2.5.2 Measures'!$C:$W,24,FALSE)&lt;&gt; "", VLOOKUP($A508,'V2.5.2 Measures'!$C:$W,24,FALSE),"N/A")</f>
        <v>#REF!</v>
      </c>
      <c r="S508" s="7" t="e">
        <f>IF(VLOOKUP($A508,'V2.5.2 Measures'!$C:$W,25,FALSE)&lt;&gt; "", VLOOKUP($A508,'V2.5.2 Measures'!$C:$W,25,FALSE),"N/A")</f>
        <v>#REF!</v>
      </c>
      <c r="T508" s="7" t="e">
        <f>IF(VLOOKUP($A508,'V2.5.2 Measures'!$C:$W,2,FALSE)&lt;&gt; "", VLOOKUP($A508,'V2.5.2 Measures'!$C:$W,2,FALSE),"N/A")</f>
        <v>#REF!</v>
      </c>
      <c r="U508" s="7" t="e">
        <f>IF(VLOOKUP($A508,'V2.5.2 Measures'!$C:$W,3,FALSE)&lt;&gt; "", VLOOKUP($A508,'V2.5.2 Measures'!$C:$W,3,FALSE),"N/A")</f>
        <v>#REF!</v>
      </c>
      <c r="V508" s="7" t="e">
        <f>IF(VLOOKUP($A508,'V2.5.2 Measures'!$C:$W,26,FALSE)&lt;&gt; "", VLOOKUP($A508,'V2.5.2 Measures'!$C:$W,26,FALSE),"N/A")</f>
        <v>#REF!</v>
      </c>
      <c r="W508" s="7" t="e">
        <f>IF(VLOOKUP($A508,'V2.5.2 Measures'!$C:$W,44,FALSE)&lt;&gt; "", VLOOKUP($A508,'V2.5.2 Measures'!$C:$W,44,FALSE),"N/A")</f>
        <v>#REF!</v>
      </c>
    </row>
    <row r="509" spans="1:23" x14ac:dyDescent="0.35">
      <c r="A509" s="7" t="e">
        <f>'V2.5.2 Measures'!#REF!</f>
        <v>#REF!</v>
      </c>
      <c r="B509" s="7" t="e">
        <f>VLOOKUP($A509,'V2.5.2 Measures'!$C:$W,6,FALSE)</f>
        <v>#REF!</v>
      </c>
      <c r="C509" s="7" t="e">
        <f>VLOOKUP($A509,'V2.5.2 Measures'!$C:$W,8,FALSE)</f>
        <v>#REF!</v>
      </c>
      <c r="D509" s="7" t="e">
        <f>IF(VLOOKUP($A509,'V2.5.2 Measures'!$C:$W,4,FALSE)="","",VLOOKUP($A509,'V2.5.2 Measures'!$C:$W,4,FALSE))</f>
        <v>#REF!</v>
      </c>
      <c r="E509" s="7" t="e">
        <f>IF((VLOOKUP($A509,'V2.5.2 Measures'!$C:$W,8,FALSE)&lt;&gt;"")*AND(VLOOKUP($A509,'V2.5.2 Measures'!$C:$W,8,FALSE)&lt;&gt;"TBD"),VLOOKUP($A509,'V2.5.2 Measures'!$C:$W,8,FALSE),"N/A")</f>
        <v>#REF!</v>
      </c>
      <c r="F509" s="7" t="e">
        <f>IF((VLOOKUP($A509,'V2.5.2 Measures'!$C:$W,9,FALSE)&lt;&gt;"")*AND(VLOOKUP($A509,'V2.5.2 Measures'!$C:$W,9,FALSE)&lt;&gt;"TBD"),VLOOKUP($A509,'V2.5.2 Measures'!$C:$W,9,FALSE),"N/A")</f>
        <v>#REF!</v>
      </c>
      <c r="G509" s="7" t="e">
        <f>IF((VLOOKUP($A509,'V2.5.2 Measures'!$C:$W,10,FALSE)&lt;&gt;"")*AND(VLOOKUP($A509,'V2.5.2 Measures'!$C:$W,10,FALSE)&lt;&gt;"TBD"),VLOOKUP($A509,'V2.5.2 Measures'!$C:$W,10,FALSE),"N/A")</f>
        <v>#REF!</v>
      </c>
      <c r="H509" s="7" t="e">
        <f>IF(VLOOKUP($A509,'V2.5.2 Measures'!$C:$W,14,FALSE)&lt;&gt; "", VLOOKUP($A509,'V2.5.2 Measures'!$C:$W,14,FALSE),"N/A")</f>
        <v>#REF!</v>
      </c>
      <c r="I509" s="7" t="e">
        <f>IF(VLOOKUP($A509,'V2.5.2 Measures'!$C:$W,15,FALSE)&lt;&gt; "", VLOOKUP($A509,'V2.5.2 Measures'!$C:$W,15,FALSE),"N/A")</f>
        <v>#REF!</v>
      </c>
      <c r="J509" s="7" t="e">
        <f>IF(VLOOKUP($A509,'V2.5.2 Measures'!$C:$W,16,FALSE)&lt;&gt; "", VLOOKUP($A509,'V2.5.2 Measures'!$C:$W,16,FALSE),"N/A")</f>
        <v>#REF!</v>
      </c>
      <c r="K509" s="7" t="e">
        <f>IF(VLOOKUP($A509,'V2.5.2 Measures'!$C:$W,17,FALSE)&lt;&gt; "", VLOOKUP($A509,'V2.5.2 Measures'!$C:$W,17,FALSE),"N/A")</f>
        <v>#REF!</v>
      </c>
      <c r="L509" s="7" t="e">
        <f>IF(VLOOKUP($A509,'V2.5.2 Measures'!$C:$W,18,FALSE)&lt;&gt; "", VLOOKUP($A509,'V2.5.2 Measures'!$C:$W,18,FALSE),"N/A")</f>
        <v>#REF!</v>
      </c>
      <c r="M509" s="7" t="e">
        <f>IF(VLOOKUP($A509,'V2.5.2 Measures'!$C:$W,19,FALSE)&lt;&gt; "", VLOOKUP($A509,'V2.5.2 Measures'!$C:$W,19,FALSE),"N/A")</f>
        <v>#REF!</v>
      </c>
      <c r="N509" s="7" t="e">
        <f>IF(VLOOKUP($A509,'V2.5.2 Measures'!$C:$W,20,FALSE)&lt;&gt; "", VLOOKUP($A509,'V2.5.2 Measures'!$C:$W,20,FALSE),"N/A")</f>
        <v>#REF!</v>
      </c>
      <c r="O509" s="7" t="e">
        <f>IF(VLOOKUP($A509,'V2.5.2 Measures'!$C:$W,21,FALSE)&lt;&gt; "", VLOOKUP($A509,'V2.5.2 Measures'!$C:$W,21,FALSE),"N/A")</f>
        <v>#REF!</v>
      </c>
      <c r="P509" s="7" t="e">
        <f>IF(VLOOKUP($A509,'V2.5.2 Measures'!$C:$W,22,FALSE)&lt;&gt; "", VLOOKUP($A509,'V2.5.2 Measures'!$C:$W,22,FALSE),"N/A")</f>
        <v>#REF!</v>
      </c>
      <c r="Q509" s="7" t="e">
        <f>IF(VLOOKUP($A509,'V2.5.2 Measures'!$C:$W,23,FALSE)&lt;&gt; "", VLOOKUP($A509,'V2.5.2 Measures'!$C:$W,23,FALSE),"N/A")</f>
        <v>#REF!</v>
      </c>
      <c r="R509" s="7" t="e">
        <f>IF(VLOOKUP($A509,'V2.5.2 Measures'!$C:$W,24,FALSE)&lt;&gt; "", VLOOKUP($A509,'V2.5.2 Measures'!$C:$W,24,FALSE),"N/A")</f>
        <v>#REF!</v>
      </c>
      <c r="S509" s="7" t="e">
        <f>IF(VLOOKUP($A509,'V2.5.2 Measures'!$C:$W,25,FALSE)&lt;&gt; "", VLOOKUP($A509,'V2.5.2 Measures'!$C:$W,25,FALSE),"N/A")</f>
        <v>#REF!</v>
      </c>
      <c r="T509" s="7" t="e">
        <f>IF(VLOOKUP($A509,'V2.5.2 Measures'!$C:$W,2,FALSE)&lt;&gt; "", VLOOKUP($A509,'V2.5.2 Measures'!$C:$W,2,FALSE),"N/A")</f>
        <v>#REF!</v>
      </c>
      <c r="U509" s="7" t="e">
        <f>IF(VLOOKUP($A509,'V2.5.2 Measures'!$C:$W,3,FALSE)&lt;&gt; "", VLOOKUP($A509,'V2.5.2 Measures'!$C:$W,3,FALSE),"N/A")</f>
        <v>#REF!</v>
      </c>
      <c r="V509" s="7" t="e">
        <f>IF(VLOOKUP($A509,'V2.5.2 Measures'!$C:$W,26,FALSE)&lt;&gt; "", VLOOKUP($A509,'V2.5.2 Measures'!$C:$W,26,FALSE),"N/A")</f>
        <v>#REF!</v>
      </c>
      <c r="W509" s="7" t="e">
        <f>IF(VLOOKUP($A509,'V2.5.2 Measures'!$C:$W,44,FALSE)&lt;&gt; "", VLOOKUP($A509,'V2.5.2 Measures'!$C:$W,44,FALSE),"N/A")</f>
        <v>#REF!</v>
      </c>
    </row>
    <row r="510" spans="1:23" x14ac:dyDescent="0.35">
      <c r="A510" s="7" t="e">
        <f>'V2.5.2 Measures'!#REF!</f>
        <v>#REF!</v>
      </c>
      <c r="B510" s="7" t="e">
        <f>VLOOKUP($A510,'V2.5.2 Measures'!$C:$W,6,FALSE)</f>
        <v>#REF!</v>
      </c>
      <c r="C510" s="7" t="e">
        <f>VLOOKUP($A510,'V2.5.2 Measures'!$C:$W,8,FALSE)</f>
        <v>#REF!</v>
      </c>
      <c r="D510" s="7" t="e">
        <f>IF(VLOOKUP($A510,'V2.5.2 Measures'!$C:$W,4,FALSE)="","",VLOOKUP($A510,'V2.5.2 Measures'!$C:$W,4,FALSE))</f>
        <v>#REF!</v>
      </c>
      <c r="E510" s="7" t="e">
        <f>IF((VLOOKUP($A510,'V2.5.2 Measures'!$C:$W,8,FALSE)&lt;&gt;"")*AND(VLOOKUP($A510,'V2.5.2 Measures'!$C:$W,8,FALSE)&lt;&gt;"TBD"),VLOOKUP($A510,'V2.5.2 Measures'!$C:$W,8,FALSE),"N/A")</f>
        <v>#REF!</v>
      </c>
      <c r="F510" s="7" t="e">
        <f>IF((VLOOKUP($A510,'V2.5.2 Measures'!$C:$W,9,FALSE)&lt;&gt;"")*AND(VLOOKUP($A510,'V2.5.2 Measures'!$C:$W,9,FALSE)&lt;&gt;"TBD"),VLOOKUP($A510,'V2.5.2 Measures'!$C:$W,9,FALSE),"N/A")</f>
        <v>#REF!</v>
      </c>
      <c r="G510" s="7" t="e">
        <f>IF((VLOOKUP($A510,'V2.5.2 Measures'!$C:$W,10,FALSE)&lt;&gt;"")*AND(VLOOKUP($A510,'V2.5.2 Measures'!$C:$W,10,FALSE)&lt;&gt;"TBD"),VLOOKUP($A510,'V2.5.2 Measures'!$C:$W,10,FALSE),"N/A")</f>
        <v>#REF!</v>
      </c>
      <c r="H510" s="7" t="e">
        <f>IF(VLOOKUP($A510,'V2.5.2 Measures'!$C:$W,14,FALSE)&lt;&gt; "", VLOOKUP($A510,'V2.5.2 Measures'!$C:$W,14,FALSE),"N/A")</f>
        <v>#REF!</v>
      </c>
      <c r="I510" s="7" t="e">
        <f>IF(VLOOKUP($A510,'V2.5.2 Measures'!$C:$W,15,FALSE)&lt;&gt; "", VLOOKUP($A510,'V2.5.2 Measures'!$C:$W,15,FALSE),"N/A")</f>
        <v>#REF!</v>
      </c>
      <c r="J510" s="7" t="e">
        <f>IF(VLOOKUP($A510,'V2.5.2 Measures'!$C:$W,16,FALSE)&lt;&gt; "", VLOOKUP($A510,'V2.5.2 Measures'!$C:$W,16,FALSE),"N/A")</f>
        <v>#REF!</v>
      </c>
      <c r="K510" s="7" t="e">
        <f>IF(VLOOKUP($A510,'V2.5.2 Measures'!$C:$W,17,FALSE)&lt;&gt; "", VLOOKUP($A510,'V2.5.2 Measures'!$C:$W,17,FALSE),"N/A")</f>
        <v>#REF!</v>
      </c>
      <c r="L510" s="7" t="e">
        <f>IF(VLOOKUP($A510,'V2.5.2 Measures'!$C:$W,18,FALSE)&lt;&gt; "", VLOOKUP($A510,'V2.5.2 Measures'!$C:$W,18,FALSE),"N/A")</f>
        <v>#REF!</v>
      </c>
      <c r="M510" s="7" t="e">
        <f>IF(VLOOKUP($A510,'V2.5.2 Measures'!$C:$W,19,FALSE)&lt;&gt; "", VLOOKUP($A510,'V2.5.2 Measures'!$C:$W,19,FALSE),"N/A")</f>
        <v>#REF!</v>
      </c>
      <c r="N510" s="7" t="e">
        <f>IF(VLOOKUP($A510,'V2.5.2 Measures'!$C:$W,20,FALSE)&lt;&gt; "", VLOOKUP($A510,'V2.5.2 Measures'!$C:$W,20,FALSE),"N/A")</f>
        <v>#REF!</v>
      </c>
      <c r="O510" s="7" t="e">
        <f>IF(VLOOKUP($A510,'V2.5.2 Measures'!$C:$W,21,FALSE)&lt;&gt; "", VLOOKUP($A510,'V2.5.2 Measures'!$C:$W,21,FALSE),"N/A")</f>
        <v>#REF!</v>
      </c>
      <c r="P510" s="7" t="e">
        <f>IF(VLOOKUP($A510,'V2.5.2 Measures'!$C:$W,22,FALSE)&lt;&gt; "", VLOOKUP($A510,'V2.5.2 Measures'!$C:$W,22,FALSE),"N/A")</f>
        <v>#REF!</v>
      </c>
      <c r="Q510" s="7" t="e">
        <f>IF(VLOOKUP($A510,'V2.5.2 Measures'!$C:$W,23,FALSE)&lt;&gt; "", VLOOKUP($A510,'V2.5.2 Measures'!$C:$W,23,FALSE),"N/A")</f>
        <v>#REF!</v>
      </c>
      <c r="R510" s="7" t="e">
        <f>IF(VLOOKUP($A510,'V2.5.2 Measures'!$C:$W,24,FALSE)&lt;&gt; "", VLOOKUP($A510,'V2.5.2 Measures'!$C:$W,24,FALSE),"N/A")</f>
        <v>#REF!</v>
      </c>
      <c r="S510" s="7" t="e">
        <f>IF(VLOOKUP($A510,'V2.5.2 Measures'!$C:$W,25,FALSE)&lt;&gt; "", VLOOKUP($A510,'V2.5.2 Measures'!$C:$W,25,FALSE),"N/A")</f>
        <v>#REF!</v>
      </c>
      <c r="T510" s="7" t="e">
        <f>IF(VLOOKUP($A510,'V2.5.2 Measures'!$C:$W,2,FALSE)&lt;&gt; "", VLOOKUP($A510,'V2.5.2 Measures'!$C:$W,2,FALSE),"N/A")</f>
        <v>#REF!</v>
      </c>
      <c r="U510" s="7" t="e">
        <f>IF(VLOOKUP($A510,'V2.5.2 Measures'!$C:$W,3,FALSE)&lt;&gt; "", VLOOKUP($A510,'V2.5.2 Measures'!$C:$W,3,FALSE),"N/A")</f>
        <v>#REF!</v>
      </c>
      <c r="V510" s="7" t="e">
        <f>IF(VLOOKUP($A510,'V2.5.2 Measures'!$C:$W,26,FALSE)&lt;&gt; "", VLOOKUP($A510,'V2.5.2 Measures'!$C:$W,26,FALSE),"N/A")</f>
        <v>#REF!</v>
      </c>
      <c r="W510" s="7" t="e">
        <f>IF(VLOOKUP($A510,'V2.5.2 Measures'!$C:$W,44,FALSE)&lt;&gt; "", VLOOKUP($A510,'V2.5.2 Measures'!$C:$W,44,FALSE),"N/A")</f>
        <v>#REF!</v>
      </c>
    </row>
    <row r="511" spans="1:23" x14ac:dyDescent="0.35">
      <c r="A511" s="7" t="e">
        <f>'V2.5.2 Measures'!#REF!</f>
        <v>#REF!</v>
      </c>
      <c r="B511" s="7" t="e">
        <f>VLOOKUP($A511,'V2.5.2 Measures'!$C:$W,6,FALSE)</f>
        <v>#REF!</v>
      </c>
      <c r="C511" s="7" t="e">
        <f>VLOOKUP($A511,'V2.5.2 Measures'!$C:$W,8,FALSE)</f>
        <v>#REF!</v>
      </c>
      <c r="D511" s="7" t="e">
        <f>IF(VLOOKUP($A511,'V2.5.2 Measures'!$C:$W,4,FALSE)="","",VLOOKUP($A511,'V2.5.2 Measures'!$C:$W,4,FALSE))</f>
        <v>#REF!</v>
      </c>
      <c r="E511" s="7" t="e">
        <f>IF((VLOOKUP($A511,'V2.5.2 Measures'!$C:$W,8,FALSE)&lt;&gt;"")*AND(VLOOKUP($A511,'V2.5.2 Measures'!$C:$W,8,FALSE)&lt;&gt;"TBD"),VLOOKUP($A511,'V2.5.2 Measures'!$C:$W,8,FALSE),"N/A")</f>
        <v>#REF!</v>
      </c>
      <c r="F511" s="7" t="e">
        <f>IF((VLOOKUP($A511,'V2.5.2 Measures'!$C:$W,9,FALSE)&lt;&gt;"")*AND(VLOOKUP($A511,'V2.5.2 Measures'!$C:$W,9,FALSE)&lt;&gt;"TBD"),VLOOKUP($A511,'V2.5.2 Measures'!$C:$W,9,FALSE),"N/A")</f>
        <v>#REF!</v>
      </c>
      <c r="G511" s="7" t="e">
        <f>IF((VLOOKUP($A511,'V2.5.2 Measures'!$C:$W,10,FALSE)&lt;&gt;"")*AND(VLOOKUP($A511,'V2.5.2 Measures'!$C:$W,10,FALSE)&lt;&gt;"TBD"),VLOOKUP($A511,'V2.5.2 Measures'!$C:$W,10,FALSE),"N/A")</f>
        <v>#REF!</v>
      </c>
      <c r="H511" s="7" t="e">
        <f>IF(VLOOKUP($A511,'V2.5.2 Measures'!$C:$W,14,FALSE)&lt;&gt; "", VLOOKUP($A511,'V2.5.2 Measures'!$C:$W,14,FALSE),"N/A")</f>
        <v>#REF!</v>
      </c>
      <c r="I511" s="7" t="e">
        <f>IF(VLOOKUP($A511,'V2.5.2 Measures'!$C:$W,15,FALSE)&lt;&gt; "", VLOOKUP($A511,'V2.5.2 Measures'!$C:$W,15,FALSE),"N/A")</f>
        <v>#REF!</v>
      </c>
      <c r="J511" s="7" t="e">
        <f>IF(VLOOKUP($A511,'V2.5.2 Measures'!$C:$W,16,FALSE)&lt;&gt; "", VLOOKUP($A511,'V2.5.2 Measures'!$C:$W,16,FALSE),"N/A")</f>
        <v>#REF!</v>
      </c>
      <c r="K511" s="7" t="e">
        <f>IF(VLOOKUP($A511,'V2.5.2 Measures'!$C:$W,17,FALSE)&lt;&gt; "", VLOOKUP($A511,'V2.5.2 Measures'!$C:$W,17,FALSE),"N/A")</f>
        <v>#REF!</v>
      </c>
      <c r="L511" s="7" t="e">
        <f>IF(VLOOKUP($A511,'V2.5.2 Measures'!$C:$W,18,FALSE)&lt;&gt; "", VLOOKUP($A511,'V2.5.2 Measures'!$C:$W,18,FALSE),"N/A")</f>
        <v>#REF!</v>
      </c>
      <c r="M511" s="7" t="e">
        <f>IF(VLOOKUP($A511,'V2.5.2 Measures'!$C:$W,19,FALSE)&lt;&gt; "", VLOOKUP($A511,'V2.5.2 Measures'!$C:$W,19,FALSE),"N/A")</f>
        <v>#REF!</v>
      </c>
      <c r="N511" s="7" t="e">
        <f>IF(VLOOKUP($A511,'V2.5.2 Measures'!$C:$W,20,FALSE)&lt;&gt; "", VLOOKUP($A511,'V2.5.2 Measures'!$C:$W,20,FALSE),"N/A")</f>
        <v>#REF!</v>
      </c>
      <c r="O511" s="7" t="e">
        <f>IF(VLOOKUP($A511,'V2.5.2 Measures'!$C:$W,21,FALSE)&lt;&gt; "", VLOOKUP($A511,'V2.5.2 Measures'!$C:$W,21,FALSE),"N/A")</f>
        <v>#REF!</v>
      </c>
      <c r="P511" s="7" t="e">
        <f>IF(VLOOKUP($A511,'V2.5.2 Measures'!$C:$W,22,FALSE)&lt;&gt; "", VLOOKUP($A511,'V2.5.2 Measures'!$C:$W,22,FALSE),"N/A")</f>
        <v>#REF!</v>
      </c>
      <c r="Q511" s="7" t="e">
        <f>IF(VLOOKUP($A511,'V2.5.2 Measures'!$C:$W,23,FALSE)&lt;&gt; "", VLOOKUP($A511,'V2.5.2 Measures'!$C:$W,23,FALSE),"N/A")</f>
        <v>#REF!</v>
      </c>
      <c r="R511" s="7" t="e">
        <f>IF(VLOOKUP($A511,'V2.5.2 Measures'!$C:$W,24,FALSE)&lt;&gt; "", VLOOKUP($A511,'V2.5.2 Measures'!$C:$W,24,FALSE),"N/A")</f>
        <v>#REF!</v>
      </c>
      <c r="S511" s="7" t="e">
        <f>IF(VLOOKUP($A511,'V2.5.2 Measures'!$C:$W,25,FALSE)&lt;&gt; "", VLOOKUP($A511,'V2.5.2 Measures'!$C:$W,25,FALSE),"N/A")</f>
        <v>#REF!</v>
      </c>
      <c r="T511" s="7" t="e">
        <f>IF(VLOOKUP($A511,'V2.5.2 Measures'!$C:$W,2,FALSE)&lt;&gt; "", VLOOKUP($A511,'V2.5.2 Measures'!$C:$W,2,FALSE),"N/A")</f>
        <v>#REF!</v>
      </c>
      <c r="U511" s="7" t="e">
        <f>IF(VLOOKUP($A511,'V2.5.2 Measures'!$C:$W,3,FALSE)&lt;&gt; "", VLOOKUP($A511,'V2.5.2 Measures'!$C:$W,3,FALSE),"N/A")</f>
        <v>#REF!</v>
      </c>
      <c r="V511" s="7" t="e">
        <f>IF(VLOOKUP($A511,'V2.5.2 Measures'!$C:$W,26,FALSE)&lt;&gt; "", VLOOKUP($A511,'V2.5.2 Measures'!$C:$W,26,FALSE),"N/A")</f>
        <v>#REF!</v>
      </c>
      <c r="W511" s="7" t="e">
        <f>IF(VLOOKUP($A511,'V2.5.2 Measures'!$C:$W,44,FALSE)&lt;&gt; "", VLOOKUP($A511,'V2.5.2 Measures'!$C:$W,44,FALSE),"N/A")</f>
        <v>#REF!</v>
      </c>
    </row>
    <row r="512" spans="1:23" x14ac:dyDescent="0.35">
      <c r="A512" s="7" t="e">
        <f>'V2.5.2 Measures'!#REF!</f>
        <v>#REF!</v>
      </c>
      <c r="B512" s="7" t="e">
        <f>VLOOKUP($A512,'V2.5.2 Measures'!$C:$W,6,FALSE)</f>
        <v>#REF!</v>
      </c>
      <c r="C512" s="7" t="e">
        <f>VLOOKUP($A512,'V2.5.2 Measures'!$C:$W,8,FALSE)</f>
        <v>#REF!</v>
      </c>
      <c r="D512" s="7" t="e">
        <f>IF(VLOOKUP($A512,'V2.5.2 Measures'!$C:$W,4,FALSE)="","",VLOOKUP($A512,'V2.5.2 Measures'!$C:$W,4,FALSE))</f>
        <v>#REF!</v>
      </c>
      <c r="E512" s="7" t="e">
        <f>IF((VLOOKUP($A512,'V2.5.2 Measures'!$C:$W,8,FALSE)&lt;&gt;"")*AND(VLOOKUP($A512,'V2.5.2 Measures'!$C:$W,8,FALSE)&lt;&gt;"TBD"),VLOOKUP($A512,'V2.5.2 Measures'!$C:$W,8,FALSE),"N/A")</f>
        <v>#REF!</v>
      </c>
      <c r="F512" s="7" t="e">
        <f>IF((VLOOKUP($A512,'V2.5.2 Measures'!$C:$W,9,FALSE)&lt;&gt;"")*AND(VLOOKUP($A512,'V2.5.2 Measures'!$C:$W,9,FALSE)&lt;&gt;"TBD"),VLOOKUP($A512,'V2.5.2 Measures'!$C:$W,9,FALSE),"N/A")</f>
        <v>#REF!</v>
      </c>
      <c r="G512" s="7" t="e">
        <f>IF((VLOOKUP($A512,'V2.5.2 Measures'!$C:$W,10,FALSE)&lt;&gt;"")*AND(VLOOKUP($A512,'V2.5.2 Measures'!$C:$W,10,FALSE)&lt;&gt;"TBD"),VLOOKUP($A512,'V2.5.2 Measures'!$C:$W,10,FALSE),"N/A")</f>
        <v>#REF!</v>
      </c>
      <c r="H512" s="7" t="e">
        <f>IF(VLOOKUP($A512,'V2.5.2 Measures'!$C:$W,14,FALSE)&lt;&gt; "", VLOOKUP($A512,'V2.5.2 Measures'!$C:$W,14,FALSE),"N/A")</f>
        <v>#REF!</v>
      </c>
      <c r="I512" s="7" t="e">
        <f>IF(VLOOKUP($A512,'V2.5.2 Measures'!$C:$W,15,FALSE)&lt;&gt; "", VLOOKUP($A512,'V2.5.2 Measures'!$C:$W,15,FALSE),"N/A")</f>
        <v>#REF!</v>
      </c>
      <c r="J512" s="7" t="e">
        <f>IF(VLOOKUP($A512,'V2.5.2 Measures'!$C:$W,16,FALSE)&lt;&gt; "", VLOOKUP($A512,'V2.5.2 Measures'!$C:$W,16,FALSE),"N/A")</f>
        <v>#REF!</v>
      </c>
      <c r="K512" s="7" t="e">
        <f>IF(VLOOKUP($A512,'V2.5.2 Measures'!$C:$W,17,FALSE)&lt;&gt; "", VLOOKUP($A512,'V2.5.2 Measures'!$C:$W,17,FALSE),"N/A")</f>
        <v>#REF!</v>
      </c>
      <c r="L512" s="7" t="e">
        <f>IF(VLOOKUP($A512,'V2.5.2 Measures'!$C:$W,18,FALSE)&lt;&gt; "", VLOOKUP($A512,'V2.5.2 Measures'!$C:$W,18,FALSE),"N/A")</f>
        <v>#REF!</v>
      </c>
      <c r="M512" s="7" t="e">
        <f>IF(VLOOKUP($A512,'V2.5.2 Measures'!$C:$W,19,FALSE)&lt;&gt; "", VLOOKUP($A512,'V2.5.2 Measures'!$C:$W,19,FALSE),"N/A")</f>
        <v>#REF!</v>
      </c>
      <c r="N512" s="7" t="e">
        <f>IF(VLOOKUP($A512,'V2.5.2 Measures'!$C:$W,20,FALSE)&lt;&gt; "", VLOOKUP($A512,'V2.5.2 Measures'!$C:$W,20,FALSE),"N/A")</f>
        <v>#REF!</v>
      </c>
      <c r="O512" s="7" t="e">
        <f>IF(VLOOKUP($A512,'V2.5.2 Measures'!$C:$W,21,FALSE)&lt;&gt; "", VLOOKUP($A512,'V2.5.2 Measures'!$C:$W,21,FALSE),"N/A")</f>
        <v>#REF!</v>
      </c>
      <c r="P512" s="7" t="e">
        <f>IF(VLOOKUP($A512,'V2.5.2 Measures'!$C:$W,22,FALSE)&lt;&gt; "", VLOOKUP($A512,'V2.5.2 Measures'!$C:$W,22,FALSE),"N/A")</f>
        <v>#REF!</v>
      </c>
      <c r="Q512" s="7" t="e">
        <f>IF(VLOOKUP($A512,'V2.5.2 Measures'!$C:$W,23,FALSE)&lt;&gt; "", VLOOKUP($A512,'V2.5.2 Measures'!$C:$W,23,FALSE),"N/A")</f>
        <v>#REF!</v>
      </c>
      <c r="R512" s="7" t="e">
        <f>IF(VLOOKUP($A512,'V2.5.2 Measures'!$C:$W,24,FALSE)&lt;&gt; "", VLOOKUP($A512,'V2.5.2 Measures'!$C:$W,24,FALSE),"N/A")</f>
        <v>#REF!</v>
      </c>
      <c r="S512" s="7" t="e">
        <f>IF(VLOOKUP($A512,'V2.5.2 Measures'!$C:$W,25,FALSE)&lt;&gt; "", VLOOKUP($A512,'V2.5.2 Measures'!$C:$W,25,FALSE),"N/A")</f>
        <v>#REF!</v>
      </c>
      <c r="T512" s="7" t="e">
        <f>IF(VLOOKUP($A512,'V2.5.2 Measures'!$C:$W,2,FALSE)&lt;&gt; "", VLOOKUP($A512,'V2.5.2 Measures'!$C:$W,2,FALSE),"N/A")</f>
        <v>#REF!</v>
      </c>
      <c r="U512" s="7" t="e">
        <f>IF(VLOOKUP($A512,'V2.5.2 Measures'!$C:$W,3,FALSE)&lt;&gt; "", VLOOKUP($A512,'V2.5.2 Measures'!$C:$W,3,FALSE),"N/A")</f>
        <v>#REF!</v>
      </c>
      <c r="V512" s="7" t="e">
        <f>IF(VLOOKUP($A512,'V2.5.2 Measures'!$C:$W,26,FALSE)&lt;&gt; "", VLOOKUP($A512,'V2.5.2 Measures'!$C:$W,26,FALSE),"N/A")</f>
        <v>#REF!</v>
      </c>
      <c r="W512" s="7" t="e">
        <f>IF(VLOOKUP($A512,'V2.5.2 Measures'!$C:$W,44,FALSE)&lt;&gt; "", VLOOKUP($A512,'V2.5.2 Measures'!$C:$W,44,FALSE),"N/A")</f>
        <v>#REF!</v>
      </c>
    </row>
    <row r="513" spans="1:23" x14ac:dyDescent="0.35">
      <c r="A513" s="7" t="e">
        <f>'V2.5.2 Measures'!#REF!</f>
        <v>#REF!</v>
      </c>
      <c r="B513" s="7" t="e">
        <f>VLOOKUP($A513,'V2.5.2 Measures'!$C:$W,6,FALSE)</f>
        <v>#REF!</v>
      </c>
      <c r="C513" s="7" t="e">
        <f>VLOOKUP($A513,'V2.5.2 Measures'!$C:$W,8,FALSE)</f>
        <v>#REF!</v>
      </c>
      <c r="D513" s="7" t="e">
        <f>IF(VLOOKUP($A513,'V2.5.2 Measures'!$C:$W,4,FALSE)="","",VLOOKUP($A513,'V2.5.2 Measures'!$C:$W,4,FALSE))</f>
        <v>#REF!</v>
      </c>
      <c r="E513" s="7" t="e">
        <f>IF((VLOOKUP($A513,'V2.5.2 Measures'!$C:$W,8,FALSE)&lt;&gt;"")*AND(VLOOKUP($A513,'V2.5.2 Measures'!$C:$W,8,FALSE)&lt;&gt;"TBD"),VLOOKUP($A513,'V2.5.2 Measures'!$C:$W,8,FALSE),"N/A")</f>
        <v>#REF!</v>
      </c>
      <c r="F513" s="7" t="e">
        <f>IF((VLOOKUP($A513,'V2.5.2 Measures'!$C:$W,9,FALSE)&lt;&gt;"")*AND(VLOOKUP($A513,'V2.5.2 Measures'!$C:$W,9,FALSE)&lt;&gt;"TBD"),VLOOKUP($A513,'V2.5.2 Measures'!$C:$W,9,FALSE),"N/A")</f>
        <v>#REF!</v>
      </c>
      <c r="G513" s="7" t="e">
        <f>IF((VLOOKUP($A513,'V2.5.2 Measures'!$C:$W,10,FALSE)&lt;&gt;"")*AND(VLOOKUP($A513,'V2.5.2 Measures'!$C:$W,10,FALSE)&lt;&gt;"TBD"),VLOOKUP($A513,'V2.5.2 Measures'!$C:$W,10,FALSE),"N/A")</f>
        <v>#REF!</v>
      </c>
      <c r="H513" s="7" t="e">
        <f>IF(VLOOKUP($A513,'V2.5.2 Measures'!$C:$W,14,FALSE)&lt;&gt; "", VLOOKUP($A513,'V2.5.2 Measures'!$C:$W,14,FALSE),"N/A")</f>
        <v>#REF!</v>
      </c>
      <c r="I513" s="7" t="e">
        <f>IF(VLOOKUP($A513,'V2.5.2 Measures'!$C:$W,15,FALSE)&lt;&gt; "", VLOOKUP($A513,'V2.5.2 Measures'!$C:$W,15,FALSE),"N/A")</f>
        <v>#REF!</v>
      </c>
      <c r="J513" s="7" t="e">
        <f>IF(VLOOKUP($A513,'V2.5.2 Measures'!$C:$W,16,FALSE)&lt;&gt; "", VLOOKUP($A513,'V2.5.2 Measures'!$C:$W,16,FALSE),"N/A")</f>
        <v>#REF!</v>
      </c>
      <c r="K513" s="7" t="e">
        <f>IF(VLOOKUP($A513,'V2.5.2 Measures'!$C:$W,17,FALSE)&lt;&gt; "", VLOOKUP($A513,'V2.5.2 Measures'!$C:$W,17,FALSE),"N/A")</f>
        <v>#REF!</v>
      </c>
      <c r="L513" s="7" t="e">
        <f>IF(VLOOKUP($A513,'V2.5.2 Measures'!$C:$W,18,FALSE)&lt;&gt; "", VLOOKUP($A513,'V2.5.2 Measures'!$C:$W,18,FALSE),"N/A")</f>
        <v>#REF!</v>
      </c>
      <c r="M513" s="7" t="e">
        <f>IF(VLOOKUP($A513,'V2.5.2 Measures'!$C:$W,19,FALSE)&lt;&gt; "", VLOOKUP($A513,'V2.5.2 Measures'!$C:$W,19,FALSE),"N/A")</f>
        <v>#REF!</v>
      </c>
      <c r="N513" s="7" t="e">
        <f>IF(VLOOKUP($A513,'V2.5.2 Measures'!$C:$W,20,FALSE)&lt;&gt; "", VLOOKUP($A513,'V2.5.2 Measures'!$C:$W,20,FALSE),"N/A")</f>
        <v>#REF!</v>
      </c>
      <c r="O513" s="7" t="e">
        <f>IF(VLOOKUP($A513,'V2.5.2 Measures'!$C:$W,21,FALSE)&lt;&gt; "", VLOOKUP($A513,'V2.5.2 Measures'!$C:$W,21,FALSE),"N/A")</f>
        <v>#REF!</v>
      </c>
      <c r="P513" s="7" t="e">
        <f>IF(VLOOKUP($A513,'V2.5.2 Measures'!$C:$W,22,FALSE)&lt;&gt; "", VLOOKUP($A513,'V2.5.2 Measures'!$C:$W,22,FALSE),"N/A")</f>
        <v>#REF!</v>
      </c>
      <c r="Q513" s="7" t="e">
        <f>IF(VLOOKUP($A513,'V2.5.2 Measures'!$C:$W,23,FALSE)&lt;&gt; "", VLOOKUP($A513,'V2.5.2 Measures'!$C:$W,23,FALSE),"N/A")</f>
        <v>#REF!</v>
      </c>
      <c r="R513" s="7" t="e">
        <f>IF(VLOOKUP($A513,'V2.5.2 Measures'!$C:$W,24,FALSE)&lt;&gt; "", VLOOKUP($A513,'V2.5.2 Measures'!$C:$W,24,FALSE),"N/A")</f>
        <v>#REF!</v>
      </c>
      <c r="S513" s="7" t="e">
        <f>IF(VLOOKUP($A513,'V2.5.2 Measures'!$C:$W,25,FALSE)&lt;&gt; "", VLOOKUP($A513,'V2.5.2 Measures'!$C:$W,25,FALSE),"N/A")</f>
        <v>#REF!</v>
      </c>
      <c r="T513" s="7" t="e">
        <f>IF(VLOOKUP($A513,'V2.5.2 Measures'!$C:$W,2,FALSE)&lt;&gt; "", VLOOKUP($A513,'V2.5.2 Measures'!$C:$W,2,FALSE),"N/A")</f>
        <v>#REF!</v>
      </c>
      <c r="U513" s="7" t="e">
        <f>IF(VLOOKUP($A513,'V2.5.2 Measures'!$C:$W,3,FALSE)&lt;&gt; "", VLOOKUP($A513,'V2.5.2 Measures'!$C:$W,3,FALSE),"N/A")</f>
        <v>#REF!</v>
      </c>
      <c r="V513" s="7" t="e">
        <f>IF(VLOOKUP($A513,'V2.5.2 Measures'!$C:$W,26,FALSE)&lt;&gt; "", VLOOKUP($A513,'V2.5.2 Measures'!$C:$W,26,FALSE),"N/A")</f>
        <v>#REF!</v>
      </c>
      <c r="W513" s="7" t="e">
        <f>IF(VLOOKUP($A513,'V2.5.2 Measures'!$C:$W,44,FALSE)&lt;&gt; "", VLOOKUP($A513,'V2.5.2 Measures'!$C:$W,44,FALSE),"N/A")</f>
        <v>#REF!</v>
      </c>
    </row>
    <row r="514" spans="1:23" x14ac:dyDescent="0.35">
      <c r="A514" s="7" t="e">
        <f>'V2.5.2 Measures'!#REF!</f>
        <v>#REF!</v>
      </c>
      <c r="B514" s="7" t="e">
        <f>VLOOKUP($A514,'V2.5.2 Measures'!$C:$W,6,FALSE)</f>
        <v>#REF!</v>
      </c>
      <c r="C514" s="7" t="e">
        <f>VLOOKUP($A514,'V2.5.2 Measures'!$C:$W,8,FALSE)</f>
        <v>#REF!</v>
      </c>
      <c r="D514" s="7" t="e">
        <f>IF(VLOOKUP($A514,'V2.5.2 Measures'!$C:$W,4,FALSE)="","",VLOOKUP($A514,'V2.5.2 Measures'!$C:$W,4,FALSE))</f>
        <v>#REF!</v>
      </c>
      <c r="E514" s="7" t="e">
        <f>IF((VLOOKUP($A514,'V2.5.2 Measures'!$C:$W,8,FALSE)&lt;&gt;"")*AND(VLOOKUP($A514,'V2.5.2 Measures'!$C:$W,8,FALSE)&lt;&gt;"TBD"),VLOOKUP($A514,'V2.5.2 Measures'!$C:$W,8,FALSE),"N/A")</f>
        <v>#REF!</v>
      </c>
      <c r="F514" s="7" t="e">
        <f>IF((VLOOKUP($A514,'V2.5.2 Measures'!$C:$W,9,FALSE)&lt;&gt;"")*AND(VLOOKUP($A514,'V2.5.2 Measures'!$C:$W,9,FALSE)&lt;&gt;"TBD"),VLOOKUP($A514,'V2.5.2 Measures'!$C:$W,9,FALSE),"N/A")</f>
        <v>#REF!</v>
      </c>
      <c r="G514" s="7" t="e">
        <f>IF((VLOOKUP($A514,'V2.5.2 Measures'!$C:$W,10,FALSE)&lt;&gt;"")*AND(VLOOKUP($A514,'V2.5.2 Measures'!$C:$W,10,FALSE)&lt;&gt;"TBD"),VLOOKUP($A514,'V2.5.2 Measures'!$C:$W,10,FALSE),"N/A")</f>
        <v>#REF!</v>
      </c>
      <c r="H514" s="7" t="e">
        <f>IF(VLOOKUP($A514,'V2.5.2 Measures'!$C:$W,14,FALSE)&lt;&gt; "", VLOOKUP($A514,'V2.5.2 Measures'!$C:$W,14,FALSE),"N/A")</f>
        <v>#REF!</v>
      </c>
      <c r="I514" s="7" t="e">
        <f>IF(VLOOKUP($A514,'V2.5.2 Measures'!$C:$W,15,FALSE)&lt;&gt; "", VLOOKUP($A514,'V2.5.2 Measures'!$C:$W,15,FALSE),"N/A")</f>
        <v>#REF!</v>
      </c>
      <c r="J514" s="7" t="e">
        <f>IF(VLOOKUP($A514,'V2.5.2 Measures'!$C:$W,16,FALSE)&lt;&gt; "", VLOOKUP($A514,'V2.5.2 Measures'!$C:$W,16,FALSE),"N/A")</f>
        <v>#REF!</v>
      </c>
      <c r="K514" s="7" t="e">
        <f>IF(VLOOKUP($A514,'V2.5.2 Measures'!$C:$W,17,FALSE)&lt;&gt; "", VLOOKUP($A514,'V2.5.2 Measures'!$C:$W,17,FALSE),"N/A")</f>
        <v>#REF!</v>
      </c>
      <c r="L514" s="7" t="e">
        <f>IF(VLOOKUP($A514,'V2.5.2 Measures'!$C:$W,18,FALSE)&lt;&gt; "", VLOOKUP($A514,'V2.5.2 Measures'!$C:$W,18,FALSE),"N/A")</f>
        <v>#REF!</v>
      </c>
      <c r="M514" s="7" t="e">
        <f>IF(VLOOKUP($A514,'V2.5.2 Measures'!$C:$W,19,FALSE)&lt;&gt; "", VLOOKUP($A514,'V2.5.2 Measures'!$C:$W,19,FALSE),"N/A")</f>
        <v>#REF!</v>
      </c>
      <c r="N514" s="7" t="e">
        <f>IF(VLOOKUP($A514,'V2.5.2 Measures'!$C:$W,20,FALSE)&lt;&gt; "", VLOOKUP($A514,'V2.5.2 Measures'!$C:$W,20,FALSE),"N/A")</f>
        <v>#REF!</v>
      </c>
      <c r="O514" s="7" t="e">
        <f>IF(VLOOKUP($A514,'V2.5.2 Measures'!$C:$W,21,FALSE)&lt;&gt; "", VLOOKUP($A514,'V2.5.2 Measures'!$C:$W,21,FALSE),"N/A")</f>
        <v>#REF!</v>
      </c>
      <c r="P514" s="7" t="e">
        <f>IF(VLOOKUP($A514,'V2.5.2 Measures'!$C:$W,22,FALSE)&lt;&gt; "", VLOOKUP($A514,'V2.5.2 Measures'!$C:$W,22,FALSE),"N/A")</f>
        <v>#REF!</v>
      </c>
      <c r="Q514" s="7" t="e">
        <f>IF(VLOOKUP($A514,'V2.5.2 Measures'!$C:$W,23,FALSE)&lt;&gt; "", VLOOKUP($A514,'V2.5.2 Measures'!$C:$W,23,FALSE),"N/A")</f>
        <v>#REF!</v>
      </c>
      <c r="R514" s="7" t="e">
        <f>IF(VLOOKUP($A514,'V2.5.2 Measures'!$C:$W,24,FALSE)&lt;&gt; "", VLOOKUP($A514,'V2.5.2 Measures'!$C:$W,24,FALSE),"N/A")</f>
        <v>#REF!</v>
      </c>
      <c r="S514" s="7" t="e">
        <f>IF(VLOOKUP($A514,'V2.5.2 Measures'!$C:$W,25,FALSE)&lt;&gt; "", VLOOKUP($A514,'V2.5.2 Measures'!$C:$W,25,FALSE),"N/A")</f>
        <v>#REF!</v>
      </c>
      <c r="T514" s="7" t="e">
        <f>IF(VLOOKUP($A514,'V2.5.2 Measures'!$C:$W,2,FALSE)&lt;&gt; "", VLOOKUP($A514,'V2.5.2 Measures'!$C:$W,2,FALSE),"N/A")</f>
        <v>#REF!</v>
      </c>
      <c r="U514" s="7" t="e">
        <f>IF(VLOOKUP($A514,'V2.5.2 Measures'!$C:$W,3,FALSE)&lt;&gt; "", VLOOKUP($A514,'V2.5.2 Measures'!$C:$W,3,FALSE),"N/A")</f>
        <v>#REF!</v>
      </c>
      <c r="V514" s="7" t="e">
        <f>IF(VLOOKUP($A514,'V2.5.2 Measures'!$C:$W,26,FALSE)&lt;&gt; "", VLOOKUP($A514,'V2.5.2 Measures'!$C:$W,26,FALSE),"N/A")</f>
        <v>#REF!</v>
      </c>
      <c r="W514" s="7" t="e">
        <f>IF(VLOOKUP($A514,'V2.5.2 Measures'!$C:$W,44,FALSE)&lt;&gt; "", VLOOKUP($A514,'V2.5.2 Measures'!$C:$W,44,FALSE),"N/A")</f>
        <v>#REF!</v>
      </c>
    </row>
    <row r="515" spans="1:23" x14ac:dyDescent="0.35">
      <c r="A515" s="7" t="e">
        <f>'V2.5.2 Measures'!#REF!</f>
        <v>#REF!</v>
      </c>
      <c r="B515" s="7" t="e">
        <f>VLOOKUP($A515,'V2.5.2 Measures'!$C:$W,6,FALSE)</f>
        <v>#REF!</v>
      </c>
      <c r="C515" s="7" t="e">
        <f>VLOOKUP($A515,'V2.5.2 Measures'!$C:$W,8,FALSE)</f>
        <v>#REF!</v>
      </c>
      <c r="D515" s="7" t="e">
        <f>IF(VLOOKUP($A515,'V2.5.2 Measures'!$C:$W,4,FALSE)="","",VLOOKUP($A515,'V2.5.2 Measures'!$C:$W,4,FALSE))</f>
        <v>#REF!</v>
      </c>
      <c r="E515" s="7" t="e">
        <f>IF((VLOOKUP($A515,'V2.5.2 Measures'!$C:$W,8,FALSE)&lt;&gt;"")*AND(VLOOKUP($A515,'V2.5.2 Measures'!$C:$W,8,FALSE)&lt;&gt;"TBD"),VLOOKUP($A515,'V2.5.2 Measures'!$C:$W,8,FALSE),"N/A")</f>
        <v>#REF!</v>
      </c>
      <c r="F515" s="7" t="e">
        <f>IF((VLOOKUP($A515,'V2.5.2 Measures'!$C:$W,9,FALSE)&lt;&gt;"")*AND(VLOOKUP($A515,'V2.5.2 Measures'!$C:$W,9,FALSE)&lt;&gt;"TBD"),VLOOKUP($A515,'V2.5.2 Measures'!$C:$W,9,FALSE),"N/A")</f>
        <v>#REF!</v>
      </c>
      <c r="G515" s="7" t="e">
        <f>IF((VLOOKUP($A515,'V2.5.2 Measures'!$C:$W,10,FALSE)&lt;&gt;"")*AND(VLOOKUP($A515,'V2.5.2 Measures'!$C:$W,10,FALSE)&lt;&gt;"TBD"),VLOOKUP($A515,'V2.5.2 Measures'!$C:$W,10,FALSE),"N/A")</f>
        <v>#REF!</v>
      </c>
      <c r="H515" s="7" t="e">
        <f>IF(VLOOKUP($A515,'V2.5.2 Measures'!$C:$W,14,FALSE)&lt;&gt; "", VLOOKUP($A515,'V2.5.2 Measures'!$C:$W,14,FALSE),"N/A")</f>
        <v>#REF!</v>
      </c>
      <c r="I515" s="7" t="e">
        <f>IF(VLOOKUP($A515,'V2.5.2 Measures'!$C:$W,15,FALSE)&lt;&gt; "", VLOOKUP($A515,'V2.5.2 Measures'!$C:$W,15,FALSE),"N/A")</f>
        <v>#REF!</v>
      </c>
      <c r="J515" s="7" t="e">
        <f>IF(VLOOKUP($A515,'V2.5.2 Measures'!$C:$W,16,FALSE)&lt;&gt; "", VLOOKUP($A515,'V2.5.2 Measures'!$C:$W,16,FALSE),"N/A")</f>
        <v>#REF!</v>
      </c>
      <c r="K515" s="7" t="e">
        <f>IF(VLOOKUP($A515,'V2.5.2 Measures'!$C:$W,17,FALSE)&lt;&gt; "", VLOOKUP($A515,'V2.5.2 Measures'!$C:$W,17,FALSE),"N/A")</f>
        <v>#REF!</v>
      </c>
      <c r="L515" s="7" t="e">
        <f>IF(VLOOKUP($A515,'V2.5.2 Measures'!$C:$W,18,FALSE)&lt;&gt; "", VLOOKUP($A515,'V2.5.2 Measures'!$C:$W,18,FALSE),"N/A")</f>
        <v>#REF!</v>
      </c>
      <c r="M515" s="7" t="e">
        <f>IF(VLOOKUP($A515,'V2.5.2 Measures'!$C:$W,19,FALSE)&lt;&gt; "", VLOOKUP($A515,'V2.5.2 Measures'!$C:$W,19,FALSE),"N/A")</f>
        <v>#REF!</v>
      </c>
      <c r="N515" s="7" t="e">
        <f>IF(VLOOKUP($A515,'V2.5.2 Measures'!$C:$W,20,FALSE)&lt;&gt; "", VLOOKUP($A515,'V2.5.2 Measures'!$C:$W,20,FALSE),"N/A")</f>
        <v>#REF!</v>
      </c>
      <c r="O515" s="7" t="e">
        <f>IF(VLOOKUP($A515,'V2.5.2 Measures'!$C:$W,21,FALSE)&lt;&gt; "", VLOOKUP($A515,'V2.5.2 Measures'!$C:$W,21,FALSE),"N/A")</f>
        <v>#REF!</v>
      </c>
      <c r="P515" s="7" t="e">
        <f>IF(VLOOKUP($A515,'V2.5.2 Measures'!$C:$W,22,FALSE)&lt;&gt; "", VLOOKUP($A515,'V2.5.2 Measures'!$C:$W,22,FALSE),"N/A")</f>
        <v>#REF!</v>
      </c>
      <c r="Q515" s="7" t="e">
        <f>IF(VLOOKUP($A515,'V2.5.2 Measures'!$C:$W,23,FALSE)&lt;&gt; "", VLOOKUP($A515,'V2.5.2 Measures'!$C:$W,23,FALSE),"N/A")</f>
        <v>#REF!</v>
      </c>
      <c r="R515" s="7" t="e">
        <f>IF(VLOOKUP($A515,'V2.5.2 Measures'!$C:$W,24,FALSE)&lt;&gt; "", VLOOKUP($A515,'V2.5.2 Measures'!$C:$W,24,FALSE),"N/A")</f>
        <v>#REF!</v>
      </c>
      <c r="S515" s="7" t="e">
        <f>IF(VLOOKUP($A515,'V2.5.2 Measures'!$C:$W,25,FALSE)&lt;&gt; "", VLOOKUP($A515,'V2.5.2 Measures'!$C:$W,25,FALSE),"N/A")</f>
        <v>#REF!</v>
      </c>
      <c r="T515" s="7" t="e">
        <f>IF(VLOOKUP($A515,'V2.5.2 Measures'!$C:$W,2,FALSE)&lt;&gt; "", VLOOKUP($A515,'V2.5.2 Measures'!$C:$W,2,FALSE),"N/A")</f>
        <v>#REF!</v>
      </c>
      <c r="U515" s="7" t="e">
        <f>IF(VLOOKUP($A515,'V2.5.2 Measures'!$C:$W,3,FALSE)&lt;&gt; "", VLOOKUP($A515,'V2.5.2 Measures'!$C:$W,3,FALSE),"N/A")</f>
        <v>#REF!</v>
      </c>
      <c r="V515" s="7" t="e">
        <f>IF(VLOOKUP($A515,'V2.5.2 Measures'!$C:$W,26,FALSE)&lt;&gt; "", VLOOKUP($A515,'V2.5.2 Measures'!$C:$W,26,FALSE),"N/A")</f>
        <v>#REF!</v>
      </c>
      <c r="W515" s="7" t="e">
        <f>IF(VLOOKUP($A515,'V2.5.2 Measures'!$C:$W,44,FALSE)&lt;&gt; "", VLOOKUP($A515,'V2.5.2 Measures'!$C:$W,44,FALSE),"N/A")</f>
        <v>#REF!</v>
      </c>
    </row>
    <row r="516" spans="1:23" x14ac:dyDescent="0.35">
      <c r="A516" s="7" t="e">
        <f>'V2.5.2 Measures'!#REF!</f>
        <v>#REF!</v>
      </c>
      <c r="B516" s="7" t="e">
        <f>VLOOKUP($A516,'V2.5.2 Measures'!$C:$W,6,FALSE)</f>
        <v>#REF!</v>
      </c>
      <c r="C516" s="7" t="e">
        <f>VLOOKUP($A516,'V2.5.2 Measures'!$C:$W,8,FALSE)</f>
        <v>#REF!</v>
      </c>
      <c r="D516" s="7" t="e">
        <f>IF(VLOOKUP($A516,'V2.5.2 Measures'!$C:$W,4,FALSE)="","",VLOOKUP($A516,'V2.5.2 Measures'!$C:$W,4,FALSE))</f>
        <v>#REF!</v>
      </c>
      <c r="E516" s="7" t="e">
        <f>IF((VLOOKUP($A516,'V2.5.2 Measures'!$C:$W,8,FALSE)&lt;&gt;"")*AND(VLOOKUP($A516,'V2.5.2 Measures'!$C:$W,8,FALSE)&lt;&gt;"TBD"),VLOOKUP($A516,'V2.5.2 Measures'!$C:$W,8,FALSE),"N/A")</f>
        <v>#REF!</v>
      </c>
      <c r="F516" s="7" t="e">
        <f>IF((VLOOKUP($A516,'V2.5.2 Measures'!$C:$W,9,FALSE)&lt;&gt;"")*AND(VLOOKUP($A516,'V2.5.2 Measures'!$C:$W,9,FALSE)&lt;&gt;"TBD"),VLOOKUP($A516,'V2.5.2 Measures'!$C:$W,9,FALSE),"N/A")</f>
        <v>#REF!</v>
      </c>
      <c r="G516" s="7" t="e">
        <f>IF((VLOOKUP($A516,'V2.5.2 Measures'!$C:$W,10,FALSE)&lt;&gt;"")*AND(VLOOKUP($A516,'V2.5.2 Measures'!$C:$W,10,FALSE)&lt;&gt;"TBD"),VLOOKUP($A516,'V2.5.2 Measures'!$C:$W,10,FALSE),"N/A")</f>
        <v>#REF!</v>
      </c>
      <c r="H516" s="7" t="e">
        <f>IF(VLOOKUP($A516,'V2.5.2 Measures'!$C:$W,14,FALSE)&lt;&gt; "", VLOOKUP($A516,'V2.5.2 Measures'!$C:$W,14,FALSE),"N/A")</f>
        <v>#REF!</v>
      </c>
      <c r="I516" s="7" t="e">
        <f>IF(VLOOKUP($A516,'V2.5.2 Measures'!$C:$W,15,FALSE)&lt;&gt; "", VLOOKUP($A516,'V2.5.2 Measures'!$C:$W,15,FALSE),"N/A")</f>
        <v>#REF!</v>
      </c>
      <c r="J516" s="7" t="e">
        <f>IF(VLOOKUP($A516,'V2.5.2 Measures'!$C:$W,16,FALSE)&lt;&gt; "", VLOOKUP($A516,'V2.5.2 Measures'!$C:$W,16,FALSE),"N/A")</f>
        <v>#REF!</v>
      </c>
      <c r="K516" s="7" t="e">
        <f>IF(VLOOKUP($A516,'V2.5.2 Measures'!$C:$W,17,FALSE)&lt;&gt; "", VLOOKUP($A516,'V2.5.2 Measures'!$C:$W,17,FALSE),"N/A")</f>
        <v>#REF!</v>
      </c>
      <c r="L516" s="7" t="e">
        <f>IF(VLOOKUP($A516,'V2.5.2 Measures'!$C:$W,18,FALSE)&lt;&gt; "", VLOOKUP($A516,'V2.5.2 Measures'!$C:$W,18,FALSE),"N/A")</f>
        <v>#REF!</v>
      </c>
      <c r="M516" s="7" t="e">
        <f>IF(VLOOKUP($A516,'V2.5.2 Measures'!$C:$W,19,FALSE)&lt;&gt; "", VLOOKUP($A516,'V2.5.2 Measures'!$C:$W,19,FALSE),"N/A")</f>
        <v>#REF!</v>
      </c>
      <c r="N516" s="7" t="e">
        <f>IF(VLOOKUP($A516,'V2.5.2 Measures'!$C:$W,20,FALSE)&lt;&gt; "", VLOOKUP($A516,'V2.5.2 Measures'!$C:$W,20,FALSE),"N/A")</f>
        <v>#REF!</v>
      </c>
      <c r="O516" s="7" t="e">
        <f>IF(VLOOKUP($A516,'V2.5.2 Measures'!$C:$W,21,FALSE)&lt;&gt; "", VLOOKUP($A516,'V2.5.2 Measures'!$C:$W,21,FALSE),"N/A")</f>
        <v>#REF!</v>
      </c>
      <c r="P516" s="7" t="e">
        <f>IF(VLOOKUP($A516,'V2.5.2 Measures'!$C:$W,22,FALSE)&lt;&gt; "", VLOOKUP($A516,'V2.5.2 Measures'!$C:$W,22,FALSE),"N/A")</f>
        <v>#REF!</v>
      </c>
      <c r="Q516" s="7" t="e">
        <f>IF(VLOOKUP($A516,'V2.5.2 Measures'!$C:$W,23,FALSE)&lt;&gt; "", VLOOKUP($A516,'V2.5.2 Measures'!$C:$W,23,FALSE),"N/A")</f>
        <v>#REF!</v>
      </c>
      <c r="R516" s="7" t="e">
        <f>IF(VLOOKUP($A516,'V2.5.2 Measures'!$C:$W,24,FALSE)&lt;&gt; "", VLOOKUP($A516,'V2.5.2 Measures'!$C:$W,24,FALSE),"N/A")</f>
        <v>#REF!</v>
      </c>
      <c r="S516" s="7" t="e">
        <f>IF(VLOOKUP($A516,'V2.5.2 Measures'!$C:$W,25,FALSE)&lt;&gt; "", VLOOKUP($A516,'V2.5.2 Measures'!$C:$W,25,FALSE),"N/A")</f>
        <v>#REF!</v>
      </c>
      <c r="T516" s="7" t="e">
        <f>IF(VLOOKUP($A516,'V2.5.2 Measures'!$C:$W,2,FALSE)&lt;&gt; "", VLOOKUP($A516,'V2.5.2 Measures'!$C:$W,2,FALSE),"N/A")</f>
        <v>#REF!</v>
      </c>
      <c r="U516" s="7" t="e">
        <f>IF(VLOOKUP($A516,'V2.5.2 Measures'!$C:$W,3,FALSE)&lt;&gt; "", VLOOKUP($A516,'V2.5.2 Measures'!$C:$W,3,FALSE),"N/A")</f>
        <v>#REF!</v>
      </c>
      <c r="V516" s="7" t="e">
        <f>IF(VLOOKUP($A516,'V2.5.2 Measures'!$C:$W,26,FALSE)&lt;&gt; "", VLOOKUP($A516,'V2.5.2 Measures'!$C:$W,26,FALSE),"N/A")</f>
        <v>#REF!</v>
      </c>
      <c r="W516" s="7" t="e">
        <f>IF(VLOOKUP($A516,'V2.5.2 Measures'!$C:$W,44,FALSE)&lt;&gt; "", VLOOKUP($A516,'V2.5.2 Measures'!$C:$W,44,FALSE),"N/A")</f>
        <v>#REF!</v>
      </c>
    </row>
    <row r="517" spans="1:23" x14ac:dyDescent="0.35">
      <c r="A517" s="7" t="e">
        <f>'V2.5.2 Measures'!#REF!</f>
        <v>#REF!</v>
      </c>
      <c r="B517" s="7" t="e">
        <f>VLOOKUP($A517,'V2.5.2 Measures'!$C:$W,6,FALSE)</f>
        <v>#REF!</v>
      </c>
      <c r="C517" s="7" t="e">
        <f>VLOOKUP($A517,'V2.5.2 Measures'!$C:$W,8,FALSE)</f>
        <v>#REF!</v>
      </c>
      <c r="D517" s="7" t="e">
        <f>IF(VLOOKUP($A517,'V2.5.2 Measures'!$C:$W,4,FALSE)="","",VLOOKUP($A517,'V2.5.2 Measures'!$C:$W,4,FALSE))</f>
        <v>#REF!</v>
      </c>
      <c r="E517" s="7" t="e">
        <f>IF((VLOOKUP($A517,'V2.5.2 Measures'!$C:$W,8,FALSE)&lt;&gt;"")*AND(VLOOKUP($A517,'V2.5.2 Measures'!$C:$W,8,FALSE)&lt;&gt;"TBD"),VLOOKUP($A517,'V2.5.2 Measures'!$C:$W,8,FALSE),"N/A")</f>
        <v>#REF!</v>
      </c>
      <c r="F517" s="7" t="e">
        <f>IF((VLOOKUP($A517,'V2.5.2 Measures'!$C:$W,9,FALSE)&lt;&gt;"")*AND(VLOOKUP($A517,'V2.5.2 Measures'!$C:$W,9,FALSE)&lt;&gt;"TBD"),VLOOKUP($A517,'V2.5.2 Measures'!$C:$W,9,FALSE),"N/A")</f>
        <v>#REF!</v>
      </c>
      <c r="G517" s="7" t="e">
        <f>IF((VLOOKUP($A517,'V2.5.2 Measures'!$C:$W,10,FALSE)&lt;&gt;"")*AND(VLOOKUP($A517,'V2.5.2 Measures'!$C:$W,10,FALSE)&lt;&gt;"TBD"),VLOOKUP($A517,'V2.5.2 Measures'!$C:$W,10,FALSE),"N/A")</f>
        <v>#REF!</v>
      </c>
      <c r="H517" s="7" t="e">
        <f>IF(VLOOKUP($A517,'V2.5.2 Measures'!$C:$W,14,FALSE)&lt;&gt; "", VLOOKUP($A517,'V2.5.2 Measures'!$C:$W,14,FALSE),"N/A")</f>
        <v>#REF!</v>
      </c>
      <c r="I517" s="7" t="e">
        <f>IF(VLOOKUP($A517,'V2.5.2 Measures'!$C:$W,15,FALSE)&lt;&gt; "", VLOOKUP($A517,'V2.5.2 Measures'!$C:$W,15,FALSE),"N/A")</f>
        <v>#REF!</v>
      </c>
      <c r="J517" s="7" t="e">
        <f>IF(VLOOKUP($A517,'V2.5.2 Measures'!$C:$W,16,FALSE)&lt;&gt; "", VLOOKUP($A517,'V2.5.2 Measures'!$C:$W,16,FALSE),"N/A")</f>
        <v>#REF!</v>
      </c>
      <c r="K517" s="7" t="e">
        <f>IF(VLOOKUP($A517,'V2.5.2 Measures'!$C:$W,17,FALSE)&lt;&gt; "", VLOOKUP($A517,'V2.5.2 Measures'!$C:$W,17,FALSE),"N/A")</f>
        <v>#REF!</v>
      </c>
      <c r="L517" s="7" t="e">
        <f>IF(VLOOKUP($A517,'V2.5.2 Measures'!$C:$W,18,FALSE)&lt;&gt; "", VLOOKUP($A517,'V2.5.2 Measures'!$C:$W,18,FALSE),"N/A")</f>
        <v>#REF!</v>
      </c>
      <c r="M517" s="7" t="e">
        <f>IF(VLOOKUP($A517,'V2.5.2 Measures'!$C:$W,19,FALSE)&lt;&gt; "", VLOOKUP($A517,'V2.5.2 Measures'!$C:$W,19,FALSE),"N/A")</f>
        <v>#REF!</v>
      </c>
      <c r="N517" s="7" t="e">
        <f>IF(VLOOKUP($A517,'V2.5.2 Measures'!$C:$W,20,FALSE)&lt;&gt; "", VLOOKUP($A517,'V2.5.2 Measures'!$C:$W,20,FALSE),"N/A")</f>
        <v>#REF!</v>
      </c>
      <c r="O517" s="7" t="e">
        <f>IF(VLOOKUP($A517,'V2.5.2 Measures'!$C:$W,21,FALSE)&lt;&gt; "", VLOOKUP($A517,'V2.5.2 Measures'!$C:$W,21,FALSE),"N/A")</f>
        <v>#REF!</v>
      </c>
      <c r="P517" s="7" t="e">
        <f>IF(VLOOKUP($A517,'V2.5.2 Measures'!$C:$W,22,FALSE)&lt;&gt; "", VLOOKUP($A517,'V2.5.2 Measures'!$C:$W,22,FALSE),"N/A")</f>
        <v>#REF!</v>
      </c>
      <c r="Q517" s="7" t="e">
        <f>IF(VLOOKUP($A517,'V2.5.2 Measures'!$C:$W,23,FALSE)&lt;&gt; "", VLOOKUP($A517,'V2.5.2 Measures'!$C:$W,23,FALSE),"N/A")</f>
        <v>#REF!</v>
      </c>
      <c r="R517" s="7" t="e">
        <f>IF(VLOOKUP($A517,'V2.5.2 Measures'!$C:$W,24,FALSE)&lt;&gt; "", VLOOKUP($A517,'V2.5.2 Measures'!$C:$W,24,FALSE),"N/A")</f>
        <v>#REF!</v>
      </c>
      <c r="S517" s="7" t="e">
        <f>IF(VLOOKUP($A517,'V2.5.2 Measures'!$C:$W,25,FALSE)&lt;&gt; "", VLOOKUP($A517,'V2.5.2 Measures'!$C:$W,25,FALSE),"N/A")</f>
        <v>#REF!</v>
      </c>
      <c r="T517" s="7" t="e">
        <f>IF(VLOOKUP($A517,'V2.5.2 Measures'!$C:$W,2,FALSE)&lt;&gt; "", VLOOKUP($A517,'V2.5.2 Measures'!$C:$W,2,FALSE),"N/A")</f>
        <v>#REF!</v>
      </c>
      <c r="U517" s="7" t="e">
        <f>IF(VLOOKUP($A517,'V2.5.2 Measures'!$C:$W,3,FALSE)&lt;&gt; "", VLOOKUP($A517,'V2.5.2 Measures'!$C:$W,3,FALSE),"N/A")</f>
        <v>#REF!</v>
      </c>
      <c r="V517" s="7" t="e">
        <f>IF(VLOOKUP($A517,'V2.5.2 Measures'!$C:$W,26,FALSE)&lt;&gt; "", VLOOKUP($A517,'V2.5.2 Measures'!$C:$W,26,FALSE),"N/A")</f>
        <v>#REF!</v>
      </c>
      <c r="W517" s="7" t="e">
        <f>IF(VLOOKUP($A517,'V2.5.2 Measures'!$C:$W,44,FALSE)&lt;&gt; "", VLOOKUP($A517,'V2.5.2 Measures'!$C:$W,44,FALSE),"N/A")</f>
        <v>#REF!</v>
      </c>
    </row>
    <row r="518" spans="1:23" x14ac:dyDescent="0.35">
      <c r="A518" s="7" t="e">
        <f>'V2.5.2 Measures'!#REF!</f>
        <v>#REF!</v>
      </c>
      <c r="B518" s="7" t="e">
        <f>VLOOKUP($A518,'V2.5.2 Measures'!$C:$W,6,FALSE)</f>
        <v>#REF!</v>
      </c>
      <c r="C518" s="7" t="e">
        <f>VLOOKUP($A518,'V2.5.2 Measures'!$C:$W,8,FALSE)</f>
        <v>#REF!</v>
      </c>
      <c r="D518" s="7" t="e">
        <f>IF(VLOOKUP($A518,'V2.5.2 Measures'!$C:$W,4,FALSE)="","",VLOOKUP($A518,'V2.5.2 Measures'!$C:$W,4,FALSE))</f>
        <v>#REF!</v>
      </c>
      <c r="E518" s="7" t="e">
        <f>IF((VLOOKUP($A518,'V2.5.2 Measures'!$C:$W,8,FALSE)&lt;&gt;"")*AND(VLOOKUP($A518,'V2.5.2 Measures'!$C:$W,8,FALSE)&lt;&gt;"TBD"),VLOOKUP($A518,'V2.5.2 Measures'!$C:$W,8,FALSE),"N/A")</f>
        <v>#REF!</v>
      </c>
      <c r="F518" s="7" t="e">
        <f>IF((VLOOKUP($A518,'V2.5.2 Measures'!$C:$W,9,FALSE)&lt;&gt;"")*AND(VLOOKUP($A518,'V2.5.2 Measures'!$C:$W,9,FALSE)&lt;&gt;"TBD"),VLOOKUP($A518,'V2.5.2 Measures'!$C:$W,9,FALSE),"N/A")</f>
        <v>#REF!</v>
      </c>
      <c r="G518" s="7" t="e">
        <f>IF((VLOOKUP($A518,'V2.5.2 Measures'!$C:$W,10,FALSE)&lt;&gt;"")*AND(VLOOKUP($A518,'V2.5.2 Measures'!$C:$W,10,FALSE)&lt;&gt;"TBD"),VLOOKUP($A518,'V2.5.2 Measures'!$C:$W,10,FALSE),"N/A")</f>
        <v>#REF!</v>
      </c>
      <c r="H518" s="7" t="e">
        <f>IF(VLOOKUP($A518,'V2.5.2 Measures'!$C:$W,14,FALSE)&lt;&gt; "", VLOOKUP($A518,'V2.5.2 Measures'!$C:$W,14,FALSE),"N/A")</f>
        <v>#REF!</v>
      </c>
      <c r="I518" s="7" t="e">
        <f>IF(VLOOKUP($A518,'V2.5.2 Measures'!$C:$W,15,FALSE)&lt;&gt; "", VLOOKUP($A518,'V2.5.2 Measures'!$C:$W,15,FALSE),"N/A")</f>
        <v>#REF!</v>
      </c>
      <c r="J518" s="7" t="e">
        <f>IF(VLOOKUP($A518,'V2.5.2 Measures'!$C:$W,16,FALSE)&lt;&gt; "", VLOOKUP($A518,'V2.5.2 Measures'!$C:$W,16,FALSE),"N/A")</f>
        <v>#REF!</v>
      </c>
      <c r="K518" s="7" t="e">
        <f>IF(VLOOKUP($A518,'V2.5.2 Measures'!$C:$W,17,FALSE)&lt;&gt; "", VLOOKUP($A518,'V2.5.2 Measures'!$C:$W,17,FALSE),"N/A")</f>
        <v>#REF!</v>
      </c>
      <c r="L518" s="7" t="e">
        <f>IF(VLOOKUP($A518,'V2.5.2 Measures'!$C:$W,18,FALSE)&lt;&gt; "", VLOOKUP($A518,'V2.5.2 Measures'!$C:$W,18,FALSE),"N/A")</f>
        <v>#REF!</v>
      </c>
      <c r="M518" s="7" t="e">
        <f>IF(VLOOKUP($A518,'V2.5.2 Measures'!$C:$W,19,FALSE)&lt;&gt; "", VLOOKUP($A518,'V2.5.2 Measures'!$C:$W,19,FALSE),"N/A")</f>
        <v>#REF!</v>
      </c>
      <c r="N518" s="7" t="e">
        <f>IF(VLOOKUP($A518,'V2.5.2 Measures'!$C:$W,20,FALSE)&lt;&gt; "", VLOOKUP($A518,'V2.5.2 Measures'!$C:$W,20,FALSE),"N/A")</f>
        <v>#REF!</v>
      </c>
      <c r="O518" s="7" t="e">
        <f>IF(VLOOKUP($A518,'V2.5.2 Measures'!$C:$W,21,FALSE)&lt;&gt; "", VLOOKUP($A518,'V2.5.2 Measures'!$C:$W,21,FALSE),"N/A")</f>
        <v>#REF!</v>
      </c>
      <c r="P518" s="7" t="e">
        <f>IF(VLOOKUP($A518,'V2.5.2 Measures'!$C:$W,22,FALSE)&lt;&gt; "", VLOOKUP($A518,'V2.5.2 Measures'!$C:$W,22,FALSE),"N/A")</f>
        <v>#REF!</v>
      </c>
      <c r="Q518" s="7" t="e">
        <f>IF(VLOOKUP($A518,'V2.5.2 Measures'!$C:$W,23,FALSE)&lt;&gt; "", VLOOKUP($A518,'V2.5.2 Measures'!$C:$W,23,FALSE),"N/A")</f>
        <v>#REF!</v>
      </c>
      <c r="R518" s="7" t="e">
        <f>IF(VLOOKUP($A518,'V2.5.2 Measures'!$C:$W,24,FALSE)&lt;&gt; "", VLOOKUP($A518,'V2.5.2 Measures'!$C:$W,24,FALSE),"N/A")</f>
        <v>#REF!</v>
      </c>
      <c r="S518" s="7" t="e">
        <f>IF(VLOOKUP($A518,'V2.5.2 Measures'!$C:$W,25,FALSE)&lt;&gt; "", VLOOKUP($A518,'V2.5.2 Measures'!$C:$W,25,FALSE),"N/A")</f>
        <v>#REF!</v>
      </c>
      <c r="T518" s="7" t="e">
        <f>IF(VLOOKUP($A518,'V2.5.2 Measures'!$C:$W,2,FALSE)&lt;&gt; "", VLOOKUP($A518,'V2.5.2 Measures'!$C:$W,2,FALSE),"N/A")</f>
        <v>#REF!</v>
      </c>
      <c r="U518" s="7" t="e">
        <f>IF(VLOOKUP($A518,'V2.5.2 Measures'!$C:$W,3,FALSE)&lt;&gt; "", VLOOKUP($A518,'V2.5.2 Measures'!$C:$W,3,FALSE),"N/A")</f>
        <v>#REF!</v>
      </c>
      <c r="V518" s="7" t="e">
        <f>IF(VLOOKUP($A518,'V2.5.2 Measures'!$C:$W,26,FALSE)&lt;&gt; "", VLOOKUP($A518,'V2.5.2 Measures'!$C:$W,26,FALSE),"N/A")</f>
        <v>#REF!</v>
      </c>
      <c r="W518" s="7" t="e">
        <f>IF(VLOOKUP($A518,'V2.5.2 Measures'!$C:$W,44,FALSE)&lt;&gt; "", VLOOKUP($A518,'V2.5.2 Measures'!$C:$W,44,FALSE),"N/A")</f>
        <v>#REF!</v>
      </c>
    </row>
    <row r="519" spans="1:23" x14ac:dyDescent="0.35">
      <c r="A519" s="7" t="e">
        <f>'V2.5.2 Measures'!#REF!</f>
        <v>#REF!</v>
      </c>
      <c r="B519" s="7" t="e">
        <f>VLOOKUP($A519,'V2.5.2 Measures'!$C:$W,6,FALSE)</f>
        <v>#REF!</v>
      </c>
      <c r="C519" s="7" t="e">
        <f>VLOOKUP($A519,'V2.5.2 Measures'!$C:$W,8,FALSE)</f>
        <v>#REF!</v>
      </c>
      <c r="D519" s="7" t="e">
        <f>IF(VLOOKUP($A519,'V2.5.2 Measures'!$C:$W,4,FALSE)="","",VLOOKUP($A519,'V2.5.2 Measures'!$C:$W,4,FALSE))</f>
        <v>#REF!</v>
      </c>
      <c r="E519" s="7" t="e">
        <f>IF((VLOOKUP($A519,'V2.5.2 Measures'!$C:$W,8,FALSE)&lt;&gt;"")*AND(VLOOKUP($A519,'V2.5.2 Measures'!$C:$W,8,FALSE)&lt;&gt;"TBD"),VLOOKUP($A519,'V2.5.2 Measures'!$C:$W,8,FALSE),"N/A")</f>
        <v>#REF!</v>
      </c>
      <c r="F519" s="7" t="e">
        <f>IF((VLOOKUP($A519,'V2.5.2 Measures'!$C:$W,9,FALSE)&lt;&gt;"")*AND(VLOOKUP($A519,'V2.5.2 Measures'!$C:$W,9,FALSE)&lt;&gt;"TBD"),VLOOKUP($A519,'V2.5.2 Measures'!$C:$W,9,FALSE),"N/A")</f>
        <v>#REF!</v>
      </c>
      <c r="G519" s="7" t="e">
        <f>IF((VLOOKUP($A519,'V2.5.2 Measures'!$C:$W,10,FALSE)&lt;&gt;"")*AND(VLOOKUP($A519,'V2.5.2 Measures'!$C:$W,10,FALSE)&lt;&gt;"TBD"),VLOOKUP($A519,'V2.5.2 Measures'!$C:$W,10,FALSE),"N/A")</f>
        <v>#REF!</v>
      </c>
      <c r="H519" s="7" t="e">
        <f>IF(VLOOKUP($A519,'V2.5.2 Measures'!$C:$W,14,FALSE)&lt;&gt; "", VLOOKUP($A519,'V2.5.2 Measures'!$C:$W,14,FALSE),"N/A")</f>
        <v>#REF!</v>
      </c>
      <c r="I519" s="7" t="e">
        <f>IF(VLOOKUP($A519,'V2.5.2 Measures'!$C:$W,15,FALSE)&lt;&gt; "", VLOOKUP($A519,'V2.5.2 Measures'!$C:$W,15,FALSE),"N/A")</f>
        <v>#REF!</v>
      </c>
      <c r="J519" s="7" t="e">
        <f>IF(VLOOKUP($A519,'V2.5.2 Measures'!$C:$W,16,FALSE)&lt;&gt; "", VLOOKUP($A519,'V2.5.2 Measures'!$C:$W,16,FALSE),"N/A")</f>
        <v>#REF!</v>
      </c>
      <c r="K519" s="7" t="e">
        <f>IF(VLOOKUP($A519,'V2.5.2 Measures'!$C:$W,17,FALSE)&lt;&gt; "", VLOOKUP($A519,'V2.5.2 Measures'!$C:$W,17,FALSE),"N/A")</f>
        <v>#REF!</v>
      </c>
      <c r="L519" s="7" t="e">
        <f>IF(VLOOKUP($A519,'V2.5.2 Measures'!$C:$W,18,FALSE)&lt;&gt; "", VLOOKUP($A519,'V2.5.2 Measures'!$C:$W,18,FALSE),"N/A")</f>
        <v>#REF!</v>
      </c>
      <c r="M519" s="7" t="e">
        <f>IF(VLOOKUP($A519,'V2.5.2 Measures'!$C:$W,19,FALSE)&lt;&gt; "", VLOOKUP($A519,'V2.5.2 Measures'!$C:$W,19,FALSE),"N/A")</f>
        <v>#REF!</v>
      </c>
      <c r="N519" s="7" t="e">
        <f>IF(VLOOKUP($A519,'V2.5.2 Measures'!$C:$W,20,FALSE)&lt;&gt; "", VLOOKUP($A519,'V2.5.2 Measures'!$C:$W,20,FALSE),"N/A")</f>
        <v>#REF!</v>
      </c>
      <c r="O519" s="7" t="e">
        <f>IF(VLOOKUP($A519,'V2.5.2 Measures'!$C:$W,21,FALSE)&lt;&gt; "", VLOOKUP($A519,'V2.5.2 Measures'!$C:$W,21,FALSE),"N/A")</f>
        <v>#REF!</v>
      </c>
      <c r="P519" s="7" t="e">
        <f>IF(VLOOKUP($A519,'V2.5.2 Measures'!$C:$W,22,FALSE)&lt;&gt; "", VLOOKUP($A519,'V2.5.2 Measures'!$C:$W,22,FALSE),"N/A")</f>
        <v>#REF!</v>
      </c>
      <c r="Q519" s="7" t="e">
        <f>IF(VLOOKUP($A519,'V2.5.2 Measures'!$C:$W,23,FALSE)&lt;&gt; "", VLOOKUP($A519,'V2.5.2 Measures'!$C:$W,23,FALSE),"N/A")</f>
        <v>#REF!</v>
      </c>
      <c r="R519" s="7" t="e">
        <f>IF(VLOOKUP($A519,'V2.5.2 Measures'!$C:$W,24,FALSE)&lt;&gt; "", VLOOKUP($A519,'V2.5.2 Measures'!$C:$W,24,FALSE),"N/A")</f>
        <v>#REF!</v>
      </c>
      <c r="S519" s="7" t="e">
        <f>IF(VLOOKUP($A519,'V2.5.2 Measures'!$C:$W,25,FALSE)&lt;&gt; "", VLOOKUP($A519,'V2.5.2 Measures'!$C:$W,25,FALSE),"N/A")</f>
        <v>#REF!</v>
      </c>
      <c r="T519" s="7" t="e">
        <f>IF(VLOOKUP($A519,'V2.5.2 Measures'!$C:$W,2,FALSE)&lt;&gt; "", VLOOKUP($A519,'V2.5.2 Measures'!$C:$W,2,FALSE),"N/A")</f>
        <v>#REF!</v>
      </c>
      <c r="U519" s="7" t="e">
        <f>IF(VLOOKUP($A519,'V2.5.2 Measures'!$C:$W,3,FALSE)&lt;&gt; "", VLOOKUP($A519,'V2.5.2 Measures'!$C:$W,3,FALSE),"N/A")</f>
        <v>#REF!</v>
      </c>
      <c r="V519" s="7" t="e">
        <f>IF(VLOOKUP($A519,'V2.5.2 Measures'!$C:$W,26,FALSE)&lt;&gt; "", VLOOKUP($A519,'V2.5.2 Measures'!$C:$W,26,FALSE),"N/A")</f>
        <v>#REF!</v>
      </c>
      <c r="W519" s="7" t="e">
        <f>IF(VLOOKUP($A519,'V2.5.2 Measures'!$C:$W,44,FALSE)&lt;&gt; "", VLOOKUP($A519,'V2.5.2 Measures'!$C:$W,44,FALSE),"N/A")</f>
        <v>#REF!</v>
      </c>
    </row>
    <row r="520" spans="1:23" x14ac:dyDescent="0.35">
      <c r="A520" s="7" t="e">
        <f>'V2.5.2 Measures'!#REF!</f>
        <v>#REF!</v>
      </c>
      <c r="B520" s="7" t="e">
        <f>VLOOKUP($A520,'V2.5.2 Measures'!$C:$W,6,FALSE)</f>
        <v>#REF!</v>
      </c>
      <c r="C520" s="7" t="e">
        <f>VLOOKUP($A520,'V2.5.2 Measures'!$C:$W,8,FALSE)</f>
        <v>#REF!</v>
      </c>
      <c r="D520" s="7" t="e">
        <f>IF(VLOOKUP($A520,'V2.5.2 Measures'!$C:$W,4,FALSE)="","",VLOOKUP($A520,'V2.5.2 Measures'!$C:$W,4,FALSE))</f>
        <v>#REF!</v>
      </c>
      <c r="E520" s="7" t="e">
        <f>IF((VLOOKUP($A520,'V2.5.2 Measures'!$C:$W,8,FALSE)&lt;&gt;"")*AND(VLOOKUP($A520,'V2.5.2 Measures'!$C:$W,8,FALSE)&lt;&gt;"TBD"),VLOOKUP($A520,'V2.5.2 Measures'!$C:$W,8,FALSE),"N/A")</f>
        <v>#REF!</v>
      </c>
      <c r="F520" s="7" t="e">
        <f>IF((VLOOKUP($A520,'V2.5.2 Measures'!$C:$W,9,FALSE)&lt;&gt;"")*AND(VLOOKUP($A520,'V2.5.2 Measures'!$C:$W,9,FALSE)&lt;&gt;"TBD"),VLOOKUP($A520,'V2.5.2 Measures'!$C:$W,9,FALSE),"N/A")</f>
        <v>#REF!</v>
      </c>
      <c r="G520" s="7" t="e">
        <f>IF((VLOOKUP($A520,'V2.5.2 Measures'!$C:$W,10,FALSE)&lt;&gt;"")*AND(VLOOKUP($A520,'V2.5.2 Measures'!$C:$W,10,FALSE)&lt;&gt;"TBD"),VLOOKUP($A520,'V2.5.2 Measures'!$C:$W,10,FALSE),"N/A")</f>
        <v>#REF!</v>
      </c>
      <c r="H520" s="7" t="e">
        <f>IF(VLOOKUP($A520,'V2.5.2 Measures'!$C:$W,14,FALSE)&lt;&gt; "", VLOOKUP($A520,'V2.5.2 Measures'!$C:$W,14,FALSE),"N/A")</f>
        <v>#REF!</v>
      </c>
      <c r="I520" s="7" t="e">
        <f>IF(VLOOKUP($A520,'V2.5.2 Measures'!$C:$W,15,FALSE)&lt;&gt; "", VLOOKUP($A520,'V2.5.2 Measures'!$C:$W,15,FALSE),"N/A")</f>
        <v>#REF!</v>
      </c>
      <c r="J520" s="7" t="e">
        <f>IF(VLOOKUP($A520,'V2.5.2 Measures'!$C:$W,16,FALSE)&lt;&gt; "", VLOOKUP($A520,'V2.5.2 Measures'!$C:$W,16,FALSE),"N/A")</f>
        <v>#REF!</v>
      </c>
      <c r="K520" s="7" t="e">
        <f>IF(VLOOKUP($A520,'V2.5.2 Measures'!$C:$W,17,FALSE)&lt;&gt; "", VLOOKUP($A520,'V2.5.2 Measures'!$C:$W,17,FALSE),"N/A")</f>
        <v>#REF!</v>
      </c>
      <c r="L520" s="7" t="e">
        <f>IF(VLOOKUP($A520,'V2.5.2 Measures'!$C:$W,18,FALSE)&lt;&gt; "", VLOOKUP($A520,'V2.5.2 Measures'!$C:$W,18,FALSE),"N/A")</f>
        <v>#REF!</v>
      </c>
      <c r="M520" s="7" t="e">
        <f>IF(VLOOKUP($A520,'V2.5.2 Measures'!$C:$W,19,FALSE)&lt;&gt; "", VLOOKUP($A520,'V2.5.2 Measures'!$C:$W,19,FALSE),"N/A")</f>
        <v>#REF!</v>
      </c>
      <c r="N520" s="7" t="e">
        <f>IF(VLOOKUP($A520,'V2.5.2 Measures'!$C:$W,20,FALSE)&lt;&gt; "", VLOOKUP($A520,'V2.5.2 Measures'!$C:$W,20,FALSE),"N/A")</f>
        <v>#REF!</v>
      </c>
      <c r="O520" s="7" t="e">
        <f>IF(VLOOKUP($A520,'V2.5.2 Measures'!$C:$W,21,FALSE)&lt;&gt; "", VLOOKUP($A520,'V2.5.2 Measures'!$C:$W,21,FALSE),"N/A")</f>
        <v>#REF!</v>
      </c>
      <c r="P520" s="7" t="e">
        <f>IF(VLOOKUP($A520,'V2.5.2 Measures'!$C:$W,22,FALSE)&lt;&gt; "", VLOOKUP($A520,'V2.5.2 Measures'!$C:$W,22,FALSE),"N/A")</f>
        <v>#REF!</v>
      </c>
      <c r="Q520" s="7" t="e">
        <f>IF(VLOOKUP($A520,'V2.5.2 Measures'!$C:$W,23,FALSE)&lt;&gt; "", VLOOKUP($A520,'V2.5.2 Measures'!$C:$W,23,FALSE),"N/A")</f>
        <v>#REF!</v>
      </c>
      <c r="R520" s="7" t="e">
        <f>IF(VLOOKUP($A520,'V2.5.2 Measures'!$C:$W,24,FALSE)&lt;&gt; "", VLOOKUP($A520,'V2.5.2 Measures'!$C:$W,24,FALSE),"N/A")</f>
        <v>#REF!</v>
      </c>
      <c r="S520" s="7" t="e">
        <f>IF(VLOOKUP($A520,'V2.5.2 Measures'!$C:$W,25,FALSE)&lt;&gt; "", VLOOKUP($A520,'V2.5.2 Measures'!$C:$W,25,FALSE),"N/A")</f>
        <v>#REF!</v>
      </c>
      <c r="T520" s="7" t="e">
        <f>IF(VLOOKUP($A520,'V2.5.2 Measures'!$C:$W,2,FALSE)&lt;&gt; "", VLOOKUP($A520,'V2.5.2 Measures'!$C:$W,2,FALSE),"N/A")</f>
        <v>#REF!</v>
      </c>
      <c r="U520" s="7" t="e">
        <f>IF(VLOOKUP($A520,'V2.5.2 Measures'!$C:$W,3,FALSE)&lt;&gt; "", VLOOKUP($A520,'V2.5.2 Measures'!$C:$W,3,FALSE),"N/A")</f>
        <v>#REF!</v>
      </c>
      <c r="V520" s="7" t="e">
        <f>IF(VLOOKUP($A520,'V2.5.2 Measures'!$C:$W,26,FALSE)&lt;&gt; "", VLOOKUP($A520,'V2.5.2 Measures'!$C:$W,26,FALSE),"N/A")</f>
        <v>#REF!</v>
      </c>
      <c r="W520" s="7" t="e">
        <f>IF(VLOOKUP($A520,'V2.5.2 Measures'!$C:$W,44,FALSE)&lt;&gt; "", VLOOKUP($A520,'V2.5.2 Measures'!$C:$W,44,FALSE),"N/A")</f>
        <v>#REF!</v>
      </c>
    </row>
    <row r="521" spans="1:23" x14ac:dyDescent="0.35">
      <c r="A521" s="7" t="e">
        <f>'V2.5.2 Measures'!#REF!</f>
        <v>#REF!</v>
      </c>
      <c r="B521" s="7" t="e">
        <f>VLOOKUP($A521,'V2.5.2 Measures'!$C:$W,6,FALSE)</f>
        <v>#REF!</v>
      </c>
      <c r="C521" s="7" t="e">
        <f>VLOOKUP($A521,'V2.5.2 Measures'!$C:$W,8,FALSE)</f>
        <v>#REF!</v>
      </c>
      <c r="D521" s="7" t="e">
        <f>IF(VLOOKUP($A521,'V2.5.2 Measures'!$C:$W,4,FALSE)="","",VLOOKUP($A521,'V2.5.2 Measures'!$C:$W,4,FALSE))</f>
        <v>#REF!</v>
      </c>
      <c r="E521" s="7" t="e">
        <f>IF((VLOOKUP($A521,'V2.5.2 Measures'!$C:$W,8,FALSE)&lt;&gt;"")*AND(VLOOKUP($A521,'V2.5.2 Measures'!$C:$W,8,FALSE)&lt;&gt;"TBD"),VLOOKUP($A521,'V2.5.2 Measures'!$C:$W,8,FALSE),"N/A")</f>
        <v>#REF!</v>
      </c>
      <c r="F521" s="7" t="e">
        <f>IF((VLOOKUP($A521,'V2.5.2 Measures'!$C:$W,9,FALSE)&lt;&gt;"")*AND(VLOOKUP($A521,'V2.5.2 Measures'!$C:$W,9,FALSE)&lt;&gt;"TBD"),VLOOKUP($A521,'V2.5.2 Measures'!$C:$W,9,FALSE),"N/A")</f>
        <v>#REF!</v>
      </c>
      <c r="G521" s="7" t="e">
        <f>IF((VLOOKUP($A521,'V2.5.2 Measures'!$C:$W,10,FALSE)&lt;&gt;"")*AND(VLOOKUP($A521,'V2.5.2 Measures'!$C:$W,10,FALSE)&lt;&gt;"TBD"),VLOOKUP($A521,'V2.5.2 Measures'!$C:$W,10,FALSE),"N/A")</f>
        <v>#REF!</v>
      </c>
      <c r="H521" s="7" t="e">
        <f>IF(VLOOKUP($A521,'V2.5.2 Measures'!$C:$W,14,FALSE)&lt;&gt; "", VLOOKUP($A521,'V2.5.2 Measures'!$C:$W,14,FALSE),"N/A")</f>
        <v>#REF!</v>
      </c>
      <c r="I521" s="7" t="e">
        <f>IF(VLOOKUP($A521,'V2.5.2 Measures'!$C:$W,15,FALSE)&lt;&gt; "", VLOOKUP($A521,'V2.5.2 Measures'!$C:$W,15,FALSE),"N/A")</f>
        <v>#REF!</v>
      </c>
      <c r="J521" s="7" t="e">
        <f>IF(VLOOKUP($A521,'V2.5.2 Measures'!$C:$W,16,FALSE)&lt;&gt; "", VLOOKUP($A521,'V2.5.2 Measures'!$C:$W,16,FALSE),"N/A")</f>
        <v>#REF!</v>
      </c>
      <c r="K521" s="7" t="e">
        <f>IF(VLOOKUP($A521,'V2.5.2 Measures'!$C:$W,17,FALSE)&lt;&gt; "", VLOOKUP($A521,'V2.5.2 Measures'!$C:$W,17,FALSE),"N/A")</f>
        <v>#REF!</v>
      </c>
      <c r="L521" s="7" t="e">
        <f>IF(VLOOKUP($A521,'V2.5.2 Measures'!$C:$W,18,FALSE)&lt;&gt; "", VLOOKUP($A521,'V2.5.2 Measures'!$C:$W,18,FALSE),"N/A")</f>
        <v>#REF!</v>
      </c>
      <c r="M521" s="7" t="e">
        <f>IF(VLOOKUP($A521,'V2.5.2 Measures'!$C:$W,19,FALSE)&lt;&gt; "", VLOOKUP($A521,'V2.5.2 Measures'!$C:$W,19,FALSE),"N/A")</f>
        <v>#REF!</v>
      </c>
      <c r="N521" s="7" t="e">
        <f>IF(VLOOKUP($A521,'V2.5.2 Measures'!$C:$W,20,FALSE)&lt;&gt; "", VLOOKUP($A521,'V2.5.2 Measures'!$C:$W,20,FALSE),"N/A")</f>
        <v>#REF!</v>
      </c>
      <c r="O521" s="7" t="e">
        <f>IF(VLOOKUP($A521,'V2.5.2 Measures'!$C:$W,21,FALSE)&lt;&gt; "", VLOOKUP($A521,'V2.5.2 Measures'!$C:$W,21,FALSE),"N/A")</f>
        <v>#REF!</v>
      </c>
      <c r="P521" s="7" t="e">
        <f>IF(VLOOKUP($A521,'V2.5.2 Measures'!$C:$W,22,FALSE)&lt;&gt; "", VLOOKUP($A521,'V2.5.2 Measures'!$C:$W,22,FALSE),"N/A")</f>
        <v>#REF!</v>
      </c>
      <c r="Q521" s="7" t="e">
        <f>IF(VLOOKUP($A521,'V2.5.2 Measures'!$C:$W,23,FALSE)&lt;&gt; "", VLOOKUP($A521,'V2.5.2 Measures'!$C:$W,23,FALSE),"N/A")</f>
        <v>#REF!</v>
      </c>
      <c r="R521" s="7" t="e">
        <f>IF(VLOOKUP($A521,'V2.5.2 Measures'!$C:$W,24,FALSE)&lt;&gt; "", VLOOKUP($A521,'V2.5.2 Measures'!$C:$W,24,FALSE),"N/A")</f>
        <v>#REF!</v>
      </c>
      <c r="S521" s="7" t="e">
        <f>IF(VLOOKUP($A521,'V2.5.2 Measures'!$C:$W,25,FALSE)&lt;&gt; "", VLOOKUP($A521,'V2.5.2 Measures'!$C:$W,25,FALSE),"N/A")</f>
        <v>#REF!</v>
      </c>
      <c r="T521" s="7" t="e">
        <f>IF(VLOOKUP($A521,'V2.5.2 Measures'!$C:$W,2,FALSE)&lt;&gt; "", VLOOKUP($A521,'V2.5.2 Measures'!$C:$W,2,FALSE),"N/A")</f>
        <v>#REF!</v>
      </c>
      <c r="U521" s="7" t="e">
        <f>IF(VLOOKUP($A521,'V2.5.2 Measures'!$C:$W,3,FALSE)&lt;&gt; "", VLOOKUP($A521,'V2.5.2 Measures'!$C:$W,3,FALSE),"N/A")</f>
        <v>#REF!</v>
      </c>
      <c r="V521" s="7" t="e">
        <f>IF(VLOOKUP($A521,'V2.5.2 Measures'!$C:$W,26,FALSE)&lt;&gt; "", VLOOKUP($A521,'V2.5.2 Measures'!$C:$W,26,FALSE),"N/A")</f>
        <v>#REF!</v>
      </c>
      <c r="W521" s="7" t="e">
        <f>IF(VLOOKUP($A521,'V2.5.2 Measures'!$C:$W,44,FALSE)&lt;&gt; "", VLOOKUP($A521,'V2.5.2 Measures'!$C:$W,44,FALSE),"N/A")</f>
        <v>#REF!</v>
      </c>
    </row>
    <row r="522" spans="1:23" x14ac:dyDescent="0.35">
      <c r="A522" s="7" t="e">
        <f>'V2.5.2 Measures'!#REF!</f>
        <v>#REF!</v>
      </c>
      <c r="B522" s="7" t="e">
        <f>VLOOKUP($A522,'V2.5.2 Measures'!$C:$W,6,FALSE)</f>
        <v>#REF!</v>
      </c>
      <c r="C522" s="7" t="e">
        <f>VLOOKUP($A522,'V2.5.2 Measures'!$C:$W,8,FALSE)</f>
        <v>#REF!</v>
      </c>
      <c r="D522" s="7" t="e">
        <f>IF(VLOOKUP($A522,'V2.5.2 Measures'!$C:$W,4,FALSE)="","",VLOOKUP($A522,'V2.5.2 Measures'!$C:$W,4,FALSE))</f>
        <v>#REF!</v>
      </c>
      <c r="E522" s="7" t="e">
        <f>IF((VLOOKUP($A522,'V2.5.2 Measures'!$C:$W,8,FALSE)&lt;&gt;"")*AND(VLOOKUP($A522,'V2.5.2 Measures'!$C:$W,8,FALSE)&lt;&gt;"TBD"),VLOOKUP($A522,'V2.5.2 Measures'!$C:$W,8,FALSE),"N/A")</f>
        <v>#REF!</v>
      </c>
      <c r="F522" s="7" t="e">
        <f>IF((VLOOKUP($A522,'V2.5.2 Measures'!$C:$W,9,FALSE)&lt;&gt;"")*AND(VLOOKUP($A522,'V2.5.2 Measures'!$C:$W,9,FALSE)&lt;&gt;"TBD"),VLOOKUP($A522,'V2.5.2 Measures'!$C:$W,9,FALSE),"N/A")</f>
        <v>#REF!</v>
      </c>
      <c r="G522" s="7" t="e">
        <f>IF((VLOOKUP($A522,'V2.5.2 Measures'!$C:$W,10,FALSE)&lt;&gt;"")*AND(VLOOKUP($A522,'V2.5.2 Measures'!$C:$W,10,FALSE)&lt;&gt;"TBD"),VLOOKUP($A522,'V2.5.2 Measures'!$C:$W,10,FALSE),"N/A")</f>
        <v>#REF!</v>
      </c>
      <c r="H522" s="7" t="e">
        <f>IF(VLOOKUP($A522,'V2.5.2 Measures'!$C:$W,14,FALSE)&lt;&gt; "", VLOOKUP($A522,'V2.5.2 Measures'!$C:$W,14,FALSE),"N/A")</f>
        <v>#REF!</v>
      </c>
      <c r="I522" s="7" t="e">
        <f>IF(VLOOKUP($A522,'V2.5.2 Measures'!$C:$W,15,FALSE)&lt;&gt; "", VLOOKUP($A522,'V2.5.2 Measures'!$C:$W,15,FALSE),"N/A")</f>
        <v>#REF!</v>
      </c>
      <c r="J522" s="7" t="e">
        <f>IF(VLOOKUP($A522,'V2.5.2 Measures'!$C:$W,16,FALSE)&lt;&gt; "", VLOOKUP($A522,'V2.5.2 Measures'!$C:$W,16,FALSE),"N/A")</f>
        <v>#REF!</v>
      </c>
      <c r="K522" s="7" t="e">
        <f>IF(VLOOKUP($A522,'V2.5.2 Measures'!$C:$W,17,FALSE)&lt;&gt; "", VLOOKUP($A522,'V2.5.2 Measures'!$C:$W,17,FALSE),"N/A")</f>
        <v>#REF!</v>
      </c>
      <c r="L522" s="7" t="e">
        <f>IF(VLOOKUP($A522,'V2.5.2 Measures'!$C:$W,18,FALSE)&lt;&gt; "", VLOOKUP($A522,'V2.5.2 Measures'!$C:$W,18,FALSE),"N/A")</f>
        <v>#REF!</v>
      </c>
      <c r="M522" s="7" t="e">
        <f>IF(VLOOKUP($A522,'V2.5.2 Measures'!$C:$W,19,FALSE)&lt;&gt; "", VLOOKUP($A522,'V2.5.2 Measures'!$C:$W,19,FALSE),"N/A")</f>
        <v>#REF!</v>
      </c>
      <c r="N522" s="7" t="e">
        <f>IF(VLOOKUP($A522,'V2.5.2 Measures'!$C:$W,20,FALSE)&lt;&gt; "", VLOOKUP($A522,'V2.5.2 Measures'!$C:$W,20,FALSE),"N/A")</f>
        <v>#REF!</v>
      </c>
      <c r="O522" s="7" t="e">
        <f>IF(VLOOKUP($A522,'V2.5.2 Measures'!$C:$W,21,FALSE)&lt;&gt; "", VLOOKUP($A522,'V2.5.2 Measures'!$C:$W,21,FALSE),"N/A")</f>
        <v>#REF!</v>
      </c>
      <c r="P522" s="7" t="e">
        <f>IF(VLOOKUP($A522,'V2.5.2 Measures'!$C:$W,22,FALSE)&lt;&gt; "", VLOOKUP($A522,'V2.5.2 Measures'!$C:$W,22,FALSE),"N/A")</f>
        <v>#REF!</v>
      </c>
      <c r="Q522" s="7" t="e">
        <f>IF(VLOOKUP($A522,'V2.5.2 Measures'!$C:$W,23,FALSE)&lt;&gt; "", VLOOKUP($A522,'V2.5.2 Measures'!$C:$W,23,FALSE),"N/A")</f>
        <v>#REF!</v>
      </c>
      <c r="R522" s="7" t="e">
        <f>IF(VLOOKUP($A522,'V2.5.2 Measures'!$C:$W,24,FALSE)&lt;&gt; "", VLOOKUP($A522,'V2.5.2 Measures'!$C:$W,24,FALSE),"N/A")</f>
        <v>#REF!</v>
      </c>
      <c r="S522" s="7" t="e">
        <f>IF(VLOOKUP($A522,'V2.5.2 Measures'!$C:$W,25,FALSE)&lt;&gt; "", VLOOKUP($A522,'V2.5.2 Measures'!$C:$W,25,FALSE),"N/A")</f>
        <v>#REF!</v>
      </c>
      <c r="T522" s="7" t="e">
        <f>IF(VLOOKUP($A522,'V2.5.2 Measures'!$C:$W,2,FALSE)&lt;&gt; "", VLOOKUP($A522,'V2.5.2 Measures'!$C:$W,2,FALSE),"N/A")</f>
        <v>#REF!</v>
      </c>
      <c r="U522" s="7" t="e">
        <f>IF(VLOOKUP($A522,'V2.5.2 Measures'!$C:$W,3,FALSE)&lt;&gt; "", VLOOKUP($A522,'V2.5.2 Measures'!$C:$W,3,FALSE),"N/A")</f>
        <v>#REF!</v>
      </c>
      <c r="V522" s="7" t="e">
        <f>IF(VLOOKUP($A522,'V2.5.2 Measures'!$C:$W,26,FALSE)&lt;&gt; "", VLOOKUP($A522,'V2.5.2 Measures'!$C:$W,26,FALSE),"N/A")</f>
        <v>#REF!</v>
      </c>
      <c r="W522" s="7" t="e">
        <f>IF(VLOOKUP($A522,'V2.5.2 Measures'!$C:$W,44,FALSE)&lt;&gt; "", VLOOKUP($A522,'V2.5.2 Measures'!$C:$W,44,FALSE),"N/A")</f>
        <v>#REF!</v>
      </c>
    </row>
    <row r="523" spans="1:23" x14ac:dyDescent="0.35">
      <c r="A523" s="7" t="e">
        <f>'V2.5.2 Measures'!#REF!</f>
        <v>#REF!</v>
      </c>
      <c r="B523" s="7" t="e">
        <f>VLOOKUP($A523,'V2.5.2 Measures'!$C:$W,6,FALSE)</f>
        <v>#REF!</v>
      </c>
      <c r="C523" s="7" t="e">
        <f>VLOOKUP($A523,'V2.5.2 Measures'!$C:$W,8,FALSE)</f>
        <v>#REF!</v>
      </c>
      <c r="D523" s="7" t="e">
        <f>IF(VLOOKUP($A523,'V2.5.2 Measures'!$C:$W,4,FALSE)="","",VLOOKUP($A523,'V2.5.2 Measures'!$C:$W,4,FALSE))</f>
        <v>#REF!</v>
      </c>
      <c r="E523" s="7" t="e">
        <f>IF((VLOOKUP($A523,'V2.5.2 Measures'!$C:$W,8,FALSE)&lt;&gt;"")*AND(VLOOKUP($A523,'V2.5.2 Measures'!$C:$W,8,FALSE)&lt;&gt;"TBD"),VLOOKUP($A523,'V2.5.2 Measures'!$C:$W,8,FALSE),"N/A")</f>
        <v>#REF!</v>
      </c>
      <c r="F523" s="7" t="e">
        <f>IF((VLOOKUP($A523,'V2.5.2 Measures'!$C:$W,9,FALSE)&lt;&gt;"")*AND(VLOOKUP($A523,'V2.5.2 Measures'!$C:$W,9,FALSE)&lt;&gt;"TBD"),VLOOKUP($A523,'V2.5.2 Measures'!$C:$W,9,FALSE),"N/A")</f>
        <v>#REF!</v>
      </c>
      <c r="G523" s="7" t="e">
        <f>IF((VLOOKUP($A523,'V2.5.2 Measures'!$C:$W,10,FALSE)&lt;&gt;"")*AND(VLOOKUP($A523,'V2.5.2 Measures'!$C:$W,10,FALSE)&lt;&gt;"TBD"),VLOOKUP($A523,'V2.5.2 Measures'!$C:$W,10,FALSE),"N/A")</f>
        <v>#REF!</v>
      </c>
      <c r="H523" s="7" t="e">
        <f>IF(VLOOKUP($A523,'V2.5.2 Measures'!$C:$W,14,FALSE)&lt;&gt; "", VLOOKUP($A523,'V2.5.2 Measures'!$C:$W,14,FALSE),"N/A")</f>
        <v>#REF!</v>
      </c>
      <c r="I523" s="7" t="e">
        <f>IF(VLOOKUP($A523,'V2.5.2 Measures'!$C:$W,15,FALSE)&lt;&gt; "", VLOOKUP($A523,'V2.5.2 Measures'!$C:$W,15,FALSE),"N/A")</f>
        <v>#REF!</v>
      </c>
      <c r="J523" s="7" t="e">
        <f>IF(VLOOKUP($A523,'V2.5.2 Measures'!$C:$W,16,FALSE)&lt;&gt; "", VLOOKUP($A523,'V2.5.2 Measures'!$C:$W,16,FALSE),"N/A")</f>
        <v>#REF!</v>
      </c>
      <c r="K523" s="7" t="e">
        <f>IF(VLOOKUP($A523,'V2.5.2 Measures'!$C:$W,17,FALSE)&lt;&gt; "", VLOOKUP($A523,'V2.5.2 Measures'!$C:$W,17,FALSE),"N/A")</f>
        <v>#REF!</v>
      </c>
      <c r="L523" s="7" t="e">
        <f>IF(VLOOKUP($A523,'V2.5.2 Measures'!$C:$W,18,FALSE)&lt;&gt; "", VLOOKUP($A523,'V2.5.2 Measures'!$C:$W,18,FALSE),"N/A")</f>
        <v>#REF!</v>
      </c>
      <c r="M523" s="7" t="e">
        <f>IF(VLOOKUP($A523,'V2.5.2 Measures'!$C:$W,19,FALSE)&lt;&gt; "", VLOOKUP($A523,'V2.5.2 Measures'!$C:$W,19,FALSE),"N/A")</f>
        <v>#REF!</v>
      </c>
      <c r="N523" s="7" t="e">
        <f>IF(VLOOKUP($A523,'V2.5.2 Measures'!$C:$W,20,FALSE)&lt;&gt; "", VLOOKUP($A523,'V2.5.2 Measures'!$C:$W,20,FALSE),"N/A")</f>
        <v>#REF!</v>
      </c>
      <c r="O523" s="7" t="e">
        <f>IF(VLOOKUP($A523,'V2.5.2 Measures'!$C:$W,21,FALSE)&lt;&gt; "", VLOOKUP($A523,'V2.5.2 Measures'!$C:$W,21,FALSE),"N/A")</f>
        <v>#REF!</v>
      </c>
      <c r="P523" s="7" t="e">
        <f>IF(VLOOKUP($A523,'V2.5.2 Measures'!$C:$W,22,FALSE)&lt;&gt; "", VLOOKUP($A523,'V2.5.2 Measures'!$C:$W,22,FALSE),"N/A")</f>
        <v>#REF!</v>
      </c>
      <c r="Q523" s="7" t="e">
        <f>IF(VLOOKUP($A523,'V2.5.2 Measures'!$C:$W,23,FALSE)&lt;&gt; "", VLOOKUP($A523,'V2.5.2 Measures'!$C:$W,23,FALSE),"N/A")</f>
        <v>#REF!</v>
      </c>
      <c r="R523" s="7" t="e">
        <f>IF(VLOOKUP($A523,'V2.5.2 Measures'!$C:$W,24,FALSE)&lt;&gt; "", VLOOKUP($A523,'V2.5.2 Measures'!$C:$W,24,FALSE),"N/A")</f>
        <v>#REF!</v>
      </c>
      <c r="S523" s="7" t="e">
        <f>IF(VLOOKUP($A523,'V2.5.2 Measures'!$C:$W,25,FALSE)&lt;&gt; "", VLOOKUP($A523,'V2.5.2 Measures'!$C:$W,25,FALSE),"N/A")</f>
        <v>#REF!</v>
      </c>
      <c r="T523" s="7" t="e">
        <f>IF(VLOOKUP($A523,'V2.5.2 Measures'!$C:$W,2,FALSE)&lt;&gt; "", VLOOKUP($A523,'V2.5.2 Measures'!$C:$W,2,FALSE),"N/A")</f>
        <v>#REF!</v>
      </c>
      <c r="U523" s="7" t="e">
        <f>IF(VLOOKUP($A523,'V2.5.2 Measures'!$C:$W,3,FALSE)&lt;&gt; "", VLOOKUP($A523,'V2.5.2 Measures'!$C:$W,3,FALSE),"N/A")</f>
        <v>#REF!</v>
      </c>
      <c r="V523" s="7" t="e">
        <f>IF(VLOOKUP($A523,'V2.5.2 Measures'!$C:$W,26,FALSE)&lt;&gt; "", VLOOKUP($A523,'V2.5.2 Measures'!$C:$W,26,FALSE),"N/A")</f>
        <v>#REF!</v>
      </c>
      <c r="W523" s="7" t="e">
        <f>IF(VLOOKUP($A523,'V2.5.2 Measures'!$C:$W,44,FALSE)&lt;&gt; "", VLOOKUP($A523,'V2.5.2 Measures'!$C:$W,44,FALSE),"N/A")</f>
        <v>#REF!</v>
      </c>
    </row>
    <row r="524" spans="1:23" x14ac:dyDescent="0.35">
      <c r="A524" s="7" t="e">
        <f>'V2.5.2 Measures'!#REF!</f>
        <v>#REF!</v>
      </c>
      <c r="B524" s="7" t="e">
        <f>VLOOKUP($A524,'V2.5.2 Measures'!$C:$W,6,FALSE)</f>
        <v>#REF!</v>
      </c>
      <c r="C524" s="7" t="e">
        <f>VLOOKUP($A524,'V2.5.2 Measures'!$C:$W,8,FALSE)</f>
        <v>#REF!</v>
      </c>
      <c r="D524" s="7" t="e">
        <f>IF(VLOOKUP($A524,'V2.5.2 Measures'!$C:$W,4,FALSE)="","",VLOOKUP($A524,'V2.5.2 Measures'!$C:$W,4,FALSE))</f>
        <v>#REF!</v>
      </c>
      <c r="E524" s="7" t="e">
        <f>IF((VLOOKUP($A524,'V2.5.2 Measures'!$C:$W,8,FALSE)&lt;&gt;"")*AND(VLOOKUP($A524,'V2.5.2 Measures'!$C:$W,8,FALSE)&lt;&gt;"TBD"),VLOOKUP($A524,'V2.5.2 Measures'!$C:$W,8,FALSE),"N/A")</f>
        <v>#REF!</v>
      </c>
      <c r="F524" s="7" t="e">
        <f>IF((VLOOKUP($A524,'V2.5.2 Measures'!$C:$W,9,FALSE)&lt;&gt;"")*AND(VLOOKUP($A524,'V2.5.2 Measures'!$C:$W,9,FALSE)&lt;&gt;"TBD"),VLOOKUP($A524,'V2.5.2 Measures'!$C:$W,9,FALSE),"N/A")</f>
        <v>#REF!</v>
      </c>
      <c r="G524" s="7" t="e">
        <f>IF((VLOOKUP($A524,'V2.5.2 Measures'!$C:$W,10,FALSE)&lt;&gt;"")*AND(VLOOKUP($A524,'V2.5.2 Measures'!$C:$W,10,FALSE)&lt;&gt;"TBD"),VLOOKUP($A524,'V2.5.2 Measures'!$C:$W,10,FALSE),"N/A")</f>
        <v>#REF!</v>
      </c>
      <c r="H524" s="7" t="e">
        <f>IF(VLOOKUP($A524,'V2.5.2 Measures'!$C:$W,14,FALSE)&lt;&gt; "", VLOOKUP($A524,'V2.5.2 Measures'!$C:$W,14,FALSE),"N/A")</f>
        <v>#REF!</v>
      </c>
      <c r="I524" s="7" t="e">
        <f>IF(VLOOKUP($A524,'V2.5.2 Measures'!$C:$W,15,FALSE)&lt;&gt; "", VLOOKUP($A524,'V2.5.2 Measures'!$C:$W,15,FALSE),"N/A")</f>
        <v>#REF!</v>
      </c>
      <c r="J524" s="7" t="e">
        <f>IF(VLOOKUP($A524,'V2.5.2 Measures'!$C:$W,16,FALSE)&lt;&gt; "", VLOOKUP($A524,'V2.5.2 Measures'!$C:$W,16,FALSE),"N/A")</f>
        <v>#REF!</v>
      </c>
      <c r="K524" s="7" t="e">
        <f>IF(VLOOKUP($A524,'V2.5.2 Measures'!$C:$W,17,FALSE)&lt;&gt; "", VLOOKUP($A524,'V2.5.2 Measures'!$C:$W,17,FALSE),"N/A")</f>
        <v>#REF!</v>
      </c>
      <c r="L524" s="7" t="e">
        <f>IF(VLOOKUP($A524,'V2.5.2 Measures'!$C:$W,18,FALSE)&lt;&gt; "", VLOOKUP($A524,'V2.5.2 Measures'!$C:$W,18,FALSE),"N/A")</f>
        <v>#REF!</v>
      </c>
      <c r="M524" s="7" t="e">
        <f>IF(VLOOKUP($A524,'V2.5.2 Measures'!$C:$W,19,FALSE)&lt;&gt; "", VLOOKUP($A524,'V2.5.2 Measures'!$C:$W,19,FALSE),"N/A")</f>
        <v>#REF!</v>
      </c>
      <c r="N524" s="7" t="e">
        <f>IF(VLOOKUP($A524,'V2.5.2 Measures'!$C:$W,20,FALSE)&lt;&gt; "", VLOOKUP($A524,'V2.5.2 Measures'!$C:$W,20,FALSE),"N/A")</f>
        <v>#REF!</v>
      </c>
      <c r="O524" s="7" t="e">
        <f>IF(VLOOKUP($A524,'V2.5.2 Measures'!$C:$W,21,FALSE)&lt;&gt; "", VLOOKUP($A524,'V2.5.2 Measures'!$C:$W,21,FALSE),"N/A")</f>
        <v>#REF!</v>
      </c>
      <c r="P524" s="7" t="e">
        <f>IF(VLOOKUP($A524,'V2.5.2 Measures'!$C:$W,22,FALSE)&lt;&gt; "", VLOOKUP($A524,'V2.5.2 Measures'!$C:$W,22,FALSE),"N/A")</f>
        <v>#REF!</v>
      </c>
      <c r="Q524" s="7" t="e">
        <f>IF(VLOOKUP($A524,'V2.5.2 Measures'!$C:$W,23,FALSE)&lt;&gt; "", VLOOKUP($A524,'V2.5.2 Measures'!$C:$W,23,FALSE),"N/A")</f>
        <v>#REF!</v>
      </c>
      <c r="R524" s="7" t="e">
        <f>IF(VLOOKUP($A524,'V2.5.2 Measures'!$C:$W,24,FALSE)&lt;&gt; "", VLOOKUP($A524,'V2.5.2 Measures'!$C:$W,24,FALSE),"N/A")</f>
        <v>#REF!</v>
      </c>
      <c r="S524" s="7" t="e">
        <f>IF(VLOOKUP($A524,'V2.5.2 Measures'!$C:$W,25,FALSE)&lt;&gt; "", VLOOKUP($A524,'V2.5.2 Measures'!$C:$W,25,FALSE),"N/A")</f>
        <v>#REF!</v>
      </c>
      <c r="T524" s="7" t="e">
        <f>IF(VLOOKUP($A524,'V2.5.2 Measures'!$C:$W,2,FALSE)&lt;&gt; "", VLOOKUP($A524,'V2.5.2 Measures'!$C:$W,2,FALSE),"N/A")</f>
        <v>#REF!</v>
      </c>
      <c r="U524" s="7" t="e">
        <f>IF(VLOOKUP($A524,'V2.5.2 Measures'!$C:$W,3,FALSE)&lt;&gt; "", VLOOKUP($A524,'V2.5.2 Measures'!$C:$W,3,FALSE),"N/A")</f>
        <v>#REF!</v>
      </c>
      <c r="V524" s="7" t="e">
        <f>IF(VLOOKUP($A524,'V2.5.2 Measures'!$C:$W,26,FALSE)&lt;&gt; "", VLOOKUP($A524,'V2.5.2 Measures'!$C:$W,26,FALSE),"N/A")</f>
        <v>#REF!</v>
      </c>
      <c r="W524" s="7" t="e">
        <f>IF(VLOOKUP($A524,'V2.5.2 Measures'!$C:$W,44,FALSE)&lt;&gt; "", VLOOKUP($A524,'V2.5.2 Measures'!$C:$W,44,FALSE),"N/A")</f>
        <v>#REF!</v>
      </c>
    </row>
    <row r="525" spans="1:23" x14ac:dyDescent="0.35">
      <c r="A525" s="7" t="e">
        <f>'V2.5.2 Measures'!#REF!</f>
        <v>#REF!</v>
      </c>
      <c r="B525" s="7" t="e">
        <f>VLOOKUP($A525,'V2.5.2 Measures'!$C:$W,6,FALSE)</f>
        <v>#REF!</v>
      </c>
      <c r="C525" s="7" t="e">
        <f>VLOOKUP($A525,'V2.5.2 Measures'!$C:$W,8,FALSE)</f>
        <v>#REF!</v>
      </c>
      <c r="D525" s="7" t="e">
        <f>IF(VLOOKUP($A525,'V2.5.2 Measures'!$C:$W,4,FALSE)="","",VLOOKUP($A525,'V2.5.2 Measures'!$C:$W,4,FALSE))</f>
        <v>#REF!</v>
      </c>
      <c r="E525" s="7" t="e">
        <f>IF((VLOOKUP($A525,'V2.5.2 Measures'!$C:$W,8,FALSE)&lt;&gt;"")*AND(VLOOKUP($A525,'V2.5.2 Measures'!$C:$W,8,FALSE)&lt;&gt;"TBD"),VLOOKUP($A525,'V2.5.2 Measures'!$C:$W,8,FALSE),"N/A")</f>
        <v>#REF!</v>
      </c>
      <c r="F525" s="7" t="e">
        <f>IF((VLOOKUP($A525,'V2.5.2 Measures'!$C:$W,9,FALSE)&lt;&gt;"")*AND(VLOOKUP($A525,'V2.5.2 Measures'!$C:$W,9,FALSE)&lt;&gt;"TBD"),VLOOKUP($A525,'V2.5.2 Measures'!$C:$W,9,FALSE),"N/A")</f>
        <v>#REF!</v>
      </c>
      <c r="G525" s="7" t="e">
        <f>IF((VLOOKUP($A525,'V2.5.2 Measures'!$C:$W,10,FALSE)&lt;&gt;"")*AND(VLOOKUP($A525,'V2.5.2 Measures'!$C:$W,10,FALSE)&lt;&gt;"TBD"),VLOOKUP($A525,'V2.5.2 Measures'!$C:$W,10,FALSE),"N/A")</f>
        <v>#REF!</v>
      </c>
      <c r="H525" s="7" t="e">
        <f>IF(VLOOKUP($A525,'V2.5.2 Measures'!$C:$W,14,FALSE)&lt;&gt; "", VLOOKUP($A525,'V2.5.2 Measures'!$C:$W,14,FALSE),"N/A")</f>
        <v>#REF!</v>
      </c>
      <c r="I525" s="7" t="e">
        <f>IF(VLOOKUP($A525,'V2.5.2 Measures'!$C:$W,15,FALSE)&lt;&gt; "", VLOOKUP($A525,'V2.5.2 Measures'!$C:$W,15,FALSE),"N/A")</f>
        <v>#REF!</v>
      </c>
      <c r="J525" s="7" t="e">
        <f>IF(VLOOKUP($A525,'V2.5.2 Measures'!$C:$W,16,FALSE)&lt;&gt; "", VLOOKUP($A525,'V2.5.2 Measures'!$C:$W,16,FALSE),"N/A")</f>
        <v>#REF!</v>
      </c>
      <c r="K525" s="7" t="e">
        <f>IF(VLOOKUP($A525,'V2.5.2 Measures'!$C:$W,17,FALSE)&lt;&gt; "", VLOOKUP($A525,'V2.5.2 Measures'!$C:$W,17,FALSE),"N/A")</f>
        <v>#REF!</v>
      </c>
      <c r="L525" s="7" t="e">
        <f>IF(VLOOKUP($A525,'V2.5.2 Measures'!$C:$W,18,FALSE)&lt;&gt; "", VLOOKUP($A525,'V2.5.2 Measures'!$C:$W,18,FALSE),"N/A")</f>
        <v>#REF!</v>
      </c>
      <c r="M525" s="7" t="e">
        <f>IF(VLOOKUP($A525,'V2.5.2 Measures'!$C:$W,19,FALSE)&lt;&gt; "", VLOOKUP($A525,'V2.5.2 Measures'!$C:$W,19,FALSE),"N/A")</f>
        <v>#REF!</v>
      </c>
      <c r="N525" s="7" t="e">
        <f>IF(VLOOKUP($A525,'V2.5.2 Measures'!$C:$W,20,FALSE)&lt;&gt; "", VLOOKUP($A525,'V2.5.2 Measures'!$C:$W,20,FALSE),"N/A")</f>
        <v>#REF!</v>
      </c>
      <c r="O525" s="7" t="e">
        <f>IF(VLOOKUP($A525,'V2.5.2 Measures'!$C:$W,21,FALSE)&lt;&gt; "", VLOOKUP($A525,'V2.5.2 Measures'!$C:$W,21,FALSE),"N/A")</f>
        <v>#REF!</v>
      </c>
      <c r="P525" s="7" t="e">
        <f>IF(VLOOKUP($A525,'V2.5.2 Measures'!$C:$W,22,FALSE)&lt;&gt; "", VLOOKUP($A525,'V2.5.2 Measures'!$C:$W,22,FALSE),"N/A")</f>
        <v>#REF!</v>
      </c>
      <c r="Q525" s="7" t="e">
        <f>IF(VLOOKUP($A525,'V2.5.2 Measures'!$C:$W,23,FALSE)&lt;&gt; "", VLOOKUP($A525,'V2.5.2 Measures'!$C:$W,23,FALSE),"N/A")</f>
        <v>#REF!</v>
      </c>
      <c r="R525" s="7" t="e">
        <f>IF(VLOOKUP($A525,'V2.5.2 Measures'!$C:$W,24,FALSE)&lt;&gt; "", VLOOKUP($A525,'V2.5.2 Measures'!$C:$W,24,FALSE),"N/A")</f>
        <v>#REF!</v>
      </c>
      <c r="S525" s="7" t="e">
        <f>IF(VLOOKUP($A525,'V2.5.2 Measures'!$C:$W,25,FALSE)&lt;&gt; "", VLOOKUP($A525,'V2.5.2 Measures'!$C:$W,25,FALSE),"N/A")</f>
        <v>#REF!</v>
      </c>
      <c r="T525" s="7" t="e">
        <f>IF(VLOOKUP($A525,'V2.5.2 Measures'!$C:$W,2,FALSE)&lt;&gt; "", VLOOKUP($A525,'V2.5.2 Measures'!$C:$W,2,FALSE),"N/A")</f>
        <v>#REF!</v>
      </c>
      <c r="U525" s="7" t="e">
        <f>IF(VLOOKUP($A525,'V2.5.2 Measures'!$C:$W,3,FALSE)&lt;&gt; "", VLOOKUP($A525,'V2.5.2 Measures'!$C:$W,3,FALSE),"N/A")</f>
        <v>#REF!</v>
      </c>
      <c r="V525" s="7" t="e">
        <f>IF(VLOOKUP($A525,'V2.5.2 Measures'!$C:$W,26,FALSE)&lt;&gt; "", VLOOKUP($A525,'V2.5.2 Measures'!$C:$W,26,FALSE),"N/A")</f>
        <v>#REF!</v>
      </c>
      <c r="W525" s="7" t="e">
        <f>IF(VLOOKUP($A525,'V2.5.2 Measures'!$C:$W,44,FALSE)&lt;&gt; "", VLOOKUP($A525,'V2.5.2 Measures'!$C:$W,44,FALSE),"N/A")</f>
        <v>#REF!</v>
      </c>
    </row>
    <row r="526" spans="1:23" x14ac:dyDescent="0.35">
      <c r="A526" s="7" t="e">
        <f>'V2.5.2 Measures'!#REF!</f>
        <v>#REF!</v>
      </c>
      <c r="B526" s="7" t="e">
        <f>VLOOKUP($A526,'V2.5.2 Measures'!$C:$W,6,FALSE)</f>
        <v>#REF!</v>
      </c>
      <c r="C526" s="7" t="e">
        <f>VLOOKUP($A526,'V2.5.2 Measures'!$C:$W,8,FALSE)</f>
        <v>#REF!</v>
      </c>
      <c r="D526" s="7" t="e">
        <f>IF(VLOOKUP($A526,'V2.5.2 Measures'!$C:$W,4,FALSE)="","",VLOOKUP($A526,'V2.5.2 Measures'!$C:$W,4,FALSE))</f>
        <v>#REF!</v>
      </c>
      <c r="E526" s="7" t="e">
        <f>IF((VLOOKUP($A526,'V2.5.2 Measures'!$C:$W,8,FALSE)&lt;&gt;"")*AND(VLOOKUP($A526,'V2.5.2 Measures'!$C:$W,8,FALSE)&lt;&gt;"TBD"),VLOOKUP($A526,'V2.5.2 Measures'!$C:$W,8,FALSE),"N/A")</f>
        <v>#REF!</v>
      </c>
      <c r="F526" s="7" t="e">
        <f>IF((VLOOKUP($A526,'V2.5.2 Measures'!$C:$W,9,FALSE)&lt;&gt;"")*AND(VLOOKUP($A526,'V2.5.2 Measures'!$C:$W,9,FALSE)&lt;&gt;"TBD"),VLOOKUP($A526,'V2.5.2 Measures'!$C:$W,9,FALSE),"N/A")</f>
        <v>#REF!</v>
      </c>
      <c r="G526" s="7" t="e">
        <f>IF((VLOOKUP($A526,'V2.5.2 Measures'!$C:$W,10,FALSE)&lt;&gt;"")*AND(VLOOKUP($A526,'V2.5.2 Measures'!$C:$W,10,FALSE)&lt;&gt;"TBD"),VLOOKUP($A526,'V2.5.2 Measures'!$C:$W,10,FALSE),"N/A")</f>
        <v>#REF!</v>
      </c>
      <c r="H526" s="7" t="e">
        <f>IF(VLOOKUP($A526,'V2.5.2 Measures'!$C:$W,14,FALSE)&lt;&gt; "", VLOOKUP($A526,'V2.5.2 Measures'!$C:$W,14,FALSE),"N/A")</f>
        <v>#REF!</v>
      </c>
      <c r="I526" s="7" t="e">
        <f>IF(VLOOKUP($A526,'V2.5.2 Measures'!$C:$W,15,FALSE)&lt;&gt; "", VLOOKUP($A526,'V2.5.2 Measures'!$C:$W,15,FALSE),"N/A")</f>
        <v>#REF!</v>
      </c>
      <c r="J526" s="7" t="e">
        <f>IF(VLOOKUP($A526,'V2.5.2 Measures'!$C:$W,16,FALSE)&lt;&gt; "", VLOOKUP($A526,'V2.5.2 Measures'!$C:$W,16,FALSE),"N/A")</f>
        <v>#REF!</v>
      </c>
      <c r="K526" s="7" t="e">
        <f>IF(VLOOKUP($A526,'V2.5.2 Measures'!$C:$W,17,FALSE)&lt;&gt; "", VLOOKUP($A526,'V2.5.2 Measures'!$C:$W,17,FALSE),"N/A")</f>
        <v>#REF!</v>
      </c>
      <c r="L526" s="7" t="e">
        <f>IF(VLOOKUP($A526,'V2.5.2 Measures'!$C:$W,18,FALSE)&lt;&gt; "", VLOOKUP($A526,'V2.5.2 Measures'!$C:$W,18,FALSE),"N/A")</f>
        <v>#REF!</v>
      </c>
      <c r="M526" s="7" t="e">
        <f>IF(VLOOKUP($A526,'V2.5.2 Measures'!$C:$W,19,FALSE)&lt;&gt; "", VLOOKUP($A526,'V2.5.2 Measures'!$C:$W,19,FALSE),"N/A")</f>
        <v>#REF!</v>
      </c>
      <c r="N526" s="7" t="e">
        <f>IF(VLOOKUP($A526,'V2.5.2 Measures'!$C:$W,20,FALSE)&lt;&gt; "", VLOOKUP($A526,'V2.5.2 Measures'!$C:$W,20,FALSE),"N/A")</f>
        <v>#REF!</v>
      </c>
      <c r="O526" s="7" t="e">
        <f>IF(VLOOKUP($A526,'V2.5.2 Measures'!$C:$W,21,FALSE)&lt;&gt; "", VLOOKUP($A526,'V2.5.2 Measures'!$C:$W,21,FALSE),"N/A")</f>
        <v>#REF!</v>
      </c>
      <c r="P526" s="7" t="e">
        <f>IF(VLOOKUP($A526,'V2.5.2 Measures'!$C:$W,22,FALSE)&lt;&gt; "", VLOOKUP($A526,'V2.5.2 Measures'!$C:$W,22,FALSE),"N/A")</f>
        <v>#REF!</v>
      </c>
      <c r="Q526" s="7" t="e">
        <f>IF(VLOOKUP($A526,'V2.5.2 Measures'!$C:$W,23,FALSE)&lt;&gt; "", VLOOKUP($A526,'V2.5.2 Measures'!$C:$W,23,FALSE),"N/A")</f>
        <v>#REF!</v>
      </c>
      <c r="R526" s="7" t="e">
        <f>IF(VLOOKUP($A526,'V2.5.2 Measures'!$C:$W,24,FALSE)&lt;&gt; "", VLOOKUP($A526,'V2.5.2 Measures'!$C:$W,24,FALSE),"N/A")</f>
        <v>#REF!</v>
      </c>
      <c r="S526" s="7" t="e">
        <f>IF(VLOOKUP($A526,'V2.5.2 Measures'!$C:$W,25,FALSE)&lt;&gt; "", VLOOKUP($A526,'V2.5.2 Measures'!$C:$W,25,FALSE),"N/A")</f>
        <v>#REF!</v>
      </c>
      <c r="T526" s="7" t="e">
        <f>IF(VLOOKUP($A526,'V2.5.2 Measures'!$C:$W,2,FALSE)&lt;&gt; "", VLOOKUP($A526,'V2.5.2 Measures'!$C:$W,2,FALSE),"N/A")</f>
        <v>#REF!</v>
      </c>
      <c r="U526" s="7" t="e">
        <f>IF(VLOOKUP($A526,'V2.5.2 Measures'!$C:$W,3,FALSE)&lt;&gt; "", VLOOKUP($A526,'V2.5.2 Measures'!$C:$W,3,FALSE),"N/A")</f>
        <v>#REF!</v>
      </c>
      <c r="V526" s="7" t="e">
        <f>IF(VLOOKUP($A526,'V2.5.2 Measures'!$C:$W,26,FALSE)&lt;&gt; "", VLOOKUP($A526,'V2.5.2 Measures'!$C:$W,26,FALSE),"N/A")</f>
        <v>#REF!</v>
      </c>
      <c r="W526" s="7" t="e">
        <f>IF(VLOOKUP($A526,'V2.5.2 Measures'!$C:$W,44,FALSE)&lt;&gt; "", VLOOKUP($A526,'V2.5.2 Measures'!$C:$W,44,FALSE),"N/A")</f>
        <v>#REF!</v>
      </c>
    </row>
    <row r="527" spans="1:23" x14ac:dyDescent="0.35">
      <c r="A527" s="7" t="e">
        <f>'V2.5.2 Measures'!#REF!</f>
        <v>#REF!</v>
      </c>
      <c r="B527" s="7" t="e">
        <f>VLOOKUP($A527,'V2.5.2 Measures'!$C:$W,6,FALSE)</f>
        <v>#REF!</v>
      </c>
      <c r="C527" s="7" t="e">
        <f>VLOOKUP($A527,'V2.5.2 Measures'!$C:$W,8,FALSE)</f>
        <v>#REF!</v>
      </c>
      <c r="D527" s="7" t="e">
        <f>IF(VLOOKUP($A527,'V2.5.2 Measures'!$C:$W,4,FALSE)="","",VLOOKUP($A527,'V2.5.2 Measures'!$C:$W,4,FALSE))</f>
        <v>#REF!</v>
      </c>
      <c r="E527" s="7" t="e">
        <f>IF((VLOOKUP($A527,'V2.5.2 Measures'!$C:$W,8,FALSE)&lt;&gt;"")*AND(VLOOKUP($A527,'V2.5.2 Measures'!$C:$W,8,FALSE)&lt;&gt;"TBD"),VLOOKUP($A527,'V2.5.2 Measures'!$C:$W,8,FALSE),"N/A")</f>
        <v>#REF!</v>
      </c>
      <c r="F527" s="7" t="e">
        <f>IF((VLOOKUP($A527,'V2.5.2 Measures'!$C:$W,9,FALSE)&lt;&gt;"")*AND(VLOOKUP($A527,'V2.5.2 Measures'!$C:$W,9,FALSE)&lt;&gt;"TBD"),VLOOKUP($A527,'V2.5.2 Measures'!$C:$W,9,FALSE),"N/A")</f>
        <v>#REF!</v>
      </c>
      <c r="G527" s="7" t="e">
        <f>IF((VLOOKUP($A527,'V2.5.2 Measures'!$C:$W,10,FALSE)&lt;&gt;"")*AND(VLOOKUP($A527,'V2.5.2 Measures'!$C:$W,10,FALSE)&lt;&gt;"TBD"),VLOOKUP($A527,'V2.5.2 Measures'!$C:$W,10,FALSE),"N/A")</f>
        <v>#REF!</v>
      </c>
      <c r="H527" s="7" t="e">
        <f>IF(VLOOKUP($A527,'V2.5.2 Measures'!$C:$W,14,FALSE)&lt;&gt; "", VLOOKUP($A527,'V2.5.2 Measures'!$C:$W,14,FALSE),"N/A")</f>
        <v>#REF!</v>
      </c>
      <c r="I527" s="7" t="e">
        <f>IF(VLOOKUP($A527,'V2.5.2 Measures'!$C:$W,15,FALSE)&lt;&gt; "", VLOOKUP($A527,'V2.5.2 Measures'!$C:$W,15,FALSE),"N/A")</f>
        <v>#REF!</v>
      </c>
      <c r="J527" s="7" t="e">
        <f>IF(VLOOKUP($A527,'V2.5.2 Measures'!$C:$W,16,FALSE)&lt;&gt; "", VLOOKUP($A527,'V2.5.2 Measures'!$C:$W,16,FALSE),"N/A")</f>
        <v>#REF!</v>
      </c>
      <c r="K527" s="7" t="e">
        <f>IF(VLOOKUP($A527,'V2.5.2 Measures'!$C:$W,17,FALSE)&lt;&gt; "", VLOOKUP($A527,'V2.5.2 Measures'!$C:$W,17,FALSE),"N/A")</f>
        <v>#REF!</v>
      </c>
      <c r="L527" s="7" t="e">
        <f>IF(VLOOKUP($A527,'V2.5.2 Measures'!$C:$W,18,FALSE)&lt;&gt; "", VLOOKUP($A527,'V2.5.2 Measures'!$C:$W,18,FALSE),"N/A")</f>
        <v>#REF!</v>
      </c>
      <c r="M527" s="7" t="e">
        <f>IF(VLOOKUP($A527,'V2.5.2 Measures'!$C:$W,19,FALSE)&lt;&gt; "", VLOOKUP($A527,'V2.5.2 Measures'!$C:$W,19,FALSE),"N/A")</f>
        <v>#REF!</v>
      </c>
      <c r="N527" s="7" t="e">
        <f>IF(VLOOKUP($A527,'V2.5.2 Measures'!$C:$W,20,FALSE)&lt;&gt; "", VLOOKUP($A527,'V2.5.2 Measures'!$C:$W,20,FALSE),"N/A")</f>
        <v>#REF!</v>
      </c>
      <c r="O527" s="7" t="e">
        <f>IF(VLOOKUP($A527,'V2.5.2 Measures'!$C:$W,21,FALSE)&lt;&gt; "", VLOOKUP($A527,'V2.5.2 Measures'!$C:$W,21,FALSE),"N/A")</f>
        <v>#REF!</v>
      </c>
      <c r="P527" s="7" t="e">
        <f>IF(VLOOKUP($A527,'V2.5.2 Measures'!$C:$W,22,FALSE)&lt;&gt; "", VLOOKUP($A527,'V2.5.2 Measures'!$C:$W,22,FALSE),"N/A")</f>
        <v>#REF!</v>
      </c>
      <c r="Q527" s="7" t="e">
        <f>IF(VLOOKUP($A527,'V2.5.2 Measures'!$C:$W,23,FALSE)&lt;&gt; "", VLOOKUP($A527,'V2.5.2 Measures'!$C:$W,23,FALSE),"N/A")</f>
        <v>#REF!</v>
      </c>
      <c r="R527" s="7" t="e">
        <f>IF(VLOOKUP($A527,'V2.5.2 Measures'!$C:$W,24,FALSE)&lt;&gt; "", VLOOKUP($A527,'V2.5.2 Measures'!$C:$W,24,FALSE),"N/A")</f>
        <v>#REF!</v>
      </c>
      <c r="S527" s="7" t="e">
        <f>IF(VLOOKUP($A527,'V2.5.2 Measures'!$C:$W,25,FALSE)&lt;&gt; "", VLOOKUP($A527,'V2.5.2 Measures'!$C:$W,25,FALSE),"N/A")</f>
        <v>#REF!</v>
      </c>
      <c r="T527" s="7" t="e">
        <f>IF(VLOOKUP($A527,'V2.5.2 Measures'!$C:$W,2,FALSE)&lt;&gt; "", VLOOKUP($A527,'V2.5.2 Measures'!$C:$W,2,FALSE),"N/A")</f>
        <v>#REF!</v>
      </c>
      <c r="U527" s="7" t="e">
        <f>IF(VLOOKUP($A527,'V2.5.2 Measures'!$C:$W,3,FALSE)&lt;&gt; "", VLOOKUP($A527,'V2.5.2 Measures'!$C:$W,3,FALSE),"N/A")</f>
        <v>#REF!</v>
      </c>
      <c r="V527" s="7" t="e">
        <f>IF(VLOOKUP($A527,'V2.5.2 Measures'!$C:$W,26,FALSE)&lt;&gt; "", VLOOKUP($A527,'V2.5.2 Measures'!$C:$W,26,FALSE),"N/A")</f>
        <v>#REF!</v>
      </c>
      <c r="W527" s="7" t="e">
        <f>IF(VLOOKUP($A527,'V2.5.2 Measures'!$C:$W,44,FALSE)&lt;&gt; "", VLOOKUP($A527,'V2.5.2 Measures'!$C:$W,44,FALSE),"N/A")</f>
        <v>#REF!</v>
      </c>
    </row>
    <row r="528" spans="1:23" x14ac:dyDescent="0.35">
      <c r="A528" s="7" t="e">
        <f>'V2.5.2 Measures'!#REF!</f>
        <v>#REF!</v>
      </c>
      <c r="B528" s="7" t="e">
        <f>VLOOKUP($A528,'V2.5.2 Measures'!$C:$W,6,FALSE)</f>
        <v>#REF!</v>
      </c>
      <c r="C528" s="7" t="e">
        <f>VLOOKUP($A528,'V2.5.2 Measures'!$C:$W,8,FALSE)</f>
        <v>#REF!</v>
      </c>
      <c r="D528" s="7" t="e">
        <f>IF(VLOOKUP($A528,'V2.5.2 Measures'!$C:$W,4,FALSE)="","",VLOOKUP($A528,'V2.5.2 Measures'!$C:$W,4,FALSE))</f>
        <v>#REF!</v>
      </c>
      <c r="E528" s="7" t="e">
        <f>IF((VLOOKUP($A528,'V2.5.2 Measures'!$C:$W,8,FALSE)&lt;&gt;"")*AND(VLOOKUP($A528,'V2.5.2 Measures'!$C:$W,8,FALSE)&lt;&gt;"TBD"),VLOOKUP($A528,'V2.5.2 Measures'!$C:$W,8,FALSE),"N/A")</f>
        <v>#REF!</v>
      </c>
      <c r="F528" s="7" t="e">
        <f>IF((VLOOKUP($A528,'V2.5.2 Measures'!$C:$W,9,FALSE)&lt;&gt;"")*AND(VLOOKUP($A528,'V2.5.2 Measures'!$C:$W,9,FALSE)&lt;&gt;"TBD"),VLOOKUP($A528,'V2.5.2 Measures'!$C:$W,9,FALSE),"N/A")</f>
        <v>#REF!</v>
      </c>
      <c r="G528" s="7" t="e">
        <f>IF((VLOOKUP($A528,'V2.5.2 Measures'!$C:$W,10,FALSE)&lt;&gt;"")*AND(VLOOKUP($A528,'V2.5.2 Measures'!$C:$W,10,FALSE)&lt;&gt;"TBD"),VLOOKUP($A528,'V2.5.2 Measures'!$C:$W,10,FALSE),"N/A")</f>
        <v>#REF!</v>
      </c>
      <c r="H528" s="7" t="e">
        <f>IF(VLOOKUP($A528,'V2.5.2 Measures'!$C:$W,14,FALSE)&lt;&gt; "", VLOOKUP($A528,'V2.5.2 Measures'!$C:$W,14,FALSE),"N/A")</f>
        <v>#REF!</v>
      </c>
      <c r="I528" s="7" t="e">
        <f>IF(VLOOKUP($A528,'V2.5.2 Measures'!$C:$W,15,FALSE)&lt;&gt; "", VLOOKUP($A528,'V2.5.2 Measures'!$C:$W,15,FALSE),"N/A")</f>
        <v>#REF!</v>
      </c>
      <c r="J528" s="7" t="e">
        <f>IF(VLOOKUP($A528,'V2.5.2 Measures'!$C:$W,16,FALSE)&lt;&gt; "", VLOOKUP($A528,'V2.5.2 Measures'!$C:$W,16,FALSE),"N/A")</f>
        <v>#REF!</v>
      </c>
      <c r="K528" s="7" t="e">
        <f>IF(VLOOKUP($A528,'V2.5.2 Measures'!$C:$W,17,FALSE)&lt;&gt; "", VLOOKUP($A528,'V2.5.2 Measures'!$C:$W,17,FALSE),"N/A")</f>
        <v>#REF!</v>
      </c>
      <c r="L528" s="7" t="e">
        <f>IF(VLOOKUP($A528,'V2.5.2 Measures'!$C:$W,18,FALSE)&lt;&gt; "", VLOOKUP($A528,'V2.5.2 Measures'!$C:$W,18,FALSE),"N/A")</f>
        <v>#REF!</v>
      </c>
      <c r="M528" s="7" t="e">
        <f>IF(VLOOKUP($A528,'V2.5.2 Measures'!$C:$W,19,FALSE)&lt;&gt; "", VLOOKUP($A528,'V2.5.2 Measures'!$C:$W,19,FALSE),"N/A")</f>
        <v>#REF!</v>
      </c>
      <c r="N528" s="7" t="e">
        <f>IF(VLOOKUP($A528,'V2.5.2 Measures'!$C:$W,20,FALSE)&lt;&gt; "", VLOOKUP($A528,'V2.5.2 Measures'!$C:$W,20,FALSE),"N/A")</f>
        <v>#REF!</v>
      </c>
      <c r="O528" s="7" t="e">
        <f>IF(VLOOKUP($A528,'V2.5.2 Measures'!$C:$W,21,FALSE)&lt;&gt; "", VLOOKUP($A528,'V2.5.2 Measures'!$C:$W,21,FALSE),"N/A")</f>
        <v>#REF!</v>
      </c>
      <c r="P528" s="7" t="e">
        <f>IF(VLOOKUP($A528,'V2.5.2 Measures'!$C:$W,22,FALSE)&lt;&gt; "", VLOOKUP($A528,'V2.5.2 Measures'!$C:$W,22,FALSE),"N/A")</f>
        <v>#REF!</v>
      </c>
      <c r="Q528" s="7" t="e">
        <f>IF(VLOOKUP($A528,'V2.5.2 Measures'!$C:$W,23,FALSE)&lt;&gt; "", VLOOKUP($A528,'V2.5.2 Measures'!$C:$W,23,FALSE),"N/A")</f>
        <v>#REF!</v>
      </c>
      <c r="R528" s="7" t="e">
        <f>IF(VLOOKUP($A528,'V2.5.2 Measures'!$C:$W,24,FALSE)&lt;&gt; "", VLOOKUP($A528,'V2.5.2 Measures'!$C:$W,24,FALSE),"N/A")</f>
        <v>#REF!</v>
      </c>
      <c r="S528" s="7" t="e">
        <f>IF(VLOOKUP($A528,'V2.5.2 Measures'!$C:$W,25,FALSE)&lt;&gt; "", VLOOKUP($A528,'V2.5.2 Measures'!$C:$W,25,FALSE),"N/A")</f>
        <v>#REF!</v>
      </c>
      <c r="T528" s="7" t="e">
        <f>IF(VLOOKUP($A528,'V2.5.2 Measures'!$C:$W,2,FALSE)&lt;&gt; "", VLOOKUP($A528,'V2.5.2 Measures'!$C:$W,2,FALSE),"N/A")</f>
        <v>#REF!</v>
      </c>
      <c r="U528" s="7" t="e">
        <f>IF(VLOOKUP($A528,'V2.5.2 Measures'!$C:$W,3,FALSE)&lt;&gt; "", VLOOKUP($A528,'V2.5.2 Measures'!$C:$W,3,FALSE),"N/A")</f>
        <v>#REF!</v>
      </c>
      <c r="V528" s="7" t="e">
        <f>IF(VLOOKUP($A528,'V2.5.2 Measures'!$C:$W,26,FALSE)&lt;&gt; "", VLOOKUP($A528,'V2.5.2 Measures'!$C:$W,26,FALSE),"N/A")</f>
        <v>#REF!</v>
      </c>
      <c r="W528" s="7" t="e">
        <f>IF(VLOOKUP($A528,'V2.5.2 Measures'!$C:$W,44,FALSE)&lt;&gt; "", VLOOKUP($A528,'V2.5.2 Measures'!$C:$W,44,FALSE),"N/A")</f>
        <v>#REF!</v>
      </c>
    </row>
    <row r="529" spans="1:23" x14ac:dyDescent="0.35">
      <c r="A529" s="7" t="e">
        <f>'V2.5.2 Measures'!#REF!</f>
        <v>#REF!</v>
      </c>
      <c r="B529" s="7" t="e">
        <f>VLOOKUP($A529,'V2.5.2 Measures'!$C:$W,6,FALSE)</f>
        <v>#REF!</v>
      </c>
      <c r="C529" s="7" t="e">
        <f>VLOOKUP($A529,'V2.5.2 Measures'!$C:$W,8,FALSE)</f>
        <v>#REF!</v>
      </c>
      <c r="D529" s="7" t="e">
        <f>IF(VLOOKUP($A529,'V2.5.2 Measures'!$C:$W,4,FALSE)="","",VLOOKUP($A529,'V2.5.2 Measures'!$C:$W,4,FALSE))</f>
        <v>#REF!</v>
      </c>
      <c r="E529" s="7" t="e">
        <f>IF((VLOOKUP($A529,'V2.5.2 Measures'!$C:$W,8,FALSE)&lt;&gt;"")*AND(VLOOKUP($A529,'V2.5.2 Measures'!$C:$W,8,FALSE)&lt;&gt;"TBD"),VLOOKUP($A529,'V2.5.2 Measures'!$C:$W,8,FALSE),"N/A")</f>
        <v>#REF!</v>
      </c>
      <c r="F529" s="7" t="e">
        <f>IF((VLOOKUP($A529,'V2.5.2 Measures'!$C:$W,9,FALSE)&lt;&gt;"")*AND(VLOOKUP($A529,'V2.5.2 Measures'!$C:$W,9,FALSE)&lt;&gt;"TBD"),VLOOKUP($A529,'V2.5.2 Measures'!$C:$W,9,FALSE),"N/A")</f>
        <v>#REF!</v>
      </c>
      <c r="G529" s="7" t="e">
        <f>IF((VLOOKUP($A529,'V2.5.2 Measures'!$C:$W,10,FALSE)&lt;&gt;"")*AND(VLOOKUP($A529,'V2.5.2 Measures'!$C:$W,10,FALSE)&lt;&gt;"TBD"),VLOOKUP($A529,'V2.5.2 Measures'!$C:$W,10,FALSE),"N/A")</f>
        <v>#REF!</v>
      </c>
      <c r="H529" s="7" t="e">
        <f>IF(VLOOKUP($A529,'V2.5.2 Measures'!$C:$W,14,FALSE)&lt;&gt; "", VLOOKUP($A529,'V2.5.2 Measures'!$C:$W,14,FALSE),"N/A")</f>
        <v>#REF!</v>
      </c>
      <c r="I529" s="7" t="e">
        <f>IF(VLOOKUP($A529,'V2.5.2 Measures'!$C:$W,15,FALSE)&lt;&gt; "", VLOOKUP($A529,'V2.5.2 Measures'!$C:$W,15,FALSE),"N/A")</f>
        <v>#REF!</v>
      </c>
      <c r="J529" s="7" t="e">
        <f>IF(VLOOKUP($A529,'V2.5.2 Measures'!$C:$W,16,FALSE)&lt;&gt; "", VLOOKUP($A529,'V2.5.2 Measures'!$C:$W,16,FALSE),"N/A")</f>
        <v>#REF!</v>
      </c>
      <c r="K529" s="7" t="e">
        <f>IF(VLOOKUP($A529,'V2.5.2 Measures'!$C:$W,17,FALSE)&lt;&gt; "", VLOOKUP($A529,'V2.5.2 Measures'!$C:$W,17,FALSE),"N/A")</f>
        <v>#REF!</v>
      </c>
      <c r="L529" s="7" t="e">
        <f>IF(VLOOKUP($A529,'V2.5.2 Measures'!$C:$W,18,FALSE)&lt;&gt; "", VLOOKUP($A529,'V2.5.2 Measures'!$C:$W,18,FALSE),"N/A")</f>
        <v>#REF!</v>
      </c>
      <c r="M529" s="7" t="e">
        <f>IF(VLOOKUP($A529,'V2.5.2 Measures'!$C:$W,19,FALSE)&lt;&gt; "", VLOOKUP($A529,'V2.5.2 Measures'!$C:$W,19,FALSE),"N/A")</f>
        <v>#REF!</v>
      </c>
      <c r="N529" s="7" t="e">
        <f>IF(VLOOKUP($A529,'V2.5.2 Measures'!$C:$W,20,FALSE)&lt;&gt; "", VLOOKUP($A529,'V2.5.2 Measures'!$C:$W,20,FALSE),"N/A")</f>
        <v>#REF!</v>
      </c>
      <c r="O529" s="7" t="e">
        <f>IF(VLOOKUP($A529,'V2.5.2 Measures'!$C:$W,21,FALSE)&lt;&gt; "", VLOOKUP($A529,'V2.5.2 Measures'!$C:$W,21,FALSE),"N/A")</f>
        <v>#REF!</v>
      </c>
      <c r="P529" s="7" t="e">
        <f>IF(VLOOKUP($A529,'V2.5.2 Measures'!$C:$W,22,FALSE)&lt;&gt; "", VLOOKUP($A529,'V2.5.2 Measures'!$C:$W,22,FALSE),"N/A")</f>
        <v>#REF!</v>
      </c>
      <c r="Q529" s="7" t="e">
        <f>IF(VLOOKUP($A529,'V2.5.2 Measures'!$C:$W,23,FALSE)&lt;&gt; "", VLOOKUP($A529,'V2.5.2 Measures'!$C:$W,23,FALSE),"N/A")</f>
        <v>#REF!</v>
      </c>
      <c r="R529" s="7" t="e">
        <f>IF(VLOOKUP($A529,'V2.5.2 Measures'!$C:$W,24,FALSE)&lt;&gt; "", VLOOKUP($A529,'V2.5.2 Measures'!$C:$W,24,FALSE),"N/A")</f>
        <v>#REF!</v>
      </c>
      <c r="S529" s="7" t="e">
        <f>IF(VLOOKUP($A529,'V2.5.2 Measures'!$C:$W,25,FALSE)&lt;&gt; "", VLOOKUP($A529,'V2.5.2 Measures'!$C:$W,25,FALSE),"N/A")</f>
        <v>#REF!</v>
      </c>
      <c r="T529" s="7" t="e">
        <f>IF(VLOOKUP($A529,'V2.5.2 Measures'!$C:$W,2,FALSE)&lt;&gt; "", VLOOKUP($A529,'V2.5.2 Measures'!$C:$W,2,FALSE),"N/A")</f>
        <v>#REF!</v>
      </c>
      <c r="U529" s="7" t="e">
        <f>IF(VLOOKUP($A529,'V2.5.2 Measures'!$C:$W,3,FALSE)&lt;&gt; "", VLOOKUP($A529,'V2.5.2 Measures'!$C:$W,3,FALSE),"N/A")</f>
        <v>#REF!</v>
      </c>
      <c r="V529" s="7" t="e">
        <f>IF(VLOOKUP($A529,'V2.5.2 Measures'!$C:$W,26,FALSE)&lt;&gt; "", VLOOKUP($A529,'V2.5.2 Measures'!$C:$W,26,FALSE),"N/A")</f>
        <v>#REF!</v>
      </c>
      <c r="W529" s="7" t="e">
        <f>IF(VLOOKUP($A529,'V2.5.2 Measures'!$C:$W,44,FALSE)&lt;&gt; "", VLOOKUP($A529,'V2.5.2 Measures'!$C:$W,44,FALSE),"N/A")</f>
        <v>#REF!</v>
      </c>
    </row>
    <row r="530" spans="1:23" x14ac:dyDescent="0.35">
      <c r="A530" s="7" t="e">
        <f>'V2.5.2 Measures'!#REF!</f>
        <v>#REF!</v>
      </c>
      <c r="B530" s="7" t="e">
        <f>VLOOKUP($A530,'V2.5.2 Measures'!$C:$W,6,FALSE)</f>
        <v>#REF!</v>
      </c>
      <c r="C530" s="7" t="e">
        <f>VLOOKUP($A530,'V2.5.2 Measures'!$C:$W,8,FALSE)</f>
        <v>#REF!</v>
      </c>
      <c r="D530" s="7" t="e">
        <f>IF(VLOOKUP($A530,'V2.5.2 Measures'!$C:$W,4,FALSE)="","",VLOOKUP($A530,'V2.5.2 Measures'!$C:$W,4,FALSE))</f>
        <v>#REF!</v>
      </c>
      <c r="E530" s="7" t="e">
        <f>IF((VLOOKUP($A530,'V2.5.2 Measures'!$C:$W,8,FALSE)&lt;&gt;"")*AND(VLOOKUP($A530,'V2.5.2 Measures'!$C:$W,8,FALSE)&lt;&gt;"TBD"),VLOOKUP($A530,'V2.5.2 Measures'!$C:$W,8,FALSE),"N/A")</f>
        <v>#REF!</v>
      </c>
      <c r="F530" s="7" t="e">
        <f>IF((VLOOKUP($A530,'V2.5.2 Measures'!$C:$W,9,FALSE)&lt;&gt;"")*AND(VLOOKUP($A530,'V2.5.2 Measures'!$C:$W,9,FALSE)&lt;&gt;"TBD"),VLOOKUP($A530,'V2.5.2 Measures'!$C:$W,9,FALSE),"N/A")</f>
        <v>#REF!</v>
      </c>
      <c r="G530" s="7" t="e">
        <f>IF((VLOOKUP($A530,'V2.5.2 Measures'!$C:$W,10,FALSE)&lt;&gt;"")*AND(VLOOKUP($A530,'V2.5.2 Measures'!$C:$W,10,FALSE)&lt;&gt;"TBD"),VLOOKUP($A530,'V2.5.2 Measures'!$C:$W,10,FALSE),"N/A")</f>
        <v>#REF!</v>
      </c>
      <c r="H530" s="7" t="e">
        <f>IF(VLOOKUP($A530,'V2.5.2 Measures'!$C:$W,14,FALSE)&lt;&gt; "", VLOOKUP($A530,'V2.5.2 Measures'!$C:$W,14,FALSE),"N/A")</f>
        <v>#REF!</v>
      </c>
      <c r="I530" s="7" t="e">
        <f>IF(VLOOKUP($A530,'V2.5.2 Measures'!$C:$W,15,FALSE)&lt;&gt; "", VLOOKUP($A530,'V2.5.2 Measures'!$C:$W,15,FALSE),"N/A")</f>
        <v>#REF!</v>
      </c>
      <c r="J530" s="7" t="e">
        <f>IF(VLOOKUP($A530,'V2.5.2 Measures'!$C:$W,16,FALSE)&lt;&gt; "", VLOOKUP($A530,'V2.5.2 Measures'!$C:$W,16,FALSE),"N/A")</f>
        <v>#REF!</v>
      </c>
      <c r="K530" s="7" t="e">
        <f>IF(VLOOKUP($A530,'V2.5.2 Measures'!$C:$W,17,FALSE)&lt;&gt; "", VLOOKUP($A530,'V2.5.2 Measures'!$C:$W,17,FALSE),"N/A")</f>
        <v>#REF!</v>
      </c>
      <c r="L530" s="7" t="e">
        <f>IF(VLOOKUP($A530,'V2.5.2 Measures'!$C:$W,18,FALSE)&lt;&gt; "", VLOOKUP($A530,'V2.5.2 Measures'!$C:$W,18,FALSE),"N/A")</f>
        <v>#REF!</v>
      </c>
      <c r="M530" s="7" t="e">
        <f>IF(VLOOKUP($A530,'V2.5.2 Measures'!$C:$W,19,FALSE)&lt;&gt; "", VLOOKUP($A530,'V2.5.2 Measures'!$C:$W,19,FALSE),"N/A")</f>
        <v>#REF!</v>
      </c>
      <c r="N530" s="7" t="e">
        <f>IF(VLOOKUP($A530,'V2.5.2 Measures'!$C:$W,20,FALSE)&lt;&gt; "", VLOOKUP($A530,'V2.5.2 Measures'!$C:$W,20,FALSE),"N/A")</f>
        <v>#REF!</v>
      </c>
      <c r="O530" s="7" t="e">
        <f>IF(VLOOKUP($A530,'V2.5.2 Measures'!$C:$W,21,FALSE)&lt;&gt; "", VLOOKUP($A530,'V2.5.2 Measures'!$C:$W,21,FALSE),"N/A")</f>
        <v>#REF!</v>
      </c>
      <c r="P530" s="7" t="e">
        <f>IF(VLOOKUP($A530,'V2.5.2 Measures'!$C:$W,22,FALSE)&lt;&gt; "", VLOOKUP($A530,'V2.5.2 Measures'!$C:$W,22,FALSE),"N/A")</f>
        <v>#REF!</v>
      </c>
      <c r="Q530" s="7" t="e">
        <f>IF(VLOOKUP($A530,'V2.5.2 Measures'!$C:$W,23,FALSE)&lt;&gt; "", VLOOKUP($A530,'V2.5.2 Measures'!$C:$W,23,FALSE),"N/A")</f>
        <v>#REF!</v>
      </c>
      <c r="R530" s="7" t="e">
        <f>IF(VLOOKUP($A530,'V2.5.2 Measures'!$C:$W,24,FALSE)&lt;&gt; "", VLOOKUP($A530,'V2.5.2 Measures'!$C:$W,24,FALSE),"N/A")</f>
        <v>#REF!</v>
      </c>
      <c r="S530" s="7" t="e">
        <f>IF(VLOOKUP($A530,'V2.5.2 Measures'!$C:$W,25,FALSE)&lt;&gt; "", VLOOKUP($A530,'V2.5.2 Measures'!$C:$W,25,FALSE),"N/A")</f>
        <v>#REF!</v>
      </c>
      <c r="T530" s="7" t="e">
        <f>IF(VLOOKUP($A530,'V2.5.2 Measures'!$C:$W,2,FALSE)&lt;&gt; "", VLOOKUP($A530,'V2.5.2 Measures'!$C:$W,2,FALSE),"N/A")</f>
        <v>#REF!</v>
      </c>
      <c r="U530" s="7" t="e">
        <f>IF(VLOOKUP($A530,'V2.5.2 Measures'!$C:$W,3,FALSE)&lt;&gt; "", VLOOKUP($A530,'V2.5.2 Measures'!$C:$W,3,FALSE),"N/A")</f>
        <v>#REF!</v>
      </c>
      <c r="V530" s="7" t="e">
        <f>IF(VLOOKUP($A530,'V2.5.2 Measures'!$C:$W,26,FALSE)&lt;&gt; "", VLOOKUP($A530,'V2.5.2 Measures'!$C:$W,26,FALSE),"N/A")</f>
        <v>#REF!</v>
      </c>
      <c r="W530" s="7" t="e">
        <f>IF(VLOOKUP($A530,'V2.5.2 Measures'!$C:$W,44,FALSE)&lt;&gt; "", VLOOKUP($A530,'V2.5.2 Measures'!$C:$W,44,FALSE),"N/A")</f>
        <v>#REF!</v>
      </c>
    </row>
    <row r="531" spans="1:23" x14ac:dyDescent="0.35">
      <c r="A531" s="7" t="e">
        <f>'V2.5.2 Measures'!#REF!</f>
        <v>#REF!</v>
      </c>
      <c r="B531" s="7" t="e">
        <f>VLOOKUP($A531,'V2.5.2 Measures'!$C:$W,6,FALSE)</f>
        <v>#REF!</v>
      </c>
      <c r="C531" s="7" t="e">
        <f>VLOOKUP($A531,'V2.5.2 Measures'!$C:$W,8,FALSE)</f>
        <v>#REF!</v>
      </c>
      <c r="D531" s="7" t="e">
        <f>IF(VLOOKUP($A531,'V2.5.2 Measures'!$C:$W,4,FALSE)="","",VLOOKUP($A531,'V2.5.2 Measures'!$C:$W,4,FALSE))</f>
        <v>#REF!</v>
      </c>
      <c r="E531" s="7" t="e">
        <f>IF((VLOOKUP($A531,'V2.5.2 Measures'!$C:$W,8,FALSE)&lt;&gt;"")*AND(VLOOKUP($A531,'V2.5.2 Measures'!$C:$W,8,FALSE)&lt;&gt;"TBD"),VLOOKUP($A531,'V2.5.2 Measures'!$C:$W,8,FALSE),"N/A")</f>
        <v>#REF!</v>
      </c>
      <c r="F531" s="7" t="e">
        <f>IF((VLOOKUP($A531,'V2.5.2 Measures'!$C:$W,9,FALSE)&lt;&gt;"")*AND(VLOOKUP($A531,'V2.5.2 Measures'!$C:$W,9,FALSE)&lt;&gt;"TBD"),VLOOKUP($A531,'V2.5.2 Measures'!$C:$W,9,FALSE),"N/A")</f>
        <v>#REF!</v>
      </c>
      <c r="G531" s="7" t="e">
        <f>IF((VLOOKUP($A531,'V2.5.2 Measures'!$C:$W,10,FALSE)&lt;&gt;"")*AND(VLOOKUP($A531,'V2.5.2 Measures'!$C:$W,10,FALSE)&lt;&gt;"TBD"),VLOOKUP($A531,'V2.5.2 Measures'!$C:$W,10,FALSE),"N/A")</f>
        <v>#REF!</v>
      </c>
      <c r="H531" s="7" t="e">
        <f>IF(VLOOKUP($A531,'V2.5.2 Measures'!$C:$W,14,FALSE)&lt;&gt; "", VLOOKUP($A531,'V2.5.2 Measures'!$C:$W,14,FALSE),"N/A")</f>
        <v>#REF!</v>
      </c>
      <c r="I531" s="7" t="e">
        <f>IF(VLOOKUP($A531,'V2.5.2 Measures'!$C:$W,15,FALSE)&lt;&gt; "", VLOOKUP($A531,'V2.5.2 Measures'!$C:$W,15,FALSE),"N/A")</f>
        <v>#REF!</v>
      </c>
      <c r="J531" s="7" t="e">
        <f>IF(VLOOKUP($A531,'V2.5.2 Measures'!$C:$W,16,FALSE)&lt;&gt; "", VLOOKUP($A531,'V2.5.2 Measures'!$C:$W,16,FALSE),"N/A")</f>
        <v>#REF!</v>
      </c>
      <c r="K531" s="7" t="e">
        <f>IF(VLOOKUP($A531,'V2.5.2 Measures'!$C:$W,17,FALSE)&lt;&gt; "", VLOOKUP($A531,'V2.5.2 Measures'!$C:$W,17,FALSE),"N/A")</f>
        <v>#REF!</v>
      </c>
      <c r="L531" s="7" t="e">
        <f>IF(VLOOKUP($A531,'V2.5.2 Measures'!$C:$W,18,FALSE)&lt;&gt; "", VLOOKUP($A531,'V2.5.2 Measures'!$C:$W,18,FALSE),"N/A")</f>
        <v>#REF!</v>
      </c>
      <c r="M531" s="7" t="e">
        <f>IF(VLOOKUP($A531,'V2.5.2 Measures'!$C:$W,19,FALSE)&lt;&gt; "", VLOOKUP($A531,'V2.5.2 Measures'!$C:$W,19,FALSE),"N/A")</f>
        <v>#REF!</v>
      </c>
      <c r="N531" s="7" t="e">
        <f>IF(VLOOKUP($A531,'V2.5.2 Measures'!$C:$W,20,FALSE)&lt;&gt; "", VLOOKUP($A531,'V2.5.2 Measures'!$C:$W,20,FALSE),"N/A")</f>
        <v>#REF!</v>
      </c>
      <c r="O531" s="7" t="e">
        <f>IF(VLOOKUP($A531,'V2.5.2 Measures'!$C:$W,21,FALSE)&lt;&gt; "", VLOOKUP($A531,'V2.5.2 Measures'!$C:$W,21,FALSE),"N/A")</f>
        <v>#REF!</v>
      </c>
      <c r="P531" s="7" t="e">
        <f>IF(VLOOKUP($A531,'V2.5.2 Measures'!$C:$W,22,FALSE)&lt;&gt; "", VLOOKUP($A531,'V2.5.2 Measures'!$C:$W,22,FALSE),"N/A")</f>
        <v>#REF!</v>
      </c>
      <c r="Q531" s="7" t="e">
        <f>IF(VLOOKUP($A531,'V2.5.2 Measures'!$C:$W,23,FALSE)&lt;&gt; "", VLOOKUP($A531,'V2.5.2 Measures'!$C:$W,23,FALSE),"N/A")</f>
        <v>#REF!</v>
      </c>
      <c r="R531" s="7" t="e">
        <f>IF(VLOOKUP($A531,'V2.5.2 Measures'!$C:$W,24,FALSE)&lt;&gt; "", VLOOKUP($A531,'V2.5.2 Measures'!$C:$W,24,FALSE),"N/A")</f>
        <v>#REF!</v>
      </c>
      <c r="S531" s="7" t="e">
        <f>IF(VLOOKUP($A531,'V2.5.2 Measures'!$C:$W,25,FALSE)&lt;&gt; "", VLOOKUP($A531,'V2.5.2 Measures'!$C:$W,25,FALSE),"N/A")</f>
        <v>#REF!</v>
      </c>
      <c r="T531" s="7" t="e">
        <f>IF(VLOOKUP($A531,'V2.5.2 Measures'!$C:$W,2,FALSE)&lt;&gt; "", VLOOKUP($A531,'V2.5.2 Measures'!$C:$W,2,FALSE),"N/A")</f>
        <v>#REF!</v>
      </c>
      <c r="U531" s="7" t="e">
        <f>IF(VLOOKUP($A531,'V2.5.2 Measures'!$C:$W,3,FALSE)&lt;&gt; "", VLOOKUP($A531,'V2.5.2 Measures'!$C:$W,3,FALSE),"N/A")</f>
        <v>#REF!</v>
      </c>
      <c r="V531" s="7" t="e">
        <f>IF(VLOOKUP($A531,'V2.5.2 Measures'!$C:$W,26,FALSE)&lt;&gt; "", VLOOKUP($A531,'V2.5.2 Measures'!$C:$W,26,FALSE),"N/A")</f>
        <v>#REF!</v>
      </c>
      <c r="W531" s="7" t="e">
        <f>IF(VLOOKUP($A531,'V2.5.2 Measures'!$C:$W,44,FALSE)&lt;&gt; "", VLOOKUP($A531,'V2.5.2 Measures'!$C:$W,44,FALSE),"N/A")</f>
        <v>#REF!</v>
      </c>
    </row>
    <row r="532" spans="1:23" x14ac:dyDescent="0.35">
      <c r="A532" s="7" t="e">
        <f>'V2.5.2 Measures'!#REF!</f>
        <v>#REF!</v>
      </c>
      <c r="B532" s="7" t="e">
        <f>VLOOKUP($A532,'V2.5.2 Measures'!$C:$W,6,FALSE)</f>
        <v>#REF!</v>
      </c>
      <c r="C532" s="7" t="e">
        <f>VLOOKUP($A532,'V2.5.2 Measures'!$C:$W,8,FALSE)</f>
        <v>#REF!</v>
      </c>
      <c r="D532" s="7" t="e">
        <f>IF(VLOOKUP($A532,'V2.5.2 Measures'!$C:$W,4,FALSE)="","",VLOOKUP($A532,'V2.5.2 Measures'!$C:$W,4,FALSE))</f>
        <v>#REF!</v>
      </c>
      <c r="E532" s="7" t="e">
        <f>IF((VLOOKUP($A532,'V2.5.2 Measures'!$C:$W,8,FALSE)&lt;&gt;"")*AND(VLOOKUP($A532,'V2.5.2 Measures'!$C:$W,8,FALSE)&lt;&gt;"TBD"),VLOOKUP($A532,'V2.5.2 Measures'!$C:$W,8,FALSE),"N/A")</f>
        <v>#REF!</v>
      </c>
      <c r="F532" s="7" t="e">
        <f>IF((VLOOKUP($A532,'V2.5.2 Measures'!$C:$W,9,FALSE)&lt;&gt;"")*AND(VLOOKUP($A532,'V2.5.2 Measures'!$C:$W,9,FALSE)&lt;&gt;"TBD"),VLOOKUP($A532,'V2.5.2 Measures'!$C:$W,9,FALSE),"N/A")</f>
        <v>#REF!</v>
      </c>
      <c r="G532" s="7" t="e">
        <f>IF((VLOOKUP($A532,'V2.5.2 Measures'!$C:$W,10,FALSE)&lt;&gt;"")*AND(VLOOKUP($A532,'V2.5.2 Measures'!$C:$W,10,FALSE)&lt;&gt;"TBD"),VLOOKUP($A532,'V2.5.2 Measures'!$C:$W,10,FALSE),"N/A")</f>
        <v>#REF!</v>
      </c>
      <c r="H532" s="7" t="e">
        <f>IF(VLOOKUP($A532,'V2.5.2 Measures'!$C:$W,14,FALSE)&lt;&gt; "", VLOOKUP($A532,'V2.5.2 Measures'!$C:$W,14,FALSE),"N/A")</f>
        <v>#REF!</v>
      </c>
      <c r="I532" s="7" t="e">
        <f>IF(VLOOKUP($A532,'V2.5.2 Measures'!$C:$W,15,FALSE)&lt;&gt; "", VLOOKUP($A532,'V2.5.2 Measures'!$C:$W,15,FALSE),"N/A")</f>
        <v>#REF!</v>
      </c>
      <c r="J532" s="7" t="e">
        <f>IF(VLOOKUP($A532,'V2.5.2 Measures'!$C:$W,16,FALSE)&lt;&gt; "", VLOOKUP($A532,'V2.5.2 Measures'!$C:$W,16,FALSE),"N/A")</f>
        <v>#REF!</v>
      </c>
      <c r="K532" s="7" t="e">
        <f>IF(VLOOKUP($A532,'V2.5.2 Measures'!$C:$W,17,FALSE)&lt;&gt; "", VLOOKUP($A532,'V2.5.2 Measures'!$C:$W,17,FALSE),"N/A")</f>
        <v>#REF!</v>
      </c>
      <c r="L532" s="7" t="e">
        <f>IF(VLOOKUP($A532,'V2.5.2 Measures'!$C:$W,18,FALSE)&lt;&gt; "", VLOOKUP($A532,'V2.5.2 Measures'!$C:$W,18,FALSE),"N/A")</f>
        <v>#REF!</v>
      </c>
      <c r="M532" s="7" t="e">
        <f>IF(VLOOKUP($A532,'V2.5.2 Measures'!$C:$W,19,FALSE)&lt;&gt; "", VLOOKUP($A532,'V2.5.2 Measures'!$C:$W,19,FALSE),"N/A")</f>
        <v>#REF!</v>
      </c>
      <c r="N532" s="7" t="e">
        <f>IF(VLOOKUP($A532,'V2.5.2 Measures'!$C:$W,20,FALSE)&lt;&gt; "", VLOOKUP($A532,'V2.5.2 Measures'!$C:$W,20,FALSE),"N/A")</f>
        <v>#REF!</v>
      </c>
      <c r="O532" s="7" t="e">
        <f>IF(VLOOKUP($A532,'V2.5.2 Measures'!$C:$W,21,FALSE)&lt;&gt; "", VLOOKUP($A532,'V2.5.2 Measures'!$C:$W,21,FALSE),"N/A")</f>
        <v>#REF!</v>
      </c>
      <c r="P532" s="7" t="e">
        <f>IF(VLOOKUP($A532,'V2.5.2 Measures'!$C:$W,22,FALSE)&lt;&gt; "", VLOOKUP($A532,'V2.5.2 Measures'!$C:$W,22,FALSE),"N/A")</f>
        <v>#REF!</v>
      </c>
      <c r="Q532" s="7" t="e">
        <f>IF(VLOOKUP($A532,'V2.5.2 Measures'!$C:$W,23,FALSE)&lt;&gt; "", VLOOKUP($A532,'V2.5.2 Measures'!$C:$W,23,FALSE),"N/A")</f>
        <v>#REF!</v>
      </c>
      <c r="R532" s="7" t="e">
        <f>IF(VLOOKUP($A532,'V2.5.2 Measures'!$C:$W,24,FALSE)&lt;&gt; "", VLOOKUP($A532,'V2.5.2 Measures'!$C:$W,24,FALSE),"N/A")</f>
        <v>#REF!</v>
      </c>
      <c r="S532" s="7" t="e">
        <f>IF(VLOOKUP($A532,'V2.5.2 Measures'!$C:$W,25,FALSE)&lt;&gt; "", VLOOKUP($A532,'V2.5.2 Measures'!$C:$W,25,FALSE),"N/A")</f>
        <v>#REF!</v>
      </c>
      <c r="T532" s="7" t="e">
        <f>IF(VLOOKUP($A532,'V2.5.2 Measures'!$C:$W,2,FALSE)&lt;&gt; "", VLOOKUP($A532,'V2.5.2 Measures'!$C:$W,2,FALSE),"N/A")</f>
        <v>#REF!</v>
      </c>
      <c r="U532" s="7" t="e">
        <f>IF(VLOOKUP($A532,'V2.5.2 Measures'!$C:$W,3,FALSE)&lt;&gt; "", VLOOKUP($A532,'V2.5.2 Measures'!$C:$W,3,FALSE),"N/A")</f>
        <v>#REF!</v>
      </c>
      <c r="V532" s="7" t="e">
        <f>IF(VLOOKUP($A532,'V2.5.2 Measures'!$C:$W,26,FALSE)&lt;&gt; "", VLOOKUP($A532,'V2.5.2 Measures'!$C:$W,26,FALSE),"N/A")</f>
        <v>#REF!</v>
      </c>
      <c r="W532" s="7" t="e">
        <f>IF(VLOOKUP($A532,'V2.5.2 Measures'!$C:$W,44,FALSE)&lt;&gt; "", VLOOKUP($A532,'V2.5.2 Measures'!$C:$W,44,FALSE),"N/A")</f>
        <v>#REF!</v>
      </c>
    </row>
    <row r="533" spans="1:23" x14ac:dyDescent="0.35">
      <c r="A533" s="7" t="e">
        <f>'V2.5.2 Measures'!#REF!</f>
        <v>#REF!</v>
      </c>
      <c r="B533" s="7" t="e">
        <f>VLOOKUP($A533,'V2.5.2 Measures'!$C:$W,6,FALSE)</f>
        <v>#REF!</v>
      </c>
      <c r="C533" s="7" t="e">
        <f>VLOOKUP($A533,'V2.5.2 Measures'!$C:$W,8,FALSE)</f>
        <v>#REF!</v>
      </c>
      <c r="D533" s="7" t="e">
        <f>IF(VLOOKUP($A533,'V2.5.2 Measures'!$C:$W,4,FALSE)="","",VLOOKUP($A533,'V2.5.2 Measures'!$C:$W,4,FALSE))</f>
        <v>#REF!</v>
      </c>
      <c r="E533" s="7" t="e">
        <f>IF((VLOOKUP($A533,'V2.5.2 Measures'!$C:$W,8,FALSE)&lt;&gt;"")*AND(VLOOKUP($A533,'V2.5.2 Measures'!$C:$W,8,FALSE)&lt;&gt;"TBD"),VLOOKUP($A533,'V2.5.2 Measures'!$C:$W,8,FALSE),"N/A")</f>
        <v>#REF!</v>
      </c>
      <c r="F533" s="7" t="e">
        <f>IF((VLOOKUP($A533,'V2.5.2 Measures'!$C:$W,9,FALSE)&lt;&gt;"")*AND(VLOOKUP($A533,'V2.5.2 Measures'!$C:$W,9,FALSE)&lt;&gt;"TBD"),VLOOKUP($A533,'V2.5.2 Measures'!$C:$W,9,FALSE),"N/A")</f>
        <v>#REF!</v>
      </c>
      <c r="G533" s="7" t="e">
        <f>IF((VLOOKUP($A533,'V2.5.2 Measures'!$C:$W,10,FALSE)&lt;&gt;"")*AND(VLOOKUP($A533,'V2.5.2 Measures'!$C:$W,10,FALSE)&lt;&gt;"TBD"),VLOOKUP($A533,'V2.5.2 Measures'!$C:$W,10,FALSE),"N/A")</f>
        <v>#REF!</v>
      </c>
      <c r="H533" s="7" t="e">
        <f>IF(VLOOKUP($A533,'V2.5.2 Measures'!$C:$W,14,FALSE)&lt;&gt; "", VLOOKUP($A533,'V2.5.2 Measures'!$C:$W,14,FALSE),"N/A")</f>
        <v>#REF!</v>
      </c>
      <c r="I533" s="7" t="e">
        <f>IF(VLOOKUP($A533,'V2.5.2 Measures'!$C:$W,15,FALSE)&lt;&gt; "", VLOOKUP($A533,'V2.5.2 Measures'!$C:$W,15,FALSE),"N/A")</f>
        <v>#REF!</v>
      </c>
      <c r="J533" s="7" t="e">
        <f>IF(VLOOKUP($A533,'V2.5.2 Measures'!$C:$W,16,FALSE)&lt;&gt; "", VLOOKUP($A533,'V2.5.2 Measures'!$C:$W,16,FALSE),"N/A")</f>
        <v>#REF!</v>
      </c>
      <c r="K533" s="7" t="e">
        <f>IF(VLOOKUP($A533,'V2.5.2 Measures'!$C:$W,17,FALSE)&lt;&gt; "", VLOOKUP($A533,'V2.5.2 Measures'!$C:$W,17,FALSE),"N/A")</f>
        <v>#REF!</v>
      </c>
      <c r="L533" s="7" t="e">
        <f>IF(VLOOKUP($A533,'V2.5.2 Measures'!$C:$W,18,FALSE)&lt;&gt; "", VLOOKUP($A533,'V2.5.2 Measures'!$C:$W,18,FALSE),"N/A")</f>
        <v>#REF!</v>
      </c>
      <c r="M533" s="7" t="e">
        <f>IF(VLOOKUP($A533,'V2.5.2 Measures'!$C:$W,19,FALSE)&lt;&gt; "", VLOOKUP($A533,'V2.5.2 Measures'!$C:$W,19,FALSE),"N/A")</f>
        <v>#REF!</v>
      </c>
      <c r="N533" s="7" t="e">
        <f>IF(VLOOKUP($A533,'V2.5.2 Measures'!$C:$W,20,FALSE)&lt;&gt; "", VLOOKUP($A533,'V2.5.2 Measures'!$C:$W,20,FALSE),"N/A")</f>
        <v>#REF!</v>
      </c>
      <c r="O533" s="7" t="e">
        <f>IF(VLOOKUP($A533,'V2.5.2 Measures'!$C:$W,21,FALSE)&lt;&gt; "", VLOOKUP($A533,'V2.5.2 Measures'!$C:$W,21,FALSE),"N/A")</f>
        <v>#REF!</v>
      </c>
      <c r="P533" s="7" t="e">
        <f>IF(VLOOKUP($A533,'V2.5.2 Measures'!$C:$W,22,FALSE)&lt;&gt; "", VLOOKUP($A533,'V2.5.2 Measures'!$C:$W,22,FALSE),"N/A")</f>
        <v>#REF!</v>
      </c>
      <c r="Q533" s="7" t="e">
        <f>IF(VLOOKUP($A533,'V2.5.2 Measures'!$C:$W,23,FALSE)&lt;&gt; "", VLOOKUP($A533,'V2.5.2 Measures'!$C:$W,23,FALSE),"N/A")</f>
        <v>#REF!</v>
      </c>
      <c r="R533" s="7" t="e">
        <f>IF(VLOOKUP($A533,'V2.5.2 Measures'!$C:$W,24,FALSE)&lt;&gt; "", VLOOKUP($A533,'V2.5.2 Measures'!$C:$W,24,FALSE),"N/A")</f>
        <v>#REF!</v>
      </c>
      <c r="S533" s="7" t="e">
        <f>IF(VLOOKUP($A533,'V2.5.2 Measures'!$C:$W,25,FALSE)&lt;&gt; "", VLOOKUP($A533,'V2.5.2 Measures'!$C:$W,25,FALSE),"N/A")</f>
        <v>#REF!</v>
      </c>
      <c r="T533" s="7" t="e">
        <f>IF(VLOOKUP($A533,'V2.5.2 Measures'!$C:$W,2,FALSE)&lt;&gt; "", VLOOKUP($A533,'V2.5.2 Measures'!$C:$W,2,FALSE),"N/A")</f>
        <v>#REF!</v>
      </c>
      <c r="U533" s="7" t="e">
        <f>IF(VLOOKUP($A533,'V2.5.2 Measures'!$C:$W,3,FALSE)&lt;&gt; "", VLOOKUP($A533,'V2.5.2 Measures'!$C:$W,3,FALSE),"N/A")</f>
        <v>#REF!</v>
      </c>
      <c r="V533" s="7" t="e">
        <f>IF(VLOOKUP($A533,'V2.5.2 Measures'!$C:$W,26,FALSE)&lt;&gt; "", VLOOKUP($A533,'V2.5.2 Measures'!$C:$W,26,FALSE),"N/A")</f>
        <v>#REF!</v>
      </c>
      <c r="W533" s="7" t="e">
        <f>IF(VLOOKUP($A533,'V2.5.2 Measures'!$C:$W,44,FALSE)&lt;&gt; "", VLOOKUP($A533,'V2.5.2 Measures'!$C:$W,44,FALSE),"N/A")</f>
        <v>#REF!</v>
      </c>
    </row>
    <row r="534" spans="1:23" x14ac:dyDescent="0.35">
      <c r="A534" s="7" t="e">
        <f>'V2.5.2 Measures'!#REF!</f>
        <v>#REF!</v>
      </c>
      <c r="B534" s="7" t="e">
        <f>VLOOKUP($A534,'V2.5.2 Measures'!$C:$W,6,FALSE)</f>
        <v>#REF!</v>
      </c>
      <c r="C534" s="7" t="e">
        <f>VLOOKUP($A534,'V2.5.2 Measures'!$C:$W,8,FALSE)</f>
        <v>#REF!</v>
      </c>
      <c r="D534" s="7" t="e">
        <f>IF(VLOOKUP($A534,'V2.5.2 Measures'!$C:$W,4,FALSE)="","",VLOOKUP($A534,'V2.5.2 Measures'!$C:$W,4,FALSE))</f>
        <v>#REF!</v>
      </c>
      <c r="E534" s="7" t="e">
        <f>IF((VLOOKUP($A534,'V2.5.2 Measures'!$C:$W,8,FALSE)&lt;&gt;"")*AND(VLOOKUP($A534,'V2.5.2 Measures'!$C:$W,8,FALSE)&lt;&gt;"TBD"),VLOOKUP($A534,'V2.5.2 Measures'!$C:$W,8,FALSE),"N/A")</f>
        <v>#REF!</v>
      </c>
      <c r="F534" s="7" t="e">
        <f>IF((VLOOKUP($A534,'V2.5.2 Measures'!$C:$W,9,FALSE)&lt;&gt;"")*AND(VLOOKUP($A534,'V2.5.2 Measures'!$C:$W,9,FALSE)&lt;&gt;"TBD"),VLOOKUP($A534,'V2.5.2 Measures'!$C:$W,9,FALSE),"N/A")</f>
        <v>#REF!</v>
      </c>
      <c r="G534" s="7" t="e">
        <f>IF((VLOOKUP($A534,'V2.5.2 Measures'!$C:$W,10,FALSE)&lt;&gt;"")*AND(VLOOKUP($A534,'V2.5.2 Measures'!$C:$W,10,FALSE)&lt;&gt;"TBD"),VLOOKUP($A534,'V2.5.2 Measures'!$C:$W,10,FALSE),"N/A")</f>
        <v>#REF!</v>
      </c>
      <c r="H534" s="7" t="e">
        <f>IF(VLOOKUP($A534,'V2.5.2 Measures'!$C:$W,14,FALSE)&lt;&gt; "", VLOOKUP($A534,'V2.5.2 Measures'!$C:$W,14,FALSE),"N/A")</f>
        <v>#REF!</v>
      </c>
      <c r="I534" s="7" t="e">
        <f>IF(VLOOKUP($A534,'V2.5.2 Measures'!$C:$W,15,FALSE)&lt;&gt; "", VLOOKUP($A534,'V2.5.2 Measures'!$C:$W,15,FALSE),"N/A")</f>
        <v>#REF!</v>
      </c>
      <c r="J534" s="7" t="e">
        <f>IF(VLOOKUP($A534,'V2.5.2 Measures'!$C:$W,16,FALSE)&lt;&gt; "", VLOOKUP($A534,'V2.5.2 Measures'!$C:$W,16,FALSE),"N/A")</f>
        <v>#REF!</v>
      </c>
      <c r="K534" s="7" t="e">
        <f>IF(VLOOKUP($A534,'V2.5.2 Measures'!$C:$W,17,FALSE)&lt;&gt; "", VLOOKUP($A534,'V2.5.2 Measures'!$C:$W,17,FALSE),"N/A")</f>
        <v>#REF!</v>
      </c>
      <c r="L534" s="7" t="e">
        <f>IF(VLOOKUP($A534,'V2.5.2 Measures'!$C:$W,18,FALSE)&lt;&gt; "", VLOOKUP($A534,'V2.5.2 Measures'!$C:$W,18,FALSE),"N/A")</f>
        <v>#REF!</v>
      </c>
      <c r="M534" s="7" t="e">
        <f>IF(VLOOKUP($A534,'V2.5.2 Measures'!$C:$W,19,FALSE)&lt;&gt; "", VLOOKUP($A534,'V2.5.2 Measures'!$C:$W,19,FALSE),"N/A")</f>
        <v>#REF!</v>
      </c>
      <c r="N534" s="7" t="e">
        <f>IF(VLOOKUP($A534,'V2.5.2 Measures'!$C:$W,20,FALSE)&lt;&gt; "", VLOOKUP($A534,'V2.5.2 Measures'!$C:$W,20,FALSE),"N/A")</f>
        <v>#REF!</v>
      </c>
      <c r="O534" s="7" t="e">
        <f>IF(VLOOKUP($A534,'V2.5.2 Measures'!$C:$W,21,FALSE)&lt;&gt; "", VLOOKUP($A534,'V2.5.2 Measures'!$C:$W,21,FALSE),"N/A")</f>
        <v>#REF!</v>
      </c>
      <c r="P534" s="7" t="e">
        <f>IF(VLOOKUP($A534,'V2.5.2 Measures'!$C:$W,22,FALSE)&lt;&gt; "", VLOOKUP($A534,'V2.5.2 Measures'!$C:$W,22,FALSE),"N/A")</f>
        <v>#REF!</v>
      </c>
      <c r="Q534" s="7" t="e">
        <f>IF(VLOOKUP($A534,'V2.5.2 Measures'!$C:$W,23,FALSE)&lt;&gt; "", VLOOKUP($A534,'V2.5.2 Measures'!$C:$W,23,FALSE),"N/A")</f>
        <v>#REF!</v>
      </c>
      <c r="R534" s="7" t="e">
        <f>IF(VLOOKUP($A534,'V2.5.2 Measures'!$C:$W,24,FALSE)&lt;&gt; "", VLOOKUP($A534,'V2.5.2 Measures'!$C:$W,24,FALSE),"N/A")</f>
        <v>#REF!</v>
      </c>
      <c r="S534" s="7" t="e">
        <f>IF(VLOOKUP($A534,'V2.5.2 Measures'!$C:$W,25,FALSE)&lt;&gt; "", VLOOKUP($A534,'V2.5.2 Measures'!$C:$W,25,FALSE),"N/A")</f>
        <v>#REF!</v>
      </c>
      <c r="T534" s="7" t="e">
        <f>IF(VLOOKUP($A534,'V2.5.2 Measures'!$C:$W,2,FALSE)&lt;&gt; "", VLOOKUP($A534,'V2.5.2 Measures'!$C:$W,2,FALSE),"N/A")</f>
        <v>#REF!</v>
      </c>
      <c r="U534" s="7" t="e">
        <f>IF(VLOOKUP($A534,'V2.5.2 Measures'!$C:$W,3,FALSE)&lt;&gt; "", VLOOKUP($A534,'V2.5.2 Measures'!$C:$W,3,FALSE),"N/A")</f>
        <v>#REF!</v>
      </c>
      <c r="V534" s="7" t="e">
        <f>IF(VLOOKUP($A534,'V2.5.2 Measures'!$C:$W,26,FALSE)&lt;&gt; "", VLOOKUP($A534,'V2.5.2 Measures'!$C:$W,26,FALSE),"N/A")</f>
        <v>#REF!</v>
      </c>
      <c r="W534" s="7" t="e">
        <f>IF(VLOOKUP($A534,'V2.5.2 Measures'!$C:$W,44,FALSE)&lt;&gt; "", VLOOKUP($A534,'V2.5.2 Measures'!$C:$W,44,FALSE),"N/A")</f>
        <v>#REF!</v>
      </c>
    </row>
    <row r="535" spans="1:23" x14ac:dyDescent="0.35">
      <c r="A535" s="7" t="e">
        <f>'V2.5.2 Measures'!#REF!</f>
        <v>#REF!</v>
      </c>
      <c r="B535" s="7" t="e">
        <f>VLOOKUP($A535,'V2.5.2 Measures'!$C:$W,6,FALSE)</f>
        <v>#REF!</v>
      </c>
      <c r="C535" s="7" t="e">
        <f>VLOOKUP($A535,'V2.5.2 Measures'!$C:$W,8,FALSE)</f>
        <v>#REF!</v>
      </c>
      <c r="D535" s="7" t="e">
        <f>IF(VLOOKUP($A535,'V2.5.2 Measures'!$C:$W,4,FALSE)="","",VLOOKUP($A535,'V2.5.2 Measures'!$C:$W,4,FALSE))</f>
        <v>#REF!</v>
      </c>
      <c r="E535" s="7" t="e">
        <f>IF((VLOOKUP($A535,'V2.5.2 Measures'!$C:$W,8,FALSE)&lt;&gt;"")*AND(VLOOKUP($A535,'V2.5.2 Measures'!$C:$W,8,FALSE)&lt;&gt;"TBD"),VLOOKUP($A535,'V2.5.2 Measures'!$C:$W,8,FALSE),"N/A")</f>
        <v>#REF!</v>
      </c>
      <c r="F535" s="7" t="e">
        <f>IF((VLOOKUP($A535,'V2.5.2 Measures'!$C:$W,9,FALSE)&lt;&gt;"")*AND(VLOOKUP($A535,'V2.5.2 Measures'!$C:$W,9,FALSE)&lt;&gt;"TBD"),VLOOKUP($A535,'V2.5.2 Measures'!$C:$W,9,FALSE),"N/A")</f>
        <v>#REF!</v>
      </c>
      <c r="G535" s="7" t="e">
        <f>IF((VLOOKUP($A535,'V2.5.2 Measures'!$C:$W,10,FALSE)&lt;&gt;"")*AND(VLOOKUP($A535,'V2.5.2 Measures'!$C:$W,10,FALSE)&lt;&gt;"TBD"),VLOOKUP($A535,'V2.5.2 Measures'!$C:$W,10,FALSE),"N/A")</f>
        <v>#REF!</v>
      </c>
      <c r="H535" s="7" t="e">
        <f>IF(VLOOKUP($A535,'V2.5.2 Measures'!$C:$W,14,FALSE)&lt;&gt; "", VLOOKUP($A535,'V2.5.2 Measures'!$C:$W,14,FALSE),"N/A")</f>
        <v>#REF!</v>
      </c>
      <c r="I535" s="7" t="e">
        <f>IF(VLOOKUP($A535,'V2.5.2 Measures'!$C:$W,15,FALSE)&lt;&gt; "", VLOOKUP($A535,'V2.5.2 Measures'!$C:$W,15,FALSE),"N/A")</f>
        <v>#REF!</v>
      </c>
      <c r="J535" s="7" t="e">
        <f>IF(VLOOKUP($A535,'V2.5.2 Measures'!$C:$W,16,FALSE)&lt;&gt; "", VLOOKUP($A535,'V2.5.2 Measures'!$C:$W,16,FALSE),"N/A")</f>
        <v>#REF!</v>
      </c>
      <c r="K535" s="7" t="e">
        <f>IF(VLOOKUP($A535,'V2.5.2 Measures'!$C:$W,17,FALSE)&lt;&gt; "", VLOOKUP($A535,'V2.5.2 Measures'!$C:$W,17,FALSE),"N/A")</f>
        <v>#REF!</v>
      </c>
      <c r="L535" s="7" t="e">
        <f>IF(VLOOKUP($A535,'V2.5.2 Measures'!$C:$W,18,FALSE)&lt;&gt; "", VLOOKUP($A535,'V2.5.2 Measures'!$C:$W,18,FALSE),"N/A")</f>
        <v>#REF!</v>
      </c>
      <c r="M535" s="7" t="e">
        <f>IF(VLOOKUP($A535,'V2.5.2 Measures'!$C:$W,19,FALSE)&lt;&gt; "", VLOOKUP($A535,'V2.5.2 Measures'!$C:$W,19,FALSE),"N/A")</f>
        <v>#REF!</v>
      </c>
      <c r="N535" s="7" t="e">
        <f>IF(VLOOKUP($A535,'V2.5.2 Measures'!$C:$W,20,FALSE)&lt;&gt; "", VLOOKUP($A535,'V2.5.2 Measures'!$C:$W,20,FALSE),"N/A")</f>
        <v>#REF!</v>
      </c>
      <c r="O535" s="7" t="e">
        <f>IF(VLOOKUP($A535,'V2.5.2 Measures'!$C:$W,21,FALSE)&lt;&gt; "", VLOOKUP($A535,'V2.5.2 Measures'!$C:$W,21,FALSE),"N/A")</f>
        <v>#REF!</v>
      </c>
      <c r="P535" s="7" t="e">
        <f>IF(VLOOKUP($A535,'V2.5.2 Measures'!$C:$W,22,FALSE)&lt;&gt; "", VLOOKUP($A535,'V2.5.2 Measures'!$C:$W,22,FALSE),"N/A")</f>
        <v>#REF!</v>
      </c>
      <c r="Q535" s="7" t="e">
        <f>IF(VLOOKUP($A535,'V2.5.2 Measures'!$C:$W,23,FALSE)&lt;&gt; "", VLOOKUP($A535,'V2.5.2 Measures'!$C:$W,23,FALSE),"N/A")</f>
        <v>#REF!</v>
      </c>
      <c r="R535" s="7" t="e">
        <f>IF(VLOOKUP($A535,'V2.5.2 Measures'!$C:$W,24,FALSE)&lt;&gt; "", VLOOKUP($A535,'V2.5.2 Measures'!$C:$W,24,FALSE),"N/A")</f>
        <v>#REF!</v>
      </c>
      <c r="S535" s="7" t="e">
        <f>IF(VLOOKUP($A535,'V2.5.2 Measures'!$C:$W,25,FALSE)&lt;&gt; "", VLOOKUP($A535,'V2.5.2 Measures'!$C:$W,25,FALSE),"N/A")</f>
        <v>#REF!</v>
      </c>
      <c r="T535" s="7" t="e">
        <f>IF(VLOOKUP($A535,'V2.5.2 Measures'!$C:$W,2,FALSE)&lt;&gt; "", VLOOKUP($A535,'V2.5.2 Measures'!$C:$W,2,FALSE),"N/A")</f>
        <v>#REF!</v>
      </c>
      <c r="U535" s="7" t="e">
        <f>IF(VLOOKUP($A535,'V2.5.2 Measures'!$C:$W,3,FALSE)&lt;&gt; "", VLOOKUP($A535,'V2.5.2 Measures'!$C:$W,3,FALSE),"N/A")</f>
        <v>#REF!</v>
      </c>
      <c r="V535" s="7" t="e">
        <f>IF(VLOOKUP($A535,'V2.5.2 Measures'!$C:$W,26,FALSE)&lt;&gt; "", VLOOKUP($A535,'V2.5.2 Measures'!$C:$W,26,FALSE),"N/A")</f>
        <v>#REF!</v>
      </c>
      <c r="W535" s="7" t="e">
        <f>IF(VLOOKUP($A535,'V2.5.2 Measures'!$C:$W,44,FALSE)&lt;&gt; "", VLOOKUP($A535,'V2.5.2 Measures'!$C:$W,44,FALSE),"N/A")</f>
        <v>#REF!</v>
      </c>
    </row>
    <row r="536" spans="1:23" x14ac:dyDescent="0.35">
      <c r="A536" s="7" t="e">
        <f>'V2.5.2 Measures'!#REF!</f>
        <v>#REF!</v>
      </c>
      <c r="B536" s="7" t="e">
        <f>VLOOKUP($A536,'V2.5.2 Measures'!$C:$W,6,FALSE)</f>
        <v>#REF!</v>
      </c>
      <c r="C536" s="7" t="e">
        <f>VLOOKUP($A536,'V2.5.2 Measures'!$C:$W,8,FALSE)</f>
        <v>#REF!</v>
      </c>
      <c r="D536" s="7" t="e">
        <f>IF(VLOOKUP($A536,'V2.5.2 Measures'!$C:$W,4,FALSE)="","",VLOOKUP($A536,'V2.5.2 Measures'!$C:$W,4,FALSE))</f>
        <v>#REF!</v>
      </c>
      <c r="E536" s="7" t="e">
        <f>IF((VLOOKUP($A536,'V2.5.2 Measures'!$C:$W,8,FALSE)&lt;&gt;"")*AND(VLOOKUP($A536,'V2.5.2 Measures'!$C:$W,8,FALSE)&lt;&gt;"TBD"),VLOOKUP($A536,'V2.5.2 Measures'!$C:$W,8,FALSE),"N/A")</f>
        <v>#REF!</v>
      </c>
      <c r="F536" s="7" t="e">
        <f>IF((VLOOKUP($A536,'V2.5.2 Measures'!$C:$W,9,FALSE)&lt;&gt;"")*AND(VLOOKUP($A536,'V2.5.2 Measures'!$C:$W,9,FALSE)&lt;&gt;"TBD"),VLOOKUP($A536,'V2.5.2 Measures'!$C:$W,9,FALSE),"N/A")</f>
        <v>#REF!</v>
      </c>
      <c r="G536" s="7" t="e">
        <f>IF((VLOOKUP($A536,'V2.5.2 Measures'!$C:$W,10,FALSE)&lt;&gt;"")*AND(VLOOKUP($A536,'V2.5.2 Measures'!$C:$W,10,FALSE)&lt;&gt;"TBD"),VLOOKUP($A536,'V2.5.2 Measures'!$C:$W,10,FALSE),"N/A")</f>
        <v>#REF!</v>
      </c>
      <c r="H536" s="7" t="e">
        <f>IF(VLOOKUP($A536,'V2.5.2 Measures'!$C:$W,14,FALSE)&lt;&gt; "", VLOOKUP($A536,'V2.5.2 Measures'!$C:$W,14,FALSE),"N/A")</f>
        <v>#REF!</v>
      </c>
      <c r="I536" s="7" t="e">
        <f>IF(VLOOKUP($A536,'V2.5.2 Measures'!$C:$W,15,FALSE)&lt;&gt; "", VLOOKUP($A536,'V2.5.2 Measures'!$C:$W,15,FALSE),"N/A")</f>
        <v>#REF!</v>
      </c>
      <c r="J536" s="7" t="e">
        <f>IF(VLOOKUP($A536,'V2.5.2 Measures'!$C:$W,16,FALSE)&lt;&gt; "", VLOOKUP($A536,'V2.5.2 Measures'!$C:$W,16,FALSE),"N/A")</f>
        <v>#REF!</v>
      </c>
      <c r="K536" s="7" t="e">
        <f>IF(VLOOKUP($A536,'V2.5.2 Measures'!$C:$W,17,FALSE)&lt;&gt; "", VLOOKUP($A536,'V2.5.2 Measures'!$C:$W,17,FALSE),"N/A")</f>
        <v>#REF!</v>
      </c>
      <c r="L536" s="7" t="e">
        <f>IF(VLOOKUP($A536,'V2.5.2 Measures'!$C:$W,18,FALSE)&lt;&gt; "", VLOOKUP($A536,'V2.5.2 Measures'!$C:$W,18,FALSE),"N/A")</f>
        <v>#REF!</v>
      </c>
      <c r="M536" s="7" t="e">
        <f>IF(VLOOKUP($A536,'V2.5.2 Measures'!$C:$W,19,FALSE)&lt;&gt; "", VLOOKUP($A536,'V2.5.2 Measures'!$C:$W,19,FALSE),"N/A")</f>
        <v>#REF!</v>
      </c>
      <c r="N536" s="7" t="e">
        <f>IF(VLOOKUP($A536,'V2.5.2 Measures'!$C:$W,20,FALSE)&lt;&gt; "", VLOOKUP($A536,'V2.5.2 Measures'!$C:$W,20,FALSE),"N/A")</f>
        <v>#REF!</v>
      </c>
      <c r="O536" s="7" t="e">
        <f>IF(VLOOKUP($A536,'V2.5.2 Measures'!$C:$W,21,FALSE)&lt;&gt; "", VLOOKUP($A536,'V2.5.2 Measures'!$C:$W,21,FALSE),"N/A")</f>
        <v>#REF!</v>
      </c>
      <c r="P536" s="7" t="e">
        <f>IF(VLOOKUP($A536,'V2.5.2 Measures'!$C:$W,22,FALSE)&lt;&gt; "", VLOOKUP($A536,'V2.5.2 Measures'!$C:$W,22,FALSE),"N/A")</f>
        <v>#REF!</v>
      </c>
      <c r="Q536" s="7" t="e">
        <f>IF(VLOOKUP($A536,'V2.5.2 Measures'!$C:$W,23,FALSE)&lt;&gt; "", VLOOKUP($A536,'V2.5.2 Measures'!$C:$W,23,FALSE),"N/A")</f>
        <v>#REF!</v>
      </c>
      <c r="R536" s="7" t="e">
        <f>IF(VLOOKUP($A536,'V2.5.2 Measures'!$C:$W,24,FALSE)&lt;&gt; "", VLOOKUP($A536,'V2.5.2 Measures'!$C:$W,24,FALSE),"N/A")</f>
        <v>#REF!</v>
      </c>
      <c r="S536" s="7" t="e">
        <f>IF(VLOOKUP($A536,'V2.5.2 Measures'!$C:$W,25,FALSE)&lt;&gt; "", VLOOKUP($A536,'V2.5.2 Measures'!$C:$W,25,FALSE),"N/A")</f>
        <v>#REF!</v>
      </c>
      <c r="T536" s="7" t="e">
        <f>IF(VLOOKUP($A536,'V2.5.2 Measures'!$C:$W,2,FALSE)&lt;&gt; "", VLOOKUP($A536,'V2.5.2 Measures'!$C:$W,2,FALSE),"N/A")</f>
        <v>#REF!</v>
      </c>
      <c r="U536" s="7" t="e">
        <f>IF(VLOOKUP($A536,'V2.5.2 Measures'!$C:$W,3,FALSE)&lt;&gt; "", VLOOKUP($A536,'V2.5.2 Measures'!$C:$W,3,FALSE),"N/A")</f>
        <v>#REF!</v>
      </c>
      <c r="V536" s="7" t="e">
        <f>IF(VLOOKUP($A536,'V2.5.2 Measures'!$C:$W,26,FALSE)&lt;&gt; "", VLOOKUP($A536,'V2.5.2 Measures'!$C:$W,26,FALSE),"N/A")</f>
        <v>#REF!</v>
      </c>
      <c r="W536" s="7" t="e">
        <f>IF(VLOOKUP($A536,'V2.5.2 Measures'!$C:$W,44,FALSE)&lt;&gt; "", VLOOKUP($A536,'V2.5.2 Measures'!$C:$W,44,FALSE),"N/A")</f>
        <v>#REF!</v>
      </c>
    </row>
    <row r="537" spans="1:23" x14ac:dyDescent="0.35">
      <c r="A537" s="7" t="e">
        <f>'V2.5.2 Measures'!#REF!</f>
        <v>#REF!</v>
      </c>
      <c r="B537" s="7" t="e">
        <f>VLOOKUP($A537,'V2.5.2 Measures'!$C:$W,6,FALSE)</f>
        <v>#REF!</v>
      </c>
      <c r="C537" s="7" t="e">
        <f>VLOOKUP($A537,'V2.5.2 Measures'!$C:$W,8,FALSE)</f>
        <v>#REF!</v>
      </c>
      <c r="D537" s="7" t="e">
        <f>IF(VLOOKUP($A537,'V2.5.2 Measures'!$C:$W,4,FALSE)="","",VLOOKUP($A537,'V2.5.2 Measures'!$C:$W,4,FALSE))</f>
        <v>#REF!</v>
      </c>
      <c r="E537" s="7" t="e">
        <f>IF((VLOOKUP($A537,'V2.5.2 Measures'!$C:$W,8,FALSE)&lt;&gt;"")*AND(VLOOKUP($A537,'V2.5.2 Measures'!$C:$W,8,FALSE)&lt;&gt;"TBD"),VLOOKUP($A537,'V2.5.2 Measures'!$C:$W,8,FALSE),"N/A")</f>
        <v>#REF!</v>
      </c>
      <c r="F537" s="7" t="e">
        <f>IF((VLOOKUP($A537,'V2.5.2 Measures'!$C:$W,9,FALSE)&lt;&gt;"")*AND(VLOOKUP($A537,'V2.5.2 Measures'!$C:$W,9,FALSE)&lt;&gt;"TBD"),VLOOKUP($A537,'V2.5.2 Measures'!$C:$W,9,FALSE),"N/A")</f>
        <v>#REF!</v>
      </c>
      <c r="G537" s="7" t="e">
        <f>IF((VLOOKUP($A537,'V2.5.2 Measures'!$C:$W,10,FALSE)&lt;&gt;"")*AND(VLOOKUP($A537,'V2.5.2 Measures'!$C:$W,10,FALSE)&lt;&gt;"TBD"),VLOOKUP($A537,'V2.5.2 Measures'!$C:$W,10,FALSE),"N/A")</f>
        <v>#REF!</v>
      </c>
      <c r="H537" s="7" t="e">
        <f>IF(VLOOKUP($A537,'V2.5.2 Measures'!$C:$W,14,FALSE)&lt;&gt; "", VLOOKUP($A537,'V2.5.2 Measures'!$C:$W,14,FALSE),"N/A")</f>
        <v>#REF!</v>
      </c>
      <c r="I537" s="7" t="e">
        <f>IF(VLOOKUP($A537,'V2.5.2 Measures'!$C:$W,15,FALSE)&lt;&gt; "", VLOOKUP($A537,'V2.5.2 Measures'!$C:$W,15,FALSE),"N/A")</f>
        <v>#REF!</v>
      </c>
      <c r="J537" s="7" t="e">
        <f>IF(VLOOKUP($A537,'V2.5.2 Measures'!$C:$W,16,FALSE)&lt;&gt; "", VLOOKUP($A537,'V2.5.2 Measures'!$C:$W,16,FALSE),"N/A")</f>
        <v>#REF!</v>
      </c>
      <c r="K537" s="7" t="e">
        <f>IF(VLOOKUP($A537,'V2.5.2 Measures'!$C:$W,17,FALSE)&lt;&gt; "", VLOOKUP($A537,'V2.5.2 Measures'!$C:$W,17,FALSE),"N/A")</f>
        <v>#REF!</v>
      </c>
      <c r="L537" s="7" t="e">
        <f>IF(VLOOKUP($A537,'V2.5.2 Measures'!$C:$W,18,FALSE)&lt;&gt; "", VLOOKUP($A537,'V2.5.2 Measures'!$C:$W,18,FALSE),"N/A")</f>
        <v>#REF!</v>
      </c>
      <c r="M537" s="7" t="e">
        <f>IF(VLOOKUP($A537,'V2.5.2 Measures'!$C:$W,19,FALSE)&lt;&gt; "", VLOOKUP($A537,'V2.5.2 Measures'!$C:$W,19,FALSE),"N/A")</f>
        <v>#REF!</v>
      </c>
      <c r="N537" s="7" t="e">
        <f>IF(VLOOKUP($A537,'V2.5.2 Measures'!$C:$W,20,FALSE)&lt;&gt; "", VLOOKUP($A537,'V2.5.2 Measures'!$C:$W,20,FALSE),"N/A")</f>
        <v>#REF!</v>
      </c>
      <c r="O537" s="7" t="e">
        <f>IF(VLOOKUP($A537,'V2.5.2 Measures'!$C:$W,21,FALSE)&lt;&gt; "", VLOOKUP($A537,'V2.5.2 Measures'!$C:$W,21,FALSE),"N/A")</f>
        <v>#REF!</v>
      </c>
      <c r="P537" s="7" t="e">
        <f>IF(VLOOKUP($A537,'V2.5.2 Measures'!$C:$W,22,FALSE)&lt;&gt; "", VLOOKUP($A537,'V2.5.2 Measures'!$C:$W,22,FALSE),"N/A")</f>
        <v>#REF!</v>
      </c>
      <c r="Q537" s="7" t="e">
        <f>IF(VLOOKUP($A537,'V2.5.2 Measures'!$C:$W,23,FALSE)&lt;&gt; "", VLOOKUP($A537,'V2.5.2 Measures'!$C:$W,23,FALSE),"N/A")</f>
        <v>#REF!</v>
      </c>
      <c r="R537" s="7" t="e">
        <f>IF(VLOOKUP($A537,'V2.5.2 Measures'!$C:$W,24,FALSE)&lt;&gt; "", VLOOKUP($A537,'V2.5.2 Measures'!$C:$W,24,FALSE),"N/A")</f>
        <v>#REF!</v>
      </c>
      <c r="S537" s="7" t="e">
        <f>IF(VLOOKUP($A537,'V2.5.2 Measures'!$C:$W,25,FALSE)&lt;&gt; "", VLOOKUP($A537,'V2.5.2 Measures'!$C:$W,25,FALSE),"N/A")</f>
        <v>#REF!</v>
      </c>
      <c r="T537" s="7" t="e">
        <f>IF(VLOOKUP($A537,'V2.5.2 Measures'!$C:$W,2,FALSE)&lt;&gt; "", VLOOKUP($A537,'V2.5.2 Measures'!$C:$W,2,FALSE),"N/A")</f>
        <v>#REF!</v>
      </c>
      <c r="U537" s="7" t="e">
        <f>IF(VLOOKUP($A537,'V2.5.2 Measures'!$C:$W,3,FALSE)&lt;&gt; "", VLOOKUP($A537,'V2.5.2 Measures'!$C:$W,3,FALSE),"N/A")</f>
        <v>#REF!</v>
      </c>
      <c r="V537" s="7" t="e">
        <f>IF(VLOOKUP($A537,'V2.5.2 Measures'!$C:$W,26,FALSE)&lt;&gt; "", VLOOKUP($A537,'V2.5.2 Measures'!$C:$W,26,FALSE),"N/A")</f>
        <v>#REF!</v>
      </c>
      <c r="W537" s="7" t="e">
        <f>IF(VLOOKUP($A537,'V2.5.2 Measures'!$C:$W,44,FALSE)&lt;&gt; "", VLOOKUP($A537,'V2.5.2 Measures'!$C:$W,44,FALSE),"N/A")</f>
        <v>#REF!</v>
      </c>
    </row>
    <row r="538" spans="1:23" x14ac:dyDescent="0.35">
      <c r="A538" s="7" t="e">
        <f>'V2.5.2 Measures'!#REF!</f>
        <v>#REF!</v>
      </c>
      <c r="B538" s="7" t="e">
        <f>VLOOKUP($A538,'V2.5.2 Measures'!$C:$W,6,FALSE)</f>
        <v>#REF!</v>
      </c>
      <c r="C538" s="7" t="e">
        <f>VLOOKUP($A538,'V2.5.2 Measures'!$C:$W,8,FALSE)</f>
        <v>#REF!</v>
      </c>
      <c r="D538" s="7" t="e">
        <f>IF(VLOOKUP($A538,'V2.5.2 Measures'!$C:$W,4,FALSE)="","",VLOOKUP($A538,'V2.5.2 Measures'!$C:$W,4,FALSE))</f>
        <v>#REF!</v>
      </c>
      <c r="E538" s="7" t="e">
        <f>IF((VLOOKUP($A538,'V2.5.2 Measures'!$C:$W,8,FALSE)&lt;&gt;"")*AND(VLOOKUP($A538,'V2.5.2 Measures'!$C:$W,8,FALSE)&lt;&gt;"TBD"),VLOOKUP($A538,'V2.5.2 Measures'!$C:$W,8,FALSE),"N/A")</f>
        <v>#REF!</v>
      </c>
      <c r="F538" s="7" t="e">
        <f>IF((VLOOKUP($A538,'V2.5.2 Measures'!$C:$W,9,FALSE)&lt;&gt;"")*AND(VLOOKUP($A538,'V2.5.2 Measures'!$C:$W,9,FALSE)&lt;&gt;"TBD"),VLOOKUP($A538,'V2.5.2 Measures'!$C:$W,9,FALSE),"N/A")</f>
        <v>#REF!</v>
      </c>
      <c r="G538" s="7" t="e">
        <f>IF((VLOOKUP($A538,'V2.5.2 Measures'!$C:$W,10,FALSE)&lt;&gt;"")*AND(VLOOKUP($A538,'V2.5.2 Measures'!$C:$W,10,FALSE)&lt;&gt;"TBD"),VLOOKUP($A538,'V2.5.2 Measures'!$C:$W,10,FALSE),"N/A")</f>
        <v>#REF!</v>
      </c>
      <c r="H538" s="7" t="e">
        <f>IF(VLOOKUP($A538,'V2.5.2 Measures'!$C:$W,14,FALSE)&lt;&gt; "", VLOOKUP($A538,'V2.5.2 Measures'!$C:$W,14,FALSE),"N/A")</f>
        <v>#REF!</v>
      </c>
      <c r="I538" s="7" t="e">
        <f>IF(VLOOKUP($A538,'V2.5.2 Measures'!$C:$W,15,FALSE)&lt;&gt; "", VLOOKUP($A538,'V2.5.2 Measures'!$C:$W,15,FALSE),"N/A")</f>
        <v>#REF!</v>
      </c>
      <c r="J538" s="7" t="e">
        <f>IF(VLOOKUP($A538,'V2.5.2 Measures'!$C:$W,16,FALSE)&lt;&gt; "", VLOOKUP($A538,'V2.5.2 Measures'!$C:$W,16,FALSE),"N/A")</f>
        <v>#REF!</v>
      </c>
      <c r="K538" s="7" t="e">
        <f>IF(VLOOKUP($A538,'V2.5.2 Measures'!$C:$W,17,FALSE)&lt;&gt; "", VLOOKUP($A538,'V2.5.2 Measures'!$C:$W,17,FALSE),"N/A")</f>
        <v>#REF!</v>
      </c>
      <c r="L538" s="7" t="e">
        <f>IF(VLOOKUP($A538,'V2.5.2 Measures'!$C:$W,18,FALSE)&lt;&gt; "", VLOOKUP($A538,'V2.5.2 Measures'!$C:$W,18,FALSE),"N/A")</f>
        <v>#REF!</v>
      </c>
      <c r="M538" s="7" t="e">
        <f>IF(VLOOKUP($A538,'V2.5.2 Measures'!$C:$W,19,FALSE)&lt;&gt; "", VLOOKUP($A538,'V2.5.2 Measures'!$C:$W,19,FALSE),"N/A")</f>
        <v>#REF!</v>
      </c>
      <c r="N538" s="7" t="e">
        <f>IF(VLOOKUP($A538,'V2.5.2 Measures'!$C:$W,20,FALSE)&lt;&gt; "", VLOOKUP($A538,'V2.5.2 Measures'!$C:$W,20,FALSE),"N/A")</f>
        <v>#REF!</v>
      </c>
      <c r="O538" s="7" t="e">
        <f>IF(VLOOKUP($A538,'V2.5.2 Measures'!$C:$W,21,FALSE)&lt;&gt; "", VLOOKUP($A538,'V2.5.2 Measures'!$C:$W,21,FALSE),"N/A")</f>
        <v>#REF!</v>
      </c>
      <c r="P538" s="7" t="e">
        <f>IF(VLOOKUP($A538,'V2.5.2 Measures'!$C:$W,22,FALSE)&lt;&gt; "", VLOOKUP($A538,'V2.5.2 Measures'!$C:$W,22,FALSE),"N/A")</f>
        <v>#REF!</v>
      </c>
      <c r="Q538" s="7" t="e">
        <f>IF(VLOOKUP($A538,'V2.5.2 Measures'!$C:$W,23,FALSE)&lt;&gt; "", VLOOKUP($A538,'V2.5.2 Measures'!$C:$W,23,FALSE),"N/A")</f>
        <v>#REF!</v>
      </c>
      <c r="R538" s="7" t="e">
        <f>IF(VLOOKUP($A538,'V2.5.2 Measures'!$C:$W,24,FALSE)&lt;&gt; "", VLOOKUP($A538,'V2.5.2 Measures'!$C:$W,24,FALSE),"N/A")</f>
        <v>#REF!</v>
      </c>
      <c r="S538" s="7" t="e">
        <f>IF(VLOOKUP($A538,'V2.5.2 Measures'!$C:$W,25,FALSE)&lt;&gt; "", VLOOKUP($A538,'V2.5.2 Measures'!$C:$W,25,FALSE),"N/A")</f>
        <v>#REF!</v>
      </c>
      <c r="T538" s="7" t="e">
        <f>IF(VLOOKUP($A538,'V2.5.2 Measures'!$C:$W,2,FALSE)&lt;&gt; "", VLOOKUP($A538,'V2.5.2 Measures'!$C:$W,2,FALSE),"N/A")</f>
        <v>#REF!</v>
      </c>
      <c r="U538" s="7" t="e">
        <f>IF(VLOOKUP($A538,'V2.5.2 Measures'!$C:$W,3,FALSE)&lt;&gt; "", VLOOKUP($A538,'V2.5.2 Measures'!$C:$W,3,FALSE),"N/A")</f>
        <v>#REF!</v>
      </c>
      <c r="V538" s="7" t="e">
        <f>IF(VLOOKUP($A538,'V2.5.2 Measures'!$C:$W,26,FALSE)&lt;&gt; "", VLOOKUP($A538,'V2.5.2 Measures'!$C:$W,26,FALSE),"N/A")</f>
        <v>#REF!</v>
      </c>
      <c r="W538" s="7" t="e">
        <f>IF(VLOOKUP($A538,'V2.5.2 Measures'!$C:$W,44,FALSE)&lt;&gt; "", VLOOKUP($A538,'V2.5.2 Measures'!$C:$W,44,FALSE),"N/A")</f>
        <v>#REF!</v>
      </c>
    </row>
    <row r="539" spans="1:23" x14ac:dyDescent="0.35">
      <c r="A539" s="7" t="e">
        <f>'V2.5.2 Measures'!#REF!</f>
        <v>#REF!</v>
      </c>
      <c r="B539" s="7" t="e">
        <f>VLOOKUP($A539,'V2.5.2 Measures'!$C:$W,6,FALSE)</f>
        <v>#REF!</v>
      </c>
      <c r="C539" s="7" t="e">
        <f>VLOOKUP($A539,'V2.5.2 Measures'!$C:$W,8,FALSE)</f>
        <v>#REF!</v>
      </c>
      <c r="D539" s="7" t="e">
        <f>IF(VLOOKUP($A539,'V2.5.2 Measures'!$C:$W,4,FALSE)="","",VLOOKUP($A539,'V2.5.2 Measures'!$C:$W,4,FALSE))</f>
        <v>#REF!</v>
      </c>
      <c r="E539" s="7" t="e">
        <f>IF((VLOOKUP($A539,'V2.5.2 Measures'!$C:$W,8,FALSE)&lt;&gt;"")*AND(VLOOKUP($A539,'V2.5.2 Measures'!$C:$W,8,FALSE)&lt;&gt;"TBD"),VLOOKUP($A539,'V2.5.2 Measures'!$C:$W,8,FALSE),"N/A")</f>
        <v>#REF!</v>
      </c>
      <c r="F539" s="7" t="e">
        <f>IF((VLOOKUP($A539,'V2.5.2 Measures'!$C:$W,9,FALSE)&lt;&gt;"")*AND(VLOOKUP($A539,'V2.5.2 Measures'!$C:$W,9,FALSE)&lt;&gt;"TBD"),VLOOKUP($A539,'V2.5.2 Measures'!$C:$W,9,FALSE),"N/A")</f>
        <v>#REF!</v>
      </c>
      <c r="G539" s="7" t="e">
        <f>IF((VLOOKUP($A539,'V2.5.2 Measures'!$C:$W,10,FALSE)&lt;&gt;"")*AND(VLOOKUP($A539,'V2.5.2 Measures'!$C:$W,10,FALSE)&lt;&gt;"TBD"),VLOOKUP($A539,'V2.5.2 Measures'!$C:$W,10,FALSE),"N/A")</f>
        <v>#REF!</v>
      </c>
      <c r="H539" s="7" t="e">
        <f>IF(VLOOKUP($A539,'V2.5.2 Measures'!$C:$W,14,FALSE)&lt;&gt; "", VLOOKUP($A539,'V2.5.2 Measures'!$C:$W,14,FALSE),"N/A")</f>
        <v>#REF!</v>
      </c>
      <c r="I539" s="7" t="e">
        <f>IF(VLOOKUP($A539,'V2.5.2 Measures'!$C:$W,15,FALSE)&lt;&gt; "", VLOOKUP($A539,'V2.5.2 Measures'!$C:$W,15,FALSE),"N/A")</f>
        <v>#REF!</v>
      </c>
      <c r="J539" s="7" t="e">
        <f>IF(VLOOKUP($A539,'V2.5.2 Measures'!$C:$W,16,FALSE)&lt;&gt; "", VLOOKUP($A539,'V2.5.2 Measures'!$C:$W,16,FALSE),"N/A")</f>
        <v>#REF!</v>
      </c>
      <c r="K539" s="7" t="e">
        <f>IF(VLOOKUP($A539,'V2.5.2 Measures'!$C:$W,17,FALSE)&lt;&gt; "", VLOOKUP($A539,'V2.5.2 Measures'!$C:$W,17,FALSE),"N/A")</f>
        <v>#REF!</v>
      </c>
      <c r="L539" s="7" t="e">
        <f>IF(VLOOKUP($A539,'V2.5.2 Measures'!$C:$W,18,FALSE)&lt;&gt; "", VLOOKUP($A539,'V2.5.2 Measures'!$C:$W,18,FALSE),"N/A")</f>
        <v>#REF!</v>
      </c>
      <c r="M539" s="7" t="e">
        <f>IF(VLOOKUP($A539,'V2.5.2 Measures'!$C:$W,19,FALSE)&lt;&gt; "", VLOOKUP($A539,'V2.5.2 Measures'!$C:$W,19,FALSE),"N/A")</f>
        <v>#REF!</v>
      </c>
      <c r="N539" s="7" t="e">
        <f>IF(VLOOKUP($A539,'V2.5.2 Measures'!$C:$W,20,FALSE)&lt;&gt; "", VLOOKUP($A539,'V2.5.2 Measures'!$C:$W,20,FALSE),"N/A")</f>
        <v>#REF!</v>
      </c>
      <c r="O539" s="7" t="e">
        <f>IF(VLOOKUP($A539,'V2.5.2 Measures'!$C:$W,21,FALSE)&lt;&gt; "", VLOOKUP($A539,'V2.5.2 Measures'!$C:$W,21,FALSE),"N/A")</f>
        <v>#REF!</v>
      </c>
      <c r="P539" s="7" t="e">
        <f>IF(VLOOKUP($A539,'V2.5.2 Measures'!$C:$W,22,FALSE)&lt;&gt; "", VLOOKUP($A539,'V2.5.2 Measures'!$C:$W,22,FALSE),"N/A")</f>
        <v>#REF!</v>
      </c>
      <c r="Q539" s="7" t="e">
        <f>IF(VLOOKUP($A539,'V2.5.2 Measures'!$C:$W,23,FALSE)&lt;&gt; "", VLOOKUP($A539,'V2.5.2 Measures'!$C:$W,23,FALSE),"N/A")</f>
        <v>#REF!</v>
      </c>
      <c r="R539" s="7" t="e">
        <f>IF(VLOOKUP($A539,'V2.5.2 Measures'!$C:$W,24,FALSE)&lt;&gt; "", VLOOKUP($A539,'V2.5.2 Measures'!$C:$W,24,FALSE),"N/A")</f>
        <v>#REF!</v>
      </c>
      <c r="S539" s="7" t="e">
        <f>IF(VLOOKUP($A539,'V2.5.2 Measures'!$C:$W,25,FALSE)&lt;&gt; "", VLOOKUP($A539,'V2.5.2 Measures'!$C:$W,25,FALSE),"N/A")</f>
        <v>#REF!</v>
      </c>
      <c r="T539" s="7" t="e">
        <f>IF(VLOOKUP($A539,'V2.5.2 Measures'!$C:$W,2,FALSE)&lt;&gt; "", VLOOKUP($A539,'V2.5.2 Measures'!$C:$W,2,FALSE),"N/A")</f>
        <v>#REF!</v>
      </c>
      <c r="U539" s="7" t="e">
        <f>IF(VLOOKUP($A539,'V2.5.2 Measures'!$C:$W,3,FALSE)&lt;&gt; "", VLOOKUP($A539,'V2.5.2 Measures'!$C:$W,3,FALSE),"N/A")</f>
        <v>#REF!</v>
      </c>
      <c r="V539" s="7" t="e">
        <f>IF(VLOOKUP($A539,'V2.5.2 Measures'!$C:$W,26,FALSE)&lt;&gt; "", VLOOKUP($A539,'V2.5.2 Measures'!$C:$W,26,FALSE),"N/A")</f>
        <v>#REF!</v>
      </c>
      <c r="W539" s="7" t="e">
        <f>IF(VLOOKUP($A539,'V2.5.2 Measures'!$C:$W,44,FALSE)&lt;&gt; "", VLOOKUP($A539,'V2.5.2 Measures'!$C:$W,44,FALSE),"N/A")</f>
        <v>#REF!</v>
      </c>
    </row>
    <row r="540" spans="1:23" x14ac:dyDescent="0.35">
      <c r="A540" s="7" t="e">
        <f>'V2.5.2 Measures'!#REF!</f>
        <v>#REF!</v>
      </c>
      <c r="B540" s="7" t="e">
        <f>VLOOKUP($A540,'V2.5.2 Measures'!$C:$W,6,FALSE)</f>
        <v>#REF!</v>
      </c>
      <c r="C540" s="7" t="e">
        <f>VLOOKUP($A540,'V2.5.2 Measures'!$C:$W,8,FALSE)</f>
        <v>#REF!</v>
      </c>
      <c r="D540" s="7" t="e">
        <f>IF(VLOOKUP($A540,'V2.5.2 Measures'!$C:$W,4,FALSE)="","",VLOOKUP($A540,'V2.5.2 Measures'!$C:$W,4,FALSE))</f>
        <v>#REF!</v>
      </c>
      <c r="E540" s="7" t="e">
        <f>IF((VLOOKUP($A540,'V2.5.2 Measures'!$C:$W,8,FALSE)&lt;&gt;"")*AND(VLOOKUP($A540,'V2.5.2 Measures'!$C:$W,8,FALSE)&lt;&gt;"TBD"),VLOOKUP($A540,'V2.5.2 Measures'!$C:$W,8,FALSE),"N/A")</f>
        <v>#REF!</v>
      </c>
      <c r="F540" s="7" t="e">
        <f>IF((VLOOKUP($A540,'V2.5.2 Measures'!$C:$W,9,FALSE)&lt;&gt;"")*AND(VLOOKUP($A540,'V2.5.2 Measures'!$C:$W,9,FALSE)&lt;&gt;"TBD"),VLOOKUP($A540,'V2.5.2 Measures'!$C:$W,9,FALSE),"N/A")</f>
        <v>#REF!</v>
      </c>
      <c r="G540" s="7" t="e">
        <f>IF((VLOOKUP($A540,'V2.5.2 Measures'!$C:$W,10,FALSE)&lt;&gt;"")*AND(VLOOKUP($A540,'V2.5.2 Measures'!$C:$W,10,FALSE)&lt;&gt;"TBD"),VLOOKUP($A540,'V2.5.2 Measures'!$C:$W,10,FALSE),"N/A")</f>
        <v>#REF!</v>
      </c>
      <c r="H540" s="7" t="e">
        <f>IF(VLOOKUP($A540,'V2.5.2 Measures'!$C:$W,14,FALSE)&lt;&gt; "", VLOOKUP($A540,'V2.5.2 Measures'!$C:$W,14,FALSE),"N/A")</f>
        <v>#REF!</v>
      </c>
      <c r="I540" s="7" t="e">
        <f>IF(VLOOKUP($A540,'V2.5.2 Measures'!$C:$W,15,FALSE)&lt;&gt; "", VLOOKUP($A540,'V2.5.2 Measures'!$C:$W,15,FALSE),"N/A")</f>
        <v>#REF!</v>
      </c>
      <c r="J540" s="7" t="e">
        <f>IF(VLOOKUP($A540,'V2.5.2 Measures'!$C:$W,16,FALSE)&lt;&gt; "", VLOOKUP($A540,'V2.5.2 Measures'!$C:$W,16,FALSE),"N/A")</f>
        <v>#REF!</v>
      </c>
      <c r="K540" s="7" t="e">
        <f>IF(VLOOKUP($A540,'V2.5.2 Measures'!$C:$W,17,FALSE)&lt;&gt; "", VLOOKUP($A540,'V2.5.2 Measures'!$C:$W,17,FALSE),"N/A")</f>
        <v>#REF!</v>
      </c>
      <c r="L540" s="7" t="e">
        <f>IF(VLOOKUP($A540,'V2.5.2 Measures'!$C:$W,18,FALSE)&lt;&gt; "", VLOOKUP($A540,'V2.5.2 Measures'!$C:$W,18,FALSE),"N/A")</f>
        <v>#REF!</v>
      </c>
      <c r="M540" s="7" t="e">
        <f>IF(VLOOKUP($A540,'V2.5.2 Measures'!$C:$W,19,FALSE)&lt;&gt; "", VLOOKUP($A540,'V2.5.2 Measures'!$C:$W,19,FALSE),"N/A")</f>
        <v>#REF!</v>
      </c>
      <c r="N540" s="7" t="e">
        <f>IF(VLOOKUP($A540,'V2.5.2 Measures'!$C:$W,20,FALSE)&lt;&gt; "", VLOOKUP($A540,'V2.5.2 Measures'!$C:$W,20,FALSE),"N/A")</f>
        <v>#REF!</v>
      </c>
      <c r="O540" s="7" t="e">
        <f>IF(VLOOKUP($A540,'V2.5.2 Measures'!$C:$W,21,FALSE)&lt;&gt; "", VLOOKUP($A540,'V2.5.2 Measures'!$C:$W,21,FALSE),"N/A")</f>
        <v>#REF!</v>
      </c>
      <c r="P540" s="7" t="e">
        <f>IF(VLOOKUP($A540,'V2.5.2 Measures'!$C:$W,22,FALSE)&lt;&gt; "", VLOOKUP($A540,'V2.5.2 Measures'!$C:$W,22,FALSE),"N/A")</f>
        <v>#REF!</v>
      </c>
      <c r="Q540" s="7" t="e">
        <f>IF(VLOOKUP($A540,'V2.5.2 Measures'!$C:$W,23,FALSE)&lt;&gt; "", VLOOKUP($A540,'V2.5.2 Measures'!$C:$W,23,FALSE),"N/A")</f>
        <v>#REF!</v>
      </c>
      <c r="R540" s="7" t="e">
        <f>IF(VLOOKUP($A540,'V2.5.2 Measures'!$C:$W,24,FALSE)&lt;&gt; "", VLOOKUP($A540,'V2.5.2 Measures'!$C:$W,24,FALSE),"N/A")</f>
        <v>#REF!</v>
      </c>
      <c r="S540" s="7" t="e">
        <f>IF(VLOOKUP($A540,'V2.5.2 Measures'!$C:$W,25,FALSE)&lt;&gt; "", VLOOKUP($A540,'V2.5.2 Measures'!$C:$W,25,FALSE),"N/A")</f>
        <v>#REF!</v>
      </c>
      <c r="T540" s="7" t="e">
        <f>IF(VLOOKUP($A540,'V2.5.2 Measures'!$C:$W,2,FALSE)&lt;&gt; "", VLOOKUP($A540,'V2.5.2 Measures'!$C:$W,2,FALSE),"N/A")</f>
        <v>#REF!</v>
      </c>
      <c r="U540" s="7" t="e">
        <f>IF(VLOOKUP($A540,'V2.5.2 Measures'!$C:$W,3,FALSE)&lt;&gt; "", VLOOKUP($A540,'V2.5.2 Measures'!$C:$W,3,FALSE),"N/A")</f>
        <v>#REF!</v>
      </c>
      <c r="V540" s="7" t="e">
        <f>IF(VLOOKUP($A540,'V2.5.2 Measures'!$C:$W,26,FALSE)&lt;&gt; "", VLOOKUP($A540,'V2.5.2 Measures'!$C:$W,26,FALSE),"N/A")</f>
        <v>#REF!</v>
      </c>
      <c r="W540" s="7" t="e">
        <f>IF(VLOOKUP($A540,'V2.5.2 Measures'!$C:$W,44,FALSE)&lt;&gt; "", VLOOKUP($A540,'V2.5.2 Measures'!$C:$W,44,FALSE),"N/A")</f>
        <v>#REF!</v>
      </c>
    </row>
    <row r="541" spans="1:23" x14ac:dyDescent="0.35">
      <c r="A541" s="7" t="e">
        <f>'V2.5.2 Measures'!#REF!</f>
        <v>#REF!</v>
      </c>
      <c r="B541" s="7" t="e">
        <f>VLOOKUP($A541,'V2.5.2 Measures'!$C:$W,6,FALSE)</f>
        <v>#REF!</v>
      </c>
      <c r="C541" s="7" t="e">
        <f>VLOOKUP($A541,'V2.5.2 Measures'!$C:$W,8,FALSE)</f>
        <v>#REF!</v>
      </c>
      <c r="D541" s="7" t="e">
        <f>IF(VLOOKUP($A541,'V2.5.2 Measures'!$C:$W,4,FALSE)="","",VLOOKUP($A541,'V2.5.2 Measures'!$C:$W,4,FALSE))</f>
        <v>#REF!</v>
      </c>
      <c r="E541" s="7" t="e">
        <f>IF((VLOOKUP($A541,'V2.5.2 Measures'!$C:$W,8,FALSE)&lt;&gt;"")*AND(VLOOKUP($A541,'V2.5.2 Measures'!$C:$W,8,FALSE)&lt;&gt;"TBD"),VLOOKUP($A541,'V2.5.2 Measures'!$C:$W,8,FALSE),"N/A")</f>
        <v>#REF!</v>
      </c>
      <c r="F541" s="7" t="e">
        <f>IF((VLOOKUP($A541,'V2.5.2 Measures'!$C:$W,9,FALSE)&lt;&gt;"")*AND(VLOOKUP($A541,'V2.5.2 Measures'!$C:$W,9,FALSE)&lt;&gt;"TBD"),VLOOKUP($A541,'V2.5.2 Measures'!$C:$W,9,FALSE),"N/A")</f>
        <v>#REF!</v>
      </c>
      <c r="G541" s="7" t="e">
        <f>IF((VLOOKUP($A541,'V2.5.2 Measures'!$C:$W,10,FALSE)&lt;&gt;"")*AND(VLOOKUP($A541,'V2.5.2 Measures'!$C:$W,10,FALSE)&lt;&gt;"TBD"),VLOOKUP($A541,'V2.5.2 Measures'!$C:$W,10,FALSE),"N/A")</f>
        <v>#REF!</v>
      </c>
      <c r="H541" s="7" t="e">
        <f>IF(VLOOKUP($A541,'V2.5.2 Measures'!$C:$W,14,FALSE)&lt;&gt; "", VLOOKUP($A541,'V2.5.2 Measures'!$C:$W,14,FALSE),"N/A")</f>
        <v>#REF!</v>
      </c>
      <c r="I541" s="7" t="e">
        <f>IF(VLOOKUP($A541,'V2.5.2 Measures'!$C:$W,15,FALSE)&lt;&gt; "", VLOOKUP($A541,'V2.5.2 Measures'!$C:$W,15,FALSE),"N/A")</f>
        <v>#REF!</v>
      </c>
      <c r="J541" s="7" t="e">
        <f>IF(VLOOKUP($A541,'V2.5.2 Measures'!$C:$W,16,FALSE)&lt;&gt; "", VLOOKUP($A541,'V2.5.2 Measures'!$C:$W,16,FALSE),"N/A")</f>
        <v>#REF!</v>
      </c>
      <c r="K541" s="7" t="e">
        <f>IF(VLOOKUP($A541,'V2.5.2 Measures'!$C:$W,17,FALSE)&lt;&gt; "", VLOOKUP($A541,'V2.5.2 Measures'!$C:$W,17,FALSE),"N/A")</f>
        <v>#REF!</v>
      </c>
      <c r="L541" s="7" t="e">
        <f>IF(VLOOKUP($A541,'V2.5.2 Measures'!$C:$W,18,FALSE)&lt;&gt; "", VLOOKUP($A541,'V2.5.2 Measures'!$C:$W,18,FALSE),"N/A")</f>
        <v>#REF!</v>
      </c>
      <c r="M541" s="7" t="e">
        <f>IF(VLOOKUP($A541,'V2.5.2 Measures'!$C:$W,19,FALSE)&lt;&gt; "", VLOOKUP($A541,'V2.5.2 Measures'!$C:$W,19,FALSE),"N/A")</f>
        <v>#REF!</v>
      </c>
      <c r="N541" s="7" t="e">
        <f>IF(VLOOKUP($A541,'V2.5.2 Measures'!$C:$W,20,FALSE)&lt;&gt; "", VLOOKUP($A541,'V2.5.2 Measures'!$C:$W,20,FALSE),"N/A")</f>
        <v>#REF!</v>
      </c>
      <c r="O541" s="7" t="e">
        <f>IF(VLOOKUP($A541,'V2.5.2 Measures'!$C:$W,21,FALSE)&lt;&gt; "", VLOOKUP($A541,'V2.5.2 Measures'!$C:$W,21,FALSE),"N/A")</f>
        <v>#REF!</v>
      </c>
      <c r="P541" s="7" t="e">
        <f>IF(VLOOKUP($A541,'V2.5.2 Measures'!$C:$W,22,FALSE)&lt;&gt; "", VLOOKUP($A541,'V2.5.2 Measures'!$C:$W,22,FALSE),"N/A")</f>
        <v>#REF!</v>
      </c>
      <c r="Q541" s="7" t="e">
        <f>IF(VLOOKUP($A541,'V2.5.2 Measures'!$C:$W,23,FALSE)&lt;&gt; "", VLOOKUP($A541,'V2.5.2 Measures'!$C:$W,23,FALSE),"N/A")</f>
        <v>#REF!</v>
      </c>
      <c r="R541" s="7" t="e">
        <f>IF(VLOOKUP($A541,'V2.5.2 Measures'!$C:$W,24,FALSE)&lt;&gt; "", VLOOKUP($A541,'V2.5.2 Measures'!$C:$W,24,FALSE),"N/A")</f>
        <v>#REF!</v>
      </c>
      <c r="S541" s="7" t="e">
        <f>IF(VLOOKUP($A541,'V2.5.2 Measures'!$C:$W,25,FALSE)&lt;&gt; "", VLOOKUP($A541,'V2.5.2 Measures'!$C:$W,25,FALSE),"N/A")</f>
        <v>#REF!</v>
      </c>
      <c r="T541" s="7" t="e">
        <f>IF(VLOOKUP($A541,'V2.5.2 Measures'!$C:$W,2,FALSE)&lt;&gt; "", VLOOKUP($A541,'V2.5.2 Measures'!$C:$W,2,FALSE),"N/A")</f>
        <v>#REF!</v>
      </c>
      <c r="U541" s="7" t="e">
        <f>IF(VLOOKUP($A541,'V2.5.2 Measures'!$C:$W,3,FALSE)&lt;&gt; "", VLOOKUP($A541,'V2.5.2 Measures'!$C:$W,3,FALSE),"N/A")</f>
        <v>#REF!</v>
      </c>
      <c r="V541" s="7" t="e">
        <f>IF(VLOOKUP($A541,'V2.5.2 Measures'!$C:$W,26,FALSE)&lt;&gt; "", VLOOKUP($A541,'V2.5.2 Measures'!$C:$W,26,FALSE),"N/A")</f>
        <v>#REF!</v>
      </c>
      <c r="W541" s="7" t="e">
        <f>IF(VLOOKUP($A541,'V2.5.2 Measures'!$C:$W,44,FALSE)&lt;&gt; "", VLOOKUP($A541,'V2.5.2 Measures'!$C:$W,44,FALSE),"N/A")</f>
        <v>#REF!</v>
      </c>
    </row>
    <row r="542" spans="1:23" x14ac:dyDescent="0.35">
      <c r="A542" s="7" t="e">
        <f>'V2.5.2 Measures'!#REF!</f>
        <v>#REF!</v>
      </c>
      <c r="B542" s="7" t="e">
        <f>VLOOKUP($A542,'V2.5.2 Measures'!$C:$W,6,FALSE)</f>
        <v>#REF!</v>
      </c>
      <c r="C542" s="7" t="e">
        <f>VLOOKUP($A542,'V2.5.2 Measures'!$C:$W,8,FALSE)</f>
        <v>#REF!</v>
      </c>
      <c r="D542" s="7" t="e">
        <f>IF(VLOOKUP($A542,'V2.5.2 Measures'!$C:$W,4,FALSE)="","",VLOOKUP($A542,'V2.5.2 Measures'!$C:$W,4,FALSE))</f>
        <v>#REF!</v>
      </c>
      <c r="E542" s="7" t="e">
        <f>IF((VLOOKUP($A542,'V2.5.2 Measures'!$C:$W,8,FALSE)&lt;&gt;"")*AND(VLOOKUP($A542,'V2.5.2 Measures'!$C:$W,8,FALSE)&lt;&gt;"TBD"),VLOOKUP($A542,'V2.5.2 Measures'!$C:$W,8,FALSE),"N/A")</f>
        <v>#REF!</v>
      </c>
      <c r="F542" s="7" t="e">
        <f>IF((VLOOKUP($A542,'V2.5.2 Measures'!$C:$W,9,FALSE)&lt;&gt;"")*AND(VLOOKUP($A542,'V2.5.2 Measures'!$C:$W,9,FALSE)&lt;&gt;"TBD"),VLOOKUP($A542,'V2.5.2 Measures'!$C:$W,9,FALSE),"N/A")</f>
        <v>#REF!</v>
      </c>
      <c r="G542" s="7" t="e">
        <f>IF((VLOOKUP($A542,'V2.5.2 Measures'!$C:$W,10,FALSE)&lt;&gt;"")*AND(VLOOKUP($A542,'V2.5.2 Measures'!$C:$W,10,FALSE)&lt;&gt;"TBD"),VLOOKUP($A542,'V2.5.2 Measures'!$C:$W,10,FALSE),"N/A")</f>
        <v>#REF!</v>
      </c>
      <c r="H542" s="7" t="e">
        <f>IF(VLOOKUP($A542,'V2.5.2 Measures'!$C:$W,14,FALSE)&lt;&gt; "", VLOOKUP($A542,'V2.5.2 Measures'!$C:$W,14,FALSE),"N/A")</f>
        <v>#REF!</v>
      </c>
      <c r="I542" s="7" t="e">
        <f>IF(VLOOKUP($A542,'V2.5.2 Measures'!$C:$W,15,FALSE)&lt;&gt; "", VLOOKUP($A542,'V2.5.2 Measures'!$C:$W,15,FALSE),"N/A")</f>
        <v>#REF!</v>
      </c>
      <c r="J542" s="7" t="e">
        <f>IF(VLOOKUP($A542,'V2.5.2 Measures'!$C:$W,16,FALSE)&lt;&gt; "", VLOOKUP($A542,'V2.5.2 Measures'!$C:$W,16,FALSE),"N/A")</f>
        <v>#REF!</v>
      </c>
      <c r="K542" s="7" t="e">
        <f>IF(VLOOKUP($A542,'V2.5.2 Measures'!$C:$W,17,FALSE)&lt;&gt; "", VLOOKUP($A542,'V2.5.2 Measures'!$C:$W,17,FALSE),"N/A")</f>
        <v>#REF!</v>
      </c>
      <c r="L542" s="7" t="e">
        <f>IF(VLOOKUP($A542,'V2.5.2 Measures'!$C:$W,18,FALSE)&lt;&gt; "", VLOOKUP($A542,'V2.5.2 Measures'!$C:$W,18,FALSE),"N/A")</f>
        <v>#REF!</v>
      </c>
      <c r="M542" s="7" t="e">
        <f>IF(VLOOKUP($A542,'V2.5.2 Measures'!$C:$W,19,FALSE)&lt;&gt; "", VLOOKUP($A542,'V2.5.2 Measures'!$C:$W,19,FALSE),"N/A")</f>
        <v>#REF!</v>
      </c>
      <c r="N542" s="7" t="e">
        <f>IF(VLOOKUP($A542,'V2.5.2 Measures'!$C:$W,20,FALSE)&lt;&gt; "", VLOOKUP($A542,'V2.5.2 Measures'!$C:$W,20,FALSE),"N/A")</f>
        <v>#REF!</v>
      </c>
      <c r="O542" s="7" t="e">
        <f>IF(VLOOKUP($A542,'V2.5.2 Measures'!$C:$W,21,FALSE)&lt;&gt; "", VLOOKUP($A542,'V2.5.2 Measures'!$C:$W,21,FALSE),"N/A")</f>
        <v>#REF!</v>
      </c>
      <c r="P542" s="7" t="e">
        <f>IF(VLOOKUP($A542,'V2.5.2 Measures'!$C:$W,22,FALSE)&lt;&gt; "", VLOOKUP($A542,'V2.5.2 Measures'!$C:$W,22,FALSE),"N/A")</f>
        <v>#REF!</v>
      </c>
      <c r="Q542" s="7" t="e">
        <f>IF(VLOOKUP($A542,'V2.5.2 Measures'!$C:$W,23,FALSE)&lt;&gt; "", VLOOKUP($A542,'V2.5.2 Measures'!$C:$W,23,FALSE),"N/A")</f>
        <v>#REF!</v>
      </c>
      <c r="R542" s="7" t="e">
        <f>IF(VLOOKUP($A542,'V2.5.2 Measures'!$C:$W,24,FALSE)&lt;&gt; "", VLOOKUP($A542,'V2.5.2 Measures'!$C:$W,24,FALSE),"N/A")</f>
        <v>#REF!</v>
      </c>
      <c r="S542" s="7" t="e">
        <f>IF(VLOOKUP($A542,'V2.5.2 Measures'!$C:$W,25,FALSE)&lt;&gt; "", VLOOKUP($A542,'V2.5.2 Measures'!$C:$W,25,FALSE),"N/A")</f>
        <v>#REF!</v>
      </c>
      <c r="T542" s="7" t="e">
        <f>IF(VLOOKUP($A542,'V2.5.2 Measures'!$C:$W,2,FALSE)&lt;&gt; "", VLOOKUP($A542,'V2.5.2 Measures'!$C:$W,2,FALSE),"N/A")</f>
        <v>#REF!</v>
      </c>
      <c r="U542" s="7" t="e">
        <f>IF(VLOOKUP($A542,'V2.5.2 Measures'!$C:$W,3,FALSE)&lt;&gt; "", VLOOKUP($A542,'V2.5.2 Measures'!$C:$W,3,FALSE),"N/A")</f>
        <v>#REF!</v>
      </c>
      <c r="V542" s="7" t="e">
        <f>IF(VLOOKUP($A542,'V2.5.2 Measures'!$C:$W,26,FALSE)&lt;&gt; "", VLOOKUP($A542,'V2.5.2 Measures'!$C:$W,26,FALSE),"N/A")</f>
        <v>#REF!</v>
      </c>
      <c r="W542" s="7" t="e">
        <f>IF(VLOOKUP($A542,'V2.5.2 Measures'!$C:$W,44,FALSE)&lt;&gt; "", VLOOKUP($A542,'V2.5.2 Measures'!$C:$W,44,FALSE),"N/A")</f>
        <v>#REF!</v>
      </c>
    </row>
    <row r="543" spans="1:23" x14ac:dyDescent="0.35">
      <c r="A543" s="7" t="e">
        <f>'V2.5.2 Measures'!#REF!</f>
        <v>#REF!</v>
      </c>
      <c r="B543" s="7" t="e">
        <f>VLOOKUP($A543,'V2.5.2 Measures'!$C:$W,6,FALSE)</f>
        <v>#REF!</v>
      </c>
      <c r="C543" s="7" t="e">
        <f>VLOOKUP($A543,'V2.5.2 Measures'!$C:$W,8,FALSE)</f>
        <v>#REF!</v>
      </c>
      <c r="D543" s="7" t="e">
        <f>IF(VLOOKUP($A543,'V2.5.2 Measures'!$C:$W,4,FALSE)="","",VLOOKUP($A543,'V2.5.2 Measures'!$C:$W,4,FALSE))</f>
        <v>#REF!</v>
      </c>
      <c r="E543" s="7" t="e">
        <f>IF((VLOOKUP($A543,'V2.5.2 Measures'!$C:$W,8,FALSE)&lt;&gt;"")*AND(VLOOKUP($A543,'V2.5.2 Measures'!$C:$W,8,FALSE)&lt;&gt;"TBD"),VLOOKUP($A543,'V2.5.2 Measures'!$C:$W,8,FALSE),"N/A")</f>
        <v>#REF!</v>
      </c>
      <c r="F543" s="7" t="e">
        <f>IF((VLOOKUP($A543,'V2.5.2 Measures'!$C:$W,9,FALSE)&lt;&gt;"")*AND(VLOOKUP($A543,'V2.5.2 Measures'!$C:$W,9,FALSE)&lt;&gt;"TBD"),VLOOKUP($A543,'V2.5.2 Measures'!$C:$W,9,FALSE),"N/A")</f>
        <v>#REF!</v>
      </c>
      <c r="G543" s="7" t="e">
        <f>IF((VLOOKUP($A543,'V2.5.2 Measures'!$C:$W,10,FALSE)&lt;&gt;"")*AND(VLOOKUP($A543,'V2.5.2 Measures'!$C:$W,10,FALSE)&lt;&gt;"TBD"),VLOOKUP($A543,'V2.5.2 Measures'!$C:$W,10,FALSE),"N/A")</f>
        <v>#REF!</v>
      </c>
      <c r="H543" s="7" t="e">
        <f>IF(VLOOKUP($A543,'V2.5.2 Measures'!$C:$W,14,FALSE)&lt;&gt; "", VLOOKUP($A543,'V2.5.2 Measures'!$C:$W,14,FALSE),"N/A")</f>
        <v>#REF!</v>
      </c>
      <c r="I543" s="7" t="e">
        <f>IF(VLOOKUP($A543,'V2.5.2 Measures'!$C:$W,15,FALSE)&lt;&gt; "", VLOOKUP($A543,'V2.5.2 Measures'!$C:$W,15,FALSE),"N/A")</f>
        <v>#REF!</v>
      </c>
      <c r="J543" s="7" t="e">
        <f>IF(VLOOKUP($A543,'V2.5.2 Measures'!$C:$W,16,FALSE)&lt;&gt; "", VLOOKUP($A543,'V2.5.2 Measures'!$C:$W,16,FALSE),"N/A")</f>
        <v>#REF!</v>
      </c>
      <c r="K543" s="7" t="e">
        <f>IF(VLOOKUP($A543,'V2.5.2 Measures'!$C:$W,17,FALSE)&lt;&gt; "", VLOOKUP($A543,'V2.5.2 Measures'!$C:$W,17,FALSE),"N/A")</f>
        <v>#REF!</v>
      </c>
      <c r="L543" s="7" t="e">
        <f>IF(VLOOKUP($A543,'V2.5.2 Measures'!$C:$W,18,FALSE)&lt;&gt; "", VLOOKUP($A543,'V2.5.2 Measures'!$C:$W,18,FALSE),"N/A")</f>
        <v>#REF!</v>
      </c>
      <c r="M543" s="7" t="e">
        <f>IF(VLOOKUP($A543,'V2.5.2 Measures'!$C:$W,19,FALSE)&lt;&gt; "", VLOOKUP($A543,'V2.5.2 Measures'!$C:$W,19,FALSE),"N/A")</f>
        <v>#REF!</v>
      </c>
      <c r="N543" s="7" t="e">
        <f>IF(VLOOKUP($A543,'V2.5.2 Measures'!$C:$W,20,FALSE)&lt;&gt; "", VLOOKUP($A543,'V2.5.2 Measures'!$C:$W,20,FALSE),"N/A")</f>
        <v>#REF!</v>
      </c>
      <c r="O543" s="7" t="e">
        <f>IF(VLOOKUP($A543,'V2.5.2 Measures'!$C:$W,21,FALSE)&lt;&gt; "", VLOOKUP($A543,'V2.5.2 Measures'!$C:$W,21,FALSE),"N/A")</f>
        <v>#REF!</v>
      </c>
      <c r="P543" s="7" t="e">
        <f>IF(VLOOKUP($A543,'V2.5.2 Measures'!$C:$W,22,FALSE)&lt;&gt; "", VLOOKUP($A543,'V2.5.2 Measures'!$C:$W,22,FALSE),"N/A")</f>
        <v>#REF!</v>
      </c>
      <c r="Q543" s="7" t="e">
        <f>IF(VLOOKUP($A543,'V2.5.2 Measures'!$C:$W,23,FALSE)&lt;&gt; "", VLOOKUP($A543,'V2.5.2 Measures'!$C:$W,23,FALSE),"N/A")</f>
        <v>#REF!</v>
      </c>
      <c r="R543" s="7" t="e">
        <f>IF(VLOOKUP($A543,'V2.5.2 Measures'!$C:$W,24,FALSE)&lt;&gt; "", VLOOKUP($A543,'V2.5.2 Measures'!$C:$W,24,FALSE),"N/A")</f>
        <v>#REF!</v>
      </c>
      <c r="S543" s="7" t="e">
        <f>IF(VLOOKUP($A543,'V2.5.2 Measures'!$C:$W,25,FALSE)&lt;&gt; "", VLOOKUP($A543,'V2.5.2 Measures'!$C:$W,25,FALSE),"N/A")</f>
        <v>#REF!</v>
      </c>
      <c r="T543" s="7" t="e">
        <f>IF(VLOOKUP($A543,'V2.5.2 Measures'!$C:$W,2,FALSE)&lt;&gt; "", VLOOKUP($A543,'V2.5.2 Measures'!$C:$W,2,FALSE),"N/A")</f>
        <v>#REF!</v>
      </c>
      <c r="U543" s="7" t="e">
        <f>IF(VLOOKUP($A543,'V2.5.2 Measures'!$C:$W,3,FALSE)&lt;&gt; "", VLOOKUP($A543,'V2.5.2 Measures'!$C:$W,3,FALSE),"N/A")</f>
        <v>#REF!</v>
      </c>
      <c r="V543" s="7" t="e">
        <f>IF(VLOOKUP($A543,'V2.5.2 Measures'!$C:$W,26,FALSE)&lt;&gt; "", VLOOKUP($A543,'V2.5.2 Measures'!$C:$W,26,FALSE),"N/A")</f>
        <v>#REF!</v>
      </c>
      <c r="W543" s="7" t="e">
        <f>IF(VLOOKUP($A543,'V2.5.2 Measures'!$C:$W,44,FALSE)&lt;&gt; "", VLOOKUP($A543,'V2.5.2 Measures'!$C:$W,44,FALSE),"N/A")</f>
        <v>#REF!</v>
      </c>
    </row>
    <row r="544" spans="1:23" x14ac:dyDescent="0.35">
      <c r="A544" s="7" t="e">
        <f>'V2.5.2 Measures'!#REF!</f>
        <v>#REF!</v>
      </c>
      <c r="B544" s="7" t="e">
        <f>VLOOKUP($A544,'V2.5.2 Measures'!$C:$W,6,FALSE)</f>
        <v>#REF!</v>
      </c>
      <c r="C544" s="7" t="e">
        <f>VLOOKUP($A544,'V2.5.2 Measures'!$C:$W,8,FALSE)</f>
        <v>#REF!</v>
      </c>
      <c r="D544" s="7" t="e">
        <f>IF(VLOOKUP($A544,'V2.5.2 Measures'!$C:$W,4,FALSE)="","",VLOOKUP($A544,'V2.5.2 Measures'!$C:$W,4,FALSE))</f>
        <v>#REF!</v>
      </c>
      <c r="E544" s="7" t="e">
        <f>IF((VLOOKUP($A544,'V2.5.2 Measures'!$C:$W,8,FALSE)&lt;&gt;"")*AND(VLOOKUP($A544,'V2.5.2 Measures'!$C:$W,8,FALSE)&lt;&gt;"TBD"),VLOOKUP($A544,'V2.5.2 Measures'!$C:$W,8,FALSE),"N/A")</f>
        <v>#REF!</v>
      </c>
      <c r="F544" s="7" t="e">
        <f>IF((VLOOKUP($A544,'V2.5.2 Measures'!$C:$W,9,FALSE)&lt;&gt;"")*AND(VLOOKUP($A544,'V2.5.2 Measures'!$C:$W,9,FALSE)&lt;&gt;"TBD"),VLOOKUP($A544,'V2.5.2 Measures'!$C:$W,9,FALSE),"N/A")</f>
        <v>#REF!</v>
      </c>
      <c r="G544" s="7" t="e">
        <f>IF((VLOOKUP($A544,'V2.5.2 Measures'!$C:$W,10,FALSE)&lt;&gt;"")*AND(VLOOKUP($A544,'V2.5.2 Measures'!$C:$W,10,FALSE)&lt;&gt;"TBD"),VLOOKUP($A544,'V2.5.2 Measures'!$C:$W,10,FALSE),"N/A")</f>
        <v>#REF!</v>
      </c>
      <c r="H544" s="7" t="e">
        <f>IF(VLOOKUP($A544,'V2.5.2 Measures'!$C:$W,14,FALSE)&lt;&gt; "", VLOOKUP($A544,'V2.5.2 Measures'!$C:$W,14,FALSE),"N/A")</f>
        <v>#REF!</v>
      </c>
      <c r="I544" s="7" t="e">
        <f>IF(VLOOKUP($A544,'V2.5.2 Measures'!$C:$W,15,FALSE)&lt;&gt; "", VLOOKUP($A544,'V2.5.2 Measures'!$C:$W,15,FALSE),"N/A")</f>
        <v>#REF!</v>
      </c>
      <c r="J544" s="7" t="e">
        <f>IF(VLOOKUP($A544,'V2.5.2 Measures'!$C:$W,16,FALSE)&lt;&gt; "", VLOOKUP($A544,'V2.5.2 Measures'!$C:$W,16,FALSE),"N/A")</f>
        <v>#REF!</v>
      </c>
      <c r="K544" s="7" t="e">
        <f>IF(VLOOKUP($A544,'V2.5.2 Measures'!$C:$W,17,FALSE)&lt;&gt; "", VLOOKUP($A544,'V2.5.2 Measures'!$C:$W,17,FALSE),"N/A")</f>
        <v>#REF!</v>
      </c>
      <c r="L544" s="7" t="e">
        <f>IF(VLOOKUP($A544,'V2.5.2 Measures'!$C:$W,18,FALSE)&lt;&gt; "", VLOOKUP($A544,'V2.5.2 Measures'!$C:$W,18,FALSE),"N/A")</f>
        <v>#REF!</v>
      </c>
      <c r="M544" s="7" t="e">
        <f>IF(VLOOKUP($A544,'V2.5.2 Measures'!$C:$W,19,FALSE)&lt;&gt; "", VLOOKUP($A544,'V2.5.2 Measures'!$C:$W,19,FALSE),"N/A")</f>
        <v>#REF!</v>
      </c>
      <c r="N544" s="7" t="e">
        <f>IF(VLOOKUP($A544,'V2.5.2 Measures'!$C:$W,20,FALSE)&lt;&gt; "", VLOOKUP($A544,'V2.5.2 Measures'!$C:$W,20,FALSE),"N/A")</f>
        <v>#REF!</v>
      </c>
      <c r="O544" s="7" t="e">
        <f>IF(VLOOKUP($A544,'V2.5.2 Measures'!$C:$W,21,FALSE)&lt;&gt; "", VLOOKUP($A544,'V2.5.2 Measures'!$C:$W,21,FALSE),"N/A")</f>
        <v>#REF!</v>
      </c>
      <c r="P544" s="7" t="e">
        <f>IF(VLOOKUP($A544,'V2.5.2 Measures'!$C:$W,22,FALSE)&lt;&gt; "", VLOOKUP($A544,'V2.5.2 Measures'!$C:$W,22,FALSE),"N/A")</f>
        <v>#REF!</v>
      </c>
      <c r="Q544" s="7" t="e">
        <f>IF(VLOOKUP($A544,'V2.5.2 Measures'!$C:$W,23,FALSE)&lt;&gt; "", VLOOKUP($A544,'V2.5.2 Measures'!$C:$W,23,FALSE),"N/A")</f>
        <v>#REF!</v>
      </c>
      <c r="R544" s="7" t="e">
        <f>IF(VLOOKUP($A544,'V2.5.2 Measures'!$C:$W,24,FALSE)&lt;&gt; "", VLOOKUP($A544,'V2.5.2 Measures'!$C:$W,24,FALSE),"N/A")</f>
        <v>#REF!</v>
      </c>
      <c r="S544" s="7" t="e">
        <f>IF(VLOOKUP($A544,'V2.5.2 Measures'!$C:$W,25,FALSE)&lt;&gt; "", VLOOKUP($A544,'V2.5.2 Measures'!$C:$W,25,FALSE),"N/A")</f>
        <v>#REF!</v>
      </c>
      <c r="T544" s="7" t="e">
        <f>IF(VLOOKUP($A544,'V2.5.2 Measures'!$C:$W,2,FALSE)&lt;&gt; "", VLOOKUP($A544,'V2.5.2 Measures'!$C:$W,2,FALSE),"N/A")</f>
        <v>#REF!</v>
      </c>
      <c r="U544" s="7" t="e">
        <f>IF(VLOOKUP($A544,'V2.5.2 Measures'!$C:$W,3,FALSE)&lt;&gt; "", VLOOKUP($A544,'V2.5.2 Measures'!$C:$W,3,FALSE),"N/A")</f>
        <v>#REF!</v>
      </c>
      <c r="V544" s="7" t="e">
        <f>IF(VLOOKUP($A544,'V2.5.2 Measures'!$C:$W,26,FALSE)&lt;&gt; "", VLOOKUP($A544,'V2.5.2 Measures'!$C:$W,26,FALSE),"N/A")</f>
        <v>#REF!</v>
      </c>
      <c r="W544" s="7" t="e">
        <f>IF(VLOOKUP($A544,'V2.5.2 Measures'!$C:$W,44,FALSE)&lt;&gt; "", VLOOKUP($A544,'V2.5.2 Measures'!$C:$W,44,FALSE),"N/A")</f>
        <v>#REF!</v>
      </c>
    </row>
    <row r="545" spans="1:23" x14ac:dyDescent="0.35">
      <c r="A545" s="7" t="e">
        <f>'V2.5.2 Measures'!#REF!</f>
        <v>#REF!</v>
      </c>
      <c r="B545" s="7" t="e">
        <f>VLOOKUP($A545,'V2.5.2 Measures'!$C:$W,6,FALSE)</f>
        <v>#REF!</v>
      </c>
      <c r="C545" s="7" t="e">
        <f>VLOOKUP($A545,'V2.5.2 Measures'!$C:$W,8,FALSE)</f>
        <v>#REF!</v>
      </c>
      <c r="D545" s="7" t="e">
        <f>IF(VLOOKUP($A545,'V2.5.2 Measures'!$C:$W,4,FALSE)="","",VLOOKUP($A545,'V2.5.2 Measures'!$C:$W,4,FALSE))</f>
        <v>#REF!</v>
      </c>
      <c r="E545" s="7" t="e">
        <f>IF((VLOOKUP($A545,'V2.5.2 Measures'!$C:$W,8,FALSE)&lt;&gt;"")*AND(VLOOKUP($A545,'V2.5.2 Measures'!$C:$W,8,FALSE)&lt;&gt;"TBD"),VLOOKUP($A545,'V2.5.2 Measures'!$C:$W,8,FALSE),"N/A")</f>
        <v>#REF!</v>
      </c>
      <c r="F545" s="7" t="e">
        <f>IF((VLOOKUP($A545,'V2.5.2 Measures'!$C:$W,9,FALSE)&lt;&gt;"")*AND(VLOOKUP($A545,'V2.5.2 Measures'!$C:$W,9,FALSE)&lt;&gt;"TBD"),VLOOKUP($A545,'V2.5.2 Measures'!$C:$W,9,FALSE),"N/A")</f>
        <v>#REF!</v>
      </c>
      <c r="G545" s="7" t="e">
        <f>IF((VLOOKUP($A545,'V2.5.2 Measures'!$C:$W,10,FALSE)&lt;&gt;"")*AND(VLOOKUP($A545,'V2.5.2 Measures'!$C:$W,10,FALSE)&lt;&gt;"TBD"),VLOOKUP($A545,'V2.5.2 Measures'!$C:$W,10,FALSE),"N/A")</f>
        <v>#REF!</v>
      </c>
      <c r="H545" s="7" t="e">
        <f>IF(VLOOKUP($A545,'V2.5.2 Measures'!$C:$W,14,FALSE)&lt;&gt; "", VLOOKUP($A545,'V2.5.2 Measures'!$C:$W,14,FALSE),"N/A")</f>
        <v>#REF!</v>
      </c>
      <c r="I545" s="7" t="e">
        <f>IF(VLOOKUP($A545,'V2.5.2 Measures'!$C:$W,15,FALSE)&lt;&gt; "", VLOOKUP($A545,'V2.5.2 Measures'!$C:$W,15,FALSE),"N/A")</f>
        <v>#REF!</v>
      </c>
      <c r="J545" s="7" t="e">
        <f>IF(VLOOKUP($A545,'V2.5.2 Measures'!$C:$W,16,FALSE)&lt;&gt; "", VLOOKUP($A545,'V2.5.2 Measures'!$C:$W,16,FALSE),"N/A")</f>
        <v>#REF!</v>
      </c>
      <c r="K545" s="7" t="e">
        <f>IF(VLOOKUP($A545,'V2.5.2 Measures'!$C:$W,17,FALSE)&lt;&gt; "", VLOOKUP($A545,'V2.5.2 Measures'!$C:$W,17,FALSE),"N/A")</f>
        <v>#REF!</v>
      </c>
      <c r="L545" s="7" t="e">
        <f>IF(VLOOKUP($A545,'V2.5.2 Measures'!$C:$W,18,FALSE)&lt;&gt; "", VLOOKUP($A545,'V2.5.2 Measures'!$C:$W,18,FALSE),"N/A")</f>
        <v>#REF!</v>
      </c>
      <c r="M545" s="7" t="e">
        <f>IF(VLOOKUP($A545,'V2.5.2 Measures'!$C:$W,19,FALSE)&lt;&gt; "", VLOOKUP($A545,'V2.5.2 Measures'!$C:$W,19,FALSE),"N/A")</f>
        <v>#REF!</v>
      </c>
      <c r="N545" s="7" t="e">
        <f>IF(VLOOKUP($A545,'V2.5.2 Measures'!$C:$W,20,FALSE)&lt;&gt; "", VLOOKUP($A545,'V2.5.2 Measures'!$C:$W,20,FALSE),"N/A")</f>
        <v>#REF!</v>
      </c>
      <c r="O545" s="7" t="e">
        <f>IF(VLOOKUP($A545,'V2.5.2 Measures'!$C:$W,21,FALSE)&lt;&gt; "", VLOOKUP($A545,'V2.5.2 Measures'!$C:$W,21,FALSE),"N/A")</f>
        <v>#REF!</v>
      </c>
      <c r="P545" s="7" t="e">
        <f>IF(VLOOKUP($A545,'V2.5.2 Measures'!$C:$W,22,FALSE)&lt;&gt; "", VLOOKUP($A545,'V2.5.2 Measures'!$C:$W,22,FALSE),"N/A")</f>
        <v>#REF!</v>
      </c>
      <c r="Q545" s="7" t="e">
        <f>IF(VLOOKUP($A545,'V2.5.2 Measures'!$C:$W,23,FALSE)&lt;&gt; "", VLOOKUP($A545,'V2.5.2 Measures'!$C:$W,23,FALSE),"N/A")</f>
        <v>#REF!</v>
      </c>
      <c r="R545" s="7" t="e">
        <f>IF(VLOOKUP($A545,'V2.5.2 Measures'!$C:$W,24,FALSE)&lt;&gt; "", VLOOKUP($A545,'V2.5.2 Measures'!$C:$W,24,FALSE),"N/A")</f>
        <v>#REF!</v>
      </c>
      <c r="S545" s="7" t="e">
        <f>IF(VLOOKUP($A545,'V2.5.2 Measures'!$C:$W,25,FALSE)&lt;&gt; "", VLOOKUP($A545,'V2.5.2 Measures'!$C:$W,25,FALSE),"N/A")</f>
        <v>#REF!</v>
      </c>
      <c r="T545" s="7" t="e">
        <f>IF(VLOOKUP($A545,'V2.5.2 Measures'!$C:$W,2,FALSE)&lt;&gt; "", VLOOKUP($A545,'V2.5.2 Measures'!$C:$W,2,FALSE),"N/A")</f>
        <v>#REF!</v>
      </c>
      <c r="U545" s="7" t="e">
        <f>IF(VLOOKUP($A545,'V2.5.2 Measures'!$C:$W,3,FALSE)&lt;&gt; "", VLOOKUP($A545,'V2.5.2 Measures'!$C:$W,3,FALSE),"N/A")</f>
        <v>#REF!</v>
      </c>
      <c r="V545" s="7" t="e">
        <f>IF(VLOOKUP($A545,'V2.5.2 Measures'!$C:$W,26,FALSE)&lt;&gt; "", VLOOKUP($A545,'V2.5.2 Measures'!$C:$W,26,FALSE),"N/A")</f>
        <v>#REF!</v>
      </c>
      <c r="W545" s="7" t="e">
        <f>IF(VLOOKUP($A545,'V2.5.2 Measures'!$C:$W,44,FALSE)&lt;&gt; "", VLOOKUP($A545,'V2.5.2 Measures'!$C:$W,44,FALSE),"N/A")</f>
        <v>#REF!</v>
      </c>
    </row>
    <row r="546" spans="1:23" x14ac:dyDescent="0.35">
      <c r="A546" s="7" t="e">
        <f>'V2.5.2 Measures'!#REF!</f>
        <v>#REF!</v>
      </c>
      <c r="B546" s="7" t="e">
        <f>VLOOKUP($A546,'V2.5.2 Measures'!$C:$W,6,FALSE)</f>
        <v>#REF!</v>
      </c>
      <c r="C546" s="7" t="e">
        <f>VLOOKUP($A546,'V2.5.2 Measures'!$C:$W,8,FALSE)</f>
        <v>#REF!</v>
      </c>
      <c r="D546" s="7" t="e">
        <f>IF(VLOOKUP($A546,'V2.5.2 Measures'!$C:$W,4,FALSE)="","",VLOOKUP($A546,'V2.5.2 Measures'!$C:$W,4,FALSE))</f>
        <v>#REF!</v>
      </c>
      <c r="E546" s="7" t="e">
        <f>IF((VLOOKUP($A546,'V2.5.2 Measures'!$C:$W,8,FALSE)&lt;&gt;"")*AND(VLOOKUP($A546,'V2.5.2 Measures'!$C:$W,8,FALSE)&lt;&gt;"TBD"),VLOOKUP($A546,'V2.5.2 Measures'!$C:$W,8,FALSE),"N/A")</f>
        <v>#REF!</v>
      </c>
      <c r="F546" s="7" t="e">
        <f>IF((VLOOKUP($A546,'V2.5.2 Measures'!$C:$W,9,FALSE)&lt;&gt;"")*AND(VLOOKUP($A546,'V2.5.2 Measures'!$C:$W,9,FALSE)&lt;&gt;"TBD"),VLOOKUP($A546,'V2.5.2 Measures'!$C:$W,9,FALSE),"N/A")</f>
        <v>#REF!</v>
      </c>
      <c r="G546" s="7" t="e">
        <f>IF((VLOOKUP($A546,'V2.5.2 Measures'!$C:$W,10,FALSE)&lt;&gt;"")*AND(VLOOKUP($A546,'V2.5.2 Measures'!$C:$W,10,FALSE)&lt;&gt;"TBD"),VLOOKUP($A546,'V2.5.2 Measures'!$C:$W,10,FALSE),"N/A")</f>
        <v>#REF!</v>
      </c>
      <c r="H546" s="7" t="e">
        <f>IF(VLOOKUP($A546,'V2.5.2 Measures'!$C:$W,14,FALSE)&lt;&gt; "", VLOOKUP($A546,'V2.5.2 Measures'!$C:$W,14,FALSE),"N/A")</f>
        <v>#REF!</v>
      </c>
      <c r="I546" s="7" t="e">
        <f>IF(VLOOKUP($A546,'V2.5.2 Measures'!$C:$W,15,FALSE)&lt;&gt; "", VLOOKUP($A546,'V2.5.2 Measures'!$C:$W,15,FALSE),"N/A")</f>
        <v>#REF!</v>
      </c>
      <c r="J546" s="7" t="e">
        <f>IF(VLOOKUP($A546,'V2.5.2 Measures'!$C:$W,16,FALSE)&lt;&gt; "", VLOOKUP($A546,'V2.5.2 Measures'!$C:$W,16,FALSE),"N/A")</f>
        <v>#REF!</v>
      </c>
      <c r="K546" s="7" t="e">
        <f>IF(VLOOKUP($A546,'V2.5.2 Measures'!$C:$W,17,FALSE)&lt;&gt; "", VLOOKUP($A546,'V2.5.2 Measures'!$C:$W,17,FALSE),"N/A")</f>
        <v>#REF!</v>
      </c>
      <c r="L546" s="7" t="e">
        <f>IF(VLOOKUP($A546,'V2.5.2 Measures'!$C:$W,18,FALSE)&lt;&gt; "", VLOOKUP($A546,'V2.5.2 Measures'!$C:$W,18,FALSE),"N/A")</f>
        <v>#REF!</v>
      </c>
      <c r="M546" s="7" t="e">
        <f>IF(VLOOKUP($A546,'V2.5.2 Measures'!$C:$W,19,FALSE)&lt;&gt; "", VLOOKUP($A546,'V2.5.2 Measures'!$C:$W,19,FALSE),"N/A")</f>
        <v>#REF!</v>
      </c>
      <c r="N546" s="7" t="e">
        <f>IF(VLOOKUP($A546,'V2.5.2 Measures'!$C:$W,20,FALSE)&lt;&gt; "", VLOOKUP($A546,'V2.5.2 Measures'!$C:$W,20,FALSE),"N/A")</f>
        <v>#REF!</v>
      </c>
      <c r="O546" s="7" t="e">
        <f>IF(VLOOKUP($A546,'V2.5.2 Measures'!$C:$W,21,FALSE)&lt;&gt; "", VLOOKUP($A546,'V2.5.2 Measures'!$C:$W,21,FALSE),"N/A")</f>
        <v>#REF!</v>
      </c>
      <c r="P546" s="7" t="e">
        <f>IF(VLOOKUP($A546,'V2.5.2 Measures'!$C:$W,22,FALSE)&lt;&gt; "", VLOOKUP($A546,'V2.5.2 Measures'!$C:$W,22,FALSE),"N/A")</f>
        <v>#REF!</v>
      </c>
      <c r="Q546" s="7" t="e">
        <f>IF(VLOOKUP($A546,'V2.5.2 Measures'!$C:$W,23,FALSE)&lt;&gt; "", VLOOKUP($A546,'V2.5.2 Measures'!$C:$W,23,FALSE),"N/A")</f>
        <v>#REF!</v>
      </c>
      <c r="R546" s="7" t="e">
        <f>IF(VLOOKUP($A546,'V2.5.2 Measures'!$C:$W,24,FALSE)&lt;&gt; "", VLOOKUP($A546,'V2.5.2 Measures'!$C:$W,24,FALSE),"N/A")</f>
        <v>#REF!</v>
      </c>
      <c r="S546" s="7" t="e">
        <f>IF(VLOOKUP($A546,'V2.5.2 Measures'!$C:$W,25,FALSE)&lt;&gt; "", VLOOKUP($A546,'V2.5.2 Measures'!$C:$W,25,FALSE),"N/A")</f>
        <v>#REF!</v>
      </c>
      <c r="T546" s="7" t="e">
        <f>IF(VLOOKUP($A546,'V2.5.2 Measures'!$C:$W,2,FALSE)&lt;&gt; "", VLOOKUP($A546,'V2.5.2 Measures'!$C:$W,2,FALSE),"N/A")</f>
        <v>#REF!</v>
      </c>
      <c r="U546" s="7" t="e">
        <f>IF(VLOOKUP($A546,'V2.5.2 Measures'!$C:$W,3,FALSE)&lt;&gt; "", VLOOKUP($A546,'V2.5.2 Measures'!$C:$W,3,FALSE),"N/A")</f>
        <v>#REF!</v>
      </c>
      <c r="V546" s="7" t="e">
        <f>IF(VLOOKUP($A546,'V2.5.2 Measures'!$C:$W,26,FALSE)&lt;&gt; "", VLOOKUP($A546,'V2.5.2 Measures'!$C:$W,26,FALSE),"N/A")</f>
        <v>#REF!</v>
      </c>
      <c r="W546" s="7" t="e">
        <f>IF(VLOOKUP($A546,'V2.5.2 Measures'!$C:$W,44,FALSE)&lt;&gt; "", VLOOKUP($A546,'V2.5.2 Measures'!$C:$W,44,FALSE),"N/A")</f>
        <v>#REF!</v>
      </c>
    </row>
    <row r="547" spans="1:23" x14ac:dyDescent="0.35">
      <c r="A547" s="7" t="e">
        <f>'V2.5.2 Measures'!#REF!</f>
        <v>#REF!</v>
      </c>
      <c r="B547" s="7" t="e">
        <f>VLOOKUP($A547,'V2.5.2 Measures'!$C:$W,6,FALSE)</f>
        <v>#REF!</v>
      </c>
      <c r="C547" s="7" t="e">
        <f>VLOOKUP($A547,'V2.5.2 Measures'!$C:$W,8,FALSE)</f>
        <v>#REF!</v>
      </c>
      <c r="D547" s="7" t="e">
        <f>IF(VLOOKUP($A547,'V2.5.2 Measures'!$C:$W,4,FALSE)="","",VLOOKUP($A547,'V2.5.2 Measures'!$C:$W,4,FALSE))</f>
        <v>#REF!</v>
      </c>
      <c r="E547" s="7" t="e">
        <f>IF((VLOOKUP($A547,'V2.5.2 Measures'!$C:$W,8,FALSE)&lt;&gt;"")*AND(VLOOKUP($A547,'V2.5.2 Measures'!$C:$W,8,FALSE)&lt;&gt;"TBD"),VLOOKUP($A547,'V2.5.2 Measures'!$C:$W,8,FALSE),"N/A")</f>
        <v>#REF!</v>
      </c>
      <c r="F547" s="7" t="e">
        <f>IF((VLOOKUP($A547,'V2.5.2 Measures'!$C:$W,9,FALSE)&lt;&gt;"")*AND(VLOOKUP($A547,'V2.5.2 Measures'!$C:$W,9,FALSE)&lt;&gt;"TBD"),VLOOKUP($A547,'V2.5.2 Measures'!$C:$W,9,FALSE),"N/A")</f>
        <v>#REF!</v>
      </c>
      <c r="G547" s="7" t="e">
        <f>IF((VLOOKUP($A547,'V2.5.2 Measures'!$C:$W,10,FALSE)&lt;&gt;"")*AND(VLOOKUP($A547,'V2.5.2 Measures'!$C:$W,10,FALSE)&lt;&gt;"TBD"),VLOOKUP($A547,'V2.5.2 Measures'!$C:$W,10,FALSE),"N/A")</f>
        <v>#REF!</v>
      </c>
      <c r="H547" s="7" t="e">
        <f>IF(VLOOKUP($A547,'V2.5.2 Measures'!$C:$W,14,FALSE)&lt;&gt; "", VLOOKUP($A547,'V2.5.2 Measures'!$C:$W,14,FALSE),"N/A")</f>
        <v>#REF!</v>
      </c>
      <c r="I547" s="7" t="e">
        <f>IF(VLOOKUP($A547,'V2.5.2 Measures'!$C:$W,15,FALSE)&lt;&gt; "", VLOOKUP($A547,'V2.5.2 Measures'!$C:$W,15,FALSE),"N/A")</f>
        <v>#REF!</v>
      </c>
      <c r="J547" s="7" t="e">
        <f>IF(VLOOKUP($A547,'V2.5.2 Measures'!$C:$W,16,FALSE)&lt;&gt; "", VLOOKUP($A547,'V2.5.2 Measures'!$C:$W,16,FALSE),"N/A")</f>
        <v>#REF!</v>
      </c>
      <c r="K547" s="7" t="e">
        <f>IF(VLOOKUP($A547,'V2.5.2 Measures'!$C:$W,17,FALSE)&lt;&gt; "", VLOOKUP($A547,'V2.5.2 Measures'!$C:$W,17,FALSE),"N/A")</f>
        <v>#REF!</v>
      </c>
      <c r="L547" s="7" t="e">
        <f>IF(VLOOKUP($A547,'V2.5.2 Measures'!$C:$W,18,FALSE)&lt;&gt; "", VLOOKUP($A547,'V2.5.2 Measures'!$C:$W,18,FALSE),"N/A")</f>
        <v>#REF!</v>
      </c>
      <c r="M547" s="7" t="e">
        <f>IF(VLOOKUP($A547,'V2.5.2 Measures'!$C:$W,19,FALSE)&lt;&gt; "", VLOOKUP($A547,'V2.5.2 Measures'!$C:$W,19,FALSE),"N/A")</f>
        <v>#REF!</v>
      </c>
      <c r="N547" s="7" t="e">
        <f>IF(VLOOKUP($A547,'V2.5.2 Measures'!$C:$W,20,FALSE)&lt;&gt; "", VLOOKUP($A547,'V2.5.2 Measures'!$C:$W,20,FALSE),"N/A")</f>
        <v>#REF!</v>
      </c>
      <c r="O547" s="7" t="e">
        <f>IF(VLOOKUP($A547,'V2.5.2 Measures'!$C:$W,21,FALSE)&lt;&gt; "", VLOOKUP($A547,'V2.5.2 Measures'!$C:$W,21,FALSE),"N/A")</f>
        <v>#REF!</v>
      </c>
      <c r="P547" s="7" t="e">
        <f>IF(VLOOKUP($A547,'V2.5.2 Measures'!$C:$W,22,FALSE)&lt;&gt; "", VLOOKUP($A547,'V2.5.2 Measures'!$C:$W,22,FALSE),"N/A")</f>
        <v>#REF!</v>
      </c>
      <c r="Q547" s="7" t="e">
        <f>IF(VLOOKUP($A547,'V2.5.2 Measures'!$C:$W,23,FALSE)&lt;&gt; "", VLOOKUP($A547,'V2.5.2 Measures'!$C:$W,23,FALSE),"N/A")</f>
        <v>#REF!</v>
      </c>
      <c r="R547" s="7" t="e">
        <f>IF(VLOOKUP($A547,'V2.5.2 Measures'!$C:$W,24,FALSE)&lt;&gt; "", VLOOKUP($A547,'V2.5.2 Measures'!$C:$W,24,FALSE),"N/A")</f>
        <v>#REF!</v>
      </c>
      <c r="S547" s="7" t="e">
        <f>IF(VLOOKUP($A547,'V2.5.2 Measures'!$C:$W,25,FALSE)&lt;&gt; "", VLOOKUP($A547,'V2.5.2 Measures'!$C:$W,25,FALSE),"N/A")</f>
        <v>#REF!</v>
      </c>
      <c r="T547" s="7" t="e">
        <f>IF(VLOOKUP($A547,'V2.5.2 Measures'!$C:$W,2,FALSE)&lt;&gt; "", VLOOKUP($A547,'V2.5.2 Measures'!$C:$W,2,FALSE),"N/A")</f>
        <v>#REF!</v>
      </c>
      <c r="U547" s="7" t="e">
        <f>IF(VLOOKUP($A547,'V2.5.2 Measures'!$C:$W,3,FALSE)&lt;&gt; "", VLOOKUP($A547,'V2.5.2 Measures'!$C:$W,3,FALSE),"N/A")</f>
        <v>#REF!</v>
      </c>
      <c r="V547" s="7" t="e">
        <f>IF(VLOOKUP($A547,'V2.5.2 Measures'!$C:$W,26,FALSE)&lt;&gt; "", VLOOKUP($A547,'V2.5.2 Measures'!$C:$W,26,FALSE),"N/A")</f>
        <v>#REF!</v>
      </c>
      <c r="W547" s="7" t="e">
        <f>IF(VLOOKUP($A547,'V2.5.2 Measures'!$C:$W,44,FALSE)&lt;&gt; "", VLOOKUP($A547,'V2.5.2 Measures'!$C:$W,44,FALSE),"N/A")</f>
        <v>#REF!</v>
      </c>
    </row>
    <row r="548" spans="1:23" x14ac:dyDescent="0.35">
      <c r="A548" s="7" t="e">
        <f>'V2.5.2 Measures'!#REF!</f>
        <v>#REF!</v>
      </c>
      <c r="B548" s="7" t="e">
        <f>VLOOKUP($A548,'V2.5.2 Measures'!$C:$W,6,FALSE)</f>
        <v>#REF!</v>
      </c>
      <c r="C548" s="7" t="e">
        <f>VLOOKUP($A548,'V2.5.2 Measures'!$C:$W,8,FALSE)</f>
        <v>#REF!</v>
      </c>
      <c r="D548" s="7" t="e">
        <f>IF(VLOOKUP($A548,'V2.5.2 Measures'!$C:$W,4,FALSE)="","",VLOOKUP($A548,'V2.5.2 Measures'!$C:$W,4,FALSE))</f>
        <v>#REF!</v>
      </c>
      <c r="E548" s="7" t="e">
        <f>IF((VLOOKUP($A548,'V2.5.2 Measures'!$C:$W,8,FALSE)&lt;&gt;"")*AND(VLOOKUP($A548,'V2.5.2 Measures'!$C:$W,8,FALSE)&lt;&gt;"TBD"),VLOOKUP($A548,'V2.5.2 Measures'!$C:$W,8,FALSE),"N/A")</f>
        <v>#REF!</v>
      </c>
      <c r="F548" s="7" t="e">
        <f>IF((VLOOKUP($A548,'V2.5.2 Measures'!$C:$W,9,FALSE)&lt;&gt;"")*AND(VLOOKUP($A548,'V2.5.2 Measures'!$C:$W,9,FALSE)&lt;&gt;"TBD"),VLOOKUP($A548,'V2.5.2 Measures'!$C:$W,9,FALSE),"N/A")</f>
        <v>#REF!</v>
      </c>
      <c r="G548" s="7" t="e">
        <f>IF((VLOOKUP($A548,'V2.5.2 Measures'!$C:$W,10,FALSE)&lt;&gt;"")*AND(VLOOKUP($A548,'V2.5.2 Measures'!$C:$W,10,FALSE)&lt;&gt;"TBD"),VLOOKUP($A548,'V2.5.2 Measures'!$C:$W,10,FALSE),"N/A")</f>
        <v>#REF!</v>
      </c>
      <c r="H548" s="7" t="e">
        <f>IF(VLOOKUP($A548,'V2.5.2 Measures'!$C:$W,14,FALSE)&lt;&gt; "", VLOOKUP($A548,'V2.5.2 Measures'!$C:$W,14,FALSE),"N/A")</f>
        <v>#REF!</v>
      </c>
      <c r="I548" s="7" t="e">
        <f>IF(VLOOKUP($A548,'V2.5.2 Measures'!$C:$W,15,FALSE)&lt;&gt; "", VLOOKUP($A548,'V2.5.2 Measures'!$C:$W,15,FALSE),"N/A")</f>
        <v>#REF!</v>
      </c>
      <c r="J548" s="7" t="e">
        <f>IF(VLOOKUP($A548,'V2.5.2 Measures'!$C:$W,16,FALSE)&lt;&gt; "", VLOOKUP($A548,'V2.5.2 Measures'!$C:$W,16,FALSE),"N/A")</f>
        <v>#REF!</v>
      </c>
      <c r="K548" s="7" t="e">
        <f>IF(VLOOKUP($A548,'V2.5.2 Measures'!$C:$W,17,FALSE)&lt;&gt; "", VLOOKUP($A548,'V2.5.2 Measures'!$C:$W,17,FALSE),"N/A")</f>
        <v>#REF!</v>
      </c>
      <c r="L548" s="7" t="e">
        <f>IF(VLOOKUP($A548,'V2.5.2 Measures'!$C:$W,18,FALSE)&lt;&gt; "", VLOOKUP($A548,'V2.5.2 Measures'!$C:$W,18,FALSE),"N/A")</f>
        <v>#REF!</v>
      </c>
      <c r="M548" s="7" t="e">
        <f>IF(VLOOKUP($A548,'V2.5.2 Measures'!$C:$W,19,FALSE)&lt;&gt; "", VLOOKUP($A548,'V2.5.2 Measures'!$C:$W,19,FALSE),"N/A")</f>
        <v>#REF!</v>
      </c>
      <c r="N548" s="7" t="e">
        <f>IF(VLOOKUP($A548,'V2.5.2 Measures'!$C:$W,20,FALSE)&lt;&gt; "", VLOOKUP($A548,'V2.5.2 Measures'!$C:$W,20,FALSE),"N/A")</f>
        <v>#REF!</v>
      </c>
      <c r="O548" s="7" t="e">
        <f>IF(VLOOKUP($A548,'V2.5.2 Measures'!$C:$W,21,FALSE)&lt;&gt; "", VLOOKUP($A548,'V2.5.2 Measures'!$C:$W,21,FALSE),"N/A")</f>
        <v>#REF!</v>
      </c>
      <c r="P548" s="7" t="e">
        <f>IF(VLOOKUP($A548,'V2.5.2 Measures'!$C:$W,22,FALSE)&lt;&gt; "", VLOOKUP($A548,'V2.5.2 Measures'!$C:$W,22,FALSE),"N/A")</f>
        <v>#REF!</v>
      </c>
      <c r="Q548" s="7" t="e">
        <f>IF(VLOOKUP($A548,'V2.5.2 Measures'!$C:$W,23,FALSE)&lt;&gt; "", VLOOKUP($A548,'V2.5.2 Measures'!$C:$W,23,FALSE),"N/A")</f>
        <v>#REF!</v>
      </c>
      <c r="R548" s="7" t="e">
        <f>IF(VLOOKUP($A548,'V2.5.2 Measures'!$C:$W,24,FALSE)&lt;&gt; "", VLOOKUP($A548,'V2.5.2 Measures'!$C:$W,24,FALSE),"N/A")</f>
        <v>#REF!</v>
      </c>
      <c r="S548" s="7" t="e">
        <f>IF(VLOOKUP($A548,'V2.5.2 Measures'!$C:$W,25,FALSE)&lt;&gt; "", VLOOKUP($A548,'V2.5.2 Measures'!$C:$W,25,FALSE),"N/A")</f>
        <v>#REF!</v>
      </c>
      <c r="T548" s="7" t="e">
        <f>IF(VLOOKUP($A548,'V2.5.2 Measures'!$C:$W,2,FALSE)&lt;&gt; "", VLOOKUP($A548,'V2.5.2 Measures'!$C:$W,2,FALSE),"N/A")</f>
        <v>#REF!</v>
      </c>
      <c r="U548" s="7" t="e">
        <f>IF(VLOOKUP($A548,'V2.5.2 Measures'!$C:$W,3,FALSE)&lt;&gt; "", VLOOKUP($A548,'V2.5.2 Measures'!$C:$W,3,FALSE),"N/A")</f>
        <v>#REF!</v>
      </c>
      <c r="V548" s="7" t="e">
        <f>IF(VLOOKUP($A548,'V2.5.2 Measures'!$C:$W,26,FALSE)&lt;&gt; "", VLOOKUP($A548,'V2.5.2 Measures'!$C:$W,26,FALSE),"N/A")</f>
        <v>#REF!</v>
      </c>
      <c r="W548" s="7" t="e">
        <f>IF(VLOOKUP($A548,'V2.5.2 Measures'!$C:$W,44,FALSE)&lt;&gt; "", VLOOKUP($A548,'V2.5.2 Measures'!$C:$W,44,FALSE),"N/A")</f>
        <v>#REF!</v>
      </c>
    </row>
    <row r="549" spans="1:23" x14ac:dyDescent="0.35">
      <c r="A549" s="7" t="e">
        <f>'V2.5.2 Measures'!#REF!</f>
        <v>#REF!</v>
      </c>
      <c r="B549" s="7" t="e">
        <f>VLOOKUP($A549,'V2.5.2 Measures'!$C:$W,6,FALSE)</f>
        <v>#REF!</v>
      </c>
      <c r="C549" s="7" t="e">
        <f>VLOOKUP($A549,'V2.5.2 Measures'!$C:$W,8,FALSE)</f>
        <v>#REF!</v>
      </c>
      <c r="D549" s="7" t="e">
        <f>IF(VLOOKUP($A549,'V2.5.2 Measures'!$C:$W,4,FALSE)="","",VLOOKUP($A549,'V2.5.2 Measures'!$C:$W,4,FALSE))</f>
        <v>#REF!</v>
      </c>
      <c r="E549" s="7" t="e">
        <f>IF((VLOOKUP($A549,'V2.5.2 Measures'!$C:$W,8,FALSE)&lt;&gt;"")*AND(VLOOKUP($A549,'V2.5.2 Measures'!$C:$W,8,FALSE)&lt;&gt;"TBD"),VLOOKUP($A549,'V2.5.2 Measures'!$C:$W,8,FALSE),"N/A")</f>
        <v>#REF!</v>
      </c>
      <c r="F549" s="7" t="e">
        <f>IF((VLOOKUP($A549,'V2.5.2 Measures'!$C:$W,9,FALSE)&lt;&gt;"")*AND(VLOOKUP($A549,'V2.5.2 Measures'!$C:$W,9,FALSE)&lt;&gt;"TBD"),VLOOKUP($A549,'V2.5.2 Measures'!$C:$W,9,FALSE),"N/A")</f>
        <v>#REF!</v>
      </c>
      <c r="G549" s="7" t="e">
        <f>IF((VLOOKUP($A549,'V2.5.2 Measures'!$C:$W,10,FALSE)&lt;&gt;"")*AND(VLOOKUP($A549,'V2.5.2 Measures'!$C:$W,10,FALSE)&lt;&gt;"TBD"),VLOOKUP($A549,'V2.5.2 Measures'!$C:$W,10,FALSE),"N/A")</f>
        <v>#REF!</v>
      </c>
      <c r="H549" s="7" t="e">
        <f>IF(VLOOKUP($A549,'V2.5.2 Measures'!$C:$W,14,FALSE)&lt;&gt; "", VLOOKUP($A549,'V2.5.2 Measures'!$C:$W,14,FALSE),"N/A")</f>
        <v>#REF!</v>
      </c>
      <c r="I549" s="7" t="e">
        <f>IF(VLOOKUP($A549,'V2.5.2 Measures'!$C:$W,15,FALSE)&lt;&gt; "", VLOOKUP($A549,'V2.5.2 Measures'!$C:$W,15,FALSE),"N/A")</f>
        <v>#REF!</v>
      </c>
      <c r="J549" s="7" t="e">
        <f>IF(VLOOKUP($A549,'V2.5.2 Measures'!$C:$W,16,FALSE)&lt;&gt; "", VLOOKUP($A549,'V2.5.2 Measures'!$C:$W,16,FALSE),"N/A")</f>
        <v>#REF!</v>
      </c>
      <c r="K549" s="7" t="e">
        <f>IF(VLOOKUP($A549,'V2.5.2 Measures'!$C:$W,17,FALSE)&lt;&gt; "", VLOOKUP($A549,'V2.5.2 Measures'!$C:$W,17,FALSE),"N/A")</f>
        <v>#REF!</v>
      </c>
      <c r="L549" s="7" t="e">
        <f>IF(VLOOKUP($A549,'V2.5.2 Measures'!$C:$W,18,FALSE)&lt;&gt; "", VLOOKUP($A549,'V2.5.2 Measures'!$C:$W,18,FALSE),"N/A")</f>
        <v>#REF!</v>
      </c>
      <c r="M549" s="7" t="e">
        <f>IF(VLOOKUP($A549,'V2.5.2 Measures'!$C:$W,19,FALSE)&lt;&gt; "", VLOOKUP($A549,'V2.5.2 Measures'!$C:$W,19,FALSE),"N/A")</f>
        <v>#REF!</v>
      </c>
      <c r="N549" s="7" t="e">
        <f>IF(VLOOKUP($A549,'V2.5.2 Measures'!$C:$W,20,FALSE)&lt;&gt; "", VLOOKUP($A549,'V2.5.2 Measures'!$C:$W,20,FALSE),"N/A")</f>
        <v>#REF!</v>
      </c>
      <c r="O549" s="7" t="e">
        <f>IF(VLOOKUP($A549,'V2.5.2 Measures'!$C:$W,21,FALSE)&lt;&gt; "", VLOOKUP($A549,'V2.5.2 Measures'!$C:$W,21,FALSE),"N/A")</f>
        <v>#REF!</v>
      </c>
      <c r="P549" s="7" t="e">
        <f>IF(VLOOKUP($A549,'V2.5.2 Measures'!$C:$W,22,FALSE)&lt;&gt; "", VLOOKUP($A549,'V2.5.2 Measures'!$C:$W,22,FALSE),"N/A")</f>
        <v>#REF!</v>
      </c>
      <c r="Q549" s="7" t="e">
        <f>IF(VLOOKUP($A549,'V2.5.2 Measures'!$C:$W,23,FALSE)&lt;&gt; "", VLOOKUP($A549,'V2.5.2 Measures'!$C:$W,23,FALSE),"N/A")</f>
        <v>#REF!</v>
      </c>
      <c r="R549" s="7" t="e">
        <f>IF(VLOOKUP($A549,'V2.5.2 Measures'!$C:$W,24,FALSE)&lt;&gt; "", VLOOKUP($A549,'V2.5.2 Measures'!$C:$W,24,FALSE),"N/A")</f>
        <v>#REF!</v>
      </c>
      <c r="S549" s="7" t="e">
        <f>IF(VLOOKUP($A549,'V2.5.2 Measures'!$C:$W,25,FALSE)&lt;&gt; "", VLOOKUP($A549,'V2.5.2 Measures'!$C:$W,25,FALSE),"N/A")</f>
        <v>#REF!</v>
      </c>
      <c r="T549" s="7" t="e">
        <f>IF(VLOOKUP($A549,'V2.5.2 Measures'!$C:$W,2,FALSE)&lt;&gt; "", VLOOKUP($A549,'V2.5.2 Measures'!$C:$W,2,FALSE),"N/A")</f>
        <v>#REF!</v>
      </c>
      <c r="U549" s="7" t="e">
        <f>IF(VLOOKUP($A549,'V2.5.2 Measures'!$C:$W,3,FALSE)&lt;&gt; "", VLOOKUP($A549,'V2.5.2 Measures'!$C:$W,3,FALSE),"N/A")</f>
        <v>#REF!</v>
      </c>
      <c r="V549" s="7" t="e">
        <f>IF(VLOOKUP($A549,'V2.5.2 Measures'!$C:$W,26,FALSE)&lt;&gt; "", VLOOKUP($A549,'V2.5.2 Measures'!$C:$W,26,FALSE),"N/A")</f>
        <v>#REF!</v>
      </c>
      <c r="W549" s="7" t="e">
        <f>IF(VLOOKUP($A549,'V2.5.2 Measures'!$C:$W,44,FALSE)&lt;&gt; "", VLOOKUP($A549,'V2.5.2 Measures'!$C:$W,44,FALSE),"N/A")</f>
        <v>#REF!</v>
      </c>
    </row>
    <row r="550" spans="1:23" x14ac:dyDescent="0.35">
      <c r="A550" s="7" t="e">
        <f>'V2.5.2 Measures'!#REF!</f>
        <v>#REF!</v>
      </c>
      <c r="B550" s="7" t="e">
        <f>VLOOKUP($A550,'V2.5.2 Measures'!$C:$W,6,FALSE)</f>
        <v>#REF!</v>
      </c>
      <c r="C550" s="7" t="e">
        <f>VLOOKUP($A550,'V2.5.2 Measures'!$C:$W,8,FALSE)</f>
        <v>#REF!</v>
      </c>
      <c r="D550" s="7" t="e">
        <f>IF(VLOOKUP($A550,'V2.5.2 Measures'!$C:$W,4,FALSE)="","",VLOOKUP($A550,'V2.5.2 Measures'!$C:$W,4,FALSE))</f>
        <v>#REF!</v>
      </c>
      <c r="E550" s="7" t="e">
        <f>IF((VLOOKUP($A550,'V2.5.2 Measures'!$C:$W,8,FALSE)&lt;&gt;"")*AND(VLOOKUP($A550,'V2.5.2 Measures'!$C:$W,8,FALSE)&lt;&gt;"TBD"),VLOOKUP($A550,'V2.5.2 Measures'!$C:$W,8,FALSE),"N/A")</f>
        <v>#REF!</v>
      </c>
      <c r="F550" s="7" t="e">
        <f>IF((VLOOKUP($A550,'V2.5.2 Measures'!$C:$W,9,FALSE)&lt;&gt;"")*AND(VLOOKUP($A550,'V2.5.2 Measures'!$C:$W,9,FALSE)&lt;&gt;"TBD"),VLOOKUP($A550,'V2.5.2 Measures'!$C:$W,9,FALSE),"N/A")</f>
        <v>#REF!</v>
      </c>
      <c r="G550" s="7" t="e">
        <f>IF((VLOOKUP($A550,'V2.5.2 Measures'!$C:$W,10,FALSE)&lt;&gt;"")*AND(VLOOKUP($A550,'V2.5.2 Measures'!$C:$W,10,FALSE)&lt;&gt;"TBD"),VLOOKUP($A550,'V2.5.2 Measures'!$C:$W,10,FALSE),"N/A")</f>
        <v>#REF!</v>
      </c>
      <c r="H550" s="7" t="e">
        <f>IF(VLOOKUP($A550,'V2.5.2 Measures'!$C:$W,14,FALSE)&lt;&gt; "", VLOOKUP($A550,'V2.5.2 Measures'!$C:$W,14,FALSE),"N/A")</f>
        <v>#REF!</v>
      </c>
      <c r="I550" s="7" t="e">
        <f>IF(VLOOKUP($A550,'V2.5.2 Measures'!$C:$W,15,FALSE)&lt;&gt; "", VLOOKUP($A550,'V2.5.2 Measures'!$C:$W,15,FALSE),"N/A")</f>
        <v>#REF!</v>
      </c>
      <c r="J550" s="7" t="e">
        <f>IF(VLOOKUP($A550,'V2.5.2 Measures'!$C:$W,16,FALSE)&lt;&gt; "", VLOOKUP($A550,'V2.5.2 Measures'!$C:$W,16,FALSE),"N/A")</f>
        <v>#REF!</v>
      </c>
      <c r="K550" s="7" t="e">
        <f>IF(VLOOKUP($A550,'V2.5.2 Measures'!$C:$W,17,FALSE)&lt;&gt; "", VLOOKUP($A550,'V2.5.2 Measures'!$C:$W,17,FALSE),"N/A")</f>
        <v>#REF!</v>
      </c>
      <c r="L550" s="7" t="e">
        <f>IF(VLOOKUP($A550,'V2.5.2 Measures'!$C:$W,18,FALSE)&lt;&gt; "", VLOOKUP($A550,'V2.5.2 Measures'!$C:$W,18,FALSE),"N/A")</f>
        <v>#REF!</v>
      </c>
      <c r="M550" s="7" t="e">
        <f>IF(VLOOKUP($A550,'V2.5.2 Measures'!$C:$W,19,FALSE)&lt;&gt; "", VLOOKUP($A550,'V2.5.2 Measures'!$C:$W,19,FALSE),"N/A")</f>
        <v>#REF!</v>
      </c>
      <c r="N550" s="7" t="e">
        <f>IF(VLOOKUP($A550,'V2.5.2 Measures'!$C:$W,20,FALSE)&lt;&gt; "", VLOOKUP($A550,'V2.5.2 Measures'!$C:$W,20,FALSE),"N/A")</f>
        <v>#REF!</v>
      </c>
      <c r="O550" s="7" t="e">
        <f>IF(VLOOKUP($A550,'V2.5.2 Measures'!$C:$W,21,FALSE)&lt;&gt; "", VLOOKUP($A550,'V2.5.2 Measures'!$C:$W,21,FALSE),"N/A")</f>
        <v>#REF!</v>
      </c>
      <c r="P550" s="7" t="e">
        <f>IF(VLOOKUP($A550,'V2.5.2 Measures'!$C:$W,22,FALSE)&lt;&gt; "", VLOOKUP($A550,'V2.5.2 Measures'!$C:$W,22,FALSE),"N/A")</f>
        <v>#REF!</v>
      </c>
      <c r="Q550" s="7" t="e">
        <f>IF(VLOOKUP($A550,'V2.5.2 Measures'!$C:$W,23,FALSE)&lt;&gt; "", VLOOKUP($A550,'V2.5.2 Measures'!$C:$W,23,FALSE),"N/A")</f>
        <v>#REF!</v>
      </c>
      <c r="R550" s="7" t="e">
        <f>IF(VLOOKUP($A550,'V2.5.2 Measures'!$C:$W,24,FALSE)&lt;&gt; "", VLOOKUP($A550,'V2.5.2 Measures'!$C:$W,24,FALSE),"N/A")</f>
        <v>#REF!</v>
      </c>
      <c r="S550" s="7" t="e">
        <f>IF(VLOOKUP($A550,'V2.5.2 Measures'!$C:$W,25,FALSE)&lt;&gt; "", VLOOKUP($A550,'V2.5.2 Measures'!$C:$W,25,FALSE),"N/A")</f>
        <v>#REF!</v>
      </c>
      <c r="T550" s="7" t="e">
        <f>IF(VLOOKUP($A550,'V2.5.2 Measures'!$C:$W,2,FALSE)&lt;&gt; "", VLOOKUP($A550,'V2.5.2 Measures'!$C:$W,2,FALSE),"N/A")</f>
        <v>#REF!</v>
      </c>
      <c r="U550" s="7" t="e">
        <f>IF(VLOOKUP($A550,'V2.5.2 Measures'!$C:$W,3,FALSE)&lt;&gt; "", VLOOKUP($A550,'V2.5.2 Measures'!$C:$W,3,FALSE),"N/A")</f>
        <v>#REF!</v>
      </c>
      <c r="V550" s="7" t="e">
        <f>IF(VLOOKUP($A550,'V2.5.2 Measures'!$C:$W,26,FALSE)&lt;&gt; "", VLOOKUP($A550,'V2.5.2 Measures'!$C:$W,26,FALSE),"N/A")</f>
        <v>#REF!</v>
      </c>
      <c r="W550" s="7" t="e">
        <f>IF(VLOOKUP($A550,'V2.5.2 Measures'!$C:$W,44,FALSE)&lt;&gt; "", VLOOKUP($A550,'V2.5.2 Measures'!$C:$W,44,FALSE),"N/A")</f>
        <v>#REF!</v>
      </c>
    </row>
    <row r="551" spans="1:23" x14ac:dyDescent="0.35">
      <c r="A551" s="7" t="e">
        <f>'V2.5.2 Measures'!#REF!</f>
        <v>#REF!</v>
      </c>
      <c r="B551" s="7" t="e">
        <f>VLOOKUP($A551,'V2.5.2 Measures'!$C:$W,6,FALSE)</f>
        <v>#REF!</v>
      </c>
      <c r="C551" s="7" t="e">
        <f>VLOOKUP($A551,'V2.5.2 Measures'!$C:$W,8,FALSE)</f>
        <v>#REF!</v>
      </c>
      <c r="D551" s="7" t="e">
        <f>IF(VLOOKUP($A551,'V2.5.2 Measures'!$C:$W,4,FALSE)="","",VLOOKUP($A551,'V2.5.2 Measures'!$C:$W,4,FALSE))</f>
        <v>#REF!</v>
      </c>
      <c r="E551" s="7" t="e">
        <f>IF((VLOOKUP($A551,'V2.5.2 Measures'!$C:$W,8,FALSE)&lt;&gt;"")*AND(VLOOKUP($A551,'V2.5.2 Measures'!$C:$W,8,FALSE)&lt;&gt;"TBD"),VLOOKUP($A551,'V2.5.2 Measures'!$C:$W,8,FALSE),"N/A")</f>
        <v>#REF!</v>
      </c>
      <c r="F551" s="7" t="e">
        <f>IF((VLOOKUP($A551,'V2.5.2 Measures'!$C:$W,9,FALSE)&lt;&gt;"")*AND(VLOOKUP($A551,'V2.5.2 Measures'!$C:$W,9,FALSE)&lt;&gt;"TBD"),VLOOKUP($A551,'V2.5.2 Measures'!$C:$W,9,FALSE),"N/A")</f>
        <v>#REF!</v>
      </c>
      <c r="G551" s="7" t="e">
        <f>IF((VLOOKUP($A551,'V2.5.2 Measures'!$C:$W,10,FALSE)&lt;&gt;"")*AND(VLOOKUP($A551,'V2.5.2 Measures'!$C:$W,10,FALSE)&lt;&gt;"TBD"),VLOOKUP($A551,'V2.5.2 Measures'!$C:$W,10,FALSE),"N/A")</f>
        <v>#REF!</v>
      </c>
      <c r="H551" s="7" t="e">
        <f>IF(VLOOKUP($A551,'V2.5.2 Measures'!$C:$W,14,FALSE)&lt;&gt; "", VLOOKUP($A551,'V2.5.2 Measures'!$C:$W,14,FALSE),"N/A")</f>
        <v>#REF!</v>
      </c>
      <c r="I551" s="7" t="e">
        <f>IF(VLOOKUP($A551,'V2.5.2 Measures'!$C:$W,15,FALSE)&lt;&gt; "", VLOOKUP($A551,'V2.5.2 Measures'!$C:$W,15,FALSE),"N/A")</f>
        <v>#REF!</v>
      </c>
      <c r="J551" s="7" t="e">
        <f>IF(VLOOKUP($A551,'V2.5.2 Measures'!$C:$W,16,FALSE)&lt;&gt; "", VLOOKUP($A551,'V2.5.2 Measures'!$C:$W,16,FALSE),"N/A")</f>
        <v>#REF!</v>
      </c>
      <c r="K551" s="7" t="e">
        <f>IF(VLOOKUP($A551,'V2.5.2 Measures'!$C:$W,17,FALSE)&lt;&gt; "", VLOOKUP($A551,'V2.5.2 Measures'!$C:$W,17,FALSE),"N/A")</f>
        <v>#REF!</v>
      </c>
      <c r="L551" s="7" t="e">
        <f>IF(VLOOKUP($A551,'V2.5.2 Measures'!$C:$W,18,FALSE)&lt;&gt; "", VLOOKUP($A551,'V2.5.2 Measures'!$C:$W,18,FALSE),"N/A")</f>
        <v>#REF!</v>
      </c>
      <c r="M551" s="7" t="e">
        <f>IF(VLOOKUP($A551,'V2.5.2 Measures'!$C:$W,19,FALSE)&lt;&gt; "", VLOOKUP($A551,'V2.5.2 Measures'!$C:$W,19,FALSE),"N/A")</f>
        <v>#REF!</v>
      </c>
      <c r="N551" s="7" t="e">
        <f>IF(VLOOKUP($A551,'V2.5.2 Measures'!$C:$W,20,FALSE)&lt;&gt; "", VLOOKUP($A551,'V2.5.2 Measures'!$C:$W,20,FALSE),"N/A")</f>
        <v>#REF!</v>
      </c>
      <c r="O551" s="7" t="e">
        <f>IF(VLOOKUP($A551,'V2.5.2 Measures'!$C:$W,21,FALSE)&lt;&gt; "", VLOOKUP($A551,'V2.5.2 Measures'!$C:$W,21,FALSE),"N/A")</f>
        <v>#REF!</v>
      </c>
      <c r="P551" s="7" t="e">
        <f>IF(VLOOKUP($A551,'V2.5.2 Measures'!$C:$W,22,FALSE)&lt;&gt; "", VLOOKUP($A551,'V2.5.2 Measures'!$C:$W,22,FALSE),"N/A")</f>
        <v>#REF!</v>
      </c>
      <c r="Q551" s="7" t="e">
        <f>IF(VLOOKUP($A551,'V2.5.2 Measures'!$C:$W,23,FALSE)&lt;&gt; "", VLOOKUP($A551,'V2.5.2 Measures'!$C:$W,23,FALSE),"N/A")</f>
        <v>#REF!</v>
      </c>
      <c r="R551" s="7" t="e">
        <f>IF(VLOOKUP($A551,'V2.5.2 Measures'!$C:$W,24,FALSE)&lt;&gt; "", VLOOKUP($A551,'V2.5.2 Measures'!$C:$W,24,FALSE),"N/A")</f>
        <v>#REF!</v>
      </c>
      <c r="S551" s="7" t="e">
        <f>IF(VLOOKUP($A551,'V2.5.2 Measures'!$C:$W,25,FALSE)&lt;&gt; "", VLOOKUP($A551,'V2.5.2 Measures'!$C:$W,25,FALSE),"N/A")</f>
        <v>#REF!</v>
      </c>
      <c r="T551" s="7" t="e">
        <f>IF(VLOOKUP($A551,'V2.5.2 Measures'!$C:$W,2,FALSE)&lt;&gt; "", VLOOKUP($A551,'V2.5.2 Measures'!$C:$W,2,FALSE),"N/A")</f>
        <v>#REF!</v>
      </c>
      <c r="U551" s="7" t="e">
        <f>IF(VLOOKUP($A551,'V2.5.2 Measures'!$C:$W,3,FALSE)&lt;&gt; "", VLOOKUP($A551,'V2.5.2 Measures'!$C:$W,3,FALSE),"N/A")</f>
        <v>#REF!</v>
      </c>
      <c r="V551" s="7" t="e">
        <f>IF(VLOOKUP($A551,'V2.5.2 Measures'!$C:$W,26,FALSE)&lt;&gt; "", VLOOKUP($A551,'V2.5.2 Measures'!$C:$W,26,FALSE),"N/A")</f>
        <v>#REF!</v>
      </c>
      <c r="W551" s="7" t="e">
        <f>IF(VLOOKUP($A551,'V2.5.2 Measures'!$C:$W,44,FALSE)&lt;&gt; "", VLOOKUP($A551,'V2.5.2 Measures'!$C:$W,44,FALSE),"N/A")</f>
        <v>#REF!</v>
      </c>
    </row>
    <row r="552" spans="1:23" x14ac:dyDescent="0.35">
      <c r="A552" s="7" t="e">
        <f>'V2.5.2 Measures'!#REF!</f>
        <v>#REF!</v>
      </c>
      <c r="B552" s="7" t="e">
        <f>VLOOKUP($A552,'V2.5.2 Measures'!$C:$W,6,FALSE)</f>
        <v>#REF!</v>
      </c>
      <c r="C552" s="7" t="e">
        <f>VLOOKUP($A552,'V2.5.2 Measures'!$C:$W,8,FALSE)</f>
        <v>#REF!</v>
      </c>
      <c r="D552" s="7" t="e">
        <f>IF(VLOOKUP($A552,'V2.5.2 Measures'!$C:$W,4,FALSE)="","",VLOOKUP($A552,'V2.5.2 Measures'!$C:$W,4,FALSE))</f>
        <v>#REF!</v>
      </c>
      <c r="E552" s="7" t="e">
        <f>IF((VLOOKUP($A552,'V2.5.2 Measures'!$C:$W,8,FALSE)&lt;&gt;"")*AND(VLOOKUP($A552,'V2.5.2 Measures'!$C:$W,8,FALSE)&lt;&gt;"TBD"),VLOOKUP($A552,'V2.5.2 Measures'!$C:$W,8,FALSE),"N/A")</f>
        <v>#REF!</v>
      </c>
      <c r="F552" s="7" t="e">
        <f>IF((VLOOKUP($A552,'V2.5.2 Measures'!$C:$W,9,FALSE)&lt;&gt;"")*AND(VLOOKUP($A552,'V2.5.2 Measures'!$C:$W,9,FALSE)&lt;&gt;"TBD"),VLOOKUP($A552,'V2.5.2 Measures'!$C:$W,9,FALSE),"N/A")</f>
        <v>#REF!</v>
      </c>
      <c r="G552" s="7" t="e">
        <f>IF((VLOOKUP($A552,'V2.5.2 Measures'!$C:$W,10,FALSE)&lt;&gt;"")*AND(VLOOKUP($A552,'V2.5.2 Measures'!$C:$W,10,FALSE)&lt;&gt;"TBD"),VLOOKUP($A552,'V2.5.2 Measures'!$C:$W,10,FALSE),"N/A")</f>
        <v>#REF!</v>
      </c>
      <c r="H552" s="7" t="e">
        <f>IF(VLOOKUP($A552,'V2.5.2 Measures'!$C:$W,14,FALSE)&lt;&gt; "", VLOOKUP($A552,'V2.5.2 Measures'!$C:$W,14,FALSE),"N/A")</f>
        <v>#REF!</v>
      </c>
      <c r="I552" s="7" t="e">
        <f>IF(VLOOKUP($A552,'V2.5.2 Measures'!$C:$W,15,FALSE)&lt;&gt; "", VLOOKUP($A552,'V2.5.2 Measures'!$C:$W,15,FALSE),"N/A")</f>
        <v>#REF!</v>
      </c>
      <c r="J552" s="7" t="e">
        <f>IF(VLOOKUP($A552,'V2.5.2 Measures'!$C:$W,16,FALSE)&lt;&gt; "", VLOOKUP($A552,'V2.5.2 Measures'!$C:$W,16,FALSE),"N/A")</f>
        <v>#REF!</v>
      </c>
      <c r="K552" s="7" t="e">
        <f>IF(VLOOKUP($A552,'V2.5.2 Measures'!$C:$W,17,FALSE)&lt;&gt; "", VLOOKUP($A552,'V2.5.2 Measures'!$C:$W,17,FALSE),"N/A")</f>
        <v>#REF!</v>
      </c>
      <c r="L552" s="7" t="e">
        <f>IF(VLOOKUP($A552,'V2.5.2 Measures'!$C:$W,18,FALSE)&lt;&gt; "", VLOOKUP($A552,'V2.5.2 Measures'!$C:$W,18,FALSE),"N/A")</f>
        <v>#REF!</v>
      </c>
      <c r="M552" s="7" t="e">
        <f>IF(VLOOKUP($A552,'V2.5.2 Measures'!$C:$W,19,FALSE)&lt;&gt; "", VLOOKUP($A552,'V2.5.2 Measures'!$C:$W,19,FALSE),"N/A")</f>
        <v>#REF!</v>
      </c>
      <c r="N552" s="7" t="e">
        <f>IF(VLOOKUP($A552,'V2.5.2 Measures'!$C:$W,20,FALSE)&lt;&gt; "", VLOOKUP($A552,'V2.5.2 Measures'!$C:$W,20,FALSE),"N/A")</f>
        <v>#REF!</v>
      </c>
      <c r="O552" s="7" t="e">
        <f>IF(VLOOKUP($A552,'V2.5.2 Measures'!$C:$W,21,FALSE)&lt;&gt; "", VLOOKUP($A552,'V2.5.2 Measures'!$C:$W,21,FALSE),"N/A")</f>
        <v>#REF!</v>
      </c>
      <c r="P552" s="7" t="e">
        <f>IF(VLOOKUP($A552,'V2.5.2 Measures'!$C:$W,22,FALSE)&lt;&gt; "", VLOOKUP($A552,'V2.5.2 Measures'!$C:$W,22,FALSE),"N/A")</f>
        <v>#REF!</v>
      </c>
      <c r="Q552" s="7" t="e">
        <f>IF(VLOOKUP($A552,'V2.5.2 Measures'!$C:$W,23,FALSE)&lt;&gt; "", VLOOKUP($A552,'V2.5.2 Measures'!$C:$W,23,FALSE),"N/A")</f>
        <v>#REF!</v>
      </c>
      <c r="R552" s="7" t="e">
        <f>IF(VLOOKUP($A552,'V2.5.2 Measures'!$C:$W,24,FALSE)&lt;&gt; "", VLOOKUP($A552,'V2.5.2 Measures'!$C:$W,24,FALSE),"N/A")</f>
        <v>#REF!</v>
      </c>
      <c r="S552" s="7" t="e">
        <f>IF(VLOOKUP($A552,'V2.5.2 Measures'!$C:$W,25,FALSE)&lt;&gt; "", VLOOKUP($A552,'V2.5.2 Measures'!$C:$W,25,FALSE),"N/A")</f>
        <v>#REF!</v>
      </c>
      <c r="T552" s="7" t="e">
        <f>IF(VLOOKUP($A552,'V2.5.2 Measures'!$C:$W,2,FALSE)&lt;&gt; "", VLOOKUP($A552,'V2.5.2 Measures'!$C:$W,2,FALSE),"N/A")</f>
        <v>#REF!</v>
      </c>
      <c r="U552" s="7" t="e">
        <f>IF(VLOOKUP($A552,'V2.5.2 Measures'!$C:$W,3,FALSE)&lt;&gt; "", VLOOKUP($A552,'V2.5.2 Measures'!$C:$W,3,FALSE),"N/A")</f>
        <v>#REF!</v>
      </c>
      <c r="V552" s="7" t="e">
        <f>IF(VLOOKUP($A552,'V2.5.2 Measures'!$C:$W,26,FALSE)&lt;&gt; "", VLOOKUP($A552,'V2.5.2 Measures'!$C:$W,26,FALSE),"N/A")</f>
        <v>#REF!</v>
      </c>
      <c r="W552" s="7" t="e">
        <f>IF(VLOOKUP($A552,'V2.5.2 Measures'!$C:$W,44,FALSE)&lt;&gt; "", VLOOKUP($A552,'V2.5.2 Measures'!$C:$W,44,FALSE),"N/A")</f>
        <v>#REF!</v>
      </c>
    </row>
    <row r="553" spans="1:23" x14ac:dyDescent="0.35">
      <c r="A553" s="7" t="e">
        <f>'V2.5.2 Measures'!#REF!</f>
        <v>#REF!</v>
      </c>
      <c r="B553" s="7" t="e">
        <f>VLOOKUP($A553,'V2.5.2 Measures'!$C:$W,6,FALSE)</f>
        <v>#REF!</v>
      </c>
      <c r="C553" s="7" t="e">
        <f>VLOOKUP($A553,'V2.5.2 Measures'!$C:$W,8,FALSE)</f>
        <v>#REF!</v>
      </c>
      <c r="D553" s="7" t="e">
        <f>IF(VLOOKUP($A553,'V2.5.2 Measures'!$C:$W,4,FALSE)="","",VLOOKUP($A553,'V2.5.2 Measures'!$C:$W,4,FALSE))</f>
        <v>#REF!</v>
      </c>
      <c r="E553" s="7" t="e">
        <f>IF((VLOOKUP($A553,'V2.5.2 Measures'!$C:$W,8,FALSE)&lt;&gt;"")*AND(VLOOKUP($A553,'V2.5.2 Measures'!$C:$W,8,FALSE)&lt;&gt;"TBD"),VLOOKUP($A553,'V2.5.2 Measures'!$C:$W,8,FALSE),"N/A")</f>
        <v>#REF!</v>
      </c>
      <c r="F553" s="7" t="e">
        <f>IF((VLOOKUP($A553,'V2.5.2 Measures'!$C:$W,9,FALSE)&lt;&gt;"")*AND(VLOOKUP($A553,'V2.5.2 Measures'!$C:$W,9,FALSE)&lt;&gt;"TBD"),VLOOKUP($A553,'V2.5.2 Measures'!$C:$W,9,FALSE),"N/A")</f>
        <v>#REF!</v>
      </c>
      <c r="G553" s="7" t="e">
        <f>IF((VLOOKUP($A553,'V2.5.2 Measures'!$C:$W,10,FALSE)&lt;&gt;"")*AND(VLOOKUP($A553,'V2.5.2 Measures'!$C:$W,10,FALSE)&lt;&gt;"TBD"),VLOOKUP($A553,'V2.5.2 Measures'!$C:$W,10,FALSE),"N/A")</f>
        <v>#REF!</v>
      </c>
      <c r="H553" s="7" t="e">
        <f>IF(VLOOKUP($A553,'V2.5.2 Measures'!$C:$W,14,FALSE)&lt;&gt; "", VLOOKUP($A553,'V2.5.2 Measures'!$C:$W,14,FALSE),"N/A")</f>
        <v>#REF!</v>
      </c>
      <c r="I553" s="7" t="e">
        <f>IF(VLOOKUP($A553,'V2.5.2 Measures'!$C:$W,15,FALSE)&lt;&gt; "", VLOOKUP($A553,'V2.5.2 Measures'!$C:$W,15,FALSE),"N/A")</f>
        <v>#REF!</v>
      </c>
      <c r="J553" s="7" t="e">
        <f>IF(VLOOKUP($A553,'V2.5.2 Measures'!$C:$W,16,FALSE)&lt;&gt; "", VLOOKUP($A553,'V2.5.2 Measures'!$C:$W,16,FALSE),"N/A")</f>
        <v>#REF!</v>
      </c>
      <c r="K553" s="7" t="e">
        <f>IF(VLOOKUP($A553,'V2.5.2 Measures'!$C:$W,17,FALSE)&lt;&gt; "", VLOOKUP($A553,'V2.5.2 Measures'!$C:$W,17,FALSE),"N/A")</f>
        <v>#REF!</v>
      </c>
      <c r="L553" s="7" t="e">
        <f>IF(VLOOKUP($A553,'V2.5.2 Measures'!$C:$W,18,FALSE)&lt;&gt; "", VLOOKUP($A553,'V2.5.2 Measures'!$C:$W,18,FALSE),"N/A")</f>
        <v>#REF!</v>
      </c>
      <c r="M553" s="7" t="e">
        <f>IF(VLOOKUP($A553,'V2.5.2 Measures'!$C:$W,19,FALSE)&lt;&gt; "", VLOOKUP($A553,'V2.5.2 Measures'!$C:$W,19,FALSE),"N/A")</f>
        <v>#REF!</v>
      </c>
      <c r="N553" s="7" t="e">
        <f>IF(VLOOKUP($A553,'V2.5.2 Measures'!$C:$W,20,FALSE)&lt;&gt; "", VLOOKUP($A553,'V2.5.2 Measures'!$C:$W,20,FALSE),"N/A")</f>
        <v>#REF!</v>
      </c>
      <c r="O553" s="7" t="e">
        <f>IF(VLOOKUP($A553,'V2.5.2 Measures'!$C:$W,21,FALSE)&lt;&gt; "", VLOOKUP($A553,'V2.5.2 Measures'!$C:$W,21,FALSE),"N/A")</f>
        <v>#REF!</v>
      </c>
      <c r="P553" s="7" t="e">
        <f>IF(VLOOKUP($A553,'V2.5.2 Measures'!$C:$W,22,FALSE)&lt;&gt; "", VLOOKUP($A553,'V2.5.2 Measures'!$C:$W,22,FALSE),"N/A")</f>
        <v>#REF!</v>
      </c>
      <c r="Q553" s="7" t="e">
        <f>IF(VLOOKUP($A553,'V2.5.2 Measures'!$C:$W,23,FALSE)&lt;&gt; "", VLOOKUP($A553,'V2.5.2 Measures'!$C:$W,23,FALSE),"N/A")</f>
        <v>#REF!</v>
      </c>
      <c r="R553" s="7" t="e">
        <f>IF(VLOOKUP($A553,'V2.5.2 Measures'!$C:$W,24,FALSE)&lt;&gt; "", VLOOKUP($A553,'V2.5.2 Measures'!$C:$W,24,FALSE),"N/A")</f>
        <v>#REF!</v>
      </c>
      <c r="S553" s="7" t="e">
        <f>IF(VLOOKUP($A553,'V2.5.2 Measures'!$C:$W,25,FALSE)&lt;&gt; "", VLOOKUP($A553,'V2.5.2 Measures'!$C:$W,25,FALSE),"N/A")</f>
        <v>#REF!</v>
      </c>
      <c r="T553" s="7" t="e">
        <f>IF(VLOOKUP($A553,'V2.5.2 Measures'!$C:$W,2,FALSE)&lt;&gt; "", VLOOKUP($A553,'V2.5.2 Measures'!$C:$W,2,FALSE),"N/A")</f>
        <v>#REF!</v>
      </c>
      <c r="U553" s="7" t="e">
        <f>IF(VLOOKUP($A553,'V2.5.2 Measures'!$C:$W,3,FALSE)&lt;&gt; "", VLOOKUP($A553,'V2.5.2 Measures'!$C:$W,3,FALSE),"N/A")</f>
        <v>#REF!</v>
      </c>
      <c r="V553" s="7" t="e">
        <f>IF(VLOOKUP($A553,'V2.5.2 Measures'!$C:$W,26,FALSE)&lt;&gt; "", VLOOKUP($A553,'V2.5.2 Measures'!$C:$W,26,FALSE),"N/A")</f>
        <v>#REF!</v>
      </c>
      <c r="W553" s="7" t="e">
        <f>IF(VLOOKUP($A553,'V2.5.2 Measures'!$C:$W,44,FALSE)&lt;&gt; "", VLOOKUP($A553,'V2.5.2 Measures'!$C:$W,44,FALSE),"N/A")</f>
        <v>#REF!</v>
      </c>
    </row>
    <row r="554" spans="1:23" x14ac:dyDescent="0.35">
      <c r="A554" s="7" t="e">
        <f>'V2.5.2 Measures'!#REF!</f>
        <v>#REF!</v>
      </c>
      <c r="B554" s="7" t="e">
        <f>VLOOKUP($A554,'V2.5.2 Measures'!$C:$W,6,FALSE)</f>
        <v>#REF!</v>
      </c>
      <c r="C554" s="7" t="e">
        <f>VLOOKUP($A554,'V2.5.2 Measures'!$C:$W,8,FALSE)</f>
        <v>#REF!</v>
      </c>
      <c r="D554" s="7" t="e">
        <f>IF(VLOOKUP($A554,'V2.5.2 Measures'!$C:$W,4,FALSE)="","",VLOOKUP($A554,'V2.5.2 Measures'!$C:$W,4,FALSE))</f>
        <v>#REF!</v>
      </c>
      <c r="E554" s="7" t="e">
        <f>IF((VLOOKUP($A554,'V2.5.2 Measures'!$C:$W,8,FALSE)&lt;&gt;"")*AND(VLOOKUP($A554,'V2.5.2 Measures'!$C:$W,8,FALSE)&lt;&gt;"TBD"),VLOOKUP($A554,'V2.5.2 Measures'!$C:$W,8,FALSE),"N/A")</f>
        <v>#REF!</v>
      </c>
      <c r="F554" s="7" t="e">
        <f>IF((VLOOKUP($A554,'V2.5.2 Measures'!$C:$W,9,FALSE)&lt;&gt;"")*AND(VLOOKUP($A554,'V2.5.2 Measures'!$C:$W,9,FALSE)&lt;&gt;"TBD"),VLOOKUP($A554,'V2.5.2 Measures'!$C:$W,9,FALSE),"N/A")</f>
        <v>#REF!</v>
      </c>
      <c r="G554" s="7" t="e">
        <f>IF((VLOOKUP($A554,'V2.5.2 Measures'!$C:$W,10,FALSE)&lt;&gt;"")*AND(VLOOKUP($A554,'V2.5.2 Measures'!$C:$W,10,FALSE)&lt;&gt;"TBD"),VLOOKUP($A554,'V2.5.2 Measures'!$C:$W,10,FALSE),"N/A")</f>
        <v>#REF!</v>
      </c>
      <c r="H554" s="7" t="e">
        <f>IF(VLOOKUP($A554,'V2.5.2 Measures'!$C:$W,14,FALSE)&lt;&gt; "", VLOOKUP($A554,'V2.5.2 Measures'!$C:$W,14,FALSE),"N/A")</f>
        <v>#REF!</v>
      </c>
      <c r="I554" s="7" t="e">
        <f>IF(VLOOKUP($A554,'V2.5.2 Measures'!$C:$W,15,FALSE)&lt;&gt; "", VLOOKUP($A554,'V2.5.2 Measures'!$C:$W,15,FALSE),"N/A")</f>
        <v>#REF!</v>
      </c>
      <c r="J554" s="7" t="e">
        <f>IF(VLOOKUP($A554,'V2.5.2 Measures'!$C:$W,16,FALSE)&lt;&gt; "", VLOOKUP($A554,'V2.5.2 Measures'!$C:$W,16,FALSE),"N/A")</f>
        <v>#REF!</v>
      </c>
      <c r="K554" s="7" t="e">
        <f>IF(VLOOKUP($A554,'V2.5.2 Measures'!$C:$W,17,FALSE)&lt;&gt; "", VLOOKUP($A554,'V2.5.2 Measures'!$C:$W,17,FALSE),"N/A")</f>
        <v>#REF!</v>
      </c>
      <c r="L554" s="7" t="e">
        <f>IF(VLOOKUP($A554,'V2.5.2 Measures'!$C:$W,18,FALSE)&lt;&gt; "", VLOOKUP($A554,'V2.5.2 Measures'!$C:$W,18,FALSE),"N/A")</f>
        <v>#REF!</v>
      </c>
      <c r="M554" s="7" t="e">
        <f>IF(VLOOKUP($A554,'V2.5.2 Measures'!$C:$W,19,FALSE)&lt;&gt; "", VLOOKUP($A554,'V2.5.2 Measures'!$C:$W,19,FALSE),"N/A")</f>
        <v>#REF!</v>
      </c>
      <c r="N554" s="7" t="e">
        <f>IF(VLOOKUP($A554,'V2.5.2 Measures'!$C:$W,20,FALSE)&lt;&gt; "", VLOOKUP($A554,'V2.5.2 Measures'!$C:$W,20,FALSE),"N/A")</f>
        <v>#REF!</v>
      </c>
      <c r="O554" s="7" t="e">
        <f>IF(VLOOKUP($A554,'V2.5.2 Measures'!$C:$W,21,FALSE)&lt;&gt; "", VLOOKUP($A554,'V2.5.2 Measures'!$C:$W,21,FALSE),"N/A")</f>
        <v>#REF!</v>
      </c>
      <c r="P554" s="7" t="e">
        <f>IF(VLOOKUP($A554,'V2.5.2 Measures'!$C:$W,22,FALSE)&lt;&gt; "", VLOOKUP($A554,'V2.5.2 Measures'!$C:$W,22,FALSE),"N/A")</f>
        <v>#REF!</v>
      </c>
      <c r="Q554" s="7" t="e">
        <f>IF(VLOOKUP($A554,'V2.5.2 Measures'!$C:$W,23,FALSE)&lt;&gt; "", VLOOKUP($A554,'V2.5.2 Measures'!$C:$W,23,FALSE),"N/A")</f>
        <v>#REF!</v>
      </c>
      <c r="R554" s="7" t="e">
        <f>IF(VLOOKUP($A554,'V2.5.2 Measures'!$C:$W,24,FALSE)&lt;&gt; "", VLOOKUP($A554,'V2.5.2 Measures'!$C:$W,24,FALSE),"N/A")</f>
        <v>#REF!</v>
      </c>
      <c r="S554" s="7" t="e">
        <f>IF(VLOOKUP($A554,'V2.5.2 Measures'!$C:$W,25,FALSE)&lt;&gt; "", VLOOKUP($A554,'V2.5.2 Measures'!$C:$W,25,FALSE),"N/A")</f>
        <v>#REF!</v>
      </c>
      <c r="T554" s="7" t="e">
        <f>IF(VLOOKUP($A554,'V2.5.2 Measures'!$C:$W,2,FALSE)&lt;&gt; "", VLOOKUP($A554,'V2.5.2 Measures'!$C:$W,2,FALSE),"N/A")</f>
        <v>#REF!</v>
      </c>
      <c r="U554" s="7" t="e">
        <f>IF(VLOOKUP($A554,'V2.5.2 Measures'!$C:$W,3,FALSE)&lt;&gt; "", VLOOKUP($A554,'V2.5.2 Measures'!$C:$W,3,FALSE),"N/A")</f>
        <v>#REF!</v>
      </c>
      <c r="V554" s="7" t="e">
        <f>IF(VLOOKUP($A554,'V2.5.2 Measures'!$C:$W,26,FALSE)&lt;&gt; "", VLOOKUP($A554,'V2.5.2 Measures'!$C:$W,26,FALSE),"N/A")</f>
        <v>#REF!</v>
      </c>
      <c r="W554" s="7" t="e">
        <f>IF(VLOOKUP($A554,'V2.5.2 Measures'!$C:$W,44,FALSE)&lt;&gt; "", VLOOKUP($A554,'V2.5.2 Measures'!$C:$W,44,FALSE),"N/A")</f>
        <v>#REF!</v>
      </c>
    </row>
    <row r="555" spans="1:23" x14ac:dyDescent="0.35">
      <c r="A555" s="7" t="e">
        <f>'V2.5.2 Measures'!#REF!</f>
        <v>#REF!</v>
      </c>
      <c r="B555" s="7" t="e">
        <f>VLOOKUP($A555,'V2.5.2 Measures'!$C:$W,6,FALSE)</f>
        <v>#REF!</v>
      </c>
      <c r="C555" s="7" t="e">
        <f>VLOOKUP($A555,'V2.5.2 Measures'!$C:$W,8,FALSE)</f>
        <v>#REF!</v>
      </c>
      <c r="D555" s="7" t="e">
        <f>IF(VLOOKUP($A555,'V2.5.2 Measures'!$C:$W,4,FALSE)="","",VLOOKUP($A555,'V2.5.2 Measures'!$C:$W,4,FALSE))</f>
        <v>#REF!</v>
      </c>
      <c r="E555" s="7" t="e">
        <f>IF((VLOOKUP($A555,'V2.5.2 Measures'!$C:$W,8,FALSE)&lt;&gt;"")*AND(VLOOKUP($A555,'V2.5.2 Measures'!$C:$W,8,FALSE)&lt;&gt;"TBD"),VLOOKUP($A555,'V2.5.2 Measures'!$C:$W,8,FALSE),"N/A")</f>
        <v>#REF!</v>
      </c>
      <c r="F555" s="7" t="e">
        <f>IF((VLOOKUP($A555,'V2.5.2 Measures'!$C:$W,9,FALSE)&lt;&gt;"")*AND(VLOOKUP($A555,'V2.5.2 Measures'!$C:$W,9,FALSE)&lt;&gt;"TBD"),VLOOKUP($A555,'V2.5.2 Measures'!$C:$W,9,FALSE),"N/A")</f>
        <v>#REF!</v>
      </c>
      <c r="G555" s="7" t="e">
        <f>IF((VLOOKUP($A555,'V2.5.2 Measures'!$C:$W,10,FALSE)&lt;&gt;"")*AND(VLOOKUP($A555,'V2.5.2 Measures'!$C:$W,10,FALSE)&lt;&gt;"TBD"),VLOOKUP($A555,'V2.5.2 Measures'!$C:$W,10,FALSE),"N/A")</f>
        <v>#REF!</v>
      </c>
      <c r="H555" s="7" t="e">
        <f>IF(VLOOKUP($A555,'V2.5.2 Measures'!$C:$W,14,FALSE)&lt;&gt; "", VLOOKUP($A555,'V2.5.2 Measures'!$C:$W,14,FALSE),"N/A")</f>
        <v>#REF!</v>
      </c>
      <c r="I555" s="7" t="e">
        <f>IF(VLOOKUP($A555,'V2.5.2 Measures'!$C:$W,15,FALSE)&lt;&gt; "", VLOOKUP($A555,'V2.5.2 Measures'!$C:$W,15,FALSE),"N/A")</f>
        <v>#REF!</v>
      </c>
      <c r="J555" s="7" t="e">
        <f>IF(VLOOKUP($A555,'V2.5.2 Measures'!$C:$W,16,FALSE)&lt;&gt; "", VLOOKUP($A555,'V2.5.2 Measures'!$C:$W,16,FALSE),"N/A")</f>
        <v>#REF!</v>
      </c>
      <c r="K555" s="7" t="e">
        <f>IF(VLOOKUP($A555,'V2.5.2 Measures'!$C:$W,17,FALSE)&lt;&gt; "", VLOOKUP($A555,'V2.5.2 Measures'!$C:$W,17,FALSE),"N/A")</f>
        <v>#REF!</v>
      </c>
      <c r="L555" s="7" t="e">
        <f>IF(VLOOKUP($A555,'V2.5.2 Measures'!$C:$W,18,FALSE)&lt;&gt; "", VLOOKUP($A555,'V2.5.2 Measures'!$C:$W,18,FALSE),"N/A")</f>
        <v>#REF!</v>
      </c>
      <c r="M555" s="7" t="e">
        <f>IF(VLOOKUP($A555,'V2.5.2 Measures'!$C:$W,19,FALSE)&lt;&gt; "", VLOOKUP($A555,'V2.5.2 Measures'!$C:$W,19,FALSE),"N/A")</f>
        <v>#REF!</v>
      </c>
      <c r="N555" s="7" t="e">
        <f>IF(VLOOKUP($A555,'V2.5.2 Measures'!$C:$W,20,FALSE)&lt;&gt; "", VLOOKUP($A555,'V2.5.2 Measures'!$C:$W,20,FALSE),"N/A")</f>
        <v>#REF!</v>
      </c>
      <c r="O555" s="7" t="e">
        <f>IF(VLOOKUP($A555,'V2.5.2 Measures'!$C:$W,21,FALSE)&lt;&gt; "", VLOOKUP($A555,'V2.5.2 Measures'!$C:$W,21,FALSE),"N/A")</f>
        <v>#REF!</v>
      </c>
      <c r="P555" s="7" t="e">
        <f>IF(VLOOKUP($A555,'V2.5.2 Measures'!$C:$W,22,FALSE)&lt;&gt; "", VLOOKUP($A555,'V2.5.2 Measures'!$C:$W,22,FALSE),"N/A")</f>
        <v>#REF!</v>
      </c>
      <c r="Q555" s="7" t="e">
        <f>IF(VLOOKUP($A555,'V2.5.2 Measures'!$C:$W,23,FALSE)&lt;&gt; "", VLOOKUP($A555,'V2.5.2 Measures'!$C:$W,23,FALSE),"N/A")</f>
        <v>#REF!</v>
      </c>
      <c r="R555" s="7" t="e">
        <f>IF(VLOOKUP($A555,'V2.5.2 Measures'!$C:$W,24,FALSE)&lt;&gt; "", VLOOKUP($A555,'V2.5.2 Measures'!$C:$W,24,FALSE),"N/A")</f>
        <v>#REF!</v>
      </c>
      <c r="S555" s="7" t="e">
        <f>IF(VLOOKUP($A555,'V2.5.2 Measures'!$C:$W,25,FALSE)&lt;&gt; "", VLOOKUP($A555,'V2.5.2 Measures'!$C:$W,25,FALSE),"N/A")</f>
        <v>#REF!</v>
      </c>
      <c r="T555" s="7" t="e">
        <f>IF(VLOOKUP($A555,'V2.5.2 Measures'!$C:$W,2,FALSE)&lt;&gt; "", VLOOKUP($A555,'V2.5.2 Measures'!$C:$W,2,FALSE),"N/A")</f>
        <v>#REF!</v>
      </c>
      <c r="U555" s="7" t="e">
        <f>IF(VLOOKUP($A555,'V2.5.2 Measures'!$C:$W,3,FALSE)&lt;&gt; "", VLOOKUP($A555,'V2.5.2 Measures'!$C:$W,3,FALSE),"N/A")</f>
        <v>#REF!</v>
      </c>
      <c r="V555" s="7" t="e">
        <f>IF(VLOOKUP($A555,'V2.5.2 Measures'!$C:$W,26,FALSE)&lt;&gt; "", VLOOKUP($A555,'V2.5.2 Measures'!$C:$W,26,FALSE),"N/A")</f>
        <v>#REF!</v>
      </c>
      <c r="W555" s="7" t="e">
        <f>IF(VLOOKUP($A555,'V2.5.2 Measures'!$C:$W,44,FALSE)&lt;&gt; "", VLOOKUP($A555,'V2.5.2 Measures'!$C:$W,44,FALSE),"N/A")</f>
        <v>#REF!</v>
      </c>
    </row>
    <row r="556" spans="1:23" x14ac:dyDescent="0.35">
      <c r="A556" s="7" t="e">
        <f>'V2.5.2 Measures'!#REF!</f>
        <v>#REF!</v>
      </c>
      <c r="B556" s="7" t="e">
        <f>VLOOKUP($A556,'V2.5.2 Measures'!$C:$W,6,FALSE)</f>
        <v>#REF!</v>
      </c>
      <c r="C556" s="7" t="e">
        <f>VLOOKUP($A556,'V2.5.2 Measures'!$C:$W,8,FALSE)</f>
        <v>#REF!</v>
      </c>
      <c r="D556" s="7" t="e">
        <f>IF(VLOOKUP($A556,'V2.5.2 Measures'!$C:$W,4,FALSE)="","",VLOOKUP($A556,'V2.5.2 Measures'!$C:$W,4,FALSE))</f>
        <v>#REF!</v>
      </c>
      <c r="E556" s="7" t="e">
        <f>IF((VLOOKUP($A556,'V2.5.2 Measures'!$C:$W,8,FALSE)&lt;&gt;"")*AND(VLOOKUP($A556,'V2.5.2 Measures'!$C:$W,8,FALSE)&lt;&gt;"TBD"),VLOOKUP($A556,'V2.5.2 Measures'!$C:$W,8,FALSE),"N/A")</f>
        <v>#REF!</v>
      </c>
      <c r="F556" s="7" t="e">
        <f>IF((VLOOKUP($A556,'V2.5.2 Measures'!$C:$W,9,FALSE)&lt;&gt;"")*AND(VLOOKUP($A556,'V2.5.2 Measures'!$C:$W,9,FALSE)&lt;&gt;"TBD"),VLOOKUP($A556,'V2.5.2 Measures'!$C:$W,9,FALSE),"N/A")</f>
        <v>#REF!</v>
      </c>
      <c r="G556" s="7" t="e">
        <f>IF((VLOOKUP($A556,'V2.5.2 Measures'!$C:$W,10,FALSE)&lt;&gt;"")*AND(VLOOKUP($A556,'V2.5.2 Measures'!$C:$W,10,FALSE)&lt;&gt;"TBD"),VLOOKUP($A556,'V2.5.2 Measures'!$C:$W,10,FALSE),"N/A")</f>
        <v>#REF!</v>
      </c>
      <c r="H556" s="7" t="e">
        <f>IF(VLOOKUP($A556,'V2.5.2 Measures'!$C:$W,14,FALSE)&lt;&gt; "", VLOOKUP($A556,'V2.5.2 Measures'!$C:$W,14,FALSE),"N/A")</f>
        <v>#REF!</v>
      </c>
      <c r="I556" s="7" t="e">
        <f>IF(VLOOKUP($A556,'V2.5.2 Measures'!$C:$W,15,FALSE)&lt;&gt; "", VLOOKUP($A556,'V2.5.2 Measures'!$C:$W,15,FALSE),"N/A")</f>
        <v>#REF!</v>
      </c>
      <c r="J556" s="7" t="e">
        <f>IF(VLOOKUP($A556,'V2.5.2 Measures'!$C:$W,16,FALSE)&lt;&gt; "", VLOOKUP($A556,'V2.5.2 Measures'!$C:$W,16,FALSE),"N/A")</f>
        <v>#REF!</v>
      </c>
      <c r="K556" s="7" t="e">
        <f>IF(VLOOKUP($A556,'V2.5.2 Measures'!$C:$W,17,FALSE)&lt;&gt; "", VLOOKUP($A556,'V2.5.2 Measures'!$C:$W,17,FALSE),"N/A")</f>
        <v>#REF!</v>
      </c>
      <c r="L556" s="7" t="e">
        <f>IF(VLOOKUP($A556,'V2.5.2 Measures'!$C:$W,18,FALSE)&lt;&gt; "", VLOOKUP($A556,'V2.5.2 Measures'!$C:$W,18,FALSE),"N/A")</f>
        <v>#REF!</v>
      </c>
      <c r="M556" s="7" t="e">
        <f>IF(VLOOKUP($A556,'V2.5.2 Measures'!$C:$W,19,FALSE)&lt;&gt; "", VLOOKUP($A556,'V2.5.2 Measures'!$C:$W,19,FALSE),"N/A")</f>
        <v>#REF!</v>
      </c>
      <c r="N556" s="7" t="e">
        <f>IF(VLOOKUP($A556,'V2.5.2 Measures'!$C:$W,20,FALSE)&lt;&gt; "", VLOOKUP($A556,'V2.5.2 Measures'!$C:$W,20,FALSE),"N/A")</f>
        <v>#REF!</v>
      </c>
      <c r="O556" s="7" t="e">
        <f>IF(VLOOKUP($A556,'V2.5.2 Measures'!$C:$W,21,FALSE)&lt;&gt; "", VLOOKUP($A556,'V2.5.2 Measures'!$C:$W,21,FALSE),"N/A")</f>
        <v>#REF!</v>
      </c>
      <c r="P556" s="7" t="e">
        <f>IF(VLOOKUP($A556,'V2.5.2 Measures'!$C:$W,22,FALSE)&lt;&gt; "", VLOOKUP($A556,'V2.5.2 Measures'!$C:$W,22,FALSE),"N/A")</f>
        <v>#REF!</v>
      </c>
      <c r="Q556" s="7" t="e">
        <f>IF(VLOOKUP($A556,'V2.5.2 Measures'!$C:$W,23,FALSE)&lt;&gt; "", VLOOKUP($A556,'V2.5.2 Measures'!$C:$W,23,FALSE),"N/A")</f>
        <v>#REF!</v>
      </c>
      <c r="R556" s="7" t="e">
        <f>IF(VLOOKUP($A556,'V2.5.2 Measures'!$C:$W,24,FALSE)&lt;&gt; "", VLOOKUP($A556,'V2.5.2 Measures'!$C:$W,24,FALSE),"N/A")</f>
        <v>#REF!</v>
      </c>
      <c r="S556" s="7" t="e">
        <f>IF(VLOOKUP($A556,'V2.5.2 Measures'!$C:$W,25,FALSE)&lt;&gt; "", VLOOKUP($A556,'V2.5.2 Measures'!$C:$W,25,FALSE),"N/A")</f>
        <v>#REF!</v>
      </c>
      <c r="T556" s="7" t="e">
        <f>IF(VLOOKUP($A556,'V2.5.2 Measures'!$C:$W,2,FALSE)&lt;&gt; "", VLOOKUP($A556,'V2.5.2 Measures'!$C:$W,2,FALSE),"N/A")</f>
        <v>#REF!</v>
      </c>
      <c r="U556" s="7" t="e">
        <f>IF(VLOOKUP($A556,'V2.5.2 Measures'!$C:$W,3,FALSE)&lt;&gt; "", VLOOKUP($A556,'V2.5.2 Measures'!$C:$W,3,FALSE),"N/A")</f>
        <v>#REF!</v>
      </c>
      <c r="V556" s="7" t="e">
        <f>IF(VLOOKUP($A556,'V2.5.2 Measures'!$C:$W,26,FALSE)&lt;&gt; "", VLOOKUP($A556,'V2.5.2 Measures'!$C:$W,26,FALSE),"N/A")</f>
        <v>#REF!</v>
      </c>
      <c r="W556" s="7" t="e">
        <f>IF(VLOOKUP($A556,'V2.5.2 Measures'!$C:$W,44,FALSE)&lt;&gt; "", VLOOKUP($A556,'V2.5.2 Measures'!$C:$W,44,FALSE),"N/A")</f>
        <v>#REF!</v>
      </c>
    </row>
    <row r="557" spans="1:23" x14ac:dyDescent="0.35">
      <c r="A557" s="7" t="e">
        <f>'V2.5.2 Measures'!#REF!</f>
        <v>#REF!</v>
      </c>
      <c r="B557" s="7" t="e">
        <f>VLOOKUP($A557,'V2.5.2 Measures'!$C:$W,6,FALSE)</f>
        <v>#REF!</v>
      </c>
      <c r="C557" s="7" t="e">
        <f>VLOOKUP($A557,'V2.5.2 Measures'!$C:$W,8,FALSE)</f>
        <v>#REF!</v>
      </c>
      <c r="D557" s="7" t="e">
        <f>IF(VLOOKUP($A557,'V2.5.2 Measures'!$C:$W,4,FALSE)="","",VLOOKUP($A557,'V2.5.2 Measures'!$C:$W,4,FALSE))</f>
        <v>#REF!</v>
      </c>
      <c r="E557" s="7" t="e">
        <f>IF((VLOOKUP($A557,'V2.5.2 Measures'!$C:$W,8,FALSE)&lt;&gt;"")*AND(VLOOKUP($A557,'V2.5.2 Measures'!$C:$W,8,FALSE)&lt;&gt;"TBD"),VLOOKUP($A557,'V2.5.2 Measures'!$C:$W,8,FALSE),"N/A")</f>
        <v>#REF!</v>
      </c>
      <c r="F557" s="7" t="e">
        <f>IF((VLOOKUP($A557,'V2.5.2 Measures'!$C:$W,9,FALSE)&lt;&gt;"")*AND(VLOOKUP($A557,'V2.5.2 Measures'!$C:$W,9,FALSE)&lt;&gt;"TBD"),VLOOKUP($A557,'V2.5.2 Measures'!$C:$W,9,FALSE),"N/A")</f>
        <v>#REF!</v>
      </c>
      <c r="G557" s="7" t="e">
        <f>IF((VLOOKUP($A557,'V2.5.2 Measures'!$C:$W,10,FALSE)&lt;&gt;"")*AND(VLOOKUP($A557,'V2.5.2 Measures'!$C:$W,10,FALSE)&lt;&gt;"TBD"),VLOOKUP($A557,'V2.5.2 Measures'!$C:$W,10,FALSE),"N/A")</f>
        <v>#REF!</v>
      </c>
      <c r="H557" s="7" t="e">
        <f>IF(VLOOKUP($A557,'V2.5.2 Measures'!$C:$W,14,FALSE)&lt;&gt; "", VLOOKUP($A557,'V2.5.2 Measures'!$C:$W,14,FALSE),"N/A")</f>
        <v>#REF!</v>
      </c>
      <c r="I557" s="7" t="e">
        <f>IF(VLOOKUP($A557,'V2.5.2 Measures'!$C:$W,15,FALSE)&lt;&gt; "", VLOOKUP($A557,'V2.5.2 Measures'!$C:$W,15,FALSE),"N/A")</f>
        <v>#REF!</v>
      </c>
      <c r="J557" s="7" t="e">
        <f>IF(VLOOKUP($A557,'V2.5.2 Measures'!$C:$W,16,FALSE)&lt;&gt; "", VLOOKUP($A557,'V2.5.2 Measures'!$C:$W,16,FALSE),"N/A")</f>
        <v>#REF!</v>
      </c>
      <c r="K557" s="7" t="e">
        <f>IF(VLOOKUP($A557,'V2.5.2 Measures'!$C:$W,17,FALSE)&lt;&gt; "", VLOOKUP($A557,'V2.5.2 Measures'!$C:$W,17,FALSE),"N/A")</f>
        <v>#REF!</v>
      </c>
      <c r="L557" s="7" t="e">
        <f>IF(VLOOKUP($A557,'V2.5.2 Measures'!$C:$W,18,FALSE)&lt;&gt; "", VLOOKUP($A557,'V2.5.2 Measures'!$C:$W,18,FALSE),"N/A")</f>
        <v>#REF!</v>
      </c>
      <c r="M557" s="7" t="e">
        <f>IF(VLOOKUP($A557,'V2.5.2 Measures'!$C:$W,19,FALSE)&lt;&gt; "", VLOOKUP($A557,'V2.5.2 Measures'!$C:$W,19,FALSE),"N/A")</f>
        <v>#REF!</v>
      </c>
      <c r="N557" s="7" t="e">
        <f>IF(VLOOKUP($A557,'V2.5.2 Measures'!$C:$W,20,FALSE)&lt;&gt; "", VLOOKUP($A557,'V2.5.2 Measures'!$C:$W,20,FALSE),"N/A")</f>
        <v>#REF!</v>
      </c>
      <c r="O557" s="7" t="e">
        <f>IF(VLOOKUP($A557,'V2.5.2 Measures'!$C:$W,21,FALSE)&lt;&gt; "", VLOOKUP($A557,'V2.5.2 Measures'!$C:$W,21,FALSE),"N/A")</f>
        <v>#REF!</v>
      </c>
      <c r="P557" s="7" t="e">
        <f>IF(VLOOKUP($A557,'V2.5.2 Measures'!$C:$W,22,FALSE)&lt;&gt; "", VLOOKUP($A557,'V2.5.2 Measures'!$C:$W,22,FALSE),"N/A")</f>
        <v>#REF!</v>
      </c>
      <c r="Q557" s="7" t="e">
        <f>IF(VLOOKUP($A557,'V2.5.2 Measures'!$C:$W,23,FALSE)&lt;&gt; "", VLOOKUP($A557,'V2.5.2 Measures'!$C:$W,23,FALSE),"N/A")</f>
        <v>#REF!</v>
      </c>
      <c r="R557" s="7" t="e">
        <f>IF(VLOOKUP($A557,'V2.5.2 Measures'!$C:$W,24,FALSE)&lt;&gt; "", VLOOKUP($A557,'V2.5.2 Measures'!$C:$W,24,FALSE),"N/A")</f>
        <v>#REF!</v>
      </c>
      <c r="S557" s="7" t="e">
        <f>IF(VLOOKUP($A557,'V2.5.2 Measures'!$C:$W,25,FALSE)&lt;&gt; "", VLOOKUP($A557,'V2.5.2 Measures'!$C:$W,25,FALSE),"N/A")</f>
        <v>#REF!</v>
      </c>
      <c r="T557" s="7" t="e">
        <f>IF(VLOOKUP($A557,'V2.5.2 Measures'!$C:$W,2,FALSE)&lt;&gt; "", VLOOKUP($A557,'V2.5.2 Measures'!$C:$W,2,FALSE),"N/A")</f>
        <v>#REF!</v>
      </c>
      <c r="U557" s="7" t="e">
        <f>IF(VLOOKUP($A557,'V2.5.2 Measures'!$C:$W,3,FALSE)&lt;&gt; "", VLOOKUP($A557,'V2.5.2 Measures'!$C:$W,3,FALSE),"N/A")</f>
        <v>#REF!</v>
      </c>
      <c r="V557" s="7" t="e">
        <f>IF(VLOOKUP($A557,'V2.5.2 Measures'!$C:$W,26,FALSE)&lt;&gt; "", VLOOKUP($A557,'V2.5.2 Measures'!$C:$W,26,FALSE),"N/A")</f>
        <v>#REF!</v>
      </c>
      <c r="W557" s="7" t="e">
        <f>IF(VLOOKUP($A557,'V2.5.2 Measures'!$C:$W,44,FALSE)&lt;&gt; "", VLOOKUP($A557,'V2.5.2 Measures'!$C:$W,44,FALSE),"N/A")</f>
        <v>#REF!</v>
      </c>
    </row>
    <row r="558" spans="1:23" x14ac:dyDescent="0.35">
      <c r="A558" s="7" t="e">
        <f>'V2.5.2 Measures'!#REF!</f>
        <v>#REF!</v>
      </c>
      <c r="B558" s="7" t="e">
        <f>VLOOKUP($A558,'V2.5.2 Measures'!$C:$W,6,FALSE)</f>
        <v>#REF!</v>
      </c>
      <c r="C558" s="7" t="e">
        <f>VLOOKUP($A558,'V2.5.2 Measures'!$C:$W,8,FALSE)</f>
        <v>#REF!</v>
      </c>
      <c r="D558" s="7" t="e">
        <f>IF(VLOOKUP($A558,'V2.5.2 Measures'!$C:$W,4,FALSE)="","",VLOOKUP($A558,'V2.5.2 Measures'!$C:$W,4,FALSE))</f>
        <v>#REF!</v>
      </c>
      <c r="E558" s="7" t="e">
        <f>IF((VLOOKUP($A558,'V2.5.2 Measures'!$C:$W,8,FALSE)&lt;&gt;"")*AND(VLOOKUP($A558,'V2.5.2 Measures'!$C:$W,8,FALSE)&lt;&gt;"TBD"),VLOOKUP($A558,'V2.5.2 Measures'!$C:$W,8,FALSE),"N/A")</f>
        <v>#REF!</v>
      </c>
      <c r="F558" s="7" t="e">
        <f>IF((VLOOKUP($A558,'V2.5.2 Measures'!$C:$W,9,FALSE)&lt;&gt;"")*AND(VLOOKUP($A558,'V2.5.2 Measures'!$C:$W,9,FALSE)&lt;&gt;"TBD"),VLOOKUP($A558,'V2.5.2 Measures'!$C:$W,9,FALSE),"N/A")</f>
        <v>#REF!</v>
      </c>
      <c r="G558" s="7" t="e">
        <f>IF((VLOOKUP($A558,'V2.5.2 Measures'!$C:$W,10,FALSE)&lt;&gt;"")*AND(VLOOKUP($A558,'V2.5.2 Measures'!$C:$W,10,FALSE)&lt;&gt;"TBD"),VLOOKUP($A558,'V2.5.2 Measures'!$C:$W,10,FALSE),"N/A")</f>
        <v>#REF!</v>
      </c>
      <c r="H558" s="7" t="e">
        <f>IF(VLOOKUP($A558,'V2.5.2 Measures'!$C:$W,14,FALSE)&lt;&gt; "", VLOOKUP($A558,'V2.5.2 Measures'!$C:$W,14,FALSE),"N/A")</f>
        <v>#REF!</v>
      </c>
      <c r="I558" s="7" t="e">
        <f>IF(VLOOKUP($A558,'V2.5.2 Measures'!$C:$W,15,FALSE)&lt;&gt; "", VLOOKUP($A558,'V2.5.2 Measures'!$C:$W,15,FALSE),"N/A")</f>
        <v>#REF!</v>
      </c>
      <c r="J558" s="7" t="e">
        <f>IF(VLOOKUP($A558,'V2.5.2 Measures'!$C:$W,16,FALSE)&lt;&gt; "", VLOOKUP($A558,'V2.5.2 Measures'!$C:$W,16,FALSE),"N/A")</f>
        <v>#REF!</v>
      </c>
      <c r="K558" s="7" t="e">
        <f>IF(VLOOKUP($A558,'V2.5.2 Measures'!$C:$W,17,FALSE)&lt;&gt; "", VLOOKUP($A558,'V2.5.2 Measures'!$C:$W,17,FALSE),"N/A")</f>
        <v>#REF!</v>
      </c>
      <c r="L558" s="7" t="e">
        <f>IF(VLOOKUP($A558,'V2.5.2 Measures'!$C:$W,18,FALSE)&lt;&gt; "", VLOOKUP($A558,'V2.5.2 Measures'!$C:$W,18,FALSE),"N/A")</f>
        <v>#REF!</v>
      </c>
      <c r="M558" s="7" t="e">
        <f>IF(VLOOKUP($A558,'V2.5.2 Measures'!$C:$W,19,FALSE)&lt;&gt; "", VLOOKUP($A558,'V2.5.2 Measures'!$C:$W,19,FALSE),"N/A")</f>
        <v>#REF!</v>
      </c>
      <c r="N558" s="7" t="e">
        <f>IF(VLOOKUP($A558,'V2.5.2 Measures'!$C:$W,20,FALSE)&lt;&gt; "", VLOOKUP($A558,'V2.5.2 Measures'!$C:$W,20,FALSE),"N/A")</f>
        <v>#REF!</v>
      </c>
      <c r="O558" s="7" t="e">
        <f>IF(VLOOKUP($A558,'V2.5.2 Measures'!$C:$W,21,FALSE)&lt;&gt; "", VLOOKUP($A558,'V2.5.2 Measures'!$C:$W,21,FALSE),"N/A")</f>
        <v>#REF!</v>
      </c>
      <c r="P558" s="7" t="e">
        <f>IF(VLOOKUP($A558,'V2.5.2 Measures'!$C:$W,22,FALSE)&lt;&gt; "", VLOOKUP($A558,'V2.5.2 Measures'!$C:$W,22,FALSE),"N/A")</f>
        <v>#REF!</v>
      </c>
      <c r="Q558" s="7" t="e">
        <f>IF(VLOOKUP($A558,'V2.5.2 Measures'!$C:$W,23,FALSE)&lt;&gt; "", VLOOKUP($A558,'V2.5.2 Measures'!$C:$W,23,FALSE),"N/A")</f>
        <v>#REF!</v>
      </c>
      <c r="R558" s="7" t="e">
        <f>IF(VLOOKUP($A558,'V2.5.2 Measures'!$C:$W,24,FALSE)&lt;&gt; "", VLOOKUP($A558,'V2.5.2 Measures'!$C:$W,24,FALSE),"N/A")</f>
        <v>#REF!</v>
      </c>
      <c r="S558" s="7" t="e">
        <f>IF(VLOOKUP($A558,'V2.5.2 Measures'!$C:$W,25,FALSE)&lt;&gt; "", VLOOKUP($A558,'V2.5.2 Measures'!$C:$W,25,FALSE),"N/A")</f>
        <v>#REF!</v>
      </c>
      <c r="T558" s="7" t="e">
        <f>IF(VLOOKUP($A558,'V2.5.2 Measures'!$C:$W,2,FALSE)&lt;&gt; "", VLOOKUP($A558,'V2.5.2 Measures'!$C:$W,2,FALSE),"N/A")</f>
        <v>#REF!</v>
      </c>
      <c r="U558" s="7" t="e">
        <f>IF(VLOOKUP($A558,'V2.5.2 Measures'!$C:$W,3,FALSE)&lt;&gt; "", VLOOKUP($A558,'V2.5.2 Measures'!$C:$W,3,FALSE),"N/A")</f>
        <v>#REF!</v>
      </c>
      <c r="V558" s="7" t="e">
        <f>IF(VLOOKUP($A558,'V2.5.2 Measures'!$C:$W,26,FALSE)&lt;&gt; "", VLOOKUP($A558,'V2.5.2 Measures'!$C:$W,26,FALSE),"N/A")</f>
        <v>#REF!</v>
      </c>
      <c r="W558" s="7" t="e">
        <f>IF(VLOOKUP($A558,'V2.5.2 Measures'!$C:$W,44,FALSE)&lt;&gt; "", VLOOKUP($A558,'V2.5.2 Measures'!$C:$W,44,FALSE),"N/A")</f>
        <v>#REF!</v>
      </c>
    </row>
    <row r="559" spans="1:23" x14ac:dyDescent="0.35">
      <c r="A559" s="7" t="e">
        <f>'V2.5.2 Measures'!#REF!</f>
        <v>#REF!</v>
      </c>
      <c r="B559" s="7" t="e">
        <f>VLOOKUP($A559,'V2.5.2 Measures'!$C:$W,6,FALSE)</f>
        <v>#REF!</v>
      </c>
      <c r="C559" s="7" t="e">
        <f>VLOOKUP($A559,'V2.5.2 Measures'!$C:$W,8,FALSE)</f>
        <v>#REF!</v>
      </c>
      <c r="D559" s="7" t="e">
        <f>IF(VLOOKUP($A559,'V2.5.2 Measures'!$C:$W,4,FALSE)="","",VLOOKUP($A559,'V2.5.2 Measures'!$C:$W,4,FALSE))</f>
        <v>#REF!</v>
      </c>
      <c r="E559" s="7" t="e">
        <f>IF((VLOOKUP($A559,'V2.5.2 Measures'!$C:$W,8,FALSE)&lt;&gt;"")*AND(VLOOKUP($A559,'V2.5.2 Measures'!$C:$W,8,FALSE)&lt;&gt;"TBD"),VLOOKUP($A559,'V2.5.2 Measures'!$C:$W,8,FALSE),"N/A")</f>
        <v>#REF!</v>
      </c>
      <c r="F559" s="7" t="e">
        <f>IF((VLOOKUP($A559,'V2.5.2 Measures'!$C:$W,9,FALSE)&lt;&gt;"")*AND(VLOOKUP($A559,'V2.5.2 Measures'!$C:$W,9,FALSE)&lt;&gt;"TBD"),VLOOKUP($A559,'V2.5.2 Measures'!$C:$W,9,FALSE),"N/A")</f>
        <v>#REF!</v>
      </c>
      <c r="G559" s="7" t="e">
        <f>IF((VLOOKUP($A559,'V2.5.2 Measures'!$C:$W,10,FALSE)&lt;&gt;"")*AND(VLOOKUP($A559,'V2.5.2 Measures'!$C:$W,10,FALSE)&lt;&gt;"TBD"),VLOOKUP($A559,'V2.5.2 Measures'!$C:$W,10,FALSE),"N/A")</f>
        <v>#REF!</v>
      </c>
      <c r="H559" s="7" t="e">
        <f>IF(VLOOKUP($A559,'V2.5.2 Measures'!$C:$W,14,FALSE)&lt;&gt; "", VLOOKUP($A559,'V2.5.2 Measures'!$C:$W,14,FALSE),"N/A")</f>
        <v>#REF!</v>
      </c>
      <c r="I559" s="7" t="e">
        <f>IF(VLOOKUP($A559,'V2.5.2 Measures'!$C:$W,15,FALSE)&lt;&gt; "", VLOOKUP($A559,'V2.5.2 Measures'!$C:$W,15,FALSE),"N/A")</f>
        <v>#REF!</v>
      </c>
      <c r="J559" s="7" t="e">
        <f>IF(VLOOKUP($A559,'V2.5.2 Measures'!$C:$W,16,FALSE)&lt;&gt; "", VLOOKUP($A559,'V2.5.2 Measures'!$C:$W,16,FALSE),"N/A")</f>
        <v>#REF!</v>
      </c>
      <c r="K559" s="7" t="e">
        <f>IF(VLOOKUP($A559,'V2.5.2 Measures'!$C:$W,17,FALSE)&lt;&gt; "", VLOOKUP($A559,'V2.5.2 Measures'!$C:$W,17,FALSE),"N/A")</f>
        <v>#REF!</v>
      </c>
      <c r="L559" s="7" t="e">
        <f>IF(VLOOKUP($A559,'V2.5.2 Measures'!$C:$W,18,FALSE)&lt;&gt; "", VLOOKUP($A559,'V2.5.2 Measures'!$C:$W,18,FALSE),"N/A")</f>
        <v>#REF!</v>
      </c>
      <c r="M559" s="7" t="e">
        <f>IF(VLOOKUP($A559,'V2.5.2 Measures'!$C:$W,19,FALSE)&lt;&gt; "", VLOOKUP($A559,'V2.5.2 Measures'!$C:$W,19,FALSE),"N/A")</f>
        <v>#REF!</v>
      </c>
      <c r="N559" s="7" t="e">
        <f>IF(VLOOKUP($A559,'V2.5.2 Measures'!$C:$W,20,FALSE)&lt;&gt; "", VLOOKUP($A559,'V2.5.2 Measures'!$C:$W,20,FALSE),"N/A")</f>
        <v>#REF!</v>
      </c>
      <c r="O559" s="7" t="e">
        <f>IF(VLOOKUP($A559,'V2.5.2 Measures'!$C:$W,21,FALSE)&lt;&gt; "", VLOOKUP($A559,'V2.5.2 Measures'!$C:$W,21,FALSE),"N/A")</f>
        <v>#REF!</v>
      </c>
      <c r="P559" s="7" t="e">
        <f>IF(VLOOKUP($A559,'V2.5.2 Measures'!$C:$W,22,FALSE)&lt;&gt; "", VLOOKUP($A559,'V2.5.2 Measures'!$C:$W,22,FALSE),"N/A")</f>
        <v>#REF!</v>
      </c>
      <c r="Q559" s="7" t="e">
        <f>IF(VLOOKUP($A559,'V2.5.2 Measures'!$C:$W,23,FALSE)&lt;&gt; "", VLOOKUP($A559,'V2.5.2 Measures'!$C:$W,23,FALSE),"N/A")</f>
        <v>#REF!</v>
      </c>
      <c r="R559" s="7" t="e">
        <f>IF(VLOOKUP($A559,'V2.5.2 Measures'!$C:$W,24,FALSE)&lt;&gt; "", VLOOKUP($A559,'V2.5.2 Measures'!$C:$W,24,FALSE),"N/A")</f>
        <v>#REF!</v>
      </c>
      <c r="S559" s="7" t="e">
        <f>IF(VLOOKUP($A559,'V2.5.2 Measures'!$C:$W,25,FALSE)&lt;&gt; "", VLOOKUP($A559,'V2.5.2 Measures'!$C:$W,25,FALSE),"N/A")</f>
        <v>#REF!</v>
      </c>
      <c r="T559" s="7" t="e">
        <f>IF(VLOOKUP($A559,'V2.5.2 Measures'!$C:$W,2,FALSE)&lt;&gt; "", VLOOKUP($A559,'V2.5.2 Measures'!$C:$W,2,FALSE),"N/A")</f>
        <v>#REF!</v>
      </c>
      <c r="U559" s="7" t="e">
        <f>IF(VLOOKUP($A559,'V2.5.2 Measures'!$C:$W,3,FALSE)&lt;&gt; "", VLOOKUP($A559,'V2.5.2 Measures'!$C:$W,3,FALSE),"N/A")</f>
        <v>#REF!</v>
      </c>
      <c r="V559" s="7" t="e">
        <f>IF(VLOOKUP($A559,'V2.5.2 Measures'!$C:$W,26,FALSE)&lt;&gt; "", VLOOKUP($A559,'V2.5.2 Measures'!$C:$W,26,FALSE),"N/A")</f>
        <v>#REF!</v>
      </c>
      <c r="W559" s="7" t="e">
        <f>IF(VLOOKUP($A559,'V2.5.2 Measures'!$C:$W,44,FALSE)&lt;&gt; "", VLOOKUP($A559,'V2.5.2 Measures'!$C:$W,44,FALSE),"N/A")</f>
        <v>#REF!</v>
      </c>
    </row>
    <row r="560" spans="1:23" x14ac:dyDescent="0.35">
      <c r="A560" s="7" t="e">
        <f>'V2.5.2 Measures'!#REF!</f>
        <v>#REF!</v>
      </c>
      <c r="B560" s="7" t="e">
        <f>VLOOKUP($A560,'V2.5.2 Measures'!$C:$W,6,FALSE)</f>
        <v>#REF!</v>
      </c>
      <c r="C560" s="7" t="e">
        <f>VLOOKUP($A560,'V2.5.2 Measures'!$C:$W,8,FALSE)</f>
        <v>#REF!</v>
      </c>
      <c r="D560" s="7" t="e">
        <f>IF(VLOOKUP($A560,'V2.5.2 Measures'!$C:$W,4,FALSE)="","",VLOOKUP($A560,'V2.5.2 Measures'!$C:$W,4,FALSE))</f>
        <v>#REF!</v>
      </c>
      <c r="E560" s="7" t="e">
        <f>IF((VLOOKUP($A560,'V2.5.2 Measures'!$C:$W,8,FALSE)&lt;&gt;"")*AND(VLOOKUP($A560,'V2.5.2 Measures'!$C:$W,8,FALSE)&lt;&gt;"TBD"),VLOOKUP($A560,'V2.5.2 Measures'!$C:$W,8,FALSE),"N/A")</f>
        <v>#REF!</v>
      </c>
      <c r="F560" s="7" t="e">
        <f>IF((VLOOKUP($A560,'V2.5.2 Measures'!$C:$W,9,FALSE)&lt;&gt;"")*AND(VLOOKUP($A560,'V2.5.2 Measures'!$C:$W,9,FALSE)&lt;&gt;"TBD"),VLOOKUP($A560,'V2.5.2 Measures'!$C:$W,9,FALSE),"N/A")</f>
        <v>#REF!</v>
      </c>
      <c r="G560" s="7" t="e">
        <f>IF((VLOOKUP($A560,'V2.5.2 Measures'!$C:$W,10,FALSE)&lt;&gt;"")*AND(VLOOKUP($A560,'V2.5.2 Measures'!$C:$W,10,FALSE)&lt;&gt;"TBD"),VLOOKUP($A560,'V2.5.2 Measures'!$C:$W,10,FALSE),"N/A")</f>
        <v>#REF!</v>
      </c>
      <c r="H560" s="7" t="e">
        <f>IF(VLOOKUP($A560,'V2.5.2 Measures'!$C:$W,14,FALSE)&lt;&gt; "", VLOOKUP($A560,'V2.5.2 Measures'!$C:$W,14,FALSE),"N/A")</f>
        <v>#REF!</v>
      </c>
      <c r="I560" s="7" t="e">
        <f>IF(VLOOKUP($A560,'V2.5.2 Measures'!$C:$W,15,FALSE)&lt;&gt; "", VLOOKUP($A560,'V2.5.2 Measures'!$C:$W,15,FALSE),"N/A")</f>
        <v>#REF!</v>
      </c>
      <c r="J560" s="7" t="e">
        <f>IF(VLOOKUP($A560,'V2.5.2 Measures'!$C:$W,16,FALSE)&lt;&gt; "", VLOOKUP($A560,'V2.5.2 Measures'!$C:$W,16,FALSE),"N/A")</f>
        <v>#REF!</v>
      </c>
      <c r="K560" s="7" t="e">
        <f>IF(VLOOKUP($A560,'V2.5.2 Measures'!$C:$W,17,FALSE)&lt;&gt; "", VLOOKUP($A560,'V2.5.2 Measures'!$C:$W,17,FALSE),"N/A")</f>
        <v>#REF!</v>
      </c>
      <c r="L560" s="7" t="e">
        <f>IF(VLOOKUP($A560,'V2.5.2 Measures'!$C:$W,18,FALSE)&lt;&gt; "", VLOOKUP($A560,'V2.5.2 Measures'!$C:$W,18,FALSE),"N/A")</f>
        <v>#REF!</v>
      </c>
      <c r="M560" s="7" t="e">
        <f>IF(VLOOKUP($A560,'V2.5.2 Measures'!$C:$W,19,FALSE)&lt;&gt; "", VLOOKUP($A560,'V2.5.2 Measures'!$C:$W,19,FALSE),"N/A")</f>
        <v>#REF!</v>
      </c>
      <c r="N560" s="7" t="e">
        <f>IF(VLOOKUP($A560,'V2.5.2 Measures'!$C:$W,20,FALSE)&lt;&gt; "", VLOOKUP($A560,'V2.5.2 Measures'!$C:$W,20,FALSE),"N/A")</f>
        <v>#REF!</v>
      </c>
      <c r="O560" s="7" t="e">
        <f>IF(VLOOKUP($A560,'V2.5.2 Measures'!$C:$W,21,FALSE)&lt;&gt; "", VLOOKUP($A560,'V2.5.2 Measures'!$C:$W,21,FALSE),"N/A")</f>
        <v>#REF!</v>
      </c>
      <c r="P560" s="7" t="e">
        <f>IF(VLOOKUP($A560,'V2.5.2 Measures'!$C:$W,22,FALSE)&lt;&gt; "", VLOOKUP($A560,'V2.5.2 Measures'!$C:$W,22,FALSE),"N/A")</f>
        <v>#REF!</v>
      </c>
      <c r="Q560" s="7" t="e">
        <f>IF(VLOOKUP($A560,'V2.5.2 Measures'!$C:$W,23,FALSE)&lt;&gt; "", VLOOKUP($A560,'V2.5.2 Measures'!$C:$W,23,FALSE),"N/A")</f>
        <v>#REF!</v>
      </c>
      <c r="R560" s="7" t="e">
        <f>IF(VLOOKUP($A560,'V2.5.2 Measures'!$C:$W,24,FALSE)&lt;&gt; "", VLOOKUP($A560,'V2.5.2 Measures'!$C:$W,24,FALSE),"N/A")</f>
        <v>#REF!</v>
      </c>
      <c r="S560" s="7" t="e">
        <f>IF(VLOOKUP($A560,'V2.5.2 Measures'!$C:$W,25,FALSE)&lt;&gt; "", VLOOKUP($A560,'V2.5.2 Measures'!$C:$W,25,FALSE),"N/A")</f>
        <v>#REF!</v>
      </c>
      <c r="T560" s="7" t="e">
        <f>IF(VLOOKUP($A560,'V2.5.2 Measures'!$C:$W,2,FALSE)&lt;&gt; "", VLOOKUP($A560,'V2.5.2 Measures'!$C:$W,2,FALSE),"N/A")</f>
        <v>#REF!</v>
      </c>
      <c r="U560" s="7" t="e">
        <f>IF(VLOOKUP($A560,'V2.5.2 Measures'!$C:$W,3,FALSE)&lt;&gt; "", VLOOKUP($A560,'V2.5.2 Measures'!$C:$W,3,FALSE),"N/A")</f>
        <v>#REF!</v>
      </c>
      <c r="V560" s="7" t="e">
        <f>IF(VLOOKUP($A560,'V2.5.2 Measures'!$C:$W,26,FALSE)&lt;&gt; "", VLOOKUP($A560,'V2.5.2 Measures'!$C:$W,26,FALSE),"N/A")</f>
        <v>#REF!</v>
      </c>
      <c r="W560" s="7" t="e">
        <f>IF(VLOOKUP($A560,'V2.5.2 Measures'!$C:$W,44,FALSE)&lt;&gt; "", VLOOKUP($A560,'V2.5.2 Measures'!$C:$W,44,FALSE),"N/A")</f>
        <v>#REF!</v>
      </c>
    </row>
    <row r="561" spans="1:23" x14ac:dyDescent="0.35">
      <c r="A561" s="7" t="e">
        <f>'V2.5.2 Measures'!#REF!</f>
        <v>#REF!</v>
      </c>
      <c r="B561" s="7" t="e">
        <f>VLOOKUP($A561,'V2.5.2 Measures'!$C:$W,6,FALSE)</f>
        <v>#REF!</v>
      </c>
      <c r="C561" s="7" t="e">
        <f>VLOOKUP($A561,'V2.5.2 Measures'!$C:$W,8,FALSE)</f>
        <v>#REF!</v>
      </c>
      <c r="D561" s="7" t="e">
        <f>IF(VLOOKUP($A561,'V2.5.2 Measures'!$C:$W,4,FALSE)="","",VLOOKUP($A561,'V2.5.2 Measures'!$C:$W,4,FALSE))</f>
        <v>#REF!</v>
      </c>
      <c r="E561" s="7" t="e">
        <f>IF((VLOOKUP($A561,'V2.5.2 Measures'!$C:$W,8,FALSE)&lt;&gt;"")*AND(VLOOKUP($A561,'V2.5.2 Measures'!$C:$W,8,FALSE)&lt;&gt;"TBD"),VLOOKUP($A561,'V2.5.2 Measures'!$C:$W,8,FALSE),"N/A")</f>
        <v>#REF!</v>
      </c>
      <c r="F561" s="7" t="e">
        <f>IF((VLOOKUP($A561,'V2.5.2 Measures'!$C:$W,9,FALSE)&lt;&gt;"")*AND(VLOOKUP($A561,'V2.5.2 Measures'!$C:$W,9,FALSE)&lt;&gt;"TBD"),VLOOKUP($A561,'V2.5.2 Measures'!$C:$W,9,FALSE),"N/A")</f>
        <v>#REF!</v>
      </c>
      <c r="G561" s="7" t="e">
        <f>IF((VLOOKUP($A561,'V2.5.2 Measures'!$C:$W,10,FALSE)&lt;&gt;"")*AND(VLOOKUP($A561,'V2.5.2 Measures'!$C:$W,10,FALSE)&lt;&gt;"TBD"),VLOOKUP($A561,'V2.5.2 Measures'!$C:$W,10,FALSE),"N/A")</f>
        <v>#REF!</v>
      </c>
      <c r="H561" s="7" t="e">
        <f>IF(VLOOKUP($A561,'V2.5.2 Measures'!$C:$W,14,FALSE)&lt;&gt; "", VLOOKUP($A561,'V2.5.2 Measures'!$C:$W,14,FALSE),"N/A")</f>
        <v>#REF!</v>
      </c>
      <c r="I561" s="7" t="e">
        <f>IF(VLOOKUP($A561,'V2.5.2 Measures'!$C:$W,15,FALSE)&lt;&gt; "", VLOOKUP($A561,'V2.5.2 Measures'!$C:$W,15,FALSE),"N/A")</f>
        <v>#REF!</v>
      </c>
      <c r="J561" s="7" t="e">
        <f>IF(VLOOKUP($A561,'V2.5.2 Measures'!$C:$W,16,FALSE)&lt;&gt; "", VLOOKUP($A561,'V2.5.2 Measures'!$C:$W,16,FALSE),"N/A")</f>
        <v>#REF!</v>
      </c>
      <c r="K561" s="7" t="e">
        <f>IF(VLOOKUP($A561,'V2.5.2 Measures'!$C:$W,17,FALSE)&lt;&gt; "", VLOOKUP($A561,'V2.5.2 Measures'!$C:$W,17,FALSE),"N/A")</f>
        <v>#REF!</v>
      </c>
      <c r="L561" s="7" t="e">
        <f>IF(VLOOKUP($A561,'V2.5.2 Measures'!$C:$W,18,FALSE)&lt;&gt; "", VLOOKUP($A561,'V2.5.2 Measures'!$C:$W,18,FALSE),"N/A")</f>
        <v>#REF!</v>
      </c>
      <c r="M561" s="7" t="e">
        <f>IF(VLOOKUP($A561,'V2.5.2 Measures'!$C:$W,19,FALSE)&lt;&gt; "", VLOOKUP($A561,'V2.5.2 Measures'!$C:$W,19,FALSE),"N/A")</f>
        <v>#REF!</v>
      </c>
      <c r="N561" s="7" t="e">
        <f>IF(VLOOKUP($A561,'V2.5.2 Measures'!$C:$W,20,FALSE)&lt;&gt; "", VLOOKUP($A561,'V2.5.2 Measures'!$C:$W,20,FALSE),"N/A")</f>
        <v>#REF!</v>
      </c>
      <c r="O561" s="7" t="e">
        <f>IF(VLOOKUP($A561,'V2.5.2 Measures'!$C:$W,21,FALSE)&lt;&gt; "", VLOOKUP($A561,'V2.5.2 Measures'!$C:$W,21,FALSE),"N/A")</f>
        <v>#REF!</v>
      </c>
      <c r="P561" s="7" t="e">
        <f>IF(VLOOKUP($A561,'V2.5.2 Measures'!$C:$W,22,FALSE)&lt;&gt; "", VLOOKUP($A561,'V2.5.2 Measures'!$C:$W,22,FALSE),"N/A")</f>
        <v>#REF!</v>
      </c>
      <c r="Q561" s="7" t="e">
        <f>IF(VLOOKUP($A561,'V2.5.2 Measures'!$C:$W,23,FALSE)&lt;&gt; "", VLOOKUP($A561,'V2.5.2 Measures'!$C:$W,23,FALSE),"N/A")</f>
        <v>#REF!</v>
      </c>
      <c r="R561" s="7" t="e">
        <f>IF(VLOOKUP($A561,'V2.5.2 Measures'!$C:$W,24,FALSE)&lt;&gt; "", VLOOKUP($A561,'V2.5.2 Measures'!$C:$W,24,FALSE),"N/A")</f>
        <v>#REF!</v>
      </c>
      <c r="S561" s="7" t="e">
        <f>IF(VLOOKUP($A561,'V2.5.2 Measures'!$C:$W,25,FALSE)&lt;&gt; "", VLOOKUP($A561,'V2.5.2 Measures'!$C:$W,25,FALSE),"N/A")</f>
        <v>#REF!</v>
      </c>
      <c r="T561" s="7" t="e">
        <f>IF(VLOOKUP($A561,'V2.5.2 Measures'!$C:$W,2,FALSE)&lt;&gt; "", VLOOKUP($A561,'V2.5.2 Measures'!$C:$W,2,FALSE),"N/A")</f>
        <v>#REF!</v>
      </c>
      <c r="U561" s="7" t="e">
        <f>IF(VLOOKUP($A561,'V2.5.2 Measures'!$C:$W,3,FALSE)&lt;&gt; "", VLOOKUP($A561,'V2.5.2 Measures'!$C:$W,3,FALSE),"N/A")</f>
        <v>#REF!</v>
      </c>
      <c r="V561" s="7" t="e">
        <f>IF(VLOOKUP($A561,'V2.5.2 Measures'!$C:$W,26,FALSE)&lt;&gt; "", VLOOKUP($A561,'V2.5.2 Measures'!$C:$W,26,FALSE),"N/A")</f>
        <v>#REF!</v>
      </c>
      <c r="W561" s="7" t="e">
        <f>IF(VLOOKUP($A561,'V2.5.2 Measures'!$C:$W,44,FALSE)&lt;&gt; "", VLOOKUP($A561,'V2.5.2 Measures'!$C:$W,44,FALSE),"N/A")</f>
        <v>#REF!</v>
      </c>
    </row>
    <row r="562" spans="1:23" x14ac:dyDescent="0.35">
      <c r="A562" s="7" t="e">
        <f>'V2.5.2 Measures'!#REF!</f>
        <v>#REF!</v>
      </c>
      <c r="B562" s="7" t="e">
        <f>VLOOKUP($A562,'V2.5.2 Measures'!$C:$W,6,FALSE)</f>
        <v>#REF!</v>
      </c>
      <c r="C562" s="7" t="e">
        <f>VLOOKUP($A562,'V2.5.2 Measures'!$C:$W,8,FALSE)</f>
        <v>#REF!</v>
      </c>
      <c r="D562" s="7" t="e">
        <f>IF(VLOOKUP($A562,'V2.5.2 Measures'!$C:$W,4,FALSE)="","",VLOOKUP($A562,'V2.5.2 Measures'!$C:$W,4,FALSE))</f>
        <v>#REF!</v>
      </c>
      <c r="E562" s="7" t="e">
        <f>IF((VLOOKUP($A562,'V2.5.2 Measures'!$C:$W,8,FALSE)&lt;&gt;"")*AND(VLOOKUP($A562,'V2.5.2 Measures'!$C:$W,8,FALSE)&lt;&gt;"TBD"),VLOOKUP($A562,'V2.5.2 Measures'!$C:$W,8,FALSE),"N/A")</f>
        <v>#REF!</v>
      </c>
      <c r="F562" s="7" t="e">
        <f>IF((VLOOKUP($A562,'V2.5.2 Measures'!$C:$W,9,FALSE)&lt;&gt;"")*AND(VLOOKUP($A562,'V2.5.2 Measures'!$C:$W,9,FALSE)&lt;&gt;"TBD"),VLOOKUP($A562,'V2.5.2 Measures'!$C:$W,9,FALSE),"N/A")</f>
        <v>#REF!</v>
      </c>
      <c r="G562" s="7" t="e">
        <f>IF((VLOOKUP($A562,'V2.5.2 Measures'!$C:$W,10,FALSE)&lt;&gt;"")*AND(VLOOKUP($A562,'V2.5.2 Measures'!$C:$W,10,FALSE)&lt;&gt;"TBD"),VLOOKUP($A562,'V2.5.2 Measures'!$C:$W,10,FALSE),"N/A")</f>
        <v>#REF!</v>
      </c>
      <c r="H562" s="7" t="e">
        <f>IF(VLOOKUP($A562,'V2.5.2 Measures'!$C:$W,14,FALSE)&lt;&gt; "", VLOOKUP($A562,'V2.5.2 Measures'!$C:$W,14,FALSE),"N/A")</f>
        <v>#REF!</v>
      </c>
      <c r="I562" s="7" t="e">
        <f>IF(VLOOKUP($A562,'V2.5.2 Measures'!$C:$W,15,FALSE)&lt;&gt; "", VLOOKUP($A562,'V2.5.2 Measures'!$C:$W,15,FALSE),"N/A")</f>
        <v>#REF!</v>
      </c>
      <c r="J562" s="7" t="e">
        <f>IF(VLOOKUP($A562,'V2.5.2 Measures'!$C:$W,16,FALSE)&lt;&gt; "", VLOOKUP($A562,'V2.5.2 Measures'!$C:$W,16,FALSE),"N/A")</f>
        <v>#REF!</v>
      </c>
      <c r="K562" s="7" t="e">
        <f>IF(VLOOKUP($A562,'V2.5.2 Measures'!$C:$W,17,FALSE)&lt;&gt; "", VLOOKUP($A562,'V2.5.2 Measures'!$C:$W,17,FALSE),"N/A")</f>
        <v>#REF!</v>
      </c>
      <c r="L562" s="7" t="e">
        <f>IF(VLOOKUP($A562,'V2.5.2 Measures'!$C:$W,18,FALSE)&lt;&gt; "", VLOOKUP($A562,'V2.5.2 Measures'!$C:$W,18,FALSE),"N/A")</f>
        <v>#REF!</v>
      </c>
      <c r="M562" s="7" t="e">
        <f>IF(VLOOKUP($A562,'V2.5.2 Measures'!$C:$W,19,FALSE)&lt;&gt; "", VLOOKUP($A562,'V2.5.2 Measures'!$C:$W,19,FALSE),"N/A")</f>
        <v>#REF!</v>
      </c>
      <c r="N562" s="7" t="e">
        <f>IF(VLOOKUP($A562,'V2.5.2 Measures'!$C:$W,20,FALSE)&lt;&gt; "", VLOOKUP($A562,'V2.5.2 Measures'!$C:$W,20,FALSE),"N/A")</f>
        <v>#REF!</v>
      </c>
      <c r="O562" s="7" t="e">
        <f>IF(VLOOKUP($A562,'V2.5.2 Measures'!$C:$W,21,FALSE)&lt;&gt; "", VLOOKUP($A562,'V2.5.2 Measures'!$C:$W,21,FALSE),"N/A")</f>
        <v>#REF!</v>
      </c>
      <c r="P562" s="7" t="e">
        <f>IF(VLOOKUP($A562,'V2.5.2 Measures'!$C:$W,22,FALSE)&lt;&gt; "", VLOOKUP($A562,'V2.5.2 Measures'!$C:$W,22,FALSE),"N/A")</f>
        <v>#REF!</v>
      </c>
      <c r="Q562" s="7" t="e">
        <f>IF(VLOOKUP($A562,'V2.5.2 Measures'!$C:$W,23,FALSE)&lt;&gt; "", VLOOKUP($A562,'V2.5.2 Measures'!$C:$W,23,FALSE),"N/A")</f>
        <v>#REF!</v>
      </c>
      <c r="R562" s="7" t="e">
        <f>IF(VLOOKUP($A562,'V2.5.2 Measures'!$C:$W,24,FALSE)&lt;&gt; "", VLOOKUP($A562,'V2.5.2 Measures'!$C:$W,24,FALSE),"N/A")</f>
        <v>#REF!</v>
      </c>
      <c r="S562" s="7" t="e">
        <f>IF(VLOOKUP($A562,'V2.5.2 Measures'!$C:$W,25,FALSE)&lt;&gt; "", VLOOKUP($A562,'V2.5.2 Measures'!$C:$W,25,FALSE),"N/A")</f>
        <v>#REF!</v>
      </c>
      <c r="T562" s="7" t="e">
        <f>IF(VLOOKUP($A562,'V2.5.2 Measures'!$C:$W,2,FALSE)&lt;&gt; "", VLOOKUP($A562,'V2.5.2 Measures'!$C:$W,2,FALSE),"N/A")</f>
        <v>#REF!</v>
      </c>
      <c r="U562" s="7" t="e">
        <f>IF(VLOOKUP($A562,'V2.5.2 Measures'!$C:$W,3,FALSE)&lt;&gt; "", VLOOKUP($A562,'V2.5.2 Measures'!$C:$W,3,FALSE),"N/A")</f>
        <v>#REF!</v>
      </c>
      <c r="V562" s="7" t="e">
        <f>IF(VLOOKUP($A562,'V2.5.2 Measures'!$C:$W,26,FALSE)&lt;&gt; "", VLOOKUP($A562,'V2.5.2 Measures'!$C:$W,26,FALSE),"N/A")</f>
        <v>#REF!</v>
      </c>
      <c r="W562" s="7" t="e">
        <f>IF(VLOOKUP($A562,'V2.5.2 Measures'!$C:$W,44,FALSE)&lt;&gt; "", VLOOKUP($A562,'V2.5.2 Measures'!$C:$W,44,FALSE),"N/A")</f>
        <v>#REF!</v>
      </c>
    </row>
    <row r="563" spans="1:23" x14ac:dyDescent="0.35">
      <c r="A563" s="7" t="e">
        <f>'V2.5.2 Measures'!#REF!</f>
        <v>#REF!</v>
      </c>
      <c r="B563" s="7" t="e">
        <f>VLOOKUP($A563,'V2.5.2 Measures'!$C:$W,6,FALSE)</f>
        <v>#REF!</v>
      </c>
      <c r="C563" s="7" t="e">
        <f>VLOOKUP($A563,'V2.5.2 Measures'!$C:$W,8,FALSE)</f>
        <v>#REF!</v>
      </c>
      <c r="D563" s="7" t="e">
        <f>IF(VLOOKUP($A563,'V2.5.2 Measures'!$C:$W,4,FALSE)="","",VLOOKUP($A563,'V2.5.2 Measures'!$C:$W,4,FALSE))</f>
        <v>#REF!</v>
      </c>
      <c r="E563" s="7" t="e">
        <f>IF((VLOOKUP($A563,'V2.5.2 Measures'!$C:$W,8,FALSE)&lt;&gt;"")*AND(VLOOKUP($A563,'V2.5.2 Measures'!$C:$W,8,FALSE)&lt;&gt;"TBD"),VLOOKUP($A563,'V2.5.2 Measures'!$C:$W,8,FALSE),"N/A")</f>
        <v>#REF!</v>
      </c>
      <c r="F563" s="7" t="e">
        <f>IF((VLOOKUP($A563,'V2.5.2 Measures'!$C:$W,9,FALSE)&lt;&gt;"")*AND(VLOOKUP($A563,'V2.5.2 Measures'!$C:$W,9,FALSE)&lt;&gt;"TBD"),VLOOKUP($A563,'V2.5.2 Measures'!$C:$W,9,FALSE),"N/A")</f>
        <v>#REF!</v>
      </c>
      <c r="G563" s="7" t="e">
        <f>IF((VLOOKUP($A563,'V2.5.2 Measures'!$C:$W,10,FALSE)&lt;&gt;"")*AND(VLOOKUP($A563,'V2.5.2 Measures'!$C:$W,10,FALSE)&lt;&gt;"TBD"),VLOOKUP($A563,'V2.5.2 Measures'!$C:$W,10,FALSE),"N/A")</f>
        <v>#REF!</v>
      </c>
      <c r="H563" s="7" t="e">
        <f>IF(VLOOKUP($A563,'V2.5.2 Measures'!$C:$W,14,FALSE)&lt;&gt; "", VLOOKUP($A563,'V2.5.2 Measures'!$C:$W,14,FALSE),"N/A")</f>
        <v>#REF!</v>
      </c>
      <c r="I563" s="7" t="e">
        <f>IF(VLOOKUP($A563,'V2.5.2 Measures'!$C:$W,15,FALSE)&lt;&gt; "", VLOOKUP($A563,'V2.5.2 Measures'!$C:$W,15,FALSE),"N/A")</f>
        <v>#REF!</v>
      </c>
      <c r="J563" s="7" t="e">
        <f>IF(VLOOKUP($A563,'V2.5.2 Measures'!$C:$W,16,FALSE)&lt;&gt; "", VLOOKUP($A563,'V2.5.2 Measures'!$C:$W,16,FALSE),"N/A")</f>
        <v>#REF!</v>
      </c>
      <c r="K563" s="7" t="e">
        <f>IF(VLOOKUP($A563,'V2.5.2 Measures'!$C:$W,17,FALSE)&lt;&gt; "", VLOOKUP($A563,'V2.5.2 Measures'!$C:$W,17,FALSE),"N/A")</f>
        <v>#REF!</v>
      </c>
      <c r="L563" s="7" t="e">
        <f>IF(VLOOKUP($A563,'V2.5.2 Measures'!$C:$W,18,FALSE)&lt;&gt; "", VLOOKUP($A563,'V2.5.2 Measures'!$C:$W,18,FALSE),"N/A")</f>
        <v>#REF!</v>
      </c>
      <c r="M563" s="7" t="e">
        <f>IF(VLOOKUP($A563,'V2.5.2 Measures'!$C:$W,19,FALSE)&lt;&gt; "", VLOOKUP($A563,'V2.5.2 Measures'!$C:$W,19,FALSE),"N/A")</f>
        <v>#REF!</v>
      </c>
      <c r="N563" s="7" t="e">
        <f>IF(VLOOKUP($A563,'V2.5.2 Measures'!$C:$W,20,FALSE)&lt;&gt; "", VLOOKUP($A563,'V2.5.2 Measures'!$C:$W,20,FALSE),"N/A")</f>
        <v>#REF!</v>
      </c>
      <c r="O563" s="7" t="e">
        <f>IF(VLOOKUP($A563,'V2.5.2 Measures'!$C:$W,21,FALSE)&lt;&gt; "", VLOOKUP($A563,'V2.5.2 Measures'!$C:$W,21,FALSE),"N/A")</f>
        <v>#REF!</v>
      </c>
      <c r="P563" s="7" t="e">
        <f>IF(VLOOKUP($A563,'V2.5.2 Measures'!$C:$W,22,FALSE)&lt;&gt; "", VLOOKUP($A563,'V2.5.2 Measures'!$C:$W,22,FALSE),"N/A")</f>
        <v>#REF!</v>
      </c>
      <c r="Q563" s="7" t="e">
        <f>IF(VLOOKUP($A563,'V2.5.2 Measures'!$C:$W,23,FALSE)&lt;&gt; "", VLOOKUP($A563,'V2.5.2 Measures'!$C:$W,23,FALSE),"N/A")</f>
        <v>#REF!</v>
      </c>
      <c r="R563" s="7" t="e">
        <f>IF(VLOOKUP($A563,'V2.5.2 Measures'!$C:$W,24,FALSE)&lt;&gt; "", VLOOKUP($A563,'V2.5.2 Measures'!$C:$W,24,FALSE),"N/A")</f>
        <v>#REF!</v>
      </c>
      <c r="S563" s="7" t="e">
        <f>IF(VLOOKUP($A563,'V2.5.2 Measures'!$C:$W,25,FALSE)&lt;&gt; "", VLOOKUP($A563,'V2.5.2 Measures'!$C:$W,25,FALSE),"N/A")</f>
        <v>#REF!</v>
      </c>
      <c r="T563" s="7" t="e">
        <f>IF(VLOOKUP($A563,'V2.5.2 Measures'!$C:$W,2,FALSE)&lt;&gt; "", VLOOKUP($A563,'V2.5.2 Measures'!$C:$W,2,FALSE),"N/A")</f>
        <v>#REF!</v>
      </c>
      <c r="U563" s="7" t="e">
        <f>IF(VLOOKUP($A563,'V2.5.2 Measures'!$C:$W,3,FALSE)&lt;&gt; "", VLOOKUP($A563,'V2.5.2 Measures'!$C:$W,3,FALSE),"N/A")</f>
        <v>#REF!</v>
      </c>
      <c r="V563" s="7" t="e">
        <f>IF(VLOOKUP($A563,'V2.5.2 Measures'!$C:$W,26,FALSE)&lt;&gt; "", VLOOKUP($A563,'V2.5.2 Measures'!$C:$W,26,FALSE),"N/A")</f>
        <v>#REF!</v>
      </c>
      <c r="W563" s="7" t="e">
        <f>IF(VLOOKUP($A563,'V2.5.2 Measures'!$C:$W,44,FALSE)&lt;&gt; "", VLOOKUP($A563,'V2.5.2 Measures'!$C:$W,44,FALSE),"N/A")</f>
        <v>#REF!</v>
      </c>
    </row>
    <row r="564" spans="1:23" x14ac:dyDescent="0.35">
      <c r="A564" s="7" t="e">
        <f>'V2.5.2 Measures'!#REF!</f>
        <v>#REF!</v>
      </c>
      <c r="B564" s="7" t="e">
        <f>VLOOKUP($A564,'V2.5.2 Measures'!$C:$W,6,FALSE)</f>
        <v>#REF!</v>
      </c>
      <c r="C564" s="7" t="e">
        <f>VLOOKUP($A564,'V2.5.2 Measures'!$C:$W,8,FALSE)</f>
        <v>#REF!</v>
      </c>
      <c r="D564" s="7" t="e">
        <f>IF(VLOOKUP($A564,'V2.5.2 Measures'!$C:$W,4,FALSE)="","",VLOOKUP($A564,'V2.5.2 Measures'!$C:$W,4,FALSE))</f>
        <v>#REF!</v>
      </c>
      <c r="E564" s="7" t="e">
        <f>IF((VLOOKUP($A564,'V2.5.2 Measures'!$C:$W,8,FALSE)&lt;&gt;"")*AND(VLOOKUP($A564,'V2.5.2 Measures'!$C:$W,8,FALSE)&lt;&gt;"TBD"),VLOOKUP($A564,'V2.5.2 Measures'!$C:$W,8,FALSE),"N/A")</f>
        <v>#REF!</v>
      </c>
      <c r="F564" s="7" t="e">
        <f>IF((VLOOKUP($A564,'V2.5.2 Measures'!$C:$W,9,FALSE)&lt;&gt;"")*AND(VLOOKUP($A564,'V2.5.2 Measures'!$C:$W,9,FALSE)&lt;&gt;"TBD"),VLOOKUP($A564,'V2.5.2 Measures'!$C:$W,9,FALSE),"N/A")</f>
        <v>#REF!</v>
      </c>
      <c r="G564" s="7" t="e">
        <f>IF((VLOOKUP($A564,'V2.5.2 Measures'!$C:$W,10,FALSE)&lt;&gt;"")*AND(VLOOKUP($A564,'V2.5.2 Measures'!$C:$W,10,FALSE)&lt;&gt;"TBD"),VLOOKUP($A564,'V2.5.2 Measures'!$C:$W,10,FALSE),"N/A")</f>
        <v>#REF!</v>
      </c>
      <c r="H564" s="7" t="e">
        <f>IF(VLOOKUP($A564,'V2.5.2 Measures'!$C:$W,14,FALSE)&lt;&gt; "", VLOOKUP($A564,'V2.5.2 Measures'!$C:$W,14,FALSE),"N/A")</f>
        <v>#REF!</v>
      </c>
      <c r="I564" s="7" t="e">
        <f>IF(VLOOKUP($A564,'V2.5.2 Measures'!$C:$W,15,FALSE)&lt;&gt; "", VLOOKUP($A564,'V2.5.2 Measures'!$C:$W,15,FALSE),"N/A")</f>
        <v>#REF!</v>
      </c>
      <c r="J564" s="7" t="e">
        <f>IF(VLOOKUP($A564,'V2.5.2 Measures'!$C:$W,16,FALSE)&lt;&gt; "", VLOOKUP($A564,'V2.5.2 Measures'!$C:$W,16,FALSE),"N/A")</f>
        <v>#REF!</v>
      </c>
      <c r="K564" s="7" t="e">
        <f>IF(VLOOKUP($A564,'V2.5.2 Measures'!$C:$W,17,FALSE)&lt;&gt; "", VLOOKUP($A564,'V2.5.2 Measures'!$C:$W,17,FALSE),"N/A")</f>
        <v>#REF!</v>
      </c>
      <c r="L564" s="7" t="e">
        <f>IF(VLOOKUP($A564,'V2.5.2 Measures'!$C:$W,18,FALSE)&lt;&gt; "", VLOOKUP($A564,'V2.5.2 Measures'!$C:$W,18,FALSE),"N/A")</f>
        <v>#REF!</v>
      </c>
      <c r="M564" s="7" t="e">
        <f>IF(VLOOKUP($A564,'V2.5.2 Measures'!$C:$W,19,FALSE)&lt;&gt; "", VLOOKUP($A564,'V2.5.2 Measures'!$C:$W,19,FALSE),"N/A")</f>
        <v>#REF!</v>
      </c>
      <c r="N564" s="7" t="e">
        <f>IF(VLOOKUP($A564,'V2.5.2 Measures'!$C:$W,20,FALSE)&lt;&gt; "", VLOOKUP($A564,'V2.5.2 Measures'!$C:$W,20,FALSE),"N/A")</f>
        <v>#REF!</v>
      </c>
      <c r="O564" s="7" t="e">
        <f>IF(VLOOKUP($A564,'V2.5.2 Measures'!$C:$W,21,FALSE)&lt;&gt; "", VLOOKUP($A564,'V2.5.2 Measures'!$C:$W,21,FALSE),"N/A")</f>
        <v>#REF!</v>
      </c>
      <c r="P564" s="7" t="e">
        <f>IF(VLOOKUP($A564,'V2.5.2 Measures'!$C:$W,22,FALSE)&lt;&gt; "", VLOOKUP($A564,'V2.5.2 Measures'!$C:$W,22,FALSE),"N/A")</f>
        <v>#REF!</v>
      </c>
      <c r="Q564" s="7" t="e">
        <f>IF(VLOOKUP($A564,'V2.5.2 Measures'!$C:$W,23,FALSE)&lt;&gt; "", VLOOKUP($A564,'V2.5.2 Measures'!$C:$W,23,FALSE),"N/A")</f>
        <v>#REF!</v>
      </c>
      <c r="R564" s="7" t="e">
        <f>IF(VLOOKUP($A564,'V2.5.2 Measures'!$C:$W,24,FALSE)&lt;&gt; "", VLOOKUP($A564,'V2.5.2 Measures'!$C:$W,24,FALSE),"N/A")</f>
        <v>#REF!</v>
      </c>
      <c r="S564" s="7" t="e">
        <f>IF(VLOOKUP($A564,'V2.5.2 Measures'!$C:$W,25,FALSE)&lt;&gt; "", VLOOKUP($A564,'V2.5.2 Measures'!$C:$W,25,FALSE),"N/A")</f>
        <v>#REF!</v>
      </c>
      <c r="T564" s="7" t="e">
        <f>IF(VLOOKUP($A564,'V2.5.2 Measures'!$C:$W,2,FALSE)&lt;&gt; "", VLOOKUP($A564,'V2.5.2 Measures'!$C:$W,2,FALSE),"N/A")</f>
        <v>#REF!</v>
      </c>
      <c r="U564" s="7" t="e">
        <f>IF(VLOOKUP($A564,'V2.5.2 Measures'!$C:$W,3,FALSE)&lt;&gt; "", VLOOKUP($A564,'V2.5.2 Measures'!$C:$W,3,FALSE),"N/A")</f>
        <v>#REF!</v>
      </c>
      <c r="V564" s="7" t="e">
        <f>IF(VLOOKUP($A564,'V2.5.2 Measures'!$C:$W,26,FALSE)&lt;&gt; "", VLOOKUP($A564,'V2.5.2 Measures'!$C:$W,26,FALSE),"N/A")</f>
        <v>#REF!</v>
      </c>
      <c r="W564" s="7" t="e">
        <f>IF(VLOOKUP($A564,'V2.5.2 Measures'!$C:$W,44,FALSE)&lt;&gt; "", VLOOKUP($A564,'V2.5.2 Measures'!$C:$W,44,FALSE),"N/A")</f>
        <v>#REF!</v>
      </c>
    </row>
    <row r="565" spans="1:23" x14ac:dyDescent="0.35">
      <c r="A565" s="7" t="e">
        <f>'V2.5.2 Measures'!#REF!</f>
        <v>#REF!</v>
      </c>
      <c r="B565" s="7" t="e">
        <f>VLOOKUP($A565,'V2.5.2 Measures'!$C:$W,6,FALSE)</f>
        <v>#REF!</v>
      </c>
      <c r="C565" s="7" t="e">
        <f>VLOOKUP($A565,'V2.5.2 Measures'!$C:$W,8,FALSE)</f>
        <v>#REF!</v>
      </c>
      <c r="D565" s="7" t="e">
        <f>IF(VLOOKUP($A565,'V2.5.2 Measures'!$C:$W,4,FALSE)="","",VLOOKUP($A565,'V2.5.2 Measures'!$C:$W,4,FALSE))</f>
        <v>#REF!</v>
      </c>
      <c r="E565" s="7" t="e">
        <f>IF((VLOOKUP($A565,'V2.5.2 Measures'!$C:$W,8,FALSE)&lt;&gt;"")*AND(VLOOKUP($A565,'V2.5.2 Measures'!$C:$W,8,FALSE)&lt;&gt;"TBD"),VLOOKUP($A565,'V2.5.2 Measures'!$C:$W,8,FALSE),"N/A")</f>
        <v>#REF!</v>
      </c>
      <c r="F565" s="7" t="e">
        <f>IF((VLOOKUP($A565,'V2.5.2 Measures'!$C:$W,9,FALSE)&lt;&gt;"")*AND(VLOOKUP($A565,'V2.5.2 Measures'!$C:$W,9,FALSE)&lt;&gt;"TBD"),VLOOKUP($A565,'V2.5.2 Measures'!$C:$W,9,FALSE),"N/A")</f>
        <v>#REF!</v>
      </c>
      <c r="G565" s="7" t="e">
        <f>IF((VLOOKUP($A565,'V2.5.2 Measures'!$C:$W,10,FALSE)&lt;&gt;"")*AND(VLOOKUP($A565,'V2.5.2 Measures'!$C:$W,10,FALSE)&lt;&gt;"TBD"),VLOOKUP($A565,'V2.5.2 Measures'!$C:$W,10,FALSE),"N/A")</f>
        <v>#REF!</v>
      </c>
      <c r="H565" s="7" t="e">
        <f>IF(VLOOKUP($A565,'V2.5.2 Measures'!$C:$W,14,FALSE)&lt;&gt; "", VLOOKUP($A565,'V2.5.2 Measures'!$C:$W,14,FALSE),"N/A")</f>
        <v>#REF!</v>
      </c>
      <c r="I565" s="7" t="e">
        <f>IF(VLOOKUP($A565,'V2.5.2 Measures'!$C:$W,15,FALSE)&lt;&gt; "", VLOOKUP($A565,'V2.5.2 Measures'!$C:$W,15,FALSE),"N/A")</f>
        <v>#REF!</v>
      </c>
      <c r="J565" s="7" t="e">
        <f>IF(VLOOKUP($A565,'V2.5.2 Measures'!$C:$W,16,FALSE)&lt;&gt; "", VLOOKUP($A565,'V2.5.2 Measures'!$C:$W,16,FALSE),"N/A")</f>
        <v>#REF!</v>
      </c>
      <c r="K565" s="7" t="e">
        <f>IF(VLOOKUP($A565,'V2.5.2 Measures'!$C:$W,17,FALSE)&lt;&gt; "", VLOOKUP($A565,'V2.5.2 Measures'!$C:$W,17,FALSE),"N/A")</f>
        <v>#REF!</v>
      </c>
      <c r="L565" s="7" t="e">
        <f>IF(VLOOKUP($A565,'V2.5.2 Measures'!$C:$W,18,FALSE)&lt;&gt; "", VLOOKUP($A565,'V2.5.2 Measures'!$C:$W,18,FALSE),"N/A")</f>
        <v>#REF!</v>
      </c>
      <c r="M565" s="7" t="e">
        <f>IF(VLOOKUP($A565,'V2.5.2 Measures'!$C:$W,19,FALSE)&lt;&gt; "", VLOOKUP($A565,'V2.5.2 Measures'!$C:$W,19,FALSE),"N/A")</f>
        <v>#REF!</v>
      </c>
      <c r="N565" s="7" t="e">
        <f>IF(VLOOKUP($A565,'V2.5.2 Measures'!$C:$W,20,FALSE)&lt;&gt; "", VLOOKUP($A565,'V2.5.2 Measures'!$C:$W,20,FALSE),"N/A")</f>
        <v>#REF!</v>
      </c>
      <c r="O565" s="7" t="e">
        <f>IF(VLOOKUP($A565,'V2.5.2 Measures'!$C:$W,21,FALSE)&lt;&gt; "", VLOOKUP($A565,'V2.5.2 Measures'!$C:$W,21,FALSE),"N/A")</f>
        <v>#REF!</v>
      </c>
      <c r="P565" s="7" t="e">
        <f>IF(VLOOKUP($A565,'V2.5.2 Measures'!$C:$W,22,FALSE)&lt;&gt; "", VLOOKUP($A565,'V2.5.2 Measures'!$C:$W,22,FALSE),"N/A")</f>
        <v>#REF!</v>
      </c>
      <c r="Q565" s="7" t="e">
        <f>IF(VLOOKUP($A565,'V2.5.2 Measures'!$C:$W,23,FALSE)&lt;&gt; "", VLOOKUP($A565,'V2.5.2 Measures'!$C:$W,23,FALSE),"N/A")</f>
        <v>#REF!</v>
      </c>
      <c r="R565" s="7" t="e">
        <f>IF(VLOOKUP($A565,'V2.5.2 Measures'!$C:$W,24,FALSE)&lt;&gt; "", VLOOKUP($A565,'V2.5.2 Measures'!$C:$W,24,FALSE),"N/A")</f>
        <v>#REF!</v>
      </c>
      <c r="S565" s="7" t="e">
        <f>IF(VLOOKUP($A565,'V2.5.2 Measures'!$C:$W,25,FALSE)&lt;&gt; "", VLOOKUP($A565,'V2.5.2 Measures'!$C:$W,25,FALSE),"N/A")</f>
        <v>#REF!</v>
      </c>
      <c r="T565" s="7" t="e">
        <f>IF(VLOOKUP($A565,'V2.5.2 Measures'!$C:$W,2,FALSE)&lt;&gt; "", VLOOKUP($A565,'V2.5.2 Measures'!$C:$W,2,FALSE),"N/A")</f>
        <v>#REF!</v>
      </c>
      <c r="U565" s="7" t="e">
        <f>IF(VLOOKUP($A565,'V2.5.2 Measures'!$C:$W,3,FALSE)&lt;&gt; "", VLOOKUP($A565,'V2.5.2 Measures'!$C:$W,3,FALSE),"N/A")</f>
        <v>#REF!</v>
      </c>
      <c r="V565" s="7" t="e">
        <f>IF(VLOOKUP($A565,'V2.5.2 Measures'!$C:$W,26,FALSE)&lt;&gt; "", VLOOKUP($A565,'V2.5.2 Measures'!$C:$W,26,FALSE),"N/A")</f>
        <v>#REF!</v>
      </c>
      <c r="W565" s="7" t="e">
        <f>IF(VLOOKUP($A565,'V2.5.2 Measures'!$C:$W,44,FALSE)&lt;&gt; "", VLOOKUP($A565,'V2.5.2 Measures'!$C:$W,44,FALSE),"N/A")</f>
        <v>#REF!</v>
      </c>
    </row>
    <row r="566" spans="1:23" x14ac:dyDescent="0.35">
      <c r="A566" s="7" t="e">
        <f>'V2.5.2 Measures'!#REF!</f>
        <v>#REF!</v>
      </c>
      <c r="B566" s="7" t="e">
        <f>VLOOKUP($A566,'V2.5.2 Measures'!$C:$W,6,FALSE)</f>
        <v>#REF!</v>
      </c>
      <c r="C566" s="7" t="e">
        <f>VLOOKUP($A566,'V2.5.2 Measures'!$C:$W,8,FALSE)</f>
        <v>#REF!</v>
      </c>
      <c r="D566" s="7" t="e">
        <f>IF(VLOOKUP($A566,'V2.5.2 Measures'!$C:$W,4,FALSE)="","",VLOOKUP($A566,'V2.5.2 Measures'!$C:$W,4,FALSE))</f>
        <v>#REF!</v>
      </c>
      <c r="E566" s="7" t="e">
        <f>IF((VLOOKUP($A566,'V2.5.2 Measures'!$C:$W,8,FALSE)&lt;&gt;"")*AND(VLOOKUP($A566,'V2.5.2 Measures'!$C:$W,8,FALSE)&lt;&gt;"TBD"),VLOOKUP($A566,'V2.5.2 Measures'!$C:$W,8,FALSE),"N/A")</f>
        <v>#REF!</v>
      </c>
      <c r="F566" s="7" t="e">
        <f>IF((VLOOKUP($A566,'V2.5.2 Measures'!$C:$W,9,FALSE)&lt;&gt;"")*AND(VLOOKUP($A566,'V2.5.2 Measures'!$C:$W,9,FALSE)&lt;&gt;"TBD"),VLOOKUP($A566,'V2.5.2 Measures'!$C:$W,9,FALSE),"N/A")</f>
        <v>#REF!</v>
      </c>
      <c r="G566" s="7" t="e">
        <f>IF((VLOOKUP($A566,'V2.5.2 Measures'!$C:$W,10,FALSE)&lt;&gt;"")*AND(VLOOKUP($A566,'V2.5.2 Measures'!$C:$W,10,FALSE)&lt;&gt;"TBD"),VLOOKUP($A566,'V2.5.2 Measures'!$C:$W,10,FALSE),"N/A")</f>
        <v>#REF!</v>
      </c>
      <c r="H566" s="7" t="e">
        <f>IF(VLOOKUP($A566,'V2.5.2 Measures'!$C:$W,14,FALSE)&lt;&gt; "", VLOOKUP($A566,'V2.5.2 Measures'!$C:$W,14,FALSE),"N/A")</f>
        <v>#REF!</v>
      </c>
      <c r="I566" s="7" t="e">
        <f>IF(VLOOKUP($A566,'V2.5.2 Measures'!$C:$W,15,FALSE)&lt;&gt; "", VLOOKUP($A566,'V2.5.2 Measures'!$C:$W,15,FALSE),"N/A")</f>
        <v>#REF!</v>
      </c>
      <c r="J566" s="7" t="e">
        <f>IF(VLOOKUP($A566,'V2.5.2 Measures'!$C:$W,16,FALSE)&lt;&gt; "", VLOOKUP($A566,'V2.5.2 Measures'!$C:$W,16,FALSE),"N/A")</f>
        <v>#REF!</v>
      </c>
      <c r="K566" s="7" t="e">
        <f>IF(VLOOKUP($A566,'V2.5.2 Measures'!$C:$W,17,FALSE)&lt;&gt; "", VLOOKUP($A566,'V2.5.2 Measures'!$C:$W,17,FALSE),"N/A")</f>
        <v>#REF!</v>
      </c>
      <c r="L566" s="7" t="e">
        <f>IF(VLOOKUP($A566,'V2.5.2 Measures'!$C:$W,18,FALSE)&lt;&gt; "", VLOOKUP($A566,'V2.5.2 Measures'!$C:$W,18,FALSE),"N/A")</f>
        <v>#REF!</v>
      </c>
      <c r="M566" s="7" t="e">
        <f>IF(VLOOKUP($A566,'V2.5.2 Measures'!$C:$W,19,FALSE)&lt;&gt; "", VLOOKUP($A566,'V2.5.2 Measures'!$C:$W,19,FALSE),"N/A")</f>
        <v>#REF!</v>
      </c>
      <c r="N566" s="7" t="e">
        <f>IF(VLOOKUP($A566,'V2.5.2 Measures'!$C:$W,20,FALSE)&lt;&gt; "", VLOOKUP($A566,'V2.5.2 Measures'!$C:$W,20,FALSE),"N/A")</f>
        <v>#REF!</v>
      </c>
      <c r="O566" s="7" t="e">
        <f>IF(VLOOKUP($A566,'V2.5.2 Measures'!$C:$W,21,FALSE)&lt;&gt; "", VLOOKUP($A566,'V2.5.2 Measures'!$C:$W,21,FALSE),"N/A")</f>
        <v>#REF!</v>
      </c>
      <c r="P566" s="7" t="e">
        <f>IF(VLOOKUP($A566,'V2.5.2 Measures'!$C:$W,22,FALSE)&lt;&gt; "", VLOOKUP($A566,'V2.5.2 Measures'!$C:$W,22,FALSE),"N/A")</f>
        <v>#REF!</v>
      </c>
      <c r="Q566" s="7" t="e">
        <f>IF(VLOOKUP($A566,'V2.5.2 Measures'!$C:$W,23,FALSE)&lt;&gt; "", VLOOKUP($A566,'V2.5.2 Measures'!$C:$W,23,FALSE),"N/A")</f>
        <v>#REF!</v>
      </c>
      <c r="R566" s="7" t="e">
        <f>IF(VLOOKUP($A566,'V2.5.2 Measures'!$C:$W,24,FALSE)&lt;&gt; "", VLOOKUP($A566,'V2.5.2 Measures'!$C:$W,24,FALSE),"N/A")</f>
        <v>#REF!</v>
      </c>
      <c r="S566" s="7" t="e">
        <f>IF(VLOOKUP($A566,'V2.5.2 Measures'!$C:$W,25,FALSE)&lt;&gt; "", VLOOKUP($A566,'V2.5.2 Measures'!$C:$W,25,FALSE),"N/A")</f>
        <v>#REF!</v>
      </c>
      <c r="T566" s="7" t="e">
        <f>IF(VLOOKUP($A566,'V2.5.2 Measures'!$C:$W,2,FALSE)&lt;&gt; "", VLOOKUP($A566,'V2.5.2 Measures'!$C:$W,2,FALSE),"N/A")</f>
        <v>#REF!</v>
      </c>
      <c r="U566" s="7" t="e">
        <f>IF(VLOOKUP($A566,'V2.5.2 Measures'!$C:$W,3,FALSE)&lt;&gt; "", VLOOKUP($A566,'V2.5.2 Measures'!$C:$W,3,FALSE),"N/A")</f>
        <v>#REF!</v>
      </c>
      <c r="V566" s="7" t="e">
        <f>IF(VLOOKUP($A566,'V2.5.2 Measures'!$C:$W,26,FALSE)&lt;&gt; "", VLOOKUP($A566,'V2.5.2 Measures'!$C:$W,26,FALSE),"N/A")</f>
        <v>#REF!</v>
      </c>
      <c r="W566" s="7" t="e">
        <f>IF(VLOOKUP($A566,'V2.5.2 Measures'!$C:$W,44,FALSE)&lt;&gt; "", VLOOKUP($A566,'V2.5.2 Measures'!$C:$W,44,FALSE),"N/A")</f>
        <v>#REF!</v>
      </c>
    </row>
    <row r="567" spans="1:23" x14ac:dyDescent="0.35">
      <c r="A567" s="7" t="e">
        <f>'V2.5.2 Measures'!#REF!</f>
        <v>#REF!</v>
      </c>
      <c r="B567" s="7" t="e">
        <f>VLOOKUP($A567,'V2.5.2 Measures'!$C:$W,6,FALSE)</f>
        <v>#REF!</v>
      </c>
      <c r="C567" s="7" t="e">
        <f>VLOOKUP($A567,'V2.5.2 Measures'!$C:$W,8,FALSE)</f>
        <v>#REF!</v>
      </c>
      <c r="D567" s="7" t="e">
        <f>IF(VLOOKUP($A567,'V2.5.2 Measures'!$C:$W,4,FALSE)="","",VLOOKUP($A567,'V2.5.2 Measures'!$C:$W,4,FALSE))</f>
        <v>#REF!</v>
      </c>
      <c r="E567" s="7" t="e">
        <f>IF((VLOOKUP($A567,'V2.5.2 Measures'!$C:$W,8,FALSE)&lt;&gt;"")*AND(VLOOKUP($A567,'V2.5.2 Measures'!$C:$W,8,FALSE)&lt;&gt;"TBD"),VLOOKUP($A567,'V2.5.2 Measures'!$C:$W,8,FALSE),"N/A")</f>
        <v>#REF!</v>
      </c>
      <c r="F567" s="7" t="e">
        <f>IF((VLOOKUP($A567,'V2.5.2 Measures'!$C:$W,9,FALSE)&lt;&gt;"")*AND(VLOOKUP($A567,'V2.5.2 Measures'!$C:$W,9,FALSE)&lt;&gt;"TBD"),VLOOKUP($A567,'V2.5.2 Measures'!$C:$W,9,FALSE),"N/A")</f>
        <v>#REF!</v>
      </c>
      <c r="G567" s="7" t="e">
        <f>IF((VLOOKUP($A567,'V2.5.2 Measures'!$C:$W,10,FALSE)&lt;&gt;"")*AND(VLOOKUP($A567,'V2.5.2 Measures'!$C:$W,10,FALSE)&lt;&gt;"TBD"),VLOOKUP($A567,'V2.5.2 Measures'!$C:$W,10,FALSE),"N/A")</f>
        <v>#REF!</v>
      </c>
      <c r="H567" s="7" t="e">
        <f>IF(VLOOKUP($A567,'V2.5.2 Measures'!$C:$W,14,FALSE)&lt;&gt; "", VLOOKUP($A567,'V2.5.2 Measures'!$C:$W,14,FALSE),"N/A")</f>
        <v>#REF!</v>
      </c>
      <c r="I567" s="7" t="e">
        <f>IF(VLOOKUP($A567,'V2.5.2 Measures'!$C:$W,15,FALSE)&lt;&gt; "", VLOOKUP($A567,'V2.5.2 Measures'!$C:$W,15,FALSE),"N/A")</f>
        <v>#REF!</v>
      </c>
      <c r="J567" s="7" t="e">
        <f>IF(VLOOKUP($A567,'V2.5.2 Measures'!$C:$W,16,FALSE)&lt;&gt; "", VLOOKUP($A567,'V2.5.2 Measures'!$C:$W,16,FALSE),"N/A")</f>
        <v>#REF!</v>
      </c>
      <c r="K567" s="7" t="e">
        <f>IF(VLOOKUP($A567,'V2.5.2 Measures'!$C:$W,17,FALSE)&lt;&gt; "", VLOOKUP($A567,'V2.5.2 Measures'!$C:$W,17,FALSE),"N/A")</f>
        <v>#REF!</v>
      </c>
      <c r="L567" s="7" t="e">
        <f>IF(VLOOKUP($A567,'V2.5.2 Measures'!$C:$W,18,FALSE)&lt;&gt; "", VLOOKUP($A567,'V2.5.2 Measures'!$C:$W,18,FALSE),"N/A")</f>
        <v>#REF!</v>
      </c>
      <c r="M567" s="7" t="e">
        <f>IF(VLOOKUP($A567,'V2.5.2 Measures'!$C:$W,19,FALSE)&lt;&gt; "", VLOOKUP($A567,'V2.5.2 Measures'!$C:$W,19,FALSE),"N/A")</f>
        <v>#REF!</v>
      </c>
      <c r="N567" s="7" t="e">
        <f>IF(VLOOKUP($A567,'V2.5.2 Measures'!$C:$W,20,FALSE)&lt;&gt; "", VLOOKUP($A567,'V2.5.2 Measures'!$C:$W,20,FALSE),"N/A")</f>
        <v>#REF!</v>
      </c>
      <c r="O567" s="7" t="e">
        <f>IF(VLOOKUP($A567,'V2.5.2 Measures'!$C:$W,21,FALSE)&lt;&gt; "", VLOOKUP($A567,'V2.5.2 Measures'!$C:$W,21,FALSE),"N/A")</f>
        <v>#REF!</v>
      </c>
      <c r="P567" s="7" t="e">
        <f>IF(VLOOKUP($A567,'V2.5.2 Measures'!$C:$W,22,FALSE)&lt;&gt; "", VLOOKUP($A567,'V2.5.2 Measures'!$C:$W,22,FALSE),"N/A")</f>
        <v>#REF!</v>
      </c>
      <c r="Q567" s="7" t="e">
        <f>IF(VLOOKUP($A567,'V2.5.2 Measures'!$C:$W,23,FALSE)&lt;&gt; "", VLOOKUP($A567,'V2.5.2 Measures'!$C:$W,23,FALSE),"N/A")</f>
        <v>#REF!</v>
      </c>
      <c r="R567" s="7" t="e">
        <f>IF(VLOOKUP($A567,'V2.5.2 Measures'!$C:$W,24,FALSE)&lt;&gt; "", VLOOKUP($A567,'V2.5.2 Measures'!$C:$W,24,FALSE),"N/A")</f>
        <v>#REF!</v>
      </c>
      <c r="S567" s="7" t="e">
        <f>IF(VLOOKUP($A567,'V2.5.2 Measures'!$C:$W,25,FALSE)&lt;&gt; "", VLOOKUP($A567,'V2.5.2 Measures'!$C:$W,25,FALSE),"N/A")</f>
        <v>#REF!</v>
      </c>
      <c r="T567" s="7" t="e">
        <f>IF(VLOOKUP($A567,'V2.5.2 Measures'!$C:$W,2,FALSE)&lt;&gt; "", VLOOKUP($A567,'V2.5.2 Measures'!$C:$W,2,FALSE),"N/A")</f>
        <v>#REF!</v>
      </c>
      <c r="U567" s="7" t="e">
        <f>IF(VLOOKUP($A567,'V2.5.2 Measures'!$C:$W,3,FALSE)&lt;&gt; "", VLOOKUP($A567,'V2.5.2 Measures'!$C:$W,3,FALSE),"N/A")</f>
        <v>#REF!</v>
      </c>
      <c r="V567" s="7" t="e">
        <f>IF(VLOOKUP($A567,'V2.5.2 Measures'!$C:$W,26,FALSE)&lt;&gt; "", VLOOKUP($A567,'V2.5.2 Measures'!$C:$W,26,FALSE),"N/A")</f>
        <v>#REF!</v>
      </c>
      <c r="W567" s="7" t="e">
        <f>IF(VLOOKUP($A567,'V2.5.2 Measures'!$C:$W,44,FALSE)&lt;&gt; "", VLOOKUP($A567,'V2.5.2 Measures'!$C:$W,44,FALSE),"N/A")</f>
        <v>#REF!</v>
      </c>
    </row>
    <row r="568" spans="1:23" x14ac:dyDescent="0.35">
      <c r="A568" s="7" t="e">
        <f>'V2.5.2 Measures'!#REF!</f>
        <v>#REF!</v>
      </c>
      <c r="B568" s="7" t="e">
        <f>VLOOKUP($A568,'V2.5.2 Measures'!$C:$W,6,FALSE)</f>
        <v>#REF!</v>
      </c>
      <c r="C568" s="7" t="e">
        <f>VLOOKUP($A568,'V2.5.2 Measures'!$C:$W,8,FALSE)</f>
        <v>#REF!</v>
      </c>
      <c r="D568" s="7" t="e">
        <f>IF(VLOOKUP($A568,'V2.5.2 Measures'!$C:$W,4,FALSE)="","",VLOOKUP($A568,'V2.5.2 Measures'!$C:$W,4,FALSE))</f>
        <v>#REF!</v>
      </c>
      <c r="E568" s="7" t="e">
        <f>IF((VLOOKUP($A568,'V2.5.2 Measures'!$C:$W,8,FALSE)&lt;&gt;"")*AND(VLOOKUP($A568,'V2.5.2 Measures'!$C:$W,8,FALSE)&lt;&gt;"TBD"),VLOOKUP($A568,'V2.5.2 Measures'!$C:$W,8,FALSE),"N/A")</f>
        <v>#REF!</v>
      </c>
      <c r="F568" s="7" t="e">
        <f>IF((VLOOKUP($A568,'V2.5.2 Measures'!$C:$W,9,FALSE)&lt;&gt;"")*AND(VLOOKUP($A568,'V2.5.2 Measures'!$C:$W,9,FALSE)&lt;&gt;"TBD"),VLOOKUP($A568,'V2.5.2 Measures'!$C:$W,9,FALSE),"N/A")</f>
        <v>#REF!</v>
      </c>
      <c r="G568" s="7" t="e">
        <f>IF((VLOOKUP($A568,'V2.5.2 Measures'!$C:$W,10,FALSE)&lt;&gt;"")*AND(VLOOKUP($A568,'V2.5.2 Measures'!$C:$W,10,FALSE)&lt;&gt;"TBD"),VLOOKUP($A568,'V2.5.2 Measures'!$C:$W,10,FALSE),"N/A")</f>
        <v>#REF!</v>
      </c>
      <c r="H568" s="7" t="e">
        <f>IF(VLOOKUP($A568,'V2.5.2 Measures'!$C:$W,14,FALSE)&lt;&gt; "", VLOOKUP($A568,'V2.5.2 Measures'!$C:$W,14,FALSE),"N/A")</f>
        <v>#REF!</v>
      </c>
      <c r="I568" s="7" t="e">
        <f>IF(VLOOKUP($A568,'V2.5.2 Measures'!$C:$W,15,FALSE)&lt;&gt; "", VLOOKUP($A568,'V2.5.2 Measures'!$C:$W,15,FALSE),"N/A")</f>
        <v>#REF!</v>
      </c>
      <c r="J568" s="7" t="e">
        <f>IF(VLOOKUP($A568,'V2.5.2 Measures'!$C:$W,16,FALSE)&lt;&gt; "", VLOOKUP($A568,'V2.5.2 Measures'!$C:$W,16,FALSE),"N/A")</f>
        <v>#REF!</v>
      </c>
      <c r="K568" s="7" t="e">
        <f>IF(VLOOKUP($A568,'V2.5.2 Measures'!$C:$W,17,FALSE)&lt;&gt; "", VLOOKUP($A568,'V2.5.2 Measures'!$C:$W,17,FALSE),"N/A")</f>
        <v>#REF!</v>
      </c>
      <c r="L568" s="7" t="e">
        <f>IF(VLOOKUP($A568,'V2.5.2 Measures'!$C:$W,18,FALSE)&lt;&gt; "", VLOOKUP($A568,'V2.5.2 Measures'!$C:$W,18,FALSE),"N/A")</f>
        <v>#REF!</v>
      </c>
      <c r="M568" s="7" t="e">
        <f>IF(VLOOKUP($A568,'V2.5.2 Measures'!$C:$W,19,FALSE)&lt;&gt; "", VLOOKUP($A568,'V2.5.2 Measures'!$C:$W,19,FALSE),"N/A")</f>
        <v>#REF!</v>
      </c>
      <c r="N568" s="7" t="e">
        <f>IF(VLOOKUP($A568,'V2.5.2 Measures'!$C:$W,20,FALSE)&lt;&gt; "", VLOOKUP($A568,'V2.5.2 Measures'!$C:$W,20,FALSE),"N/A")</f>
        <v>#REF!</v>
      </c>
      <c r="O568" s="7" t="e">
        <f>IF(VLOOKUP($A568,'V2.5.2 Measures'!$C:$W,21,FALSE)&lt;&gt; "", VLOOKUP($A568,'V2.5.2 Measures'!$C:$W,21,FALSE),"N/A")</f>
        <v>#REF!</v>
      </c>
      <c r="P568" s="7" t="e">
        <f>IF(VLOOKUP($A568,'V2.5.2 Measures'!$C:$W,22,FALSE)&lt;&gt; "", VLOOKUP($A568,'V2.5.2 Measures'!$C:$W,22,FALSE),"N/A")</f>
        <v>#REF!</v>
      </c>
      <c r="Q568" s="7" t="e">
        <f>IF(VLOOKUP($A568,'V2.5.2 Measures'!$C:$W,23,FALSE)&lt;&gt; "", VLOOKUP($A568,'V2.5.2 Measures'!$C:$W,23,FALSE),"N/A")</f>
        <v>#REF!</v>
      </c>
      <c r="R568" s="7" t="e">
        <f>IF(VLOOKUP($A568,'V2.5.2 Measures'!$C:$W,24,FALSE)&lt;&gt; "", VLOOKUP($A568,'V2.5.2 Measures'!$C:$W,24,FALSE),"N/A")</f>
        <v>#REF!</v>
      </c>
      <c r="S568" s="7" t="e">
        <f>IF(VLOOKUP($A568,'V2.5.2 Measures'!$C:$W,25,FALSE)&lt;&gt; "", VLOOKUP($A568,'V2.5.2 Measures'!$C:$W,25,FALSE),"N/A")</f>
        <v>#REF!</v>
      </c>
      <c r="T568" s="7" t="e">
        <f>IF(VLOOKUP($A568,'V2.5.2 Measures'!$C:$W,2,FALSE)&lt;&gt; "", VLOOKUP($A568,'V2.5.2 Measures'!$C:$W,2,FALSE),"N/A")</f>
        <v>#REF!</v>
      </c>
      <c r="U568" s="7" t="e">
        <f>IF(VLOOKUP($A568,'V2.5.2 Measures'!$C:$W,3,FALSE)&lt;&gt; "", VLOOKUP($A568,'V2.5.2 Measures'!$C:$W,3,FALSE),"N/A")</f>
        <v>#REF!</v>
      </c>
      <c r="V568" s="7" t="e">
        <f>IF(VLOOKUP($A568,'V2.5.2 Measures'!$C:$W,26,FALSE)&lt;&gt; "", VLOOKUP($A568,'V2.5.2 Measures'!$C:$W,26,FALSE),"N/A")</f>
        <v>#REF!</v>
      </c>
      <c r="W568" s="7" t="e">
        <f>IF(VLOOKUP($A568,'V2.5.2 Measures'!$C:$W,44,FALSE)&lt;&gt; "", VLOOKUP($A568,'V2.5.2 Measures'!$C:$W,44,FALSE),"N/A")</f>
        <v>#REF!</v>
      </c>
    </row>
    <row r="569" spans="1:23" x14ac:dyDescent="0.35">
      <c r="A569" s="7" t="e">
        <f>'V2.5.2 Measures'!#REF!</f>
        <v>#REF!</v>
      </c>
      <c r="B569" s="7" t="e">
        <f>VLOOKUP($A569,'V2.5.2 Measures'!$C:$W,6,FALSE)</f>
        <v>#REF!</v>
      </c>
      <c r="C569" s="7" t="e">
        <f>VLOOKUP($A569,'V2.5.2 Measures'!$C:$W,8,FALSE)</f>
        <v>#REF!</v>
      </c>
      <c r="D569" s="7" t="e">
        <f>IF(VLOOKUP($A569,'V2.5.2 Measures'!$C:$W,4,FALSE)="","",VLOOKUP($A569,'V2.5.2 Measures'!$C:$W,4,FALSE))</f>
        <v>#REF!</v>
      </c>
      <c r="E569" s="7" t="e">
        <f>IF((VLOOKUP($A569,'V2.5.2 Measures'!$C:$W,8,FALSE)&lt;&gt;"")*AND(VLOOKUP($A569,'V2.5.2 Measures'!$C:$W,8,FALSE)&lt;&gt;"TBD"),VLOOKUP($A569,'V2.5.2 Measures'!$C:$W,8,FALSE),"N/A")</f>
        <v>#REF!</v>
      </c>
      <c r="F569" s="7" t="e">
        <f>IF((VLOOKUP($A569,'V2.5.2 Measures'!$C:$W,9,FALSE)&lt;&gt;"")*AND(VLOOKUP($A569,'V2.5.2 Measures'!$C:$W,9,FALSE)&lt;&gt;"TBD"),VLOOKUP($A569,'V2.5.2 Measures'!$C:$W,9,FALSE),"N/A")</f>
        <v>#REF!</v>
      </c>
      <c r="G569" s="7" t="e">
        <f>IF((VLOOKUP($A569,'V2.5.2 Measures'!$C:$W,10,FALSE)&lt;&gt;"")*AND(VLOOKUP($A569,'V2.5.2 Measures'!$C:$W,10,FALSE)&lt;&gt;"TBD"),VLOOKUP($A569,'V2.5.2 Measures'!$C:$W,10,FALSE),"N/A")</f>
        <v>#REF!</v>
      </c>
      <c r="H569" s="7" t="e">
        <f>IF(VLOOKUP($A569,'V2.5.2 Measures'!$C:$W,14,FALSE)&lt;&gt; "", VLOOKUP($A569,'V2.5.2 Measures'!$C:$W,14,FALSE),"N/A")</f>
        <v>#REF!</v>
      </c>
      <c r="I569" s="7" t="e">
        <f>IF(VLOOKUP($A569,'V2.5.2 Measures'!$C:$W,15,FALSE)&lt;&gt; "", VLOOKUP($A569,'V2.5.2 Measures'!$C:$W,15,FALSE),"N/A")</f>
        <v>#REF!</v>
      </c>
      <c r="J569" s="7" t="e">
        <f>IF(VLOOKUP($A569,'V2.5.2 Measures'!$C:$W,16,FALSE)&lt;&gt; "", VLOOKUP($A569,'V2.5.2 Measures'!$C:$W,16,FALSE),"N/A")</f>
        <v>#REF!</v>
      </c>
      <c r="K569" s="7" t="e">
        <f>IF(VLOOKUP($A569,'V2.5.2 Measures'!$C:$W,17,FALSE)&lt;&gt; "", VLOOKUP($A569,'V2.5.2 Measures'!$C:$W,17,FALSE),"N/A")</f>
        <v>#REF!</v>
      </c>
      <c r="L569" s="7" t="e">
        <f>IF(VLOOKUP($A569,'V2.5.2 Measures'!$C:$W,18,FALSE)&lt;&gt; "", VLOOKUP($A569,'V2.5.2 Measures'!$C:$W,18,FALSE),"N/A")</f>
        <v>#REF!</v>
      </c>
      <c r="M569" s="7" t="e">
        <f>IF(VLOOKUP($A569,'V2.5.2 Measures'!$C:$W,19,FALSE)&lt;&gt; "", VLOOKUP($A569,'V2.5.2 Measures'!$C:$W,19,FALSE),"N/A")</f>
        <v>#REF!</v>
      </c>
      <c r="N569" s="7" t="e">
        <f>IF(VLOOKUP($A569,'V2.5.2 Measures'!$C:$W,20,FALSE)&lt;&gt; "", VLOOKUP($A569,'V2.5.2 Measures'!$C:$W,20,FALSE),"N/A")</f>
        <v>#REF!</v>
      </c>
      <c r="O569" s="7" t="e">
        <f>IF(VLOOKUP($A569,'V2.5.2 Measures'!$C:$W,21,FALSE)&lt;&gt; "", VLOOKUP($A569,'V2.5.2 Measures'!$C:$W,21,FALSE),"N/A")</f>
        <v>#REF!</v>
      </c>
      <c r="P569" s="7" t="e">
        <f>IF(VLOOKUP($A569,'V2.5.2 Measures'!$C:$W,22,FALSE)&lt;&gt; "", VLOOKUP($A569,'V2.5.2 Measures'!$C:$W,22,FALSE),"N/A")</f>
        <v>#REF!</v>
      </c>
      <c r="Q569" s="7" t="e">
        <f>IF(VLOOKUP($A569,'V2.5.2 Measures'!$C:$W,23,FALSE)&lt;&gt; "", VLOOKUP($A569,'V2.5.2 Measures'!$C:$W,23,FALSE),"N/A")</f>
        <v>#REF!</v>
      </c>
      <c r="R569" s="7" t="e">
        <f>IF(VLOOKUP($A569,'V2.5.2 Measures'!$C:$W,24,FALSE)&lt;&gt; "", VLOOKUP($A569,'V2.5.2 Measures'!$C:$W,24,FALSE),"N/A")</f>
        <v>#REF!</v>
      </c>
      <c r="S569" s="7" t="e">
        <f>IF(VLOOKUP($A569,'V2.5.2 Measures'!$C:$W,25,FALSE)&lt;&gt; "", VLOOKUP($A569,'V2.5.2 Measures'!$C:$W,25,FALSE),"N/A")</f>
        <v>#REF!</v>
      </c>
      <c r="T569" s="7" t="e">
        <f>IF(VLOOKUP($A569,'V2.5.2 Measures'!$C:$W,2,FALSE)&lt;&gt; "", VLOOKUP($A569,'V2.5.2 Measures'!$C:$W,2,FALSE),"N/A")</f>
        <v>#REF!</v>
      </c>
      <c r="U569" s="7" t="e">
        <f>IF(VLOOKUP($A569,'V2.5.2 Measures'!$C:$W,3,FALSE)&lt;&gt; "", VLOOKUP($A569,'V2.5.2 Measures'!$C:$W,3,FALSE),"N/A")</f>
        <v>#REF!</v>
      </c>
      <c r="V569" s="7" t="e">
        <f>IF(VLOOKUP($A569,'V2.5.2 Measures'!$C:$W,26,FALSE)&lt;&gt; "", VLOOKUP($A569,'V2.5.2 Measures'!$C:$W,26,FALSE),"N/A")</f>
        <v>#REF!</v>
      </c>
      <c r="W569" s="7" t="e">
        <f>IF(VLOOKUP($A569,'V2.5.2 Measures'!$C:$W,44,FALSE)&lt;&gt; "", VLOOKUP($A569,'V2.5.2 Measures'!$C:$W,44,FALSE),"N/A")</f>
        <v>#REF!</v>
      </c>
    </row>
    <row r="570" spans="1:23" x14ac:dyDescent="0.35">
      <c r="A570" s="7" t="e">
        <f>'V2.5.2 Measures'!#REF!</f>
        <v>#REF!</v>
      </c>
      <c r="B570" s="7" t="e">
        <f>VLOOKUP($A570,'V2.5.2 Measures'!$C:$W,6,FALSE)</f>
        <v>#REF!</v>
      </c>
      <c r="C570" s="7" t="e">
        <f>VLOOKUP($A570,'V2.5.2 Measures'!$C:$W,8,FALSE)</f>
        <v>#REF!</v>
      </c>
      <c r="D570" s="7" t="e">
        <f>IF(VLOOKUP($A570,'V2.5.2 Measures'!$C:$W,4,FALSE)="","",VLOOKUP($A570,'V2.5.2 Measures'!$C:$W,4,FALSE))</f>
        <v>#REF!</v>
      </c>
      <c r="E570" s="7" t="e">
        <f>IF((VLOOKUP($A570,'V2.5.2 Measures'!$C:$W,8,FALSE)&lt;&gt;"")*AND(VLOOKUP($A570,'V2.5.2 Measures'!$C:$W,8,FALSE)&lt;&gt;"TBD"),VLOOKUP($A570,'V2.5.2 Measures'!$C:$W,8,FALSE),"N/A")</f>
        <v>#REF!</v>
      </c>
      <c r="F570" s="7" t="e">
        <f>IF((VLOOKUP($A570,'V2.5.2 Measures'!$C:$W,9,FALSE)&lt;&gt;"")*AND(VLOOKUP($A570,'V2.5.2 Measures'!$C:$W,9,FALSE)&lt;&gt;"TBD"),VLOOKUP($A570,'V2.5.2 Measures'!$C:$W,9,FALSE),"N/A")</f>
        <v>#REF!</v>
      </c>
      <c r="G570" s="7" t="e">
        <f>IF((VLOOKUP($A570,'V2.5.2 Measures'!$C:$W,10,FALSE)&lt;&gt;"")*AND(VLOOKUP($A570,'V2.5.2 Measures'!$C:$W,10,FALSE)&lt;&gt;"TBD"),VLOOKUP($A570,'V2.5.2 Measures'!$C:$W,10,FALSE),"N/A")</f>
        <v>#REF!</v>
      </c>
      <c r="H570" s="7" t="e">
        <f>IF(VLOOKUP($A570,'V2.5.2 Measures'!$C:$W,14,FALSE)&lt;&gt; "", VLOOKUP($A570,'V2.5.2 Measures'!$C:$W,14,FALSE),"N/A")</f>
        <v>#REF!</v>
      </c>
      <c r="I570" s="7" t="e">
        <f>IF(VLOOKUP($A570,'V2.5.2 Measures'!$C:$W,15,FALSE)&lt;&gt; "", VLOOKUP($A570,'V2.5.2 Measures'!$C:$W,15,FALSE),"N/A")</f>
        <v>#REF!</v>
      </c>
      <c r="J570" s="7" t="e">
        <f>IF(VLOOKUP($A570,'V2.5.2 Measures'!$C:$W,16,FALSE)&lt;&gt; "", VLOOKUP($A570,'V2.5.2 Measures'!$C:$W,16,FALSE),"N/A")</f>
        <v>#REF!</v>
      </c>
      <c r="K570" s="7" t="e">
        <f>IF(VLOOKUP($A570,'V2.5.2 Measures'!$C:$W,17,FALSE)&lt;&gt; "", VLOOKUP($A570,'V2.5.2 Measures'!$C:$W,17,FALSE),"N/A")</f>
        <v>#REF!</v>
      </c>
      <c r="L570" s="7" t="e">
        <f>IF(VLOOKUP($A570,'V2.5.2 Measures'!$C:$W,18,FALSE)&lt;&gt; "", VLOOKUP($A570,'V2.5.2 Measures'!$C:$W,18,FALSE),"N/A")</f>
        <v>#REF!</v>
      </c>
      <c r="M570" s="7" t="e">
        <f>IF(VLOOKUP($A570,'V2.5.2 Measures'!$C:$W,19,FALSE)&lt;&gt; "", VLOOKUP($A570,'V2.5.2 Measures'!$C:$W,19,FALSE),"N/A")</f>
        <v>#REF!</v>
      </c>
      <c r="N570" s="7" t="e">
        <f>IF(VLOOKUP($A570,'V2.5.2 Measures'!$C:$W,20,FALSE)&lt;&gt; "", VLOOKUP($A570,'V2.5.2 Measures'!$C:$W,20,FALSE),"N/A")</f>
        <v>#REF!</v>
      </c>
      <c r="O570" s="7" t="e">
        <f>IF(VLOOKUP($A570,'V2.5.2 Measures'!$C:$W,21,FALSE)&lt;&gt; "", VLOOKUP($A570,'V2.5.2 Measures'!$C:$W,21,FALSE),"N/A")</f>
        <v>#REF!</v>
      </c>
      <c r="P570" s="7" t="e">
        <f>IF(VLOOKUP($A570,'V2.5.2 Measures'!$C:$W,22,FALSE)&lt;&gt; "", VLOOKUP($A570,'V2.5.2 Measures'!$C:$W,22,FALSE),"N/A")</f>
        <v>#REF!</v>
      </c>
      <c r="Q570" s="7" t="e">
        <f>IF(VLOOKUP($A570,'V2.5.2 Measures'!$C:$W,23,FALSE)&lt;&gt; "", VLOOKUP($A570,'V2.5.2 Measures'!$C:$W,23,FALSE),"N/A")</f>
        <v>#REF!</v>
      </c>
      <c r="R570" s="7" t="e">
        <f>IF(VLOOKUP($A570,'V2.5.2 Measures'!$C:$W,24,FALSE)&lt;&gt; "", VLOOKUP($A570,'V2.5.2 Measures'!$C:$W,24,FALSE),"N/A")</f>
        <v>#REF!</v>
      </c>
      <c r="S570" s="7" t="e">
        <f>IF(VLOOKUP($A570,'V2.5.2 Measures'!$C:$W,25,FALSE)&lt;&gt; "", VLOOKUP($A570,'V2.5.2 Measures'!$C:$W,25,FALSE),"N/A")</f>
        <v>#REF!</v>
      </c>
      <c r="T570" s="7" t="e">
        <f>IF(VLOOKUP($A570,'V2.5.2 Measures'!$C:$W,2,FALSE)&lt;&gt; "", VLOOKUP($A570,'V2.5.2 Measures'!$C:$W,2,FALSE),"N/A")</f>
        <v>#REF!</v>
      </c>
      <c r="U570" s="7" t="e">
        <f>IF(VLOOKUP($A570,'V2.5.2 Measures'!$C:$W,3,FALSE)&lt;&gt; "", VLOOKUP($A570,'V2.5.2 Measures'!$C:$W,3,FALSE),"N/A")</f>
        <v>#REF!</v>
      </c>
      <c r="V570" s="7" t="e">
        <f>IF(VLOOKUP($A570,'V2.5.2 Measures'!$C:$W,26,FALSE)&lt;&gt; "", VLOOKUP($A570,'V2.5.2 Measures'!$C:$W,26,FALSE),"N/A")</f>
        <v>#REF!</v>
      </c>
      <c r="W570" s="7" t="e">
        <f>IF(VLOOKUP($A570,'V2.5.2 Measures'!$C:$W,44,FALSE)&lt;&gt; "", VLOOKUP($A570,'V2.5.2 Measures'!$C:$W,44,FALSE),"N/A")</f>
        <v>#REF!</v>
      </c>
    </row>
    <row r="571" spans="1:23" x14ac:dyDescent="0.35">
      <c r="A571" s="7" t="e">
        <f>'V2.5.2 Measures'!#REF!</f>
        <v>#REF!</v>
      </c>
      <c r="B571" s="7" t="e">
        <f>VLOOKUP($A571,'V2.5.2 Measures'!$C:$W,6,FALSE)</f>
        <v>#REF!</v>
      </c>
      <c r="C571" s="7" t="e">
        <f>VLOOKUP($A571,'V2.5.2 Measures'!$C:$W,8,FALSE)</f>
        <v>#REF!</v>
      </c>
      <c r="D571" s="7" t="e">
        <f>IF(VLOOKUP($A571,'V2.5.2 Measures'!$C:$W,4,FALSE)="","",VLOOKUP($A571,'V2.5.2 Measures'!$C:$W,4,FALSE))</f>
        <v>#REF!</v>
      </c>
      <c r="E571" s="7" t="e">
        <f>IF((VLOOKUP($A571,'V2.5.2 Measures'!$C:$W,8,FALSE)&lt;&gt;"")*AND(VLOOKUP($A571,'V2.5.2 Measures'!$C:$W,8,FALSE)&lt;&gt;"TBD"),VLOOKUP($A571,'V2.5.2 Measures'!$C:$W,8,FALSE),"N/A")</f>
        <v>#REF!</v>
      </c>
      <c r="F571" s="7" t="e">
        <f>IF((VLOOKUP($A571,'V2.5.2 Measures'!$C:$W,9,FALSE)&lt;&gt;"")*AND(VLOOKUP($A571,'V2.5.2 Measures'!$C:$W,9,FALSE)&lt;&gt;"TBD"),VLOOKUP($A571,'V2.5.2 Measures'!$C:$W,9,FALSE),"N/A")</f>
        <v>#REF!</v>
      </c>
      <c r="G571" s="7" t="e">
        <f>IF((VLOOKUP($A571,'V2.5.2 Measures'!$C:$W,10,FALSE)&lt;&gt;"")*AND(VLOOKUP($A571,'V2.5.2 Measures'!$C:$W,10,FALSE)&lt;&gt;"TBD"),VLOOKUP($A571,'V2.5.2 Measures'!$C:$W,10,FALSE),"N/A")</f>
        <v>#REF!</v>
      </c>
      <c r="H571" s="7" t="e">
        <f>IF(VLOOKUP($A571,'V2.5.2 Measures'!$C:$W,14,FALSE)&lt;&gt; "", VLOOKUP($A571,'V2.5.2 Measures'!$C:$W,14,FALSE),"N/A")</f>
        <v>#REF!</v>
      </c>
      <c r="I571" s="7" t="e">
        <f>IF(VLOOKUP($A571,'V2.5.2 Measures'!$C:$W,15,FALSE)&lt;&gt; "", VLOOKUP($A571,'V2.5.2 Measures'!$C:$W,15,FALSE),"N/A")</f>
        <v>#REF!</v>
      </c>
      <c r="J571" s="7" t="e">
        <f>IF(VLOOKUP($A571,'V2.5.2 Measures'!$C:$W,16,FALSE)&lt;&gt; "", VLOOKUP($A571,'V2.5.2 Measures'!$C:$W,16,FALSE),"N/A")</f>
        <v>#REF!</v>
      </c>
      <c r="K571" s="7" t="e">
        <f>IF(VLOOKUP($A571,'V2.5.2 Measures'!$C:$W,17,FALSE)&lt;&gt; "", VLOOKUP($A571,'V2.5.2 Measures'!$C:$W,17,FALSE),"N/A")</f>
        <v>#REF!</v>
      </c>
      <c r="L571" s="7" t="e">
        <f>IF(VLOOKUP($A571,'V2.5.2 Measures'!$C:$W,18,FALSE)&lt;&gt; "", VLOOKUP($A571,'V2.5.2 Measures'!$C:$W,18,FALSE),"N/A")</f>
        <v>#REF!</v>
      </c>
      <c r="M571" s="7" t="e">
        <f>IF(VLOOKUP($A571,'V2.5.2 Measures'!$C:$W,19,FALSE)&lt;&gt; "", VLOOKUP($A571,'V2.5.2 Measures'!$C:$W,19,FALSE),"N/A")</f>
        <v>#REF!</v>
      </c>
      <c r="N571" s="7" t="e">
        <f>IF(VLOOKUP($A571,'V2.5.2 Measures'!$C:$W,20,FALSE)&lt;&gt; "", VLOOKUP($A571,'V2.5.2 Measures'!$C:$W,20,FALSE),"N/A")</f>
        <v>#REF!</v>
      </c>
      <c r="O571" s="7" t="e">
        <f>IF(VLOOKUP($A571,'V2.5.2 Measures'!$C:$W,21,FALSE)&lt;&gt; "", VLOOKUP($A571,'V2.5.2 Measures'!$C:$W,21,FALSE),"N/A")</f>
        <v>#REF!</v>
      </c>
      <c r="P571" s="7" t="e">
        <f>IF(VLOOKUP($A571,'V2.5.2 Measures'!$C:$W,22,FALSE)&lt;&gt; "", VLOOKUP($A571,'V2.5.2 Measures'!$C:$W,22,FALSE),"N/A")</f>
        <v>#REF!</v>
      </c>
      <c r="Q571" s="7" t="e">
        <f>IF(VLOOKUP($A571,'V2.5.2 Measures'!$C:$W,23,FALSE)&lt;&gt; "", VLOOKUP($A571,'V2.5.2 Measures'!$C:$W,23,FALSE),"N/A")</f>
        <v>#REF!</v>
      </c>
      <c r="R571" s="7" t="e">
        <f>IF(VLOOKUP($A571,'V2.5.2 Measures'!$C:$W,24,FALSE)&lt;&gt; "", VLOOKUP($A571,'V2.5.2 Measures'!$C:$W,24,FALSE),"N/A")</f>
        <v>#REF!</v>
      </c>
      <c r="S571" s="7" t="e">
        <f>IF(VLOOKUP($A571,'V2.5.2 Measures'!$C:$W,25,FALSE)&lt;&gt; "", VLOOKUP($A571,'V2.5.2 Measures'!$C:$W,25,FALSE),"N/A")</f>
        <v>#REF!</v>
      </c>
      <c r="T571" s="7" t="e">
        <f>IF(VLOOKUP($A571,'V2.5.2 Measures'!$C:$W,2,FALSE)&lt;&gt; "", VLOOKUP($A571,'V2.5.2 Measures'!$C:$W,2,FALSE),"N/A")</f>
        <v>#REF!</v>
      </c>
      <c r="U571" s="7" t="e">
        <f>IF(VLOOKUP($A571,'V2.5.2 Measures'!$C:$W,3,FALSE)&lt;&gt; "", VLOOKUP($A571,'V2.5.2 Measures'!$C:$W,3,FALSE),"N/A")</f>
        <v>#REF!</v>
      </c>
      <c r="V571" s="7" t="e">
        <f>IF(VLOOKUP($A571,'V2.5.2 Measures'!$C:$W,26,FALSE)&lt;&gt; "", VLOOKUP($A571,'V2.5.2 Measures'!$C:$W,26,FALSE),"N/A")</f>
        <v>#REF!</v>
      </c>
      <c r="W571" s="7" t="e">
        <f>IF(VLOOKUP($A571,'V2.5.2 Measures'!$C:$W,44,FALSE)&lt;&gt; "", VLOOKUP($A571,'V2.5.2 Measures'!$C:$W,44,FALSE),"N/A")</f>
        <v>#REF!</v>
      </c>
    </row>
    <row r="572" spans="1:23" x14ac:dyDescent="0.35">
      <c r="A572" s="7" t="e">
        <f>'V2.5.2 Measures'!#REF!</f>
        <v>#REF!</v>
      </c>
      <c r="B572" s="7" t="e">
        <f>VLOOKUP($A572,'V2.5.2 Measures'!$C:$W,6,FALSE)</f>
        <v>#REF!</v>
      </c>
      <c r="C572" s="7" t="e">
        <f>VLOOKUP($A572,'V2.5.2 Measures'!$C:$W,8,FALSE)</f>
        <v>#REF!</v>
      </c>
      <c r="D572" s="7" t="e">
        <f>IF(VLOOKUP($A572,'V2.5.2 Measures'!$C:$W,4,FALSE)="","",VLOOKUP($A572,'V2.5.2 Measures'!$C:$W,4,FALSE))</f>
        <v>#REF!</v>
      </c>
      <c r="E572" s="7" t="e">
        <f>IF((VLOOKUP($A572,'V2.5.2 Measures'!$C:$W,8,FALSE)&lt;&gt;"")*AND(VLOOKUP($A572,'V2.5.2 Measures'!$C:$W,8,FALSE)&lt;&gt;"TBD"),VLOOKUP($A572,'V2.5.2 Measures'!$C:$W,8,FALSE),"N/A")</f>
        <v>#REF!</v>
      </c>
      <c r="F572" s="7" t="e">
        <f>IF((VLOOKUP($A572,'V2.5.2 Measures'!$C:$W,9,FALSE)&lt;&gt;"")*AND(VLOOKUP($A572,'V2.5.2 Measures'!$C:$W,9,FALSE)&lt;&gt;"TBD"),VLOOKUP($A572,'V2.5.2 Measures'!$C:$W,9,FALSE),"N/A")</f>
        <v>#REF!</v>
      </c>
      <c r="G572" s="7" t="e">
        <f>IF((VLOOKUP($A572,'V2.5.2 Measures'!$C:$W,10,FALSE)&lt;&gt;"")*AND(VLOOKUP($A572,'V2.5.2 Measures'!$C:$W,10,FALSE)&lt;&gt;"TBD"),VLOOKUP($A572,'V2.5.2 Measures'!$C:$W,10,FALSE),"N/A")</f>
        <v>#REF!</v>
      </c>
      <c r="H572" s="7" t="e">
        <f>IF(VLOOKUP($A572,'V2.5.2 Measures'!$C:$W,14,FALSE)&lt;&gt; "", VLOOKUP($A572,'V2.5.2 Measures'!$C:$W,14,FALSE),"N/A")</f>
        <v>#REF!</v>
      </c>
      <c r="I572" s="7" t="e">
        <f>IF(VLOOKUP($A572,'V2.5.2 Measures'!$C:$W,15,FALSE)&lt;&gt; "", VLOOKUP($A572,'V2.5.2 Measures'!$C:$W,15,FALSE),"N/A")</f>
        <v>#REF!</v>
      </c>
      <c r="J572" s="7" t="e">
        <f>IF(VLOOKUP($A572,'V2.5.2 Measures'!$C:$W,16,FALSE)&lt;&gt; "", VLOOKUP($A572,'V2.5.2 Measures'!$C:$W,16,FALSE),"N/A")</f>
        <v>#REF!</v>
      </c>
      <c r="K572" s="7" t="e">
        <f>IF(VLOOKUP($A572,'V2.5.2 Measures'!$C:$W,17,FALSE)&lt;&gt; "", VLOOKUP($A572,'V2.5.2 Measures'!$C:$W,17,FALSE),"N/A")</f>
        <v>#REF!</v>
      </c>
      <c r="L572" s="7" t="e">
        <f>IF(VLOOKUP($A572,'V2.5.2 Measures'!$C:$W,18,FALSE)&lt;&gt; "", VLOOKUP($A572,'V2.5.2 Measures'!$C:$W,18,FALSE),"N/A")</f>
        <v>#REF!</v>
      </c>
      <c r="M572" s="7" t="e">
        <f>IF(VLOOKUP($A572,'V2.5.2 Measures'!$C:$W,19,FALSE)&lt;&gt; "", VLOOKUP($A572,'V2.5.2 Measures'!$C:$W,19,FALSE),"N/A")</f>
        <v>#REF!</v>
      </c>
      <c r="N572" s="7" t="e">
        <f>IF(VLOOKUP($A572,'V2.5.2 Measures'!$C:$W,20,FALSE)&lt;&gt; "", VLOOKUP($A572,'V2.5.2 Measures'!$C:$W,20,FALSE),"N/A")</f>
        <v>#REF!</v>
      </c>
      <c r="O572" s="7" t="e">
        <f>IF(VLOOKUP($A572,'V2.5.2 Measures'!$C:$W,21,FALSE)&lt;&gt; "", VLOOKUP($A572,'V2.5.2 Measures'!$C:$W,21,FALSE),"N/A")</f>
        <v>#REF!</v>
      </c>
      <c r="P572" s="7" t="e">
        <f>IF(VLOOKUP($A572,'V2.5.2 Measures'!$C:$W,22,FALSE)&lt;&gt; "", VLOOKUP($A572,'V2.5.2 Measures'!$C:$W,22,FALSE),"N/A")</f>
        <v>#REF!</v>
      </c>
      <c r="Q572" s="7" t="e">
        <f>IF(VLOOKUP($A572,'V2.5.2 Measures'!$C:$W,23,FALSE)&lt;&gt; "", VLOOKUP($A572,'V2.5.2 Measures'!$C:$W,23,FALSE),"N/A")</f>
        <v>#REF!</v>
      </c>
      <c r="R572" s="7" t="e">
        <f>IF(VLOOKUP($A572,'V2.5.2 Measures'!$C:$W,24,FALSE)&lt;&gt; "", VLOOKUP($A572,'V2.5.2 Measures'!$C:$W,24,FALSE),"N/A")</f>
        <v>#REF!</v>
      </c>
      <c r="S572" s="7" t="e">
        <f>IF(VLOOKUP($A572,'V2.5.2 Measures'!$C:$W,25,FALSE)&lt;&gt; "", VLOOKUP($A572,'V2.5.2 Measures'!$C:$W,25,FALSE),"N/A")</f>
        <v>#REF!</v>
      </c>
      <c r="T572" s="7" t="e">
        <f>IF(VLOOKUP($A572,'V2.5.2 Measures'!$C:$W,2,FALSE)&lt;&gt; "", VLOOKUP($A572,'V2.5.2 Measures'!$C:$W,2,FALSE),"N/A")</f>
        <v>#REF!</v>
      </c>
      <c r="U572" s="7" t="e">
        <f>IF(VLOOKUP($A572,'V2.5.2 Measures'!$C:$W,3,FALSE)&lt;&gt; "", VLOOKUP($A572,'V2.5.2 Measures'!$C:$W,3,FALSE),"N/A")</f>
        <v>#REF!</v>
      </c>
      <c r="V572" s="7" t="e">
        <f>IF(VLOOKUP($A572,'V2.5.2 Measures'!$C:$W,26,FALSE)&lt;&gt; "", VLOOKUP($A572,'V2.5.2 Measures'!$C:$W,26,FALSE),"N/A")</f>
        <v>#REF!</v>
      </c>
      <c r="W572" s="7" t="e">
        <f>IF(VLOOKUP($A572,'V2.5.2 Measures'!$C:$W,44,FALSE)&lt;&gt; "", VLOOKUP($A572,'V2.5.2 Measures'!$C:$W,44,FALSE),"N/A")</f>
        <v>#REF!</v>
      </c>
    </row>
    <row r="573" spans="1:23" x14ac:dyDescent="0.35">
      <c r="A573" s="7" t="e">
        <f>'V2.5.2 Measures'!#REF!</f>
        <v>#REF!</v>
      </c>
      <c r="B573" s="7" t="e">
        <f>VLOOKUP($A573,'V2.5.2 Measures'!$C:$W,6,FALSE)</f>
        <v>#REF!</v>
      </c>
      <c r="C573" s="7" t="e">
        <f>VLOOKUP($A573,'V2.5.2 Measures'!$C:$W,8,FALSE)</f>
        <v>#REF!</v>
      </c>
      <c r="D573" s="7" t="e">
        <f>IF(VLOOKUP($A573,'V2.5.2 Measures'!$C:$W,4,FALSE)="","",VLOOKUP($A573,'V2.5.2 Measures'!$C:$W,4,FALSE))</f>
        <v>#REF!</v>
      </c>
      <c r="E573" s="7" t="e">
        <f>IF((VLOOKUP($A573,'V2.5.2 Measures'!$C:$W,8,FALSE)&lt;&gt;"")*AND(VLOOKUP($A573,'V2.5.2 Measures'!$C:$W,8,FALSE)&lt;&gt;"TBD"),VLOOKUP($A573,'V2.5.2 Measures'!$C:$W,8,FALSE),"N/A")</f>
        <v>#REF!</v>
      </c>
      <c r="F573" s="7" t="e">
        <f>IF((VLOOKUP($A573,'V2.5.2 Measures'!$C:$W,9,FALSE)&lt;&gt;"")*AND(VLOOKUP($A573,'V2.5.2 Measures'!$C:$W,9,FALSE)&lt;&gt;"TBD"),VLOOKUP($A573,'V2.5.2 Measures'!$C:$W,9,FALSE),"N/A")</f>
        <v>#REF!</v>
      </c>
      <c r="G573" s="7" t="e">
        <f>IF((VLOOKUP($A573,'V2.5.2 Measures'!$C:$W,10,FALSE)&lt;&gt;"")*AND(VLOOKUP($A573,'V2.5.2 Measures'!$C:$W,10,FALSE)&lt;&gt;"TBD"),VLOOKUP($A573,'V2.5.2 Measures'!$C:$W,10,FALSE),"N/A")</f>
        <v>#REF!</v>
      </c>
      <c r="H573" s="7" t="e">
        <f>IF(VLOOKUP($A573,'V2.5.2 Measures'!$C:$W,14,FALSE)&lt;&gt; "", VLOOKUP($A573,'V2.5.2 Measures'!$C:$W,14,FALSE),"N/A")</f>
        <v>#REF!</v>
      </c>
      <c r="I573" s="7" t="e">
        <f>IF(VLOOKUP($A573,'V2.5.2 Measures'!$C:$W,15,FALSE)&lt;&gt; "", VLOOKUP($A573,'V2.5.2 Measures'!$C:$W,15,FALSE),"N/A")</f>
        <v>#REF!</v>
      </c>
      <c r="J573" s="7" t="e">
        <f>IF(VLOOKUP($A573,'V2.5.2 Measures'!$C:$W,16,FALSE)&lt;&gt; "", VLOOKUP($A573,'V2.5.2 Measures'!$C:$W,16,FALSE),"N/A")</f>
        <v>#REF!</v>
      </c>
      <c r="K573" s="7" t="e">
        <f>IF(VLOOKUP($A573,'V2.5.2 Measures'!$C:$W,17,FALSE)&lt;&gt; "", VLOOKUP($A573,'V2.5.2 Measures'!$C:$W,17,FALSE),"N/A")</f>
        <v>#REF!</v>
      </c>
      <c r="L573" s="7" t="e">
        <f>IF(VLOOKUP($A573,'V2.5.2 Measures'!$C:$W,18,FALSE)&lt;&gt; "", VLOOKUP($A573,'V2.5.2 Measures'!$C:$W,18,FALSE),"N/A")</f>
        <v>#REF!</v>
      </c>
      <c r="M573" s="7" t="e">
        <f>IF(VLOOKUP($A573,'V2.5.2 Measures'!$C:$W,19,FALSE)&lt;&gt; "", VLOOKUP($A573,'V2.5.2 Measures'!$C:$W,19,FALSE),"N/A")</f>
        <v>#REF!</v>
      </c>
      <c r="N573" s="7" t="e">
        <f>IF(VLOOKUP($A573,'V2.5.2 Measures'!$C:$W,20,FALSE)&lt;&gt; "", VLOOKUP($A573,'V2.5.2 Measures'!$C:$W,20,FALSE),"N/A")</f>
        <v>#REF!</v>
      </c>
      <c r="O573" s="7" t="e">
        <f>IF(VLOOKUP($A573,'V2.5.2 Measures'!$C:$W,21,FALSE)&lt;&gt; "", VLOOKUP($A573,'V2.5.2 Measures'!$C:$W,21,FALSE),"N/A")</f>
        <v>#REF!</v>
      </c>
      <c r="P573" s="7" t="e">
        <f>IF(VLOOKUP($A573,'V2.5.2 Measures'!$C:$W,22,FALSE)&lt;&gt; "", VLOOKUP($A573,'V2.5.2 Measures'!$C:$W,22,FALSE),"N/A")</f>
        <v>#REF!</v>
      </c>
      <c r="Q573" s="7" t="e">
        <f>IF(VLOOKUP($A573,'V2.5.2 Measures'!$C:$W,23,FALSE)&lt;&gt; "", VLOOKUP($A573,'V2.5.2 Measures'!$C:$W,23,FALSE),"N/A")</f>
        <v>#REF!</v>
      </c>
      <c r="R573" s="7" t="e">
        <f>IF(VLOOKUP($A573,'V2.5.2 Measures'!$C:$W,24,FALSE)&lt;&gt; "", VLOOKUP($A573,'V2.5.2 Measures'!$C:$W,24,FALSE),"N/A")</f>
        <v>#REF!</v>
      </c>
      <c r="S573" s="7" t="e">
        <f>IF(VLOOKUP($A573,'V2.5.2 Measures'!$C:$W,25,FALSE)&lt;&gt; "", VLOOKUP($A573,'V2.5.2 Measures'!$C:$W,25,FALSE),"N/A")</f>
        <v>#REF!</v>
      </c>
      <c r="T573" s="7" t="e">
        <f>IF(VLOOKUP($A573,'V2.5.2 Measures'!$C:$W,2,FALSE)&lt;&gt; "", VLOOKUP($A573,'V2.5.2 Measures'!$C:$W,2,FALSE),"N/A")</f>
        <v>#REF!</v>
      </c>
      <c r="U573" s="7" t="e">
        <f>IF(VLOOKUP($A573,'V2.5.2 Measures'!$C:$W,3,FALSE)&lt;&gt; "", VLOOKUP($A573,'V2.5.2 Measures'!$C:$W,3,FALSE),"N/A")</f>
        <v>#REF!</v>
      </c>
      <c r="V573" s="7" t="e">
        <f>IF(VLOOKUP($A573,'V2.5.2 Measures'!$C:$W,26,FALSE)&lt;&gt; "", VLOOKUP($A573,'V2.5.2 Measures'!$C:$W,26,FALSE),"N/A")</f>
        <v>#REF!</v>
      </c>
      <c r="W573" s="7" t="e">
        <f>IF(VLOOKUP($A573,'V2.5.2 Measures'!$C:$W,44,FALSE)&lt;&gt; "", VLOOKUP($A573,'V2.5.2 Measures'!$C:$W,44,FALSE),"N/A")</f>
        <v>#REF!</v>
      </c>
    </row>
    <row r="574" spans="1:23" x14ac:dyDescent="0.35">
      <c r="A574" s="7" t="e">
        <f>'V2.5.2 Measures'!#REF!</f>
        <v>#REF!</v>
      </c>
      <c r="B574" s="7" t="e">
        <f>VLOOKUP($A574,'V2.5.2 Measures'!$C:$W,6,FALSE)</f>
        <v>#REF!</v>
      </c>
      <c r="C574" s="7" t="e">
        <f>VLOOKUP($A574,'V2.5.2 Measures'!$C:$W,8,FALSE)</f>
        <v>#REF!</v>
      </c>
      <c r="D574" s="7" t="e">
        <f>IF(VLOOKUP($A574,'V2.5.2 Measures'!$C:$W,4,FALSE)="","",VLOOKUP($A574,'V2.5.2 Measures'!$C:$W,4,FALSE))</f>
        <v>#REF!</v>
      </c>
      <c r="E574" s="7" t="e">
        <f>IF((VLOOKUP($A574,'V2.5.2 Measures'!$C:$W,8,FALSE)&lt;&gt;"")*AND(VLOOKUP($A574,'V2.5.2 Measures'!$C:$W,8,FALSE)&lt;&gt;"TBD"),VLOOKUP($A574,'V2.5.2 Measures'!$C:$W,8,FALSE),"N/A")</f>
        <v>#REF!</v>
      </c>
      <c r="F574" s="7" t="e">
        <f>IF((VLOOKUP($A574,'V2.5.2 Measures'!$C:$W,9,FALSE)&lt;&gt;"")*AND(VLOOKUP($A574,'V2.5.2 Measures'!$C:$W,9,FALSE)&lt;&gt;"TBD"),VLOOKUP($A574,'V2.5.2 Measures'!$C:$W,9,FALSE),"N/A")</f>
        <v>#REF!</v>
      </c>
      <c r="G574" s="7" t="e">
        <f>IF((VLOOKUP($A574,'V2.5.2 Measures'!$C:$W,10,FALSE)&lt;&gt;"")*AND(VLOOKUP($A574,'V2.5.2 Measures'!$C:$W,10,FALSE)&lt;&gt;"TBD"),VLOOKUP($A574,'V2.5.2 Measures'!$C:$W,10,FALSE),"N/A")</f>
        <v>#REF!</v>
      </c>
      <c r="H574" s="7" t="e">
        <f>IF(VLOOKUP($A574,'V2.5.2 Measures'!$C:$W,14,FALSE)&lt;&gt; "", VLOOKUP($A574,'V2.5.2 Measures'!$C:$W,14,FALSE),"N/A")</f>
        <v>#REF!</v>
      </c>
      <c r="I574" s="7" t="e">
        <f>IF(VLOOKUP($A574,'V2.5.2 Measures'!$C:$W,15,FALSE)&lt;&gt; "", VLOOKUP($A574,'V2.5.2 Measures'!$C:$W,15,FALSE),"N/A")</f>
        <v>#REF!</v>
      </c>
      <c r="J574" s="7" t="e">
        <f>IF(VLOOKUP($A574,'V2.5.2 Measures'!$C:$W,16,FALSE)&lt;&gt; "", VLOOKUP($A574,'V2.5.2 Measures'!$C:$W,16,FALSE),"N/A")</f>
        <v>#REF!</v>
      </c>
      <c r="K574" s="7" t="e">
        <f>IF(VLOOKUP($A574,'V2.5.2 Measures'!$C:$W,17,FALSE)&lt;&gt; "", VLOOKUP($A574,'V2.5.2 Measures'!$C:$W,17,FALSE),"N/A")</f>
        <v>#REF!</v>
      </c>
      <c r="L574" s="7" t="e">
        <f>IF(VLOOKUP($A574,'V2.5.2 Measures'!$C:$W,18,FALSE)&lt;&gt; "", VLOOKUP($A574,'V2.5.2 Measures'!$C:$W,18,FALSE),"N/A")</f>
        <v>#REF!</v>
      </c>
      <c r="M574" s="7" t="e">
        <f>IF(VLOOKUP($A574,'V2.5.2 Measures'!$C:$W,19,FALSE)&lt;&gt; "", VLOOKUP($A574,'V2.5.2 Measures'!$C:$W,19,FALSE),"N/A")</f>
        <v>#REF!</v>
      </c>
      <c r="N574" s="7" t="e">
        <f>IF(VLOOKUP($A574,'V2.5.2 Measures'!$C:$W,20,FALSE)&lt;&gt; "", VLOOKUP($A574,'V2.5.2 Measures'!$C:$W,20,FALSE),"N/A")</f>
        <v>#REF!</v>
      </c>
      <c r="O574" s="7" t="e">
        <f>IF(VLOOKUP($A574,'V2.5.2 Measures'!$C:$W,21,FALSE)&lt;&gt; "", VLOOKUP($A574,'V2.5.2 Measures'!$C:$W,21,FALSE),"N/A")</f>
        <v>#REF!</v>
      </c>
      <c r="P574" s="7" t="e">
        <f>IF(VLOOKUP($A574,'V2.5.2 Measures'!$C:$W,22,FALSE)&lt;&gt; "", VLOOKUP($A574,'V2.5.2 Measures'!$C:$W,22,FALSE),"N/A")</f>
        <v>#REF!</v>
      </c>
      <c r="Q574" s="7" t="e">
        <f>IF(VLOOKUP($A574,'V2.5.2 Measures'!$C:$W,23,FALSE)&lt;&gt; "", VLOOKUP($A574,'V2.5.2 Measures'!$C:$W,23,FALSE),"N/A")</f>
        <v>#REF!</v>
      </c>
      <c r="R574" s="7" t="e">
        <f>IF(VLOOKUP($A574,'V2.5.2 Measures'!$C:$W,24,FALSE)&lt;&gt; "", VLOOKUP($A574,'V2.5.2 Measures'!$C:$W,24,FALSE),"N/A")</f>
        <v>#REF!</v>
      </c>
      <c r="S574" s="7" t="e">
        <f>IF(VLOOKUP($A574,'V2.5.2 Measures'!$C:$W,25,FALSE)&lt;&gt; "", VLOOKUP($A574,'V2.5.2 Measures'!$C:$W,25,FALSE),"N/A")</f>
        <v>#REF!</v>
      </c>
      <c r="T574" s="7" t="e">
        <f>IF(VLOOKUP($A574,'V2.5.2 Measures'!$C:$W,2,FALSE)&lt;&gt; "", VLOOKUP($A574,'V2.5.2 Measures'!$C:$W,2,FALSE),"N/A")</f>
        <v>#REF!</v>
      </c>
      <c r="U574" s="7" t="e">
        <f>IF(VLOOKUP($A574,'V2.5.2 Measures'!$C:$W,3,FALSE)&lt;&gt; "", VLOOKUP($A574,'V2.5.2 Measures'!$C:$W,3,FALSE),"N/A")</f>
        <v>#REF!</v>
      </c>
      <c r="V574" s="7" t="e">
        <f>IF(VLOOKUP($A574,'V2.5.2 Measures'!$C:$W,26,FALSE)&lt;&gt; "", VLOOKUP($A574,'V2.5.2 Measures'!$C:$W,26,FALSE),"N/A")</f>
        <v>#REF!</v>
      </c>
      <c r="W574" s="7" t="e">
        <f>IF(VLOOKUP($A574,'V2.5.2 Measures'!$C:$W,44,FALSE)&lt;&gt; "", VLOOKUP($A574,'V2.5.2 Measures'!$C:$W,44,FALSE),"N/A")</f>
        <v>#REF!</v>
      </c>
    </row>
    <row r="575" spans="1:23" x14ac:dyDescent="0.35">
      <c r="A575" s="7" t="e">
        <f>'V2.5.2 Measures'!#REF!</f>
        <v>#REF!</v>
      </c>
      <c r="B575" s="7" t="e">
        <f>VLOOKUP($A575,'V2.5.2 Measures'!$C:$W,6,FALSE)</f>
        <v>#REF!</v>
      </c>
      <c r="C575" s="7" t="e">
        <f>VLOOKUP($A575,'V2.5.2 Measures'!$C:$W,8,FALSE)</f>
        <v>#REF!</v>
      </c>
      <c r="D575" s="7" t="e">
        <f>IF(VLOOKUP($A575,'V2.5.2 Measures'!$C:$W,4,FALSE)="","",VLOOKUP($A575,'V2.5.2 Measures'!$C:$W,4,FALSE))</f>
        <v>#REF!</v>
      </c>
      <c r="E575" s="7" t="e">
        <f>IF((VLOOKUP($A575,'V2.5.2 Measures'!$C:$W,8,FALSE)&lt;&gt;"")*AND(VLOOKUP($A575,'V2.5.2 Measures'!$C:$W,8,FALSE)&lt;&gt;"TBD"),VLOOKUP($A575,'V2.5.2 Measures'!$C:$W,8,FALSE),"N/A")</f>
        <v>#REF!</v>
      </c>
      <c r="F575" s="7" t="e">
        <f>IF((VLOOKUP($A575,'V2.5.2 Measures'!$C:$W,9,FALSE)&lt;&gt;"")*AND(VLOOKUP($A575,'V2.5.2 Measures'!$C:$W,9,FALSE)&lt;&gt;"TBD"),VLOOKUP($A575,'V2.5.2 Measures'!$C:$W,9,FALSE),"N/A")</f>
        <v>#REF!</v>
      </c>
      <c r="G575" s="7" t="e">
        <f>IF((VLOOKUP($A575,'V2.5.2 Measures'!$C:$W,10,FALSE)&lt;&gt;"")*AND(VLOOKUP($A575,'V2.5.2 Measures'!$C:$W,10,FALSE)&lt;&gt;"TBD"),VLOOKUP($A575,'V2.5.2 Measures'!$C:$W,10,FALSE),"N/A")</f>
        <v>#REF!</v>
      </c>
      <c r="H575" s="7" t="e">
        <f>IF(VLOOKUP($A575,'V2.5.2 Measures'!$C:$W,14,FALSE)&lt;&gt; "", VLOOKUP($A575,'V2.5.2 Measures'!$C:$W,14,FALSE),"N/A")</f>
        <v>#REF!</v>
      </c>
      <c r="I575" s="7" t="e">
        <f>IF(VLOOKUP($A575,'V2.5.2 Measures'!$C:$W,15,FALSE)&lt;&gt; "", VLOOKUP($A575,'V2.5.2 Measures'!$C:$W,15,FALSE),"N/A")</f>
        <v>#REF!</v>
      </c>
      <c r="J575" s="7" t="e">
        <f>IF(VLOOKUP($A575,'V2.5.2 Measures'!$C:$W,16,FALSE)&lt;&gt; "", VLOOKUP($A575,'V2.5.2 Measures'!$C:$W,16,FALSE),"N/A")</f>
        <v>#REF!</v>
      </c>
      <c r="K575" s="7" t="e">
        <f>IF(VLOOKUP($A575,'V2.5.2 Measures'!$C:$W,17,FALSE)&lt;&gt; "", VLOOKUP($A575,'V2.5.2 Measures'!$C:$W,17,FALSE),"N/A")</f>
        <v>#REF!</v>
      </c>
      <c r="L575" s="7" t="e">
        <f>IF(VLOOKUP($A575,'V2.5.2 Measures'!$C:$W,18,FALSE)&lt;&gt; "", VLOOKUP($A575,'V2.5.2 Measures'!$C:$W,18,FALSE),"N/A")</f>
        <v>#REF!</v>
      </c>
      <c r="M575" s="7" t="e">
        <f>IF(VLOOKUP($A575,'V2.5.2 Measures'!$C:$W,19,FALSE)&lt;&gt; "", VLOOKUP($A575,'V2.5.2 Measures'!$C:$W,19,FALSE),"N/A")</f>
        <v>#REF!</v>
      </c>
      <c r="N575" s="7" t="e">
        <f>IF(VLOOKUP($A575,'V2.5.2 Measures'!$C:$W,20,FALSE)&lt;&gt; "", VLOOKUP($A575,'V2.5.2 Measures'!$C:$W,20,FALSE),"N/A")</f>
        <v>#REF!</v>
      </c>
      <c r="O575" s="7" t="e">
        <f>IF(VLOOKUP($A575,'V2.5.2 Measures'!$C:$W,21,FALSE)&lt;&gt; "", VLOOKUP($A575,'V2.5.2 Measures'!$C:$W,21,FALSE),"N/A")</f>
        <v>#REF!</v>
      </c>
      <c r="P575" s="7" t="e">
        <f>IF(VLOOKUP($A575,'V2.5.2 Measures'!$C:$W,22,FALSE)&lt;&gt; "", VLOOKUP($A575,'V2.5.2 Measures'!$C:$W,22,FALSE),"N/A")</f>
        <v>#REF!</v>
      </c>
      <c r="Q575" s="7" t="e">
        <f>IF(VLOOKUP($A575,'V2.5.2 Measures'!$C:$W,23,FALSE)&lt;&gt; "", VLOOKUP($A575,'V2.5.2 Measures'!$C:$W,23,FALSE),"N/A")</f>
        <v>#REF!</v>
      </c>
      <c r="R575" s="7" t="e">
        <f>IF(VLOOKUP($A575,'V2.5.2 Measures'!$C:$W,24,FALSE)&lt;&gt; "", VLOOKUP($A575,'V2.5.2 Measures'!$C:$W,24,FALSE),"N/A")</f>
        <v>#REF!</v>
      </c>
      <c r="S575" s="7" t="e">
        <f>IF(VLOOKUP($A575,'V2.5.2 Measures'!$C:$W,25,FALSE)&lt;&gt; "", VLOOKUP($A575,'V2.5.2 Measures'!$C:$W,25,FALSE),"N/A")</f>
        <v>#REF!</v>
      </c>
      <c r="T575" s="7" t="e">
        <f>IF(VLOOKUP($A575,'V2.5.2 Measures'!$C:$W,2,FALSE)&lt;&gt; "", VLOOKUP($A575,'V2.5.2 Measures'!$C:$W,2,FALSE),"N/A")</f>
        <v>#REF!</v>
      </c>
      <c r="U575" s="7" t="e">
        <f>IF(VLOOKUP($A575,'V2.5.2 Measures'!$C:$W,3,FALSE)&lt;&gt; "", VLOOKUP($A575,'V2.5.2 Measures'!$C:$W,3,FALSE),"N/A")</f>
        <v>#REF!</v>
      </c>
      <c r="V575" s="7" t="e">
        <f>IF(VLOOKUP($A575,'V2.5.2 Measures'!$C:$W,26,FALSE)&lt;&gt; "", VLOOKUP($A575,'V2.5.2 Measures'!$C:$W,26,FALSE),"N/A")</f>
        <v>#REF!</v>
      </c>
      <c r="W575" s="7" t="e">
        <f>IF(VLOOKUP($A575,'V2.5.2 Measures'!$C:$W,44,FALSE)&lt;&gt; "", VLOOKUP($A575,'V2.5.2 Measures'!$C:$W,44,FALSE),"N/A")</f>
        <v>#REF!</v>
      </c>
    </row>
    <row r="576" spans="1:23" x14ac:dyDescent="0.35">
      <c r="A576" s="7" t="e">
        <f>'V2.5.2 Measures'!#REF!</f>
        <v>#REF!</v>
      </c>
      <c r="B576" s="7" t="e">
        <f>VLOOKUP($A576,'V2.5.2 Measures'!$C:$W,6,FALSE)</f>
        <v>#REF!</v>
      </c>
      <c r="C576" s="7" t="e">
        <f>VLOOKUP($A576,'V2.5.2 Measures'!$C:$W,8,FALSE)</f>
        <v>#REF!</v>
      </c>
      <c r="D576" s="7" t="e">
        <f>IF(VLOOKUP($A576,'V2.5.2 Measures'!$C:$W,4,FALSE)="","",VLOOKUP($A576,'V2.5.2 Measures'!$C:$W,4,FALSE))</f>
        <v>#REF!</v>
      </c>
      <c r="E576" s="7" t="e">
        <f>IF((VLOOKUP($A576,'V2.5.2 Measures'!$C:$W,8,FALSE)&lt;&gt;"")*AND(VLOOKUP($A576,'V2.5.2 Measures'!$C:$W,8,FALSE)&lt;&gt;"TBD"),VLOOKUP($A576,'V2.5.2 Measures'!$C:$W,8,FALSE),"N/A")</f>
        <v>#REF!</v>
      </c>
      <c r="F576" s="7" t="e">
        <f>IF((VLOOKUP($A576,'V2.5.2 Measures'!$C:$W,9,FALSE)&lt;&gt;"")*AND(VLOOKUP($A576,'V2.5.2 Measures'!$C:$W,9,FALSE)&lt;&gt;"TBD"),VLOOKUP($A576,'V2.5.2 Measures'!$C:$W,9,FALSE),"N/A")</f>
        <v>#REF!</v>
      </c>
      <c r="G576" s="7" t="e">
        <f>IF((VLOOKUP($A576,'V2.5.2 Measures'!$C:$W,10,FALSE)&lt;&gt;"")*AND(VLOOKUP($A576,'V2.5.2 Measures'!$C:$W,10,FALSE)&lt;&gt;"TBD"),VLOOKUP($A576,'V2.5.2 Measures'!$C:$W,10,FALSE),"N/A")</f>
        <v>#REF!</v>
      </c>
      <c r="H576" s="7" t="e">
        <f>IF(VLOOKUP($A576,'V2.5.2 Measures'!$C:$W,14,FALSE)&lt;&gt; "", VLOOKUP($A576,'V2.5.2 Measures'!$C:$W,14,FALSE),"N/A")</f>
        <v>#REF!</v>
      </c>
      <c r="I576" s="7" t="e">
        <f>IF(VLOOKUP($A576,'V2.5.2 Measures'!$C:$W,15,FALSE)&lt;&gt; "", VLOOKUP($A576,'V2.5.2 Measures'!$C:$W,15,FALSE),"N/A")</f>
        <v>#REF!</v>
      </c>
      <c r="J576" s="7" t="e">
        <f>IF(VLOOKUP($A576,'V2.5.2 Measures'!$C:$W,16,FALSE)&lt;&gt; "", VLOOKUP($A576,'V2.5.2 Measures'!$C:$W,16,FALSE),"N/A")</f>
        <v>#REF!</v>
      </c>
      <c r="K576" s="7" t="e">
        <f>IF(VLOOKUP($A576,'V2.5.2 Measures'!$C:$W,17,FALSE)&lt;&gt; "", VLOOKUP($A576,'V2.5.2 Measures'!$C:$W,17,FALSE),"N/A")</f>
        <v>#REF!</v>
      </c>
      <c r="L576" s="7" t="e">
        <f>IF(VLOOKUP($A576,'V2.5.2 Measures'!$C:$W,18,FALSE)&lt;&gt; "", VLOOKUP($A576,'V2.5.2 Measures'!$C:$W,18,FALSE),"N/A")</f>
        <v>#REF!</v>
      </c>
      <c r="M576" s="7" t="e">
        <f>IF(VLOOKUP($A576,'V2.5.2 Measures'!$C:$W,19,FALSE)&lt;&gt; "", VLOOKUP($A576,'V2.5.2 Measures'!$C:$W,19,FALSE),"N/A")</f>
        <v>#REF!</v>
      </c>
      <c r="N576" s="7" t="e">
        <f>IF(VLOOKUP($A576,'V2.5.2 Measures'!$C:$W,20,FALSE)&lt;&gt; "", VLOOKUP($A576,'V2.5.2 Measures'!$C:$W,20,FALSE),"N/A")</f>
        <v>#REF!</v>
      </c>
      <c r="O576" s="7" t="e">
        <f>IF(VLOOKUP($A576,'V2.5.2 Measures'!$C:$W,21,FALSE)&lt;&gt; "", VLOOKUP($A576,'V2.5.2 Measures'!$C:$W,21,FALSE),"N/A")</f>
        <v>#REF!</v>
      </c>
      <c r="P576" s="7" t="e">
        <f>IF(VLOOKUP($A576,'V2.5.2 Measures'!$C:$W,22,FALSE)&lt;&gt; "", VLOOKUP($A576,'V2.5.2 Measures'!$C:$W,22,FALSE),"N/A")</f>
        <v>#REF!</v>
      </c>
      <c r="Q576" s="7" t="e">
        <f>IF(VLOOKUP($A576,'V2.5.2 Measures'!$C:$W,23,FALSE)&lt;&gt; "", VLOOKUP($A576,'V2.5.2 Measures'!$C:$W,23,FALSE),"N/A")</f>
        <v>#REF!</v>
      </c>
      <c r="R576" s="7" t="e">
        <f>IF(VLOOKUP($A576,'V2.5.2 Measures'!$C:$W,24,FALSE)&lt;&gt; "", VLOOKUP($A576,'V2.5.2 Measures'!$C:$W,24,FALSE),"N/A")</f>
        <v>#REF!</v>
      </c>
      <c r="S576" s="7" t="e">
        <f>IF(VLOOKUP($A576,'V2.5.2 Measures'!$C:$W,25,FALSE)&lt;&gt; "", VLOOKUP($A576,'V2.5.2 Measures'!$C:$W,25,FALSE),"N/A")</f>
        <v>#REF!</v>
      </c>
      <c r="T576" s="7" t="e">
        <f>IF(VLOOKUP($A576,'V2.5.2 Measures'!$C:$W,2,FALSE)&lt;&gt; "", VLOOKUP($A576,'V2.5.2 Measures'!$C:$W,2,FALSE),"N/A")</f>
        <v>#REF!</v>
      </c>
      <c r="U576" s="7" t="e">
        <f>IF(VLOOKUP($A576,'V2.5.2 Measures'!$C:$W,3,FALSE)&lt;&gt; "", VLOOKUP($A576,'V2.5.2 Measures'!$C:$W,3,FALSE),"N/A")</f>
        <v>#REF!</v>
      </c>
      <c r="V576" s="7" t="e">
        <f>IF(VLOOKUP($A576,'V2.5.2 Measures'!$C:$W,26,FALSE)&lt;&gt; "", VLOOKUP($A576,'V2.5.2 Measures'!$C:$W,26,FALSE),"N/A")</f>
        <v>#REF!</v>
      </c>
      <c r="W576" s="7" t="e">
        <f>IF(VLOOKUP($A576,'V2.5.2 Measures'!$C:$W,44,FALSE)&lt;&gt; "", VLOOKUP($A576,'V2.5.2 Measures'!$C:$W,44,FALSE),"N/A")</f>
        <v>#REF!</v>
      </c>
    </row>
    <row r="577" spans="1:23" x14ac:dyDescent="0.35">
      <c r="A577" s="7" t="e">
        <f>'V2.5.2 Measures'!#REF!</f>
        <v>#REF!</v>
      </c>
      <c r="B577" s="7" t="e">
        <f>VLOOKUP($A577,'V2.5.2 Measures'!$C:$W,6,FALSE)</f>
        <v>#REF!</v>
      </c>
      <c r="C577" s="7" t="e">
        <f>VLOOKUP($A577,'V2.5.2 Measures'!$C:$W,8,FALSE)</f>
        <v>#REF!</v>
      </c>
      <c r="D577" s="7" t="e">
        <f>IF(VLOOKUP($A577,'V2.5.2 Measures'!$C:$W,4,FALSE)="","",VLOOKUP($A577,'V2.5.2 Measures'!$C:$W,4,FALSE))</f>
        <v>#REF!</v>
      </c>
      <c r="E577" s="7" t="e">
        <f>IF((VLOOKUP($A577,'V2.5.2 Measures'!$C:$W,8,FALSE)&lt;&gt;"")*AND(VLOOKUP($A577,'V2.5.2 Measures'!$C:$W,8,FALSE)&lt;&gt;"TBD"),VLOOKUP($A577,'V2.5.2 Measures'!$C:$W,8,FALSE),"N/A")</f>
        <v>#REF!</v>
      </c>
      <c r="F577" s="7" t="e">
        <f>IF((VLOOKUP($A577,'V2.5.2 Measures'!$C:$W,9,FALSE)&lt;&gt;"")*AND(VLOOKUP($A577,'V2.5.2 Measures'!$C:$W,9,FALSE)&lt;&gt;"TBD"),VLOOKUP($A577,'V2.5.2 Measures'!$C:$W,9,FALSE),"N/A")</f>
        <v>#REF!</v>
      </c>
      <c r="G577" s="7" t="e">
        <f>IF((VLOOKUP($A577,'V2.5.2 Measures'!$C:$W,10,FALSE)&lt;&gt;"")*AND(VLOOKUP($A577,'V2.5.2 Measures'!$C:$W,10,FALSE)&lt;&gt;"TBD"),VLOOKUP($A577,'V2.5.2 Measures'!$C:$W,10,FALSE),"N/A")</f>
        <v>#REF!</v>
      </c>
      <c r="H577" s="7" t="e">
        <f>IF(VLOOKUP($A577,'V2.5.2 Measures'!$C:$W,14,FALSE)&lt;&gt; "", VLOOKUP($A577,'V2.5.2 Measures'!$C:$W,14,FALSE),"N/A")</f>
        <v>#REF!</v>
      </c>
      <c r="I577" s="7" t="e">
        <f>IF(VLOOKUP($A577,'V2.5.2 Measures'!$C:$W,15,FALSE)&lt;&gt; "", VLOOKUP($A577,'V2.5.2 Measures'!$C:$W,15,FALSE),"N/A")</f>
        <v>#REF!</v>
      </c>
      <c r="J577" s="7" t="e">
        <f>IF(VLOOKUP($A577,'V2.5.2 Measures'!$C:$W,16,FALSE)&lt;&gt; "", VLOOKUP($A577,'V2.5.2 Measures'!$C:$W,16,FALSE),"N/A")</f>
        <v>#REF!</v>
      </c>
      <c r="K577" s="7" t="e">
        <f>IF(VLOOKUP($A577,'V2.5.2 Measures'!$C:$W,17,FALSE)&lt;&gt; "", VLOOKUP($A577,'V2.5.2 Measures'!$C:$W,17,FALSE),"N/A")</f>
        <v>#REF!</v>
      </c>
      <c r="L577" s="7" t="e">
        <f>IF(VLOOKUP($A577,'V2.5.2 Measures'!$C:$W,18,FALSE)&lt;&gt; "", VLOOKUP($A577,'V2.5.2 Measures'!$C:$W,18,FALSE),"N/A")</f>
        <v>#REF!</v>
      </c>
      <c r="M577" s="7" t="e">
        <f>IF(VLOOKUP($A577,'V2.5.2 Measures'!$C:$W,19,FALSE)&lt;&gt; "", VLOOKUP($A577,'V2.5.2 Measures'!$C:$W,19,FALSE),"N/A")</f>
        <v>#REF!</v>
      </c>
      <c r="N577" s="7" t="e">
        <f>IF(VLOOKUP($A577,'V2.5.2 Measures'!$C:$W,20,FALSE)&lt;&gt; "", VLOOKUP($A577,'V2.5.2 Measures'!$C:$W,20,FALSE),"N/A")</f>
        <v>#REF!</v>
      </c>
      <c r="O577" s="7" t="e">
        <f>IF(VLOOKUP($A577,'V2.5.2 Measures'!$C:$W,21,FALSE)&lt;&gt; "", VLOOKUP($A577,'V2.5.2 Measures'!$C:$W,21,FALSE),"N/A")</f>
        <v>#REF!</v>
      </c>
      <c r="P577" s="7" t="e">
        <f>IF(VLOOKUP($A577,'V2.5.2 Measures'!$C:$W,22,FALSE)&lt;&gt; "", VLOOKUP($A577,'V2.5.2 Measures'!$C:$W,22,FALSE),"N/A")</f>
        <v>#REF!</v>
      </c>
      <c r="Q577" s="7" t="e">
        <f>IF(VLOOKUP($A577,'V2.5.2 Measures'!$C:$W,23,FALSE)&lt;&gt; "", VLOOKUP($A577,'V2.5.2 Measures'!$C:$W,23,FALSE),"N/A")</f>
        <v>#REF!</v>
      </c>
      <c r="R577" s="7" t="e">
        <f>IF(VLOOKUP($A577,'V2.5.2 Measures'!$C:$W,24,FALSE)&lt;&gt; "", VLOOKUP($A577,'V2.5.2 Measures'!$C:$W,24,FALSE),"N/A")</f>
        <v>#REF!</v>
      </c>
      <c r="S577" s="7" t="e">
        <f>IF(VLOOKUP($A577,'V2.5.2 Measures'!$C:$W,25,FALSE)&lt;&gt; "", VLOOKUP($A577,'V2.5.2 Measures'!$C:$W,25,FALSE),"N/A")</f>
        <v>#REF!</v>
      </c>
      <c r="T577" s="7" t="e">
        <f>IF(VLOOKUP($A577,'V2.5.2 Measures'!$C:$W,2,FALSE)&lt;&gt; "", VLOOKUP($A577,'V2.5.2 Measures'!$C:$W,2,FALSE),"N/A")</f>
        <v>#REF!</v>
      </c>
      <c r="U577" s="7" t="e">
        <f>IF(VLOOKUP($A577,'V2.5.2 Measures'!$C:$W,3,FALSE)&lt;&gt; "", VLOOKUP($A577,'V2.5.2 Measures'!$C:$W,3,FALSE),"N/A")</f>
        <v>#REF!</v>
      </c>
      <c r="V577" s="7" t="e">
        <f>IF(VLOOKUP($A577,'V2.5.2 Measures'!$C:$W,26,FALSE)&lt;&gt; "", VLOOKUP($A577,'V2.5.2 Measures'!$C:$W,26,FALSE),"N/A")</f>
        <v>#REF!</v>
      </c>
      <c r="W577" s="7" t="e">
        <f>IF(VLOOKUP($A577,'V2.5.2 Measures'!$C:$W,44,FALSE)&lt;&gt; "", VLOOKUP($A577,'V2.5.2 Measures'!$C:$W,44,FALSE),"N/A")</f>
        <v>#REF!</v>
      </c>
    </row>
    <row r="578" spans="1:23" x14ac:dyDescent="0.35">
      <c r="A578" s="7" t="e">
        <f>'V2.5.2 Measures'!#REF!</f>
        <v>#REF!</v>
      </c>
      <c r="B578" s="7" t="e">
        <f>VLOOKUP($A578,'V2.5.2 Measures'!$C:$W,6,FALSE)</f>
        <v>#REF!</v>
      </c>
      <c r="C578" s="7" t="e">
        <f>VLOOKUP($A578,'V2.5.2 Measures'!$C:$W,8,FALSE)</f>
        <v>#REF!</v>
      </c>
      <c r="D578" s="7" t="e">
        <f>IF(VLOOKUP($A578,'V2.5.2 Measures'!$C:$W,4,FALSE)="","",VLOOKUP($A578,'V2.5.2 Measures'!$C:$W,4,FALSE))</f>
        <v>#REF!</v>
      </c>
      <c r="E578" s="7" t="e">
        <f>IF((VLOOKUP($A578,'V2.5.2 Measures'!$C:$W,8,FALSE)&lt;&gt;"")*AND(VLOOKUP($A578,'V2.5.2 Measures'!$C:$W,8,FALSE)&lt;&gt;"TBD"),VLOOKUP($A578,'V2.5.2 Measures'!$C:$W,8,FALSE),"N/A")</f>
        <v>#REF!</v>
      </c>
      <c r="F578" s="7" t="e">
        <f>IF((VLOOKUP($A578,'V2.5.2 Measures'!$C:$W,9,FALSE)&lt;&gt;"")*AND(VLOOKUP($A578,'V2.5.2 Measures'!$C:$W,9,FALSE)&lt;&gt;"TBD"),VLOOKUP($A578,'V2.5.2 Measures'!$C:$W,9,FALSE),"N/A")</f>
        <v>#REF!</v>
      </c>
      <c r="G578" s="7" t="e">
        <f>IF((VLOOKUP($A578,'V2.5.2 Measures'!$C:$W,10,FALSE)&lt;&gt;"")*AND(VLOOKUP($A578,'V2.5.2 Measures'!$C:$W,10,FALSE)&lt;&gt;"TBD"),VLOOKUP($A578,'V2.5.2 Measures'!$C:$W,10,FALSE),"N/A")</f>
        <v>#REF!</v>
      </c>
      <c r="H578" s="7" t="e">
        <f>IF(VLOOKUP($A578,'V2.5.2 Measures'!$C:$W,14,FALSE)&lt;&gt; "", VLOOKUP($A578,'V2.5.2 Measures'!$C:$W,14,FALSE),"N/A")</f>
        <v>#REF!</v>
      </c>
      <c r="I578" s="7" t="e">
        <f>IF(VLOOKUP($A578,'V2.5.2 Measures'!$C:$W,15,FALSE)&lt;&gt; "", VLOOKUP($A578,'V2.5.2 Measures'!$C:$W,15,FALSE),"N/A")</f>
        <v>#REF!</v>
      </c>
      <c r="J578" s="7" t="e">
        <f>IF(VLOOKUP($A578,'V2.5.2 Measures'!$C:$W,16,FALSE)&lt;&gt; "", VLOOKUP($A578,'V2.5.2 Measures'!$C:$W,16,FALSE),"N/A")</f>
        <v>#REF!</v>
      </c>
      <c r="K578" s="7" t="e">
        <f>IF(VLOOKUP($A578,'V2.5.2 Measures'!$C:$W,17,FALSE)&lt;&gt; "", VLOOKUP($A578,'V2.5.2 Measures'!$C:$W,17,FALSE),"N/A")</f>
        <v>#REF!</v>
      </c>
      <c r="L578" s="7" t="e">
        <f>IF(VLOOKUP($A578,'V2.5.2 Measures'!$C:$W,18,FALSE)&lt;&gt; "", VLOOKUP($A578,'V2.5.2 Measures'!$C:$W,18,FALSE),"N/A")</f>
        <v>#REF!</v>
      </c>
      <c r="M578" s="7" t="e">
        <f>IF(VLOOKUP($A578,'V2.5.2 Measures'!$C:$W,19,FALSE)&lt;&gt; "", VLOOKUP($A578,'V2.5.2 Measures'!$C:$W,19,FALSE),"N/A")</f>
        <v>#REF!</v>
      </c>
      <c r="N578" s="7" t="e">
        <f>IF(VLOOKUP($A578,'V2.5.2 Measures'!$C:$W,20,FALSE)&lt;&gt; "", VLOOKUP($A578,'V2.5.2 Measures'!$C:$W,20,FALSE),"N/A")</f>
        <v>#REF!</v>
      </c>
      <c r="O578" s="7" t="e">
        <f>IF(VLOOKUP($A578,'V2.5.2 Measures'!$C:$W,21,FALSE)&lt;&gt; "", VLOOKUP($A578,'V2.5.2 Measures'!$C:$W,21,FALSE),"N/A")</f>
        <v>#REF!</v>
      </c>
      <c r="P578" s="7" t="e">
        <f>IF(VLOOKUP($A578,'V2.5.2 Measures'!$C:$W,22,FALSE)&lt;&gt; "", VLOOKUP($A578,'V2.5.2 Measures'!$C:$W,22,FALSE),"N/A")</f>
        <v>#REF!</v>
      </c>
      <c r="Q578" s="7" t="e">
        <f>IF(VLOOKUP($A578,'V2.5.2 Measures'!$C:$W,23,FALSE)&lt;&gt; "", VLOOKUP($A578,'V2.5.2 Measures'!$C:$W,23,FALSE),"N/A")</f>
        <v>#REF!</v>
      </c>
      <c r="R578" s="7" t="e">
        <f>IF(VLOOKUP($A578,'V2.5.2 Measures'!$C:$W,24,FALSE)&lt;&gt; "", VLOOKUP($A578,'V2.5.2 Measures'!$C:$W,24,FALSE),"N/A")</f>
        <v>#REF!</v>
      </c>
      <c r="S578" s="7" t="e">
        <f>IF(VLOOKUP($A578,'V2.5.2 Measures'!$C:$W,25,FALSE)&lt;&gt; "", VLOOKUP($A578,'V2.5.2 Measures'!$C:$W,25,FALSE),"N/A")</f>
        <v>#REF!</v>
      </c>
      <c r="T578" s="7" t="e">
        <f>IF(VLOOKUP($A578,'V2.5.2 Measures'!$C:$W,2,FALSE)&lt;&gt; "", VLOOKUP($A578,'V2.5.2 Measures'!$C:$W,2,FALSE),"N/A")</f>
        <v>#REF!</v>
      </c>
      <c r="U578" s="7" t="e">
        <f>IF(VLOOKUP($A578,'V2.5.2 Measures'!$C:$W,3,FALSE)&lt;&gt; "", VLOOKUP($A578,'V2.5.2 Measures'!$C:$W,3,FALSE),"N/A")</f>
        <v>#REF!</v>
      </c>
      <c r="V578" s="7" t="e">
        <f>IF(VLOOKUP($A578,'V2.5.2 Measures'!$C:$W,26,FALSE)&lt;&gt; "", VLOOKUP($A578,'V2.5.2 Measures'!$C:$W,26,FALSE),"N/A")</f>
        <v>#REF!</v>
      </c>
      <c r="W578" s="7" t="e">
        <f>IF(VLOOKUP($A578,'V2.5.2 Measures'!$C:$W,44,FALSE)&lt;&gt; "", VLOOKUP($A578,'V2.5.2 Measures'!$C:$W,44,FALSE),"N/A")</f>
        <v>#REF!</v>
      </c>
    </row>
    <row r="579" spans="1:23" x14ac:dyDescent="0.35">
      <c r="A579" s="7" t="e">
        <f>'V2.5.2 Measures'!#REF!</f>
        <v>#REF!</v>
      </c>
      <c r="B579" s="7" t="e">
        <f>VLOOKUP($A579,'V2.5.2 Measures'!$C:$W,6,FALSE)</f>
        <v>#REF!</v>
      </c>
      <c r="C579" s="7" t="e">
        <f>VLOOKUP($A579,'V2.5.2 Measures'!$C:$W,8,FALSE)</f>
        <v>#REF!</v>
      </c>
      <c r="D579" s="7" t="e">
        <f>IF(VLOOKUP($A579,'V2.5.2 Measures'!$C:$W,4,FALSE)="","",VLOOKUP($A579,'V2.5.2 Measures'!$C:$W,4,FALSE))</f>
        <v>#REF!</v>
      </c>
      <c r="E579" s="7" t="e">
        <f>IF((VLOOKUP($A579,'V2.5.2 Measures'!$C:$W,8,FALSE)&lt;&gt;"")*AND(VLOOKUP($A579,'V2.5.2 Measures'!$C:$W,8,FALSE)&lt;&gt;"TBD"),VLOOKUP($A579,'V2.5.2 Measures'!$C:$W,8,FALSE),"N/A")</f>
        <v>#REF!</v>
      </c>
      <c r="F579" s="7" t="e">
        <f>IF((VLOOKUP($A579,'V2.5.2 Measures'!$C:$W,9,FALSE)&lt;&gt;"")*AND(VLOOKUP($A579,'V2.5.2 Measures'!$C:$W,9,FALSE)&lt;&gt;"TBD"),VLOOKUP($A579,'V2.5.2 Measures'!$C:$W,9,FALSE),"N/A")</f>
        <v>#REF!</v>
      </c>
      <c r="G579" s="7" t="e">
        <f>IF((VLOOKUP($A579,'V2.5.2 Measures'!$C:$W,10,FALSE)&lt;&gt;"")*AND(VLOOKUP($A579,'V2.5.2 Measures'!$C:$W,10,FALSE)&lt;&gt;"TBD"),VLOOKUP($A579,'V2.5.2 Measures'!$C:$W,10,FALSE),"N/A")</f>
        <v>#REF!</v>
      </c>
      <c r="H579" s="7" t="e">
        <f>IF(VLOOKUP($A579,'V2.5.2 Measures'!$C:$W,14,FALSE)&lt;&gt; "", VLOOKUP($A579,'V2.5.2 Measures'!$C:$W,14,FALSE),"N/A")</f>
        <v>#REF!</v>
      </c>
      <c r="I579" s="7" t="e">
        <f>IF(VLOOKUP($A579,'V2.5.2 Measures'!$C:$W,15,FALSE)&lt;&gt; "", VLOOKUP($A579,'V2.5.2 Measures'!$C:$W,15,FALSE),"N/A")</f>
        <v>#REF!</v>
      </c>
      <c r="J579" s="7" t="e">
        <f>IF(VLOOKUP($A579,'V2.5.2 Measures'!$C:$W,16,FALSE)&lt;&gt; "", VLOOKUP($A579,'V2.5.2 Measures'!$C:$W,16,FALSE),"N/A")</f>
        <v>#REF!</v>
      </c>
      <c r="K579" s="7" t="e">
        <f>IF(VLOOKUP($A579,'V2.5.2 Measures'!$C:$W,17,FALSE)&lt;&gt; "", VLOOKUP($A579,'V2.5.2 Measures'!$C:$W,17,FALSE),"N/A")</f>
        <v>#REF!</v>
      </c>
      <c r="L579" s="7" t="e">
        <f>IF(VLOOKUP($A579,'V2.5.2 Measures'!$C:$W,18,FALSE)&lt;&gt; "", VLOOKUP($A579,'V2.5.2 Measures'!$C:$W,18,FALSE),"N/A")</f>
        <v>#REF!</v>
      </c>
      <c r="M579" s="7" t="e">
        <f>IF(VLOOKUP($A579,'V2.5.2 Measures'!$C:$W,19,FALSE)&lt;&gt; "", VLOOKUP($A579,'V2.5.2 Measures'!$C:$W,19,FALSE),"N/A")</f>
        <v>#REF!</v>
      </c>
      <c r="N579" s="7" t="e">
        <f>IF(VLOOKUP($A579,'V2.5.2 Measures'!$C:$W,20,FALSE)&lt;&gt; "", VLOOKUP($A579,'V2.5.2 Measures'!$C:$W,20,FALSE),"N/A")</f>
        <v>#REF!</v>
      </c>
      <c r="O579" s="7" t="e">
        <f>IF(VLOOKUP($A579,'V2.5.2 Measures'!$C:$W,21,FALSE)&lt;&gt; "", VLOOKUP($A579,'V2.5.2 Measures'!$C:$W,21,FALSE),"N/A")</f>
        <v>#REF!</v>
      </c>
      <c r="P579" s="7" t="e">
        <f>IF(VLOOKUP($A579,'V2.5.2 Measures'!$C:$W,22,FALSE)&lt;&gt; "", VLOOKUP($A579,'V2.5.2 Measures'!$C:$W,22,FALSE),"N/A")</f>
        <v>#REF!</v>
      </c>
      <c r="Q579" s="7" t="e">
        <f>IF(VLOOKUP($A579,'V2.5.2 Measures'!$C:$W,23,FALSE)&lt;&gt; "", VLOOKUP($A579,'V2.5.2 Measures'!$C:$W,23,FALSE),"N/A")</f>
        <v>#REF!</v>
      </c>
      <c r="R579" s="7" t="e">
        <f>IF(VLOOKUP($A579,'V2.5.2 Measures'!$C:$W,24,FALSE)&lt;&gt; "", VLOOKUP($A579,'V2.5.2 Measures'!$C:$W,24,FALSE),"N/A")</f>
        <v>#REF!</v>
      </c>
      <c r="S579" s="7" t="e">
        <f>IF(VLOOKUP($A579,'V2.5.2 Measures'!$C:$W,25,FALSE)&lt;&gt; "", VLOOKUP($A579,'V2.5.2 Measures'!$C:$W,25,FALSE),"N/A")</f>
        <v>#REF!</v>
      </c>
      <c r="T579" s="7" t="e">
        <f>IF(VLOOKUP($A579,'V2.5.2 Measures'!$C:$W,2,FALSE)&lt;&gt; "", VLOOKUP($A579,'V2.5.2 Measures'!$C:$W,2,FALSE),"N/A")</f>
        <v>#REF!</v>
      </c>
      <c r="U579" s="7" t="e">
        <f>IF(VLOOKUP($A579,'V2.5.2 Measures'!$C:$W,3,FALSE)&lt;&gt; "", VLOOKUP($A579,'V2.5.2 Measures'!$C:$W,3,FALSE),"N/A")</f>
        <v>#REF!</v>
      </c>
      <c r="V579" s="7" t="e">
        <f>IF(VLOOKUP($A579,'V2.5.2 Measures'!$C:$W,26,FALSE)&lt;&gt; "", VLOOKUP($A579,'V2.5.2 Measures'!$C:$W,26,FALSE),"N/A")</f>
        <v>#REF!</v>
      </c>
      <c r="W579" s="7" t="e">
        <f>IF(VLOOKUP($A579,'V2.5.2 Measures'!$C:$W,44,FALSE)&lt;&gt; "", VLOOKUP($A579,'V2.5.2 Measures'!$C:$W,44,FALSE),"N/A")</f>
        <v>#REF!</v>
      </c>
    </row>
    <row r="580" spans="1:23" x14ac:dyDescent="0.35">
      <c r="A580" s="7" t="e">
        <f>'V2.5.2 Measures'!#REF!</f>
        <v>#REF!</v>
      </c>
      <c r="B580" s="7" t="e">
        <f>VLOOKUP($A580,'V2.5.2 Measures'!$C:$W,6,FALSE)</f>
        <v>#REF!</v>
      </c>
      <c r="C580" s="7" t="e">
        <f>VLOOKUP($A580,'V2.5.2 Measures'!$C:$W,8,FALSE)</f>
        <v>#REF!</v>
      </c>
      <c r="D580" s="7" t="e">
        <f>IF(VLOOKUP($A580,'V2.5.2 Measures'!$C:$W,4,FALSE)="","",VLOOKUP($A580,'V2.5.2 Measures'!$C:$W,4,FALSE))</f>
        <v>#REF!</v>
      </c>
      <c r="E580" s="7" t="e">
        <f>IF((VLOOKUP($A580,'V2.5.2 Measures'!$C:$W,8,FALSE)&lt;&gt;"")*AND(VLOOKUP($A580,'V2.5.2 Measures'!$C:$W,8,FALSE)&lt;&gt;"TBD"),VLOOKUP($A580,'V2.5.2 Measures'!$C:$W,8,FALSE),"N/A")</f>
        <v>#REF!</v>
      </c>
      <c r="F580" s="7" t="e">
        <f>IF((VLOOKUP($A580,'V2.5.2 Measures'!$C:$W,9,FALSE)&lt;&gt;"")*AND(VLOOKUP($A580,'V2.5.2 Measures'!$C:$W,9,FALSE)&lt;&gt;"TBD"),VLOOKUP($A580,'V2.5.2 Measures'!$C:$W,9,FALSE),"N/A")</f>
        <v>#REF!</v>
      </c>
      <c r="G580" s="7" t="e">
        <f>IF((VLOOKUP($A580,'V2.5.2 Measures'!$C:$W,10,FALSE)&lt;&gt;"")*AND(VLOOKUP($A580,'V2.5.2 Measures'!$C:$W,10,FALSE)&lt;&gt;"TBD"),VLOOKUP($A580,'V2.5.2 Measures'!$C:$W,10,FALSE),"N/A")</f>
        <v>#REF!</v>
      </c>
      <c r="H580" s="7" t="e">
        <f>IF(VLOOKUP($A580,'V2.5.2 Measures'!$C:$W,14,FALSE)&lt;&gt; "", VLOOKUP($A580,'V2.5.2 Measures'!$C:$W,14,FALSE),"N/A")</f>
        <v>#REF!</v>
      </c>
      <c r="I580" s="7" t="e">
        <f>IF(VLOOKUP($A580,'V2.5.2 Measures'!$C:$W,15,FALSE)&lt;&gt; "", VLOOKUP($A580,'V2.5.2 Measures'!$C:$W,15,FALSE),"N/A")</f>
        <v>#REF!</v>
      </c>
      <c r="J580" s="7" t="e">
        <f>IF(VLOOKUP($A580,'V2.5.2 Measures'!$C:$W,16,FALSE)&lt;&gt; "", VLOOKUP($A580,'V2.5.2 Measures'!$C:$W,16,FALSE),"N/A")</f>
        <v>#REF!</v>
      </c>
      <c r="K580" s="7" t="e">
        <f>IF(VLOOKUP($A580,'V2.5.2 Measures'!$C:$W,17,FALSE)&lt;&gt; "", VLOOKUP($A580,'V2.5.2 Measures'!$C:$W,17,FALSE),"N/A")</f>
        <v>#REF!</v>
      </c>
      <c r="L580" s="7" t="e">
        <f>IF(VLOOKUP($A580,'V2.5.2 Measures'!$C:$W,18,FALSE)&lt;&gt; "", VLOOKUP($A580,'V2.5.2 Measures'!$C:$W,18,FALSE),"N/A")</f>
        <v>#REF!</v>
      </c>
      <c r="M580" s="7" t="e">
        <f>IF(VLOOKUP($A580,'V2.5.2 Measures'!$C:$W,19,FALSE)&lt;&gt; "", VLOOKUP($A580,'V2.5.2 Measures'!$C:$W,19,FALSE),"N/A")</f>
        <v>#REF!</v>
      </c>
      <c r="N580" s="7" t="e">
        <f>IF(VLOOKUP($A580,'V2.5.2 Measures'!$C:$W,20,FALSE)&lt;&gt; "", VLOOKUP($A580,'V2.5.2 Measures'!$C:$W,20,FALSE),"N/A")</f>
        <v>#REF!</v>
      </c>
      <c r="O580" s="7" t="e">
        <f>IF(VLOOKUP($A580,'V2.5.2 Measures'!$C:$W,21,FALSE)&lt;&gt; "", VLOOKUP($A580,'V2.5.2 Measures'!$C:$W,21,FALSE),"N/A")</f>
        <v>#REF!</v>
      </c>
      <c r="P580" s="7" t="e">
        <f>IF(VLOOKUP($A580,'V2.5.2 Measures'!$C:$W,22,FALSE)&lt;&gt; "", VLOOKUP($A580,'V2.5.2 Measures'!$C:$W,22,FALSE),"N/A")</f>
        <v>#REF!</v>
      </c>
      <c r="Q580" s="7" t="e">
        <f>IF(VLOOKUP($A580,'V2.5.2 Measures'!$C:$W,23,FALSE)&lt;&gt; "", VLOOKUP($A580,'V2.5.2 Measures'!$C:$W,23,FALSE),"N/A")</f>
        <v>#REF!</v>
      </c>
      <c r="R580" s="7" t="e">
        <f>IF(VLOOKUP($A580,'V2.5.2 Measures'!$C:$W,24,FALSE)&lt;&gt; "", VLOOKUP($A580,'V2.5.2 Measures'!$C:$W,24,FALSE),"N/A")</f>
        <v>#REF!</v>
      </c>
      <c r="S580" s="7" t="e">
        <f>IF(VLOOKUP($A580,'V2.5.2 Measures'!$C:$W,25,FALSE)&lt;&gt; "", VLOOKUP($A580,'V2.5.2 Measures'!$C:$W,25,FALSE),"N/A")</f>
        <v>#REF!</v>
      </c>
      <c r="T580" s="7" t="e">
        <f>IF(VLOOKUP($A580,'V2.5.2 Measures'!$C:$W,2,FALSE)&lt;&gt; "", VLOOKUP($A580,'V2.5.2 Measures'!$C:$W,2,FALSE),"N/A")</f>
        <v>#REF!</v>
      </c>
      <c r="U580" s="7" t="e">
        <f>IF(VLOOKUP($A580,'V2.5.2 Measures'!$C:$W,3,FALSE)&lt;&gt; "", VLOOKUP($A580,'V2.5.2 Measures'!$C:$W,3,FALSE),"N/A")</f>
        <v>#REF!</v>
      </c>
      <c r="V580" s="7" t="e">
        <f>IF(VLOOKUP($A580,'V2.5.2 Measures'!$C:$W,26,FALSE)&lt;&gt; "", VLOOKUP($A580,'V2.5.2 Measures'!$C:$W,26,FALSE),"N/A")</f>
        <v>#REF!</v>
      </c>
      <c r="W580" s="7" t="e">
        <f>IF(VLOOKUP($A580,'V2.5.2 Measures'!$C:$W,44,FALSE)&lt;&gt; "", VLOOKUP($A580,'V2.5.2 Measures'!$C:$W,44,FALSE),"N/A")</f>
        <v>#REF!</v>
      </c>
    </row>
    <row r="581" spans="1:23" x14ac:dyDescent="0.35">
      <c r="A581" s="7" t="e">
        <f>'V2.5.2 Measures'!#REF!</f>
        <v>#REF!</v>
      </c>
      <c r="B581" s="7" t="e">
        <f>VLOOKUP($A581,'V2.5.2 Measures'!$C:$W,6,FALSE)</f>
        <v>#REF!</v>
      </c>
      <c r="C581" s="7" t="e">
        <f>VLOOKUP($A581,'V2.5.2 Measures'!$C:$W,8,FALSE)</f>
        <v>#REF!</v>
      </c>
      <c r="D581" s="7" t="e">
        <f>IF(VLOOKUP($A581,'V2.5.2 Measures'!$C:$W,4,FALSE)="","",VLOOKUP($A581,'V2.5.2 Measures'!$C:$W,4,FALSE))</f>
        <v>#REF!</v>
      </c>
      <c r="E581" s="7" t="e">
        <f>IF((VLOOKUP($A581,'V2.5.2 Measures'!$C:$W,8,FALSE)&lt;&gt;"")*AND(VLOOKUP($A581,'V2.5.2 Measures'!$C:$W,8,FALSE)&lt;&gt;"TBD"),VLOOKUP($A581,'V2.5.2 Measures'!$C:$W,8,FALSE),"N/A")</f>
        <v>#REF!</v>
      </c>
      <c r="F581" s="7" t="e">
        <f>IF((VLOOKUP($A581,'V2.5.2 Measures'!$C:$W,9,FALSE)&lt;&gt;"")*AND(VLOOKUP($A581,'V2.5.2 Measures'!$C:$W,9,FALSE)&lt;&gt;"TBD"),VLOOKUP($A581,'V2.5.2 Measures'!$C:$W,9,FALSE),"N/A")</f>
        <v>#REF!</v>
      </c>
      <c r="G581" s="7" t="e">
        <f>IF((VLOOKUP($A581,'V2.5.2 Measures'!$C:$W,10,FALSE)&lt;&gt;"")*AND(VLOOKUP($A581,'V2.5.2 Measures'!$C:$W,10,FALSE)&lt;&gt;"TBD"),VLOOKUP($A581,'V2.5.2 Measures'!$C:$W,10,FALSE),"N/A")</f>
        <v>#REF!</v>
      </c>
      <c r="H581" s="7" t="e">
        <f>IF(VLOOKUP($A581,'V2.5.2 Measures'!$C:$W,14,FALSE)&lt;&gt; "", VLOOKUP($A581,'V2.5.2 Measures'!$C:$W,14,FALSE),"N/A")</f>
        <v>#REF!</v>
      </c>
      <c r="I581" s="7" t="e">
        <f>IF(VLOOKUP($A581,'V2.5.2 Measures'!$C:$W,15,FALSE)&lt;&gt; "", VLOOKUP($A581,'V2.5.2 Measures'!$C:$W,15,FALSE),"N/A")</f>
        <v>#REF!</v>
      </c>
      <c r="J581" s="7" t="e">
        <f>IF(VLOOKUP($A581,'V2.5.2 Measures'!$C:$W,16,FALSE)&lt;&gt; "", VLOOKUP($A581,'V2.5.2 Measures'!$C:$W,16,FALSE),"N/A")</f>
        <v>#REF!</v>
      </c>
      <c r="K581" s="7" t="e">
        <f>IF(VLOOKUP($A581,'V2.5.2 Measures'!$C:$W,17,FALSE)&lt;&gt; "", VLOOKUP($A581,'V2.5.2 Measures'!$C:$W,17,FALSE),"N/A")</f>
        <v>#REF!</v>
      </c>
      <c r="L581" s="7" t="e">
        <f>IF(VLOOKUP($A581,'V2.5.2 Measures'!$C:$W,18,FALSE)&lt;&gt; "", VLOOKUP($A581,'V2.5.2 Measures'!$C:$W,18,FALSE),"N/A")</f>
        <v>#REF!</v>
      </c>
      <c r="M581" s="7" t="e">
        <f>IF(VLOOKUP($A581,'V2.5.2 Measures'!$C:$W,19,FALSE)&lt;&gt; "", VLOOKUP($A581,'V2.5.2 Measures'!$C:$W,19,FALSE),"N/A")</f>
        <v>#REF!</v>
      </c>
      <c r="N581" s="7" t="e">
        <f>IF(VLOOKUP($A581,'V2.5.2 Measures'!$C:$W,20,FALSE)&lt;&gt; "", VLOOKUP($A581,'V2.5.2 Measures'!$C:$W,20,FALSE),"N/A")</f>
        <v>#REF!</v>
      </c>
      <c r="O581" s="7" t="e">
        <f>IF(VLOOKUP($A581,'V2.5.2 Measures'!$C:$W,21,FALSE)&lt;&gt; "", VLOOKUP($A581,'V2.5.2 Measures'!$C:$W,21,FALSE),"N/A")</f>
        <v>#REF!</v>
      </c>
      <c r="P581" s="7" t="e">
        <f>IF(VLOOKUP($A581,'V2.5.2 Measures'!$C:$W,22,FALSE)&lt;&gt; "", VLOOKUP($A581,'V2.5.2 Measures'!$C:$W,22,FALSE),"N/A")</f>
        <v>#REF!</v>
      </c>
      <c r="Q581" s="7" t="e">
        <f>IF(VLOOKUP($A581,'V2.5.2 Measures'!$C:$W,23,FALSE)&lt;&gt; "", VLOOKUP($A581,'V2.5.2 Measures'!$C:$W,23,FALSE),"N/A")</f>
        <v>#REF!</v>
      </c>
      <c r="R581" s="7" t="e">
        <f>IF(VLOOKUP($A581,'V2.5.2 Measures'!$C:$W,24,FALSE)&lt;&gt; "", VLOOKUP($A581,'V2.5.2 Measures'!$C:$W,24,FALSE),"N/A")</f>
        <v>#REF!</v>
      </c>
      <c r="S581" s="7" t="e">
        <f>IF(VLOOKUP($A581,'V2.5.2 Measures'!$C:$W,25,FALSE)&lt;&gt; "", VLOOKUP($A581,'V2.5.2 Measures'!$C:$W,25,FALSE),"N/A")</f>
        <v>#REF!</v>
      </c>
      <c r="T581" s="7" t="e">
        <f>IF(VLOOKUP($A581,'V2.5.2 Measures'!$C:$W,2,FALSE)&lt;&gt; "", VLOOKUP($A581,'V2.5.2 Measures'!$C:$W,2,FALSE),"N/A")</f>
        <v>#REF!</v>
      </c>
      <c r="U581" s="7" t="e">
        <f>IF(VLOOKUP($A581,'V2.5.2 Measures'!$C:$W,3,FALSE)&lt;&gt; "", VLOOKUP($A581,'V2.5.2 Measures'!$C:$W,3,FALSE),"N/A")</f>
        <v>#REF!</v>
      </c>
      <c r="V581" s="7" t="e">
        <f>IF(VLOOKUP($A581,'V2.5.2 Measures'!$C:$W,26,FALSE)&lt;&gt; "", VLOOKUP($A581,'V2.5.2 Measures'!$C:$W,26,FALSE),"N/A")</f>
        <v>#REF!</v>
      </c>
      <c r="W581" s="7" t="e">
        <f>IF(VLOOKUP($A581,'V2.5.2 Measures'!$C:$W,44,FALSE)&lt;&gt; "", VLOOKUP($A581,'V2.5.2 Measures'!$C:$W,44,FALSE),"N/A")</f>
        <v>#REF!</v>
      </c>
    </row>
    <row r="582" spans="1:23" x14ac:dyDescent="0.35">
      <c r="A582" s="7" t="e">
        <f>'V2.5.2 Measures'!#REF!</f>
        <v>#REF!</v>
      </c>
      <c r="B582" s="7" t="e">
        <f>VLOOKUP($A582,'V2.5.2 Measures'!$C:$W,6,FALSE)</f>
        <v>#REF!</v>
      </c>
      <c r="C582" s="7" t="e">
        <f>VLOOKUP($A582,'V2.5.2 Measures'!$C:$W,8,FALSE)</f>
        <v>#REF!</v>
      </c>
      <c r="D582" s="7" t="e">
        <f>IF(VLOOKUP($A582,'V2.5.2 Measures'!$C:$W,4,FALSE)="","",VLOOKUP($A582,'V2.5.2 Measures'!$C:$W,4,FALSE))</f>
        <v>#REF!</v>
      </c>
      <c r="E582" s="7" t="e">
        <f>IF((VLOOKUP($A582,'V2.5.2 Measures'!$C:$W,8,FALSE)&lt;&gt;"")*AND(VLOOKUP($A582,'V2.5.2 Measures'!$C:$W,8,FALSE)&lt;&gt;"TBD"),VLOOKUP($A582,'V2.5.2 Measures'!$C:$W,8,FALSE),"N/A")</f>
        <v>#REF!</v>
      </c>
      <c r="F582" s="7" t="e">
        <f>IF((VLOOKUP($A582,'V2.5.2 Measures'!$C:$W,9,FALSE)&lt;&gt;"")*AND(VLOOKUP($A582,'V2.5.2 Measures'!$C:$W,9,FALSE)&lt;&gt;"TBD"),VLOOKUP($A582,'V2.5.2 Measures'!$C:$W,9,FALSE),"N/A")</f>
        <v>#REF!</v>
      </c>
      <c r="G582" s="7" t="e">
        <f>IF((VLOOKUP($A582,'V2.5.2 Measures'!$C:$W,10,FALSE)&lt;&gt;"")*AND(VLOOKUP($A582,'V2.5.2 Measures'!$C:$W,10,FALSE)&lt;&gt;"TBD"),VLOOKUP($A582,'V2.5.2 Measures'!$C:$W,10,FALSE),"N/A")</f>
        <v>#REF!</v>
      </c>
      <c r="H582" s="7" t="e">
        <f>IF(VLOOKUP($A582,'V2.5.2 Measures'!$C:$W,14,FALSE)&lt;&gt; "", VLOOKUP($A582,'V2.5.2 Measures'!$C:$W,14,FALSE),"N/A")</f>
        <v>#REF!</v>
      </c>
      <c r="I582" s="7" t="e">
        <f>IF(VLOOKUP($A582,'V2.5.2 Measures'!$C:$W,15,FALSE)&lt;&gt; "", VLOOKUP($A582,'V2.5.2 Measures'!$C:$W,15,FALSE),"N/A")</f>
        <v>#REF!</v>
      </c>
      <c r="J582" s="7" t="e">
        <f>IF(VLOOKUP($A582,'V2.5.2 Measures'!$C:$W,16,FALSE)&lt;&gt; "", VLOOKUP($A582,'V2.5.2 Measures'!$C:$W,16,FALSE),"N/A")</f>
        <v>#REF!</v>
      </c>
      <c r="K582" s="7" t="e">
        <f>IF(VLOOKUP($A582,'V2.5.2 Measures'!$C:$W,17,FALSE)&lt;&gt; "", VLOOKUP($A582,'V2.5.2 Measures'!$C:$W,17,FALSE),"N/A")</f>
        <v>#REF!</v>
      </c>
      <c r="L582" s="7" t="e">
        <f>IF(VLOOKUP($A582,'V2.5.2 Measures'!$C:$W,18,FALSE)&lt;&gt; "", VLOOKUP($A582,'V2.5.2 Measures'!$C:$W,18,FALSE),"N/A")</f>
        <v>#REF!</v>
      </c>
      <c r="M582" s="7" t="e">
        <f>IF(VLOOKUP($A582,'V2.5.2 Measures'!$C:$W,19,FALSE)&lt;&gt; "", VLOOKUP($A582,'V2.5.2 Measures'!$C:$W,19,FALSE),"N/A")</f>
        <v>#REF!</v>
      </c>
      <c r="N582" s="7" t="e">
        <f>IF(VLOOKUP($A582,'V2.5.2 Measures'!$C:$W,20,FALSE)&lt;&gt; "", VLOOKUP($A582,'V2.5.2 Measures'!$C:$W,20,FALSE),"N/A")</f>
        <v>#REF!</v>
      </c>
      <c r="O582" s="7" t="e">
        <f>IF(VLOOKUP($A582,'V2.5.2 Measures'!$C:$W,21,FALSE)&lt;&gt; "", VLOOKUP($A582,'V2.5.2 Measures'!$C:$W,21,FALSE),"N/A")</f>
        <v>#REF!</v>
      </c>
      <c r="P582" s="7" t="e">
        <f>IF(VLOOKUP($A582,'V2.5.2 Measures'!$C:$W,22,FALSE)&lt;&gt; "", VLOOKUP($A582,'V2.5.2 Measures'!$C:$W,22,FALSE),"N/A")</f>
        <v>#REF!</v>
      </c>
      <c r="Q582" s="7" t="e">
        <f>IF(VLOOKUP($A582,'V2.5.2 Measures'!$C:$W,23,FALSE)&lt;&gt; "", VLOOKUP($A582,'V2.5.2 Measures'!$C:$W,23,FALSE),"N/A")</f>
        <v>#REF!</v>
      </c>
      <c r="R582" s="7" t="e">
        <f>IF(VLOOKUP($A582,'V2.5.2 Measures'!$C:$W,24,FALSE)&lt;&gt; "", VLOOKUP($A582,'V2.5.2 Measures'!$C:$W,24,FALSE),"N/A")</f>
        <v>#REF!</v>
      </c>
      <c r="S582" s="7" t="e">
        <f>IF(VLOOKUP($A582,'V2.5.2 Measures'!$C:$W,25,FALSE)&lt;&gt; "", VLOOKUP($A582,'V2.5.2 Measures'!$C:$W,25,FALSE),"N/A")</f>
        <v>#REF!</v>
      </c>
      <c r="T582" s="7" t="e">
        <f>IF(VLOOKUP($A582,'V2.5.2 Measures'!$C:$W,2,FALSE)&lt;&gt; "", VLOOKUP($A582,'V2.5.2 Measures'!$C:$W,2,FALSE),"N/A")</f>
        <v>#REF!</v>
      </c>
      <c r="U582" s="7" t="e">
        <f>IF(VLOOKUP($A582,'V2.5.2 Measures'!$C:$W,3,FALSE)&lt;&gt; "", VLOOKUP($A582,'V2.5.2 Measures'!$C:$W,3,FALSE),"N/A")</f>
        <v>#REF!</v>
      </c>
      <c r="V582" s="7" t="e">
        <f>IF(VLOOKUP($A582,'V2.5.2 Measures'!$C:$W,26,FALSE)&lt;&gt; "", VLOOKUP($A582,'V2.5.2 Measures'!$C:$W,26,FALSE),"N/A")</f>
        <v>#REF!</v>
      </c>
      <c r="W582" s="7" t="e">
        <f>IF(VLOOKUP($A582,'V2.5.2 Measures'!$C:$W,44,FALSE)&lt;&gt; "", VLOOKUP($A582,'V2.5.2 Measures'!$C:$W,44,FALSE),"N/A")</f>
        <v>#REF!</v>
      </c>
    </row>
    <row r="583" spans="1:23" x14ac:dyDescent="0.35">
      <c r="A583" s="7" t="e">
        <f>'V2.5.2 Measures'!#REF!</f>
        <v>#REF!</v>
      </c>
      <c r="B583" s="7" t="e">
        <f>VLOOKUP($A583,'V2.5.2 Measures'!$C:$W,6,FALSE)</f>
        <v>#REF!</v>
      </c>
      <c r="C583" s="7" t="e">
        <f>VLOOKUP($A583,'V2.5.2 Measures'!$C:$W,8,FALSE)</f>
        <v>#REF!</v>
      </c>
      <c r="D583" s="7" t="e">
        <f>IF(VLOOKUP($A583,'V2.5.2 Measures'!$C:$W,4,FALSE)="","",VLOOKUP($A583,'V2.5.2 Measures'!$C:$W,4,FALSE))</f>
        <v>#REF!</v>
      </c>
      <c r="E583" s="7" t="e">
        <f>IF((VLOOKUP($A583,'V2.5.2 Measures'!$C:$W,8,FALSE)&lt;&gt;"")*AND(VLOOKUP($A583,'V2.5.2 Measures'!$C:$W,8,FALSE)&lt;&gt;"TBD"),VLOOKUP($A583,'V2.5.2 Measures'!$C:$W,8,FALSE),"N/A")</f>
        <v>#REF!</v>
      </c>
      <c r="F583" s="7" t="e">
        <f>IF((VLOOKUP($A583,'V2.5.2 Measures'!$C:$W,9,FALSE)&lt;&gt;"")*AND(VLOOKUP($A583,'V2.5.2 Measures'!$C:$W,9,FALSE)&lt;&gt;"TBD"),VLOOKUP($A583,'V2.5.2 Measures'!$C:$W,9,FALSE),"N/A")</f>
        <v>#REF!</v>
      </c>
      <c r="G583" s="7" t="e">
        <f>IF((VLOOKUP($A583,'V2.5.2 Measures'!$C:$W,10,FALSE)&lt;&gt;"")*AND(VLOOKUP($A583,'V2.5.2 Measures'!$C:$W,10,FALSE)&lt;&gt;"TBD"),VLOOKUP($A583,'V2.5.2 Measures'!$C:$W,10,FALSE),"N/A")</f>
        <v>#REF!</v>
      </c>
      <c r="H583" s="7" t="e">
        <f>IF(VLOOKUP($A583,'V2.5.2 Measures'!$C:$W,14,FALSE)&lt;&gt; "", VLOOKUP($A583,'V2.5.2 Measures'!$C:$W,14,FALSE),"N/A")</f>
        <v>#REF!</v>
      </c>
      <c r="I583" s="7" t="e">
        <f>IF(VLOOKUP($A583,'V2.5.2 Measures'!$C:$W,15,FALSE)&lt;&gt; "", VLOOKUP($A583,'V2.5.2 Measures'!$C:$W,15,FALSE),"N/A")</f>
        <v>#REF!</v>
      </c>
      <c r="J583" s="7" t="e">
        <f>IF(VLOOKUP($A583,'V2.5.2 Measures'!$C:$W,16,FALSE)&lt;&gt; "", VLOOKUP($A583,'V2.5.2 Measures'!$C:$W,16,FALSE),"N/A")</f>
        <v>#REF!</v>
      </c>
      <c r="K583" s="7" t="e">
        <f>IF(VLOOKUP($A583,'V2.5.2 Measures'!$C:$W,17,FALSE)&lt;&gt; "", VLOOKUP($A583,'V2.5.2 Measures'!$C:$W,17,FALSE),"N/A")</f>
        <v>#REF!</v>
      </c>
      <c r="L583" s="7" t="e">
        <f>IF(VLOOKUP($A583,'V2.5.2 Measures'!$C:$W,18,FALSE)&lt;&gt; "", VLOOKUP($A583,'V2.5.2 Measures'!$C:$W,18,FALSE),"N/A")</f>
        <v>#REF!</v>
      </c>
      <c r="M583" s="7" t="e">
        <f>IF(VLOOKUP($A583,'V2.5.2 Measures'!$C:$W,19,FALSE)&lt;&gt; "", VLOOKUP($A583,'V2.5.2 Measures'!$C:$W,19,FALSE),"N/A")</f>
        <v>#REF!</v>
      </c>
      <c r="N583" s="7" t="e">
        <f>IF(VLOOKUP($A583,'V2.5.2 Measures'!$C:$W,20,FALSE)&lt;&gt; "", VLOOKUP($A583,'V2.5.2 Measures'!$C:$W,20,FALSE),"N/A")</f>
        <v>#REF!</v>
      </c>
      <c r="O583" s="7" t="e">
        <f>IF(VLOOKUP($A583,'V2.5.2 Measures'!$C:$W,21,FALSE)&lt;&gt; "", VLOOKUP($A583,'V2.5.2 Measures'!$C:$W,21,FALSE),"N/A")</f>
        <v>#REF!</v>
      </c>
      <c r="P583" s="7" t="e">
        <f>IF(VLOOKUP($A583,'V2.5.2 Measures'!$C:$W,22,FALSE)&lt;&gt; "", VLOOKUP($A583,'V2.5.2 Measures'!$C:$W,22,FALSE),"N/A")</f>
        <v>#REF!</v>
      </c>
      <c r="Q583" s="7" t="e">
        <f>IF(VLOOKUP($A583,'V2.5.2 Measures'!$C:$W,23,FALSE)&lt;&gt; "", VLOOKUP($A583,'V2.5.2 Measures'!$C:$W,23,FALSE),"N/A")</f>
        <v>#REF!</v>
      </c>
      <c r="R583" s="7" t="e">
        <f>IF(VLOOKUP($A583,'V2.5.2 Measures'!$C:$W,24,FALSE)&lt;&gt; "", VLOOKUP($A583,'V2.5.2 Measures'!$C:$W,24,FALSE),"N/A")</f>
        <v>#REF!</v>
      </c>
      <c r="S583" s="7" t="e">
        <f>IF(VLOOKUP($A583,'V2.5.2 Measures'!$C:$W,25,FALSE)&lt;&gt; "", VLOOKUP($A583,'V2.5.2 Measures'!$C:$W,25,FALSE),"N/A")</f>
        <v>#REF!</v>
      </c>
      <c r="T583" s="7" t="e">
        <f>IF(VLOOKUP($A583,'V2.5.2 Measures'!$C:$W,2,FALSE)&lt;&gt; "", VLOOKUP($A583,'V2.5.2 Measures'!$C:$W,2,FALSE),"N/A")</f>
        <v>#REF!</v>
      </c>
      <c r="U583" s="7" t="e">
        <f>IF(VLOOKUP($A583,'V2.5.2 Measures'!$C:$W,3,FALSE)&lt;&gt; "", VLOOKUP($A583,'V2.5.2 Measures'!$C:$W,3,FALSE),"N/A")</f>
        <v>#REF!</v>
      </c>
      <c r="V583" s="7" t="e">
        <f>IF(VLOOKUP($A583,'V2.5.2 Measures'!$C:$W,26,FALSE)&lt;&gt; "", VLOOKUP($A583,'V2.5.2 Measures'!$C:$W,26,FALSE),"N/A")</f>
        <v>#REF!</v>
      </c>
      <c r="W583" s="7" t="e">
        <f>IF(VLOOKUP($A583,'V2.5.2 Measures'!$C:$W,44,FALSE)&lt;&gt; "", VLOOKUP($A583,'V2.5.2 Measures'!$C:$W,44,FALSE),"N/A")</f>
        <v>#REF!</v>
      </c>
    </row>
    <row r="584" spans="1:23" x14ac:dyDescent="0.35">
      <c r="A584" s="7" t="e">
        <f>'V2.5.2 Measures'!#REF!</f>
        <v>#REF!</v>
      </c>
      <c r="B584" s="7" t="e">
        <f>VLOOKUP($A584,'V2.5.2 Measures'!$C:$W,6,FALSE)</f>
        <v>#REF!</v>
      </c>
      <c r="C584" s="7" t="e">
        <f>VLOOKUP($A584,'V2.5.2 Measures'!$C:$W,8,FALSE)</f>
        <v>#REF!</v>
      </c>
      <c r="D584" s="7" t="e">
        <f>IF(VLOOKUP($A584,'V2.5.2 Measures'!$C:$W,4,FALSE)="","",VLOOKUP($A584,'V2.5.2 Measures'!$C:$W,4,FALSE))</f>
        <v>#REF!</v>
      </c>
      <c r="E584" s="7" t="e">
        <f>IF((VLOOKUP($A584,'V2.5.2 Measures'!$C:$W,8,FALSE)&lt;&gt;"")*AND(VLOOKUP($A584,'V2.5.2 Measures'!$C:$W,8,FALSE)&lt;&gt;"TBD"),VLOOKUP($A584,'V2.5.2 Measures'!$C:$W,8,FALSE),"N/A")</f>
        <v>#REF!</v>
      </c>
      <c r="F584" s="7" t="e">
        <f>IF((VLOOKUP($A584,'V2.5.2 Measures'!$C:$W,9,FALSE)&lt;&gt;"")*AND(VLOOKUP($A584,'V2.5.2 Measures'!$C:$W,9,FALSE)&lt;&gt;"TBD"),VLOOKUP($A584,'V2.5.2 Measures'!$C:$W,9,FALSE),"N/A")</f>
        <v>#REF!</v>
      </c>
      <c r="G584" s="7" t="e">
        <f>IF((VLOOKUP($A584,'V2.5.2 Measures'!$C:$W,10,FALSE)&lt;&gt;"")*AND(VLOOKUP($A584,'V2.5.2 Measures'!$C:$W,10,FALSE)&lt;&gt;"TBD"),VLOOKUP($A584,'V2.5.2 Measures'!$C:$W,10,FALSE),"N/A")</f>
        <v>#REF!</v>
      </c>
      <c r="H584" s="7" t="e">
        <f>IF(VLOOKUP($A584,'V2.5.2 Measures'!$C:$W,14,FALSE)&lt;&gt; "", VLOOKUP($A584,'V2.5.2 Measures'!$C:$W,14,FALSE),"N/A")</f>
        <v>#REF!</v>
      </c>
      <c r="I584" s="7" t="e">
        <f>IF(VLOOKUP($A584,'V2.5.2 Measures'!$C:$W,15,FALSE)&lt;&gt; "", VLOOKUP($A584,'V2.5.2 Measures'!$C:$W,15,FALSE),"N/A")</f>
        <v>#REF!</v>
      </c>
      <c r="J584" s="7" t="e">
        <f>IF(VLOOKUP($A584,'V2.5.2 Measures'!$C:$W,16,FALSE)&lt;&gt; "", VLOOKUP($A584,'V2.5.2 Measures'!$C:$W,16,FALSE),"N/A")</f>
        <v>#REF!</v>
      </c>
      <c r="K584" s="7" t="e">
        <f>IF(VLOOKUP($A584,'V2.5.2 Measures'!$C:$W,17,FALSE)&lt;&gt; "", VLOOKUP($A584,'V2.5.2 Measures'!$C:$W,17,FALSE),"N/A")</f>
        <v>#REF!</v>
      </c>
      <c r="L584" s="7" t="e">
        <f>IF(VLOOKUP($A584,'V2.5.2 Measures'!$C:$W,18,FALSE)&lt;&gt; "", VLOOKUP($A584,'V2.5.2 Measures'!$C:$W,18,FALSE),"N/A")</f>
        <v>#REF!</v>
      </c>
      <c r="M584" s="7" t="e">
        <f>IF(VLOOKUP($A584,'V2.5.2 Measures'!$C:$W,19,FALSE)&lt;&gt; "", VLOOKUP($A584,'V2.5.2 Measures'!$C:$W,19,FALSE),"N/A")</f>
        <v>#REF!</v>
      </c>
      <c r="N584" s="7" t="e">
        <f>IF(VLOOKUP($A584,'V2.5.2 Measures'!$C:$W,20,FALSE)&lt;&gt; "", VLOOKUP($A584,'V2.5.2 Measures'!$C:$W,20,FALSE),"N/A")</f>
        <v>#REF!</v>
      </c>
      <c r="O584" s="7" t="e">
        <f>IF(VLOOKUP($A584,'V2.5.2 Measures'!$C:$W,21,FALSE)&lt;&gt; "", VLOOKUP($A584,'V2.5.2 Measures'!$C:$W,21,FALSE),"N/A")</f>
        <v>#REF!</v>
      </c>
      <c r="P584" s="7" t="e">
        <f>IF(VLOOKUP($A584,'V2.5.2 Measures'!$C:$W,22,FALSE)&lt;&gt; "", VLOOKUP($A584,'V2.5.2 Measures'!$C:$W,22,FALSE),"N/A")</f>
        <v>#REF!</v>
      </c>
      <c r="Q584" s="7" t="e">
        <f>IF(VLOOKUP($A584,'V2.5.2 Measures'!$C:$W,23,FALSE)&lt;&gt; "", VLOOKUP($A584,'V2.5.2 Measures'!$C:$W,23,FALSE),"N/A")</f>
        <v>#REF!</v>
      </c>
      <c r="R584" s="7" t="e">
        <f>IF(VLOOKUP($A584,'V2.5.2 Measures'!$C:$W,24,FALSE)&lt;&gt; "", VLOOKUP($A584,'V2.5.2 Measures'!$C:$W,24,FALSE),"N/A")</f>
        <v>#REF!</v>
      </c>
      <c r="S584" s="7" t="e">
        <f>IF(VLOOKUP($A584,'V2.5.2 Measures'!$C:$W,25,FALSE)&lt;&gt; "", VLOOKUP($A584,'V2.5.2 Measures'!$C:$W,25,FALSE),"N/A")</f>
        <v>#REF!</v>
      </c>
      <c r="T584" s="7" t="e">
        <f>IF(VLOOKUP($A584,'V2.5.2 Measures'!$C:$W,2,FALSE)&lt;&gt; "", VLOOKUP($A584,'V2.5.2 Measures'!$C:$W,2,FALSE),"N/A")</f>
        <v>#REF!</v>
      </c>
      <c r="U584" s="7" t="e">
        <f>IF(VLOOKUP($A584,'V2.5.2 Measures'!$C:$W,3,FALSE)&lt;&gt; "", VLOOKUP($A584,'V2.5.2 Measures'!$C:$W,3,FALSE),"N/A")</f>
        <v>#REF!</v>
      </c>
      <c r="V584" s="7" t="e">
        <f>IF(VLOOKUP($A584,'V2.5.2 Measures'!$C:$W,26,FALSE)&lt;&gt; "", VLOOKUP($A584,'V2.5.2 Measures'!$C:$W,26,FALSE),"N/A")</f>
        <v>#REF!</v>
      </c>
      <c r="W584" s="7" t="e">
        <f>IF(VLOOKUP($A584,'V2.5.2 Measures'!$C:$W,44,FALSE)&lt;&gt; "", VLOOKUP($A584,'V2.5.2 Measures'!$C:$W,44,FALSE),"N/A")</f>
        <v>#REF!</v>
      </c>
    </row>
    <row r="585" spans="1:23" x14ac:dyDescent="0.35">
      <c r="A585" s="7" t="e">
        <f>'V2.5.2 Measures'!#REF!</f>
        <v>#REF!</v>
      </c>
      <c r="B585" s="7" t="e">
        <f>VLOOKUP($A585,'V2.5.2 Measures'!$C:$W,6,FALSE)</f>
        <v>#REF!</v>
      </c>
      <c r="C585" s="7" t="e">
        <f>VLOOKUP($A585,'V2.5.2 Measures'!$C:$W,8,FALSE)</f>
        <v>#REF!</v>
      </c>
      <c r="D585" s="7" t="e">
        <f>IF(VLOOKUP($A585,'V2.5.2 Measures'!$C:$W,4,FALSE)="","",VLOOKUP($A585,'V2.5.2 Measures'!$C:$W,4,FALSE))</f>
        <v>#REF!</v>
      </c>
      <c r="E585" s="7" t="e">
        <f>IF((VLOOKUP($A585,'V2.5.2 Measures'!$C:$W,8,FALSE)&lt;&gt;"")*AND(VLOOKUP($A585,'V2.5.2 Measures'!$C:$W,8,FALSE)&lt;&gt;"TBD"),VLOOKUP($A585,'V2.5.2 Measures'!$C:$W,8,FALSE),"N/A")</f>
        <v>#REF!</v>
      </c>
      <c r="F585" s="7" t="e">
        <f>IF((VLOOKUP($A585,'V2.5.2 Measures'!$C:$W,9,FALSE)&lt;&gt;"")*AND(VLOOKUP($A585,'V2.5.2 Measures'!$C:$W,9,FALSE)&lt;&gt;"TBD"),VLOOKUP($A585,'V2.5.2 Measures'!$C:$W,9,FALSE),"N/A")</f>
        <v>#REF!</v>
      </c>
      <c r="G585" s="7" t="e">
        <f>IF((VLOOKUP($A585,'V2.5.2 Measures'!$C:$W,10,FALSE)&lt;&gt;"")*AND(VLOOKUP($A585,'V2.5.2 Measures'!$C:$W,10,FALSE)&lt;&gt;"TBD"),VLOOKUP($A585,'V2.5.2 Measures'!$C:$W,10,FALSE),"N/A")</f>
        <v>#REF!</v>
      </c>
      <c r="H585" s="7" t="e">
        <f>IF(VLOOKUP($A585,'V2.5.2 Measures'!$C:$W,14,FALSE)&lt;&gt; "", VLOOKUP($A585,'V2.5.2 Measures'!$C:$W,14,FALSE),"N/A")</f>
        <v>#REF!</v>
      </c>
      <c r="I585" s="7" t="e">
        <f>IF(VLOOKUP($A585,'V2.5.2 Measures'!$C:$W,15,FALSE)&lt;&gt; "", VLOOKUP($A585,'V2.5.2 Measures'!$C:$W,15,FALSE),"N/A")</f>
        <v>#REF!</v>
      </c>
      <c r="J585" s="7" t="e">
        <f>IF(VLOOKUP($A585,'V2.5.2 Measures'!$C:$W,16,FALSE)&lt;&gt; "", VLOOKUP($A585,'V2.5.2 Measures'!$C:$W,16,FALSE),"N/A")</f>
        <v>#REF!</v>
      </c>
      <c r="K585" s="7" t="e">
        <f>IF(VLOOKUP($A585,'V2.5.2 Measures'!$C:$W,17,FALSE)&lt;&gt; "", VLOOKUP($A585,'V2.5.2 Measures'!$C:$W,17,FALSE),"N/A")</f>
        <v>#REF!</v>
      </c>
      <c r="L585" s="7" t="e">
        <f>IF(VLOOKUP($A585,'V2.5.2 Measures'!$C:$W,18,FALSE)&lt;&gt; "", VLOOKUP($A585,'V2.5.2 Measures'!$C:$W,18,FALSE),"N/A")</f>
        <v>#REF!</v>
      </c>
      <c r="M585" s="7" t="e">
        <f>IF(VLOOKUP($A585,'V2.5.2 Measures'!$C:$W,19,FALSE)&lt;&gt; "", VLOOKUP($A585,'V2.5.2 Measures'!$C:$W,19,FALSE),"N/A")</f>
        <v>#REF!</v>
      </c>
      <c r="N585" s="7" t="e">
        <f>IF(VLOOKUP($A585,'V2.5.2 Measures'!$C:$W,20,FALSE)&lt;&gt; "", VLOOKUP($A585,'V2.5.2 Measures'!$C:$W,20,FALSE),"N/A")</f>
        <v>#REF!</v>
      </c>
      <c r="O585" s="7" t="e">
        <f>IF(VLOOKUP($A585,'V2.5.2 Measures'!$C:$W,21,FALSE)&lt;&gt; "", VLOOKUP($A585,'V2.5.2 Measures'!$C:$W,21,FALSE),"N/A")</f>
        <v>#REF!</v>
      </c>
      <c r="P585" s="7" t="e">
        <f>IF(VLOOKUP($A585,'V2.5.2 Measures'!$C:$W,22,FALSE)&lt;&gt; "", VLOOKUP($A585,'V2.5.2 Measures'!$C:$W,22,FALSE),"N/A")</f>
        <v>#REF!</v>
      </c>
      <c r="Q585" s="7" t="e">
        <f>IF(VLOOKUP($A585,'V2.5.2 Measures'!$C:$W,23,FALSE)&lt;&gt; "", VLOOKUP($A585,'V2.5.2 Measures'!$C:$W,23,FALSE),"N/A")</f>
        <v>#REF!</v>
      </c>
      <c r="R585" s="7" t="e">
        <f>IF(VLOOKUP($A585,'V2.5.2 Measures'!$C:$W,24,FALSE)&lt;&gt; "", VLOOKUP($A585,'V2.5.2 Measures'!$C:$W,24,FALSE),"N/A")</f>
        <v>#REF!</v>
      </c>
      <c r="S585" s="7" t="e">
        <f>IF(VLOOKUP($A585,'V2.5.2 Measures'!$C:$W,25,FALSE)&lt;&gt; "", VLOOKUP($A585,'V2.5.2 Measures'!$C:$W,25,FALSE),"N/A")</f>
        <v>#REF!</v>
      </c>
      <c r="T585" s="7" t="e">
        <f>IF(VLOOKUP($A585,'V2.5.2 Measures'!$C:$W,2,FALSE)&lt;&gt; "", VLOOKUP($A585,'V2.5.2 Measures'!$C:$W,2,FALSE),"N/A")</f>
        <v>#REF!</v>
      </c>
      <c r="U585" s="7" t="e">
        <f>IF(VLOOKUP($A585,'V2.5.2 Measures'!$C:$W,3,FALSE)&lt;&gt; "", VLOOKUP($A585,'V2.5.2 Measures'!$C:$W,3,FALSE),"N/A")</f>
        <v>#REF!</v>
      </c>
      <c r="V585" s="7" t="e">
        <f>IF(VLOOKUP($A585,'V2.5.2 Measures'!$C:$W,26,FALSE)&lt;&gt; "", VLOOKUP($A585,'V2.5.2 Measures'!$C:$W,26,FALSE),"N/A")</f>
        <v>#REF!</v>
      </c>
      <c r="W585" s="7" t="e">
        <f>IF(VLOOKUP($A585,'V2.5.2 Measures'!$C:$W,44,FALSE)&lt;&gt; "", VLOOKUP($A585,'V2.5.2 Measures'!$C:$W,44,FALSE),"N/A")</f>
        <v>#REF!</v>
      </c>
    </row>
    <row r="586" spans="1:23" x14ac:dyDescent="0.35">
      <c r="A586" s="7" t="e">
        <f>'V2.5.2 Measures'!#REF!</f>
        <v>#REF!</v>
      </c>
      <c r="B586" s="7" t="e">
        <f>VLOOKUP($A586,'V2.5.2 Measures'!$C:$W,6,FALSE)</f>
        <v>#REF!</v>
      </c>
      <c r="C586" s="7" t="e">
        <f>VLOOKUP($A586,'V2.5.2 Measures'!$C:$W,8,FALSE)</f>
        <v>#REF!</v>
      </c>
      <c r="D586" s="7" t="e">
        <f>IF(VLOOKUP($A586,'V2.5.2 Measures'!$C:$W,4,FALSE)="","",VLOOKUP($A586,'V2.5.2 Measures'!$C:$W,4,FALSE))</f>
        <v>#REF!</v>
      </c>
      <c r="E586" s="7" t="e">
        <f>IF((VLOOKUP($A586,'V2.5.2 Measures'!$C:$W,8,FALSE)&lt;&gt;"")*AND(VLOOKUP($A586,'V2.5.2 Measures'!$C:$W,8,FALSE)&lt;&gt;"TBD"),VLOOKUP($A586,'V2.5.2 Measures'!$C:$W,8,FALSE),"N/A")</f>
        <v>#REF!</v>
      </c>
      <c r="F586" s="7" t="e">
        <f>IF((VLOOKUP($A586,'V2.5.2 Measures'!$C:$W,9,FALSE)&lt;&gt;"")*AND(VLOOKUP($A586,'V2.5.2 Measures'!$C:$W,9,FALSE)&lt;&gt;"TBD"),VLOOKUP($A586,'V2.5.2 Measures'!$C:$W,9,FALSE),"N/A")</f>
        <v>#REF!</v>
      </c>
      <c r="G586" s="7" t="e">
        <f>IF((VLOOKUP($A586,'V2.5.2 Measures'!$C:$W,10,FALSE)&lt;&gt;"")*AND(VLOOKUP($A586,'V2.5.2 Measures'!$C:$W,10,FALSE)&lt;&gt;"TBD"),VLOOKUP($A586,'V2.5.2 Measures'!$C:$W,10,FALSE),"N/A")</f>
        <v>#REF!</v>
      </c>
      <c r="H586" s="7" t="e">
        <f>IF(VLOOKUP($A586,'V2.5.2 Measures'!$C:$W,14,FALSE)&lt;&gt; "", VLOOKUP($A586,'V2.5.2 Measures'!$C:$W,14,FALSE),"N/A")</f>
        <v>#REF!</v>
      </c>
      <c r="I586" s="7" t="e">
        <f>IF(VLOOKUP($A586,'V2.5.2 Measures'!$C:$W,15,FALSE)&lt;&gt; "", VLOOKUP($A586,'V2.5.2 Measures'!$C:$W,15,FALSE),"N/A")</f>
        <v>#REF!</v>
      </c>
      <c r="J586" s="7" t="e">
        <f>IF(VLOOKUP($A586,'V2.5.2 Measures'!$C:$W,16,FALSE)&lt;&gt; "", VLOOKUP($A586,'V2.5.2 Measures'!$C:$W,16,FALSE),"N/A")</f>
        <v>#REF!</v>
      </c>
      <c r="K586" s="7" t="e">
        <f>IF(VLOOKUP($A586,'V2.5.2 Measures'!$C:$W,17,FALSE)&lt;&gt; "", VLOOKUP($A586,'V2.5.2 Measures'!$C:$W,17,FALSE),"N/A")</f>
        <v>#REF!</v>
      </c>
      <c r="L586" s="7" t="e">
        <f>IF(VLOOKUP($A586,'V2.5.2 Measures'!$C:$W,18,FALSE)&lt;&gt; "", VLOOKUP($A586,'V2.5.2 Measures'!$C:$W,18,FALSE),"N/A")</f>
        <v>#REF!</v>
      </c>
      <c r="M586" s="7" t="e">
        <f>IF(VLOOKUP($A586,'V2.5.2 Measures'!$C:$W,19,FALSE)&lt;&gt; "", VLOOKUP($A586,'V2.5.2 Measures'!$C:$W,19,FALSE),"N/A")</f>
        <v>#REF!</v>
      </c>
      <c r="N586" s="7" t="e">
        <f>IF(VLOOKUP($A586,'V2.5.2 Measures'!$C:$W,20,FALSE)&lt;&gt; "", VLOOKUP($A586,'V2.5.2 Measures'!$C:$W,20,FALSE),"N/A")</f>
        <v>#REF!</v>
      </c>
      <c r="O586" s="7" t="e">
        <f>IF(VLOOKUP($A586,'V2.5.2 Measures'!$C:$W,21,FALSE)&lt;&gt; "", VLOOKUP($A586,'V2.5.2 Measures'!$C:$W,21,FALSE),"N/A")</f>
        <v>#REF!</v>
      </c>
      <c r="P586" s="7" t="e">
        <f>IF(VLOOKUP($A586,'V2.5.2 Measures'!$C:$W,22,FALSE)&lt;&gt; "", VLOOKUP($A586,'V2.5.2 Measures'!$C:$W,22,FALSE),"N/A")</f>
        <v>#REF!</v>
      </c>
      <c r="Q586" s="7" t="e">
        <f>IF(VLOOKUP($A586,'V2.5.2 Measures'!$C:$W,23,FALSE)&lt;&gt; "", VLOOKUP($A586,'V2.5.2 Measures'!$C:$W,23,FALSE),"N/A")</f>
        <v>#REF!</v>
      </c>
      <c r="R586" s="7" t="e">
        <f>IF(VLOOKUP($A586,'V2.5.2 Measures'!$C:$W,24,FALSE)&lt;&gt; "", VLOOKUP($A586,'V2.5.2 Measures'!$C:$W,24,FALSE),"N/A")</f>
        <v>#REF!</v>
      </c>
      <c r="S586" s="7" t="e">
        <f>IF(VLOOKUP($A586,'V2.5.2 Measures'!$C:$W,25,FALSE)&lt;&gt; "", VLOOKUP($A586,'V2.5.2 Measures'!$C:$W,25,FALSE),"N/A")</f>
        <v>#REF!</v>
      </c>
      <c r="T586" s="7" t="e">
        <f>IF(VLOOKUP($A586,'V2.5.2 Measures'!$C:$W,2,FALSE)&lt;&gt; "", VLOOKUP($A586,'V2.5.2 Measures'!$C:$W,2,FALSE),"N/A")</f>
        <v>#REF!</v>
      </c>
      <c r="U586" s="7" t="e">
        <f>IF(VLOOKUP($A586,'V2.5.2 Measures'!$C:$W,3,FALSE)&lt;&gt; "", VLOOKUP($A586,'V2.5.2 Measures'!$C:$W,3,FALSE),"N/A")</f>
        <v>#REF!</v>
      </c>
      <c r="V586" s="7" t="e">
        <f>IF(VLOOKUP($A586,'V2.5.2 Measures'!$C:$W,26,FALSE)&lt;&gt; "", VLOOKUP($A586,'V2.5.2 Measures'!$C:$W,26,FALSE),"N/A")</f>
        <v>#REF!</v>
      </c>
      <c r="W586" s="7" t="e">
        <f>IF(VLOOKUP($A586,'V2.5.2 Measures'!$C:$W,44,FALSE)&lt;&gt; "", VLOOKUP($A586,'V2.5.2 Measures'!$C:$W,44,FALSE),"N/A")</f>
        <v>#REF!</v>
      </c>
    </row>
    <row r="587" spans="1:23" x14ac:dyDescent="0.35">
      <c r="A587" s="7" t="e">
        <f>'V2.5.2 Measures'!#REF!</f>
        <v>#REF!</v>
      </c>
      <c r="B587" s="7" t="e">
        <f>VLOOKUP($A587,'V2.5.2 Measures'!$C:$W,6,FALSE)</f>
        <v>#REF!</v>
      </c>
      <c r="C587" s="7" t="e">
        <f>VLOOKUP($A587,'V2.5.2 Measures'!$C:$W,8,FALSE)</f>
        <v>#REF!</v>
      </c>
      <c r="D587" s="7" t="e">
        <f>IF(VLOOKUP($A587,'V2.5.2 Measures'!$C:$W,4,FALSE)="","",VLOOKUP($A587,'V2.5.2 Measures'!$C:$W,4,FALSE))</f>
        <v>#REF!</v>
      </c>
      <c r="E587" s="7" t="e">
        <f>IF((VLOOKUP($A587,'V2.5.2 Measures'!$C:$W,8,FALSE)&lt;&gt;"")*AND(VLOOKUP($A587,'V2.5.2 Measures'!$C:$W,8,FALSE)&lt;&gt;"TBD"),VLOOKUP($A587,'V2.5.2 Measures'!$C:$W,8,FALSE),"N/A")</f>
        <v>#REF!</v>
      </c>
      <c r="F587" s="7" t="e">
        <f>IF((VLOOKUP($A587,'V2.5.2 Measures'!$C:$W,9,FALSE)&lt;&gt;"")*AND(VLOOKUP($A587,'V2.5.2 Measures'!$C:$W,9,FALSE)&lt;&gt;"TBD"),VLOOKUP($A587,'V2.5.2 Measures'!$C:$W,9,FALSE),"N/A")</f>
        <v>#REF!</v>
      </c>
      <c r="G587" s="7" t="e">
        <f>IF((VLOOKUP($A587,'V2.5.2 Measures'!$C:$W,10,FALSE)&lt;&gt;"")*AND(VLOOKUP($A587,'V2.5.2 Measures'!$C:$W,10,FALSE)&lt;&gt;"TBD"),VLOOKUP($A587,'V2.5.2 Measures'!$C:$W,10,FALSE),"N/A")</f>
        <v>#REF!</v>
      </c>
      <c r="H587" s="7" t="e">
        <f>IF(VLOOKUP($A587,'V2.5.2 Measures'!$C:$W,14,FALSE)&lt;&gt; "", VLOOKUP($A587,'V2.5.2 Measures'!$C:$W,14,FALSE),"N/A")</f>
        <v>#REF!</v>
      </c>
      <c r="I587" s="7" t="e">
        <f>IF(VLOOKUP($A587,'V2.5.2 Measures'!$C:$W,15,FALSE)&lt;&gt; "", VLOOKUP($A587,'V2.5.2 Measures'!$C:$W,15,FALSE),"N/A")</f>
        <v>#REF!</v>
      </c>
      <c r="J587" s="7" t="e">
        <f>IF(VLOOKUP($A587,'V2.5.2 Measures'!$C:$W,16,FALSE)&lt;&gt; "", VLOOKUP($A587,'V2.5.2 Measures'!$C:$W,16,FALSE),"N/A")</f>
        <v>#REF!</v>
      </c>
      <c r="K587" s="7" t="e">
        <f>IF(VLOOKUP($A587,'V2.5.2 Measures'!$C:$W,17,FALSE)&lt;&gt; "", VLOOKUP($A587,'V2.5.2 Measures'!$C:$W,17,FALSE),"N/A")</f>
        <v>#REF!</v>
      </c>
      <c r="L587" s="7" t="e">
        <f>IF(VLOOKUP($A587,'V2.5.2 Measures'!$C:$W,18,FALSE)&lt;&gt; "", VLOOKUP($A587,'V2.5.2 Measures'!$C:$W,18,FALSE),"N/A")</f>
        <v>#REF!</v>
      </c>
      <c r="M587" s="7" t="e">
        <f>IF(VLOOKUP($A587,'V2.5.2 Measures'!$C:$W,19,FALSE)&lt;&gt; "", VLOOKUP($A587,'V2.5.2 Measures'!$C:$W,19,FALSE),"N/A")</f>
        <v>#REF!</v>
      </c>
      <c r="N587" s="7" t="e">
        <f>IF(VLOOKUP($A587,'V2.5.2 Measures'!$C:$W,20,FALSE)&lt;&gt; "", VLOOKUP($A587,'V2.5.2 Measures'!$C:$W,20,FALSE),"N/A")</f>
        <v>#REF!</v>
      </c>
      <c r="O587" s="7" t="e">
        <f>IF(VLOOKUP($A587,'V2.5.2 Measures'!$C:$W,21,FALSE)&lt;&gt; "", VLOOKUP($A587,'V2.5.2 Measures'!$C:$W,21,FALSE),"N/A")</f>
        <v>#REF!</v>
      </c>
      <c r="P587" s="7" t="e">
        <f>IF(VLOOKUP($A587,'V2.5.2 Measures'!$C:$W,22,FALSE)&lt;&gt; "", VLOOKUP($A587,'V2.5.2 Measures'!$C:$W,22,FALSE),"N/A")</f>
        <v>#REF!</v>
      </c>
      <c r="Q587" s="7" t="e">
        <f>IF(VLOOKUP($A587,'V2.5.2 Measures'!$C:$W,23,FALSE)&lt;&gt; "", VLOOKUP($A587,'V2.5.2 Measures'!$C:$W,23,FALSE),"N/A")</f>
        <v>#REF!</v>
      </c>
      <c r="R587" s="7" t="e">
        <f>IF(VLOOKUP($A587,'V2.5.2 Measures'!$C:$W,24,FALSE)&lt;&gt; "", VLOOKUP($A587,'V2.5.2 Measures'!$C:$W,24,FALSE),"N/A")</f>
        <v>#REF!</v>
      </c>
      <c r="S587" s="7" t="e">
        <f>IF(VLOOKUP($A587,'V2.5.2 Measures'!$C:$W,25,FALSE)&lt;&gt; "", VLOOKUP($A587,'V2.5.2 Measures'!$C:$W,25,FALSE),"N/A")</f>
        <v>#REF!</v>
      </c>
      <c r="T587" s="7" t="e">
        <f>IF(VLOOKUP($A587,'V2.5.2 Measures'!$C:$W,2,FALSE)&lt;&gt; "", VLOOKUP($A587,'V2.5.2 Measures'!$C:$W,2,FALSE),"N/A")</f>
        <v>#REF!</v>
      </c>
      <c r="U587" s="7" t="e">
        <f>IF(VLOOKUP($A587,'V2.5.2 Measures'!$C:$W,3,FALSE)&lt;&gt; "", VLOOKUP($A587,'V2.5.2 Measures'!$C:$W,3,FALSE),"N/A")</f>
        <v>#REF!</v>
      </c>
      <c r="V587" s="7" t="e">
        <f>IF(VLOOKUP($A587,'V2.5.2 Measures'!$C:$W,26,FALSE)&lt;&gt; "", VLOOKUP($A587,'V2.5.2 Measures'!$C:$W,26,FALSE),"N/A")</f>
        <v>#REF!</v>
      </c>
      <c r="W587" s="7" t="e">
        <f>IF(VLOOKUP($A587,'V2.5.2 Measures'!$C:$W,44,FALSE)&lt;&gt; "", VLOOKUP($A587,'V2.5.2 Measures'!$C:$W,44,FALSE),"N/A")</f>
        <v>#REF!</v>
      </c>
    </row>
    <row r="588" spans="1:23" x14ac:dyDescent="0.35">
      <c r="A588" s="7" t="e">
        <f>'V2.5.2 Measures'!#REF!</f>
        <v>#REF!</v>
      </c>
      <c r="B588" s="7" t="e">
        <f>VLOOKUP($A588,'V2.5.2 Measures'!$C:$W,6,FALSE)</f>
        <v>#REF!</v>
      </c>
      <c r="C588" s="7" t="e">
        <f>VLOOKUP($A588,'V2.5.2 Measures'!$C:$W,8,FALSE)</f>
        <v>#REF!</v>
      </c>
      <c r="D588" s="7" t="e">
        <f>IF(VLOOKUP($A588,'V2.5.2 Measures'!$C:$W,4,FALSE)="","",VLOOKUP($A588,'V2.5.2 Measures'!$C:$W,4,FALSE))</f>
        <v>#REF!</v>
      </c>
      <c r="E588" s="7" t="e">
        <f>IF((VLOOKUP($A588,'V2.5.2 Measures'!$C:$W,8,FALSE)&lt;&gt;"")*AND(VLOOKUP($A588,'V2.5.2 Measures'!$C:$W,8,FALSE)&lt;&gt;"TBD"),VLOOKUP($A588,'V2.5.2 Measures'!$C:$W,8,FALSE),"N/A")</f>
        <v>#REF!</v>
      </c>
      <c r="F588" s="7" t="e">
        <f>IF((VLOOKUP($A588,'V2.5.2 Measures'!$C:$W,9,FALSE)&lt;&gt;"")*AND(VLOOKUP($A588,'V2.5.2 Measures'!$C:$W,9,FALSE)&lt;&gt;"TBD"),VLOOKUP($A588,'V2.5.2 Measures'!$C:$W,9,FALSE),"N/A")</f>
        <v>#REF!</v>
      </c>
      <c r="G588" s="7" t="e">
        <f>IF((VLOOKUP($A588,'V2.5.2 Measures'!$C:$W,10,FALSE)&lt;&gt;"")*AND(VLOOKUP($A588,'V2.5.2 Measures'!$C:$W,10,FALSE)&lt;&gt;"TBD"),VLOOKUP($A588,'V2.5.2 Measures'!$C:$W,10,FALSE),"N/A")</f>
        <v>#REF!</v>
      </c>
      <c r="H588" s="7" t="e">
        <f>IF(VLOOKUP($A588,'V2.5.2 Measures'!$C:$W,14,FALSE)&lt;&gt; "", VLOOKUP($A588,'V2.5.2 Measures'!$C:$W,14,FALSE),"N/A")</f>
        <v>#REF!</v>
      </c>
      <c r="I588" s="7" t="e">
        <f>IF(VLOOKUP($A588,'V2.5.2 Measures'!$C:$W,15,FALSE)&lt;&gt; "", VLOOKUP($A588,'V2.5.2 Measures'!$C:$W,15,FALSE),"N/A")</f>
        <v>#REF!</v>
      </c>
      <c r="J588" s="7" t="e">
        <f>IF(VLOOKUP($A588,'V2.5.2 Measures'!$C:$W,16,FALSE)&lt;&gt; "", VLOOKUP($A588,'V2.5.2 Measures'!$C:$W,16,FALSE),"N/A")</f>
        <v>#REF!</v>
      </c>
      <c r="K588" s="7" t="e">
        <f>IF(VLOOKUP($A588,'V2.5.2 Measures'!$C:$W,17,FALSE)&lt;&gt; "", VLOOKUP($A588,'V2.5.2 Measures'!$C:$W,17,FALSE),"N/A")</f>
        <v>#REF!</v>
      </c>
      <c r="L588" s="7" t="e">
        <f>IF(VLOOKUP($A588,'V2.5.2 Measures'!$C:$W,18,FALSE)&lt;&gt; "", VLOOKUP($A588,'V2.5.2 Measures'!$C:$W,18,FALSE),"N/A")</f>
        <v>#REF!</v>
      </c>
      <c r="M588" s="7" t="e">
        <f>IF(VLOOKUP($A588,'V2.5.2 Measures'!$C:$W,19,FALSE)&lt;&gt; "", VLOOKUP($A588,'V2.5.2 Measures'!$C:$W,19,FALSE),"N/A")</f>
        <v>#REF!</v>
      </c>
      <c r="N588" s="7" t="e">
        <f>IF(VLOOKUP($A588,'V2.5.2 Measures'!$C:$W,20,FALSE)&lt;&gt; "", VLOOKUP($A588,'V2.5.2 Measures'!$C:$W,20,FALSE),"N/A")</f>
        <v>#REF!</v>
      </c>
      <c r="O588" s="7" t="e">
        <f>IF(VLOOKUP($A588,'V2.5.2 Measures'!$C:$W,21,FALSE)&lt;&gt; "", VLOOKUP($A588,'V2.5.2 Measures'!$C:$W,21,FALSE),"N/A")</f>
        <v>#REF!</v>
      </c>
      <c r="P588" s="7" t="e">
        <f>IF(VLOOKUP($A588,'V2.5.2 Measures'!$C:$W,22,FALSE)&lt;&gt; "", VLOOKUP($A588,'V2.5.2 Measures'!$C:$W,22,FALSE),"N/A")</f>
        <v>#REF!</v>
      </c>
      <c r="Q588" s="7" t="e">
        <f>IF(VLOOKUP($A588,'V2.5.2 Measures'!$C:$W,23,FALSE)&lt;&gt; "", VLOOKUP($A588,'V2.5.2 Measures'!$C:$W,23,FALSE),"N/A")</f>
        <v>#REF!</v>
      </c>
      <c r="R588" s="7" t="e">
        <f>IF(VLOOKUP($A588,'V2.5.2 Measures'!$C:$W,24,FALSE)&lt;&gt; "", VLOOKUP($A588,'V2.5.2 Measures'!$C:$W,24,FALSE),"N/A")</f>
        <v>#REF!</v>
      </c>
      <c r="S588" s="7" t="e">
        <f>IF(VLOOKUP($A588,'V2.5.2 Measures'!$C:$W,25,FALSE)&lt;&gt; "", VLOOKUP($A588,'V2.5.2 Measures'!$C:$W,25,FALSE),"N/A")</f>
        <v>#REF!</v>
      </c>
      <c r="T588" s="7" t="e">
        <f>IF(VLOOKUP($A588,'V2.5.2 Measures'!$C:$W,2,FALSE)&lt;&gt; "", VLOOKUP($A588,'V2.5.2 Measures'!$C:$W,2,FALSE),"N/A")</f>
        <v>#REF!</v>
      </c>
      <c r="U588" s="7" t="e">
        <f>IF(VLOOKUP($A588,'V2.5.2 Measures'!$C:$W,3,FALSE)&lt;&gt; "", VLOOKUP($A588,'V2.5.2 Measures'!$C:$W,3,FALSE),"N/A")</f>
        <v>#REF!</v>
      </c>
      <c r="V588" s="7" t="e">
        <f>IF(VLOOKUP($A588,'V2.5.2 Measures'!$C:$W,26,FALSE)&lt;&gt; "", VLOOKUP($A588,'V2.5.2 Measures'!$C:$W,26,FALSE),"N/A")</f>
        <v>#REF!</v>
      </c>
      <c r="W588" s="7" t="e">
        <f>IF(VLOOKUP($A588,'V2.5.2 Measures'!$C:$W,44,FALSE)&lt;&gt; "", VLOOKUP($A588,'V2.5.2 Measures'!$C:$W,44,FALSE),"N/A")</f>
        <v>#REF!</v>
      </c>
    </row>
    <row r="589" spans="1:23" x14ac:dyDescent="0.35">
      <c r="A589" s="7" t="e">
        <f>'V2.5.2 Measures'!#REF!</f>
        <v>#REF!</v>
      </c>
      <c r="B589" s="7" t="e">
        <f>VLOOKUP($A589,'V2.5.2 Measures'!$C:$W,6,FALSE)</f>
        <v>#REF!</v>
      </c>
      <c r="C589" s="7" t="e">
        <f>VLOOKUP($A589,'V2.5.2 Measures'!$C:$W,8,FALSE)</f>
        <v>#REF!</v>
      </c>
      <c r="D589" s="7" t="e">
        <f>IF(VLOOKUP($A589,'V2.5.2 Measures'!$C:$W,4,FALSE)="","",VLOOKUP($A589,'V2.5.2 Measures'!$C:$W,4,FALSE))</f>
        <v>#REF!</v>
      </c>
      <c r="E589" s="7" t="e">
        <f>IF((VLOOKUP($A589,'V2.5.2 Measures'!$C:$W,8,FALSE)&lt;&gt;"")*AND(VLOOKUP($A589,'V2.5.2 Measures'!$C:$W,8,FALSE)&lt;&gt;"TBD"),VLOOKUP($A589,'V2.5.2 Measures'!$C:$W,8,FALSE),"N/A")</f>
        <v>#REF!</v>
      </c>
      <c r="F589" s="7" t="e">
        <f>IF((VLOOKUP($A589,'V2.5.2 Measures'!$C:$W,9,FALSE)&lt;&gt;"")*AND(VLOOKUP($A589,'V2.5.2 Measures'!$C:$W,9,FALSE)&lt;&gt;"TBD"),VLOOKUP($A589,'V2.5.2 Measures'!$C:$W,9,FALSE),"N/A")</f>
        <v>#REF!</v>
      </c>
      <c r="G589" s="7" t="e">
        <f>IF((VLOOKUP($A589,'V2.5.2 Measures'!$C:$W,10,FALSE)&lt;&gt;"")*AND(VLOOKUP($A589,'V2.5.2 Measures'!$C:$W,10,FALSE)&lt;&gt;"TBD"),VLOOKUP($A589,'V2.5.2 Measures'!$C:$W,10,FALSE),"N/A")</f>
        <v>#REF!</v>
      </c>
      <c r="H589" s="7" t="e">
        <f>IF(VLOOKUP($A589,'V2.5.2 Measures'!$C:$W,14,FALSE)&lt;&gt; "", VLOOKUP($A589,'V2.5.2 Measures'!$C:$W,14,FALSE),"N/A")</f>
        <v>#REF!</v>
      </c>
      <c r="I589" s="7" t="e">
        <f>IF(VLOOKUP($A589,'V2.5.2 Measures'!$C:$W,15,FALSE)&lt;&gt; "", VLOOKUP($A589,'V2.5.2 Measures'!$C:$W,15,FALSE),"N/A")</f>
        <v>#REF!</v>
      </c>
      <c r="J589" s="7" t="e">
        <f>IF(VLOOKUP($A589,'V2.5.2 Measures'!$C:$W,16,FALSE)&lt;&gt; "", VLOOKUP($A589,'V2.5.2 Measures'!$C:$W,16,FALSE),"N/A")</f>
        <v>#REF!</v>
      </c>
      <c r="K589" s="7" t="e">
        <f>IF(VLOOKUP($A589,'V2.5.2 Measures'!$C:$W,17,FALSE)&lt;&gt; "", VLOOKUP($A589,'V2.5.2 Measures'!$C:$W,17,FALSE),"N/A")</f>
        <v>#REF!</v>
      </c>
      <c r="L589" s="7" t="e">
        <f>IF(VLOOKUP($A589,'V2.5.2 Measures'!$C:$W,18,FALSE)&lt;&gt; "", VLOOKUP($A589,'V2.5.2 Measures'!$C:$W,18,FALSE),"N/A")</f>
        <v>#REF!</v>
      </c>
      <c r="M589" s="7" t="e">
        <f>IF(VLOOKUP($A589,'V2.5.2 Measures'!$C:$W,19,FALSE)&lt;&gt; "", VLOOKUP($A589,'V2.5.2 Measures'!$C:$W,19,FALSE),"N/A")</f>
        <v>#REF!</v>
      </c>
      <c r="N589" s="7" t="e">
        <f>IF(VLOOKUP($A589,'V2.5.2 Measures'!$C:$W,20,FALSE)&lt;&gt; "", VLOOKUP($A589,'V2.5.2 Measures'!$C:$W,20,FALSE),"N/A")</f>
        <v>#REF!</v>
      </c>
      <c r="O589" s="7" t="e">
        <f>IF(VLOOKUP($A589,'V2.5.2 Measures'!$C:$W,21,FALSE)&lt;&gt; "", VLOOKUP($A589,'V2.5.2 Measures'!$C:$W,21,FALSE),"N/A")</f>
        <v>#REF!</v>
      </c>
      <c r="P589" s="7" t="e">
        <f>IF(VLOOKUP($A589,'V2.5.2 Measures'!$C:$W,22,FALSE)&lt;&gt; "", VLOOKUP($A589,'V2.5.2 Measures'!$C:$W,22,FALSE),"N/A")</f>
        <v>#REF!</v>
      </c>
      <c r="Q589" s="7" t="e">
        <f>IF(VLOOKUP($A589,'V2.5.2 Measures'!$C:$W,23,FALSE)&lt;&gt; "", VLOOKUP($A589,'V2.5.2 Measures'!$C:$W,23,FALSE),"N/A")</f>
        <v>#REF!</v>
      </c>
      <c r="R589" s="7" t="e">
        <f>IF(VLOOKUP($A589,'V2.5.2 Measures'!$C:$W,24,FALSE)&lt;&gt; "", VLOOKUP($A589,'V2.5.2 Measures'!$C:$W,24,FALSE),"N/A")</f>
        <v>#REF!</v>
      </c>
      <c r="S589" s="7" t="e">
        <f>IF(VLOOKUP($A589,'V2.5.2 Measures'!$C:$W,25,FALSE)&lt;&gt; "", VLOOKUP($A589,'V2.5.2 Measures'!$C:$W,25,FALSE),"N/A")</f>
        <v>#REF!</v>
      </c>
      <c r="T589" s="7" t="e">
        <f>IF(VLOOKUP($A589,'V2.5.2 Measures'!$C:$W,2,FALSE)&lt;&gt; "", VLOOKUP($A589,'V2.5.2 Measures'!$C:$W,2,FALSE),"N/A")</f>
        <v>#REF!</v>
      </c>
      <c r="U589" s="7" t="e">
        <f>IF(VLOOKUP($A589,'V2.5.2 Measures'!$C:$W,3,FALSE)&lt;&gt; "", VLOOKUP($A589,'V2.5.2 Measures'!$C:$W,3,FALSE),"N/A")</f>
        <v>#REF!</v>
      </c>
      <c r="V589" s="7" t="e">
        <f>IF(VLOOKUP($A589,'V2.5.2 Measures'!$C:$W,26,FALSE)&lt;&gt; "", VLOOKUP($A589,'V2.5.2 Measures'!$C:$W,26,FALSE),"N/A")</f>
        <v>#REF!</v>
      </c>
      <c r="W589" s="7" t="e">
        <f>IF(VLOOKUP($A589,'V2.5.2 Measures'!$C:$W,44,FALSE)&lt;&gt; "", VLOOKUP($A589,'V2.5.2 Measures'!$C:$W,44,FALSE),"N/A")</f>
        <v>#REF!</v>
      </c>
    </row>
    <row r="590" spans="1:23" x14ac:dyDescent="0.35">
      <c r="A590" s="7" t="e">
        <f>'V2.5.2 Measures'!#REF!</f>
        <v>#REF!</v>
      </c>
      <c r="B590" s="7" t="e">
        <f>VLOOKUP($A590,'V2.5.2 Measures'!$C:$W,6,FALSE)</f>
        <v>#REF!</v>
      </c>
      <c r="C590" s="7" t="e">
        <f>VLOOKUP($A590,'V2.5.2 Measures'!$C:$W,8,FALSE)</f>
        <v>#REF!</v>
      </c>
      <c r="D590" s="7" t="e">
        <f>IF(VLOOKUP($A590,'V2.5.2 Measures'!$C:$W,4,FALSE)="","",VLOOKUP($A590,'V2.5.2 Measures'!$C:$W,4,FALSE))</f>
        <v>#REF!</v>
      </c>
      <c r="E590" s="7" t="e">
        <f>IF((VLOOKUP($A590,'V2.5.2 Measures'!$C:$W,8,FALSE)&lt;&gt;"")*AND(VLOOKUP($A590,'V2.5.2 Measures'!$C:$W,8,FALSE)&lt;&gt;"TBD"),VLOOKUP($A590,'V2.5.2 Measures'!$C:$W,8,FALSE),"N/A")</f>
        <v>#REF!</v>
      </c>
      <c r="F590" s="7" t="e">
        <f>IF((VLOOKUP($A590,'V2.5.2 Measures'!$C:$W,9,FALSE)&lt;&gt;"")*AND(VLOOKUP($A590,'V2.5.2 Measures'!$C:$W,9,FALSE)&lt;&gt;"TBD"),VLOOKUP($A590,'V2.5.2 Measures'!$C:$W,9,FALSE),"N/A")</f>
        <v>#REF!</v>
      </c>
      <c r="G590" s="7" t="e">
        <f>IF((VLOOKUP($A590,'V2.5.2 Measures'!$C:$W,10,FALSE)&lt;&gt;"")*AND(VLOOKUP($A590,'V2.5.2 Measures'!$C:$W,10,FALSE)&lt;&gt;"TBD"),VLOOKUP($A590,'V2.5.2 Measures'!$C:$W,10,FALSE),"N/A")</f>
        <v>#REF!</v>
      </c>
      <c r="H590" s="7" t="e">
        <f>IF(VLOOKUP($A590,'V2.5.2 Measures'!$C:$W,14,FALSE)&lt;&gt; "", VLOOKUP($A590,'V2.5.2 Measures'!$C:$W,14,FALSE),"N/A")</f>
        <v>#REF!</v>
      </c>
      <c r="I590" s="7" t="e">
        <f>IF(VLOOKUP($A590,'V2.5.2 Measures'!$C:$W,15,FALSE)&lt;&gt; "", VLOOKUP($A590,'V2.5.2 Measures'!$C:$W,15,FALSE),"N/A")</f>
        <v>#REF!</v>
      </c>
      <c r="J590" s="7" t="e">
        <f>IF(VLOOKUP($A590,'V2.5.2 Measures'!$C:$W,16,FALSE)&lt;&gt; "", VLOOKUP($A590,'V2.5.2 Measures'!$C:$W,16,FALSE),"N/A")</f>
        <v>#REF!</v>
      </c>
      <c r="K590" s="7" t="e">
        <f>IF(VLOOKUP($A590,'V2.5.2 Measures'!$C:$W,17,FALSE)&lt;&gt; "", VLOOKUP($A590,'V2.5.2 Measures'!$C:$W,17,FALSE),"N/A")</f>
        <v>#REF!</v>
      </c>
      <c r="L590" s="7" t="e">
        <f>IF(VLOOKUP($A590,'V2.5.2 Measures'!$C:$W,18,FALSE)&lt;&gt; "", VLOOKUP($A590,'V2.5.2 Measures'!$C:$W,18,FALSE),"N/A")</f>
        <v>#REF!</v>
      </c>
      <c r="M590" s="7" t="e">
        <f>IF(VLOOKUP($A590,'V2.5.2 Measures'!$C:$W,19,FALSE)&lt;&gt; "", VLOOKUP($A590,'V2.5.2 Measures'!$C:$W,19,FALSE),"N/A")</f>
        <v>#REF!</v>
      </c>
      <c r="N590" s="7" t="e">
        <f>IF(VLOOKUP($A590,'V2.5.2 Measures'!$C:$W,20,FALSE)&lt;&gt; "", VLOOKUP($A590,'V2.5.2 Measures'!$C:$W,20,FALSE),"N/A")</f>
        <v>#REF!</v>
      </c>
      <c r="O590" s="7" t="e">
        <f>IF(VLOOKUP($A590,'V2.5.2 Measures'!$C:$W,21,FALSE)&lt;&gt; "", VLOOKUP($A590,'V2.5.2 Measures'!$C:$W,21,FALSE),"N/A")</f>
        <v>#REF!</v>
      </c>
      <c r="P590" s="7" t="e">
        <f>IF(VLOOKUP($A590,'V2.5.2 Measures'!$C:$W,22,FALSE)&lt;&gt; "", VLOOKUP($A590,'V2.5.2 Measures'!$C:$W,22,FALSE),"N/A")</f>
        <v>#REF!</v>
      </c>
      <c r="Q590" s="7" t="e">
        <f>IF(VLOOKUP($A590,'V2.5.2 Measures'!$C:$W,23,FALSE)&lt;&gt; "", VLOOKUP($A590,'V2.5.2 Measures'!$C:$W,23,FALSE),"N/A")</f>
        <v>#REF!</v>
      </c>
      <c r="R590" s="7" t="e">
        <f>IF(VLOOKUP($A590,'V2.5.2 Measures'!$C:$W,24,FALSE)&lt;&gt; "", VLOOKUP($A590,'V2.5.2 Measures'!$C:$W,24,FALSE),"N/A")</f>
        <v>#REF!</v>
      </c>
      <c r="S590" s="7" t="e">
        <f>IF(VLOOKUP($A590,'V2.5.2 Measures'!$C:$W,25,FALSE)&lt;&gt; "", VLOOKUP($A590,'V2.5.2 Measures'!$C:$W,25,FALSE),"N/A")</f>
        <v>#REF!</v>
      </c>
      <c r="T590" s="7" t="e">
        <f>IF(VLOOKUP($A590,'V2.5.2 Measures'!$C:$W,2,FALSE)&lt;&gt; "", VLOOKUP($A590,'V2.5.2 Measures'!$C:$W,2,FALSE),"N/A")</f>
        <v>#REF!</v>
      </c>
      <c r="U590" s="7" t="e">
        <f>IF(VLOOKUP($A590,'V2.5.2 Measures'!$C:$W,3,FALSE)&lt;&gt; "", VLOOKUP($A590,'V2.5.2 Measures'!$C:$W,3,FALSE),"N/A")</f>
        <v>#REF!</v>
      </c>
      <c r="V590" s="7" t="e">
        <f>IF(VLOOKUP($A590,'V2.5.2 Measures'!$C:$W,26,FALSE)&lt;&gt; "", VLOOKUP($A590,'V2.5.2 Measures'!$C:$W,26,FALSE),"N/A")</f>
        <v>#REF!</v>
      </c>
      <c r="W590" s="7" t="e">
        <f>IF(VLOOKUP($A590,'V2.5.2 Measures'!$C:$W,44,FALSE)&lt;&gt; "", VLOOKUP($A590,'V2.5.2 Measures'!$C:$W,44,FALSE),"N/A")</f>
        <v>#REF!</v>
      </c>
    </row>
    <row r="591" spans="1:23" x14ac:dyDescent="0.35">
      <c r="A591" s="7" t="e">
        <f>'V2.5.2 Measures'!#REF!</f>
        <v>#REF!</v>
      </c>
      <c r="B591" s="7" t="e">
        <f>VLOOKUP($A591,'V2.5.2 Measures'!$C:$W,6,FALSE)</f>
        <v>#REF!</v>
      </c>
      <c r="C591" s="7" t="e">
        <f>VLOOKUP($A591,'V2.5.2 Measures'!$C:$W,8,FALSE)</f>
        <v>#REF!</v>
      </c>
      <c r="D591" s="7" t="e">
        <f>IF(VLOOKUP($A591,'V2.5.2 Measures'!$C:$W,4,FALSE)="","",VLOOKUP($A591,'V2.5.2 Measures'!$C:$W,4,FALSE))</f>
        <v>#REF!</v>
      </c>
      <c r="E591" s="7" t="e">
        <f>IF((VLOOKUP($A591,'V2.5.2 Measures'!$C:$W,8,FALSE)&lt;&gt;"")*AND(VLOOKUP($A591,'V2.5.2 Measures'!$C:$W,8,FALSE)&lt;&gt;"TBD"),VLOOKUP($A591,'V2.5.2 Measures'!$C:$W,8,FALSE),"N/A")</f>
        <v>#REF!</v>
      </c>
      <c r="F591" s="7" t="e">
        <f>IF((VLOOKUP($A591,'V2.5.2 Measures'!$C:$W,9,FALSE)&lt;&gt;"")*AND(VLOOKUP($A591,'V2.5.2 Measures'!$C:$W,9,FALSE)&lt;&gt;"TBD"),VLOOKUP($A591,'V2.5.2 Measures'!$C:$W,9,FALSE),"N/A")</f>
        <v>#REF!</v>
      </c>
      <c r="G591" s="7" t="e">
        <f>IF((VLOOKUP($A591,'V2.5.2 Measures'!$C:$W,10,FALSE)&lt;&gt;"")*AND(VLOOKUP($A591,'V2.5.2 Measures'!$C:$W,10,FALSE)&lt;&gt;"TBD"),VLOOKUP($A591,'V2.5.2 Measures'!$C:$W,10,FALSE),"N/A")</f>
        <v>#REF!</v>
      </c>
      <c r="H591" s="7" t="e">
        <f>IF(VLOOKUP($A591,'V2.5.2 Measures'!$C:$W,14,FALSE)&lt;&gt; "", VLOOKUP($A591,'V2.5.2 Measures'!$C:$W,14,FALSE),"N/A")</f>
        <v>#REF!</v>
      </c>
      <c r="I591" s="7" t="e">
        <f>IF(VLOOKUP($A591,'V2.5.2 Measures'!$C:$W,15,FALSE)&lt;&gt; "", VLOOKUP($A591,'V2.5.2 Measures'!$C:$W,15,FALSE),"N/A")</f>
        <v>#REF!</v>
      </c>
      <c r="J591" s="7" t="e">
        <f>IF(VLOOKUP($A591,'V2.5.2 Measures'!$C:$W,16,FALSE)&lt;&gt; "", VLOOKUP($A591,'V2.5.2 Measures'!$C:$W,16,FALSE),"N/A")</f>
        <v>#REF!</v>
      </c>
      <c r="K591" s="7" t="e">
        <f>IF(VLOOKUP($A591,'V2.5.2 Measures'!$C:$W,17,FALSE)&lt;&gt; "", VLOOKUP($A591,'V2.5.2 Measures'!$C:$W,17,FALSE),"N/A")</f>
        <v>#REF!</v>
      </c>
      <c r="L591" s="7" t="e">
        <f>IF(VLOOKUP($A591,'V2.5.2 Measures'!$C:$W,18,FALSE)&lt;&gt; "", VLOOKUP($A591,'V2.5.2 Measures'!$C:$W,18,FALSE),"N/A")</f>
        <v>#REF!</v>
      </c>
      <c r="M591" s="7" t="e">
        <f>IF(VLOOKUP($A591,'V2.5.2 Measures'!$C:$W,19,FALSE)&lt;&gt; "", VLOOKUP($A591,'V2.5.2 Measures'!$C:$W,19,FALSE),"N/A")</f>
        <v>#REF!</v>
      </c>
      <c r="N591" s="7" t="e">
        <f>IF(VLOOKUP($A591,'V2.5.2 Measures'!$C:$W,20,FALSE)&lt;&gt; "", VLOOKUP($A591,'V2.5.2 Measures'!$C:$W,20,FALSE),"N/A")</f>
        <v>#REF!</v>
      </c>
      <c r="O591" s="7" t="e">
        <f>IF(VLOOKUP($A591,'V2.5.2 Measures'!$C:$W,21,FALSE)&lt;&gt; "", VLOOKUP($A591,'V2.5.2 Measures'!$C:$W,21,FALSE),"N/A")</f>
        <v>#REF!</v>
      </c>
      <c r="P591" s="7" t="e">
        <f>IF(VLOOKUP($A591,'V2.5.2 Measures'!$C:$W,22,FALSE)&lt;&gt; "", VLOOKUP($A591,'V2.5.2 Measures'!$C:$W,22,FALSE),"N/A")</f>
        <v>#REF!</v>
      </c>
      <c r="Q591" s="7" t="e">
        <f>IF(VLOOKUP($A591,'V2.5.2 Measures'!$C:$W,23,FALSE)&lt;&gt; "", VLOOKUP($A591,'V2.5.2 Measures'!$C:$W,23,FALSE),"N/A")</f>
        <v>#REF!</v>
      </c>
      <c r="R591" s="7" t="e">
        <f>IF(VLOOKUP($A591,'V2.5.2 Measures'!$C:$W,24,FALSE)&lt;&gt; "", VLOOKUP($A591,'V2.5.2 Measures'!$C:$W,24,FALSE),"N/A")</f>
        <v>#REF!</v>
      </c>
      <c r="S591" s="7" t="e">
        <f>IF(VLOOKUP($A591,'V2.5.2 Measures'!$C:$W,25,FALSE)&lt;&gt; "", VLOOKUP($A591,'V2.5.2 Measures'!$C:$W,25,FALSE),"N/A")</f>
        <v>#REF!</v>
      </c>
      <c r="T591" s="7" t="e">
        <f>IF(VLOOKUP($A591,'V2.5.2 Measures'!$C:$W,2,FALSE)&lt;&gt; "", VLOOKUP($A591,'V2.5.2 Measures'!$C:$W,2,FALSE),"N/A")</f>
        <v>#REF!</v>
      </c>
      <c r="U591" s="7" t="e">
        <f>IF(VLOOKUP($A591,'V2.5.2 Measures'!$C:$W,3,FALSE)&lt;&gt; "", VLOOKUP($A591,'V2.5.2 Measures'!$C:$W,3,FALSE),"N/A")</f>
        <v>#REF!</v>
      </c>
      <c r="V591" s="7" t="e">
        <f>IF(VLOOKUP($A591,'V2.5.2 Measures'!$C:$W,26,FALSE)&lt;&gt; "", VLOOKUP($A591,'V2.5.2 Measures'!$C:$W,26,FALSE),"N/A")</f>
        <v>#REF!</v>
      </c>
      <c r="W591" s="7" t="e">
        <f>IF(VLOOKUP($A591,'V2.5.2 Measures'!$C:$W,44,FALSE)&lt;&gt; "", VLOOKUP($A591,'V2.5.2 Measures'!$C:$W,44,FALSE),"N/A")</f>
        <v>#REF!</v>
      </c>
    </row>
    <row r="592" spans="1:23" x14ac:dyDescent="0.35">
      <c r="A592" s="7" t="e">
        <f>'V2.5.2 Measures'!#REF!</f>
        <v>#REF!</v>
      </c>
      <c r="B592" s="7" t="e">
        <f>VLOOKUP($A592,'V2.5.2 Measures'!$C:$W,6,FALSE)</f>
        <v>#REF!</v>
      </c>
      <c r="C592" s="7" t="e">
        <f>VLOOKUP($A592,'V2.5.2 Measures'!$C:$W,8,FALSE)</f>
        <v>#REF!</v>
      </c>
      <c r="D592" s="7" t="e">
        <f>IF(VLOOKUP($A592,'V2.5.2 Measures'!$C:$W,4,FALSE)="","",VLOOKUP($A592,'V2.5.2 Measures'!$C:$W,4,FALSE))</f>
        <v>#REF!</v>
      </c>
      <c r="E592" s="7" t="e">
        <f>IF((VLOOKUP($A592,'V2.5.2 Measures'!$C:$W,8,FALSE)&lt;&gt;"")*AND(VLOOKUP($A592,'V2.5.2 Measures'!$C:$W,8,FALSE)&lt;&gt;"TBD"),VLOOKUP($A592,'V2.5.2 Measures'!$C:$W,8,FALSE),"N/A")</f>
        <v>#REF!</v>
      </c>
      <c r="F592" s="7" t="e">
        <f>IF((VLOOKUP($A592,'V2.5.2 Measures'!$C:$W,9,FALSE)&lt;&gt;"")*AND(VLOOKUP($A592,'V2.5.2 Measures'!$C:$W,9,FALSE)&lt;&gt;"TBD"),VLOOKUP($A592,'V2.5.2 Measures'!$C:$W,9,FALSE),"N/A")</f>
        <v>#REF!</v>
      </c>
      <c r="G592" s="7" t="e">
        <f>IF((VLOOKUP($A592,'V2.5.2 Measures'!$C:$W,10,FALSE)&lt;&gt;"")*AND(VLOOKUP($A592,'V2.5.2 Measures'!$C:$W,10,FALSE)&lt;&gt;"TBD"),VLOOKUP($A592,'V2.5.2 Measures'!$C:$W,10,FALSE),"N/A")</f>
        <v>#REF!</v>
      </c>
      <c r="H592" s="7" t="e">
        <f>IF(VLOOKUP($A592,'V2.5.2 Measures'!$C:$W,14,FALSE)&lt;&gt; "", VLOOKUP($A592,'V2.5.2 Measures'!$C:$W,14,FALSE),"N/A")</f>
        <v>#REF!</v>
      </c>
      <c r="I592" s="7" t="e">
        <f>IF(VLOOKUP($A592,'V2.5.2 Measures'!$C:$W,15,FALSE)&lt;&gt; "", VLOOKUP($A592,'V2.5.2 Measures'!$C:$W,15,FALSE),"N/A")</f>
        <v>#REF!</v>
      </c>
      <c r="J592" s="7" t="e">
        <f>IF(VLOOKUP($A592,'V2.5.2 Measures'!$C:$W,16,FALSE)&lt;&gt; "", VLOOKUP($A592,'V2.5.2 Measures'!$C:$W,16,FALSE),"N/A")</f>
        <v>#REF!</v>
      </c>
      <c r="K592" s="7" t="e">
        <f>IF(VLOOKUP($A592,'V2.5.2 Measures'!$C:$W,17,FALSE)&lt;&gt; "", VLOOKUP($A592,'V2.5.2 Measures'!$C:$W,17,FALSE),"N/A")</f>
        <v>#REF!</v>
      </c>
      <c r="L592" s="7" t="e">
        <f>IF(VLOOKUP($A592,'V2.5.2 Measures'!$C:$W,18,FALSE)&lt;&gt; "", VLOOKUP($A592,'V2.5.2 Measures'!$C:$W,18,FALSE),"N/A")</f>
        <v>#REF!</v>
      </c>
      <c r="M592" s="7" t="e">
        <f>IF(VLOOKUP($A592,'V2.5.2 Measures'!$C:$W,19,FALSE)&lt;&gt; "", VLOOKUP($A592,'V2.5.2 Measures'!$C:$W,19,FALSE),"N/A")</f>
        <v>#REF!</v>
      </c>
      <c r="N592" s="7" t="e">
        <f>IF(VLOOKUP($A592,'V2.5.2 Measures'!$C:$W,20,FALSE)&lt;&gt; "", VLOOKUP($A592,'V2.5.2 Measures'!$C:$W,20,FALSE),"N/A")</f>
        <v>#REF!</v>
      </c>
      <c r="O592" s="7" t="e">
        <f>IF(VLOOKUP($A592,'V2.5.2 Measures'!$C:$W,21,FALSE)&lt;&gt; "", VLOOKUP($A592,'V2.5.2 Measures'!$C:$W,21,FALSE),"N/A")</f>
        <v>#REF!</v>
      </c>
      <c r="P592" s="7" t="e">
        <f>IF(VLOOKUP($A592,'V2.5.2 Measures'!$C:$W,22,FALSE)&lt;&gt; "", VLOOKUP($A592,'V2.5.2 Measures'!$C:$W,22,FALSE),"N/A")</f>
        <v>#REF!</v>
      </c>
      <c r="Q592" s="7" t="e">
        <f>IF(VLOOKUP($A592,'V2.5.2 Measures'!$C:$W,23,FALSE)&lt;&gt; "", VLOOKUP($A592,'V2.5.2 Measures'!$C:$W,23,FALSE),"N/A")</f>
        <v>#REF!</v>
      </c>
      <c r="R592" s="7" t="e">
        <f>IF(VLOOKUP($A592,'V2.5.2 Measures'!$C:$W,24,FALSE)&lt;&gt; "", VLOOKUP($A592,'V2.5.2 Measures'!$C:$W,24,FALSE),"N/A")</f>
        <v>#REF!</v>
      </c>
      <c r="S592" s="7" t="e">
        <f>IF(VLOOKUP($A592,'V2.5.2 Measures'!$C:$W,25,FALSE)&lt;&gt; "", VLOOKUP($A592,'V2.5.2 Measures'!$C:$W,25,FALSE),"N/A")</f>
        <v>#REF!</v>
      </c>
      <c r="T592" s="7" t="e">
        <f>IF(VLOOKUP($A592,'V2.5.2 Measures'!$C:$W,2,FALSE)&lt;&gt; "", VLOOKUP($A592,'V2.5.2 Measures'!$C:$W,2,FALSE),"N/A")</f>
        <v>#REF!</v>
      </c>
      <c r="U592" s="7" t="e">
        <f>IF(VLOOKUP($A592,'V2.5.2 Measures'!$C:$W,3,FALSE)&lt;&gt; "", VLOOKUP($A592,'V2.5.2 Measures'!$C:$W,3,FALSE),"N/A")</f>
        <v>#REF!</v>
      </c>
      <c r="V592" s="7" t="e">
        <f>IF(VLOOKUP($A592,'V2.5.2 Measures'!$C:$W,26,FALSE)&lt;&gt; "", VLOOKUP($A592,'V2.5.2 Measures'!$C:$W,26,FALSE),"N/A")</f>
        <v>#REF!</v>
      </c>
      <c r="W592" s="7" t="e">
        <f>IF(VLOOKUP($A592,'V2.5.2 Measures'!$C:$W,44,FALSE)&lt;&gt; "", VLOOKUP($A592,'V2.5.2 Measures'!$C:$W,44,FALSE),"N/A")</f>
        <v>#REF!</v>
      </c>
    </row>
    <row r="593" spans="1:23" x14ac:dyDescent="0.35">
      <c r="A593" s="7" t="e">
        <f>'V2.5.2 Measures'!#REF!</f>
        <v>#REF!</v>
      </c>
      <c r="B593" s="7" t="e">
        <f>VLOOKUP($A593,'V2.5.2 Measures'!$C:$W,6,FALSE)</f>
        <v>#REF!</v>
      </c>
      <c r="C593" s="7" t="e">
        <f>VLOOKUP($A593,'V2.5.2 Measures'!$C:$W,8,FALSE)</f>
        <v>#REF!</v>
      </c>
      <c r="D593" s="7" t="e">
        <f>IF(VLOOKUP($A593,'V2.5.2 Measures'!$C:$W,4,FALSE)="","",VLOOKUP($A593,'V2.5.2 Measures'!$C:$W,4,FALSE))</f>
        <v>#REF!</v>
      </c>
      <c r="E593" s="7" t="e">
        <f>IF((VLOOKUP($A593,'V2.5.2 Measures'!$C:$W,8,FALSE)&lt;&gt;"")*AND(VLOOKUP($A593,'V2.5.2 Measures'!$C:$W,8,FALSE)&lt;&gt;"TBD"),VLOOKUP($A593,'V2.5.2 Measures'!$C:$W,8,FALSE),"N/A")</f>
        <v>#REF!</v>
      </c>
      <c r="F593" s="7" t="e">
        <f>IF((VLOOKUP($A593,'V2.5.2 Measures'!$C:$W,9,FALSE)&lt;&gt;"")*AND(VLOOKUP($A593,'V2.5.2 Measures'!$C:$W,9,FALSE)&lt;&gt;"TBD"),VLOOKUP($A593,'V2.5.2 Measures'!$C:$W,9,FALSE),"N/A")</f>
        <v>#REF!</v>
      </c>
      <c r="G593" s="7" t="e">
        <f>IF((VLOOKUP($A593,'V2.5.2 Measures'!$C:$W,10,FALSE)&lt;&gt;"")*AND(VLOOKUP($A593,'V2.5.2 Measures'!$C:$W,10,FALSE)&lt;&gt;"TBD"),VLOOKUP($A593,'V2.5.2 Measures'!$C:$W,10,FALSE),"N/A")</f>
        <v>#REF!</v>
      </c>
      <c r="H593" s="7" t="e">
        <f>IF(VLOOKUP($A593,'V2.5.2 Measures'!$C:$W,14,FALSE)&lt;&gt; "", VLOOKUP($A593,'V2.5.2 Measures'!$C:$W,14,FALSE),"N/A")</f>
        <v>#REF!</v>
      </c>
      <c r="I593" s="7" t="e">
        <f>IF(VLOOKUP($A593,'V2.5.2 Measures'!$C:$W,15,FALSE)&lt;&gt; "", VLOOKUP($A593,'V2.5.2 Measures'!$C:$W,15,FALSE),"N/A")</f>
        <v>#REF!</v>
      </c>
      <c r="J593" s="7" t="e">
        <f>IF(VLOOKUP($A593,'V2.5.2 Measures'!$C:$W,16,FALSE)&lt;&gt; "", VLOOKUP($A593,'V2.5.2 Measures'!$C:$W,16,FALSE),"N/A")</f>
        <v>#REF!</v>
      </c>
      <c r="K593" s="7" t="e">
        <f>IF(VLOOKUP($A593,'V2.5.2 Measures'!$C:$W,17,FALSE)&lt;&gt; "", VLOOKUP($A593,'V2.5.2 Measures'!$C:$W,17,FALSE),"N/A")</f>
        <v>#REF!</v>
      </c>
      <c r="L593" s="7" t="e">
        <f>IF(VLOOKUP($A593,'V2.5.2 Measures'!$C:$W,18,FALSE)&lt;&gt; "", VLOOKUP($A593,'V2.5.2 Measures'!$C:$W,18,FALSE),"N/A")</f>
        <v>#REF!</v>
      </c>
      <c r="M593" s="7" t="e">
        <f>IF(VLOOKUP($A593,'V2.5.2 Measures'!$C:$W,19,FALSE)&lt;&gt; "", VLOOKUP($A593,'V2.5.2 Measures'!$C:$W,19,FALSE),"N/A")</f>
        <v>#REF!</v>
      </c>
      <c r="N593" s="7" t="e">
        <f>IF(VLOOKUP($A593,'V2.5.2 Measures'!$C:$W,20,FALSE)&lt;&gt; "", VLOOKUP($A593,'V2.5.2 Measures'!$C:$W,20,FALSE),"N/A")</f>
        <v>#REF!</v>
      </c>
      <c r="O593" s="7" t="e">
        <f>IF(VLOOKUP($A593,'V2.5.2 Measures'!$C:$W,21,FALSE)&lt;&gt; "", VLOOKUP($A593,'V2.5.2 Measures'!$C:$W,21,FALSE),"N/A")</f>
        <v>#REF!</v>
      </c>
      <c r="P593" s="7" t="e">
        <f>IF(VLOOKUP($A593,'V2.5.2 Measures'!$C:$W,22,FALSE)&lt;&gt; "", VLOOKUP($A593,'V2.5.2 Measures'!$C:$W,22,FALSE),"N/A")</f>
        <v>#REF!</v>
      </c>
      <c r="Q593" s="7" t="e">
        <f>IF(VLOOKUP($A593,'V2.5.2 Measures'!$C:$W,23,FALSE)&lt;&gt; "", VLOOKUP($A593,'V2.5.2 Measures'!$C:$W,23,FALSE),"N/A")</f>
        <v>#REF!</v>
      </c>
      <c r="R593" s="7" t="e">
        <f>IF(VLOOKUP($A593,'V2.5.2 Measures'!$C:$W,24,FALSE)&lt;&gt; "", VLOOKUP($A593,'V2.5.2 Measures'!$C:$W,24,FALSE),"N/A")</f>
        <v>#REF!</v>
      </c>
      <c r="S593" s="7" t="e">
        <f>IF(VLOOKUP($A593,'V2.5.2 Measures'!$C:$W,25,FALSE)&lt;&gt; "", VLOOKUP($A593,'V2.5.2 Measures'!$C:$W,25,FALSE),"N/A")</f>
        <v>#REF!</v>
      </c>
      <c r="T593" s="7" t="e">
        <f>IF(VLOOKUP($A593,'V2.5.2 Measures'!$C:$W,2,FALSE)&lt;&gt; "", VLOOKUP($A593,'V2.5.2 Measures'!$C:$W,2,FALSE),"N/A")</f>
        <v>#REF!</v>
      </c>
      <c r="U593" s="7" t="e">
        <f>IF(VLOOKUP($A593,'V2.5.2 Measures'!$C:$W,3,FALSE)&lt;&gt; "", VLOOKUP($A593,'V2.5.2 Measures'!$C:$W,3,FALSE),"N/A")</f>
        <v>#REF!</v>
      </c>
      <c r="V593" s="7" t="e">
        <f>IF(VLOOKUP($A593,'V2.5.2 Measures'!$C:$W,26,FALSE)&lt;&gt; "", VLOOKUP($A593,'V2.5.2 Measures'!$C:$W,26,FALSE),"N/A")</f>
        <v>#REF!</v>
      </c>
      <c r="W593" s="7" t="e">
        <f>IF(VLOOKUP($A593,'V2.5.2 Measures'!$C:$W,44,FALSE)&lt;&gt; "", VLOOKUP($A593,'V2.5.2 Measures'!$C:$W,44,FALSE),"N/A")</f>
        <v>#REF!</v>
      </c>
    </row>
    <row r="594" spans="1:23" x14ac:dyDescent="0.35">
      <c r="A594" s="7" t="e">
        <f>'V2.5.2 Measures'!#REF!</f>
        <v>#REF!</v>
      </c>
      <c r="B594" s="7" t="e">
        <f>VLOOKUP($A594,'V2.5.2 Measures'!$C:$W,6,FALSE)</f>
        <v>#REF!</v>
      </c>
      <c r="C594" s="7" t="e">
        <f>VLOOKUP($A594,'V2.5.2 Measures'!$C:$W,8,FALSE)</f>
        <v>#REF!</v>
      </c>
      <c r="D594" s="7" t="e">
        <f>IF(VLOOKUP($A594,'V2.5.2 Measures'!$C:$W,4,FALSE)="","",VLOOKUP($A594,'V2.5.2 Measures'!$C:$W,4,FALSE))</f>
        <v>#REF!</v>
      </c>
      <c r="E594" s="7" t="e">
        <f>IF((VLOOKUP($A594,'V2.5.2 Measures'!$C:$W,8,FALSE)&lt;&gt;"")*AND(VLOOKUP($A594,'V2.5.2 Measures'!$C:$W,8,FALSE)&lt;&gt;"TBD"),VLOOKUP($A594,'V2.5.2 Measures'!$C:$W,8,FALSE),"N/A")</f>
        <v>#REF!</v>
      </c>
      <c r="F594" s="7" t="e">
        <f>IF((VLOOKUP($A594,'V2.5.2 Measures'!$C:$W,9,FALSE)&lt;&gt;"")*AND(VLOOKUP($A594,'V2.5.2 Measures'!$C:$W,9,FALSE)&lt;&gt;"TBD"),VLOOKUP($A594,'V2.5.2 Measures'!$C:$W,9,FALSE),"N/A")</f>
        <v>#REF!</v>
      </c>
      <c r="G594" s="7" t="e">
        <f>IF((VLOOKUP($A594,'V2.5.2 Measures'!$C:$W,10,FALSE)&lt;&gt;"")*AND(VLOOKUP($A594,'V2.5.2 Measures'!$C:$W,10,FALSE)&lt;&gt;"TBD"),VLOOKUP($A594,'V2.5.2 Measures'!$C:$W,10,FALSE),"N/A")</f>
        <v>#REF!</v>
      </c>
      <c r="H594" s="7" t="e">
        <f>IF(VLOOKUP($A594,'V2.5.2 Measures'!$C:$W,14,FALSE)&lt;&gt; "", VLOOKUP($A594,'V2.5.2 Measures'!$C:$W,14,FALSE),"N/A")</f>
        <v>#REF!</v>
      </c>
      <c r="I594" s="7" t="e">
        <f>IF(VLOOKUP($A594,'V2.5.2 Measures'!$C:$W,15,FALSE)&lt;&gt; "", VLOOKUP($A594,'V2.5.2 Measures'!$C:$W,15,FALSE),"N/A")</f>
        <v>#REF!</v>
      </c>
      <c r="J594" s="7" t="e">
        <f>IF(VLOOKUP($A594,'V2.5.2 Measures'!$C:$W,16,FALSE)&lt;&gt; "", VLOOKUP($A594,'V2.5.2 Measures'!$C:$W,16,FALSE),"N/A")</f>
        <v>#REF!</v>
      </c>
      <c r="K594" s="7" t="e">
        <f>IF(VLOOKUP($A594,'V2.5.2 Measures'!$C:$W,17,FALSE)&lt;&gt; "", VLOOKUP($A594,'V2.5.2 Measures'!$C:$W,17,FALSE),"N/A")</f>
        <v>#REF!</v>
      </c>
      <c r="L594" s="7" t="e">
        <f>IF(VLOOKUP($A594,'V2.5.2 Measures'!$C:$W,18,FALSE)&lt;&gt; "", VLOOKUP($A594,'V2.5.2 Measures'!$C:$W,18,FALSE),"N/A")</f>
        <v>#REF!</v>
      </c>
      <c r="M594" s="7" t="e">
        <f>IF(VLOOKUP($A594,'V2.5.2 Measures'!$C:$W,19,FALSE)&lt;&gt; "", VLOOKUP($A594,'V2.5.2 Measures'!$C:$W,19,FALSE),"N/A")</f>
        <v>#REF!</v>
      </c>
      <c r="N594" s="7" t="e">
        <f>IF(VLOOKUP($A594,'V2.5.2 Measures'!$C:$W,20,FALSE)&lt;&gt; "", VLOOKUP($A594,'V2.5.2 Measures'!$C:$W,20,FALSE),"N/A")</f>
        <v>#REF!</v>
      </c>
      <c r="O594" s="7" t="e">
        <f>IF(VLOOKUP($A594,'V2.5.2 Measures'!$C:$W,21,FALSE)&lt;&gt; "", VLOOKUP($A594,'V2.5.2 Measures'!$C:$W,21,FALSE),"N/A")</f>
        <v>#REF!</v>
      </c>
      <c r="P594" s="7" t="e">
        <f>IF(VLOOKUP($A594,'V2.5.2 Measures'!$C:$W,22,FALSE)&lt;&gt; "", VLOOKUP($A594,'V2.5.2 Measures'!$C:$W,22,FALSE),"N/A")</f>
        <v>#REF!</v>
      </c>
      <c r="Q594" s="7" t="e">
        <f>IF(VLOOKUP($A594,'V2.5.2 Measures'!$C:$W,23,FALSE)&lt;&gt; "", VLOOKUP($A594,'V2.5.2 Measures'!$C:$W,23,FALSE),"N/A")</f>
        <v>#REF!</v>
      </c>
      <c r="R594" s="7" t="e">
        <f>IF(VLOOKUP($A594,'V2.5.2 Measures'!$C:$W,24,FALSE)&lt;&gt; "", VLOOKUP($A594,'V2.5.2 Measures'!$C:$W,24,FALSE),"N/A")</f>
        <v>#REF!</v>
      </c>
      <c r="S594" s="7" t="e">
        <f>IF(VLOOKUP($A594,'V2.5.2 Measures'!$C:$W,25,FALSE)&lt;&gt; "", VLOOKUP($A594,'V2.5.2 Measures'!$C:$W,25,FALSE),"N/A")</f>
        <v>#REF!</v>
      </c>
      <c r="T594" s="7" t="e">
        <f>IF(VLOOKUP($A594,'V2.5.2 Measures'!$C:$W,2,FALSE)&lt;&gt; "", VLOOKUP($A594,'V2.5.2 Measures'!$C:$W,2,FALSE),"N/A")</f>
        <v>#REF!</v>
      </c>
      <c r="U594" s="7" t="e">
        <f>IF(VLOOKUP($A594,'V2.5.2 Measures'!$C:$W,3,FALSE)&lt;&gt; "", VLOOKUP($A594,'V2.5.2 Measures'!$C:$W,3,FALSE),"N/A")</f>
        <v>#REF!</v>
      </c>
      <c r="V594" s="7" t="e">
        <f>IF(VLOOKUP($A594,'V2.5.2 Measures'!$C:$W,26,FALSE)&lt;&gt; "", VLOOKUP($A594,'V2.5.2 Measures'!$C:$W,26,FALSE),"N/A")</f>
        <v>#REF!</v>
      </c>
      <c r="W594" s="7" t="e">
        <f>IF(VLOOKUP($A594,'V2.5.2 Measures'!$C:$W,44,FALSE)&lt;&gt; "", VLOOKUP($A594,'V2.5.2 Measures'!$C:$W,44,FALSE),"N/A")</f>
        <v>#REF!</v>
      </c>
    </row>
    <row r="595" spans="1:23" x14ac:dyDescent="0.35">
      <c r="A595" s="7" t="e">
        <f>'V2.5.2 Measures'!#REF!</f>
        <v>#REF!</v>
      </c>
      <c r="B595" s="7" t="e">
        <f>VLOOKUP($A595,'V2.5.2 Measures'!$C:$W,6,FALSE)</f>
        <v>#REF!</v>
      </c>
      <c r="C595" s="7" t="e">
        <f>VLOOKUP($A595,'V2.5.2 Measures'!$C:$W,8,FALSE)</f>
        <v>#REF!</v>
      </c>
      <c r="D595" s="7" t="e">
        <f>IF(VLOOKUP($A595,'V2.5.2 Measures'!$C:$W,4,FALSE)="","",VLOOKUP($A595,'V2.5.2 Measures'!$C:$W,4,FALSE))</f>
        <v>#REF!</v>
      </c>
      <c r="E595" s="7" t="e">
        <f>IF((VLOOKUP($A595,'V2.5.2 Measures'!$C:$W,8,FALSE)&lt;&gt;"")*AND(VLOOKUP($A595,'V2.5.2 Measures'!$C:$W,8,FALSE)&lt;&gt;"TBD"),VLOOKUP($A595,'V2.5.2 Measures'!$C:$W,8,FALSE),"N/A")</f>
        <v>#REF!</v>
      </c>
      <c r="F595" s="7" t="e">
        <f>IF((VLOOKUP($A595,'V2.5.2 Measures'!$C:$W,9,FALSE)&lt;&gt;"")*AND(VLOOKUP($A595,'V2.5.2 Measures'!$C:$W,9,FALSE)&lt;&gt;"TBD"),VLOOKUP($A595,'V2.5.2 Measures'!$C:$W,9,FALSE),"N/A")</f>
        <v>#REF!</v>
      </c>
      <c r="G595" s="7" t="e">
        <f>IF((VLOOKUP($A595,'V2.5.2 Measures'!$C:$W,10,FALSE)&lt;&gt;"")*AND(VLOOKUP($A595,'V2.5.2 Measures'!$C:$W,10,FALSE)&lt;&gt;"TBD"),VLOOKUP($A595,'V2.5.2 Measures'!$C:$W,10,FALSE),"N/A")</f>
        <v>#REF!</v>
      </c>
      <c r="H595" s="7" t="e">
        <f>IF(VLOOKUP($A595,'V2.5.2 Measures'!$C:$W,14,FALSE)&lt;&gt; "", VLOOKUP($A595,'V2.5.2 Measures'!$C:$W,14,FALSE),"N/A")</f>
        <v>#REF!</v>
      </c>
      <c r="I595" s="7" t="e">
        <f>IF(VLOOKUP($A595,'V2.5.2 Measures'!$C:$W,15,FALSE)&lt;&gt; "", VLOOKUP($A595,'V2.5.2 Measures'!$C:$W,15,FALSE),"N/A")</f>
        <v>#REF!</v>
      </c>
      <c r="J595" s="7" t="e">
        <f>IF(VLOOKUP($A595,'V2.5.2 Measures'!$C:$W,16,FALSE)&lt;&gt; "", VLOOKUP($A595,'V2.5.2 Measures'!$C:$W,16,FALSE),"N/A")</f>
        <v>#REF!</v>
      </c>
      <c r="K595" s="7" t="e">
        <f>IF(VLOOKUP($A595,'V2.5.2 Measures'!$C:$W,17,FALSE)&lt;&gt; "", VLOOKUP($A595,'V2.5.2 Measures'!$C:$W,17,FALSE),"N/A")</f>
        <v>#REF!</v>
      </c>
      <c r="L595" s="7" t="e">
        <f>IF(VLOOKUP($A595,'V2.5.2 Measures'!$C:$W,18,FALSE)&lt;&gt; "", VLOOKUP($A595,'V2.5.2 Measures'!$C:$W,18,FALSE),"N/A")</f>
        <v>#REF!</v>
      </c>
      <c r="M595" s="7" t="e">
        <f>IF(VLOOKUP($A595,'V2.5.2 Measures'!$C:$W,19,FALSE)&lt;&gt; "", VLOOKUP($A595,'V2.5.2 Measures'!$C:$W,19,FALSE),"N/A")</f>
        <v>#REF!</v>
      </c>
      <c r="N595" s="7" t="e">
        <f>IF(VLOOKUP($A595,'V2.5.2 Measures'!$C:$W,20,FALSE)&lt;&gt; "", VLOOKUP($A595,'V2.5.2 Measures'!$C:$W,20,FALSE),"N/A")</f>
        <v>#REF!</v>
      </c>
      <c r="O595" s="7" t="e">
        <f>IF(VLOOKUP($A595,'V2.5.2 Measures'!$C:$W,21,FALSE)&lt;&gt; "", VLOOKUP($A595,'V2.5.2 Measures'!$C:$W,21,FALSE),"N/A")</f>
        <v>#REF!</v>
      </c>
      <c r="P595" s="7" t="e">
        <f>IF(VLOOKUP($A595,'V2.5.2 Measures'!$C:$W,22,FALSE)&lt;&gt; "", VLOOKUP($A595,'V2.5.2 Measures'!$C:$W,22,FALSE),"N/A")</f>
        <v>#REF!</v>
      </c>
      <c r="Q595" s="7" t="e">
        <f>IF(VLOOKUP($A595,'V2.5.2 Measures'!$C:$W,23,FALSE)&lt;&gt; "", VLOOKUP($A595,'V2.5.2 Measures'!$C:$W,23,FALSE),"N/A")</f>
        <v>#REF!</v>
      </c>
      <c r="R595" s="7" t="e">
        <f>IF(VLOOKUP($A595,'V2.5.2 Measures'!$C:$W,24,FALSE)&lt;&gt; "", VLOOKUP($A595,'V2.5.2 Measures'!$C:$W,24,FALSE),"N/A")</f>
        <v>#REF!</v>
      </c>
      <c r="S595" s="7" t="e">
        <f>IF(VLOOKUP($A595,'V2.5.2 Measures'!$C:$W,25,FALSE)&lt;&gt; "", VLOOKUP($A595,'V2.5.2 Measures'!$C:$W,25,FALSE),"N/A")</f>
        <v>#REF!</v>
      </c>
      <c r="T595" s="7" t="e">
        <f>IF(VLOOKUP($A595,'V2.5.2 Measures'!$C:$W,2,FALSE)&lt;&gt; "", VLOOKUP($A595,'V2.5.2 Measures'!$C:$W,2,FALSE),"N/A")</f>
        <v>#REF!</v>
      </c>
      <c r="U595" s="7" t="e">
        <f>IF(VLOOKUP($A595,'V2.5.2 Measures'!$C:$W,3,FALSE)&lt;&gt; "", VLOOKUP($A595,'V2.5.2 Measures'!$C:$W,3,FALSE),"N/A")</f>
        <v>#REF!</v>
      </c>
      <c r="V595" s="7" t="e">
        <f>IF(VLOOKUP($A595,'V2.5.2 Measures'!$C:$W,26,FALSE)&lt;&gt; "", VLOOKUP($A595,'V2.5.2 Measures'!$C:$W,26,FALSE),"N/A")</f>
        <v>#REF!</v>
      </c>
      <c r="W595" s="7" t="e">
        <f>IF(VLOOKUP($A595,'V2.5.2 Measures'!$C:$W,44,FALSE)&lt;&gt; "", VLOOKUP($A595,'V2.5.2 Measures'!$C:$W,44,FALSE),"N/A")</f>
        <v>#REF!</v>
      </c>
    </row>
    <row r="596" spans="1:23" x14ac:dyDescent="0.35">
      <c r="A596" s="7" t="e">
        <f>'V2.5.2 Measures'!#REF!</f>
        <v>#REF!</v>
      </c>
      <c r="B596" s="7" t="e">
        <f>VLOOKUP($A596,'V2.5.2 Measures'!$C:$W,6,FALSE)</f>
        <v>#REF!</v>
      </c>
      <c r="C596" s="7" t="e">
        <f>VLOOKUP($A596,'V2.5.2 Measures'!$C:$W,8,FALSE)</f>
        <v>#REF!</v>
      </c>
      <c r="D596" s="7" t="e">
        <f>IF(VLOOKUP($A596,'V2.5.2 Measures'!$C:$W,4,FALSE)="","",VLOOKUP($A596,'V2.5.2 Measures'!$C:$W,4,FALSE))</f>
        <v>#REF!</v>
      </c>
      <c r="E596" s="7" t="e">
        <f>IF((VLOOKUP($A596,'V2.5.2 Measures'!$C:$W,8,FALSE)&lt;&gt;"")*AND(VLOOKUP($A596,'V2.5.2 Measures'!$C:$W,8,FALSE)&lt;&gt;"TBD"),VLOOKUP($A596,'V2.5.2 Measures'!$C:$W,8,FALSE),"N/A")</f>
        <v>#REF!</v>
      </c>
      <c r="F596" s="7" t="e">
        <f>IF((VLOOKUP($A596,'V2.5.2 Measures'!$C:$W,9,FALSE)&lt;&gt;"")*AND(VLOOKUP($A596,'V2.5.2 Measures'!$C:$W,9,FALSE)&lt;&gt;"TBD"),VLOOKUP($A596,'V2.5.2 Measures'!$C:$W,9,FALSE),"N/A")</f>
        <v>#REF!</v>
      </c>
      <c r="G596" s="7" t="e">
        <f>IF((VLOOKUP($A596,'V2.5.2 Measures'!$C:$W,10,FALSE)&lt;&gt;"")*AND(VLOOKUP($A596,'V2.5.2 Measures'!$C:$W,10,FALSE)&lt;&gt;"TBD"),VLOOKUP($A596,'V2.5.2 Measures'!$C:$W,10,FALSE),"N/A")</f>
        <v>#REF!</v>
      </c>
      <c r="H596" s="7" t="e">
        <f>IF(VLOOKUP($A596,'V2.5.2 Measures'!$C:$W,14,FALSE)&lt;&gt; "", VLOOKUP($A596,'V2.5.2 Measures'!$C:$W,14,FALSE),"N/A")</f>
        <v>#REF!</v>
      </c>
      <c r="I596" s="7" t="e">
        <f>IF(VLOOKUP($A596,'V2.5.2 Measures'!$C:$W,15,FALSE)&lt;&gt; "", VLOOKUP($A596,'V2.5.2 Measures'!$C:$W,15,FALSE),"N/A")</f>
        <v>#REF!</v>
      </c>
      <c r="J596" s="7" t="e">
        <f>IF(VLOOKUP($A596,'V2.5.2 Measures'!$C:$W,16,FALSE)&lt;&gt; "", VLOOKUP($A596,'V2.5.2 Measures'!$C:$W,16,FALSE),"N/A")</f>
        <v>#REF!</v>
      </c>
      <c r="K596" s="7" t="e">
        <f>IF(VLOOKUP($A596,'V2.5.2 Measures'!$C:$W,17,FALSE)&lt;&gt; "", VLOOKUP($A596,'V2.5.2 Measures'!$C:$W,17,FALSE),"N/A")</f>
        <v>#REF!</v>
      </c>
      <c r="L596" s="7" t="e">
        <f>IF(VLOOKUP($A596,'V2.5.2 Measures'!$C:$W,18,FALSE)&lt;&gt; "", VLOOKUP($A596,'V2.5.2 Measures'!$C:$W,18,FALSE),"N/A")</f>
        <v>#REF!</v>
      </c>
      <c r="M596" s="7" t="e">
        <f>IF(VLOOKUP($A596,'V2.5.2 Measures'!$C:$W,19,FALSE)&lt;&gt; "", VLOOKUP($A596,'V2.5.2 Measures'!$C:$W,19,FALSE),"N/A")</f>
        <v>#REF!</v>
      </c>
      <c r="N596" s="7" t="e">
        <f>IF(VLOOKUP($A596,'V2.5.2 Measures'!$C:$W,20,FALSE)&lt;&gt; "", VLOOKUP($A596,'V2.5.2 Measures'!$C:$W,20,FALSE),"N/A")</f>
        <v>#REF!</v>
      </c>
      <c r="O596" s="7" t="e">
        <f>IF(VLOOKUP($A596,'V2.5.2 Measures'!$C:$W,21,FALSE)&lt;&gt; "", VLOOKUP($A596,'V2.5.2 Measures'!$C:$W,21,FALSE),"N/A")</f>
        <v>#REF!</v>
      </c>
      <c r="P596" s="7" t="e">
        <f>IF(VLOOKUP($A596,'V2.5.2 Measures'!$C:$W,22,FALSE)&lt;&gt; "", VLOOKUP($A596,'V2.5.2 Measures'!$C:$W,22,FALSE),"N/A")</f>
        <v>#REF!</v>
      </c>
      <c r="Q596" s="7" t="e">
        <f>IF(VLOOKUP($A596,'V2.5.2 Measures'!$C:$W,23,FALSE)&lt;&gt; "", VLOOKUP($A596,'V2.5.2 Measures'!$C:$W,23,FALSE),"N/A")</f>
        <v>#REF!</v>
      </c>
      <c r="R596" s="7" t="e">
        <f>IF(VLOOKUP($A596,'V2.5.2 Measures'!$C:$W,24,FALSE)&lt;&gt; "", VLOOKUP($A596,'V2.5.2 Measures'!$C:$W,24,FALSE),"N/A")</f>
        <v>#REF!</v>
      </c>
      <c r="S596" s="7" t="e">
        <f>IF(VLOOKUP($A596,'V2.5.2 Measures'!$C:$W,25,FALSE)&lt;&gt; "", VLOOKUP($A596,'V2.5.2 Measures'!$C:$W,25,FALSE),"N/A")</f>
        <v>#REF!</v>
      </c>
      <c r="T596" s="7" t="e">
        <f>IF(VLOOKUP($A596,'V2.5.2 Measures'!$C:$W,2,FALSE)&lt;&gt; "", VLOOKUP($A596,'V2.5.2 Measures'!$C:$W,2,FALSE),"N/A")</f>
        <v>#REF!</v>
      </c>
      <c r="U596" s="7" t="e">
        <f>IF(VLOOKUP($A596,'V2.5.2 Measures'!$C:$W,3,FALSE)&lt;&gt; "", VLOOKUP($A596,'V2.5.2 Measures'!$C:$W,3,FALSE),"N/A")</f>
        <v>#REF!</v>
      </c>
      <c r="V596" s="7" t="e">
        <f>IF(VLOOKUP($A596,'V2.5.2 Measures'!$C:$W,26,FALSE)&lt;&gt; "", VLOOKUP($A596,'V2.5.2 Measures'!$C:$W,26,FALSE),"N/A")</f>
        <v>#REF!</v>
      </c>
      <c r="W596" s="7" t="e">
        <f>IF(VLOOKUP($A596,'V2.5.2 Measures'!$C:$W,44,FALSE)&lt;&gt; "", VLOOKUP($A596,'V2.5.2 Measures'!$C:$W,44,FALSE),"N/A")</f>
        <v>#REF!</v>
      </c>
    </row>
    <row r="597" spans="1:23" x14ac:dyDescent="0.35">
      <c r="A597" s="7" t="e">
        <f>'V2.5.2 Measures'!#REF!</f>
        <v>#REF!</v>
      </c>
      <c r="B597" s="7" t="e">
        <f>VLOOKUP($A597,'V2.5.2 Measures'!$C:$W,6,FALSE)</f>
        <v>#REF!</v>
      </c>
      <c r="C597" s="7" t="e">
        <f>VLOOKUP($A597,'V2.5.2 Measures'!$C:$W,8,FALSE)</f>
        <v>#REF!</v>
      </c>
      <c r="D597" s="7" t="e">
        <f>IF(VLOOKUP($A597,'V2.5.2 Measures'!$C:$W,4,FALSE)="","",VLOOKUP($A597,'V2.5.2 Measures'!$C:$W,4,FALSE))</f>
        <v>#REF!</v>
      </c>
      <c r="E597" s="7" t="e">
        <f>IF((VLOOKUP($A597,'V2.5.2 Measures'!$C:$W,8,FALSE)&lt;&gt;"")*AND(VLOOKUP($A597,'V2.5.2 Measures'!$C:$W,8,FALSE)&lt;&gt;"TBD"),VLOOKUP($A597,'V2.5.2 Measures'!$C:$W,8,FALSE),"N/A")</f>
        <v>#REF!</v>
      </c>
      <c r="F597" s="7" t="e">
        <f>IF((VLOOKUP($A597,'V2.5.2 Measures'!$C:$W,9,FALSE)&lt;&gt;"")*AND(VLOOKUP($A597,'V2.5.2 Measures'!$C:$W,9,FALSE)&lt;&gt;"TBD"),VLOOKUP($A597,'V2.5.2 Measures'!$C:$W,9,FALSE),"N/A")</f>
        <v>#REF!</v>
      </c>
      <c r="G597" s="7" t="e">
        <f>IF((VLOOKUP($A597,'V2.5.2 Measures'!$C:$W,10,FALSE)&lt;&gt;"")*AND(VLOOKUP($A597,'V2.5.2 Measures'!$C:$W,10,FALSE)&lt;&gt;"TBD"),VLOOKUP($A597,'V2.5.2 Measures'!$C:$W,10,FALSE),"N/A")</f>
        <v>#REF!</v>
      </c>
      <c r="H597" s="7" t="e">
        <f>IF(VLOOKUP($A597,'V2.5.2 Measures'!$C:$W,14,FALSE)&lt;&gt; "", VLOOKUP($A597,'V2.5.2 Measures'!$C:$W,14,FALSE),"N/A")</f>
        <v>#REF!</v>
      </c>
      <c r="I597" s="7" t="e">
        <f>IF(VLOOKUP($A597,'V2.5.2 Measures'!$C:$W,15,FALSE)&lt;&gt; "", VLOOKUP($A597,'V2.5.2 Measures'!$C:$W,15,FALSE),"N/A")</f>
        <v>#REF!</v>
      </c>
      <c r="J597" s="7" t="e">
        <f>IF(VLOOKUP($A597,'V2.5.2 Measures'!$C:$W,16,FALSE)&lt;&gt; "", VLOOKUP($A597,'V2.5.2 Measures'!$C:$W,16,FALSE),"N/A")</f>
        <v>#REF!</v>
      </c>
      <c r="K597" s="7" t="e">
        <f>IF(VLOOKUP($A597,'V2.5.2 Measures'!$C:$W,17,FALSE)&lt;&gt; "", VLOOKUP($A597,'V2.5.2 Measures'!$C:$W,17,FALSE),"N/A")</f>
        <v>#REF!</v>
      </c>
      <c r="L597" s="7" t="e">
        <f>IF(VLOOKUP($A597,'V2.5.2 Measures'!$C:$W,18,FALSE)&lt;&gt; "", VLOOKUP($A597,'V2.5.2 Measures'!$C:$W,18,FALSE),"N/A")</f>
        <v>#REF!</v>
      </c>
      <c r="M597" s="7" t="e">
        <f>IF(VLOOKUP($A597,'V2.5.2 Measures'!$C:$W,19,FALSE)&lt;&gt; "", VLOOKUP($A597,'V2.5.2 Measures'!$C:$W,19,FALSE),"N/A")</f>
        <v>#REF!</v>
      </c>
      <c r="N597" s="7" t="e">
        <f>IF(VLOOKUP($A597,'V2.5.2 Measures'!$C:$W,20,FALSE)&lt;&gt; "", VLOOKUP($A597,'V2.5.2 Measures'!$C:$W,20,FALSE),"N/A")</f>
        <v>#REF!</v>
      </c>
      <c r="O597" s="7" t="e">
        <f>IF(VLOOKUP($A597,'V2.5.2 Measures'!$C:$W,21,FALSE)&lt;&gt; "", VLOOKUP($A597,'V2.5.2 Measures'!$C:$W,21,FALSE),"N/A")</f>
        <v>#REF!</v>
      </c>
      <c r="P597" s="7" t="e">
        <f>IF(VLOOKUP($A597,'V2.5.2 Measures'!$C:$W,22,FALSE)&lt;&gt; "", VLOOKUP($A597,'V2.5.2 Measures'!$C:$W,22,FALSE),"N/A")</f>
        <v>#REF!</v>
      </c>
      <c r="Q597" s="7" t="e">
        <f>IF(VLOOKUP($A597,'V2.5.2 Measures'!$C:$W,23,FALSE)&lt;&gt; "", VLOOKUP($A597,'V2.5.2 Measures'!$C:$W,23,FALSE),"N/A")</f>
        <v>#REF!</v>
      </c>
      <c r="R597" s="7" t="e">
        <f>IF(VLOOKUP($A597,'V2.5.2 Measures'!$C:$W,24,FALSE)&lt;&gt; "", VLOOKUP($A597,'V2.5.2 Measures'!$C:$W,24,FALSE),"N/A")</f>
        <v>#REF!</v>
      </c>
      <c r="S597" s="7" t="e">
        <f>IF(VLOOKUP($A597,'V2.5.2 Measures'!$C:$W,25,FALSE)&lt;&gt; "", VLOOKUP($A597,'V2.5.2 Measures'!$C:$W,25,FALSE),"N/A")</f>
        <v>#REF!</v>
      </c>
      <c r="T597" s="7" t="e">
        <f>IF(VLOOKUP($A597,'V2.5.2 Measures'!$C:$W,2,FALSE)&lt;&gt; "", VLOOKUP($A597,'V2.5.2 Measures'!$C:$W,2,FALSE),"N/A")</f>
        <v>#REF!</v>
      </c>
      <c r="U597" s="7" t="e">
        <f>IF(VLOOKUP($A597,'V2.5.2 Measures'!$C:$W,3,FALSE)&lt;&gt; "", VLOOKUP($A597,'V2.5.2 Measures'!$C:$W,3,FALSE),"N/A")</f>
        <v>#REF!</v>
      </c>
      <c r="V597" s="7" t="e">
        <f>IF(VLOOKUP($A597,'V2.5.2 Measures'!$C:$W,26,FALSE)&lt;&gt; "", VLOOKUP($A597,'V2.5.2 Measures'!$C:$W,26,FALSE),"N/A")</f>
        <v>#REF!</v>
      </c>
      <c r="W597" s="7" t="e">
        <f>IF(VLOOKUP($A597,'V2.5.2 Measures'!$C:$W,44,FALSE)&lt;&gt; "", VLOOKUP($A597,'V2.5.2 Measures'!$C:$W,44,FALSE),"N/A")</f>
        <v>#REF!</v>
      </c>
    </row>
    <row r="598" spans="1:23" x14ac:dyDescent="0.35">
      <c r="A598" s="7" t="e">
        <f>'V2.5.2 Measures'!#REF!</f>
        <v>#REF!</v>
      </c>
      <c r="B598" s="7" t="e">
        <f>VLOOKUP($A598,'V2.5.2 Measures'!$C:$W,6,FALSE)</f>
        <v>#REF!</v>
      </c>
      <c r="C598" s="7" t="e">
        <f>VLOOKUP($A598,'V2.5.2 Measures'!$C:$W,8,FALSE)</f>
        <v>#REF!</v>
      </c>
      <c r="D598" s="7" t="e">
        <f>IF(VLOOKUP($A598,'V2.5.2 Measures'!$C:$W,4,FALSE)="","",VLOOKUP($A598,'V2.5.2 Measures'!$C:$W,4,FALSE))</f>
        <v>#REF!</v>
      </c>
      <c r="E598" s="7" t="e">
        <f>IF((VLOOKUP($A598,'V2.5.2 Measures'!$C:$W,8,FALSE)&lt;&gt;"")*AND(VLOOKUP($A598,'V2.5.2 Measures'!$C:$W,8,FALSE)&lt;&gt;"TBD"),VLOOKUP($A598,'V2.5.2 Measures'!$C:$W,8,FALSE),"N/A")</f>
        <v>#REF!</v>
      </c>
      <c r="F598" s="7" t="e">
        <f>IF((VLOOKUP($A598,'V2.5.2 Measures'!$C:$W,9,FALSE)&lt;&gt;"")*AND(VLOOKUP($A598,'V2.5.2 Measures'!$C:$W,9,FALSE)&lt;&gt;"TBD"),VLOOKUP($A598,'V2.5.2 Measures'!$C:$W,9,FALSE),"N/A")</f>
        <v>#REF!</v>
      </c>
      <c r="G598" s="7" t="e">
        <f>IF((VLOOKUP($A598,'V2.5.2 Measures'!$C:$W,10,FALSE)&lt;&gt;"")*AND(VLOOKUP($A598,'V2.5.2 Measures'!$C:$W,10,FALSE)&lt;&gt;"TBD"),VLOOKUP($A598,'V2.5.2 Measures'!$C:$W,10,FALSE),"N/A")</f>
        <v>#REF!</v>
      </c>
      <c r="H598" s="7" t="e">
        <f>IF(VLOOKUP($A598,'V2.5.2 Measures'!$C:$W,14,FALSE)&lt;&gt; "", VLOOKUP($A598,'V2.5.2 Measures'!$C:$W,14,FALSE),"N/A")</f>
        <v>#REF!</v>
      </c>
      <c r="I598" s="7" t="e">
        <f>IF(VLOOKUP($A598,'V2.5.2 Measures'!$C:$W,15,FALSE)&lt;&gt; "", VLOOKUP($A598,'V2.5.2 Measures'!$C:$W,15,FALSE),"N/A")</f>
        <v>#REF!</v>
      </c>
      <c r="J598" s="7" t="e">
        <f>IF(VLOOKUP($A598,'V2.5.2 Measures'!$C:$W,16,FALSE)&lt;&gt; "", VLOOKUP($A598,'V2.5.2 Measures'!$C:$W,16,FALSE),"N/A")</f>
        <v>#REF!</v>
      </c>
      <c r="K598" s="7" t="e">
        <f>IF(VLOOKUP($A598,'V2.5.2 Measures'!$C:$W,17,FALSE)&lt;&gt; "", VLOOKUP($A598,'V2.5.2 Measures'!$C:$W,17,FALSE),"N/A")</f>
        <v>#REF!</v>
      </c>
      <c r="L598" s="7" t="e">
        <f>IF(VLOOKUP($A598,'V2.5.2 Measures'!$C:$W,18,FALSE)&lt;&gt; "", VLOOKUP($A598,'V2.5.2 Measures'!$C:$W,18,FALSE),"N/A")</f>
        <v>#REF!</v>
      </c>
      <c r="M598" s="7" t="e">
        <f>IF(VLOOKUP($A598,'V2.5.2 Measures'!$C:$W,19,FALSE)&lt;&gt; "", VLOOKUP($A598,'V2.5.2 Measures'!$C:$W,19,FALSE),"N/A")</f>
        <v>#REF!</v>
      </c>
      <c r="N598" s="7" t="e">
        <f>IF(VLOOKUP($A598,'V2.5.2 Measures'!$C:$W,20,FALSE)&lt;&gt; "", VLOOKUP($A598,'V2.5.2 Measures'!$C:$W,20,FALSE),"N/A")</f>
        <v>#REF!</v>
      </c>
      <c r="O598" s="7" t="e">
        <f>IF(VLOOKUP($A598,'V2.5.2 Measures'!$C:$W,21,FALSE)&lt;&gt; "", VLOOKUP($A598,'V2.5.2 Measures'!$C:$W,21,FALSE),"N/A")</f>
        <v>#REF!</v>
      </c>
      <c r="P598" s="7" t="e">
        <f>IF(VLOOKUP($A598,'V2.5.2 Measures'!$C:$W,22,FALSE)&lt;&gt; "", VLOOKUP($A598,'V2.5.2 Measures'!$C:$W,22,FALSE),"N/A")</f>
        <v>#REF!</v>
      </c>
      <c r="Q598" s="7" t="e">
        <f>IF(VLOOKUP($A598,'V2.5.2 Measures'!$C:$W,23,FALSE)&lt;&gt; "", VLOOKUP($A598,'V2.5.2 Measures'!$C:$W,23,FALSE),"N/A")</f>
        <v>#REF!</v>
      </c>
      <c r="R598" s="7" t="e">
        <f>IF(VLOOKUP($A598,'V2.5.2 Measures'!$C:$W,24,FALSE)&lt;&gt; "", VLOOKUP($A598,'V2.5.2 Measures'!$C:$W,24,FALSE),"N/A")</f>
        <v>#REF!</v>
      </c>
      <c r="S598" s="7" t="e">
        <f>IF(VLOOKUP($A598,'V2.5.2 Measures'!$C:$W,25,FALSE)&lt;&gt; "", VLOOKUP($A598,'V2.5.2 Measures'!$C:$W,25,FALSE),"N/A")</f>
        <v>#REF!</v>
      </c>
      <c r="T598" s="7" t="e">
        <f>IF(VLOOKUP($A598,'V2.5.2 Measures'!$C:$W,2,FALSE)&lt;&gt; "", VLOOKUP($A598,'V2.5.2 Measures'!$C:$W,2,FALSE),"N/A")</f>
        <v>#REF!</v>
      </c>
      <c r="U598" s="7" t="e">
        <f>IF(VLOOKUP($A598,'V2.5.2 Measures'!$C:$W,3,FALSE)&lt;&gt; "", VLOOKUP($A598,'V2.5.2 Measures'!$C:$W,3,FALSE),"N/A")</f>
        <v>#REF!</v>
      </c>
      <c r="V598" s="7" t="e">
        <f>IF(VLOOKUP($A598,'V2.5.2 Measures'!$C:$W,26,FALSE)&lt;&gt; "", VLOOKUP($A598,'V2.5.2 Measures'!$C:$W,26,FALSE),"N/A")</f>
        <v>#REF!</v>
      </c>
      <c r="W598" s="7" t="e">
        <f>IF(VLOOKUP($A598,'V2.5.2 Measures'!$C:$W,44,FALSE)&lt;&gt; "", VLOOKUP($A598,'V2.5.2 Measures'!$C:$W,44,FALSE),"N/A")</f>
        <v>#REF!</v>
      </c>
    </row>
    <row r="599" spans="1:23" x14ac:dyDescent="0.35">
      <c r="A599" s="7" t="e">
        <f>'V2.5.2 Measures'!#REF!</f>
        <v>#REF!</v>
      </c>
      <c r="B599" s="7" t="e">
        <f>VLOOKUP($A599,'V2.5.2 Measures'!$C:$W,6,FALSE)</f>
        <v>#REF!</v>
      </c>
      <c r="C599" s="7" t="e">
        <f>VLOOKUP($A599,'V2.5.2 Measures'!$C:$W,8,FALSE)</f>
        <v>#REF!</v>
      </c>
      <c r="D599" s="7" t="e">
        <f>IF(VLOOKUP($A599,'V2.5.2 Measures'!$C:$W,4,FALSE)="","",VLOOKUP($A599,'V2.5.2 Measures'!$C:$W,4,FALSE))</f>
        <v>#REF!</v>
      </c>
      <c r="E599" s="7" t="e">
        <f>IF((VLOOKUP($A599,'V2.5.2 Measures'!$C:$W,8,FALSE)&lt;&gt;"")*AND(VLOOKUP($A599,'V2.5.2 Measures'!$C:$W,8,FALSE)&lt;&gt;"TBD"),VLOOKUP($A599,'V2.5.2 Measures'!$C:$W,8,FALSE),"N/A")</f>
        <v>#REF!</v>
      </c>
      <c r="F599" s="7" t="e">
        <f>IF((VLOOKUP($A599,'V2.5.2 Measures'!$C:$W,9,FALSE)&lt;&gt;"")*AND(VLOOKUP($A599,'V2.5.2 Measures'!$C:$W,9,FALSE)&lt;&gt;"TBD"),VLOOKUP($A599,'V2.5.2 Measures'!$C:$W,9,FALSE),"N/A")</f>
        <v>#REF!</v>
      </c>
      <c r="G599" s="7" t="e">
        <f>IF((VLOOKUP($A599,'V2.5.2 Measures'!$C:$W,10,FALSE)&lt;&gt;"")*AND(VLOOKUP($A599,'V2.5.2 Measures'!$C:$W,10,FALSE)&lt;&gt;"TBD"),VLOOKUP($A599,'V2.5.2 Measures'!$C:$W,10,FALSE),"N/A")</f>
        <v>#REF!</v>
      </c>
      <c r="H599" s="7" t="e">
        <f>IF(VLOOKUP($A599,'V2.5.2 Measures'!$C:$W,14,FALSE)&lt;&gt; "", VLOOKUP($A599,'V2.5.2 Measures'!$C:$W,14,FALSE),"N/A")</f>
        <v>#REF!</v>
      </c>
      <c r="I599" s="7" t="e">
        <f>IF(VLOOKUP($A599,'V2.5.2 Measures'!$C:$W,15,FALSE)&lt;&gt; "", VLOOKUP($A599,'V2.5.2 Measures'!$C:$W,15,FALSE),"N/A")</f>
        <v>#REF!</v>
      </c>
      <c r="J599" s="7" t="e">
        <f>IF(VLOOKUP($A599,'V2.5.2 Measures'!$C:$W,16,FALSE)&lt;&gt; "", VLOOKUP($A599,'V2.5.2 Measures'!$C:$W,16,FALSE),"N/A")</f>
        <v>#REF!</v>
      </c>
      <c r="K599" s="7" t="e">
        <f>IF(VLOOKUP($A599,'V2.5.2 Measures'!$C:$W,17,FALSE)&lt;&gt; "", VLOOKUP($A599,'V2.5.2 Measures'!$C:$W,17,FALSE),"N/A")</f>
        <v>#REF!</v>
      </c>
      <c r="L599" s="7" t="e">
        <f>IF(VLOOKUP($A599,'V2.5.2 Measures'!$C:$W,18,FALSE)&lt;&gt; "", VLOOKUP($A599,'V2.5.2 Measures'!$C:$W,18,FALSE),"N/A")</f>
        <v>#REF!</v>
      </c>
      <c r="M599" s="7" t="e">
        <f>IF(VLOOKUP($A599,'V2.5.2 Measures'!$C:$W,19,FALSE)&lt;&gt; "", VLOOKUP($A599,'V2.5.2 Measures'!$C:$W,19,FALSE),"N/A")</f>
        <v>#REF!</v>
      </c>
      <c r="N599" s="7" t="e">
        <f>IF(VLOOKUP($A599,'V2.5.2 Measures'!$C:$W,20,FALSE)&lt;&gt; "", VLOOKUP($A599,'V2.5.2 Measures'!$C:$W,20,FALSE),"N/A")</f>
        <v>#REF!</v>
      </c>
      <c r="O599" s="7" t="e">
        <f>IF(VLOOKUP($A599,'V2.5.2 Measures'!$C:$W,21,FALSE)&lt;&gt; "", VLOOKUP($A599,'V2.5.2 Measures'!$C:$W,21,FALSE),"N/A")</f>
        <v>#REF!</v>
      </c>
      <c r="P599" s="7" t="e">
        <f>IF(VLOOKUP($A599,'V2.5.2 Measures'!$C:$W,22,FALSE)&lt;&gt; "", VLOOKUP($A599,'V2.5.2 Measures'!$C:$W,22,FALSE),"N/A")</f>
        <v>#REF!</v>
      </c>
      <c r="Q599" s="7" t="e">
        <f>IF(VLOOKUP($A599,'V2.5.2 Measures'!$C:$W,23,FALSE)&lt;&gt; "", VLOOKUP($A599,'V2.5.2 Measures'!$C:$W,23,FALSE),"N/A")</f>
        <v>#REF!</v>
      </c>
      <c r="R599" s="7" t="e">
        <f>IF(VLOOKUP($A599,'V2.5.2 Measures'!$C:$W,24,FALSE)&lt;&gt; "", VLOOKUP($A599,'V2.5.2 Measures'!$C:$W,24,FALSE),"N/A")</f>
        <v>#REF!</v>
      </c>
      <c r="S599" s="7" t="e">
        <f>IF(VLOOKUP($A599,'V2.5.2 Measures'!$C:$W,25,FALSE)&lt;&gt; "", VLOOKUP($A599,'V2.5.2 Measures'!$C:$W,25,FALSE),"N/A")</f>
        <v>#REF!</v>
      </c>
      <c r="T599" s="7" t="e">
        <f>IF(VLOOKUP($A599,'V2.5.2 Measures'!$C:$W,2,FALSE)&lt;&gt; "", VLOOKUP($A599,'V2.5.2 Measures'!$C:$W,2,FALSE),"N/A")</f>
        <v>#REF!</v>
      </c>
      <c r="U599" s="7" t="e">
        <f>IF(VLOOKUP($A599,'V2.5.2 Measures'!$C:$W,3,FALSE)&lt;&gt; "", VLOOKUP($A599,'V2.5.2 Measures'!$C:$W,3,FALSE),"N/A")</f>
        <v>#REF!</v>
      </c>
      <c r="V599" s="7" t="e">
        <f>IF(VLOOKUP($A599,'V2.5.2 Measures'!$C:$W,26,FALSE)&lt;&gt; "", VLOOKUP($A599,'V2.5.2 Measures'!$C:$W,26,FALSE),"N/A")</f>
        <v>#REF!</v>
      </c>
      <c r="W599" s="7" t="e">
        <f>IF(VLOOKUP($A599,'V2.5.2 Measures'!$C:$W,44,FALSE)&lt;&gt; "", VLOOKUP($A599,'V2.5.2 Measures'!$C:$W,44,FALSE),"N/A")</f>
        <v>#REF!</v>
      </c>
    </row>
    <row r="600" spans="1:23" x14ac:dyDescent="0.35">
      <c r="A600" s="7" t="e">
        <f>'V2.5.2 Measures'!#REF!</f>
        <v>#REF!</v>
      </c>
      <c r="B600" s="7" t="e">
        <f>VLOOKUP($A600,'V2.5.2 Measures'!$C:$W,6,FALSE)</f>
        <v>#REF!</v>
      </c>
      <c r="C600" s="7" t="e">
        <f>VLOOKUP($A600,'V2.5.2 Measures'!$C:$W,8,FALSE)</f>
        <v>#REF!</v>
      </c>
      <c r="D600" s="7" t="e">
        <f>IF(VLOOKUP($A600,'V2.5.2 Measures'!$C:$W,4,FALSE)="","",VLOOKUP($A600,'V2.5.2 Measures'!$C:$W,4,FALSE))</f>
        <v>#REF!</v>
      </c>
      <c r="E600" s="7" t="e">
        <f>IF((VLOOKUP($A600,'V2.5.2 Measures'!$C:$W,8,FALSE)&lt;&gt;"")*AND(VLOOKUP($A600,'V2.5.2 Measures'!$C:$W,8,FALSE)&lt;&gt;"TBD"),VLOOKUP($A600,'V2.5.2 Measures'!$C:$W,8,FALSE),"N/A")</f>
        <v>#REF!</v>
      </c>
      <c r="F600" s="7" t="e">
        <f>IF((VLOOKUP($A600,'V2.5.2 Measures'!$C:$W,9,FALSE)&lt;&gt;"")*AND(VLOOKUP($A600,'V2.5.2 Measures'!$C:$W,9,FALSE)&lt;&gt;"TBD"),VLOOKUP($A600,'V2.5.2 Measures'!$C:$W,9,FALSE),"N/A")</f>
        <v>#REF!</v>
      </c>
      <c r="G600" s="7" t="e">
        <f>IF((VLOOKUP($A600,'V2.5.2 Measures'!$C:$W,10,FALSE)&lt;&gt;"")*AND(VLOOKUP($A600,'V2.5.2 Measures'!$C:$W,10,FALSE)&lt;&gt;"TBD"),VLOOKUP($A600,'V2.5.2 Measures'!$C:$W,10,FALSE),"N/A")</f>
        <v>#REF!</v>
      </c>
      <c r="H600" s="7" t="e">
        <f>IF(VLOOKUP($A600,'V2.5.2 Measures'!$C:$W,14,FALSE)&lt;&gt; "", VLOOKUP($A600,'V2.5.2 Measures'!$C:$W,14,FALSE),"N/A")</f>
        <v>#REF!</v>
      </c>
      <c r="I600" s="7" t="e">
        <f>IF(VLOOKUP($A600,'V2.5.2 Measures'!$C:$W,15,FALSE)&lt;&gt; "", VLOOKUP($A600,'V2.5.2 Measures'!$C:$W,15,FALSE),"N/A")</f>
        <v>#REF!</v>
      </c>
      <c r="J600" s="7" t="e">
        <f>IF(VLOOKUP($A600,'V2.5.2 Measures'!$C:$W,16,FALSE)&lt;&gt; "", VLOOKUP($A600,'V2.5.2 Measures'!$C:$W,16,FALSE),"N/A")</f>
        <v>#REF!</v>
      </c>
      <c r="K600" s="7" t="e">
        <f>IF(VLOOKUP($A600,'V2.5.2 Measures'!$C:$W,17,FALSE)&lt;&gt; "", VLOOKUP($A600,'V2.5.2 Measures'!$C:$W,17,FALSE),"N/A")</f>
        <v>#REF!</v>
      </c>
      <c r="L600" s="7" t="e">
        <f>IF(VLOOKUP($A600,'V2.5.2 Measures'!$C:$W,18,FALSE)&lt;&gt; "", VLOOKUP($A600,'V2.5.2 Measures'!$C:$W,18,FALSE),"N/A")</f>
        <v>#REF!</v>
      </c>
      <c r="M600" s="7" t="e">
        <f>IF(VLOOKUP($A600,'V2.5.2 Measures'!$C:$W,19,FALSE)&lt;&gt; "", VLOOKUP($A600,'V2.5.2 Measures'!$C:$W,19,FALSE),"N/A")</f>
        <v>#REF!</v>
      </c>
      <c r="N600" s="7" t="e">
        <f>IF(VLOOKUP($A600,'V2.5.2 Measures'!$C:$W,20,FALSE)&lt;&gt; "", VLOOKUP($A600,'V2.5.2 Measures'!$C:$W,20,FALSE),"N/A")</f>
        <v>#REF!</v>
      </c>
      <c r="O600" s="7" t="e">
        <f>IF(VLOOKUP($A600,'V2.5.2 Measures'!$C:$W,21,FALSE)&lt;&gt; "", VLOOKUP($A600,'V2.5.2 Measures'!$C:$W,21,FALSE),"N/A")</f>
        <v>#REF!</v>
      </c>
      <c r="P600" s="7" t="e">
        <f>IF(VLOOKUP($A600,'V2.5.2 Measures'!$C:$W,22,FALSE)&lt;&gt; "", VLOOKUP($A600,'V2.5.2 Measures'!$C:$W,22,FALSE),"N/A")</f>
        <v>#REF!</v>
      </c>
      <c r="Q600" s="7" t="e">
        <f>IF(VLOOKUP($A600,'V2.5.2 Measures'!$C:$W,23,FALSE)&lt;&gt; "", VLOOKUP($A600,'V2.5.2 Measures'!$C:$W,23,FALSE),"N/A")</f>
        <v>#REF!</v>
      </c>
      <c r="R600" s="7" t="e">
        <f>IF(VLOOKUP($A600,'V2.5.2 Measures'!$C:$W,24,FALSE)&lt;&gt; "", VLOOKUP($A600,'V2.5.2 Measures'!$C:$W,24,FALSE),"N/A")</f>
        <v>#REF!</v>
      </c>
      <c r="S600" s="7" t="e">
        <f>IF(VLOOKUP($A600,'V2.5.2 Measures'!$C:$W,25,FALSE)&lt;&gt; "", VLOOKUP($A600,'V2.5.2 Measures'!$C:$W,25,FALSE),"N/A")</f>
        <v>#REF!</v>
      </c>
      <c r="T600" s="7" t="e">
        <f>IF(VLOOKUP($A600,'V2.5.2 Measures'!$C:$W,2,FALSE)&lt;&gt; "", VLOOKUP($A600,'V2.5.2 Measures'!$C:$W,2,FALSE),"N/A")</f>
        <v>#REF!</v>
      </c>
      <c r="U600" s="7" t="e">
        <f>IF(VLOOKUP($A600,'V2.5.2 Measures'!$C:$W,3,FALSE)&lt;&gt; "", VLOOKUP($A600,'V2.5.2 Measures'!$C:$W,3,FALSE),"N/A")</f>
        <v>#REF!</v>
      </c>
      <c r="V600" s="7" t="e">
        <f>IF(VLOOKUP($A600,'V2.5.2 Measures'!$C:$W,26,FALSE)&lt;&gt; "", VLOOKUP($A600,'V2.5.2 Measures'!$C:$W,26,FALSE),"N/A")</f>
        <v>#REF!</v>
      </c>
      <c r="W600" s="7" t="e">
        <f>IF(VLOOKUP($A600,'V2.5.2 Measures'!$C:$W,44,FALSE)&lt;&gt; "", VLOOKUP($A600,'V2.5.2 Measures'!$C:$W,44,FALSE),"N/A")</f>
        <v>#REF!</v>
      </c>
    </row>
    <row r="601" spans="1:23" x14ac:dyDescent="0.35">
      <c r="A601" s="7" t="e">
        <f>'V2.5.2 Measures'!#REF!</f>
        <v>#REF!</v>
      </c>
      <c r="B601" s="7" t="e">
        <f>VLOOKUP($A601,'V2.5.2 Measures'!$C:$W,6,FALSE)</f>
        <v>#REF!</v>
      </c>
      <c r="C601" s="7" t="e">
        <f>VLOOKUP($A601,'V2.5.2 Measures'!$C:$W,8,FALSE)</f>
        <v>#REF!</v>
      </c>
      <c r="D601" s="7" t="e">
        <f>IF(VLOOKUP($A601,'V2.5.2 Measures'!$C:$W,4,FALSE)="","",VLOOKUP($A601,'V2.5.2 Measures'!$C:$W,4,FALSE))</f>
        <v>#REF!</v>
      </c>
      <c r="E601" s="7" t="e">
        <f>IF((VLOOKUP($A601,'V2.5.2 Measures'!$C:$W,8,FALSE)&lt;&gt;"")*AND(VLOOKUP($A601,'V2.5.2 Measures'!$C:$W,8,FALSE)&lt;&gt;"TBD"),VLOOKUP($A601,'V2.5.2 Measures'!$C:$W,8,FALSE),"N/A")</f>
        <v>#REF!</v>
      </c>
      <c r="F601" s="7" t="e">
        <f>IF((VLOOKUP($A601,'V2.5.2 Measures'!$C:$W,9,FALSE)&lt;&gt;"")*AND(VLOOKUP($A601,'V2.5.2 Measures'!$C:$W,9,FALSE)&lt;&gt;"TBD"),VLOOKUP($A601,'V2.5.2 Measures'!$C:$W,9,FALSE),"N/A")</f>
        <v>#REF!</v>
      </c>
      <c r="G601" s="7" t="e">
        <f>IF((VLOOKUP($A601,'V2.5.2 Measures'!$C:$W,10,FALSE)&lt;&gt;"")*AND(VLOOKUP($A601,'V2.5.2 Measures'!$C:$W,10,FALSE)&lt;&gt;"TBD"),VLOOKUP($A601,'V2.5.2 Measures'!$C:$W,10,FALSE),"N/A")</f>
        <v>#REF!</v>
      </c>
      <c r="H601" s="7" t="e">
        <f>IF(VLOOKUP($A601,'V2.5.2 Measures'!$C:$W,14,FALSE)&lt;&gt; "", VLOOKUP($A601,'V2.5.2 Measures'!$C:$W,14,FALSE),"N/A")</f>
        <v>#REF!</v>
      </c>
      <c r="I601" s="7" t="e">
        <f>IF(VLOOKUP($A601,'V2.5.2 Measures'!$C:$W,15,FALSE)&lt;&gt; "", VLOOKUP($A601,'V2.5.2 Measures'!$C:$W,15,FALSE),"N/A")</f>
        <v>#REF!</v>
      </c>
      <c r="J601" s="7" t="e">
        <f>IF(VLOOKUP($A601,'V2.5.2 Measures'!$C:$W,16,FALSE)&lt;&gt; "", VLOOKUP($A601,'V2.5.2 Measures'!$C:$W,16,FALSE),"N/A")</f>
        <v>#REF!</v>
      </c>
      <c r="K601" s="7" t="e">
        <f>IF(VLOOKUP($A601,'V2.5.2 Measures'!$C:$W,17,FALSE)&lt;&gt; "", VLOOKUP($A601,'V2.5.2 Measures'!$C:$W,17,FALSE),"N/A")</f>
        <v>#REF!</v>
      </c>
      <c r="L601" s="7" t="e">
        <f>IF(VLOOKUP($A601,'V2.5.2 Measures'!$C:$W,18,FALSE)&lt;&gt; "", VLOOKUP($A601,'V2.5.2 Measures'!$C:$W,18,FALSE),"N/A")</f>
        <v>#REF!</v>
      </c>
      <c r="M601" s="7" t="e">
        <f>IF(VLOOKUP($A601,'V2.5.2 Measures'!$C:$W,19,FALSE)&lt;&gt; "", VLOOKUP($A601,'V2.5.2 Measures'!$C:$W,19,FALSE),"N/A")</f>
        <v>#REF!</v>
      </c>
      <c r="N601" s="7" t="e">
        <f>IF(VLOOKUP($A601,'V2.5.2 Measures'!$C:$W,20,FALSE)&lt;&gt; "", VLOOKUP($A601,'V2.5.2 Measures'!$C:$W,20,FALSE),"N/A")</f>
        <v>#REF!</v>
      </c>
      <c r="O601" s="7" t="e">
        <f>IF(VLOOKUP($A601,'V2.5.2 Measures'!$C:$W,21,FALSE)&lt;&gt; "", VLOOKUP($A601,'V2.5.2 Measures'!$C:$W,21,FALSE),"N/A")</f>
        <v>#REF!</v>
      </c>
      <c r="P601" s="7" t="e">
        <f>IF(VLOOKUP($A601,'V2.5.2 Measures'!$C:$W,22,FALSE)&lt;&gt; "", VLOOKUP($A601,'V2.5.2 Measures'!$C:$W,22,FALSE),"N/A")</f>
        <v>#REF!</v>
      </c>
      <c r="Q601" s="7" t="e">
        <f>IF(VLOOKUP($A601,'V2.5.2 Measures'!$C:$W,23,FALSE)&lt;&gt; "", VLOOKUP($A601,'V2.5.2 Measures'!$C:$W,23,FALSE),"N/A")</f>
        <v>#REF!</v>
      </c>
      <c r="R601" s="7" t="e">
        <f>IF(VLOOKUP($A601,'V2.5.2 Measures'!$C:$W,24,FALSE)&lt;&gt; "", VLOOKUP($A601,'V2.5.2 Measures'!$C:$W,24,FALSE),"N/A")</f>
        <v>#REF!</v>
      </c>
      <c r="S601" s="7" t="e">
        <f>IF(VLOOKUP($A601,'V2.5.2 Measures'!$C:$W,25,FALSE)&lt;&gt; "", VLOOKUP($A601,'V2.5.2 Measures'!$C:$W,25,FALSE),"N/A")</f>
        <v>#REF!</v>
      </c>
      <c r="T601" s="7" t="e">
        <f>IF(VLOOKUP($A601,'V2.5.2 Measures'!$C:$W,2,FALSE)&lt;&gt; "", VLOOKUP($A601,'V2.5.2 Measures'!$C:$W,2,FALSE),"N/A")</f>
        <v>#REF!</v>
      </c>
      <c r="U601" s="7" t="e">
        <f>IF(VLOOKUP($A601,'V2.5.2 Measures'!$C:$W,3,FALSE)&lt;&gt; "", VLOOKUP($A601,'V2.5.2 Measures'!$C:$W,3,FALSE),"N/A")</f>
        <v>#REF!</v>
      </c>
      <c r="V601" s="7" t="e">
        <f>IF(VLOOKUP($A601,'V2.5.2 Measures'!$C:$W,26,FALSE)&lt;&gt; "", VLOOKUP($A601,'V2.5.2 Measures'!$C:$W,26,FALSE),"N/A")</f>
        <v>#REF!</v>
      </c>
      <c r="W601" s="7" t="e">
        <f>IF(VLOOKUP($A601,'V2.5.2 Measures'!$C:$W,44,FALSE)&lt;&gt; "", VLOOKUP($A601,'V2.5.2 Measures'!$C:$W,44,FALSE),"N/A")</f>
        <v>#REF!</v>
      </c>
    </row>
    <row r="602" spans="1:23" x14ac:dyDescent="0.35">
      <c r="A602" s="7" t="e">
        <f>'V2.5.2 Measures'!#REF!</f>
        <v>#REF!</v>
      </c>
      <c r="B602" s="7" t="e">
        <f>VLOOKUP($A602,'V2.5.2 Measures'!$C:$W,6,FALSE)</f>
        <v>#REF!</v>
      </c>
      <c r="C602" s="7" t="e">
        <f>VLOOKUP($A602,'V2.5.2 Measures'!$C:$W,8,FALSE)</f>
        <v>#REF!</v>
      </c>
      <c r="D602" s="7" t="e">
        <f>IF(VLOOKUP($A602,'V2.5.2 Measures'!$C:$W,4,FALSE)="","",VLOOKUP($A602,'V2.5.2 Measures'!$C:$W,4,FALSE))</f>
        <v>#REF!</v>
      </c>
      <c r="E602" s="7" t="e">
        <f>IF((VLOOKUP($A602,'V2.5.2 Measures'!$C:$W,8,FALSE)&lt;&gt;"")*AND(VLOOKUP($A602,'V2.5.2 Measures'!$C:$W,8,FALSE)&lt;&gt;"TBD"),VLOOKUP($A602,'V2.5.2 Measures'!$C:$W,8,FALSE),"N/A")</f>
        <v>#REF!</v>
      </c>
      <c r="F602" s="7" t="e">
        <f>IF((VLOOKUP($A602,'V2.5.2 Measures'!$C:$W,9,FALSE)&lt;&gt;"")*AND(VLOOKUP($A602,'V2.5.2 Measures'!$C:$W,9,FALSE)&lt;&gt;"TBD"),VLOOKUP($A602,'V2.5.2 Measures'!$C:$W,9,FALSE),"N/A")</f>
        <v>#REF!</v>
      </c>
      <c r="G602" s="7" t="e">
        <f>IF((VLOOKUP($A602,'V2.5.2 Measures'!$C:$W,10,FALSE)&lt;&gt;"")*AND(VLOOKUP($A602,'V2.5.2 Measures'!$C:$W,10,FALSE)&lt;&gt;"TBD"),VLOOKUP($A602,'V2.5.2 Measures'!$C:$W,10,FALSE),"N/A")</f>
        <v>#REF!</v>
      </c>
      <c r="H602" s="7" t="e">
        <f>IF(VLOOKUP($A602,'V2.5.2 Measures'!$C:$W,14,FALSE)&lt;&gt; "", VLOOKUP($A602,'V2.5.2 Measures'!$C:$W,14,FALSE),"N/A")</f>
        <v>#REF!</v>
      </c>
      <c r="I602" s="7" t="e">
        <f>IF(VLOOKUP($A602,'V2.5.2 Measures'!$C:$W,15,FALSE)&lt;&gt; "", VLOOKUP($A602,'V2.5.2 Measures'!$C:$W,15,FALSE),"N/A")</f>
        <v>#REF!</v>
      </c>
      <c r="J602" s="7" t="e">
        <f>IF(VLOOKUP($A602,'V2.5.2 Measures'!$C:$W,16,FALSE)&lt;&gt; "", VLOOKUP($A602,'V2.5.2 Measures'!$C:$W,16,FALSE),"N/A")</f>
        <v>#REF!</v>
      </c>
      <c r="K602" s="7" t="e">
        <f>IF(VLOOKUP($A602,'V2.5.2 Measures'!$C:$W,17,FALSE)&lt;&gt; "", VLOOKUP($A602,'V2.5.2 Measures'!$C:$W,17,FALSE),"N/A")</f>
        <v>#REF!</v>
      </c>
      <c r="L602" s="7" t="e">
        <f>IF(VLOOKUP($A602,'V2.5.2 Measures'!$C:$W,18,FALSE)&lt;&gt; "", VLOOKUP($A602,'V2.5.2 Measures'!$C:$W,18,FALSE),"N/A")</f>
        <v>#REF!</v>
      </c>
      <c r="M602" s="7" t="e">
        <f>IF(VLOOKUP($A602,'V2.5.2 Measures'!$C:$W,19,FALSE)&lt;&gt; "", VLOOKUP($A602,'V2.5.2 Measures'!$C:$W,19,FALSE),"N/A")</f>
        <v>#REF!</v>
      </c>
      <c r="N602" s="7" t="e">
        <f>IF(VLOOKUP($A602,'V2.5.2 Measures'!$C:$W,20,FALSE)&lt;&gt; "", VLOOKUP($A602,'V2.5.2 Measures'!$C:$W,20,FALSE),"N/A")</f>
        <v>#REF!</v>
      </c>
      <c r="O602" s="7" t="e">
        <f>IF(VLOOKUP($A602,'V2.5.2 Measures'!$C:$W,21,FALSE)&lt;&gt; "", VLOOKUP($A602,'V2.5.2 Measures'!$C:$W,21,FALSE),"N/A")</f>
        <v>#REF!</v>
      </c>
      <c r="P602" s="7" t="e">
        <f>IF(VLOOKUP($A602,'V2.5.2 Measures'!$C:$W,22,FALSE)&lt;&gt; "", VLOOKUP($A602,'V2.5.2 Measures'!$C:$W,22,FALSE),"N/A")</f>
        <v>#REF!</v>
      </c>
      <c r="Q602" s="7" t="e">
        <f>IF(VLOOKUP($A602,'V2.5.2 Measures'!$C:$W,23,FALSE)&lt;&gt; "", VLOOKUP($A602,'V2.5.2 Measures'!$C:$W,23,FALSE),"N/A")</f>
        <v>#REF!</v>
      </c>
      <c r="R602" s="7" t="e">
        <f>IF(VLOOKUP($A602,'V2.5.2 Measures'!$C:$W,24,FALSE)&lt;&gt; "", VLOOKUP($A602,'V2.5.2 Measures'!$C:$W,24,FALSE),"N/A")</f>
        <v>#REF!</v>
      </c>
      <c r="S602" s="7" t="e">
        <f>IF(VLOOKUP($A602,'V2.5.2 Measures'!$C:$W,25,FALSE)&lt;&gt; "", VLOOKUP($A602,'V2.5.2 Measures'!$C:$W,25,FALSE),"N/A")</f>
        <v>#REF!</v>
      </c>
      <c r="T602" s="7" t="e">
        <f>IF(VLOOKUP($A602,'V2.5.2 Measures'!$C:$W,2,FALSE)&lt;&gt; "", VLOOKUP($A602,'V2.5.2 Measures'!$C:$W,2,FALSE),"N/A")</f>
        <v>#REF!</v>
      </c>
      <c r="U602" s="7" t="e">
        <f>IF(VLOOKUP($A602,'V2.5.2 Measures'!$C:$W,3,FALSE)&lt;&gt; "", VLOOKUP($A602,'V2.5.2 Measures'!$C:$W,3,FALSE),"N/A")</f>
        <v>#REF!</v>
      </c>
      <c r="V602" s="7" t="e">
        <f>IF(VLOOKUP($A602,'V2.5.2 Measures'!$C:$W,26,FALSE)&lt;&gt; "", VLOOKUP($A602,'V2.5.2 Measures'!$C:$W,26,FALSE),"N/A")</f>
        <v>#REF!</v>
      </c>
      <c r="W602" s="7" t="e">
        <f>IF(VLOOKUP($A602,'V2.5.2 Measures'!$C:$W,44,FALSE)&lt;&gt; "", VLOOKUP($A602,'V2.5.2 Measures'!$C:$W,44,FALSE),"N/A")</f>
        <v>#REF!</v>
      </c>
    </row>
    <row r="603" spans="1:23" x14ac:dyDescent="0.35">
      <c r="A603" s="7" t="e">
        <f>'V2.5.2 Measures'!#REF!</f>
        <v>#REF!</v>
      </c>
      <c r="B603" s="7" t="e">
        <f>VLOOKUP($A603,'V2.5.2 Measures'!$C:$W,6,FALSE)</f>
        <v>#REF!</v>
      </c>
      <c r="C603" s="7" t="e">
        <f>VLOOKUP($A603,'V2.5.2 Measures'!$C:$W,8,FALSE)</f>
        <v>#REF!</v>
      </c>
      <c r="D603" s="7" t="e">
        <f>IF(VLOOKUP($A603,'V2.5.2 Measures'!$C:$W,4,FALSE)="","",VLOOKUP($A603,'V2.5.2 Measures'!$C:$W,4,FALSE))</f>
        <v>#REF!</v>
      </c>
      <c r="E603" s="7" t="e">
        <f>IF((VLOOKUP($A603,'V2.5.2 Measures'!$C:$W,8,FALSE)&lt;&gt;"")*AND(VLOOKUP($A603,'V2.5.2 Measures'!$C:$W,8,FALSE)&lt;&gt;"TBD"),VLOOKUP($A603,'V2.5.2 Measures'!$C:$W,8,FALSE),"N/A")</f>
        <v>#REF!</v>
      </c>
      <c r="F603" s="7" t="e">
        <f>IF((VLOOKUP($A603,'V2.5.2 Measures'!$C:$W,9,FALSE)&lt;&gt;"")*AND(VLOOKUP($A603,'V2.5.2 Measures'!$C:$W,9,FALSE)&lt;&gt;"TBD"),VLOOKUP($A603,'V2.5.2 Measures'!$C:$W,9,FALSE),"N/A")</f>
        <v>#REF!</v>
      </c>
      <c r="G603" s="7" t="e">
        <f>IF((VLOOKUP($A603,'V2.5.2 Measures'!$C:$W,10,FALSE)&lt;&gt;"")*AND(VLOOKUP($A603,'V2.5.2 Measures'!$C:$W,10,FALSE)&lt;&gt;"TBD"),VLOOKUP($A603,'V2.5.2 Measures'!$C:$W,10,FALSE),"N/A")</f>
        <v>#REF!</v>
      </c>
      <c r="H603" s="7" t="e">
        <f>IF(VLOOKUP($A603,'V2.5.2 Measures'!$C:$W,14,FALSE)&lt;&gt; "", VLOOKUP($A603,'V2.5.2 Measures'!$C:$W,14,FALSE),"N/A")</f>
        <v>#REF!</v>
      </c>
      <c r="I603" s="7" t="e">
        <f>IF(VLOOKUP($A603,'V2.5.2 Measures'!$C:$W,15,FALSE)&lt;&gt; "", VLOOKUP($A603,'V2.5.2 Measures'!$C:$W,15,FALSE),"N/A")</f>
        <v>#REF!</v>
      </c>
      <c r="J603" s="7" t="e">
        <f>IF(VLOOKUP($A603,'V2.5.2 Measures'!$C:$W,16,FALSE)&lt;&gt; "", VLOOKUP($A603,'V2.5.2 Measures'!$C:$W,16,FALSE),"N/A")</f>
        <v>#REF!</v>
      </c>
      <c r="K603" s="7" t="e">
        <f>IF(VLOOKUP($A603,'V2.5.2 Measures'!$C:$W,17,FALSE)&lt;&gt; "", VLOOKUP($A603,'V2.5.2 Measures'!$C:$W,17,FALSE),"N/A")</f>
        <v>#REF!</v>
      </c>
      <c r="L603" s="7" t="e">
        <f>IF(VLOOKUP($A603,'V2.5.2 Measures'!$C:$W,18,FALSE)&lt;&gt; "", VLOOKUP($A603,'V2.5.2 Measures'!$C:$W,18,FALSE),"N/A")</f>
        <v>#REF!</v>
      </c>
      <c r="M603" s="7" t="e">
        <f>IF(VLOOKUP($A603,'V2.5.2 Measures'!$C:$W,19,FALSE)&lt;&gt; "", VLOOKUP($A603,'V2.5.2 Measures'!$C:$W,19,FALSE),"N/A")</f>
        <v>#REF!</v>
      </c>
      <c r="N603" s="7" t="e">
        <f>IF(VLOOKUP($A603,'V2.5.2 Measures'!$C:$W,20,FALSE)&lt;&gt; "", VLOOKUP($A603,'V2.5.2 Measures'!$C:$W,20,FALSE),"N/A")</f>
        <v>#REF!</v>
      </c>
      <c r="O603" s="7" t="e">
        <f>IF(VLOOKUP($A603,'V2.5.2 Measures'!$C:$W,21,FALSE)&lt;&gt; "", VLOOKUP($A603,'V2.5.2 Measures'!$C:$W,21,FALSE),"N/A")</f>
        <v>#REF!</v>
      </c>
      <c r="P603" s="7" t="e">
        <f>IF(VLOOKUP($A603,'V2.5.2 Measures'!$C:$W,22,FALSE)&lt;&gt; "", VLOOKUP($A603,'V2.5.2 Measures'!$C:$W,22,FALSE),"N/A")</f>
        <v>#REF!</v>
      </c>
      <c r="Q603" s="7" t="e">
        <f>IF(VLOOKUP($A603,'V2.5.2 Measures'!$C:$W,23,FALSE)&lt;&gt; "", VLOOKUP($A603,'V2.5.2 Measures'!$C:$W,23,FALSE),"N/A")</f>
        <v>#REF!</v>
      </c>
      <c r="R603" s="7" t="e">
        <f>IF(VLOOKUP($A603,'V2.5.2 Measures'!$C:$W,24,FALSE)&lt;&gt; "", VLOOKUP($A603,'V2.5.2 Measures'!$C:$W,24,FALSE),"N/A")</f>
        <v>#REF!</v>
      </c>
      <c r="S603" s="7" t="e">
        <f>IF(VLOOKUP($A603,'V2.5.2 Measures'!$C:$W,25,FALSE)&lt;&gt; "", VLOOKUP($A603,'V2.5.2 Measures'!$C:$W,25,FALSE),"N/A")</f>
        <v>#REF!</v>
      </c>
      <c r="T603" s="7" t="e">
        <f>IF(VLOOKUP($A603,'V2.5.2 Measures'!$C:$W,2,FALSE)&lt;&gt; "", VLOOKUP($A603,'V2.5.2 Measures'!$C:$W,2,FALSE),"N/A")</f>
        <v>#REF!</v>
      </c>
      <c r="U603" s="7" t="e">
        <f>IF(VLOOKUP($A603,'V2.5.2 Measures'!$C:$W,3,FALSE)&lt;&gt; "", VLOOKUP($A603,'V2.5.2 Measures'!$C:$W,3,FALSE),"N/A")</f>
        <v>#REF!</v>
      </c>
      <c r="V603" s="7" t="e">
        <f>IF(VLOOKUP($A603,'V2.5.2 Measures'!$C:$W,26,FALSE)&lt;&gt; "", VLOOKUP($A603,'V2.5.2 Measures'!$C:$W,26,FALSE),"N/A")</f>
        <v>#REF!</v>
      </c>
      <c r="W603" s="7" t="e">
        <f>IF(VLOOKUP($A603,'V2.5.2 Measures'!$C:$W,44,FALSE)&lt;&gt; "", VLOOKUP($A603,'V2.5.2 Measures'!$C:$W,44,FALSE),"N/A")</f>
        <v>#REF!</v>
      </c>
    </row>
    <row r="604" spans="1:23" x14ac:dyDescent="0.35">
      <c r="A604" s="7" t="e">
        <f>'V2.5.2 Measures'!#REF!</f>
        <v>#REF!</v>
      </c>
      <c r="B604" s="7" t="e">
        <f>VLOOKUP($A604,'V2.5.2 Measures'!$C:$W,6,FALSE)</f>
        <v>#REF!</v>
      </c>
      <c r="C604" s="7" t="e">
        <f>VLOOKUP($A604,'V2.5.2 Measures'!$C:$W,8,FALSE)</f>
        <v>#REF!</v>
      </c>
      <c r="D604" s="7" t="e">
        <f>IF(VLOOKUP($A604,'V2.5.2 Measures'!$C:$W,4,FALSE)="","",VLOOKUP($A604,'V2.5.2 Measures'!$C:$W,4,FALSE))</f>
        <v>#REF!</v>
      </c>
      <c r="E604" s="7" t="e">
        <f>IF((VLOOKUP($A604,'V2.5.2 Measures'!$C:$W,8,FALSE)&lt;&gt;"")*AND(VLOOKUP($A604,'V2.5.2 Measures'!$C:$W,8,FALSE)&lt;&gt;"TBD"),VLOOKUP($A604,'V2.5.2 Measures'!$C:$W,8,FALSE),"N/A")</f>
        <v>#REF!</v>
      </c>
      <c r="F604" s="7" t="e">
        <f>IF((VLOOKUP($A604,'V2.5.2 Measures'!$C:$W,9,FALSE)&lt;&gt;"")*AND(VLOOKUP($A604,'V2.5.2 Measures'!$C:$W,9,FALSE)&lt;&gt;"TBD"),VLOOKUP($A604,'V2.5.2 Measures'!$C:$W,9,FALSE),"N/A")</f>
        <v>#REF!</v>
      </c>
      <c r="G604" s="7" t="e">
        <f>IF((VLOOKUP($A604,'V2.5.2 Measures'!$C:$W,10,FALSE)&lt;&gt;"")*AND(VLOOKUP($A604,'V2.5.2 Measures'!$C:$W,10,FALSE)&lt;&gt;"TBD"),VLOOKUP($A604,'V2.5.2 Measures'!$C:$W,10,FALSE),"N/A")</f>
        <v>#REF!</v>
      </c>
      <c r="H604" s="7" t="e">
        <f>IF(VLOOKUP($A604,'V2.5.2 Measures'!$C:$W,14,FALSE)&lt;&gt; "", VLOOKUP($A604,'V2.5.2 Measures'!$C:$W,14,FALSE),"N/A")</f>
        <v>#REF!</v>
      </c>
      <c r="I604" s="7" t="e">
        <f>IF(VLOOKUP($A604,'V2.5.2 Measures'!$C:$W,15,FALSE)&lt;&gt; "", VLOOKUP($A604,'V2.5.2 Measures'!$C:$W,15,FALSE),"N/A")</f>
        <v>#REF!</v>
      </c>
      <c r="J604" s="7" t="e">
        <f>IF(VLOOKUP($A604,'V2.5.2 Measures'!$C:$W,16,FALSE)&lt;&gt; "", VLOOKUP($A604,'V2.5.2 Measures'!$C:$W,16,FALSE),"N/A")</f>
        <v>#REF!</v>
      </c>
      <c r="K604" s="7" t="e">
        <f>IF(VLOOKUP($A604,'V2.5.2 Measures'!$C:$W,17,FALSE)&lt;&gt; "", VLOOKUP($A604,'V2.5.2 Measures'!$C:$W,17,FALSE),"N/A")</f>
        <v>#REF!</v>
      </c>
      <c r="L604" s="7" t="e">
        <f>IF(VLOOKUP($A604,'V2.5.2 Measures'!$C:$W,18,FALSE)&lt;&gt; "", VLOOKUP($A604,'V2.5.2 Measures'!$C:$W,18,FALSE),"N/A")</f>
        <v>#REF!</v>
      </c>
      <c r="M604" s="7" t="e">
        <f>IF(VLOOKUP($A604,'V2.5.2 Measures'!$C:$W,19,FALSE)&lt;&gt; "", VLOOKUP($A604,'V2.5.2 Measures'!$C:$W,19,FALSE),"N/A")</f>
        <v>#REF!</v>
      </c>
      <c r="N604" s="7" t="e">
        <f>IF(VLOOKUP($A604,'V2.5.2 Measures'!$C:$W,20,FALSE)&lt;&gt; "", VLOOKUP($A604,'V2.5.2 Measures'!$C:$W,20,FALSE),"N/A")</f>
        <v>#REF!</v>
      </c>
      <c r="O604" s="7" t="e">
        <f>IF(VLOOKUP($A604,'V2.5.2 Measures'!$C:$W,21,FALSE)&lt;&gt; "", VLOOKUP($A604,'V2.5.2 Measures'!$C:$W,21,FALSE),"N/A")</f>
        <v>#REF!</v>
      </c>
      <c r="P604" s="7" t="e">
        <f>IF(VLOOKUP($A604,'V2.5.2 Measures'!$C:$W,22,FALSE)&lt;&gt; "", VLOOKUP($A604,'V2.5.2 Measures'!$C:$W,22,FALSE),"N/A")</f>
        <v>#REF!</v>
      </c>
      <c r="Q604" s="7" t="e">
        <f>IF(VLOOKUP($A604,'V2.5.2 Measures'!$C:$W,23,FALSE)&lt;&gt; "", VLOOKUP($A604,'V2.5.2 Measures'!$C:$W,23,FALSE),"N/A")</f>
        <v>#REF!</v>
      </c>
      <c r="R604" s="7" t="e">
        <f>IF(VLOOKUP($A604,'V2.5.2 Measures'!$C:$W,24,FALSE)&lt;&gt; "", VLOOKUP($A604,'V2.5.2 Measures'!$C:$W,24,FALSE),"N/A")</f>
        <v>#REF!</v>
      </c>
      <c r="S604" s="7" t="e">
        <f>IF(VLOOKUP($A604,'V2.5.2 Measures'!$C:$W,25,FALSE)&lt;&gt; "", VLOOKUP($A604,'V2.5.2 Measures'!$C:$W,25,FALSE),"N/A")</f>
        <v>#REF!</v>
      </c>
      <c r="T604" s="7" t="e">
        <f>IF(VLOOKUP($A604,'V2.5.2 Measures'!$C:$W,2,FALSE)&lt;&gt; "", VLOOKUP($A604,'V2.5.2 Measures'!$C:$W,2,FALSE),"N/A")</f>
        <v>#REF!</v>
      </c>
      <c r="U604" s="7" t="e">
        <f>IF(VLOOKUP($A604,'V2.5.2 Measures'!$C:$W,3,FALSE)&lt;&gt; "", VLOOKUP($A604,'V2.5.2 Measures'!$C:$W,3,FALSE),"N/A")</f>
        <v>#REF!</v>
      </c>
      <c r="V604" s="7" t="e">
        <f>IF(VLOOKUP($A604,'V2.5.2 Measures'!$C:$W,26,FALSE)&lt;&gt; "", VLOOKUP($A604,'V2.5.2 Measures'!$C:$W,26,FALSE),"N/A")</f>
        <v>#REF!</v>
      </c>
      <c r="W604" s="7" t="e">
        <f>IF(VLOOKUP($A604,'V2.5.2 Measures'!$C:$W,44,FALSE)&lt;&gt; "", VLOOKUP($A604,'V2.5.2 Measures'!$C:$W,44,FALSE),"N/A")</f>
        <v>#REF!</v>
      </c>
    </row>
    <row r="605" spans="1:23" x14ac:dyDescent="0.35">
      <c r="A605" s="7" t="e">
        <f>'V2.5.2 Measures'!#REF!</f>
        <v>#REF!</v>
      </c>
      <c r="B605" s="7" t="e">
        <f>VLOOKUP($A605,'V2.5.2 Measures'!$C:$W,6,FALSE)</f>
        <v>#REF!</v>
      </c>
      <c r="C605" s="7" t="e">
        <f>VLOOKUP($A605,'V2.5.2 Measures'!$C:$W,8,FALSE)</f>
        <v>#REF!</v>
      </c>
      <c r="D605" s="7" t="e">
        <f>IF(VLOOKUP($A605,'V2.5.2 Measures'!$C:$W,4,FALSE)="","",VLOOKUP($A605,'V2.5.2 Measures'!$C:$W,4,FALSE))</f>
        <v>#REF!</v>
      </c>
      <c r="E605" s="7" t="e">
        <f>IF((VLOOKUP($A605,'V2.5.2 Measures'!$C:$W,8,FALSE)&lt;&gt;"")*AND(VLOOKUP($A605,'V2.5.2 Measures'!$C:$W,8,FALSE)&lt;&gt;"TBD"),VLOOKUP($A605,'V2.5.2 Measures'!$C:$W,8,FALSE),"N/A")</f>
        <v>#REF!</v>
      </c>
      <c r="F605" s="7" t="e">
        <f>IF((VLOOKUP($A605,'V2.5.2 Measures'!$C:$W,9,FALSE)&lt;&gt;"")*AND(VLOOKUP($A605,'V2.5.2 Measures'!$C:$W,9,FALSE)&lt;&gt;"TBD"),VLOOKUP($A605,'V2.5.2 Measures'!$C:$W,9,FALSE),"N/A")</f>
        <v>#REF!</v>
      </c>
      <c r="G605" s="7" t="e">
        <f>IF((VLOOKUP($A605,'V2.5.2 Measures'!$C:$W,10,FALSE)&lt;&gt;"")*AND(VLOOKUP($A605,'V2.5.2 Measures'!$C:$W,10,FALSE)&lt;&gt;"TBD"),VLOOKUP($A605,'V2.5.2 Measures'!$C:$W,10,FALSE),"N/A")</f>
        <v>#REF!</v>
      </c>
      <c r="H605" s="7" t="e">
        <f>IF(VLOOKUP($A605,'V2.5.2 Measures'!$C:$W,14,FALSE)&lt;&gt; "", VLOOKUP($A605,'V2.5.2 Measures'!$C:$W,14,FALSE),"N/A")</f>
        <v>#REF!</v>
      </c>
      <c r="I605" s="7" t="e">
        <f>IF(VLOOKUP($A605,'V2.5.2 Measures'!$C:$W,15,FALSE)&lt;&gt; "", VLOOKUP($A605,'V2.5.2 Measures'!$C:$W,15,FALSE),"N/A")</f>
        <v>#REF!</v>
      </c>
      <c r="J605" s="7" t="e">
        <f>IF(VLOOKUP($A605,'V2.5.2 Measures'!$C:$W,16,FALSE)&lt;&gt; "", VLOOKUP($A605,'V2.5.2 Measures'!$C:$W,16,FALSE),"N/A")</f>
        <v>#REF!</v>
      </c>
      <c r="K605" s="7" t="e">
        <f>IF(VLOOKUP($A605,'V2.5.2 Measures'!$C:$W,17,FALSE)&lt;&gt; "", VLOOKUP($A605,'V2.5.2 Measures'!$C:$W,17,FALSE),"N/A")</f>
        <v>#REF!</v>
      </c>
      <c r="L605" s="7" t="e">
        <f>IF(VLOOKUP($A605,'V2.5.2 Measures'!$C:$W,18,FALSE)&lt;&gt; "", VLOOKUP($A605,'V2.5.2 Measures'!$C:$W,18,FALSE),"N/A")</f>
        <v>#REF!</v>
      </c>
      <c r="M605" s="7" t="e">
        <f>IF(VLOOKUP($A605,'V2.5.2 Measures'!$C:$W,19,FALSE)&lt;&gt; "", VLOOKUP($A605,'V2.5.2 Measures'!$C:$W,19,FALSE),"N/A")</f>
        <v>#REF!</v>
      </c>
      <c r="N605" s="7" t="e">
        <f>IF(VLOOKUP($A605,'V2.5.2 Measures'!$C:$W,20,FALSE)&lt;&gt; "", VLOOKUP($A605,'V2.5.2 Measures'!$C:$W,20,FALSE),"N/A")</f>
        <v>#REF!</v>
      </c>
      <c r="O605" s="7" t="e">
        <f>IF(VLOOKUP($A605,'V2.5.2 Measures'!$C:$W,21,FALSE)&lt;&gt; "", VLOOKUP($A605,'V2.5.2 Measures'!$C:$W,21,FALSE),"N/A")</f>
        <v>#REF!</v>
      </c>
      <c r="P605" s="7" t="e">
        <f>IF(VLOOKUP($A605,'V2.5.2 Measures'!$C:$W,22,FALSE)&lt;&gt; "", VLOOKUP($A605,'V2.5.2 Measures'!$C:$W,22,FALSE),"N/A")</f>
        <v>#REF!</v>
      </c>
      <c r="Q605" s="7" t="e">
        <f>IF(VLOOKUP($A605,'V2.5.2 Measures'!$C:$W,23,FALSE)&lt;&gt; "", VLOOKUP($A605,'V2.5.2 Measures'!$C:$W,23,FALSE),"N/A")</f>
        <v>#REF!</v>
      </c>
      <c r="R605" s="7" t="e">
        <f>IF(VLOOKUP($A605,'V2.5.2 Measures'!$C:$W,24,FALSE)&lt;&gt; "", VLOOKUP($A605,'V2.5.2 Measures'!$C:$W,24,FALSE),"N/A")</f>
        <v>#REF!</v>
      </c>
      <c r="S605" s="7" t="e">
        <f>IF(VLOOKUP($A605,'V2.5.2 Measures'!$C:$W,25,FALSE)&lt;&gt; "", VLOOKUP($A605,'V2.5.2 Measures'!$C:$W,25,FALSE),"N/A")</f>
        <v>#REF!</v>
      </c>
      <c r="T605" s="7" t="e">
        <f>IF(VLOOKUP($A605,'V2.5.2 Measures'!$C:$W,2,FALSE)&lt;&gt; "", VLOOKUP($A605,'V2.5.2 Measures'!$C:$W,2,FALSE),"N/A")</f>
        <v>#REF!</v>
      </c>
      <c r="U605" s="7" t="e">
        <f>IF(VLOOKUP($A605,'V2.5.2 Measures'!$C:$W,3,FALSE)&lt;&gt; "", VLOOKUP($A605,'V2.5.2 Measures'!$C:$W,3,FALSE),"N/A")</f>
        <v>#REF!</v>
      </c>
      <c r="V605" s="7" t="e">
        <f>IF(VLOOKUP($A605,'V2.5.2 Measures'!$C:$W,26,FALSE)&lt;&gt; "", VLOOKUP($A605,'V2.5.2 Measures'!$C:$W,26,FALSE),"N/A")</f>
        <v>#REF!</v>
      </c>
      <c r="W605" s="7" t="e">
        <f>IF(VLOOKUP($A605,'V2.5.2 Measures'!$C:$W,44,FALSE)&lt;&gt; "", VLOOKUP($A605,'V2.5.2 Measures'!$C:$W,44,FALSE),"N/A")</f>
        <v>#REF!</v>
      </c>
    </row>
    <row r="606" spans="1:23" x14ac:dyDescent="0.35">
      <c r="A606" s="7" t="e">
        <f>'V2.5.2 Measures'!#REF!</f>
        <v>#REF!</v>
      </c>
      <c r="B606" s="7" t="e">
        <f>VLOOKUP($A606,'V2.5.2 Measures'!$C:$W,6,FALSE)</f>
        <v>#REF!</v>
      </c>
      <c r="C606" s="7" t="e">
        <f>VLOOKUP($A606,'V2.5.2 Measures'!$C:$W,8,FALSE)</f>
        <v>#REF!</v>
      </c>
      <c r="D606" s="7" t="e">
        <f>IF(VLOOKUP($A606,'V2.5.2 Measures'!$C:$W,4,FALSE)="","",VLOOKUP($A606,'V2.5.2 Measures'!$C:$W,4,FALSE))</f>
        <v>#REF!</v>
      </c>
      <c r="E606" s="7" t="e">
        <f>IF((VLOOKUP($A606,'V2.5.2 Measures'!$C:$W,8,FALSE)&lt;&gt;"")*AND(VLOOKUP($A606,'V2.5.2 Measures'!$C:$W,8,FALSE)&lt;&gt;"TBD"),VLOOKUP($A606,'V2.5.2 Measures'!$C:$W,8,FALSE),"N/A")</f>
        <v>#REF!</v>
      </c>
      <c r="F606" s="7" t="e">
        <f>IF((VLOOKUP($A606,'V2.5.2 Measures'!$C:$W,9,FALSE)&lt;&gt;"")*AND(VLOOKUP($A606,'V2.5.2 Measures'!$C:$W,9,FALSE)&lt;&gt;"TBD"),VLOOKUP($A606,'V2.5.2 Measures'!$C:$W,9,FALSE),"N/A")</f>
        <v>#REF!</v>
      </c>
      <c r="G606" s="7" t="e">
        <f>IF((VLOOKUP($A606,'V2.5.2 Measures'!$C:$W,10,FALSE)&lt;&gt;"")*AND(VLOOKUP($A606,'V2.5.2 Measures'!$C:$W,10,FALSE)&lt;&gt;"TBD"),VLOOKUP($A606,'V2.5.2 Measures'!$C:$W,10,FALSE),"N/A")</f>
        <v>#REF!</v>
      </c>
      <c r="H606" s="7" t="e">
        <f>IF(VLOOKUP($A606,'V2.5.2 Measures'!$C:$W,14,FALSE)&lt;&gt; "", VLOOKUP($A606,'V2.5.2 Measures'!$C:$W,14,FALSE),"N/A")</f>
        <v>#REF!</v>
      </c>
      <c r="I606" s="7" t="e">
        <f>IF(VLOOKUP($A606,'V2.5.2 Measures'!$C:$W,15,FALSE)&lt;&gt; "", VLOOKUP($A606,'V2.5.2 Measures'!$C:$W,15,FALSE),"N/A")</f>
        <v>#REF!</v>
      </c>
      <c r="J606" s="7" t="e">
        <f>IF(VLOOKUP($A606,'V2.5.2 Measures'!$C:$W,16,FALSE)&lt;&gt; "", VLOOKUP($A606,'V2.5.2 Measures'!$C:$W,16,FALSE),"N/A")</f>
        <v>#REF!</v>
      </c>
      <c r="K606" s="7" t="e">
        <f>IF(VLOOKUP($A606,'V2.5.2 Measures'!$C:$W,17,FALSE)&lt;&gt; "", VLOOKUP($A606,'V2.5.2 Measures'!$C:$W,17,FALSE),"N/A")</f>
        <v>#REF!</v>
      </c>
      <c r="L606" s="7" t="e">
        <f>IF(VLOOKUP($A606,'V2.5.2 Measures'!$C:$W,18,FALSE)&lt;&gt; "", VLOOKUP($A606,'V2.5.2 Measures'!$C:$W,18,FALSE),"N/A")</f>
        <v>#REF!</v>
      </c>
      <c r="M606" s="7" t="e">
        <f>IF(VLOOKUP($A606,'V2.5.2 Measures'!$C:$W,19,FALSE)&lt;&gt; "", VLOOKUP($A606,'V2.5.2 Measures'!$C:$W,19,FALSE),"N/A")</f>
        <v>#REF!</v>
      </c>
      <c r="N606" s="7" t="e">
        <f>IF(VLOOKUP($A606,'V2.5.2 Measures'!$C:$W,20,FALSE)&lt;&gt; "", VLOOKUP($A606,'V2.5.2 Measures'!$C:$W,20,FALSE),"N/A")</f>
        <v>#REF!</v>
      </c>
      <c r="O606" s="7" t="e">
        <f>IF(VLOOKUP($A606,'V2.5.2 Measures'!$C:$W,21,FALSE)&lt;&gt; "", VLOOKUP($A606,'V2.5.2 Measures'!$C:$W,21,FALSE),"N/A")</f>
        <v>#REF!</v>
      </c>
      <c r="P606" s="7" t="e">
        <f>IF(VLOOKUP($A606,'V2.5.2 Measures'!$C:$W,22,FALSE)&lt;&gt; "", VLOOKUP($A606,'V2.5.2 Measures'!$C:$W,22,FALSE),"N/A")</f>
        <v>#REF!</v>
      </c>
      <c r="Q606" s="7" t="e">
        <f>IF(VLOOKUP($A606,'V2.5.2 Measures'!$C:$W,23,FALSE)&lt;&gt; "", VLOOKUP($A606,'V2.5.2 Measures'!$C:$W,23,FALSE),"N/A")</f>
        <v>#REF!</v>
      </c>
      <c r="R606" s="7" t="e">
        <f>IF(VLOOKUP($A606,'V2.5.2 Measures'!$C:$W,24,FALSE)&lt;&gt; "", VLOOKUP($A606,'V2.5.2 Measures'!$C:$W,24,FALSE),"N/A")</f>
        <v>#REF!</v>
      </c>
      <c r="S606" s="7" t="e">
        <f>IF(VLOOKUP($A606,'V2.5.2 Measures'!$C:$W,25,FALSE)&lt;&gt; "", VLOOKUP($A606,'V2.5.2 Measures'!$C:$W,25,FALSE),"N/A")</f>
        <v>#REF!</v>
      </c>
      <c r="T606" s="7" t="e">
        <f>IF(VLOOKUP($A606,'V2.5.2 Measures'!$C:$W,2,FALSE)&lt;&gt; "", VLOOKUP($A606,'V2.5.2 Measures'!$C:$W,2,FALSE),"N/A")</f>
        <v>#REF!</v>
      </c>
      <c r="U606" s="7" t="e">
        <f>IF(VLOOKUP($A606,'V2.5.2 Measures'!$C:$W,3,FALSE)&lt;&gt; "", VLOOKUP($A606,'V2.5.2 Measures'!$C:$W,3,FALSE),"N/A")</f>
        <v>#REF!</v>
      </c>
      <c r="V606" s="7" t="e">
        <f>IF(VLOOKUP($A606,'V2.5.2 Measures'!$C:$W,26,FALSE)&lt;&gt; "", VLOOKUP($A606,'V2.5.2 Measures'!$C:$W,26,FALSE),"N/A")</f>
        <v>#REF!</v>
      </c>
      <c r="W606" s="7" t="e">
        <f>IF(VLOOKUP($A606,'V2.5.2 Measures'!$C:$W,44,FALSE)&lt;&gt; "", VLOOKUP($A606,'V2.5.2 Measures'!$C:$W,44,FALSE),"N/A")</f>
        <v>#REF!</v>
      </c>
    </row>
    <row r="607" spans="1:23" x14ac:dyDescent="0.35">
      <c r="A607" s="7" t="e">
        <f>'V2.5.2 Measures'!#REF!</f>
        <v>#REF!</v>
      </c>
      <c r="B607" s="7" t="e">
        <f>VLOOKUP($A607,'V2.5.2 Measures'!$C:$W,6,FALSE)</f>
        <v>#REF!</v>
      </c>
      <c r="C607" s="7" t="e">
        <f>VLOOKUP($A607,'V2.5.2 Measures'!$C:$W,8,FALSE)</f>
        <v>#REF!</v>
      </c>
      <c r="D607" s="7" t="e">
        <f>IF(VLOOKUP($A607,'V2.5.2 Measures'!$C:$W,4,FALSE)="","",VLOOKUP($A607,'V2.5.2 Measures'!$C:$W,4,FALSE))</f>
        <v>#REF!</v>
      </c>
      <c r="E607" s="7" t="e">
        <f>IF((VLOOKUP($A607,'V2.5.2 Measures'!$C:$W,8,FALSE)&lt;&gt;"")*AND(VLOOKUP($A607,'V2.5.2 Measures'!$C:$W,8,FALSE)&lt;&gt;"TBD"),VLOOKUP($A607,'V2.5.2 Measures'!$C:$W,8,FALSE),"N/A")</f>
        <v>#REF!</v>
      </c>
      <c r="F607" s="7" t="e">
        <f>IF((VLOOKUP($A607,'V2.5.2 Measures'!$C:$W,9,FALSE)&lt;&gt;"")*AND(VLOOKUP($A607,'V2.5.2 Measures'!$C:$W,9,FALSE)&lt;&gt;"TBD"),VLOOKUP($A607,'V2.5.2 Measures'!$C:$W,9,FALSE),"N/A")</f>
        <v>#REF!</v>
      </c>
      <c r="G607" s="7" t="e">
        <f>IF((VLOOKUP($A607,'V2.5.2 Measures'!$C:$W,10,FALSE)&lt;&gt;"")*AND(VLOOKUP($A607,'V2.5.2 Measures'!$C:$W,10,FALSE)&lt;&gt;"TBD"),VLOOKUP($A607,'V2.5.2 Measures'!$C:$W,10,FALSE),"N/A")</f>
        <v>#REF!</v>
      </c>
      <c r="H607" s="7" t="e">
        <f>IF(VLOOKUP($A607,'V2.5.2 Measures'!$C:$W,14,FALSE)&lt;&gt; "", VLOOKUP($A607,'V2.5.2 Measures'!$C:$W,14,FALSE),"N/A")</f>
        <v>#REF!</v>
      </c>
      <c r="I607" s="7" t="e">
        <f>IF(VLOOKUP($A607,'V2.5.2 Measures'!$C:$W,15,FALSE)&lt;&gt; "", VLOOKUP($A607,'V2.5.2 Measures'!$C:$W,15,FALSE),"N/A")</f>
        <v>#REF!</v>
      </c>
      <c r="J607" s="7" t="e">
        <f>IF(VLOOKUP($A607,'V2.5.2 Measures'!$C:$W,16,FALSE)&lt;&gt; "", VLOOKUP($A607,'V2.5.2 Measures'!$C:$W,16,FALSE),"N/A")</f>
        <v>#REF!</v>
      </c>
      <c r="K607" s="7" t="e">
        <f>IF(VLOOKUP($A607,'V2.5.2 Measures'!$C:$W,17,FALSE)&lt;&gt; "", VLOOKUP($A607,'V2.5.2 Measures'!$C:$W,17,FALSE),"N/A")</f>
        <v>#REF!</v>
      </c>
      <c r="L607" s="7" t="e">
        <f>IF(VLOOKUP($A607,'V2.5.2 Measures'!$C:$W,18,FALSE)&lt;&gt; "", VLOOKUP($A607,'V2.5.2 Measures'!$C:$W,18,FALSE),"N/A")</f>
        <v>#REF!</v>
      </c>
      <c r="M607" s="7" t="e">
        <f>IF(VLOOKUP($A607,'V2.5.2 Measures'!$C:$W,19,FALSE)&lt;&gt; "", VLOOKUP($A607,'V2.5.2 Measures'!$C:$W,19,FALSE),"N/A")</f>
        <v>#REF!</v>
      </c>
      <c r="N607" s="7" t="e">
        <f>IF(VLOOKUP($A607,'V2.5.2 Measures'!$C:$W,20,FALSE)&lt;&gt; "", VLOOKUP($A607,'V2.5.2 Measures'!$C:$W,20,FALSE),"N/A")</f>
        <v>#REF!</v>
      </c>
      <c r="O607" s="7" t="e">
        <f>IF(VLOOKUP($A607,'V2.5.2 Measures'!$C:$W,21,FALSE)&lt;&gt; "", VLOOKUP($A607,'V2.5.2 Measures'!$C:$W,21,FALSE),"N/A")</f>
        <v>#REF!</v>
      </c>
      <c r="P607" s="7" t="e">
        <f>IF(VLOOKUP($A607,'V2.5.2 Measures'!$C:$W,22,FALSE)&lt;&gt; "", VLOOKUP($A607,'V2.5.2 Measures'!$C:$W,22,FALSE),"N/A")</f>
        <v>#REF!</v>
      </c>
      <c r="Q607" s="7" t="e">
        <f>IF(VLOOKUP($A607,'V2.5.2 Measures'!$C:$W,23,FALSE)&lt;&gt; "", VLOOKUP($A607,'V2.5.2 Measures'!$C:$W,23,FALSE),"N/A")</f>
        <v>#REF!</v>
      </c>
      <c r="R607" s="7" t="e">
        <f>IF(VLOOKUP($A607,'V2.5.2 Measures'!$C:$W,24,FALSE)&lt;&gt; "", VLOOKUP($A607,'V2.5.2 Measures'!$C:$W,24,FALSE),"N/A")</f>
        <v>#REF!</v>
      </c>
      <c r="S607" s="7" t="e">
        <f>IF(VLOOKUP($A607,'V2.5.2 Measures'!$C:$W,25,FALSE)&lt;&gt; "", VLOOKUP($A607,'V2.5.2 Measures'!$C:$W,25,FALSE),"N/A")</f>
        <v>#REF!</v>
      </c>
      <c r="T607" s="7" t="e">
        <f>IF(VLOOKUP($A607,'V2.5.2 Measures'!$C:$W,2,FALSE)&lt;&gt; "", VLOOKUP($A607,'V2.5.2 Measures'!$C:$W,2,FALSE),"N/A")</f>
        <v>#REF!</v>
      </c>
      <c r="U607" s="7" t="e">
        <f>IF(VLOOKUP($A607,'V2.5.2 Measures'!$C:$W,3,FALSE)&lt;&gt; "", VLOOKUP($A607,'V2.5.2 Measures'!$C:$W,3,FALSE),"N/A")</f>
        <v>#REF!</v>
      </c>
      <c r="V607" s="7" t="e">
        <f>IF(VLOOKUP($A607,'V2.5.2 Measures'!$C:$W,26,FALSE)&lt;&gt; "", VLOOKUP($A607,'V2.5.2 Measures'!$C:$W,26,FALSE),"N/A")</f>
        <v>#REF!</v>
      </c>
      <c r="W607" s="7" t="e">
        <f>IF(VLOOKUP($A607,'V2.5.2 Measures'!$C:$W,44,FALSE)&lt;&gt; "", VLOOKUP($A607,'V2.5.2 Measures'!$C:$W,44,FALSE),"N/A")</f>
        <v>#REF!</v>
      </c>
    </row>
    <row r="608" spans="1:23" x14ac:dyDescent="0.35">
      <c r="A608" s="7" t="e">
        <f>'V2.5.2 Measures'!#REF!</f>
        <v>#REF!</v>
      </c>
      <c r="B608" s="7" t="e">
        <f>VLOOKUP($A608,'V2.5.2 Measures'!$C:$W,6,FALSE)</f>
        <v>#REF!</v>
      </c>
      <c r="C608" s="7" t="e">
        <f>VLOOKUP($A608,'V2.5.2 Measures'!$C:$W,8,FALSE)</f>
        <v>#REF!</v>
      </c>
      <c r="D608" s="7" t="e">
        <f>IF(VLOOKUP($A608,'V2.5.2 Measures'!$C:$W,4,FALSE)="","",VLOOKUP($A608,'V2.5.2 Measures'!$C:$W,4,FALSE))</f>
        <v>#REF!</v>
      </c>
      <c r="E608" s="7" t="e">
        <f>IF((VLOOKUP($A608,'V2.5.2 Measures'!$C:$W,8,FALSE)&lt;&gt;"")*AND(VLOOKUP($A608,'V2.5.2 Measures'!$C:$W,8,FALSE)&lt;&gt;"TBD"),VLOOKUP($A608,'V2.5.2 Measures'!$C:$W,8,FALSE),"N/A")</f>
        <v>#REF!</v>
      </c>
      <c r="F608" s="7" t="e">
        <f>IF((VLOOKUP($A608,'V2.5.2 Measures'!$C:$W,9,FALSE)&lt;&gt;"")*AND(VLOOKUP($A608,'V2.5.2 Measures'!$C:$W,9,FALSE)&lt;&gt;"TBD"),VLOOKUP($A608,'V2.5.2 Measures'!$C:$W,9,FALSE),"N/A")</f>
        <v>#REF!</v>
      </c>
      <c r="G608" s="7" t="e">
        <f>IF((VLOOKUP($A608,'V2.5.2 Measures'!$C:$W,10,FALSE)&lt;&gt;"")*AND(VLOOKUP($A608,'V2.5.2 Measures'!$C:$W,10,FALSE)&lt;&gt;"TBD"),VLOOKUP($A608,'V2.5.2 Measures'!$C:$W,10,FALSE),"N/A")</f>
        <v>#REF!</v>
      </c>
      <c r="H608" s="7" t="e">
        <f>IF(VLOOKUP($A608,'V2.5.2 Measures'!$C:$W,14,FALSE)&lt;&gt; "", VLOOKUP($A608,'V2.5.2 Measures'!$C:$W,14,FALSE),"N/A")</f>
        <v>#REF!</v>
      </c>
      <c r="I608" s="7" t="e">
        <f>IF(VLOOKUP($A608,'V2.5.2 Measures'!$C:$W,15,FALSE)&lt;&gt; "", VLOOKUP($A608,'V2.5.2 Measures'!$C:$W,15,FALSE),"N/A")</f>
        <v>#REF!</v>
      </c>
      <c r="J608" s="7" t="e">
        <f>IF(VLOOKUP($A608,'V2.5.2 Measures'!$C:$W,16,FALSE)&lt;&gt; "", VLOOKUP($A608,'V2.5.2 Measures'!$C:$W,16,FALSE),"N/A")</f>
        <v>#REF!</v>
      </c>
      <c r="K608" s="7" t="e">
        <f>IF(VLOOKUP($A608,'V2.5.2 Measures'!$C:$W,17,FALSE)&lt;&gt; "", VLOOKUP($A608,'V2.5.2 Measures'!$C:$W,17,FALSE),"N/A")</f>
        <v>#REF!</v>
      </c>
      <c r="L608" s="7" t="e">
        <f>IF(VLOOKUP($A608,'V2.5.2 Measures'!$C:$W,18,FALSE)&lt;&gt; "", VLOOKUP($A608,'V2.5.2 Measures'!$C:$W,18,FALSE),"N/A")</f>
        <v>#REF!</v>
      </c>
      <c r="M608" s="7" t="e">
        <f>IF(VLOOKUP($A608,'V2.5.2 Measures'!$C:$W,19,FALSE)&lt;&gt; "", VLOOKUP($A608,'V2.5.2 Measures'!$C:$W,19,FALSE),"N/A")</f>
        <v>#REF!</v>
      </c>
      <c r="N608" s="7" t="e">
        <f>IF(VLOOKUP($A608,'V2.5.2 Measures'!$C:$W,20,FALSE)&lt;&gt; "", VLOOKUP($A608,'V2.5.2 Measures'!$C:$W,20,FALSE),"N/A")</f>
        <v>#REF!</v>
      </c>
      <c r="O608" s="7" t="e">
        <f>IF(VLOOKUP($A608,'V2.5.2 Measures'!$C:$W,21,FALSE)&lt;&gt; "", VLOOKUP($A608,'V2.5.2 Measures'!$C:$W,21,FALSE),"N/A")</f>
        <v>#REF!</v>
      </c>
      <c r="P608" s="7" t="e">
        <f>IF(VLOOKUP($A608,'V2.5.2 Measures'!$C:$W,22,FALSE)&lt;&gt; "", VLOOKUP($A608,'V2.5.2 Measures'!$C:$W,22,FALSE),"N/A")</f>
        <v>#REF!</v>
      </c>
      <c r="Q608" s="7" t="e">
        <f>IF(VLOOKUP($A608,'V2.5.2 Measures'!$C:$W,23,FALSE)&lt;&gt; "", VLOOKUP($A608,'V2.5.2 Measures'!$C:$W,23,FALSE),"N/A")</f>
        <v>#REF!</v>
      </c>
      <c r="R608" s="7" t="e">
        <f>IF(VLOOKUP($A608,'V2.5.2 Measures'!$C:$W,24,FALSE)&lt;&gt; "", VLOOKUP($A608,'V2.5.2 Measures'!$C:$W,24,FALSE),"N/A")</f>
        <v>#REF!</v>
      </c>
      <c r="S608" s="7" t="e">
        <f>IF(VLOOKUP($A608,'V2.5.2 Measures'!$C:$W,25,FALSE)&lt;&gt; "", VLOOKUP($A608,'V2.5.2 Measures'!$C:$W,25,FALSE),"N/A")</f>
        <v>#REF!</v>
      </c>
      <c r="T608" s="7" t="e">
        <f>IF(VLOOKUP($A608,'V2.5.2 Measures'!$C:$W,2,FALSE)&lt;&gt; "", VLOOKUP($A608,'V2.5.2 Measures'!$C:$W,2,FALSE),"N/A")</f>
        <v>#REF!</v>
      </c>
      <c r="U608" s="7" t="e">
        <f>IF(VLOOKUP($A608,'V2.5.2 Measures'!$C:$W,3,FALSE)&lt;&gt; "", VLOOKUP($A608,'V2.5.2 Measures'!$C:$W,3,FALSE),"N/A")</f>
        <v>#REF!</v>
      </c>
      <c r="V608" s="7" t="e">
        <f>IF(VLOOKUP($A608,'V2.5.2 Measures'!$C:$W,26,FALSE)&lt;&gt; "", VLOOKUP($A608,'V2.5.2 Measures'!$C:$W,26,FALSE),"N/A")</f>
        <v>#REF!</v>
      </c>
      <c r="W608" s="7" t="e">
        <f>IF(VLOOKUP($A608,'V2.5.2 Measures'!$C:$W,44,FALSE)&lt;&gt; "", VLOOKUP($A608,'V2.5.2 Measures'!$C:$W,44,FALSE),"N/A")</f>
        <v>#REF!</v>
      </c>
    </row>
    <row r="609" spans="1:23" x14ac:dyDescent="0.35">
      <c r="A609" s="7" t="e">
        <f>'V2.5.2 Measures'!#REF!</f>
        <v>#REF!</v>
      </c>
      <c r="B609" s="7" t="e">
        <f>VLOOKUP($A609,'V2.5.2 Measures'!$C:$W,6,FALSE)</f>
        <v>#REF!</v>
      </c>
      <c r="C609" s="7" t="e">
        <f>VLOOKUP($A609,'V2.5.2 Measures'!$C:$W,8,FALSE)</f>
        <v>#REF!</v>
      </c>
      <c r="D609" s="7" t="e">
        <f>IF(VLOOKUP($A609,'V2.5.2 Measures'!$C:$W,4,FALSE)="","",VLOOKUP($A609,'V2.5.2 Measures'!$C:$W,4,FALSE))</f>
        <v>#REF!</v>
      </c>
      <c r="E609" s="7" t="e">
        <f>IF((VLOOKUP($A609,'V2.5.2 Measures'!$C:$W,8,FALSE)&lt;&gt;"")*AND(VLOOKUP($A609,'V2.5.2 Measures'!$C:$W,8,FALSE)&lt;&gt;"TBD"),VLOOKUP($A609,'V2.5.2 Measures'!$C:$W,8,FALSE),"N/A")</f>
        <v>#REF!</v>
      </c>
      <c r="F609" s="7" t="e">
        <f>IF((VLOOKUP($A609,'V2.5.2 Measures'!$C:$W,9,FALSE)&lt;&gt;"")*AND(VLOOKUP($A609,'V2.5.2 Measures'!$C:$W,9,FALSE)&lt;&gt;"TBD"),VLOOKUP($A609,'V2.5.2 Measures'!$C:$W,9,FALSE),"N/A")</f>
        <v>#REF!</v>
      </c>
      <c r="G609" s="7" t="e">
        <f>IF((VLOOKUP($A609,'V2.5.2 Measures'!$C:$W,10,FALSE)&lt;&gt;"")*AND(VLOOKUP($A609,'V2.5.2 Measures'!$C:$W,10,FALSE)&lt;&gt;"TBD"),VLOOKUP($A609,'V2.5.2 Measures'!$C:$W,10,FALSE),"N/A")</f>
        <v>#REF!</v>
      </c>
      <c r="H609" s="7" t="e">
        <f>IF(VLOOKUP($A609,'V2.5.2 Measures'!$C:$W,14,FALSE)&lt;&gt; "", VLOOKUP($A609,'V2.5.2 Measures'!$C:$W,14,FALSE),"N/A")</f>
        <v>#REF!</v>
      </c>
      <c r="I609" s="7" t="e">
        <f>IF(VLOOKUP($A609,'V2.5.2 Measures'!$C:$W,15,FALSE)&lt;&gt; "", VLOOKUP($A609,'V2.5.2 Measures'!$C:$W,15,FALSE),"N/A")</f>
        <v>#REF!</v>
      </c>
      <c r="J609" s="7" t="e">
        <f>IF(VLOOKUP($A609,'V2.5.2 Measures'!$C:$W,16,FALSE)&lt;&gt; "", VLOOKUP($A609,'V2.5.2 Measures'!$C:$W,16,FALSE),"N/A")</f>
        <v>#REF!</v>
      </c>
      <c r="K609" s="7" t="e">
        <f>IF(VLOOKUP($A609,'V2.5.2 Measures'!$C:$W,17,FALSE)&lt;&gt; "", VLOOKUP($A609,'V2.5.2 Measures'!$C:$W,17,FALSE),"N/A")</f>
        <v>#REF!</v>
      </c>
      <c r="L609" s="7" t="e">
        <f>IF(VLOOKUP($A609,'V2.5.2 Measures'!$C:$W,18,FALSE)&lt;&gt; "", VLOOKUP($A609,'V2.5.2 Measures'!$C:$W,18,FALSE),"N/A")</f>
        <v>#REF!</v>
      </c>
      <c r="M609" s="7" t="e">
        <f>IF(VLOOKUP($A609,'V2.5.2 Measures'!$C:$W,19,FALSE)&lt;&gt; "", VLOOKUP($A609,'V2.5.2 Measures'!$C:$W,19,FALSE),"N/A")</f>
        <v>#REF!</v>
      </c>
      <c r="N609" s="7" t="e">
        <f>IF(VLOOKUP($A609,'V2.5.2 Measures'!$C:$W,20,FALSE)&lt;&gt; "", VLOOKUP($A609,'V2.5.2 Measures'!$C:$W,20,FALSE),"N/A")</f>
        <v>#REF!</v>
      </c>
      <c r="O609" s="7" t="e">
        <f>IF(VLOOKUP($A609,'V2.5.2 Measures'!$C:$W,21,FALSE)&lt;&gt; "", VLOOKUP($A609,'V2.5.2 Measures'!$C:$W,21,FALSE),"N/A")</f>
        <v>#REF!</v>
      </c>
      <c r="P609" s="7" t="e">
        <f>IF(VLOOKUP($A609,'V2.5.2 Measures'!$C:$W,22,FALSE)&lt;&gt; "", VLOOKUP($A609,'V2.5.2 Measures'!$C:$W,22,FALSE),"N/A")</f>
        <v>#REF!</v>
      </c>
      <c r="Q609" s="7" t="e">
        <f>IF(VLOOKUP($A609,'V2.5.2 Measures'!$C:$W,23,FALSE)&lt;&gt; "", VLOOKUP($A609,'V2.5.2 Measures'!$C:$W,23,FALSE),"N/A")</f>
        <v>#REF!</v>
      </c>
      <c r="R609" s="7" t="e">
        <f>IF(VLOOKUP($A609,'V2.5.2 Measures'!$C:$W,24,FALSE)&lt;&gt; "", VLOOKUP($A609,'V2.5.2 Measures'!$C:$W,24,FALSE),"N/A")</f>
        <v>#REF!</v>
      </c>
      <c r="S609" s="7" t="e">
        <f>IF(VLOOKUP($A609,'V2.5.2 Measures'!$C:$W,25,FALSE)&lt;&gt; "", VLOOKUP($A609,'V2.5.2 Measures'!$C:$W,25,FALSE),"N/A")</f>
        <v>#REF!</v>
      </c>
      <c r="T609" s="7" t="e">
        <f>IF(VLOOKUP($A609,'V2.5.2 Measures'!$C:$W,2,FALSE)&lt;&gt; "", VLOOKUP($A609,'V2.5.2 Measures'!$C:$W,2,FALSE),"N/A")</f>
        <v>#REF!</v>
      </c>
      <c r="U609" s="7" t="e">
        <f>IF(VLOOKUP($A609,'V2.5.2 Measures'!$C:$W,3,FALSE)&lt;&gt; "", VLOOKUP($A609,'V2.5.2 Measures'!$C:$W,3,FALSE),"N/A")</f>
        <v>#REF!</v>
      </c>
      <c r="V609" s="7" t="e">
        <f>IF(VLOOKUP($A609,'V2.5.2 Measures'!$C:$W,26,FALSE)&lt;&gt; "", VLOOKUP($A609,'V2.5.2 Measures'!$C:$W,26,FALSE),"N/A")</f>
        <v>#REF!</v>
      </c>
      <c r="W609" s="7" t="e">
        <f>IF(VLOOKUP($A609,'V2.5.2 Measures'!$C:$W,44,FALSE)&lt;&gt; "", VLOOKUP($A609,'V2.5.2 Measures'!$C:$W,44,FALSE),"N/A")</f>
        <v>#REF!</v>
      </c>
    </row>
    <row r="610" spans="1:23" x14ac:dyDescent="0.35">
      <c r="A610" s="7" t="str">
        <f>'V2.5.2 Measures'!C64</f>
        <v>ALL2.1</v>
      </c>
      <c r="B610" s="7" t="str">
        <f>VLOOKUP($A610,'V2.5.2 Measures'!$C:$W,6,FALSE)</f>
        <v>Medicaid FFS and Encounter: Original, Non-Crossover, Paid Claims</v>
      </c>
      <c r="C610" s="7" t="str">
        <f>VLOOKUP($A610,'V2.5.2 Measures'!$C:$W,8,FALSE)</f>
        <v>TA- Inferential</v>
      </c>
      <c r="D610" s="7" t="str">
        <f>IF(VLOOKUP($A610,'V2.5.2 Measures'!$C:$W,4,FALSE)="","",VLOOKUP($A610,'V2.5.2 Measures'!$C:$W,4,FALSE))</f>
        <v>Count</v>
      </c>
      <c r="E610" s="7" t="str">
        <f>IF((VLOOKUP($A610,'V2.5.2 Measures'!$C:$W,8,FALSE)&lt;&gt;"")*AND(VLOOKUP($A610,'V2.5.2 Measures'!$C:$W,8,FALSE)&lt;&gt;"TBD"),VLOOKUP($A610,'V2.5.2 Measures'!$C:$W,8,FALSE),"N/A")</f>
        <v>TA- Inferential</v>
      </c>
      <c r="F610" s="7" t="str">
        <f>IF((VLOOKUP($A610,'V2.5.2 Measures'!$C:$W,9,FALSE)&lt;&gt;"")*AND(VLOOKUP($A610,'V2.5.2 Measures'!$C:$W,9,FALSE)&lt;&gt;"TBD"),VLOOKUP($A610,'V2.5.2 Measures'!$C:$W,9,FALSE),"N/A")</f>
        <v>Medium</v>
      </c>
      <c r="G610" s="7" t="str">
        <f>IF((VLOOKUP($A610,'V2.5.2 Measures'!$C:$W,10,FALSE)&lt;&gt;"")*AND(VLOOKUP($A610,'V2.5.2 Measures'!$C:$W,10,FALSE)&lt;&gt;"TBD"),VLOOKUP($A610,'V2.5.2 Measures'!$C:$W,10,FALSE),"N/A")</f>
        <v>N/A</v>
      </c>
      <c r="H610" s="7">
        <f>IF(VLOOKUP($A610,'V2.5.2 Measures'!$C:$W,14,FALSE)&lt;&gt; "", VLOOKUP($A610,'V2.5.2 Measures'!$C:$W,14,FALSE),"N/A")</f>
        <v>104</v>
      </c>
      <c r="I610" s="7" t="str">
        <f>IF(VLOOKUP($A610,'V2.5.2 Measures'!$C:$W,15,FALSE)&lt;&gt; "", VLOOKUP($A610,'V2.5.2 Measures'!$C:$W,15,FALSE),"N/A")</f>
        <v>N/A</v>
      </c>
      <c r="J610" s="7">
        <f>IF(VLOOKUP($A610,'V2.5.2 Measures'!$C:$W,16,FALSE)&lt;&gt; "", VLOOKUP($A610,'V2.5.2 Measures'!$C:$W,16,FALSE),"N/A")</f>
        <v>8</v>
      </c>
      <c r="K610" s="7">
        <f>IF(VLOOKUP($A610,'V2.5.2 Measures'!$C:$W,17,FALSE)&lt;&gt; "", VLOOKUP($A610,'V2.5.2 Measures'!$C:$W,17,FALSE),"N/A")</f>
        <v>104</v>
      </c>
      <c r="L610" s="7" t="str">
        <f>IF(VLOOKUP($A610,'V2.5.2 Measures'!$C:$W,18,FALSE)&lt;&gt; "", VLOOKUP($A610,'V2.5.2 Measures'!$C:$W,18,FALSE),"N/A")</f>
        <v>Default</v>
      </c>
      <c r="M610" s="7" t="str">
        <f>IF(VLOOKUP($A610,'V2.5.2 Measures'!$C:$W,19,FALSE)&lt;&gt; "", VLOOKUP($A610,'V2.5.2 Measures'!$C:$W,19,FALSE),"N/A")</f>
        <v>SAS</v>
      </c>
      <c r="N610" s="7" t="str">
        <f>IF(VLOOKUP($A610,'V2.5.2 Measures'!$C:$W,20,FALSE)&lt;&gt; "", VLOOKUP($A610,'V2.5.2 Measures'!$C:$W,20,FALSE),"N/A")</f>
        <v>V1.1</v>
      </c>
      <c r="O610" s="7" t="str">
        <f>IF(VLOOKUP($A610,'V2.5.2 Measures'!$C:$W,21,FALSE)&lt;&gt; "", VLOOKUP($A610,'V2.5.2 Measures'!$C:$W,21,FALSE),"N/A")</f>
        <v>V1.6</v>
      </c>
      <c r="P610" s="7" t="e">
        <f>IF(VLOOKUP($A610,'V2.5.2 Measures'!$C:$W,22,FALSE)&lt;&gt; "", VLOOKUP($A610,'V2.5.2 Measures'!$C:$W,22,FALSE),"N/A")</f>
        <v>#REF!</v>
      </c>
      <c r="Q610" s="7" t="e">
        <f>IF(VLOOKUP($A610,'V2.5.2 Measures'!$C:$W,23,FALSE)&lt;&gt; "", VLOOKUP($A610,'V2.5.2 Measures'!$C:$W,23,FALSE),"N/A")</f>
        <v>#REF!</v>
      </c>
      <c r="R610" s="7" t="e">
        <f>IF(VLOOKUP($A610,'V2.5.2 Measures'!$C:$W,24,FALSE)&lt;&gt; "", VLOOKUP($A610,'V2.5.2 Measures'!$C:$W,24,FALSE),"N/A")</f>
        <v>#REF!</v>
      </c>
      <c r="S610" s="7" t="e">
        <f>IF(VLOOKUP($A610,'V2.5.2 Measures'!$C:$W,25,FALSE)&lt;&gt; "", VLOOKUP($A610,'V2.5.2 Measures'!$C:$W,25,FALSE),"N/A")</f>
        <v>#REF!</v>
      </c>
      <c r="T610" s="7" t="str">
        <f>IF(VLOOKUP($A610,'V2.5.2 Measures'!$C:$W,2,FALSE)&lt;&gt; "", VLOOKUP($A610,'V2.5.2 Measures'!$C:$W,2,FALSE),"N/A")</f>
        <v>ALL-2-001-1</v>
      </c>
      <c r="U610" s="7" t="str">
        <f>IF(VLOOKUP($A610,'V2.5.2 Measures'!$C:$W,3,FALSE)&lt;&gt; "", VLOOKUP($A610,'V2.5.2 Measures'!$C:$W,3,FALSE),"N/A")</f>
        <v># of unique HCBS Taxonomy valid values reported</v>
      </c>
      <c r="V610" s="7" t="e">
        <f>IF(VLOOKUP($A610,'V2.5.2 Measures'!$C:$W,26,FALSE)&lt;&gt; "", VLOOKUP($A610,'V2.5.2 Measures'!$C:$W,26,FALSE),"N/A")</f>
        <v>#REF!</v>
      </c>
      <c r="W610" s="7" t="e">
        <f>IF(VLOOKUP($A610,'V2.5.2 Measures'!$C:$W,44,FALSE)&lt;&gt; "", VLOOKUP($A610,'V2.5.2 Measures'!$C:$W,44,FALSE),"N/A")</f>
        <v>#REF!</v>
      </c>
    </row>
    <row r="611" spans="1:23" x14ac:dyDescent="0.35">
      <c r="A611" s="7" t="str">
        <f>'V2.5.2 Measures'!C65</f>
        <v>ALL2.2</v>
      </c>
      <c r="B611" s="7" t="str">
        <f>VLOOKUP($A611,'V2.5.2 Measures'!$C:$W,6,FALSE)</f>
        <v>Medicaid FFS and Encounter: Original, Non-Crossover, Paid Claims</v>
      </c>
      <c r="C611" s="7" t="str">
        <f>VLOOKUP($A611,'V2.5.2 Measures'!$C:$W,8,FALSE)</f>
        <v>TA- Inferential</v>
      </c>
      <c r="D611" s="7" t="str">
        <f>IF(VLOOKUP($A611,'V2.5.2 Measures'!$C:$W,4,FALSE)="","",VLOOKUP($A611,'V2.5.2 Measures'!$C:$W,4,FALSE))</f>
        <v>Claims Percentage</v>
      </c>
      <c r="E611" s="7" t="str">
        <f>IF((VLOOKUP($A611,'V2.5.2 Measures'!$C:$W,8,FALSE)&lt;&gt;"")*AND(VLOOKUP($A611,'V2.5.2 Measures'!$C:$W,8,FALSE)&lt;&gt;"TBD"),VLOOKUP($A611,'V2.5.2 Measures'!$C:$W,8,FALSE),"N/A")</f>
        <v>TA- Inferential</v>
      </c>
      <c r="F611" s="7" t="str">
        <f>IF((VLOOKUP($A611,'V2.5.2 Measures'!$C:$W,9,FALSE)&lt;&gt;"")*AND(VLOOKUP($A611,'V2.5.2 Measures'!$C:$W,9,FALSE)&lt;&gt;"TBD"),VLOOKUP($A611,'V2.5.2 Measures'!$C:$W,9,FALSE),"N/A")</f>
        <v>High</v>
      </c>
      <c r="G611" s="7" t="str">
        <f>IF((VLOOKUP($A611,'V2.5.2 Measures'!$C:$W,10,FALSE)&lt;&gt;"")*AND(VLOOKUP($A611,'V2.5.2 Measures'!$C:$W,10,FALSE)&lt;&gt;"TBD"),VLOOKUP($A611,'V2.5.2 Measures'!$C:$W,10,FALSE),"N/A")</f>
        <v>N/A</v>
      </c>
      <c r="H611" s="7">
        <f>IF(VLOOKUP($A611,'V2.5.2 Measures'!$C:$W,14,FALSE)&lt;&gt; "", VLOOKUP($A611,'V2.5.2 Measures'!$C:$W,14,FALSE),"N/A")</f>
        <v>1</v>
      </c>
      <c r="I611" s="7">
        <f>IF(VLOOKUP($A611,'V2.5.2 Measures'!$C:$W,15,FALSE)&lt;&gt; "", VLOOKUP($A611,'V2.5.2 Measures'!$C:$W,15,FALSE),"N/A")</f>
        <v>0.2</v>
      </c>
      <c r="J611" s="7">
        <f>IF(VLOOKUP($A611,'V2.5.2 Measures'!$C:$W,16,FALSE)&lt;&gt; "", VLOOKUP($A611,'V2.5.2 Measures'!$C:$W,16,FALSE),"N/A")</f>
        <v>0.8</v>
      </c>
      <c r="K611" s="7">
        <f>IF(VLOOKUP($A611,'V2.5.2 Measures'!$C:$W,17,FALSE)&lt;&gt; "", VLOOKUP($A611,'V2.5.2 Measures'!$C:$W,17,FALSE),"N/A")</f>
        <v>1</v>
      </c>
      <c r="L611" s="7" t="str">
        <f>IF(VLOOKUP($A611,'V2.5.2 Measures'!$C:$W,18,FALSE)&lt;&gt; "", VLOOKUP($A611,'V2.5.2 Measures'!$C:$W,18,FALSE),"N/A")</f>
        <v>Default</v>
      </c>
      <c r="M611" s="7" t="str">
        <f>IF(VLOOKUP($A611,'V2.5.2 Measures'!$C:$W,19,FALSE)&lt;&gt; "", VLOOKUP($A611,'V2.5.2 Measures'!$C:$W,19,FALSE),"N/A")</f>
        <v>SAS</v>
      </c>
      <c r="N611" s="7" t="str">
        <f>IF(VLOOKUP($A611,'V2.5.2 Measures'!$C:$W,20,FALSE)&lt;&gt; "", VLOOKUP($A611,'V2.5.2 Measures'!$C:$W,20,FALSE),"N/A")</f>
        <v>V1.1</v>
      </c>
      <c r="O611" s="7" t="str">
        <f>IF(VLOOKUP($A611,'V2.5.2 Measures'!$C:$W,21,FALSE)&lt;&gt; "", VLOOKUP($A611,'V2.5.2 Measures'!$C:$W,21,FALSE),"N/A")</f>
        <v>V1.6</v>
      </c>
      <c r="P611" s="7" t="e">
        <f>IF(VLOOKUP($A611,'V2.5.2 Measures'!$C:$W,22,FALSE)&lt;&gt; "", VLOOKUP($A611,'V2.5.2 Measures'!$C:$W,22,FALSE),"N/A")</f>
        <v>#REF!</v>
      </c>
      <c r="Q611" s="7" t="e">
        <f>IF(VLOOKUP($A611,'V2.5.2 Measures'!$C:$W,23,FALSE)&lt;&gt; "", VLOOKUP($A611,'V2.5.2 Measures'!$C:$W,23,FALSE),"N/A")</f>
        <v>#REF!</v>
      </c>
      <c r="R611" s="7" t="e">
        <f>IF(VLOOKUP($A611,'V2.5.2 Measures'!$C:$W,24,FALSE)&lt;&gt; "", VLOOKUP($A611,'V2.5.2 Measures'!$C:$W,24,FALSE),"N/A")</f>
        <v>#REF!</v>
      </c>
      <c r="S611" s="7" t="e">
        <f>IF(VLOOKUP($A611,'V2.5.2 Measures'!$C:$W,25,FALSE)&lt;&gt; "", VLOOKUP($A611,'V2.5.2 Measures'!$C:$W,25,FALSE),"N/A")</f>
        <v>#REF!</v>
      </c>
      <c r="T611" s="7" t="str">
        <f>IF(VLOOKUP($A611,'V2.5.2 Measures'!$C:$W,2,FALSE)&lt;&gt; "", VLOOKUP($A611,'V2.5.2 Measures'!$C:$W,2,FALSE),"N/A")</f>
        <v>ALL-2-002-2</v>
      </c>
      <c r="U611" s="7" t="str">
        <f>IF(VLOOKUP($A611,'V2.5.2 Measures'!$C:$W,3,FALSE)&lt;&gt; "", VLOOKUP($A611,'V2.5.2 Measures'!$C:$W,3,FALSE),"N/A")</f>
        <v>% of MSIS IDs in Community First Choice (STATE-PLAN-OPTION-TYPE = '01') during the reporting period with any claim lines</v>
      </c>
      <c r="V611" s="7" t="e">
        <f>IF(VLOOKUP($A611,'V2.5.2 Measures'!$C:$W,26,FALSE)&lt;&gt; "", VLOOKUP($A611,'V2.5.2 Measures'!$C:$W,26,FALSE),"N/A")</f>
        <v>#REF!</v>
      </c>
      <c r="W611" s="7" t="e">
        <f>IF(VLOOKUP($A611,'V2.5.2 Measures'!$C:$W,44,FALSE)&lt;&gt; "", VLOOKUP($A611,'V2.5.2 Measures'!$C:$W,44,FALSE),"N/A")</f>
        <v>#REF!</v>
      </c>
    </row>
    <row r="612" spans="1:23" x14ac:dyDescent="0.35">
      <c r="A612" s="7" t="str">
        <f>'V2.5.2 Measures'!C66</f>
        <v>ALL2.3</v>
      </c>
      <c r="B612" s="7" t="str">
        <f>VLOOKUP($A612,'V2.5.2 Measures'!$C:$W,6,FALSE)</f>
        <v>Medicaid FFS and Encounter: Original, Non-Crossover, Paid Claims</v>
      </c>
      <c r="C612" s="7" t="str">
        <f>VLOOKUP($A612,'V2.5.2 Measures'!$C:$W,8,FALSE)</f>
        <v>TA- Inferential</v>
      </c>
      <c r="D612" s="7" t="str">
        <f>IF(VLOOKUP($A612,'V2.5.2 Measures'!$C:$W,4,FALSE)="","",VLOOKUP($A612,'V2.5.2 Measures'!$C:$W,4,FALSE))</f>
        <v>Claims Percentage</v>
      </c>
      <c r="E612" s="7" t="str">
        <f>IF((VLOOKUP($A612,'V2.5.2 Measures'!$C:$W,8,FALSE)&lt;&gt;"")*AND(VLOOKUP($A612,'V2.5.2 Measures'!$C:$W,8,FALSE)&lt;&gt;"TBD"),VLOOKUP($A612,'V2.5.2 Measures'!$C:$W,8,FALSE),"N/A")</f>
        <v>TA- Inferential</v>
      </c>
      <c r="F612" s="7" t="str">
        <f>IF((VLOOKUP($A612,'V2.5.2 Measures'!$C:$W,9,FALSE)&lt;&gt;"")*AND(VLOOKUP($A612,'V2.5.2 Measures'!$C:$W,9,FALSE)&lt;&gt;"TBD"),VLOOKUP($A612,'V2.5.2 Measures'!$C:$W,9,FALSE),"N/A")</f>
        <v>Medium</v>
      </c>
      <c r="G612" s="7" t="str">
        <f>IF((VLOOKUP($A612,'V2.5.2 Measures'!$C:$W,10,FALSE)&lt;&gt;"")*AND(VLOOKUP($A612,'V2.5.2 Measures'!$C:$W,10,FALSE)&lt;&gt;"TBD"),VLOOKUP($A612,'V2.5.2 Measures'!$C:$W,10,FALSE),"N/A")</f>
        <v>N/A</v>
      </c>
      <c r="H612" s="7">
        <f>IF(VLOOKUP($A612,'V2.5.2 Measures'!$C:$W,14,FALSE)&lt;&gt; "", VLOOKUP($A612,'V2.5.2 Measures'!$C:$W,14,FALSE),"N/A")</f>
        <v>1</v>
      </c>
      <c r="I612" s="7">
        <f>IF(VLOOKUP($A612,'V2.5.2 Measures'!$C:$W,15,FALSE)&lt;&gt; "", VLOOKUP($A612,'V2.5.2 Measures'!$C:$W,15,FALSE),"N/A")</f>
        <v>0.2</v>
      </c>
      <c r="J612" s="7">
        <f>IF(VLOOKUP($A612,'V2.5.2 Measures'!$C:$W,16,FALSE)&lt;&gt; "", VLOOKUP($A612,'V2.5.2 Measures'!$C:$W,16,FALSE),"N/A")</f>
        <v>0.8</v>
      </c>
      <c r="K612" s="7">
        <f>IF(VLOOKUP($A612,'V2.5.2 Measures'!$C:$W,17,FALSE)&lt;&gt; "", VLOOKUP($A612,'V2.5.2 Measures'!$C:$W,17,FALSE),"N/A")</f>
        <v>1</v>
      </c>
      <c r="L612" s="7" t="str">
        <f>IF(VLOOKUP($A612,'V2.5.2 Measures'!$C:$W,18,FALSE)&lt;&gt; "", VLOOKUP($A612,'V2.5.2 Measures'!$C:$W,18,FALSE),"N/A")</f>
        <v>Default</v>
      </c>
      <c r="M612" s="7" t="str">
        <f>IF(VLOOKUP($A612,'V2.5.2 Measures'!$C:$W,19,FALSE)&lt;&gt; "", VLOOKUP($A612,'V2.5.2 Measures'!$C:$W,19,FALSE),"N/A")</f>
        <v>SAS</v>
      </c>
      <c r="N612" s="7" t="str">
        <f>IF(VLOOKUP($A612,'V2.5.2 Measures'!$C:$W,20,FALSE)&lt;&gt; "", VLOOKUP($A612,'V2.5.2 Measures'!$C:$W,20,FALSE),"N/A")</f>
        <v>V1.1</v>
      </c>
      <c r="O612" s="7" t="str">
        <f>IF(VLOOKUP($A612,'V2.5.2 Measures'!$C:$W,21,FALSE)&lt;&gt; "", VLOOKUP($A612,'V2.5.2 Measures'!$C:$W,21,FALSE),"N/A")</f>
        <v>V1.6</v>
      </c>
      <c r="P612" s="7" t="e">
        <f>IF(VLOOKUP($A612,'V2.5.2 Measures'!$C:$W,22,FALSE)&lt;&gt; "", VLOOKUP($A612,'V2.5.2 Measures'!$C:$W,22,FALSE),"N/A")</f>
        <v>#REF!</v>
      </c>
      <c r="Q612" s="7" t="e">
        <f>IF(VLOOKUP($A612,'V2.5.2 Measures'!$C:$W,23,FALSE)&lt;&gt; "", VLOOKUP($A612,'V2.5.2 Measures'!$C:$W,23,FALSE),"N/A")</f>
        <v>#REF!</v>
      </c>
      <c r="R612" s="7" t="e">
        <f>IF(VLOOKUP($A612,'V2.5.2 Measures'!$C:$W,24,FALSE)&lt;&gt; "", VLOOKUP($A612,'V2.5.2 Measures'!$C:$W,24,FALSE),"N/A")</f>
        <v>#REF!</v>
      </c>
      <c r="S612" s="7" t="e">
        <f>IF(VLOOKUP($A612,'V2.5.2 Measures'!$C:$W,25,FALSE)&lt;&gt; "", VLOOKUP($A612,'V2.5.2 Measures'!$C:$W,25,FALSE),"N/A")</f>
        <v>#REF!</v>
      </c>
      <c r="T612" s="7" t="str">
        <f>IF(VLOOKUP($A612,'V2.5.2 Measures'!$C:$W,2,FALSE)&lt;&gt; "", VLOOKUP($A612,'V2.5.2 Measures'!$C:$W,2,FALSE),"N/A")</f>
        <v>ALL-2-003-3</v>
      </c>
      <c r="U612" s="7" t="str">
        <f>IF(VLOOKUP($A612,'V2.5.2 Measures'!$C:$W,3,FALSE)&lt;&gt; "", VLOOKUP($A612,'V2.5.2 Measures'!$C:$W,3,FALSE),"N/A")</f>
        <v>% of active 1915(i) MSIS IDs (STATE-PLAN-OPTION-TYPE = '02') during the reporting period with any claim lines</v>
      </c>
      <c r="V612" s="7" t="e">
        <f>IF(VLOOKUP($A612,'V2.5.2 Measures'!$C:$W,26,FALSE)&lt;&gt; "", VLOOKUP($A612,'V2.5.2 Measures'!$C:$W,26,FALSE),"N/A")</f>
        <v>#REF!</v>
      </c>
      <c r="W612" s="7" t="e">
        <f>IF(VLOOKUP($A612,'V2.5.2 Measures'!$C:$W,44,FALSE)&lt;&gt; "", VLOOKUP($A612,'V2.5.2 Measures'!$C:$W,44,FALSE),"N/A")</f>
        <v>#REF!</v>
      </c>
    </row>
    <row r="613" spans="1:23" x14ac:dyDescent="0.35">
      <c r="A613" s="7" t="str">
        <f>'V2.5.2 Measures'!C67</f>
        <v>ALL2.4</v>
      </c>
      <c r="B613" s="7" t="str">
        <f>VLOOKUP($A613,'V2.5.2 Measures'!$C:$W,6,FALSE)</f>
        <v>Medicaid FFS and Encounter: Original, Non-Crossover, Paid Claims</v>
      </c>
      <c r="C613" s="7" t="str">
        <f>VLOOKUP($A613,'V2.5.2 Measures'!$C:$W,8,FALSE)</f>
        <v>TA- Inferential</v>
      </c>
      <c r="D613" s="7" t="str">
        <f>IF(VLOOKUP($A613,'V2.5.2 Measures'!$C:$W,4,FALSE)="","",VLOOKUP($A613,'V2.5.2 Measures'!$C:$W,4,FALSE))</f>
        <v>Claims Percentage</v>
      </c>
      <c r="E613" s="7" t="str">
        <f>IF((VLOOKUP($A613,'V2.5.2 Measures'!$C:$W,8,FALSE)&lt;&gt;"")*AND(VLOOKUP($A613,'V2.5.2 Measures'!$C:$W,8,FALSE)&lt;&gt;"TBD"),VLOOKUP($A613,'V2.5.2 Measures'!$C:$W,8,FALSE),"N/A")</f>
        <v>TA- Inferential</v>
      </c>
      <c r="F613" s="7" t="str">
        <f>IF((VLOOKUP($A613,'V2.5.2 Measures'!$C:$W,9,FALSE)&lt;&gt;"")*AND(VLOOKUP($A613,'V2.5.2 Measures'!$C:$W,9,FALSE)&lt;&gt;"TBD"),VLOOKUP($A613,'V2.5.2 Measures'!$C:$W,9,FALSE),"N/A")</f>
        <v>High</v>
      </c>
      <c r="G613" s="7" t="str">
        <f>IF((VLOOKUP($A613,'V2.5.2 Measures'!$C:$W,10,FALSE)&lt;&gt;"")*AND(VLOOKUP($A613,'V2.5.2 Measures'!$C:$W,10,FALSE)&lt;&gt;"TBD"),VLOOKUP($A613,'V2.5.2 Measures'!$C:$W,10,FALSE),"N/A")</f>
        <v>N/A</v>
      </c>
      <c r="H613" s="7">
        <f>IF(VLOOKUP($A613,'V2.5.2 Measures'!$C:$W,14,FALSE)&lt;&gt; "", VLOOKUP($A613,'V2.5.2 Measures'!$C:$W,14,FALSE),"N/A")</f>
        <v>1</v>
      </c>
      <c r="I613" s="7">
        <f>IF(VLOOKUP($A613,'V2.5.2 Measures'!$C:$W,15,FALSE)&lt;&gt; "", VLOOKUP($A613,'V2.5.2 Measures'!$C:$W,15,FALSE),"N/A")</f>
        <v>0.2</v>
      </c>
      <c r="J613" s="7">
        <f>IF(VLOOKUP($A613,'V2.5.2 Measures'!$C:$W,16,FALSE)&lt;&gt; "", VLOOKUP($A613,'V2.5.2 Measures'!$C:$W,16,FALSE),"N/A")</f>
        <v>0.8</v>
      </c>
      <c r="K613" s="7">
        <f>IF(VLOOKUP($A613,'V2.5.2 Measures'!$C:$W,17,FALSE)&lt;&gt; "", VLOOKUP($A613,'V2.5.2 Measures'!$C:$W,17,FALSE),"N/A")</f>
        <v>1</v>
      </c>
      <c r="L613" s="7" t="str">
        <f>IF(VLOOKUP($A613,'V2.5.2 Measures'!$C:$W,18,FALSE)&lt;&gt; "", VLOOKUP($A613,'V2.5.2 Measures'!$C:$W,18,FALSE),"N/A")</f>
        <v>Default</v>
      </c>
      <c r="M613" s="7" t="str">
        <f>IF(VLOOKUP($A613,'V2.5.2 Measures'!$C:$W,19,FALSE)&lt;&gt; "", VLOOKUP($A613,'V2.5.2 Measures'!$C:$W,19,FALSE),"N/A")</f>
        <v>SAS</v>
      </c>
      <c r="N613" s="7" t="str">
        <f>IF(VLOOKUP($A613,'V2.5.2 Measures'!$C:$W,20,FALSE)&lt;&gt; "", VLOOKUP($A613,'V2.5.2 Measures'!$C:$W,20,FALSE),"N/A")</f>
        <v>V1.1</v>
      </c>
      <c r="O613" s="7" t="str">
        <f>IF(VLOOKUP($A613,'V2.5.2 Measures'!$C:$W,21,FALSE)&lt;&gt; "", VLOOKUP($A613,'V2.5.2 Measures'!$C:$W,21,FALSE),"N/A")</f>
        <v>V1.6</v>
      </c>
      <c r="P613" s="7" t="e">
        <f>IF(VLOOKUP($A613,'V2.5.2 Measures'!$C:$W,22,FALSE)&lt;&gt; "", VLOOKUP($A613,'V2.5.2 Measures'!$C:$W,22,FALSE),"N/A")</f>
        <v>#REF!</v>
      </c>
      <c r="Q613" s="7" t="e">
        <f>IF(VLOOKUP($A613,'V2.5.2 Measures'!$C:$W,23,FALSE)&lt;&gt; "", VLOOKUP($A613,'V2.5.2 Measures'!$C:$W,23,FALSE),"N/A")</f>
        <v>#REF!</v>
      </c>
      <c r="R613" s="7" t="e">
        <f>IF(VLOOKUP($A613,'V2.5.2 Measures'!$C:$W,24,FALSE)&lt;&gt; "", VLOOKUP($A613,'V2.5.2 Measures'!$C:$W,24,FALSE),"N/A")</f>
        <v>#REF!</v>
      </c>
      <c r="S613" s="7" t="e">
        <f>IF(VLOOKUP($A613,'V2.5.2 Measures'!$C:$W,25,FALSE)&lt;&gt; "", VLOOKUP($A613,'V2.5.2 Measures'!$C:$W,25,FALSE),"N/A")</f>
        <v>#REF!</v>
      </c>
      <c r="T613" s="7" t="str">
        <f>IF(VLOOKUP($A613,'V2.5.2 Measures'!$C:$W,2,FALSE)&lt;&gt; "", VLOOKUP($A613,'V2.5.2 Measures'!$C:$W,2,FALSE),"N/A")</f>
        <v>ALL-2-004-4</v>
      </c>
      <c r="U613" s="7" t="str">
        <f>IF(VLOOKUP($A613,'V2.5.2 Measures'!$C:$W,3,FALSE)&lt;&gt; "", VLOOKUP($A613,'V2.5.2 Measures'!$C:$W,3,FALSE),"N/A")</f>
        <v>% of active 1915(i) MSIS IDs (STATE-PLAN-OPTION-TYPE = '02') during the reporting period with 1915(i) claim lines (HCBS-SERVICE-CODE = '1')</v>
      </c>
      <c r="V613" s="7" t="e">
        <f>IF(VLOOKUP($A613,'V2.5.2 Measures'!$C:$W,26,FALSE)&lt;&gt; "", VLOOKUP($A613,'V2.5.2 Measures'!$C:$W,26,FALSE),"N/A")</f>
        <v>#REF!</v>
      </c>
      <c r="W613" s="7" t="e">
        <f>IF(VLOOKUP($A613,'V2.5.2 Measures'!$C:$W,44,FALSE)&lt;&gt; "", VLOOKUP($A613,'V2.5.2 Measures'!$C:$W,44,FALSE),"N/A")</f>
        <v>#REF!</v>
      </c>
    </row>
    <row r="614" spans="1:23" x14ac:dyDescent="0.35">
      <c r="A614" s="7" t="str">
        <f>'V2.5.2 Measures'!C68</f>
        <v>ALL2.5</v>
      </c>
      <c r="B614" s="7" t="str">
        <f>VLOOKUP($A614,'V2.5.2 Measures'!$C:$W,6,FALSE)</f>
        <v>Medicaid FFS and Encounter: Original, Non-Crossover, Paid Claims</v>
      </c>
      <c r="C614" s="7" t="str">
        <f>VLOOKUP($A614,'V2.5.2 Measures'!$C:$W,8,FALSE)</f>
        <v>TA- Inferential</v>
      </c>
      <c r="D614" s="7" t="str">
        <f>IF(VLOOKUP($A614,'V2.5.2 Measures'!$C:$W,4,FALSE)="","",VLOOKUP($A614,'V2.5.2 Measures'!$C:$W,4,FALSE))</f>
        <v>Claims Percentage</v>
      </c>
      <c r="E614" s="7" t="str">
        <f>IF((VLOOKUP($A614,'V2.5.2 Measures'!$C:$W,8,FALSE)&lt;&gt;"")*AND(VLOOKUP($A614,'V2.5.2 Measures'!$C:$W,8,FALSE)&lt;&gt;"TBD"),VLOOKUP($A614,'V2.5.2 Measures'!$C:$W,8,FALSE),"N/A")</f>
        <v>TA- Inferential</v>
      </c>
      <c r="F614" s="7" t="str">
        <f>IF((VLOOKUP($A614,'V2.5.2 Measures'!$C:$W,9,FALSE)&lt;&gt;"")*AND(VLOOKUP($A614,'V2.5.2 Measures'!$C:$W,9,FALSE)&lt;&gt;"TBD"),VLOOKUP($A614,'V2.5.2 Measures'!$C:$W,9,FALSE),"N/A")</f>
        <v>Medium</v>
      </c>
      <c r="G614" s="7" t="str">
        <f>IF((VLOOKUP($A614,'V2.5.2 Measures'!$C:$W,10,FALSE)&lt;&gt;"")*AND(VLOOKUP($A614,'V2.5.2 Measures'!$C:$W,10,FALSE)&lt;&gt;"TBD"),VLOOKUP($A614,'V2.5.2 Measures'!$C:$W,10,FALSE),"N/A")</f>
        <v>N/A</v>
      </c>
      <c r="H614" s="7">
        <f>IF(VLOOKUP($A614,'V2.5.2 Measures'!$C:$W,14,FALSE)&lt;&gt; "", VLOOKUP($A614,'V2.5.2 Measures'!$C:$W,14,FALSE),"N/A")</f>
        <v>1</v>
      </c>
      <c r="I614" s="7">
        <f>IF(VLOOKUP($A614,'V2.5.2 Measures'!$C:$W,15,FALSE)&lt;&gt; "", VLOOKUP($A614,'V2.5.2 Measures'!$C:$W,15,FALSE),"N/A")</f>
        <v>0.2</v>
      </c>
      <c r="J614" s="7">
        <f>IF(VLOOKUP($A614,'V2.5.2 Measures'!$C:$W,16,FALSE)&lt;&gt; "", VLOOKUP($A614,'V2.5.2 Measures'!$C:$W,16,FALSE),"N/A")</f>
        <v>0.8</v>
      </c>
      <c r="K614" s="7">
        <f>IF(VLOOKUP($A614,'V2.5.2 Measures'!$C:$W,17,FALSE)&lt;&gt; "", VLOOKUP($A614,'V2.5.2 Measures'!$C:$W,17,FALSE),"N/A")</f>
        <v>1</v>
      </c>
      <c r="L614" s="7" t="str">
        <f>IF(VLOOKUP($A614,'V2.5.2 Measures'!$C:$W,18,FALSE)&lt;&gt; "", VLOOKUP($A614,'V2.5.2 Measures'!$C:$W,18,FALSE),"N/A")</f>
        <v>Default</v>
      </c>
      <c r="M614" s="7" t="str">
        <f>IF(VLOOKUP($A614,'V2.5.2 Measures'!$C:$W,19,FALSE)&lt;&gt; "", VLOOKUP($A614,'V2.5.2 Measures'!$C:$W,19,FALSE),"N/A")</f>
        <v>SAS</v>
      </c>
      <c r="N614" s="7" t="str">
        <f>IF(VLOOKUP($A614,'V2.5.2 Measures'!$C:$W,20,FALSE)&lt;&gt; "", VLOOKUP($A614,'V2.5.2 Measures'!$C:$W,20,FALSE),"N/A")</f>
        <v>V1.1</v>
      </c>
      <c r="O614" s="7" t="str">
        <f>IF(VLOOKUP($A614,'V2.5.2 Measures'!$C:$W,21,FALSE)&lt;&gt; "", VLOOKUP($A614,'V2.5.2 Measures'!$C:$W,21,FALSE),"N/A")</f>
        <v>V1.6</v>
      </c>
      <c r="P614" s="7" t="e">
        <f>IF(VLOOKUP($A614,'V2.5.2 Measures'!$C:$W,22,FALSE)&lt;&gt; "", VLOOKUP($A614,'V2.5.2 Measures'!$C:$W,22,FALSE),"N/A")</f>
        <v>#REF!</v>
      </c>
      <c r="Q614" s="7" t="e">
        <f>IF(VLOOKUP($A614,'V2.5.2 Measures'!$C:$W,23,FALSE)&lt;&gt; "", VLOOKUP($A614,'V2.5.2 Measures'!$C:$W,23,FALSE),"N/A")</f>
        <v>#REF!</v>
      </c>
      <c r="R614" s="7" t="e">
        <f>IF(VLOOKUP($A614,'V2.5.2 Measures'!$C:$W,24,FALSE)&lt;&gt; "", VLOOKUP($A614,'V2.5.2 Measures'!$C:$W,24,FALSE),"N/A")</f>
        <v>#REF!</v>
      </c>
      <c r="S614" s="7" t="e">
        <f>IF(VLOOKUP($A614,'V2.5.2 Measures'!$C:$W,25,FALSE)&lt;&gt; "", VLOOKUP($A614,'V2.5.2 Measures'!$C:$W,25,FALSE),"N/A")</f>
        <v>#REF!</v>
      </c>
      <c r="T614" s="7" t="str">
        <f>IF(VLOOKUP($A614,'V2.5.2 Measures'!$C:$W,2,FALSE)&lt;&gt; "", VLOOKUP($A614,'V2.5.2 Measures'!$C:$W,2,FALSE),"N/A")</f>
        <v>ALL-2-005-5</v>
      </c>
      <c r="U614" s="7" t="str">
        <f>IF(VLOOKUP($A614,'V2.5.2 Measures'!$C:$W,3,FALSE)&lt;&gt; "", VLOOKUP($A614,'V2.5.2 Measures'!$C:$W,3,FALSE),"N/A")</f>
        <v>% of active 1915(j) MSIS IDs (STATE-PLAN-OPTION-TYPE = '03') during the reporting period with any claim lines</v>
      </c>
      <c r="V614" s="7" t="e">
        <f>IF(VLOOKUP($A614,'V2.5.2 Measures'!$C:$W,26,FALSE)&lt;&gt; "", VLOOKUP($A614,'V2.5.2 Measures'!$C:$W,26,FALSE),"N/A")</f>
        <v>#REF!</v>
      </c>
      <c r="W614" s="7" t="e">
        <f>IF(VLOOKUP($A614,'V2.5.2 Measures'!$C:$W,44,FALSE)&lt;&gt; "", VLOOKUP($A614,'V2.5.2 Measures'!$C:$W,44,FALSE),"N/A")</f>
        <v>#REF!</v>
      </c>
    </row>
    <row r="615" spans="1:23" x14ac:dyDescent="0.35">
      <c r="A615" s="7" t="str">
        <f>'V2.5.2 Measures'!C69</f>
        <v>ALL2.6</v>
      </c>
      <c r="B615" s="7" t="str">
        <f>VLOOKUP($A615,'V2.5.2 Measures'!$C:$W,6,FALSE)</f>
        <v>Medicaid FFS and Encounter: Original, Non-Crossover, Paid Claims</v>
      </c>
      <c r="C615" s="7" t="str">
        <f>VLOOKUP($A615,'V2.5.2 Measures'!$C:$W,8,FALSE)</f>
        <v>TA- Inferential</v>
      </c>
      <c r="D615" s="7" t="str">
        <f>IF(VLOOKUP($A615,'V2.5.2 Measures'!$C:$W,4,FALSE)="","",VLOOKUP($A615,'V2.5.2 Measures'!$C:$W,4,FALSE))</f>
        <v>Claims Percentage</v>
      </c>
      <c r="E615" s="7" t="str">
        <f>IF((VLOOKUP($A615,'V2.5.2 Measures'!$C:$W,8,FALSE)&lt;&gt;"")*AND(VLOOKUP($A615,'V2.5.2 Measures'!$C:$W,8,FALSE)&lt;&gt;"TBD"),VLOOKUP($A615,'V2.5.2 Measures'!$C:$W,8,FALSE),"N/A")</f>
        <v>TA- Inferential</v>
      </c>
      <c r="F615" s="7" t="str">
        <f>IF((VLOOKUP($A615,'V2.5.2 Measures'!$C:$W,9,FALSE)&lt;&gt;"")*AND(VLOOKUP($A615,'V2.5.2 Measures'!$C:$W,9,FALSE)&lt;&gt;"TBD"),VLOOKUP($A615,'V2.5.2 Measures'!$C:$W,9,FALSE),"N/A")</f>
        <v>High</v>
      </c>
      <c r="G615" s="7" t="str">
        <f>IF((VLOOKUP($A615,'V2.5.2 Measures'!$C:$W,10,FALSE)&lt;&gt;"")*AND(VLOOKUP($A615,'V2.5.2 Measures'!$C:$W,10,FALSE)&lt;&gt;"TBD"),VLOOKUP($A615,'V2.5.2 Measures'!$C:$W,10,FALSE),"N/A")</f>
        <v>N/A</v>
      </c>
      <c r="H615" s="7">
        <f>IF(VLOOKUP($A615,'V2.5.2 Measures'!$C:$W,14,FALSE)&lt;&gt; "", VLOOKUP($A615,'V2.5.2 Measures'!$C:$W,14,FALSE),"N/A")</f>
        <v>1</v>
      </c>
      <c r="I615" s="7">
        <f>IF(VLOOKUP($A615,'V2.5.2 Measures'!$C:$W,15,FALSE)&lt;&gt; "", VLOOKUP($A615,'V2.5.2 Measures'!$C:$W,15,FALSE),"N/A")</f>
        <v>0.2</v>
      </c>
      <c r="J615" s="7">
        <f>IF(VLOOKUP($A615,'V2.5.2 Measures'!$C:$W,16,FALSE)&lt;&gt; "", VLOOKUP($A615,'V2.5.2 Measures'!$C:$W,16,FALSE),"N/A")</f>
        <v>0.8</v>
      </c>
      <c r="K615" s="7">
        <f>IF(VLOOKUP($A615,'V2.5.2 Measures'!$C:$W,17,FALSE)&lt;&gt; "", VLOOKUP($A615,'V2.5.2 Measures'!$C:$W,17,FALSE),"N/A")</f>
        <v>1</v>
      </c>
      <c r="L615" s="7" t="str">
        <f>IF(VLOOKUP($A615,'V2.5.2 Measures'!$C:$W,18,FALSE)&lt;&gt; "", VLOOKUP($A615,'V2.5.2 Measures'!$C:$W,18,FALSE),"N/A")</f>
        <v>Default</v>
      </c>
      <c r="M615" s="7" t="str">
        <f>IF(VLOOKUP($A615,'V2.5.2 Measures'!$C:$W,19,FALSE)&lt;&gt; "", VLOOKUP($A615,'V2.5.2 Measures'!$C:$W,19,FALSE),"N/A")</f>
        <v>SAS</v>
      </c>
      <c r="N615" s="7" t="str">
        <f>IF(VLOOKUP($A615,'V2.5.2 Measures'!$C:$W,20,FALSE)&lt;&gt; "", VLOOKUP($A615,'V2.5.2 Measures'!$C:$W,20,FALSE),"N/A")</f>
        <v>V1.1</v>
      </c>
      <c r="O615" s="7" t="str">
        <f>IF(VLOOKUP($A615,'V2.5.2 Measures'!$C:$W,21,FALSE)&lt;&gt; "", VLOOKUP($A615,'V2.5.2 Measures'!$C:$W,21,FALSE),"N/A")</f>
        <v>V1.6</v>
      </c>
      <c r="P615" s="7" t="e">
        <f>IF(VLOOKUP($A615,'V2.5.2 Measures'!$C:$W,22,FALSE)&lt;&gt; "", VLOOKUP($A615,'V2.5.2 Measures'!$C:$W,22,FALSE),"N/A")</f>
        <v>#REF!</v>
      </c>
      <c r="Q615" s="7" t="e">
        <f>IF(VLOOKUP($A615,'V2.5.2 Measures'!$C:$W,23,FALSE)&lt;&gt; "", VLOOKUP($A615,'V2.5.2 Measures'!$C:$W,23,FALSE),"N/A")</f>
        <v>#REF!</v>
      </c>
      <c r="R615" s="7" t="e">
        <f>IF(VLOOKUP($A615,'V2.5.2 Measures'!$C:$W,24,FALSE)&lt;&gt; "", VLOOKUP($A615,'V2.5.2 Measures'!$C:$W,24,FALSE),"N/A")</f>
        <v>#REF!</v>
      </c>
      <c r="S615" s="7" t="e">
        <f>IF(VLOOKUP($A615,'V2.5.2 Measures'!$C:$W,25,FALSE)&lt;&gt; "", VLOOKUP($A615,'V2.5.2 Measures'!$C:$W,25,FALSE),"N/A")</f>
        <v>#REF!</v>
      </c>
      <c r="T615" s="7" t="str">
        <f>IF(VLOOKUP($A615,'V2.5.2 Measures'!$C:$W,2,FALSE)&lt;&gt; "", VLOOKUP($A615,'V2.5.2 Measures'!$C:$W,2,FALSE),"N/A")</f>
        <v>ALL-2-006-6</v>
      </c>
      <c r="U615" s="7" t="str">
        <f>IF(VLOOKUP($A615,'V2.5.2 Measures'!$C:$W,3,FALSE)&lt;&gt; "", VLOOKUP($A615,'V2.5.2 Measures'!$C:$W,3,FALSE),"N/A")</f>
        <v>% of active 1915(j) MSIS IDs (STATE-PLAN-OPTION-TYPE = '03') during the reporting period with 1915(j) claim lines (HCBS-SERVICE-CODE = '2')</v>
      </c>
      <c r="V615" s="7" t="e">
        <f>IF(VLOOKUP($A615,'V2.5.2 Measures'!$C:$W,26,FALSE)&lt;&gt; "", VLOOKUP($A615,'V2.5.2 Measures'!$C:$W,26,FALSE),"N/A")</f>
        <v>#REF!</v>
      </c>
      <c r="W615" s="7" t="e">
        <f>IF(VLOOKUP($A615,'V2.5.2 Measures'!$C:$W,44,FALSE)&lt;&gt; "", VLOOKUP($A615,'V2.5.2 Measures'!$C:$W,44,FALSE),"N/A")</f>
        <v>#REF!</v>
      </c>
    </row>
    <row r="616" spans="1:23" x14ac:dyDescent="0.35">
      <c r="A616" s="7" t="str">
        <f>'V2.5.2 Measures'!C70</f>
        <v>ALL2.7</v>
      </c>
      <c r="B616" s="7" t="str">
        <f>VLOOKUP($A616,'V2.5.2 Measures'!$C:$W,6,FALSE)</f>
        <v>Medicaid FFS and Encounter: Original, Non-Crossover, Paid Claims</v>
      </c>
      <c r="C616" s="7" t="str">
        <f>VLOOKUP($A616,'V2.5.2 Measures'!$C:$W,8,FALSE)</f>
        <v>No</v>
      </c>
      <c r="D616" s="7" t="str">
        <f>IF(VLOOKUP($A616,'V2.5.2 Measures'!$C:$W,4,FALSE)="","",VLOOKUP($A616,'V2.5.2 Measures'!$C:$W,4,FALSE))</f>
        <v>Claims Percentage</v>
      </c>
      <c r="E616" s="7" t="str">
        <f>IF((VLOOKUP($A616,'V2.5.2 Measures'!$C:$W,8,FALSE)&lt;&gt;"")*AND(VLOOKUP($A616,'V2.5.2 Measures'!$C:$W,8,FALSE)&lt;&gt;"TBD"),VLOOKUP($A616,'V2.5.2 Measures'!$C:$W,8,FALSE),"N/A")</f>
        <v>No</v>
      </c>
      <c r="F616" s="7" t="str">
        <f>IF((VLOOKUP($A616,'V2.5.2 Measures'!$C:$W,9,FALSE)&lt;&gt;"")*AND(VLOOKUP($A616,'V2.5.2 Measures'!$C:$W,9,FALSE)&lt;&gt;"TBD"),VLOOKUP($A616,'V2.5.2 Measures'!$C:$W,9,FALSE),"N/A")</f>
        <v>N/A</v>
      </c>
      <c r="G616" s="7" t="str">
        <f>IF((VLOOKUP($A616,'V2.5.2 Measures'!$C:$W,10,FALSE)&lt;&gt;"")*AND(VLOOKUP($A616,'V2.5.2 Measures'!$C:$W,10,FALSE)&lt;&gt;"TBD"),VLOOKUP($A616,'V2.5.2 Measures'!$C:$W,10,FALSE),"N/A")</f>
        <v>N/A</v>
      </c>
      <c r="H616" s="7">
        <f>IF(VLOOKUP($A616,'V2.5.2 Measures'!$C:$W,14,FALSE)&lt;&gt; "", VLOOKUP($A616,'V2.5.2 Measures'!$C:$W,14,FALSE),"N/A")</f>
        <v>1</v>
      </c>
      <c r="I616" s="7">
        <f>IF(VLOOKUP($A616,'V2.5.2 Measures'!$C:$W,15,FALSE)&lt;&gt; "", VLOOKUP($A616,'V2.5.2 Measures'!$C:$W,15,FALSE),"N/A")</f>
        <v>0.2</v>
      </c>
      <c r="J616" s="7" t="str">
        <f>IF(VLOOKUP($A616,'V2.5.2 Measures'!$C:$W,16,FALSE)&lt;&gt; "", VLOOKUP($A616,'V2.5.2 Measures'!$C:$W,16,FALSE),"N/A")</f>
        <v>N/A</v>
      </c>
      <c r="K616" s="7" t="str">
        <f>IF(VLOOKUP($A616,'V2.5.2 Measures'!$C:$W,17,FALSE)&lt;&gt; "", VLOOKUP($A616,'V2.5.2 Measures'!$C:$W,17,FALSE),"N/A")</f>
        <v>N/A</v>
      </c>
      <c r="L616" s="7" t="str">
        <f>IF(VLOOKUP($A616,'V2.5.2 Measures'!$C:$W,18,FALSE)&lt;&gt; "", VLOOKUP($A616,'V2.5.2 Measures'!$C:$W,18,FALSE),"N/A")</f>
        <v>Default</v>
      </c>
      <c r="M616" s="7" t="str">
        <f>IF(VLOOKUP($A616,'V2.5.2 Measures'!$C:$W,19,FALSE)&lt;&gt; "", VLOOKUP($A616,'V2.5.2 Measures'!$C:$W,19,FALSE),"N/A")</f>
        <v>SAS</v>
      </c>
      <c r="N616" s="7" t="str">
        <f>IF(VLOOKUP($A616,'V2.5.2 Measures'!$C:$W,20,FALSE)&lt;&gt; "", VLOOKUP($A616,'V2.5.2 Measures'!$C:$W,20,FALSE),"N/A")</f>
        <v>V1.1</v>
      </c>
      <c r="O616" s="7" t="str">
        <f>IF(VLOOKUP($A616,'V2.5.2 Measures'!$C:$W,21,FALSE)&lt;&gt; "", VLOOKUP($A616,'V2.5.2 Measures'!$C:$W,21,FALSE),"N/A")</f>
        <v>V1.4</v>
      </c>
      <c r="P616" s="7" t="e">
        <f>IF(VLOOKUP($A616,'V2.5.2 Measures'!$C:$W,22,FALSE)&lt;&gt; "", VLOOKUP($A616,'V2.5.2 Measures'!$C:$W,22,FALSE),"N/A")</f>
        <v>#REF!</v>
      </c>
      <c r="Q616" s="7" t="e">
        <f>IF(VLOOKUP($A616,'V2.5.2 Measures'!$C:$W,23,FALSE)&lt;&gt; "", VLOOKUP($A616,'V2.5.2 Measures'!$C:$W,23,FALSE),"N/A")</f>
        <v>#REF!</v>
      </c>
      <c r="R616" s="7" t="e">
        <f>IF(VLOOKUP($A616,'V2.5.2 Measures'!$C:$W,24,FALSE)&lt;&gt; "", VLOOKUP($A616,'V2.5.2 Measures'!$C:$W,24,FALSE),"N/A")</f>
        <v>#REF!</v>
      </c>
      <c r="S616" s="7" t="e">
        <f>IF(VLOOKUP($A616,'V2.5.2 Measures'!$C:$W,25,FALSE)&lt;&gt; "", VLOOKUP($A616,'V2.5.2 Measures'!$C:$W,25,FALSE),"N/A")</f>
        <v>#REF!</v>
      </c>
      <c r="T616" s="7" t="str">
        <f>IF(VLOOKUP($A616,'V2.5.2 Measures'!$C:$W,2,FALSE)&lt;&gt; "", VLOOKUP($A616,'V2.5.2 Measures'!$C:$W,2,FALSE),"N/A")</f>
        <v>ALL-2-007-7</v>
      </c>
      <c r="U616" s="7" t="str">
        <f>IF(VLOOKUP($A616,'V2.5.2 Measures'!$C:$W,3,FALSE)&lt;&gt; "", VLOOKUP($A616,'V2.5.2 Measures'!$C:$W,3,FALSE),"N/A")</f>
        <v>OT- % of active 1915(c) eligibles (WAIVER-TYPE = '06' - '20' or ‘33’) during the reporting period with 1915(c) claim records (HCBS-SERVICE-CODE = '5')</v>
      </c>
      <c r="V616" s="7" t="e">
        <f>IF(VLOOKUP($A616,'V2.5.2 Measures'!$C:$W,26,FALSE)&lt;&gt; "", VLOOKUP($A616,'V2.5.2 Measures'!$C:$W,26,FALSE),"N/A")</f>
        <v>#REF!</v>
      </c>
      <c r="W616" s="7" t="e">
        <f>IF(VLOOKUP($A616,'V2.5.2 Measures'!$C:$W,44,FALSE)&lt;&gt; "", VLOOKUP($A616,'V2.5.2 Measures'!$C:$W,44,FALSE),"N/A")</f>
        <v>#REF!</v>
      </c>
    </row>
    <row r="617" spans="1:23" x14ac:dyDescent="0.35">
      <c r="A617" s="7" t="str">
        <f>'V2.5.2 Measures'!C71</f>
        <v>ALL2.8</v>
      </c>
      <c r="B617" s="7" t="str">
        <f>VLOOKUP($A617,'V2.5.2 Measures'!$C:$W,6,FALSE)</f>
        <v>Medicaid FFS and Encounter: Original, Non-Crossover, Paid Claims</v>
      </c>
      <c r="C617" s="7" t="str">
        <f>VLOOKUP($A617,'V2.5.2 Measures'!$C:$W,8,FALSE)</f>
        <v>No</v>
      </c>
      <c r="D617" s="7" t="str">
        <f>IF(VLOOKUP($A617,'V2.5.2 Measures'!$C:$W,4,FALSE)="","",VLOOKUP($A617,'V2.5.2 Measures'!$C:$W,4,FALSE))</f>
        <v>Claims Percentage</v>
      </c>
      <c r="E617" s="7" t="str">
        <f>IF((VLOOKUP($A617,'V2.5.2 Measures'!$C:$W,8,FALSE)&lt;&gt;"")*AND(VLOOKUP($A617,'V2.5.2 Measures'!$C:$W,8,FALSE)&lt;&gt;"TBD"),VLOOKUP($A617,'V2.5.2 Measures'!$C:$W,8,FALSE),"N/A")</f>
        <v>No</v>
      </c>
      <c r="F617" s="7" t="str">
        <f>IF((VLOOKUP($A617,'V2.5.2 Measures'!$C:$W,9,FALSE)&lt;&gt;"")*AND(VLOOKUP($A617,'V2.5.2 Measures'!$C:$W,9,FALSE)&lt;&gt;"TBD"),VLOOKUP($A617,'V2.5.2 Measures'!$C:$W,9,FALSE),"N/A")</f>
        <v>N/A</v>
      </c>
      <c r="G617" s="7" t="str">
        <f>IF((VLOOKUP($A617,'V2.5.2 Measures'!$C:$W,10,FALSE)&lt;&gt;"")*AND(VLOOKUP($A617,'V2.5.2 Measures'!$C:$W,10,FALSE)&lt;&gt;"TBD"),VLOOKUP($A617,'V2.5.2 Measures'!$C:$W,10,FALSE),"N/A")</f>
        <v>N/A</v>
      </c>
      <c r="H617" s="7">
        <f>IF(VLOOKUP($A617,'V2.5.2 Measures'!$C:$W,14,FALSE)&lt;&gt; "", VLOOKUP($A617,'V2.5.2 Measures'!$C:$W,14,FALSE),"N/A")</f>
        <v>1</v>
      </c>
      <c r="I617" s="7">
        <f>IF(VLOOKUP($A617,'V2.5.2 Measures'!$C:$W,15,FALSE)&lt;&gt; "", VLOOKUP($A617,'V2.5.2 Measures'!$C:$W,15,FALSE),"N/A")</f>
        <v>0.2</v>
      </c>
      <c r="J617" s="7" t="str">
        <f>IF(VLOOKUP($A617,'V2.5.2 Measures'!$C:$W,16,FALSE)&lt;&gt; "", VLOOKUP($A617,'V2.5.2 Measures'!$C:$W,16,FALSE),"N/A")</f>
        <v>N/A</v>
      </c>
      <c r="K617" s="7" t="str">
        <f>IF(VLOOKUP($A617,'V2.5.2 Measures'!$C:$W,17,FALSE)&lt;&gt; "", VLOOKUP($A617,'V2.5.2 Measures'!$C:$W,17,FALSE),"N/A")</f>
        <v>N/A</v>
      </c>
      <c r="L617" s="7" t="str">
        <f>IF(VLOOKUP($A617,'V2.5.2 Measures'!$C:$W,18,FALSE)&lt;&gt; "", VLOOKUP($A617,'V2.5.2 Measures'!$C:$W,18,FALSE),"N/A")</f>
        <v>Default</v>
      </c>
      <c r="M617" s="7" t="str">
        <f>IF(VLOOKUP($A617,'V2.5.2 Measures'!$C:$W,19,FALSE)&lt;&gt; "", VLOOKUP($A617,'V2.5.2 Measures'!$C:$W,19,FALSE),"N/A")</f>
        <v>SAS</v>
      </c>
      <c r="N617" s="7" t="str">
        <f>IF(VLOOKUP($A617,'V2.5.2 Measures'!$C:$W,20,FALSE)&lt;&gt; "", VLOOKUP($A617,'V2.5.2 Measures'!$C:$W,20,FALSE),"N/A")</f>
        <v>V1.1</v>
      </c>
      <c r="O617" s="7" t="str">
        <f>IF(VLOOKUP($A617,'V2.5.2 Measures'!$C:$W,21,FALSE)&lt;&gt; "", VLOOKUP($A617,'V2.5.2 Measures'!$C:$W,21,FALSE),"N/A")</f>
        <v>V2.1</v>
      </c>
      <c r="P617" s="7" t="e">
        <f>IF(VLOOKUP($A617,'V2.5.2 Measures'!$C:$W,22,FALSE)&lt;&gt; "", VLOOKUP($A617,'V2.5.2 Measures'!$C:$W,22,FALSE),"N/A")</f>
        <v>#REF!</v>
      </c>
      <c r="Q617" s="7" t="e">
        <f>IF(VLOOKUP($A617,'V2.5.2 Measures'!$C:$W,23,FALSE)&lt;&gt; "", VLOOKUP($A617,'V2.5.2 Measures'!$C:$W,23,FALSE),"N/A")</f>
        <v>#REF!</v>
      </c>
      <c r="R617" s="7" t="e">
        <f>IF(VLOOKUP($A617,'V2.5.2 Measures'!$C:$W,24,FALSE)&lt;&gt; "", VLOOKUP($A617,'V2.5.2 Measures'!$C:$W,24,FALSE),"N/A")</f>
        <v>#REF!</v>
      </c>
      <c r="S617" s="7" t="e">
        <f>IF(VLOOKUP($A617,'V2.5.2 Measures'!$C:$W,25,FALSE)&lt;&gt; "", VLOOKUP($A617,'V2.5.2 Measures'!$C:$W,25,FALSE),"N/A")</f>
        <v>#REF!</v>
      </c>
      <c r="T617" s="7" t="str">
        <f>IF(VLOOKUP($A617,'V2.5.2 Measures'!$C:$W,2,FALSE)&lt;&gt; "", VLOOKUP($A617,'V2.5.2 Measures'!$C:$W,2,FALSE),"N/A")</f>
        <v>ALL-2-008-8</v>
      </c>
      <c r="U617" s="7" t="str">
        <f>IF(VLOOKUP($A617,'V2.5.2 Measures'!$C:$W,3,FALSE)&lt;&gt; "", VLOOKUP($A617,'V2.5.2 Measures'!$C:$W,3,FALSE),"N/A")</f>
        <v>OT- % of 1915(c) or 1915(i) eligibles (WAIVER-TYPE = '06' - '20' or ‘33’  or STATE-PLAN-OPTION-TYPE = '02') with HCBS-TAXONOMY claims</v>
      </c>
      <c r="V617" s="7" t="e">
        <f>IF(VLOOKUP($A617,'V2.5.2 Measures'!$C:$W,26,FALSE)&lt;&gt; "", VLOOKUP($A617,'V2.5.2 Measures'!$C:$W,26,FALSE),"N/A")</f>
        <v>#REF!</v>
      </c>
      <c r="W617" s="7" t="e">
        <f>IF(VLOOKUP($A617,'V2.5.2 Measures'!$C:$W,44,FALSE)&lt;&gt; "", VLOOKUP($A617,'V2.5.2 Measures'!$C:$W,44,FALSE),"N/A")</f>
        <v>#REF!</v>
      </c>
    </row>
    <row r="618" spans="1:23" x14ac:dyDescent="0.35">
      <c r="A618" s="7" t="str">
        <f>'V2.5.2 Measures'!C72</f>
        <v>ALL2.9</v>
      </c>
      <c r="B618" s="7" t="str">
        <f>VLOOKUP($A618,'V2.5.2 Measures'!$C:$W,6,FALSE)</f>
        <v>Medicaid FFS and Encounter: Original, Paid Claims</v>
      </c>
      <c r="C618" s="7" t="str">
        <f>VLOOKUP($A618,'V2.5.2 Measures'!$C:$W,8,FALSE)</f>
        <v>TA- Inferential</v>
      </c>
      <c r="D618" s="7" t="str">
        <f>IF(VLOOKUP($A618,'V2.5.2 Measures'!$C:$W,4,FALSE)="","",VLOOKUP($A618,'V2.5.2 Measures'!$C:$W,4,FALSE))</f>
        <v>Claims Percentage</v>
      </c>
      <c r="E618" s="7" t="str">
        <f>IF((VLOOKUP($A618,'V2.5.2 Measures'!$C:$W,8,FALSE)&lt;&gt;"")*AND(VLOOKUP($A618,'V2.5.2 Measures'!$C:$W,8,FALSE)&lt;&gt;"TBD"),VLOOKUP($A618,'V2.5.2 Measures'!$C:$W,8,FALSE),"N/A")</f>
        <v>TA- Inferential</v>
      </c>
      <c r="F618" s="7" t="str">
        <f>IF((VLOOKUP($A618,'V2.5.2 Measures'!$C:$W,9,FALSE)&lt;&gt;"")*AND(VLOOKUP($A618,'V2.5.2 Measures'!$C:$W,9,FALSE)&lt;&gt;"TBD"),VLOOKUP($A618,'V2.5.2 Measures'!$C:$W,9,FALSE),"N/A")</f>
        <v>High</v>
      </c>
      <c r="G618" s="7">
        <f>IF((VLOOKUP($A618,'V2.5.2 Measures'!$C:$W,10,FALSE)&lt;&gt;"")*AND(VLOOKUP($A618,'V2.5.2 Measures'!$C:$W,10,FALSE)&lt;&gt;"TBD"),VLOOKUP($A618,'V2.5.2 Measures'!$C:$W,10,FALSE),"N/A")</f>
        <v>27</v>
      </c>
      <c r="H618" s="7">
        <f>IF(VLOOKUP($A618,'V2.5.2 Measures'!$C:$W,14,FALSE)&lt;&gt; "", VLOOKUP($A618,'V2.5.2 Measures'!$C:$W,14,FALSE),"N/A")</f>
        <v>0.5</v>
      </c>
      <c r="I618" s="7" t="str">
        <f>IF(VLOOKUP($A618,'V2.5.2 Measures'!$C:$W,15,FALSE)&lt;&gt; "", VLOOKUP($A618,'V2.5.2 Measures'!$C:$W,15,FALSE),"N/A")</f>
        <v>N/A</v>
      </c>
      <c r="J618" s="7">
        <f>IF(VLOOKUP($A618,'V2.5.2 Measures'!$C:$W,16,FALSE)&lt;&gt; "", VLOOKUP($A618,'V2.5.2 Measures'!$C:$W,16,FALSE),"N/A")</f>
        <v>0</v>
      </c>
      <c r="K618" s="7">
        <f>IF(VLOOKUP($A618,'V2.5.2 Measures'!$C:$W,17,FALSE)&lt;&gt; "", VLOOKUP($A618,'V2.5.2 Measures'!$C:$W,17,FALSE),"N/A")</f>
        <v>0.5</v>
      </c>
      <c r="L618" s="7" t="str">
        <f>IF(VLOOKUP($A618,'V2.5.2 Measures'!$C:$W,18,FALSE)&lt;&gt; "", VLOOKUP($A618,'V2.5.2 Measures'!$C:$W,18,FALSE),"N/A")</f>
        <v>Default</v>
      </c>
      <c r="M618" s="7" t="str">
        <f>IF(VLOOKUP($A618,'V2.5.2 Measures'!$C:$W,19,FALSE)&lt;&gt; "", VLOOKUP($A618,'V2.5.2 Measures'!$C:$W,19,FALSE),"N/A")</f>
        <v>SAS</v>
      </c>
      <c r="N618" s="7" t="str">
        <f>IF(VLOOKUP($A618,'V2.5.2 Measures'!$C:$W,20,FALSE)&lt;&gt; "", VLOOKUP($A618,'V2.5.2 Measures'!$C:$W,20,FALSE),"N/A")</f>
        <v>V2.1</v>
      </c>
      <c r="O618" s="7" t="str">
        <f>IF(VLOOKUP($A618,'V2.5.2 Measures'!$C:$W,21,FALSE)&lt;&gt; "", VLOOKUP($A618,'V2.5.2 Measures'!$C:$W,21,FALSE),"N/A")</f>
        <v>V2.2</v>
      </c>
      <c r="P618" s="7" t="e">
        <f>IF(VLOOKUP($A618,'V2.5.2 Measures'!$C:$W,22,FALSE)&lt;&gt; "", VLOOKUP($A618,'V2.5.2 Measures'!$C:$W,22,FALSE),"N/A")</f>
        <v>#REF!</v>
      </c>
      <c r="Q618" s="7" t="e">
        <f>IF(VLOOKUP($A618,'V2.5.2 Measures'!$C:$W,23,FALSE)&lt;&gt; "", VLOOKUP($A618,'V2.5.2 Measures'!$C:$W,23,FALSE),"N/A")</f>
        <v>#REF!</v>
      </c>
      <c r="R618" s="7" t="e">
        <f>IF(VLOOKUP($A618,'V2.5.2 Measures'!$C:$W,24,FALSE)&lt;&gt; "", VLOOKUP($A618,'V2.5.2 Measures'!$C:$W,24,FALSE),"N/A")</f>
        <v>#REF!</v>
      </c>
      <c r="S618" s="7" t="e">
        <f>IF(VLOOKUP($A618,'V2.5.2 Measures'!$C:$W,25,FALSE)&lt;&gt; "", VLOOKUP($A618,'V2.5.2 Measures'!$C:$W,25,FALSE),"N/A")</f>
        <v>#REF!</v>
      </c>
      <c r="T618" s="7" t="str">
        <f>IF(VLOOKUP($A618,'V2.5.2 Measures'!$C:$W,2,FALSE)&lt;&gt; "", VLOOKUP($A618,'V2.5.2 Measures'!$C:$W,2,FALSE),"N/A")</f>
        <v>ALL-2-009-9</v>
      </c>
      <c r="U618" s="7" t="str">
        <f>IF(VLOOKUP($A618,'V2.5.2 Measures'!$C:$W,3,FALSE)&lt;&gt; "", VLOOKUP($A618,'V2.5.2 Measures'!$C:$W,3,FALSE),"N/A")</f>
        <v>% of 1915(c) waiver enrollees (WAIVER-TYPE = 06 - 20 or 33) that do not have any claim headers with the corresponding waiver ID</v>
      </c>
      <c r="V618" s="7" t="e">
        <f>IF(VLOOKUP($A618,'V2.5.2 Measures'!$C:$W,26,FALSE)&lt;&gt; "", VLOOKUP($A618,'V2.5.2 Measures'!$C:$W,26,FALSE),"N/A")</f>
        <v>#REF!</v>
      </c>
      <c r="W618" s="7" t="e">
        <f>IF(VLOOKUP($A618,'V2.5.2 Measures'!$C:$W,44,FALSE)&lt;&gt; "", VLOOKUP($A618,'V2.5.2 Measures'!$C:$W,44,FALSE),"N/A")</f>
        <v>#REF!</v>
      </c>
    </row>
    <row r="619" spans="1:23" x14ac:dyDescent="0.35">
      <c r="A619" s="7" t="str">
        <f>'V2.5.2 Measures'!C73</f>
        <v>ALL2.10</v>
      </c>
      <c r="B619" s="7" t="str">
        <f>VLOOKUP($A619,'V2.5.2 Measures'!$C:$W,6,FALSE)</f>
        <v>Medicaid FFS and Encounter: Original, Paid Claims</v>
      </c>
      <c r="C619" s="7" t="str">
        <f>VLOOKUP($A619,'V2.5.2 Measures'!$C:$W,8,FALSE)</f>
        <v>TA- Inferential</v>
      </c>
      <c r="D619" s="7" t="str">
        <f>IF(VLOOKUP($A619,'V2.5.2 Measures'!$C:$W,4,FALSE)="","",VLOOKUP($A619,'V2.5.2 Measures'!$C:$W,4,FALSE))</f>
        <v>Claims Percentage</v>
      </c>
      <c r="E619" s="7" t="str">
        <f>IF((VLOOKUP($A619,'V2.5.2 Measures'!$C:$W,8,FALSE)&lt;&gt;"")*AND(VLOOKUP($A619,'V2.5.2 Measures'!$C:$W,8,FALSE)&lt;&gt;"TBD"),VLOOKUP($A619,'V2.5.2 Measures'!$C:$W,8,FALSE),"N/A")</f>
        <v>TA- Inferential</v>
      </c>
      <c r="F619" s="7" t="str">
        <f>IF((VLOOKUP($A619,'V2.5.2 Measures'!$C:$W,9,FALSE)&lt;&gt;"")*AND(VLOOKUP($A619,'V2.5.2 Measures'!$C:$W,9,FALSE)&lt;&gt;"TBD"),VLOOKUP($A619,'V2.5.2 Measures'!$C:$W,9,FALSE),"N/A")</f>
        <v>High</v>
      </c>
      <c r="G619" s="7">
        <f>IF((VLOOKUP($A619,'V2.5.2 Measures'!$C:$W,10,FALSE)&lt;&gt;"")*AND(VLOOKUP($A619,'V2.5.2 Measures'!$C:$W,10,FALSE)&lt;&gt;"TBD"),VLOOKUP($A619,'V2.5.2 Measures'!$C:$W,10,FALSE),"N/A")</f>
        <v>27</v>
      </c>
      <c r="H619" s="7">
        <f>IF(VLOOKUP($A619,'V2.5.2 Measures'!$C:$W,14,FALSE)&lt;&gt; "", VLOOKUP($A619,'V2.5.2 Measures'!$C:$W,14,FALSE),"N/A")</f>
        <v>0.5</v>
      </c>
      <c r="I619" s="7" t="str">
        <f>IF(VLOOKUP($A619,'V2.5.2 Measures'!$C:$W,15,FALSE)&lt;&gt; "", VLOOKUP($A619,'V2.5.2 Measures'!$C:$W,15,FALSE),"N/A")</f>
        <v>N/A</v>
      </c>
      <c r="J619" s="7">
        <f>IF(VLOOKUP($A619,'V2.5.2 Measures'!$C:$W,16,FALSE)&lt;&gt; "", VLOOKUP($A619,'V2.5.2 Measures'!$C:$W,16,FALSE),"N/A")</f>
        <v>0</v>
      </c>
      <c r="K619" s="7">
        <f>IF(VLOOKUP($A619,'V2.5.2 Measures'!$C:$W,17,FALSE)&lt;&gt; "", VLOOKUP($A619,'V2.5.2 Measures'!$C:$W,17,FALSE),"N/A")</f>
        <v>0.5</v>
      </c>
      <c r="L619" s="7" t="str">
        <f>IF(VLOOKUP($A619,'V2.5.2 Measures'!$C:$W,18,FALSE)&lt;&gt; "", VLOOKUP($A619,'V2.5.2 Measures'!$C:$W,18,FALSE),"N/A")</f>
        <v>Default</v>
      </c>
      <c r="M619" s="7" t="str">
        <f>IF(VLOOKUP($A619,'V2.5.2 Measures'!$C:$W,19,FALSE)&lt;&gt; "", VLOOKUP($A619,'V2.5.2 Measures'!$C:$W,19,FALSE),"N/A")</f>
        <v>SAS</v>
      </c>
      <c r="N619" s="7" t="str">
        <f>IF(VLOOKUP($A619,'V2.5.2 Measures'!$C:$W,20,FALSE)&lt;&gt; "", VLOOKUP($A619,'V2.5.2 Measures'!$C:$W,20,FALSE),"N/A")</f>
        <v>V2.1</v>
      </c>
      <c r="O619" s="7" t="str">
        <f>IF(VLOOKUP($A619,'V2.5.2 Measures'!$C:$W,21,FALSE)&lt;&gt; "", VLOOKUP($A619,'V2.5.2 Measures'!$C:$W,21,FALSE),"N/A")</f>
        <v>V2.2</v>
      </c>
      <c r="P619" s="7" t="e">
        <f>IF(VLOOKUP($A619,'V2.5.2 Measures'!$C:$W,22,FALSE)&lt;&gt; "", VLOOKUP($A619,'V2.5.2 Measures'!$C:$W,22,FALSE),"N/A")</f>
        <v>#REF!</v>
      </c>
      <c r="Q619" s="7" t="e">
        <f>IF(VLOOKUP($A619,'V2.5.2 Measures'!$C:$W,23,FALSE)&lt;&gt; "", VLOOKUP($A619,'V2.5.2 Measures'!$C:$W,23,FALSE),"N/A")</f>
        <v>#REF!</v>
      </c>
      <c r="R619" s="7" t="e">
        <f>IF(VLOOKUP($A619,'V2.5.2 Measures'!$C:$W,24,FALSE)&lt;&gt; "", VLOOKUP($A619,'V2.5.2 Measures'!$C:$W,24,FALSE),"N/A")</f>
        <v>#REF!</v>
      </c>
      <c r="S619" s="7" t="e">
        <f>IF(VLOOKUP($A619,'V2.5.2 Measures'!$C:$W,25,FALSE)&lt;&gt; "", VLOOKUP($A619,'V2.5.2 Measures'!$C:$W,25,FALSE),"N/A")</f>
        <v>#REF!</v>
      </c>
      <c r="T619" s="7" t="str">
        <f>IF(VLOOKUP($A619,'V2.5.2 Measures'!$C:$W,2,FALSE)&lt;&gt; "", VLOOKUP($A619,'V2.5.2 Measures'!$C:$W,2,FALSE),"N/A")</f>
        <v>ALL-2-010-10</v>
      </c>
      <c r="U619" s="7" t="str">
        <f>IF(VLOOKUP($A619,'V2.5.2 Measures'!$C:$W,3,FALSE)&lt;&gt; "", VLOOKUP($A619,'V2.5.2 Measures'!$C:$W,3,FALSE),"N/A")</f>
        <v>% of 1915(c) waiver enrollees (WAIVER-TYPE = 06 - 20 or 33) that do not have any claim headers with PROGRAM-TYPE = 07</v>
      </c>
      <c r="V619" s="7" t="e">
        <f>IF(VLOOKUP($A619,'V2.5.2 Measures'!$C:$W,26,FALSE)&lt;&gt; "", VLOOKUP($A619,'V2.5.2 Measures'!$C:$W,26,FALSE),"N/A")</f>
        <v>#REF!</v>
      </c>
      <c r="W619" s="7" t="e">
        <f>IF(VLOOKUP($A619,'V2.5.2 Measures'!$C:$W,44,FALSE)&lt;&gt; "", VLOOKUP($A619,'V2.5.2 Measures'!$C:$W,44,FALSE),"N/A")</f>
        <v>#REF!</v>
      </c>
    </row>
    <row r="620" spans="1:23" x14ac:dyDescent="0.35">
      <c r="A620" s="7" t="str">
        <f>'V2.5.2 Measures'!C74</f>
        <v>ALL2.11</v>
      </c>
      <c r="B620" s="7" t="str">
        <f>VLOOKUP($A620,'V2.5.2 Measures'!$C:$W,6,FALSE)</f>
        <v>Medicaid FFS and Encounter: Original, Paid Claims</v>
      </c>
      <c r="C620" s="7" t="str">
        <f>VLOOKUP($A620,'V2.5.2 Measures'!$C:$W,8,FALSE)</f>
        <v>TA- Inferential</v>
      </c>
      <c r="D620" s="7" t="str">
        <f>IF(VLOOKUP($A620,'V2.5.2 Measures'!$C:$W,4,FALSE)="","",VLOOKUP($A620,'V2.5.2 Measures'!$C:$W,4,FALSE))</f>
        <v>Claims Percentage</v>
      </c>
      <c r="E620" s="7" t="str">
        <f>IF((VLOOKUP($A620,'V2.5.2 Measures'!$C:$W,8,FALSE)&lt;&gt;"")*AND(VLOOKUP($A620,'V2.5.2 Measures'!$C:$W,8,FALSE)&lt;&gt;"TBD"),VLOOKUP($A620,'V2.5.2 Measures'!$C:$W,8,FALSE),"N/A")</f>
        <v>TA- Inferential</v>
      </c>
      <c r="F620" s="7" t="str">
        <f>IF((VLOOKUP($A620,'V2.5.2 Measures'!$C:$W,9,FALSE)&lt;&gt;"")*AND(VLOOKUP($A620,'V2.5.2 Measures'!$C:$W,9,FALSE)&lt;&gt;"TBD"),VLOOKUP($A620,'V2.5.2 Measures'!$C:$W,9,FALSE),"N/A")</f>
        <v>High</v>
      </c>
      <c r="G620" s="7">
        <f>IF((VLOOKUP($A620,'V2.5.2 Measures'!$C:$W,10,FALSE)&lt;&gt;"")*AND(VLOOKUP($A620,'V2.5.2 Measures'!$C:$W,10,FALSE)&lt;&gt;"TBD"),VLOOKUP($A620,'V2.5.2 Measures'!$C:$W,10,FALSE),"N/A")</f>
        <v>27</v>
      </c>
      <c r="H620" s="7">
        <f>IF(VLOOKUP($A620,'V2.5.2 Measures'!$C:$W,14,FALSE)&lt;&gt; "", VLOOKUP($A620,'V2.5.2 Measures'!$C:$W,14,FALSE),"N/A")</f>
        <v>0.5</v>
      </c>
      <c r="I620" s="7" t="str">
        <f>IF(VLOOKUP($A620,'V2.5.2 Measures'!$C:$W,15,FALSE)&lt;&gt; "", VLOOKUP($A620,'V2.5.2 Measures'!$C:$W,15,FALSE),"N/A")</f>
        <v>N/A</v>
      </c>
      <c r="J620" s="7">
        <f>IF(VLOOKUP($A620,'V2.5.2 Measures'!$C:$W,16,FALSE)&lt;&gt; "", VLOOKUP($A620,'V2.5.2 Measures'!$C:$W,16,FALSE),"N/A")</f>
        <v>0</v>
      </c>
      <c r="K620" s="7">
        <f>IF(VLOOKUP($A620,'V2.5.2 Measures'!$C:$W,17,FALSE)&lt;&gt; "", VLOOKUP($A620,'V2.5.2 Measures'!$C:$W,17,FALSE),"N/A")</f>
        <v>0.5</v>
      </c>
      <c r="L620" s="7" t="str">
        <f>IF(VLOOKUP($A620,'V2.5.2 Measures'!$C:$W,18,FALSE)&lt;&gt; "", VLOOKUP($A620,'V2.5.2 Measures'!$C:$W,18,FALSE),"N/A")</f>
        <v>Default</v>
      </c>
      <c r="M620" s="7" t="str">
        <f>IF(VLOOKUP($A620,'V2.5.2 Measures'!$C:$W,19,FALSE)&lt;&gt; "", VLOOKUP($A620,'V2.5.2 Measures'!$C:$W,19,FALSE),"N/A")</f>
        <v>SAS</v>
      </c>
      <c r="N620" s="7" t="str">
        <f>IF(VLOOKUP($A620,'V2.5.2 Measures'!$C:$W,20,FALSE)&lt;&gt; "", VLOOKUP($A620,'V2.5.2 Measures'!$C:$W,20,FALSE),"N/A")</f>
        <v>V2.1</v>
      </c>
      <c r="O620" s="7" t="str">
        <f>IF(VLOOKUP($A620,'V2.5.2 Measures'!$C:$W,21,FALSE)&lt;&gt; "", VLOOKUP($A620,'V2.5.2 Measures'!$C:$W,21,FALSE),"N/A")</f>
        <v>V2.2</v>
      </c>
      <c r="P620" s="7" t="e">
        <f>IF(VLOOKUP($A620,'V2.5.2 Measures'!$C:$W,22,FALSE)&lt;&gt; "", VLOOKUP($A620,'V2.5.2 Measures'!$C:$W,22,FALSE),"N/A")</f>
        <v>#REF!</v>
      </c>
      <c r="Q620" s="7" t="e">
        <f>IF(VLOOKUP($A620,'V2.5.2 Measures'!$C:$W,23,FALSE)&lt;&gt; "", VLOOKUP($A620,'V2.5.2 Measures'!$C:$W,23,FALSE),"N/A")</f>
        <v>#REF!</v>
      </c>
      <c r="R620" s="7" t="e">
        <f>IF(VLOOKUP($A620,'V2.5.2 Measures'!$C:$W,24,FALSE)&lt;&gt; "", VLOOKUP($A620,'V2.5.2 Measures'!$C:$W,24,FALSE),"N/A")</f>
        <v>#REF!</v>
      </c>
      <c r="S620" s="7" t="e">
        <f>IF(VLOOKUP($A620,'V2.5.2 Measures'!$C:$W,25,FALSE)&lt;&gt; "", VLOOKUP($A620,'V2.5.2 Measures'!$C:$W,25,FALSE),"N/A")</f>
        <v>#REF!</v>
      </c>
      <c r="T620" s="7" t="str">
        <f>IF(VLOOKUP($A620,'V2.5.2 Measures'!$C:$W,2,FALSE)&lt;&gt; "", VLOOKUP($A620,'V2.5.2 Measures'!$C:$W,2,FALSE),"N/A")</f>
        <v>ALL-2-011-11</v>
      </c>
      <c r="U620" s="7" t="str">
        <f>IF(VLOOKUP($A620,'V2.5.2 Measures'!$C:$W,3,FALSE)&lt;&gt; "", VLOOKUP($A620,'V2.5.2 Measures'!$C:$W,3,FALSE),"N/A")</f>
        <v>% of 1915(c) waiver enrollees (WAIVER-TYPE = 06 - 20 or 33) that do not have any claim headers with HCBS-SERVICE-CODE = 4</v>
      </c>
      <c r="V620" s="7" t="e">
        <f>IF(VLOOKUP($A620,'V2.5.2 Measures'!$C:$W,26,FALSE)&lt;&gt; "", VLOOKUP($A620,'V2.5.2 Measures'!$C:$W,26,FALSE),"N/A")</f>
        <v>#REF!</v>
      </c>
      <c r="W620" s="7" t="e">
        <f>IF(VLOOKUP($A620,'V2.5.2 Measures'!$C:$W,44,FALSE)&lt;&gt; "", VLOOKUP($A620,'V2.5.2 Measures'!$C:$W,44,FALSE),"N/A")</f>
        <v>#REF!</v>
      </c>
    </row>
    <row r="621" spans="1:23" x14ac:dyDescent="0.35">
      <c r="A621" s="7" t="str">
        <f>'V2.5.2 Measures'!C75</f>
        <v>ALL21.1</v>
      </c>
      <c r="B621" s="7" t="str">
        <f>VLOOKUP($A621,'V2.5.2 Measures'!$C:$W,6,FALSE)</f>
        <v>Medicaid and S-CHIP FFS and Encounter: Original and Adjustment, Paid Claims</v>
      </c>
      <c r="C621" s="7" t="str">
        <f>VLOOKUP($A621,'V2.5.2 Measures'!$C:$W,8,FALSE)</f>
        <v>TA- Inferential</v>
      </c>
      <c r="D621" s="7" t="str">
        <f>IF(VLOOKUP($A621,'V2.5.2 Measures'!$C:$W,4,FALSE)="","",VLOOKUP($A621,'V2.5.2 Measures'!$C:$W,4,FALSE))</f>
        <v>Claims Percentage</v>
      </c>
      <c r="E621" s="7" t="str">
        <f>IF((VLOOKUP($A621,'V2.5.2 Measures'!$C:$W,8,FALSE)&lt;&gt;"")*AND(VLOOKUP($A621,'V2.5.2 Measures'!$C:$W,8,FALSE)&lt;&gt;"TBD"),VLOOKUP($A621,'V2.5.2 Measures'!$C:$W,8,FALSE),"N/A")</f>
        <v>TA- Inferential</v>
      </c>
      <c r="F621" s="7" t="str">
        <f>IF((VLOOKUP($A621,'V2.5.2 Measures'!$C:$W,9,FALSE)&lt;&gt;"")*AND(VLOOKUP($A621,'V2.5.2 Measures'!$C:$W,9,FALSE)&lt;&gt;"TBD"),VLOOKUP($A621,'V2.5.2 Measures'!$C:$W,9,FALSE),"N/A")</f>
        <v>High</v>
      </c>
      <c r="G621" s="7">
        <f>IF((VLOOKUP($A621,'V2.5.2 Measures'!$C:$W,10,FALSE)&lt;&gt;"")*AND(VLOOKUP($A621,'V2.5.2 Measures'!$C:$W,10,FALSE)&lt;&gt;"TBD"),VLOOKUP($A621,'V2.5.2 Measures'!$C:$W,10,FALSE),"N/A")</f>
        <v>26</v>
      </c>
      <c r="H621" s="7">
        <f>IF(VLOOKUP($A621,'V2.5.2 Measures'!$C:$W,14,FALSE)&lt;&gt; "", VLOOKUP($A621,'V2.5.2 Measures'!$C:$W,14,FALSE),"N/A")</f>
        <v>0.05</v>
      </c>
      <c r="I621" s="7" t="str">
        <f>IF(VLOOKUP($A621,'V2.5.2 Measures'!$C:$W,15,FALSE)&lt;&gt; "", VLOOKUP($A621,'V2.5.2 Measures'!$C:$W,15,FALSE),"N/A")</f>
        <v>N/A</v>
      </c>
      <c r="J621" s="7">
        <f>IF(VLOOKUP($A621,'V2.5.2 Measures'!$C:$W,16,FALSE)&lt;&gt; "", VLOOKUP($A621,'V2.5.2 Measures'!$C:$W,16,FALSE),"N/A")</f>
        <v>0</v>
      </c>
      <c r="K621" s="7">
        <f>IF(VLOOKUP($A621,'V2.5.2 Measures'!$C:$W,17,FALSE)&lt;&gt; "", VLOOKUP($A621,'V2.5.2 Measures'!$C:$W,17,FALSE),"N/A")</f>
        <v>0.05</v>
      </c>
      <c r="L621" s="7" t="str">
        <f>IF(VLOOKUP($A621,'V2.5.2 Measures'!$C:$W,18,FALSE)&lt;&gt; "", VLOOKUP($A621,'V2.5.2 Measures'!$C:$W,18,FALSE),"N/A")</f>
        <v>Default</v>
      </c>
      <c r="M621" s="7" t="str">
        <f>IF(VLOOKUP($A621,'V2.5.2 Measures'!$C:$W,19,FALSE)&lt;&gt; "", VLOOKUP($A621,'V2.5.2 Measures'!$C:$W,19,FALSE),"N/A")</f>
        <v>SAS</v>
      </c>
      <c r="N621" s="7" t="str">
        <f>IF(VLOOKUP($A621,'V2.5.2 Measures'!$C:$W,20,FALSE)&lt;&gt; "", VLOOKUP($A621,'V2.5.2 Measures'!$C:$W,20,FALSE),"N/A")</f>
        <v>V2.3</v>
      </c>
      <c r="O621" s="7" t="str">
        <f>IF(VLOOKUP($A621,'V2.5.2 Measures'!$C:$W,21,FALSE)&lt;&gt; "", VLOOKUP($A621,'V2.5.2 Measures'!$C:$W,21,FALSE),"N/A")</f>
        <v>V2.3</v>
      </c>
      <c r="P621" s="7" t="e">
        <f>IF(VLOOKUP($A621,'V2.5.2 Measures'!$C:$W,22,FALSE)&lt;&gt; "", VLOOKUP($A621,'V2.5.2 Measures'!$C:$W,22,FALSE),"N/A")</f>
        <v>#REF!</v>
      </c>
      <c r="Q621" s="7" t="e">
        <f>IF(VLOOKUP($A621,'V2.5.2 Measures'!$C:$W,23,FALSE)&lt;&gt; "", VLOOKUP($A621,'V2.5.2 Measures'!$C:$W,23,FALSE),"N/A")</f>
        <v>#REF!</v>
      </c>
      <c r="R621" s="7" t="e">
        <f>IF(VLOOKUP($A621,'V2.5.2 Measures'!$C:$W,24,FALSE)&lt;&gt; "", VLOOKUP($A621,'V2.5.2 Measures'!$C:$W,24,FALSE),"N/A")</f>
        <v>#REF!</v>
      </c>
      <c r="S621" s="7" t="e">
        <f>IF(VLOOKUP($A621,'V2.5.2 Measures'!$C:$W,25,FALSE)&lt;&gt; "", VLOOKUP($A621,'V2.5.2 Measures'!$C:$W,25,FALSE),"N/A")</f>
        <v>#REF!</v>
      </c>
      <c r="T621" s="7" t="str">
        <f>IF(VLOOKUP($A621,'V2.5.2 Measures'!$C:$W,2,FALSE)&lt;&gt; "", VLOOKUP($A621,'V2.5.2 Measures'!$C:$W,2,FALSE),"N/A")</f>
        <v>ALL-21-001-1</v>
      </c>
      <c r="U621" s="7" t="str">
        <f>IF(VLOOKUP($A621,'V2.5.2 Measures'!$C:$W,3,FALSE)&lt;&gt; "", VLOOKUP($A621,'V2.5.2 Measures'!$C:$W,3,FALSE),"N/A")</f>
        <v>% of BILLING-PROV-NUM on claim headers that do not have a match in PRV00007 with active provider enrollment status (PROV-MEDICAID-ENROLLMENT-STATUS-CODE in (1, 2, 3, 4, 5, 6) on Admission Date</v>
      </c>
      <c r="V621" s="7" t="e">
        <f>IF(VLOOKUP($A621,'V2.5.2 Measures'!$C:$W,26,FALSE)&lt;&gt; "", VLOOKUP($A621,'V2.5.2 Measures'!$C:$W,26,FALSE),"N/A")</f>
        <v>#REF!</v>
      </c>
      <c r="W621" s="7" t="e">
        <f>IF(VLOOKUP($A621,'V2.5.2 Measures'!$C:$W,44,FALSE)&lt;&gt; "", VLOOKUP($A621,'V2.5.2 Measures'!$C:$W,44,FALSE),"N/A")</f>
        <v>#REF!</v>
      </c>
    </row>
    <row r="622" spans="1:23" x14ac:dyDescent="0.35">
      <c r="A622" s="7" t="str">
        <f>'V2.5.2 Measures'!C76</f>
        <v>ALL21.2</v>
      </c>
      <c r="B622" s="7" t="str">
        <f>VLOOKUP($A622,'V2.5.2 Measures'!$C:$W,6,FALSE)</f>
        <v>Medicaid and S-CHIP FFS and Encounter: Original and Adjustment, Paid Claims</v>
      </c>
      <c r="C622" s="7" t="str">
        <f>VLOOKUP($A622,'V2.5.2 Measures'!$C:$W,8,FALSE)</f>
        <v>TA- Inferential</v>
      </c>
      <c r="D622" s="7" t="str">
        <f>IF(VLOOKUP($A622,'V2.5.2 Measures'!$C:$W,4,FALSE)="","",VLOOKUP($A622,'V2.5.2 Measures'!$C:$W,4,FALSE))</f>
        <v>Claims Percentage</v>
      </c>
      <c r="E622" s="7" t="str">
        <f>IF((VLOOKUP($A622,'V2.5.2 Measures'!$C:$W,8,FALSE)&lt;&gt;"")*AND(VLOOKUP($A622,'V2.5.2 Measures'!$C:$W,8,FALSE)&lt;&gt;"TBD"),VLOOKUP($A622,'V2.5.2 Measures'!$C:$W,8,FALSE),"N/A")</f>
        <v>TA- Inferential</v>
      </c>
      <c r="F622" s="7" t="str">
        <f>IF((VLOOKUP($A622,'V2.5.2 Measures'!$C:$W,9,FALSE)&lt;&gt;"")*AND(VLOOKUP($A622,'V2.5.2 Measures'!$C:$W,9,FALSE)&lt;&gt;"TBD"),VLOOKUP($A622,'V2.5.2 Measures'!$C:$W,9,FALSE),"N/A")</f>
        <v>High</v>
      </c>
      <c r="G622" s="7">
        <f>IF((VLOOKUP($A622,'V2.5.2 Measures'!$C:$W,10,FALSE)&lt;&gt;"")*AND(VLOOKUP($A622,'V2.5.2 Measures'!$C:$W,10,FALSE)&lt;&gt;"TBD"),VLOOKUP($A622,'V2.5.2 Measures'!$C:$W,10,FALSE),"N/A")</f>
        <v>26</v>
      </c>
      <c r="H622" s="7">
        <f>IF(VLOOKUP($A622,'V2.5.2 Measures'!$C:$W,14,FALSE)&lt;&gt; "", VLOOKUP($A622,'V2.5.2 Measures'!$C:$W,14,FALSE),"N/A")</f>
        <v>0.05</v>
      </c>
      <c r="I622" s="7" t="str">
        <f>IF(VLOOKUP($A622,'V2.5.2 Measures'!$C:$W,15,FALSE)&lt;&gt; "", VLOOKUP($A622,'V2.5.2 Measures'!$C:$W,15,FALSE),"N/A")</f>
        <v>N/A</v>
      </c>
      <c r="J622" s="7">
        <f>IF(VLOOKUP($A622,'V2.5.2 Measures'!$C:$W,16,FALSE)&lt;&gt; "", VLOOKUP($A622,'V2.5.2 Measures'!$C:$W,16,FALSE),"N/A")</f>
        <v>0</v>
      </c>
      <c r="K622" s="7">
        <f>IF(VLOOKUP($A622,'V2.5.2 Measures'!$C:$W,17,FALSE)&lt;&gt; "", VLOOKUP($A622,'V2.5.2 Measures'!$C:$W,17,FALSE),"N/A")</f>
        <v>0.05</v>
      </c>
      <c r="L622" s="7" t="str">
        <f>IF(VLOOKUP($A622,'V2.5.2 Measures'!$C:$W,18,FALSE)&lt;&gt; "", VLOOKUP($A622,'V2.5.2 Measures'!$C:$W,18,FALSE),"N/A")</f>
        <v>Default</v>
      </c>
      <c r="M622" s="7" t="str">
        <f>IF(VLOOKUP($A622,'V2.5.2 Measures'!$C:$W,19,FALSE)&lt;&gt; "", VLOOKUP($A622,'V2.5.2 Measures'!$C:$W,19,FALSE),"N/A")</f>
        <v>SAS</v>
      </c>
      <c r="N622" s="7" t="str">
        <f>IF(VLOOKUP($A622,'V2.5.2 Measures'!$C:$W,20,FALSE)&lt;&gt; "", VLOOKUP($A622,'V2.5.2 Measures'!$C:$W,20,FALSE),"N/A")</f>
        <v>V2.3</v>
      </c>
      <c r="O622" s="7" t="str">
        <f>IF(VLOOKUP($A622,'V2.5.2 Measures'!$C:$W,21,FALSE)&lt;&gt; "", VLOOKUP($A622,'V2.5.2 Measures'!$C:$W,21,FALSE),"N/A")</f>
        <v>V2.3</v>
      </c>
      <c r="P622" s="7" t="e">
        <f>IF(VLOOKUP($A622,'V2.5.2 Measures'!$C:$W,22,FALSE)&lt;&gt; "", VLOOKUP($A622,'V2.5.2 Measures'!$C:$W,22,FALSE),"N/A")</f>
        <v>#REF!</v>
      </c>
      <c r="Q622" s="7" t="e">
        <f>IF(VLOOKUP($A622,'V2.5.2 Measures'!$C:$W,23,FALSE)&lt;&gt; "", VLOOKUP($A622,'V2.5.2 Measures'!$C:$W,23,FALSE),"N/A")</f>
        <v>#REF!</v>
      </c>
      <c r="R622" s="7" t="e">
        <f>IF(VLOOKUP($A622,'V2.5.2 Measures'!$C:$W,24,FALSE)&lt;&gt; "", VLOOKUP($A622,'V2.5.2 Measures'!$C:$W,24,FALSE),"N/A")</f>
        <v>#REF!</v>
      </c>
      <c r="S622" s="7" t="e">
        <f>IF(VLOOKUP($A622,'V2.5.2 Measures'!$C:$W,25,FALSE)&lt;&gt; "", VLOOKUP($A622,'V2.5.2 Measures'!$C:$W,25,FALSE),"N/A")</f>
        <v>#REF!</v>
      </c>
      <c r="T622" s="7" t="str">
        <f>IF(VLOOKUP($A622,'V2.5.2 Measures'!$C:$W,2,FALSE)&lt;&gt; "", VLOOKUP($A622,'V2.5.2 Measures'!$C:$W,2,FALSE),"N/A")</f>
        <v>ALL-21-002-2</v>
      </c>
      <c r="U622" s="7" t="str">
        <f>IF(VLOOKUP($A622,'V2.5.2 Measures'!$C:$W,3,FALSE)&lt;&gt; "", VLOOKUP($A622,'V2.5.2 Measures'!$C:$W,3,FALSE),"N/A")</f>
        <v>% of BILLING-PROV-NUM on claim headers that do not have a match in PRV00007 with active provider enrollment status (PROV-MEDICAID-ENROLLMENT-STATUS-CODE in (1, 2, 3, 4, 5, 6) on Beginning Date of Service</v>
      </c>
      <c r="V622" s="7" t="e">
        <f>IF(VLOOKUP($A622,'V2.5.2 Measures'!$C:$W,26,FALSE)&lt;&gt; "", VLOOKUP($A622,'V2.5.2 Measures'!$C:$W,26,FALSE),"N/A")</f>
        <v>#REF!</v>
      </c>
      <c r="W622" s="7" t="e">
        <f>IF(VLOOKUP($A622,'V2.5.2 Measures'!$C:$W,44,FALSE)&lt;&gt; "", VLOOKUP($A622,'V2.5.2 Measures'!$C:$W,44,FALSE),"N/A")</f>
        <v>#REF!</v>
      </c>
    </row>
    <row r="623" spans="1:23" x14ac:dyDescent="0.35">
      <c r="A623" s="7" t="str">
        <f>'V2.5.2 Measures'!C77</f>
        <v>ALL21.3</v>
      </c>
      <c r="B623" s="7" t="str">
        <f>VLOOKUP($A623,'V2.5.2 Measures'!$C:$W,6,FALSE)</f>
        <v>Medicaid and S-CHIP FFS and Encounter: Original and Adjustment, Paid Claims</v>
      </c>
      <c r="C623" s="7" t="str">
        <f>VLOOKUP($A623,'V2.5.2 Measures'!$C:$W,8,FALSE)</f>
        <v>TA- Inferential</v>
      </c>
      <c r="D623" s="7" t="str">
        <f>IF(VLOOKUP($A623,'V2.5.2 Measures'!$C:$W,4,FALSE)="","",VLOOKUP($A623,'V2.5.2 Measures'!$C:$W,4,FALSE))</f>
        <v>Claims Percentage</v>
      </c>
      <c r="E623" s="7" t="str">
        <f>IF((VLOOKUP($A623,'V2.5.2 Measures'!$C:$W,8,FALSE)&lt;&gt;"")*AND(VLOOKUP($A623,'V2.5.2 Measures'!$C:$W,8,FALSE)&lt;&gt;"TBD"),VLOOKUP($A623,'V2.5.2 Measures'!$C:$W,8,FALSE),"N/A")</f>
        <v>TA- Inferential</v>
      </c>
      <c r="F623" s="7" t="str">
        <f>IF((VLOOKUP($A623,'V2.5.2 Measures'!$C:$W,9,FALSE)&lt;&gt;"")*AND(VLOOKUP($A623,'V2.5.2 Measures'!$C:$W,9,FALSE)&lt;&gt;"TBD"),VLOOKUP($A623,'V2.5.2 Measures'!$C:$W,9,FALSE),"N/A")</f>
        <v>High</v>
      </c>
      <c r="G623" s="7">
        <f>IF((VLOOKUP($A623,'V2.5.2 Measures'!$C:$W,10,FALSE)&lt;&gt;"")*AND(VLOOKUP($A623,'V2.5.2 Measures'!$C:$W,10,FALSE)&lt;&gt;"TBD"),VLOOKUP($A623,'V2.5.2 Measures'!$C:$W,10,FALSE),"N/A")</f>
        <v>26</v>
      </c>
      <c r="H623" s="7">
        <f>IF(VLOOKUP($A623,'V2.5.2 Measures'!$C:$W,14,FALSE)&lt;&gt; "", VLOOKUP($A623,'V2.5.2 Measures'!$C:$W,14,FALSE),"N/A")</f>
        <v>0.05</v>
      </c>
      <c r="I623" s="7" t="str">
        <f>IF(VLOOKUP($A623,'V2.5.2 Measures'!$C:$W,15,FALSE)&lt;&gt; "", VLOOKUP($A623,'V2.5.2 Measures'!$C:$W,15,FALSE),"N/A")</f>
        <v>N/A</v>
      </c>
      <c r="J623" s="7">
        <f>IF(VLOOKUP($A623,'V2.5.2 Measures'!$C:$W,16,FALSE)&lt;&gt; "", VLOOKUP($A623,'V2.5.2 Measures'!$C:$W,16,FALSE),"N/A")</f>
        <v>0</v>
      </c>
      <c r="K623" s="7">
        <f>IF(VLOOKUP($A623,'V2.5.2 Measures'!$C:$W,17,FALSE)&lt;&gt; "", VLOOKUP($A623,'V2.5.2 Measures'!$C:$W,17,FALSE),"N/A")</f>
        <v>0.05</v>
      </c>
      <c r="L623" s="7" t="str">
        <f>IF(VLOOKUP($A623,'V2.5.2 Measures'!$C:$W,18,FALSE)&lt;&gt; "", VLOOKUP($A623,'V2.5.2 Measures'!$C:$W,18,FALSE),"N/A")</f>
        <v>Default</v>
      </c>
      <c r="M623" s="7" t="str">
        <f>IF(VLOOKUP($A623,'V2.5.2 Measures'!$C:$W,19,FALSE)&lt;&gt; "", VLOOKUP($A623,'V2.5.2 Measures'!$C:$W,19,FALSE),"N/A")</f>
        <v>SAS</v>
      </c>
      <c r="N623" s="7" t="str">
        <f>IF(VLOOKUP($A623,'V2.5.2 Measures'!$C:$W,20,FALSE)&lt;&gt; "", VLOOKUP($A623,'V2.5.2 Measures'!$C:$W,20,FALSE),"N/A")</f>
        <v>V2.3</v>
      </c>
      <c r="O623" s="7" t="str">
        <f>IF(VLOOKUP($A623,'V2.5.2 Measures'!$C:$W,21,FALSE)&lt;&gt; "", VLOOKUP($A623,'V2.5.2 Measures'!$C:$W,21,FALSE),"N/A")</f>
        <v>V2.3</v>
      </c>
      <c r="P623" s="7" t="e">
        <f>IF(VLOOKUP($A623,'V2.5.2 Measures'!$C:$W,22,FALSE)&lt;&gt; "", VLOOKUP($A623,'V2.5.2 Measures'!$C:$W,22,FALSE),"N/A")</f>
        <v>#REF!</v>
      </c>
      <c r="Q623" s="7" t="e">
        <f>IF(VLOOKUP($A623,'V2.5.2 Measures'!$C:$W,23,FALSE)&lt;&gt; "", VLOOKUP($A623,'V2.5.2 Measures'!$C:$W,23,FALSE),"N/A")</f>
        <v>#REF!</v>
      </c>
      <c r="R623" s="7" t="e">
        <f>IF(VLOOKUP($A623,'V2.5.2 Measures'!$C:$W,24,FALSE)&lt;&gt; "", VLOOKUP($A623,'V2.5.2 Measures'!$C:$W,24,FALSE),"N/A")</f>
        <v>#REF!</v>
      </c>
      <c r="S623" s="7" t="e">
        <f>IF(VLOOKUP($A623,'V2.5.2 Measures'!$C:$W,25,FALSE)&lt;&gt; "", VLOOKUP($A623,'V2.5.2 Measures'!$C:$W,25,FALSE),"N/A")</f>
        <v>#REF!</v>
      </c>
      <c r="T623" s="7" t="str">
        <f>IF(VLOOKUP($A623,'V2.5.2 Measures'!$C:$W,2,FALSE)&lt;&gt; "", VLOOKUP($A623,'V2.5.2 Measures'!$C:$W,2,FALSE),"N/A")</f>
        <v>ALL-21-003-3</v>
      </c>
      <c r="U623" s="7" t="str">
        <f>IF(VLOOKUP($A623,'V2.5.2 Measures'!$C:$W,3,FALSE)&lt;&gt; "", VLOOKUP($A623,'V2.5.2 Measures'!$C:$W,3,FALSE),"N/A")</f>
        <v>% of BILLING-PROV-NUM on claim headers that do not have a match in PRV00007 with active provider enrollment status (PROV-MEDICAID-ENROLLMENT-STATUS-CODE in (1, 2, 3, 4, 5, 6) on Beginning Date of Service</v>
      </c>
      <c r="V623" s="7" t="e">
        <f>IF(VLOOKUP($A623,'V2.5.2 Measures'!$C:$W,26,FALSE)&lt;&gt; "", VLOOKUP($A623,'V2.5.2 Measures'!$C:$W,26,FALSE),"N/A")</f>
        <v>#REF!</v>
      </c>
      <c r="W623" s="7" t="e">
        <f>IF(VLOOKUP($A623,'V2.5.2 Measures'!$C:$W,44,FALSE)&lt;&gt; "", VLOOKUP($A623,'V2.5.2 Measures'!$C:$W,44,FALSE),"N/A")</f>
        <v>#REF!</v>
      </c>
    </row>
    <row r="624" spans="1:23" x14ac:dyDescent="0.35">
      <c r="A624" s="7" t="str">
        <f>'V2.5.2 Measures'!C78</f>
        <v>ALL21.4</v>
      </c>
      <c r="B624" s="7" t="str">
        <f>VLOOKUP($A624,'V2.5.2 Measures'!$C:$W,6,FALSE)</f>
        <v>Medicaid and S-CHIP FFS and Encounter: Original and Adjustment, Paid Claims</v>
      </c>
      <c r="C624" s="7" t="str">
        <f>VLOOKUP($A624,'V2.5.2 Measures'!$C:$W,8,FALSE)</f>
        <v>TA- Inferential</v>
      </c>
      <c r="D624" s="7" t="str">
        <f>IF(VLOOKUP($A624,'V2.5.2 Measures'!$C:$W,4,FALSE)="","",VLOOKUP($A624,'V2.5.2 Measures'!$C:$W,4,FALSE))</f>
        <v>Claims Percentage</v>
      </c>
      <c r="E624" s="7" t="str">
        <f>IF((VLOOKUP($A624,'V2.5.2 Measures'!$C:$W,8,FALSE)&lt;&gt;"")*AND(VLOOKUP($A624,'V2.5.2 Measures'!$C:$W,8,FALSE)&lt;&gt;"TBD"),VLOOKUP($A624,'V2.5.2 Measures'!$C:$W,8,FALSE),"N/A")</f>
        <v>TA- Inferential</v>
      </c>
      <c r="F624" s="7" t="str">
        <f>IF((VLOOKUP($A624,'V2.5.2 Measures'!$C:$W,9,FALSE)&lt;&gt;"")*AND(VLOOKUP($A624,'V2.5.2 Measures'!$C:$W,9,FALSE)&lt;&gt;"TBD"),VLOOKUP($A624,'V2.5.2 Measures'!$C:$W,9,FALSE),"N/A")</f>
        <v>High</v>
      </c>
      <c r="G624" s="7">
        <f>IF((VLOOKUP($A624,'V2.5.2 Measures'!$C:$W,10,FALSE)&lt;&gt;"")*AND(VLOOKUP($A624,'V2.5.2 Measures'!$C:$W,10,FALSE)&lt;&gt;"TBD"),VLOOKUP($A624,'V2.5.2 Measures'!$C:$W,10,FALSE),"N/A")</f>
        <v>26</v>
      </c>
      <c r="H624" s="7">
        <f>IF(VLOOKUP($A624,'V2.5.2 Measures'!$C:$W,14,FALSE)&lt;&gt; "", VLOOKUP($A624,'V2.5.2 Measures'!$C:$W,14,FALSE),"N/A")</f>
        <v>0.05</v>
      </c>
      <c r="I624" s="7" t="str">
        <f>IF(VLOOKUP($A624,'V2.5.2 Measures'!$C:$W,15,FALSE)&lt;&gt; "", VLOOKUP($A624,'V2.5.2 Measures'!$C:$W,15,FALSE),"N/A")</f>
        <v>N/A</v>
      </c>
      <c r="J624" s="7">
        <f>IF(VLOOKUP($A624,'V2.5.2 Measures'!$C:$W,16,FALSE)&lt;&gt; "", VLOOKUP($A624,'V2.5.2 Measures'!$C:$W,16,FALSE),"N/A")</f>
        <v>0</v>
      </c>
      <c r="K624" s="7">
        <f>IF(VLOOKUP($A624,'V2.5.2 Measures'!$C:$W,17,FALSE)&lt;&gt; "", VLOOKUP($A624,'V2.5.2 Measures'!$C:$W,17,FALSE),"N/A")</f>
        <v>0.05</v>
      </c>
      <c r="L624" s="7" t="str">
        <f>IF(VLOOKUP($A624,'V2.5.2 Measures'!$C:$W,18,FALSE)&lt;&gt; "", VLOOKUP($A624,'V2.5.2 Measures'!$C:$W,18,FALSE),"N/A")</f>
        <v>Default</v>
      </c>
      <c r="M624" s="7" t="str">
        <f>IF(VLOOKUP($A624,'V2.5.2 Measures'!$C:$W,19,FALSE)&lt;&gt; "", VLOOKUP($A624,'V2.5.2 Measures'!$C:$W,19,FALSE),"N/A")</f>
        <v>SAS</v>
      </c>
      <c r="N624" s="7" t="str">
        <f>IF(VLOOKUP($A624,'V2.5.2 Measures'!$C:$W,20,FALSE)&lt;&gt; "", VLOOKUP($A624,'V2.5.2 Measures'!$C:$W,20,FALSE),"N/A")</f>
        <v>V2.3</v>
      </c>
      <c r="O624" s="7" t="str">
        <f>IF(VLOOKUP($A624,'V2.5.2 Measures'!$C:$W,21,FALSE)&lt;&gt; "", VLOOKUP($A624,'V2.5.2 Measures'!$C:$W,21,FALSE),"N/A")</f>
        <v>V2.3</v>
      </c>
      <c r="P624" s="7" t="e">
        <f>IF(VLOOKUP($A624,'V2.5.2 Measures'!$C:$W,22,FALSE)&lt;&gt; "", VLOOKUP($A624,'V2.5.2 Measures'!$C:$W,22,FALSE),"N/A")</f>
        <v>#REF!</v>
      </c>
      <c r="Q624" s="7" t="e">
        <f>IF(VLOOKUP($A624,'V2.5.2 Measures'!$C:$W,23,FALSE)&lt;&gt; "", VLOOKUP($A624,'V2.5.2 Measures'!$C:$W,23,FALSE),"N/A")</f>
        <v>#REF!</v>
      </c>
      <c r="R624" s="7" t="e">
        <f>IF(VLOOKUP($A624,'V2.5.2 Measures'!$C:$W,24,FALSE)&lt;&gt; "", VLOOKUP($A624,'V2.5.2 Measures'!$C:$W,24,FALSE),"N/A")</f>
        <v>#REF!</v>
      </c>
      <c r="S624" s="7" t="e">
        <f>IF(VLOOKUP($A624,'V2.5.2 Measures'!$C:$W,25,FALSE)&lt;&gt; "", VLOOKUP($A624,'V2.5.2 Measures'!$C:$W,25,FALSE),"N/A")</f>
        <v>#REF!</v>
      </c>
      <c r="T624" s="7" t="str">
        <f>IF(VLOOKUP($A624,'V2.5.2 Measures'!$C:$W,2,FALSE)&lt;&gt; "", VLOOKUP($A624,'V2.5.2 Measures'!$C:$W,2,FALSE),"N/A")</f>
        <v>ALL-21-004-4</v>
      </c>
      <c r="U624" s="7" t="str">
        <f>IF(VLOOKUP($A624,'V2.5.2 Measures'!$C:$W,3,FALSE)&lt;&gt; "", VLOOKUP($A624,'V2.5.2 Measures'!$C:$W,3,FALSE),"N/A")</f>
        <v>% of BILLING-PROV-NUM on claim headers that do not have a match in PRV00007 with active provider enrollment status (PROV-MEDICAID-ENROLLMENT-STATUS-CODE in (1, 2, 3, 4, 5, 6) on Prescription Fill Date</v>
      </c>
      <c r="V624" s="7" t="e">
        <f>IF(VLOOKUP($A624,'V2.5.2 Measures'!$C:$W,26,FALSE)&lt;&gt; "", VLOOKUP($A624,'V2.5.2 Measures'!$C:$W,26,FALSE),"N/A")</f>
        <v>#REF!</v>
      </c>
      <c r="W624" s="7" t="e">
        <f>IF(VLOOKUP($A624,'V2.5.2 Measures'!$C:$W,44,FALSE)&lt;&gt; "", VLOOKUP($A624,'V2.5.2 Measures'!$C:$W,44,FALSE),"N/A")</f>
        <v>#REF!</v>
      </c>
    </row>
    <row r="625" spans="1:23" x14ac:dyDescent="0.35">
      <c r="A625" s="7" t="str">
        <f>'V2.5.2 Measures'!C79</f>
        <v>ALL21.5</v>
      </c>
      <c r="B625" s="7" t="str">
        <f>VLOOKUP($A625,'V2.5.2 Measures'!$C:$W,6,FALSE)</f>
        <v>Medicaid and S-CHIP FFS and Encounter: Original and Adjustment, Paid Claims</v>
      </c>
      <c r="C625" s="7" t="str">
        <f>VLOOKUP($A625,'V2.5.2 Measures'!$C:$W,8,FALSE)</f>
        <v>TA- Inferential</v>
      </c>
      <c r="D625" s="7" t="str">
        <f>IF(VLOOKUP($A625,'V2.5.2 Measures'!$C:$W,4,FALSE)="","",VLOOKUP($A625,'V2.5.2 Measures'!$C:$W,4,FALSE))</f>
        <v>Claims Percentage</v>
      </c>
      <c r="E625" s="7" t="str">
        <f>IF((VLOOKUP($A625,'V2.5.2 Measures'!$C:$W,8,FALSE)&lt;&gt;"")*AND(VLOOKUP($A625,'V2.5.2 Measures'!$C:$W,8,FALSE)&lt;&gt;"TBD"),VLOOKUP($A625,'V2.5.2 Measures'!$C:$W,8,FALSE),"N/A")</f>
        <v>TA- Inferential</v>
      </c>
      <c r="F625" s="7" t="str">
        <f>IF((VLOOKUP($A625,'V2.5.2 Measures'!$C:$W,9,FALSE)&lt;&gt;"")*AND(VLOOKUP($A625,'V2.5.2 Measures'!$C:$W,9,FALSE)&lt;&gt;"TBD"),VLOOKUP($A625,'V2.5.2 Measures'!$C:$W,9,FALSE),"N/A")</f>
        <v>High</v>
      </c>
      <c r="G625" s="7">
        <f>IF((VLOOKUP($A625,'V2.5.2 Measures'!$C:$W,10,FALSE)&lt;&gt;"")*AND(VLOOKUP($A625,'V2.5.2 Measures'!$C:$W,10,FALSE)&lt;&gt;"TBD"),VLOOKUP($A625,'V2.5.2 Measures'!$C:$W,10,FALSE),"N/A")</f>
        <v>26</v>
      </c>
      <c r="H625" s="7">
        <f>IF(VLOOKUP($A625,'V2.5.2 Measures'!$C:$W,14,FALSE)&lt;&gt; "", VLOOKUP($A625,'V2.5.2 Measures'!$C:$W,14,FALSE),"N/A")</f>
        <v>0.05</v>
      </c>
      <c r="I625" s="7" t="str">
        <f>IF(VLOOKUP($A625,'V2.5.2 Measures'!$C:$W,15,FALSE)&lt;&gt; "", VLOOKUP($A625,'V2.5.2 Measures'!$C:$W,15,FALSE),"N/A")</f>
        <v>N/A</v>
      </c>
      <c r="J625" s="7">
        <f>IF(VLOOKUP($A625,'V2.5.2 Measures'!$C:$W,16,FALSE)&lt;&gt; "", VLOOKUP($A625,'V2.5.2 Measures'!$C:$W,16,FALSE),"N/A")</f>
        <v>0</v>
      </c>
      <c r="K625" s="7">
        <f>IF(VLOOKUP($A625,'V2.5.2 Measures'!$C:$W,17,FALSE)&lt;&gt; "", VLOOKUP($A625,'V2.5.2 Measures'!$C:$W,17,FALSE),"N/A")</f>
        <v>0.05</v>
      </c>
      <c r="L625" s="7" t="str">
        <f>IF(VLOOKUP($A625,'V2.5.2 Measures'!$C:$W,18,FALSE)&lt;&gt; "", VLOOKUP($A625,'V2.5.2 Measures'!$C:$W,18,FALSE),"N/A")</f>
        <v>Default</v>
      </c>
      <c r="M625" s="7" t="str">
        <f>IF(VLOOKUP($A625,'V2.5.2 Measures'!$C:$W,19,FALSE)&lt;&gt; "", VLOOKUP($A625,'V2.5.2 Measures'!$C:$W,19,FALSE),"N/A")</f>
        <v>SAS</v>
      </c>
      <c r="N625" s="7" t="str">
        <f>IF(VLOOKUP($A625,'V2.5.2 Measures'!$C:$W,20,FALSE)&lt;&gt; "", VLOOKUP($A625,'V2.5.2 Measures'!$C:$W,20,FALSE),"N/A")</f>
        <v>V2.3</v>
      </c>
      <c r="O625" s="7" t="str">
        <f>IF(VLOOKUP($A625,'V2.5.2 Measures'!$C:$W,21,FALSE)&lt;&gt; "", VLOOKUP($A625,'V2.5.2 Measures'!$C:$W,21,FALSE),"N/A")</f>
        <v>V2.3</v>
      </c>
      <c r="P625" s="7" t="e">
        <f>IF(VLOOKUP($A625,'V2.5.2 Measures'!$C:$W,22,FALSE)&lt;&gt; "", VLOOKUP($A625,'V2.5.2 Measures'!$C:$W,22,FALSE),"N/A")</f>
        <v>#REF!</v>
      </c>
      <c r="Q625" s="7" t="e">
        <f>IF(VLOOKUP($A625,'V2.5.2 Measures'!$C:$W,23,FALSE)&lt;&gt; "", VLOOKUP($A625,'V2.5.2 Measures'!$C:$W,23,FALSE),"N/A")</f>
        <v>#REF!</v>
      </c>
      <c r="R625" s="7" t="e">
        <f>IF(VLOOKUP($A625,'V2.5.2 Measures'!$C:$W,24,FALSE)&lt;&gt; "", VLOOKUP($A625,'V2.5.2 Measures'!$C:$W,24,FALSE),"N/A")</f>
        <v>#REF!</v>
      </c>
      <c r="S625" s="7" t="e">
        <f>IF(VLOOKUP($A625,'V2.5.2 Measures'!$C:$W,25,FALSE)&lt;&gt; "", VLOOKUP($A625,'V2.5.2 Measures'!$C:$W,25,FALSE),"N/A")</f>
        <v>#REF!</v>
      </c>
      <c r="T625" s="7" t="str">
        <f>IF(VLOOKUP($A625,'V2.5.2 Measures'!$C:$W,2,FALSE)&lt;&gt; "", VLOOKUP($A625,'V2.5.2 Measures'!$C:$W,2,FALSE),"N/A")</f>
        <v>ALL-21-005-5</v>
      </c>
      <c r="U625" s="7" t="str">
        <f>IF(VLOOKUP($A625,'V2.5.2 Measures'!$C:$W,3,FALSE)&lt;&gt; "", VLOOKUP($A625,'V2.5.2 Measures'!$C:$W,3,FALSE),"N/A")</f>
        <v>% of SERVICING-PROV-NUM on claim lines that do not have a match in PRV00007 with active provider enrollment status (PROV-MEDICAID-ENROLLMENT-STATUS-CODE in (1, 2, 3, 4, 5, 6) on Beginning Date of Service</v>
      </c>
      <c r="V625" s="7" t="e">
        <f>IF(VLOOKUP($A625,'V2.5.2 Measures'!$C:$W,26,FALSE)&lt;&gt; "", VLOOKUP($A625,'V2.5.2 Measures'!$C:$W,26,FALSE),"N/A")</f>
        <v>#REF!</v>
      </c>
      <c r="W625" s="7" t="e">
        <f>IF(VLOOKUP($A625,'V2.5.2 Measures'!$C:$W,44,FALSE)&lt;&gt; "", VLOOKUP($A625,'V2.5.2 Measures'!$C:$W,44,FALSE),"N/A")</f>
        <v>#REF!</v>
      </c>
    </row>
    <row r="626" spans="1:23" x14ac:dyDescent="0.35">
      <c r="A626" s="7" t="str">
        <f>'V2.5.2 Measures'!C80</f>
        <v>ALL21.6</v>
      </c>
      <c r="B626" s="7" t="str">
        <f>VLOOKUP($A626,'V2.5.2 Measures'!$C:$W,6,FALSE)</f>
        <v>Medicaid and S-CHIP FFS and Encounter: Original and Adjustment, Paid Claims</v>
      </c>
      <c r="C626" s="7" t="str">
        <f>VLOOKUP($A626,'V2.5.2 Measures'!$C:$W,8,FALSE)</f>
        <v>TA- Inferential</v>
      </c>
      <c r="D626" s="7" t="str">
        <f>IF(VLOOKUP($A626,'V2.5.2 Measures'!$C:$W,4,FALSE)="","",VLOOKUP($A626,'V2.5.2 Measures'!$C:$W,4,FALSE))</f>
        <v>Claims Percentage</v>
      </c>
      <c r="E626" s="7" t="str">
        <f>IF((VLOOKUP($A626,'V2.5.2 Measures'!$C:$W,8,FALSE)&lt;&gt;"")*AND(VLOOKUP($A626,'V2.5.2 Measures'!$C:$W,8,FALSE)&lt;&gt;"TBD"),VLOOKUP($A626,'V2.5.2 Measures'!$C:$W,8,FALSE),"N/A")</f>
        <v>TA- Inferential</v>
      </c>
      <c r="F626" s="7" t="str">
        <f>IF((VLOOKUP($A626,'V2.5.2 Measures'!$C:$W,9,FALSE)&lt;&gt;"")*AND(VLOOKUP($A626,'V2.5.2 Measures'!$C:$W,9,FALSE)&lt;&gt;"TBD"),VLOOKUP($A626,'V2.5.2 Measures'!$C:$W,9,FALSE),"N/A")</f>
        <v>High</v>
      </c>
      <c r="G626" s="7">
        <f>IF((VLOOKUP($A626,'V2.5.2 Measures'!$C:$W,10,FALSE)&lt;&gt;"")*AND(VLOOKUP($A626,'V2.5.2 Measures'!$C:$W,10,FALSE)&lt;&gt;"TBD"),VLOOKUP($A626,'V2.5.2 Measures'!$C:$W,10,FALSE),"N/A")</f>
        <v>26</v>
      </c>
      <c r="H626" s="7">
        <f>IF(VLOOKUP($A626,'V2.5.2 Measures'!$C:$W,14,FALSE)&lt;&gt; "", VLOOKUP($A626,'V2.5.2 Measures'!$C:$W,14,FALSE),"N/A")</f>
        <v>0.05</v>
      </c>
      <c r="I626" s="7" t="str">
        <f>IF(VLOOKUP($A626,'V2.5.2 Measures'!$C:$W,15,FALSE)&lt;&gt; "", VLOOKUP($A626,'V2.5.2 Measures'!$C:$W,15,FALSE),"N/A")</f>
        <v>N/A</v>
      </c>
      <c r="J626" s="7">
        <f>IF(VLOOKUP($A626,'V2.5.2 Measures'!$C:$W,16,FALSE)&lt;&gt; "", VLOOKUP($A626,'V2.5.2 Measures'!$C:$W,16,FALSE),"N/A")</f>
        <v>0</v>
      </c>
      <c r="K626" s="7">
        <f>IF(VLOOKUP($A626,'V2.5.2 Measures'!$C:$W,17,FALSE)&lt;&gt; "", VLOOKUP($A626,'V2.5.2 Measures'!$C:$W,17,FALSE),"N/A")</f>
        <v>0.05</v>
      </c>
      <c r="L626" s="7" t="str">
        <f>IF(VLOOKUP($A626,'V2.5.2 Measures'!$C:$W,18,FALSE)&lt;&gt; "", VLOOKUP($A626,'V2.5.2 Measures'!$C:$W,18,FALSE),"N/A")</f>
        <v>Default</v>
      </c>
      <c r="M626" s="7" t="str">
        <f>IF(VLOOKUP($A626,'V2.5.2 Measures'!$C:$W,19,FALSE)&lt;&gt; "", VLOOKUP($A626,'V2.5.2 Measures'!$C:$W,19,FALSE),"N/A")</f>
        <v>SAS</v>
      </c>
      <c r="N626" s="7" t="str">
        <f>IF(VLOOKUP($A626,'V2.5.2 Measures'!$C:$W,20,FALSE)&lt;&gt; "", VLOOKUP($A626,'V2.5.2 Measures'!$C:$W,20,FALSE),"N/A")</f>
        <v>V2.3</v>
      </c>
      <c r="O626" s="7" t="str">
        <f>IF(VLOOKUP($A626,'V2.5.2 Measures'!$C:$W,21,FALSE)&lt;&gt; "", VLOOKUP($A626,'V2.5.2 Measures'!$C:$W,21,FALSE),"N/A")</f>
        <v>V2.3</v>
      </c>
      <c r="P626" s="7" t="e">
        <f>IF(VLOOKUP($A626,'V2.5.2 Measures'!$C:$W,22,FALSE)&lt;&gt; "", VLOOKUP($A626,'V2.5.2 Measures'!$C:$W,22,FALSE),"N/A")</f>
        <v>#REF!</v>
      </c>
      <c r="Q626" s="7" t="e">
        <f>IF(VLOOKUP($A626,'V2.5.2 Measures'!$C:$W,23,FALSE)&lt;&gt; "", VLOOKUP($A626,'V2.5.2 Measures'!$C:$W,23,FALSE),"N/A")</f>
        <v>#REF!</v>
      </c>
      <c r="R626" s="7" t="e">
        <f>IF(VLOOKUP($A626,'V2.5.2 Measures'!$C:$W,24,FALSE)&lt;&gt; "", VLOOKUP($A626,'V2.5.2 Measures'!$C:$W,24,FALSE),"N/A")</f>
        <v>#REF!</v>
      </c>
      <c r="S626" s="7" t="e">
        <f>IF(VLOOKUP($A626,'V2.5.2 Measures'!$C:$W,25,FALSE)&lt;&gt; "", VLOOKUP($A626,'V2.5.2 Measures'!$C:$W,25,FALSE),"N/A")</f>
        <v>#REF!</v>
      </c>
      <c r="T626" s="7" t="str">
        <f>IF(VLOOKUP($A626,'V2.5.2 Measures'!$C:$W,2,FALSE)&lt;&gt; "", VLOOKUP($A626,'V2.5.2 Measures'!$C:$W,2,FALSE),"N/A")</f>
        <v>ALL-21-006-6</v>
      </c>
      <c r="U626" s="7" t="str">
        <f>IF(VLOOKUP($A626,'V2.5.2 Measures'!$C:$W,3,FALSE)&lt;&gt; "", VLOOKUP($A626,'V2.5.2 Measures'!$C:$W,3,FALSE),"N/A")</f>
        <v>% of SERVICING-PROV-NUM on claim lines that do not have a match in PRV00007 with active provider enrollment status (PROV-MEDICAID-ENROLLMENT-STATUS-CODE in (1, 2, 3, 4, 5, 6) on Beginning Date of Service</v>
      </c>
      <c r="V626" s="7" t="e">
        <f>IF(VLOOKUP($A626,'V2.5.2 Measures'!$C:$W,26,FALSE)&lt;&gt; "", VLOOKUP($A626,'V2.5.2 Measures'!$C:$W,26,FALSE),"N/A")</f>
        <v>#REF!</v>
      </c>
      <c r="W626" s="7" t="e">
        <f>IF(VLOOKUP($A626,'V2.5.2 Measures'!$C:$W,44,FALSE)&lt;&gt; "", VLOOKUP($A626,'V2.5.2 Measures'!$C:$W,44,FALSE),"N/A")</f>
        <v>#REF!</v>
      </c>
    </row>
    <row r="627" spans="1:23" x14ac:dyDescent="0.35">
      <c r="A627" s="7" t="str">
        <f>'V2.5.2 Measures'!C81</f>
        <v>ALL21.7</v>
      </c>
      <c r="B627" s="7" t="str">
        <f>VLOOKUP($A627,'V2.5.2 Measures'!$C:$W,6,FALSE)</f>
        <v>Medicaid and S-CHIP FFS and Encounter: Original and Adjustment, Paid Claims</v>
      </c>
      <c r="C627" s="7" t="str">
        <f>VLOOKUP($A627,'V2.5.2 Measures'!$C:$W,8,FALSE)</f>
        <v>TA- Inferential</v>
      </c>
      <c r="D627" s="7" t="str">
        <f>IF(VLOOKUP($A627,'V2.5.2 Measures'!$C:$W,4,FALSE)="","",VLOOKUP($A627,'V2.5.2 Measures'!$C:$W,4,FALSE))</f>
        <v>Claims Percentage</v>
      </c>
      <c r="E627" s="7" t="str">
        <f>IF((VLOOKUP($A627,'V2.5.2 Measures'!$C:$W,8,FALSE)&lt;&gt;"")*AND(VLOOKUP($A627,'V2.5.2 Measures'!$C:$W,8,FALSE)&lt;&gt;"TBD"),VLOOKUP($A627,'V2.5.2 Measures'!$C:$W,8,FALSE),"N/A")</f>
        <v>TA- Inferential</v>
      </c>
      <c r="F627" s="7" t="str">
        <f>IF((VLOOKUP($A627,'V2.5.2 Measures'!$C:$W,9,FALSE)&lt;&gt;"")*AND(VLOOKUP($A627,'V2.5.2 Measures'!$C:$W,9,FALSE)&lt;&gt;"TBD"),VLOOKUP($A627,'V2.5.2 Measures'!$C:$W,9,FALSE),"N/A")</f>
        <v>High</v>
      </c>
      <c r="G627" s="7">
        <f>IF((VLOOKUP($A627,'V2.5.2 Measures'!$C:$W,10,FALSE)&lt;&gt;"")*AND(VLOOKUP($A627,'V2.5.2 Measures'!$C:$W,10,FALSE)&lt;&gt;"TBD"),VLOOKUP($A627,'V2.5.2 Measures'!$C:$W,10,FALSE),"N/A")</f>
        <v>26</v>
      </c>
      <c r="H627" s="7">
        <f>IF(VLOOKUP($A627,'V2.5.2 Measures'!$C:$W,14,FALSE)&lt;&gt; "", VLOOKUP($A627,'V2.5.2 Measures'!$C:$W,14,FALSE),"N/A")</f>
        <v>0.05</v>
      </c>
      <c r="I627" s="7" t="str">
        <f>IF(VLOOKUP($A627,'V2.5.2 Measures'!$C:$W,15,FALSE)&lt;&gt; "", VLOOKUP($A627,'V2.5.2 Measures'!$C:$W,15,FALSE),"N/A")</f>
        <v>N/A</v>
      </c>
      <c r="J627" s="7">
        <f>IF(VLOOKUP($A627,'V2.5.2 Measures'!$C:$W,16,FALSE)&lt;&gt; "", VLOOKUP($A627,'V2.5.2 Measures'!$C:$W,16,FALSE),"N/A")</f>
        <v>0</v>
      </c>
      <c r="K627" s="7">
        <f>IF(VLOOKUP($A627,'V2.5.2 Measures'!$C:$W,17,FALSE)&lt;&gt; "", VLOOKUP($A627,'V2.5.2 Measures'!$C:$W,17,FALSE),"N/A")</f>
        <v>0.05</v>
      </c>
      <c r="L627" s="7" t="str">
        <f>IF(VLOOKUP($A627,'V2.5.2 Measures'!$C:$W,18,FALSE)&lt;&gt; "", VLOOKUP($A627,'V2.5.2 Measures'!$C:$W,18,FALSE),"N/A")</f>
        <v>Default</v>
      </c>
      <c r="M627" s="7" t="str">
        <f>IF(VLOOKUP($A627,'V2.5.2 Measures'!$C:$W,19,FALSE)&lt;&gt; "", VLOOKUP($A627,'V2.5.2 Measures'!$C:$W,19,FALSE),"N/A")</f>
        <v>SAS</v>
      </c>
      <c r="N627" s="7" t="str">
        <f>IF(VLOOKUP($A627,'V2.5.2 Measures'!$C:$W,20,FALSE)&lt;&gt; "", VLOOKUP($A627,'V2.5.2 Measures'!$C:$W,20,FALSE),"N/A")</f>
        <v>V2.3</v>
      </c>
      <c r="O627" s="7" t="str">
        <f>IF(VLOOKUP($A627,'V2.5.2 Measures'!$C:$W,21,FALSE)&lt;&gt; "", VLOOKUP($A627,'V2.5.2 Measures'!$C:$W,21,FALSE),"N/A")</f>
        <v>V2.3</v>
      </c>
      <c r="P627" s="7" t="e">
        <f>IF(VLOOKUP($A627,'V2.5.2 Measures'!$C:$W,22,FALSE)&lt;&gt; "", VLOOKUP($A627,'V2.5.2 Measures'!$C:$W,22,FALSE),"N/A")</f>
        <v>#REF!</v>
      </c>
      <c r="Q627" s="7" t="e">
        <f>IF(VLOOKUP($A627,'V2.5.2 Measures'!$C:$W,23,FALSE)&lt;&gt; "", VLOOKUP($A627,'V2.5.2 Measures'!$C:$W,23,FALSE),"N/A")</f>
        <v>#REF!</v>
      </c>
      <c r="R627" s="7" t="e">
        <f>IF(VLOOKUP($A627,'V2.5.2 Measures'!$C:$W,24,FALSE)&lt;&gt; "", VLOOKUP($A627,'V2.5.2 Measures'!$C:$W,24,FALSE),"N/A")</f>
        <v>#REF!</v>
      </c>
      <c r="S627" s="7" t="e">
        <f>IF(VLOOKUP($A627,'V2.5.2 Measures'!$C:$W,25,FALSE)&lt;&gt; "", VLOOKUP($A627,'V2.5.2 Measures'!$C:$W,25,FALSE),"N/A")</f>
        <v>#REF!</v>
      </c>
      <c r="T627" s="7" t="str">
        <f>IF(VLOOKUP($A627,'V2.5.2 Measures'!$C:$W,2,FALSE)&lt;&gt; "", VLOOKUP($A627,'V2.5.2 Measures'!$C:$W,2,FALSE),"N/A")</f>
        <v>ALL-21-007-7</v>
      </c>
      <c r="U627" s="7" t="str">
        <f>IF(VLOOKUP($A627,'V2.5.2 Measures'!$C:$W,3,FALSE)&lt;&gt; "", VLOOKUP($A627,'V2.5.2 Measures'!$C:$W,3,FALSE),"N/A")</f>
        <v>% of SERVICING-PROV-NUM on claim lines that do not have a match in PRV00007 with active provider enrollment status (PROV-MEDICAID-ENROLLMENT-STATUS-CODE in (1, 2, 3, 4, 5, 6) on Beginning Date of Service</v>
      </c>
      <c r="V627" s="7" t="e">
        <f>IF(VLOOKUP($A627,'V2.5.2 Measures'!$C:$W,26,FALSE)&lt;&gt; "", VLOOKUP($A627,'V2.5.2 Measures'!$C:$W,26,FALSE),"N/A")</f>
        <v>#REF!</v>
      </c>
      <c r="W627" s="7" t="e">
        <f>IF(VLOOKUP($A627,'V2.5.2 Measures'!$C:$W,44,FALSE)&lt;&gt; "", VLOOKUP($A627,'V2.5.2 Measures'!$C:$W,44,FALSE),"N/A")</f>
        <v>#REF!</v>
      </c>
    </row>
    <row r="628" spans="1:23" x14ac:dyDescent="0.35">
      <c r="A628" s="7" t="str">
        <f>'V2.5.2 Measures'!C82</f>
        <v>ALL21.8</v>
      </c>
      <c r="B628" s="7" t="str">
        <f>VLOOKUP($A628,'V2.5.2 Measures'!$C:$W,6,FALSE)</f>
        <v>Medicaid and S-CHIP FFS and Encounter: Original and Adjustment, Paid Claims</v>
      </c>
      <c r="C628" s="7" t="str">
        <f>VLOOKUP($A628,'V2.5.2 Measures'!$C:$W,8,FALSE)</f>
        <v>TA- Inferential</v>
      </c>
      <c r="D628" s="7" t="str">
        <f>IF(VLOOKUP($A628,'V2.5.2 Measures'!$C:$W,4,FALSE)="","",VLOOKUP($A628,'V2.5.2 Measures'!$C:$W,4,FALSE))</f>
        <v>Claims Percentage</v>
      </c>
      <c r="E628" s="7" t="str">
        <f>IF((VLOOKUP($A628,'V2.5.2 Measures'!$C:$W,8,FALSE)&lt;&gt;"")*AND(VLOOKUP($A628,'V2.5.2 Measures'!$C:$W,8,FALSE)&lt;&gt;"TBD"),VLOOKUP($A628,'V2.5.2 Measures'!$C:$W,8,FALSE),"N/A")</f>
        <v>TA- Inferential</v>
      </c>
      <c r="F628" s="7" t="str">
        <f>IF((VLOOKUP($A628,'V2.5.2 Measures'!$C:$W,9,FALSE)&lt;&gt;"")*AND(VLOOKUP($A628,'V2.5.2 Measures'!$C:$W,9,FALSE)&lt;&gt;"TBD"),VLOOKUP($A628,'V2.5.2 Measures'!$C:$W,9,FALSE),"N/A")</f>
        <v>High</v>
      </c>
      <c r="G628" s="7">
        <f>IF((VLOOKUP($A628,'V2.5.2 Measures'!$C:$W,10,FALSE)&lt;&gt;"")*AND(VLOOKUP($A628,'V2.5.2 Measures'!$C:$W,10,FALSE)&lt;&gt;"TBD"),VLOOKUP($A628,'V2.5.2 Measures'!$C:$W,10,FALSE),"N/A")</f>
        <v>26</v>
      </c>
      <c r="H628" s="7">
        <f>IF(VLOOKUP($A628,'V2.5.2 Measures'!$C:$W,14,FALSE)&lt;&gt; "", VLOOKUP($A628,'V2.5.2 Measures'!$C:$W,14,FALSE),"N/A")</f>
        <v>0.05</v>
      </c>
      <c r="I628" s="7" t="str">
        <f>IF(VLOOKUP($A628,'V2.5.2 Measures'!$C:$W,15,FALSE)&lt;&gt; "", VLOOKUP($A628,'V2.5.2 Measures'!$C:$W,15,FALSE),"N/A")</f>
        <v>N/A</v>
      </c>
      <c r="J628" s="7">
        <f>IF(VLOOKUP($A628,'V2.5.2 Measures'!$C:$W,16,FALSE)&lt;&gt; "", VLOOKUP($A628,'V2.5.2 Measures'!$C:$W,16,FALSE),"N/A")</f>
        <v>0</v>
      </c>
      <c r="K628" s="7">
        <f>IF(VLOOKUP($A628,'V2.5.2 Measures'!$C:$W,17,FALSE)&lt;&gt; "", VLOOKUP($A628,'V2.5.2 Measures'!$C:$W,17,FALSE),"N/A")</f>
        <v>0.05</v>
      </c>
      <c r="L628" s="7" t="str">
        <f>IF(VLOOKUP($A628,'V2.5.2 Measures'!$C:$W,18,FALSE)&lt;&gt; "", VLOOKUP($A628,'V2.5.2 Measures'!$C:$W,18,FALSE),"N/A")</f>
        <v>Default</v>
      </c>
      <c r="M628" s="7" t="str">
        <f>IF(VLOOKUP($A628,'V2.5.2 Measures'!$C:$W,19,FALSE)&lt;&gt; "", VLOOKUP($A628,'V2.5.2 Measures'!$C:$W,19,FALSE),"N/A")</f>
        <v>SAS</v>
      </c>
      <c r="N628" s="7" t="str">
        <f>IF(VLOOKUP($A628,'V2.5.2 Measures'!$C:$W,20,FALSE)&lt;&gt; "", VLOOKUP($A628,'V2.5.2 Measures'!$C:$W,20,FALSE),"N/A")</f>
        <v>V2.3</v>
      </c>
      <c r="O628" s="7" t="str">
        <f>IF(VLOOKUP($A628,'V2.5.2 Measures'!$C:$W,21,FALSE)&lt;&gt; "", VLOOKUP($A628,'V2.5.2 Measures'!$C:$W,21,FALSE),"N/A")</f>
        <v>V2.3</v>
      </c>
      <c r="P628" s="7" t="e">
        <f>IF(VLOOKUP($A628,'V2.5.2 Measures'!$C:$W,22,FALSE)&lt;&gt; "", VLOOKUP($A628,'V2.5.2 Measures'!$C:$W,22,FALSE),"N/A")</f>
        <v>#REF!</v>
      </c>
      <c r="Q628" s="7" t="e">
        <f>IF(VLOOKUP($A628,'V2.5.2 Measures'!$C:$W,23,FALSE)&lt;&gt; "", VLOOKUP($A628,'V2.5.2 Measures'!$C:$W,23,FALSE),"N/A")</f>
        <v>#REF!</v>
      </c>
      <c r="R628" s="7" t="e">
        <f>IF(VLOOKUP($A628,'V2.5.2 Measures'!$C:$W,24,FALSE)&lt;&gt; "", VLOOKUP($A628,'V2.5.2 Measures'!$C:$W,24,FALSE),"N/A")</f>
        <v>#REF!</v>
      </c>
      <c r="S628" s="7" t="e">
        <f>IF(VLOOKUP($A628,'V2.5.2 Measures'!$C:$W,25,FALSE)&lt;&gt; "", VLOOKUP($A628,'V2.5.2 Measures'!$C:$W,25,FALSE),"N/A")</f>
        <v>#REF!</v>
      </c>
      <c r="T628" s="7" t="str">
        <f>IF(VLOOKUP($A628,'V2.5.2 Measures'!$C:$W,2,FALSE)&lt;&gt; "", VLOOKUP($A628,'V2.5.2 Measures'!$C:$W,2,FALSE),"N/A")</f>
        <v>ALL-21-008-8</v>
      </c>
      <c r="U628" s="7" t="str">
        <f>IF(VLOOKUP($A628,'V2.5.2 Measures'!$C:$W,3,FALSE)&lt;&gt; "", VLOOKUP($A628,'V2.5.2 Measures'!$C:$W,3,FALSE),"N/A")</f>
        <v>% of DISPENSING-PRESCRIPTION-DRUG-PROV-NUM on claim headers that do not have a match in PRV00007 with active provider enrollment status (PROV-MEDICAID-ENROLLMENT-STATUS-CODE in (1, 2, 3, 4, 5, 6) on Prescription Fill Date</v>
      </c>
      <c r="V628" s="7" t="e">
        <f>IF(VLOOKUP($A628,'V2.5.2 Measures'!$C:$W,26,FALSE)&lt;&gt; "", VLOOKUP($A628,'V2.5.2 Measures'!$C:$W,26,FALSE),"N/A")</f>
        <v>#REF!</v>
      </c>
      <c r="W628" s="7" t="e">
        <f>IF(VLOOKUP($A628,'V2.5.2 Measures'!$C:$W,44,FALSE)&lt;&gt; "", VLOOKUP($A628,'V2.5.2 Measures'!$C:$W,44,FALSE),"N/A")</f>
        <v>#REF!</v>
      </c>
    </row>
    <row r="629" spans="1:23" x14ac:dyDescent="0.35">
      <c r="A629" s="7" t="str">
        <f>'V2.5.2 Measures'!C83</f>
        <v>ALL22.1</v>
      </c>
      <c r="B629" s="7" t="str">
        <f>VLOOKUP($A629,'V2.5.2 Measures'!$C:$W,6,FALSE)</f>
        <v>All paid claims</v>
      </c>
      <c r="C629" s="7" t="str">
        <f>VLOOKUP($A629,'V2.5.2 Measures'!$C:$W,8,FALSE)</f>
        <v>No</v>
      </c>
      <c r="D629" s="7" t="str">
        <f>IF(VLOOKUP($A629,'V2.5.2 Measures'!$C:$W,4,FALSE)="","",VLOOKUP($A629,'V2.5.2 Measures'!$C:$W,4,FALSE))</f>
        <v>Frequency</v>
      </c>
      <c r="E629" s="7" t="str">
        <f>IF((VLOOKUP($A629,'V2.5.2 Measures'!$C:$W,8,FALSE)&lt;&gt;"")*AND(VLOOKUP($A629,'V2.5.2 Measures'!$C:$W,8,FALSE)&lt;&gt;"TBD"),VLOOKUP($A629,'V2.5.2 Measures'!$C:$W,8,FALSE),"N/A")</f>
        <v>No</v>
      </c>
      <c r="F629" s="7" t="str">
        <f>IF((VLOOKUP($A629,'V2.5.2 Measures'!$C:$W,9,FALSE)&lt;&gt;"")*AND(VLOOKUP($A629,'V2.5.2 Measures'!$C:$W,9,FALSE)&lt;&gt;"TBD"),VLOOKUP($A629,'V2.5.2 Measures'!$C:$W,9,FALSE),"N/A")</f>
        <v>N/A</v>
      </c>
      <c r="G629" s="7" t="str">
        <f>IF((VLOOKUP($A629,'V2.5.2 Measures'!$C:$W,10,FALSE)&lt;&gt;"")*AND(VLOOKUP($A629,'V2.5.2 Measures'!$C:$W,10,FALSE)&lt;&gt;"TBD"),VLOOKUP($A629,'V2.5.2 Measures'!$C:$W,10,FALSE),"N/A")</f>
        <v>N/A</v>
      </c>
      <c r="H629" s="7" t="str">
        <f>IF(VLOOKUP($A629,'V2.5.2 Measures'!$C:$W,14,FALSE)&lt;&gt; "", VLOOKUP($A629,'V2.5.2 Measures'!$C:$W,14,FALSE),"N/A")</f>
        <v>N/A</v>
      </c>
      <c r="I629" s="7" t="str">
        <f>IF(VLOOKUP($A629,'V2.5.2 Measures'!$C:$W,15,FALSE)&lt;&gt; "", VLOOKUP($A629,'V2.5.2 Measures'!$C:$W,15,FALSE),"N/A")</f>
        <v>N/A</v>
      </c>
      <c r="J629" s="7" t="str">
        <f>IF(VLOOKUP($A629,'V2.5.2 Measures'!$C:$W,16,FALSE)&lt;&gt; "", VLOOKUP($A629,'V2.5.2 Measures'!$C:$W,16,FALSE),"N/A")</f>
        <v>N/A</v>
      </c>
      <c r="K629" s="7" t="str">
        <f>IF(VLOOKUP($A629,'V2.5.2 Measures'!$C:$W,17,FALSE)&lt;&gt; "", VLOOKUP($A629,'V2.5.2 Measures'!$C:$W,17,FALSE),"N/A")</f>
        <v>N/A</v>
      </c>
      <c r="L629" s="7" t="str">
        <f>IF(VLOOKUP($A629,'V2.5.2 Measures'!$C:$W,18,FALSE)&lt;&gt; "", VLOOKUP($A629,'V2.5.2 Measures'!$C:$W,18,FALSE),"N/A")</f>
        <v>Frequency</v>
      </c>
      <c r="M629" s="7" t="str">
        <f>IF(VLOOKUP($A629,'V2.5.2 Measures'!$C:$W,19,FALSE)&lt;&gt; "", VLOOKUP($A629,'V2.5.2 Measures'!$C:$W,19,FALSE),"N/A")</f>
        <v>SAS</v>
      </c>
      <c r="N629" s="7" t="str">
        <f>IF(VLOOKUP($A629,'V2.5.2 Measures'!$C:$W,20,FALSE)&lt;&gt; "", VLOOKUP($A629,'V2.5.2 Measures'!$C:$W,20,FALSE),"N/A")</f>
        <v>V2.3</v>
      </c>
      <c r="O629" s="7" t="str">
        <f>IF(VLOOKUP($A629,'V2.5.2 Measures'!$C:$W,21,FALSE)&lt;&gt; "", VLOOKUP($A629,'V2.5.2 Measures'!$C:$W,21,FALSE),"N/A")</f>
        <v>V2.3</v>
      </c>
      <c r="P629" s="7" t="e">
        <f>IF(VLOOKUP($A629,'V2.5.2 Measures'!$C:$W,22,FALSE)&lt;&gt; "", VLOOKUP($A629,'V2.5.2 Measures'!$C:$W,22,FALSE),"N/A")</f>
        <v>#REF!</v>
      </c>
      <c r="Q629" s="7" t="e">
        <f>IF(VLOOKUP($A629,'V2.5.2 Measures'!$C:$W,23,FALSE)&lt;&gt; "", VLOOKUP($A629,'V2.5.2 Measures'!$C:$W,23,FALSE),"N/A")</f>
        <v>#REF!</v>
      </c>
      <c r="R629" s="7" t="e">
        <f>IF(VLOOKUP($A629,'V2.5.2 Measures'!$C:$W,24,FALSE)&lt;&gt; "", VLOOKUP($A629,'V2.5.2 Measures'!$C:$W,24,FALSE),"N/A")</f>
        <v>#REF!</v>
      </c>
      <c r="S629" s="7" t="e">
        <f>IF(VLOOKUP($A629,'V2.5.2 Measures'!$C:$W,25,FALSE)&lt;&gt; "", VLOOKUP($A629,'V2.5.2 Measures'!$C:$W,25,FALSE),"N/A")</f>
        <v>#REF!</v>
      </c>
      <c r="T629" s="7" t="str">
        <f>IF(VLOOKUP($A629,'V2.5.2 Measures'!$C:$W,2,FALSE)&lt;&gt; "", VLOOKUP($A629,'V2.5.2 Measures'!$C:$W,2,FALSE),"N/A")</f>
        <v>ALL-22-001-1</v>
      </c>
      <c r="U629" s="7" t="str">
        <f>IF(VLOOKUP($A629,'V2.5.2 Measures'!$C:$W,3,FALSE)&lt;&gt; "", VLOOKUP($A629,'V2.5.2 Measures'!$C:$W,3,FALSE),"N/A")</f>
        <v>Type of Claim values</v>
      </c>
      <c r="V629" s="7" t="e">
        <f>IF(VLOOKUP($A629,'V2.5.2 Measures'!$C:$W,26,FALSE)&lt;&gt; "", VLOOKUP($A629,'V2.5.2 Measures'!$C:$W,26,FALSE),"N/A")</f>
        <v>#REF!</v>
      </c>
      <c r="W629" s="7" t="e">
        <f>IF(VLOOKUP($A629,'V2.5.2 Measures'!$C:$W,44,FALSE)&lt;&gt; "", VLOOKUP($A629,'V2.5.2 Measures'!$C:$W,44,FALSE),"N/A")</f>
        <v>#REF!</v>
      </c>
    </row>
    <row r="630" spans="1:23" x14ac:dyDescent="0.35">
      <c r="A630" s="7" t="str">
        <f>'V2.5.2 Measures'!C84</f>
        <v>ALL23.1</v>
      </c>
      <c r="B630" s="7" t="str">
        <f>VLOOKUP($A630,'V2.5.2 Measures'!$C:$W,6,FALSE)</f>
        <v>All paid claims</v>
      </c>
      <c r="C630" s="7" t="str">
        <f>VLOOKUP($A630,'V2.5.2 Measures'!$C:$W,8,FALSE)</f>
        <v>No</v>
      </c>
      <c r="D630" s="7" t="str">
        <f>IF(VLOOKUP($A630,'V2.5.2 Measures'!$C:$W,4,FALSE)="","",VLOOKUP($A630,'V2.5.2 Measures'!$C:$W,4,FALSE))</f>
        <v>Frequency</v>
      </c>
      <c r="E630" s="7" t="str">
        <f>IF((VLOOKUP($A630,'V2.5.2 Measures'!$C:$W,8,FALSE)&lt;&gt;"")*AND(VLOOKUP($A630,'V2.5.2 Measures'!$C:$W,8,FALSE)&lt;&gt;"TBD"),VLOOKUP($A630,'V2.5.2 Measures'!$C:$W,8,FALSE),"N/A")</f>
        <v>No</v>
      </c>
      <c r="F630" s="7" t="str">
        <f>IF((VLOOKUP($A630,'V2.5.2 Measures'!$C:$W,9,FALSE)&lt;&gt;"")*AND(VLOOKUP($A630,'V2.5.2 Measures'!$C:$W,9,FALSE)&lt;&gt;"TBD"),VLOOKUP($A630,'V2.5.2 Measures'!$C:$W,9,FALSE),"N/A")</f>
        <v>N/A</v>
      </c>
      <c r="G630" s="7" t="str">
        <f>IF((VLOOKUP($A630,'V2.5.2 Measures'!$C:$W,10,FALSE)&lt;&gt;"")*AND(VLOOKUP($A630,'V2.5.2 Measures'!$C:$W,10,FALSE)&lt;&gt;"TBD"),VLOOKUP($A630,'V2.5.2 Measures'!$C:$W,10,FALSE),"N/A")</f>
        <v>N/A</v>
      </c>
      <c r="H630" s="7" t="str">
        <f>IF(VLOOKUP($A630,'V2.5.2 Measures'!$C:$W,14,FALSE)&lt;&gt; "", VLOOKUP($A630,'V2.5.2 Measures'!$C:$W,14,FALSE),"N/A")</f>
        <v>N/A</v>
      </c>
      <c r="I630" s="7" t="str">
        <f>IF(VLOOKUP($A630,'V2.5.2 Measures'!$C:$W,15,FALSE)&lt;&gt; "", VLOOKUP($A630,'V2.5.2 Measures'!$C:$W,15,FALSE),"N/A")</f>
        <v>N/A</v>
      </c>
      <c r="J630" s="7" t="str">
        <f>IF(VLOOKUP($A630,'V2.5.2 Measures'!$C:$W,16,FALSE)&lt;&gt; "", VLOOKUP($A630,'V2.5.2 Measures'!$C:$W,16,FALSE),"N/A")</f>
        <v>N/A</v>
      </c>
      <c r="K630" s="7" t="str">
        <f>IF(VLOOKUP($A630,'V2.5.2 Measures'!$C:$W,17,FALSE)&lt;&gt; "", VLOOKUP($A630,'V2.5.2 Measures'!$C:$W,17,FALSE),"N/A")</f>
        <v>N/A</v>
      </c>
      <c r="L630" s="7" t="str">
        <f>IF(VLOOKUP($A630,'V2.5.2 Measures'!$C:$W,18,FALSE)&lt;&gt; "", VLOOKUP($A630,'V2.5.2 Measures'!$C:$W,18,FALSE),"N/A")</f>
        <v>Frequency</v>
      </c>
      <c r="M630" s="7" t="str">
        <f>IF(VLOOKUP($A630,'V2.5.2 Measures'!$C:$W,19,FALSE)&lt;&gt; "", VLOOKUP($A630,'V2.5.2 Measures'!$C:$W,19,FALSE),"N/A")</f>
        <v>SAS</v>
      </c>
      <c r="N630" s="7" t="str">
        <f>IF(VLOOKUP($A630,'V2.5.2 Measures'!$C:$W,20,FALSE)&lt;&gt; "", VLOOKUP($A630,'V2.5.2 Measures'!$C:$W,20,FALSE),"N/A")</f>
        <v>V2.3</v>
      </c>
      <c r="O630" s="7" t="str">
        <f>IF(VLOOKUP($A630,'V2.5.2 Measures'!$C:$W,21,FALSE)&lt;&gt; "", VLOOKUP($A630,'V2.5.2 Measures'!$C:$W,21,FALSE),"N/A")</f>
        <v>V2.3</v>
      </c>
      <c r="P630" s="7" t="e">
        <f>IF(VLOOKUP($A630,'V2.5.2 Measures'!$C:$W,22,FALSE)&lt;&gt; "", VLOOKUP($A630,'V2.5.2 Measures'!$C:$W,22,FALSE),"N/A")</f>
        <v>#REF!</v>
      </c>
      <c r="Q630" s="7" t="e">
        <f>IF(VLOOKUP($A630,'V2.5.2 Measures'!$C:$W,23,FALSE)&lt;&gt; "", VLOOKUP($A630,'V2.5.2 Measures'!$C:$W,23,FALSE),"N/A")</f>
        <v>#REF!</v>
      </c>
      <c r="R630" s="7" t="e">
        <f>IF(VLOOKUP($A630,'V2.5.2 Measures'!$C:$W,24,FALSE)&lt;&gt; "", VLOOKUP($A630,'V2.5.2 Measures'!$C:$W,24,FALSE),"N/A")</f>
        <v>#REF!</v>
      </c>
      <c r="S630" s="7" t="e">
        <f>IF(VLOOKUP($A630,'V2.5.2 Measures'!$C:$W,25,FALSE)&lt;&gt; "", VLOOKUP($A630,'V2.5.2 Measures'!$C:$W,25,FALSE),"N/A")</f>
        <v>#REF!</v>
      </c>
      <c r="T630" s="7" t="str">
        <f>IF(VLOOKUP($A630,'V2.5.2 Measures'!$C:$W,2,FALSE)&lt;&gt; "", VLOOKUP($A630,'V2.5.2 Measures'!$C:$W,2,FALSE),"N/A")</f>
        <v>ALL-23-001-1</v>
      </c>
      <c r="U630" s="7" t="str">
        <f>IF(VLOOKUP($A630,'V2.5.2 Measures'!$C:$W,3,FALSE)&lt;&gt; "", VLOOKUP($A630,'V2.5.2 Measures'!$C:$W,3,FALSE),"N/A")</f>
        <v>Type of Claim values</v>
      </c>
      <c r="V630" s="7" t="e">
        <f>IF(VLOOKUP($A630,'V2.5.2 Measures'!$C:$W,26,FALSE)&lt;&gt; "", VLOOKUP($A630,'V2.5.2 Measures'!$C:$W,26,FALSE),"N/A")</f>
        <v>#REF!</v>
      </c>
      <c r="W630" s="7" t="e">
        <f>IF(VLOOKUP($A630,'V2.5.2 Measures'!$C:$W,44,FALSE)&lt;&gt; "", VLOOKUP($A630,'V2.5.2 Measures'!$C:$W,44,FALSE),"N/A")</f>
        <v>#REF!</v>
      </c>
    </row>
    <row r="631" spans="1:23" x14ac:dyDescent="0.35">
      <c r="A631" s="7" t="str">
        <f>'V2.5.2 Measures'!C85</f>
        <v>ALL24.1</v>
      </c>
      <c r="B631" s="7" t="str">
        <f>VLOOKUP($A631,'V2.5.2 Measures'!$C:$W,6,FALSE)</f>
        <v>All paid claims</v>
      </c>
      <c r="C631" s="7" t="str">
        <f>VLOOKUP($A631,'V2.5.2 Measures'!$C:$W,8,FALSE)</f>
        <v>No</v>
      </c>
      <c r="D631" s="7" t="str">
        <f>IF(VLOOKUP($A631,'V2.5.2 Measures'!$C:$W,4,FALSE)="","",VLOOKUP($A631,'V2.5.2 Measures'!$C:$W,4,FALSE))</f>
        <v>Frequency</v>
      </c>
      <c r="E631" s="7" t="str">
        <f>IF((VLOOKUP($A631,'V2.5.2 Measures'!$C:$W,8,FALSE)&lt;&gt;"")*AND(VLOOKUP($A631,'V2.5.2 Measures'!$C:$W,8,FALSE)&lt;&gt;"TBD"),VLOOKUP($A631,'V2.5.2 Measures'!$C:$W,8,FALSE),"N/A")</f>
        <v>No</v>
      </c>
      <c r="F631" s="7" t="str">
        <f>IF((VLOOKUP($A631,'V2.5.2 Measures'!$C:$W,9,FALSE)&lt;&gt;"")*AND(VLOOKUP($A631,'V2.5.2 Measures'!$C:$W,9,FALSE)&lt;&gt;"TBD"),VLOOKUP($A631,'V2.5.2 Measures'!$C:$W,9,FALSE),"N/A")</f>
        <v>N/A</v>
      </c>
      <c r="G631" s="7" t="str">
        <f>IF((VLOOKUP($A631,'V2.5.2 Measures'!$C:$W,10,FALSE)&lt;&gt;"")*AND(VLOOKUP($A631,'V2.5.2 Measures'!$C:$W,10,FALSE)&lt;&gt;"TBD"),VLOOKUP($A631,'V2.5.2 Measures'!$C:$W,10,FALSE),"N/A")</f>
        <v>N/A</v>
      </c>
      <c r="H631" s="7" t="str">
        <f>IF(VLOOKUP($A631,'V2.5.2 Measures'!$C:$W,14,FALSE)&lt;&gt; "", VLOOKUP($A631,'V2.5.2 Measures'!$C:$W,14,FALSE),"N/A")</f>
        <v>N/A</v>
      </c>
      <c r="I631" s="7" t="str">
        <f>IF(VLOOKUP($A631,'V2.5.2 Measures'!$C:$W,15,FALSE)&lt;&gt; "", VLOOKUP($A631,'V2.5.2 Measures'!$C:$W,15,FALSE),"N/A")</f>
        <v>N/A</v>
      </c>
      <c r="J631" s="7" t="str">
        <f>IF(VLOOKUP($A631,'V2.5.2 Measures'!$C:$W,16,FALSE)&lt;&gt; "", VLOOKUP($A631,'V2.5.2 Measures'!$C:$W,16,FALSE),"N/A")</f>
        <v>N/A</v>
      </c>
      <c r="K631" s="7" t="str">
        <f>IF(VLOOKUP($A631,'V2.5.2 Measures'!$C:$W,17,FALSE)&lt;&gt; "", VLOOKUP($A631,'V2.5.2 Measures'!$C:$W,17,FALSE),"N/A")</f>
        <v>N/A</v>
      </c>
      <c r="L631" s="7" t="str">
        <f>IF(VLOOKUP($A631,'V2.5.2 Measures'!$C:$W,18,FALSE)&lt;&gt; "", VLOOKUP($A631,'V2.5.2 Measures'!$C:$W,18,FALSE),"N/A")</f>
        <v>Frequency</v>
      </c>
      <c r="M631" s="7" t="str">
        <f>IF(VLOOKUP($A631,'V2.5.2 Measures'!$C:$W,19,FALSE)&lt;&gt; "", VLOOKUP($A631,'V2.5.2 Measures'!$C:$W,19,FALSE),"N/A")</f>
        <v>SAS</v>
      </c>
      <c r="N631" s="7" t="str">
        <f>IF(VLOOKUP($A631,'V2.5.2 Measures'!$C:$W,20,FALSE)&lt;&gt; "", VLOOKUP($A631,'V2.5.2 Measures'!$C:$W,20,FALSE),"N/A")</f>
        <v>V2.3</v>
      </c>
      <c r="O631" s="7" t="str">
        <f>IF(VLOOKUP($A631,'V2.5.2 Measures'!$C:$W,21,FALSE)&lt;&gt; "", VLOOKUP($A631,'V2.5.2 Measures'!$C:$W,21,FALSE),"N/A")</f>
        <v>V2.3</v>
      </c>
      <c r="P631" s="7" t="e">
        <f>IF(VLOOKUP($A631,'V2.5.2 Measures'!$C:$W,22,FALSE)&lt;&gt; "", VLOOKUP($A631,'V2.5.2 Measures'!$C:$W,22,FALSE),"N/A")</f>
        <v>#REF!</v>
      </c>
      <c r="Q631" s="7" t="e">
        <f>IF(VLOOKUP($A631,'V2.5.2 Measures'!$C:$W,23,FALSE)&lt;&gt; "", VLOOKUP($A631,'V2.5.2 Measures'!$C:$W,23,FALSE),"N/A")</f>
        <v>#REF!</v>
      </c>
      <c r="R631" s="7" t="e">
        <f>IF(VLOOKUP($A631,'V2.5.2 Measures'!$C:$W,24,FALSE)&lt;&gt; "", VLOOKUP($A631,'V2.5.2 Measures'!$C:$W,24,FALSE),"N/A")</f>
        <v>#REF!</v>
      </c>
      <c r="S631" s="7" t="e">
        <f>IF(VLOOKUP($A631,'V2.5.2 Measures'!$C:$W,25,FALSE)&lt;&gt; "", VLOOKUP($A631,'V2.5.2 Measures'!$C:$W,25,FALSE),"N/A")</f>
        <v>#REF!</v>
      </c>
      <c r="T631" s="7" t="str">
        <f>IF(VLOOKUP($A631,'V2.5.2 Measures'!$C:$W,2,FALSE)&lt;&gt; "", VLOOKUP($A631,'V2.5.2 Measures'!$C:$W,2,FALSE),"N/A")</f>
        <v>ALL-24-001-1</v>
      </c>
      <c r="U631" s="7" t="str">
        <f>IF(VLOOKUP($A631,'V2.5.2 Measures'!$C:$W,3,FALSE)&lt;&gt; "", VLOOKUP($A631,'V2.5.2 Measures'!$C:$W,3,FALSE),"N/A")</f>
        <v>Type of Claim values</v>
      </c>
      <c r="V631" s="7" t="e">
        <f>IF(VLOOKUP($A631,'V2.5.2 Measures'!$C:$W,26,FALSE)&lt;&gt; "", VLOOKUP($A631,'V2.5.2 Measures'!$C:$W,26,FALSE),"N/A")</f>
        <v>#REF!</v>
      </c>
      <c r="W631" s="7" t="e">
        <f>IF(VLOOKUP($A631,'V2.5.2 Measures'!$C:$W,44,FALSE)&lt;&gt; "", VLOOKUP($A631,'V2.5.2 Measures'!$C:$W,44,FALSE),"N/A")</f>
        <v>#REF!</v>
      </c>
    </row>
    <row r="632" spans="1:23" x14ac:dyDescent="0.35">
      <c r="A632" s="7" t="str">
        <f>'V2.5.2 Measures'!C86</f>
        <v>ALL25.1</v>
      </c>
      <c r="B632" s="7" t="str">
        <f>VLOOKUP($A632,'V2.5.2 Measures'!$C:$W,6,FALSE)</f>
        <v>All paid claims</v>
      </c>
      <c r="C632" s="7" t="str">
        <f>VLOOKUP($A632,'V2.5.2 Measures'!$C:$W,8,FALSE)</f>
        <v>No</v>
      </c>
      <c r="D632" s="7" t="str">
        <f>IF(VLOOKUP($A632,'V2.5.2 Measures'!$C:$W,4,FALSE)="","",VLOOKUP($A632,'V2.5.2 Measures'!$C:$W,4,FALSE))</f>
        <v>Frequency</v>
      </c>
      <c r="E632" s="7" t="str">
        <f>IF((VLOOKUP($A632,'V2.5.2 Measures'!$C:$W,8,FALSE)&lt;&gt;"")*AND(VLOOKUP($A632,'V2.5.2 Measures'!$C:$W,8,FALSE)&lt;&gt;"TBD"),VLOOKUP($A632,'V2.5.2 Measures'!$C:$W,8,FALSE),"N/A")</f>
        <v>No</v>
      </c>
      <c r="F632" s="7" t="str">
        <f>IF((VLOOKUP($A632,'V2.5.2 Measures'!$C:$W,9,FALSE)&lt;&gt;"")*AND(VLOOKUP($A632,'V2.5.2 Measures'!$C:$W,9,FALSE)&lt;&gt;"TBD"),VLOOKUP($A632,'V2.5.2 Measures'!$C:$W,9,FALSE),"N/A")</f>
        <v>N/A</v>
      </c>
      <c r="G632" s="7" t="str">
        <f>IF((VLOOKUP($A632,'V2.5.2 Measures'!$C:$W,10,FALSE)&lt;&gt;"")*AND(VLOOKUP($A632,'V2.5.2 Measures'!$C:$W,10,FALSE)&lt;&gt;"TBD"),VLOOKUP($A632,'V2.5.2 Measures'!$C:$W,10,FALSE),"N/A")</f>
        <v>N/A</v>
      </c>
      <c r="H632" s="7" t="str">
        <f>IF(VLOOKUP($A632,'V2.5.2 Measures'!$C:$W,14,FALSE)&lt;&gt; "", VLOOKUP($A632,'V2.5.2 Measures'!$C:$W,14,FALSE),"N/A")</f>
        <v>N/A</v>
      </c>
      <c r="I632" s="7" t="str">
        <f>IF(VLOOKUP($A632,'V2.5.2 Measures'!$C:$W,15,FALSE)&lt;&gt; "", VLOOKUP($A632,'V2.5.2 Measures'!$C:$W,15,FALSE),"N/A")</f>
        <v>N/A</v>
      </c>
      <c r="J632" s="7" t="str">
        <f>IF(VLOOKUP($A632,'V2.5.2 Measures'!$C:$W,16,FALSE)&lt;&gt; "", VLOOKUP($A632,'V2.5.2 Measures'!$C:$W,16,FALSE),"N/A")</f>
        <v>N/A</v>
      </c>
      <c r="K632" s="7" t="str">
        <f>IF(VLOOKUP($A632,'V2.5.2 Measures'!$C:$W,17,FALSE)&lt;&gt; "", VLOOKUP($A632,'V2.5.2 Measures'!$C:$W,17,FALSE),"N/A")</f>
        <v>N/A</v>
      </c>
      <c r="L632" s="7" t="str">
        <f>IF(VLOOKUP($A632,'V2.5.2 Measures'!$C:$W,18,FALSE)&lt;&gt; "", VLOOKUP($A632,'V2.5.2 Measures'!$C:$W,18,FALSE),"N/A")</f>
        <v>Frequency</v>
      </c>
      <c r="M632" s="7" t="str">
        <f>IF(VLOOKUP($A632,'V2.5.2 Measures'!$C:$W,19,FALSE)&lt;&gt; "", VLOOKUP($A632,'V2.5.2 Measures'!$C:$W,19,FALSE),"N/A")</f>
        <v>SAS</v>
      </c>
      <c r="N632" s="7" t="str">
        <f>IF(VLOOKUP($A632,'V2.5.2 Measures'!$C:$W,20,FALSE)&lt;&gt; "", VLOOKUP($A632,'V2.5.2 Measures'!$C:$W,20,FALSE),"N/A")</f>
        <v>V2.3</v>
      </c>
      <c r="O632" s="7" t="str">
        <f>IF(VLOOKUP($A632,'V2.5.2 Measures'!$C:$W,21,FALSE)&lt;&gt; "", VLOOKUP($A632,'V2.5.2 Measures'!$C:$W,21,FALSE),"N/A")</f>
        <v>V2.3</v>
      </c>
      <c r="P632" s="7" t="e">
        <f>IF(VLOOKUP($A632,'V2.5.2 Measures'!$C:$W,22,FALSE)&lt;&gt; "", VLOOKUP($A632,'V2.5.2 Measures'!$C:$W,22,FALSE),"N/A")</f>
        <v>#REF!</v>
      </c>
      <c r="Q632" s="7" t="e">
        <f>IF(VLOOKUP($A632,'V2.5.2 Measures'!$C:$W,23,FALSE)&lt;&gt; "", VLOOKUP($A632,'V2.5.2 Measures'!$C:$W,23,FALSE),"N/A")</f>
        <v>#REF!</v>
      </c>
      <c r="R632" s="7" t="e">
        <f>IF(VLOOKUP($A632,'V2.5.2 Measures'!$C:$W,24,FALSE)&lt;&gt; "", VLOOKUP($A632,'V2.5.2 Measures'!$C:$W,24,FALSE),"N/A")</f>
        <v>#REF!</v>
      </c>
      <c r="S632" s="7" t="e">
        <f>IF(VLOOKUP($A632,'V2.5.2 Measures'!$C:$W,25,FALSE)&lt;&gt; "", VLOOKUP($A632,'V2.5.2 Measures'!$C:$W,25,FALSE),"N/A")</f>
        <v>#REF!</v>
      </c>
      <c r="T632" s="7" t="str">
        <f>IF(VLOOKUP($A632,'V2.5.2 Measures'!$C:$W,2,FALSE)&lt;&gt; "", VLOOKUP($A632,'V2.5.2 Measures'!$C:$W,2,FALSE),"N/A")</f>
        <v>ALL-25-001-1</v>
      </c>
      <c r="U632" s="7" t="str">
        <f>IF(VLOOKUP($A632,'V2.5.2 Measures'!$C:$W,3,FALSE)&lt;&gt; "", VLOOKUP($A632,'V2.5.2 Measures'!$C:$W,3,FALSE),"N/A")</f>
        <v>Type of Claim values</v>
      </c>
      <c r="V632" s="7" t="e">
        <f>IF(VLOOKUP($A632,'V2.5.2 Measures'!$C:$W,26,FALSE)&lt;&gt; "", VLOOKUP($A632,'V2.5.2 Measures'!$C:$W,26,FALSE),"N/A")</f>
        <v>#REF!</v>
      </c>
      <c r="W632" s="7" t="e">
        <f>IF(VLOOKUP($A632,'V2.5.2 Measures'!$C:$W,44,FALSE)&lt;&gt; "", VLOOKUP($A632,'V2.5.2 Measures'!$C:$W,44,FALSE),"N/A")</f>
        <v>#REF!</v>
      </c>
    </row>
    <row r="633" spans="1:23" x14ac:dyDescent="0.35">
      <c r="A633" s="7" t="str">
        <f>'V2.5.2 Measures'!C87</f>
        <v>ALL26.1</v>
      </c>
      <c r="B633" s="7" t="str">
        <f>VLOOKUP($A633,'V2.5.2 Measures'!$C:$W,6,FALSE)</f>
        <v>Medicaid and S-CHIP FFS and Encounter: Original and Adjustment, Paid Claims</v>
      </c>
      <c r="C633" s="7" t="str">
        <f>VLOOKUP($A633,'V2.5.2 Measures'!$C:$W,8,FALSE)</f>
        <v>No</v>
      </c>
      <c r="D633" s="7" t="str">
        <f>IF(VLOOKUP($A633,'V2.5.2 Measures'!$C:$W,4,FALSE)="","",VLOOKUP($A633,'V2.5.2 Measures'!$C:$W,4,FALSE))</f>
        <v>Claims Percentage</v>
      </c>
      <c r="E633" s="7" t="str">
        <f>IF((VLOOKUP($A633,'V2.5.2 Measures'!$C:$W,8,FALSE)&lt;&gt;"")*AND(VLOOKUP($A633,'V2.5.2 Measures'!$C:$W,8,FALSE)&lt;&gt;"TBD"),VLOOKUP($A633,'V2.5.2 Measures'!$C:$W,8,FALSE),"N/A")</f>
        <v>No</v>
      </c>
      <c r="F633" s="7" t="str">
        <f>IF((VLOOKUP($A633,'V2.5.2 Measures'!$C:$W,9,FALSE)&lt;&gt;"")*AND(VLOOKUP($A633,'V2.5.2 Measures'!$C:$W,9,FALSE)&lt;&gt;"TBD"),VLOOKUP($A633,'V2.5.2 Measures'!$C:$W,9,FALSE),"N/A")</f>
        <v>N/A</v>
      </c>
      <c r="G633" s="7" t="str">
        <f>IF((VLOOKUP($A633,'V2.5.2 Measures'!$C:$W,10,FALSE)&lt;&gt;"")*AND(VLOOKUP($A633,'V2.5.2 Measures'!$C:$W,10,FALSE)&lt;&gt;"TBD"),VLOOKUP($A633,'V2.5.2 Measures'!$C:$W,10,FALSE),"N/A")</f>
        <v>N/A</v>
      </c>
      <c r="H633" s="7" t="str">
        <f>IF(VLOOKUP($A633,'V2.5.2 Measures'!$C:$W,14,FALSE)&lt;&gt; "", VLOOKUP($A633,'V2.5.2 Measures'!$C:$W,14,FALSE),"N/A")</f>
        <v>TBD</v>
      </c>
      <c r="I633" s="7" t="str">
        <f>IF(VLOOKUP($A633,'V2.5.2 Measures'!$C:$W,15,FALSE)&lt;&gt; "", VLOOKUP($A633,'V2.5.2 Measures'!$C:$W,15,FALSE),"N/A")</f>
        <v>N/A</v>
      </c>
      <c r="J633" s="7" t="str">
        <f>IF(VLOOKUP($A633,'V2.5.2 Measures'!$C:$W,16,FALSE)&lt;&gt; "", VLOOKUP($A633,'V2.5.2 Measures'!$C:$W,16,FALSE),"N/A")</f>
        <v>N/A</v>
      </c>
      <c r="K633" s="7" t="str">
        <f>IF(VLOOKUP($A633,'V2.5.2 Measures'!$C:$W,17,FALSE)&lt;&gt; "", VLOOKUP($A633,'V2.5.2 Measures'!$C:$W,17,FALSE),"N/A")</f>
        <v>N/A</v>
      </c>
      <c r="L633" s="7" t="str">
        <f>IF(VLOOKUP($A633,'V2.5.2 Measures'!$C:$W,18,FALSE)&lt;&gt; "", VLOOKUP($A633,'V2.5.2 Measures'!$C:$W,18,FALSE),"N/A")</f>
        <v>Default</v>
      </c>
      <c r="M633" s="7" t="str">
        <f>IF(VLOOKUP($A633,'V2.5.2 Measures'!$C:$W,19,FALSE)&lt;&gt; "", VLOOKUP($A633,'V2.5.2 Measures'!$C:$W,19,FALSE),"N/A")</f>
        <v>SAS</v>
      </c>
      <c r="N633" s="7" t="str">
        <f>IF(VLOOKUP($A633,'V2.5.2 Measures'!$C:$W,20,FALSE)&lt;&gt; "", VLOOKUP($A633,'V2.5.2 Measures'!$C:$W,20,FALSE),"N/A")</f>
        <v>V2.4</v>
      </c>
      <c r="O633" s="7" t="str">
        <f>IF(VLOOKUP($A633,'V2.5.2 Measures'!$C:$W,21,FALSE)&lt;&gt; "", VLOOKUP($A633,'V2.5.2 Measures'!$C:$W,21,FALSE),"N/A")</f>
        <v>V2.4</v>
      </c>
      <c r="P633" s="7" t="e">
        <f>IF(VLOOKUP($A633,'V2.5.2 Measures'!$C:$W,22,FALSE)&lt;&gt; "", VLOOKUP($A633,'V2.5.2 Measures'!$C:$W,22,FALSE),"N/A")</f>
        <v>#REF!</v>
      </c>
      <c r="Q633" s="7" t="e">
        <f>IF(VLOOKUP($A633,'V2.5.2 Measures'!$C:$W,23,FALSE)&lt;&gt; "", VLOOKUP($A633,'V2.5.2 Measures'!$C:$W,23,FALSE),"N/A")</f>
        <v>#REF!</v>
      </c>
      <c r="R633" s="7" t="e">
        <f>IF(VLOOKUP($A633,'V2.5.2 Measures'!$C:$W,24,FALSE)&lt;&gt; "", VLOOKUP($A633,'V2.5.2 Measures'!$C:$W,24,FALSE),"N/A")</f>
        <v>#REF!</v>
      </c>
      <c r="S633" s="7" t="e">
        <f>IF(VLOOKUP($A633,'V2.5.2 Measures'!$C:$W,25,FALSE)&lt;&gt; "", VLOOKUP($A633,'V2.5.2 Measures'!$C:$W,25,FALSE),"N/A")</f>
        <v>#REF!</v>
      </c>
      <c r="T633" s="7" t="str">
        <f>IF(VLOOKUP($A633,'V2.5.2 Measures'!$C:$W,2,FALSE)&lt;&gt; "", VLOOKUP($A633,'V2.5.2 Measures'!$C:$W,2,FALSE),"N/A")</f>
        <v>ALL-26-001-1</v>
      </c>
      <c r="U633" s="7" t="str">
        <f>IF(VLOOKUP($A633,'V2.5.2 Measures'!$C:$W,3,FALSE)&lt;&gt; "", VLOOKUP($A633,'V2.5.2 Measures'!$C:$W,3,FALSE),"N/A")</f>
        <v>% of claim headers with PAYMENT-LEVEL-IND = 1</v>
      </c>
      <c r="V633" s="7" t="e">
        <f>IF(VLOOKUP($A633,'V2.5.2 Measures'!$C:$W,26,FALSE)&lt;&gt; "", VLOOKUP($A633,'V2.5.2 Measures'!$C:$W,26,FALSE),"N/A")</f>
        <v>#REF!</v>
      </c>
      <c r="W633" s="7" t="e">
        <f>IF(VLOOKUP($A633,'V2.5.2 Measures'!$C:$W,44,FALSE)&lt;&gt; "", VLOOKUP($A633,'V2.5.2 Measures'!$C:$W,44,FALSE),"N/A")</f>
        <v>#REF!</v>
      </c>
    </row>
    <row r="634" spans="1:23" x14ac:dyDescent="0.35">
      <c r="A634" s="7" t="str">
        <f>'V2.5.2 Measures'!C88</f>
        <v>ALL26.2</v>
      </c>
      <c r="B634" s="7" t="str">
        <f>VLOOKUP($A634,'V2.5.2 Measures'!$C:$W,6,FALSE)</f>
        <v>Medicaid and S-CHIP FFS and Encounter: Original and Adjustment, Paid Claims</v>
      </c>
      <c r="C634" s="7" t="str">
        <f>VLOOKUP($A634,'V2.5.2 Measures'!$C:$W,8,FALSE)</f>
        <v>No</v>
      </c>
      <c r="D634" s="7" t="str">
        <f>IF(VLOOKUP($A634,'V2.5.2 Measures'!$C:$W,4,FALSE)="","",VLOOKUP($A634,'V2.5.2 Measures'!$C:$W,4,FALSE))</f>
        <v>Claims Percentage</v>
      </c>
      <c r="E634" s="7" t="str">
        <f>IF((VLOOKUP($A634,'V2.5.2 Measures'!$C:$W,8,FALSE)&lt;&gt;"")*AND(VLOOKUP($A634,'V2.5.2 Measures'!$C:$W,8,FALSE)&lt;&gt;"TBD"),VLOOKUP($A634,'V2.5.2 Measures'!$C:$W,8,FALSE),"N/A")</f>
        <v>No</v>
      </c>
      <c r="F634" s="7" t="str">
        <f>IF((VLOOKUP($A634,'V2.5.2 Measures'!$C:$W,9,FALSE)&lt;&gt;"")*AND(VLOOKUP($A634,'V2.5.2 Measures'!$C:$W,9,FALSE)&lt;&gt;"TBD"),VLOOKUP($A634,'V2.5.2 Measures'!$C:$W,9,FALSE),"N/A")</f>
        <v>N/A</v>
      </c>
      <c r="G634" s="7" t="str">
        <f>IF((VLOOKUP($A634,'V2.5.2 Measures'!$C:$W,10,FALSE)&lt;&gt;"")*AND(VLOOKUP($A634,'V2.5.2 Measures'!$C:$W,10,FALSE)&lt;&gt;"TBD"),VLOOKUP($A634,'V2.5.2 Measures'!$C:$W,10,FALSE),"N/A")</f>
        <v>N/A</v>
      </c>
      <c r="H634" s="7" t="str">
        <f>IF(VLOOKUP($A634,'V2.5.2 Measures'!$C:$W,14,FALSE)&lt;&gt; "", VLOOKUP($A634,'V2.5.2 Measures'!$C:$W,14,FALSE),"N/A")</f>
        <v>TBD</v>
      </c>
      <c r="I634" s="7" t="str">
        <f>IF(VLOOKUP($A634,'V2.5.2 Measures'!$C:$W,15,FALSE)&lt;&gt; "", VLOOKUP($A634,'V2.5.2 Measures'!$C:$W,15,FALSE),"N/A")</f>
        <v>N/A</v>
      </c>
      <c r="J634" s="7" t="str">
        <f>IF(VLOOKUP($A634,'V2.5.2 Measures'!$C:$W,16,FALSE)&lt;&gt; "", VLOOKUP($A634,'V2.5.2 Measures'!$C:$W,16,FALSE),"N/A")</f>
        <v>N/A</v>
      </c>
      <c r="K634" s="7" t="str">
        <f>IF(VLOOKUP($A634,'V2.5.2 Measures'!$C:$W,17,FALSE)&lt;&gt; "", VLOOKUP($A634,'V2.5.2 Measures'!$C:$W,17,FALSE),"N/A")</f>
        <v>N/A</v>
      </c>
      <c r="L634" s="7" t="str">
        <f>IF(VLOOKUP($A634,'V2.5.2 Measures'!$C:$W,18,FALSE)&lt;&gt; "", VLOOKUP($A634,'V2.5.2 Measures'!$C:$W,18,FALSE),"N/A")</f>
        <v>Default</v>
      </c>
      <c r="M634" s="7" t="str">
        <f>IF(VLOOKUP($A634,'V2.5.2 Measures'!$C:$W,19,FALSE)&lt;&gt; "", VLOOKUP($A634,'V2.5.2 Measures'!$C:$W,19,FALSE),"N/A")</f>
        <v>SAS</v>
      </c>
      <c r="N634" s="7" t="str">
        <f>IF(VLOOKUP($A634,'V2.5.2 Measures'!$C:$W,20,FALSE)&lt;&gt; "", VLOOKUP($A634,'V2.5.2 Measures'!$C:$W,20,FALSE),"N/A")</f>
        <v>V2.4</v>
      </c>
      <c r="O634" s="7" t="str">
        <f>IF(VLOOKUP($A634,'V2.5.2 Measures'!$C:$W,21,FALSE)&lt;&gt; "", VLOOKUP($A634,'V2.5.2 Measures'!$C:$W,21,FALSE),"N/A")</f>
        <v>V2.4</v>
      </c>
      <c r="P634" s="7" t="e">
        <f>IF(VLOOKUP($A634,'V2.5.2 Measures'!$C:$W,22,FALSE)&lt;&gt; "", VLOOKUP($A634,'V2.5.2 Measures'!$C:$W,22,FALSE),"N/A")</f>
        <v>#REF!</v>
      </c>
      <c r="Q634" s="7" t="e">
        <f>IF(VLOOKUP($A634,'V2.5.2 Measures'!$C:$W,23,FALSE)&lt;&gt; "", VLOOKUP($A634,'V2.5.2 Measures'!$C:$W,23,FALSE),"N/A")</f>
        <v>#REF!</v>
      </c>
      <c r="R634" s="7" t="e">
        <f>IF(VLOOKUP($A634,'V2.5.2 Measures'!$C:$W,24,FALSE)&lt;&gt; "", VLOOKUP($A634,'V2.5.2 Measures'!$C:$W,24,FALSE),"N/A")</f>
        <v>#REF!</v>
      </c>
      <c r="S634" s="7" t="e">
        <f>IF(VLOOKUP($A634,'V2.5.2 Measures'!$C:$W,25,FALSE)&lt;&gt; "", VLOOKUP($A634,'V2.5.2 Measures'!$C:$W,25,FALSE),"N/A")</f>
        <v>#REF!</v>
      </c>
      <c r="T634" s="7" t="str">
        <f>IF(VLOOKUP($A634,'V2.5.2 Measures'!$C:$W,2,FALSE)&lt;&gt; "", VLOOKUP($A634,'V2.5.2 Measures'!$C:$W,2,FALSE),"N/A")</f>
        <v>ALL-26-002-2</v>
      </c>
      <c r="U634" s="7" t="str">
        <f>IF(VLOOKUP($A634,'V2.5.2 Measures'!$C:$W,3,FALSE)&lt;&gt; "", VLOOKUP($A634,'V2.5.2 Measures'!$C:$W,3,FALSE),"N/A")</f>
        <v>% of claim headers with PAYMENT-LEVEL-IND = 1</v>
      </c>
      <c r="V634" s="7" t="e">
        <f>IF(VLOOKUP($A634,'V2.5.2 Measures'!$C:$W,26,FALSE)&lt;&gt; "", VLOOKUP($A634,'V2.5.2 Measures'!$C:$W,26,FALSE),"N/A")</f>
        <v>#REF!</v>
      </c>
      <c r="W634" s="7" t="e">
        <f>IF(VLOOKUP($A634,'V2.5.2 Measures'!$C:$W,44,FALSE)&lt;&gt; "", VLOOKUP($A634,'V2.5.2 Measures'!$C:$W,44,FALSE),"N/A")</f>
        <v>#REF!</v>
      </c>
    </row>
    <row r="635" spans="1:23" x14ac:dyDescent="0.35">
      <c r="A635" s="7" t="str">
        <f>'V2.5.2 Measures'!C89</f>
        <v>ALL26.3</v>
      </c>
      <c r="B635" s="7" t="str">
        <f>VLOOKUP($A635,'V2.5.2 Measures'!$C:$W,6,FALSE)</f>
        <v>Medicaid and S-CHIP FFS and Encounter: Original and Adjustment, Paid Claims</v>
      </c>
      <c r="C635" s="7" t="str">
        <f>VLOOKUP($A635,'V2.5.2 Measures'!$C:$W,8,FALSE)</f>
        <v>No</v>
      </c>
      <c r="D635" s="7" t="str">
        <f>IF(VLOOKUP($A635,'V2.5.2 Measures'!$C:$W,4,FALSE)="","",VLOOKUP($A635,'V2.5.2 Measures'!$C:$W,4,FALSE))</f>
        <v>Claims Percentage</v>
      </c>
      <c r="E635" s="7" t="str">
        <f>IF((VLOOKUP($A635,'V2.5.2 Measures'!$C:$W,8,FALSE)&lt;&gt;"")*AND(VLOOKUP($A635,'V2.5.2 Measures'!$C:$W,8,FALSE)&lt;&gt;"TBD"),VLOOKUP($A635,'V2.5.2 Measures'!$C:$W,8,FALSE),"N/A")</f>
        <v>No</v>
      </c>
      <c r="F635" s="7" t="str">
        <f>IF((VLOOKUP($A635,'V2.5.2 Measures'!$C:$W,9,FALSE)&lt;&gt;"")*AND(VLOOKUP($A635,'V2.5.2 Measures'!$C:$W,9,FALSE)&lt;&gt;"TBD"),VLOOKUP($A635,'V2.5.2 Measures'!$C:$W,9,FALSE),"N/A")</f>
        <v>N/A</v>
      </c>
      <c r="G635" s="7" t="str">
        <f>IF((VLOOKUP($A635,'V2.5.2 Measures'!$C:$W,10,FALSE)&lt;&gt;"")*AND(VLOOKUP($A635,'V2.5.2 Measures'!$C:$W,10,FALSE)&lt;&gt;"TBD"),VLOOKUP($A635,'V2.5.2 Measures'!$C:$W,10,FALSE),"N/A")</f>
        <v>N/A</v>
      </c>
      <c r="H635" s="7" t="str">
        <f>IF(VLOOKUP($A635,'V2.5.2 Measures'!$C:$W,14,FALSE)&lt;&gt; "", VLOOKUP($A635,'V2.5.2 Measures'!$C:$W,14,FALSE),"N/A")</f>
        <v>TBD</v>
      </c>
      <c r="I635" s="7" t="str">
        <f>IF(VLOOKUP($A635,'V2.5.2 Measures'!$C:$W,15,FALSE)&lt;&gt; "", VLOOKUP($A635,'V2.5.2 Measures'!$C:$W,15,FALSE),"N/A")</f>
        <v>N/A</v>
      </c>
      <c r="J635" s="7" t="str">
        <f>IF(VLOOKUP($A635,'V2.5.2 Measures'!$C:$W,16,FALSE)&lt;&gt; "", VLOOKUP($A635,'V2.5.2 Measures'!$C:$W,16,FALSE),"N/A")</f>
        <v>N/A</v>
      </c>
      <c r="K635" s="7" t="str">
        <f>IF(VLOOKUP($A635,'V2.5.2 Measures'!$C:$W,17,FALSE)&lt;&gt; "", VLOOKUP($A635,'V2.5.2 Measures'!$C:$W,17,FALSE),"N/A")</f>
        <v>N/A</v>
      </c>
      <c r="L635" s="7" t="str">
        <f>IF(VLOOKUP($A635,'V2.5.2 Measures'!$C:$W,18,FALSE)&lt;&gt; "", VLOOKUP($A635,'V2.5.2 Measures'!$C:$W,18,FALSE),"N/A")</f>
        <v>Default</v>
      </c>
      <c r="M635" s="7" t="str">
        <f>IF(VLOOKUP($A635,'V2.5.2 Measures'!$C:$W,19,FALSE)&lt;&gt; "", VLOOKUP($A635,'V2.5.2 Measures'!$C:$W,19,FALSE),"N/A")</f>
        <v>SAS</v>
      </c>
      <c r="N635" s="7" t="str">
        <f>IF(VLOOKUP($A635,'V2.5.2 Measures'!$C:$W,20,FALSE)&lt;&gt; "", VLOOKUP($A635,'V2.5.2 Measures'!$C:$W,20,FALSE),"N/A")</f>
        <v>V2.4</v>
      </c>
      <c r="O635" s="7" t="str">
        <f>IF(VLOOKUP($A635,'V2.5.2 Measures'!$C:$W,21,FALSE)&lt;&gt; "", VLOOKUP($A635,'V2.5.2 Measures'!$C:$W,21,FALSE),"N/A")</f>
        <v>V2.4</v>
      </c>
      <c r="P635" s="7" t="e">
        <f>IF(VLOOKUP($A635,'V2.5.2 Measures'!$C:$W,22,FALSE)&lt;&gt; "", VLOOKUP($A635,'V2.5.2 Measures'!$C:$W,22,FALSE),"N/A")</f>
        <v>#REF!</v>
      </c>
      <c r="Q635" s="7" t="e">
        <f>IF(VLOOKUP($A635,'V2.5.2 Measures'!$C:$W,23,FALSE)&lt;&gt; "", VLOOKUP($A635,'V2.5.2 Measures'!$C:$W,23,FALSE),"N/A")</f>
        <v>#REF!</v>
      </c>
      <c r="R635" s="7" t="e">
        <f>IF(VLOOKUP($A635,'V2.5.2 Measures'!$C:$W,24,FALSE)&lt;&gt; "", VLOOKUP($A635,'V2.5.2 Measures'!$C:$W,24,FALSE),"N/A")</f>
        <v>#REF!</v>
      </c>
      <c r="S635" s="7" t="e">
        <f>IF(VLOOKUP($A635,'V2.5.2 Measures'!$C:$W,25,FALSE)&lt;&gt; "", VLOOKUP($A635,'V2.5.2 Measures'!$C:$W,25,FALSE),"N/A")</f>
        <v>#REF!</v>
      </c>
      <c r="T635" s="7" t="str">
        <f>IF(VLOOKUP($A635,'V2.5.2 Measures'!$C:$W,2,FALSE)&lt;&gt; "", VLOOKUP($A635,'V2.5.2 Measures'!$C:$W,2,FALSE),"N/A")</f>
        <v>ALL-26-003-3</v>
      </c>
      <c r="U635" s="7" t="str">
        <f>IF(VLOOKUP($A635,'V2.5.2 Measures'!$C:$W,3,FALSE)&lt;&gt; "", VLOOKUP($A635,'V2.5.2 Measures'!$C:$W,3,FALSE),"N/A")</f>
        <v>% of claim headers with PAYMENT-LEVEL-IND = 1</v>
      </c>
      <c r="V635" s="7" t="e">
        <f>IF(VLOOKUP($A635,'V2.5.2 Measures'!$C:$W,26,FALSE)&lt;&gt; "", VLOOKUP($A635,'V2.5.2 Measures'!$C:$W,26,FALSE),"N/A")</f>
        <v>#REF!</v>
      </c>
      <c r="W635" s="7" t="e">
        <f>IF(VLOOKUP($A635,'V2.5.2 Measures'!$C:$W,44,FALSE)&lt;&gt; "", VLOOKUP($A635,'V2.5.2 Measures'!$C:$W,44,FALSE),"N/A")</f>
        <v>#REF!</v>
      </c>
    </row>
    <row r="636" spans="1:23" x14ac:dyDescent="0.35">
      <c r="A636" s="7" t="str">
        <f>'V2.5.2 Measures'!C90</f>
        <v>ALL26.4</v>
      </c>
      <c r="B636" s="7" t="str">
        <f>VLOOKUP($A636,'V2.5.2 Measures'!$C:$W,6,FALSE)</f>
        <v>Medicaid and S-CHIP FFS and Encounter: Original and Adjustment, Paid Claims</v>
      </c>
      <c r="C636" s="7" t="str">
        <f>VLOOKUP($A636,'V2.5.2 Measures'!$C:$W,8,FALSE)</f>
        <v>No</v>
      </c>
      <c r="D636" s="7" t="str">
        <f>IF(VLOOKUP($A636,'V2.5.2 Measures'!$C:$W,4,FALSE)="","",VLOOKUP($A636,'V2.5.2 Measures'!$C:$W,4,FALSE))</f>
        <v>Claims Percentage</v>
      </c>
      <c r="E636" s="7" t="str">
        <f>IF((VLOOKUP($A636,'V2.5.2 Measures'!$C:$W,8,FALSE)&lt;&gt;"")*AND(VLOOKUP($A636,'V2.5.2 Measures'!$C:$W,8,FALSE)&lt;&gt;"TBD"),VLOOKUP($A636,'V2.5.2 Measures'!$C:$W,8,FALSE),"N/A")</f>
        <v>No</v>
      </c>
      <c r="F636" s="7" t="str">
        <f>IF((VLOOKUP($A636,'V2.5.2 Measures'!$C:$W,9,FALSE)&lt;&gt;"")*AND(VLOOKUP($A636,'V2.5.2 Measures'!$C:$W,9,FALSE)&lt;&gt;"TBD"),VLOOKUP($A636,'V2.5.2 Measures'!$C:$W,9,FALSE),"N/A")</f>
        <v>N/A</v>
      </c>
      <c r="G636" s="7" t="str">
        <f>IF((VLOOKUP($A636,'V2.5.2 Measures'!$C:$W,10,FALSE)&lt;&gt;"")*AND(VLOOKUP($A636,'V2.5.2 Measures'!$C:$W,10,FALSE)&lt;&gt;"TBD"),VLOOKUP($A636,'V2.5.2 Measures'!$C:$W,10,FALSE),"N/A")</f>
        <v>N/A</v>
      </c>
      <c r="H636" s="7" t="str">
        <f>IF(VLOOKUP($A636,'V2.5.2 Measures'!$C:$W,14,FALSE)&lt;&gt; "", VLOOKUP($A636,'V2.5.2 Measures'!$C:$W,14,FALSE),"N/A")</f>
        <v>TBD</v>
      </c>
      <c r="I636" s="7" t="str">
        <f>IF(VLOOKUP($A636,'V2.5.2 Measures'!$C:$W,15,FALSE)&lt;&gt; "", VLOOKUP($A636,'V2.5.2 Measures'!$C:$W,15,FALSE),"N/A")</f>
        <v>N/A</v>
      </c>
      <c r="J636" s="7" t="str">
        <f>IF(VLOOKUP($A636,'V2.5.2 Measures'!$C:$W,16,FALSE)&lt;&gt; "", VLOOKUP($A636,'V2.5.2 Measures'!$C:$W,16,FALSE),"N/A")</f>
        <v>N/A</v>
      </c>
      <c r="K636" s="7" t="str">
        <f>IF(VLOOKUP($A636,'V2.5.2 Measures'!$C:$W,17,FALSE)&lt;&gt; "", VLOOKUP($A636,'V2.5.2 Measures'!$C:$W,17,FALSE),"N/A")</f>
        <v>N/A</v>
      </c>
      <c r="L636" s="7" t="str">
        <f>IF(VLOOKUP($A636,'V2.5.2 Measures'!$C:$W,18,FALSE)&lt;&gt; "", VLOOKUP($A636,'V2.5.2 Measures'!$C:$W,18,FALSE),"N/A")</f>
        <v>Default</v>
      </c>
      <c r="M636" s="7" t="str">
        <f>IF(VLOOKUP($A636,'V2.5.2 Measures'!$C:$W,19,FALSE)&lt;&gt; "", VLOOKUP($A636,'V2.5.2 Measures'!$C:$W,19,FALSE),"N/A")</f>
        <v>SAS</v>
      </c>
      <c r="N636" s="7" t="str">
        <f>IF(VLOOKUP($A636,'V2.5.2 Measures'!$C:$W,20,FALSE)&lt;&gt; "", VLOOKUP($A636,'V2.5.2 Measures'!$C:$W,20,FALSE),"N/A")</f>
        <v>V2.4</v>
      </c>
      <c r="O636" s="7" t="str">
        <f>IF(VLOOKUP($A636,'V2.5.2 Measures'!$C:$W,21,FALSE)&lt;&gt; "", VLOOKUP($A636,'V2.5.2 Measures'!$C:$W,21,FALSE),"N/A")</f>
        <v>V2.4</v>
      </c>
      <c r="P636" s="7" t="e">
        <f>IF(VLOOKUP($A636,'V2.5.2 Measures'!$C:$W,22,FALSE)&lt;&gt; "", VLOOKUP($A636,'V2.5.2 Measures'!$C:$W,22,FALSE),"N/A")</f>
        <v>#REF!</v>
      </c>
      <c r="Q636" s="7" t="e">
        <f>IF(VLOOKUP($A636,'V2.5.2 Measures'!$C:$W,23,FALSE)&lt;&gt; "", VLOOKUP($A636,'V2.5.2 Measures'!$C:$W,23,FALSE),"N/A")</f>
        <v>#REF!</v>
      </c>
      <c r="R636" s="7" t="e">
        <f>IF(VLOOKUP($A636,'V2.5.2 Measures'!$C:$W,24,FALSE)&lt;&gt; "", VLOOKUP($A636,'V2.5.2 Measures'!$C:$W,24,FALSE),"N/A")</f>
        <v>#REF!</v>
      </c>
      <c r="S636" s="7" t="e">
        <f>IF(VLOOKUP($A636,'V2.5.2 Measures'!$C:$W,25,FALSE)&lt;&gt; "", VLOOKUP($A636,'V2.5.2 Measures'!$C:$W,25,FALSE),"N/A")</f>
        <v>#REF!</v>
      </c>
      <c r="T636" s="7" t="str">
        <f>IF(VLOOKUP($A636,'V2.5.2 Measures'!$C:$W,2,FALSE)&lt;&gt; "", VLOOKUP($A636,'V2.5.2 Measures'!$C:$W,2,FALSE),"N/A")</f>
        <v>ALL-26-004-4</v>
      </c>
      <c r="U636" s="7" t="str">
        <f>IF(VLOOKUP($A636,'V2.5.2 Measures'!$C:$W,3,FALSE)&lt;&gt; "", VLOOKUP($A636,'V2.5.2 Measures'!$C:$W,3,FALSE),"N/A")</f>
        <v>% of claim headers with PAYMENT-LEVEL-IND = 1</v>
      </c>
      <c r="V636" s="7" t="e">
        <f>IF(VLOOKUP($A636,'V2.5.2 Measures'!$C:$W,26,FALSE)&lt;&gt; "", VLOOKUP($A636,'V2.5.2 Measures'!$C:$W,26,FALSE),"N/A")</f>
        <v>#REF!</v>
      </c>
      <c r="W636" s="7" t="e">
        <f>IF(VLOOKUP($A636,'V2.5.2 Measures'!$C:$W,44,FALSE)&lt;&gt; "", VLOOKUP($A636,'V2.5.2 Measures'!$C:$W,44,FALSE),"N/A")</f>
        <v>#REF!</v>
      </c>
    </row>
    <row r="637" spans="1:23" x14ac:dyDescent="0.35">
      <c r="A637" s="7" t="str">
        <f>'V2.5.2 Measures'!C91</f>
        <v>ALL27.1</v>
      </c>
      <c r="B637" s="7" t="str">
        <f>VLOOKUP($A637,'V2.5.2 Measures'!$C:$W,6,FALSE)</f>
        <v>All Paid Claims</v>
      </c>
      <c r="C637" s="7" t="str">
        <f>VLOOKUP($A637,'V2.5.2 Measures'!$C:$W,8,FALSE)</f>
        <v>TA- Inferential</v>
      </c>
      <c r="D637" s="7" t="str">
        <f>IF(VLOOKUP($A637,'V2.5.2 Measures'!$C:$W,4,FALSE)="","",VLOOKUP($A637,'V2.5.2 Measures'!$C:$W,4,FALSE))</f>
        <v>Count</v>
      </c>
      <c r="E637" s="7" t="str">
        <f>IF((VLOOKUP($A637,'V2.5.2 Measures'!$C:$W,8,FALSE)&lt;&gt;"")*AND(VLOOKUP($A637,'V2.5.2 Measures'!$C:$W,8,FALSE)&lt;&gt;"TBD"),VLOOKUP($A637,'V2.5.2 Measures'!$C:$W,8,FALSE),"N/A")</f>
        <v>TA- Inferential</v>
      </c>
      <c r="F637" s="7" t="str">
        <f>IF((VLOOKUP($A637,'V2.5.2 Measures'!$C:$W,9,FALSE)&lt;&gt;"")*AND(VLOOKUP($A637,'V2.5.2 Measures'!$C:$W,9,FALSE)&lt;&gt;"TBD"),VLOOKUP($A637,'V2.5.2 Measures'!$C:$W,9,FALSE),"N/A")</f>
        <v>High</v>
      </c>
      <c r="G637" s="7" t="str">
        <f>IF((VLOOKUP($A637,'V2.5.2 Measures'!$C:$W,10,FALSE)&lt;&gt;"")*AND(VLOOKUP($A637,'V2.5.2 Measures'!$C:$W,10,FALSE)&lt;&gt;"TBD"),VLOOKUP($A637,'V2.5.2 Measures'!$C:$W,10,FALSE),"N/A")</f>
        <v>N/A</v>
      </c>
      <c r="H637" s="7" t="str">
        <f>IF(VLOOKUP($A637,'V2.5.2 Measures'!$C:$W,14,FALSE)&lt;&gt; "", VLOOKUP($A637,'V2.5.2 Measures'!$C:$W,14,FALSE),"N/A")</f>
        <v>N/A</v>
      </c>
      <c r="I637" s="7" t="str">
        <f>IF(VLOOKUP($A637,'V2.5.2 Measures'!$C:$W,15,FALSE)&lt;&gt; "", VLOOKUP($A637,'V2.5.2 Measures'!$C:$W,15,FALSE),"N/A")</f>
        <v>TBD</v>
      </c>
      <c r="J637" s="7">
        <f>IF(VLOOKUP($A637,'V2.5.2 Measures'!$C:$W,16,FALSE)&lt;&gt; "", VLOOKUP($A637,'V2.5.2 Measures'!$C:$W,16,FALSE),"N/A")</f>
        <v>5</v>
      </c>
      <c r="K637" s="7" t="str">
        <f>IF(VLOOKUP($A637,'V2.5.2 Measures'!$C:$W,17,FALSE)&lt;&gt; "", VLOOKUP($A637,'V2.5.2 Measures'!$C:$W,17,FALSE),"N/A")</f>
        <v>N/A</v>
      </c>
      <c r="L637" s="7" t="str">
        <f>IF(VLOOKUP($A637,'V2.5.2 Measures'!$C:$W,18,FALSE)&lt;&gt; "", VLOOKUP($A637,'V2.5.2 Measures'!$C:$W,18,FALSE),"N/A")</f>
        <v>Default</v>
      </c>
      <c r="M637" s="7" t="str">
        <f>IF(VLOOKUP($A637,'V2.5.2 Measures'!$C:$W,19,FALSE)&lt;&gt; "", VLOOKUP($A637,'V2.5.2 Measures'!$C:$W,19,FALSE),"N/A")</f>
        <v>SAS</v>
      </c>
      <c r="N637" s="7" t="str">
        <f>IF(VLOOKUP($A637,'V2.5.2 Measures'!$C:$W,20,FALSE)&lt;&gt; "", VLOOKUP($A637,'V2.5.2 Measures'!$C:$W,20,FALSE),"N/A")</f>
        <v>V2.4</v>
      </c>
      <c r="O637" s="7" t="str">
        <f>IF(VLOOKUP($A637,'V2.5.2 Measures'!$C:$W,21,FALSE)&lt;&gt; "", VLOOKUP($A637,'V2.5.2 Measures'!$C:$W,21,FALSE),"N/A")</f>
        <v>V2.4</v>
      </c>
      <c r="P637" s="7" t="e">
        <f>IF(VLOOKUP($A637,'V2.5.2 Measures'!$C:$W,22,FALSE)&lt;&gt; "", VLOOKUP($A637,'V2.5.2 Measures'!$C:$W,22,FALSE),"N/A")</f>
        <v>#REF!</v>
      </c>
      <c r="Q637" s="7" t="e">
        <f>IF(VLOOKUP($A637,'V2.5.2 Measures'!$C:$W,23,FALSE)&lt;&gt; "", VLOOKUP($A637,'V2.5.2 Measures'!$C:$W,23,FALSE),"N/A")</f>
        <v>#REF!</v>
      </c>
      <c r="R637" s="7" t="e">
        <f>IF(VLOOKUP($A637,'V2.5.2 Measures'!$C:$W,24,FALSE)&lt;&gt; "", VLOOKUP($A637,'V2.5.2 Measures'!$C:$W,24,FALSE),"N/A")</f>
        <v>#REF!</v>
      </c>
      <c r="S637" s="7" t="e">
        <f>IF(VLOOKUP($A637,'V2.5.2 Measures'!$C:$W,25,FALSE)&lt;&gt; "", VLOOKUP($A637,'V2.5.2 Measures'!$C:$W,25,FALSE),"N/A")</f>
        <v>#REF!</v>
      </c>
      <c r="T637" s="7" t="str">
        <f>IF(VLOOKUP($A637,'V2.5.2 Measures'!$C:$W,2,FALSE)&lt;&gt; "", VLOOKUP($A637,'V2.5.2 Measures'!$C:$W,2,FALSE),"N/A")</f>
        <v>ALL-27-001-1</v>
      </c>
      <c r="U637" s="7" t="str">
        <f>IF(VLOOKUP($A637,'V2.5.2 Measures'!$C:$W,3,FALSE)&lt;&gt; "", VLOOKUP($A637,'V2.5.2 Measures'!$C:$W,3,FALSE),"N/A")</f>
        <v># of Medicaid service tracking claim headers (TYPE-OF-CLAIM = 4)</v>
      </c>
      <c r="V637" s="7" t="e">
        <f>IF(VLOOKUP($A637,'V2.5.2 Measures'!$C:$W,26,FALSE)&lt;&gt; "", VLOOKUP($A637,'V2.5.2 Measures'!$C:$W,26,FALSE),"N/A")</f>
        <v>#REF!</v>
      </c>
      <c r="W637" s="7" t="e">
        <f>IF(VLOOKUP($A637,'V2.5.2 Measures'!$C:$W,44,FALSE)&lt;&gt; "", VLOOKUP($A637,'V2.5.2 Measures'!$C:$W,44,FALSE),"N/A")</f>
        <v>#REF!</v>
      </c>
    </row>
    <row r="638" spans="1:23" x14ac:dyDescent="0.35">
      <c r="A638" s="7" t="str">
        <f>'V2.5.2 Measures'!C92</f>
        <v>ALL27.2</v>
      </c>
      <c r="B638" s="7" t="str">
        <f>VLOOKUP($A638,'V2.5.2 Measures'!$C:$W,6,FALSE)</f>
        <v>All Paid Claims</v>
      </c>
      <c r="C638" s="7" t="str">
        <f>VLOOKUP($A638,'V2.5.2 Measures'!$C:$W,8,FALSE)</f>
        <v>TA- Inferential</v>
      </c>
      <c r="D638" s="7" t="str">
        <f>IF(VLOOKUP($A638,'V2.5.2 Measures'!$C:$W,4,FALSE)="","",VLOOKUP($A638,'V2.5.2 Measures'!$C:$W,4,FALSE))</f>
        <v>Count</v>
      </c>
      <c r="E638" s="7" t="str">
        <f>IF((VLOOKUP($A638,'V2.5.2 Measures'!$C:$W,8,FALSE)&lt;&gt;"")*AND(VLOOKUP($A638,'V2.5.2 Measures'!$C:$W,8,FALSE)&lt;&gt;"TBD"),VLOOKUP($A638,'V2.5.2 Measures'!$C:$W,8,FALSE),"N/A")</f>
        <v>TA- Inferential</v>
      </c>
      <c r="F638" s="7" t="str">
        <f>IF((VLOOKUP($A638,'V2.5.2 Measures'!$C:$W,9,FALSE)&lt;&gt;"")*AND(VLOOKUP($A638,'V2.5.2 Measures'!$C:$W,9,FALSE)&lt;&gt;"TBD"),VLOOKUP($A638,'V2.5.2 Measures'!$C:$W,9,FALSE),"N/A")</f>
        <v>High</v>
      </c>
      <c r="G638" s="7" t="str">
        <f>IF((VLOOKUP($A638,'V2.5.2 Measures'!$C:$W,10,FALSE)&lt;&gt;"")*AND(VLOOKUP($A638,'V2.5.2 Measures'!$C:$W,10,FALSE)&lt;&gt;"TBD"),VLOOKUP($A638,'V2.5.2 Measures'!$C:$W,10,FALSE),"N/A")</f>
        <v>N/A</v>
      </c>
      <c r="H638" s="7" t="str">
        <f>IF(VLOOKUP($A638,'V2.5.2 Measures'!$C:$W,14,FALSE)&lt;&gt; "", VLOOKUP($A638,'V2.5.2 Measures'!$C:$W,14,FALSE),"N/A")</f>
        <v>N/A</v>
      </c>
      <c r="I638" s="7" t="str">
        <f>IF(VLOOKUP($A638,'V2.5.2 Measures'!$C:$W,15,FALSE)&lt;&gt; "", VLOOKUP($A638,'V2.5.2 Measures'!$C:$W,15,FALSE),"N/A")</f>
        <v>TBD</v>
      </c>
      <c r="J638" s="7">
        <f>IF(VLOOKUP($A638,'V2.5.2 Measures'!$C:$W,16,FALSE)&lt;&gt; "", VLOOKUP($A638,'V2.5.2 Measures'!$C:$W,16,FALSE),"N/A")</f>
        <v>5</v>
      </c>
      <c r="K638" s="7" t="str">
        <f>IF(VLOOKUP($A638,'V2.5.2 Measures'!$C:$W,17,FALSE)&lt;&gt; "", VLOOKUP($A638,'V2.5.2 Measures'!$C:$W,17,FALSE),"N/A")</f>
        <v>N/A</v>
      </c>
      <c r="L638" s="7" t="str">
        <f>IF(VLOOKUP($A638,'V2.5.2 Measures'!$C:$W,18,FALSE)&lt;&gt; "", VLOOKUP($A638,'V2.5.2 Measures'!$C:$W,18,FALSE),"N/A")</f>
        <v>Default</v>
      </c>
      <c r="M638" s="7" t="str">
        <f>IF(VLOOKUP($A638,'V2.5.2 Measures'!$C:$W,19,FALSE)&lt;&gt; "", VLOOKUP($A638,'V2.5.2 Measures'!$C:$W,19,FALSE),"N/A")</f>
        <v>SAS</v>
      </c>
      <c r="N638" s="7" t="str">
        <f>IF(VLOOKUP($A638,'V2.5.2 Measures'!$C:$W,20,FALSE)&lt;&gt; "", VLOOKUP($A638,'V2.5.2 Measures'!$C:$W,20,FALSE),"N/A")</f>
        <v>V2.4</v>
      </c>
      <c r="O638" s="7" t="str">
        <f>IF(VLOOKUP($A638,'V2.5.2 Measures'!$C:$W,21,FALSE)&lt;&gt; "", VLOOKUP($A638,'V2.5.2 Measures'!$C:$W,21,FALSE),"N/A")</f>
        <v>V2.4</v>
      </c>
      <c r="P638" s="7" t="e">
        <f>IF(VLOOKUP($A638,'V2.5.2 Measures'!$C:$W,22,FALSE)&lt;&gt; "", VLOOKUP($A638,'V2.5.2 Measures'!$C:$W,22,FALSE),"N/A")</f>
        <v>#REF!</v>
      </c>
      <c r="Q638" s="7" t="e">
        <f>IF(VLOOKUP($A638,'V2.5.2 Measures'!$C:$W,23,FALSE)&lt;&gt; "", VLOOKUP($A638,'V2.5.2 Measures'!$C:$W,23,FALSE),"N/A")</f>
        <v>#REF!</v>
      </c>
      <c r="R638" s="7" t="e">
        <f>IF(VLOOKUP($A638,'V2.5.2 Measures'!$C:$W,24,FALSE)&lt;&gt; "", VLOOKUP($A638,'V2.5.2 Measures'!$C:$W,24,FALSE),"N/A")</f>
        <v>#REF!</v>
      </c>
      <c r="S638" s="7" t="e">
        <f>IF(VLOOKUP($A638,'V2.5.2 Measures'!$C:$W,25,FALSE)&lt;&gt; "", VLOOKUP($A638,'V2.5.2 Measures'!$C:$W,25,FALSE),"N/A")</f>
        <v>#REF!</v>
      </c>
      <c r="T638" s="7" t="str">
        <f>IF(VLOOKUP($A638,'V2.5.2 Measures'!$C:$W,2,FALSE)&lt;&gt; "", VLOOKUP($A638,'V2.5.2 Measures'!$C:$W,2,FALSE),"N/A")</f>
        <v>ALL-27-002-2</v>
      </c>
      <c r="U638" s="7" t="str">
        <f>IF(VLOOKUP($A638,'V2.5.2 Measures'!$C:$W,3,FALSE)&lt;&gt; "", VLOOKUP($A638,'V2.5.2 Measures'!$C:$W,3,FALSE),"N/A")</f>
        <v># of Medicaid supplemental claim headers (TYPE-OF-CLAIM = 5)</v>
      </c>
      <c r="V638" s="7" t="e">
        <f>IF(VLOOKUP($A638,'V2.5.2 Measures'!$C:$W,26,FALSE)&lt;&gt; "", VLOOKUP($A638,'V2.5.2 Measures'!$C:$W,26,FALSE),"N/A")</f>
        <v>#REF!</v>
      </c>
      <c r="W638" s="7" t="e">
        <f>IF(VLOOKUP($A638,'V2.5.2 Measures'!$C:$W,44,FALSE)&lt;&gt; "", VLOOKUP($A638,'V2.5.2 Measures'!$C:$W,44,FALSE),"N/A")</f>
        <v>#REF!</v>
      </c>
    </row>
    <row r="639" spans="1:23" x14ac:dyDescent="0.35">
      <c r="A639" s="7" t="str">
        <f>'V2.5.2 Measures'!C93</f>
        <v>ALL28.1</v>
      </c>
      <c r="B639" s="7" t="str">
        <f>VLOOKUP($A639,'V2.5.2 Measures'!$C:$W,6,FALSE)</f>
        <v>Medicaid and S-CHIP FFS and Encounter: Original and Adjustment, Paid Claims</v>
      </c>
      <c r="C639" s="7" t="str">
        <f>VLOOKUP($A639,'V2.5.2 Measures'!$C:$W,8,FALSE)</f>
        <v>No</v>
      </c>
      <c r="D639" s="7" t="str">
        <f>IF(VLOOKUP($A639,'V2.5.2 Measures'!$C:$W,4,FALSE)="","",VLOOKUP($A639,'V2.5.2 Measures'!$C:$W,4,FALSE))</f>
        <v>Frequency</v>
      </c>
      <c r="E639" s="7" t="str">
        <f>IF((VLOOKUP($A639,'V2.5.2 Measures'!$C:$W,8,FALSE)&lt;&gt;"")*AND(VLOOKUP($A639,'V2.5.2 Measures'!$C:$W,8,FALSE)&lt;&gt;"TBD"),VLOOKUP($A639,'V2.5.2 Measures'!$C:$W,8,FALSE),"N/A")</f>
        <v>No</v>
      </c>
      <c r="F639" s="7" t="str">
        <f>IF((VLOOKUP($A639,'V2.5.2 Measures'!$C:$W,9,FALSE)&lt;&gt;"")*AND(VLOOKUP($A639,'V2.5.2 Measures'!$C:$W,9,FALSE)&lt;&gt;"TBD"),VLOOKUP($A639,'V2.5.2 Measures'!$C:$W,9,FALSE),"N/A")</f>
        <v>N/A</v>
      </c>
      <c r="G639" s="7" t="str">
        <f>IF((VLOOKUP($A639,'V2.5.2 Measures'!$C:$W,10,FALSE)&lt;&gt;"")*AND(VLOOKUP($A639,'V2.5.2 Measures'!$C:$W,10,FALSE)&lt;&gt;"TBD"),VLOOKUP($A639,'V2.5.2 Measures'!$C:$W,10,FALSE),"N/A")</f>
        <v>N/A</v>
      </c>
      <c r="H639" s="7" t="str">
        <f>IF(VLOOKUP($A639,'V2.5.2 Measures'!$C:$W,14,FALSE)&lt;&gt; "", VLOOKUP($A639,'V2.5.2 Measures'!$C:$W,14,FALSE),"N/A")</f>
        <v>N/A</v>
      </c>
      <c r="I639" s="7" t="str">
        <f>IF(VLOOKUP($A639,'V2.5.2 Measures'!$C:$W,15,FALSE)&lt;&gt; "", VLOOKUP($A639,'V2.5.2 Measures'!$C:$W,15,FALSE),"N/A")</f>
        <v>N/A</v>
      </c>
      <c r="J639" s="7" t="str">
        <f>IF(VLOOKUP($A639,'V2.5.2 Measures'!$C:$W,16,FALSE)&lt;&gt; "", VLOOKUP($A639,'V2.5.2 Measures'!$C:$W,16,FALSE),"N/A")</f>
        <v>N/A</v>
      </c>
      <c r="K639" s="7" t="str">
        <f>IF(VLOOKUP($A639,'V2.5.2 Measures'!$C:$W,17,FALSE)&lt;&gt; "", VLOOKUP($A639,'V2.5.2 Measures'!$C:$W,17,FALSE),"N/A")</f>
        <v>N/A</v>
      </c>
      <c r="L639" s="7" t="str">
        <f>IF(VLOOKUP($A639,'V2.5.2 Measures'!$C:$W,18,FALSE)&lt;&gt; "", VLOOKUP($A639,'V2.5.2 Measures'!$C:$W,18,FALSE),"N/A")</f>
        <v>Frequency</v>
      </c>
      <c r="M639" s="7" t="str">
        <f>IF(VLOOKUP($A639,'V2.5.2 Measures'!$C:$W,19,FALSE)&lt;&gt; "", VLOOKUP($A639,'V2.5.2 Measures'!$C:$W,19,FALSE),"N/A")</f>
        <v>SAS</v>
      </c>
      <c r="N639" s="7" t="str">
        <f>IF(VLOOKUP($A639,'V2.5.2 Measures'!$C:$W,20,FALSE)&lt;&gt; "", VLOOKUP($A639,'V2.5.2 Measures'!$C:$W,20,FALSE),"N/A")</f>
        <v>V2.4</v>
      </c>
      <c r="O639" s="7" t="str">
        <f>IF(VLOOKUP($A639,'V2.5.2 Measures'!$C:$W,21,FALSE)&lt;&gt; "", VLOOKUP($A639,'V2.5.2 Measures'!$C:$W,21,FALSE),"N/A")</f>
        <v>V2.4</v>
      </c>
      <c r="P639" s="7" t="e">
        <f>IF(VLOOKUP($A639,'V2.5.2 Measures'!$C:$W,22,FALSE)&lt;&gt; "", VLOOKUP($A639,'V2.5.2 Measures'!$C:$W,22,FALSE),"N/A")</f>
        <v>#REF!</v>
      </c>
      <c r="Q639" s="7" t="e">
        <f>IF(VLOOKUP($A639,'V2.5.2 Measures'!$C:$W,23,FALSE)&lt;&gt; "", VLOOKUP($A639,'V2.5.2 Measures'!$C:$W,23,FALSE),"N/A")</f>
        <v>#REF!</v>
      </c>
      <c r="R639" s="7" t="e">
        <f>IF(VLOOKUP($A639,'V2.5.2 Measures'!$C:$W,24,FALSE)&lt;&gt; "", VLOOKUP($A639,'V2.5.2 Measures'!$C:$W,24,FALSE),"N/A")</f>
        <v>#REF!</v>
      </c>
      <c r="S639" s="7" t="e">
        <f>IF(VLOOKUP($A639,'V2.5.2 Measures'!$C:$W,25,FALSE)&lt;&gt; "", VLOOKUP($A639,'V2.5.2 Measures'!$C:$W,25,FALSE),"N/A")</f>
        <v>#REF!</v>
      </c>
      <c r="T639" s="7" t="str">
        <f>IF(VLOOKUP($A639,'V2.5.2 Measures'!$C:$W,2,FALSE)&lt;&gt; "", VLOOKUP($A639,'V2.5.2 Measures'!$C:$W,2,FALSE),"N/A")</f>
        <v>ALL-28-001-1</v>
      </c>
      <c r="U639" s="7" t="str">
        <f>IF(VLOOKUP($A639,'V2.5.2 Measures'!$C:$W,3,FALSE)&lt;&gt; "", VLOOKUP($A639,'V2.5.2 Measures'!$C:$W,3,FALSE),"N/A")</f>
        <v>Type of Service values</v>
      </c>
      <c r="V639" s="7" t="e">
        <f>IF(VLOOKUP($A639,'V2.5.2 Measures'!$C:$W,26,FALSE)&lt;&gt; "", VLOOKUP($A639,'V2.5.2 Measures'!$C:$W,26,FALSE),"N/A")</f>
        <v>#REF!</v>
      </c>
      <c r="W639" s="7" t="e">
        <f>IF(VLOOKUP($A639,'V2.5.2 Measures'!$C:$W,44,FALSE)&lt;&gt; "", VLOOKUP($A639,'V2.5.2 Measures'!$C:$W,44,FALSE),"N/A")</f>
        <v>#REF!</v>
      </c>
    </row>
    <row r="640" spans="1:23" x14ac:dyDescent="0.35">
      <c r="A640" s="7" t="str">
        <f>'V2.5.2 Measures'!C94</f>
        <v>ALL29.1</v>
      </c>
      <c r="B640" s="7" t="str">
        <f>VLOOKUP($A640,'V2.5.2 Measures'!$C:$W,6,FALSE)</f>
        <v>Medicaid and S-CHIP FFS and Encounter: Original and Adjustment, Paid Claims</v>
      </c>
      <c r="C640" s="7" t="str">
        <f>VLOOKUP($A640,'V2.5.2 Measures'!$C:$W,8,FALSE)</f>
        <v>No</v>
      </c>
      <c r="D640" s="7" t="str">
        <f>IF(VLOOKUP($A640,'V2.5.2 Measures'!$C:$W,4,FALSE)="","",VLOOKUP($A640,'V2.5.2 Measures'!$C:$W,4,FALSE))</f>
        <v>Frequency</v>
      </c>
      <c r="E640" s="7" t="str">
        <f>IF((VLOOKUP($A640,'V2.5.2 Measures'!$C:$W,8,FALSE)&lt;&gt;"")*AND(VLOOKUP($A640,'V2.5.2 Measures'!$C:$W,8,FALSE)&lt;&gt;"TBD"),VLOOKUP($A640,'V2.5.2 Measures'!$C:$W,8,FALSE),"N/A")</f>
        <v>No</v>
      </c>
      <c r="F640" s="7" t="str">
        <f>IF((VLOOKUP($A640,'V2.5.2 Measures'!$C:$W,9,FALSE)&lt;&gt;"")*AND(VLOOKUP($A640,'V2.5.2 Measures'!$C:$W,9,FALSE)&lt;&gt;"TBD"),VLOOKUP($A640,'V2.5.2 Measures'!$C:$W,9,FALSE),"N/A")</f>
        <v>N/A</v>
      </c>
      <c r="G640" s="7" t="str">
        <f>IF((VLOOKUP($A640,'V2.5.2 Measures'!$C:$W,10,FALSE)&lt;&gt;"")*AND(VLOOKUP($A640,'V2.5.2 Measures'!$C:$W,10,FALSE)&lt;&gt;"TBD"),VLOOKUP($A640,'V2.5.2 Measures'!$C:$W,10,FALSE),"N/A")</f>
        <v>N/A</v>
      </c>
      <c r="H640" s="7" t="str">
        <f>IF(VLOOKUP($A640,'V2.5.2 Measures'!$C:$W,14,FALSE)&lt;&gt; "", VLOOKUP($A640,'V2.5.2 Measures'!$C:$W,14,FALSE),"N/A")</f>
        <v>N/A</v>
      </c>
      <c r="I640" s="7" t="str">
        <f>IF(VLOOKUP($A640,'V2.5.2 Measures'!$C:$W,15,FALSE)&lt;&gt; "", VLOOKUP($A640,'V2.5.2 Measures'!$C:$W,15,FALSE),"N/A")</f>
        <v>N/A</v>
      </c>
      <c r="J640" s="7" t="str">
        <f>IF(VLOOKUP($A640,'V2.5.2 Measures'!$C:$W,16,FALSE)&lt;&gt; "", VLOOKUP($A640,'V2.5.2 Measures'!$C:$W,16,FALSE),"N/A")</f>
        <v>N/A</v>
      </c>
      <c r="K640" s="7" t="str">
        <f>IF(VLOOKUP($A640,'V2.5.2 Measures'!$C:$W,17,FALSE)&lt;&gt; "", VLOOKUP($A640,'V2.5.2 Measures'!$C:$W,17,FALSE),"N/A")</f>
        <v>N/A</v>
      </c>
      <c r="L640" s="7" t="str">
        <f>IF(VLOOKUP($A640,'V2.5.2 Measures'!$C:$W,18,FALSE)&lt;&gt; "", VLOOKUP($A640,'V2.5.2 Measures'!$C:$W,18,FALSE),"N/A")</f>
        <v>Frequency</v>
      </c>
      <c r="M640" s="7" t="str">
        <f>IF(VLOOKUP($A640,'V2.5.2 Measures'!$C:$W,19,FALSE)&lt;&gt; "", VLOOKUP($A640,'V2.5.2 Measures'!$C:$W,19,FALSE),"N/A")</f>
        <v>SAS</v>
      </c>
      <c r="N640" s="7" t="str">
        <f>IF(VLOOKUP($A640,'V2.5.2 Measures'!$C:$W,20,FALSE)&lt;&gt; "", VLOOKUP($A640,'V2.5.2 Measures'!$C:$W,20,FALSE),"N/A")</f>
        <v>V2.4</v>
      </c>
      <c r="O640" s="7" t="str">
        <f>IF(VLOOKUP($A640,'V2.5.2 Measures'!$C:$W,21,FALSE)&lt;&gt; "", VLOOKUP($A640,'V2.5.2 Measures'!$C:$W,21,FALSE),"N/A")</f>
        <v>V2.4</v>
      </c>
      <c r="P640" s="7" t="e">
        <f>IF(VLOOKUP($A640,'V2.5.2 Measures'!$C:$W,22,FALSE)&lt;&gt; "", VLOOKUP($A640,'V2.5.2 Measures'!$C:$W,22,FALSE),"N/A")</f>
        <v>#REF!</v>
      </c>
      <c r="Q640" s="7" t="e">
        <f>IF(VLOOKUP($A640,'V2.5.2 Measures'!$C:$W,23,FALSE)&lt;&gt; "", VLOOKUP($A640,'V2.5.2 Measures'!$C:$W,23,FALSE),"N/A")</f>
        <v>#REF!</v>
      </c>
      <c r="R640" s="7" t="e">
        <f>IF(VLOOKUP($A640,'V2.5.2 Measures'!$C:$W,24,FALSE)&lt;&gt; "", VLOOKUP($A640,'V2.5.2 Measures'!$C:$W,24,FALSE),"N/A")</f>
        <v>#REF!</v>
      </c>
      <c r="S640" s="7" t="e">
        <f>IF(VLOOKUP($A640,'V2.5.2 Measures'!$C:$W,25,FALSE)&lt;&gt; "", VLOOKUP($A640,'V2.5.2 Measures'!$C:$W,25,FALSE),"N/A")</f>
        <v>#REF!</v>
      </c>
      <c r="T640" s="7" t="str">
        <f>IF(VLOOKUP($A640,'V2.5.2 Measures'!$C:$W,2,FALSE)&lt;&gt; "", VLOOKUP($A640,'V2.5.2 Measures'!$C:$W,2,FALSE),"N/A")</f>
        <v>ALL-29-001-1</v>
      </c>
      <c r="U640" s="7" t="str">
        <f>IF(VLOOKUP($A640,'V2.5.2 Measures'!$C:$W,3,FALSE)&lt;&gt; "", VLOOKUP($A640,'V2.5.2 Measures'!$C:$W,3,FALSE),"N/A")</f>
        <v>Type of Service values</v>
      </c>
      <c r="V640" s="7" t="e">
        <f>IF(VLOOKUP($A640,'V2.5.2 Measures'!$C:$W,26,FALSE)&lt;&gt; "", VLOOKUP($A640,'V2.5.2 Measures'!$C:$W,26,FALSE),"N/A")</f>
        <v>#REF!</v>
      </c>
      <c r="W640" s="7" t="e">
        <f>IF(VLOOKUP($A640,'V2.5.2 Measures'!$C:$W,44,FALSE)&lt;&gt; "", VLOOKUP($A640,'V2.5.2 Measures'!$C:$W,44,FALSE),"N/A")</f>
        <v>#REF!</v>
      </c>
    </row>
    <row r="641" spans="1:23" x14ac:dyDescent="0.35">
      <c r="A641" s="7" t="str">
        <f>'V2.5.2 Measures'!C95</f>
        <v>ALL30.1</v>
      </c>
      <c r="B641" s="7" t="str">
        <f>VLOOKUP($A641,'V2.5.2 Measures'!$C:$W,6,FALSE)</f>
        <v>Medicaid and S-CHIP FFS and Encounter: Original and Adjustment, Paid Claims</v>
      </c>
      <c r="C641" s="7" t="str">
        <f>VLOOKUP($A641,'V2.5.2 Measures'!$C:$W,8,FALSE)</f>
        <v>No</v>
      </c>
      <c r="D641" s="7" t="str">
        <f>IF(VLOOKUP($A641,'V2.5.2 Measures'!$C:$W,4,FALSE)="","",VLOOKUP($A641,'V2.5.2 Measures'!$C:$W,4,FALSE))</f>
        <v>Frequency</v>
      </c>
      <c r="E641" s="7" t="str">
        <f>IF((VLOOKUP($A641,'V2.5.2 Measures'!$C:$W,8,FALSE)&lt;&gt;"")*AND(VLOOKUP($A641,'V2.5.2 Measures'!$C:$W,8,FALSE)&lt;&gt;"TBD"),VLOOKUP($A641,'V2.5.2 Measures'!$C:$W,8,FALSE),"N/A")</f>
        <v>No</v>
      </c>
      <c r="F641" s="7" t="str">
        <f>IF((VLOOKUP($A641,'V2.5.2 Measures'!$C:$W,9,FALSE)&lt;&gt;"")*AND(VLOOKUP($A641,'V2.5.2 Measures'!$C:$W,9,FALSE)&lt;&gt;"TBD"),VLOOKUP($A641,'V2.5.2 Measures'!$C:$W,9,FALSE),"N/A")</f>
        <v>N/A</v>
      </c>
      <c r="G641" s="7" t="str">
        <f>IF((VLOOKUP($A641,'V2.5.2 Measures'!$C:$W,10,FALSE)&lt;&gt;"")*AND(VLOOKUP($A641,'V2.5.2 Measures'!$C:$W,10,FALSE)&lt;&gt;"TBD"),VLOOKUP($A641,'V2.5.2 Measures'!$C:$W,10,FALSE),"N/A")</f>
        <v>N/A</v>
      </c>
      <c r="H641" s="7" t="str">
        <f>IF(VLOOKUP($A641,'V2.5.2 Measures'!$C:$W,14,FALSE)&lt;&gt; "", VLOOKUP($A641,'V2.5.2 Measures'!$C:$W,14,FALSE),"N/A")</f>
        <v>N/A</v>
      </c>
      <c r="I641" s="7" t="str">
        <f>IF(VLOOKUP($A641,'V2.5.2 Measures'!$C:$W,15,FALSE)&lt;&gt; "", VLOOKUP($A641,'V2.5.2 Measures'!$C:$W,15,FALSE),"N/A")</f>
        <v>N/A</v>
      </c>
      <c r="J641" s="7" t="str">
        <f>IF(VLOOKUP($A641,'V2.5.2 Measures'!$C:$W,16,FALSE)&lt;&gt; "", VLOOKUP($A641,'V2.5.2 Measures'!$C:$W,16,FALSE),"N/A")</f>
        <v>N/A</v>
      </c>
      <c r="K641" s="7" t="str">
        <f>IF(VLOOKUP($A641,'V2.5.2 Measures'!$C:$W,17,FALSE)&lt;&gt; "", VLOOKUP($A641,'V2.5.2 Measures'!$C:$W,17,FALSE),"N/A")</f>
        <v>N/A</v>
      </c>
      <c r="L641" s="7" t="str">
        <f>IF(VLOOKUP($A641,'V2.5.2 Measures'!$C:$W,18,FALSE)&lt;&gt; "", VLOOKUP($A641,'V2.5.2 Measures'!$C:$W,18,FALSE),"N/A")</f>
        <v>Frequency</v>
      </c>
      <c r="M641" s="7" t="str">
        <f>IF(VLOOKUP($A641,'V2.5.2 Measures'!$C:$W,19,FALSE)&lt;&gt; "", VLOOKUP($A641,'V2.5.2 Measures'!$C:$W,19,FALSE),"N/A")</f>
        <v>SAS</v>
      </c>
      <c r="N641" s="7" t="str">
        <f>IF(VLOOKUP($A641,'V2.5.2 Measures'!$C:$W,20,FALSE)&lt;&gt; "", VLOOKUP($A641,'V2.5.2 Measures'!$C:$W,20,FALSE),"N/A")</f>
        <v>V2.4</v>
      </c>
      <c r="O641" s="7" t="str">
        <f>IF(VLOOKUP($A641,'V2.5.2 Measures'!$C:$W,21,FALSE)&lt;&gt; "", VLOOKUP($A641,'V2.5.2 Measures'!$C:$W,21,FALSE),"N/A")</f>
        <v>V2.4</v>
      </c>
      <c r="P641" s="7" t="e">
        <f>IF(VLOOKUP($A641,'V2.5.2 Measures'!$C:$W,22,FALSE)&lt;&gt; "", VLOOKUP($A641,'V2.5.2 Measures'!$C:$W,22,FALSE),"N/A")</f>
        <v>#REF!</v>
      </c>
      <c r="Q641" s="7" t="e">
        <f>IF(VLOOKUP($A641,'V2.5.2 Measures'!$C:$W,23,FALSE)&lt;&gt; "", VLOOKUP($A641,'V2.5.2 Measures'!$C:$W,23,FALSE),"N/A")</f>
        <v>#REF!</v>
      </c>
      <c r="R641" s="7" t="e">
        <f>IF(VLOOKUP($A641,'V2.5.2 Measures'!$C:$W,24,FALSE)&lt;&gt; "", VLOOKUP($A641,'V2.5.2 Measures'!$C:$W,24,FALSE),"N/A")</f>
        <v>#REF!</v>
      </c>
      <c r="S641" s="7" t="e">
        <f>IF(VLOOKUP($A641,'V2.5.2 Measures'!$C:$W,25,FALSE)&lt;&gt; "", VLOOKUP($A641,'V2.5.2 Measures'!$C:$W,25,FALSE),"N/A")</f>
        <v>#REF!</v>
      </c>
      <c r="T641" s="7" t="str">
        <f>IF(VLOOKUP($A641,'V2.5.2 Measures'!$C:$W,2,FALSE)&lt;&gt; "", VLOOKUP($A641,'V2.5.2 Measures'!$C:$W,2,FALSE),"N/A")</f>
        <v>ALL-30-001-1</v>
      </c>
      <c r="U641" s="7" t="str">
        <f>IF(VLOOKUP($A641,'V2.5.2 Measures'!$C:$W,3,FALSE)&lt;&gt; "", VLOOKUP($A641,'V2.5.2 Measures'!$C:$W,3,FALSE),"N/A")</f>
        <v>Type of Service values</v>
      </c>
      <c r="V641" s="7" t="e">
        <f>IF(VLOOKUP($A641,'V2.5.2 Measures'!$C:$W,26,FALSE)&lt;&gt; "", VLOOKUP($A641,'V2.5.2 Measures'!$C:$W,26,FALSE),"N/A")</f>
        <v>#REF!</v>
      </c>
      <c r="W641" s="7" t="e">
        <f>IF(VLOOKUP($A641,'V2.5.2 Measures'!$C:$W,44,FALSE)&lt;&gt; "", VLOOKUP($A641,'V2.5.2 Measures'!$C:$W,44,FALSE),"N/A")</f>
        <v>#REF!</v>
      </c>
    </row>
    <row r="642" spans="1:23" x14ac:dyDescent="0.35">
      <c r="A642" s="7" t="str">
        <f>'V2.5.2 Measures'!C96</f>
        <v>ALL3.1</v>
      </c>
      <c r="B642" s="7" t="str">
        <f>VLOOKUP($A642,'V2.5.2 Measures'!$C:$W,6,FALSE)</f>
        <v>All Paid Claims</v>
      </c>
      <c r="C642" s="7" t="str">
        <f>VLOOKUP($A642,'V2.5.2 Measures'!$C:$W,8,FALSE)</f>
        <v>No</v>
      </c>
      <c r="D642" s="7" t="str">
        <f>IF(VLOOKUP($A642,'V2.5.2 Measures'!$C:$W,4,FALSE)="","",VLOOKUP($A642,'V2.5.2 Measures'!$C:$W,4,FALSE))</f>
        <v>Claims Percentage</v>
      </c>
      <c r="E642" s="7" t="str">
        <f>IF((VLOOKUP($A642,'V2.5.2 Measures'!$C:$W,8,FALSE)&lt;&gt;"")*AND(VLOOKUP($A642,'V2.5.2 Measures'!$C:$W,8,FALSE)&lt;&gt;"TBD"),VLOOKUP($A642,'V2.5.2 Measures'!$C:$W,8,FALSE),"N/A")</f>
        <v>No</v>
      </c>
      <c r="F642" s="7" t="str">
        <f>IF((VLOOKUP($A642,'V2.5.2 Measures'!$C:$W,9,FALSE)&lt;&gt;"")*AND(VLOOKUP($A642,'V2.5.2 Measures'!$C:$W,9,FALSE)&lt;&gt;"TBD"),VLOOKUP($A642,'V2.5.2 Measures'!$C:$W,9,FALSE),"N/A")</f>
        <v>N/A</v>
      </c>
      <c r="G642" s="7" t="str">
        <f>IF((VLOOKUP($A642,'V2.5.2 Measures'!$C:$W,10,FALSE)&lt;&gt;"")*AND(VLOOKUP($A642,'V2.5.2 Measures'!$C:$W,10,FALSE)&lt;&gt;"TBD"),VLOOKUP($A642,'V2.5.2 Measures'!$C:$W,10,FALSE),"N/A")</f>
        <v>N/A</v>
      </c>
      <c r="H642" s="7">
        <f>IF(VLOOKUP($A642,'V2.5.2 Measures'!$C:$W,14,FALSE)&lt;&gt; "", VLOOKUP($A642,'V2.5.2 Measures'!$C:$W,14,FALSE),"N/A")</f>
        <v>0.99</v>
      </c>
      <c r="I642" s="7" t="str">
        <f>IF(VLOOKUP($A642,'V2.5.2 Measures'!$C:$W,15,FALSE)&lt;&gt; "", VLOOKUP($A642,'V2.5.2 Measures'!$C:$W,15,FALSE),"N/A")</f>
        <v>N/A</v>
      </c>
      <c r="J642" s="7" t="str">
        <f>IF(VLOOKUP($A642,'V2.5.2 Measures'!$C:$W,16,FALSE)&lt;&gt; "", VLOOKUP($A642,'V2.5.2 Measures'!$C:$W,16,FALSE),"N/A")</f>
        <v>N/A</v>
      </c>
      <c r="K642" s="7" t="str">
        <f>IF(VLOOKUP($A642,'V2.5.2 Measures'!$C:$W,17,FALSE)&lt;&gt; "", VLOOKUP($A642,'V2.5.2 Measures'!$C:$W,17,FALSE),"N/A")</f>
        <v>N/A</v>
      </c>
      <c r="L642" s="7" t="str">
        <f>IF(VLOOKUP($A642,'V2.5.2 Measures'!$C:$W,18,FALSE)&lt;&gt; "", VLOOKUP($A642,'V2.5.2 Measures'!$C:$W,18,FALSE),"N/A")</f>
        <v>Default</v>
      </c>
      <c r="M642" s="7" t="str">
        <f>IF(VLOOKUP($A642,'V2.5.2 Measures'!$C:$W,19,FALSE)&lt;&gt; "", VLOOKUP($A642,'V2.5.2 Measures'!$C:$W,19,FALSE),"N/A")</f>
        <v>SAS</v>
      </c>
      <c r="N642" s="7" t="str">
        <f>IF(VLOOKUP($A642,'V2.5.2 Measures'!$C:$W,20,FALSE)&lt;&gt; "", VLOOKUP($A642,'V2.5.2 Measures'!$C:$W,20,FALSE),"N/A")</f>
        <v>V1.1</v>
      </c>
      <c r="O642" s="7" t="str">
        <f>IF(VLOOKUP($A642,'V2.5.2 Measures'!$C:$W,21,FALSE)&lt;&gt; "", VLOOKUP($A642,'V2.5.2 Measures'!$C:$W,21,FALSE),"N/A")</f>
        <v>V1.4</v>
      </c>
      <c r="P642" s="7" t="e">
        <f>IF(VLOOKUP($A642,'V2.5.2 Measures'!$C:$W,22,FALSE)&lt;&gt; "", VLOOKUP($A642,'V2.5.2 Measures'!$C:$W,22,FALSE),"N/A")</f>
        <v>#REF!</v>
      </c>
      <c r="Q642" s="7" t="e">
        <f>IF(VLOOKUP($A642,'V2.5.2 Measures'!$C:$W,23,FALSE)&lt;&gt; "", VLOOKUP($A642,'V2.5.2 Measures'!$C:$W,23,FALSE),"N/A")</f>
        <v>#REF!</v>
      </c>
      <c r="R642" s="7" t="e">
        <f>IF(VLOOKUP($A642,'V2.5.2 Measures'!$C:$W,24,FALSE)&lt;&gt; "", VLOOKUP($A642,'V2.5.2 Measures'!$C:$W,24,FALSE),"N/A")</f>
        <v>#REF!</v>
      </c>
      <c r="S642" s="7" t="e">
        <f>IF(VLOOKUP($A642,'V2.5.2 Measures'!$C:$W,25,FALSE)&lt;&gt; "", VLOOKUP($A642,'V2.5.2 Measures'!$C:$W,25,FALSE),"N/A")</f>
        <v>#REF!</v>
      </c>
      <c r="T642" s="7" t="str">
        <f>IF(VLOOKUP($A642,'V2.5.2 Measures'!$C:$W,2,FALSE)&lt;&gt; "", VLOOKUP($A642,'V2.5.2 Measures'!$C:$W,2,FALSE),"N/A")</f>
        <v>ALL-3-001-1</v>
      </c>
      <c r="U642" s="7" t="str">
        <f>IF(VLOOKUP($A642,'V2.5.2 Measures'!$C:$W,3,FALSE)&lt;&gt; "", VLOOKUP($A642,'V2.5.2 Measures'!$C:$W,3,FALSE),"N/A")</f>
        <v>% of claim headers with Benefit Type values representing institutional-only non-Long-Term Care benefit (See DD Appendix H)</v>
      </c>
      <c r="V642" s="7" t="e">
        <f>IF(VLOOKUP($A642,'V2.5.2 Measures'!$C:$W,26,FALSE)&lt;&gt; "", VLOOKUP($A642,'V2.5.2 Measures'!$C:$W,26,FALSE),"N/A")</f>
        <v>#REF!</v>
      </c>
      <c r="W642" s="7" t="e">
        <f>IF(VLOOKUP($A642,'V2.5.2 Measures'!$C:$W,44,FALSE)&lt;&gt; "", VLOOKUP($A642,'V2.5.2 Measures'!$C:$W,44,FALSE),"N/A")</f>
        <v>#REF!</v>
      </c>
    </row>
    <row r="643" spans="1:23" x14ac:dyDescent="0.35">
      <c r="A643" s="7" t="str">
        <f>'V2.5.2 Measures'!C97</f>
        <v>ALL3.2</v>
      </c>
      <c r="B643" s="7" t="str">
        <f>VLOOKUP($A643,'V2.5.2 Measures'!$C:$W,6,FALSE)</f>
        <v>All Paid Claims</v>
      </c>
      <c r="C643" s="7" t="str">
        <f>VLOOKUP($A643,'V2.5.2 Measures'!$C:$W,8,FALSE)</f>
        <v>No</v>
      </c>
      <c r="D643" s="7" t="str">
        <f>IF(VLOOKUP($A643,'V2.5.2 Measures'!$C:$W,4,FALSE)="","",VLOOKUP($A643,'V2.5.2 Measures'!$C:$W,4,FALSE))</f>
        <v>Claims Percentage</v>
      </c>
      <c r="E643" s="7" t="str">
        <f>IF((VLOOKUP($A643,'V2.5.2 Measures'!$C:$W,8,FALSE)&lt;&gt;"")*AND(VLOOKUP($A643,'V2.5.2 Measures'!$C:$W,8,FALSE)&lt;&gt;"TBD"),VLOOKUP($A643,'V2.5.2 Measures'!$C:$W,8,FALSE),"N/A")</f>
        <v>No</v>
      </c>
      <c r="F643" s="7" t="str">
        <f>IF((VLOOKUP($A643,'V2.5.2 Measures'!$C:$W,9,FALSE)&lt;&gt;"")*AND(VLOOKUP($A643,'V2.5.2 Measures'!$C:$W,9,FALSE)&lt;&gt;"TBD"),VLOOKUP($A643,'V2.5.2 Measures'!$C:$W,9,FALSE),"N/A")</f>
        <v>N/A</v>
      </c>
      <c r="G643" s="7" t="str">
        <f>IF((VLOOKUP($A643,'V2.5.2 Measures'!$C:$W,10,FALSE)&lt;&gt;"")*AND(VLOOKUP($A643,'V2.5.2 Measures'!$C:$W,10,FALSE)&lt;&gt;"TBD"),VLOOKUP($A643,'V2.5.2 Measures'!$C:$W,10,FALSE),"N/A")</f>
        <v>N/A</v>
      </c>
      <c r="H643" s="7">
        <f>IF(VLOOKUP($A643,'V2.5.2 Measures'!$C:$W,14,FALSE)&lt;&gt; "", VLOOKUP($A643,'V2.5.2 Measures'!$C:$W,14,FALSE),"N/A")</f>
        <v>0.5</v>
      </c>
      <c r="I643" s="7" t="str">
        <f>IF(VLOOKUP($A643,'V2.5.2 Measures'!$C:$W,15,FALSE)&lt;&gt; "", VLOOKUP($A643,'V2.5.2 Measures'!$C:$W,15,FALSE),"N/A")</f>
        <v>N/A</v>
      </c>
      <c r="J643" s="7" t="str">
        <f>IF(VLOOKUP($A643,'V2.5.2 Measures'!$C:$W,16,FALSE)&lt;&gt; "", VLOOKUP($A643,'V2.5.2 Measures'!$C:$W,16,FALSE),"N/A")</f>
        <v>N/A</v>
      </c>
      <c r="K643" s="7" t="str">
        <f>IF(VLOOKUP($A643,'V2.5.2 Measures'!$C:$W,17,FALSE)&lt;&gt; "", VLOOKUP($A643,'V2.5.2 Measures'!$C:$W,17,FALSE),"N/A")</f>
        <v>N/A</v>
      </c>
      <c r="L643" s="7" t="str">
        <f>IF(VLOOKUP($A643,'V2.5.2 Measures'!$C:$W,18,FALSE)&lt;&gt; "", VLOOKUP($A643,'V2.5.2 Measures'!$C:$W,18,FALSE),"N/A")</f>
        <v>Default</v>
      </c>
      <c r="M643" s="7" t="str">
        <f>IF(VLOOKUP($A643,'V2.5.2 Measures'!$C:$W,19,FALSE)&lt;&gt; "", VLOOKUP($A643,'V2.5.2 Measures'!$C:$W,19,FALSE),"N/A")</f>
        <v>SAS</v>
      </c>
      <c r="N643" s="7" t="str">
        <f>IF(VLOOKUP($A643,'V2.5.2 Measures'!$C:$W,20,FALSE)&lt;&gt; "", VLOOKUP($A643,'V2.5.2 Measures'!$C:$W,20,FALSE),"N/A")</f>
        <v>V1.1</v>
      </c>
      <c r="O643" s="7" t="str">
        <f>IF(VLOOKUP($A643,'V2.5.2 Measures'!$C:$W,21,FALSE)&lt;&gt; "", VLOOKUP($A643,'V2.5.2 Measures'!$C:$W,21,FALSE),"N/A")</f>
        <v>V2.5</v>
      </c>
      <c r="P643" s="7" t="e">
        <f>IF(VLOOKUP($A643,'V2.5.2 Measures'!$C:$W,22,FALSE)&lt;&gt; "", VLOOKUP($A643,'V2.5.2 Measures'!$C:$W,22,FALSE),"N/A")</f>
        <v>#REF!</v>
      </c>
      <c r="Q643" s="7" t="e">
        <f>IF(VLOOKUP($A643,'V2.5.2 Measures'!$C:$W,23,FALSE)&lt;&gt; "", VLOOKUP($A643,'V2.5.2 Measures'!$C:$W,23,FALSE),"N/A")</f>
        <v>#REF!</v>
      </c>
      <c r="R643" s="7" t="e">
        <f>IF(VLOOKUP($A643,'V2.5.2 Measures'!$C:$W,24,FALSE)&lt;&gt; "", VLOOKUP($A643,'V2.5.2 Measures'!$C:$W,24,FALSE),"N/A")</f>
        <v>#REF!</v>
      </c>
      <c r="S643" s="7" t="e">
        <f>IF(VLOOKUP($A643,'V2.5.2 Measures'!$C:$W,25,FALSE)&lt;&gt; "", VLOOKUP($A643,'V2.5.2 Measures'!$C:$W,25,FALSE),"N/A")</f>
        <v>#REF!</v>
      </c>
      <c r="T643" s="7" t="str">
        <f>IF(VLOOKUP($A643,'V2.5.2 Measures'!$C:$W,2,FALSE)&lt;&gt; "", VLOOKUP($A643,'V2.5.2 Measures'!$C:$W,2,FALSE),"N/A")</f>
        <v>ALL-3-002-2</v>
      </c>
      <c r="U643" s="7" t="str">
        <f>IF(VLOOKUP($A643,'V2.5.2 Measures'!$C:$W,3,FALSE)&lt;&gt; "", VLOOKUP($A643,'V2.5.2 Measures'!$C:$W,3,FALSE),"N/A")</f>
        <v xml:space="preserve">IP - % of records with TYPE-OF-HOSPITAL = 03, 04, 05, 07, 08 </v>
      </c>
      <c r="V643" s="7" t="e">
        <f>IF(VLOOKUP($A643,'V2.5.2 Measures'!$C:$W,26,FALSE)&lt;&gt; "", VLOOKUP($A643,'V2.5.2 Measures'!$C:$W,26,FALSE),"N/A")</f>
        <v>#REF!</v>
      </c>
      <c r="W643" s="7" t="e">
        <f>IF(VLOOKUP($A643,'V2.5.2 Measures'!$C:$W,44,FALSE)&lt;&gt; "", VLOOKUP($A643,'V2.5.2 Measures'!$C:$W,44,FALSE),"N/A")</f>
        <v>#REF!</v>
      </c>
    </row>
    <row r="644" spans="1:23" x14ac:dyDescent="0.35">
      <c r="A644" s="7" t="str">
        <f>'V2.5.2 Measures'!C98</f>
        <v>ALL31.1</v>
      </c>
      <c r="B644" s="7" t="str">
        <f>VLOOKUP($A644,'V2.5.2 Measures'!$C:$W,6,FALSE)</f>
        <v>Medicaid and S-CHIP FFS and Encounter: Original and Adjustment, Paid Claims</v>
      </c>
      <c r="C644" s="7" t="str">
        <f>VLOOKUP($A644,'V2.5.2 Measures'!$C:$W,8,FALSE)</f>
        <v>No</v>
      </c>
      <c r="D644" s="7" t="str">
        <f>IF(VLOOKUP($A644,'V2.5.2 Measures'!$C:$W,4,FALSE)="","",VLOOKUP($A644,'V2.5.2 Measures'!$C:$W,4,FALSE))</f>
        <v>Frequency</v>
      </c>
      <c r="E644" s="7" t="str">
        <f>IF((VLOOKUP($A644,'V2.5.2 Measures'!$C:$W,8,FALSE)&lt;&gt;"")*AND(VLOOKUP($A644,'V2.5.2 Measures'!$C:$W,8,FALSE)&lt;&gt;"TBD"),VLOOKUP($A644,'V2.5.2 Measures'!$C:$W,8,FALSE),"N/A")</f>
        <v>No</v>
      </c>
      <c r="F644" s="7" t="str">
        <f>IF((VLOOKUP($A644,'V2.5.2 Measures'!$C:$W,9,FALSE)&lt;&gt;"")*AND(VLOOKUP($A644,'V2.5.2 Measures'!$C:$W,9,FALSE)&lt;&gt;"TBD"),VLOOKUP($A644,'V2.5.2 Measures'!$C:$W,9,FALSE),"N/A")</f>
        <v>N/A</v>
      </c>
      <c r="G644" s="7" t="str">
        <f>IF((VLOOKUP($A644,'V2.5.2 Measures'!$C:$W,10,FALSE)&lt;&gt;"")*AND(VLOOKUP($A644,'V2.5.2 Measures'!$C:$W,10,FALSE)&lt;&gt;"TBD"),VLOOKUP($A644,'V2.5.2 Measures'!$C:$W,10,FALSE),"N/A")</f>
        <v>N/A</v>
      </c>
      <c r="H644" s="7" t="str">
        <f>IF(VLOOKUP($A644,'V2.5.2 Measures'!$C:$W,14,FALSE)&lt;&gt; "", VLOOKUP($A644,'V2.5.2 Measures'!$C:$W,14,FALSE),"N/A")</f>
        <v>N/A</v>
      </c>
      <c r="I644" s="7" t="str">
        <f>IF(VLOOKUP($A644,'V2.5.2 Measures'!$C:$W,15,FALSE)&lt;&gt; "", VLOOKUP($A644,'V2.5.2 Measures'!$C:$W,15,FALSE),"N/A")</f>
        <v>N/A</v>
      </c>
      <c r="J644" s="7" t="str">
        <f>IF(VLOOKUP($A644,'V2.5.2 Measures'!$C:$W,16,FALSE)&lt;&gt; "", VLOOKUP($A644,'V2.5.2 Measures'!$C:$W,16,FALSE),"N/A")</f>
        <v>N/A</v>
      </c>
      <c r="K644" s="7" t="str">
        <f>IF(VLOOKUP($A644,'V2.5.2 Measures'!$C:$W,17,FALSE)&lt;&gt; "", VLOOKUP($A644,'V2.5.2 Measures'!$C:$W,17,FALSE),"N/A")</f>
        <v>N/A</v>
      </c>
      <c r="L644" s="7" t="str">
        <f>IF(VLOOKUP($A644,'V2.5.2 Measures'!$C:$W,18,FALSE)&lt;&gt; "", VLOOKUP($A644,'V2.5.2 Measures'!$C:$W,18,FALSE),"N/A")</f>
        <v>Frequency</v>
      </c>
      <c r="M644" s="7" t="str">
        <f>IF(VLOOKUP($A644,'V2.5.2 Measures'!$C:$W,19,FALSE)&lt;&gt; "", VLOOKUP($A644,'V2.5.2 Measures'!$C:$W,19,FALSE),"N/A")</f>
        <v>SAS</v>
      </c>
      <c r="N644" s="7" t="str">
        <f>IF(VLOOKUP($A644,'V2.5.2 Measures'!$C:$W,20,FALSE)&lt;&gt; "", VLOOKUP($A644,'V2.5.2 Measures'!$C:$W,20,FALSE),"N/A")</f>
        <v>V2.4</v>
      </c>
      <c r="O644" s="7" t="str">
        <f>IF(VLOOKUP($A644,'V2.5.2 Measures'!$C:$W,21,FALSE)&lt;&gt; "", VLOOKUP($A644,'V2.5.2 Measures'!$C:$W,21,FALSE),"N/A")</f>
        <v>V2.4</v>
      </c>
      <c r="P644" s="7" t="e">
        <f>IF(VLOOKUP($A644,'V2.5.2 Measures'!$C:$W,22,FALSE)&lt;&gt; "", VLOOKUP($A644,'V2.5.2 Measures'!$C:$W,22,FALSE),"N/A")</f>
        <v>#REF!</v>
      </c>
      <c r="Q644" s="7" t="e">
        <f>IF(VLOOKUP($A644,'V2.5.2 Measures'!$C:$W,23,FALSE)&lt;&gt; "", VLOOKUP($A644,'V2.5.2 Measures'!$C:$W,23,FALSE),"N/A")</f>
        <v>#REF!</v>
      </c>
      <c r="R644" s="7" t="e">
        <f>IF(VLOOKUP($A644,'V2.5.2 Measures'!$C:$W,24,FALSE)&lt;&gt; "", VLOOKUP($A644,'V2.5.2 Measures'!$C:$W,24,FALSE),"N/A")</f>
        <v>#REF!</v>
      </c>
      <c r="S644" s="7" t="e">
        <f>IF(VLOOKUP($A644,'V2.5.2 Measures'!$C:$W,25,FALSE)&lt;&gt; "", VLOOKUP($A644,'V2.5.2 Measures'!$C:$W,25,FALSE),"N/A")</f>
        <v>#REF!</v>
      </c>
      <c r="T644" s="7" t="str">
        <f>IF(VLOOKUP($A644,'V2.5.2 Measures'!$C:$W,2,FALSE)&lt;&gt; "", VLOOKUP($A644,'V2.5.2 Measures'!$C:$W,2,FALSE),"N/A")</f>
        <v>ALL-31-001-1</v>
      </c>
      <c r="U644" s="7" t="str">
        <f>IF(VLOOKUP($A644,'V2.5.2 Measures'!$C:$W,3,FALSE)&lt;&gt; "", VLOOKUP($A644,'V2.5.2 Measures'!$C:$W,3,FALSE),"N/A")</f>
        <v>Type of Service values</v>
      </c>
      <c r="V644" s="7" t="e">
        <f>IF(VLOOKUP($A644,'V2.5.2 Measures'!$C:$W,26,FALSE)&lt;&gt; "", VLOOKUP($A644,'V2.5.2 Measures'!$C:$W,26,FALSE),"N/A")</f>
        <v>#REF!</v>
      </c>
      <c r="W644" s="7" t="e">
        <f>IF(VLOOKUP($A644,'V2.5.2 Measures'!$C:$W,44,FALSE)&lt;&gt; "", VLOOKUP($A644,'V2.5.2 Measures'!$C:$W,44,FALSE),"N/A")</f>
        <v>#REF!</v>
      </c>
    </row>
    <row r="645" spans="1:23" x14ac:dyDescent="0.35">
      <c r="A645" s="7" t="str">
        <f>'V2.5.2 Measures'!C99</f>
        <v>ALL32.1</v>
      </c>
      <c r="B645" s="7" t="str">
        <f>VLOOKUP($A645,'V2.5.2 Measures'!$C:$W,6,FALSE)</f>
        <v>Medicaid and S-CHIP FFS and Encounter: Original and Adjustment, Paid Claims</v>
      </c>
      <c r="C645" s="7" t="str">
        <f>VLOOKUP($A645,'V2.5.2 Measures'!$C:$W,8,FALSE)</f>
        <v>No</v>
      </c>
      <c r="D645" s="7" t="str">
        <f>IF(VLOOKUP($A645,'V2.5.2 Measures'!$C:$W,4,FALSE)="","",VLOOKUP($A645,'V2.5.2 Measures'!$C:$W,4,FALSE))</f>
        <v>Frequency</v>
      </c>
      <c r="E645" s="7" t="str">
        <f>IF((VLOOKUP($A645,'V2.5.2 Measures'!$C:$W,8,FALSE)&lt;&gt;"")*AND(VLOOKUP($A645,'V2.5.2 Measures'!$C:$W,8,FALSE)&lt;&gt;"TBD"),VLOOKUP($A645,'V2.5.2 Measures'!$C:$W,8,FALSE),"N/A")</f>
        <v>No</v>
      </c>
      <c r="F645" s="7" t="str">
        <f>IF((VLOOKUP($A645,'V2.5.2 Measures'!$C:$W,9,FALSE)&lt;&gt;"")*AND(VLOOKUP($A645,'V2.5.2 Measures'!$C:$W,9,FALSE)&lt;&gt;"TBD"),VLOOKUP($A645,'V2.5.2 Measures'!$C:$W,9,FALSE),"N/A")</f>
        <v>N/A</v>
      </c>
      <c r="G645" s="7" t="str">
        <f>IF((VLOOKUP($A645,'V2.5.2 Measures'!$C:$W,10,FALSE)&lt;&gt;"")*AND(VLOOKUP($A645,'V2.5.2 Measures'!$C:$W,10,FALSE)&lt;&gt;"TBD"),VLOOKUP($A645,'V2.5.2 Measures'!$C:$W,10,FALSE),"N/A")</f>
        <v>N/A</v>
      </c>
      <c r="H645" s="7" t="str">
        <f>IF(VLOOKUP($A645,'V2.5.2 Measures'!$C:$W,14,FALSE)&lt;&gt; "", VLOOKUP($A645,'V2.5.2 Measures'!$C:$W,14,FALSE),"N/A")</f>
        <v>N/A</v>
      </c>
      <c r="I645" s="7" t="str">
        <f>IF(VLOOKUP($A645,'V2.5.2 Measures'!$C:$W,15,FALSE)&lt;&gt; "", VLOOKUP($A645,'V2.5.2 Measures'!$C:$W,15,FALSE),"N/A")</f>
        <v>N/A</v>
      </c>
      <c r="J645" s="7" t="str">
        <f>IF(VLOOKUP($A645,'V2.5.2 Measures'!$C:$W,16,FALSE)&lt;&gt; "", VLOOKUP($A645,'V2.5.2 Measures'!$C:$W,16,FALSE),"N/A")</f>
        <v>N/A</v>
      </c>
      <c r="K645" s="7" t="str">
        <f>IF(VLOOKUP($A645,'V2.5.2 Measures'!$C:$W,17,FALSE)&lt;&gt; "", VLOOKUP($A645,'V2.5.2 Measures'!$C:$W,17,FALSE),"N/A")</f>
        <v>N/A</v>
      </c>
      <c r="L645" s="7" t="str">
        <f>IF(VLOOKUP($A645,'V2.5.2 Measures'!$C:$W,18,FALSE)&lt;&gt; "", VLOOKUP($A645,'V2.5.2 Measures'!$C:$W,18,FALSE),"N/A")</f>
        <v>Frequency</v>
      </c>
      <c r="M645" s="7" t="str">
        <f>IF(VLOOKUP($A645,'V2.5.2 Measures'!$C:$W,19,FALSE)&lt;&gt; "", VLOOKUP($A645,'V2.5.2 Measures'!$C:$W,19,FALSE),"N/A")</f>
        <v>SAS</v>
      </c>
      <c r="N645" s="7" t="str">
        <f>IF(VLOOKUP($A645,'V2.5.2 Measures'!$C:$W,20,FALSE)&lt;&gt; "", VLOOKUP($A645,'V2.5.2 Measures'!$C:$W,20,FALSE),"N/A")</f>
        <v>V2.5</v>
      </c>
      <c r="O645" s="7" t="str">
        <f>IF(VLOOKUP($A645,'V2.5.2 Measures'!$C:$W,21,FALSE)&lt;&gt; "", VLOOKUP($A645,'V2.5.2 Measures'!$C:$W,21,FALSE),"N/A")</f>
        <v>V2.5</v>
      </c>
      <c r="P645" s="7" t="e">
        <f>IF(VLOOKUP($A645,'V2.5.2 Measures'!$C:$W,22,FALSE)&lt;&gt; "", VLOOKUP($A645,'V2.5.2 Measures'!$C:$W,22,FALSE),"N/A")</f>
        <v>#REF!</v>
      </c>
      <c r="Q645" s="7" t="e">
        <f>IF(VLOOKUP($A645,'V2.5.2 Measures'!$C:$W,23,FALSE)&lt;&gt; "", VLOOKUP($A645,'V2.5.2 Measures'!$C:$W,23,FALSE),"N/A")</f>
        <v>#REF!</v>
      </c>
      <c r="R645" s="7" t="e">
        <f>IF(VLOOKUP($A645,'V2.5.2 Measures'!$C:$W,24,FALSE)&lt;&gt; "", VLOOKUP($A645,'V2.5.2 Measures'!$C:$W,24,FALSE),"N/A")</f>
        <v>#REF!</v>
      </c>
      <c r="S645" s="7" t="e">
        <f>IF(VLOOKUP($A645,'V2.5.2 Measures'!$C:$W,25,FALSE)&lt;&gt; "", VLOOKUP($A645,'V2.5.2 Measures'!$C:$W,25,FALSE),"N/A")</f>
        <v>#REF!</v>
      </c>
      <c r="T645" s="7" t="str">
        <f>IF(VLOOKUP($A645,'V2.5.2 Measures'!$C:$W,2,FALSE)&lt;&gt; "", VLOOKUP($A645,'V2.5.2 Measures'!$C:$W,2,FALSE),"N/A")</f>
        <v>ALL-32-001-1</v>
      </c>
      <c r="U645" s="7" t="str">
        <f>IF(VLOOKUP($A645,'V2.5.2 Measures'!$C:$W,3,FALSE)&lt;&gt; "", VLOOKUP($A645,'V2.5.2 Measures'!$C:$W,3,FALSE),"N/A")</f>
        <v>Type of Bill values</v>
      </c>
      <c r="V645" s="7" t="e">
        <f>IF(VLOOKUP($A645,'V2.5.2 Measures'!$C:$W,26,FALSE)&lt;&gt; "", VLOOKUP($A645,'V2.5.2 Measures'!$C:$W,26,FALSE),"N/A")</f>
        <v>#REF!</v>
      </c>
      <c r="W645" s="7" t="e">
        <f>IF(VLOOKUP($A645,'V2.5.2 Measures'!$C:$W,44,FALSE)&lt;&gt; "", VLOOKUP($A645,'V2.5.2 Measures'!$C:$W,44,FALSE),"N/A")</f>
        <v>#REF!</v>
      </c>
    </row>
    <row r="646" spans="1:23" x14ac:dyDescent="0.35">
      <c r="A646" s="7" t="str">
        <f>'V2.5.2 Measures'!C100</f>
        <v>ALL33.1</v>
      </c>
      <c r="B646" s="7" t="str">
        <f>VLOOKUP($A646,'V2.5.2 Measures'!$C:$W,6,FALSE)</f>
        <v>Medicaid and S-CHIP FFS and Encounter: Original and Adjustment, Paid Claims</v>
      </c>
      <c r="C646" s="7" t="str">
        <f>VLOOKUP($A646,'V2.5.2 Measures'!$C:$W,8,FALSE)</f>
        <v>No</v>
      </c>
      <c r="D646" s="7" t="str">
        <f>IF(VLOOKUP($A646,'V2.5.2 Measures'!$C:$W,4,FALSE)="","",VLOOKUP($A646,'V2.5.2 Measures'!$C:$W,4,FALSE))</f>
        <v>Frequency</v>
      </c>
      <c r="E646" s="7" t="str">
        <f>IF((VLOOKUP($A646,'V2.5.2 Measures'!$C:$W,8,FALSE)&lt;&gt;"")*AND(VLOOKUP($A646,'V2.5.2 Measures'!$C:$W,8,FALSE)&lt;&gt;"TBD"),VLOOKUP($A646,'V2.5.2 Measures'!$C:$W,8,FALSE),"N/A")</f>
        <v>No</v>
      </c>
      <c r="F646" s="7" t="str">
        <f>IF((VLOOKUP($A646,'V2.5.2 Measures'!$C:$W,9,FALSE)&lt;&gt;"")*AND(VLOOKUP($A646,'V2.5.2 Measures'!$C:$W,9,FALSE)&lt;&gt;"TBD"),VLOOKUP($A646,'V2.5.2 Measures'!$C:$W,9,FALSE),"N/A")</f>
        <v>N/A</v>
      </c>
      <c r="G646" s="7" t="str">
        <f>IF((VLOOKUP($A646,'V2.5.2 Measures'!$C:$W,10,FALSE)&lt;&gt;"")*AND(VLOOKUP($A646,'V2.5.2 Measures'!$C:$W,10,FALSE)&lt;&gt;"TBD"),VLOOKUP($A646,'V2.5.2 Measures'!$C:$W,10,FALSE),"N/A")</f>
        <v>N/A</v>
      </c>
      <c r="H646" s="7" t="str">
        <f>IF(VLOOKUP($A646,'V2.5.2 Measures'!$C:$W,14,FALSE)&lt;&gt; "", VLOOKUP($A646,'V2.5.2 Measures'!$C:$W,14,FALSE),"N/A")</f>
        <v>N/A</v>
      </c>
      <c r="I646" s="7" t="str">
        <f>IF(VLOOKUP($A646,'V2.5.2 Measures'!$C:$W,15,FALSE)&lt;&gt; "", VLOOKUP($A646,'V2.5.2 Measures'!$C:$W,15,FALSE),"N/A")</f>
        <v>N/A</v>
      </c>
      <c r="J646" s="7" t="str">
        <f>IF(VLOOKUP($A646,'V2.5.2 Measures'!$C:$W,16,FALSE)&lt;&gt; "", VLOOKUP($A646,'V2.5.2 Measures'!$C:$W,16,FALSE),"N/A")</f>
        <v>N/A</v>
      </c>
      <c r="K646" s="7" t="str">
        <f>IF(VLOOKUP($A646,'V2.5.2 Measures'!$C:$W,17,FALSE)&lt;&gt; "", VLOOKUP($A646,'V2.5.2 Measures'!$C:$W,17,FALSE),"N/A")</f>
        <v>N/A</v>
      </c>
      <c r="L646" s="7" t="str">
        <f>IF(VLOOKUP($A646,'V2.5.2 Measures'!$C:$W,18,FALSE)&lt;&gt; "", VLOOKUP($A646,'V2.5.2 Measures'!$C:$W,18,FALSE),"N/A")</f>
        <v>Frequency</v>
      </c>
      <c r="M646" s="7" t="str">
        <f>IF(VLOOKUP($A646,'V2.5.2 Measures'!$C:$W,19,FALSE)&lt;&gt; "", VLOOKUP($A646,'V2.5.2 Measures'!$C:$W,19,FALSE),"N/A")</f>
        <v>SAS</v>
      </c>
      <c r="N646" s="7" t="str">
        <f>IF(VLOOKUP($A646,'V2.5.2 Measures'!$C:$W,20,FALSE)&lt;&gt; "", VLOOKUP($A646,'V2.5.2 Measures'!$C:$W,20,FALSE),"N/A")</f>
        <v>V2.5</v>
      </c>
      <c r="O646" s="7" t="str">
        <f>IF(VLOOKUP($A646,'V2.5.2 Measures'!$C:$W,21,FALSE)&lt;&gt; "", VLOOKUP($A646,'V2.5.2 Measures'!$C:$W,21,FALSE),"N/A")</f>
        <v>V2.5</v>
      </c>
      <c r="P646" s="7" t="e">
        <f>IF(VLOOKUP($A646,'V2.5.2 Measures'!$C:$W,22,FALSE)&lt;&gt; "", VLOOKUP($A646,'V2.5.2 Measures'!$C:$W,22,FALSE),"N/A")</f>
        <v>#REF!</v>
      </c>
      <c r="Q646" s="7" t="e">
        <f>IF(VLOOKUP($A646,'V2.5.2 Measures'!$C:$W,23,FALSE)&lt;&gt; "", VLOOKUP($A646,'V2.5.2 Measures'!$C:$W,23,FALSE),"N/A")</f>
        <v>#REF!</v>
      </c>
      <c r="R646" s="7" t="e">
        <f>IF(VLOOKUP($A646,'V2.5.2 Measures'!$C:$W,24,FALSE)&lt;&gt; "", VLOOKUP($A646,'V2.5.2 Measures'!$C:$W,24,FALSE),"N/A")</f>
        <v>#REF!</v>
      </c>
      <c r="S646" s="7" t="e">
        <f>IF(VLOOKUP($A646,'V2.5.2 Measures'!$C:$W,25,FALSE)&lt;&gt; "", VLOOKUP($A646,'V2.5.2 Measures'!$C:$W,25,FALSE),"N/A")</f>
        <v>#REF!</v>
      </c>
      <c r="T646" s="7" t="str">
        <f>IF(VLOOKUP($A646,'V2.5.2 Measures'!$C:$W,2,FALSE)&lt;&gt; "", VLOOKUP($A646,'V2.5.2 Measures'!$C:$W,2,FALSE),"N/A")</f>
        <v>ALL-33-001-1</v>
      </c>
      <c r="U646" s="7" t="str">
        <f>IF(VLOOKUP($A646,'V2.5.2 Measures'!$C:$W,3,FALSE)&lt;&gt; "", VLOOKUP($A646,'V2.5.2 Measures'!$C:$W,3,FALSE),"N/A")</f>
        <v>Billing Provider Taxonomy values</v>
      </c>
      <c r="V646" s="7" t="e">
        <f>IF(VLOOKUP($A646,'V2.5.2 Measures'!$C:$W,26,FALSE)&lt;&gt; "", VLOOKUP($A646,'V2.5.2 Measures'!$C:$W,26,FALSE),"N/A")</f>
        <v>#REF!</v>
      </c>
      <c r="W646" s="7" t="e">
        <f>IF(VLOOKUP($A646,'V2.5.2 Measures'!$C:$W,44,FALSE)&lt;&gt; "", VLOOKUP($A646,'V2.5.2 Measures'!$C:$W,44,FALSE),"N/A")</f>
        <v>#REF!</v>
      </c>
    </row>
    <row r="647" spans="1:23" x14ac:dyDescent="0.35">
      <c r="A647" s="7" t="str">
        <f>'V2.5.2 Measures'!C101</f>
        <v>ALL4.1</v>
      </c>
      <c r="B647" s="7" t="str">
        <f>VLOOKUP($A647,'V2.5.2 Measures'!$C:$W,6,FALSE)</f>
        <v>All Paid Claims</v>
      </c>
      <c r="C647" s="7" t="str">
        <f>VLOOKUP($A647,'V2.5.2 Measures'!$C:$W,8,FALSE)</f>
        <v>TA- Inferential</v>
      </c>
      <c r="D647" s="7" t="str">
        <f>IF(VLOOKUP($A647,'V2.5.2 Measures'!$C:$W,4,FALSE)="","",VLOOKUP($A647,'V2.5.2 Measures'!$C:$W,4,FALSE))</f>
        <v>Claims percentage</v>
      </c>
      <c r="E647" s="7" t="str">
        <f>IF((VLOOKUP($A647,'V2.5.2 Measures'!$C:$W,8,FALSE)&lt;&gt;"")*AND(VLOOKUP($A647,'V2.5.2 Measures'!$C:$W,8,FALSE)&lt;&gt;"TBD"),VLOOKUP($A647,'V2.5.2 Measures'!$C:$W,8,FALSE),"N/A")</f>
        <v>TA- Inferential</v>
      </c>
      <c r="F647" s="7" t="str">
        <f>IF((VLOOKUP($A647,'V2.5.2 Measures'!$C:$W,9,FALSE)&lt;&gt;"")*AND(VLOOKUP($A647,'V2.5.2 Measures'!$C:$W,9,FALSE)&lt;&gt;"TBD"),VLOOKUP($A647,'V2.5.2 Measures'!$C:$W,9,FALSE),"N/A")</f>
        <v>High</v>
      </c>
      <c r="G647" s="7">
        <f>IF((VLOOKUP($A647,'V2.5.2 Measures'!$C:$W,10,FALSE)&lt;&gt;"")*AND(VLOOKUP($A647,'V2.5.2 Measures'!$C:$W,10,FALSE)&lt;&gt;"TBD"),VLOOKUP($A647,'V2.5.2 Measures'!$C:$W,10,FALSE),"N/A")</f>
        <v>12</v>
      </c>
      <c r="H647" s="7">
        <f>IF(VLOOKUP($A647,'V2.5.2 Measures'!$C:$W,14,FALSE)&lt;&gt; "", VLOOKUP($A647,'V2.5.2 Measures'!$C:$W,14,FALSE),"N/A")</f>
        <v>0.1</v>
      </c>
      <c r="I647" s="7" t="str">
        <f>IF(VLOOKUP($A647,'V2.5.2 Measures'!$C:$W,15,FALSE)&lt;&gt; "", VLOOKUP($A647,'V2.5.2 Measures'!$C:$W,15,FALSE),"N/A")</f>
        <v>N/A</v>
      </c>
      <c r="J647" s="7">
        <f>IF(VLOOKUP($A647,'V2.5.2 Measures'!$C:$W,16,FALSE)&lt;&gt; "", VLOOKUP($A647,'V2.5.2 Measures'!$C:$W,16,FALSE),"N/A")</f>
        <v>0</v>
      </c>
      <c r="K647" s="7">
        <f>IF(VLOOKUP($A647,'V2.5.2 Measures'!$C:$W,17,FALSE)&lt;&gt; "", VLOOKUP($A647,'V2.5.2 Measures'!$C:$W,17,FALSE),"N/A")</f>
        <v>0.1</v>
      </c>
      <c r="L647" s="7" t="str">
        <f>IF(VLOOKUP($A647,'V2.5.2 Measures'!$C:$W,18,FALSE)&lt;&gt; "", VLOOKUP($A647,'V2.5.2 Measures'!$C:$W,18,FALSE),"N/A")</f>
        <v>Default</v>
      </c>
      <c r="M647" s="7" t="str">
        <f>IF(VLOOKUP($A647,'V2.5.2 Measures'!$C:$W,19,FALSE)&lt;&gt; "", VLOOKUP($A647,'V2.5.2 Measures'!$C:$W,19,FALSE),"N/A")</f>
        <v>SAS</v>
      </c>
      <c r="N647" s="7" t="str">
        <f>IF(VLOOKUP($A647,'V2.5.2 Measures'!$C:$W,20,FALSE)&lt;&gt; "", VLOOKUP($A647,'V2.5.2 Measures'!$C:$W,20,FALSE),"N/A")</f>
        <v>V1.2</v>
      </c>
      <c r="O647" s="7" t="str">
        <f>IF(VLOOKUP($A647,'V2.5.2 Measures'!$C:$W,21,FALSE)&lt;&gt; "", VLOOKUP($A647,'V2.5.2 Measures'!$C:$W,21,FALSE),"N/A")</f>
        <v>V1.7</v>
      </c>
      <c r="P647" s="7" t="e">
        <f>IF(VLOOKUP($A647,'V2.5.2 Measures'!$C:$W,22,FALSE)&lt;&gt; "", VLOOKUP($A647,'V2.5.2 Measures'!$C:$W,22,FALSE),"N/A")</f>
        <v>#REF!</v>
      </c>
      <c r="Q647" s="7" t="e">
        <f>IF(VLOOKUP($A647,'V2.5.2 Measures'!$C:$W,23,FALSE)&lt;&gt; "", VLOOKUP($A647,'V2.5.2 Measures'!$C:$W,23,FALSE),"N/A")</f>
        <v>#REF!</v>
      </c>
      <c r="R647" s="7" t="e">
        <f>IF(VLOOKUP($A647,'V2.5.2 Measures'!$C:$W,24,FALSE)&lt;&gt; "", VLOOKUP($A647,'V2.5.2 Measures'!$C:$W,24,FALSE),"N/A")</f>
        <v>#REF!</v>
      </c>
      <c r="S647" s="7" t="e">
        <f>IF(VLOOKUP($A647,'V2.5.2 Measures'!$C:$W,25,FALSE)&lt;&gt; "", VLOOKUP($A647,'V2.5.2 Measures'!$C:$W,25,FALSE),"N/A")</f>
        <v>#REF!</v>
      </c>
      <c r="T647" s="7" t="str">
        <f>IF(VLOOKUP($A647,'V2.5.2 Measures'!$C:$W,2,FALSE)&lt;&gt; "", VLOOKUP($A647,'V2.5.2 Measures'!$C:$W,2,FALSE),"N/A")</f>
        <v>ALL-4-001-1</v>
      </c>
      <c r="U647" s="7" t="str">
        <f>IF(VLOOKUP($A647,'V2.5.2 Measures'!$C:$W,3,FALSE)&lt;&gt; "", VLOOKUP($A647,'V2.5.2 Measures'!$C:$W,3,FALSE),"N/A")</f>
        <v>% of billing and servicing provider numbers on claims that are not found in the provider file</v>
      </c>
      <c r="V647" s="7" t="e">
        <f>IF(VLOOKUP($A647,'V2.5.2 Measures'!$C:$W,26,FALSE)&lt;&gt; "", VLOOKUP($A647,'V2.5.2 Measures'!$C:$W,26,FALSE),"N/A")</f>
        <v>#REF!</v>
      </c>
      <c r="W647" s="7" t="e">
        <f>IF(VLOOKUP($A647,'V2.5.2 Measures'!$C:$W,44,FALSE)&lt;&gt; "", VLOOKUP($A647,'V2.5.2 Measures'!$C:$W,44,FALSE),"N/A")</f>
        <v>#REF!</v>
      </c>
    </row>
    <row r="648" spans="1:23" x14ac:dyDescent="0.35">
      <c r="A648" s="7" t="str">
        <f>'V2.5.2 Measures'!C102</f>
        <v>ALL4.2</v>
      </c>
      <c r="B648" s="7" t="str">
        <f>VLOOKUP($A648,'V2.5.2 Measures'!$C:$W,6,FALSE)</f>
        <v>All Paid Claims</v>
      </c>
      <c r="C648" s="7" t="str">
        <f>VLOOKUP($A648,'V2.5.2 Measures'!$C:$W,8,FALSE)</f>
        <v>TA- Inferential</v>
      </c>
      <c r="D648" s="7" t="str">
        <f>IF(VLOOKUP($A648,'V2.5.2 Measures'!$C:$W,4,FALSE)="","",VLOOKUP($A648,'V2.5.2 Measures'!$C:$W,4,FALSE))</f>
        <v>Claims percentage</v>
      </c>
      <c r="E648" s="7" t="str">
        <f>IF((VLOOKUP($A648,'V2.5.2 Measures'!$C:$W,8,FALSE)&lt;&gt;"")*AND(VLOOKUP($A648,'V2.5.2 Measures'!$C:$W,8,FALSE)&lt;&gt;"TBD"),VLOOKUP($A648,'V2.5.2 Measures'!$C:$W,8,FALSE),"N/A")</f>
        <v>TA- Inferential</v>
      </c>
      <c r="F648" s="7" t="str">
        <f>IF((VLOOKUP($A648,'V2.5.2 Measures'!$C:$W,9,FALSE)&lt;&gt;"")*AND(VLOOKUP($A648,'V2.5.2 Measures'!$C:$W,9,FALSE)&lt;&gt;"TBD"),VLOOKUP($A648,'V2.5.2 Measures'!$C:$W,9,FALSE),"N/A")</f>
        <v>High</v>
      </c>
      <c r="G648" s="7">
        <f>IF((VLOOKUP($A648,'V2.5.2 Measures'!$C:$W,10,FALSE)&lt;&gt;"")*AND(VLOOKUP($A648,'V2.5.2 Measures'!$C:$W,10,FALSE)&lt;&gt;"TBD"),VLOOKUP($A648,'V2.5.2 Measures'!$C:$W,10,FALSE),"N/A")</f>
        <v>12</v>
      </c>
      <c r="H648" s="7">
        <f>IF(VLOOKUP($A648,'V2.5.2 Measures'!$C:$W,14,FALSE)&lt;&gt; "", VLOOKUP($A648,'V2.5.2 Measures'!$C:$W,14,FALSE),"N/A")</f>
        <v>0.1</v>
      </c>
      <c r="I648" s="7" t="str">
        <f>IF(VLOOKUP($A648,'V2.5.2 Measures'!$C:$W,15,FALSE)&lt;&gt; "", VLOOKUP($A648,'V2.5.2 Measures'!$C:$W,15,FALSE),"N/A")</f>
        <v>N/A</v>
      </c>
      <c r="J648" s="7">
        <f>IF(VLOOKUP($A648,'V2.5.2 Measures'!$C:$W,16,FALSE)&lt;&gt; "", VLOOKUP($A648,'V2.5.2 Measures'!$C:$W,16,FALSE),"N/A")</f>
        <v>0</v>
      </c>
      <c r="K648" s="7">
        <f>IF(VLOOKUP($A648,'V2.5.2 Measures'!$C:$W,17,FALSE)&lt;&gt; "", VLOOKUP($A648,'V2.5.2 Measures'!$C:$W,17,FALSE),"N/A")</f>
        <v>0.1</v>
      </c>
      <c r="L648" s="7" t="str">
        <f>IF(VLOOKUP($A648,'V2.5.2 Measures'!$C:$W,18,FALSE)&lt;&gt; "", VLOOKUP($A648,'V2.5.2 Measures'!$C:$W,18,FALSE),"N/A")</f>
        <v>Default</v>
      </c>
      <c r="M648" s="7" t="str">
        <f>IF(VLOOKUP($A648,'V2.5.2 Measures'!$C:$W,19,FALSE)&lt;&gt; "", VLOOKUP($A648,'V2.5.2 Measures'!$C:$W,19,FALSE),"N/A")</f>
        <v>SAS</v>
      </c>
      <c r="N648" s="7" t="str">
        <f>IF(VLOOKUP($A648,'V2.5.2 Measures'!$C:$W,20,FALSE)&lt;&gt; "", VLOOKUP($A648,'V2.5.2 Measures'!$C:$W,20,FALSE),"N/A")</f>
        <v>V1.2</v>
      </c>
      <c r="O648" s="7" t="str">
        <f>IF(VLOOKUP($A648,'V2.5.2 Measures'!$C:$W,21,FALSE)&lt;&gt; "", VLOOKUP($A648,'V2.5.2 Measures'!$C:$W,21,FALSE),"N/A")</f>
        <v>V1.7</v>
      </c>
      <c r="P648" s="7" t="e">
        <f>IF(VLOOKUP($A648,'V2.5.2 Measures'!$C:$W,22,FALSE)&lt;&gt; "", VLOOKUP($A648,'V2.5.2 Measures'!$C:$W,22,FALSE),"N/A")</f>
        <v>#REF!</v>
      </c>
      <c r="Q648" s="7" t="e">
        <f>IF(VLOOKUP($A648,'V2.5.2 Measures'!$C:$W,23,FALSE)&lt;&gt; "", VLOOKUP($A648,'V2.5.2 Measures'!$C:$W,23,FALSE),"N/A")</f>
        <v>#REF!</v>
      </c>
      <c r="R648" s="7" t="e">
        <f>IF(VLOOKUP($A648,'V2.5.2 Measures'!$C:$W,24,FALSE)&lt;&gt; "", VLOOKUP($A648,'V2.5.2 Measures'!$C:$W,24,FALSE),"N/A")</f>
        <v>#REF!</v>
      </c>
      <c r="S648" s="7" t="e">
        <f>IF(VLOOKUP($A648,'V2.5.2 Measures'!$C:$W,25,FALSE)&lt;&gt; "", VLOOKUP($A648,'V2.5.2 Measures'!$C:$W,25,FALSE),"N/A")</f>
        <v>#REF!</v>
      </c>
      <c r="T648" s="7" t="str">
        <f>IF(VLOOKUP($A648,'V2.5.2 Measures'!$C:$W,2,FALSE)&lt;&gt; "", VLOOKUP($A648,'V2.5.2 Measures'!$C:$W,2,FALSE),"N/A")</f>
        <v>ALL-4-002-2</v>
      </c>
      <c r="U648" s="7" t="str">
        <f>IF(VLOOKUP($A648,'V2.5.2 Measures'!$C:$W,3,FALSE)&lt;&gt; "", VLOOKUP($A648,'V2.5.2 Measures'!$C:$W,3,FALSE),"N/A")</f>
        <v>% of billing and servicing provider numbers on claims that are not found in the provider file</v>
      </c>
      <c r="V648" s="7" t="e">
        <f>IF(VLOOKUP($A648,'V2.5.2 Measures'!$C:$W,26,FALSE)&lt;&gt; "", VLOOKUP($A648,'V2.5.2 Measures'!$C:$W,26,FALSE),"N/A")</f>
        <v>#REF!</v>
      </c>
      <c r="W648" s="7" t="e">
        <f>IF(VLOOKUP($A648,'V2.5.2 Measures'!$C:$W,44,FALSE)&lt;&gt; "", VLOOKUP($A648,'V2.5.2 Measures'!$C:$W,44,FALSE),"N/A")</f>
        <v>#REF!</v>
      </c>
    </row>
    <row r="649" spans="1:23" x14ac:dyDescent="0.35">
      <c r="A649" s="7" t="str">
        <f>'V2.5.2 Measures'!C103</f>
        <v>ALL4.3</v>
      </c>
      <c r="B649" s="7" t="str">
        <f>VLOOKUP($A649,'V2.5.2 Measures'!$C:$W,6,FALSE)</f>
        <v>All Paid Claims</v>
      </c>
      <c r="C649" s="7" t="str">
        <f>VLOOKUP($A649,'V2.5.2 Measures'!$C:$W,8,FALSE)</f>
        <v>TA- Inferential</v>
      </c>
      <c r="D649" s="7" t="str">
        <f>IF(VLOOKUP($A649,'V2.5.2 Measures'!$C:$W,4,FALSE)="","",VLOOKUP($A649,'V2.5.2 Measures'!$C:$W,4,FALSE))</f>
        <v>Claims percentage</v>
      </c>
      <c r="E649" s="7" t="str">
        <f>IF((VLOOKUP($A649,'V2.5.2 Measures'!$C:$W,8,FALSE)&lt;&gt;"")*AND(VLOOKUP($A649,'V2.5.2 Measures'!$C:$W,8,FALSE)&lt;&gt;"TBD"),VLOOKUP($A649,'V2.5.2 Measures'!$C:$W,8,FALSE),"N/A")</f>
        <v>TA- Inferential</v>
      </c>
      <c r="F649" s="7" t="str">
        <f>IF((VLOOKUP($A649,'V2.5.2 Measures'!$C:$W,9,FALSE)&lt;&gt;"")*AND(VLOOKUP($A649,'V2.5.2 Measures'!$C:$W,9,FALSE)&lt;&gt;"TBD"),VLOOKUP($A649,'V2.5.2 Measures'!$C:$W,9,FALSE),"N/A")</f>
        <v>High</v>
      </c>
      <c r="G649" s="7">
        <f>IF((VLOOKUP($A649,'V2.5.2 Measures'!$C:$W,10,FALSE)&lt;&gt;"")*AND(VLOOKUP($A649,'V2.5.2 Measures'!$C:$W,10,FALSE)&lt;&gt;"TBD"),VLOOKUP($A649,'V2.5.2 Measures'!$C:$W,10,FALSE),"N/A")</f>
        <v>12</v>
      </c>
      <c r="H649" s="7">
        <f>IF(VLOOKUP($A649,'V2.5.2 Measures'!$C:$W,14,FALSE)&lt;&gt; "", VLOOKUP($A649,'V2.5.2 Measures'!$C:$W,14,FALSE),"N/A")</f>
        <v>0.1</v>
      </c>
      <c r="I649" s="7" t="str">
        <f>IF(VLOOKUP($A649,'V2.5.2 Measures'!$C:$W,15,FALSE)&lt;&gt; "", VLOOKUP($A649,'V2.5.2 Measures'!$C:$W,15,FALSE),"N/A")</f>
        <v>N/A</v>
      </c>
      <c r="J649" s="7">
        <f>IF(VLOOKUP($A649,'V2.5.2 Measures'!$C:$W,16,FALSE)&lt;&gt; "", VLOOKUP($A649,'V2.5.2 Measures'!$C:$W,16,FALSE),"N/A")</f>
        <v>0</v>
      </c>
      <c r="K649" s="7">
        <f>IF(VLOOKUP($A649,'V2.5.2 Measures'!$C:$W,17,FALSE)&lt;&gt; "", VLOOKUP($A649,'V2.5.2 Measures'!$C:$W,17,FALSE),"N/A")</f>
        <v>0.1</v>
      </c>
      <c r="L649" s="7" t="str">
        <f>IF(VLOOKUP($A649,'V2.5.2 Measures'!$C:$W,18,FALSE)&lt;&gt; "", VLOOKUP($A649,'V2.5.2 Measures'!$C:$W,18,FALSE),"N/A")</f>
        <v>Default</v>
      </c>
      <c r="M649" s="7" t="str">
        <f>IF(VLOOKUP($A649,'V2.5.2 Measures'!$C:$W,19,FALSE)&lt;&gt; "", VLOOKUP($A649,'V2.5.2 Measures'!$C:$W,19,FALSE),"N/A")</f>
        <v>SAS</v>
      </c>
      <c r="N649" s="7" t="str">
        <f>IF(VLOOKUP($A649,'V2.5.2 Measures'!$C:$W,20,FALSE)&lt;&gt; "", VLOOKUP($A649,'V2.5.2 Measures'!$C:$W,20,FALSE),"N/A")</f>
        <v>V1.2</v>
      </c>
      <c r="O649" s="7" t="str">
        <f>IF(VLOOKUP($A649,'V2.5.2 Measures'!$C:$W,21,FALSE)&lt;&gt; "", VLOOKUP($A649,'V2.5.2 Measures'!$C:$W,21,FALSE),"N/A")</f>
        <v>V1.7</v>
      </c>
      <c r="P649" s="7" t="e">
        <f>IF(VLOOKUP($A649,'V2.5.2 Measures'!$C:$W,22,FALSE)&lt;&gt; "", VLOOKUP($A649,'V2.5.2 Measures'!$C:$W,22,FALSE),"N/A")</f>
        <v>#REF!</v>
      </c>
      <c r="Q649" s="7" t="e">
        <f>IF(VLOOKUP($A649,'V2.5.2 Measures'!$C:$W,23,FALSE)&lt;&gt; "", VLOOKUP($A649,'V2.5.2 Measures'!$C:$W,23,FALSE),"N/A")</f>
        <v>#REF!</v>
      </c>
      <c r="R649" s="7" t="e">
        <f>IF(VLOOKUP($A649,'V2.5.2 Measures'!$C:$W,24,FALSE)&lt;&gt; "", VLOOKUP($A649,'V2.5.2 Measures'!$C:$W,24,FALSE),"N/A")</f>
        <v>#REF!</v>
      </c>
      <c r="S649" s="7" t="e">
        <f>IF(VLOOKUP($A649,'V2.5.2 Measures'!$C:$W,25,FALSE)&lt;&gt; "", VLOOKUP($A649,'V2.5.2 Measures'!$C:$W,25,FALSE),"N/A")</f>
        <v>#REF!</v>
      </c>
      <c r="T649" s="7" t="str">
        <f>IF(VLOOKUP($A649,'V2.5.2 Measures'!$C:$W,2,FALSE)&lt;&gt; "", VLOOKUP($A649,'V2.5.2 Measures'!$C:$W,2,FALSE),"N/A")</f>
        <v>ALL-4-003-3</v>
      </c>
      <c r="U649" s="7" t="str">
        <f>IF(VLOOKUP($A649,'V2.5.2 Measures'!$C:$W,3,FALSE)&lt;&gt; "", VLOOKUP($A649,'V2.5.2 Measures'!$C:$W,3,FALSE),"N/A")</f>
        <v>% of billing and servicing provider numbers on claims that are not found in the provider file</v>
      </c>
      <c r="V649" s="7" t="e">
        <f>IF(VLOOKUP($A649,'V2.5.2 Measures'!$C:$W,26,FALSE)&lt;&gt; "", VLOOKUP($A649,'V2.5.2 Measures'!$C:$W,26,FALSE),"N/A")</f>
        <v>#REF!</v>
      </c>
      <c r="W649" s="7" t="e">
        <f>IF(VLOOKUP($A649,'V2.5.2 Measures'!$C:$W,44,FALSE)&lt;&gt; "", VLOOKUP($A649,'V2.5.2 Measures'!$C:$W,44,FALSE),"N/A")</f>
        <v>#REF!</v>
      </c>
    </row>
    <row r="650" spans="1:23" x14ac:dyDescent="0.35">
      <c r="A650" s="7" t="str">
        <f>'V2.5.2 Measures'!C104</f>
        <v>ALL4.4</v>
      </c>
      <c r="B650" s="7" t="str">
        <f>VLOOKUP($A650,'V2.5.2 Measures'!$C:$W,6,FALSE)</f>
        <v>All Paid Claims</v>
      </c>
      <c r="C650" s="7" t="str">
        <f>VLOOKUP($A650,'V2.5.2 Measures'!$C:$W,8,FALSE)</f>
        <v>TA- Inferential</v>
      </c>
      <c r="D650" s="7" t="str">
        <f>IF(VLOOKUP($A650,'V2.5.2 Measures'!$C:$W,4,FALSE)="","",VLOOKUP($A650,'V2.5.2 Measures'!$C:$W,4,FALSE))</f>
        <v>Claims percentage</v>
      </c>
      <c r="E650" s="7" t="str">
        <f>IF((VLOOKUP($A650,'V2.5.2 Measures'!$C:$W,8,FALSE)&lt;&gt;"")*AND(VLOOKUP($A650,'V2.5.2 Measures'!$C:$W,8,FALSE)&lt;&gt;"TBD"),VLOOKUP($A650,'V2.5.2 Measures'!$C:$W,8,FALSE),"N/A")</f>
        <v>TA- Inferential</v>
      </c>
      <c r="F650" s="7" t="str">
        <f>IF((VLOOKUP($A650,'V2.5.2 Measures'!$C:$W,9,FALSE)&lt;&gt;"")*AND(VLOOKUP($A650,'V2.5.2 Measures'!$C:$W,9,FALSE)&lt;&gt;"TBD"),VLOOKUP($A650,'V2.5.2 Measures'!$C:$W,9,FALSE),"N/A")</f>
        <v>High</v>
      </c>
      <c r="G650" s="7">
        <f>IF((VLOOKUP($A650,'V2.5.2 Measures'!$C:$W,10,FALSE)&lt;&gt;"")*AND(VLOOKUP($A650,'V2.5.2 Measures'!$C:$W,10,FALSE)&lt;&gt;"TBD"),VLOOKUP($A650,'V2.5.2 Measures'!$C:$W,10,FALSE),"N/A")</f>
        <v>12</v>
      </c>
      <c r="H650" s="7">
        <f>IF(VLOOKUP($A650,'V2.5.2 Measures'!$C:$W,14,FALSE)&lt;&gt; "", VLOOKUP($A650,'V2.5.2 Measures'!$C:$W,14,FALSE),"N/A")</f>
        <v>0.1</v>
      </c>
      <c r="I650" s="7" t="str">
        <f>IF(VLOOKUP($A650,'V2.5.2 Measures'!$C:$W,15,FALSE)&lt;&gt; "", VLOOKUP($A650,'V2.5.2 Measures'!$C:$W,15,FALSE),"N/A")</f>
        <v>N/A</v>
      </c>
      <c r="J650" s="7">
        <f>IF(VLOOKUP($A650,'V2.5.2 Measures'!$C:$W,16,FALSE)&lt;&gt; "", VLOOKUP($A650,'V2.5.2 Measures'!$C:$W,16,FALSE),"N/A")</f>
        <v>0</v>
      </c>
      <c r="K650" s="7">
        <f>IF(VLOOKUP($A650,'V2.5.2 Measures'!$C:$W,17,FALSE)&lt;&gt; "", VLOOKUP($A650,'V2.5.2 Measures'!$C:$W,17,FALSE),"N/A")</f>
        <v>0.1</v>
      </c>
      <c r="L650" s="7" t="str">
        <f>IF(VLOOKUP($A650,'V2.5.2 Measures'!$C:$W,18,FALSE)&lt;&gt; "", VLOOKUP($A650,'V2.5.2 Measures'!$C:$W,18,FALSE),"N/A")</f>
        <v>Default</v>
      </c>
      <c r="M650" s="7" t="str">
        <f>IF(VLOOKUP($A650,'V2.5.2 Measures'!$C:$W,19,FALSE)&lt;&gt; "", VLOOKUP($A650,'V2.5.2 Measures'!$C:$W,19,FALSE),"N/A")</f>
        <v>SAS</v>
      </c>
      <c r="N650" s="7" t="str">
        <f>IF(VLOOKUP($A650,'V2.5.2 Measures'!$C:$W,20,FALSE)&lt;&gt; "", VLOOKUP($A650,'V2.5.2 Measures'!$C:$W,20,FALSE),"N/A")</f>
        <v>V1.2</v>
      </c>
      <c r="O650" s="7" t="str">
        <f>IF(VLOOKUP($A650,'V2.5.2 Measures'!$C:$W,21,FALSE)&lt;&gt; "", VLOOKUP($A650,'V2.5.2 Measures'!$C:$W,21,FALSE),"N/A")</f>
        <v>V1.7</v>
      </c>
      <c r="P650" s="7" t="e">
        <f>IF(VLOOKUP($A650,'V2.5.2 Measures'!$C:$W,22,FALSE)&lt;&gt; "", VLOOKUP($A650,'V2.5.2 Measures'!$C:$W,22,FALSE),"N/A")</f>
        <v>#REF!</v>
      </c>
      <c r="Q650" s="7" t="e">
        <f>IF(VLOOKUP($A650,'V2.5.2 Measures'!$C:$W,23,FALSE)&lt;&gt; "", VLOOKUP($A650,'V2.5.2 Measures'!$C:$W,23,FALSE),"N/A")</f>
        <v>#REF!</v>
      </c>
      <c r="R650" s="7" t="e">
        <f>IF(VLOOKUP($A650,'V2.5.2 Measures'!$C:$W,24,FALSE)&lt;&gt; "", VLOOKUP($A650,'V2.5.2 Measures'!$C:$W,24,FALSE),"N/A")</f>
        <v>#REF!</v>
      </c>
      <c r="S650" s="7" t="e">
        <f>IF(VLOOKUP($A650,'V2.5.2 Measures'!$C:$W,25,FALSE)&lt;&gt; "", VLOOKUP($A650,'V2.5.2 Measures'!$C:$W,25,FALSE),"N/A")</f>
        <v>#REF!</v>
      </c>
      <c r="T650" s="7" t="str">
        <f>IF(VLOOKUP($A650,'V2.5.2 Measures'!$C:$W,2,FALSE)&lt;&gt; "", VLOOKUP($A650,'V2.5.2 Measures'!$C:$W,2,FALSE),"N/A")</f>
        <v>ALL-4-004-4</v>
      </c>
      <c r="U650" s="7" t="str">
        <f>IF(VLOOKUP($A650,'V2.5.2 Measures'!$C:$W,3,FALSE)&lt;&gt; "", VLOOKUP($A650,'V2.5.2 Measures'!$C:$W,3,FALSE),"N/A")</f>
        <v>% of billing and dispensing provider numbers on claims that are not found in the provider file</v>
      </c>
      <c r="V650" s="7" t="e">
        <f>IF(VLOOKUP($A650,'V2.5.2 Measures'!$C:$W,26,FALSE)&lt;&gt; "", VLOOKUP($A650,'V2.5.2 Measures'!$C:$W,26,FALSE),"N/A")</f>
        <v>#REF!</v>
      </c>
      <c r="W650" s="7" t="e">
        <f>IF(VLOOKUP($A650,'V2.5.2 Measures'!$C:$W,44,FALSE)&lt;&gt; "", VLOOKUP($A650,'V2.5.2 Measures'!$C:$W,44,FALSE),"N/A")</f>
        <v>#REF!</v>
      </c>
    </row>
    <row r="651" spans="1:23" x14ac:dyDescent="0.35">
      <c r="A651" s="7" t="str">
        <f>'V2.5.2 Measures'!C105</f>
        <v>ALL5.1</v>
      </c>
      <c r="B651" s="7" t="str">
        <f>VLOOKUP($A651,'V2.5.2 Measures'!$C:$W,6,FALSE)</f>
        <v>All Paid Claims</v>
      </c>
      <c r="C651" s="7" t="str">
        <f>VLOOKUP($A651,'V2.5.2 Measures'!$C:$W,8,FALSE)</f>
        <v>No</v>
      </c>
      <c r="D651" s="7" t="str">
        <f>IF(VLOOKUP($A651,'V2.5.2 Measures'!$C:$W,4,FALSE)="","",VLOOKUP($A651,'V2.5.2 Measures'!$C:$W,4,FALSE))</f>
        <v>Duplicate percentage</v>
      </c>
      <c r="E651" s="7" t="str">
        <f>IF((VLOOKUP($A651,'V2.5.2 Measures'!$C:$W,8,FALSE)&lt;&gt;"")*AND(VLOOKUP($A651,'V2.5.2 Measures'!$C:$W,8,FALSE)&lt;&gt;"TBD"),VLOOKUP($A651,'V2.5.2 Measures'!$C:$W,8,FALSE),"N/A")</f>
        <v>No</v>
      </c>
      <c r="F651" s="7" t="str">
        <f>IF((VLOOKUP($A651,'V2.5.2 Measures'!$C:$W,9,FALSE)&lt;&gt;"")*AND(VLOOKUP($A651,'V2.5.2 Measures'!$C:$W,9,FALSE)&lt;&gt;"TBD"),VLOOKUP($A651,'V2.5.2 Measures'!$C:$W,9,FALSE),"N/A")</f>
        <v>N/A</v>
      </c>
      <c r="G651" s="7" t="str">
        <f>IF((VLOOKUP($A651,'V2.5.2 Measures'!$C:$W,10,FALSE)&lt;&gt;"")*AND(VLOOKUP($A651,'V2.5.2 Measures'!$C:$W,10,FALSE)&lt;&gt;"TBD"),VLOOKUP($A651,'V2.5.2 Measures'!$C:$W,10,FALSE),"N/A")</f>
        <v>N/A</v>
      </c>
      <c r="H651" s="7">
        <f>IF(VLOOKUP($A651,'V2.5.2 Measures'!$C:$W,14,FALSE)&lt;&gt; "", VLOOKUP($A651,'V2.5.2 Measures'!$C:$W,14,FALSE),"N/A")</f>
        <v>1E-3</v>
      </c>
      <c r="I651" s="7" t="str">
        <f>IF(VLOOKUP($A651,'V2.5.2 Measures'!$C:$W,15,FALSE)&lt;&gt; "", VLOOKUP($A651,'V2.5.2 Measures'!$C:$W,15,FALSE),"N/A")</f>
        <v>N/A</v>
      </c>
      <c r="J651" s="7" t="str">
        <f>IF(VLOOKUP($A651,'V2.5.2 Measures'!$C:$W,16,FALSE)&lt;&gt; "", VLOOKUP($A651,'V2.5.2 Measures'!$C:$W,16,FALSE),"N/A")</f>
        <v>N/A</v>
      </c>
      <c r="K651" s="7" t="str">
        <f>IF(VLOOKUP($A651,'V2.5.2 Measures'!$C:$W,17,FALSE)&lt;&gt; "", VLOOKUP($A651,'V2.5.2 Measures'!$C:$W,17,FALSE),"N/A")</f>
        <v>N/A</v>
      </c>
      <c r="L651" s="7" t="str">
        <f>IF(VLOOKUP($A651,'V2.5.2 Measures'!$C:$W,18,FALSE)&lt;&gt; "", VLOOKUP($A651,'V2.5.2 Measures'!$C:$W,18,FALSE),"N/A")</f>
        <v>Default</v>
      </c>
      <c r="M651" s="7" t="str">
        <f>IF(VLOOKUP($A651,'V2.5.2 Measures'!$C:$W,19,FALSE)&lt;&gt; "", VLOOKUP($A651,'V2.5.2 Measures'!$C:$W,19,FALSE),"N/A")</f>
        <v>SAS</v>
      </c>
      <c r="N651" s="7" t="str">
        <f>IF(VLOOKUP($A651,'V2.5.2 Measures'!$C:$W,20,FALSE)&lt;&gt; "", VLOOKUP($A651,'V2.5.2 Measures'!$C:$W,20,FALSE),"N/A")</f>
        <v>V1.2</v>
      </c>
      <c r="O651" s="7" t="str">
        <f>IF(VLOOKUP($A651,'V2.5.2 Measures'!$C:$W,21,FALSE)&lt;&gt; "", VLOOKUP($A651,'V2.5.2 Measures'!$C:$W,21,FALSE),"N/A")</f>
        <v>V1.4</v>
      </c>
      <c r="P651" s="7" t="e">
        <f>IF(VLOOKUP($A651,'V2.5.2 Measures'!$C:$W,22,FALSE)&lt;&gt; "", VLOOKUP($A651,'V2.5.2 Measures'!$C:$W,22,FALSE),"N/A")</f>
        <v>#REF!</v>
      </c>
      <c r="Q651" s="7" t="e">
        <f>IF(VLOOKUP($A651,'V2.5.2 Measures'!$C:$W,23,FALSE)&lt;&gt; "", VLOOKUP($A651,'V2.5.2 Measures'!$C:$W,23,FALSE),"N/A")</f>
        <v>#REF!</v>
      </c>
      <c r="R651" s="7" t="e">
        <f>IF(VLOOKUP($A651,'V2.5.2 Measures'!$C:$W,24,FALSE)&lt;&gt; "", VLOOKUP($A651,'V2.5.2 Measures'!$C:$W,24,FALSE),"N/A")</f>
        <v>#REF!</v>
      </c>
      <c r="S651" s="7" t="e">
        <f>IF(VLOOKUP($A651,'V2.5.2 Measures'!$C:$W,25,FALSE)&lt;&gt; "", VLOOKUP($A651,'V2.5.2 Measures'!$C:$W,25,FALSE),"N/A")</f>
        <v>#REF!</v>
      </c>
      <c r="T651" s="7" t="str">
        <f>IF(VLOOKUP($A651,'V2.5.2 Measures'!$C:$W,2,FALSE)&lt;&gt; "", VLOOKUP($A651,'V2.5.2 Measures'!$C:$W,2,FALSE),"N/A")</f>
        <v>ALL-5-001-1</v>
      </c>
      <c r="U651" s="7" t="str">
        <f>IF(VLOOKUP($A651,'V2.5.2 Measures'!$C:$W,3,FALSE)&lt;&gt; "", VLOOKUP($A651,'V2.5.2 Measures'!$C:$W,3,FALSE),"N/A")</f>
        <v>% of duplicate claim headers</v>
      </c>
      <c r="V651" s="7" t="e">
        <f>IF(VLOOKUP($A651,'V2.5.2 Measures'!$C:$W,26,FALSE)&lt;&gt; "", VLOOKUP($A651,'V2.5.2 Measures'!$C:$W,26,FALSE),"N/A")</f>
        <v>#REF!</v>
      </c>
      <c r="W651" s="7" t="e">
        <f>IF(VLOOKUP($A651,'V2.5.2 Measures'!$C:$W,44,FALSE)&lt;&gt; "", VLOOKUP($A651,'V2.5.2 Measures'!$C:$W,44,FALSE),"N/A")</f>
        <v>#REF!</v>
      </c>
    </row>
    <row r="652" spans="1:23" x14ac:dyDescent="0.35">
      <c r="A652" s="7" t="str">
        <f>'V2.5.2 Measures'!C106</f>
        <v>ALL5.2</v>
      </c>
      <c r="B652" s="7" t="str">
        <f>VLOOKUP($A652,'V2.5.2 Measures'!$C:$W,6,FALSE)</f>
        <v>All Paid Claims</v>
      </c>
      <c r="C652" s="7" t="str">
        <f>VLOOKUP($A652,'V2.5.2 Measures'!$C:$W,8,FALSE)</f>
        <v>No</v>
      </c>
      <c r="D652" s="7" t="str">
        <f>IF(VLOOKUP($A652,'V2.5.2 Measures'!$C:$W,4,FALSE)="","",VLOOKUP($A652,'V2.5.2 Measures'!$C:$W,4,FALSE))</f>
        <v>Duplicate percentage</v>
      </c>
      <c r="E652" s="7" t="str">
        <f>IF((VLOOKUP($A652,'V2.5.2 Measures'!$C:$W,8,FALSE)&lt;&gt;"")*AND(VLOOKUP($A652,'V2.5.2 Measures'!$C:$W,8,FALSE)&lt;&gt;"TBD"),VLOOKUP($A652,'V2.5.2 Measures'!$C:$W,8,FALSE),"N/A")</f>
        <v>No</v>
      </c>
      <c r="F652" s="7" t="str">
        <f>IF((VLOOKUP($A652,'V2.5.2 Measures'!$C:$W,9,FALSE)&lt;&gt;"")*AND(VLOOKUP($A652,'V2.5.2 Measures'!$C:$W,9,FALSE)&lt;&gt;"TBD"),VLOOKUP($A652,'V2.5.2 Measures'!$C:$W,9,FALSE),"N/A")</f>
        <v>N/A</v>
      </c>
      <c r="G652" s="7" t="str">
        <f>IF((VLOOKUP($A652,'V2.5.2 Measures'!$C:$W,10,FALSE)&lt;&gt;"")*AND(VLOOKUP($A652,'V2.5.2 Measures'!$C:$W,10,FALSE)&lt;&gt;"TBD"),VLOOKUP($A652,'V2.5.2 Measures'!$C:$W,10,FALSE),"N/A")</f>
        <v>N/A</v>
      </c>
      <c r="H652" s="7">
        <f>IF(VLOOKUP($A652,'V2.5.2 Measures'!$C:$W,14,FALSE)&lt;&gt; "", VLOOKUP($A652,'V2.5.2 Measures'!$C:$W,14,FALSE),"N/A")</f>
        <v>1E-3</v>
      </c>
      <c r="I652" s="7" t="str">
        <f>IF(VLOOKUP($A652,'V2.5.2 Measures'!$C:$W,15,FALSE)&lt;&gt; "", VLOOKUP($A652,'V2.5.2 Measures'!$C:$W,15,FALSE),"N/A")</f>
        <v>N/A</v>
      </c>
      <c r="J652" s="7" t="str">
        <f>IF(VLOOKUP($A652,'V2.5.2 Measures'!$C:$W,16,FALSE)&lt;&gt; "", VLOOKUP($A652,'V2.5.2 Measures'!$C:$W,16,FALSE),"N/A")</f>
        <v>N/A</v>
      </c>
      <c r="K652" s="7" t="str">
        <f>IF(VLOOKUP($A652,'V2.5.2 Measures'!$C:$W,17,FALSE)&lt;&gt; "", VLOOKUP($A652,'V2.5.2 Measures'!$C:$W,17,FALSE),"N/A")</f>
        <v>N/A</v>
      </c>
      <c r="L652" s="7" t="str">
        <f>IF(VLOOKUP($A652,'V2.5.2 Measures'!$C:$W,18,FALSE)&lt;&gt; "", VLOOKUP($A652,'V2.5.2 Measures'!$C:$W,18,FALSE),"N/A")</f>
        <v>Default</v>
      </c>
      <c r="M652" s="7" t="str">
        <f>IF(VLOOKUP($A652,'V2.5.2 Measures'!$C:$W,19,FALSE)&lt;&gt; "", VLOOKUP($A652,'V2.5.2 Measures'!$C:$W,19,FALSE),"N/A")</f>
        <v>SAS</v>
      </c>
      <c r="N652" s="7" t="str">
        <f>IF(VLOOKUP($A652,'V2.5.2 Measures'!$C:$W,20,FALSE)&lt;&gt; "", VLOOKUP($A652,'V2.5.2 Measures'!$C:$W,20,FALSE),"N/A")</f>
        <v>V1.2</v>
      </c>
      <c r="O652" s="7" t="str">
        <f>IF(VLOOKUP($A652,'V2.5.2 Measures'!$C:$W,21,FALSE)&lt;&gt; "", VLOOKUP($A652,'V2.5.2 Measures'!$C:$W,21,FALSE),"N/A")</f>
        <v>V1.4</v>
      </c>
      <c r="P652" s="7" t="e">
        <f>IF(VLOOKUP($A652,'V2.5.2 Measures'!$C:$W,22,FALSE)&lt;&gt; "", VLOOKUP($A652,'V2.5.2 Measures'!$C:$W,22,FALSE),"N/A")</f>
        <v>#REF!</v>
      </c>
      <c r="Q652" s="7" t="e">
        <f>IF(VLOOKUP($A652,'V2.5.2 Measures'!$C:$W,23,FALSE)&lt;&gt; "", VLOOKUP($A652,'V2.5.2 Measures'!$C:$W,23,FALSE),"N/A")</f>
        <v>#REF!</v>
      </c>
      <c r="R652" s="7" t="e">
        <f>IF(VLOOKUP($A652,'V2.5.2 Measures'!$C:$W,24,FALSE)&lt;&gt; "", VLOOKUP($A652,'V2.5.2 Measures'!$C:$W,24,FALSE),"N/A")</f>
        <v>#REF!</v>
      </c>
      <c r="S652" s="7" t="e">
        <f>IF(VLOOKUP($A652,'V2.5.2 Measures'!$C:$W,25,FALSE)&lt;&gt; "", VLOOKUP($A652,'V2.5.2 Measures'!$C:$W,25,FALSE),"N/A")</f>
        <v>#REF!</v>
      </c>
      <c r="T652" s="7" t="str">
        <f>IF(VLOOKUP($A652,'V2.5.2 Measures'!$C:$W,2,FALSE)&lt;&gt; "", VLOOKUP($A652,'V2.5.2 Measures'!$C:$W,2,FALSE),"N/A")</f>
        <v>ALL-5-002-2</v>
      </c>
      <c r="U652" s="7" t="str">
        <f>IF(VLOOKUP($A652,'V2.5.2 Measures'!$C:$W,3,FALSE)&lt;&gt; "", VLOOKUP($A652,'V2.5.2 Measures'!$C:$W,3,FALSE),"N/A")</f>
        <v>% of duplicate claim headers</v>
      </c>
      <c r="V652" s="7" t="e">
        <f>IF(VLOOKUP($A652,'V2.5.2 Measures'!$C:$W,26,FALSE)&lt;&gt; "", VLOOKUP($A652,'V2.5.2 Measures'!$C:$W,26,FALSE),"N/A")</f>
        <v>#REF!</v>
      </c>
      <c r="W652" s="7" t="e">
        <f>IF(VLOOKUP($A652,'V2.5.2 Measures'!$C:$W,44,FALSE)&lt;&gt; "", VLOOKUP($A652,'V2.5.2 Measures'!$C:$W,44,FALSE),"N/A")</f>
        <v>#REF!</v>
      </c>
    </row>
    <row r="653" spans="1:23" x14ac:dyDescent="0.35">
      <c r="A653" s="7" t="str">
        <f>'V2.5.2 Measures'!C107</f>
        <v>ALL5.3</v>
      </c>
      <c r="B653" s="7" t="str">
        <f>VLOOKUP($A653,'V2.5.2 Measures'!$C:$W,6,FALSE)</f>
        <v>All Paid Claims</v>
      </c>
      <c r="C653" s="7" t="str">
        <f>VLOOKUP($A653,'V2.5.2 Measures'!$C:$W,8,FALSE)</f>
        <v>No</v>
      </c>
      <c r="D653" s="7" t="str">
        <f>IF(VLOOKUP($A653,'V2.5.2 Measures'!$C:$W,4,FALSE)="","",VLOOKUP($A653,'V2.5.2 Measures'!$C:$W,4,FALSE))</f>
        <v>Duplicate percentage</v>
      </c>
      <c r="E653" s="7" t="str">
        <f>IF((VLOOKUP($A653,'V2.5.2 Measures'!$C:$W,8,FALSE)&lt;&gt;"")*AND(VLOOKUP($A653,'V2.5.2 Measures'!$C:$W,8,FALSE)&lt;&gt;"TBD"),VLOOKUP($A653,'V2.5.2 Measures'!$C:$W,8,FALSE),"N/A")</f>
        <v>No</v>
      </c>
      <c r="F653" s="7" t="str">
        <f>IF((VLOOKUP($A653,'V2.5.2 Measures'!$C:$W,9,FALSE)&lt;&gt;"")*AND(VLOOKUP($A653,'V2.5.2 Measures'!$C:$W,9,FALSE)&lt;&gt;"TBD"),VLOOKUP($A653,'V2.5.2 Measures'!$C:$W,9,FALSE),"N/A")</f>
        <v>N/A</v>
      </c>
      <c r="G653" s="7" t="str">
        <f>IF((VLOOKUP($A653,'V2.5.2 Measures'!$C:$W,10,FALSE)&lt;&gt;"")*AND(VLOOKUP($A653,'V2.5.2 Measures'!$C:$W,10,FALSE)&lt;&gt;"TBD"),VLOOKUP($A653,'V2.5.2 Measures'!$C:$W,10,FALSE),"N/A")</f>
        <v>N/A</v>
      </c>
      <c r="H653" s="7">
        <f>IF(VLOOKUP($A653,'V2.5.2 Measures'!$C:$W,14,FALSE)&lt;&gt; "", VLOOKUP($A653,'V2.5.2 Measures'!$C:$W,14,FALSE),"N/A")</f>
        <v>1E-3</v>
      </c>
      <c r="I653" s="7" t="str">
        <f>IF(VLOOKUP($A653,'V2.5.2 Measures'!$C:$W,15,FALSE)&lt;&gt; "", VLOOKUP($A653,'V2.5.2 Measures'!$C:$W,15,FALSE),"N/A")</f>
        <v>N/A</v>
      </c>
      <c r="J653" s="7" t="str">
        <f>IF(VLOOKUP($A653,'V2.5.2 Measures'!$C:$W,16,FALSE)&lt;&gt; "", VLOOKUP($A653,'V2.5.2 Measures'!$C:$W,16,FALSE),"N/A")</f>
        <v>N/A</v>
      </c>
      <c r="K653" s="7" t="str">
        <f>IF(VLOOKUP($A653,'V2.5.2 Measures'!$C:$W,17,FALSE)&lt;&gt; "", VLOOKUP($A653,'V2.5.2 Measures'!$C:$W,17,FALSE),"N/A")</f>
        <v>N/A</v>
      </c>
      <c r="L653" s="7" t="str">
        <f>IF(VLOOKUP($A653,'V2.5.2 Measures'!$C:$W,18,FALSE)&lt;&gt; "", VLOOKUP($A653,'V2.5.2 Measures'!$C:$W,18,FALSE),"N/A")</f>
        <v>Default</v>
      </c>
      <c r="M653" s="7" t="str">
        <f>IF(VLOOKUP($A653,'V2.5.2 Measures'!$C:$W,19,FALSE)&lt;&gt; "", VLOOKUP($A653,'V2.5.2 Measures'!$C:$W,19,FALSE),"N/A")</f>
        <v>SAS</v>
      </c>
      <c r="N653" s="7" t="str">
        <f>IF(VLOOKUP($A653,'V2.5.2 Measures'!$C:$W,20,FALSE)&lt;&gt; "", VLOOKUP($A653,'V2.5.2 Measures'!$C:$W,20,FALSE),"N/A")</f>
        <v>V1.2</v>
      </c>
      <c r="O653" s="7" t="str">
        <f>IF(VLOOKUP($A653,'V2.5.2 Measures'!$C:$W,21,FALSE)&lt;&gt; "", VLOOKUP($A653,'V2.5.2 Measures'!$C:$W,21,FALSE),"N/A")</f>
        <v>V1.4</v>
      </c>
      <c r="P653" s="7" t="e">
        <f>IF(VLOOKUP($A653,'V2.5.2 Measures'!$C:$W,22,FALSE)&lt;&gt; "", VLOOKUP($A653,'V2.5.2 Measures'!$C:$W,22,FALSE),"N/A")</f>
        <v>#REF!</v>
      </c>
      <c r="Q653" s="7" t="e">
        <f>IF(VLOOKUP($A653,'V2.5.2 Measures'!$C:$W,23,FALSE)&lt;&gt; "", VLOOKUP($A653,'V2.5.2 Measures'!$C:$W,23,FALSE),"N/A")</f>
        <v>#REF!</v>
      </c>
      <c r="R653" s="7" t="e">
        <f>IF(VLOOKUP($A653,'V2.5.2 Measures'!$C:$W,24,FALSE)&lt;&gt; "", VLOOKUP($A653,'V2.5.2 Measures'!$C:$W,24,FALSE),"N/A")</f>
        <v>#REF!</v>
      </c>
      <c r="S653" s="7" t="e">
        <f>IF(VLOOKUP($A653,'V2.5.2 Measures'!$C:$W,25,FALSE)&lt;&gt; "", VLOOKUP($A653,'V2.5.2 Measures'!$C:$W,25,FALSE),"N/A")</f>
        <v>#REF!</v>
      </c>
      <c r="T653" s="7" t="str">
        <f>IF(VLOOKUP($A653,'V2.5.2 Measures'!$C:$W,2,FALSE)&lt;&gt; "", VLOOKUP($A653,'V2.5.2 Measures'!$C:$W,2,FALSE),"N/A")</f>
        <v>ALL-5-003-3</v>
      </c>
      <c r="U653" s="7" t="str">
        <f>IF(VLOOKUP($A653,'V2.5.2 Measures'!$C:$W,3,FALSE)&lt;&gt; "", VLOOKUP($A653,'V2.5.2 Measures'!$C:$W,3,FALSE),"N/A")</f>
        <v>% of duplicate claim headers</v>
      </c>
      <c r="V653" s="7" t="e">
        <f>IF(VLOOKUP($A653,'V2.5.2 Measures'!$C:$W,26,FALSE)&lt;&gt; "", VLOOKUP($A653,'V2.5.2 Measures'!$C:$W,26,FALSE),"N/A")</f>
        <v>#REF!</v>
      </c>
      <c r="W653" s="7" t="e">
        <f>IF(VLOOKUP($A653,'V2.5.2 Measures'!$C:$W,44,FALSE)&lt;&gt; "", VLOOKUP($A653,'V2.5.2 Measures'!$C:$W,44,FALSE),"N/A")</f>
        <v>#REF!</v>
      </c>
    </row>
    <row r="654" spans="1:23" x14ac:dyDescent="0.35">
      <c r="A654" s="7" t="str">
        <f>'V2.5.2 Measures'!C108</f>
        <v>ALL5.4</v>
      </c>
      <c r="B654" s="7" t="str">
        <f>VLOOKUP($A654,'V2.5.2 Measures'!$C:$W,6,FALSE)</f>
        <v>All Paid Claims</v>
      </c>
      <c r="C654" s="7" t="str">
        <f>VLOOKUP($A654,'V2.5.2 Measures'!$C:$W,8,FALSE)</f>
        <v>No</v>
      </c>
      <c r="D654" s="7" t="str">
        <f>IF(VLOOKUP($A654,'V2.5.2 Measures'!$C:$W,4,FALSE)="","",VLOOKUP($A654,'V2.5.2 Measures'!$C:$W,4,FALSE))</f>
        <v>Duplicate percentage</v>
      </c>
      <c r="E654" s="7" t="str">
        <f>IF((VLOOKUP($A654,'V2.5.2 Measures'!$C:$W,8,FALSE)&lt;&gt;"")*AND(VLOOKUP($A654,'V2.5.2 Measures'!$C:$W,8,FALSE)&lt;&gt;"TBD"),VLOOKUP($A654,'V2.5.2 Measures'!$C:$W,8,FALSE),"N/A")</f>
        <v>No</v>
      </c>
      <c r="F654" s="7" t="str">
        <f>IF((VLOOKUP($A654,'V2.5.2 Measures'!$C:$W,9,FALSE)&lt;&gt;"")*AND(VLOOKUP($A654,'V2.5.2 Measures'!$C:$W,9,FALSE)&lt;&gt;"TBD"),VLOOKUP($A654,'V2.5.2 Measures'!$C:$W,9,FALSE),"N/A")</f>
        <v>N/A</v>
      </c>
      <c r="G654" s="7" t="str">
        <f>IF((VLOOKUP($A654,'V2.5.2 Measures'!$C:$W,10,FALSE)&lt;&gt;"")*AND(VLOOKUP($A654,'V2.5.2 Measures'!$C:$W,10,FALSE)&lt;&gt;"TBD"),VLOOKUP($A654,'V2.5.2 Measures'!$C:$W,10,FALSE),"N/A")</f>
        <v>N/A</v>
      </c>
      <c r="H654" s="7">
        <f>IF(VLOOKUP($A654,'V2.5.2 Measures'!$C:$W,14,FALSE)&lt;&gt; "", VLOOKUP($A654,'V2.5.2 Measures'!$C:$W,14,FALSE),"N/A")</f>
        <v>1E-3</v>
      </c>
      <c r="I654" s="7" t="str">
        <f>IF(VLOOKUP($A654,'V2.5.2 Measures'!$C:$W,15,FALSE)&lt;&gt; "", VLOOKUP($A654,'V2.5.2 Measures'!$C:$W,15,FALSE),"N/A")</f>
        <v>N/A</v>
      </c>
      <c r="J654" s="7" t="str">
        <f>IF(VLOOKUP($A654,'V2.5.2 Measures'!$C:$W,16,FALSE)&lt;&gt; "", VLOOKUP($A654,'V2.5.2 Measures'!$C:$W,16,FALSE),"N/A")</f>
        <v>N/A</v>
      </c>
      <c r="K654" s="7" t="str">
        <f>IF(VLOOKUP($A654,'V2.5.2 Measures'!$C:$W,17,FALSE)&lt;&gt; "", VLOOKUP($A654,'V2.5.2 Measures'!$C:$W,17,FALSE),"N/A")</f>
        <v>N/A</v>
      </c>
      <c r="L654" s="7" t="str">
        <f>IF(VLOOKUP($A654,'V2.5.2 Measures'!$C:$W,18,FALSE)&lt;&gt; "", VLOOKUP($A654,'V2.5.2 Measures'!$C:$W,18,FALSE),"N/A")</f>
        <v>Default</v>
      </c>
      <c r="M654" s="7" t="str">
        <f>IF(VLOOKUP($A654,'V2.5.2 Measures'!$C:$W,19,FALSE)&lt;&gt; "", VLOOKUP($A654,'V2.5.2 Measures'!$C:$W,19,FALSE),"N/A")</f>
        <v>SAS</v>
      </c>
      <c r="N654" s="7" t="str">
        <f>IF(VLOOKUP($A654,'V2.5.2 Measures'!$C:$W,20,FALSE)&lt;&gt; "", VLOOKUP($A654,'V2.5.2 Measures'!$C:$W,20,FALSE),"N/A")</f>
        <v>V1.2</v>
      </c>
      <c r="O654" s="7" t="str">
        <f>IF(VLOOKUP($A654,'V2.5.2 Measures'!$C:$W,21,FALSE)&lt;&gt; "", VLOOKUP($A654,'V2.5.2 Measures'!$C:$W,21,FALSE),"N/A")</f>
        <v>V1.4</v>
      </c>
      <c r="P654" s="7" t="e">
        <f>IF(VLOOKUP($A654,'V2.5.2 Measures'!$C:$W,22,FALSE)&lt;&gt; "", VLOOKUP($A654,'V2.5.2 Measures'!$C:$W,22,FALSE),"N/A")</f>
        <v>#REF!</v>
      </c>
      <c r="Q654" s="7" t="e">
        <f>IF(VLOOKUP($A654,'V2.5.2 Measures'!$C:$W,23,FALSE)&lt;&gt; "", VLOOKUP($A654,'V2.5.2 Measures'!$C:$W,23,FALSE),"N/A")</f>
        <v>#REF!</v>
      </c>
      <c r="R654" s="7" t="e">
        <f>IF(VLOOKUP($A654,'V2.5.2 Measures'!$C:$W,24,FALSE)&lt;&gt; "", VLOOKUP($A654,'V2.5.2 Measures'!$C:$W,24,FALSE),"N/A")</f>
        <v>#REF!</v>
      </c>
      <c r="S654" s="7" t="e">
        <f>IF(VLOOKUP($A654,'V2.5.2 Measures'!$C:$W,25,FALSE)&lt;&gt; "", VLOOKUP($A654,'V2.5.2 Measures'!$C:$W,25,FALSE),"N/A")</f>
        <v>#REF!</v>
      </c>
      <c r="T654" s="7" t="str">
        <f>IF(VLOOKUP($A654,'V2.5.2 Measures'!$C:$W,2,FALSE)&lt;&gt; "", VLOOKUP($A654,'V2.5.2 Measures'!$C:$W,2,FALSE),"N/A")</f>
        <v>ALL-5-004-4</v>
      </c>
      <c r="U654" s="7" t="str">
        <f>IF(VLOOKUP($A654,'V2.5.2 Measures'!$C:$W,3,FALSE)&lt;&gt; "", VLOOKUP($A654,'V2.5.2 Measures'!$C:$W,3,FALSE),"N/A")</f>
        <v>% of duplicate claim headers</v>
      </c>
      <c r="V654" s="7" t="e">
        <f>IF(VLOOKUP($A654,'V2.5.2 Measures'!$C:$W,26,FALSE)&lt;&gt; "", VLOOKUP($A654,'V2.5.2 Measures'!$C:$W,26,FALSE),"N/A")</f>
        <v>#REF!</v>
      </c>
      <c r="W654" s="7" t="e">
        <f>IF(VLOOKUP($A654,'V2.5.2 Measures'!$C:$W,44,FALSE)&lt;&gt; "", VLOOKUP($A654,'V2.5.2 Measures'!$C:$W,44,FALSE),"N/A")</f>
        <v>#REF!</v>
      </c>
    </row>
    <row r="655" spans="1:23" x14ac:dyDescent="0.35">
      <c r="A655" s="7" t="str">
        <f>'V2.5.2 Measures'!C109</f>
        <v>ALL5.5</v>
      </c>
      <c r="B655" s="7" t="str">
        <f>VLOOKUP($A655,'V2.5.2 Measures'!$C:$W,6,FALSE)</f>
        <v>All Paid Claims</v>
      </c>
      <c r="C655" s="7" t="str">
        <f>VLOOKUP($A655,'V2.5.2 Measures'!$C:$W,8,FALSE)</f>
        <v>No</v>
      </c>
      <c r="D655" s="7" t="str">
        <f>IF(VLOOKUP($A655,'V2.5.2 Measures'!$C:$W,4,FALSE)="","",VLOOKUP($A655,'V2.5.2 Measures'!$C:$W,4,FALSE))</f>
        <v>Duplicate percentage</v>
      </c>
      <c r="E655" s="7" t="str">
        <f>IF((VLOOKUP($A655,'V2.5.2 Measures'!$C:$W,8,FALSE)&lt;&gt;"")*AND(VLOOKUP($A655,'V2.5.2 Measures'!$C:$W,8,FALSE)&lt;&gt;"TBD"),VLOOKUP($A655,'V2.5.2 Measures'!$C:$W,8,FALSE),"N/A")</f>
        <v>No</v>
      </c>
      <c r="F655" s="7" t="str">
        <f>IF((VLOOKUP($A655,'V2.5.2 Measures'!$C:$W,9,FALSE)&lt;&gt;"")*AND(VLOOKUP($A655,'V2.5.2 Measures'!$C:$W,9,FALSE)&lt;&gt;"TBD"),VLOOKUP($A655,'V2.5.2 Measures'!$C:$W,9,FALSE),"N/A")</f>
        <v>N/A</v>
      </c>
      <c r="G655" s="7" t="str">
        <f>IF((VLOOKUP($A655,'V2.5.2 Measures'!$C:$W,10,FALSE)&lt;&gt;"")*AND(VLOOKUP($A655,'V2.5.2 Measures'!$C:$W,10,FALSE)&lt;&gt;"TBD"),VLOOKUP($A655,'V2.5.2 Measures'!$C:$W,10,FALSE),"N/A")</f>
        <v>N/A</v>
      </c>
      <c r="H655" s="7">
        <f>IF(VLOOKUP($A655,'V2.5.2 Measures'!$C:$W,14,FALSE)&lt;&gt; "", VLOOKUP($A655,'V2.5.2 Measures'!$C:$W,14,FALSE),"N/A")</f>
        <v>1E-3</v>
      </c>
      <c r="I655" s="7" t="str">
        <f>IF(VLOOKUP($A655,'V2.5.2 Measures'!$C:$W,15,FALSE)&lt;&gt; "", VLOOKUP($A655,'V2.5.2 Measures'!$C:$W,15,FALSE),"N/A")</f>
        <v>N/A</v>
      </c>
      <c r="J655" s="7" t="str">
        <f>IF(VLOOKUP($A655,'V2.5.2 Measures'!$C:$W,16,FALSE)&lt;&gt; "", VLOOKUP($A655,'V2.5.2 Measures'!$C:$W,16,FALSE),"N/A")</f>
        <v>N/A</v>
      </c>
      <c r="K655" s="7" t="str">
        <f>IF(VLOOKUP($A655,'V2.5.2 Measures'!$C:$W,17,FALSE)&lt;&gt; "", VLOOKUP($A655,'V2.5.2 Measures'!$C:$W,17,FALSE),"N/A")</f>
        <v>N/A</v>
      </c>
      <c r="L655" s="7" t="str">
        <f>IF(VLOOKUP($A655,'V2.5.2 Measures'!$C:$W,18,FALSE)&lt;&gt; "", VLOOKUP($A655,'V2.5.2 Measures'!$C:$W,18,FALSE),"N/A")</f>
        <v>Default</v>
      </c>
      <c r="M655" s="7" t="str">
        <f>IF(VLOOKUP($A655,'V2.5.2 Measures'!$C:$W,19,FALSE)&lt;&gt; "", VLOOKUP($A655,'V2.5.2 Measures'!$C:$W,19,FALSE),"N/A")</f>
        <v>SAS</v>
      </c>
      <c r="N655" s="7" t="str">
        <f>IF(VLOOKUP($A655,'V2.5.2 Measures'!$C:$W,20,FALSE)&lt;&gt; "", VLOOKUP($A655,'V2.5.2 Measures'!$C:$W,20,FALSE),"N/A")</f>
        <v>V1.2</v>
      </c>
      <c r="O655" s="7" t="str">
        <f>IF(VLOOKUP($A655,'V2.5.2 Measures'!$C:$W,21,FALSE)&lt;&gt; "", VLOOKUP($A655,'V2.5.2 Measures'!$C:$W,21,FALSE),"N/A")</f>
        <v>V1.4</v>
      </c>
      <c r="P655" s="7" t="e">
        <f>IF(VLOOKUP($A655,'V2.5.2 Measures'!$C:$W,22,FALSE)&lt;&gt; "", VLOOKUP($A655,'V2.5.2 Measures'!$C:$W,22,FALSE),"N/A")</f>
        <v>#REF!</v>
      </c>
      <c r="Q655" s="7" t="e">
        <f>IF(VLOOKUP($A655,'V2.5.2 Measures'!$C:$W,23,FALSE)&lt;&gt; "", VLOOKUP($A655,'V2.5.2 Measures'!$C:$W,23,FALSE),"N/A")</f>
        <v>#REF!</v>
      </c>
      <c r="R655" s="7" t="e">
        <f>IF(VLOOKUP($A655,'V2.5.2 Measures'!$C:$W,24,FALSE)&lt;&gt; "", VLOOKUP($A655,'V2.5.2 Measures'!$C:$W,24,FALSE),"N/A")</f>
        <v>#REF!</v>
      </c>
      <c r="S655" s="7" t="e">
        <f>IF(VLOOKUP($A655,'V2.5.2 Measures'!$C:$W,25,FALSE)&lt;&gt; "", VLOOKUP($A655,'V2.5.2 Measures'!$C:$W,25,FALSE),"N/A")</f>
        <v>#REF!</v>
      </c>
      <c r="T655" s="7" t="str">
        <f>IF(VLOOKUP($A655,'V2.5.2 Measures'!$C:$W,2,FALSE)&lt;&gt; "", VLOOKUP($A655,'V2.5.2 Measures'!$C:$W,2,FALSE),"N/A")</f>
        <v>ALL-5-005-5</v>
      </c>
      <c r="U655" s="7" t="str">
        <f>IF(VLOOKUP($A655,'V2.5.2 Measures'!$C:$W,3,FALSE)&lt;&gt; "", VLOOKUP($A655,'V2.5.2 Measures'!$C:$W,3,FALSE),"N/A")</f>
        <v>% of duplicate claim lines</v>
      </c>
      <c r="V655" s="7" t="e">
        <f>IF(VLOOKUP($A655,'V2.5.2 Measures'!$C:$W,26,FALSE)&lt;&gt; "", VLOOKUP($A655,'V2.5.2 Measures'!$C:$W,26,FALSE),"N/A")</f>
        <v>#REF!</v>
      </c>
      <c r="W655" s="7" t="e">
        <f>IF(VLOOKUP($A655,'V2.5.2 Measures'!$C:$W,44,FALSE)&lt;&gt; "", VLOOKUP($A655,'V2.5.2 Measures'!$C:$W,44,FALSE),"N/A")</f>
        <v>#REF!</v>
      </c>
    </row>
    <row r="656" spans="1:23" x14ac:dyDescent="0.35">
      <c r="A656" s="7" t="str">
        <f>'V2.5.2 Measures'!C110</f>
        <v>ALL5.6</v>
      </c>
      <c r="B656" s="7" t="str">
        <f>VLOOKUP($A656,'V2.5.2 Measures'!$C:$W,6,FALSE)</f>
        <v>All Paid Claims</v>
      </c>
      <c r="C656" s="7" t="str">
        <f>VLOOKUP($A656,'V2.5.2 Measures'!$C:$W,8,FALSE)</f>
        <v>No</v>
      </c>
      <c r="D656" s="7" t="str">
        <f>IF(VLOOKUP($A656,'V2.5.2 Measures'!$C:$W,4,FALSE)="","",VLOOKUP($A656,'V2.5.2 Measures'!$C:$W,4,FALSE))</f>
        <v>Duplicate percentage</v>
      </c>
      <c r="E656" s="7" t="str">
        <f>IF((VLOOKUP($A656,'V2.5.2 Measures'!$C:$W,8,FALSE)&lt;&gt;"")*AND(VLOOKUP($A656,'V2.5.2 Measures'!$C:$W,8,FALSE)&lt;&gt;"TBD"),VLOOKUP($A656,'V2.5.2 Measures'!$C:$W,8,FALSE),"N/A")</f>
        <v>No</v>
      </c>
      <c r="F656" s="7" t="str">
        <f>IF((VLOOKUP($A656,'V2.5.2 Measures'!$C:$W,9,FALSE)&lt;&gt;"")*AND(VLOOKUP($A656,'V2.5.2 Measures'!$C:$W,9,FALSE)&lt;&gt;"TBD"),VLOOKUP($A656,'V2.5.2 Measures'!$C:$W,9,FALSE),"N/A")</f>
        <v>N/A</v>
      </c>
      <c r="G656" s="7" t="str">
        <f>IF((VLOOKUP($A656,'V2.5.2 Measures'!$C:$W,10,FALSE)&lt;&gt;"")*AND(VLOOKUP($A656,'V2.5.2 Measures'!$C:$W,10,FALSE)&lt;&gt;"TBD"),VLOOKUP($A656,'V2.5.2 Measures'!$C:$W,10,FALSE),"N/A")</f>
        <v>N/A</v>
      </c>
      <c r="H656" s="7">
        <f>IF(VLOOKUP($A656,'V2.5.2 Measures'!$C:$W,14,FALSE)&lt;&gt; "", VLOOKUP($A656,'V2.5.2 Measures'!$C:$W,14,FALSE),"N/A")</f>
        <v>1E-3</v>
      </c>
      <c r="I656" s="7" t="str">
        <f>IF(VLOOKUP($A656,'V2.5.2 Measures'!$C:$W,15,FALSE)&lt;&gt; "", VLOOKUP($A656,'V2.5.2 Measures'!$C:$W,15,FALSE),"N/A")</f>
        <v>N/A</v>
      </c>
      <c r="J656" s="7" t="str">
        <f>IF(VLOOKUP($A656,'V2.5.2 Measures'!$C:$W,16,FALSE)&lt;&gt; "", VLOOKUP($A656,'V2.5.2 Measures'!$C:$W,16,FALSE),"N/A")</f>
        <v>N/A</v>
      </c>
      <c r="K656" s="7" t="str">
        <f>IF(VLOOKUP($A656,'V2.5.2 Measures'!$C:$W,17,FALSE)&lt;&gt; "", VLOOKUP($A656,'V2.5.2 Measures'!$C:$W,17,FALSE),"N/A")</f>
        <v>N/A</v>
      </c>
      <c r="L656" s="7" t="str">
        <f>IF(VLOOKUP($A656,'V2.5.2 Measures'!$C:$W,18,FALSE)&lt;&gt; "", VLOOKUP($A656,'V2.5.2 Measures'!$C:$W,18,FALSE),"N/A")</f>
        <v>Default</v>
      </c>
      <c r="M656" s="7" t="str">
        <f>IF(VLOOKUP($A656,'V2.5.2 Measures'!$C:$W,19,FALSE)&lt;&gt; "", VLOOKUP($A656,'V2.5.2 Measures'!$C:$W,19,FALSE),"N/A")</f>
        <v>SAS</v>
      </c>
      <c r="N656" s="7" t="str">
        <f>IF(VLOOKUP($A656,'V2.5.2 Measures'!$C:$W,20,FALSE)&lt;&gt; "", VLOOKUP($A656,'V2.5.2 Measures'!$C:$W,20,FALSE),"N/A")</f>
        <v>V1.2</v>
      </c>
      <c r="O656" s="7" t="str">
        <f>IF(VLOOKUP($A656,'V2.5.2 Measures'!$C:$W,21,FALSE)&lt;&gt; "", VLOOKUP($A656,'V2.5.2 Measures'!$C:$W,21,FALSE),"N/A")</f>
        <v>V1.4</v>
      </c>
      <c r="P656" s="7" t="e">
        <f>IF(VLOOKUP($A656,'V2.5.2 Measures'!$C:$W,22,FALSE)&lt;&gt; "", VLOOKUP($A656,'V2.5.2 Measures'!$C:$W,22,FALSE),"N/A")</f>
        <v>#REF!</v>
      </c>
      <c r="Q656" s="7" t="e">
        <f>IF(VLOOKUP($A656,'V2.5.2 Measures'!$C:$W,23,FALSE)&lt;&gt; "", VLOOKUP($A656,'V2.5.2 Measures'!$C:$W,23,FALSE),"N/A")</f>
        <v>#REF!</v>
      </c>
      <c r="R656" s="7" t="e">
        <f>IF(VLOOKUP($A656,'V2.5.2 Measures'!$C:$W,24,FALSE)&lt;&gt; "", VLOOKUP($A656,'V2.5.2 Measures'!$C:$W,24,FALSE),"N/A")</f>
        <v>#REF!</v>
      </c>
      <c r="S656" s="7" t="e">
        <f>IF(VLOOKUP($A656,'V2.5.2 Measures'!$C:$W,25,FALSE)&lt;&gt; "", VLOOKUP($A656,'V2.5.2 Measures'!$C:$W,25,FALSE),"N/A")</f>
        <v>#REF!</v>
      </c>
      <c r="T656" s="7" t="str">
        <f>IF(VLOOKUP($A656,'V2.5.2 Measures'!$C:$W,2,FALSE)&lt;&gt; "", VLOOKUP($A656,'V2.5.2 Measures'!$C:$W,2,FALSE),"N/A")</f>
        <v>ALL-5-006-6</v>
      </c>
      <c r="U656" s="7" t="str">
        <f>IF(VLOOKUP($A656,'V2.5.2 Measures'!$C:$W,3,FALSE)&lt;&gt; "", VLOOKUP($A656,'V2.5.2 Measures'!$C:$W,3,FALSE),"N/A")</f>
        <v>% of duplicate claim lines</v>
      </c>
      <c r="V656" s="7" t="e">
        <f>IF(VLOOKUP($A656,'V2.5.2 Measures'!$C:$W,26,FALSE)&lt;&gt; "", VLOOKUP($A656,'V2.5.2 Measures'!$C:$W,26,FALSE),"N/A")</f>
        <v>#REF!</v>
      </c>
      <c r="W656" s="7" t="e">
        <f>IF(VLOOKUP($A656,'V2.5.2 Measures'!$C:$W,44,FALSE)&lt;&gt; "", VLOOKUP($A656,'V2.5.2 Measures'!$C:$W,44,FALSE),"N/A")</f>
        <v>#REF!</v>
      </c>
    </row>
    <row r="657" spans="1:23" x14ac:dyDescent="0.35">
      <c r="A657" s="7" t="str">
        <f>'V2.5.2 Measures'!C111</f>
        <v>ALL5.7</v>
      </c>
      <c r="B657" s="7" t="str">
        <f>VLOOKUP($A657,'V2.5.2 Measures'!$C:$W,6,FALSE)</f>
        <v>All Paid Claims</v>
      </c>
      <c r="C657" s="7" t="str">
        <f>VLOOKUP($A657,'V2.5.2 Measures'!$C:$W,8,FALSE)</f>
        <v>No</v>
      </c>
      <c r="D657" s="7" t="str">
        <f>IF(VLOOKUP($A657,'V2.5.2 Measures'!$C:$W,4,FALSE)="","",VLOOKUP($A657,'V2.5.2 Measures'!$C:$W,4,FALSE))</f>
        <v>Duplicate percentage</v>
      </c>
      <c r="E657" s="7" t="str">
        <f>IF((VLOOKUP($A657,'V2.5.2 Measures'!$C:$W,8,FALSE)&lt;&gt;"")*AND(VLOOKUP($A657,'V2.5.2 Measures'!$C:$W,8,FALSE)&lt;&gt;"TBD"),VLOOKUP($A657,'V2.5.2 Measures'!$C:$W,8,FALSE),"N/A")</f>
        <v>No</v>
      </c>
      <c r="F657" s="7" t="str">
        <f>IF((VLOOKUP($A657,'V2.5.2 Measures'!$C:$W,9,FALSE)&lt;&gt;"")*AND(VLOOKUP($A657,'V2.5.2 Measures'!$C:$W,9,FALSE)&lt;&gt;"TBD"),VLOOKUP($A657,'V2.5.2 Measures'!$C:$W,9,FALSE),"N/A")</f>
        <v>N/A</v>
      </c>
      <c r="G657" s="7" t="str">
        <f>IF((VLOOKUP($A657,'V2.5.2 Measures'!$C:$W,10,FALSE)&lt;&gt;"")*AND(VLOOKUP($A657,'V2.5.2 Measures'!$C:$W,10,FALSE)&lt;&gt;"TBD"),VLOOKUP($A657,'V2.5.2 Measures'!$C:$W,10,FALSE),"N/A")</f>
        <v>N/A</v>
      </c>
      <c r="H657" s="7">
        <f>IF(VLOOKUP($A657,'V2.5.2 Measures'!$C:$W,14,FALSE)&lt;&gt; "", VLOOKUP($A657,'V2.5.2 Measures'!$C:$W,14,FALSE),"N/A")</f>
        <v>1E-3</v>
      </c>
      <c r="I657" s="7" t="str">
        <f>IF(VLOOKUP($A657,'V2.5.2 Measures'!$C:$W,15,FALSE)&lt;&gt; "", VLOOKUP($A657,'V2.5.2 Measures'!$C:$W,15,FALSE),"N/A")</f>
        <v>N/A</v>
      </c>
      <c r="J657" s="7" t="str">
        <f>IF(VLOOKUP($A657,'V2.5.2 Measures'!$C:$W,16,FALSE)&lt;&gt; "", VLOOKUP($A657,'V2.5.2 Measures'!$C:$W,16,FALSE),"N/A")</f>
        <v>N/A</v>
      </c>
      <c r="K657" s="7" t="str">
        <f>IF(VLOOKUP($A657,'V2.5.2 Measures'!$C:$W,17,FALSE)&lt;&gt; "", VLOOKUP($A657,'V2.5.2 Measures'!$C:$W,17,FALSE),"N/A")</f>
        <v>N/A</v>
      </c>
      <c r="L657" s="7" t="str">
        <f>IF(VLOOKUP($A657,'V2.5.2 Measures'!$C:$W,18,FALSE)&lt;&gt; "", VLOOKUP($A657,'V2.5.2 Measures'!$C:$W,18,FALSE),"N/A")</f>
        <v>Default</v>
      </c>
      <c r="M657" s="7" t="str">
        <f>IF(VLOOKUP($A657,'V2.5.2 Measures'!$C:$W,19,FALSE)&lt;&gt; "", VLOOKUP($A657,'V2.5.2 Measures'!$C:$W,19,FALSE),"N/A")</f>
        <v>SAS</v>
      </c>
      <c r="N657" s="7" t="str">
        <f>IF(VLOOKUP($A657,'V2.5.2 Measures'!$C:$W,20,FALSE)&lt;&gt; "", VLOOKUP($A657,'V2.5.2 Measures'!$C:$W,20,FALSE),"N/A")</f>
        <v>V1.2</v>
      </c>
      <c r="O657" s="7" t="str">
        <f>IF(VLOOKUP($A657,'V2.5.2 Measures'!$C:$W,21,FALSE)&lt;&gt; "", VLOOKUP($A657,'V2.5.2 Measures'!$C:$W,21,FALSE),"N/A")</f>
        <v>V1.4</v>
      </c>
      <c r="P657" s="7" t="e">
        <f>IF(VLOOKUP($A657,'V2.5.2 Measures'!$C:$W,22,FALSE)&lt;&gt; "", VLOOKUP($A657,'V2.5.2 Measures'!$C:$W,22,FALSE),"N/A")</f>
        <v>#REF!</v>
      </c>
      <c r="Q657" s="7" t="e">
        <f>IF(VLOOKUP($A657,'V2.5.2 Measures'!$C:$W,23,FALSE)&lt;&gt; "", VLOOKUP($A657,'V2.5.2 Measures'!$C:$W,23,FALSE),"N/A")</f>
        <v>#REF!</v>
      </c>
      <c r="R657" s="7" t="e">
        <f>IF(VLOOKUP($A657,'V2.5.2 Measures'!$C:$W,24,FALSE)&lt;&gt; "", VLOOKUP($A657,'V2.5.2 Measures'!$C:$W,24,FALSE),"N/A")</f>
        <v>#REF!</v>
      </c>
      <c r="S657" s="7" t="e">
        <f>IF(VLOOKUP($A657,'V2.5.2 Measures'!$C:$W,25,FALSE)&lt;&gt; "", VLOOKUP($A657,'V2.5.2 Measures'!$C:$W,25,FALSE),"N/A")</f>
        <v>#REF!</v>
      </c>
      <c r="T657" s="7" t="str">
        <f>IF(VLOOKUP($A657,'V2.5.2 Measures'!$C:$W,2,FALSE)&lt;&gt; "", VLOOKUP($A657,'V2.5.2 Measures'!$C:$W,2,FALSE),"N/A")</f>
        <v>ALL-5-007-7</v>
      </c>
      <c r="U657" s="7" t="str">
        <f>IF(VLOOKUP($A657,'V2.5.2 Measures'!$C:$W,3,FALSE)&lt;&gt; "", VLOOKUP($A657,'V2.5.2 Measures'!$C:$W,3,FALSE),"N/A")</f>
        <v>% of duplicate claim lines</v>
      </c>
      <c r="V657" s="7" t="e">
        <f>IF(VLOOKUP($A657,'V2.5.2 Measures'!$C:$W,26,FALSE)&lt;&gt; "", VLOOKUP($A657,'V2.5.2 Measures'!$C:$W,26,FALSE),"N/A")</f>
        <v>#REF!</v>
      </c>
      <c r="W657" s="7" t="e">
        <f>IF(VLOOKUP($A657,'V2.5.2 Measures'!$C:$W,44,FALSE)&lt;&gt; "", VLOOKUP($A657,'V2.5.2 Measures'!$C:$W,44,FALSE),"N/A")</f>
        <v>#REF!</v>
      </c>
    </row>
    <row r="658" spans="1:23" x14ac:dyDescent="0.35">
      <c r="A658" s="7" t="str">
        <f>'V2.5.2 Measures'!C112</f>
        <v>ALL5.8</v>
      </c>
      <c r="B658" s="7" t="str">
        <f>VLOOKUP($A658,'V2.5.2 Measures'!$C:$W,6,FALSE)</f>
        <v>All Paid Claims</v>
      </c>
      <c r="C658" s="7" t="str">
        <f>VLOOKUP($A658,'V2.5.2 Measures'!$C:$W,8,FALSE)</f>
        <v>No</v>
      </c>
      <c r="D658" s="7" t="str">
        <f>IF(VLOOKUP($A658,'V2.5.2 Measures'!$C:$W,4,FALSE)="","",VLOOKUP($A658,'V2.5.2 Measures'!$C:$W,4,FALSE))</f>
        <v>Duplicate percentage</v>
      </c>
      <c r="E658" s="7" t="str">
        <f>IF((VLOOKUP($A658,'V2.5.2 Measures'!$C:$W,8,FALSE)&lt;&gt;"")*AND(VLOOKUP($A658,'V2.5.2 Measures'!$C:$W,8,FALSE)&lt;&gt;"TBD"),VLOOKUP($A658,'V2.5.2 Measures'!$C:$W,8,FALSE),"N/A")</f>
        <v>No</v>
      </c>
      <c r="F658" s="7" t="str">
        <f>IF((VLOOKUP($A658,'V2.5.2 Measures'!$C:$W,9,FALSE)&lt;&gt;"")*AND(VLOOKUP($A658,'V2.5.2 Measures'!$C:$W,9,FALSE)&lt;&gt;"TBD"),VLOOKUP($A658,'V2.5.2 Measures'!$C:$W,9,FALSE),"N/A")</f>
        <v>N/A</v>
      </c>
      <c r="G658" s="7" t="str">
        <f>IF((VLOOKUP($A658,'V2.5.2 Measures'!$C:$W,10,FALSE)&lt;&gt;"")*AND(VLOOKUP($A658,'V2.5.2 Measures'!$C:$W,10,FALSE)&lt;&gt;"TBD"),VLOOKUP($A658,'V2.5.2 Measures'!$C:$W,10,FALSE),"N/A")</f>
        <v>N/A</v>
      </c>
      <c r="H658" s="7">
        <f>IF(VLOOKUP($A658,'V2.5.2 Measures'!$C:$W,14,FALSE)&lt;&gt; "", VLOOKUP($A658,'V2.5.2 Measures'!$C:$W,14,FALSE),"N/A")</f>
        <v>1E-3</v>
      </c>
      <c r="I658" s="7" t="str">
        <f>IF(VLOOKUP($A658,'V2.5.2 Measures'!$C:$W,15,FALSE)&lt;&gt; "", VLOOKUP($A658,'V2.5.2 Measures'!$C:$W,15,FALSE),"N/A")</f>
        <v>N/A</v>
      </c>
      <c r="J658" s="7" t="str">
        <f>IF(VLOOKUP($A658,'V2.5.2 Measures'!$C:$W,16,FALSE)&lt;&gt; "", VLOOKUP($A658,'V2.5.2 Measures'!$C:$W,16,FALSE),"N/A")</f>
        <v>N/A</v>
      </c>
      <c r="K658" s="7" t="str">
        <f>IF(VLOOKUP($A658,'V2.5.2 Measures'!$C:$W,17,FALSE)&lt;&gt; "", VLOOKUP($A658,'V2.5.2 Measures'!$C:$W,17,FALSE),"N/A")</f>
        <v>N/A</v>
      </c>
      <c r="L658" s="7" t="str">
        <f>IF(VLOOKUP($A658,'V2.5.2 Measures'!$C:$W,18,FALSE)&lt;&gt; "", VLOOKUP($A658,'V2.5.2 Measures'!$C:$W,18,FALSE),"N/A")</f>
        <v>Default</v>
      </c>
      <c r="M658" s="7" t="str">
        <f>IF(VLOOKUP($A658,'V2.5.2 Measures'!$C:$W,19,FALSE)&lt;&gt; "", VLOOKUP($A658,'V2.5.2 Measures'!$C:$W,19,FALSE),"N/A")</f>
        <v>SAS</v>
      </c>
      <c r="N658" s="7" t="str">
        <f>IF(VLOOKUP($A658,'V2.5.2 Measures'!$C:$W,20,FALSE)&lt;&gt; "", VLOOKUP($A658,'V2.5.2 Measures'!$C:$W,20,FALSE),"N/A")</f>
        <v>V1.2</v>
      </c>
      <c r="O658" s="7" t="str">
        <f>IF(VLOOKUP($A658,'V2.5.2 Measures'!$C:$W,21,FALSE)&lt;&gt; "", VLOOKUP($A658,'V2.5.2 Measures'!$C:$W,21,FALSE),"N/A")</f>
        <v>V1.4</v>
      </c>
      <c r="P658" s="7" t="e">
        <f>IF(VLOOKUP($A658,'V2.5.2 Measures'!$C:$W,22,FALSE)&lt;&gt; "", VLOOKUP($A658,'V2.5.2 Measures'!$C:$W,22,FALSE),"N/A")</f>
        <v>#REF!</v>
      </c>
      <c r="Q658" s="7" t="e">
        <f>IF(VLOOKUP($A658,'V2.5.2 Measures'!$C:$W,23,FALSE)&lt;&gt; "", VLOOKUP($A658,'V2.5.2 Measures'!$C:$W,23,FALSE),"N/A")</f>
        <v>#REF!</v>
      </c>
      <c r="R658" s="7" t="e">
        <f>IF(VLOOKUP($A658,'V2.5.2 Measures'!$C:$W,24,FALSE)&lt;&gt; "", VLOOKUP($A658,'V2.5.2 Measures'!$C:$W,24,FALSE),"N/A")</f>
        <v>#REF!</v>
      </c>
      <c r="S658" s="7" t="e">
        <f>IF(VLOOKUP($A658,'V2.5.2 Measures'!$C:$W,25,FALSE)&lt;&gt; "", VLOOKUP($A658,'V2.5.2 Measures'!$C:$W,25,FALSE),"N/A")</f>
        <v>#REF!</v>
      </c>
      <c r="T658" s="7" t="str">
        <f>IF(VLOOKUP($A658,'V2.5.2 Measures'!$C:$W,2,FALSE)&lt;&gt; "", VLOOKUP($A658,'V2.5.2 Measures'!$C:$W,2,FALSE),"N/A")</f>
        <v>ALL-5-008-8</v>
      </c>
      <c r="U658" s="7" t="str">
        <f>IF(VLOOKUP($A658,'V2.5.2 Measures'!$C:$W,3,FALSE)&lt;&gt; "", VLOOKUP($A658,'V2.5.2 Measures'!$C:$W,3,FALSE),"N/A")</f>
        <v>% of duplicate claim lines</v>
      </c>
      <c r="V658" s="7" t="e">
        <f>IF(VLOOKUP($A658,'V2.5.2 Measures'!$C:$W,26,FALSE)&lt;&gt; "", VLOOKUP($A658,'V2.5.2 Measures'!$C:$W,26,FALSE),"N/A")</f>
        <v>#REF!</v>
      </c>
      <c r="W658" s="7" t="e">
        <f>IF(VLOOKUP($A658,'V2.5.2 Measures'!$C:$W,44,FALSE)&lt;&gt; "", VLOOKUP($A658,'V2.5.2 Measures'!$C:$W,44,FALSE),"N/A")</f>
        <v>#REF!</v>
      </c>
    </row>
    <row r="659" spans="1:23" x14ac:dyDescent="0.35">
      <c r="A659" s="7" t="str">
        <f>'V2.5.2 Measures'!C113</f>
        <v>ALL6.1</v>
      </c>
      <c r="B659" s="7" t="str">
        <f>VLOOKUP($A659,'V2.5.2 Measures'!$C:$W,6,FALSE)</f>
        <v>Medicaid FFS and Encounter: Original, Paid Claims</v>
      </c>
      <c r="C659" s="7" t="str">
        <f>VLOOKUP($A659,'V2.5.2 Measures'!$C:$W,8,FALSE)</f>
        <v>TA- Inferential</v>
      </c>
      <c r="D659" s="7" t="str">
        <f>IF(VLOOKUP($A659,'V2.5.2 Measures'!$C:$W,4,FALSE)="","",VLOOKUP($A659,'V2.5.2 Measures'!$C:$W,4,FALSE))</f>
        <v>Claims Percentage</v>
      </c>
      <c r="E659" s="7" t="str">
        <f>IF((VLOOKUP($A659,'V2.5.2 Measures'!$C:$W,8,FALSE)&lt;&gt;"")*AND(VLOOKUP($A659,'V2.5.2 Measures'!$C:$W,8,FALSE)&lt;&gt;"TBD"),VLOOKUP($A659,'V2.5.2 Measures'!$C:$W,8,FALSE),"N/A")</f>
        <v>TA- Inferential</v>
      </c>
      <c r="F659" s="7" t="str">
        <f>IF((VLOOKUP($A659,'V2.5.2 Measures'!$C:$W,9,FALSE)&lt;&gt;"")*AND(VLOOKUP($A659,'V2.5.2 Measures'!$C:$W,9,FALSE)&lt;&gt;"TBD"),VLOOKUP($A659,'V2.5.2 Measures'!$C:$W,9,FALSE),"N/A")</f>
        <v>Medium</v>
      </c>
      <c r="G659" s="7" t="str">
        <f>IF((VLOOKUP($A659,'V2.5.2 Measures'!$C:$W,10,FALSE)&lt;&gt;"")*AND(VLOOKUP($A659,'V2.5.2 Measures'!$C:$W,10,FALSE)&lt;&gt;"TBD"),VLOOKUP($A659,'V2.5.2 Measures'!$C:$W,10,FALSE),"N/A")</f>
        <v>N/A</v>
      </c>
      <c r="H659" s="7">
        <f>IF(VLOOKUP($A659,'V2.5.2 Measures'!$C:$W,14,FALSE)&lt;&gt; "", VLOOKUP($A659,'V2.5.2 Measures'!$C:$W,14,FALSE),"N/A")</f>
        <v>0.35</v>
      </c>
      <c r="I659" s="7">
        <f>IF(VLOOKUP($A659,'V2.5.2 Measures'!$C:$W,15,FALSE)&lt;&gt; "", VLOOKUP($A659,'V2.5.2 Measures'!$C:$W,15,FALSE),"N/A")</f>
        <v>0.1</v>
      </c>
      <c r="J659" s="7">
        <f>IF(VLOOKUP($A659,'V2.5.2 Measures'!$C:$W,16,FALSE)&lt;&gt; "", VLOOKUP($A659,'V2.5.2 Measures'!$C:$W,16,FALSE),"N/A")</f>
        <v>0.05</v>
      </c>
      <c r="K659" s="7">
        <f>IF(VLOOKUP($A659,'V2.5.2 Measures'!$C:$W,17,FALSE)&lt;&gt; "", VLOOKUP($A659,'V2.5.2 Measures'!$C:$W,17,FALSE),"N/A")</f>
        <v>0.35</v>
      </c>
      <c r="L659" s="7" t="str">
        <f>IF(VLOOKUP($A659,'V2.5.2 Measures'!$C:$W,18,FALSE)&lt;&gt; "", VLOOKUP($A659,'V2.5.2 Measures'!$C:$W,18,FALSE),"N/A")</f>
        <v>Default</v>
      </c>
      <c r="M659" s="7" t="str">
        <f>IF(VLOOKUP($A659,'V2.5.2 Measures'!$C:$W,19,FALSE)&lt;&gt; "", VLOOKUP($A659,'V2.5.2 Measures'!$C:$W,19,FALSE),"N/A")</f>
        <v>SAS</v>
      </c>
      <c r="N659" s="7" t="str">
        <f>IF(VLOOKUP($A659,'V2.5.2 Measures'!$C:$W,20,FALSE)&lt;&gt; "", VLOOKUP($A659,'V2.5.2 Measures'!$C:$W,20,FALSE),"N/A")</f>
        <v>V1.5</v>
      </c>
      <c r="O659" s="7" t="str">
        <f>IF(VLOOKUP($A659,'V2.5.2 Measures'!$C:$W,21,FALSE)&lt;&gt; "", VLOOKUP($A659,'V2.5.2 Measures'!$C:$W,21,FALSE),"N/A")</f>
        <v>V1.5</v>
      </c>
      <c r="P659" s="7" t="e">
        <f>IF(VLOOKUP($A659,'V2.5.2 Measures'!$C:$W,22,FALSE)&lt;&gt; "", VLOOKUP($A659,'V2.5.2 Measures'!$C:$W,22,FALSE),"N/A")</f>
        <v>#REF!</v>
      </c>
      <c r="Q659" s="7" t="e">
        <f>IF(VLOOKUP($A659,'V2.5.2 Measures'!$C:$W,23,FALSE)&lt;&gt; "", VLOOKUP($A659,'V2.5.2 Measures'!$C:$W,23,FALSE),"N/A")</f>
        <v>#REF!</v>
      </c>
      <c r="R659" s="7" t="e">
        <f>IF(VLOOKUP($A659,'V2.5.2 Measures'!$C:$W,24,FALSE)&lt;&gt; "", VLOOKUP($A659,'V2.5.2 Measures'!$C:$W,24,FALSE),"N/A")</f>
        <v>#REF!</v>
      </c>
      <c r="S659" s="7" t="e">
        <f>IF(VLOOKUP($A659,'V2.5.2 Measures'!$C:$W,25,FALSE)&lt;&gt; "", VLOOKUP($A659,'V2.5.2 Measures'!$C:$W,25,FALSE),"N/A")</f>
        <v>#REF!</v>
      </c>
      <c r="T659" s="7" t="str">
        <f>IF(VLOOKUP($A659,'V2.5.2 Measures'!$C:$W,2,FALSE)&lt;&gt; "", VLOOKUP($A659,'V2.5.2 Measures'!$C:$W,2,FALSE),"N/A")</f>
        <v>ALL-6-001-1</v>
      </c>
      <c r="U659" s="7" t="str">
        <f>IF(VLOOKUP($A659,'V2.5.2 Measures'!$C:$W,3,FALSE)&lt;&gt; "", VLOOKUP($A659,'V2.5.2 Measures'!$C:$W,3,FALSE),"N/A")</f>
        <v>% of claim headers that are crossover claims</v>
      </c>
      <c r="V659" s="7" t="e">
        <f>IF(VLOOKUP($A659,'V2.5.2 Measures'!$C:$W,26,FALSE)&lt;&gt; "", VLOOKUP($A659,'V2.5.2 Measures'!$C:$W,26,FALSE),"N/A")</f>
        <v>#REF!</v>
      </c>
      <c r="W659" s="7" t="e">
        <f>IF(VLOOKUP($A659,'V2.5.2 Measures'!$C:$W,44,FALSE)&lt;&gt; "", VLOOKUP($A659,'V2.5.2 Measures'!$C:$W,44,FALSE),"N/A")</f>
        <v>#REF!</v>
      </c>
    </row>
    <row r="660" spans="1:23" x14ac:dyDescent="0.35">
      <c r="A660" s="7" t="str">
        <f>'V2.5.2 Measures'!C114</f>
        <v>ALL7.1</v>
      </c>
      <c r="B660" s="7" t="str">
        <f>VLOOKUP($A660,'V2.5.2 Measures'!$C:$W,6,FALSE)</f>
        <v>Medicaid FFS and Encounter: Original, Paid Claims</v>
      </c>
      <c r="C660" s="7" t="str">
        <f>VLOOKUP($A660,'V2.5.2 Measures'!$C:$W,8,FALSE)</f>
        <v>TA- Inferential</v>
      </c>
      <c r="D660" s="7" t="str">
        <f>IF(VLOOKUP($A660,'V2.5.2 Measures'!$C:$W,4,FALSE)="","",VLOOKUP($A660,'V2.5.2 Measures'!$C:$W,4,FALSE))</f>
        <v>Claims Percentage</v>
      </c>
      <c r="E660" s="7" t="str">
        <f>IF((VLOOKUP($A660,'V2.5.2 Measures'!$C:$W,8,FALSE)&lt;&gt;"")*AND(VLOOKUP($A660,'V2.5.2 Measures'!$C:$W,8,FALSE)&lt;&gt;"TBD"),VLOOKUP($A660,'V2.5.2 Measures'!$C:$W,8,FALSE),"N/A")</f>
        <v>TA- Inferential</v>
      </c>
      <c r="F660" s="7" t="str">
        <f>IF((VLOOKUP($A660,'V2.5.2 Measures'!$C:$W,9,FALSE)&lt;&gt;"")*AND(VLOOKUP($A660,'V2.5.2 Measures'!$C:$W,9,FALSE)&lt;&gt;"TBD"),VLOOKUP($A660,'V2.5.2 Measures'!$C:$W,9,FALSE),"N/A")</f>
        <v>Medium</v>
      </c>
      <c r="G660" s="7" t="str">
        <f>IF((VLOOKUP($A660,'V2.5.2 Measures'!$C:$W,10,FALSE)&lt;&gt;"")*AND(VLOOKUP($A660,'V2.5.2 Measures'!$C:$W,10,FALSE)&lt;&gt;"TBD"),VLOOKUP($A660,'V2.5.2 Measures'!$C:$W,10,FALSE),"N/A")</f>
        <v>N/A</v>
      </c>
      <c r="H660" s="7">
        <f>IF(VLOOKUP($A660,'V2.5.2 Measures'!$C:$W,14,FALSE)&lt;&gt; "", VLOOKUP($A660,'V2.5.2 Measures'!$C:$W,14,FALSE),"N/A")</f>
        <v>0.35</v>
      </c>
      <c r="I660" s="7">
        <f>IF(VLOOKUP($A660,'V2.5.2 Measures'!$C:$W,15,FALSE)&lt;&gt; "", VLOOKUP($A660,'V2.5.2 Measures'!$C:$W,15,FALSE),"N/A")</f>
        <v>0.1</v>
      </c>
      <c r="J660" s="7">
        <f>IF(VLOOKUP($A660,'V2.5.2 Measures'!$C:$W,16,FALSE)&lt;&gt; "", VLOOKUP($A660,'V2.5.2 Measures'!$C:$W,16,FALSE),"N/A")</f>
        <v>1E-3</v>
      </c>
      <c r="K660" s="7">
        <f>IF(VLOOKUP($A660,'V2.5.2 Measures'!$C:$W,17,FALSE)&lt;&gt; "", VLOOKUP($A660,'V2.5.2 Measures'!$C:$W,17,FALSE),"N/A")</f>
        <v>0.35</v>
      </c>
      <c r="L660" s="7" t="str">
        <f>IF(VLOOKUP($A660,'V2.5.2 Measures'!$C:$W,18,FALSE)&lt;&gt; "", VLOOKUP($A660,'V2.5.2 Measures'!$C:$W,18,FALSE),"N/A")</f>
        <v>Default</v>
      </c>
      <c r="M660" s="7" t="str">
        <f>IF(VLOOKUP($A660,'V2.5.2 Measures'!$C:$W,19,FALSE)&lt;&gt; "", VLOOKUP($A660,'V2.5.2 Measures'!$C:$W,19,FALSE),"N/A")</f>
        <v>SAS</v>
      </c>
      <c r="N660" s="7" t="str">
        <f>IF(VLOOKUP($A660,'V2.5.2 Measures'!$C:$W,20,FALSE)&lt;&gt; "", VLOOKUP($A660,'V2.5.2 Measures'!$C:$W,20,FALSE),"N/A")</f>
        <v>V1.5</v>
      </c>
      <c r="O660" s="7" t="str">
        <f>IF(VLOOKUP($A660,'V2.5.2 Measures'!$C:$W,21,FALSE)&lt;&gt; "", VLOOKUP($A660,'V2.5.2 Measures'!$C:$W,21,FALSE),"N/A")</f>
        <v>V2.2</v>
      </c>
      <c r="P660" s="7" t="e">
        <f>IF(VLOOKUP($A660,'V2.5.2 Measures'!$C:$W,22,FALSE)&lt;&gt; "", VLOOKUP($A660,'V2.5.2 Measures'!$C:$W,22,FALSE),"N/A")</f>
        <v>#REF!</v>
      </c>
      <c r="Q660" s="7" t="e">
        <f>IF(VLOOKUP($A660,'V2.5.2 Measures'!$C:$W,23,FALSE)&lt;&gt; "", VLOOKUP($A660,'V2.5.2 Measures'!$C:$W,23,FALSE),"N/A")</f>
        <v>#REF!</v>
      </c>
      <c r="R660" s="7" t="e">
        <f>IF(VLOOKUP($A660,'V2.5.2 Measures'!$C:$W,24,FALSE)&lt;&gt; "", VLOOKUP($A660,'V2.5.2 Measures'!$C:$W,24,FALSE),"N/A")</f>
        <v>#REF!</v>
      </c>
      <c r="S660" s="7" t="e">
        <f>IF(VLOOKUP($A660,'V2.5.2 Measures'!$C:$W,25,FALSE)&lt;&gt; "", VLOOKUP($A660,'V2.5.2 Measures'!$C:$W,25,FALSE),"N/A")</f>
        <v>#REF!</v>
      </c>
      <c r="T660" s="7" t="str">
        <f>IF(VLOOKUP($A660,'V2.5.2 Measures'!$C:$W,2,FALSE)&lt;&gt; "", VLOOKUP($A660,'V2.5.2 Measures'!$C:$W,2,FALSE),"N/A")</f>
        <v>ALL-7-001-1</v>
      </c>
      <c r="U660" s="7" t="str">
        <f>IF(VLOOKUP($A660,'V2.5.2 Measures'!$C:$W,3,FALSE)&lt;&gt; "", VLOOKUP($A660,'V2.5.2 Measures'!$C:$W,3,FALSE),"N/A")</f>
        <v>% of claim headers that are crossover claims</v>
      </c>
      <c r="V660" s="7" t="e">
        <f>IF(VLOOKUP($A660,'V2.5.2 Measures'!$C:$W,26,FALSE)&lt;&gt; "", VLOOKUP($A660,'V2.5.2 Measures'!$C:$W,26,FALSE),"N/A")</f>
        <v>#REF!</v>
      </c>
      <c r="W660" s="7" t="e">
        <f>IF(VLOOKUP($A660,'V2.5.2 Measures'!$C:$W,44,FALSE)&lt;&gt; "", VLOOKUP($A660,'V2.5.2 Measures'!$C:$W,44,FALSE),"N/A")</f>
        <v>#REF!</v>
      </c>
    </row>
    <row r="661" spans="1:23" x14ac:dyDescent="0.35">
      <c r="A661" s="7" t="str">
        <f>'V2.5.2 Measures'!C115</f>
        <v>ALL8.1</v>
      </c>
      <c r="B661" s="7" t="str">
        <f>VLOOKUP($A661,'V2.5.2 Measures'!$C:$W,6,FALSE)</f>
        <v>Medicaid FFS and Encounter: Original, Paid Claims</v>
      </c>
      <c r="C661" s="7" t="str">
        <f>VLOOKUP($A661,'V2.5.2 Measures'!$C:$W,8,FALSE)</f>
        <v>TA- Inferential</v>
      </c>
      <c r="D661" s="7" t="str">
        <f>IF(VLOOKUP($A661,'V2.5.2 Measures'!$C:$W,4,FALSE)="","",VLOOKUP($A661,'V2.5.2 Measures'!$C:$W,4,FALSE))</f>
        <v>Claims Percentage</v>
      </c>
      <c r="E661" s="7" t="str">
        <f>IF((VLOOKUP($A661,'V2.5.2 Measures'!$C:$W,8,FALSE)&lt;&gt;"")*AND(VLOOKUP($A661,'V2.5.2 Measures'!$C:$W,8,FALSE)&lt;&gt;"TBD"),VLOOKUP($A661,'V2.5.2 Measures'!$C:$W,8,FALSE),"N/A")</f>
        <v>TA- Inferential</v>
      </c>
      <c r="F661" s="7" t="str">
        <f>IF((VLOOKUP($A661,'V2.5.2 Measures'!$C:$W,9,FALSE)&lt;&gt;"")*AND(VLOOKUP($A661,'V2.5.2 Measures'!$C:$W,9,FALSE)&lt;&gt;"TBD"),VLOOKUP($A661,'V2.5.2 Measures'!$C:$W,9,FALSE),"N/A")</f>
        <v>Medium</v>
      </c>
      <c r="G661" s="7" t="str">
        <f>IF((VLOOKUP($A661,'V2.5.2 Measures'!$C:$W,10,FALSE)&lt;&gt;"")*AND(VLOOKUP($A661,'V2.5.2 Measures'!$C:$W,10,FALSE)&lt;&gt;"TBD"),VLOOKUP($A661,'V2.5.2 Measures'!$C:$W,10,FALSE),"N/A")</f>
        <v>N/A</v>
      </c>
      <c r="H661" s="7">
        <f>IF(VLOOKUP($A661,'V2.5.2 Measures'!$C:$W,14,FALSE)&lt;&gt; "", VLOOKUP($A661,'V2.5.2 Measures'!$C:$W,14,FALSE),"N/A")</f>
        <v>0.35</v>
      </c>
      <c r="I661" s="7">
        <f>IF(VLOOKUP($A661,'V2.5.2 Measures'!$C:$W,15,FALSE)&lt;&gt; "", VLOOKUP($A661,'V2.5.2 Measures'!$C:$W,15,FALSE),"N/A")</f>
        <v>0.25</v>
      </c>
      <c r="J661" s="7">
        <f>IF(VLOOKUP($A661,'V2.5.2 Measures'!$C:$W,16,FALSE)&lt;&gt; "", VLOOKUP($A661,'V2.5.2 Measures'!$C:$W,16,FALSE),"N/A")</f>
        <v>0.05</v>
      </c>
      <c r="K661" s="7">
        <f>IF(VLOOKUP($A661,'V2.5.2 Measures'!$C:$W,17,FALSE)&lt;&gt; "", VLOOKUP($A661,'V2.5.2 Measures'!$C:$W,17,FALSE),"N/A")</f>
        <v>0.35</v>
      </c>
      <c r="L661" s="7" t="str">
        <f>IF(VLOOKUP($A661,'V2.5.2 Measures'!$C:$W,18,FALSE)&lt;&gt; "", VLOOKUP($A661,'V2.5.2 Measures'!$C:$W,18,FALSE),"N/A")</f>
        <v>Default</v>
      </c>
      <c r="M661" s="7" t="str">
        <f>IF(VLOOKUP($A661,'V2.5.2 Measures'!$C:$W,19,FALSE)&lt;&gt; "", VLOOKUP($A661,'V2.5.2 Measures'!$C:$W,19,FALSE),"N/A")</f>
        <v>SAS</v>
      </c>
      <c r="N661" s="7" t="str">
        <f>IF(VLOOKUP($A661,'V2.5.2 Measures'!$C:$W,20,FALSE)&lt;&gt; "", VLOOKUP($A661,'V2.5.2 Measures'!$C:$W,20,FALSE),"N/A")</f>
        <v>V1.5</v>
      </c>
      <c r="O661" s="7" t="str">
        <f>IF(VLOOKUP($A661,'V2.5.2 Measures'!$C:$W,21,FALSE)&lt;&gt; "", VLOOKUP($A661,'V2.5.2 Measures'!$C:$W,21,FALSE),"N/A")</f>
        <v>V1.5</v>
      </c>
      <c r="P661" s="7" t="e">
        <f>IF(VLOOKUP($A661,'V2.5.2 Measures'!$C:$W,22,FALSE)&lt;&gt; "", VLOOKUP($A661,'V2.5.2 Measures'!$C:$W,22,FALSE),"N/A")</f>
        <v>#REF!</v>
      </c>
      <c r="Q661" s="7" t="e">
        <f>IF(VLOOKUP($A661,'V2.5.2 Measures'!$C:$W,23,FALSE)&lt;&gt; "", VLOOKUP($A661,'V2.5.2 Measures'!$C:$W,23,FALSE),"N/A")</f>
        <v>#REF!</v>
      </c>
      <c r="R661" s="7" t="e">
        <f>IF(VLOOKUP($A661,'V2.5.2 Measures'!$C:$W,24,FALSE)&lt;&gt; "", VLOOKUP($A661,'V2.5.2 Measures'!$C:$W,24,FALSE),"N/A")</f>
        <v>#REF!</v>
      </c>
      <c r="S661" s="7" t="e">
        <f>IF(VLOOKUP($A661,'V2.5.2 Measures'!$C:$W,25,FALSE)&lt;&gt; "", VLOOKUP($A661,'V2.5.2 Measures'!$C:$W,25,FALSE),"N/A")</f>
        <v>#REF!</v>
      </c>
      <c r="T661" s="7" t="str">
        <f>IF(VLOOKUP($A661,'V2.5.2 Measures'!$C:$W,2,FALSE)&lt;&gt; "", VLOOKUP($A661,'V2.5.2 Measures'!$C:$W,2,FALSE),"N/A")</f>
        <v>ALL-8-001-1</v>
      </c>
      <c r="U661" s="7" t="str">
        <f>IF(VLOOKUP($A661,'V2.5.2 Measures'!$C:$W,3,FALSE)&lt;&gt; "", VLOOKUP($A661,'V2.5.2 Measures'!$C:$W,3,FALSE),"N/A")</f>
        <v>% of claim lines that are crossover claims</v>
      </c>
      <c r="V661" s="7" t="e">
        <f>IF(VLOOKUP($A661,'V2.5.2 Measures'!$C:$W,26,FALSE)&lt;&gt; "", VLOOKUP($A661,'V2.5.2 Measures'!$C:$W,26,FALSE),"N/A")</f>
        <v>#REF!</v>
      </c>
      <c r="W661" s="7" t="e">
        <f>IF(VLOOKUP($A661,'V2.5.2 Measures'!$C:$W,44,FALSE)&lt;&gt; "", VLOOKUP($A661,'V2.5.2 Measures'!$C:$W,44,FALSE),"N/A")</f>
        <v>#REF!</v>
      </c>
    </row>
    <row r="662" spans="1:23" x14ac:dyDescent="0.35">
      <c r="A662" s="7" t="str">
        <f>'V2.5.2 Measures'!C116</f>
        <v>ALL9.1</v>
      </c>
      <c r="B662" s="7" t="str">
        <f>VLOOKUP($A662,'V2.5.2 Measures'!$C:$W,6,FALSE)</f>
        <v>S-CHIP FFS and Encounter: Original, Paid Claims</v>
      </c>
      <c r="C662" s="7" t="str">
        <f>VLOOKUP($A662,'V2.5.2 Measures'!$C:$W,8,FALSE)</f>
        <v>No</v>
      </c>
      <c r="D662" s="7" t="str">
        <f>IF(VLOOKUP($A662,'V2.5.2 Measures'!$C:$W,4,FALSE)="","",VLOOKUP($A662,'V2.5.2 Measures'!$C:$W,4,FALSE))</f>
        <v>Claims Percentage</v>
      </c>
      <c r="E662" s="7" t="str">
        <f>IF((VLOOKUP($A662,'V2.5.2 Measures'!$C:$W,8,FALSE)&lt;&gt;"")*AND(VLOOKUP($A662,'V2.5.2 Measures'!$C:$W,8,FALSE)&lt;&gt;"TBD"),VLOOKUP($A662,'V2.5.2 Measures'!$C:$W,8,FALSE),"N/A")</f>
        <v>No</v>
      </c>
      <c r="F662" s="7" t="str">
        <f>IF((VLOOKUP($A662,'V2.5.2 Measures'!$C:$W,9,FALSE)&lt;&gt;"")*AND(VLOOKUP($A662,'V2.5.2 Measures'!$C:$W,9,FALSE)&lt;&gt;"TBD"),VLOOKUP($A662,'V2.5.2 Measures'!$C:$W,9,FALSE),"N/A")</f>
        <v>N/A</v>
      </c>
      <c r="G662" s="7" t="str">
        <f>IF((VLOOKUP($A662,'V2.5.2 Measures'!$C:$W,10,FALSE)&lt;&gt;"")*AND(VLOOKUP($A662,'V2.5.2 Measures'!$C:$W,10,FALSE)&lt;&gt;"TBD"),VLOOKUP($A662,'V2.5.2 Measures'!$C:$W,10,FALSE),"N/A")</f>
        <v>N/A</v>
      </c>
      <c r="H662" s="7">
        <f>IF(VLOOKUP($A662,'V2.5.2 Measures'!$C:$W,14,FALSE)&lt;&gt; "", VLOOKUP($A662,'V2.5.2 Measures'!$C:$W,14,FALSE),"N/A")</f>
        <v>0.05</v>
      </c>
      <c r="I662" s="7" t="str">
        <f>IF(VLOOKUP($A662,'V2.5.2 Measures'!$C:$W,15,FALSE)&lt;&gt; "", VLOOKUP($A662,'V2.5.2 Measures'!$C:$W,15,FALSE),"N/A")</f>
        <v>N/A</v>
      </c>
      <c r="J662" s="7" t="str">
        <f>IF(VLOOKUP($A662,'V2.5.2 Measures'!$C:$W,16,FALSE)&lt;&gt; "", VLOOKUP($A662,'V2.5.2 Measures'!$C:$W,16,FALSE),"N/A")</f>
        <v>N/A</v>
      </c>
      <c r="K662" s="7" t="str">
        <f>IF(VLOOKUP($A662,'V2.5.2 Measures'!$C:$W,17,FALSE)&lt;&gt; "", VLOOKUP($A662,'V2.5.2 Measures'!$C:$W,17,FALSE),"N/A")</f>
        <v>N/A</v>
      </c>
      <c r="L662" s="7" t="str">
        <f>IF(VLOOKUP($A662,'V2.5.2 Measures'!$C:$W,18,FALSE)&lt;&gt; "", VLOOKUP($A662,'V2.5.2 Measures'!$C:$W,18,FALSE),"N/A")</f>
        <v>Default</v>
      </c>
      <c r="M662" s="7" t="str">
        <f>IF(VLOOKUP($A662,'V2.5.2 Measures'!$C:$W,19,FALSE)&lt;&gt; "", VLOOKUP($A662,'V2.5.2 Measures'!$C:$W,19,FALSE),"N/A")</f>
        <v>SAS</v>
      </c>
      <c r="N662" s="7" t="str">
        <f>IF(VLOOKUP($A662,'V2.5.2 Measures'!$C:$W,20,FALSE)&lt;&gt; "", VLOOKUP($A662,'V2.5.2 Measures'!$C:$W,20,FALSE),"N/A")</f>
        <v>V1.5</v>
      </c>
      <c r="O662" s="7" t="str">
        <f>IF(VLOOKUP($A662,'V2.5.2 Measures'!$C:$W,21,FALSE)&lt;&gt; "", VLOOKUP($A662,'V2.5.2 Measures'!$C:$W,21,FALSE),"N/A")</f>
        <v>V1.5</v>
      </c>
      <c r="P662" s="7" t="e">
        <f>IF(VLOOKUP($A662,'V2.5.2 Measures'!$C:$W,22,FALSE)&lt;&gt; "", VLOOKUP($A662,'V2.5.2 Measures'!$C:$W,22,FALSE),"N/A")</f>
        <v>#REF!</v>
      </c>
      <c r="Q662" s="7" t="e">
        <f>IF(VLOOKUP($A662,'V2.5.2 Measures'!$C:$W,23,FALSE)&lt;&gt; "", VLOOKUP($A662,'V2.5.2 Measures'!$C:$W,23,FALSE),"N/A")</f>
        <v>#REF!</v>
      </c>
      <c r="R662" s="7" t="e">
        <f>IF(VLOOKUP($A662,'V2.5.2 Measures'!$C:$W,24,FALSE)&lt;&gt; "", VLOOKUP($A662,'V2.5.2 Measures'!$C:$W,24,FALSE),"N/A")</f>
        <v>#REF!</v>
      </c>
      <c r="S662" s="7" t="e">
        <f>IF(VLOOKUP($A662,'V2.5.2 Measures'!$C:$W,25,FALSE)&lt;&gt; "", VLOOKUP($A662,'V2.5.2 Measures'!$C:$W,25,FALSE),"N/A")</f>
        <v>#REF!</v>
      </c>
      <c r="T662" s="7" t="str">
        <f>IF(VLOOKUP($A662,'V2.5.2 Measures'!$C:$W,2,FALSE)&lt;&gt; "", VLOOKUP($A662,'V2.5.2 Measures'!$C:$W,2,FALSE),"N/A")</f>
        <v>ALL-9-001-1</v>
      </c>
      <c r="U662" s="7" t="str">
        <f>IF(VLOOKUP($A662,'V2.5.2 Measures'!$C:$W,3,FALSE)&lt;&gt; "", VLOOKUP($A662,'V2.5.2 Measures'!$C:$W,3,FALSE),"N/A")</f>
        <v>% of claim headers that are crossover claims</v>
      </c>
      <c r="V662" s="7" t="e">
        <f>IF(VLOOKUP($A662,'V2.5.2 Measures'!$C:$W,26,FALSE)&lt;&gt; "", VLOOKUP($A662,'V2.5.2 Measures'!$C:$W,26,FALSE),"N/A")</f>
        <v>#REF!</v>
      </c>
      <c r="W662" s="7" t="e">
        <f>IF(VLOOKUP($A662,'V2.5.2 Measures'!$C:$W,44,FALSE)&lt;&gt; "", VLOOKUP($A662,'V2.5.2 Measures'!$C:$W,44,FALSE),"N/A")</f>
        <v>#REF!</v>
      </c>
    </row>
    <row r="663" spans="1:23" x14ac:dyDescent="0.35">
      <c r="A663" s="7">
        <f>'V2.5.2 Measures'!C117</f>
        <v>0</v>
      </c>
      <c r="B663" s="7" t="e">
        <f>VLOOKUP($A663,'V2.5.2 Measures'!$C:$W,6,FALSE)</f>
        <v>#N/A</v>
      </c>
      <c r="C663" s="7" t="e">
        <f>VLOOKUP($A663,'V2.5.2 Measures'!$C:$W,8,FALSE)</f>
        <v>#N/A</v>
      </c>
      <c r="D663" s="7" t="e">
        <f>IF(VLOOKUP($A663,'V2.5.2 Measures'!$C:$W,4,FALSE)="","",VLOOKUP($A663,'V2.5.2 Measures'!$C:$W,4,FALSE))</f>
        <v>#N/A</v>
      </c>
      <c r="E663" s="7" t="e">
        <f>IF((VLOOKUP($A663,'V2.5.2 Measures'!$C:$W,8,FALSE)&lt;&gt;"")*AND(VLOOKUP($A663,'V2.5.2 Measures'!$C:$W,8,FALSE)&lt;&gt;"TBD"),VLOOKUP($A663,'V2.5.2 Measures'!$C:$W,8,FALSE),"N/A")</f>
        <v>#N/A</v>
      </c>
      <c r="F663" s="7" t="e">
        <f>IF((VLOOKUP($A663,'V2.5.2 Measures'!$C:$W,9,FALSE)&lt;&gt;"")*AND(VLOOKUP($A663,'V2.5.2 Measures'!$C:$W,9,FALSE)&lt;&gt;"TBD"),VLOOKUP($A663,'V2.5.2 Measures'!$C:$W,9,FALSE),"N/A")</f>
        <v>#N/A</v>
      </c>
      <c r="G663" s="7" t="e">
        <f>IF((VLOOKUP($A663,'V2.5.2 Measures'!$C:$W,10,FALSE)&lt;&gt;"")*AND(VLOOKUP($A663,'V2.5.2 Measures'!$C:$W,10,FALSE)&lt;&gt;"TBD"),VLOOKUP($A663,'V2.5.2 Measures'!$C:$W,10,FALSE),"N/A")</f>
        <v>#N/A</v>
      </c>
      <c r="H663" s="7" t="e">
        <f>IF(VLOOKUP($A663,'V2.5.2 Measures'!$C:$W,14,FALSE)&lt;&gt; "", VLOOKUP($A663,'V2.5.2 Measures'!$C:$W,14,FALSE),"N/A")</f>
        <v>#N/A</v>
      </c>
      <c r="I663" s="7" t="e">
        <f>IF(VLOOKUP($A663,'V2.5.2 Measures'!$C:$W,15,FALSE)&lt;&gt; "", VLOOKUP($A663,'V2.5.2 Measures'!$C:$W,15,FALSE),"N/A")</f>
        <v>#N/A</v>
      </c>
      <c r="J663" s="7" t="e">
        <f>IF(VLOOKUP($A663,'V2.5.2 Measures'!$C:$W,16,FALSE)&lt;&gt; "", VLOOKUP($A663,'V2.5.2 Measures'!$C:$W,16,FALSE),"N/A")</f>
        <v>#N/A</v>
      </c>
      <c r="K663" s="7" t="e">
        <f>IF(VLOOKUP($A663,'V2.5.2 Measures'!$C:$W,17,FALSE)&lt;&gt; "", VLOOKUP($A663,'V2.5.2 Measures'!$C:$W,17,FALSE),"N/A")</f>
        <v>#N/A</v>
      </c>
      <c r="L663" s="7" t="e">
        <f>IF(VLOOKUP($A663,'V2.5.2 Measures'!$C:$W,18,FALSE)&lt;&gt; "", VLOOKUP($A663,'V2.5.2 Measures'!$C:$W,18,FALSE),"N/A")</f>
        <v>#N/A</v>
      </c>
      <c r="M663" s="7" t="e">
        <f>IF(VLOOKUP($A663,'V2.5.2 Measures'!$C:$W,19,FALSE)&lt;&gt; "", VLOOKUP($A663,'V2.5.2 Measures'!$C:$W,19,FALSE),"N/A")</f>
        <v>#N/A</v>
      </c>
      <c r="N663" s="7" t="e">
        <f>IF(VLOOKUP($A663,'V2.5.2 Measures'!$C:$W,20,FALSE)&lt;&gt; "", VLOOKUP($A663,'V2.5.2 Measures'!$C:$W,20,FALSE),"N/A")</f>
        <v>#N/A</v>
      </c>
      <c r="O663" s="7" t="e">
        <f>IF(VLOOKUP($A663,'V2.5.2 Measures'!$C:$W,21,FALSE)&lt;&gt; "", VLOOKUP($A663,'V2.5.2 Measures'!$C:$W,21,FALSE),"N/A")</f>
        <v>#N/A</v>
      </c>
      <c r="P663" s="7" t="e">
        <f>IF(VLOOKUP($A663,'V2.5.2 Measures'!$C:$W,22,FALSE)&lt;&gt; "", VLOOKUP($A663,'V2.5.2 Measures'!$C:$W,22,FALSE),"N/A")</f>
        <v>#N/A</v>
      </c>
      <c r="Q663" s="7" t="e">
        <f>IF(VLOOKUP($A663,'V2.5.2 Measures'!$C:$W,23,FALSE)&lt;&gt; "", VLOOKUP($A663,'V2.5.2 Measures'!$C:$W,23,FALSE),"N/A")</f>
        <v>#N/A</v>
      </c>
      <c r="R663" s="7" t="e">
        <f>IF(VLOOKUP($A663,'V2.5.2 Measures'!$C:$W,24,FALSE)&lt;&gt; "", VLOOKUP($A663,'V2.5.2 Measures'!$C:$W,24,FALSE),"N/A")</f>
        <v>#N/A</v>
      </c>
      <c r="S663" s="7" t="e">
        <f>IF(VLOOKUP($A663,'V2.5.2 Measures'!$C:$W,25,FALSE)&lt;&gt; "", VLOOKUP($A663,'V2.5.2 Measures'!$C:$W,25,FALSE),"N/A")</f>
        <v>#N/A</v>
      </c>
      <c r="T663" s="7" t="e">
        <f>IF(VLOOKUP($A663,'V2.5.2 Measures'!$C:$W,2,FALSE)&lt;&gt; "", VLOOKUP($A663,'V2.5.2 Measures'!$C:$W,2,FALSE),"N/A")</f>
        <v>#N/A</v>
      </c>
      <c r="U663" s="7" t="e">
        <f>IF(VLOOKUP($A663,'V2.5.2 Measures'!$C:$W,3,FALSE)&lt;&gt; "", VLOOKUP($A663,'V2.5.2 Measures'!$C:$W,3,FALSE),"N/A")</f>
        <v>#N/A</v>
      </c>
      <c r="V663" s="7" t="e">
        <f>IF(VLOOKUP($A663,'V2.5.2 Measures'!$C:$W,26,FALSE)&lt;&gt; "", VLOOKUP($A663,'V2.5.2 Measures'!$C:$W,26,FALSE),"N/A")</f>
        <v>#N/A</v>
      </c>
      <c r="W663" s="7" t="e">
        <f>IF(VLOOKUP($A663,'V2.5.2 Measures'!$C:$W,44,FALSE)&lt;&gt; "", VLOOKUP($A663,'V2.5.2 Measures'!$C:$W,44,FALSE),"N/A")</f>
        <v>#N/A</v>
      </c>
    </row>
    <row r="664" spans="1:23" x14ac:dyDescent="0.35">
      <c r="A664" s="7">
        <f>'V2.5.2 Measures'!C118</f>
        <v>0</v>
      </c>
      <c r="B664" s="7" t="e">
        <f>VLOOKUP($A664,'V2.5.2 Measures'!$C:$W,6,FALSE)</f>
        <v>#N/A</v>
      </c>
      <c r="C664" s="7" t="e">
        <f>VLOOKUP($A664,'V2.5.2 Measures'!$C:$W,8,FALSE)</f>
        <v>#N/A</v>
      </c>
      <c r="D664" s="7" t="e">
        <f>IF(VLOOKUP($A664,'V2.5.2 Measures'!$C:$W,4,FALSE)="","",VLOOKUP($A664,'V2.5.2 Measures'!$C:$W,4,FALSE))</f>
        <v>#N/A</v>
      </c>
      <c r="E664" s="7" t="e">
        <f>IF((VLOOKUP($A664,'V2.5.2 Measures'!$C:$W,8,FALSE)&lt;&gt;"")*AND(VLOOKUP($A664,'V2.5.2 Measures'!$C:$W,8,FALSE)&lt;&gt;"TBD"),VLOOKUP($A664,'V2.5.2 Measures'!$C:$W,8,FALSE),"N/A")</f>
        <v>#N/A</v>
      </c>
      <c r="F664" s="7" t="e">
        <f>IF((VLOOKUP($A664,'V2.5.2 Measures'!$C:$W,9,FALSE)&lt;&gt;"")*AND(VLOOKUP($A664,'V2.5.2 Measures'!$C:$W,9,FALSE)&lt;&gt;"TBD"),VLOOKUP($A664,'V2.5.2 Measures'!$C:$W,9,FALSE),"N/A")</f>
        <v>#N/A</v>
      </c>
      <c r="G664" s="7" t="e">
        <f>IF((VLOOKUP($A664,'V2.5.2 Measures'!$C:$W,10,FALSE)&lt;&gt;"")*AND(VLOOKUP($A664,'V2.5.2 Measures'!$C:$W,10,FALSE)&lt;&gt;"TBD"),VLOOKUP($A664,'V2.5.2 Measures'!$C:$W,10,FALSE),"N/A")</f>
        <v>#N/A</v>
      </c>
      <c r="H664" s="7" t="e">
        <f>IF(VLOOKUP($A664,'V2.5.2 Measures'!$C:$W,14,FALSE)&lt;&gt; "", VLOOKUP($A664,'V2.5.2 Measures'!$C:$W,14,FALSE),"N/A")</f>
        <v>#N/A</v>
      </c>
      <c r="I664" s="7" t="e">
        <f>IF(VLOOKUP($A664,'V2.5.2 Measures'!$C:$W,15,FALSE)&lt;&gt; "", VLOOKUP($A664,'V2.5.2 Measures'!$C:$W,15,FALSE),"N/A")</f>
        <v>#N/A</v>
      </c>
      <c r="J664" s="7" t="e">
        <f>IF(VLOOKUP($A664,'V2.5.2 Measures'!$C:$W,16,FALSE)&lt;&gt; "", VLOOKUP($A664,'V2.5.2 Measures'!$C:$W,16,FALSE),"N/A")</f>
        <v>#N/A</v>
      </c>
      <c r="K664" s="7" t="e">
        <f>IF(VLOOKUP($A664,'V2.5.2 Measures'!$C:$W,17,FALSE)&lt;&gt; "", VLOOKUP($A664,'V2.5.2 Measures'!$C:$W,17,FALSE),"N/A")</f>
        <v>#N/A</v>
      </c>
      <c r="L664" s="7" t="e">
        <f>IF(VLOOKUP($A664,'V2.5.2 Measures'!$C:$W,18,FALSE)&lt;&gt; "", VLOOKUP($A664,'V2.5.2 Measures'!$C:$W,18,FALSE),"N/A")</f>
        <v>#N/A</v>
      </c>
      <c r="M664" s="7" t="e">
        <f>IF(VLOOKUP($A664,'V2.5.2 Measures'!$C:$W,19,FALSE)&lt;&gt; "", VLOOKUP($A664,'V2.5.2 Measures'!$C:$W,19,FALSE),"N/A")</f>
        <v>#N/A</v>
      </c>
      <c r="N664" s="7" t="e">
        <f>IF(VLOOKUP($A664,'V2.5.2 Measures'!$C:$W,20,FALSE)&lt;&gt; "", VLOOKUP($A664,'V2.5.2 Measures'!$C:$W,20,FALSE),"N/A")</f>
        <v>#N/A</v>
      </c>
      <c r="O664" s="7" t="e">
        <f>IF(VLOOKUP($A664,'V2.5.2 Measures'!$C:$W,21,FALSE)&lt;&gt; "", VLOOKUP($A664,'V2.5.2 Measures'!$C:$W,21,FALSE),"N/A")</f>
        <v>#N/A</v>
      </c>
      <c r="P664" s="7" t="e">
        <f>IF(VLOOKUP($A664,'V2.5.2 Measures'!$C:$W,22,FALSE)&lt;&gt; "", VLOOKUP($A664,'V2.5.2 Measures'!$C:$W,22,FALSE),"N/A")</f>
        <v>#N/A</v>
      </c>
      <c r="Q664" s="7" t="e">
        <f>IF(VLOOKUP($A664,'V2.5.2 Measures'!$C:$W,23,FALSE)&lt;&gt; "", VLOOKUP($A664,'V2.5.2 Measures'!$C:$W,23,FALSE),"N/A")</f>
        <v>#N/A</v>
      </c>
      <c r="R664" s="7" t="e">
        <f>IF(VLOOKUP($A664,'V2.5.2 Measures'!$C:$W,24,FALSE)&lt;&gt; "", VLOOKUP($A664,'V2.5.2 Measures'!$C:$W,24,FALSE),"N/A")</f>
        <v>#N/A</v>
      </c>
      <c r="S664" s="7" t="e">
        <f>IF(VLOOKUP($A664,'V2.5.2 Measures'!$C:$W,25,FALSE)&lt;&gt; "", VLOOKUP($A664,'V2.5.2 Measures'!$C:$W,25,FALSE),"N/A")</f>
        <v>#N/A</v>
      </c>
      <c r="T664" s="7" t="e">
        <f>IF(VLOOKUP($A664,'V2.5.2 Measures'!$C:$W,2,FALSE)&lt;&gt; "", VLOOKUP($A664,'V2.5.2 Measures'!$C:$W,2,FALSE),"N/A")</f>
        <v>#N/A</v>
      </c>
      <c r="U664" s="7" t="e">
        <f>IF(VLOOKUP($A664,'V2.5.2 Measures'!$C:$W,3,FALSE)&lt;&gt; "", VLOOKUP($A664,'V2.5.2 Measures'!$C:$W,3,FALSE),"N/A")</f>
        <v>#N/A</v>
      </c>
      <c r="V664" s="7" t="e">
        <f>IF(VLOOKUP($A664,'V2.5.2 Measures'!$C:$W,26,FALSE)&lt;&gt; "", VLOOKUP($A664,'V2.5.2 Measures'!$C:$W,26,FALSE),"N/A")</f>
        <v>#N/A</v>
      </c>
      <c r="W664" s="7" t="e">
        <f>IF(VLOOKUP($A664,'V2.5.2 Measures'!$C:$W,44,FALSE)&lt;&gt; "", VLOOKUP($A664,'V2.5.2 Measures'!$C:$W,44,FALSE),"N/A")</f>
        <v>#N/A</v>
      </c>
    </row>
    <row r="665" spans="1:23" x14ac:dyDescent="0.35">
      <c r="A665" s="7">
        <f>'V2.5.2 Measures'!C119</f>
        <v>0</v>
      </c>
      <c r="B665" s="7" t="e">
        <f>VLOOKUP($A665,'V2.5.2 Measures'!$C:$W,6,FALSE)</f>
        <v>#N/A</v>
      </c>
      <c r="C665" s="7" t="e">
        <f>VLOOKUP($A665,'V2.5.2 Measures'!$C:$W,8,FALSE)</f>
        <v>#N/A</v>
      </c>
      <c r="D665" s="7" t="e">
        <f>IF(VLOOKUP($A665,'V2.5.2 Measures'!$C:$W,4,FALSE)="","",VLOOKUP($A665,'V2.5.2 Measures'!$C:$W,4,FALSE))</f>
        <v>#N/A</v>
      </c>
      <c r="E665" s="7" t="e">
        <f>IF((VLOOKUP($A665,'V2.5.2 Measures'!$C:$W,8,FALSE)&lt;&gt;"")*AND(VLOOKUP($A665,'V2.5.2 Measures'!$C:$W,8,FALSE)&lt;&gt;"TBD"),VLOOKUP($A665,'V2.5.2 Measures'!$C:$W,8,FALSE),"N/A")</f>
        <v>#N/A</v>
      </c>
      <c r="F665" s="7" t="e">
        <f>IF((VLOOKUP($A665,'V2.5.2 Measures'!$C:$W,9,FALSE)&lt;&gt;"")*AND(VLOOKUP($A665,'V2.5.2 Measures'!$C:$W,9,FALSE)&lt;&gt;"TBD"),VLOOKUP($A665,'V2.5.2 Measures'!$C:$W,9,FALSE),"N/A")</f>
        <v>#N/A</v>
      </c>
      <c r="G665" s="7" t="e">
        <f>IF((VLOOKUP($A665,'V2.5.2 Measures'!$C:$W,10,FALSE)&lt;&gt;"")*AND(VLOOKUP($A665,'V2.5.2 Measures'!$C:$W,10,FALSE)&lt;&gt;"TBD"),VLOOKUP($A665,'V2.5.2 Measures'!$C:$W,10,FALSE),"N/A")</f>
        <v>#N/A</v>
      </c>
      <c r="H665" s="7" t="e">
        <f>IF(VLOOKUP($A665,'V2.5.2 Measures'!$C:$W,14,FALSE)&lt;&gt; "", VLOOKUP($A665,'V2.5.2 Measures'!$C:$W,14,FALSE),"N/A")</f>
        <v>#N/A</v>
      </c>
      <c r="I665" s="7" t="e">
        <f>IF(VLOOKUP($A665,'V2.5.2 Measures'!$C:$W,15,FALSE)&lt;&gt; "", VLOOKUP($A665,'V2.5.2 Measures'!$C:$W,15,FALSE),"N/A")</f>
        <v>#N/A</v>
      </c>
      <c r="J665" s="7" t="e">
        <f>IF(VLOOKUP($A665,'V2.5.2 Measures'!$C:$W,16,FALSE)&lt;&gt; "", VLOOKUP($A665,'V2.5.2 Measures'!$C:$W,16,FALSE),"N/A")</f>
        <v>#N/A</v>
      </c>
      <c r="K665" s="7" t="e">
        <f>IF(VLOOKUP($A665,'V2.5.2 Measures'!$C:$W,17,FALSE)&lt;&gt; "", VLOOKUP($A665,'V2.5.2 Measures'!$C:$W,17,FALSE),"N/A")</f>
        <v>#N/A</v>
      </c>
      <c r="L665" s="7" t="e">
        <f>IF(VLOOKUP($A665,'V2.5.2 Measures'!$C:$W,18,FALSE)&lt;&gt; "", VLOOKUP($A665,'V2.5.2 Measures'!$C:$W,18,FALSE),"N/A")</f>
        <v>#N/A</v>
      </c>
      <c r="M665" s="7" t="e">
        <f>IF(VLOOKUP($A665,'V2.5.2 Measures'!$C:$W,19,FALSE)&lt;&gt; "", VLOOKUP($A665,'V2.5.2 Measures'!$C:$W,19,FALSE),"N/A")</f>
        <v>#N/A</v>
      </c>
      <c r="N665" s="7" t="e">
        <f>IF(VLOOKUP($A665,'V2.5.2 Measures'!$C:$W,20,FALSE)&lt;&gt; "", VLOOKUP($A665,'V2.5.2 Measures'!$C:$W,20,FALSE),"N/A")</f>
        <v>#N/A</v>
      </c>
      <c r="O665" s="7" t="e">
        <f>IF(VLOOKUP($A665,'V2.5.2 Measures'!$C:$W,21,FALSE)&lt;&gt; "", VLOOKUP($A665,'V2.5.2 Measures'!$C:$W,21,FALSE),"N/A")</f>
        <v>#N/A</v>
      </c>
      <c r="P665" s="7" t="e">
        <f>IF(VLOOKUP($A665,'V2.5.2 Measures'!$C:$W,22,FALSE)&lt;&gt; "", VLOOKUP($A665,'V2.5.2 Measures'!$C:$W,22,FALSE),"N/A")</f>
        <v>#N/A</v>
      </c>
      <c r="Q665" s="7" t="e">
        <f>IF(VLOOKUP($A665,'V2.5.2 Measures'!$C:$W,23,FALSE)&lt;&gt; "", VLOOKUP($A665,'V2.5.2 Measures'!$C:$W,23,FALSE),"N/A")</f>
        <v>#N/A</v>
      </c>
      <c r="R665" s="7" t="e">
        <f>IF(VLOOKUP($A665,'V2.5.2 Measures'!$C:$W,24,FALSE)&lt;&gt; "", VLOOKUP($A665,'V2.5.2 Measures'!$C:$W,24,FALSE),"N/A")</f>
        <v>#N/A</v>
      </c>
      <c r="S665" s="7" t="e">
        <f>IF(VLOOKUP($A665,'V2.5.2 Measures'!$C:$W,25,FALSE)&lt;&gt; "", VLOOKUP($A665,'V2.5.2 Measures'!$C:$W,25,FALSE),"N/A")</f>
        <v>#N/A</v>
      </c>
      <c r="T665" s="7" t="e">
        <f>IF(VLOOKUP($A665,'V2.5.2 Measures'!$C:$W,2,FALSE)&lt;&gt; "", VLOOKUP($A665,'V2.5.2 Measures'!$C:$W,2,FALSE),"N/A")</f>
        <v>#N/A</v>
      </c>
      <c r="U665" s="7" t="e">
        <f>IF(VLOOKUP($A665,'V2.5.2 Measures'!$C:$W,3,FALSE)&lt;&gt; "", VLOOKUP($A665,'V2.5.2 Measures'!$C:$W,3,FALSE),"N/A")</f>
        <v>#N/A</v>
      </c>
      <c r="V665" s="7" t="e">
        <f>IF(VLOOKUP($A665,'V2.5.2 Measures'!$C:$W,26,FALSE)&lt;&gt; "", VLOOKUP($A665,'V2.5.2 Measures'!$C:$W,26,FALSE),"N/A")</f>
        <v>#N/A</v>
      </c>
      <c r="W665" s="7" t="e">
        <f>IF(VLOOKUP($A665,'V2.5.2 Measures'!$C:$W,44,FALSE)&lt;&gt; "", VLOOKUP($A665,'V2.5.2 Measures'!$C:$W,44,FALSE),"N/A")</f>
        <v>#N/A</v>
      </c>
    </row>
    <row r="666" spans="1:23" x14ac:dyDescent="0.35">
      <c r="A666" s="7">
        <f>'V2.5.2 Measures'!C120</f>
        <v>0</v>
      </c>
      <c r="B666" s="7" t="e">
        <f>VLOOKUP($A666,'V2.5.2 Measures'!$C:$W,6,FALSE)</f>
        <v>#N/A</v>
      </c>
      <c r="C666" s="7" t="e">
        <f>VLOOKUP($A666,'V2.5.2 Measures'!$C:$W,8,FALSE)</f>
        <v>#N/A</v>
      </c>
      <c r="D666" s="7" t="e">
        <f>IF(VLOOKUP($A666,'V2.5.2 Measures'!$C:$W,4,FALSE)="","",VLOOKUP($A666,'V2.5.2 Measures'!$C:$W,4,FALSE))</f>
        <v>#N/A</v>
      </c>
      <c r="E666" s="7" t="e">
        <f>IF((VLOOKUP($A666,'V2.5.2 Measures'!$C:$W,8,FALSE)&lt;&gt;"")*AND(VLOOKUP($A666,'V2.5.2 Measures'!$C:$W,8,FALSE)&lt;&gt;"TBD"),VLOOKUP($A666,'V2.5.2 Measures'!$C:$W,8,FALSE),"N/A")</f>
        <v>#N/A</v>
      </c>
      <c r="F666" s="7" t="e">
        <f>IF((VLOOKUP($A666,'V2.5.2 Measures'!$C:$W,9,FALSE)&lt;&gt;"")*AND(VLOOKUP($A666,'V2.5.2 Measures'!$C:$W,9,FALSE)&lt;&gt;"TBD"),VLOOKUP($A666,'V2.5.2 Measures'!$C:$W,9,FALSE),"N/A")</f>
        <v>#N/A</v>
      </c>
      <c r="G666" s="7" t="e">
        <f>IF((VLOOKUP($A666,'V2.5.2 Measures'!$C:$W,10,FALSE)&lt;&gt;"")*AND(VLOOKUP($A666,'V2.5.2 Measures'!$C:$W,10,FALSE)&lt;&gt;"TBD"),VLOOKUP($A666,'V2.5.2 Measures'!$C:$W,10,FALSE),"N/A")</f>
        <v>#N/A</v>
      </c>
      <c r="H666" s="7" t="e">
        <f>IF(VLOOKUP($A666,'V2.5.2 Measures'!$C:$W,14,FALSE)&lt;&gt; "", VLOOKUP($A666,'V2.5.2 Measures'!$C:$W,14,FALSE),"N/A")</f>
        <v>#N/A</v>
      </c>
      <c r="I666" s="7" t="e">
        <f>IF(VLOOKUP($A666,'V2.5.2 Measures'!$C:$W,15,FALSE)&lt;&gt; "", VLOOKUP($A666,'V2.5.2 Measures'!$C:$W,15,FALSE),"N/A")</f>
        <v>#N/A</v>
      </c>
      <c r="J666" s="7" t="e">
        <f>IF(VLOOKUP($A666,'V2.5.2 Measures'!$C:$W,16,FALSE)&lt;&gt; "", VLOOKUP($A666,'V2.5.2 Measures'!$C:$W,16,FALSE),"N/A")</f>
        <v>#N/A</v>
      </c>
      <c r="K666" s="7" t="e">
        <f>IF(VLOOKUP($A666,'V2.5.2 Measures'!$C:$W,17,FALSE)&lt;&gt; "", VLOOKUP($A666,'V2.5.2 Measures'!$C:$W,17,FALSE),"N/A")</f>
        <v>#N/A</v>
      </c>
      <c r="L666" s="7" t="e">
        <f>IF(VLOOKUP($A666,'V2.5.2 Measures'!$C:$W,18,FALSE)&lt;&gt; "", VLOOKUP($A666,'V2.5.2 Measures'!$C:$W,18,FALSE),"N/A")</f>
        <v>#N/A</v>
      </c>
      <c r="M666" s="7" t="e">
        <f>IF(VLOOKUP($A666,'V2.5.2 Measures'!$C:$W,19,FALSE)&lt;&gt; "", VLOOKUP($A666,'V2.5.2 Measures'!$C:$W,19,FALSE),"N/A")</f>
        <v>#N/A</v>
      </c>
      <c r="N666" s="7" t="e">
        <f>IF(VLOOKUP($A666,'V2.5.2 Measures'!$C:$W,20,FALSE)&lt;&gt; "", VLOOKUP($A666,'V2.5.2 Measures'!$C:$W,20,FALSE),"N/A")</f>
        <v>#N/A</v>
      </c>
      <c r="O666" s="7" t="e">
        <f>IF(VLOOKUP($A666,'V2.5.2 Measures'!$C:$W,21,FALSE)&lt;&gt; "", VLOOKUP($A666,'V2.5.2 Measures'!$C:$W,21,FALSE),"N/A")</f>
        <v>#N/A</v>
      </c>
      <c r="P666" s="7" t="e">
        <f>IF(VLOOKUP($A666,'V2.5.2 Measures'!$C:$W,22,FALSE)&lt;&gt; "", VLOOKUP($A666,'V2.5.2 Measures'!$C:$W,22,FALSE),"N/A")</f>
        <v>#N/A</v>
      </c>
      <c r="Q666" s="7" t="e">
        <f>IF(VLOOKUP($A666,'V2.5.2 Measures'!$C:$W,23,FALSE)&lt;&gt; "", VLOOKUP($A666,'V2.5.2 Measures'!$C:$W,23,FALSE),"N/A")</f>
        <v>#N/A</v>
      </c>
      <c r="R666" s="7" t="e">
        <f>IF(VLOOKUP($A666,'V2.5.2 Measures'!$C:$W,24,FALSE)&lt;&gt; "", VLOOKUP($A666,'V2.5.2 Measures'!$C:$W,24,FALSE),"N/A")</f>
        <v>#N/A</v>
      </c>
      <c r="S666" s="7" t="e">
        <f>IF(VLOOKUP($A666,'V2.5.2 Measures'!$C:$W,25,FALSE)&lt;&gt; "", VLOOKUP($A666,'V2.5.2 Measures'!$C:$W,25,FALSE),"N/A")</f>
        <v>#N/A</v>
      </c>
      <c r="T666" s="7" t="e">
        <f>IF(VLOOKUP($A666,'V2.5.2 Measures'!$C:$W,2,FALSE)&lt;&gt; "", VLOOKUP($A666,'V2.5.2 Measures'!$C:$W,2,FALSE),"N/A")</f>
        <v>#N/A</v>
      </c>
      <c r="U666" s="7" t="e">
        <f>IF(VLOOKUP($A666,'V2.5.2 Measures'!$C:$W,3,FALSE)&lt;&gt; "", VLOOKUP($A666,'V2.5.2 Measures'!$C:$W,3,FALSE),"N/A")</f>
        <v>#N/A</v>
      </c>
      <c r="V666" s="7" t="e">
        <f>IF(VLOOKUP($A666,'V2.5.2 Measures'!$C:$W,26,FALSE)&lt;&gt; "", VLOOKUP($A666,'V2.5.2 Measures'!$C:$W,26,FALSE),"N/A")</f>
        <v>#N/A</v>
      </c>
      <c r="W666" s="7" t="e">
        <f>IF(VLOOKUP($A666,'V2.5.2 Measures'!$C:$W,44,FALSE)&lt;&gt; "", VLOOKUP($A666,'V2.5.2 Measures'!$C:$W,44,FALSE),"N/A")</f>
        <v>#N/A</v>
      </c>
    </row>
    <row r="667" spans="1:23" x14ac:dyDescent="0.35">
      <c r="A667" s="7">
        <f>'V2.5.2 Measures'!C121</f>
        <v>0</v>
      </c>
      <c r="B667" s="7" t="e">
        <f>VLOOKUP($A667,'V2.5.2 Measures'!$C:$W,6,FALSE)</f>
        <v>#N/A</v>
      </c>
      <c r="C667" s="7" t="e">
        <f>VLOOKUP($A667,'V2.5.2 Measures'!$C:$W,8,FALSE)</f>
        <v>#N/A</v>
      </c>
      <c r="D667" s="7" t="e">
        <f>IF(VLOOKUP($A667,'V2.5.2 Measures'!$C:$W,4,FALSE)="","",VLOOKUP($A667,'V2.5.2 Measures'!$C:$W,4,FALSE))</f>
        <v>#N/A</v>
      </c>
      <c r="E667" s="7" t="e">
        <f>IF((VLOOKUP($A667,'V2.5.2 Measures'!$C:$W,8,FALSE)&lt;&gt;"")*AND(VLOOKUP($A667,'V2.5.2 Measures'!$C:$W,8,FALSE)&lt;&gt;"TBD"),VLOOKUP($A667,'V2.5.2 Measures'!$C:$W,8,FALSE),"N/A")</f>
        <v>#N/A</v>
      </c>
      <c r="F667" s="7" t="e">
        <f>IF((VLOOKUP($A667,'V2.5.2 Measures'!$C:$W,9,FALSE)&lt;&gt;"")*AND(VLOOKUP($A667,'V2.5.2 Measures'!$C:$W,9,FALSE)&lt;&gt;"TBD"),VLOOKUP($A667,'V2.5.2 Measures'!$C:$W,9,FALSE),"N/A")</f>
        <v>#N/A</v>
      </c>
      <c r="G667" s="7" t="e">
        <f>IF((VLOOKUP($A667,'V2.5.2 Measures'!$C:$W,10,FALSE)&lt;&gt;"")*AND(VLOOKUP($A667,'V2.5.2 Measures'!$C:$W,10,FALSE)&lt;&gt;"TBD"),VLOOKUP($A667,'V2.5.2 Measures'!$C:$W,10,FALSE),"N/A")</f>
        <v>#N/A</v>
      </c>
      <c r="H667" s="7" t="e">
        <f>IF(VLOOKUP($A667,'V2.5.2 Measures'!$C:$W,14,FALSE)&lt;&gt; "", VLOOKUP($A667,'V2.5.2 Measures'!$C:$W,14,FALSE),"N/A")</f>
        <v>#N/A</v>
      </c>
      <c r="I667" s="7" t="e">
        <f>IF(VLOOKUP($A667,'V2.5.2 Measures'!$C:$W,15,FALSE)&lt;&gt; "", VLOOKUP($A667,'V2.5.2 Measures'!$C:$W,15,FALSE),"N/A")</f>
        <v>#N/A</v>
      </c>
      <c r="J667" s="7" t="e">
        <f>IF(VLOOKUP($A667,'V2.5.2 Measures'!$C:$W,16,FALSE)&lt;&gt; "", VLOOKUP($A667,'V2.5.2 Measures'!$C:$W,16,FALSE),"N/A")</f>
        <v>#N/A</v>
      </c>
      <c r="K667" s="7" t="e">
        <f>IF(VLOOKUP($A667,'V2.5.2 Measures'!$C:$W,17,FALSE)&lt;&gt; "", VLOOKUP($A667,'V2.5.2 Measures'!$C:$W,17,FALSE),"N/A")</f>
        <v>#N/A</v>
      </c>
      <c r="L667" s="7" t="e">
        <f>IF(VLOOKUP($A667,'V2.5.2 Measures'!$C:$W,18,FALSE)&lt;&gt; "", VLOOKUP($A667,'V2.5.2 Measures'!$C:$W,18,FALSE),"N/A")</f>
        <v>#N/A</v>
      </c>
      <c r="M667" s="7" t="e">
        <f>IF(VLOOKUP($A667,'V2.5.2 Measures'!$C:$W,19,FALSE)&lt;&gt; "", VLOOKUP($A667,'V2.5.2 Measures'!$C:$W,19,FALSE),"N/A")</f>
        <v>#N/A</v>
      </c>
      <c r="N667" s="7" t="e">
        <f>IF(VLOOKUP($A667,'V2.5.2 Measures'!$C:$W,20,FALSE)&lt;&gt; "", VLOOKUP($A667,'V2.5.2 Measures'!$C:$W,20,FALSE),"N/A")</f>
        <v>#N/A</v>
      </c>
      <c r="O667" s="7" t="e">
        <f>IF(VLOOKUP($A667,'V2.5.2 Measures'!$C:$W,21,FALSE)&lt;&gt; "", VLOOKUP($A667,'V2.5.2 Measures'!$C:$W,21,FALSE),"N/A")</f>
        <v>#N/A</v>
      </c>
      <c r="P667" s="7" t="e">
        <f>IF(VLOOKUP($A667,'V2.5.2 Measures'!$C:$W,22,FALSE)&lt;&gt; "", VLOOKUP($A667,'V2.5.2 Measures'!$C:$W,22,FALSE),"N/A")</f>
        <v>#N/A</v>
      </c>
      <c r="Q667" s="7" t="e">
        <f>IF(VLOOKUP($A667,'V2.5.2 Measures'!$C:$W,23,FALSE)&lt;&gt; "", VLOOKUP($A667,'V2.5.2 Measures'!$C:$W,23,FALSE),"N/A")</f>
        <v>#N/A</v>
      </c>
      <c r="R667" s="7" t="e">
        <f>IF(VLOOKUP($A667,'V2.5.2 Measures'!$C:$W,24,FALSE)&lt;&gt; "", VLOOKUP($A667,'V2.5.2 Measures'!$C:$W,24,FALSE),"N/A")</f>
        <v>#N/A</v>
      </c>
      <c r="S667" s="7" t="e">
        <f>IF(VLOOKUP($A667,'V2.5.2 Measures'!$C:$W,25,FALSE)&lt;&gt; "", VLOOKUP($A667,'V2.5.2 Measures'!$C:$W,25,FALSE),"N/A")</f>
        <v>#N/A</v>
      </c>
      <c r="T667" s="7" t="e">
        <f>IF(VLOOKUP($A667,'V2.5.2 Measures'!$C:$W,2,FALSE)&lt;&gt; "", VLOOKUP($A667,'V2.5.2 Measures'!$C:$W,2,FALSE),"N/A")</f>
        <v>#N/A</v>
      </c>
      <c r="U667" s="7" t="e">
        <f>IF(VLOOKUP($A667,'V2.5.2 Measures'!$C:$W,3,FALSE)&lt;&gt; "", VLOOKUP($A667,'V2.5.2 Measures'!$C:$W,3,FALSE),"N/A")</f>
        <v>#N/A</v>
      </c>
      <c r="V667" s="7" t="e">
        <f>IF(VLOOKUP($A667,'V2.5.2 Measures'!$C:$W,26,FALSE)&lt;&gt; "", VLOOKUP($A667,'V2.5.2 Measures'!$C:$W,26,FALSE),"N/A")</f>
        <v>#N/A</v>
      </c>
      <c r="W667" s="7" t="e">
        <f>IF(VLOOKUP($A667,'V2.5.2 Measures'!$C:$W,44,FALSE)&lt;&gt; "", VLOOKUP($A667,'V2.5.2 Measures'!$C:$W,44,FALSE),"N/A")</f>
        <v>#N/A</v>
      </c>
    </row>
    <row r="668" spans="1:23" x14ac:dyDescent="0.35">
      <c r="A668" s="7">
        <f>'V2.5.2 Measures'!C122</f>
        <v>0</v>
      </c>
      <c r="B668" s="7" t="e">
        <f>VLOOKUP($A668,'V2.5.2 Measures'!$C:$W,6,FALSE)</f>
        <v>#N/A</v>
      </c>
      <c r="C668" s="7" t="e">
        <f>VLOOKUP($A668,'V2.5.2 Measures'!$C:$W,8,FALSE)</f>
        <v>#N/A</v>
      </c>
      <c r="D668" s="7" t="e">
        <f>IF(VLOOKUP($A668,'V2.5.2 Measures'!$C:$W,4,FALSE)="","",VLOOKUP($A668,'V2.5.2 Measures'!$C:$W,4,FALSE))</f>
        <v>#N/A</v>
      </c>
      <c r="E668" s="7" t="e">
        <f>IF((VLOOKUP($A668,'V2.5.2 Measures'!$C:$W,8,FALSE)&lt;&gt;"")*AND(VLOOKUP($A668,'V2.5.2 Measures'!$C:$W,8,FALSE)&lt;&gt;"TBD"),VLOOKUP($A668,'V2.5.2 Measures'!$C:$W,8,FALSE),"N/A")</f>
        <v>#N/A</v>
      </c>
      <c r="F668" s="7" t="e">
        <f>IF((VLOOKUP($A668,'V2.5.2 Measures'!$C:$W,9,FALSE)&lt;&gt;"")*AND(VLOOKUP($A668,'V2.5.2 Measures'!$C:$W,9,FALSE)&lt;&gt;"TBD"),VLOOKUP($A668,'V2.5.2 Measures'!$C:$W,9,FALSE),"N/A")</f>
        <v>#N/A</v>
      </c>
      <c r="G668" s="7" t="e">
        <f>IF((VLOOKUP($A668,'V2.5.2 Measures'!$C:$W,10,FALSE)&lt;&gt;"")*AND(VLOOKUP($A668,'V2.5.2 Measures'!$C:$W,10,FALSE)&lt;&gt;"TBD"),VLOOKUP($A668,'V2.5.2 Measures'!$C:$W,10,FALSE),"N/A")</f>
        <v>#N/A</v>
      </c>
      <c r="H668" s="7" t="e">
        <f>IF(VLOOKUP($A668,'V2.5.2 Measures'!$C:$W,14,FALSE)&lt;&gt; "", VLOOKUP($A668,'V2.5.2 Measures'!$C:$W,14,FALSE),"N/A")</f>
        <v>#N/A</v>
      </c>
      <c r="I668" s="7" t="e">
        <f>IF(VLOOKUP($A668,'V2.5.2 Measures'!$C:$W,15,FALSE)&lt;&gt; "", VLOOKUP($A668,'V2.5.2 Measures'!$C:$W,15,FALSE),"N/A")</f>
        <v>#N/A</v>
      </c>
      <c r="J668" s="7" t="e">
        <f>IF(VLOOKUP($A668,'V2.5.2 Measures'!$C:$W,16,FALSE)&lt;&gt; "", VLOOKUP($A668,'V2.5.2 Measures'!$C:$W,16,FALSE),"N/A")</f>
        <v>#N/A</v>
      </c>
      <c r="K668" s="7" t="e">
        <f>IF(VLOOKUP($A668,'V2.5.2 Measures'!$C:$W,17,FALSE)&lt;&gt; "", VLOOKUP($A668,'V2.5.2 Measures'!$C:$W,17,FALSE),"N/A")</f>
        <v>#N/A</v>
      </c>
      <c r="L668" s="7" t="e">
        <f>IF(VLOOKUP($A668,'V2.5.2 Measures'!$C:$W,18,FALSE)&lt;&gt; "", VLOOKUP($A668,'V2.5.2 Measures'!$C:$W,18,FALSE),"N/A")</f>
        <v>#N/A</v>
      </c>
      <c r="M668" s="7" t="e">
        <f>IF(VLOOKUP($A668,'V2.5.2 Measures'!$C:$W,19,FALSE)&lt;&gt; "", VLOOKUP($A668,'V2.5.2 Measures'!$C:$W,19,FALSE),"N/A")</f>
        <v>#N/A</v>
      </c>
      <c r="N668" s="7" t="e">
        <f>IF(VLOOKUP($A668,'V2.5.2 Measures'!$C:$W,20,FALSE)&lt;&gt; "", VLOOKUP($A668,'V2.5.2 Measures'!$C:$W,20,FALSE),"N/A")</f>
        <v>#N/A</v>
      </c>
      <c r="O668" s="7" t="e">
        <f>IF(VLOOKUP($A668,'V2.5.2 Measures'!$C:$W,21,FALSE)&lt;&gt; "", VLOOKUP($A668,'V2.5.2 Measures'!$C:$W,21,FALSE),"N/A")</f>
        <v>#N/A</v>
      </c>
      <c r="P668" s="7" t="e">
        <f>IF(VLOOKUP($A668,'V2.5.2 Measures'!$C:$W,22,FALSE)&lt;&gt; "", VLOOKUP($A668,'V2.5.2 Measures'!$C:$W,22,FALSE),"N/A")</f>
        <v>#N/A</v>
      </c>
      <c r="Q668" s="7" t="e">
        <f>IF(VLOOKUP($A668,'V2.5.2 Measures'!$C:$W,23,FALSE)&lt;&gt; "", VLOOKUP($A668,'V2.5.2 Measures'!$C:$W,23,FALSE),"N/A")</f>
        <v>#N/A</v>
      </c>
      <c r="R668" s="7" t="e">
        <f>IF(VLOOKUP($A668,'V2.5.2 Measures'!$C:$W,24,FALSE)&lt;&gt; "", VLOOKUP($A668,'V2.5.2 Measures'!$C:$W,24,FALSE),"N/A")</f>
        <v>#N/A</v>
      </c>
      <c r="S668" s="7" t="e">
        <f>IF(VLOOKUP($A668,'V2.5.2 Measures'!$C:$W,25,FALSE)&lt;&gt; "", VLOOKUP($A668,'V2.5.2 Measures'!$C:$W,25,FALSE),"N/A")</f>
        <v>#N/A</v>
      </c>
      <c r="T668" s="7" t="e">
        <f>IF(VLOOKUP($A668,'V2.5.2 Measures'!$C:$W,2,FALSE)&lt;&gt; "", VLOOKUP($A668,'V2.5.2 Measures'!$C:$W,2,FALSE),"N/A")</f>
        <v>#N/A</v>
      </c>
      <c r="U668" s="7" t="e">
        <f>IF(VLOOKUP($A668,'V2.5.2 Measures'!$C:$W,3,FALSE)&lt;&gt; "", VLOOKUP($A668,'V2.5.2 Measures'!$C:$W,3,FALSE),"N/A")</f>
        <v>#N/A</v>
      </c>
      <c r="V668" s="7" t="e">
        <f>IF(VLOOKUP($A668,'V2.5.2 Measures'!$C:$W,26,FALSE)&lt;&gt; "", VLOOKUP($A668,'V2.5.2 Measures'!$C:$W,26,FALSE),"N/A")</f>
        <v>#N/A</v>
      </c>
      <c r="W668" s="7" t="e">
        <f>IF(VLOOKUP($A668,'V2.5.2 Measures'!$C:$W,44,FALSE)&lt;&gt; "", VLOOKUP($A668,'V2.5.2 Measures'!$C:$W,44,FALSE),"N/A")</f>
        <v>#N/A</v>
      </c>
    </row>
    <row r="669" spans="1:23" x14ac:dyDescent="0.35">
      <c r="A669" s="7">
        <f>'V2.5.2 Measures'!C123</f>
        <v>0</v>
      </c>
      <c r="B669" s="7" t="e">
        <f>VLOOKUP($A669,'V2.5.2 Measures'!$C:$W,6,FALSE)</f>
        <v>#N/A</v>
      </c>
      <c r="C669" s="7" t="e">
        <f>VLOOKUP($A669,'V2.5.2 Measures'!$C:$W,8,FALSE)</f>
        <v>#N/A</v>
      </c>
      <c r="D669" s="7" t="e">
        <f>IF(VLOOKUP($A669,'V2.5.2 Measures'!$C:$W,4,FALSE)="","",VLOOKUP($A669,'V2.5.2 Measures'!$C:$W,4,FALSE))</f>
        <v>#N/A</v>
      </c>
      <c r="E669" s="7" t="e">
        <f>IF((VLOOKUP($A669,'V2.5.2 Measures'!$C:$W,8,FALSE)&lt;&gt;"")*AND(VLOOKUP($A669,'V2.5.2 Measures'!$C:$W,8,FALSE)&lt;&gt;"TBD"),VLOOKUP($A669,'V2.5.2 Measures'!$C:$W,8,FALSE),"N/A")</f>
        <v>#N/A</v>
      </c>
      <c r="F669" s="7" t="e">
        <f>IF((VLOOKUP($A669,'V2.5.2 Measures'!$C:$W,9,FALSE)&lt;&gt;"")*AND(VLOOKUP($A669,'V2.5.2 Measures'!$C:$W,9,FALSE)&lt;&gt;"TBD"),VLOOKUP($A669,'V2.5.2 Measures'!$C:$W,9,FALSE),"N/A")</f>
        <v>#N/A</v>
      </c>
      <c r="G669" s="7" t="e">
        <f>IF((VLOOKUP($A669,'V2.5.2 Measures'!$C:$W,10,FALSE)&lt;&gt;"")*AND(VLOOKUP($A669,'V2.5.2 Measures'!$C:$W,10,FALSE)&lt;&gt;"TBD"),VLOOKUP($A669,'V2.5.2 Measures'!$C:$W,10,FALSE),"N/A")</f>
        <v>#N/A</v>
      </c>
      <c r="H669" s="7" t="e">
        <f>IF(VLOOKUP($A669,'V2.5.2 Measures'!$C:$W,14,FALSE)&lt;&gt; "", VLOOKUP($A669,'V2.5.2 Measures'!$C:$W,14,FALSE),"N/A")</f>
        <v>#N/A</v>
      </c>
      <c r="I669" s="7" t="e">
        <f>IF(VLOOKUP($A669,'V2.5.2 Measures'!$C:$W,15,FALSE)&lt;&gt; "", VLOOKUP($A669,'V2.5.2 Measures'!$C:$W,15,FALSE),"N/A")</f>
        <v>#N/A</v>
      </c>
      <c r="J669" s="7" t="e">
        <f>IF(VLOOKUP($A669,'V2.5.2 Measures'!$C:$W,16,FALSE)&lt;&gt; "", VLOOKUP($A669,'V2.5.2 Measures'!$C:$W,16,FALSE),"N/A")</f>
        <v>#N/A</v>
      </c>
      <c r="K669" s="7" t="e">
        <f>IF(VLOOKUP($A669,'V2.5.2 Measures'!$C:$W,17,FALSE)&lt;&gt; "", VLOOKUP($A669,'V2.5.2 Measures'!$C:$W,17,FALSE),"N/A")</f>
        <v>#N/A</v>
      </c>
      <c r="L669" s="7" t="e">
        <f>IF(VLOOKUP($A669,'V2.5.2 Measures'!$C:$W,18,FALSE)&lt;&gt; "", VLOOKUP($A669,'V2.5.2 Measures'!$C:$W,18,FALSE),"N/A")</f>
        <v>#N/A</v>
      </c>
      <c r="M669" s="7" t="e">
        <f>IF(VLOOKUP($A669,'V2.5.2 Measures'!$C:$W,19,FALSE)&lt;&gt; "", VLOOKUP($A669,'V2.5.2 Measures'!$C:$W,19,FALSE),"N/A")</f>
        <v>#N/A</v>
      </c>
      <c r="N669" s="7" t="e">
        <f>IF(VLOOKUP($A669,'V2.5.2 Measures'!$C:$W,20,FALSE)&lt;&gt; "", VLOOKUP($A669,'V2.5.2 Measures'!$C:$W,20,FALSE),"N/A")</f>
        <v>#N/A</v>
      </c>
      <c r="O669" s="7" t="e">
        <f>IF(VLOOKUP($A669,'V2.5.2 Measures'!$C:$W,21,FALSE)&lt;&gt; "", VLOOKUP($A669,'V2.5.2 Measures'!$C:$W,21,FALSE),"N/A")</f>
        <v>#N/A</v>
      </c>
      <c r="P669" s="7" t="e">
        <f>IF(VLOOKUP($A669,'V2.5.2 Measures'!$C:$W,22,FALSE)&lt;&gt; "", VLOOKUP($A669,'V2.5.2 Measures'!$C:$W,22,FALSE),"N/A")</f>
        <v>#N/A</v>
      </c>
      <c r="Q669" s="7" t="e">
        <f>IF(VLOOKUP($A669,'V2.5.2 Measures'!$C:$W,23,FALSE)&lt;&gt; "", VLOOKUP($A669,'V2.5.2 Measures'!$C:$W,23,FALSE),"N/A")</f>
        <v>#N/A</v>
      </c>
      <c r="R669" s="7" t="e">
        <f>IF(VLOOKUP($A669,'V2.5.2 Measures'!$C:$W,24,FALSE)&lt;&gt; "", VLOOKUP($A669,'V2.5.2 Measures'!$C:$W,24,FALSE),"N/A")</f>
        <v>#N/A</v>
      </c>
      <c r="S669" s="7" t="e">
        <f>IF(VLOOKUP($A669,'V2.5.2 Measures'!$C:$W,25,FALSE)&lt;&gt; "", VLOOKUP($A669,'V2.5.2 Measures'!$C:$W,25,FALSE),"N/A")</f>
        <v>#N/A</v>
      </c>
      <c r="T669" s="7" t="e">
        <f>IF(VLOOKUP($A669,'V2.5.2 Measures'!$C:$W,2,FALSE)&lt;&gt; "", VLOOKUP($A669,'V2.5.2 Measures'!$C:$W,2,FALSE),"N/A")</f>
        <v>#N/A</v>
      </c>
      <c r="U669" s="7" t="e">
        <f>IF(VLOOKUP($A669,'V2.5.2 Measures'!$C:$W,3,FALSE)&lt;&gt; "", VLOOKUP($A669,'V2.5.2 Measures'!$C:$W,3,FALSE),"N/A")</f>
        <v>#N/A</v>
      </c>
      <c r="V669" s="7" t="e">
        <f>IF(VLOOKUP($A669,'V2.5.2 Measures'!$C:$W,26,FALSE)&lt;&gt; "", VLOOKUP($A669,'V2.5.2 Measures'!$C:$W,26,FALSE),"N/A")</f>
        <v>#N/A</v>
      </c>
      <c r="W669" s="7" t="e">
        <f>IF(VLOOKUP($A669,'V2.5.2 Measures'!$C:$W,44,FALSE)&lt;&gt; "", VLOOKUP($A669,'V2.5.2 Measures'!$C:$W,44,FALSE),"N/A")</f>
        <v>#N/A</v>
      </c>
    </row>
    <row r="670" spans="1:23" x14ac:dyDescent="0.35">
      <c r="A670" s="7">
        <f>'V2.5.2 Measures'!C124</f>
        <v>0</v>
      </c>
      <c r="B670" s="7" t="e">
        <f>VLOOKUP($A670,'V2.5.2 Measures'!$C:$W,6,FALSE)</f>
        <v>#N/A</v>
      </c>
      <c r="C670" s="7" t="e">
        <f>VLOOKUP($A670,'V2.5.2 Measures'!$C:$W,8,FALSE)</f>
        <v>#N/A</v>
      </c>
      <c r="D670" s="7" t="e">
        <f>IF(VLOOKUP($A670,'V2.5.2 Measures'!$C:$W,4,FALSE)="","",VLOOKUP($A670,'V2.5.2 Measures'!$C:$W,4,FALSE))</f>
        <v>#N/A</v>
      </c>
      <c r="E670" s="7" t="e">
        <f>IF((VLOOKUP($A670,'V2.5.2 Measures'!$C:$W,8,FALSE)&lt;&gt;"")*AND(VLOOKUP($A670,'V2.5.2 Measures'!$C:$W,8,FALSE)&lt;&gt;"TBD"),VLOOKUP($A670,'V2.5.2 Measures'!$C:$W,8,FALSE),"N/A")</f>
        <v>#N/A</v>
      </c>
      <c r="F670" s="7" t="e">
        <f>IF((VLOOKUP($A670,'V2.5.2 Measures'!$C:$W,9,FALSE)&lt;&gt;"")*AND(VLOOKUP($A670,'V2.5.2 Measures'!$C:$W,9,FALSE)&lt;&gt;"TBD"),VLOOKUP($A670,'V2.5.2 Measures'!$C:$W,9,FALSE),"N/A")</f>
        <v>#N/A</v>
      </c>
      <c r="G670" s="7" t="e">
        <f>IF((VLOOKUP($A670,'V2.5.2 Measures'!$C:$W,10,FALSE)&lt;&gt;"")*AND(VLOOKUP($A670,'V2.5.2 Measures'!$C:$W,10,FALSE)&lt;&gt;"TBD"),VLOOKUP($A670,'V2.5.2 Measures'!$C:$W,10,FALSE),"N/A")</f>
        <v>#N/A</v>
      </c>
      <c r="H670" s="7" t="e">
        <f>IF(VLOOKUP($A670,'V2.5.2 Measures'!$C:$W,14,FALSE)&lt;&gt; "", VLOOKUP($A670,'V2.5.2 Measures'!$C:$W,14,FALSE),"N/A")</f>
        <v>#N/A</v>
      </c>
      <c r="I670" s="7" t="e">
        <f>IF(VLOOKUP($A670,'V2.5.2 Measures'!$C:$W,15,FALSE)&lt;&gt; "", VLOOKUP($A670,'V2.5.2 Measures'!$C:$W,15,FALSE),"N/A")</f>
        <v>#N/A</v>
      </c>
      <c r="J670" s="7" t="e">
        <f>IF(VLOOKUP($A670,'V2.5.2 Measures'!$C:$W,16,FALSE)&lt;&gt; "", VLOOKUP($A670,'V2.5.2 Measures'!$C:$W,16,FALSE),"N/A")</f>
        <v>#N/A</v>
      </c>
      <c r="K670" s="7" t="e">
        <f>IF(VLOOKUP($A670,'V2.5.2 Measures'!$C:$W,17,FALSE)&lt;&gt; "", VLOOKUP($A670,'V2.5.2 Measures'!$C:$W,17,FALSE),"N/A")</f>
        <v>#N/A</v>
      </c>
      <c r="L670" s="7" t="e">
        <f>IF(VLOOKUP($A670,'V2.5.2 Measures'!$C:$W,18,FALSE)&lt;&gt; "", VLOOKUP($A670,'V2.5.2 Measures'!$C:$W,18,FALSE),"N/A")</f>
        <v>#N/A</v>
      </c>
      <c r="M670" s="7" t="e">
        <f>IF(VLOOKUP($A670,'V2.5.2 Measures'!$C:$W,19,FALSE)&lt;&gt; "", VLOOKUP($A670,'V2.5.2 Measures'!$C:$W,19,FALSE),"N/A")</f>
        <v>#N/A</v>
      </c>
      <c r="N670" s="7" t="e">
        <f>IF(VLOOKUP($A670,'V2.5.2 Measures'!$C:$W,20,FALSE)&lt;&gt; "", VLOOKUP($A670,'V2.5.2 Measures'!$C:$W,20,FALSE),"N/A")</f>
        <v>#N/A</v>
      </c>
      <c r="O670" s="7" t="e">
        <f>IF(VLOOKUP($A670,'V2.5.2 Measures'!$C:$W,21,FALSE)&lt;&gt; "", VLOOKUP($A670,'V2.5.2 Measures'!$C:$W,21,FALSE),"N/A")</f>
        <v>#N/A</v>
      </c>
      <c r="P670" s="7" t="e">
        <f>IF(VLOOKUP($A670,'V2.5.2 Measures'!$C:$W,22,FALSE)&lt;&gt; "", VLOOKUP($A670,'V2.5.2 Measures'!$C:$W,22,FALSE),"N/A")</f>
        <v>#N/A</v>
      </c>
      <c r="Q670" s="7" t="e">
        <f>IF(VLOOKUP($A670,'V2.5.2 Measures'!$C:$W,23,FALSE)&lt;&gt; "", VLOOKUP($A670,'V2.5.2 Measures'!$C:$W,23,FALSE),"N/A")</f>
        <v>#N/A</v>
      </c>
      <c r="R670" s="7" t="e">
        <f>IF(VLOOKUP($A670,'V2.5.2 Measures'!$C:$W,24,FALSE)&lt;&gt; "", VLOOKUP($A670,'V2.5.2 Measures'!$C:$W,24,FALSE),"N/A")</f>
        <v>#N/A</v>
      </c>
      <c r="S670" s="7" t="e">
        <f>IF(VLOOKUP($A670,'V2.5.2 Measures'!$C:$W,25,FALSE)&lt;&gt; "", VLOOKUP($A670,'V2.5.2 Measures'!$C:$W,25,FALSE),"N/A")</f>
        <v>#N/A</v>
      </c>
      <c r="T670" s="7" t="e">
        <f>IF(VLOOKUP($A670,'V2.5.2 Measures'!$C:$W,2,FALSE)&lt;&gt; "", VLOOKUP($A670,'V2.5.2 Measures'!$C:$W,2,FALSE),"N/A")</f>
        <v>#N/A</v>
      </c>
      <c r="U670" s="7" t="e">
        <f>IF(VLOOKUP($A670,'V2.5.2 Measures'!$C:$W,3,FALSE)&lt;&gt; "", VLOOKUP($A670,'V2.5.2 Measures'!$C:$W,3,FALSE),"N/A")</f>
        <v>#N/A</v>
      </c>
      <c r="V670" s="7" t="e">
        <f>IF(VLOOKUP($A670,'V2.5.2 Measures'!$C:$W,26,FALSE)&lt;&gt; "", VLOOKUP($A670,'V2.5.2 Measures'!$C:$W,26,FALSE),"N/A")</f>
        <v>#N/A</v>
      </c>
      <c r="W670" s="7" t="e">
        <f>IF(VLOOKUP($A670,'V2.5.2 Measures'!$C:$W,44,FALSE)&lt;&gt; "", VLOOKUP($A670,'V2.5.2 Measures'!$C:$W,44,FALSE),"N/A")</f>
        <v>#N/A</v>
      </c>
    </row>
    <row r="671" spans="1:23" x14ac:dyDescent="0.35">
      <c r="A671" s="7">
        <f>'V2.5.2 Measures'!C125</f>
        <v>0</v>
      </c>
      <c r="B671" s="7" t="e">
        <f>VLOOKUP($A671,'V2.5.2 Measures'!$C:$W,6,FALSE)</f>
        <v>#N/A</v>
      </c>
      <c r="C671" s="7" t="e">
        <f>VLOOKUP($A671,'V2.5.2 Measures'!$C:$W,8,FALSE)</f>
        <v>#N/A</v>
      </c>
      <c r="D671" s="7" t="e">
        <f>IF(VLOOKUP($A671,'V2.5.2 Measures'!$C:$W,4,FALSE)="","",VLOOKUP($A671,'V2.5.2 Measures'!$C:$W,4,FALSE))</f>
        <v>#N/A</v>
      </c>
      <c r="E671" s="7" t="e">
        <f>IF((VLOOKUP($A671,'V2.5.2 Measures'!$C:$W,8,FALSE)&lt;&gt;"")*AND(VLOOKUP($A671,'V2.5.2 Measures'!$C:$W,8,FALSE)&lt;&gt;"TBD"),VLOOKUP($A671,'V2.5.2 Measures'!$C:$W,8,FALSE),"N/A")</f>
        <v>#N/A</v>
      </c>
      <c r="F671" s="7" t="e">
        <f>IF((VLOOKUP($A671,'V2.5.2 Measures'!$C:$W,9,FALSE)&lt;&gt;"")*AND(VLOOKUP($A671,'V2.5.2 Measures'!$C:$W,9,FALSE)&lt;&gt;"TBD"),VLOOKUP($A671,'V2.5.2 Measures'!$C:$W,9,FALSE),"N/A")</f>
        <v>#N/A</v>
      </c>
      <c r="G671" s="7" t="e">
        <f>IF((VLOOKUP($A671,'V2.5.2 Measures'!$C:$W,10,FALSE)&lt;&gt;"")*AND(VLOOKUP($A671,'V2.5.2 Measures'!$C:$W,10,FALSE)&lt;&gt;"TBD"),VLOOKUP($A671,'V2.5.2 Measures'!$C:$W,10,FALSE),"N/A")</f>
        <v>#N/A</v>
      </c>
      <c r="H671" s="7" t="e">
        <f>IF(VLOOKUP($A671,'V2.5.2 Measures'!$C:$W,14,FALSE)&lt;&gt; "", VLOOKUP($A671,'V2.5.2 Measures'!$C:$W,14,FALSE),"N/A")</f>
        <v>#N/A</v>
      </c>
      <c r="I671" s="7" t="e">
        <f>IF(VLOOKUP($A671,'V2.5.2 Measures'!$C:$W,15,FALSE)&lt;&gt; "", VLOOKUP($A671,'V2.5.2 Measures'!$C:$W,15,FALSE),"N/A")</f>
        <v>#N/A</v>
      </c>
      <c r="J671" s="7" t="e">
        <f>IF(VLOOKUP($A671,'V2.5.2 Measures'!$C:$W,16,FALSE)&lt;&gt; "", VLOOKUP($A671,'V2.5.2 Measures'!$C:$W,16,FALSE),"N/A")</f>
        <v>#N/A</v>
      </c>
      <c r="K671" s="7" t="e">
        <f>IF(VLOOKUP($A671,'V2.5.2 Measures'!$C:$W,17,FALSE)&lt;&gt; "", VLOOKUP($A671,'V2.5.2 Measures'!$C:$W,17,FALSE),"N/A")</f>
        <v>#N/A</v>
      </c>
      <c r="L671" s="7" t="e">
        <f>IF(VLOOKUP($A671,'V2.5.2 Measures'!$C:$W,18,FALSE)&lt;&gt; "", VLOOKUP($A671,'V2.5.2 Measures'!$C:$W,18,FALSE),"N/A")</f>
        <v>#N/A</v>
      </c>
      <c r="M671" s="7" t="e">
        <f>IF(VLOOKUP($A671,'V2.5.2 Measures'!$C:$W,19,FALSE)&lt;&gt; "", VLOOKUP($A671,'V2.5.2 Measures'!$C:$W,19,FALSE),"N/A")</f>
        <v>#N/A</v>
      </c>
      <c r="N671" s="7" t="e">
        <f>IF(VLOOKUP($A671,'V2.5.2 Measures'!$C:$W,20,FALSE)&lt;&gt; "", VLOOKUP($A671,'V2.5.2 Measures'!$C:$W,20,FALSE),"N/A")</f>
        <v>#N/A</v>
      </c>
      <c r="O671" s="7" t="e">
        <f>IF(VLOOKUP($A671,'V2.5.2 Measures'!$C:$W,21,FALSE)&lt;&gt; "", VLOOKUP($A671,'V2.5.2 Measures'!$C:$W,21,FALSE),"N/A")</f>
        <v>#N/A</v>
      </c>
      <c r="P671" s="7" t="e">
        <f>IF(VLOOKUP($A671,'V2.5.2 Measures'!$C:$W,22,FALSE)&lt;&gt; "", VLOOKUP($A671,'V2.5.2 Measures'!$C:$W,22,FALSE),"N/A")</f>
        <v>#N/A</v>
      </c>
      <c r="Q671" s="7" t="e">
        <f>IF(VLOOKUP($A671,'V2.5.2 Measures'!$C:$W,23,FALSE)&lt;&gt; "", VLOOKUP($A671,'V2.5.2 Measures'!$C:$W,23,FALSE),"N/A")</f>
        <v>#N/A</v>
      </c>
      <c r="R671" s="7" t="e">
        <f>IF(VLOOKUP($A671,'V2.5.2 Measures'!$C:$W,24,FALSE)&lt;&gt; "", VLOOKUP($A671,'V2.5.2 Measures'!$C:$W,24,FALSE),"N/A")</f>
        <v>#N/A</v>
      </c>
      <c r="S671" s="7" t="e">
        <f>IF(VLOOKUP($A671,'V2.5.2 Measures'!$C:$W,25,FALSE)&lt;&gt; "", VLOOKUP($A671,'V2.5.2 Measures'!$C:$W,25,FALSE),"N/A")</f>
        <v>#N/A</v>
      </c>
      <c r="T671" s="7" t="e">
        <f>IF(VLOOKUP($A671,'V2.5.2 Measures'!$C:$W,2,FALSE)&lt;&gt; "", VLOOKUP($A671,'V2.5.2 Measures'!$C:$W,2,FALSE),"N/A")</f>
        <v>#N/A</v>
      </c>
      <c r="U671" s="7" t="e">
        <f>IF(VLOOKUP($A671,'V2.5.2 Measures'!$C:$W,3,FALSE)&lt;&gt; "", VLOOKUP($A671,'V2.5.2 Measures'!$C:$W,3,FALSE),"N/A")</f>
        <v>#N/A</v>
      </c>
      <c r="V671" s="7" t="e">
        <f>IF(VLOOKUP($A671,'V2.5.2 Measures'!$C:$W,26,FALSE)&lt;&gt; "", VLOOKUP($A671,'V2.5.2 Measures'!$C:$W,26,FALSE),"N/A")</f>
        <v>#N/A</v>
      </c>
      <c r="W671" s="7" t="e">
        <f>IF(VLOOKUP($A671,'V2.5.2 Measures'!$C:$W,44,FALSE)&lt;&gt; "", VLOOKUP($A671,'V2.5.2 Measures'!$C:$W,44,FALSE),"N/A")</f>
        <v>#N/A</v>
      </c>
    </row>
    <row r="672" spans="1:23" x14ac:dyDescent="0.35">
      <c r="A672" s="7">
        <f>'V2.5.2 Measures'!C126</f>
        <v>0</v>
      </c>
      <c r="B672" s="7" t="e">
        <f>VLOOKUP($A672,'V2.5.2 Measures'!$C:$W,6,FALSE)</f>
        <v>#N/A</v>
      </c>
      <c r="C672" s="7" t="e">
        <f>VLOOKUP($A672,'V2.5.2 Measures'!$C:$W,8,FALSE)</f>
        <v>#N/A</v>
      </c>
      <c r="D672" s="7" t="e">
        <f>IF(VLOOKUP($A672,'V2.5.2 Measures'!$C:$W,4,FALSE)="","",VLOOKUP($A672,'V2.5.2 Measures'!$C:$W,4,FALSE))</f>
        <v>#N/A</v>
      </c>
      <c r="E672" s="7" t="e">
        <f>IF((VLOOKUP($A672,'V2.5.2 Measures'!$C:$W,8,FALSE)&lt;&gt;"")*AND(VLOOKUP($A672,'V2.5.2 Measures'!$C:$W,8,FALSE)&lt;&gt;"TBD"),VLOOKUP($A672,'V2.5.2 Measures'!$C:$W,8,FALSE),"N/A")</f>
        <v>#N/A</v>
      </c>
      <c r="F672" s="7" t="e">
        <f>IF((VLOOKUP($A672,'V2.5.2 Measures'!$C:$W,9,FALSE)&lt;&gt;"")*AND(VLOOKUP($A672,'V2.5.2 Measures'!$C:$W,9,FALSE)&lt;&gt;"TBD"),VLOOKUP($A672,'V2.5.2 Measures'!$C:$W,9,FALSE),"N/A")</f>
        <v>#N/A</v>
      </c>
      <c r="G672" s="7" t="e">
        <f>IF((VLOOKUP($A672,'V2.5.2 Measures'!$C:$W,10,FALSE)&lt;&gt;"")*AND(VLOOKUP($A672,'V2.5.2 Measures'!$C:$W,10,FALSE)&lt;&gt;"TBD"),VLOOKUP($A672,'V2.5.2 Measures'!$C:$W,10,FALSE),"N/A")</f>
        <v>#N/A</v>
      </c>
      <c r="H672" s="7" t="e">
        <f>IF(VLOOKUP($A672,'V2.5.2 Measures'!$C:$W,14,FALSE)&lt;&gt; "", VLOOKUP($A672,'V2.5.2 Measures'!$C:$W,14,FALSE),"N/A")</f>
        <v>#N/A</v>
      </c>
      <c r="I672" s="7" t="e">
        <f>IF(VLOOKUP($A672,'V2.5.2 Measures'!$C:$W,15,FALSE)&lt;&gt; "", VLOOKUP($A672,'V2.5.2 Measures'!$C:$W,15,FALSE),"N/A")</f>
        <v>#N/A</v>
      </c>
      <c r="J672" s="7" t="e">
        <f>IF(VLOOKUP($A672,'V2.5.2 Measures'!$C:$W,16,FALSE)&lt;&gt; "", VLOOKUP($A672,'V2.5.2 Measures'!$C:$W,16,FALSE),"N/A")</f>
        <v>#N/A</v>
      </c>
      <c r="K672" s="7" t="e">
        <f>IF(VLOOKUP($A672,'V2.5.2 Measures'!$C:$W,17,FALSE)&lt;&gt; "", VLOOKUP($A672,'V2.5.2 Measures'!$C:$W,17,FALSE),"N/A")</f>
        <v>#N/A</v>
      </c>
      <c r="L672" s="7" t="e">
        <f>IF(VLOOKUP($A672,'V2.5.2 Measures'!$C:$W,18,FALSE)&lt;&gt; "", VLOOKUP($A672,'V2.5.2 Measures'!$C:$W,18,FALSE),"N/A")</f>
        <v>#N/A</v>
      </c>
      <c r="M672" s="7" t="e">
        <f>IF(VLOOKUP($A672,'V2.5.2 Measures'!$C:$W,19,FALSE)&lt;&gt; "", VLOOKUP($A672,'V2.5.2 Measures'!$C:$W,19,FALSE),"N/A")</f>
        <v>#N/A</v>
      </c>
      <c r="N672" s="7" t="e">
        <f>IF(VLOOKUP($A672,'V2.5.2 Measures'!$C:$W,20,FALSE)&lt;&gt; "", VLOOKUP($A672,'V2.5.2 Measures'!$C:$W,20,FALSE),"N/A")</f>
        <v>#N/A</v>
      </c>
      <c r="O672" s="7" t="e">
        <f>IF(VLOOKUP($A672,'V2.5.2 Measures'!$C:$W,21,FALSE)&lt;&gt; "", VLOOKUP($A672,'V2.5.2 Measures'!$C:$W,21,FALSE),"N/A")</f>
        <v>#N/A</v>
      </c>
      <c r="P672" s="7" t="e">
        <f>IF(VLOOKUP($A672,'V2.5.2 Measures'!$C:$W,22,FALSE)&lt;&gt; "", VLOOKUP($A672,'V2.5.2 Measures'!$C:$W,22,FALSE),"N/A")</f>
        <v>#N/A</v>
      </c>
      <c r="Q672" s="7" t="e">
        <f>IF(VLOOKUP($A672,'V2.5.2 Measures'!$C:$W,23,FALSE)&lt;&gt; "", VLOOKUP($A672,'V2.5.2 Measures'!$C:$W,23,FALSE),"N/A")</f>
        <v>#N/A</v>
      </c>
      <c r="R672" s="7" t="e">
        <f>IF(VLOOKUP($A672,'V2.5.2 Measures'!$C:$W,24,FALSE)&lt;&gt; "", VLOOKUP($A672,'V2.5.2 Measures'!$C:$W,24,FALSE),"N/A")</f>
        <v>#N/A</v>
      </c>
      <c r="S672" s="7" t="e">
        <f>IF(VLOOKUP($A672,'V2.5.2 Measures'!$C:$W,25,FALSE)&lt;&gt; "", VLOOKUP($A672,'V2.5.2 Measures'!$C:$W,25,FALSE),"N/A")</f>
        <v>#N/A</v>
      </c>
      <c r="T672" s="7" t="e">
        <f>IF(VLOOKUP($A672,'V2.5.2 Measures'!$C:$W,2,FALSE)&lt;&gt; "", VLOOKUP($A672,'V2.5.2 Measures'!$C:$W,2,FALSE),"N/A")</f>
        <v>#N/A</v>
      </c>
      <c r="U672" s="7" t="e">
        <f>IF(VLOOKUP($A672,'V2.5.2 Measures'!$C:$W,3,FALSE)&lt;&gt; "", VLOOKUP($A672,'V2.5.2 Measures'!$C:$W,3,FALSE),"N/A")</f>
        <v>#N/A</v>
      </c>
      <c r="V672" s="7" t="e">
        <f>IF(VLOOKUP($A672,'V2.5.2 Measures'!$C:$W,26,FALSE)&lt;&gt; "", VLOOKUP($A672,'V2.5.2 Measures'!$C:$W,26,FALSE),"N/A")</f>
        <v>#N/A</v>
      </c>
      <c r="W672" s="7" t="e">
        <f>IF(VLOOKUP($A672,'V2.5.2 Measures'!$C:$W,44,FALSE)&lt;&gt; "", VLOOKUP($A672,'V2.5.2 Measures'!$C:$W,44,FALSE),"N/A")</f>
        <v>#N/A</v>
      </c>
    </row>
    <row r="673" spans="1:23" x14ac:dyDescent="0.35">
      <c r="A673" s="7">
        <f>'V2.5.2 Measures'!C127</f>
        <v>0</v>
      </c>
      <c r="B673" s="7" t="e">
        <f>VLOOKUP($A673,'V2.5.2 Measures'!$C:$W,6,FALSE)</f>
        <v>#N/A</v>
      </c>
      <c r="C673" s="7" t="e">
        <f>VLOOKUP($A673,'V2.5.2 Measures'!$C:$W,8,FALSE)</f>
        <v>#N/A</v>
      </c>
      <c r="D673" s="7" t="e">
        <f>IF(VLOOKUP($A673,'V2.5.2 Measures'!$C:$W,4,FALSE)="","",VLOOKUP($A673,'V2.5.2 Measures'!$C:$W,4,FALSE))</f>
        <v>#N/A</v>
      </c>
      <c r="E673" s="7" t="e">
        <f>IF((VLOOKUP($A673,'V2.5.2 Measures'!$C:$W,8,FALSE)&lt;&gt;"")*AND(VLOOKUP($A673,'V2.5.2 Measures'!$C:$W,8,FALSE)&lt;&gt;"TBD"),VLOOKUP($A673,'V2.5.2 Measures'!$C:$W,8,FALSE),"N/A")</f>
        <v>#N/A</v>
      </c>
      <c r="F673" s="7" t="e">
        <f>IF((VLOOKUP($A673,'V2.5.2 Measures'!$C:$W,9,FALSE)&lt;&gt;"")*AND(VLOOKUP($A673,'V2.5.2 Measures'!$C:$W,9,FALSE)&lt;&gt;"TBD"),VLOOKUP($A673,'V2.5.2 Measures'!$C:$W,9,FALSE),"N/A")</f>
        <v>#N/A</v>
      </c>
      <c r="G673" s="7" t="e">
        <f>IF((VLOOKUP($A673,'V2.5.2 Measures'!$C:$W,10,FALSE)&lt;&gt;"")*AND(VLOOKUP($A673,'V2.5.2 Measures'!$C:$W,10,FALSE)&lt;&gt;"TBD"),VLOOKUP($A673,'V2.5.2 Measures'!$C:$W,10,FALSE),"N/A")</f>
        <v>#N/A</v>
      </c>
      <c r="H673" s="7" t="e">
        <f>IF(VLOOKUP($A673,'V2.5.2 Measures'!$C:$W,14,FALSE)&lt;&gt; "", VLOOKUP($A673,'V2.5.2 Measures'!$C:$W,14,FALSE),"N/A")</f>
        <v>#N/A</v>
      </c>
      <c r="I673" s="7" t="e">
        <f>IF(VLOOKUP($A673,'V2.5.2 Measures'!$C:$W,15,FALSE)&lt;&gt; "", VLOOKUP($A673,'V2.5.2 Measures'!$C:$W,15,FALSE),"N/A")</f>
        <v>#N/A</v>
      </c>
      <c r="J673" s="7" t="e">
        <f>IF(VLOOKUP($A673,'V2.5.2 Measures'!$C:$W,16,FALSE)&lt;&gt; "", VLOOKUP($A673,'V2.5.2 Measures'!$C:$W,16,FALSE),"N/A")</f>
        <v>#N/A</v>
      </c>
      <c r="K673" s="7" t="e">
        <f>IF(VLOOKUP($A673,'V2.5.2 Measures'!$C:$W,17,FALSE)&lt;&gt; "", VLOOKUP($A673,'V2.5.2 Measures'!$C:$W,17,FALSE),"N/A")</f>
        <v>#N/A</v>
      </c>
      <c r="L673" s="7" t="e">
        <f>IF(VLOOKUP($A673,'V2.5.2 Measures'!$C:$W,18,FALSE)&lt;&gt; "", VLOOKUP($A673,'V2.5.2 Measures'!$C:$W,18,FALSE),"N/A")</f>
        <v>#N/A</v>
      </c>
      <c r="M673" s="7" t="e">
        <f>IF(VLOOKUP($A673,'V2.5.2 Measures'!$C:$W,19,FALSE)&lt;&gt; "", VLOOKUP($A673,'V2.5.2 Measures'!$C:$W,19,FALSE),"N/A")</f>
        <v>#N/A</v>
      </c>
      <c r="N673" s="7" t="e">
        <f>IF(VLOOKUP($A673,'V2.5.2 Measures'!$C:$W,20,FALSE)&lt;&gt; "", VLOOKUP($A673,'V2.5.2 Measures'!$C:$W,20,FALSE),"N/A")</f>
        <v>#N/A</v>
      </c>
      <c r="O673" s="7" t="e">
        <f>IF(VLOOKUP($A673,'V2.5.2 Measures'!$C:$W,21,FALSE)&lt;&gt; "", VLOOKUP($A673,'V2.5.2 Measures'!$C:$W,21,FALSE),"N/A")</f>
        <v>#N/A</v>
      </c>
      <c r="P673" s="7" t="e">
        <f>IF(VLOOKUP($A673,'V2.5.2 Measures'!$C:$W,22,FALSE)&lt;&gt; "", VLOOKUP($A673,'V2.5.2 Measures'!$C:$W,22,FALSE),"N/A")</f>
        <v>#N/A</v>
      </c>
      <c r="Q673" s="7" t="e">
        <f>IF(VLOOKUP($A673,'V2.5.2 Measures'!$C:$W,23,FALSE)&lt;&gt; "", VLOOKUP($A673,'V2.5.2 Measures'!$C:$W,23,FALSE),"N/A")</f>
        <v>#N/A</v>
      </c>
      <c r="R673" s="7" t="e">
        <f>IF(VLOOKUP($A673,'V2.5.2 Measures'!$C:$W,24,FALSE)&lt;&gt; "", VLOOKUP($A673,'V2.5.2 Measures'!$C:$W,24,FALSE),"N/A")</f>
        <v>#N/A</v>
      </c>
      <c r="S673" s="7" t="e">
        <f>IF(VLOOKUP($A673,'V2.5.2 Measures'!$C:$W,25,FALSE)&lt;&gt; "", VLOOKUP($A673,'V2.5.2 Measures'!$C:$W,25,FALSE),"N/A")</f>
        <v>#N/A</v>
      </c>
      <c r="T673" s="7" t="e">
        <f>IF(VLOOKUP($A673,'V2.5.2 Measures'!$C:$W,2,FALSE)&lt;&gt; "", VLOOKUP($A673,'V2.5.2 Measures'!$C:$W,2,FALSE),"N/A")</f>
        <v>#N/A</v>
      </c>
      <c r="U673" s="7" t="e">
        <f>IF(VLOOKUP($A673,'V2.5.2 Measures'!$C:$W,3,FALSE)&lt;&gt; "", VLOOKUP($A673,'V2.5.2 Measures'!$C:$W,3,FALSE),"N/A")</f>
        <v>#N/A</v>
      </c>
      <c r="V673" s="7" t="e">
        <f>IF(VLOOKUP($A673,'V2.5.2 Measures'!$C:$W,26,FALSE)&lt;&gt; "", VLOOKUP($A673,'V2.5.2 Measures'!$C:$W,26,FALSE),"N/A")</f>
        <v>#N/A</v>
      </c>
      <c r="W673" s="7" t="e">
        <f>IF(VLOOKUP($A673,'V2.5.2 Measures'!$C:$W,44,FALSE)&lt;&gt; "", VLOOKUP($A673,'V2.5.2 Measures'!$C:$W,44,FALSE),"N/A")</f>
        <v>#N/A</v>
      </c>
    </row>
    <row r="674" spans="1:23" x14ac:dyDescent="0.35">
      <c r="A674" s="7">
        <f>'V2.5.2 Measures'!C128</f>
        <v>0</v>
      </c>
      <c r="B674" s="7" t="e">
        <f>VLOOKUP($A674,'V2.5.2 Measures'!$C:$W,6,FALSE)</f>
        <v>#N/A</v>
      </c>
      <c r="C674" s="7" t="e">
        <f>VLOOKUP($A674,'V2.5.2 Measures'!$C:$W,8,FALSE)</f>
        <v>#N/A</v>
      </c>
      <c r="D674" s="7" t="e">
        <f>IF(VLOOKUP($A674,'V2.5.2 Measures'!$C:$W,4,FALSE)="","",VLOOKUP($A674,'V2.5.2 Measures'!$C:$W,4,FALSE))</f>
        <v>#N/A</v>
      </c>
      <c r="E674" s="7" t="e">
        <f>IF((VLOOKUP($A674,'V2.5.2 Measures'!$C:$W,8,FALSE)&lt;&gt;"")*AND(VLOOKUP($A674,'V2.5.2 Measures'!$C:$W,8,FALSE)&lt;&gt;"TBD"),VLOOKUP($A674,'V2.5.2 Measures'!$C:$W,8,FALSE),"N/A")</f>
        <v>#N/A</v>
      </c>
      <c r="F674" s="7" t="e">
        <f>IF((VLOOKUP($A674,'V2.5.2 Measures'!$C:$W,9,FALSE)&lt;&gt;"")*AND(VLOOKUP($A674,'V2.5.2 Measures'!$C:$W,9,FALSE)&lt;&gt;"TBD"),VLOOKUP($A674,'V2.5.2 Measures'!$C:$W,9,FALSE),"N/A")</f>
        <v>#N/A</v>
      </c>
      <c r="G674" s="7" t="e">
        <f>IF((VLOOKUP($A674,'V2.5.2 Measures'!$C:$W,10,FALSE)&lt;&gt;"")*AND(VLOOKUP($A674,'V2.5.2 Measures'!$C:$W,10,FALSE)&lt;&gt;"TBD"),VLOOKUP($A674,'V2.5.2 Measures'!$C:$W,10,FALSE),"N/A")</f>
        <v>#N/A</v>
      </c>
      <c r="H674" s="7" t="e">
        <f>IF(VLOOKUP($A674,'V2.5.2 Measures'!$C:$W,14,FALSE)&lt;&gt; "", VLOOKUP($A674,'V2.5.2 Measures'!$C:$W,14,FALSE),"N/A")</f>
        <v>#N/A</v>
      </c>
      <c r="I674" s="7" t="e">
        <f>IF(VLOOKUP($A674,'V2.5.2 Measures'!$C:$W,15,FALSE)&lt;&gt; "", VLOOKUP($A674,'V2.5.2 Measures'!$C:$W,15,FALSE),"N/A")</f>
        <v>#N/A</v>
      </c>
      <c r="J674" s="7" t="e">
        <f>IF(VLOOKUP($A674,'V2.5.2 Measures'!$C:$W,16,FALSE)&lt;&gt; "", VLOOKUP($A674,'V2.5.2 Measures'!$C:$W,16,FALSE),"N/A")</f>
        <v>#N/A</v>
      </c>
      <c r="K674" s="7" t="e">
        <f>IF(VLOOKUP($A674,'V2.5.2 Measures'!$C:$W,17,FALSE)&lt;&gt; "", VLOOKUP($A674,'V2.5.2 Measures'!$C:$W,17,FALSE),"N/A")</f>
        <v>#N/A</v>
      </c>
      <c r="L674" s="7" t="e">
        <f>IF(VLOOKUP($A674,'V2.5.2 Measures'!$C:$W,18,FALSE)&lt;&gt; "", VLOOKUP($A674,'V2.5.2 Measures'!$C:$W,18,FALSE),"N/A")</f>
        <v>#N/A</v>
      </c>
      <c r="M674" s="7" t="e">
        <f>IF(VLOOKUP($A674,'V2.5.2 Measures'!$C:$W,19,FALSE)&lt;&gt; "", VLOOKUP($A674,'V2.5.2 Measures'!$C:$W,19,FALSE),"N/A")</f>
        <v>#N/A</v>
      </c>
      <c r="N674" s="7" t="e">
        <f>IF(VLOOKUP($A674,'V2.5.2 Measures'!$C:$W,20,FALSE)&lt;&gt; "", VLOOKUP($A674,'V2.5.2 Measures'!$C:$W,20,FALSE),"N/A")</f>
        <v>#N/A</v>
      </c>
      <c r="O674" s="7" t="e">
        <f>IF(VLOOKUP($A674,'V2.5.2 Measures'!$C:$W,21,FALSE)&lt;&gt; "", VLOOKUP($A674,'V2.5.2 Measures'!$C:$W,21,FALSE),"N/A")</f>
        <v>#N/A</v>
      </c>
      <c r="P674" s="7" t="e">
        <f>IF(VLOOKUP($A674,'V2.5.2 Measures'!$C:$W,22,FALSE)&lt;&gt; "", VLOOKUP($A674,'V2.5.2 Measures'!$C:$W,22,FALSE),"N/A")</f>
        <v>#N/A</v>
      </c>
      <c r="Q674" s="7" t="e">
        <f>IF(VLOOKUP($A674,'V2.5.2 Measures'!$C:$W,23,FALSE)&lt;&gt; "", VLOOKUP($A674,'V2.5.2 Measures'!$C:$W,23,FALSE),"N/A")</f>
        <v>#N/A</v>
      </c>
      <c r="R674" s="7" t="e">
        <f>IF(VLOOKUP($A674,'V2.5.2 Measures'!$C:$W,24,FALSE)&lt;&gt; "", VLOOKUP($A674,'V2.5.2 Measures'!$C:$W,24,FALSE),"N/A")</f>
        <v>#N/A</v>
      </c>
      <c r="S674" s="7" t="e">
        <f>IF(VLOOKUP($A674,'V2.5.2 Measures'!$C:$W,25,FALSE)&lt;&gt; "", VLOOKUP($A674,'V2.5.2 Measures'!$C:$W,25,FALSE),"N/A")</f>
        <v>#N/A</v>
      </c>
      <c r="T674" s="7" t="e">
        <f>IF(VLOOKUP($A674,'V2.5.2 Measures'!$C:$W,2,FALSE)&lt;&gt; "", VLOOKUP($A674,'V2.5.2 Measures'!$C:$W,2,FALSE),"N/A")</f>
        <v>#N/A</v>
      </c>
      <c r="U674" s="7" t="e">
        <f>IF(VLOOKUP($A674,'V2.5.2 Measures'!$C:$W,3,FALSE)&lt;&gt; "", VLOOKUP($A674,'V2.5.2 Measures'!$C:$W,3,FALSE),"N/A")</f>
        <v>#N/A</v>
      </c>
      <c r="V674" s="7" t="e">
        <f>IF(VLOOKUP($A674,'V2.5.2 Measures'!$C:$W,26,FALSE)&lt;&gt; "", VLOOKUP($A674,'V2.5.2 Measures'!$C:$W,26,FALSE),"N/A")</f>
        <v>#N/A</v>
      </c>
      <c r="W674" s="7" t="e">
        <f>IF(VLOOKUP($A674,'V2.5.2 Measures'!$C:$W,44,FALSE)&lt;&gt; "", VLOOKUP($A674,'V2.5.2 Measures'!$C:$W,44,FALSE),"N/A")</f>
        <v>#N/A</v>
      </c>
    </row>
    <row r="675" spans="1:23" x14ac:dyDescent="0.35">
      <c r="A675" s="7">
        <f>'V2.5.2 Measures'!C129</f>
        <v>0</v>
      </c>
      <c r="B675" s="7" t="e">
        <f>VLOOKUP($A675,'V2.5.2 Measures'!$C:$W,6,FALSE)</f>
        <v>#N/A</v>
      </c>
      <c r="C675" s="7" t="e">
        <f>VLOOKUP($A675,'V2.5.2 Measures'!$C:$W,8,FALSE)</f>
        <v>#N/A</v>
      </c>
      <c r="D675" s="7" t="e">
        <f>IF(VLOOKUP($A675,'V2.5.2 Measures'!$C:$W,4,FALSE)="","",VLOOKUP($A675,'V2.5.2 Measures'!$C:$W,4,FALSE))</f>
        <v>#N/A</v>
      </c>
      <c r="E675" s="7" t="e">
        <f>IF((VLOOKUP($A675,'V2.5.2 Measures'!$C:$W,8,FALSE)&lt;&gt;"")*AND(VLOOKUP($A675,'V2.5.2 Measures'!$C:$W,8,FALSE)&lt;&gt;"TBD"),VLOOKUP($A675,'V2.5.2 Measures'!$C:$W,8,FALSE),"N/A")</f>
        <v>#N/A</v>
      </c>
      <c r="F675" s="7" t="e">
        <f>IF((VLOOKUP($A675,'V2.5.2 Measures'!$C:$W,9,FALSE)&lt;&gt;"")*AND(VLOOKUP($A675,'V2.5.2 Measures'!$C:$W,9,FALSE)&lt;&gt;"TBD"),VLOOKUP($A675,'V2.5.2 Measures'!$C:$W,9,FALSE),"N/A")</f>
        <v>#N/A</v>
      </c>
      <c r="G675" s="7" t="e">
        <f>IF((VLOOKUP($A675,'V2.5.2 Measures'!$C:$W,10,FALSE)&lt;&gt;"")*AND(VLOOKUP($A675,'V2.5.2 Measures'!$C:$W,10,FALSE)&lt;&gt;"TBD"),VLOOKUP($A675,'V2.5.2 Measures'!$C:$W,10,FALSE),"N/A")</f>
        <v>#N/A</v>
      </c>
      <c r="H675" s="7" t="e">
        <f>IF(VLOOKUP($A675,'V2.5.2 Measures'!$C:$W,14,FALSE)&lt;&gt; "", VLOOKUP($A675,'V2.5.2 Measures'!$C:$W,14,FALSE),"N/A")</f>
        <v>#N/A</v>
      </c>
      <c r="I675" s="7" t="e">
        <f>IF(VLOOKUP($A675,'V2.5.2 Measures'!$C:$W,15,FALSE)&lt;&gt; "", VLOOKUP($A675,'V2.5.2 Measures'!$C:$W,15,FALSE),"N/A")</f>
        <v>#N/A</v>
      </c>
      <c r="J675" s="7" t="e">
        <f>IF(VLOOKUP($A675,'V2.5.2 Measures'!$C:$W,16,FALSE)&lt;&gt; "", VLOOKUP($A675,'V2.5.2 Measures'!$C:$W,16,FALSE),"N/A")</f>
        <v>#N/A</v>
      </c>
      <c r="K675" s="7" t="e">
        <f>IF(VLOOKUP($A675,'V2.5.2 Measures'!$C:$W,17,FALSE)&lt;&gt; "", VLOOKUP($A675,'V2.5.2 Measures'!$C:$W,17,FALSE),"N/A")</f>
        <v>#N/A</v>
      </c>
      <c r="L675" s="7" t="e">
        <f>IF(VLOOKUP($A675,'V2.5.2 Measures'!$C:$W,18,FALSE)&lt;&gt; "", VLOOKUP($A675,'V2.5.2 Measures'!$C:$W,18,FALSE),"N/A")</f>
        <v>#N/A</v>
      </c>
      <c r="M675" s="7" t="e">
        <f>IF(VLOOKUP($A675,'V2.5.2 Measures'!$C:$W,19,FALSE)&lt;&gt; "", VLOOKUP($A675,'V2.5.2 Measures'!$C:$W,19,FALSE),"N/A")</f>
        <v>#N/A</v>
      </c>
      <c r="N675" s="7" t="e">
        <f>IF(VLOOKUP($A675,'V2.5.2 Measures'!$C:$W,20,FALSE)&lt;&gt; "", VLOOKUP($A675,'V2.5.2 Measures'!$C:$W,20,FALSE),"N/A")</f>
        <v>#N/A</v>
      </c>
      <c r="O675" s="7" t="e">
        <f>IF(VLOOKUP($A675,'V2.5.2 Measures'!$C:$W,21,FALSE)&lt;&gt; "", VLOOKUP($A675,'V2.5.2 Measures'!$C:$W,21,FALSE),"N/A")</f>
        <v>#N/A</v>
      </c>
      <c r="P675" s="7" t="e">
        <f>IF(VLOOKUP($A675,'V2.5.2 Measures'!$C:$W,22,FALSE)&lt;&gt; "", VLOOKUP($A675,'V2.5.2 Measures'!$C:$W,22,FALSE),"N/A")</f>
        <v>#N/A</v>
      </c>
      <c r="Q675" s="7" t="e">
        <f>IF(VLOOKUP($A675,'V2.5.2 Measures'!$C:$W,23,FALSE)&lt;&gt; "", VLOOKUP($A675,'V2.5.2 Measures'!$C:$W,23,FALSE),"N/A")</f>
        <v>#N/A</v>
      </c>
      <c r="R675" s="7" t="e">
        <f>IF(VLOOKUP($A675,'V2.5.2 Measures'!$C:$W,24,FALSE)&lt;&gt; "", VLOOKUP($A675,'V2.5.2 Measures'!$C:$W,24,FALSE),"N/A")</f>
        <v>#N/A</v>
      </c>
      <c r="S675" s="7" t="e">
        <f>IF(VLOOKUP($A675,'V2.5.2 Measures'!$C:$W,25,FALSE)&lt;&gt; "", VLOOKUP($A675,'V2.5.2 Measures'!$C:$W,25,FALSE),"N/A")</f>
        <v>#N/A</v>
      </c>
      <c r="T675" s="7" t="e">
        <f>IF(VLOOKUP($A675,'V2.5.2 Measures'!$C:$W,2,FALSE)&lt;&gt; "", VLOOKUP($A675,'V2.5.2 Measures'!$C:$W,2,FALSE),"N/A")</f>
        <v>#N/A</v>
      </c>
      <c r="U675" s="7" t="e">
        <f>IF(VLOOKUP($A675,'V2.5.2 Measures'!$C:$W,3,FALSE)&lt;&gt; "", VLOOKUP($A675,'V2.5.2 Measures'!$C:$W,3,FALSE),"N/A")</f>
        <v>#N/A</v>
      </c>
      <c r="V675" s="7" t="e">
        <f>IF(VLOOKUP($A675,'V2.5.2 Measures'!$C:$W,26,FALSE)&lt;&gt; "", VLOOKUP($A675,'V2.5.2 Measures'!$C:$W,26,FALSE),"N/A")</f>
        <v>#N/A</v>
      </c>
      <c r="W675" s="7" t="e">
        <f>IF(VLOOKUP($A675,'V2.5.2 Measures'!$C:$W,44,FALSE)&lt;&gt; "", VLOOKUP($A675,'V2.5.2 Measures'!$C:$W,44,FALSE),"N/A")</f>
        <v>#N/A</v>
      </c>
    </row>
    <row r="676" spans="1:23" x14ac:dyDescent="0.35">
      <c r="A676" s="7">
        <f>'V2.5.2 Measures'!C130</f>
        <v>0</v>
      </c>
      <c r="B676" s="7" t="e">
        <f>VLOOKUP($A676,'V2.5.2 Measures'!$C:$W,6,FALSE)</f>
        <v>#N/A</v>
      </c>
      <c r="C676" s="7" t="e">
        <f>VLOOKUP($A676,'V2.5.2 Measures'!$C:$W,8,FALSE)</f>
        <v>#N/A</v>
      </c>
      <c r="D676" s="7" t="e">
        <f>IF(VLOOKUP($A676,'V2.5.2 Measures'!$C:$W,4,FALSE)="","",VLOOKUP($A676,'V2.5.2 Measures'!$C:$W,4,FALSE))</f>
        <v>#N/A</v>
      </c>
      <c r="E676" s="7" t="e">
        <f>IF((VLOOKUP($A676,'V2.5.2 Measures'!$C:$W,8,FALSE)&lt;&gt;"")*AND(VLOOKUP($A676,'V2.5.2 Measures'!$C:$W,8,FALSE)&lt;&gt;"TBD"),VLOOKUP($A676,'V2.5.2 Measures'!$C:$W,8,FALSE),"N/A")</f>
        <v>#N/A</v>
      </c>
      <c r="F676" s="7" t="e">
        <f>IF((VLOOKUP($A676,'V2.5.2 Measures'!$C:$W,9,FALSE)&lt;&gt;"")*AND(VLOOKUP($A676,'V2.5.2 Measures'!$C:$W,9,FALSE)&lt;&gt;"TBD"),VLOOKUP($A676,'V2.5.2 Measures'!$C:$W,9,FALSE),"N/A")</f>
        <v>#N/A</v>
      </c>
      <c r="G676" s="7" t="e">
        <f>IF((VLOOKUP($A676,'V2.5.2 Measures'!$C:$W,10,FALSE)&lt;&gt;"")*AND(VLOOKUP($A676,'V2.5.2 Measures'!$C:$W,10,FALSE)&lt;&gt;"TBD"),VLOOKUP($A676,'V2.5.2 Measures'!$C:$W,10,FALSE),"N/A")</f>
        <v>#N/A</v>
      </c>
      <c r="H676" s="7" t="e">
        <f>IF(VLOOKUP($A676,'V2.5.2 Measures'!$C:$W,14,FALSE)&lt;&gt; "", VLOOKUP($A676,'V2.5.2 Measures'!$C:$W,14,FALSE),"N/A")</f>
        <v>#N/A</v>
      </c>
      <c r="I676" s="7" t="e">
        <f>IF(VLOOKUP($A676,'V2.5.2 Measures'!$C:$W,15,FALSE)&lt;&gt; "", VLOOKUP($A676,'V2.5.2 Measures'!$C:$W,15,FALSE),"N/A")</f>
        <v>#N/A</v>
      </c>
      <c r="J676" s="7" t="e">
        <f>IF(VLOOKUP($A676,'V2.5.2 Measures'!$C:$W,16,FALSE)&lt;&gt; "", VLOOKUP($A676,'V2.5.2 Measures'!$C:$W,16,FALSE),"N/A")</f>
        <v>#N/A</v>
      </c>
      <c r="K676" s="7" t="e">
        <f>IF(VLOOKUP($A676,'V2.5.2 Measures'!$C:$W,17,FALSE)&lt;&gt; "", VLOOKUP($A676,'V2.5.2 Measures'!$C:$W,17,FALSE),"N/A")</f>
        <v>#N/A</v>
      </c>
      <c r="L676" s="7" t="e">
        <f>IF(VLOOKUP($A676,'V2.5.2 Measures'!$C:$W,18,FALSE)&lt;&gt; "", VLOOKUP($A676,'V2.5.2 Measures'!$C:$W,18,FALSE),"N/A")</f>
        <v>#N/A</v>
      </c>
      <c r="M676" s="7" t="e">
        <f>IF(VLOOKUP($A676,'V2.5.2 Measures'!$C:$W,19,FALSE)&lt;&gt; "", VLOOKUP($A676,'V2.5.2 Measures'!$C:$W,19,FALSE),"N/A")</f>
        <v>#N/A</v>
      </c>
      <c r="N676" s="7" t="e">
        <f>IF(VLOOKUP($A676,'V2.5.2 Measures'!$C:$W,20,FALSE)&lt;&gt; "", VLOOKUP($A676,'V2.5.2 Measures'!$C:$W,20,FALSE),"N/A")</f>
        <v>#N/A</v>
      </c>
      <c r="O676" s="7" t="e">
        <f>IF(VLOOKUP($A676,'V2.5.2 Measures'!$C:$W,21,FALSE)&lt;&gt; "", VLOOKUP($A676,'V2.5.2 Measures'!$C:$W,21,FALSE),"N/A")</f>
        <v>#N/A</v>
      </c>
      <c r="P676" s="7" t="e">
        <f>IF(VLOOKUP($A676,'V2.5.2 Measures'!$C:$W,22,FALSE)&lt;&gt; "", VLOOKUP($A676,'V2.5.2 Measures'!$C:$W,22,FALSE),"N/A")</f>
        <v>#N/A</v>
      </c>
      <c r="Q676" s="7" t="e">
        <f>IF(VLOOKUP($A676,'V2.5.2 Measures'!$C:$W,23,FALSE)&lt;&gt; "", VLOOKUP($A676,'V2.5.2 Measures'!$C:$W,23,FALSE),"N/A")</f>
        <v>#N/A</v>
      </c>
      <c r="R676" s="7" t="e">
        <f>IF(VLOOKUP($A676,'V2.5.2 Measures'!$C:$W,24,FALSE)&lt;&gt; "", VLOOKUP($A676,'V2.5.2 Measures'!$C:$W,24,FALSE),"N/A")</f>
        <v>#N/A</v>
      </c>
      <c r="S676" s="7" t="e">
        <f>IF(VLOOKUP($A676,'V2.5.2 Measures'!$C:$W,25,FALSE)&lt;&gt; "", VLOOKUP($A676,'V2.5.2 Measures'!$C:$W,25,FALSE),"N/A")</f>
        <v>#N/A</v>
      </c>
      <c r="T676" s="7" t="e">
        <f>IF(VLOOKUP($A676,'V2.5.2 Measures'!$C:$W,2,FALSE)&lt;&gt; "", VLOOKUP($A676,'V2.5.2 Measures'!$C:$W,2,FALSE),"N/A")</f>
        <v>#N/A</v>
      </c>
      <c r="U676" s="7" t="e">
        <f>IF(VLOOKUP($A676,'V2.5.2 Measures'!$C:$W,3,FALSE)&lt;&gt; "", VLOOKUP($A676,'V2.5.2 Measures'!$C:$W,3,FALSE),"N/A")</f>
        <v>#N/A</v>
      </c>
      <c r="V676" s="7" t="e">
        <f>IF(VLOOKUP($A676,'V2.5.2 Measures'!$C:$W,26,FALSE)&lt;&gt; "", VLOOKUP($A676,'V2.5.2 Measures'!$C:$W,26,FALSE),"N/A")</f>
        <v>#N/A</v>
      </c>
      <c r="W676" s="7" t="e">
        <f>IF(VLOOKUP($A676,'V2.5.2 Measures'!$C:$W,44,FALSE)&lt;&gt; "", VLOOKUP($A676,'V2.5.2 Measures'!$C:$W,44,FALSE),"N/A")</f>
        <v>#N/A</v>
      </c>
    </row>
    <row r="677" spans="1:23" x14ac:dyDescent="0.35">
      <c r="A677" s="7">
        <f>'V2.5.2 Measures'!C131</f>
        <v>0</v>
      </c>
      <c r="B677" s="7" t="e">
        <f>VLOOKUP($A677,'V2.5.2 Measures'!$C:$W,6,FALSE)</f>
        <v>#N/A</v>
      </c>
      <c r="C677" s="7" t="e">
        <f>VLOOKUP($A677,'V2.5.2 Measures'!$C:$W,8,FALSE)</f>
        <v>#N/A</v>
      </c>
      <c r="D677" s="7" t="e">
        <f>IF(VLOOKUP($A677,'V2.5.2 Measures'!$C:$W,4,FALSE)="","",VLOOKUP($A677,'V2.5.2 Measures'!$C:$W,4,FALSE))</f>
        <v>#N/A</v>
      </c>
      <c r="E677" s="7" t="e">
        <f>IF((VLOOKUP($A677,'V2.5.2 Measures'!$C:$W,8,FALSE)&lt;&gt;"")*AND(VLOOKUP($A677,'V2.5.2 Measures'!$C:$W,8,FALSE)&lt;&gt;"TBD"),VLOOKUP($A677,'V2.5.2 Measures'!$C:$W,8,FALSE),"N/A")</f>
        <v>#N/A</v>
      </c>
      <c r="F677" s="7" t="e">
        <f>IF((VLOOKUP($A677,'V2.5.2 Measures'!$C:$W,9,FALSE)&lt;&gt;"")*AND(VLOOKUP($A677,'V2.5.2 Measures'!$C:$W,9,FALSE)&lt;&gt;"TBD"),VLOOKUP($A677,'V2.5.2 Measures'!$C:$W,9,FALSE),"N/A")</f>
        <v>#N/A</v>
      </c>
      <c r="G677" s="7" t="e">
        <f>IF((VLOOKUP($A677,'V2.5.2 Measures'!$C:$W,10,FALSE)&lt;&gt;"")*AND(VLOOKUP($A677,'V2.5.2 Measures'!$C:$W,10,FALSE)&lt;&gt;"TBD"),VLOOKUP($A677,'V2.5.2 Measures'!$C:$W,10,FALSE),"N/A")</f>
        <v>#N/A</v>
      </c>
      <c r="H677" s="7" t="e">
        <f>IF(VLOOKUP($A677,'V2.5.2 Measures'!$C:$W,14,FALSE)&lt;&gt; "", VLOOKUP($A677,'V2.5.2 Measures'!$C:$W,14,FALSE),"N/A")</f>
        <v>#N/A</v>
      </c>
      <c r="I677" s="7" t="e">
        <f>IF(VLOOKUP($A677,'V2.5.2 Measures'!$C:$W,15,FALSE)&lt;&gt; "", VLOOKUP($A677,'V2.5.2 Measures'!$C:$W,15,FALSE),"N/A")</f>
        <v>#N/A</v>
      </c>
      <c r="J677" s="7" t="e">
        <f>IF(VLOOKUP($A677,'V2.5.2 Measures'!$C:$W,16,FALSE)&lt;&gt; "", VLOOKUP($A677,'V2.5.2 Measures'!$C:$W,16,FALSE),"N/A")</f>
        <v>#N/A</v>
      </c>
      <c r="K677" s="7" t="e">
        <f>IF(VLOOKUP($A677,'V2.5.2 Measures'!$C:$W,17,FALSE)&lt;&gt; "", VLOOKUP($A677,'V2.5.2 Measures'!$C:$W,17,FALSE),"N/A")</f>
        <v>#N/A</v>
      </c>
      <c r="L677" s="7" t="e">
        <f>IF(VLOOKUP($A677,'V2.5.2 Measures'!$C:$W,18,FALSE)&lt;&gt; "", VLOOKUP($A677,'V2.5.2 Measures'!$C:$W,18,FALSE),"N/A")</f>
        <v>#N/A</v>
      </c>
      <c r="M677" s="7" t="e">
        <f>IF(VLOOKUP($A677,'V2.5.2 Measures'!$C:$W,19,FALSE)&lt;&gt; "", VLOOKUP($A677,'V2.5.2 Measures'!$C:$W,19,FALSE),"N/A")</f>
        <v>#N/A</v>
      </c>
      <c r="N677" s="7" t="e">
        <f>IF(VLOOKUP($A677,'V2.5.2 Measures'!$C:$W,20,FALSE)&lt;&gt; "", VLOOKUP($A677,'V2.5.2 Measures'!$C:$W,20,FALSE),"N/A")</f>
        <v>#N/A</v>
      </c>
      <c r="O677" s="7" t="e">
        <f>IF(VLOOKUP($A677,'V2.5.2 Measures'!$C:$W,21,FALSE)&lt;&gt; "", VLOOKUP($A677,'V2.5.2 Measures'!$C:$W,21,FALSE),"N/A")</f>
        <v>#N/A</v>
      </c>
      <c r="P677" s="7" t="e">
        <f>IF(VLOOKUP($A677,'V2.5.2 Measures'!$C:$W,22,FALSE)&lt;&gt; "", VLOOKUP($A677,'V2.5.2 Measures'!$C:$W,22,FALSE),"N/A")</f>
        <v>#N/A</v>
      </c>
      <c r="Q677" s="7" t="e">
        <f>IF(VLOOKUP($A677,'V2.5.2 Measures'!$C:$W,23,FALSE)&lt;&gt; "", VLOOKUP($A677,'V2.5.2 Measures'!$C:$W,23,FALSE),"N/A")</f>
        <v>#N/A</v>
      </c>
      <c r="R677" s="7" t="e">
        <f>IF(VLOOKUP($A677,'V2.5.2 Measures'!$C:$W,24,FALSE)&lt;&gt; "", VLOOKUP($A677,'V2.5.2 Measures'!$C:$W,24,FALSE),"N/A")</f>
        <v>#N/A</v>
      </c>
      <c r="S677" s="7" t="e">
        <f>IF(VLOOKUP($A677,'V2.5.2 Measures'!$C:$W,25,FALSE)&lt;&gt; "", VLOOKUP($A677,'V2.5.2 Measures'!$C:$W,25,FALSE),"N/A")</f>
        <v>#N/A</v>
      </c>
      <c r="T677" s="7" t="e">
        <f>IF(VLOOKUP($A677,'V2.5.2 Measures'!$C:$W,2,FALSE)&lt;&gt; "", VLOOKUP($A677,'V2.5.2 Measures'!$C:$W,2,FALSE),"N/A")</f>
        <v>#N/A</v>
      </c>
      <c r="U677" s="7" t="e">
        <f>IF(VLOOKUP($A677,'V2.5.2 Measures'!$C:$W,3,FALSE)&lt;&gt; "", VLOOKUP($A677,'V2.5.2 Measures'!$C:$W,3,FALSE),"N/A")</f>
        <v>#N/A</v>
      </c>
      <c r="V677" s="7" t="e">
        <f>IF(VLOOKUP($A677,'V2.5.2 Measures'!$C:$W,26,FALSE)&lt;&gt; "", VLOOKUP($A677,'V2.5.2 Measures'!$C:$W,26,FALSE),"N/A")</f>
        <v>#N/A</v>
      </c>
      <c r="W677" s="7" t="e">
        <f>IF(VLOOKUP($A677,'V2.5.2 Measures'!$C:$W,44,FALSE)&lt;&gt; "", VLOOKUP($A677,'V2.5.2 Measures'!$C:$W,44,FALSE),"N/A")</f>
        <v>#N/A</v>
      </c>
    </row>
    <row r="678" spans="1:23" x14ac:dyDescent="0.35">
      <c r="A678" s="7">
        <f>'V2.5.2 Measures'!C132</f>
        <v>0</v>
      </c>
      <c r="B678" s="7" t="e">
        <f>VLOOKUP($A678,'V2.5.2 Measures'!$C:$W,6,FALSE)</f>
        <v>#N/A</v>
      </c>
      <c r="C678" s="7" t="e">
        <f>VLOOKUP($A678,'V2.5.2 Measures'!$C:$W,8,FALSE)</f>
        <v>#N/A</v>
      </c>
      <c r="D678" s="7" t="e">
        <f>IF(VLOOKUP($A678,'V2.5.2 Measures'!$C:$W,4,FALSE)="","",VLOOKUP($A678,'V2.5.2 Measures'!$C:$W,4,FALSE))</f>
        <v>#N/A</v>
      </c>
      <c r="E678" s="7" t="e">
        <f>IF((VLOOKUP($A678,'V2.5.2 Measures'!$C:$W,8,FALSE)&lt;&gt;"")*AND(VLOOKUP($A678,'V2.5.2 Measures'!$C:$W,8,FALSE)&lt;&gt;"TBD"),VLOOKUP($A678,'V2.5.2 Measures'!$C:$W,8,FALSE),"N/A")</f>
        <v>#N/A</v>
      </c>
      <c r="F678" s="7" t="e">
        <f>IF((VLOOKUP($A678,'V2.5.2 Measures'!$C:$W,9,FALSE)&lt;&gt;"")*AND(VLOOKUP($A678,'V2.5.2 Measures'!$C:$W,9,FALSE)&lt;&gt;"TBD"),VLOOKUP($A678,'V2.5.2 Measures'!$C:$W,9,FALSE),"N/A")</f>
        <v>#N/A</v>
      </c>
      <c r="G678" s="7" t="e">
        <f>IF((VLOOKUP($A678,'V2.5.2 Measures'!$C:$W,10,FALSE)&lt;&gt;"")*AND(VLOOKUP($A678,'V2.5.2 Measures'!$C:$W,10,FALSE)&lt;&gt;"TBD"),VLOOKUP($A678,'V2.5.2 Measures'!$C:$W,10,FALSE),"N/A")</f>
        <v>#N/A</v>
      </c>
      <c r="H678" s="7" t="e">
        <f>IF(VLOOKUP($A678,'V2.5.2 Measures'!$C:$W,14,FALSE)&lt;&gt; "", VLOOKUP($A678,'V2.5.2 Measures'!$C:$W,14,FALSE),"N/A")</f>
        <v>#N/A</v>
      </c>
      <c r="I678" s="7" t="e">
        <f>IF(VLOOKUP($A678,'V2.5.2 Measures'!$C:$W,15,FALSE)&lt;&gt; "", VLOOKUP($A678,'V2.5.2 Measures'!$C:$W,15,FALSE),"N/A")</f>
        <v>#N/A</v>
      </c>
      <c r="J678" s="7" t="e">
        <f>IF(VLOOKUP($A678,'V2.5.2 Measures'!$C:$W,16,FALSE)&lt;&gt; "", VLOOKUP($A678,'V2.5.2 Measures'!$C:$W,16,FALSE),"N/A")</f>
        <v>#N/A</v>
      </c>
      <c r="K678" s="7" t="e">
        <f>IF(VLOOKUP($A678,'V2.5.2 Measures'!$C:$W,17,FALSE)&lt;&gt; "", VLOOKUP($A678,'V2.5.2 Measures'!$C:$W,17,FALSE),"N/A")</f>
        <v>#N/A</v>
      </c>
      <c r="L678" s="7" t="e">
        <f>IF(VLOOKUP($A678,'V2.5.2 Measures'!$C:$W,18,FALSE)&lt;&gt; "", VLOOKUP($A678,'V2.5.2 Measures'!$C:$W,18,FALSE),"N/A")</f>
        <v>#N/A</v>
      </c>
      <c r="M678" s="7" t="e">
        <f>IF(VLOOKUP($A678,'V2.5.2 Measures'!$C:$W,19,FALSE)&lt;&gt; "", VLOOKUP($A678,'V2.5.2 Measures'!$C:$W,19,FALSE),"N/A")</f>
        <v>#N/A</v>
      </c>
      <c r="N678" s="7" t="e">
        <f>IF(VLOOKUP($A678,'V2.5.2 Measures'!$C:$W,20,FALSE)&lt;&gt; "", VLOOKUP($A678,'V2.5.2 Measures'!$C:$W,20,FALSE),"N/A")</f>
        <v>#N/A</v>
      </c>
      <c r="O678" s="7" t="e">
        <f>IF(VLOOKUP($A678,'V2.5.2 Measures'!$C:$W,21,FALSE)&lt;&gt; "", VLOOKUP($A678,'V2.5.2 Measures'!$C:$W,21,FALSE),"N/A")</f>
        <v>#N/A</v>
      </c>
      <c r="P678" s="7" t="e">
        <f>IF(VLOOKUP($A678,'V2.5.2 Measures'!$C:$W,22,FALSE)&lt;&gt; "", VLOOKUP($A678,'V2.5.2 Measures'!$C:$W,22,FALSE),"N/A")</f>
        <v>#N/A</v>
      </c>
      <c r="Q678" s="7" t="e">
        <f>IF(VLOOKUP($A678,'V2.5.2 Measures'!$C:$W,23,FALSE)&lt;&gt; "", VLOOKUP($A678,'V2.5.2 Measures'!$C:$W,23,FALSE),"N/A")</f>
        <v>#N/A</v>
      </c>
      <c r="R678" s="7" t="e">
        <f>IF(VLOOKUP($A678,'V2.5.2 Measures'!$C:$W,24,FALSE)&lt;&gt; "", VLOOKUP($A678,'V2.5.2 Measures'!$C:$W,24,FALSE),"N/A")</f>
        <v>#N/A</v>
      </c>
      <c r="S678" s="7" t="e">
        <f>IF(VLOOKUP($A678,'V2.5.2 Measures'!$C:$W,25,FALSE)&lt;&gt; "", VLOOKUP($A678,'V2.5.2 Measures'!$C:$W,25,FALSE),"N/A")</f>
        <v>#N/A</v>
      </c>
      <c r="T678" s="7" t="e">
        <f>IF(VLOOKUP($A678,'V2.5.2 Measures'!$C:$W,2,FALSE)&lt;&gt; "", VLOOKUP($A678,'V2.5.2 Measures'!$C:$W,2,FALSE),"N/A")</f>
        <v>#N/A</v>
      </c>
      <c r="U678" s="7" t="e">
        <f>IF(VLOOKUP($A678,'V2.5.2 Measures'!$C:$W,3,FALSE)&lt;&gt; "", VLOOKUP($A678,'V2.5.2 Measures'!$C:$W,3,FALSE),"N/A")</f>
        <v>#N/A</v>
      </c>
      <c r="V678" s="7" t="e">
        <f>IF(VLOOKUP($A678,'V2.5.2 Measures'!$C:$W,26,FALSE)&lt;&gt; "", VLOOKUP($A678,'V2.5.2 Measures'!$C:$W,26,FALSE),"N/A")</f>
        <v>#N/A</v>
      </c>
      <c r="W678" s="7" t="e">
        <f>IF(VLOOKUP($A678,'V2.5.2 Measures'!$C:$W,44,FALSE)&lt;&gt; "", VLOOKUP($A678,'V2.5.2 Measures'!$C:$W,44,FALSE),"N/A")</f>
        <v>#N/A</v>
      </c>
    </row>
    <row r="679" spans="1:23" x14ac:dyDescent="0.35">
      <c r="A679" s="7">
        <f>'V2.5.2 Measures'!C133</f>
        <v>0</v>
      </c>
      <c r="B679" s="7" t="e">
        <f>VLOOKUP($A679,'V2.5.2 Measures'!$C:$W,6,FALSE)</f>
        <v>#N/A</v>
      </c>
      <c r="C679" s="7" t="e">
        <f>VLOOKUP($A679,'V2.5.2 Measures'!$C:$W,8,FALSE)</f>
        <v>#N/A</v>
      </c>
      <c r="D679" s="7" t="e">
        <f>IF(VLOOKUP($A679,'V2.5.2 Measures'!$C:$W,4,FALSE)="","",VLOOKUP($A679,'V2.5.2 Measures'!$C:$W,4,FALSE))</f>
        <v>#N/A</v>
      </c>
      <c r="E679" s="7" t="e">
        <f>IF((VLOOKUP($A679,'V2.5.2 Measures'!$C:$W,8,FALSE)&lt;&gt;"")*AND(VLOOKUP($A679,'V2.5.2 Measures'!$C:$W,8,FALSE)&lt;&gt;"TBD"),VLOOKUP($A679,'V2.5.2 Measures'!$C:$W,8,FALSE),"N/A")</f>
        <v>#N/A</v>
      </c>
      <c r="F679" s="7" t="e">
        <f>IF((VLOOKUP($A679,'V2.5.2 Measures'!$C:$W,9,FALSE)&lt;&gt;"")*AND(VLOOKUP($A679,'V2.5.2 Measures'!$C:$W,9,FALSE)&lt;&gt;"TBD"),VLOOKUP($A679,'V2.5.2 Measures'!$C:$W,9,FALSE),"N/A")</f>
        <v>#N/A</v>
      </c>
      <c r="G679" s="7" t="e">
        <f>IF((VLOOKUP($A679,'V2.5.2 Measures'!$C:$W,10,FALSE)&lt;&gt;"")*AND(VLOOKUP($A679,'V2.5.2 Measures'!$C:$W,10,FALSE)&lt;&gt;"TBD"),VLOOKUP($A679,'V2.5.2 Measures'!$C:$W,10,FALSE),"N/A")</f>
        <v>#N/A</v>
      </c>
      <c r="H679" s="7" t="e">
        <f>IF(VLOOKUP($A679,'V2.5.2 Measures'!$C:$W,14,FALSE)&lt;&gt; "", VLOOKUP($A679,'V2.5.2 Measures'!$C:$W,14,FALSE),"N/A")</f>
        <v>#N/A</v>
      </c>
      <c r="I679" s="7" t="e">
        <f>IF(VLOOKUP($A679,'V2.5.2 Measures'!$C:$W,15,FALSE)&lt;&gt; "", VLOOKUP($A679,'V2.5.2 Measures'!$C:$W,15,FALSE),"N/A")</f>
        <v>#N/A</v>
      </c>
      <c r="J679" s="7" t="e">
        <f>IF(VLOOKUP($A679,'V2.5.2 Measures'!$C:$W,16,FALSE)&lt;&gt; "", VLOOKUP($A679,'V2.5.2 Measures'!$C:$W,16,FALSE),"N/A")</f>
        <v>#N/A</v>
      </c>
      <c r="K679" s="7" t="e">
        <f>IF(VLOOKUP($A679,'V2.5.2 Measures'!$C:$W,17,FALSE)&lt;&gt; "", VLOOKUP($A679,'V2.5.2 Measures'!$C:$W,17,FALSE),"N/A")</f>
        <v>#N/A</v>
      </c>
      <c r="L679" s="7" t="e">
        <f>IF(VLOOKUP($A679,'V2.5.2 Measures'!$C:$W,18,FALSE)&lt;&gt; "", VLOOKUP($A679,'V2.5.2 Measures'!$C:$W,18,FALSE),"N/A")</f>
        <v>#N/A</v>
      </c>
      <c r="M679" s="7" t="e">
        <f>IF(VLOOKUP($A679,'V2.5.2 Measures'!$C:$W,19,FALSE)&lt;&gt; "", VLOOKUP($A679,'V2.5.2 Measures'!$C:$W,19,FALSE),"N/A")</f>
        <v>#N/A</v>
      </c>
      <c r="N679" s="7" t="e">
        <f>IF(VLOOKUP($A679,'V2.5.2 Measures'!$C:$W,20,FALSE)&lt;&gt; "", VLOOKUP($A679,'V2.5.2 Measures'!$C:$W,20,FALSE),"N/A")</f>
        <v>#N/A</v>
      </c>
      <c r="O679" s="7" t="e">
        <f>IF(VLOOKUP($A679,'V2.5.2 Measures'!$C:$W,21,FALSE)&lt;&gt; "", VLOOKUP($A679,'V2.5.2 Measures'!$C:$W,21,FALSE),"N/A")</f>
        <v>#N/A</v>
      </c>
      <c r="P679" s="7" t="e">
        <f>IF(VLOOKUP($A679,'V2.5.2 Measures'!$C:$W,22,FALSE)&lt;&gt; "", VLOOKUP($A679,'V2.5.2 Measures'!$C:$W,22,FALSE),"N/A")</f>
        <v>#N/A</v>
      </c>
      <c r="Q679" s="7" t="e">
        <f>IF(VLOOKUP($A679,'V2.5.2 Measures'!$C:$W,23,FALSE)&lt;&gt; "", VLOOKUP($A679,'V2.5.2 Measures'!$C:$W,23,FALSE),"N/A")</f>
        <v>#N/A</v>
      </c>
      <c r="R679" s="7" t="e">
        <f>IF(VLOOKUP($A679,'V2.5.2 Measures'!$C:$W,24,FALSE)&lt;&gt; "", VLOOKUP($A679,'V2.5.2 Measures'!$C:$W,24,FALSE),"N/A")</f>
        <v>#N/A</v>
      </c>
      <c r="S679" s="7" t="e">
        <f>IF(VLOOKUP($A679,'V2.5.2 Measures'!$C:$W,25,FALSE)&lt;&gt; "", VLOOKUP($A679,'V2.5.2 Measures'!$C:$W,25,FALSE),"N/A")</f>
        <v>#N/A</v>
      </c>
      <c r="T679" s="7" t="e">
        <f>IF(VLOOKUP($A679,'V2.5.2 Measures'!$C:$W,2,FALSE)&lt;&gt; "", VLOOKUP($A679,'V2.5.2 Measures'!$C:$W,2,FALSE),"N/A")</f>
        <v>#N/A</v>
      </c>
      <c r="U679" s="7" t="e">
        <f>IF(VLOOKUP($A679,'V2.5.2 Measures'!$C:$W,3,FALSE)&lt;&gt; "", VLOOKUP($A679,'V2.5.2 Measures'!$C:$W,3,FALSE),"N/A")</f>
        <v>#N/A</v>
      </c>
      <c r="V679" s="7" t="e">
        <f>IF(VLOOKUP($A679,'V2.5.2 Measures'!$C:$W,26,FALSE)&lt;&gt; "", VLOOKUP($A679,'V2.5.2 Measures'!$C:$W,26,FALSE),"N/A")</f>
        <v>#N/A</v>
      </c>
      <c r="W679" s="7" t="e">
        <f>IF(VLOOKUP($A679,'V2.5.2 Measures'!$C:$W,44,FALSE)&lt;&gt; "", VLOOKUP($A679,'V2.5.2 Measures'!$C:$W,44,FALSE),"N/A")</f>
        <v>#N/A</v>
      </c>
    </row>
    <row r="680" spans="1:23" x14ac:dyDescent="0.35">
      <c r="A680" s="7">
        <f>'V2.5.2 Measures'!C134</f>
        <v>0</v>
      </c>
      <c r="B680" s="7" t="e">
        <f>VLOOKUP($A680,'V2.5.2 Measures'!$C:$W,6,FALSE)</f>
        <v>#N/A</v>
      </c>
      <c r="C680" s="7" t="e">
        <f>VLOOKUP($A680,'V2.5.2 Measures'!$C:$W,8,FALSE)</f>
        <v>#N/A</v>
      </c>
      <c r="D680" s="7" t="e">
        <f>IF(VLOOKUP($A680,'V2.5.2 Measures'!$C:$W,4,FALSE)="","",VLOOKUP($A680,'V2.5.2 Measures'!$C:$W,4,FALSE))</f>
        <v>#N/A</v>
      </c>
      <c r="E680" s="7" t="e">
        <f>IF((VLOOKUP($A680,'V2.5.2 Measures'!$C:$W,8,FALSE)&lt;&gt;"")*AND(VLOOKUP($A680,'V2.5.2 Measures'!$C:$W,8,FALSE)&lt;&gt;"TBD"),VLOOKUP($A680,'V2.5.2 Measures'!$C:$W,8,FALSE),"N/A")</f>
        <v>#N/A</v>
      </c>
      <c r="F680" s="7" t="e">
        <f>IF((VLOOKUP($A680,'V2.5.2 Measures'!$C:$W,9,FALSE)&lt;&gt;"")*AND(VLOOKUP($A680,'V2.5.2 Measures'!$C:$W,9,FALSE)&lt;&gt;"TBD"),VLOOKUP($A680,'V2.5.2 Measures'!$C:$W,9,FALSE),"N/A")</f>
        <v>#N/A</v>
      </c>
      <c r="G680" s="7" t="e">
        <f>IF((VLOOKUP($A680,'V2.5.2 Measures'!$C:$W,10,FALSE)&lt;&gt;"")*AND(VLOOKUP($A680,'V2.5.2 Measures'!$C:$W,10,FALSE)&lt;&gt;"TBD"),VLOOKUP($A680,'V2.5.2 Measures'!$C:$W,10,FALSE),"N/A")</f>
        <v>#N/A</v>
      </c>
      <c r="H680" s="7" t="e">
        <f>IF(VLOOKUP($A680,'V2.5.2 Measures'!$C:$W,14,FALSE)&lt;&gt; "", VLOOKUP($A680,'V2.5.2 Measures'!$C:$W,14,FALSE),"N/A")</f>
        <v>#N/A</v>
      </c>
      <c r="I680" s="7" t="e">
        <f>IF(VLOOKUP($A680,'V2.5.2 Measures'!$C:$W,15,FALSE)&lt;&gt; "", VLOOKUP($A680,'V2.5.2 Measures'!$C:$W,15,FALSE),"N/A")</f>
        <v>#N/A</v>
      </c>
      <c r="J680" s="7" t="e">
        <f>IF(VLOOKUP($A680,'V2.5.2 Measures'!$C:$W,16,FALSE)&lt;&gt; "", VLOOKUP($A680,'V2.5.2 Measures'!$C:$W,16,FALSE),"N/A")</f>
        <v>#N/A</v>
      </c>
      <c r="K680" s="7" t="e">
        <f>IF(VLOOKUP($A680,'V2.5.2 Measures'!$C:$W,17,FALSE)&lt;&gt; "", VLOOKUP($A680,'V2.5.2 Measures'!$C:$W,17,FALSE),"N/A")</f>
        <v>#N/A</v>
      </c>
      <c r="L680" s="7" t="e">
        <f>IF(VLOOKUP($A680,'V2.5.2 Measures'!$C:$W,18,FALSE)&lt;&gt; "", VLOOKUP($A680,'V2.5.2 Measures'!$C:$W,18,FALSE),"N/A")</f>
        <v>#N/A</v>
      </c>
      <c r="M680" s="7" t="e">
        <f>IF(VLOOKUP($A680,'V2.5.2 Measures'!$C:$W,19,FALSE)&lt;&gt; "", VLOOKUP($A680,'V2.5.2 Measures'!$C:$W,19,FALSE),"N/A")</f>
        <v>#N/A</v>
      </c>
      <c r="N680" s="7" t="e">
        <f>IF(VLOOKUP($A680,'V2.5.2 Measures'!$C:$W,20,FALSE)&lt;&gt; "", VLOOKUP($A680,'V2.5.2 Measures'!$C:$W,20,FALSE),"N/A")</f>
        <v>#N/A</v>
      </c>
      <c r="O680" s="7" t="e">
        <f>IF(VLOOKUP($A680,'V2.5.2 Measures'!$C:$W,21,FALSE)&lt;&gt; "", VLOOKUP($A680,'V2.5.2 Measures'!$C:$W,21,FALSE),"N/A")</f>
        <v>#N/A</v>
      </c>
      <c r="P680" s="7" t="e">
        <f>IF(VLOOKUP($A680,'V2.5.2 Measures'!$C:$W,22,FALSE)&lt;&gt; "", VLOOKUP($A680,'V2.5.2 Measures'!$C:$W,22,FALSE),"N/A")</f>
        <v>#N/A</v>
      </c>
      <c r="Q680" s="7" t="e">
        <f>IF(VLOOKUP($A680,'V2.5.2 Measures'!$C:$W,23,FALSE)&lt;&gt; "", VLOOKUP($A680,'V2.5.2 Measures'!$C:$W,23,FALSE),"N/A")</f>
        <v>#N/A</v>
      </c>
      <c r="R680" s="7" t="e">
        <f>IF(VLOOKUP($A680,'V2.5.2 Measures'!$C:$W,24,FALSE)&lt;&gt; "", VLOOKUP($A680,'V2.5.2 Measures'!$C:$W,24,FALSE),"N/A")</f>
        <v>#N/A</v>
      </c>
      <c r="S680" s="7" t="e">
        <f>IF(VLOOKUP($A680,'V2.5.2 Measures'!$C:$W,25,FALSE)&lt;&gt; "", VLOOKUP($A680,'V2.5.2 Measures'!$C:$W,25,FALSE),"N/A")</f>
        <v>#N/A</v>
      </c>
      <c r="T680" s="7" t="e">
        <f>IF(VLOOKUP($A680,'V2.5.2 Measures'!$C:$W,2,FALSE)&lt;&gt; "", VLOOKUP($A680,'V2.5.2 Measures'!$C:$W,2,FALSE),"N/A")</f>
        <v>#N/A</v>
      </c>
      <c r="U680" s="7" t="e">
        <f>IF(VLOOKUP($A680,'V2.5.2 Measures'!$C:$W,3,FALSE)&lt;&gt; "", VLOOKUP($A680,'V2.5.2 Measures'!$C:$W,3,FALSE),"N/A")</f>
        <v>#N/A</v>
      </c>
      <c r="V680" s="7" t="e">
        <f>IF(VLOOKUP($A680,'V2.5.2 Measures'!$C:$W,26,FALSE)&lt;&gt; "", VLOOKUP($A680,'V2.5.2 Measures'!$C:$W,26,FALSE),"N/A")</f>
        <v>#N/A</v>
      </c>
      <c r="W680" s="7" t="e">
        <f>IF(VLOOKUP($A680,'V2.5.2 Measures'!$C:$W,44,FALSE)&lt;&gt; "", VLOOKUP($A680,'V2.5.2 Measures'!$C:$W,44,FALSE),"N/A")</f>
        <v>#N/A</v>
      </c>
    </row>
    <row r="681" spans="1:23" x14ac:dyDescent="0.35">
      <c r="A681" s="7">
        <f>'V2.5.2 Measures'!C135</f>
        <v>0</v>
      </c>
      <c r="B681" s="7" t="e">
        <f>VLOOKUP($A681,'V2.5.2 Measures'!$C:$W,6,FALSE)</f>
        <v>#N/A</v>
      </c>
      <c r="C681" s="7" t="e">
        <f>VLOOKUP($A681,'V2.5.2 Measures'!$C:$W,8,FALSE)</f>
        <v>#N/A</v>
      </c>
      <c r="D681" s="7" t="e">
        <f>IF(VLOOKUP($A681,'V2.5.2 Measures'!$C:$W,4,FALSE)="","",VLOOKUP($A681,'V2.5.2 Measures'!$C:$W,4,FALSE))</f>
        <v>#N/A</v>
      </c>
      <c r="E681" s="7" t="e">
        <f>IF((VLOOKUP($A681,'V2.5.2 Measures'!$C:$W,8,FALSE)&lt;&gt;"")*AND(VLOOKUP($A681,'V2.5.2 Measures'!$C:$W,8,FALSE)&lt;&gt;"TBD"),VLOOKUP($A681,'V2.5.2 Measures'!$C:$W,8,FALSE),"N/A")</f>
        <v>#N/A</v>
      </c>
      <c r="F681" s="7" t="e">
        <f>IF((VLOOKUP($A681,'V2.5.2 Measures'!$C:$W,9,FALSE)&lt;&gt;"")*AND(VLOOKUP($A681,'V2.5.2 Measures'!$C:$W,9,FALSE)&lt;&gt;"TBD"),VLOOKUP($A681,'V2.5.2 Measures'!$C:$W,9,FALSE),"N/A")</f>
        <v>#N/A</v>
      </c>
      <c r="G681" s="7" t="e">
        <f>IF((VLOOKUP($A681,'V2.5.2 Measures'!$C:$W,10,FALSE)&lt;&gt;"")*AND(VLOOKUP($A681,'V2.5.2 Measures'!$C:$W,10,FALSE)&lt;&gt;"TBD"),VLOOKUP($A681,'V2.5.2 Measures'!$C:$W,10,FALSE),"N/A")</f>
        <v>#N/A</v>
      </c>
      <c r="H681" s="7" t="e">
        <f>IF(VLOOKUP($A681,'V2.5.2 Measures'!$C:$W,14,FALSE)&lt;&gt; "", VLOOKUP($A681,'V2.5.2 Measures'!$C:$W,14,FALSE),"N/A")</f>
        <v>#N/A</v>
      </c>
      <c r="I681" s="7" t="e">
        <f>IF(VLOOKUP($A681,'V2.5.2 Measures'!$C:$W,15,FALSE)&lt;&gt; "", VLOOKUP($A681,'V2.5.2 Measures'!$C:$W,15,FALSE),"N/A")</f>
        <v>#N/A</v>
      </c>
      <c r="J681" s="7" t="e">
        <f>IF(VLOOKUP($A681,'V2.5.2 Measures'!$C:$W,16,FALSE)&lt;&gt; "", VLOOKUP($A681,'V2.5.2 Measures'!$C:$W,16,FALSE),"N/A")</f>
        <v>#N/A</v>
      </c>
      <c r="K681" s="7" t="e">
        <f>IF(VLOOKUP($A681,'V2.5.2 Measures'!$C:$W,17,FALSE)&lt;&gt; "", VLOOKUP($A681,'V2.5.2 Measures'!$C:$W,17,FALSE),"N/A")</f>
        <v>#N/A</v>
      </c>
      <c r="L681" s="7" t="e">
        <f>IF(VLOOKUP($A681,'V2.5.2 Measures'!$C:$W,18,FALSE)&lt;&gt; "", VLOOKUP($A681,'V2.5.2 Measures'!$C:$W,18,FALSE),"N/A")</f>
        <v>#N/A</v>
      </c>
      <c r="M681" s="7" t="e">
        <f>IF(VLOOKUP($A681,'V2.5.2 Measures'!$C:$W,19,FALSE)&lt;&gt; "", VLOOKUP($A681,'V2.5.2 Measures'!$C:$W,19,FALSE),"N/A")</f>
        <v>#N/A</v>
      </c>
      <c r="N681" s="7" t="e">
        <f>IF(VLOOKUP($A681,'V2.5.2 Measures'!$C:$W,20,FALSE)&lt;&gt; "", VLOOKUP($A681,'V2.5.2 Measures'!$C:$W,20,FALSE),"N/A")</f>
        <v>#N/A</v>
      </c>
      <c r="O681" s="7" t="e">
        <f>IF(VLOOKUP($A681,'V2.5.2 Measures'!$C:$W,21,FALSE)&lt;&gt; "", VLOOKUP($A681,'V2.5.2 Measures'!$C:$W,21,FALSE),"N/A")</f>
        <v>#N/A</v>
      </c>
      <c r="P681" s="7" t="e">
        <f>IF(VLOOKUP($A681,'V2.5.2 Measures'!$C:$W,22,FALSE)&lt;&gt; "", VLOOKUP($A681,'V2.5.2 Measures'!$C:$W,22,FALSE),"N/A")</f>
        <v>#N/A</v>
      </c>
      <c r="Q681" s="7" t="e">
        <f>IF(VLOOKUP($A681,'V2.5.2 Measures'!$C:$W,23,FALSE)&lt;&gt; "", VLOOKUP($A681,'V2.5.2 Measures'!$C:$W,23,FALSE),"N/A")</f>
        <v>#N/A</v>
      </c>
      <c r="R681" s="7" t="e">
        <f>IF(VLOOKUP($A681,'V2.5.2 Measures'!$C:$W,24,FALSE)&lt;&gt; "", VLOOKUP($A681,'V2.5.2 Measures'!$C:$W,24,FALSE),"N/A")</f>
        <v>#N/A</v>
      </c>
      <c r="S681" s="7" t="e">
        <f>IF(VLOOKUP($A681,'V2.5.2 Measures'!$C:$W,25,FALSE)&lt;&gt; "", VLOOKUP($A681,'V2.5.2 Measures'!$C:$W,25,FALSE),"N/A")</f>
        <v>#N/A</v>
      </c>
      <c r="T681" s="7" t="e">
        <f>IF(VLOOKUP($A681,'V2.5.2 Measures'!$C:$W,2,FALSE)&lt;&gt; "", VLOOKUP($A681,'V2.5.2 Measures'!$C:$W,2,FALSE),"N/A")</f>
        <v>#N/A</v>
      </c>
      <c r="U681" s="7" t="e">
        <f>IF(VLOOKUP($A681,'V2.5.2 Measures'!$C:$W,3,FALSE)&lt;&gt; "", VLOOKUP($A681,'V2.5.2 Measures'!$C:$W,3,FALSE),"N/A")</f>
        <v>#N/A</v>
      </c>
      <c r="V681" s="7" t="e">
        <f>IF(VLOOKUP($A681,'V2.5.2 Measures'!$C:$W,26,FALSE)&lt;&gt; "", VLOOKUP($A681,'V2.5.2 Measures'!$C:$W,26,FALSE),"N/A")</f>
        <v>#N/A</v>
      </c>
      <c r="W681" s="7" t="e">
        <f>IF(VLOOKUP($A681,'V2.5.2 Measures'!$C:$W,44,FALSE)&lt;&gt; "", VLOOKUP($A681,'V2.5.2 Measures'!$C:$W,44,FALSE),"N/A")</f>
        <v>#N/A</v>
      </c>
    </row>
    <row r="682" spans="1:23" x14ac:dyDescent="0.35">
      <c r="A682" s="7">
        <f>'V2.5.2 Measures'!C136</f>
        <v>0</v>
      </c>
      <c r="B682" s="7" t="e">
        <f>VLOOKUP($A682,'V2.5.2 Measures'!$C:$W,6,FALSE)</f>
        <v>#N/A</v>
      </c>
      <c r="C682" s="7" t="e">
        <f>VLOOKUP($A682,'V2.5.2 Measures'!$C:$W,8,FALSE)</f>
        <v>#N/A</v>
      </c>
      <c r="D682" s="7" t="e">
        <f>IF(VLOOKUP($A682,'V2.5.2 Measures'!$C:$W,4,FALSE)="","",VLOOKUP($A682,'V2.5.2 Measures'!$C:$W,4,FALSE))</f>
        <v>#N/A</v>
      </c>
      <c r="E682" s="7" t="e">
        <f>IF((VLOOKUP($A682,'V2.5.2 Measures'!$C:$W,8,FALSE)&lt;&gt;"")*AND(VLOOKUP($A682,'V2.5.2 Measures'!$C:$W,8,FALSE)&lt;&gt;"TBD"),VLOOKUP($A682,'V2.5.2 Measures'!$C:$W,8,FALSE),"N/A")</f>
        <v>#N/A</v>
      </c>
      <c r="F682" s="7" t="e">
        <f>IF((VLOOKUP($A682,'V2.5.2 Measures'!$C:$W,9,FALSE)&lt;&gt;"")*AND(VLOOKUP($A682,'V2.5.2 Measures'!$C:$W,9,FALSE)&lt;&gt;"TBD"),VLOOKUP($A682,'V2.5.2 Measures'!$C:$W,9,FALSE),"N/A")</f>
        <v>#N/A</v>
      </c>
      <c r="G682" s="7" t="e">
        <f>IF((VLOOKUP($A682,'V2.5.2 Measures'!$C:$W,10,FALSE)&lt;&gt;"")*AND(VLOOKUP($A682,'V2.5.2 Measures'!$C:$W,10,FALSE)&lt;&gt;"TBD"),VLOOKUP($A682,'V2.5.2 Measures'!$C:$W,10,FALSE),"N/A")</f>
        <v>#N/A</v>
      </c>
      <c r="H682" s="7" t="e">
        <f>IF(VLOOKUP($A682,'V2.5.2 Measures'!$C:$W,14,FALSE)&lt;&gt; "", VLOOKUP($A682,'V2.5.2 Measures'!$C:$W,14,FALSE),"N/A")</f>
        <v>#N/A</v>
      </c>
      <c r="I682" s="7" t="e">
        <f>IF(VLOOKUP($A682,'V2.5.2 Measures'!$C:$W,15,FALSE)&lt;&gt; "", VLOOKUP($A682,'V2.5.2 Measures'!$C:$W,15,FALSE),"N/A")</f>
        <v>#N/A</v>
      </c>
      <c r="J682" s="7" t="e">
        <f>IF(VLOOKUP($A682,'V2.5.2 Measures'!$C:$W,16,FALSE)&lt;&gt; "", VLOOKUP($A682,'V2.5.2 Measures'!$C:$W,16,FALSE),"N/A")</f>
        <v>#N/A</v>
      </c>
      <c r="K682" s="7" t="e">
        <f>IF(VLOOKUP($A682,'V2.5.2 Measures'!$C:$W,17,FALSE)&lt;&gt; "", VLOOKUP($A682,'V2.5.2 Measures'!$C:$W,17,FALSE),"N/A")</f>
        <v>#N/A</v>
      </c>
      <c r="L682" s="7" t="e">
        <f>IF(VLOOKUP($A682,'V2.5.2 Measures'!$C:$W,18,FALSE)&lt;&gt; "", VLOOKUP($A682,'V2.5.2 Measures'!$C:$W,18,FALSE),"N/A")</f>
        <v>#N/A</v>
      </c>
      <c r="M682" s="7" t="e">
        <f>IF(VLOOKUP($A682,'V2.5.2 Measures'!$C:$W,19,FALSE)&lt;&gt; "", VLOOKUP($A682,'V2.5.2 Measures'!$C:$W,19,FALSE),"N/A")</f>
        <v>#N/A</v>
      </c>
      <c r="N682" s="7" t="e">
        <f>IF(VLOOKUP($A682,'V2.5.2 Measures'!$C:$W,20,FALSE)&lt;&gt; "", VLOOKUP($A682,'V2.5.2 Measures'!$C:$W,20,FALSE),"N/A")</f>
        <v>#N/A</v>
      </c>
      <c r="O682" s="7" t="e">
        <f>IF(VLOOKUP($A682,'V2.5.2 Measures'!$C:$W,21,FALSE)&lt;&gt; "", VLOOKUP($A682,'V2.5.2 Measures'!$C:$W,21,FALSE),"N/A")</f>
        <v>#N/A</v>
      </c>
      <c r="P682" s="7" t="e">
        <f>IF(VLOOKUP($A682,'V2.5.2 Measures'!$C:$W,22,FALSE)&lt;&gt; "", VLOOKUP($A682,'V2.5.2 Measures'!$C:$W,22,FALSE),"N/A")</f>
        <v>#N/A</v>
      </c>
      <c r="Q682" s="7" t="e">
        <f>IF(VLOOKUP($A682,'V2.5.2 Measures'!$C:$W,23,FALSE)&lt;&gt; "", VLOOKUP($A682,'V2.5.2 Measures'!$C:$W,23,FALSE),"N/A")</f>
        <v>#N/A</v>
      </c>
      <c r="R682" s="7" t="e">
        <f>IF(VLOOKUP($A682,'V2.5.2 Measures'!$C:$W,24,FALSE)&lt;&gt; "", VLOOKUP($A682,'V2.5.2 Measures'!$C:$W,24,FALSE),"N/A")</f>
        <v>#N/A</v>
      </c>
      <c r="S682" s="7" t="e">
        <f>IF(VLOOKUP($A682,'V2.5.2 Measures'!$C:$W,25,FALSE)&lt;&gt; "", VLOOKUP($A682,'V2.5.2 Measures'!$C:$W,25,FALSE),"N/A")</f>
        <v>#N/A</v>
      </c>
      <c r="T682" s="7" t="e">
        <f>IF(VLOOKUP($A682,'V2.5.2 Measures'!$C:$W,2,FALSE)&lt;&gt; "", VLOOKUP($A682,'V2.5.2 Measures'!$C:$W,2,FALSE),"N/A")</f>
        <v>#N/A</v>
      </c>
      <c r="U682" s="7" t="e">
        <f>IF(VLOOKUP($A682,'V2.5.2 Measures'!$C:$W,3,FALSE)&lt;&gt; "", VLOOKUP($A682,'V2.5.2 Measures'!$C:$W,3,FALSE),"N/A")</f>
        <v>#N/A</v>
      </c>
      <c r="V682" s="7" t="e">
        <f>IF(VLOOKUP($A682,'V2.5.2 Measures'!$C:$W,26,FALSE)&lt;&gt; "", VLOOKUP($A682,'V2.5.2 Measures'!$C:$W,26,FALSE),"N/A")</f>
        <v>#N/A</v>
      </c>
      <c r="W682" s="7" t="e">
        <f>IF(VLOOKUP($A682,'V2.5.2 Measures'!$C:$W,44,FALSE)&lt;&gt; "", VLOOKUP($A682,'V2.5.2 Measures'!$C:$W,44,FALSE),"N/A")</f>
        <v>#N/A</v>
      </c>
    </row>
    <row r="683" spans="1:23" x14ac:dyDescent="0.35">
      <c r="A683" s="7">
        <f>'V2.5.2 Measures'!C137</f>
        <v>0</v>
      </c>
      <c r="B683" s="7" t="e">
        <f>VLOOKUP($A683,'V2.5.2 Measures'!$C:$W,6,FALSE)</f>
        <v>#N/A</v>
      </c>
      <c r="C683" s="7" t="e">
        <f>VLOOKUP($A683,'V2.5.2 Measures'!$C:$W,8,FALSE)</f>
        <v>#N/A</v>
      </c>
      <c r="D683" s="7" t="e">
        <f>IF(VLOOKUP($A683,'V2.5.2 Measures'!$C:$W,4,FALSE)="","",VLOOKUP($A683,'V2.5.2 Measures'!$C:$W,4,FALSE))</f>
        <v>#N/A</v>
      </c>
      <c r="E683" s="7" t="e">
        <f>IF((VLOOKUP($A683,'V2.5.2 Measures'!$C:$W,8,FALSE)&lt;&gt;"")*AND(VLOOKUP($A683,'V2.5.2 Measures'!$C:$W,8,FALSE)&lt;&gt;"TBD"),VLOOKUP($A683,'V2.5.2 Measures'!$C:$W,8,FALSE),"N/A")</f>
        <v>#N/A</v>
      </c>
      <c r="F683" s="7" t="e">
        <f>IF((VLOOKUP($A683,'V2.5.2 Measures'!$C:$W,9,FALSE)&lt;&gt;"")*AND(VLOOKUP($A683,'V2.5.2 Measures'!$C:$W,9,FALSE)&lt;&gt;"TBD"),VLOOKUP($A683,'V2.5.2 Measures'!$C:$W,9,FALSE),"N/A")</f>
        <v>#N/A</v>
      </c>
      <c r="G683" s="7" t="e">
        <f>IF((VLOOKUP($A683,'V2.5.2 Measures'!$C:$W,10,FALSE)&lt;&gt;"")*AND(VLOOKUP($A683,'V2.5.2 Measures'!$C:$W,10,FALSE)&lt;&gt;"TBD"),VLOOKUP($A683,'V2.5.2 Measures'!$C:$W,10,FALSE),"N/A")</f>
        <v>#N/A</v>
      </c>
      <c r="H683" s="7" t="e">
        <f>IF(VLOOKUP($A683,'V2.5.2 Measures'!$C:$W,14,FALSE)&lt;&gt; "", VLOOKUP($A683,'V2.5.2 Measures'!$C:$W,14,FALSE),"N/A")</f>
        <v>#N/A</v>
      </c>
      <c r="I683" s="7" t="e">
        <f>IF(VLOOKUP($A683,'V2.5.2 Measures'!$C:$W,15,FALSE)&lt;&gt; "", VLOOKUP($A683,'V2.5.2 Measures'!$C:$W,15,FALSE),"N/A")</f>
        <v>#N/A</v>
      </c>
      <c r="J683" s="7" t="e">
        <f>IF(VLOOKUP($A683,'V2.5.2 Measures'!$C:$W,16,FALSE)&lt;&gt; "", VLOOKUP($A683,'V2.5.2 Measures'!$C:$W,16,FALSE),"N/A")</f>
        <v>#N/A</v>
      </c>
      <c r="K683" s="7" t="e">
        <f>IF(VLOOKUP($A683,'V2.5.2 Measures'!$C:$W,17,FALSE)&lt;&gt; "", VLOOKUP($A683,'V2.5.2 Measures'!$C:$W,17,FALSE),"N/A")</f>
        <v>#N/A</v>
      </c>
      <c r="L683" s="7" t="e">
        <f>IF(VLOOKUP($A683,'V2.5.2 Measures'!$C:$W,18,FALSE)&lt;&gt; "", VLOOKUP($A683,'V2.5.2 Measures'!$C:$W,18,FALSE),"N/A")</f>
        <v>#N/A</v>
      </c>
      <c r="M683" s="7" t="e">
        <f>IF(VLOOKUP($A683,'V2.5.2 Measures'!$C:$W,19,FALSE)&lt;&gt; "", VLOOKUP($A683,'V2.5.2 Measures'!$C:$W,19,FALSE),"N/A")</f>
        <v>#N/A</v>
      </c>
      <c r="N683" s="7" t="e">
        <f>IF(VLOOKUP($A683,'V2.5.2 Measures'!$C:$W,20,FALSE)&lt;&gt; "", VLOOKUP($A683,'V2.5.2 Measures'!$C:$W,20,FALSE),"N/A")</f>
        <v>#N/A</v>
      </c>
      <c r="O683" s="7" t="e">
        <f>IF(VLOOKUP($A683,'V2.5.2 Measures'!$C:$W,21,FALSE)&lt;&gt; "", VLOOKUP($A683,'V2.5.2 Measures'!$C:$W,21,FALSE),"N/A")</f>
        <v>#N/A</v>
      </c>
      <c r="P683" s="7" t="e">
        <f>IF(VLOOKUP($A683,'V2.5.2 Measures'!$C:$W,22,FALSE)&lt;&gt; "", VLOOKUP($A683,'V2.5.2 Measures'!$C:$W,22,FALSE),"N/A")</f>
        <v>#N/A</v>
      </c>
      <c r="Q683" s="7" t="e">
        <f>IF(VLOOKUP($A683,'V2.5.2 Measures'!$C:$W,23,FALSE)&lt;&gt; "", VLOOKUP($A683,'V2.5.2 Measures'!$C:$W,23,FALSE),"N/A")</f>
        <v>#N/A</v>
      </c>
      <c r="R683" s="7" t="e">
        <f>IF(VLOOKUP($A683,'V2.5.2 Measures'!$C:$W,24,FALSE)&lt;&gt; "", VLOOKUP($A683,'V2.5.2 Measures'!$C:$W,24,FALSE),"N/A")</f>
        <v>#N/A</v>
      </c>
      <c r="S683" s="7" t="e">
        <f>IF(VLOOKUP($A683,'V2.5.2 Measures'!$C:$W,25,FALSE)&lt;&gt; "", VLOOKUP($A683,'V2.5.2 Measures'!$C:$W,25,FALSE),"N/A")</f>
        <v>#N/A</v>
      </c>
      <c r="T683" s="7" t="e">
        <f>IF(VLOOKUP($A683,'V2.5.2 Measures'!$C:$W,2,FALSE)&lt;&gt; "", VLOOKUP($A683,'V2.5.2 Measures'!$C:$W,2,FALSE),"N/A")</f>
        <v>#N/A</v>
      </c>
      <c r="U683" s="7" t="e">
        <f>IF(VLOOKUP($A683,'V2.5.2 Measures'!$C:$W,3,FALSE)&lt;&gt; "", VLOOKUP($A683,'V2.5.2 Measures'!$C:$W,3,FALSE),"N/A")</f>
        <v>#N/A</v>
      </c>
      <c r="V683" s="7" t="e">
        <f>IF(VLOOKUP($A683,'V2.5.2 Measures'!$C:$W,26,FALSE)&lt;&gt; "", VLOOKUP($A683,'V2.5.2 Measures'!$C:$W,26,FALSE),"N/A")</f>
        <v>#N/A</v>
      </c>
      <c r="W683" s="7" t="e">
        <f>IF(VLOOKUP($A683,'V2.5.2 Measures'!$C:$W,44,FALSE)&lt;&gt; "", VLOOKUP($A683,'V2.5.2 Measures'!$C:$W,44,FALSE),"N/A")</f>
        <v>#N/A</v>
      </c>
    </row>
    <row r="684" spans="1:23" x14ac:dyDescent="0.35">
      <c r="A684" s="7">
        <f>'V2.5.2 Measures'!C138</f>
        <v>0</v>
      </c>
      <c r="B684" s="7" t="e">
        <f>VLOOKUP($A684,'V2.5.2 Measures'!$C:$W,6,FALSE)</f>
        <v>#N/A</v>
      </c>
      <c r="C684" s="7" t="e">
        <f>VLOOKUP($A684,'V2.5.2 Measures'!$C:$W,8,FALSE)</f>
        <v>#N/A</v>
      </c>
      <c r="D684" s="7" t="e">
        <f>IF(VLOOKUP($A684,'V2.5.2 Measures'!$C:$W,4,FALSE)="","",VLOOKUP($A684,'V2.5.2 Measures'!$C:$W,4,FALSE))</f>
        <v>#N/A</v>
      </c>
      <c r="E684" s="7" t="e">
        <f>IF((VLOOKUP($A684,'V2.5.2 Measures'!$C:$W,8,FALSE)&lt;&gt;"")*AND(VLOOKUP($A684,'V2.5.2 Measures'!$C:$W,8,FALSE)&lt;&gt;"TBD"),VLOOKUP($A684,'V2.5.2 Measures'!$C:$W,8,FALSE),"N/A")</f>
        <v>#N/A</v>
      </c>
      <c r="F684" s="7" t="e">
        <f>IF((VLOOKUP($A684,'V2.5.2 Measures'!$C:$W,9,FALSE)&lt;&gt;"")*AND(VLOOKUP($A684,'V2.5.2 Measures'!$C:$W,9,FALSE)&lt;&gt;"TBD"),VLOOKUP($A684,'V2.5.2 Measures'!$C:$W,9,FALSE),"N/A")</f>
        <v>#N/A</v>
      </c>
      <c r="G684" s="7" t="e">
        <f>IF((VLOOKUP($A684,'V2.5.2 Measures'!$C:$W,10,FALSE)&lt;&gt;"")*AND(VLOOKUP($A684,'V2.5.2 Measures'!$C:$W,10,FALSE)&lt;&gt;"TBD"),VLOOKUP($A684,'V2.5.2 Measures'!$C:$W,10,FALSE),"N/A")</f>
        <v>#N/A</v>
      </c>
      <c r="H684" s="7" t="e">
        <f>IF(VLOOKUP($A684,'V2.5.2 Measures'!$C:$W,14,FALSE)&lt;&gt; "", VLOOKUP($A684,'V2.5.2 Measures'!$C:$W,14,FALSE),"N/A")</f>
        <v>#N/A</v>
      </c>
      <c r="I684" s="7" t="e">
        <f>IF(VLOOKUP($A684,'V2.5.2 Measures'!$C:$W,15,FALSE)&lt;&gt; "", VLOOKUP($A684,'V2.5.2 Measures'!$C:$W,15,FALSE),"N/A")</f>
        <v>#N/A</v>
      </c>
      <c r="J684" s="7" t="e">
        <f>IF(VLOOKUP($A684,'V2.5.2 Measures'!$C:$W,16,FALSE)&lt;&gt; "", VLOOKUP($A684,'V2.5.2 Measures'!$C:$W,16,FALSE),"N/A")</f>
        <v>#N/A</v>
      </c>
      <c r="K684" s="7" t="e">
        <f>IF(VLOOKUP($A684,'V2.5.2 Measures'!$C:$W,17,FALSE)&lt;&gt; "", VLOOKUP($A684,'V2.5.2 Measures'!$C:$W,17,FALSE),"N/A")</f>
        <v>#N/A</v>
      </c>
      <c r="L684" s="7" t="e">
        <f>IF(VLOOKUP($A684,'V2.5.2 Measures'!$C:$W,18,FALSE)&lt;&gt; "", VLOOKUP($A684,'V2.5.2 Measures'!$C:$W,18,FALSE),"N/A")</f>
        <v>#N/A</v>
      </c>
      <c r="M684" s="7" t="e">
        <f>IF(VLOOKUP($A684,'V2.5.2 Measures'!$C:$W,19,FALSE)&lt;&gt; "", VLOOKUP($A684,'V2.5.2 Measures'!$C:$W,19,FALSE),"N/A")</f>
        <v>#N/A</v>
      </c>
      <c r="N684" s="7" t="e">
        <f>IF(VLOOKUP($A684,'V2.5.2 Measures'!$C:$W,20,FALSE)&lt;&gt; "", VLOOKUP($A684,'V2.5.2 Measures'!$C:$W,20,FALSE),"N/A")</f>
        <v>#N/A</v>
      </c>
      <c r="O684" s="7" t="e">
        <f>IF(VLOOKUP($A684,'V2.5.2 Measures'!$C:$W,21,FALSE)&lt;&gt; "", VLOOKUP($A684,'V2.5.2 Measures'!$C:$W,21,FALSE),"N/A")</f>
        <v>#N/A</v>
      </c>
      <c r="P684" s="7" t="e">
        <f>IF(VLOOKUP($A684,'V2.5.2 Measures'!$C:$W,22,FALSE)&lt;&gt; "", VLOOKUP($A684,'V2.5.2 Measures'!$C:$W,22,FALSE),"N/A")</f>
        <v>#N/A</v>
      </c>
      <c r="Q684" s="7" t="e">
        <f>IF(VLOOKUP($A684,'V2.5.2 Measures'!$C:$W,23,FALSE)&lt;&gt; "", VLOOKUP($A684,'V2.5.2 Measures'!$C:$W,23,FALSE),"N/A")</f>
        <v>#N/A</v>
      </c>
      <c r="R684" s="7" t="e">
        <f>IF(VLOOKUP($A684,'V2.5.2 Measures'!$C:$W,24,FALSE)&lt;&gt; "", VLOOKUP($A684,'V2.5.2 Measures'!$C:$W,24,FALSE),"N/A")</f>
        <v>#N/A</v>
      </c>
      <c r="S684" s="7" t="e">
        <f>IF(VLOOKUP($A684,'V2.5.2 Measures'!$C:$W,25,FALSE)&lt;&gt; "", VLOOKUP($A684,'V2.5.2 Measures'!$C:$W,25,FALSE),"N/A")</f>
        <v>#N/A</v>
      </c>
      <c r="T684" s="7" t="e">
        <f>IF(VLOOKUP($A684,'V2.5.2 Measures'!$C:$W,2,FALSE)&lt;&gt; "", VLOOKUP($A684,'V2.5.2 Measures'!$C:$W,2,FALSE),"N/A")</f>
        <v>#N/A</v>
      </c>
      <c r="U684" s="7" t="e">
        <f>IF(VLOOKUP($A684,'V2.5.2 Measures'!$C:$W,3,FALSE)&lt;&gt; "", VLOOKUP($A684,'V2.5.2 Measures'!$C:$W,3,FALSE),"N/A")</f>
        <v>#N/A</v>
      </c>
      <c r="V684" s="7" t="e">
        <f>IF(VLOOKUP($A684,'V2.5.2 Measures'!$C:$W,26,FALSE)&lt;&gt; "", VLOOKUP($A684,'V2.5.2 Measures'!$C:$W,26,FALSE),"N/A")</f>
        <v>#N/A</v>
      </c>
      <c r="W684" s="7" t="e">
        <f>IF(VLOOKUP($A684,'V2.5.2 Measures'!$C:$W,44,FALSE)&lt;&gt; "", VLOOKUP($A684,'V2.5.2 Measures'!$C:$W,44,FALSE),"N/A")</f>
        <v>#N/A</v>
      </c>
    </row>
    <row r="685" spans="1:23" x14ac:dyDescent="0.35">
      <c r="A685" s="7">
        <f>'V2.5.2 Measures'!C139</f>
        <v>0</v>
      </c>
      <c r="B685" s="7" t="e">
        <f>VLOOKUP($A685,'V2.5.2 Measures'!$C:$W,6,FALSE)</f>
        <v>#N/A</v>
      </c>
      <c r="C685" s="7" t="e">
        <f>VLOOKUP($A685,'V2.5.2 Measures'!$C:$W,8,FALSE)</f>
        <v>#N/A</v>
      </c>
      <c r="D685" s="7" t="e">
        <f>IF(VLOOKUP($A685,'V2.5.2 Measures'!$C:$W,4,FALSE)="","",VLOOKUP($A685,'V2.5.2 Measures'!$C:$W,4,FALSE))</f>
        <v>#N/A</v>
      </c>
      <c r="E685" s="7" t="e">
        <f>IF((VLOOKUP($A685,'V2.5.2 Measures'!$C:$W,8,FALSE)&lt;&gt;"")*AND(VLOOKUP($A685,'V2.5.2 Measures'!$C:$W,8,FALSE)&lt;&gt;"TBD"),VLOOKUP($A685,'V2.5.2 Measures'!$C:$W,8,FALSE),"N/A")</f>
        <v>#N/A</v>
      </c>
      <c r="F685" s="7" t="e">
        <f>IF((VLOOKUP($A685,'V2.5.2 Measures'!$C:$W,9,FALSE)&lt;&gt;"")*AND(VLOOKUP($A685,'V2.5.2 Measures'!$C:$W,9,FALSE)&lt;&gt;"TBD"),VLOOKUP($A685,'V2.5.2 Measures'!$C:$W,9,FALSE),"N/A")</f>
        <v>#N/A</v>
      </c>
      <c r="G685" s="7" t="e">
        <f>IF((VLOOKUP($A685,'V2.5.2 Measures'!$C:$W,10,FALSE)&lt;&gt;"")*AND(VLOOKUP($A685,'V2.5.2 Measures'!$C:$W,10,FALSE)&lt;&gt;"TBD"),VLOOKUP($A685,'V2.5.2 Measures'!$C:$W,10,FALSE),"N/A")</f>
        <v>#N/A</v>
      </c>
      <c r="H685" s="7" t="e">
        <f>IF(VLOOKUP($A685,'V2.5.2 Measures'!$C:$W,14,FALSE)&lt;&gt; "", VLOOKUP($A685,'V2.5.2 Measures'!$C:$W,14,FALSE),"N/A")</f>
        <v>#N/A</v>
      </c>
      <c r="I685" s="7" t="e">
        <f>IF(VLOOKUP($A685,'V2.5.2 Measures'!$C:$W,15,FALSE)&lt;&gt; "", VLOOKUP($A685,'V2.5.2 Measures'!$C:$W,15,FALSE),"N/A")</f>
        <v>#N/A</v>
      </c>
      <c r="J685" s="7" t="e">
        <f>IF(VLOOKUP($A685,'V2.5.2 Measures'!$C:$W,16,FALSE)&lt;&gt; "", VLOOKUP($A685,'V2.5.2 Measures'!$C:$W,16,FALSE),"N/A")</f>
        <v>#N/A</v>
      </c>
      <c r="K685" s="7" t="e">
        <f>IF(VLOOKUP($A685,'V2.5.2 Measures'!$C:$W,17,FALSE)&lt;&gt; "", VLOOKUP($A685,'V2.5.2 Measures'!$C:$W,17,FALSE),"N/A")</f>
        <v>#N/A</v>
      </c>
      <c r="L685" s="7" t="e">
        <f>IF(VLOOKUP($A685,'V2.5.2 Measures'!$C:$W,18,FALSE)&lt;&gt; "", VLOOKUP($A685,'V2.5.2 Measures'!$C:$W,18,FALSE),"N/A")</f>
        <v>#N/A</v>
      </c>
      <c r="M685" s="7" t="e">
        <f>IF(VLOOKUP($A685,'V2.5.2 Measures'!$C:$W,19,FALSE)&lt;&gt; "", VLOOKUP($A685,'V2.5.2 Measures'!$C:$W,19,FALSE),"N/A")</f>
        <v>#N/A</v>
      </c>
      <c r="N685" s="7" t="e">
        <f>IF(VLOOKUP($A685,'V2.5.2 Measures'!$C:$W,20,FALSE)&lt;&gt; "", VLOOKUP($A685,'V2.5.2 Measures'!$C:$W,20,FALSE),"N/A")</f>
        <v>#N/A</v>
      </c>
      <c r="O685" s="7" t="e">
        <f>IF(VLOOKUP($A685,'V2.5.2 Measures'!$C:$W,21,FALSE)&lt;&gt; "", VLOOKUP($A685,'V2.5.2 Measures'!$C:$W,21,FALSE),"N/A")</f>
        <v>#N/A</v>
      </c>
      <c r="P685" s="7" t="e">
        <f>IF(VLOOKUP($A685,'V2.5.2 Measures'!$C:$W,22,FALSE)&lt;&gt; "", VLOOKUP($A685,'V2.5.2 Measures'!$C:$W,22,FALSE),"N/A")</f>
        <v>#N/A</v>
      </c>
      <c r="Q685" s="7" t="e">
        <f>IF(VLOOKUP($A685,'V2.5.2 Measures'!$C:$W,23,FALSE)&lt;&gt; "", VLOOKUP($A685,'V2.5.2 Measures'!$C:$W,23,FALSE),"N/A")</f>
        <v>#N/A</v>
      </c>
      <c r="R685" s="7" t="e">
        <f>IF(VLOOKUP($A685,'V2.5.2 Measures'!$C:$W,24,FALSE)&lt;&gt; "", VLOOKUP($A685,'V2.5.2 Measures'!$C:$W,24,FALSE),"N/A")</f>
        <v>#N/A</v>
      </c>
      <c r="S685" s="7" t="e">
        <f>IF(VLOOKUP($A685,'V2.5.2 Measures'!$C:$W,25,FALSE)&lt;&gt; "", VLOOKUP($A685,'V2.5.2 Measures'!$C:$W,25,FALSE),"N/A")</f>
        <v>#N/A</v>
      </c>
      <c r="T685" s="7" t="e">
        <f>IF(VLOOKUP($A685,'V2.5.2 Measures'!$C:$W,2,FALSE)&lt;&gt; "", VLOOKUP($A685,'V2.5.2 Measures'!$C:$W,2,FALSE),"N/A")</f>
        <v>#N/A</v>
      </c>
      <c r="U685" s="7" t="e">
        <f>IF(VLOOKUP($A685,'V2.5.2 Measures'!$C:$W,3,FALSE)&lt;&gt; "", VLOOKUP($A685,'V2.5.2 Measures'!$C:$W,3,FALSE),"N/A")</f>
        <v>#N/A</v>
      </c>
      <c r="V685" s="7" t="e">
        <f>IF(VLOOKUP($A685,'V2.5.2 Measures'!$C:$W,26,FALSE)&lt;&gt; "", VLOOKUP($A685,'V2.5.2 Measures'!$C:$W,26,FALSE),"N/A")</f>
        <v>#N/A</v>
      </c>
      <c r="W685" s="7" t="e">
        <f>IF(VLOOKUP($A685,'V2.5.2 Measures'!$C:$W,44,FALSE)&lt;&gt; "", VLOOKUP($A685,'V2.5.2 Measures'!$C:$W,44,FALSE),"N/A")</f>
        <v>#N/A</v>
      </c>
    </row>
    <row r="686" spans="1:23" x14ac:dyDescent="0.35">
      <c r="A686" s="7">
        <f>'V2.5.2 Measures'!C140</f>
        <v>0</v>
      </c>
      <c r="B686" s="7" t="e">
        <f>VLOOKUP($A686,'V2.5.2 Measures'!$C:$W,6,FALSE)</f>
        <v>#N/A</v>
      </c>
      <c r="C686" s="7" t="e">
        <f>VLOOKUP($A686,'V2.5.2 Measures'!$C:$W,8,FALSE)</f>
        <v>#N/A</v>
      </c>
      <c r="D686" s="7" t="e">
        <f>IF(VLOOKUP($A686,'V2.5.2 Measures'!$C:$W,4,FALSE)="","",VLOOKUP($A686,'V2.5.2 Measures'!$C:$W,4,FALSE))</f>
        <v>#N/A</v>
      </c>
      <c r="E686" s="7" t="e">
        <f>IF((VLOOKUP($A686,'V2.5.2 Measures'!$C:$W,8,FALSE)&lt;&gt;"")*AND(VLOOKUP($A686,'V2.5.2 Measures'!$C:$W,8,FALSE)&lt;&gt;"TBD"),VLOOKUP($A686,'V2.5.2 Measures'!$C:$W,8,FALSE),"N/A")</f>
        <v>#N/A</v>
      </c>
      <c r="F686" s="7" t="e">
        <f>IF((VLOOKUP($A686,'V2.5.2 Measures'!$C:$W,9,FALSE)&lt;&gt;"")*AND(VLOOKUP($A686,'V2.5.2 Measures'!$C:$W,9,FALSE)&lt;&gt;"TBD"),VLOOKUP($A686,'V2.5.2 Measures'!$C:$W,9,FALSE),"N/A")</f>
        <v>#N/A</v>
      </c>
      <c r="G686" s="7" t="e">
        <f>IF((VLOOKUP($A686,'V2.5.2 Measures'!$C:$W,10,FALSE)&lt;&gt;"")*AND(VLOOKUP($A686,'V2.5.2 Measures'!$C:$W,10,FALSE)&lt;&gt;"TBD"),VLOOKUP($A686,'V2.5.2 Measures'!$C:$W,10,FALSE),"N/A")</f>
        <v>#N/A</v>
      </c>
      <c r="H686" s="7" t="e">
        <f>IF(VLOOKUP($A686,'V2.5.2 Measures'!$C:$W,14,FALSE)&lt;&gt; "", VLOOKUP($A686,'V2.5.2 Measures'!$C:$W,14,FALSE),"N/A")</f>
        <v>#N/A</v>
      </c>
      <c r="I686" s="7" t="e">
        <f>IF(VLOOKUP($A686,'V2.5.2 Measures'!$C:$W,15,FALSE)&lt;&gt; "", VLOOKUP($A686,'V2.5.2 Measures'!$C:$W,15,FALSE),"N/A")</f>
        <v>#N/A</v>
      </c>
      <c r="J686" s="7" t="e">
        <f>IF(VLOOKUP($A686,'V2.5.2 Measures'!$C:$W,16,FALSE)&lt;&gt; "", VLOOKUP($A686,'V2.5.2 Measures'!$C:$W,16,FALSE),"N/A")</f>
        <v>#N/A</v>
      </c>
      <c r="K686" s="7" t="e">
        <f>IF(VLOOKUP($A686,'V2.5.2 Measures'!$C:$W,17,FALSE)&lt;&gt; "", VLOOKUP($A686,'V2.5.2 Measures'!$C:$W,17,FALSE),"N/A")</f>
        <v>#N/A</v>
      </c>
      <c r="L686" s="7" t="e">
        <f>IF(VLOOKUP($A686,'V2.5.2 Measures'!$C:$W,18,FALSE)&lt;&gt; "", VLOOKUP($A686,'V2.5.2 Measures'!$C:$W,18,FALSE),"N/A")</f>
        <v>#N/A</v>
      </c>
      <c r="M686" s="7" t="e">
        <f>IF(VLOOKUP($A686,'V2.5.2 Measures'!$C:$W,19,FALSE)&lt;&gt; "", VLOOKUP($A686,'V2.5.2 Measures'!$C:$W,19,FALSE),"N/A")</f>
        <v>#N/A</v>
      </c>
      <c r="N686" s="7" t="e">
        <f>IF(VLOOKUP($A686,'V2.5.2 Measures'!$C:$W,20,FALSE)&lt;&gt; "", VLOOKUP($A686,'V2.5.2 Measures'!$C:$W,20,FALSE),"N/A")</f>
        <v>#N/A</v>
      </c>
      <c r="O686" s="7" t="e">
        <f>IF(VLOOKUP($A686,'V2.5.2 Measures'!$C:$W,21,FALSE)&lt;&gt; "", VLOOKUP($A686,'V2.5.2 Measures'!$C:$W,21,FALSE),"N/A")</f>
        <v>#N/A</v>
      </c>
      <c r="P686" s="7" t="e">
        <f>IF(VLOOKUP($A686,'V2.5.2 Measures'!$C:$W,22,FALSE)&lt;&gt; "", VLOOKUP($A686,'V2.5.2 Measures'!$C:$W,22,FALSE),"N/A")</f>
        <v>#N/A</v>
      </c>
      <c r="Q686" s="7" t="e">
        <f>IF(VLOOKUP($A686,'V2.5.2 Measures'!$C:$W,23,FALSE)&lt;&gt; "", VLOOKUP($A686,'V2.5.2 Measures'!$C:$W,23,FALSE),"N/A")</f>
        <v>#N/A</v>
      </c>
      <c r="R686" s="7" t="e">
        <f>IF(VLOOKUP($A686,'V2.5.2 Measures'!$C:$W,24,FALSE)&lt;&gt; "", VLOOKUP($A686,'V2.5.2 Measures'!$C:$W,24,FALSE),"N/A")</f>
        <v>#N/A</v>
      </c>
      <c r="S686" s="7" t="e">
        <f>IF(VLOOKUP($A686,'V2.5.2 Measures'!$C:$W,25,FALSE)&lt;&gt; "", VLOOKUP($A686,'V2.5.2 Measures'!$C:$W,25,FALSE),"N/A")</f>
        <v>#N/A</v>
      </c>
      <c r="T686" s="7" t="e">
        <f>IF(VLOOKUP($A686,'V2.5.2 Measures'!$C:$W,2,FALSE)&lt;&gt; "", VLOOKUP($A686,'V2.5.2 Measures'!$C:$W,2,FALSE),"N/A")</f>
        <v>#N/A</v>
      </c>
      <c r="U686" s="7" t="e">
        <f>IF(VLOOKUP($A686,'V2.5.2 Measures'!$C:$W,3,FALSE)&lt;&gt; "", VLOOKUP($A686,'V2.5.2 Measures'!$C:$W,3,FALSE),"N/A")</f>
        <v>#N/A</v>
      </c>
      <c r="V686" s="7" t="e">
        <f>IF(VLOOKUP($A686,'V2.5.2 Measures'!$C:$W,26,FALSE)&lt;&gt; "", VLOOKUP($A686,'V2.5.2 Measures'!$C:$W,26,FALSE),"N/A")</f>
        <v>#N/A</v>
      </c>
      <c r="W686" s="7" t="e">
        <f>IF(VLOOKUP($A686,'V2.5.2 Measures'!$C:$W,44,FALSE)&lt;&gt; "", VLOOKUP($A686,'V2.5.2 Measures'!$C:$W,44,FALSE),"N/A")</f>
        <v>#N/A</v>
      </c>
    </row>
    <row r="687" spans="1:23" x14ac:dyDescent="0.35">
      <c r="A687" s="7">
        <f>'V2.5.2 Measures'!C141</f>
        <v>0</v>
      </c>
      <c r="B687" s="7" t="e">
        <f>VLOOKUP($A687,'V2.5.2 Measures'!$C:$W,6,FALSE)</f>
        <v>#N/A</v>
      </c>
      <c r="C687" s="7" t="e">
        <f>VLOOKUP($A687,'V2.5.2 Measures'!$C:$W,8,FALSE)</f>
        <v>#N/A</v>
      </c>
      <c r="D687" s="7" t="e">
        <f>IF(VLOOKUP($A687,'V2.5.2 Measures'!$C:$W,4,FALSE)="","",VLOOKUP($A687,'V2.5.2 Measures'!$C:$W,4,FALSE))</f>
        <v>#N/A</v>
      </c>
      <c r="E687" s="7" t="e">
        <f>IF((VLOOKUP($A687,'V2.5.2 Measures'!$C:$W,8,FALSE)&lt;&gt;"")*AND(VLOOKUP($A687,'V2.5.2 Measures'!$C:$W,8,FALSE)&lt;&gt;"TBD"),VLOOKUP($A687,'V2.5.2 Measures'!$C:$W,8,FALSE),"N/A")</f>
        <v>#N/A</v>
      </c>
      <c r="F687" s="7" t="e">
        <f>IF((VLOOKUP($A687,'V2.5.2 Measures'!$C:$W,9,FALSE)&lt;&gt;"")*AND(VLOOKUP($A687,'V2.5.2 Measures'!$C:$W,9,FALSE)&lt;&gt;"TBD"),VLOOKUP($A687,'V2.5.2 Measures'!$C:$W,9,FALSE),"N/A")</f>
        <v>#N/A</v>
      </c>
      <c r="G687" s="7" t="e">
        <f>IF((VLOOKUP($A687,'V2.5.2 Measures'!$C:$W,10,FALSE)&lt;&gt;"")*AND(VLOOKUP($A687,'V2.5.2 Measures'!$C:$W,10,FALSE)&lt;&gt;"TBD"),VLOOKUP($A687,'V2.5.2 Measures'!$C:$W,10,FALSE),"N/A")</f>
        <v>#N/A</v>
      </c>
      <c r="H687" s="7" t="e">
        <f>IF(VLOOKUP($A687,'V2.5.2 Measures'!$C:$W,14,FALSE)&lt;&gt; "", VLOOKUP($A687,'V2.5.2 Measures'!$C:$W,14,FALSE),"N/A")</f>
        <v>#N/A</v>
      </c>
      <c r="I687" s="7" t="e">
        <f>IF(VLOOKUP($A687,'V2.5.2 Measures'!$C:$W,15,FALSE)&lt;&gt; "", VLOOKUP($A687,'V2.5.2 Measures'!$C:$W,15,FALSE),"N/A")</f>
        <v>#N/A</v>
      </c>
      <c r="J687" s="7" t="e">
        <f>IF(VLOOKUP($A687,'V2.5.2 Measures'!$C:$W,16,FALSE)&lt;&gt; "", VLOOKUP($A687,'V2.5.2 Measures'!$C:$W,16,FALSE),"N/A")</f>
        <v>#N/A</v>
      </c>
      <c r="K687" s="7" t="e">
        <f>IF(VLOOKUP($A687,'V2.5.2 Measures'!$C:$W,17,FALSE)&lt;&gt; "", VLOOKUP($A687,'V2.5.2 Measures'!$C:$W,17,FALSE),"N/A")</f>
        <v>#N/A</v>
      </c>
      <c r="L687" s="7" t="e">
        <f>IF(VLOOKUP($A687,'V2.5.2 Measures'!$C:$W,18,FALSE)&lt;&gt; "", VLOOKUP($A687,'V2.5.2 Measures'!$C:$W,18,FALSE),"N/A")</f>
        <v>#N/A</v>
      </c>
      <c r="M687" s="7" t="e">
        <f>IF(VLOOKUP($A687,'V2.5.2 Measures'!$C:$W,19,FALSE)&lt;&gt; "", VLOOKUP($A687,'V2.5.2 Measures'!$C:$W,19,FALSE),"N/A")</f>
        <v>#N/A</v>
      </c>
      <c r="N687" s="7" t="e">
        <f>IF(VLOOKUP($A687,'V2.5.2 Measures'!$C:$W,20,FALSE)&lt;&gt; "", VLOOKUP($A687,'V2.5.2 Measures'!$C:$W,20,FALSE),"N/A")</f>
        <v>#N/A</v>
      </c>
      <c r="O687" s="7" t="e">
        <f>IF(VLOOKUP($A687,'V2.5.2 Measures'!$C:$W,21,FALSE)&lt;&gt; "", VLOOKUP($A687,'V2.5.2 Measures'!$C:$W,21,FALSE),"N/A")</f>
        <v>#N/A</v>
      </c>
      <c r="P687" s="7" t="e">
        <f>IF(VLOOKUP($A687,'V2.5.2 Measures'!$C:$W,22,FALSE)&lt;&gt; "", VLOOKUP($A687,'V2.5.2 Measures'!$C:$W,22,FALSE),"N/A")</f>
        <v>#N/A</v>
      </c>
      <c r="Q687" s="7" t="e">
        <f>IF(VLOOKUP($A687,'V2.5.2 Measures'!$C:$W,23,FALSE)&lt;&gt; "", VLOOKUP($A687,'V2.5.2 Measures'!$C:$W,23,FALSE),"N/A")</f>
        <v>#N/A</v>
      </c>
      <c r="R687" s="7" t="e">
        <f>IF(VLOOKUP($A687,'V2.5.2 Measures'!$C:$W,24,FALSE)&lt;&gt; "", VLOOKUP($A687,'V2.5.2 Measures'!$C:$W,24,FALSE),"N/A")</f>
        <v>#N/A</v>
      </c>
      <c r="S687" s="7" t="e">
        <f>IF(VLOOKUP($A687,'V2.5.2 Measures'!$C:$W,25,FALSE)&lt;&gt; "", VLOOKUP($A687,'V2.5.2 Measures'!$C:$W,25,FALSE),"N/A")</f>
        <v>#N/A</v>
      </c>
      <c r="T687" s="7" t="e">
        <f>IF(VLOOKUP($A687,'V2.5.2 Measures'!$C:$W,2,FALSE)&lt;&gt; "", VLOOKUP($A687,'V2.5.2 Measures'!$C:$W,2,FALSE),"N/A")</f>
        <v>#N/A</v>
      </c>
      <c r="U687" s="7" t="e">
        <f>IF(VLOOKUP($A687,'V2.5.2 Measures'!$C:$W,3,FALSE)&lt;&gt; "", VLOOKUP($A687,'V2.5.2 Measures'!$C:$W,3,FALSE),"N/A")</f>
        <v>#N/A</v>
      </c>
      <c r="V687" s="7" t="e">
        <f>IF(VLOOKUP($A687,'V2.5.2 Measures'!$C:$W,26,FALSE)&lt;&gt; "", VLOOKUP($A687,'V2.5.2 Measures'!$C:$W,26,FALSE),"N/A")</f>
        <v>#N/A</v>
      </c>
      <c r="W687" s="7" t="e">
        <f>IF(VLOOKUP($A687,'V2.5.2 Measures'!$C:$W,44,FALSE)&lt;&gt; "", VLOOKUP($A687,'V2.5.2 Measures'!$C:$W,44,FALSE),"N/A")</f>
        <v>#N/A</v>
      </c>
    </row>
    <row r="688" spans="1:23" x14ac:dyDescent="0.35">
      <c r="A688" s="7">
        <f>'V2.5.2 Measures'!C142</f>
        <v>0</v>
      </c>
      <c r="B688" s="7" t="e">
        <f>VLOOKUP($A688,'V2.5.2 Measures'!$C:$W,6,FALSE)</f>
        <v>#N/A</v>
      </c>
      <c r="C688" s="7" t="e">
        <f>VLOOKUP($A688,'V2.5.2 Measures'!$C:$W,8,FALSE)</f>
        <v>#N/A</v>
      </c>
      <c r="D688" s="7" t="e">
        <f>IF(VLOOKUP($A688,'V2.5.2 Measures'!$C:$W,4,FALSE)="","",VLOOKUP($A688,'V2.5.2 Measures'!$C:$W,4,FALSE))</f>
        <v>#N/A</v>
      </c>
      <c r="E688" s="7" t="e">
        <f>IF((VLOOKUP($A688,'V2.5.2 Measures'!$C:$W,8,FALSE)&lt;&gt;"")*AND(VLOOKUP($A688,'V2.5.2 Measures'!$C:$W,8,FALSE)&lt;&gt;"TBD"),VLOOKUP($A688,'V2.5.2 Measures'!$C:$W,8,FALSE),"N/A")</f>
        <v>#N/A</v>
      </c>
      <c r="F688" s="7" t="e">
        <f>IF((VLOOKUP($A688,'V2.5.2 Measures'!$C:$W,9,FALSE)&lt;&gt;"")*AND(VLOOKUP($A688,'V2.5.2 Measures'!$C:$W,9,FALSE)&lt;&gt;"TBD"),VLOOKUP($A688,'V2.5.2 Measures'!$C:$W,9,FALSE),"N/A")</f>
        <v>#N/A</v>
      </c>
      <c r="G688" s="7" t="e">
        <f>IF((VLOOKUP($A688,'V2.5.2 Measures'!$C:$W,10,FALSE)&lt;&gt;"")*AND(VLOOKUP($A688,'V2.5.2 Measures'!$C:$W,10,FALSE)&lt;&gt;"TBD"),VLOOKUP($A688,'V2.5.2 Measures'!$C:$W,10,FALSE),"N/A")</f>
        <v>#N/A</v>
      </c>
      <c r="H688" s="7" t="e">
        <f>IF(VLOOKUP($A688,'V2.5.2 Measures'!$C:$W,14,FALSE)&lt;&gt; "", VLOOKUP($A688,'V2.5.2 Measures'!$C:$W,14,FALSE),"N/A")</f>
        <v>#N/A</v>
      </c>
      <c r="I688" s="7" t="e">
        <f>IF(VLOOKUP($A688,'V2.5.2 Measures'!$C:$W,15,FALSE)&lt;&gt; "", VLOOKUP($A688,'V2.5.2 Measures'!$C:$W,15,FALSE),"N/A")</f>
        <v>#N/A</v>
      </c>
      <c r="J688" s="7" t="e">
        <f>IF(VLOOKUP($A688,'V2.5.2 Measures'!$C:$W,16,FALSE)&lt;&gt; "", VLOOKUP($A688,'V2.5.2 Measures'!$C:$W,16,FALSE),"N/A")</f>
        <v>#N/A</v>
      </c>
      <c r="K688" s="7" t="e">
        <f>IF(VLOOKUP($A688,'V2.5.2 Measures'!$C:$W,17,FALSE)&lt;&gt; "", VLOOKUP($A688,'V2.5.2 Measures'!$C:$W,17,FALSE),"N/A")</f>
        <v>#N/A</v>
      </c>
      <c r="L688" s="7" t="e">
        <f>IF(VLOOKUP($A688,'V2.5.2 Measures'!$C:$W,18,FALSE)&lt;&gt; "", VLOOKUP($A688,'V2.5.2 Measures'!$C:$W,18,FALSE),"N/A")</f>
        <v>#N/A</v>
      </c>
      <c r="M688" s="7" t="e">
        <f>IF(VLOOKUP($A688,'V2.5.2 Measures'!$C:$W,19,FALSE)&lt;&gt; "", VLOOKUP($A688,'V2.5.2 Measures'!$C:$W,19,FALSE),"N/A")</f>
        <v>#N/A</v>
      </c>
      <c r="N688" s="7" t="e">
        <f>IF(VLOOKUP($A688,'V2.5.2 Measures'!$C:$W,20,FALSE)&lt;&gt; "", VLOOKUP($A688,'V2.5.2 Measures'!$C:$W,20,FALSE),"N/A")</f>
        <v>#N/A</v>
      </c>
      <c r="O688" s="7" t="e">
        <f>IF(VLOOKUP($A688,'V2.5.2 Measures'!$C:$W,21,FALSE)&lt;&gt; "", VLOOKUP($A688,'V2.5.2 Measures'!$C:$W,21,FALSE),"N/A")</f>
        <v>#N/A</v>
      </c>
      <c r="P688" s="7" t="e">
        <f>IF(VLOOKUP($A688,'V2.5.2 Measures'!$C:$W,22,FALSE)&lt;&gt; "", VLOOKUP($A688,'V2.5.2 Measures'!$C:$W,22,FALSE),"N/A")</f>
        <v>#N/A</v>
      </c>
      <c r="Q688" s="7" t="e">
        <f>IF(VLOOKUP($A688,'V2.5.2 Measures'!$C:$W,23,FALSE)&lt;&gt; "", VLOOKUP($A688,'V2.5.2 Measures'!$C:$W,23,FALSE),"N/A")</f>
        <v>#N/A</v>
      </c>
      <c r="R688" s="7" t="e">
        <f>IF(VLOOKUP($A688,'V2.5.2 Measures'!$C:$W,24,FALSE)&lt;&gt; "", VLOOKUP($A688,'V2.5.2 Measures'!$C:$W,24,FALSE),"N/A")</f>
        <v>#N/A</v>
      </c>
      <c r="S688" s="7" t="e">
        <f>IF(VLOOKUP($A688,'V2.5.2 Measures'!$C:$W,25,FALSE)&lt;&gt; "", VLOOKUP($A688,'V2.5.2 Measures'!$C:$W,25,FALSE),"N/A")</f>
        <v>#N/A</v>
      </c>
      <c r="T688" s="7" t="e">
        <f>IF(VLOOKUP($A688,'V2.5.2 Measures'!$C:$W,2,FALSE)&lt;&gt; "", VLOOKUP($A688,'V2.5.2 Measures'!$C:$W,2,FALSE),"N/A")</f>
        <v>#N/A</v>
      </c>
      <c r="U688" s="7" t="e">
        <f>IF(VLOOKUP($A688,'V2.5.2 Measures'!$C:$W,3,FALSE)&lt;&gt; "", VLOOKUP($A688,'V2.5.2 Measures'!$C:$W,3,FALSE),"N/A")</f>
        <v>#N/A</v>
      </c>
      <c r="V688" s="7" t="e">
        <f>IF(VLOOKUP($A688,'V2.5.2 Measures'!$C:$W,26,FALSE)&lt;&gt; "", VLOOKUP($A688,'V2.5.2 Measures'!$C:$W,26,FALSE),"N/A")</f>
        <v>#N/A</v>
      </c>
      <c r="W688" s="7" t="e">
        <f>IF(VLOOKUP($A688,'V2.5.2 Measures'!$C:$W,44,FALSE)&lt;&gt; "", VLOOKUP($A688,'V2.5.2 Measures'!$C:$W,44,FALSE),"N/A")</f>
        <v>#N/A</v>
      </c>
    </row>
    <row r="689" spans="1:23" x14ac:dyDescent="0.35">
      <c r="A689" s="7">
        <f>'V2.5.2 Measures'!C143</f>
        <v>0</v>
      </c>
      <c r="B689" s="7" t="e">
        <f>VLOOKUP($A689,'V2.5.2 Measures'!$C:$W,6,FALSE)</f>
        <v>#N/A</v>
      </c>
      <c r="C689" s="7" t="e">
        <f>VLOOKUP($A689,'V2.5.2 Measures'!$C:$W,8,FALSE)</f>
        <v>#N/A</v>
      </c>
      <c r="D689" s="7" t="e">
        <f>IF(VLOOKUP($A689,'V2.5.2 Measures'!$C:$W,4,FALSE)="","",VLOOKUP($A689,'V2.5.2 Measures'!$C:$W,4,FALSE))</f>
        <v>#N/A</v>
      </c>
      <c r="E689" s="7" t="e">
        <f>IF((VLOOKUP($A689,'V2.5.2 Measures'!$C:$W,8,FALSE)&lt;&gt;"")*AND(VLOOKUP($A689,'V2.5.2 Measures'!$C:$W,8,FALSE)&lt;&gt;"TBD"),VLOOKUP($A689,'V2.5.2 Measures'!$C:$W,8,FALSE),"N/A")</f>
        <v>#N/A</v>
      </c>
      <c r="F689" s="7" t="e">
        <f>IF((VLOOKUP($A689,'V2.5.2 Measures'!$C:$W,9,FALSE)&lt;&gt;"")*AND(VLOOKUP($A689,'V2.5.2 Measures'!$C:$W,9,FALSE)&lt;&gt;"TBD"),VLOOKUP($A689,'V2.5.2 Measures'!$C:$W,9,FALSE),"N/A")</f>
        <v>#N/A</v>
      </c>
      <c r="G689" s="7" t="e">
        <f>IF((VLOOKUP($A689,'V2.5.2 Measures'!$C:$W,10,FALSE)&lt;&gt;"")*AND(VLOOKUP($A689,'V2.5.2 Measures'!$C:$W,10,FALSE)&lt;&gt;"TBD"),VLOOKUP($A689,'V2.5.2 Measures'!$C:$W,10,FALSE),"N/A")</f>
        <v>#N/A</v>
      </c>
      <c r="H689" s="7" t="e">
        <f>IF(VLOOKUP($A689,'V2.5.2 Measures'!$C:$W,14,FALSE)&lt;&gt; "", VLOOKUP($A689,'V2.5.2 Measures'!$C:$W,14,FALSE),"N/A")</f>
        <v>#N/A</v>
      </c>
      <c r="I689" s="7" t="e">
        <f>IF(VLOOKUP($A689,'V2.5.2 Measures'!$C:$W,15,FALSE)&lt;&gt; "", VLOOKUP($A689,'V2.5.2 Measures'!$C:$W,15,FALSE),"N/A")</f>
        <v>#N/A</v>
      </c>
      <c r="J689" s="7" t="e">
        <f>IF(VLOOKUP($A689,'V2.5.2 Measures'!$C:$W,16,FALSE)&lt;&gt; "", VLOOKUP($A689,'V2.5.2 Measures'!$C:$W,16,FALSE),"N/A")</f>
        <v>#N/A</v>
      </c>
      <c r="K689" s="7" t="e">
        <f>IF(VLOOKUP($A689,'V2.5.2 Measures'!$C:$W,17,FALSE)&lt;&gt; "", VLOOKUP($A689,'V2.5.2 Measures'!$C:$W,17,FALSE),"N/A")</f>
        <v>#N/A</v>
      </c>
      <c r="L689" s="7" t="e">
        <f>IF(VLOOKUP($A689,'V2.5.2 Measures'!$C:$W,18,FALSE)&lt;&gt; "", VLOOKUP($A689,'V2.5.2 Measures'!$C:$W,18,FALSE),"N/A")</f>
        <v>#N/A</v>
      </c>
      <c r="M689" s="7" t="e">
        <f>IF(VLOOKUP($A689,'V2.5.2 Measures'!$C:$W,19,FALSE)&lt;&gt; "", VLOOKUP($A689,'V2.5.2 Measures'!$C:$W,19,FALSE),"N/A")</f>
        <v>#N/A</v>
      </c>
      <c r="N689" s="7" t="e">
        <f>IF(VLOOKUP($A689,'V2.5.2 Measures'!$C:$W,20,FALSE)&lt;&gt; "", VLOOKUP($A689,'V2.5.2 Measures'!$C:$W,20,FALSE),"N/A")</f>
        <v>#N/A</v>
      </c>
      <c r="O689" s="7" t="e">
        <f>IF(VLOOKUP($A689,'V2.5.2 Measures'!$C:$W,21,FALSE)&lt;&gt; "", VLOOKUP($A689,'V2.5.2 Measures'!$C:$W,21,FALSE),"N/A")</f>
        <v>#N/A</v>
      </c>
      <c r="P689" s="7" t="e">
        <f>IF(VLOOKUP($A689,'V2.5.2 Measures'!$C:$W,22,FALSE)&lt;&gt; "", VLOOKUP($A689,'V2.5.2 Measures'!$C:$W,22,FALSE),"N/A")</f>
        <v>#N/A</v>
      </c>
      <c r="Q689" s="7" t="e">
        <f>IF(VLOOKUP($A689,'V2.5.2 Measures'!$C:$W,23,FALSE)&lt;&gt; "", VLOOKUP($A689,'V2.5.2 Measures'!$C:$W,23,FALSE),"N/A")</f>
        <v>#N/A</v>
      </c>
      <c r="R689" s="7" t="e">
        <f>IF(VLOOKUP($A689,'V2.5.2 Measures'!$C:$W,24,FALSE)&lt;&gt; "", VLOOKUP($A689,'V2.5.2 Measures'!$C:$W,24,FALSE),"N/A")</f>
        <v>#N/A</v>
      </c>
      <c r="S689" s="7" t="e">
        <f>IF(VLOOKUP($A689,'V2.5.2 Measures'!$C:$W,25,FALSE)&lt;&gt; "", VLOOKUP($A689,'V2.5.2 Measures'!$C:$W,25,FALSE),"N/A")</f>
        <v>#N/A</v>
      </c>
      <c r="T689" s="7" t="e">
        <f>IF(VLOOKUP($A689,'V2.5.2 Measures'!$C:$W,2,FALSE)&lt;&gt; "", VLOOKUP($A689,'V2.5.2 Measures'!$C:$W,2,FALSE),"N/A")</f>
        <v>#N/A</v>
      </c>
      <c r="U689" s="7" t="e">
        <f>IF(VLOOKUP($A689,'V2.5.2 Measures'!$C:$W,3,FALSE)&lt;&gt; "", VLOOKUP($A689,'V2.5.2 Measures'!$C:$W,3,FALSE),"N/A")</f>
        <v>#N/A</v>
      </c>
      <c r="V689" s="7" t="e">
        <f>IF(VLOOKUP($A689,'V2.5.2 Measures'!$C:$W,26,FALSE)&lt;&gt; "", VLOOKUP($A689,'V2.5.2 Measures'!$C:$W,26,FALSE),"N/A")</f>
        <v>#N/A</v>
      </c>
      <c r="W689" s="7" t="e">
        <f>IF(VLOOKUP($A689,'V2.5.2 Measures'!$C:$W,44,FALSE)&lt;&gt; "", VLOOKUP($A689,'V2.5.2 Measures'!$C:$W,44,FALSE),"N/A")</f>
        <v>#N/A</v>
      </c>
    </row>
    <row r="690" spans="1:23" x14ac:dyDescent="0.35">
      <c r="A690" s="7">
        <f>'V2.5.2 Measures'!C144</f>
        <v>0</v>
      </c>
      <c r="B690" s="7" t="e">
        <f>VLOOKUP($A690,'V2.5.2 Measures'!$C:$W,6,FALSE)</f>
        <v>#N/A</v>
      </c>
      <c r="C690" s="7" t="e">
        <f>VLOOKUP($A690,'V2.5.2 Measures'!$C:$W,8,FALSE)</f>
        <v>#N/A</v>
      </c>
      <c r="D690" s="7" t="e">
        <f>IF(VLOOKUP($A690,'V2.5.2 Measures'!$C:$W,4,FALSE)="","",VLOOKUP($A690,'V2.5.2 Measures'!$C:$W,4,FALSE))</f>
        <v>#N/A</v>
      </c>
      <c r="E690" s="7" t="e">
        <f>IF((VLOOKUP($A690,'V2.5.2 Measures'!$C:$W,8,FALSE)&lt;&gt;"")*AND(VLOOKUP($A690,'V2.5.2 Measures'!$C:$W,8,FALSE)&lt;&gt;"TBD"),VLOOKUP($A690,'V2.5.2 Measures'!$C:$W,8,FALSE),"N/A")</f>
        <v>#N/A</v>
      </c>
      <c r="F690" s="7" t="e">
        <f>IF((VLOOKUP($A690,'V2.5.2 Measures'!$C:$W,9,FALSE)&lt;&gt;"")*AND(VLOOKUP($A690,'V2.5.2 Measures'!$C:$W,9,FALSE)&lt;&gt;"TBD"),VLOOKUP($A690,'V2.5.2 Measures'!$C:$W,9,FALSE),"N/A")</f>
        <v>#N/A</v>
      </c>
      <c r="G690" s="7" t="e">
        <f>IF((VLOOKUP($A690,'V2.5.2 Measures'!$C:$W,10,FALSE)&lt;&gt;"")*AND(VLOOKUP($A690,'V2.5.2 Measures'!$C:$W,10,FALSE)&lt;&gt;"TBD"),VLOOKUP($A690,'V2.5.2 Measures'!$C:$W,10,FALSE),"N/A")</f>
        <v>#N/A</v>
      </c>
      <c r="H690" s="7" t="e">
        <f>IF(VLOOKUP($A690,'V2.5.2 Measures'!$C:$W,14,FALSE)&lt;&gt; "", VLOOKUP($A690,'V2.5.2 Measures'!$C:$W,14,FALSE),"N/A")</f>
        <v>#N/A</v>
      </c>
      <c r="I690" s="7" t="e">
        <f>IF(VLOOKUP($A690,'V2.5.2 Measures'!$C:$W,15,FALSE)&lt;&gt; "", VLOOKUP($A690,'V2.5.2 Measures'!$C:$W,15,FALSE),"N/A")</f>
        <v>#N/A</v>
      </c>
      <c r="J690" s="7" t="e">
        <f>IF(VLOOKUP($A690,'V2.5.2 Measures'!$C:$W,16,FALSE)&lt;&gt; "", VLOOKUP($A690,'V2.5.2 Measures'!$C:$W,16,FALSE),"N/A")</f>
        <v>#N/A</v>
      </c>
      <c r="K690" s="7" t="e">
        <f>IF(VLOOKUP($A690,'V2.5.2 Measures'!$C:$W,17,FALSE)&lt;&gt; "", VLOOKUP($A690,'V2.5.2 Measures'!$C:$W,17,FALSE),"N/A")</f>
        <v>#N/A</v>
      </c>
      <c r="L690" s="7" t="e">
        <f>IF(VLOOKUP($A690,'V2.5.2 Measures'!$C:$W,18,FALSE)&lt;&gt; "", VLOOKUP($A690,'V2.5.2 Measures'!$C:$W,18,FALSE),"N/A")</f>
        <v>#N/A</v>
      </c>
      <c r="M690" s="7" t="e">
        <f>IF(VLOOKUP($A690,'V2.5.2 Measures'!$C:$W,19,FALSE)&lt;&gt; "", VLOOKUP($A690,'V2.5.2 Measures'!$C:$W,19,FALSE),"N/A")</f>
        <v>#N/A</v>
      </c>
      <c r="N690" s="7" t="e">
        <f>IF(VLOOKUP($A690,'V2.5.2 Measures'!$C:$W,20,FALSE)&lt;&gt; "", VLOOKUP($A690,'V2.5.2 Measures'!$C:$W,20,FALSE),"N/A")</f>
        <v>#N/A</v>
      </c>
      <c r="O690" s="7" t="e">
        <f>IF(VLOOKUP($A690,'V2.5.2 Measures'!$C:$W,21,FALSE)&lt;&gt; "", VLOOKUP($A690,'V2.5.2 Measures'!$C:$W,21,FALSE),"N/A")</f>
        <v>#N/A</v>
      </c>
      <c r="P690" s="7" t="e">
        <f>IF(VLOOKUP($A690,'V2.5.2 Measures'!$C:$W,22,FALSE)&lt;&gt; "", VLOOKUP($A690,'V2.5.2 Measures'!$C:$W,22,FALSE),"N/A")</f>
        <v>#N/A</v>
      </c>
      <c r="Q690" s="7" t="e">
        <f>IF(VLOOKUP($A690,'V2.5.2 Measures'!$C:$W,23,FALSE)&lt;&gt; "", VLOOKUP($A690,'V2.5.2 Measures'!$C:$W,23,FALSE),"N/A")</f>
        <v>#N/A</v>
      </c>
      <c r="R690" s="7" t="e">
        <f>IF(VLOOKUP($A690,'V2.5.2 Measures'!$C:$W,24,FALSE)&lt;&gt; "", VLOOKUP($A690,'V2.5.2 Measures'!$C:$W,24,FALSE),"N/A")</f>
        <v>#N/A</v>
      </c>
      <c r="S690" s="7" t="e">
        <f>IF(VLOOKUP($A690,'V2.5.2 Measures'!$C:$W,25,FALSE)&lt;&gt; "", VLOOKUP($A690,'V2.5.2 Measures'!$C:$W,25,FALSE),"N/A")</f>
        <v>#N/A</v>
      </c>
      <c r="T690" s="7" t="e">
        <f>IF(VLOOKUP($A690,'V2.5.2 Measures'!$C:$W,2,FALSE)&lt;&gt; "", VLOOKUP($A690,'V2.5.2 Measures'!$C:$W,2,FALSE),"N/A")</f>
        <v>#N/A</v>
      </c>
      <c r="U690" s="7" t="e">
        <f>IF(VLOOKUP($A690,'V2.5.2 Measures'!$C:$W,3,FALSE)&lt;&gt; "", VLOOKUP($A690,'V2.5.2 Measures'!$C:$W,3,FALSE),"N/A")</f>
        <v>#N/A</v>
      </c>
      <c r="V690" s="7" t="e">
        <f>IF(VLOOKUP($A690,'V2.5.2 Measures'!$C:$W,26,FALSE)&lt;&gt; "", VLOOKUP($A690,'V2.5.2 Measures'!$C:$W,26,FALSE),"N/A")</f>
        <v>#N/A</v>
      </c>
      <c r="W690" s="7" t="e">
        <f>IF(VLOOKUP($A690,'V2.5.2 Measures'!$C:$W,44,FALSE)&lt;&gt; "", VLOOKUP($A690,'V2.5.2 Measures'!$C:$W,44,FALSE),"N/A")</f>
        <v>#N/A</v>
      </c>
    </row>
    <row r="691" spans="1:23" x14ac:dyDescent="0.35">
      <c r="A691" s="7">
        <f>'V2.5.2 Measures'!C145</f>
        <v>0</v>
      </c>
      <c r="B691" s="7" t="e">
        <f>VLOOKUP($A691,'V2.5.2 Measures'!$C:$W,6,FALSE)</f>
        <v>#N/A</v>
      </c>
      <c r="C691" s="7" t="e">
        <f>VLOOKUP($A691,'V2.5.2 Measures'!$C:$W,8,FALSE)</f>
        <v>#N/A</v>
      </c>
      <c r="D691" s="7" t="e">
        <f>IF(VLOOKUP($A691,'V2.5.2 Measures'!$C:$W,4,FALSE)="","",VLOOKUP($A691,'V2.5.2 Measures'!$C:$W,4,FALSE))</f>
        <v>#N/A</v>
      </c>
      <c r="E691" s="7" t="e">
        <f>IF((VLOOKUP($A691,'V2.5.2 Measures'!$C:$W,8,FALSE)&lt;&gt;"")*AND(VLOOKUP($A691,'V2.5.2 Measures'!$C:$W,8,FALSE)&lt;&gt;"TBD"),VLOOKUP($A691,'V2.5.2 Measures'!$C:$W,8,FALSE),"N/A")</f>
        <v>#N/A</v>
      </c>
      <c r="F691" s="7" t="e">
        <f>IF((VLOOKUP($A691,'V2.5.2 Measures'!$C:$W,9,FALSE)&lt;&gt;"")*AND(VLOOKUP($A691,'V2.5.2 Measures'!$C:$W,9,FALSE)&lt;&gt;"TBD"),VLOOKUP($A691,'V2.5.2 Measures'!$C:$W,9,FALSE),"N/A")</f>
        <v>#N/A</v>
      </c>
      <c r="G691" s="7" t="e">
        <f>IF((VLOOKUP($A691,'V2.5.2 Measures'!$C:$W,10,FALSE)&lt;&gt;"")*AND(VLOOKUP($A691,'V2.5.2 Measures'!$C:$W,10,FALSE)&lt;&gt;"TBD"),VLOOKUP($A691,'V2.5.2 Measures'!$C:$W,10,FALSE),"N/A")</f>
        <v>#N/A</v>
      </c>
      <c r="H691" s="7" t="e">
        <f>IF(VLOOKUP($A691,'V2.5.2 Measures'!$C:$W,14,FALSE)&lt;&gt; "", VLOOKUP($A691,'V2.5.2 Measures'!$C:$W,14,FALSE),"N/A")</f>
        <v>#N/A</v>
      </c>
      <c r="I691" s="7" t="e">
        <f>IF(VLOOKUP($A691,'V2.5.2 Measures'!$C:$W,15,FALSE)&lt;&gt; "", VLOOKUP($A691,'V2.5.2 Measures'!$C:$W,15,FALSE),"N/A")</f>
        <v>#N/A</v>
      </c>
      <c r="J691" s="7" t="e">
        <f>IF(VLOOKUP($A691,'V2.5.2 Measures'!$C:$W,16,FALSE)&lt;&gt; "", VLOOKUP($A691,'V2.5.2 Measures'!$C:$W,16,FALSE),"N/A")</f>
        <v>#N/A</v>
      </c>
      <c r="K691" s="7" t="e">
        <f>IF(VLOOKUP($A691,'V2.5.2 Measures'!$C:$W,17,FALSE)&lt;&gt; "", VLOOKUP($A691,'V2.5.2 Measures'!$C:$W,17,FALSE),"N/A")</f>
        <v>#N/A</v>
      </c>
      <c r="L691" s="7" t="e">
        <f>IF(VLOOKUP($A691,'V2.5.2 Measures'!$C:$W,18,FALSE)&lt;&gt; "", VLOOKUP($A691,'V2.5.2 Measures'!$C:$W,18,FALSE),"N/A")</f>
        <v>#N/A</v>
      </c>
      <c r="M691" s="7" t="e">
        <f>IF(VLOOKUP($A691,'V2.5.2 Measures'!$C:$W,19,FALSE)&lt;&gt; "", VLOOKUP($A691,'V2.5.2 Measures'!$C:$W,19,FALSE),"N/A")</f>
        <v>#N/A</v>
      </c>
      <c r="N691" s="7" t="e">
        <f>IF(VLOOKUP($A691,'V2.5.2 Measures'!$C:$W,20,FALSE)&lt;&gt; "", VLOOKUP($A691,'V2.5.2 Measures'!$C:$W,20,FALSE),"N/A")</f>
        <v>#N/A</v>
      </c>
      <c r="O691" s="7" t="e">
        <f>IF(VLOOKUP($A691,'V2.5.2 Measures'!$C:$W,21,FALSE)&lt;&gt; "", VLOOKUP($A691,'V2.5.2 Measures'!$C:$W,21,FALSE),"N/A")</f>
        <v>#N/A</v>
      </c>
      <c r="P691" s="7" t="e">
        <f>IF(VLOOKUP($A691,'V2.5.2 Measures'!$C:$W,22,FALSE)&lt;&gt; "", VLOOKUP($A691,'V2.5.2 Measures'!$C:$W,22,FALSE),"N/A")</f>
        <v>#N/A</v>
      </c>
      <c r="Q691" s="7" t="e">
        <f>IF(VLOOKUP($A691,'V2.5.2 Measures'!$C:$W,23,FALSE)&lt;&gt; "", VLOOKUP($A691,'V2.5.2 Measures'!$C:$W,23,FALSE),"N/A")</f>
        <v>#N/A</v>
      </c>
      <c r="R691" s="7" t="e">
        <f>IF(VLOOKUP($A691,'V2.5.2 Measures'!$C:$W,24,FALSE)&lt;&gt; "", VLOOKUP($A691,'V2.5.2 Measures'!$C:$W,24,FALSE),"N/A")</f>
        <v>#N/A</v>
      </c>
      <c r="S691" s="7" t="e">
        <f>IF(VLOOKUP($A691,'V2.5.2 Measures'!$C:$W,25,FALSE)&lt;&gt; "", VLOOKUP($A691,'V2.5.2 Measures'!$C:$W,25,FALSE),"N/A")</f>
        <v>#N/A</v>
      </c>
      <c r="T691" s="7" t="e">
        <f>IF(VLOOKUP($A691,'V2.5.2 Measures'!$C:$W,2,FALSE)&lt;&gt; "", VLOOKUP($A691,'V2.5.2 Measures'!$C:$W,2,FALSE),"N/A")</f>
        <v>#N/A</v>
      </c>
      <c r="U691" s="7" t="e">
        <f>IF(VLOOKUP($A691,'V2.5.2 Measures'!$C:$W,3,FALSE)&lt;&gt; "", VLOOKUP($A691,'V2.5.2 Measures'!$C:$W,3,FALSE),"N/A")</f>
        <v>#N/A</v>
      </c>
      <c r="V691" s="7" t="e">
        <f>IF(VLOOKUP($A691,'V2.5.2 Measures'!$C:$W,26,FALSE)&lt;&gt; "", VLOOKUP($A691,'V2.5.2 Measures'!$C:$W,26,FALSE),"N/A")</f>
        <v>#N/A</v>
      </c>
      <c r="W691" s="7" t="e">
        <f>IF(VLOOKUP($A691,'V2.5.2 Measures'!$C:$W,44,FALSE)&lt;&gt; "", VLOOKUP($A691,'V2.5.2 Measures'!$C:$W,44,FALSE),"N/A")</f>
        <v>#N/A</v>
      </c>
    </row>
    <row r="692" spans="1:23" x14ac:dyDescent="0.35">
      <c r="A692" s="7">
        <f>'V2.5.2 Measures'!C146</f>
        <v>0</v>
      </c>
      <c r="B692" s="7" t="e">
        <f>VLOOKUP($A692,'V2.5.2 Measures'!$C:$W,6,FALSE)</f>
        <v>#N/A</v>
      </c>
      <c r="C692" s="7" t="e">
        <f>VLOOKUP($A692,'V2.5.2 Measures'!$C:$W,8,FALSE)</f>
        <v>#N/A</v>
      </c>
      <c r="D692" s="7" t="e">
        <f>IF(VLOOKUP($A692,'V2.5.2 Measures'!$C:$W,4,FALSE)="","",VLOOKUP($A692,'V2.5.2 Measures'!$C:$W,4,FALSE))</f>
        <v>#N/A</v>
      </c>
      <c r="E692" s="7" t="e">
        <f>IF((VLOOKUP($A692,'V2.5.2 Measures'!$C:$W,8,FALSE)&lt;&gt;"")*AND(VLOOKUP($A692,'V2.5.2 Measures'!$C:$W,8,FALSE)&lt;&gt;"TBD"),VLOOKUP($A692,'V2.5.2 Measures'!$C:$W,8,FALSE),"N/A")</f>
        <v>#N/A</v>
      </c>
      <c r="F692" s="7" t="e">
        <f>IF((VLOOKUP($A692,'V2.5.2 Measures'!$C:$W,9,FALSE)&lt;&gt;"")*AND(VLOOKUP($A692,'V2.5.2 Measures'!$C:$W,9,FALSE)&lt;&gt;"TBD"),VLOOKUP($A692,'V2.5.2 Measures'!$C:$W,9,FALSE),"N/A")</f>
        <v>#N/A</v>
      </c>
      <c r="G692" s="7" t="e">
        <f>IF((VLOOKUP($A692,'V2.5.2 Measures'!$C:$W,10,FALSE)&lt;&gt;"")*AND(VLOOKUP($A692,'V2.5.2 Measures'!$C:$W,10,FALSE)&lt;&gt;"TBD"),VLOOKUP($A692,'V2.5.2 Measures'!$C:$W,10,FALSE),"N/A")</f>
        <v>#N/A</v>
      </c>
      <c r="H692" s="7" t="e">
        <f>IF(VLOOKUP($A692,'V2.5.2 Measures'!$C:$W,14,FALSE)&lt;&gt; "", VLOOKUP($A692,'V2.5.2 Measures'!$C:$W,14,FALSE),"N/A")</f>
        <v>#N/A</v>
      </c>
      <c r="I692" s="7" t="e">
        <f>IF(VLOOKUP($A692,'V2.5.2 Measures'!$C:$W,15,FALSE)&lt;&gt; "", VLOOKUP($A692,'V2.5.2 Measures'!$C:$W,15,FALSE),"N/A")</f>
        <v>#N/A</v>
      </c>
      <c r="J692" s="7" t="e">
        <f>IF(VLOOKUP($A692,'V2.5.2 Measures'!$C:$W,16,FALSE)&lt;&gt; "", VLOOKUP($A692,'V2.5.2 Measures'!$C:$W,16,FALSE),"N/A")</f>
        <v>#N/A</v>
      </c>
      <c r="K692" s="7" t="e">
        <f>IF(VLOOKUP($A692,'V2.5.2 Measures'!$C:$W,17,FALSE)&lt;&gt; "", VLOOKUP($A692,'V2.5.2 Measures'!$C:$W,17,FALSE),"N/A")</f>
        <v>#N/A</v>
      </c>
      <c r="L692" s="7" t="e">
        <f>IF(VLOOKUP($A692,'V2.5.2 Measures'!$C:$W,18,FALSE)&lt;&gt; "", VLOOKUP($A692,'V2.5.2 Measures'!$C:$W,18,FALSE),"N/A")</f>
        <v>#N/A</v>
      </c>
      <c r="M692" s="7" t="e">
        <f>IF(VLOOKUP($A692,'V2.5.2 Measures'!$C:$W,19,FALSE)&lt;&gt; "", VLOOKUP($A692,'V2.5.2 Measures'!$C:$W,19,FALSE),"N/A")</f>
        <v>#N/A</v>
      </c>
      <c r="N692" s="7" t="e">
        <f>IF(VLOOKUP($A692,'V2.5.2 Measures'!$C:$W,20,FALSE)&lt;&gt; "", VLOOKUP($A692,'V2.5.2 Measures'!$C:$W,20,FALSE),"N/A")</f>
        <v>#N/A</v>
      </c>
      <c r="O692" s="7" t="e">
        <f>IF(VLOOKUP($A692,'V2.5.2 Measures'!$C:$W,21,FALSE)&lt;&gt; "", VLOOKUP($A692,'V2.5.2 Measures'!$C:$W,21,FALSE),"N/A")</f>
        <v>#N/A</v>
      </c>
      <c r="P692" s="7" t="e">
        <f>IF(VLOOKUP($A692,'V2.5.2 Measures'!$C:$W,22,FALSE)&lt;&gt; "", VLOOKUP($A692,'V2.5.2 Measures'!$C:$W,22,FALSE),"N/A")</f>
        <v>#N/A</v>
      </c>
      <c r="Q692" s="7" t="e">
        <f>IF(VLOOKUP($A692,'V2.5.2 Measures'!$C:$W,23,FALSE)&lt;&gt; "", VLOOKUP($A692,'V2.5.2 Measures'!$C:$W,23,FALSE),"N/A")</f>
        <v>#N/A</v>
      </c>
      <c r="R692" s="7" t="e">
        <f>IF(VLOOKUP($A692,'V2.5.2 Measures'!$C:$W,24,FALSE)&lt;&gt; "", VLOOKUP($A692,'V2.5.2 Measures'!$C:$W,24,FALSE),"N/A")</f>
        <v>#N/A</v>
      </c>
      <c r="S692" s="7" t="e">
        <f>IF(VLOOKUP($A692,'V2.5.2 Measures'!$C:$W,25,FALSE)&lt;&gt; "", VLOOKUP($A692,'V2.5.2 Measures'!$C:$W,25,FALSE),"N/A")</f>
        <v>#N/A</v>
      </c>
      <c r="T692" s="7" t="e">
        <f>IF(VLOOKUP($A692,'V2.5.2 Measures'!$C:$W,2,FALSE)&lt;&gt; "", VLOOKUP($A692,'V2.5.2 Measures'!$C:$W,2,FALSE),"N/A")</f>
        <v>#N/A</v>
      </c>
      <c r="U692" s="7" t="e">
        <f>IF(VLOOKUP($A692,'V2.5.2 Measures'!$C:$W,3,FALSE)&lt;&gt; "", VLOOKUP($A692,'V2.5.2 Measures'!$C:$W,3,FALSE),"N/A")</f>
        <v>#N/A</v>
      </c>
      <c r="V692" s="7" t="e">
        <f>IF(VLOOKUP($A692,'V2.5.2 Measures'!$C:$W,26,FALSE)&lt;&gt; "", VLOOKUP($A692,'V2.5.2 Measures'!$C:$W,26,FALSE),"N/A")</f>
        <v>#N/A</v>
      </c>
      <c r="W692" s="7" t="e">
        <f>IF(VLOOKUP($A692,'V2.5.2 Measures'!$C:$W,44,FALSE)&lt;&gt; "", VLOOKUP($A692,'V2.5.2 Measures'!$C:$W,44,FALSE),"N/A")</f>
        <v>#N/A</v>
      </c>
    </row>
    <row r="693" spans="1:23" x14ac:dyDescent="0.35">
      <c r="A693" s="7">
        <f>'V2.5.2 Measures'!C147</f>
        <v>0</v>
      </c>
      <c r="B693" s="7" t="e">
        <f>VLOOKUP($A693,'V2.5.2 Measures'!$C:$W,6,FALSE)</f>
        <v>#N/A</v>
      </c>
      <c r="C693" s="7" t="e">
        <f>VLOOKUP($A693,'V2.5.2 Measures'!$C:$W,8,FALSE)</f>
        <v>#N/A</v>
      </c>
      <c r="D693" s="7" t="e">
        <f>IF(VLOOKUP($A693,'V2.5.2 Measures'!$C:$W,4,FALSE)="","",VLOOKUP($A693,'V2.5.2 Measures'!$C:$W,4,FALSE))</f>
        <v>#N/A</v>
      </c>
      <c r="E693" s="7" t="e">
        <f>IF((VLOOKUP($A693,'V2.5.2 Measures'!$C:$W,8,FALSE)&lt;&gt;"")*AND(VLOOKUP($A693,'V2.5.2 Measures'!$C:$W,8,FALSE)&lt;&gt;"TBD"),VLOOKUP($A693,'V2.5.2 Measures'!$C:$W,8,FALSE),"N/A")</f>
        <v>#N/A</v>
      </c>
      <c r="F693" s="7" t="e">
        <f>IF((VLOOKUP($A693,'V2.5.2 Measures'!$C:$W,9,FALSE)&lt;&gt;"")*AND(VLOOKUP($A693,'V2.5.2 Measures'!$C:$W,9,FALSE)&lt;&gt;"TBD"),VLOOKUP($A693,'V2.5.2 Measures'!$C:$W,9,FALSE),"N/A")</f>
        <v>#N/A</v>
      </c>
      <c r="G693" s="7" t="e">
        <f>IF((VLOOKUP($A693,'V2.5.2 Measures'!$C:$W,10,FALSE)&lt;&gt;"")*AND(VLOOKUP($A693,'V2.5.2 Measures'!$C:$W,10,FALSE)&lt;&gt;"TBD"),VLOOKUP($A693,'V2.5.2 Measures'!$C:$W,10,FALSE),"N/A")</f>
        <v>#N/A</v>
      </c>
      <c r="H693" s="7" t="e">
        <f>IF(VLOOKUP($A693,'V2.5.2 Measures'!$C:$W,14,FALSE)&lt;&gt; "", VLOOKUP($A693,'V2.5.2 Measures'!$C:$W,14,FALSE),"N/A")</f>
        <v>#N/A</v>
      </c>
      <c r="I693" s="7" t="e">
        <f>IF(VLOOKUP($A693,'V2.5.2 Measures'!$C:$W,15,FALSE)&lt;&gt; "", VLOOKUP($A693,'V2.5.2 Measures'!$C:$W,15,FALSE),"N/A")</f>
        <v>#N/A</v>
      </c>
      <c r="J693" s="7" t="e">
        <f>IF(VLOOKUP($A693,'V2.5.2 Measures'!$C:$W,16,FALSE)&lt;&gt; "", VLOOKUP($A693,'V2.5.2 Measures'!$C:$W,16,FALSE),"N/A")</f>
        <v>#N/A</v>
      </c>
      <c r="K693" s="7" t="e">
        <f>IF(VLOOKUP($A693,'V2.5.2 Measures'!$C:$W,17,FALSE)&lt;&gt; "", VLOOKUP($A693,'V2.5.2 Measures'!$C:$W,17,FALSE),"N/A")</f>
        <v>#N/A</v>
      </c>
      <c r="L693" s="7" t="e">
        <f>IF(VLOOKUP($A693,'V2.5.2 Measures'!$C:$W,18,FALSE)&lt;&gt; "", VLOOKUP($A693,'V2.5.2 Measures'!$C:$W,18,FALSE),"N/A")</f>
        <v>#N/A</v>
      </c>
      <c r="M693" s="7" t="e">
        <f>IF(VLOOKUP($A693,'V2.5.2 Measures'!$C:$W,19,FALSE)&lt;&gt; "", VLOOKUP($A693,'V2.5.2 Measures'!$C:$W,19,FALSE),"N/A")</f>
        <v>#N/A</v>
      </c>
      <c r="N693" s="7" t="e">
        <f>IF(VLOOKUP($A693,'V2.5.2 Measures'!$C:$W,20,FALSE)&lt;&gt; "", VLOOKUP($A693,'V2.5.2 Measures'!$C:$W,20,FALSE),"N/A")</f>
        <v>#N/A</v>
      </c>
      <c r="O693" s="7" t="e">
        <f>IF(VLOOKUP($A693,'V2.5.2 Measures'!$C:$W,21,FALSE)&lt;&gt; "", VLOOKUP($A693,'V2.5.2 Measures'!$C:$W,21,FALSE),"N/A")</f>
        <v>#N/A</v>
      </c>
      <c r="P693" s="7" t="e">
        <f>IF(VLOOKUP($A693,'V2.5.2 Measures'!$C:$W,22,FALSE)&lt;&gt; "", VLOOKUP($A693,'V2.5.2 Measures'!$C:$W,22,FALSE),"N/A")</f>
        <v>#N/A</v>
      </c>
      <c r="Q693" s="7" t="e">
        <f>IF(VLOOKUP($A693,'V2.5.2 Measures'!$C:$W,23,FALSE)&lt;&gt; "", VLOOKUP($A693,'V2.5.2 Measures'!$C:$W,23,FALSE),"N/A")</f>
        <v>#N/A</v>
      </c>
      <c r="R693" s="7" t="e">
        <f>IF(VLOOKUP($A693,'V2.5.2 Measures'!$C:$W,24,FALSE)&lt;&gt; "", VLOOKUP($A693,'V2.5.2 Measures'!$C:$W,24,FALSE),"N/A")</f>
        <v>#N/A</v>
      </c>
      <c r="S693" s="7" t="e">
        <f>IF(VLOOKUP($A693,'V2.5.2 Measures'!$C:$W,25,FALSE)&lt;&gt; "", VLOOKUP($A693,'V2.5.2 Measures'!$C:$W,25,FALSE),"N/A")</f>
        <v>#N/A</v>
      </c>
      <c r="T693" s="7" t="e">
        <f>IF(VLOOKUP($A693,'V2.5.2 Measures'!$C:$W,2,FALSE)&lt;&gt; "", VLOOKUP($A693,'V2.5.2 Measures'!$C:$W,2,FALSE),"N/A")</f>
        <v>#N/A</v>
      </c>
      <c r="U693" s="7" t="e">
        <f>IF(VLOOKUP($A693,'V2.5.2 Measures'!$C:$W,3,FALSE)&lt;&gt; "", VLOOKUP($A693,'V2.5.2 Measures'!$C:$W,3,FALSE),"N/A")</f>
        <v>#N/A</v>
      </c>
      <c r="V693" s="7" t="e">
        <f>IF(VLOOKUP($A693,'V2.5.2 Measures'!$C:$W,26,FALSE)&lt;&gt; "", VLOOKUP($A693,'V2.5.2 Measures'!$C:$W,26,FALSE),"N/A")</f>
        <v>#N/A</v>
      </c>
      <c r="W693" s="7" t="e">
        <f>IF(VLOOKUP($A693,'V2.5.2 Measures'!$C:$W,44,FALSE)&lt;&gt; "", VLOOKUP($A693,'V2.5.2 Measures'!$C:$W,44,FALSE),"N/A")</f>
        <v>#N/A</v>
      </c>
    </row>
    <row r="694" spans="1:23" x14ac:dyDescent="0.35">
      <c r="A694" s="7">
        <f>'V2.5.2 Measures'!C148</f>
        <v>0</v>
      </c>
      <c r="B694" s="7" t="e">
        <f>VLOOKUP($A694,'V2.5.2 Measures'!$C:$W,6,FALSE)</f>
        <v>#N/A</v>
      </c>
      <c r="C694" s="7" t="e">
        <f>VLOOKUP($A694,'V2.5.2 Measures'!$C:$W,8,FALSE)</f>
        <v>#N/A</v>
      </c>
      <c r="D694" s="7" t="e">
        <f>IF(VLOOKUP($A694,'V2.5.2 Measures'!$C:$W,4,FALSE)="","",VLOOKUP($A694,'V2.5.2 Measures'!$C:$W,4,FALSE))</f>
        <v>#N/A</v>
      </c>
      <c r="E694" s="7" t="e">
        <f>IF((VLOOKUP($A694,'V2.5.2 Measures'!$C:$W,8,FALSE)&lt;&gt;"")*AND(VLOOKUP($A694,'V2.5.2 Measures'!$C:$W,8,FALSE)&lt;&gt;"TBD"),VLOOKUP($A694,'V2.5.2 Measures'!$C:$W,8,FALSE),"N/A")</f>
        <v>#N/A</v>
      </c>
      <c r="F694" s="7" t="e">
        <f>IF((VLOOKUP($A694,'V2.5.2 Measures'!$C:$W,9,FALSE)&lt;&gt;"")*AND(VLOOKUP($A694,'V2.5.2 Measures'!$C:$W,9,FALSE)&lt;&gt;"TBD"),VLOOKUP($A694,'V2.5.2 Measures'!$C:$W,9,FALSE),"N/A")</f>
        <v>#N/A</v>
      </c>
      <c r="G694" s="7" t="e">
        <f>IF((VLOOKUP($A694,'V2.5.2 Measures'!$C:$W,10,FALSE)&lt;&gt;"")*AND(VLOOKUP($A694,'V2.5.2 Measures'!$C:$W,10,FALSE)&lt;&gt;"TBD"),VLOOKUP($A694,'V2.5.2 Measures'!$C:$W,10,FALSE),"N/A")</f>
        <v>#N/A</v>
      </c>
      <c r="H694" s="7" t="e">
        <f>IF(VLOOKUP($A694,'V2.5.2 Measures'!$C:$W,14,FALSE)&lt;&gt; "", VLOOKUP($A694,'V2.5.2 Measures'!$C:$W,14,FALSE),"N/A")</f>
        <v>#N/A</v>
      </c>
      <c r="I694" s="7" t="e">
        <f>IF(VLOOKUP($A694,'V2.5.2 Measures'!$C:$W,15,FALSE)&lt;&gt; "", VLOOKUP($A694,'V2.5.2 Measures'!$C:$W,15,FALSE),"N/A")</f>
        <v>#N/A</v>
      </c>
      <c r="J694" s="7" t="e">
        <f>IF(VLOOKUP($A694,'V2.5.2 Measures'!$C:$W,16,FALSE)&lt;&gt; "", VLOOKUP($A694,'V2.5.2 Measures'!$C:$W,16,FALSE),"N/A")</f>
        <v>#N/A</v>
      </c>
      <c r="K694" s="7" t="e">
        <f>IF(VLOOKUP($A694,'V2.5.2 Measures'!$C:$W,17,FALSE)&lt;&gt; "", VLOOKUP($A694,'V2.5.2 Measures'!$C:$W,17,FALSE),"N/A")</f>
        <v>#N/A</v>
      </c>
      <c r="L694" s="7" t="e">
        <f>IF(VLOOKUP($A694,'V2.5.2 Measures'!$C:$W,18,FALSE)&lt;&gt; "", VLOOKUP($A694,'V2.5.2 Measures'!$C:$W,18,FALSE),"N/A")</f>
        <v>#N/A</v>
      </c>
      <c r="M694" s="7" t="e">
        <f>IF(VLOOKUP($A694,'V2.5.2 Measures'!$C:$W,19,FALSE)&lt;&gt; "", VLOOKUP($A694,'V2.5.2 Measures'!$C:$W,19,FALSE),"N/A")</f>
        <v>#N/A</v>
      </c>
      <c r="N694" s="7" t="e">
        <f>IF(VLOOKUP($A694,'V2.5.2 Measures'!$C:$W,20,FALSE)&lt;&gt; "", VLOOKUP($A694,'V2.5.2 Measures'!$C:$W,20,FALSE),"N/A")</f>
        <v>#N/A</v>
      </c>
      <c r="O694" s="7" t="e">
        <f>IF(VLOOKUP($A694,'V2.5.2 Measures'!$C:$W,21,FALSE)&lt;&gt; "", VLOOKUP($A694,'V2.5.2 Measures'!$C:$W,21,FALSE),"N/A")</f>
        <v>#N/A</v>
      </c>
      <c r="P694" s="7" t="e">
        <f>IF(VLOOKUP($A694,'V2.5.2 Measures'!$C:$W,22,FALSE)&lt;&gt; "", VLOOKUP($A694,'V2.5.2 Measures'!$C:$W,22,FALSE),"N/A")</f>
        <v>#N/A</v>
      </c>
      <c r="Q694" s="7" t="e">
        <f>IF(VLOOKUP($A694,'V2.5.2 Measures'!$C:$W,23,FALSE)&lt;&gt; "", VLOOKUP($A694,'V2.5.2 Measures'!$C:$W,23,FALSE),"N/A")</f>
        <v>#N/A</v>
      </c>
      <c r="R694" s="7" t="e">
        <f>IF(VLOOKUP($A694,'V2.5.2 Measures'!$C:$W,24,FALSE)&lt;&gt; "", VLOOKUP($A694,'V2.5.2 Measures'!$C:$W,24,FALSE),"N/A")</f>
        <v>#N/A</v>
      </c>
      <c r="S694" s="7" t="e">
        <f>IF(VLOOKUP($A694,'V2.5.2 Measures'!$C:$W,25,FALSE)&lt;&gt; "", VLOOKUP($A694,'V2.5.2 Measures'!$C:$W,25,FALSE),"N/A")</f>
        <v>#N/A</v>
      </c>
      <c r="T694" s="7" t="e">
        <f>IF(VLOOKUP($A694,'V2.5.2 Measures'!$C:$W,2,FALSE)&lt;&gt; "", VLOOKUP($A694,'V2.5.2 Measures'!$C:$W,2,FALSE),"N/A")</f>
        <v>#N/A</v>
      </c>
      <c r="U694" s="7" t="e">
        <f>IF(VLOOKUP($A694,'V2.5.2 Measures'!$C:$W,3,FALSE)&lt;&gt; "", VLOOKUP($A694,'V2.5.2 Measures'!$C:$W,3,FALSE),"N/A")</f>
        <v>#N/A</v>
      </c>
      <c r="V694" s="7" t="e">
        <f>IF(VLOOKUP($A694,'V2.5.2 Measures'!$C:$W,26,FALSE)&lt;&gt; "", VLOOKUP($A694,'V2.5.2 Measures'!$C:$W,26,FALSE),"N/A")</f>
        <v>#N/A</v>
      </c>
      <c r="W694" s="7" t="e">
        <f>IF(VLOOKUP($A694,'V2.5.2 Measures'!$C:$W,44,FALSE)&lt;&gt; "", VLOOKUP($A694,'V2.5.2 Measures'!$C:$W,44,FALSE),"N/A")</f>
        <v>#N/A</v>
      </c>
    </row>
    <row r="695" spans="1:23" x14ac:dyDescent="0.35">
      <c r="A695" s="7">
        <f>'V2.5.2 Measures'!C149</f>
        <v>0</v>
      </c>
      <c r="B695" s="7" t="e">
        <f>VLOOKUP($A695,'V2.5.2 Measures'!$C:$W,6,FALSE)</f>
        <v>#N/A</v>
      </c>
      <c r="C695" s="7" t="e">
        <f>VLOOKUP($A695,'V2.5.2 Measures'!$C:$W,8,FALSE)</f>
        <v>#N/A</v>
      </c>
      <c r="D695" s="7" t="e">
        <f>IF(VLOOKUP($A695,'V2.5.2 Measures'!$C:$W,4,FALSE)="","",VLOOKUP($A695,'V2.5.2 Measures'!$C:$W,4,FALSE))</f>
        <v>#N/A</v>
      </c>
      <c r="E695" s="7" t="e">
        <f>IF((VLOOKUP($A695,'V2.5.2 Measures'!$C:$W,8,FALSE)&lt;&gt;"")*AND(VLOOKUP($A695,'V2.5.2 Measures'!$C:$W,8,FALSE)&lt;&gt;"TBD"),VLOOKUP($A695,'V2.5.2 Measures'!$C:$W,8,FALSE),"N/A")</f>
        <v>#N/A</v>
      </c>
      <c r="F695" s="7" t="e">
        <f>IF((VLOOKUP($A695,'V2.5.2 Measures'!$C:$W,9,FALSE)&lt;&gt;"")*AND(VLOOKUP($A695,'V2.5.2 Measures'!$C:$W,9,FALSE)&lt;&gt;"TBD"),VLOOKUP($A695,'V2.5.2 Measures'!$C:$W,9,FALSE),"N/A")</f>
        <v>#N/A</v>
      </c>
      <c r="G695" s="7" t="e">
        <f>IF((VLOOKUP($A695,'V2.5.2 Measures'!$C:$W,10,FALSE)&lt;&gt;"")*AND(VLOOKUP($A695,'V2.5.2 Measures'!$C:$W,10,FALSE)&lt;&gt;"TBD"),VLOOKUP($A695,'V2.5.2 Measures'!$C:$W,10,FALSE),"N/A")</f>
        <v>#N/A</v>
      </c>
      <c r="H695" s="7" t="e">
        <f>IF(VLOOKUP($A695,'V2.5.2 Measures'!$C:$W,14,FALSE)&lt;&gt; "", VLOOKUP($A695,'V2.5.2 Measures'!$C:$W,14,FALSE),"N/A")</f>
        <v>#N/A</v>
      </c>
      <c r="I695" s="7" t="e">
        <f>IF(VLOOKUP($A695,'V2.5.2 Measures'!$C:$W,15,FALSE)&lt;&gt; "", VLOOKUP($A695,'V2.5.2 Measures'!$C:$W,15,FALSE),"N/A")</f>
        <v>#N/A</v>
      </c>
      <c r="J695" s="7" t="e">
        <f>IF(VLOOKUP($A695,'V2.5.2 Measures'!$C:$W,16,FALSE)&lt;&gt; "", VLOOKUP($A695,'V2.5.2 Measures'!$C:$W,16,FALSE),"N/A")</f>
        <v>#N/A</v>
      </c>
      <c r="K695" s="7" t="e">
        <f>IF(VLOOKUP($A695,'V2.5.2 Measures'!$C:$W,17,FALSE)&lt;&gt; "", VLOOKUP($A695,'V2.5.2 Measures'!$C:$W,17,FALSE),"N/A")</f>
        <v>#N/A</v>
      </c>
      <c r="L695" s="7" t="e">
        <f>IF(VLOOKUP($A695,'V2.5.2 Measures'!$C:$W,18,FALSE)&lt;&gt; "", VLOOKUP($A695,'V2.5.2 Measures'!$C:$W,18,FALSE),"N/A")</f>
        <v>#N/A</v>
      </c>
      <c r="M695" s="7" t="e">
        <f>IF(VLOOKUP($A695,'V2.5.2 Measures'!$C:$W,19,FALSE)&lt;&gt; "", VLOOKUP($A695,'V2.5.2 Measures'!$C:$W,19,FALSE),"N/A")</f>
        <v>#N/A</v>
      </c>
      <c r="N695" s="7" t="e">
        <f>IF(VLOOKUP($A695,'V2.5.2 Measures'!$C:$W,20,FALSE)&lt;&gt; "", VLOOKUP($A695,'V2.5.2 Measures'!$C:$W,20,FALSE),"N/A")</f>
        <v>#N/A</v>
      </c>
      <c r="O695" s="7" t="e">
        <f>IF(VLOOKUP($A695,'V2.5.2 Measures'!$C:$W,21,FALSE)&lt;&gt; "", VLOOKUP($A695,'V2.5.2 Measures'!$C:$W,21,FALSE),"N/A")</f>
        <v>#N/A</v>
      </c>
      <c r="P695" s="7" t="e">
        <f>IF(VLOOKUP($A695,'V2.5.2 Measures'!$C:$W,22,FALSE)&lt;&gt; "", VLOOKUP($A695,'V2.5.2 Measures'!$C:$W,22,FALSE),"N/A")</f>
        <v>#N/A</v>
      </c>
      <c r="Q695" s="7" t="e">
        <f>IF(VLOOKUP($A695,'V2.5.2 Measures'!$C:$W,23,FALSE)&lt;&gt; "", VLOOKUP($A695,'V2.5.2 Measures'!$C:$W,23,FALSE),"N/A")</f>
        <v>#N/A</v>
      </c>
      <c r="R695" s="7" t="e">
        <f>IF(VLOOKUP($A695,'V2.5.2 Measures'!$C:$W,24,FALSE)&lt;&gt; "", VLOOKUP($A695,'V2.5.2 Measures'!$C:$W,24,FALSE),"N/A")</f>
        <v>#N/A</v>
      </c>
      <c r="S695" s="7" t="e">
        <f>IF(VLOOKUP($A695,'V2.5.2 Measures'!$C:$W,25,FALSE)&lt;&gt; "", VLOOKUP($A695,'V2.5.2 Measures'!$C:$W,25,FALSE),"N/A")</f>
        <v>#N/A</v>
      </c>
      <c r="T695" s="7" t="e">
        <f>IF(VLOOKUP($A695,'V2.5.2 Measures'!$C:$W,2,FALSE)&lt;&gt; "", VLOOKUP($A695,'V2.5.2 Measures'!$C:$W,2,FALSE),"N/A")</f>
        <v>#N/A</v>
      </c>
      <c r="U695" s="7" t="e">
        <f>IF(VLOOKUP($A695,'V2.5.2 Measures'!$C:$W,3,FALSE)&lt;&gt; "", VLOOKUP($A695,'V2.5.2 Measures'!$C:$W,3,FALSE),"N/A")</f>
        <v>#N/A</v>
      </c>
      <c r="V695" s="7" t="e">
        <f>IF(VLOOKUP($A695,'V2.5.2 Measures'!$C:$W,26,FALSE)&lt;&gt; "", VLOOKUP($A695,'V2.5.2 Measures'!$C:$W,26,FALSE),"N/A")</f>
        <v>#N/A</v>
      </c>
      <c r="W695" s="7" t="e">
        <f>IF(VLOOKUP($A695,'V2.5.2 Measures'!$C:$W,44,FALSE)&lt;&gt; "", VLOOKUP($A695,'V2.5.2 Measures'!$C:$W,44,FALSE),"N/A")</f>
        <v>#N/A</v>
      </c>
    </row>
    <row r="696" spans="1:23" x14ac:dyDescent="0.35">
      <c r="A696" s="7">
        <f>'V2.5.2 Measures'!C150</f>
        <v>0</v>
      </c>
      <c r="B696" s="7" t="e">
        <f>VLOOKUP($A696,'V2.5.2 Measures'!$C:$W,6,FALSE)</f>
        <v>#N/A</v>
      </c>
      <c r="C696" s="7" t="e">
        <f>VLOOKUP($A696,'V2.5.2 Measures'!$C:$W,8,FALSE)</f>
        <v>#N/A</v>
      </c>
      <c r="D696" s="7" t="e">
        <f>IF(VLOOKUP($A696,'V2.5.2 Measures'!$C:$W,4,FALSE)="","",VLOOKUP($A696,'V2.5.2 Measures'!$C:$W,4,FALSE))</f>
        <v>#N/A</v>
      </c>
      <c r="E696" s="7" t="e">
        <f>IF((VLOOKUP($A696,'V2.5.2 Measures'!$C:$W,8,FALSE)&lt;&gt;"")*AND(VLOOKUP($A696,'V2.5.2 Measures'!$C:$W,8,FALSE)&lt;&gt;"TBD"),VLOOKUP($A696,'V2.5.2 Measures'!$C:$W,8,FALSE),"N/A")</f>
        <v>#N/A</v>
      </c>
      <c r="F696" s="7" t="e">
        <f>IF((VLOOKUP($A696,'V2.5.2 Measures'!$C:$W,9,FALSE)&lt;&gt;"")*AND(VLOOKUP($A696,'V2.5.2 Measures'!$C:$W,9,FALSE)&lt;&gt;"TBD"),VLOOKUP($A696,'V2.5.2 Measures'!$C:$W,9,FALSE),"N/A")</f>
        <v>#N/A</v>
      </c>
      <c r="G696" s="7" t="e">
        <f>IF((VLOOKUP($A696,'V2.5.2 Measures'!$C:$W,10,FALSE)&lt;&gt;"")*AND(VLOOKUP($A696,'V2.5.2 Measures'!$C:$W,10,FALSE)&lt;&gt;"TBD"),VLOOKUP($A696,'V2.5.2 Measures'!$C:$W,10,FALSE),"N/A")</f>
        <v>#N/A</v>
      </c>
      <c r="H696" s="7" t="e">
        <f>IF(VLOOKUP($A696,'V2.5.2 Measures'!$C:$W,14,FALSE)&lt;&gt; "", VLOOKUP($A696,'V2.5.2 Measures'!$C:$W,14,FALSE),"N/A")</f>
        <v>#N/A</v>
      </c>
      <c r="I696" s="7" t="e">
        <f>IF(VLOOKUP($A696,'V2.5.2 Measures'!$C:$W,15,FALSE)&lt;&gt; "", VLOOKUP($A696,'V2.5.2 Measures'!$C:$W,15,FALSE),"N/A")</f>
        <v>#N/A</v>
      </c>
      <c r="J696" s="7" t="e">
        <f>IF(VLOOKUP($A696,'V2.5.2 Measures'!$C:$W,16,FALSE)&lt;&gt; "", VLOOKUP($A696,'V2.5.2 Measures'!$C:$W,16,FALSE),"N/A")</f>
        <v>#N/A</v>
      </c>
      <c r="K696" s="7" t="e">
        <f>IF(VLOOKUP($A696,'V2.5.2 Measures'!$C:$W,17,FALSE)&lt;&gt; "", VLOOKUP($A696,'V2.5.2 Measures'!$C:$W,17,FALSE),"N/A")</f>
        <v>#N/A</v>
      </c>
      <c r="L696" s="7" t="e">
        <f>IF(VLOOKUP($A696,'V2.5.2 Measures'!$C:$W,18,FALSE)&lt;&gt; "", VLOOKUP($A696,'V2.5.2 Measures'!$C:$W,18,FALSE),"N/A")</f>
        <v>#N/A</v>
      </c>
      <c r="M696" s="7" t="e">
        <f>IF(VLOOKUP($A696,'V2.5.2 Measures'!$C:$W,19,FALSE)&lt;&gt; "", VLOOKUP($A696,'V2.5.2 Measures'!$C:$W,19,FALSE),"N/A")</f>
        <v>#N/A</v>
      </c>
      <c r="N696" s="7" t="e">
        <f>IF(VLOOKUP($A696,'V2.5.2 Measures'!$C:$W,20,FALSE)&lt;&gt; "", VLOOKUP($A696,'V2.5.2 Measures'!$C:$W,20,FALSE),"N/A")</f>
        <v>#N/A</v>
      </c>
      <c r="O696" s="7" t="e">
        <f>IF(VLOOKUP($A696,'V2.5.2 Measures'!$C:$W,21,FALSE)&lt;&gt; "", VLOOKUP($A696,'V2.5.2 Measures'!$C:$W,21,FALSE),"N/A")</f>
        <v>#N/A</v>
      </c>
      <c r="P696" s="7" t="e">
        <f>IF(VLOOKUP($A696,'V2.5.2 Measures'!$C:$W,22,FALSE)&lt;&gt; "", VLOOKUP($A696,'V2.5.2 Measures'!$C:$W,22,FALSE),"N/A")</f>
        <v>#N/A</v>
      </c>
      <c r="Q696" s="7" t="e">
        <f>IF(VLOOKUP($A696,'V2.5.2 Measures'!$C:$W,23,FALSE)&lt;&gt; "", VLOOKUP($A696,'V2.5.2 Measures'!$C:$W,23,FALSE),"N/A")</f>
        <v>#N/A</v>
      </c>
      <c r="R696" s="7" t="e">
        <f>IF(VLOOKUP($A696,'V2.5.2 Measures'!$C:$W,24,FALSE)&lt;&gt; "", VLOOKUP($A696,'V2.5.2 Measures'!$C:$W,24,FALSE),"N/A")</f>
        <v>#N/A</v>
      </c>
      <c r="S696" s="7" t="e">
        <f>IF(VLOOKUP($A696,'V2.5.2 Measures'!$C:$W,25,FALSE)&lt;&gt; "", VLOOKUP($A696,'V2.5.2 Measures'!$C:$W,25,FALSE),"N/A")</f>
        <v>#N/A</v>
      </c>
      <c r="T696" s="7" t="e">
        <f>IF(VLOOKUP($A696,'V2.5.2 Measures'!$C:$W,2,FALSE)&lt;&gt; "", VLOOKUP($A696,'V2.5.2 Measures'!$C:$W,2,FALSE),"N/A")</f>
        <v>#N/A</v>
      </c>
      <c r="U696" s="7" t="e">
        <f>IF(VLOOKUP($A696,'V2.5.2 Measures'!$C:$W,3,FALSE)&lt;&gt; "", VLOOKUP($A696,'V2.5.2 Measures'!$C:$W,3,FALSE),"N/A")</f>
        <v>#N/A</v>
      </c>
      <c r="V696" s="7" t="e">
        <f>IF(VLOOKUP($A696,'V2.5.2 Measures'!$C:$W,26,FALSE)&lt;&gt; "", VLOOKUP($A696,'V2.5.2 Measures'!$C:$W,26,FALSE),"N/A")</f>
        <v>#N/A</v>
      </c>
      <c r="W696" s="7" t="e">
        <f>IF(VLOOKUP($A696,'V2.5.2 Measures'!$C:$W,44,FALSE)&lt;&gt; "", VLOOKUP($A696,'V2.5.2 Measures'!$C:$W,44,FALSE),"N/A")</f>
        <v>#N/A</v>
      </c>
    </row>
    <row r="697" spans="1:23" x14ac:dyDescent="0.35">
      <c r="A697" s="7">
        <f>'V2.5.2 Measures'!C151</f>
        <v>0</v>
      </c>
      <c r="B697" s="7" t="e">
        <f>VLOOKUP($A697,'V2.5.2 Measures'!$C:$W,6,FALSE)</f>
        <v>#N/A</v>
      </c>
      <c r="C697" s="7" t="e">
        <f>VLOOKUP($A697,'V2.5.2 Measures'!$C:$W,8,FALSE)</f>
        <v>#N/A</v>
      </c>
      <c r="D697" s="7" t="e">
        <f>IF(VLOOKUP($A697,'V2.5.2 Measures'!$C:$W,4,FALSE)="","",VLOOKUP($A697,'V2.5.2 Measures'!$C:$W,4,FALSE))</f>
        <v>#N/A</v>
      </c>
      <c r="E697" s="7" t="e">
        <f>IF((VLOOKUP($A697,'V2.5.2 Measures'!$C:$W,8,FALSE)&lt;&gt;"")*AND(VLOOKUP($A697,'V2.5.2 Measures'!$C:$W,8,FALSE)&lt;&gt;"TBD"),VLOOKUP($A697,'V2.5.2 Measures'!$C:$W,8,FALSE),"N/A")</f>
        <v>#N/A</v>
      </c>
      <c r="F697" s="7" t="e">
        <f>IF((VLOOKUP($A697,'V2.5.2 Measures'!$C:$W,9,FALSE)&lt;&gt;"")*AND(VLOOKUP($A697,'V2.5.2 Measures'!$C:$W,9,FALSE)&lt;&gt;"TBD"),VLOOKUP($A697,'V2.5.2 Measures'!$C:$W,9,FALSE),"N/A")</f>
        <v>#N/A</v>
      </c>
      <c r="G697" s="7" t="e">
        <f>IF((VLOOKUP($A697,'V2.5.2 Measures'!$C:$W,10,FALSE)&lt;&gt;"")*AND(VLOOKUP($A697,'V2.5.2 Measures'!$C:$W,10,FALSE)&lt;&gt;"TBD"),VLOOKUP($A697,'V2.5.2 Measures'!$C:$W,10,FALSE),"N/A")</f>
        <v>#N/A</v>
      </c>
      <c r="H697" s="7" t="e">
        <f>IF(VLOOKUP($A697,'V2.5.2 Measures'!$C:$W,14,FALSE)&lt;&gt; "", VLOOKUP($A697,'V2.5.2 Measures'!$C:$W,14,FALSE),"N/A")</f>
        <v>#N/A</v>
      </c>
      <c r="I697" s="7" t="e">
        <f>IF(VLOOKUP($A697,'V2.5.2 Measures'!$C:$W,15,FALSE)&lt;&gt; "", VLOOKUP($A697,'V2.5.2 Measures'!$C:$W,15,FALSE),"N/A")</f>
        <v>#N/A</v>
      </c>
      <c r="J697" s="7" t="e">
        <f>IF(VLOOKUP($A697,'V2.5.2 Measures'!$C:$W,16,FALSE)&lt;&gt; "", VLOOKUP($A697,'V2.5.2 Measures'!$C:$W,16,FALSE),"N/A")</f>
        <v>#N/A</v>
      </c>
      <c r="K697" s="7" t="e">
        <f>IF(VLOOKUP($A697,'V2.5.2 Measures'!$C:$W,17,FALSE)&lt;&gt; "", VLOOKUP($A697,'V2.5.2 Measures'!$C:$W,17,FALSE),"N/A")</f>
        <v>#N/A</v>
      </c>
      <c r="L697" s="7" t="e">
        <f>IF(VLOOKUP($A697,'V2.5.2 Measures'!$C:$W,18,FALSE)&lt;&gt; "", VLOOKUP($A697,'V2.5.2 Measures'!$C:$W,18,FALSE),"N/A")</f>
        <v>#N/A</v>
      </c>
      <c r="M697" s="7" t="e">
        <f>IF(VLOOKUP($A697,'V2.5.2 Measures'!$C:$W,19,FALSE)&lt;&gt; "", VLOOKUP($A697,'V2.5.2 Measures'!$C:$W,19,FALSE),"N/A")</f>
        <v>#N/A</v>
      </c>
      <c r="N697" s="7" t="e">
        <f>IF(VLOOKUP($A697,'V2.5.2 Measures'!$C:$W,20,FALSE)&lt;&gt; "", VLOOKUP($A697,'V2.5.2 Measures'!$C:$W,20,FALSE),"N/A")</f>
        <v>#N/A</v>
      </c>
      <c r="O697" s="7" t="e">
        <f>IF(VLOOKUP($A697,'V2.5.2 Measures'!$C:$W,21,FALSE)&lt;&gt; "", VLOOKUP($A697,'V2.5.2 Measures'!$C:$W,21,FALSE),"N/A")</f>
        <v>#N/A</v>
      </c>
      <c r="P697" s="7" t="e">
        <f>IF(VLOOKUP($A697,'V2.5.2 Measures'!$C:$W,22,FALSE)&lt;&gt; "", VLOOKUP($A697,'V2.5.2 Measures'!$C:$W,22,FALSE),"N/A")</f>
        <v>#N/A</v>
      </c>
      <c r="Q697" s="7" t="e">
        <f>IF(VLOOKUP($A697,'V2.5.2 Measures'!$C:$W,23,FALSE)&lt;&gt; "", VLOOKUP($A697,'V2.5.2 Measures'!$C:$W,23,FALSE),"N/A")</f>
        <v>#N/A</v>
      </c>
      <c r="R697" s="7" t="e">
        <f>IF(VLOOKUP($A697,'V2.5.2 Measures'!$C:$W,24,FALSE)&lt;&gt; "", VLOOKUP($A697,'V2.5.2 Measures'!$C:$W,24,FALSE),"N/A")</f>
        <v>#N/A</v>
      </c>
      <c r="S697" s="7" t="e">
        <f>IF(VLOOKUP($A697,'V2.5.2 Measures'!$C:$W,25,FALSE)&lt;&gt; "", VLOOKUP($A697,'V2.5.2 Measures'!$C:$W,25,FALSE),"N/A")</f>
        <v>#N/A</v>
      </c>
      <c r="T697" s="7" t="e">
        <f>IF(VLOOKUP($A697,'V2.5.2 Measures'!$C:$W,2,FALSE)&lt;&gt; "", VLOOKUP($A697,'V2.5.2 Measures'!$C:$W,2,FALSE),"N/A")</f>
        <v>#N/A</v>
      </c>
      <c r="U697" s="7" t="e">
        <f>IF(VLOOKUP($A697,'V2.5.2 Measures'!$C:$W,3,FALSE)&lt;&gt; "", VLOOKUP($A697,'V2.5.2 Measures'!$C:$W,3,FALSE),"N/A")</f>
        <v>#N/A</v>
      </c>
      <c r="V697" s="7" t="e">
        <f>IF(VLOOKUP($A697,'V2.5.2 Measures'!$C:$W,26,FALSE)&lt;&gt; "", VLOOKUP($A697,'V2.5.2 Measures'!$C:$W,26,FALSE),"N/A")</f>
        <v>#N/A</v>
      </c>
      <c r="W697" s="7" t="e">
        <f>IF(VLOOKUP($A697,'V2.5.2 Measures'!$C:$W,44,FALSE)&lt;&gt; "", VLOOKUP($A697,'V2.5.2 Measures'!$C:$W,44,FALSE),"N/A")</f>
        <v>#N/A</v>
      </c>
    </row>
    <row r="698" spans="1:23" x14ac:dyDescent="0.35">
      <c r="A698" s="7">
        <f>'V2.5.2 Measures'!C152</f>
        <v>0</v>
      </c>
      <c r="B698" s="7" t="e">
        <f>VLOOKUP($A698,'V2.5.2 Measures'!$C:$W,6,FALSE)</f>
        <v>#N/A</v>
      </c>
      <c r="C698" s="7" t="e">
        <f>VLOOKUP($A698,'V2.5.2 Measures'!$C:$W,8,FALSE)</f>
        <v>#N/A</v>
      </c>
      <c r="D698" s="7" t="e">
        <f>IF(VLOOKUP($A698,'V2.5.2 Measures'!$C:$W,4,FALSE)="","",VLOOKUP($A698,'V2.5.2 Measures'!$C:$W,4,FALSE))</f>
        <v>#N/A</v>
      </c>
      <c r="E698" s="7" t="e">
        <f>IF((VLOOKUP($A698,'V2.5.2 Measures'!$C:$W,8,FALSE)&lt;&gt;"")*AND(VLOOKUP($A698,'V2.5.2 Measures'!$C:$W,8,FALSE)&lt;&gt;"TBD"),VLOOKUP($A698,'V2.5.2 Measures'!$C:$W,8,FALSE),"N/A")</f>
        <v>#N/A</v>
      </c>
      <c r="F698" s="7" t="e">
        <f>IF((VLOOKUP($A698,'V2.5.2 Measures'!$C:$W,9,FALSE)&lt;&gt;"")*AND(VLOOKUP($A698,'V2.5.2 Measures'!$C:$W,9,FALSE)&lt;&gt;"TBD"),VLOOKUP($A698,'V2.5.2 Measures'!$C:$W,9,FALSE),"N/A")</f>
        <v>#N/A</v>
      </c>
      <c r="G698" s="7" t="e">
        <f>IF((VLOOKUP($A698,'V2.5.2 Measures'!$C:$W,10,FALSE)&lt;&gt;"")*AND(VLOOKUP($A698,'V2.5.2 Measures'!$C:$W,10,FALSE)&lt;&gt;"TBD"),VLOOKUP($A698,'V2.5.2 Measures'!$C:$W,10,FALSE),"N/A")</f>
        <v>#N/A</v>
      </c>
      <c r="H698" s="7" t="e">
        <f>IF(VLOOKUP($A698,'V2.5.2 Measures'!$C:$W,14,FALSE)&lt;&gt; "", VLOOKUP($A698,'V2.5.2 Measures'!$C:$W,14,FALSE),"N/A")</f>
        <v>#N/A</v>
      </c>
      <c r="I698" s="7" t="e">
        <f>IF(VLOOKUP($A698,'V2.5.2 Measures'!$C:$W,15,FALSE)&lt;&gt; "", VLOOKUP($A698,'V2.5.2 Measures'!$C:$W,15,FALSE),"N/A")</f>
        <v>#N/A</v>
      </c>
      <c r="J698" s="7" t="e">
        <f>IF(VLOOKUP($A698,'V2.5.2 Measures'!$C:$W,16,FALSE)&lt;&gt; "", VLOOKUP($A698,'V2.5.2 Measures'!$C:$W,16,FALSE),"N/A")</f>
        <v>#N/A</v>
      </c>
      <c r="K698" s="7" t="e">
        <f>IF(VLOOKUP($A698,'V2.5.2 Measures'!$C:$W,17,FALSE)&lt;&gt; "", VLOOKUP($A698,'V2.5.2 Measures'!$C:$W,17,FALSE),"N/A")</f>
        <v>#N/A</v>
      </c>
      <c r="L698" s="7" t="e">
        <f>IF(VLOOKUP($A698,'V2.5.2 Measures'!$C:$W,18,FALSE)&lt;&gt; "", VLOOKUP($A698,'V2.5.2 Measures'!$C:$W,18,FALSE),"N/A")</f>
        <v>#N/A</v>
      </c>
      <c r="M698" s="7" t="e">
        <f>IF(VLOOKUP($A698,'V2.5.2 Measures'!$C:$W,19,FALSE)&lt;&gt; "", VLOOKUP($A698,'V2.5.2 Measures'!$C:$W,19,FALSE),"N/A")</f>
        <v>#N/A</v>
      </c>
      <c r="N698" s="7" t="e">
        <f>IF(VLOOKUP($A698,'V2.5.2 Measures'!$C:$W,20,FALSE)&lt;&gt; "", VLOOKUP($A698,'V2.5.2 Measures'!$C:$W,20,FALSE),"N/A")</f>
        <v>#N/A</v>
      </c>
      <c r="O698" s="7" t="e">
        <f>IF(VLOOKUP($A698,'V2.5.2 Measures'!$C:$W,21,FALSE)&lt;&gt; "", VLOOKUP($A698,'V2.5.2 Measures'!$C:$W,21,FALSE),"N/A")</f>
        <v>#N/A</v>
      </c>
      <c r="P698" s="7" t="e">
        <f>IF(VLOOKUP($A698,'V2.5.2 Measures'!$C:$W,22,FALSE)&lt;&gt; "", VLOOKUP($A698,'V2.5.2 Measures'!$C:$W,22,FALSE),"N/A")</f>
        <v>#N/A</v>
      </c>
      <c r="Q698" s="7" t="e">
        <f>IF(VLOOKUP($A698,'V2.5.2 Measures'!$C:$W,23,FALSE)&lt;&gt; "", VLOOKUP($A698,'V2.5.2 Measures'!$C:$W,23,FALSE),"N/A")</f>
        <v>#N/A</v>
      </c>
      <c r="R698" s="7" t="e">
        <f>IF(VLOOKUP($A698,'V2.5.2 Measures'!$C:$W,24,FALSE)&lt;&gt; "", VLOOKUP($A698,'V2.5.2 Measures'!$C:$W,24,FALSE),"N/A")</f>
        <v>#N/A</v>
      </c>
      <c r="S698" s="7" t="e">
        <f>IF(VLOOKUP($A698,'V2.5.2 Measures'!$C:$W,25,FALSE)&lt;&gt; "", VLOOKUP($A698,'V2.5.2 Measures'!$C:$W,25,FALSE),"N/A")</f>
        <v>#N/A</v>
      </c>
      <c r="T698" s="7" t="e">
        <f>IF(VLOOKUP($A698,'V2.5.2 Measures'!$C:$W,2,FALSE)&lt;&gt; "", VLOOKUP($A698,'V2.5.2 Measures'!$C:$W,2,FALSE),"N/A")</f>
        <v>#N/A</v>
      </c>
      <c r="U698" s="7" t="e">
        <f>IF(VLOOKUP($A698,'V2.5.2 Measures'!$C:$W,3,FALSE)&lt;&gt; "", VLOOKUP($A698,'V2.5.2 Measures'!$C:$W,3,FALSE),"N/A")</f>
        <v>#N/A</v>
      </c>
      <c r="V698" s="7" t="e">
        <f>IF(VLOOKUP($A698,'V2.5.2 Measures'!$C:$W,26,FALSE)&lt;&gt; "", VLOOKUP($A698,'V2.5.2 Measures'!$C:$W,26,FALSE),"N/A")</f>
        <v>#N/A</v>
      </c>
      <c r="W698" s="7" t="e">
        <f>IF(VLOOKUP($A698,'V2.5.2 Measures'!$C:$W,44,FALSE)&lt;&gt; "", VLOOKUP($A698,'V2.5.2 Measures'!$C:$W,44,FALSE),"N/A")</f>
        <v>#N/A</v>
      </c>
    </row>
    <row r="699" spans="1:23" x14ac:dyDescent="0.35">
      <c r="A699" s="7">
        <f>'V2.5.2 Measures'!C153</f>
        <v>0</v>
      </c>
      <c r="B699" s="7" t="e">
        <f>VLOOKUP($A699,'V2.5.2 Measures'!$C:$W,6,FALSE)</f>
        <v>#N/A</v>
      </c>
      <c r="C699" s="7" t="e">
        <f>VLOOKUP($A699,'V2.5.2 Measures'!$C:$W,8,FALSE)</f>
        <v>#N/A</v>
      </c>
      <c r="D699" s="7" t="e">
        <f>IF(VLOOKUP($A699,'V2.5.2 Measures'!$C:$W,4,FALSE)="","",VLOOKUP($A699,'V2.5.2 Measures'!$C:$W,4,FALSE))</f>
        <v>#N/A</v>
      </c>
      <c r="E699" s="7" t="e">
        <f>IF((VLOOKUP($A699,'V2.5.2 Measures'!$C:$W,8,FALSE)&lt;&gt;"")*AND(VLOOKUP($A699,'V2.5.2 Measures'!$C:$W,8,FALSE)&lt;&gt;"TBD"),VLOOKUP($A699,'V2.5.2 Measures'!$C:$W,8,FALSE),"N/A")</f>
        <v>#N/A</v>
      </c>
      <c r="F699" s="7" t="e">
        <f>IF((VLOOKUP($A699,'V2.5.2 Measures'!$C:$W,9,FALSE)&lt;&gt;"")*AND(VLOOKUP($A699,'V2.5.2 Measures'!$C:$W,9,FALSE)&lt;&gt;"TBD"),VLOOKUP($A699,'V2.5.2 Measures'!$C:$W,9,FALSE),"N/A")</f>
        <v>#N/A</v>
      </c>
      <c r="G699" s="7" t="e">
        <f>IF((VLOOKUP($A699,'V2.5.2 Measures'!$C:$W,10,FALSE)&lt;&gt;"")*AND(VLOOKUP($A699,'V2.5.2 Measures'!$C:$W,10,FALSE)&lt;&gt;"TBD"),VLOOKUP($A699,'V2.5.2 Measures'!$C:$W,10,FALSE),"N/A")</f>
        <v>#N/A</v>
      </c>
      <c r="H699" s="7" t="e">
        <f>IF(VLOOKUP($A699,'V2.5.2 Measures'!$C:$W,14,FALSE)&lt;&gt; "", VLOOKUP($A699,'V2.5.2 Measures'!$C:$W,14,FALSE),"N/A")</f>
        <v>#N/A</v>
      </c>
      <c r="I699" s="7" t="e">
        <f>IF(VLOOKUP($A699,'V2.5.2 Measures'!$C:$W,15,FALSE)&lt;&gt; "", VLOOKUP($A699,'V2.5.2 Measures'!$C:$W,15,FALSE),"N/A")</f>
        <v>#N/A</v>
      </c>
      <c r="J699" s="7" t="e">
        <f>IF(VLOOKUP($A699,'V2.5.2 Measures'!$C:$W,16,FALSE)&lt;&gt; "", VLOOKUP($A699,'V2.5.2 Measures'!$C:$W,16,FALSE),"N/A")</f>
        <v>#N/A</v>
      </c>
      <c r="K699" s="7" t="e">
        <f>IF(VLOOKUP($A699,'V2.5.2 Measures'!$C:$W,17,FALSE)&lt;&gt; "", VLOOKUP($A699,'V2.5.2 Measures'!$C:$W,17,FALSE),"N/A")</f>
        <v>#N/A</v>
      </c>
      <c r="L699" s="7" t="e">
        <f>IF(VLOOKUP($A699,'V2.5.2 Measures'!$C:$W,18,FALSE)&lt;&gt; "", VLOOKUP($A699,'V2.5.2 Measures'!$C:$W,18,FALSE),"N/A")</f>
        <v>#N/A</v>
      </c>
      <c r="M699" s="7" t="e">
        <f>IF(VLOOKUP($A699,'V2.5.2 Measures'!$C:$W,19,FALSE)&lt;&gt; "", VLOOKUP($A699,'V2.5.2 Measures'!$C:$W,19,FALSE),"N/A")</f>
        <v>#N/A</v>
      </c>
      <c r="N699" s="7" t="e">
        <f>IF(VLOOKUP($A699,'V2.5.2 Measures'!$C:$W,20,FALSE)&lt;&gt; "", VLOOKUP($A699,'V2.5.2 Measures'!$C:$W,20,FALSE),"N/A")</f>
        <v>#N/A</v>
      </c>
      <c r="O699" s="7" t="e">
        <f>IF(VLOOKUP($A699,'V2.5.2 Measures'!$C:$W,21,FALSE)&lt;&gt; "", VLOOKUP($A699,'V2.5.2 Measures'!$C:$W,21,FALSE),"N/A")</f>
        <v>#N/A</v>
      </c>
      <c r="P699" s="7" t="e">
        <f>IF(VLOOKUP($A699,'V2.5.2 Measures'!$C:$W,22,FALSE)&lt;&gt; "", VLOOKUP($A699,'V2.5.2 Measures'!$C:$W,22,FALSE),"N/A")</f>
        <v>#N/A</v>
      </c>
      <c r="Q699" s="7" t="e">
        <f>IF(VLOOKUP($A699,'V2.5.2 Measures'!$C:$W,23,FALSE)&lt;&gt; "", VLOOKUP($A699,'V2.5.2 Measures'!$C:$W,23,FALSE),"N/A")</f>
        <v>#N/A</v>
      </c>
      <c r="R699" s="7" t="e">
        <f>IF(VLOOKUP($A699,'V2.5.2 Measures'!$C:$W,24,FALSE)&lt;&gt; "", VLOOKUP($A699,'V2.5.2 Measures'!$C:$W,24,FALSE),"N/A")</f>
        <v>#N/A</v>
      </c>
      <c r="S699" s="7" t="e">
        <f>IF(VLOOKUP($A699,'V2.5.2 Measures'!$C:$W,25,FALSE)&lt;&gt; "", VLOOKUP($A699,'V2.5.2 Measures'!$C:$W,25,FALSE),"N/A")</f>
        <v>#N/A</v>
      </c>
      <c r="T699" s="7" t="e">
        <f>IF(VLOOKUP($A699,'V2.5.2 Measures'!$C:$W,2,FALSE)&lt;&gt; "", VLOOKUP($A699,'V2.5.2 Measures'!$C:$W,2,FALSE),"N/A")</f>
        <v>#N/A</v>
      </c>
      <c r="U699" s="7" t="e">
        <f>IF(VLOOKUP($A699,'V2.5.2 Measures'!$C:$W,3,FALSE)&lt;&gt; "", VLOOKUP($A699,'V2.5.2 Measures'!$C:$W,3,FALSE),"N/A")</f>
        <v>#N/A</v>
      </c>
      <c r="V699" s="7" t="e">
        <f>IF(VLOOKUP($A699,'V2.5.2 Measures'!$C:$W,26,FALSE)&lt;&gt; "", VLOOKUP($A699,'V2.5.2 Measures'!$C:$W,26,FALSE),"N/A")</f>
        <v>#N/A</v>
      </c>
      <c r="W699" s="7" t="e">
        <f>IF(VLOOKUP($A699,'V2.5.2 Measures'!$C:$W,44,FALSE)&lt;&gt; "", VLOOKUP($A699,'V2.5.2 Measures'!$C:$W,44,FALSE),"N/A")</f>
        <v>#N/A</v>
      </c>
    </row>
    <row r="700" spans="1:23" x14ac:dyDescent="0.35">
      <c r="A700" s="7">
        <f>'V2.5.2 Measures'!C154</f>
        <v>0</v>
      </c>
      <c r="B700" s="7" t="e">
        <f>VLOOKUP($A700,'V2.5.2 Measures'!$C:$W,6,FALSE)</f>
        <v>#N/A</v>
      </c>
      <c r="C700" s="7" t="e">
        <f>VLOOKUP($A700,'V2.5.2 Measures'!$C:$W,8,FALSE)</f>
        <v>#N/A</v>
      </c>
      <c r="D700" s="7" t="e">
        <f>IF(VLOOKUP($A700,'V2.5.2 Measures'!$C:$W,4,FALSE)="","",VLOOKUP($A700,'V2.5.2 Measures'!$C:$W,4,FALSE))</f>
        <v>#N/A</v>
      </c>
      <c r="E700" s="7" t="e">
        <f>IF((VLOOKUP($A700,'V2.5.2 Measures'!$C:$W,8,FALSE)&lt;&gt;"")*AND(VLOOKUP($A700,'V2.5.2 Measures'!$C:$W,8,FALSE)&lt;&gt;"TBD"),VLOOKUP($A700,'V2.5.2 Measures'!$C:$W,8,FALSE),"N/A")</f>
        <v>#N/A</v>
      </c>
      <c r="F700" s="7" t="e">
        <f>IF((VLOOKUP($A700,'V2.5.2 Measures'!$C:$W,9,FALSE)&lt;&gt;"")*AND(VLOOKUP($A700,'V2.5.2 Measures'!$C:$W,9,FALSE)&lt;&gt;"TBD"),VLOOKUP($A700,'V2.5.2 Measures'!$C:$W,9,FALSE),"N/A")</f>
        <v>#N/A</v>
      </c>
      <c r="G700" s="7" t="e">
        <f>IF((VLOOKUP($A700,'V2.5.2 Measures'!$C:$W,10,FALSE)&lt;&gt;"")*AND(VLOOKUP($A700,'V2.5.2 Measures'!$C:$W,10,FALSE)&lt;&gt;"TBD"),VLOOKUP($A700,'V2.5.2 Measures'!$C:$W,10,FALSE),"N/A")</f>
        <v>#N/A</v>
      </c>
      <c r="H700" s="7" t="e">
        <f>IF(VLOOKUP($A700,'V2.5.2 Measures'!$C:$W,14,FALSE)&lt;&gt; "", VLOOKUP($A700,'V2.5.2 Measures'!$C:$W,14,FALSE),"N/A")</f>
        <v>#N/A</v>
      </c>
      <c r="I700" s="7" t="e">
        <f>IF(VLOOKUP($A700,'V2.5.2 Measures'!$C:$W,15,FALSE)&lt;&gt; "", VLOOKUP($A700,'V2.5.2 Measures'!$C:$W,15,FALSE),"N/A")</f>
        <v>#N/A</v>
      </c>
      <c r="J700" s="7" t="e">
        <f>IF(VLOOKUP($A700,'V2.5.2 Measures'!$C:$W,16,FALSE)&lt;&gt; "", VLOOKUP($A700,'V2.5.2 Measures'!$C:$W,16,FALSE),"N/A")</f>
        <v>#N/A</v>
      </c>
      <c r="K700" s="7" t="e">
        <f>IF(VLOOKUP($A700,'V2.5.2 Measures'!$C:$W,17,FALSE)&lt;&gt; "", VLOOKUP($A700,'V2.5.2 Measures'!$C:$W,17,FALSE),"N/A")</f>
        <v>#N/A</v>
      </c>
      <c r="L700" s="7" t="e">
        <f>IF(VLOOKUP($A700,'V2.5.2 Measures'!$C:$W,18,FALSE)&lt;&gt; "", VLOOKUP($A700,'V2.5.2 Measures'!$C:$W,18,FALSE),"N/A")</f>
        <v>#N/A</v>
      </c>
      <c r="M700" s="7" t="e">
        <f>IF(VLOOKUP($A700,'V2.5.2 Measures'!$C:$W,19,FALSE)&lt;&gt; "", VLOOKUP($A700,'V2.5.2 Measures'!$C:$W,19,FALSE),"N/A")</f>
        <v>#N/A</v>
      </c>
      <c r="N700" s="7" t="e">
        <f>IF(VLOOKUP($A700,'V2.5.2 Measures'!$C:$W,20,FALSE)&lt;&gt; "", VLOOKUP($A700,'V2.5.2 Measures'!$C:$W,20,FALSE),"N/A")</f>
        <v>#N/A</v>
      </c>
      <c r="O700" s="7" t="e">
        <f>IF(VLOOKUP($A700,'V2.5.2 Measures'!$C:$W,21,FALSE)&lt;&gt; "", VLOOKUP($A700,'V2.5.2 Measures'!$C:$W,21,FALSE),"N/A")</f>
        <v>#N/A</v>
      </c>
      <c r="P700" s="7" t="e">
        <f>IF(VLOOKUP($A700,'V2.5.2 Measures'!$C:$W,22,FALSE)&lt;&gt; "", VLOOKUP($A700,'V2.5.2 Measures'!$C:$W,22,FALSE),"N/A")</f>
        <v>#N/A</v>
      </c>
      <c r="Q700" s="7" t="e">
        <f>IF(VLOOKUP($A700,'V2.5.2 Measures'!$C:$W,23,FALSE)&lt;&gt; "", VLOOKUP($A700,'V2.5.2 Measures'!$C:$W,23,FALSE),"N/A")</f>
        <v>#N/A</v>
      </c>
      <c r="R700" s="7" t="e">
        <f>IF(VLOOKUP($A700,'V2.5.2 Measures'!$C:$W,24,FALSE)&lt;&gt; "", VLOOKUP($A700,'V2.5.2 Measures'!$C:$W,24,FALSE),"N/A")</f>
        <v>#N/A</v>
      </c>
      <c r="S700" s="7" t="e">
        <f>IF(VLOOKUP($A700,'V2.5.2 Measures'!$C:$W,25,FALSE)&lt;&gt; "", VLOOKUP($A700,'V2.5.2 Measures'!$C:$W,25,FALSE),"N/A")</f>
        <v>#N/A</v>
      </c>
      <c r="T700" s="7" t="e">
        <f>IF(VLOOKUP($A700,'V2.5.2 Measures'!$C:$W,2,FALSE)&lt;&gt; "", VLOOKUP($A700,'V2.5.2 Measures'!$C:$W,2,FALSE),"N/A")</f>
        <v>#N/A</v>
      </c>
      <c r="U700" s="7" t="e">
        <f>IF(VLOOKUP($A700,'V2.5.2 Measures'!$C:$W,3,FALSE)&lt;&gt; "", VLOOKUP($A700,'V2.5.2 Measures'!$C:$W,3,FALSE),"N/A")</f>
        <v>#N/A</v>
      </c>
      <c r="V700" s="7" t="e">
        <f>IF(VLOOKUP($A700,'V2.5.2 Measures'!$C:$W,26,FALSE)&lt;&gt; "", VLOOKUP($A700,'V2.5.2 Measures'!$C:$W,26,FALSE),"N/A")</f>
        <v>#N/A</v>
      </c>
      <c r="W700" s="7" t="e">
        <f>IF(VLOOKUP($A700,'V2.5.2 Measures'!$C:$W,44,FALSE)&lt;&gt; "", VLOOKUP($A700,'V2.5.2 Measures'!$C:$W,44,FALSE),"N/A")</f>
        <v>#N/A</v>
      </c>
    </row>
    <row r="701" spans="1:23" x14ac:dyDescent="0.35">
      <c r="A701" s="7">
        <f>'V2.5.2 Measures'!C155</f>
        <v>0</v>
      </c>
      <c r="B701" s="7" t="e">
        <f>VLOOKUP($A701,'V2.5.2 Measures'!$C:$W,6,FALSE)</f>
        <v>#N/A</v>
      </c>
      <c r="C701" s="7" t="e">
        <f>VLOOKUP($A701,'V2.5.2 Measures'!$C:$W,8,FALSE)</f>
        <v>#N/A</v>
      </c>
      <c r="D701" s="7" t="e">
        <f>IF(VLOOKUP($A701,'V2.5.2 Measures'!$C:$W,4,FALSE)="","",VLOOKUP($A701,'V2.5.2 Measures'!$C:$W,4,FALSE))</f>
        <v>#N/A</v>
      </c>
      <c r="E701" s="7" t="e">
        <f>IF((VLOOKUP($A701,'V2.5.2 Measures'!$C:$W,8,FALSE)&lt;&gt;"")*AND(VLOOKUP($A701,'V2.5.2 Measures'!$C:$W,8,FALSE)&lt;&gt;"TBD"),VLOOKUP($A701,'V2.5.2 Measures'!$C:$W,8,FALSE),"N/A")</f>
        <v>#N/A</v>
      </c>
      <c r="F701" s="7" t="e">
        <f>IF((VLOOKUP($A701,'V2.5.2 Measures'!$C:$W,9,FALSE)&lt;&gt;"")*AND(VLOOKUP($A701,'V2.5.2 Measures'!$C:$W,9,FALSE)&lt;&gt;"TBD"),VLOOKUP($A701,'V2.5.2 Measures'!$C:$W,9,FALSE),"N/A")</f>
        <v>#N/A</v>
      </c>
      <c r="G701" s="7" t="e">
        <f>IF((VLOOKUP($A701,'V2.5.2 Measures'!$C:$W,10,FALSE)&lt;&gt;"")*AND(VLOOKUP($A701,'V2.5.2 Measures'!$C:$W,10,FALSE)&lt;&gt;"TBD"),VLOOKUP($A701,'V2.5.2 Measures'!$C:$W,10,FALSE),"N/A")</f>
        <v>#N/A</v>
      </c>
      <c r="H701" s="7" t="e">
        <f>IF(VLOOKUP($A701,'V2.5.2 Measures'!$C:$W,14,FALSE)&lt;&gt; "", VLOOKUP($A701,'V2.5.2 Measures'!$C:$W,14,FALSE),"N/A")</f>
        <v>#N/A</v>
      </c>
      <c r="I701" s="7" t="e">
        <f>IF(VLOOKUP($A701,'V2.5.2 Measures'!$C:$W,15,FALSE)&lt;&gt; "", VLOOKUP($A701,'V2.5.2 Measures'!$C:$W,15,FALSE),"N/A")</f>
        <v>#N/A</v>
      </c>
      <c r="J701" s="7" t="e">
        <f>IF(VLOOKUP($A701,'V2.5.2 Measures'!$C:$W,16,FALSE)&lt;&gt; "", VLOOKUP($A701,'V2.5.2 Measures'!$C:$W,16,FALSE),"N/A")</f>
        <v>#N/A</v>
      </c>
      <c r="K701" s="7" t="e">
        <f>IF(VLOOKUP($A701,'V2.5.2 Measures'!$C:$W,17,FALSE)&lt;&gt; "", VLOOKUP($A701,'V2.5.2 Measures'!$C:$W,17,FALSE),"N/A")</f>
        <v>#N/A</v>
      </c>
      <c r="L701" s="7" t="e">
        <f>IF(VLOOKUP($A701,'V2.5.2 Measures'!$C:$W,18,FALSE)&lt;&gt; "", VLOOKUP($A701,'V2.5.2 Measures'!$C:$W,18,FALSE),"N/A")</f>
        <v>#N/A</v>
      </c>
      <c r="M701" s="7" t="e">
        <f>IF(VLOOKUP($A701,'V2.5.2 Measures'!$C:$W,19,FALSE)&lt;&gt; "", VLOOKUP($A701,'V2.5.2 Measures'!$C:$W,19,FALSE),"N/A")</f>
        <v>#N/A</v>
      </c>
      <c r="N701" s="7" t="e">
        <f>IF(VLOOKUP($A701,'V2.5.2 Measures'!$C:$W,20,FALSE)&lt;&gt; "", VLOOKUP($A701,'V2.5.2 Measures'!$C:$W,20,FALSE),"N/A")</f>
        <v>#N/A</v>
      </c>
      <c r="O701" s="7" t="e">
        <f>IF(VLOOKUP($A701,'V2.5.2 Measures'!$C:$W,21,FALSE)&lt;&gt; "", VLOOKUP($A701,'V2.5.2 Measures'!$C:$W,21,FALSE),"N/A")</f>
        <v>#N/A</v>
      </c>
      <c r="P701" s="7" t="e">
        <f>IF(VLOOKUP($A701,'V2.5.2 Measures'!$C:$W,22,FALSE)&lt;&gt; "", VLOOKUP($A701,'V2.5.2 Measures'!$C:$W,22,FALSE),"N/A")</f>
        <v>#N/A</v>
      </c>
      <c r="Q701" s="7" t="e">
        <f>IF(VLOOKUP($A701,'V2.5.2 Measures'!$C:$W,23,FALSE)&lt;&gt; "", VLOOKUP($A701,'V2.5.2 Measures'!$C:$W,23,FALSE),"N/A")</f>
        <v>#N/A</v>
      </c>
      <c r="R701" s="7" t="e">
        <f>IF(VLOOKUP($A701,'V2.5.2 Measures'!$C:$W,24,FALSE)&lt;&gt; "", VLOOKUP($A701,'V2.5.2 Measures'!$C:$W,24,FALSE),"N/A")</f>
        <v>#N/A</v>
      </c>
      <c r="S701" s="7" t="e">
        <f>IF(VLOOKUP($A701,'V2.5.2 Measures'!$C:$W,25,FALSE)&lt;&gt; "", VLOOKUP($A701,'V2.5.2 Measures'!$C:$W,25,FALSE),"N/A")</f>
        <v>#N/A</v>
      </c>
      <c r="T701" s="7" t="e">
        <f>IF(VLOOKUP($A701,'V2.5.2 Measures'!$C:$W,2,FALSE)&lt;&gt; "", VLOOKUP($A701,'V2.5.2 Measures'!$C:$W,2,FALSE),"N/A")</f>
        <v>#N/A</v>
      </c>
      <c r="U701" s="7" t="e">
        <f>IF(VLOOKUP($A701,'V2.5.2 Measures'!$C:$W,3,FALSE)&lt;&gt; "", VLOOKUP($A701,'V2.5.2 Measures'!$C:$W,3,FALSE),"N/A")</f>
        <v>#N/A</v>
      </c>
      <c r="V701" s="7" t="e">
        <f>IF(VLOOKUP($A701,'V2.5.2 Measures'!$C:$W,26,FALSE)&lt;&gt; "", VLOOKUP($A701,'V2.5.2 Measures'!$C:$W,26,FALSE),"N/A")</f>
        <v>#N/A</v>
      </c>
      <c r="W701" s="7" t="e">
        <f>IF(VLOOKUP($A701,'V2.5.2 Measures'!$C:$W,44,FALSE)&lt;&gt; "", VLOOKUP($A701,'V2.5.2 Measures'!$C:$W,44,FALSE),"N/A")</f>
        <v>#N/A</v>
      </c>
    </row>
    <row r="702" spans="1:23" x14ac:dyDescent="0.35">
      <c r="A702" s="7">
        <f>'V2.5.2 Measures'!C156</f>
        <v>0</v>
      </c>
      <c r="B702" s="7" t="e">
        <f>VLOOKUP($A702,'V2.5.2 Measures'!$C:$W,6,FALSE)</f>
        <v>#N/A</v>
      </c>
      <c r="C702" s="7" t="e">
        <f>VLOOKUP($A702,'V2.5.2 Measures'!$C:$W,8,FALSE)</f>
        <v>#N/A</v>
      </c>
      <c r="D702" s="7" t="e">
        <f>IF(VLOOKUP($A702,'V2.5.2 Measures'!$C:$W,4,FALSE)="","",VLOOKUP($A702,'V2.5.2 Measures'!$C:$W,4,FALSE))</f>
        <v>#N/A</v>
      </c>
      <c r="E702" s="7" t="e">
        <f>IF((VLOOKUP($A702,'V2.5.2 Measures'!$C:$W,8,FALSE)&lt;&gt;"")*AND(VLOOKUP($A702,'V2.5.2 Measures'!$C:$W,8,FALSE)&lt;&gt;"TBD"),VLOOKUP($A702,'V2.5.2 Measures'!$C:$W,8,FALSE),"N/A")</f>
        <v>#N/A</v>
      </c>
      <c r="F702" s="7" t="e">
        <f>IF((VLOOKUP($A702,'V2.5.2 Measures'!$C:$W,9,FALSE)&lt;&gt;"")*AND(VLOOKUP($A702,'V2.5.2 Measures'!$C:$W,9,FALSE)&lt;&gt;"TBD"),VLOOKUP($A702,'V2.5.2 Measures'!$C:$W,9,FALSE),"N/A")</f>
        <v>#N/A</v>
      </c>
      <c r="G702" s="7" t="e">
        <f>IF((VLOOKUP($A702,'V2.5.2 Measures'!$C:$W,10,FALSE)&lt;&gt;"")*AND(VLOOKUP($A702,'V2.5.2 Measures'!$C:$W,10,FALSE)&lt;&gt;"TBD"),VLOOKUP($A702,'V2.5.2 Measures'!$C:$W,10,FALSE),"N/A")</f>
        <v>#N/A</v>
      </c>
      <c r="H702" s="7" t="e">
        <f>IF(VLOOKUP($A702,'V2.5.2 Measures'!$C:$W,14,FALSE)&lt;&gt; "", VLOOKUP($A702,'V2.5.2 Measures'!$C:$W,14,FALSE),"N/A")</f>
        <v>#N/A</v>
      </c>
      <c r="I702" s="7" t="e">
        <f>IF(VLOOKUP($A702,'V2.5.2 Measures'!$C:$W,15,FALSE)&lt;&gt; "", VLOOKUP($A702,'V2.5.2 Measures'!$C:$W,15,FALSE),"N/A")</f>
        <v>#N/A</v>
      </c>
      <c r="J702" s="7" t="e">
        <f>IF(VLOOKUP($A702,'V2.5.2 Measures'!$C:$W,16,FALSE)&lt;&gt; "", VLOOKUP($A702,'V2.5.2 Measures'!$C:$W,16,FALSE),"N/A")</f>
        <v>#N/A</v>
      </c>
      <c r="K702" s="7" t="e">
        <f>IF(VLOOKUP($A702,'V2.5.2 Measures'!$C:$W,17,FALSE)&lt;&gt; "", VLOOKUP($A702,'V2.5.2 Measures'!$C:$W,17,FALSE),"N/A")</f>
        <v>#N/A</v>
      </c>
      <c r="L702" s="7" t="e">
        <f>IF(VLOOKUP($A702,'V2.5.2 Measures'!$C:$W,18,FALSE)&lt;&gt; "", VLOOKUP($A702,'V2.5.2 Measures'!$C:$W,18,FALSE),"N/A")</f>
        <v>#N/A</v>
      </c>
      <c r="M702" s="7" t="e">
        <f>IF(VLOOKUP($A702,'V2.5.2 Measures'!$C:$W,19,FALSE)&lt;&gt; "", VLOOKUP($A702,'V2.5.2 Measures'!$C:$W,19,FALSE),"N/A")</f>
        <v>#N/A</v>
      </c>
      <c r="N702" s="7" t="e">
        <f>IF(VLOOKUP($A702,'V2.5.2 Measures'!$C:$W,20,FALSE)&lt;&gt; "", VLOOKUP($A702,'V2.5.2 Measures'!$C:$W,20,FALSE),"N/A")</f>
        <v>#N/A</v>
      </c>
      <c r="O702" s="7" t="e">
        <f>IF(VLOOKUP($A702,'V2.5.2 Measures'!$C:$W,21,FALSE)&lt;&gt; "", VLOOKUP($A702,'V2.5.2 Measures'!$C:$W,21,FALSE),"N/A")</f>
        <v>#N/A</v>
      </c>
      <c r="P702" s="7" t="e">
        <f>IF(VLOOKUP($A702,'V2.5.2 Measures'!$C:$W,22,FALSE)&lt;&gt; "", VLOOKUP($A702,'V2.5.2 Measures'!$C:$W,22,FALSE),"N/A")</f>
        <v>#N/A</v>
      </c>
      <c r="Q702" s="7" t="e">
        <f>IF(VLOOKUP($A702,'V2.5.2 Measures'!$C:$W,23,FALSE)&lt;&gt; "", VLOOKUP($A702,'V2.5.2 Measures'!$C:$W,23,FALSE),"N/A")</f>
        <v>#N/A</v>
      </c>
      <c r="R702" s="7" t="e">
        <f>IF(VLOOKUP($A702,'V2.5.2 Measures'!$C:$W,24,FALSE)&lt;&gt; "", VLOOKUP($A702,'V2.5.2 Measures'!$C:$W,24,FALSE),"N/A")</f>
        <v>#N/A</v>
      </c>
      <c r="S702" s="7" t="e">
        <f>IF(VLOOKUP($A702,'V2.5.2 Measures'!$C:$W,25,FALSE)&lt;&gt; "", VLOOKUP($A702,'V2.5.2 Measures'!$C:$W,25,FALSE),"N/A")</f>
        <v>#N/A</v>
      </c>
      <c r="T702" s="7" t="e">
        <f>IF(VLOOKUP($A702,'V2.5.2 Measures'!$C:$W,2,FALSE)&lt;&gt; "", VLOOKUP($A702,'V2.5.2 Measures'!$C:$W,2,FALSE),"N/A")</f>
        <v>#N/A</v>
      </c>
      <c r="U702" s="7" t="e">
        <f>IF(VLOOKUP($A702,'V2.5.2 Measures'!$C:$W,3,FALSE)&lt;&gt; "", VLOOKUP($A702,'V2.5.2 Measures'!$C:$W,3,FALSE),"N/A")</f>
        <v>#N/A</v>
      </c>
      <c r="V702" s="7" t="e">
        <f>IF(VLOOKUP($A702,'V2.5.2 Measures'!$C:$W,26,FALSE)&lt;&gt; "", VLOOKUP($A702,'V2.5.2 Measures'!$C:$W,26,FALSE),"N/A")</f>
        <v>#N/A</v>
      </c>
      <c r="W702" s="7" t="e">
        <f>IF(VLOOKUP($A702,'V2.5.2 Measures'!$C:$W,44,FALSE)&lt;&gt; "", VLOOKUP($A702,'V2.5.2 Measures'!$C:$W,44,FALSE),"N/A")</f>
        <v>#N/A</v>
      </c>
    </row>
    <row r="703" spans="1:23" x14ac:dyDescent="0.35">
      <c r="A703" s="7">
        <f>'V2.5.2 Measures'!C157</f>
        <v>0</v>
      </c>
      <c r="B703" s="7" t="e">
        <f>VLOOKUP($A703,'V2.5.2 Measures'!$C:$W,6,FALSE)</f>
        <v>#N/A</v>
      </c>
      <c r="C703" s="7" t="e">
        <f>VLOOKUP($A703,'V2.5.2 Measures'!$C:$W,8,FALSE)</f>
        <v>#N/A</v>
      </c>
      <c r="D703" s="7" t="e">
        <f>IF(VLOOKUP($A703,'V2.5.2 Measures'!$C:$W,4,FALSE)="","",VLOOKUP($A703,'V2.5.2 Measures'!$C:$W,4,FALSE))</f>
        <v>#N/A</v>
      </c>
      <c r="E703" s="7" t="e">
        <f>IF((VLOOKUP($A703,'V2.5.2 Measures'!$C:$W,8,FALSE)&lt;&gt;"")*AND(VLOOKUP($A703,'V2.5.2 Measures'!$C:$W,8,FALSE)&lt;&gt;"TBD"),VLOOKUP($A703,'V2.5.2 Measures'!$C:$W,8,FALSE),"N/A")</f>
        <v>#N/A</v>
      </c>
      <c r="F703" s="7" t="e">
        <f>IF((VLOOKUP($A703,'V2.5.2 Measures'!$C:$W,9,FALSE)&lt;&gt;"")*AND(VLOOKUP($A703,'V2.5.2 Measures'!$C:$W,9,FALSE)&lt;&gt;"TBD"),VLOOKUP($A703,'V2.5.2 Measures'!$C:$W,9,FALSE),"N/A")</f>
        <v>#N/A</v>
      </c>
      <c r="G703" s="7" t="e">
        <f>IF((VLOOKUP($A703,'V2.5.2 Measures'!$C:$W,10,FALSE)&lt;&gt;"")*AND(VLOOKUP($A703,'V2.5.2 Measures'!$C:$W,10,FALSE)&lt;&gt;"TBD"),VLOOKUP($A703,'V2.5.2 Measures'!$C:$W,10,FALSE),"N/A")</f>
        <v>#N/A</v>
      </c>
      <c r="H703" s="7" t="e">
        <f>IF(VLOOKUP($A703,'V2.5.2 Measures'!$C:$W,14,FALSE)&lt;&gt; "", VLOOKUP($A703,'V2.5.2 Measures'!$C:$W,14,FALSE),"N/A")</f>
        <v>#N/A</v>
      </c>
      <c r="I703" s="7" t="e">
        <f>IF(VLOOKUP($A703,'V2.5.2 Measures'!$C:$W,15,FALSE)&lt;&gt; "", VLOOKUP($A703,'V2.5.2 Measures'!$C:$W,15,FALSE),"N/A")</f>
        <v>#N/A</v>
      </c>
      <c r="J703" s="7" t="e">
        <f>IF(VLOOKUP($A703,'V2.5.2 Measures'!$C:$W,16,FALSE)&lt;&gt; "", VLOOKUP($A703,'V2.5.2 Measures'!$C:$W,16,FALSE),"N/A")</f>
        <v>#N/A</v>
      </c>
      <c r="K703" s="7" t="e">
        <f>IF(VLOOKUP($A703,'V2.5.2 Measures'!$C:$W,17,FALSE)&lt;&gt; "", VLOOKUP($A703,'V2.5.2 Measures'!$C:$W,17,FALSE),"N/A")</f>
        <v>#N/A</v>
      </c>
      <c r="L703" s="7" t="e">
        <f>IF(VLOOKUP($A703,'V2.5.2 Measures'!$C:$W,18,FALSE)&lt;&gt; "", VLOOKUP($A703,'V2.5.2 Measures'!$C:$W,18,FALSE),"N/A")</f>
        <v>#N/A</v>
      </c>
      <c r="M703" s="7" t="e">
        <f>IF(VLOOKUP($A703,'V2.5.2 Measures'!$C:$W,19,FALSE)&lt;&gt; "", VLOOKUP($A703,'V2.5.2 Measures'!$C:$W,19,FALSE),"N/A")</f>
        <v>#N/A</v>
      </c>
      <c r="N703" s="7" t="e">
        <f>IF(VLOOKUP($A703,'V2.5.2 Measures'!$C:$W,20,FALSE)&lt;&gt; "", VLOOKUP($A703,'V2.5.2 Measures'!$C:$W,20,FALSE),"N/A")</f>
        <v>#N/A</v>
      </c>
      <c r="O703" s="7" t="e">
        <f>IF(VLOOKUP($A703,'V2.5.2 Measures'!$C:$W,21,FALSE)&lt;&gt; "", VLOOKUP($A703,'V2.5.2 Measures'!$C:$W,21,FALSE),"N/A")</f>
        <v>#N/A</v>
      </c>
      <c r="P703" s="7" t="e">
        <f>IF(VLOOKUP($A703,'V2.5.2 Measures'!$C:$W,22,FALSE)&lt;&gt; "", VLOOKUP($A703,'V2.5.2 Measures'!$C:$W,22,FALSE),"N/A")</f>
        <v>#N/A</v>
      </c>
      <c r="Q703" s="7" t="e">
        <f>IF(VLOOKUP($A703,'V2.5.2 Measures'!$C:$W,23,FALSE)&lt;&gt; "", VLOOKUP($A703,'V2.5.2 Measures'!$C:$W,23,FALSE),"N/A")</f>
        <v>#N/A</v>
      </c>
      <c r="R703" s="7" t="e">
        <f>IF(VLOOKUP($A703,'V2.5.2 Measures'!$C:$W,24,FALSE)&lt;&gt; "", VLOOKUP($A703,'V2.5.2 Measures'!$C:$W,24,FALSE),"N/A")</f>
        <v>#N/A</v>
      </c>
      <c r="S703" s="7" t="e">
        <f>IF(VLOOKUP($A703,'V2.5.2 Measures'!$C:$W,25,FALSE)&lt;&gt; "", VLOOKUP($A703,'V2.5.2 Measures'!$C:$W,25,FALSE),"N/A")</f>
        <v>#N/A</v>
      </c>
      <c r="T703" s="7" t="e">
        <f>IF(VLOOKUP($A703,'V2.5.2 Measures'!$C:$W,2,FALSE)&lt;&gt; "", VLOOKUP($A703,'V2.5.2 Measures'!$C:$W,2,FALSE),"N/A")</f>
        <v>#N/A</v>
      </c>
      <c r="U703" s="7" t="e">
        <f>IF(VLOOKUP($A703,'V2.5.2 Measures'!$C:$W,3,FALSE)&lt;&gt; "", VLOOKUP($A703,'V2.5.2 Measures'!$C:$W,3,FALSE),"N/A")</f>
        <v>#N/A</v>
      </c>
      <c r="V703" s="7" t="e">
        <f>IF(VLOOKUP($A703,'V2.5.2 Measures'!$C:$W,26,FALSE)&lt;&gt; "", VLOOKUP($A703,'V2.5.2 Measures'!$C:$W,26,FALSE),"N/A")</f>
        <v>#N/A</v>
      </c>
      <c r="W703" s="7" t="e">
        <f>IF(VLOOKUP($A703,'V2.5.2 Measures'!$C:$W,44,FALSE)&lt;&gt; "", VLOOKUP($A703,'V2.5.2 Measures'!$C:$W,44,FALSE),"N/A")</f>
        <v>#N/A</v>
      </c>
    </row>
    <row r="704" spans="1:23" x14ac:dyDescent="0.35">
      <c r="A704" s="7" t="str">
        <f>'V2.5.2 Measures'!C158</f>
        <v>EL10.1</v>
      </c>
      <c r="B704" s="7" t="str">
        <f>VLOOKUP($A704,'V2.5.2 Measures'!$C:$W,6,FALSE)</f>
        <v>N/A</v>
      </c>
      <c r="C704" s="7" t="str">
        <f>VLOOKUP($A704,'V2.5.2 Measures'!$C:$W,8,FALSE)</f>
        <v>TA- Inferential</v>
      </c>
      <c r="D704" s="7" t="str">
        <f>IF(VLOOKUP($A704,'V2.5.2 Measures'!$C:$W,4,FALSE)="","",VLOOKUP($A704,'V2.5.2 Measures'!$C:$W,4,FALSE))</f>
        <v>Frequency</v>
      </c>
      <c r="E704" s="7" t="str">
        <f>IF((VLOOKUP($A704,'V2.5.2 Measures'!$C:$W,8,FALSE)&lt;&gt;"")*AND(VLOOKUP($A704,'V2.5.2 Measures'!$C:$W,8,FALSE)&lt;&gt;"TBD"),VLOOKUP($A704,'V2.5.2 Measures'!$C:$W,8,FALSE),"N/A")</f>
        <v>TA- Inferential</v>
      </c>
      <c r="F704" s="7" t="str">
        <f>IF((VLOOKUP($A704,'V2.5.2 Measures'!$C:$W,9,FALSE)&lt;&gt;"")*AND(VLOOKUP($A704,'V2.5.2 Measures'!$C:$W,9,FALSE)&lt;&gt;"TBD"),VLOOKUP($A704,'V2.5.2 Measures'!$C:$W,9,FALSE),"N/A")</f>
        <v>Medium</v>
      </c>
      <c r="G704" s="7" t="str">
        <f>IF((VLOOKUP($A704,'V2.5.2 Measures'!$C:$W,10,FALSE)&lt;&gt;"")*AND(VLOOKUP($A704,'V2.5.2 Measures'!$C:$W,10,FALSE)&lt;&gt;"TBD"),VLOOKUP($A704,'V2.5.2 Measures'!$C:$W,10,FALSE),"N/A")</f>
        <v>N/A</v>
      </c>
      <c r="H704" s="7">
        <f>IF(VLOOKUP($A704,'V2.5.2 Measures'!$C:$W,14,FALSE)&lt;&gt; "", VLOOKUP($A704,'V2.5.2 Measures'!$C:$W,14,FALSE),"N/A")</f>
        <v>0.05</v>
      </c>
      <c r="I704" s="7" t="str">
        <f>IF(VLOOKUP($A704,'V2.5.2 Measures'!$C:$W,15,FALSE)&lt;&gt; "", VLOOKUP($A704,'V2.5.2 Measures'!$C:$W,15,FALSE),"N/A")</f>
        <v>TBD</v>
      </c>
      <c r="J704" s="7" t="str">
        <f>IF(VLOOKUP($A704,'V2.5.2 Measures'!$C:$W,16,FALSE)&lt;&gt; "", VLOOKUP($A704,'V2.5.2 Measures'!$C:$W,16,FALSE),"N/A")</f>
        <v>0</v>
      </c>
      <c r="K704" s="7" t="str">
        <f>IF(VLOOKUP($A704,'V2.5.2 Measures'!$C:$W,17,FALSE)&lt;&gt; "", VLOOKUP($A704,'V2.5.2 Measures'!$C:$W,17,FALSE),"N/A")</f>
        <v>0.1</v>
      </c>
      <c r="L704" s="7" t="str">
        <f>IF(VLOOKUP($A704,'V2.5.2 Measures'!$C:$W,18,FALSE)&lt;&gt; "", VLOOKUP($A704,'V2.5.2 Measures'!$C:$W,18,FALSE),"N/A")</f>
        <v>Default</v>
      </c>
      <c r="M704" s="7" t="str">
        <f>IF(VLOOKUP($A704,'V2.5.2 Measures'!$C:$W,19,FALSE)&lt;&gt; "", VLOOKUP($A704,'V2.5.2 Measures'!$C:$W,19,FALSE),"N/A")</f>
        <v>SAS</v>
      </c>
      <c r="N704" s="7" t="str">
        <f>IF(VLOOKUP($A704,'V2.5.2 Measures'!$C:$W,20,FALSE)&lt;&gt; "", VLOOKUP($A704,'V2.5.2 Measures'!$C:$W,20,FALSE),"N/A")</f>
        <v>V1.1</v>
      </c>
      <c r="O704" s="7" t="str">
        <f>IF(VLOOKUP($A704,'V2.5.2 Measures'!$C:$W,21,FALSE)&lt;&gt; "", VLOOKUP($A704,'V2.5.2 Measures'!$C:$W,21,FALSE),"N/A")</f>
        <v>V1.5</v>
      </c>
      <c r="P704" s="7" t="e">
        <f>IF(VLOOKUP($A704,'V2.5.2 Measures'!$C:$W,22,FALSE)&lt;&gt; "", VLOOKUP($A704,'V2.5.2 Measures'!$C:$W,22,FALSE),"N/A")</f>
        <v>#REF!</v>
      </c>
      <c r="Q704" s="7" t="e">
        <f>IF(VLOOKUP($A704,'V2.5.2 Measures'!$C:$W,23,FALSE)&lt;&gt; "", VLOOKUP($A704,'V2.5.2 Measures'!$C:$W,23,FALSE),"N/A")</f>
        <v>#REF!</v>
      </c>
      <c r="R704" s="7" t="e">
        <f>IF(VLOOKUP($A704,'V2.5.2 Measures'!$C:$W,24,FALSE)&lt;&gt; "", VLOOKUP($A704,'V2.5.2 Measures'!$C:$W,24,FALSE),"N/A")</f>
        <v>#REF!</v>
      </c>
      <c r="S704" s="7" t="e">
        <f>IF(VLOOKUP($A704,'V2.5.2 Measures'!$C:$W,25,FALSE)&lt;&gt; "", VLOOKUP($A704,'V2.5.2 Measures'!$C:$W,25,FALSE),"N/A")</f>
        <v>#REF!</v>
      </c>
      <c r="T704" s="7" t="str">
        <f>IF(VLOOKUP($A704,'V2.5.2 Measures'!$C:$W,2,FALSE)&lt;&gt; "", VLOOKUP($A704,'V2.5.2 Measures'!$C:$W,2,FALSE),"N/A")</f>
        <v>EL-10-001-1</v>
      </c>
      <c r="U704" s="7" t="str">
        <f>IF(VLOOKUP($A704,'V2.5.2 Measures'!$C:$W,3,FALSE)&lt;&gt; "", VLOOKUP($A704,'V2.5.2 Measures'!$C:$W,3,FALSE),"N/A")</f>
        <v>Index of dissimilarity - plan type</v>
      </c>
      <c r="V704" s="7" t="e">
        <f>IF(VLOOKUP($A704,'V2.5.2 Measures'!$C:$W,26,FALSE)&lt;&gt; "", VLOOKUP($A704,'V2.5.2 Measures'!$C:$W,26,FALSE),"N/A")</f>
        <v>#REF!</v>
      </c>
      <c r="W704" s="7" t="e">
        <f>IF(VLOOKUP($A704,'V2.5.2 Measures'!$C:$W,44,FALSE)&lt;&gt; "", VLOOKUP($A704,'V2.5.2 Measures'!$C:$W,44,FALSE),"N/A")</f>
        <v>#REF!</v>
      </c>
    </row>
    <row r="705" spans="1:23" x14ac:dyDescent="0.35">
      <c r="A705" s="7" t="str">
        <f>'V2.5.2 Measures'!C159</f>
        <v>EL10.4</v>
      </c>
      <c r="B705" s="7" t="str">
        <f>VLOOKUP($A705,'V2.5.2 Measures'!$C:$W,6,FALSE)</f>
        <v>N/A</v>
      </c>
      <c r="C705" s="7" t="str">
        <f>VLOOKUP($A705,'V2.5.2 Measures'!$C:$W,8,FALSE)</f>
        <v>TA- Inferential and Longitudinal</v>
      </c>
      <c r="D705" s="7" t="str">
        <f>IF(VLOOKUP($A705,'V2.5.2 Measures'!$C:$W,4,FALSE)="","",VLOOKUP($A705,'V2.5.2 Measures'!$C:$W,4,FALSE))</f>
        <v>Average</v>
      </c>
      <c r="E705" s="7" t="str">
        <f>IF((VLOOKUP($A705,'V2.5.2 Measures'!$C:$W,8,FALSE)&lt;&gt;"")*AND(VLOOKUP($A705,'V2.5.2 Measures'!$C:$W,8,FALSE)&lt;&gt;"TBD"),VLOOKUP($A705,'V2.5.2 Measures'!$C:$W,8,FALSE),"N/A")</f>
        <v>TA- Inferential and Longitudinal</v>
      </c>
      <c r="F705" s="7" t="str">
        <f>IF((VLOOKUP($A705,'V2.5.2 Measures'!$C:$W,9,FALSE)&lt;&gt;"")*AND(VLOOKUP($A705,'V2.5.2 Measures'!$C:$W,9,FALSE)&lt;&gt;"TBD"),VLOOKUP($A705,'V2.5.2 Measures'!$C:$W,9,FALSE),"N/A")</f>
        <v>Medium</v>
      </c>
      <c r="G705" s="7" t="str">
        <f>IF((VLOOKUP($A705,'V2.5.2 Measures'!$C:$W,10,FALSE)&lt;&gt;"")*AND(VLOOKUP($A705,'V2.5.2 Measures'!$C:$W,10,FALSE)&lt;&gt;"TBD"),VLOOKUP($A705,'V2.5.2 Measures'!$C:$W,10,FALSE),"N/A")</f>
        <v>N/A</v>
      </c>
      <c r="H705" s="7">
        <f>IF(VLOOKUP($A705,'V2.5.2 Measures'!$C:$W,14,FALSE)&lt;&gt; "", VLOOKUP($A705,'V2.5.2 Measures'!$C:$W,14,FALSE),"N/A")</f>
        <v>3</v>
      </c>
      <c r="I705" s="7">
        <f>IF(VLOOKUP($A705,'V2.5.2 Measures'!$C:$W,15,FALSE)&lt;&gt; "", VLOOKUP($A705,'V2.5.2 Measures'!$C:$W,15,FALSE),"N/A")</f>
        <v>0.15</v>
      </c>
      <c r="J705" s="7">
        <f>IF(VLOOKUP($A705,'V2.5.2 Measures'!$C:$W,16,FALSE)&lt;&gt; "", VLOOKUP($A705,'V2.5.2 Measures'!$C:$W,16,FALSE),"N/A")</f>
        <v>1</v>
      </c>
      <c r="K705" s="7">
        <f>IF(VLOOKUP($A705,'V2.5.2 Measures'!$C:$W,17,FALSE)&lt;&gt; "", VLOOKUP($A705,'V2.5.2 Measures'!$C:$W,17,FALSE),"N/A")</f>
        <v>3</v>
      </c>
      <c r="L705" s="7" t="str">
        <f>IF(VLOOKUP($A705,'V2.5.2 Measures'!$C:$W,18,FALSE)&lt;&gt; "", VLOOKUP($A705,'V2.5.2 Measures'!$C:$W,18,FALSE),"N/A")</f>
        <v>Default</v>
      </c>
      <c r="M705" s="7" t="str">
        <f>IF(VLOOKUP($A705,'V2.5.2 Measures'!$C:$W,19,FALSE)&lt;&gt; "", VLOOKUP($A705,'V2.5.2 Measures'!$C:$W,19,FALSE),"N/A")</f>
        <v>SAS</v>
      </c>
      <c r="N705" s="7" t="str">
        <f>IF(VLOOKUP($A705,'V2.5.2 Measures'!$C:$W,20,FALSE)&lt;&gt; "", VLOOKUP($A705,'V2.5.2 Measures'!$C:$W,20,FALSE),"N/A")</f>
        <v>V1.1</v>
      </c>
      <c r="O705" s="7" t="str">
        <f>IF(VLOOKUP($A705,'V2.5.2 Measures'!$C:$W,21,FALSE)&lt;&gt; "", VLOOKUP($A705,'V2.5.2 Measures'!$C:$W,21,FALSE),"N/A")</f>
        <v>V1.5</v>
      </c>
      <c r="P705" s="7" t="e">
        <f>IF(VLOOKUP($A705,'V2.5.2 Measures'!$C:$W,22,FALSE)&lt;&gt; "", VLOOKUP($A705,'V2.5.2 Measures'!$C:$W,22,FALSE),"N/A")</f>
        <v>#REF!</v>
      </c>
      <c r="Q705" s="7" t="e">
        <f>IF(VLOOKUP($A705,'V2.5.2 Measures'!$C:$W,23,FALSE)&lt;&gt; "", VLOOKUP($A705,'V2.5.2 Measures'!$C:$W,23,FALSE),"N/A")</f>
        <v>#REF!</v>
      </c>
      <c r="R705" s="7" t="e">
        <f>IF(VLOOKUP($A705,'V2.5.2 Measures'!$C:$W,24,FALSE)&lt;&gt; "", VLOOKUP($A705,'V2.5.2 Measures'!$C:$W,24,FALSE),"N/A")</f>
        <v>#REF!</v>
      </c>
      <c r="S705" s="7" t="e">
        <f>IF(VLOOKUP($A705,'V2.5.2 Measures'!$C:$W,25,FALSE)&lt;&gt; "", VLOOKUP($A705,'V2.5.2 Measures'!$C:$W,25,FALSE),"N/A")</f>
        <v>#REF!</v>
      </c>
      <c r="T705" s="7" t="str">
        <f>IF(VLOOKUP($A705,'V2.5.2 Measures'!$C:$W,2,FALSE)&lt;&gt; "", VLOOKUP($A705,'V2.5.2 Measures'!$C:$W,2,FALSE),"N/A")</f>
        <v>EL-10-002-4</v>
      </c>
      <c r="U705" s="7" t="str">
        <f>IF(VLOOKUP($A705,'V2.5.2 Measures'!$C:$W,3,FALSE)&lt;&gt; "", VLOOKUP($A705,'V2.5.2 Measures'!$C:$W,3,FALSE),"N/A")</f>
        <v>Average # of managed care plans per enrollee</v>
      </c>
      <c r="V705" s="7" t="e">
        <f>IF(VLOOKUP($A705,'V2.5.2 Measures'!$C:$W,26,FALSE)&lt;&gt; "", VLOOKUP($A705,'V2.5.2 Measures'!$C:$W,26,FALSE),"N/A")</f>
        <v>#REF!</v>
      </c>
      <c r="W705" s="7" t="e">
        <f>IF(VLOOKUP($A705,'V2.5.2 Measures'!$C:$W,44,FALSE)&lt;&gt; "", VLOOKUP($A705,'V2.5.2 Measures'!$C:$W,44,FALSE),"N/A")</f>
        <v>#REF!</v>
      </c>
    </row>
    <row r="706" spans="1:23" x14ac:dyDescent="0.35">
      <c r="A706" s="7" t="str">
        <f>'V2.5.2 Measures'!C160</f>
        <v>EL10.2</v>
      </c>
      <c r="B706" s="7" t="str">
        <f>VLOOKUP($A706,'V2.5.2 Measures'!$C:$W,6,FALSE)</f>
        <v>N/A</v>
      </c>
      <c r="C706" s="7" t="str">
        <f>VLOOKUP($A706,'V2.5.2 Measures'!$C:$W,8,FALSE)</f>
        <v>TA- Longitudinal</v>
      </c>
      <c r="D706" s="7" t="str">
        <f>IF(VLOOKUP($A706,'V2.5.2 Measures'!$C:$W,4,FALSE)="","",VLOOKUP($A706,'V2.5.2 Measures'!$C:$W,4,FALSE))</f>
        <v xml:space="preserve">Count </v>
      </c>
      <c r="E706" s="7" t="str">
        <f>IF((VLOOKUP($A706,'V2.5.2 Measures'!$C:$W,8,FALSE)&lt;&gt;"")*AND(VLOOKUP($A706,'V2.5.2 Measures'!$C:$W,8,FALSE)&lt;&gt;"TBD"),VLOOKUP($A706,'V2.5.2 Measures'!$C:$W,8,FALSE),"N/A")</f>
        <v>TA- Longitudinal</v>
      </c>
      <c r="F706" s="7" t="str">
        <f>IF((VLOOKUP($A706,'V2.5.2 Measures'!$C:$W,9,FALSE)&lt;&gt;"")*AND(VLOOKUP($A706,'V2.5.2 Measures'!$C:$W,9,FALSE)&lt;&gt;"TBD"),VLOOKUP($A706,'V2.5.2 Measures'!$C:$W,9,FALSE),"N/A")</f>
        <v>Medium</v>
      </c>
      <c r="G706" s="7" t="str">
        <f>IF((VLOOKUP($A706,'V2.5.2 Measures'!$C:$W,10,FALSE)&lt;&gt;"")*AND(VLOOKUP($A706,'V2.5.2 Measures'!$C:$W,10,FALSE)&lt;&gt;"TBD"),VLOOKUP($A706,'V2.5.2 Measures'!$C:$W,10,FALSE),"N/A")</f>
        <v>N/A</v>
      </c>
      <c r="H706" s="7" t="str">
        <f>IF(VLOOKUP($A706,'V2.5.2 Measures'!$C:$W,14,FALSE)&lt;&gt; "", VLOOKUP($A706,'V2.5.2 Measures'!$C:$W,14,FALSE),"N/A")</f>
        <v>N/A</v>
      </c>
      <c r="I706" s="7">
        <f>IF(VLOOKUP($A706,'V2.5.2 Measures'!$C:$W,15,FALSE)&lt;&gt; "", VLOOKUP($A706,'V2.5.2 Measures'!$C:$W,15,FALSE),"N/A")</f>
        <v>0.1</v>
      </c>
      <c r="J706" s="7" t="str">
        <f>IF(VLOOKUP($A706,'V2.5.2 Measures'!$C:$W,16,FALSE)&lt;&gt; "", VLOOKUP($A706,'V2.5.2 Measures'!$C:$W,16,FALSE),"N/A")</f>
        <v>N/A</v>
      </c>
      <c r="K706" s="7" t="str">
        <f>IF(VLOOKUP($A706,'V2.5.2 Measures'!$C:$W,17,FALSE)&lt;&gt; "", VLOOKUP($A706,'V2.5.2 Measures'!$C:$W,17,FALSE),"N/A")</f>
        <v>N/A</v>
      </c>
      <c r="L706" s="7" t="str">
        <f>IF(VLOOKUP($A706,'V2.5.2 Measures'!$C:$W,18,FALSE)&lt;&gt; "", VLOOKUP($A706,'V2.5.2 Measures'!$C:$W,18,FALSE),"N/A")</f>
        <v>Default</v>
      </c>
      <c r="M706" s="7" t="str">
        <f>IF(VLOOKUP($A706,'V2.5.2 Measures'!$C:$W,19,FALSE)&lt;&gt; "", VLOOKUP($A706,'V2.5.2 Measures'!$C:$W,19,FALSE),"N/A")</f>
        <v>SAS</v>
      </c>
      <c r="N706" s="7" t="str">
        <f>IF(VLOOKUP($A706,'V2.5.2 Measures'!$C:$W,20,FALSE)&lt;&gt; "", VLOOKUP($A706,'V2.5.2 Measures'!$C:$W,20,FALSE),"N/A")</f>
        <v>V1.1</v>
      </c>
      <c r="O706" s="7" t="str">
        <f>IF(VLOOKUP($A706,'V2.5.2 Measures'!$C:$W,21,FALSE)&lt;&gt; "", VLOOKUP($A706,'V2.5.2 Measures'!$C:$W,21,FALSE),"N/A")</f>
        <v>V1.5</v>
      </c>
      <c r="P706" s="7" t="e">
        <f>IF(VLOOKUP($A706,'V2.5.2 Measures'!$C:$W,22,FALSE)&lt;&gt; "", VLOOKUP($A706,'V2.5.2 Measures'!$C:$W,22,FALSE),"N/A")</f>
        <v>#REF!</v>
      </c>
      <c r="Q706" s="7" t="e">
        <f>IF(VLOOKUP($A706,'V2.5.2 Measures'!$C:$W,23,FALSE)&lt;&gt; "", VLOOKUP($A706,'V2.5.2 Measures'!$C:$W,23,FALSE),"N/A")</f>
        <v>#REF!</v>
      </c>
      <c r="R706" s="7" t="e">
        <f>IF(VLOOKUP($A706,'V2.5.2 Measures'!$C:$W,24,FALSE)&lt;&gt; "", VLOOKUP($A706,'V2.5.2 Measures'!$C:$W,24,FALSE),"N/A")</f>
        <v>#REF!</v>
      </c>
      <c r="S706" s="7" t="e">
        <f>IF(VLOOKUP($A706,'V2.5.2 Measures'!$C:$W,25,FALSE)&lt;&gt; "", VLOOKUP($A706,'V2.5.2 Measures'!$C:$W,25,FALSE),"N/A")</f>
        <v>#REF!</v>
      </c>
      <c r="T706" s="7" t="str">
        <f>IF(VLOOKUP($A706,'V2.5.2 Measures'!$C:$W,2,FALSE)&lt;&gt; "", VLOOKUP($A706,'V2.5.2 Measures'!$C:$W,2,FALSE),"N/A")</f>
        <v>EL-10-003-2</v>
      </c>
      <c r="U706" s="7" t="str">
        <f>IF(VLOOKUP($A706,'V2.5.2 Measures'!$C:$W,3,FALSE)&lt;&gt; "", VLOOKUP($A706,'V2.5.2 Measures'!$C:$W,3,FALSE),"N/A")</f>
        <v># of managed care plan enrollees</v>
      </c>
      <c r="V706" s="7" t="e">
        <f>IF(VLOOKUP($A706,'V2.5.2 Measures'!$C:$W,26,FALSE)&lt;&gt; "", VLOOKUP($A706,'V2.5.2 Measures'!$C:$W,26,FALSE),"N/A")</f>
        <v>#REF!</v>
      </c>
      <c r="W706" s="7" t="e">
        <f>IF(VLOOKUP($A706,'V2.5.2 Measures'!$C:$W,44,FALSE)&lt;&gt; "", VLOOKUP($A706,'V2.5.2 Measures'!$C:$W,44,FALSE),"N/A")</f>
        <v>#REF!</v>
      </c>
    </row>
    <row r="707" spans="1:23" x14ac:dyDescent="0.35">
      <c r="A707" s="7" t="str">
        <f>'V2.5.2 Measures'!C161</f>
        <v>EL10.5</v>
      </c>
      <c r="B707" s="7" t="str">
        <f>VLOOKUP($A707,'V2.5.2 Measures'!$C:$W,6,FALSE)</f>
        <v>N/A</v>
      </c>
      <c r="C707" s="7" t="str">
        <f>VLOOKUP($A707,'V2.5.2 Measures'!$C:$W,8,FALSE)</f>
        <v>TA- Inferential</v>
      </c>
      <c r="D707" s="7" t="str">
        <f>IF(VLOOKUP($A707,'V2.5.2 Measures'!$C:$W,4,FALSE)="","",VLOOKUP($A707,'V2.5.2 Measures'!$C:$W,4,FALSE))</f>
        <v>Non-Claims Percentage</v>
      </c>
      <c r="E707" s="7" t="str">
        <f>IF((VLOOKUP($A707,'V2.5.2 Measures'!$C:$W,8,FALSE)&lt;&gt;"")*AND(VLOOKUP($A707,'V2.5.2 Measures'!$C:$W,8,FALSE)&lt;&gt;"TBD"),VLOOKUP($A707,'V2.5.2 Measures'!$C:$W,8,FALSE),"N/A")</f>
        <v>TA- Inferential</v>
      </c>
      <c r="F707" s="7" t="str">
        <f>IF((VLOOKUP($A707,'V2.5.2 Measures'!$C:$W,9,FALSE)&lt;&gt;"")*AND(VLOOKUP($A707,'V2.5.2 Measures'!$C:$W,9,FALSE)&lt;&gt;"TBD"),VLOOKUP($A707,'V2.5.2 Measures'!$C:$W,9,FALSE),"N/A")</f>
        <v>Medium</v>
      </c>
      <c r="G707" s="7" t="str">
        <f>IF((VLOOKUP($A707,'V2.5.2 Measures'!$C:$W,10,FALSE)&lt;&gt;"")*AND(VLOOKUP($A707,'V2.5.2 Measures'!$C:$W,10,FALSE)&lt;&gt;"TBD"),VLOOKUP($A707,'V2.5.2 Measures'!$C:$W,10,FALSE),"N/A")</f>
        <v>N/A</v>
      </c>
      <c r="H707" s="7">
        <f>IF(VLOOKUP($A707,'V2.5.2 Measures'!$C:$W,14,FALSE)&lt;&gt; "", VLOOKUP($A707,'V2.5.2 Measures'!$C:$W,14,FALSE),"N/A")</f>
        <v>0.3</v>
      </c>
      <c r="I707" s="7" t="str">
        <f>IF(VLOOKUP($A707,'V2.5.2 Measures'!$C:$W,15,FALSE)&lt;&gt; "", VLOOKUP($A707,'V2.5.2 Measures'!$C:$W,15,FALSE),"N/A")</f>
        <v>N/A</v>
      </c>
      <c r="J707" s="7" t="str">
        <f>IF(VLOOKUP($A707,'V2.5.2 Measures'!$C:$W,16,FALSE)&lt;&gt; "", VLOOKUP($A707,'V2.5.2 Measures'!$C:$W,16,FALSE),"N/A")</f>
        <v>0</v>
      </c>
      <c r="K707" s="7" t="str">
        <f>IF(VLOOKUP($A707,'V2.5.2 Measures'!$C:$W,17,FALSE)&lt;&gt; "", VLOOKUP($A707,'V2.5.2 Measures'!$C:$W,17,FALSE),"N/A")</f>
        <v>0.4</v>
      </c>
      <c r="L707" s="7" t="str">
        <f>IF(VLOOKUP($A707,'V2.5.2 Measures'!$C:$W,18,FALSE)&lt;&gt; "", VLOOKUP($A707,'V2.5.2 Measures'!$C:$W,18,FALSE),"N/A")</f>
        <v>Default</v>
      </c>
      <c r="M707" s="7" t="str">
        <f>IF(VLOOKUP($A707,'V2.5.2 Measures'!$C:$W,19,FALSE)&lt;&gt; "", VLOOKUP($A707,'V2.5.2 Measures'!$C:$W,19,FALSE),"N/A")</f>
        <v>SAS</v>
      </c>
      <c r="N707" s="7" t="str">
        <f>IF(VLOOKUP($A707,'V2.5.2 Measures'!$C:$W,20,FALSE)&lt;&gt; "", VLOOKUP($A707,'V2.5.2 Measures'!$C:$W,20,FALSE),"N/A")</f>
        <v>V1.1</v>
      </c>
      <c r="O707" s="7" t="str">
        <f>IF(VLOOKUP($A707,'V2.5.2 Measures'!$C:$W,21,FALSE)&lt;&gt; "", VLOOKUP($A707,'V2.5.2 Measures'!$C:$W,21,FALSE),"N/A")</f>
        <v>V1.5</v>
      </c>
      <c r="P707" s="7" t="e">
        <f>IF(VLOOKUP($A707,'V2.5.2 Measures'!$C:$W,22,FALSE)&lt;&gt; "", VLOOKUP($A707,'V2.5.2 Measures'!$C:$W,22,FALSE),"N/A")</f>
        <v>#REF!</v>
      </c>
      <c r="Q707" s="7" t="e">
        <f>IF(VLOOKUP($A707,'V2.5.2 Measures'!$C:$W,23,FALSE)&lt;&gt; "", VLOOKUP($A707,'V2.5.2 Measures'!$C:$W,23,FALSE),"N/A")</f>
        <v>#REF!</v>
      </c>
      <c r="R707" s="7" t="e">
        <f>IF(VLOOKUP($A707,'V2.5.2 Measures'!$C:$W,24,FALSE)&lt;&gt; "", VLOOKUP($A707,'V2.5.2 Measures'!$C:$W,24,FALSE),"N/A")</f>
        <v>#REF!</v>
      </c>
      <c r="S707" s="7" t="e">
        <f>IF(VLOOKUP($A707,'V2.5.2 Measures'!$C:$W,25,FALSE)&lt;&gt; "", VLOOKUP($A707,'V2.5.2 Measures'!$C:$W,25,FALSE),"N/A")</f>
        <v>#REF!</v>
      </c>
      <c r="T707" s="7" t="str">
        <f>IF(VLOOKUP($A707,'V2.5.2 Measures'!$C:$W,2,FALSE)&lt;&gt; "", VLOOKUP($A707,'V2.5.2 Measures'!$C:$W,2,FALSE),"N/A")</f>
        <v>EL-10-004-5</v>
      </c>
      <c r="U707" s="7" t="str">
        <f>IF(VLOOKUP($A707,'V2.5.2 Measures'!$C:$W,3,FALSE)&lt;&gt; "", VLOOKUP($A707,'V2.5.2 Measures'!$C:$W,3,FALSE),"N/A")</f>
        <v>% of MSIS IDs with restricted benefit (RESTRICTED-BENEFITS-CODE = 02 through 06) enrolled in comprehensive managed care (MANAGED-CARE-PLAN-TYPE = 01)</v>
      </c>
      <c r="V707" s="7" t="e">
        <f>IF(VLOOKUP($A707,'V2.5.2 Measures'!$C:$W,26,FALSE)&lt;&gt; "", VLOOKUP($A707,'V2.5.2 Measures'!$C:$W,26,FALSE),"N/A")</f>
        <v>#REF!</v>
      </c>
      <c r="W707" s="7" t="e">
        <f>IF(VLOOKUP($A707,'V2.5.2 Measures'!$C:$W,44,FALSE)&lt;&gt; "", VLOOKUP($A707,'V2.5.2 Measures'!$C:$W,44,FALSE),"N/A")</f>
        <v>#REF!</v>
      </c>
    </row>
    <row r="708" spans="1:23" x14ac:dyDescent="0.35">
      <c r="A708" s="7" t="str">
        <f>'V2.5.2 Measures'!C162</f>
        <v>EL10.6</v>
      </c>
      <c r="B708" s="7" t="str">
        <f>VLOOKUP($A708,'V2.5.2 Measures'!$C:$W,6,FALSE)</f>
        <v>N/A</v>
      </c>
      <c r="C708" s="7" t="str">
        <f>VLOOKUP($A708,'V2.5.2 Measures'!$C:$W,8,FALSE)</f>
        <v>No</v>
      </c>
      <c r="D708" s="7" t="str">
        <f>IF(VLOOKUP($A708,'V2.5.2 Measures'!$C:$W,4,FALSE)="","",VLOOKUP($A708,'V2.5.2 Measures'!$C:$W,4,FALSE))</f>
        <v>Non-Claims Percentage</v>
      </c>
      <c r="E708" s="7" t="str">
        <f>IF((VLOOKUP($A708,'V2.5.2 Measures'!$C:$W,8,FALSE)&lt;&gt;"")*AND(VLOOKUP($A708,'V2.5.2 Measures'!$C:$W,8,FALSE)&lt;&gt;"TBD"),VLOOKUP($A708,'V2.5.2 Measures'!$C:$W,8,FALSE),"N/A")</f>
        <v>No</v>
      </c>
      <c r="F708" s="7" t="str">
        <f>IF((VLOOKUP($A708,'V2.5.2 Measures'!$C:$W,9,FALSE)&lt;&gt;"")*AND(VLOOKUP($A708,'V2.5.2 Measures'!$C:$W,9,FALSE)&lt;&gt;"TBD"),VLOOKUP($A708,'V2.5.2 Measures'!$C:$W,9,FALSE),"N/A")</f>
        <v>N/A</v>
      </c>
      <c r="G708" s="7" t="str">
        <f>IF((VLOOKUP($A708,'V2.5.2 Measures'!$C:$W,10,FALSE)&lt;&gt;"")*AND(VLOOKUP($A708,'V2.5.2 Measures'!$C:$W,10,FALSE)&lt;&gt;"TBD"),VLOOKUP($A708,'V2.5.2 Measures'!$C:$W,10,FALSE),"N/A")</f>
        <v>N/A</v>
      </c>
      <c r="H708" s="7" t="str">
        <f>IF(VLOOKUP($A708,'V2.5.2 Measures'!$C:$W,14,FALSE)&lt;&gt; "", VLOOKUP($A708,'V2.5.2 Measures'!$C:$W,14,FALSE),"N/A")</f>
        <v>TBD</v>
      </c>
      <c r="I708" s="7" t="str">
        <f>IF(VLOOKUP($A708,'V2.5.2 Measures'!$C:$W,15,FALSE)&lt;&gt; "", VLOOKUP($A708,'V2.5.2 Measures'!$C:$W,15,FALSE),"N/A")</f>
        <v>N/A</v>
      </c>
      <c r="J708" s="7" t="str">
        <f>IF(VLOOKUP($A708,'V2.5.2 Measures'!$C:$W,16,FALSE)&lt;&gt; "", VLOOKUP($A708,'V2.5.2 Measures'!$C:$W,16,FALSE),"N/A")</f>
        <v>N/A</v>
      </c>
      <c r="K708" s="7" t="str">
        <f>IF(VLOOKUP($A708,'V2.5.2 Measures'!$C:$W,17,FALSE)&lt;&gt; "", VLOOKUP($A708,'V2.5.2 Measures'!$C:$W,17,FALSE),"N/A")</f>
        <v>N/A</v>
      </c>
      <c r="L708" s="7" t="str">
        <f>IF(VLOOKUP($A708,'V2.5.2 Measures'!$C:$W,18,FALSE)&lt;&gt; "", VLOOKUP($A708,'V2.5.2 Measures'!$C:$W,18,FALSE),"N/A")</f>
        <v>Default</v>
      </c>
      <c r="M708" s="7" t="str">
        <f>IF(VLOOKUP($A708,'V2.5.2 Measures'!$C:$W,19,FALSE)&lt;&gt; "", VLOOKUP($A708,'V2.5.2 Measures'!$C:$W,19,FALSE),"N/A")</f>
        <v>SAS</v>
      </c>
      <c r="N708" s="7" t="str">
        <f>IF(VLOOKUP($A708,'V2.5.2 Measures'!$C:$W,20,FALSE)&lt;&gt; "", VLOOKUP($A708,'V2.5.2 Measures'!$C:$W,20,FALSE),"N/A")</f>
        <v>V1.1</v>
      </c>
      <c r="O708" s="7" t="str">
        <f>IF(VLOOKUP($A708,'V2.5.2 Measures'!$C:$W,21,FALSE)&lt;&gt; "", VLOOKUP($A708,'V2.5.2 Measures'!$C:$W,21,FALSE),"N/A")</f>
        <v>V1.5</v>
      </c>
      <c r="P708" s="7" t="e">
        <f>IF(VLOOKUP($A708,'V2.5.2 Measures'!$C:$W,22,FALSE)&lt;&gt; "", VLOOKUP($A708,'V2.5.2 Measures'!$C:$W,22,FALSE),"N/A")</f>
        <v>#REF!</v>
      </c>
      <c r="Q708" s="7" t="e">
        <f>IF(VLOOKUP($A708,'V2.5.2 Measures'!$C:$W,23,FALSE)&lt;&gt; "", VLOOKUP($A708,'V2.5.2 Measures'!$C:$W,23,FALSE),"N/A")</f>
        <v>#REF!</v>
      </c>
      <c r="R708" s="7" t="e">
        <f>IF(VLOOKUP($A708,'V2.5.2 Measures'!$C:$W,24,FALSE)&lt;&gt; "", VLOOKUP($A708,'V2.5.2 Measures'!$C:$W,24,FALSE),"N/A")</f>
        <v>#REF!</v>
      </c>
      <c r="S708" s="7" t="e">
        <f>IF(VLOOKUP($A708,'V2.5.2 Measures'!$C:$W,25,FALSE)&lt;&gt; "", VLOOKUP($A708,'V2.5.2 Measures'!$C:$W,25,FALSE),"N/A")</f>
        <v>#REF!</v>
      </c>
      <c r="T708" s="7" t="str">
        <f>IF(VLOOKUP($A708,'V2.5.2 Measures'!$C:$W,2,FALSE)&lt;&gt; "", VLOOKUP($A708,'V2.5.2 Measures'!$C:$W,2,FALSE),"N/A")</f>
        <v>EL-10-005-6</v>
      </c>
      <c r="U708" s="7" t="str">
        <f>IF(VLOOKUP($A708,'V2.5.2 Measures'!$C:$W,3,FALSE)&lt;&gt; "", VLOOKUP($A708,'V2.5.2 Measures'!$C:$W,3,FALSE),"N/A")</f>
        <v>% of MSIS IDs in CHIP enrolled in comprehensive managed care (MANAGED-CARE-PLAN-TYPE = 01)</v>
      </c>
      <c r="V708" s="7" t="e">
        <f>IF(VLOOKUP($A708,'V2.5.2 Measures'!$C:$W,26,FALSE)&lt;&gt; "", VLOOKUP($A708,'V2.5.2 Measures'!$C:$W,26,FALSE),"N/A")</f>
        <v>#REF!</v>
      </c>
      <c r="W708" s="7" t="e">
        <f>IF(VLOOKUP($A708,'V2.5.2 Measures'!$C:$W,44,FALSE)&lt;&gt; "", VLOOKUP($A708,'V2.5.2 Measures'!$C:$W,44,FALSE),"N/A")</f>
        <v>#REF!</v>
      </c>
    </row>
    <row r="709" spans="1:23" x14ac:dyDescent="0.35">
      <c r="A709" s="7" t="str">
        <f>'V2.5.2 Measures'!C163</f>
        <v>EL10.3</v>
      </c>
      <c r="B709" s="7" t="str">
        <f>VLOOKUP($A709,'V2.5.2 Measures'!$C:$W,6,FALSE)</f>
        <v>N/A</v>
      </c>
      <c r="C709" s="7" t="str">
        <f>VLOOKUP($A709,'V2.5.2 Measures'!$C:$W,8,FALSE)</f>
        <v>No</v>
      </c>
      <c r="D709" s="7" t="str">
        <f>IF(VLOOKUP($A709,'V2.5.2 Measures'!$C:$W,4,FALSE)="","",VLOOKUP($A709,'V2.5.2 Measures'!$C:$W,4,FALSE))</f>
        <v>Non-Claims Percentage</v>
      </c>
      <c r="E709" s="7" t="str">
        <f>IF((VLOOKUP($A709,'V2.5.2 Measures'!$C:$W,8,FALSE)&lt;&gt;"")*AND(VLOOKUP($A709,'V2.5.2 Measures'!$C:$W,8,FALSE)&lt;&gt;"TBD"),VLOOKUP($A709,'V2.5.2 Measures'!$C:$W,8,FALSE),"N/A")</f>
        <v>No</v>
      </c>
      <c r="F709" s="7" t="str">
        <f>IF((VLOOKUP($A709,'V2.5.2 Measures'!$C:$W,9,FALSE)&lt;&gt;"")*AND(VLOOKUP($A709,'V2.5.2 Measures'!$C:$W,9,FALSE)&lt;&gt;"TBD"),VLOOKUP($A709,'V2.5.2 Measures'!$C:$W,9,FALSE),"N/A")</f>
        <v>N/A</v>
      </c>
      <c r="G709" s="7" t="str">
        <f>IF((VLOOKUP($A709,'V2.5.2 Measures'!$C:$W,10,FALSE)&lt;&gt;"")*AND(VLOOKUP($A709,'V2.5.2 Measures'!$C:$W,10,FALSE)&lt;&gt;"TBD"),VLOOKUP($A709,'V2.5.2 Measures'!$C:$W,10,FALSE),"N/A")</f>
        <v>N/A</v>
      </c>
      <c r="H709" s="7" t="str">
        <f>IF(VLOOKUP($A709,'V2.5.2 Measures'!$C:$W,14,FALSE)&lt;&gt; "", VLOOKUP($A709,'V2.5.2 Measures'!$C:$W,14,FALSE),"N/A")</f>
        <v>N/A</v>
      </c>
      <c r="I709" s="7">
        <f>IF(VLOOKUP($A709,'V2.5.2 Measures'!$C:$W,15,FALSE)&lt;&gt; "", VLOOKUP($A709,'V2.5.2 Measures'!$C:$W,15,FALSE),"N/A")</f>
        <v>0.1</v>
      </c>
      <c r="J709" s="7" t="str">
        <f>IF(VLOOKUP($A709,'V2.5.2 Measures'!$C:$W,16,FALSE)&lt;&gt; "", VLOOKUP($A709,'V2.5.2 Measures'!$C:$W,16,FALSE),"N/A")</f>
        <v>N/A</v>
      </c>
      <c r="K709" s="7" t="str">
        <f>IF(VLOOKUP($A709,'V2.5.2 Measures'!$C:$W,17,FALSE)&lt;&gt; "", VLOOKUP($A709,'V2.5.2 Measures'!$C:$W,17,FALSE),"N/A")</f>
        <v>N/A</v>
      </c>
      <c r="L709" s="7" t="str">
        <f>IF(VLOOKUP($A709,'V2.5.2 Measures'!$C:$W,18,FALSE)&lt;&gt; "", VLOOKUP($A709,'V2.5.2 Measures'!$C:$W,18,FALSE),"N/A")</f>
        <v>Default</v>
      </c>
      <c r="M709" s="7" t="str">
        <f>IF(VLOOKUP($A709,'V2.5.2 Measures'!$C:$W,19,FALSE)&lt;&gt; "", VLOOKUP($A709,'V2.5.2 Measures'!$C:$W,19,FALSE),"N/A")</f>
        <v>SAS</v>
      </c>
      <c r="N709" s="7" t="str">
        <f>IF(VLOOKUP($A709,'V2.5.2 Measures'!$C:$W,20,FALSE)&lt;&gt; "", VLOOKUP($A709,'V2.5.2 Measures'!$C:$W,20,FALSE),"N/A")</f>
        <v>V1.1</v>
      </c>
      <c r="O709" s="7" t="str">
        <f>IF(VLOOKUP($A709,'V2.5.2 Measures'!$C:$W,21,FALSE)&lt;&gt; "", VLOOKUP($A709,'V2.5.2 Measures'!$C:$W,21,FALSE),"N/A")</f>
        <v>V1.5</v>
      </c>
      <c r="P709" s="7" t="e">
        <f>IF(VLOOKUP($A709,'V2.5.2 Measures'!$C:$W,22,FALSE)&lt;&gt; "", VLOOKUP($A709,'V2.5.2 Measures'!$C:$W,22,FALSE),"N/A")</f>
        <v>#REF!</v>
      </c>
      <c r="Q709" s="7" t="e">
        <f>IF(VLOOKUP($A709,'V2.5.2 Measures'!$C:$W,23,FALSE)&lt;&gt; "", VLOOKUP($A709,'V2.5.2 Measures'!$C:$W,23,FALSE),"N/A")</f>
        <v>#REF!</v>
      </c>
      <c r="R709" s="7" t="e">
        <f>IF(VLOOKUP($A709,'V2.5.2 Measures'!$C:$W,24,FALSE)&lt;&gt; "", VLOOKUP($A709,'V2.5.2 Measures'!$C:$W,24,FALSE),"N/A")</f>
        <v>#REF!</v>
      </c>
      <c r="S709" s="7" t="e">
        <f>IF(VLOOKUP($A709,'V2.5.2 Measures'!$C:$W,25,FALSE)&lt;&gt; "", VLOOKUP($A709,'V2.5.2 Measures'!$C:$W,25,FALSE),"N/A")</f>
        <v>#REF!</v>
      </c>
      <c r="T709" s="7" t="str">
        <f>IF(VLOOKUP($A709,'V2.5.2 Measures'!$C:$W,2,FALSE)&lt;&gt; "", VLOOKUP($A709,'V2.5.2 Measures'!$C:$W,2,FALSE),"N/A")</f>
        <v>EL-10-006-3</v>
      </c>
      <c r="U709" s="7" t="str">
        <f>IF(VLOOKUP($A709,'V2.5.2 Measures'!$C:$W,3,FALSE)&lt;&gt; "", VLOOKUP($A709,'V2.5.2 Measures'!$C:$W,3,FALSE),"N/A")</f>
        <v>% of MSIS IDs with more than one valid Managed Care Plan Type</v>
      </c>
      <c r="V709" s="7" t="e">
        <f>IF(VLOOKUP($A709,'V2.5.2 Measures'!$C:$W,26,FALSE)&lt;&gt; "", VLOOKUP($A709,'V2.5.2 Measures'!$C:$W,26,FALSE),"N/A")</f>
        <v>#REF!</v>
      </c>
      <c r="W709" s="7" t="e">
        <f>IF(VLOOKUP($A709,'V2.5.2 Measures'!$C:$W,44,FALSE)&lt;&gt; "", VLOOKUP($A709,'V2.5.2 Measures'!$C:$W,44,FALSE),"N/A")</f>
        <v>#REF!</v>
      </c>
    </row>
    <row r="710" spans="1:23" x14ac:dyDescent="0.35">
      <c r="A710" s="7" t="str">
        <f>'V2.5.2 Measures'!C164</f>
        <v>EL10.7</v>
      </c>
      <c r="B710" s="7" t="str">
        <f>VLOOKUP($A710,'V2.5.2 Measures'!$C:$W,6,FALSE)</f>
        <v>N/A</v>
      </c>
      <c r="C710" s="7" t="str">
        <f>VLOOKUP($A710,'V2.5.2 Measures'!$C:$W,8,FALSE)</f>
        <v>TA- Inferential</v>
      </c>
      <c r="D710" s="7" t="str">
        <f>IF(VLOOKUP($A710,'V2.5.2 Measures'!$C:$W,4,FALSE)="","",VLOOKUP($A710,'V2.5.2 Measures'!$C:$W,4,FALSE))</f>
        <v>Non-Claims Percentage</v>
      </c>
      <c r="E710" s="7" t="str">
        <f>IF((VLOOKUP($A710,'V2.5.2 Measures'!$C:$W,8,FALSE)&lt;&gt;"")*AND(VLOOKUP($A710,'V2.5.2 Measures'!$C:$W,8,FALSE)&lt;&gt;"TBD"),VLOOKUP($A710,'V2.5.2 Measures'!$C:$W,8,FALSE),"N/A")</f>
        <v>TA- Inferential</v>
      </c>
      <c r="F710" s="7" t="str">
        <f>IF((VLOOKUP($A710,'V2.5.2 Measures'!$C:$W,9,FALSE)&lt;&gt;"")*AND(VLOOKUP($A710,'V2.5.2 Measures'!$C:$W,9,FALSE)&lt;&gt;"TBD"),VLOOKUP($A710,'V2.5.2 Measures'!$C:$W,9,FALSE),"N/A")</f>
        <v>High</v>
      </c>
      <c r="G710" s="7">
        <f>IF((VLOOKUP($A710,'V2.5.2 Measures'!$C:$W,10,FALSE)&lt;&gt;"")*AND(VLOOKUP($A710,'V2.5.2 Measures'!$C:$W,10,FALSE)&lt;&gt;"TBD"),VLOOKUP($A710,'V2.5.2 Measures'!$C:$W,10,FALSE),"N/A")</f>
        <v>15</v>
      </c>
      <c r="H710" s="7">
        <f>IF(VLOOKUP($A710,'V2.5.2 Measures'!$C:$W,14,FALSE)&lt;&gt; "", VLOOKUP($A710,'V2.5.2 Measures'!$C:$W,14,FALSE),"N/A")</f>
        <v>0.01</v>
      </c>
      <c r="I710" s="7" t="str">
        <f>IF(VLOOKUP($A710,'V2.5.2 Measures'!$C:$W,15,FALSE)&lt;&gt; "", VLOOKUP($A710,'V2.5.2 Measures'!$C:$W,15,FALSE),"N/A")</f>
        <v>N/A</v>
      </c>
      <c r="J710" s="7">
        <f>IF(VLOOKUP($A710,'V2.5.2 Measures'!$C:$W,16,FALSE)&lt;&gt; "", VLOOKUP($A710,'V2.5.2 Measures'!$C:$W,16,FALSE),"N/A")</f>
        <v>0</v>
      </c>
      <c r="K710" s="7">
        <f>IF(VLOOKUP($A710,'V2.5.2 Measures'!$C:$W,17,FALSE)&lt;&gt; "", VLOOKUP($A710,'V2.5.2 Measures'!$C:$W,17,FALSE),"N/A")</f>
        <v>0.01</v>
      </c>
      <c r="L710" s="7" t="str">
        <f>IF(VLOOKUP($A710,'V2.5.2 Measures'!$C:$W,18,FALSE)&lt;&gt; "", VLOOKUP($A710,'V2.5.2 Measures'!$C:$W,18,FALSE),"N/A")</f>
        <v>Default</v>
      </c>
      <c r="M710" s="7" t="str">
        <f>IF(VLOOKUP($A710,'V2.5.2 Measures'!$C:$W,19,FALSE)&lt;&gt; "", VLOOKUP($A710,'V2.5.2 Measures'!$C:$W,19,FALSE),"N/A")</f>
        <v>SAS</v>
      </c>
      <c r="N710" s="7" t="str">
        <f>IF(VLOOKUP($A710,'V2.5.2 Measures'!$C:$W,20,FALSE)&lt;&gt; "", VLOOKUP($A710,'V2.5.2 Measures'!$C:$W,20,FALSE),"N/A")</f>
        <v>V1.6</v>
      </c>
      <c r="O710" s="7" t="str">
        <f>IF(VLOOKUP($A710,'V2.5.2 Measures'!$C:$W,21,FALSE)&lt;&gt; "", VLOOKUP($A710,'V2.5.2 Measures'!$C:$W,21,FALSE),"N/A")</f>
        <v>V1.6</v>
      </c>
      <c r="P710" s="7" t="e">
        <f>IF(VLOOKUP($A710,'V2.5.2 Measures'!$C:$W,22,FALSE)&lt;&gt; "", VLOOKUP($A710,'V2.5.2 Measures'!$C:$W,22,FALSE),"N/A")</f>
        <v>#REF!</v>
      </c>
      <c r="Q710" s="7" t="e">
        <f>IF(VLOOKUP($A710,'V2.5.2 Measures'!$C:$W,23,FALSE)&lt;&gt; "", VLOOKUP($A710,'V2.5.2 Measures'!$C:$W,23,FALSE),"N/A")</f>
        <v>#REF!</v>
      </c>
      <c r="R710" s="7" t="e">
        <f>IF(VLOOKUP($A710,'V2.5.2 Measures'!$C:$W,24,FALSE)&lt;&gt; "", VLOOKUP($A710,'V2.5.2 Measures'!$C:$W,24,FALSE),"N/A")</f>
        <v>#REF!</v>
      </c>
      <c r="S710" s="7" t="e">
        <f>IF(VLOOKUP($A710,'V2.5.2 Measures'!$C:$W,25,FALSE)&lt;&gt; "", VLOOKUP($A710,'V2.5.2 Measures'!$C:$W,25,FALSE),"N/A")</f>
        <v>#REF!</v>
      </c>
      <c r="T710" s="7" t="str">
        <f>IF(VLOOKUP($A710,'V2.5.2 Measures'!$C:$W,2,FALSE)&lt;&gt; "", VLOOKUP($A710,'V2.5.2 Measures'!$C:$W,2,FALSE),"N/A")</f>
        <v>EL-10-007-7</v>
      </c>
      <c r="U710" s="7" t="str">
        <f>IF(VLOOKUP($A710,'V2.5.2 Measures'!$C:$W,3,FALSE)&lt;&gt; "", VLOOKUP($A710,'V2.5.2 Measures'!$C:$W,3,FALSE),"N/A")</f>
        <v>% MSIS IDs with a valid plan type that are missing plan ID</v>
      </c>
      <c r="V710" s="7" t="e">
        <f>IF(VLOOKUP($A710,'V2.5.2 Measures'!$C:$W,26,FALSE)&lt;&gt; "", VLOOKUP($A710,'V2.5.2 Measures'!$C:$W,26,FALSE),"N/A")</f>
        <v>#REF!</v>
      </c>
      <c r="W710" s="7" t="e">
        <f>IF(VLOOKUP($A710,'V2.5.2 Measures'!$C:$W,44,FALSE)&lt;&gt; "", VLOOKUP($A710,'V2.5.2 Measures'!$C:$W,44,FALSE),"N/A")</f>
        <v>#REF!</v>
      </c>
    </row>
    <row r="711" spans="1:23" x14ac:dyDescent="0.35">
      <c r="A711" s="7" t="str">
        <f>'V2.5.2 Measures'!C165</f>
        <v>EL10.8</v>
      </c>
      <c r="B711" s="7" t="str">
        <f>VLOOKUP($A711,'V2.5.2 Measures'!$C:$W,6,FALSE)</f>
        <v>N/A</v>
      </c>
      <c r="C711" s="7" t="str">
        <f>VLOOKUP($A711,'V2.5.2 Measures'!$C:$W,8,FALSE)</f>
        <v>TA- Inferential</v>
      </c>
      <c r="D711" s="7" t="str">
        <f>IF(VLOOKUP($A711,'V2.5.2 Measures'!$C:$W,4,FALSE)="","",VLOOKUP($A711,'V2.5.2 Measures'!$C:$W,4,FALSE))</f>
        <v>Non-Claims Percentage</v>
      </c>
      <c r="E711" s="7" t="str">
        <f>IF((VLOOKUP($A711,'V2.5.2 Measures'!$C:$W,8,FALSE)&lt;&gt;"")*AND(VLOOKUP($A711,'V2.5.2 Measures'!$C:$W,8,FALSE)&lt;&gt;"TBD"),VLOOKUP($A711,'V2.5.2 Measures'!$C:$W,8,FALSE),"N/A")</f>
        <v>TA- Inferential</v>
      </c>
      <c r="F711" s="7" t="str">
        <f>IF((VLOOKUP($A711,'V2.5.2 Measures'!$C:$W,9,FALSE)&lt;&gt;"")*AND(VLOOKUP($A711,'V2.5.2 Measures'!$C:$W,9,FALSE)&lt;&gt;"TBD"),VLOOKUP($A711,'V2.5.2 Measures'!$C:$W,9,FALSE),"N/A")</f>
        <v>High</v>
      </c>
      <c r="G711" s="7">
        <f>IF((VLOOKUP($A711,'V2.5.2 Measures'!$C:$W,10,FALSE)&lt;&gt;"")*AND(VLOOKUP($A711,'V2.5.2 Measures'!$C:$W,10,FALSE)&lt;&gt;"TBD"),VLOOKUP($A711,'V2.5.2 Measures'!$C:$W,10,FALSE),"N/A")</f>
        <v>15</v>
      </c>
      <c r="H711" s="7">
        <f>IF(VLOOKUP($A711,'V2.5.2 Measures'!$C:$W,14,FALSE)&lt;&gt; "", VLOOKUP($A711,'V2.5.2 Measures'!$C:$W,14,FALSE),"N/A")</f>
        <v>0.01</v>
      </c>
      <c r="I711" s="7" t="str">
        <f>IF(VLOOKUP($A711,'V2.5.2 Measures'!$C:$W,15,FALSE)&lt;&gt; "", VLOOKUP($A711,'V2.5.2 Measures'!$C:$W,15,FALSE),"N/A")</f>
        <v>N/A</v>
      </c>
      <c r="J711" s="7">
        <f>IF(VLOOKUP($A711,'V2.5.2 Measures'!$C:$W,16,FALSE)&lt;&gt; "", VLOOKUP($A711,'V2.5.2 Measures'!$C:$W,16,FALSE),"N/A")</f>
        <v>0</v>
      </c>
      <c r="K711" s="7">
        <f>IF(VLOOKUP($A711,'V2.5.2 Measures'!$C:$W,17,FALSE)&lt;&gt; "", VLOOKUP($A711,'V2.5.2 Measures'!$C:$W,17,FALSE),"N/A")</f>
        <v>0.01</v>
      </c>
      <c r="L711" s="7" t="str">
        <f>IF(VLOOKUP($A711,'V2.5.2 Measures'!$C:$W,18,FALSE)&lt;&gt; "", VLOOKUP($A711,'V2.5.2 Measures'!$C:$W,18,FALSE),"N/A")</f>
        <v>Default</v>
      </c>
      <c r="M711" s="7" t="str">
        <f>IF(VLOOKUP($A711,'V2.5.2 Measures'!$C:$W,19,FALSE)&lt;&gt; "", VLOOKUP($A711,'V2.5.2 Measures'!$C:$W,19,FALSE),"N/A")</f>
        <v>SAS</v>
      </c>
      <c r="N711" s="7" t="str">
        <f>IF(VLOOKUP($A711,'V2.5.2 Measures'!$C:$W,20,FALSE)&lt;&gt; "", VLOOKUP($A711,'V2.5.2 Measures'!$C:$W,20,FALSE),"N/A")</f>
        <v>V1.6</v>
      </c>
      <c r="O711" s="7" t="str">
        <f>IF(VLOOKUP($A711,'V2.5.2 Measures'!$C:$W,21,FALSE)&lt;&gt; "", VLOOKUP($A711,'V2.5.2 Measures'!$C:$W,21,FALSE),"N/A")</f>
        <v>V1.6</v>
      </c>
      <c r="P711" s="7" t="e">
        <f>IF(VLOOKUP($A711,'V2.5.2 Measures'!$C:$W,22,FALSE)&lt;&gt; "", VLOOKUP($A711,'V2.5.2 Measures'!$C:$W,22,FALSE),"N/A")</f>
        <v>#REF!</v>
      </c>
      <c r="Q711" s="7" t="e">
        <f>IF(VLOOKUP($A711,'V2.5.2 Measures'!$C:$W,23,FALSE)&lt;&gt; "", VLOOKUP($A711,'V2.5.2 Measures'!$C:$W,23,FALSE),"N/A")</f>
        <v>#REF!</v>
      </c>
      <c r="R711" s="7" t="e">
        <f>IF(VLOOKUP($A711,'V2.5.2 Measures'!$C:$W,24,FALSE)&lt;&gt; "", VLOOKUP($A711,'V2.5.2 Measures'!$C:$W,24,FALSE),"N/A")</f>
        <v>#REF!</v>
      </c>
      <c r="S711" s="7" t="e">
        <f>IF(VLOOKUP($A711,'V2.5.2 Measures'!$C:$W,25,FALSE)&lt;&gt; "", VLOOKUP($A711,'V2.5.2 Measures'!$C:$W,25,FALSE),"N/A")</f>
        <v>#REF!</v>
      </c>
      <c r="T711" s="7" t="str">
        <f>IF(VLOOKUP($A711,'V2.5.2 Measures'!$C:$W,2,FALSE)&lt;&gt; "", VLOOKUP($A711,'V2.5.2 Measures'!$C:$W,2,FALSE),"N/A")</f>
        <v>EL-10-008-8</v>
      </c>
      <c r="U711" s="7" t="str">
        <f>IF(VLOOKUP($A711,'V2.5.2 Measures'!$C:$W,3,FALSE)&lt;&gt; "", VLOOKUP($A711,'V2.5.2 Measures'!$C:$W,3,FALSE),"N/A")</f>
        <v>% of MSIS IDs with a non-missing plan ID that are missing plan type</v>
      </c>
      <c r="V711" s="7" t="e">
        <f>IF(VLOOKUP($A711,'V2.5.2 Measures'!$C:$W,26,FALSE)&lt;&gt; "", VLOOKUP($A711,'V2.5.2 Measures'!$C:$W,26,FALSE),"N/A")</f>
        <v>#REF!</v>
      </c>
      <c r="W711" s="7" t="e">
        <f>IF(VLOOKUP($A711,'V2.5.2 Measures'!$C:$W,44,FALSE)&lt;&gt; "", VLOOKUP($A711,'V2.5.2 Measures'!$C:$W,44,FALSE),"N/A")</f>
        <v>#REF!</v>
      </c>
    </row>
    <row r="712" spans="1:23" x14ac:dyDescent="0.35">
      <c r="A712" s="7" t="str">
        <f>'V2.5.2 Measures'!C166</f>
        <v>EL1.1</v>
      </c>
      <c r="B712" s="7" t="str">
        <f>VLOOKUP($A712,'V2.5.2 Measures'!$C:$W,6,FALSE)</f>
        <v>N/A</v>
      </c>
      <c r="C712" s="7" t="str">
        <f>VLOOKUP($A712,'V2.5.2 Measures'!$C:$W,8,FALSE)</f>
        <v>TA- Inferential</v>
      </c>
      <c r="D712" s="7" t="str">
        <f>IF(VLOOKUP($A712,'V2.5.2 Measures'!$C:$W,4,FALSE)="","",VLOOKUP($A712,'V2.5.2 Measures'!$C:$W,4,FALSE))</f>
        <v>Non-Claims Percentage</v>
      </c>
      <c r="E712" s="7" t="str">
        <f>IF((VLOOKUP($A712,'V2.5.2 Measures'!$C:$W,8,FALSE)&lt;&gt;"")*AND(VLOOKUP($A712,'V2.5.2 Measures'!$C:$W,8,FALSE)&lt;&gt;"TBD"),VLOOKUP($A712,'V2.5.2 Measures'!$C:$W,8,FALSE),"N/A")</f>
        <v>TA- Inferential</v>
      </c>
      <c r="F712" s="7" t="str">
        <f>IF((VLOOKUP($A712,'V2.5.2 Measures'!$C:$W,9,FALSE)&lt;&gt;"")*AND(VLOOKUP($A712,'V2.5.2 Measures'!$C:$W,9,FALSE)&lt;&gt;"TBD"),VLOOKUP($A712,'V2.5.2 Measures'!$C:$W,9,FALSE),"N/A")</f>
        <v>Medium</v>
      </c>
      <c r="G712" s="7" t="str">
        <f>IF((VLOOKUP($A712,'V2.5.2 Measures'!$C:$W,10,FALSE)&lt;&gt;"")*AND(VLOOKUP($A712,'V2.5.2 Measures'!$C:$W,10,FALSE)&lt;&gt;"TBD"),VLOOKUP($A712,'V2.5.2 Measures'!$C:$W,10,FALSE),"N/A")</f>
        <v>N/A</v>
      </c>
      <c r="H712" s="7">
        <f>IF(VLOOKUP($A712,'V2.5.2 Measures'!$C:$W,14,FALSE)&lt;&gt; "", VLOOKUP($A712,'V2.5.2 Measures'!$C:$W,14,FALSE),"N/A")</f>
        <v>1</v>
      </c>
      <c r="I712" s="7">
        <f>IF(VLOOKUP($A712,'V2.5.2 Measures'!$C:$W,15,FALSE)&lt;&gt; "", VLOOKUP($A712,'V2.5.2 Measures'!$C:$W,15,FALSE),"N/A")</f>
        <v>0.05</v>
      </c>
      <c r="J712" s="7">
        <f>IF(VLOOKUP($A712,'V2.5.2 Measures'!$C:$W,16,FALSE)&lt;&gt; "", VLOOKUP($A712,'V2.5.2 Measures'!$C:$W,16,FALSE),"N/A")</f>
        <v>0.9</v>
      </c>
      <c r="K712" s="7">
        <f>IF(VLOOKUP($A712,'V2.5.2 Measures'!$C:$W,17,FALSE)&lt;&gt; "", VLOOKUP($A712,'V2.5.2 Measures'!$C:$W,17,FALSE),"N/A")</f>
        <v>1</v>
      </c>
      <c r="L712" s="7" t="str">
        <f>IF(VLOOKUP($A712,'V2.5.2 Measures'!$C:$W,18,FALSE)&lt;&gt; "", VLOOKUP($A712,'V2.5.2 Measures'!$C:$W,18,FALSE),"N/A")</f>
        <v>Default</v>
      </c>
      <c r="M712" s="7" t="str">
        <f>IF(VLOOKUP($A712,'V2.5.2 Measures'!$C:$W,19,FALSE)&lt;&gt; "", VLOOKUP($A712,'V2.5.2 Measures'!$C:$W,19,FALSE),"N/A")</f>
        <v>SAS</v>
      </c>
      <c r="N712" s="7" t="str">
        <f>IF(VLOOKUP($A712,'V2.5.2 Measures'!$C:$W,20,FALSE)&lt;&gt; "", VLOOKUP($A712,'V2.5.2 Measures'!$C:$W,20,FALSE),"N/A")</f>
        <v>V1.1</v>
      </c>
      <c r="O712" s="7" t="str">
        <f>IF(VLOOKUP($A712,'V2.5.2 Measures'!$C:$W,21,FALSE)&lt;&gt; "", VLOOKUP($A712,'V2.5.2 Measures'!$C:$W,21,FALSE),"N/A")</f>
        <v>V1.5</v>
      </c>
      <c r="P712" s="7" t="e">
        <f>IF(VLOOKUP($A712,'V2.5.2 Measures'!$C:$W,22,FALSE)&lt;&gt; "", VLOOKUP($A712,'V2.5.2 Measures'!$C:$W,22,FALSE),"N/A")</f>
        <v>#REF!</v>
      </c>
      <c r="Q712" s="7" t="e">
        <f>IF(VLOOKUP($A712,'V2.5.2 Measures'!$C:$W,23,FALSE)&lt;&gt; "", VLOOKUP($A712,'V2.5.2 Measures'!$C:$W,23,FALSE),"N/A")</f>
        <v>#REF!</v>
      </c>
      <c r="R712" s="7" t="e">
        <f>IF(VLOOKUP($A712,'V2.5.2 Measures'!$C:$W,24,FALSE)&lt;&gt; "", VLOOKUP($A712,'V2.5.2 Measures'!$C:$W,24,FALSE),"N/A")</f>
        <v>#REF!</v>
      </c>
      <c r="S712" s="7" t="e">
        <f>IF(VLOOKUP($A712,'V2.5.2 Measures'!$C:$W,25,FALSE)&lt;&gt; "", VLOOKUP($A712,'V2.5.2 Measures'!$C:$W,25,FALSE),"N/A")</f>
        <v>#REF!</v>
      </c>
      <c r="T712" s="7" t="str">
        <f>IF(VLOOKUP($A712,'V2.5.2 Measures'!$C:$W,2,FALSE)&lt;&gt; "", VLOOKUP($A712,'V2.5.2 Measures'!$C:$W,2,FALSE),"N/A")</f>
        <v>EL-1-001-1</v>
      </c>
      <c r="U712" s="7" t="str">
        <f>IF(VLOOKUP($A712,'V2.5.2 Measures'!$C:$W,3,FALSE)&lt;&gt; "", VLOOKUP($A712,'V2.5.2 Measures'!$C:$W,3,FALSE),"N/A")</f>
        <v>% of MSIS IDs with SSN and MSIS ID</v>
      </c>
      <c r="V712" s="7" t="e">
        <f>IF(VLOOKUP($A712,'V2.5.2 Measures'!$C:$W,26,FALSE)&lt;&gt; "", VLOOKUP($A712,'V2.5.2 Measures'!$C:$W,26,FALSE),"N/A")</f>
        <v>#REF!</v>
      </c>
      <c r="W712" s="7" t="e">
        <f>IF(VLOOKUP($A712,'V2.5.2 Measures'!$C:$W,44,FALSE)&lt;&gt; "", VLOOKUP($A712,'V2.5.2 Measures'!$C:$W,44,FALSE),"N/A")</f>
        <v>#REF!</v>
      </c>
    </row>
    <row r="713" spans="1:23" x14ac:dyDescent="0.35">
      <c r="A713" s="7" t="str">
        <f>'V2.5.2 Measures'!C167</f>
        <v>EL1.2</v>
      </c>
      <c r="B713" s="7" t="str">
        <f>VLOOKUP($A713,'V2.5.2 Measures'!$C:$W,6,FALSE)</f>
        <v>N/A</v>
      </c>
      <c r="C713" s="7" t="str">
        <f>VLOOKUP($A713,'V2.5.2 Measures'!$C:$W,8,FALSE)</f>
        <v>No</v>
      </c>
      <c r="D713" s="7" t="str">
        <f>IF(VLOOKUP($A713,'V2.5.2 Measures'!$C:$W,4,FALSE)="","",VLOOKUP($A713,'V2.5.2 Measures'!$C:$W,4,FALSE))</f>
        <v>Non-Claims Percentage</v>
      </c>
      <c r="E713" s="7" t="str">
        <f>IF((VLOOKUP($A713,'V2.5.2 Measures'!$C:$W,8,FALSE)&lt;&gt;"")*AND(VLOOKUP($A713,'V2.5.2 Measures'!$C:$W,8,FALSE)&lt;&gt;"TBD"),VLOOKUP($A713,'V2.5.2 Measures'!$C:$W,8,FALSE),"N/A")</f>
        <v>No</v>
      </c>
      <c r="F713" s="7" t="str">
        <f>IF((VLOOKUP($A713,'V2.5.2 Measures'!$C:$W,9,FALSE)&lt;&gt;"")*AND(VLOOKUP($A713,'V2.5.2 Measures'!$C:$W,9,FALSE)&lt;&gt;"TBD"),VLOOKUP($A713,'V2.5.2 Measures'!$C:$W,9,FALSE),"N/A")</f>
        <v>N/A</v>
      </c>
      <c r="G713" s="7" t="str">
        <f>IF((VLOOKUP($A713,'V2.5.2 Measures'!$C:$W,10,FALSE)&lt;&gt;"")*AND(VLOOKUP($A713,'V2.5.2 Measures'!$C:$W,10,FALSE)&lt;&gt;"TBD"),VLOOKUP($A713,'V2.5.2 Measures'!$C:$W,10,FALSE),"N/A")</f>
        <v>N/A</v>
      </c>
      <c r="H713" s="7" t="str">
        <f>IF(VLOOKUP($A713,'V2.5.2 Measures'!$C:$W,14,FALSE)&lt;&gt; "", VLOOKUP($A713,'V2.5.2 Measures'!$C:$W,14,FALSE),"N/A")</f>
        <v>N/A</v>
      </c>
      <c r="I713" s="7">
        <f>IF(VLOOKUP($A713,'V2.5.2 Measures'!$C:$W,15,FALSE)&lt;&gt; "", VLOOKUP($A713,'V2.5.2 Measures'!$C:$W,15,FALSE),"N/A")</f>
        <v>0.05</v>
      </c>
      <c r="J713" s="7" t="str">
        <f>IF(VLOOKUP($A713,'V2.5.2 Measures'!$C:$W,16,FALSE)&lt;&gt; "", VLOOKUP($A713,'V2.5.2 Measures'!$C:$W,16,FALSE),"N/A")</f>
        <v>N/A</v>
      </c>
      <c r="K713" s="7" t="str">
        <f>IF(VLOOKUP($A713,'V2.5.2 Measures'!$C:$W,17,FALSE)&lt;&gt; "", VLOOKUP($A713,'V2.5.2 Measures'!$C:$W,17,FALSE),"N/A")</f>
        <v>N/A</v>
      </c>
      <c r="L713" s="7" t="str">
        <f>IF(VLOOKUP($A713,'V2.5.2 Measures'!$C:$W,18,FALSE)&lt;&gt; "", VLOOKUP($A713,'V2.5.2 Measures'!$C:$W,18,FALSE),"N/A")</f>
        <v>Default</v>
      </c>
      <c r="M713" s="7" t="str">
        <f>IF(VLOOKUP($A713,'V2.5.2 Measures'!$C:$W,19,FALSE)&lt;&gt; "", VLOOKUP($A713,'V2.5.2 Measures'!$C:$W,19,FALSE),"N/A")</f>
        <v>SAS</v>
      </c>
      <c r="N713" s="7" t="str">
        <f>IF(VLOOKUP($A713,'V2.5.2 Measures'!$C:$W,20,FALSE)&lt;&gt; "", VLOOKUP($A713,'V2.5.2 Measures'!$C:$W,20,FALSE),"N/A")</f>
        <v>V1.1</v>
      </c>
      <c r="O713" s="7" t="str">
        <f>IF(VLOOKUP($A713,'V2.5.2 Measures'!$C:$W,21,FALSE)&lt;&gt; "", VLOOKUP($A713,'V2.5.2 Measures'!$C:$W,21,FALSE),"N/A")</f>
        <v>V1.5</v>
      </c>
      <c r="P713" s="7" t="e">
        <f>IF(VLOOKUP($A713,'V2.5.2 Measures'!$C:$W,22,FALSE)&lt;&gt; "", VLOOKUP($A713,'V2.5.2 Measures'!$C:$W,22,FALSE),"N/A")</f>
        <v>#REF!</v>
      </c>
      <c r="Q713" s="7" t="e">
        <f>IF(VLOOKUP($A713,'V2.5.2 Measures'!$C:$W,23,FALSE)&lt;&gt; "", VLOOKUP($A713,'V2.5.2 Measures'!$C:$W,23,FALSE),"N/A")</f>
        <v>#REF!</v>
      </c>
      <c r="R713" s="7" t="e">
        <f>IF(VLOOKUP($A713,'V2.5.2 Measures'!$C:$W,24,FALSE)&lt;&gt; "", VLOOKUP($A713,'V2.5.2 Measures'!$C:$W,24,FALSE),"N/A")</f>
        <v>#REF!</v>
      </c>
      <c r="S713" s="7" t="e">
        <f>IF(VLOOKUP($A713,'V2.5.2 Measures'!$C:$W,25,FALSE)&lt;&gt; "", VLOOKUP($A713,'V2.5.2 Measures'!$C:$W,25,FALSE),"N/A")</f>
        <v>#REF!</v>
      </c>
      <c r="T713" s="7" t="str">
        <f>IF(VLOOKUP($A713,'V2.5.2 Measures'!$C:$W,2,FALSE)&lt;&gt; "", VLOOKUP($A713,'V2.5.2 Measures'!$C:$W,2,FALSE),"N/A")</f>
        <v>EL-1-002-2</v>
      </c>
      <c r="U713" s="7" t="str">
        <f>IF(VLOOKUP($A713,'V2.5.2 Measures'!$C:$W,3,FALSE)&lt;&gt; "", VLOOKUP($A713,'V2.5.2 Measures'!$C:$W,3,FALSE),"N/A")</f>
        <v>% of MSIS IDs with a verified SSN</v>
      </c>
      <c r="V713" s="7" t="e">
        <f>IF(VLOOKUP($A713,'V2.5.2 Measures'!$C:$W,26,FALSE)&lt;&gt; "", VLOOKUP($A713,'V2.5.2 Measures'!$C:$W,26,FALSE),"N/A")</f>
        <v>#REF!</v>
      </c>
      <c r="W713" s="7" t="e">
        <f>IF(VLOOKUP($A713,'V2.5.2 Measures'!$C:$W,44,FALSE)&lt;&gt; "", VLOOKUP($A713,'V2.5.2 Measures'!$C:$W,44,FALSE),"N/A")</f>
        <v>#REF!</v>
      </c>
    </row>
    <row r="714" spans="1:23" x14ac:dyDescent="0.35">
      <c r="A714" s="7" t="str">
        <f>'V2.5.2 Measures'!C168</f>
        <v>EL1.3</v>
      </c>
      <c r="B714" s="7" t="str">
        <f>VLOOKUP($A714,'V2.5.2 Measures'!$C:$W,6,FALSE)</f>
        <v>N/A</v>
      </c>
      <c r="C714" s="7" t="str">
        <f>VLOOKUP($A714,'V2.5.2 Measures'!$C:$W,8,FALSE)</f>
        <v>No</v>
      </c>
      <c r="D714" s="7" t="str">
        <f>IF(VLOOKUP($A714,'V2.5.2 Measures'!$C:$W,4,FALSE)="","",VLOOKUP($A714,'V2.5.2 Measures'!$C:$W,4,FALSE))</f>
        <v>Count</v>
      </c>
      <c r="E714" s="7" t="str">
        <f>IF((VLOOKUP($A714,'V2.5.2 Measures'!$C:$W,8,FALSE)&lt;&gt;"")*AND(VLOOKUP($A714,'V2.5.2 Measures'!$C:$W,8,FALSE)&lt;&gt;"TBD"),VLOOKUP($A714,'V2.5.2 Measures'!$C:$W,8,FALSE),"N/A")</f>
        <v>No</v>
      </c>
      <c r="F714" s="7" t="str">
        <f>IF((VLOOKUP($A714,'V2.5.2 Measures'!$C:$W,9,FALSE)&lt;&gt;"")*AND(VLOOKUP($A714,'V2.5.2 Measures'!$C:$W,9,FALSE)&lt;&gt;"TBD"),VLOOKUP($A714,'V2.5.2 Measures'!$C:$W,9,FALSE),"N/A")</f>
        <v>N/A</v>
      </c>
      <c r="G714" s="7" t="str">
        <f>IF((VLOOKUP($A714,'V2.5.2 Measures'!$C:$W,10,FALSE)&lt;&gt;"")*AND(VLOOKUP($A714,'V2.5.2 Measures'!$C:$W,10,FALSE)&lt;&gt;"TBD"),VLOOKUP($A714,'V2.5.2 Measures'!$C:$W,10,FALSE),"N/A")</f>
        <v>N/A</v>
      </c>
      <c r="H714" s="7">
        <f>IF(VLOOKUP($A714,'V2.5.2 Measures'!$C:$W,14,FALSE)&lt;&gt; "", VLOOKUP($A714,'V2.5.2 Measures'!$C:$W,14,FALSE),"N/A")</f>
        <v>500</v>
      </c>
      <c r="I714" s="7" t="str">
        <f>IF(VLOOKUP($A714,'V2.5.2 Measures'!$C:$W,15,FALSE)&lt;&gt; "", VLOOKUP($A714,'V2.5.2 Measures'!$C:$W,15,FALSE),"N/A")</f>
        <v>TBD</v>
      </c>
      <c r="J714" s="7" t="str">
        <f>IF(VLOOKUP($A714,'V2.5.2 Measures'!$C:$W,16,FALSE)&lt;&gt; "", VLOOKUP($A714,'V2.5.2 Measures'!$C:$W,16,FALSE),"N/A")</f>
        <v>N/A</v>
      </c>
      <c r="K714" s="7" t="str">
        <f>IF(VLOOKUP($A714,'V2.5.2 Measures'!$C:$W,17,FALSE)&lt;&gt; "", VLOOKUP($A714,'V2.5.2 Measures'!$C:$W,17,FALSE),"N/A")</f>
        <v>N/A</v>
      </c>
      <c r="L714" s="7" t="str">
        <f>IF(VLOOKUP($A714,'V2.5.2 Measures'!$C:$W,18,FALSE)&lt;&gt; "", VLOOKUP($A714,'V2.5.2 Measures'!$C:$W,18,FALSE),"N/A")</f>
        <v>Default</v>
      </c>
      <c r="M714" s="7" t="str">
        <f>IF(VLOOKUP($A714,'V2.5.2 Measures'!$C:$W,19,FALSE)&lt;&gt; "", VLOOKUP($A714,'V2.5.2 Measures'!$C:$W,19,FALSE),"N/A")</f>
        <v>SAS</v>
      </c>
      <c r="N714" s="7" t="str">
        <f>IF(VLOOKUP($A714,'V2.5.2 Measures'!$C:$W,20,FALSE)&lt;&gt; "", VLOOKUP($A714,'V2.5.2 Measures'!$C:$W,20,FALSE),"N/A")</f>
        <v>V1.1</v>
      </c>
      <c r="O714" s="7" t="str">
        <f>IF(VLOOKUP($A714,'V2.5.2 Measures'!$C:$W,21,FALSE)&lt;&gt; "", VLOOKUP($A714,'V2.5.2 Measures'!$C:$W,21,FALSE),"N/A")</f>
        <v>V1.5</v>
      </c>
      <c r="P714" s="7" t="e">
        <f>IF(VLOOKUP($A714,'V2.5.2 Measures'!$C:$W,22,FALSE)&lt;&gt; "", VLOOKUP($A714,'V2.5.2 Measures'!$C:$W,22,FALSE),"N/A")</f>
        <v>#REF!</v>
      </c>
      <c r="Q714" s="7" t="e">
        <f>IF(VLOOKUP($A714,'V2.5.2 Measures'!$C:$W,23,FALSE)&lt;&gt; "", VLOOKUP($A714,'V2.5.2 Measures'!$C:$W,23,FALSE),"N/A")</f>
        <v>#REF!</v>
      </c>
      <c r="R714" s="7" t="e">
        <f>IF(VLOOKUP($A714,'V2.5.2 Measures'!$C:$W,24,FALSE)&lt;&gt; "", VLOOKUP($A714,'V2.5.2 Measures'!$C:$W,24,FALSE),"N/A")</f>
        <v>#REF!</v>
      </c>
      <c r="S714" s="7" t="e">
        <f>IF(VLOOKUP($A714,'V2.5.2 Measures'!$C:$W,25,FALSE)&lt;&gt; "", VLOOKUP($A714,'V2.5.2 Measures'!$C:$W,25,FALSE),"N/A")</f>
        <v>#REF!</v>
      </c>
      <c r="T714" s="7" t="str">
        <f>IF(VLOOKUP($A714,'V2.5.2 Measures'!$C:$W,2,FALSE)&lt;&gt; "", VLOOKUP($A714,'V2.5.2 Measures'!$C:$W,2,FALSE),"N/A")</f>
        <v>EL-1-004-3</v>
      </c>
      <c r="U714" s="7" t="str">
        <f>IF(VLOOKUP($A714,'V2.5.2 Measures'!$C:$W,3,FALSE)&lt;&gt; "", VLOOKUP($A714,'V2.5.2 Measures'!$C:$W,3,FALSE),"N/A")</f>
        <v># of SSNs with duplicate MSIS IDs</v>
      </c>
      <c r="V714" s="7" t="e">
        <f>IF(VLOOKUP($A714,'V2.5.2 Measures'!$C:$W,26,FALSE)&lt;&gt; "", VLOOKUP($A714,'V2.5.2 Measures'!$C:$W,26,FALSE),"N/A")</f>
        <v>#REF!</v>
      </c>
      <c r="W714" s="7" t="e">
        <f>IF(VLOOKUP($A714,'V2.5.2 Measures'!$C:$W,44,FALSE)&lt;&gt; "", VLOOKUP($A714,'V2.5.2 Measures'!$C:$W,44,FALSE),"N/A")</f>
        <v>#REF!</v>
      </c>
    </row>
    <row r="715" spans="1:23" x14ac:dyDescent="0.35">
      <c r="A715" s="7" t="str">
        <f>'V2.5.2 Measures'!C169</f>
        <v>EL1.20</v>
      </c>
      <c r="B715" s="7" t="str">
        <f>VLOOKUP($A715,'V2.5.2 Measures'!$C:$W,6,FALSE)</f>
        <v>N/A</v>
      </c>
      <c r="C715" s="7" t="str">
        <f>VLOOKUP($A715,'V2.5.2 Measures'!$C:$W,8,FALSE)</f>
        <v>TA- Inferential</v>
      </c>
      <c r="D715" s="7" t="str">
        <f>IF(VLOOKUP($A715,'V2.5.2 Measures'!$C:$W,4,FALSE)="","",VLOOKUP($A715,'V2.5.2 Measures'!$C:$W,4,FALSE))</f>
        <v>Non-claims percentage</v>
      </c>
      <c r="E715" s="7" t="str">
        <f>IF((VLOOKUP($A715,'V2.5.2 Measures'!$C:$W,8,FALSE)&lt;&gt;"")*AND(VLOOKUP($A715,'V2.5.2 Measures'!$C:$W,8,FALSE)&lt;&gt;"TBD"),VLOOKUP($A715,'V2.5.2 Measures'!$C:$W,8,FALSE),"N/A")</f>
        <v>TA- Inferential</v>
      </c>
      <c r="F715" s="7" t="str">
        <f>IF((VLOOKUP($A715,'V2.5.2 Measures'!$C:$W,9,FALSE)&lt;&gt;"")*AND(VLOOKUP($A715,'V2.5.2 Measures'!$C:$W,9,FALSE)&lt;&gt;"TBD"),VLOOKUP($A715,'V2.5.2 Measures'!$C:$W,9,FALSE),"N/A")</f>
        <v>Medium</v>
      </c>
      <c r="G715" s="7" t="str">
        <f>IF((VLOOKUP($A715,'V2.5.2 Measures'!$C:$W,10,FALSE)&lt;&gt;"")*AND(VLOOKUP($A715,'V2.5.2 Measures'!$C:$W,10,FALSE)&lt;&gt;"TBD"),VLOOKUP($A715,'V2.5.2 Measures'!$C:$W,10,FALSE),"N/A")</f>
        <v>N/A</v>
      </c>
      <c r="H715" s="7">
        <f>IF(VLOOKUP($A715,'V2.5.2 Measures'!$C:$W,14,FALSE)&lt;&gt; "", VLOOKUP($A715,'V2.5.2 Measures'!$C:$W,14,FALSE),"N/A")</f>
        <v>0.02</v>
      </c>
      <c r="I715" s="7" t="str">
        <f>IF(VLOOKUP($A715,'V2.5.2 Measures'!$C:$W,15,FALSE)&lt;&gt; "", VLOOKUP($A715,'V2.5.2 Measures'!$C:$W,15,FALSE),"N/A")</f>
        <v>N/A</v>
      </c>
      <c r="J715" s="7">
        <f>IF(VLOOKUP($A715,'V2.5.2 Measures'!$C:$W,16,FALSE)&lt;&gt; "", VLOOKUP($A715,'V2.5.2 Measures'!$C:$W,16,FALSE),"N/A")</f>
        <v>0</v>
      </c>
      <c r="K715" s="7">
        <f>IF(VLOOKUP($A715,'V2.5.2 Measures'!$C:$W,17,FALSE)&lt;&gt; "", VLOOKUP($A715,'V2.5.2 Measures'!$C:$W,17,FALSE),"N/A")</f>
        <v>0.02</v>
      </c>
      <c r="L715" s="7" t="str">
        <f>IF(VLOOKUP($A715,'V2.5.2 Measures'!$C:$W,18,FALSE)&lt;&gt; "", VLOOKUP($A715,'V2.5.2 Measures'!$C:$W,18,FALSE),"N/A")</f>
        <v>Default</v>
      </c>
      <c r="M715" s="7" t="str">
        <f>IF(VLOOKUP($A715,'V2.5.2 Measures'!$C:$W,19,FALSE)&lt;&gt; "", VLOOKUP($A715,'V2.5.2 Measures'!$C:$W,19,FALSE),"N/A")</f>
        <v>SAS</v>
      </c>
      <c r="N715" s="7" t="str">
        <f>IF(VLOOKUP($A715,'V2.5.2 Measures'!$C:$W,20,FALSE)&lt;&gt; "", VLOOKUP($A715,'V2.5.2 Measures'!$C:$W,20,FALSE),"N/A")</f>
        <v>V1.3</v>
      </c>
      <c r="O715" s="7" t="str">
        <f>IF(VLOOKUP($A715,'V2.5.2 Measures'!$C:$W,21,FALSE)&lt;&gt; "", VLOOKUP($A715,'V2.5.2 Measures'!$C:$W,21,FALSE),"N/A")</f>
        <v>V1.5</v>
      </c>
      <c r="P715" s="7" t="e">
        <f>IF(VLOOKUP($A715,'V2.5.2 Measures'!$C:$W,22,FALSE)&lt;&gt; "", VLOOKUP($A715,'V2.5.2 Measures'!$C:$W,22,FALSE),"N/A")</f>
        <v>#REF!</v>
      </c>
      <c r="Q715" s="7" t="e">
        <f>IF(VLOOKUP($A715,'V2.5.2 Measures'!$C:$W,23,FALSE)&lt;&gt; "", VLOOKUP($A715,'V2.5.2 Measures'!$C:$W,23,FALSE),"N/A")</f>
        <v>#REF!</v>
      </c>
      <c r="R715" s="7" t="e">
        <f>IF(VLOOKUP($A715,'V2.5.2 Measures'!$C:$W,24,FALSE)&lt;&gt; "", VLOOKUP($A715,'V2.5.2 Measures'!$C:$W,24,FALSE),"N/A")</f>
        <v>#REF!</v>
      </c>
      <c r="S715" s="7" t="e">
        <f>IF(VLOOKUP($A715,'V2.5.2 Measures'!$C:$W,25,FALSE)&lt;&gt; "", VLOOKUP($A715,'V2.5.2 Measures'!$C:$W,25,FALSE),"N/A")</f>
        <v>#REF!</v>
      </c>
      <c r="T715" s="7" t="str">
        <f>IF(VLOOKUP($A715,'V2.5.2 Measures'!$C:$W,2,FALSE)&lt;&gt; "", VLOOKUP($A715,'V2.5.2 Measures'!$C:$W,2,FALSE),"N/A")</f>
        <v>EL-1-005_1-20</v>
      </c>
      <c r="U715" s="7" t="str">
        <f>IF(VLOOKUP($A715,'V2.5.2 Measures'!$C:$W,3,FALSE)&lt;&gt; "", VLOOKUP($A715,'V2.5.2 Measures'!$C:$W,3,FALSE),"N/A")</f>
        <v>% of SSNs with more than one MSIS ID</v>
      </c>
      <c r="V715" s="7" t="e">
        <f>IF(VLOOKUP($A715,'V2.5.2 Measures'!$C:$W,26,FALSE)&lt;&gt; "", VLOOKUP($A715,'V2.5.2 Measures'!$C:$W,26,FALSE),"N/A")</f>
        <v>#REF!</v>
      </c>
      <c r="W715" s="7" t="e">
        <f>IF(VLOOKUP($A715,'V2.5.2 Measures'!$C:$W,44,FALSE)&lt;&gt; "", VLOOKUP($A715,'V2.5.2 Measures'!$C:$W,44,FALSE),"N/A")</f>
        <v>#REF!</v>
      </c>
    </row>
    <row r="716" spans="1:23" x14ac:dyDescent="0.35">
      <c r="A716" s="7" t="str">
        <f>'V2.5.2 Measures'!C170</f>
        <v>EL1.16</v>
      </c>
      <c r="B716" s="7" t="str">
        <f>VLOOKUP($A716,'V2.5.2 Measures'!$C:$W,6,FALSE)</f>
        <v>N/A</v>
      </c>
      <c r="C716" s="7" t="str">
        <f>VLOOKUP($A716,'V2.5.2 Measures'!$C:$W,8,FALSE)</f>
        <v>TA- Inferential</v>
      </c>
      <c r="D716" s="7" t="str">
        <f>IF(VLOOKUP($A716,'V2.5.2 Measures'!$C:$W,4,FALSE)="","",VLOOKUP($A716,'V2.5.2 Measures'!$C:$W,4,FALSE))</f>
        <v>Non-Claims Percentage</v>
      </c>
      <c r="E716" s="7" t="str">
        <f>IF((VLOOKUP($A716,'V2.5.2 Measures'!$C:$W,8,FALSE)&lt;&gt;"")*AND(VLOOKUP($A716,'V2.5.2 Measures'!$C:$W,8,FALSE)&lt;&gt;"TBD"),VLOOKUP($A716,'V2.5.2 Measures'!$C:$W,8,FALSE),"N/A")</f>
        <v>TA- Inferential</v>
      </c>
      <c r="F716" s="7" t="str">
        <f>IF((VLOOKUP($A716,'V2.5.2 Measures'!$C:$W,9,FALSE)&lt;&gt;"")*AND(VLOOKUP($A716,'V2.5.2 Measures'!$C:$W,9,FALSE)&lt;&gt;"TBD"),VLOOKUP($A716,'V2.5.2 Measures'!$C:$W,9,FALSE),"N/A")</f>
        <v>Medium</v>
      </c>
      <c r="G716" s="7" t="str">
        <f>IF((VLOOKUP($A716,'V2.5.2 Measures'!$C:$W,10,FALSE)&lt;&gt;"")*AND(VLOOKUP($A716,'V2.5.2 Measures'!$C:$W,10,FALSE)&lt;&gt;"TBD"),VLOOKUP($A716,'V2.5.2 Measures'!$C:$W,10,FALSE),"N/A")</f>
        <v>N/A</v>
      </c>
      <c r="H716" s="7">
        <f>IF(VLOOKUP($A716,'V2.5.2 Measures'!$C:$W,14,FALSE)&lt;&gt; "", VLOOKUP($A716,'V2.5.2 Measures'!$C:$W,14,FALSE),"N/A")</f>
        <v>1</v>
      </c>
      <c r="I716" s="7">
        <f>IF(VLOOKUP($A716,'V2.5.2 Measures'!$C:$W,15,FALSE)&lt;&gt; "", VLOOKUP($A716,'V2.5.2 Measures'!$C:$W,15,FALSE),"N/A")</f>
        <v>0.05</v>
      </c>
      <c r="J716" s="7">
        <f>IF(VLOOKUP($A716,'V2.5.2 Measures'!$C:$W,16,FALSE)&lt;&gt; "", VLOOKUP($A716,'V2.5.2 Measures'!$C:$W,16,FALSE),"N/A")</f>
        <v>0.9</v>
      </c>
      <c r="K716" s="7">
        <f>IF(VLOOKUP($A716,'V2.5.2 Measures'!$C:$W,17,FALSE)&lt;&gt; "", VLOOKUP($A716,'V2.5.2 Measures'!$C:$W,17,FALSE),"N/A")</f>
        <v>1</v>
      </c>
      <c r="L716" s="7" t="str">
        <f>IF(VLOOKUP($A716,'V2.5.2 Measures'!$C:$W,18,FALSE)&lt;&gt; "", VLOOKUP($A716,'V2.5.2 Measures'!$C:$W,18,FALSE),"N/A")</f>
        <v>Default</v>
      </c>
      <c r="M716" s="7" t="str">
        <f>IF(VLOOKUP($A716,'V2.5.2 Measures'!$C:$W,19,FALSE)&lt;&gt; "", VLOOKUP($A716,'V2.5.2 Measures'!$C:$W,19,FALSE),"N/A")</f>
        <v>SAS</v>
      </c>
      <c r="N716" s="7" t="str">
        <f>IF(VLOOKUP($A716,'V2.5.2 Measures'!$C:$W,20,FALSE)&lt;&gt; "", VLOOKUP($A716,'V2.5.2 Measures'!$C:$W,20,FALSE),"N/A")</f>
        <v>V1.1</v>
      </c>
      <c r="O716" s="7" t="str">
        <f>IF(VLOOKUP($A716,'V2.5.2 Measures'!$C:$W,21,FALSE)&lt;&gt; "", VLOOKUP($A716,'V2.5.2 Measures'!$C:$W,21,FALSE),"N/A")</f>
        <v>V1.5</v>
      </c>
      <c r="P716" s="7" t="e">
        <f>IF(VLOOKUP($A716,'V2.5.2 Measures'!$C:$W,22,FALSE)&lt;&gt; "", VLOOKUP($A716,'V2.5.2 Measures'!$C:$W,22,FALSE),"N/A")</f>
        <v>#REF!</v>
      </c>
      <c r="Q716" s="7" t="e">
        <f>IF(VLOOKUP($A716,'V2.5.2 Measures'!$C:$W,23,FALSE)&lt;&gt; "", VLOOKUP($A716,'V2.5.2 Measures'!$C:$W,23,FALSE),"N/A")</f>
        <v>#REF!</v>
      </c>
      <c r="R716" s="7" t="e">
        <f>IF(VLOOKUP($A716,'V2.5.2 Measures'!$C:$W,24,FALSE)&lt;&gt; "", VLOOKUP($A716,'V2.5.2 Measures'!$C:$W,24,FALSE),"N/A")</f>
        <v>#REF!</v>
      </c>
      <c r="S716" s="7" t="e">
        <f>IF(VLOOKUP($A716,'V2.5.2 Measures'!$C:$W,25,FALSE)&lt;&gt; "", VLOOKUP($A716,'V2.5.2 Measures'!$C:$W,25,FALSE),"N/A")</f>
        <v>#REF!</v>
      </c>
      <c r="T716" s="7" t="str">
        <f>IF(VLOOKUP($A716,'V2.5.2 Measures'!$C:$W,2,FALSE)&lt;&gt; "", VLOOKUP($A716,'V2.5.2 Measures'!$C:$W,2,FALSE),"N/A")</f>
        <v>EL-1-005-16</v>
      </c>
      <c r="U716" s="7" t="str">
        <f>IF(VLOOKUP($A716,'V2.5.2 Measures'!$C:$W,3,FALSE)&lt;&gt; "", VLOOKUP($A716,'V2.5.2 Measures'!$C:$W,3,FALSE),"N/A")</f>
        <v>% of MSIS IDs with MSIS Case Number</v>
      </c>
      <c r="V716" s="7" t="e">
        <f>IF(VLOOKUP($A716,'V2.5.2 Measures'!$C:$W,26,FALSE)&lt;&gt; "", VLOOKUP($A716,'V2.5.2 Measures'!$C:$W,26,FALSE),"N/A")</f>
        <v>#REF!</v>
      </c>
      <c r="W716" s="7" t="e">
        <f>IF(VLOOKUP($A716,'V2.5.2 Measures'!$C:$W,44,FALSE)&lt;&gt; "", VLOOKUP($A716,'V2.5.2 Measures'!$C:$W,44,FALSE),"N/A")</f>
        <v>#REF!</v>
      </c>
    </row>
    <row r="717" spans="1:23" x14ac:dyDescent="0.35">
      <c r="A717" s="7" t="str">
        <f>'V2.5.2 Measures'!C171</f>
        <v>EL1.4</v>
      </c>
      <c r="B717" s="7" t="str">
        <f>VLOOKUP($A717,'V2.5.2 Measures'!$C:$W,6,FALSE)</f>
        <v>N/A</v>
      </c>
      <c r="C717" s="7" t="str">
        <f>VLOOKUP($A717,'V2.5.2 Measures'!$C:$W,8,FALSE)</f>
        <v>TA- Inferential</v>
      </c>
      <c r="D717" s="7" t="str">
        <f>IF(VLOOKUP($A717,'V2.5.2 Measures'!$C:$W,4,FALSE)="","",VLOOKUP($A717,'V2.5.2 Measures'!$C:$W,4,FALSE))</f>
        <v>Frequency</v>
      </c>
      <c r="E717" s="7" t="str">
        <f>IF((VLOOKUP($A717,'V2.5.2 Measures'!$C:$W,8,FALSE)&lt;&gt;"")*AND(VLOOKUP($A717,'V2.5.2 Measures'!$C:$W,8,FALSE)&lt;&gt;"TBD"),VLOOKUP($A717,'V2.5.2 Measures'!$C:$W,8,FALSE),"N/A")</f>
        <v>TA- Inferential</v>
      </c>
      <c r="F717" s="7" t="str">
        <f>IF((VLOOKUP($A717,'V2.5.2 Measures'!$C:$W,9,FALSE)&lt;&gt;"")*AND(VLOOKUP($A717,'V2.5.2 Measures'!$C:$W,9,FALSE)&lt;&gt;"TBD"),VLOOKUP($A717,'V2.5.2 Measures'!$C:$W,9,FALSE),"N/A")</f>
        <v>Medium</v>
      </c>
      <c r="G717" s="7" t="str">
        <f>IF((VLOOKUP($A717,'V2.5.2 Measures'!$C:$W,10,FALSE)&lt;&gt;"")*AND(VLOOKUP($A717,'V2.5.2 Measures'!$C:$W,10,FALSE)&lt;&gt;"TBD"),VLOOKUP($A717,'V2.5.2 Measures'!$C:$W,10,FALSE),"N/A")</f>
        <v>N/A</v>
      </c>
      <c r="H717" s="7">
        <f>IF(VLOOKUP($A717,'V2.5.2 Measures'!$C:$W,14,FALSE)&lt;&gt; "", VLOOKUP($A717,'V2.5.2 Measures'!$C:$W,14,FALSE),"N/A")</f>
        <v>0.05</v>
      </c>
      <c r="I717" s="7" t="str">
        <f>IF(VLOOKUP($A717,'V2.5.2 Measures'!$C:$W,15,FALSE)&lt;&gt; "", VLOOKUP($A717,'V2.5.2 Measures'!$C:$W,15,FALSE),"N/A")</f>
        <v>TBD</v>
      </c>
      <c r="J717" s="7">
        <f>IF(VLOOKUP($A717,'V2.5.2 Measures'!$C:$W,16,FALSE)&lt;&gt; "", VLOOKUP($A717,'V2.5.2 Measures'!$C:$W,16,FALSE),"N/A")</f>
        <v>0</v>
      </c>
      <c r="K717" s="7">
        <f>IF(VLOOKUP($A717,'V2.5.2 Measures'!$C:$W,17,FALSE)&lt;&gt; "", VLOOKUP($A717,'V2.5.2 Measures'!$C:$W,17,FALSE),"N/A")</f>
        <v>0.05</v>
      </c>
      <c r="L717" s="7" t="str">
        <f>IF(VLOOKUP($A717,'V2.5.2 Measures'!$C:$W,18,FALSE)&lt;&gt; "", VLOOKUP($A717,'V2.5.2 Measures'!$C:$W,18,FALSE),"N/A")</f>
        <v>Default</v>
      </c>
      <c r="M717" s="7" t="str">
        <f>IF(VLOOKUP($A717,'V2.5.2 Measures'!$C:$W,19,FALSE)&lt;&gt; "", VLOOKUP($A717,'V2.5.2 Measures'!$C:$W,19,FALSE),"N/A")</f>
        <v>SAS</v>
      </c>
      <c r="N717" s="7" t="str">
        <f>IF(VLOOKUP($A717,'V2.5.2 Measures'!$C:$W,20,FALSE)&lt;&gt; "", VLOOKUP($A717,'V2.5.2 Measures'!$C:$W,20,FALSE),"N/A")</f>
        <v>V1.1</v>
      </c>
      <c r="O717" s="7" t="str">
        <f>IF(VLOOKUP($A717,'V2.5.2 Measures'!$C:$W,21,FALSE)&lt;&gt; "", VLOOKUP($A717,'V2.5.2 Measures'!$C:$W,21,FALSE),"N/A")</f>
        <v>V1.5</v>
      </c>
      <c r="P717" s="7" t="e">
        <f>IF(VLOOKUP($A717,'V2.5.2 Measures'!$C:$W,22,FALSE)&lt;&gt; "", VLOOKUP($A717,'V2.5.2 Measures'!$C:$W,22,FALSE),"N/A")</f>
        <v>#REF!</v>
      </c>
      <c r="Q717" s="7" t="e">
        <f>IF(VLOOKUP($A717,'V2.5.2 Measures'!$C:$W,23,FALSE)&lt;&gt; "", VLOOKUP($A717,'V2.5.2 Measures'!$C:$W,23,FALSE),"N/A")</f>
        <v>#REF!</v>
      </c>
      <c r="R717" s="7" t="e">
        <f>IF(VLOOKUP($A717,'V2.5.2 Measures'!$C:$W,24,FALSE)&lt;&gt; "", VLOOKUP($A717,'V2.5.2 Measures'!$C:$W,24,FALSE),"N/A")</f>
        <v>#REF!</v>
      </c>
      <c r="S717" s="7" t="e">
        <f>IF(VLOOKUP($A717,'V2.5.2 Measures'!$C:$W,25,FALSE)&lt;&gt; "", VLOOKUP($A717,'V2.5.2 Measures'!$C:$W,25,FALSE),"N/A")</f>
        <v>#REF!</v>
      </c>
      <c r="T717" s="7" t="str">
        <f>IF(VLOOKUP($A717,'V2.5.2 Measures'!$C:$W,2,FALSE)&lt;&gt; "", VLOOKUP($A717,'V2.5.2 Measures'!$C:$W,2,FALSE),"N/A")</f>
        <v>EL-1-006-4</v>
      </c>
      <c r="U717" s="7" t="str">
        <f>IF(VLOOKUP($A717,'V2.5.2 Measures'!$C:$W,3,FALSE)&lt;&gt; "", VLOOKUP($A717,'V2.5.2 Measures'!$C:$W,3,FALSE),"N/A")</f>
        <v>Index of dissimilarity - county</v>
      </c>
      <c r="V717" s="7" t="e">
        <f>IF(VLOOKUP($A717,'V2.5.2 Measures'!$C:$W,26,FALSE)&lt;&gt; "", VLOOKUP($A717,'V2.5.2 Measures'!$C:$W,26,FALSE),"N/A")</f>
        <v>#REF!</v>
      </c>
      <c r="W717" s="7" t="e">
        <f>IF(VLOOKUP($A717,'V2.5.2 Measures'!$C:$W,44,FALSE)&lt;&gt; "", VLOOKUP($A717,'V2.5.2 Measures'!$C:$W,44,FALSE),"N/A")</f>
        <v>#REF!</v>
      </c>
    </row>
    <row r="718" spans="1:23" x14ac:dyDescent="0.35">
      <c r="A718" s="7" t="str">
        <f>'V2.5.2 Measures'!C172</f>
        <v>EL1.5</v>
      </c>
      <c r="B718" s="7" t="str">
        <f>VLOOKUP($A718,'V2.5.2 Measures'!$C:$W,6,FALSE)</f>
        <v>N/A</v>
      </c>
      <c r="C718" s="7" t="str">
        <f>VLOOKUP($A718,'V2.5.2 Measures'!$C:$W,8,FALSE)</f>
        <v>TA- Inferential</v>
      </c>
      <c r="D718" s="7" t="str">
        <f>IF(VLOOKUP($A718,'V2.5.2 Measures'!$C:$W,4,FALSE)="","",VLOOKUP($A718,'V2.5.2 Measures'!$C:$W,4,FALSE))</f>
        <v>Frequency</v>
      </c>
      <c r="E718" s="7" t="str">
        <f>IF((VLOOKUP($A718,'V2.5.2 Measures'!$C:$W,8,FALSE)&lt;&gt;"")*AND(VLOOKUP($A718,'V2.5.2 Measures'!$C:$W,8,FALSE)&lt;&gt;"TBD"),VLOOKUP($A718,'V2.5.2 Measures'!$C:$W,8,FALSE),"N/A")</f>
        <v>TA- Inferential</v>
      </c>
      <c r="F718" s="7" t="str">
        <f>IF((VLOOKUP($A718,'V2.5.2 Measures'!$C:$W,9,FALSE)&lt;&gt;"")*AND(VLOOKUP($A718,'V2.5.2 Measures'!$C:$W,9,FALSE)&lt;&gt;"TBD"),VLOOKUP($A718,'V2.5.2 Measures'!$C:$W,9,FALSE),"N/A")</f>
        <v>Medium</v>
      </c>
      <c r="G718" s="7" t="str">
        <f>IF((VLOOKUP($A718,'V2.5.2 Measures'!$C:$W,10,FALSE)&lt;&gt;"")*AND(VLOOKUP($A718,'V2.5.2 Measures'!$C:$W,10,FALSE)&lt;&gt;"TBD"),VLOOKUP($A718,'V2.5.2 Measures'!$C:$W,10,FALSE),"N/A")</f>
        <v>N/A</v>
      </c>
      <c r="H718" s="7">
        <f>IF(VLOOKUP($A718,'V2.5.2 Measures'!$C:$W,14,FALSE)&lt;&gt; "", VLOOKUP($A718,'V2.5.2 Measures'!$C:$W,14,FALSE),"N/A")</f>
        <v>0.05</v>
      </c>
      <c r="I718" s="7" t="str">
        <f>IF(VLOOKUP($A718,'V2.5.2 Measures'!$C:$W,15,FALSE)&lt;&gt; "", VLOOKUP($A718,'V2.5.2 Measures'!$C:$W,15,FALSE),"N/A")</f>
        <v>TBD</v>
      </c>
      <c r="J718" s="7" t="str">
        <f>IF(VLOOKUP($A718,'V2.5.2 Measures'!$C:$W,16,FALSE)&lt;&gt; "", VLOOKUP($A718,'V2.5.2 Measures'!$C:$W,16,FALSE),"N/A")</f>
        <v>0</v>
      </c>
      <c r="K718" s="7" t="str">
        <f>IF(VLOOKUP($A718,'V2.5.2 Measures'!$C:$W,17,FALSE)&lt;&gt; "", VLOOKUP($A718,'V2.5.2 Measures'!$C:$W,17,FALSE),"N/A")</f>
        <v>0.1</v>
      </c>
      <c r="L718" s="7" t="str">
        <f>IF(VLOOKUP($A718,'V2.5.2 Measures'!$C:$W,18,FALSE)&lt;&gt; "", VLOOKUP($A718,'V2.5.2 Measures'!$C:$W,18,FALSE),"N/A")</f>
        <v>Default</v>
      </c>
      <c r="M718" s="7" t="str">
        <f>IF(VLOOKUP($A718,'V2.5.2 Measures'!$C:$W,19,FALSE)&lt;&gt; "", VLOOKUP($A718,'V2.5.2 Measures'!$C:$W,19,FALSE),"N/A")</f>
        <v>SAS</v>
      </c>
      <c r="N718" s="7" t="str">
        <f>IF(VLOOKUP($A718,'V2.5.2 Measures'!$C:$W,20,FALSE)&lt;&gt; "", VLOOKUP($A718,'V2.5.2 Measures'!$C:$W,20,FALSE),"N/A")</f>
        <v>V1.1</v>
      </c>
      <c r="O718" s="7" t="str">
        <f>IF(VLOOKUP($A718,'V2.5.2 Measures'!$C:$W,21,FALSE)&lt;&gt; "", VLOOKUP($A718,'V2.5.2 Measures'!$C:$W,21,FALSE),"N/A")</f>
        <v>V1.5</v>
      </c>
      <c r="P718" s="7" t="e">
        <f>IF(VLOOKUP($A718,'V2.5.2 Measures'!$C:$W,22,FALSE)&lt;&gt; "", VLOOKUP($A718,'V2.5.2 Measures'!$C:$W,22,FALSE),"N/A")</f>
        <v>#REF!</v>
      </c>
      <c r="Q718" s="7" t="e">
        <f>IF(VLOOKUP($A718,'V2.5.2 Measures'!$C:$W,23,FALSE)&lt;&gt; "", VLOOKUP($A718,'V2.5.2 Measures'!$C:$W,23,FALSE),"N/A")</f>
        <v>#REF!</v>
      </c>
      <c r="R718" s="7" t="e">
        <f>IF(VLOOKUP($A718,'V2.5.2 Measures'!$C:$W,24,FALSE)&lt;&gt; "", VLOOKUP($A718,'V2.5.2 Measures'!$C:$W,24,FALSE),"N/A")</f>
        <v>#REF!</v>
      </c>
      <c r="S718" s="7" t="e">
        <f>IF(VLOOKUP($A718,'V2.5.2 Measures'!$C:$W,25,FALSE)&lt;&gt; "", VLOOKUP($A718,'V2.5.2 Measures'!$C:$W,25,FALSE),"N/A")</f>
        <v>#REF!</v>
      </c>
      <c r="T718" s="7" t="str">
        <f>IF(VLOOKUP($A718,'V2.5.2 Measures'!$C:$W,2,FALSE)&lt;&gt; "", VLOOKUP($A718,'V2.5.2 Measures'!$C:$W,2,FALSE),"N/A")</f>
        <v>EL-1-007-5</v>
      </c>
      <c r="U718" s="7" t="str">
        <f>IF(VLOOKUP($A718,'V2.5.2 Measures'!$C:$W,3,FALSE)&lt;&gt; "", VLOOKUP($A718,'V2.5.2 Measures'!$C:$W,3,FALSE),"N/A")</f>
        <v>Index of dissimilarity - ZIP code</v>
      </c>
      <c r="V718" s="7" t="e">
        <f>IF(VLOOKUP($A718,'V2.5.2 Measures'!$C:$W,26,FALSE)&lt;&gt; "", VLOOKUP($A718,'V2.5.2 Measures'!$C:$W,26,FALSE),"N/A")</f>
        <v>#REF!</v>
      </c>
      <c r="W718" s="7" t="e">
        <f>IF(VLOOKUP($A718,'V2.5.2 Measures'!$C:$W,44,FALSE)&lt;&gt; "", VLOOKUP($A718,'V2.5.2 Measures'!$C:$W,44,FALSE),"N/A")</f>
        <v>#REF!</v>
      </c>
    </row>
    <row r="719" spans="1:23" x14ac:dyDescent="0.35">
      <c r="A719" s="7" t="str">
        <f>'V2.5.2 Measures'!C173</f>
        <v>EL1.7</v>
      </c>
      <c r="B719" s="7" t="str">
        <f>VLOOKUP($A719,'V2.5.2 Measures'!$C:$W,6,FALSE)</f>
        <v>N/A</v>
      </c>
      <c r="C719" s="7" t="str">
        <f>VLOOKUP($A719,'V2.5.2 Measures'!$C:$W,8,FALSE)</f>
        <v>TA- Inferential</v>
      </c>
      <c r="D719" s="7" t="str">
        <f>IF(VLOOKUP($A719,'V2.5.2 Measures'!$C:$W,4,FALSE)="","",VLOOKUP($A719,'V2.5.2 Measures'!$C:$W,4,FALSE))</f>
        <v>Frequency</v>
      </c>
      <c r="E719" s="7" t="str">
        <f>IF((VLOOKUP($A719,'V2.5.2 Measures'!$C:$W,8,FALSE)&lt;&gt;"")*AND(VLOOKUP($A719,'V2.5.2 Measures'!$C:$W,8,FALSE)&lt;&gt;"TBD"),VLOOKUP($A719,'V2.5.2 Measures'!$C:$W,8,FALSE),"N/A")</f>
        <v>TA- Inferential</v>
      </c>
      <c r="F719" s="7" t="str">
        <f>IF((VLOOKUP($A719,'V2.5.2 Measures'!$C:$W,9,FALSE)&lt;&gt;"")*AND(VLOOKUP($A719,'V2.5.2 Measures'!$C:$W,9,FALSE)&lt;&gt;"TBD"),VLOOKUP($A719,'V2.5.2 Measures'!$C:$W,9,FALSE),"N/A")</f>
        <v>Medium</v>
      </c>
      <c r="G719" s="7" t="str">
        <f>IF((VLOOKUP($A719,'V2.5.2 Measures'!$C:$W,10,FALSE)&lt;&gt;"")*AND(VLOOKUP($A719,'V2.5.2 Measures'!$C:$W,10,FALSE)&lt;&gt;"TBD"),VLOOKUP($A719,'V2.5.2 Measures'!$C:$W,10,FALSE),"N/A")</f>
        <v>N/A</v>
      </c>
      <c r="H719" s="7">
        <f>IF(VLOOKUP($A719,'V2.5.2 Measures'!$C:$W,14,FALSE)&lt;&gt; "", VLOOKUP($A719,'V2.5.2 Measures'!$C:$W,14,FALSE),"N/A")</f>
        <v>0.05</v>
      </c>
      <c r="I719" s="7" t="str">
        <f>IF(VLOOKUP($A719,'V2.5.2 Measures'!$C:$W,15,FALSE)&lt;&gt; "", VLOOKUP($A719,'V2.5.2 Measures'!$C:$W,15,FALSE),"N/A")</f>
        <v>TBD</v>
      </c>
      <c r="J719" s="7" t="str">
        <f>IF(VLOOKUP($A719,'V2.5.2 Measures'!$C:$W,16,FALSE)&lt;&gt; "", VLOOKUP($A719,'V2.5.2 Measures'!$C:$W,16,FALSE),"N/A")</f>
        <v>0</v>
      </c>
      <c r="K719" s="7" t="str">
        <f>IF(VLOOKUP($A719,'V2.5.2 Measures'!$C:$W,17,FALSE)&lt;&gt; "", VLOOKUP($A719,'V2.5.2 Measures'!$C:$W,17,FALSE),"N/A")</f>
        <v>0.1</v>
      </c>
      <c r="L719" s="7" t="str">
        <f>IF(VLOOKUP($A719,'V2.5.2 Measures'!$C:$W,18,FALSE)&lt;&gt; "", VLOOKUP($A719,'V2.5.2 Measures'!$C:$W,18,FALSE),"N/A")</f>
        <v>Default</v>
      </c>
      <c r="M719" s="7" t="str">
        <f>IF(VLOOKUP($A719,'V2.5.2 Measures'!$C:$W,19,FALSE)&lt;&gt; "", VLOOKUP($A719,'V2.5.2 Measures'!$C:$W,19,FALSE),"N/A")</f>
        <v>SAS</v>
      </c>
      <c r="N719" s="7" t="str">
        <f>IF(VLOOKUP($A719,'V2.5.2 Measures'!$C:$W,20,FALSE)&lt;&gt; "", VLOOKUP($A719,'V2.5.2 Measures'!$C:$W,20,FALSE),"N/A")</f>
        <v>V1.1</v>
      </c>
      <c r="O719" s="7" t="str">
        <f>IF(VLOOKUP($A719,'V2.5.2 Measures'!$C:$W,21,FALSE)&lt;&gt; "", VLOOKUP($A719,'V2.5.2 Measures'!$C:$W,21,FALSE),"N/A")</f>
        <v>V1.5</v>
      </c>
      <c r="P719" s="7" t="e">
        <f>IF(VLOOKUP($A719,'V2.5.2 Measures'!$C:$W,22,FALSE)&lt;&gt; "", VLOOKUP($A719,'V2.5.2 Measures'!$C:$W,22,FALSE),"N/A")</f>
        <v>#REF!</v>
      </c>
      <c r="Q719" s="7" t="e">
        <f>IF(VLOOKUP($A719,'V2.5.2 Measures'!$C:$W,23,FALSE)&lt;&gt; "", VLOOKUP($A719,'V2.5.2 Measures'!$C:$W,23,FALSE),"N/A")</f>
        <v>#REF!</v>
      </c>
      <c r="R719" s="7" t="e">
        <f>IF(VLOOKUP($A719,'V2.5.2 Measures'!$C:$W,24,FALSE)&lt;&gt; "", VLOOKUP($A719,'V2.5.2 Measures'!$C:$W,24,FALSE),"N/A")</f>
        <v>#REF!</v>
      </c>
      <c r="S719" s="7" t="e">
        <f>IF(VLOOKUP($A719,'V2.5.2 Measures'!$C:$W,25,FALSE)&lt;&gt; "", VLOOKUP($A719,'V2.5.2 Measures'!$C:$W,25,FALSE),"N/A")</f>
        <v>#REF!</v>
      </c>
      <c r="T719" s="7" t="str">
        <f>IF(VLOOKUP($A719,'V2.5.2 Measures'!$C:$W,2,FALSE)&lt;&gt; "", VLOOKUP($A719,'V2.5.2 Measures'!$C:$W,2,FALSE),"N/A")</f>
        <v>EL-1-008-7</v>
      </c>
      <c r="U719" s="7" t="str">
        <f>IF(VLOOKUP($A719,'V2.5.2 Measures'!$C:$W,3,FALSE)&lt;&gt; "", VLOOKUP($A719,'V2.5.2 Measures'!$C:$W,3,FALSE),"N/A")</f>
        <v>Index of dissimilarity - race</v>
      </c>
      <c r="V719" s="7" t="e">
        <f>IF(VLOOKUP($A719,'V2.5.2 Measures'!$C:$W,26,FALSE)&lt;&gt; "", VLOOKUP($A719,'V2.5.2 Measures'!$C:$W,26,FALSE),"N/A")</f>
        <v>#REF!</v>
      </c>
      <c r="W719" s="7" t="e">
        <f>IF(VLOOKUP($A719,'V2.5.2 Measures'!$C:$W,44,FALSE)&lt;&gt; "", VLOOKUP($A719,'V2.5.2 Measures'!$C:$W,44,FALSE),"N/A")</f>
        <v>#REF!</v>
      </c>
    </row>
    <row r="720" spans="1:23" x14ac:dyDescent="0.35">
      <c r="A720" s="7" t="str">
        <f>'V2.5.2 Measures'!C174</f>
        <v>EL1.8</v>
      </c>
      <c r="B720" s="7" t="str">
        <f>VLOOKUP($A720,'V2.5.2 Measures'!$C:$W,6,FALSE)</f>
        <v>N/A</v>
      </c>
      <c r="C720" s="7" t="str">
        <f>VLOOKUP($A720,'V2.5.2 Measures'!$C:$W,8,FALSE)</f>
        <v>TA- Inferential</v>
      </c>
      <c r="D720" s="7" t="str">
        <f>IF(VLOOKUP($A720,'V2.5.2 Measures'!$C:$W,4,FALSE)="","",VLOOKUP($A720,'V2.5.2 Measures'!$C:$W,4,FALSE))</f>
        <v>Frequency</v>
      </c>
      <c r="E720" s="7" t="str">
        <f>IF((VLOOKUP($A720,'V2.5.2 Measures'!$C:$W,8,FALSE)&lt;&gt;"")*AND(VLOOKUP($A720,'V2.5.2 Measures'!$C:$W,8,FALSE)&lt;&gt;"TBD"),VLOOKUP($A720,'V2.5.2 Measures'!$C:$W,8,FALSE),"N/A")</f>
        <v>TA- Inferential</v>
      </c>
      <c r="F720" s="7" t="str">
        <f>IF((VLOOKUP($A720,'V2.5.2 Measures'!$C:$W,9,FALSE)&lt;&gt;"")*AND(VLOOKUP($A720,'V2.5.2 Measures'!$C:$W,9,FALSE)&lt;&gt;"TBD"),VLOOKUP($A720,'V2.5.2 Measures'!$C:$W,9,FALSE),"N/A")</f>
        <v>Medium</v>
      </c>
      <c r="G720" s="7" t="str">
        <f>IF((VLOOKUP($A720,'V2.5.2 Measures'!$C:$W,10,FALSE)&lt;&gt;"")*AND(VLOOKUP($A720,'V2.5.2 Measures'!$C:$W,10,FALSE)&lt;&gt;"TBD"),VLOOKUP($A720,'V2.5.2 Measures'!$C:$W,10,FALSE),"N/A")</f>
        <v>N/A</v>
      </c>
      <c r="H720" s="7">
        <f>IF(VLOOKUP($A720,'V2.5.2 Measures'!$C:$W,14,FALSE)&lt;&gt; "", VLOOKUP($A720,'V2.5.2 Measures'!$C:$W,14,FALSE),"N/A")</f>
        <v>0.05</v>
      </c>
      <c r="I720" s="7" t="str">
        <f>IF(VLOOKUP($A720,'V2.5.2 Measures'!$C:$W,15,FALSE)&lt;&gt; "", VLOOKUP($A720,'V2.5.2 Measures'!$C:$W,15,FALSE),"N/A")</f>
        <v>TBD</v>
      </c>
      <c r="J720" s="7">
        <f>IF(VLOOKUP($A720,'V2.5.2 Measures'!$C:$W,16,FALSE)&lt;&gt; "", VLOOKUP($A720,'V2.5.2 Measures'!$C:$W,16,FALSE),"N/A")</f>
        <v>0</v>
      </c>
      <c r="K720" s="7">
        <f>IF(VLOOKUP($A720,'V2.5.2 Measures'!$C:$W,17,FALSE)&lt;&gt; "", VLOOKUP($A720,'V2.5.2 Measures'!$C:$W,17,FALSE),"N/A")</f>
        <v>0.05</v>
      </c>
      <c r="L720" s="7" t="str">
        <f>IF(VLOOKUP($A720,'V2.5.2 Measures'!$C:$W,18,FALSE)&lt;&gt; "", VLOOKUP($A720,'V2.5.2 Measures'!$C:$W,18,FALSE),"N/A")</f>
        <v>Default</v>
      </c>
      <c r="M720" s="7" t="str">
        <f>IF(VLOOKUP($A720,'V2.5.2 Measures'!$C:$W,19,FALSE)&lt;&gt; "", VLOOKUP($A720,'V2.5.2 Measures'!$C:$W,19,FALSE),"N/A")</f>
        <v>SAS</v>
      </c>
      <c r="N720" s="7" t="str">
        <f>IF(VLOOKUP($A720,'V2.5.2 Measures'!$C:$W,20,FALSE)&lt;&gt; "", VLOOKUP($A720,'V2.5.2 Measures'!$C:$W,20,FALSE),"N/A")</f>
        <v>V1.1</v>
      </c>
      <c r="O720" s="7" t="str">
        <f>IF(VLOOKUP($A720,'V2.5.2 Measures'!$C:$W,21,FALSE)&lt;&gt; "", VLOOKUP($A720,'V2.5.2 Measures'!$C:$W,21,FALSE),"N/A")</f>
        <v>V1.5</v>
      </c>
      <c r="P720" s="7" t="e">
        <f>IF(VLOOKUP($A720,'V2.5.2 Measures'!$C:$W,22,FALSE)&lt;&gt; "", VLOOKUP($A720,'V2.5.2 Measures'!$C:$W,22,FALSE),"N/A")</f>
        <v>#REF!</v>
      </c>
      <c r="Q720" s="7" t="e">
        <f>IF(VLOOKUP($A720,'V2.5.2 Measures'!$C:$W,23,FALSE)&lt;&gt; "", VLOOKUP($A720,'V2.5.2 Measures'!$C:$W,23,FALSE),"N/A")</f>
        <v>#REF!</v>
      </c>
      <c r="R720" s="7" t="e">
        <f>IF(VLOOKUP($A720,'V2.5.2 Measures'!$C:$W,24,FALSE)&lt;&gt; "", VLOOKUP($A720,'V2.5.2 Measures'!$C:$W,24,FALSE),"N/A")</f>
        <v>#REF!</v>
      </c>
      <c r="S720" s="7" t="e">
        <f>IF(VLOOKUP($A720,'V2.5.2 Measures'!$C:$W,25,FALSE)&lt;&gt; "", VLOOKUP($A720,'V2.5.2 Measures'!$C:$W,25,FALSE),"N/A")</f>
        <v>#REF!</v>
      </c>
      <c r="T720" s="7" t="str">
        <f>IF(VLOOKUP($A720,'V2.5.2 Measures'!$C:$W,2,FALSE)&lt;&gt; "", VLOOKUP($A720,'V2.5.2 Measures'!$C:$W,2,FALSE),"N/A")</f>
        <v>EL-1-009-8</v>
      </c>
      <c r="U720" s="7" t="str">
        <f>IF(VLOOKUP($A720,'V2.5.2 Measures'!$C:$W,3,FALSE)&lt;&gt; "", VLOOKUP($A720,'V2.5.2 Measures'!$C:$W,3,FALSE),"N/A")</f>
        <v>Index of dissimilarity - ethnicity</v>
      </c>
      <c r="V720" s="7" t="e">
        <f>IF(VLOOKUP($A720,'V2.5.2 Measures'!$C:$W,26,FALSE)&lt;&gt; "", VLOOKUP($A720,'V2.5.2 Measures'!$C:$W,26,FALSE),"N/A")</f>
        <v>#REF!</v>
      </c>
      <c r="W720" s="7" t="e">
        <f>IF(VLOOKUP($A720,'V2.5.2 Measures'!$C:$W,44,FALSE)&lt;&gt; "", VLOOKUP($A720,'V2.5.2 Measures'!$C:$W,44,FALSE),"N/A")</f>
        <v>#REF!</v>
      </c>
    </row>
    <row r="721" spans="1:23" x14ac:dyDescent="0.35">
      <c r="A721" s="7" t="str">
        <f>'V2.5.2 Measures'!C175</f>
        <v>EL1.9</v>
      </c>
      <c r="B721" s="7" t="str">
        <f>VLOOKUP($A721,'V2.5.2 Measures'!$C:$W,6,FALSE)</f>
        <v>N/A</v>
      </c>
      <c r="C721" s="7" t="str">
        <f>VLOOKUP($A721,'V2.5.2 Measures'!$C:$W,8,FALSE)</f>
        <v>TA- Inferential</v>
      </c>
      <c r="D721" s="7" t="str">
        <f>IF(VLOOKUP($A721,'V2.5.2 Measures'!$C:$W,4,FALSE)="","",VLOOKUP($A721,'V2.5.2 Measures'!$C:$W,4,FALSE))</f>
        <v>Non-Claims Percentage</v>
      </c>
      <c r="E721" s="7" t="str">
        <f>IF((VLOOKUP($A721,'V2.5.2 Measures'!$C:$W,8,FALSE)&lt;&gt;"")*AND(VLOOKUP($A721,'V2.5.2 Measures'!$C:$W,8,FALSE)&lt;&gt;"TBD"),VLOOKUP($A721,'V2.5.2 Measures'!$C:$W,8,FALSE),"N/A")</f>
        <v>TA- Inferential</v>
      </c>
      <c r="F721" s="7" t="str">
        <f>IF((VLOOKUP($A721,'V2.5.2 Measures'!$C:$W,9,FALSE)&lt;&gt;"")*AND(VLOOKUP($A721,'V2.5.2 Measures'!$C:$W,9,FALSE)&lt;&gt;"TBD"),VLOOKUP($A721,'V2.5.2 Measures'!$C:$W,9,FALSE),"N/A")</f>
        <v>High</v>
      </c>
      <c r="G721" s="7" t="str">
        <f>IF((VLOOKUP($A721,'V2.5.2 Measures'!$C:$W,10,FALSE)&lt;&gt;"")*AND(VLOOKUP($A721,'V2.5.2 Measures'!$C:$W,10,FALSE)&lt;&gt;"TBD"),VLOOKUP($A721,'V2.5.2 Measures'!$C:$W,10,FALSE),"N/A")</f>
        <v>N/A</v>
      </c>
      <c r="H721" s="7">
        <f>IF(VLOOKUP($A721,'V2.5.2 Measures'!$C:$W,14,FALSE)&lt;&gt; "", VLOOKUP($A721,'V2.5.2 Measures'!$C:$W,14,FALSE),"N/A")</f>
        <v>0.4</v>
      </c>
      <c r="I721" s="7" t="str">
        <f>IF(VLOOKUP($A721,'V2.5.2 Measures'!$C:$W,15,FALSE)&lt;&gt; "", VLOOKUP($A721,'V2.5.2 Measures'!$C:$W,15,FALSE),"N/A")</f>
        <v>N/A</v>
      </c>
      <c r="J721" s="7" t="str">
        <f>IF(VLOOKUP($A721,'V2.5.2 Measures'!$C:$W,16,FALSE)&lt;&gt; "", VLOOKUP($A721,'V2.5.2 Measures'!$C:$W,16,FALSE),"N/A")</f>
        <v>0</v>
      </c>
      <c r="K721" s="7" t="str">
        <f>IF(VLOOKUP($A721,'V2.5.2 Measures'!$C:$W,17,FALSE)&lt;&gt; "", VLOOKUP($A721,'V2.5.2 Measures'!$C:$W,17,FALSE),"N/A")</f>
        <v>0.5</v>
      </c>
      <c r="L721" s="7" t="str">
        <f>IF(VLOOKUP($A721,'V2.5.2 Measures'!$C:$W,18,FALSE)&lt;&gt; "", VLOOKUP($A721,'V2.5.2 Measures'!$C:$W,18,FALSE),"N/A")</f>
        <v>Default</v>
      </c>
      <c r="M721" s="7" t="str">
        <f>IF(VLOOKUP($A721,'V2.5.2 Measures'!$C:$W,19,FALSE)&lt;&gt; "", VLOOKUP($A721,'V2.5.2 Measures'!$C:$W,19,FALSE),"N/A")</f>
        <v>SAS</v>
      </c>
      <c r="N721" s="7" t="str">
        <f>IF(VLOOKUP($A721,'V2.5.2 Measures'!$C:$W,20,FALSE)&lt;&gt; "", VLOOKUP($A721,'V2.5.2 Measures'!$C:$W,20,FALSE),"N/A")</f>
        <v>V1.1</v>
      </c>
      <c r="O721" s="7" t="str">
        <f>IF(VLOOKUP($A721,'V2.5.2 Measures'!$C:$W,21,FALSE)&lt;&gt; "", VLOOKUP($A721,'V2.5.2 Measures'!$C:$W,21,FALSE),"N/A")</f>
        <v>V1.5</v>
      </c>
      <c r="P721" s="7" t="e">
        <f>IF(VLOOKUP($A721,'V2.5.2 Measures'!$C:$W,22,FALSE)&lt;&gt; "", VLOOKUP($A721,'V2.5.2 Measures'!$C:$W,22,FALSE),"N/A")</f>
        <v>#REF!</v>
      </c>
      <c r="Q721" s="7" t="e">
        <f>IF(VLOOKUP($A721,'V2.5.2 Measures'!$C:$W,23,FALSE)&lt;&gt; "", VLOOKUP($A721,'V2.5.2 Measures'!$C:$W,23,FALSE),"N/A")</f>
        <v>#REF!</v>
      </c>
      <c r="R721" s="7" t="e">
        <f>IF(VLOOKUP($A721,'V2.5.2 Measures'!$C:$W,24,FALSE)&lt;&gt; "", VLOOKUP($A721,'V2.5.2 Measures'!$C:$W,24,FALSE),"N/A")</f>
        <v>#REF!</v>
      </c>
      <c r="S721" s="7" t="e">
        <f>IF(VLOOKUP($A721,'V2.5.2 Measures'!$C:$W,25,FALSE)&lt;&gt; "", VLOOKUP($A721,'V2.5.2 Measures'!$C:$W,25,FALSE),"N/A")</f>
        <v>#REF!</v>
      </c>
      <c r="T721" s="7" t="str">
        <f>IF(VLOOKUP($A721,'V2.5.2 Measures'!$C:$W,2,FALSE)&lt;&gt; "", VLOOKUP($A721,'V2.5.2 Measures'!$C:$W,2,FALSE),"N/A")</f>
        <v>EL-1-010-9</v>
      </c>
      <c r="U721" s="7" t="str">
        <f>IF(VLOOKUP($A721,'V2.5.2 Measures'!$C:$W,3,FALSE)&lt;&gt; "", VLOOKUP($A721,'V2.5.2 Measures'!$C:$W,3,FALSE),"N/A")</f>
        <v>% of MSIS IDs with unspecified, unknown, missing or invalid Ethnicity Code</v>
      </c>
      <c r="V721" s="7" t="e">
        <f>IF(VLOOKUP($A721,'V2.5.2 Measures'!$C:$W,26,FALSE)&lt;&gt; "", VLOOKUP($A721,'V2.5.2 Measures'!$C:$W,26,FALSE),"N/A")</f>
        <v>#REF!</v>
      </c>
      <c r="W721" s="7" t="e">
        <f>IF(VLOOKUP($A721,'V2.5.2 Measures'!$C:$W,44,FALSE)&lt;&gt; "", VLOOKUP($A721,'V2.5.2 Measures'!$C:$W,44,FALSE),"N/A")</f>
        <v>#REF!</v>
      </c>
    </row>
    <row r="722" spans="1:23" x14ac:dyDescent="0.35">
      <c r="A722" s="7" t="str">
        <f>'V2.5.2 Measures'!C176</f>
        <v>EL1.10</v>
      </c>
      <c r="B722" s="7" t="str">
        <f>VLOOKUP($A722,'V2.5.2 Measures'!$C:$W,6,FALSE)</f>
        <v>N/A</v>
      </c>
      <c r="C722" s="7" t="str">
        <f>VLOOKUP($A722,'V2.5.2 Measures'!$C:$W,8,FALSE)</f>
        <v>TA- Inferential</v>
      </c>
      <c r="D722" s="7" t="str">
        <f>IF(VLOOKUP($A722,'V2.5.2 Measures'!$C:$W,4,FALSE)="","",VLOOKUP($A722,'V2.5.2 Measures'!$C:$W,4,FALSE))</f>
        <v>Non-Claims Percentage</v>
      </c>
      <c r="E722" s="7" t="str">
        <f>IF((VLOOKUP($A722,'V2.5.2 Measures'!$C:$W,8,FALSE)&lt;&gt;"")*AND(VLOOKUP($A722,'V2.5.2 Measures'!$C:$W,8,FALSE)&lt;&gt;"TBD"),VLOOKUP($A722,'V2.5.2 Measures'!$C:$W,8,FALSE),"N/A")</f>
        <v>TA- Inferential</v>
      </c>
      <c r="F722" s="7" t="str">
        <f>IF((VLOOKUP($A722,'V2.5.2 Measures'!$C:$W,9,FALSE)&lt;&gt;"")*AND(VLOOKUP($A722,'V2.5.2 Measures'!$C:$W,9,FALSE)&lt;&gt;"TBD"),VLOOKUP($A722,'V2.5.2 Measures'!$C:$W,9,FALSE),"N/A")</f>
        <v>High</v>
      </c>
      <c r="G722" s="7" t="str">
        <f>IF((VLOOKUP($A722,'V2.5.2 Measures'!$C:$W,10,FALSE)&lt;&gt;"")*AND(VLOOKUP($A722,'V2.5.2 Measures'!$C:$W,10,FALSE)&lt;&gt;"TBD"),VLOOKUP($A722,'V2.5.2 Measures'!$C:$W,10,FALSE),"N/A")</f>
        <v>N/A</v>
      </c>
      <c r="H722" s="7">
        <f>IF(VLOOKUP($A722,'V2.5.2 Measures'!$C:$W,14,FALSE)&lt;&gt; "", VLOOKUP($A722,'V2.5.2 Measures'!$C:$W,14,FALSE),"N/A")</f>
        <v>0.4</v>
      </c>
      <c r="I722" s="7" t="str">
        <f>IF(VLOOKUP($A722,'V2.5.2 Measures'!$C:$W,15,FALSE)&lt;&gt; "", VLOOKUP($A722,'V2.5.2 Measures'!$C:$W,15,FALSE),"N/A")</f>
        <v>N/A</v>
      </c>
      <c r="J722" s="7" t="str">
        <f>IF(VLOOKUP($A722,'V2.5.2 Measures'!$C:$W,16,FALSE)&lt;&gt; "", VLOOKUP($A722,'V2.5.2 Measures'!$C:$W,16,FALSE),"N/A")</f>
        <v>0</v>
      </c>
      <c r="K722" s="7" t="str">
        <f>IF(VLOOKUP($A722,'V2.5.2 Measures'!$C:$W,17,FALSE)&lt;&gt; "", VLOOKUP($A722,'V2.5.2 Measures'!$C:$W,17,FALSE),"N/A")</f>
        <v>0.5</v>
      </c>
      <c r="L722" s="7" t="str">
        <f>IF(VLOOKUP($A722,'V2.5.2 Measures'!$C:$W,18,FALSE)&lt;&gt; "", VLOOKUP($A722,'V2.5.2 Measures'!$C:$W,18,FALSE),"N/A")</f>
        <v>Default</v>
      </c>
      <c r="M722" s="7" t="str">
        <f>IF(VLOOKUP($A722,'V2.5.2 Measures'!$C:$W,19,FALSE)&lt;&gt; "", VLOOKUP($A722,'V2.5.2 Measures'!$C:$W,19,FALSE),"N/A")</f>
        <v>SAS</v>
      </c>
      <c r="N722" s="7" t="str">
        <f>IF(VLOOKUP($A722,'V2.5.2 Measures'!$C:$W,20,FALSE)&lt;&gt; "", VLOOKUP($A722,'V2.5.2 Measures'!$C:$W,20,FALSE),"N/A")</f>
        <v>V1.1</v>
      </c>
      <c r="O722" s="7" t="str">
        <f>IF(VLOOKUP($A722,'V2.5.2 Measures'!$C:$W,21,FALSE)&lt;&gt; "", VLOOKUP($A722,'V2.5.2 Measures'!$C:$W,21,FALSE),"N/A")</f>
        <v>V1.5</v>
      </c>
      <c r="P722" s="7" t="e">
        <f>IF(VLOOKUP($A722,'V2.5.2 Measures'!$C:$W,22,FALSE)&lt;&gt; "", VLOOKUP($A722,'V2.5.2 Measures'!$C:$W,22,FALSE),"N/A")</f>
        <v>#REF!</v>
      </c>
      <c r="Q722" s="7" t="e">
        <f>IF(VLOOKUP($A722,'V2.5.2 Measures'!$C:$W,23,FALSE)&lt;&gt; "", VLOOKUP($A722,'V2.5.2 Measures'!$C:$W,23,FALSE),"N/A")</f>
        <v>#REF!</v>
      </c>
      <c r="R722" s="7" t="e">
        <f>IF(VLOOKUP($A722,'V2.5.2 Measures'!$C:$W,24,FALSE)&lt;&gt; "", VLOOKUP($A722,'V2.5.2 Measures'!$C:$W,24,FALSE),"N/A")</f>
        <v>#REF!</v>
      </c>
      <c r="S722" s="7" t="e">
        <f>IF(VLOOKUP($A722,'V2.5.2 Measures'!$C:$W,25,FALSE)&lt;&gt; "", VLOOKUP($A722,'V2.5.2 Measures'!$C:$W,25,FALSE),"N/A")</f>
        <v>#REF!</v>
      </c>
      <c r="T722" s="7" t="str">
        <f>IF(VLOOKUP($A722,'V2.5.2 Measures'!$C:$W,2,FALSE)&lt;&gt; "", VLOOKUP($A722,'V2.5.2 Measures'!$C:$W,2,FALSE),"N/A")</f>
        <v>EL-1-011-10</v>
      </c>
      <c r="U722" s="7" t="str">
        <f>IF(VLOOKUP($A722,'V2.5.2 Measures'!$C:$W,3,FALSE)&lt;&gt; "", VLOOKUP($A722,'V2.5.2 Measures'!$C:$W,3,FALSE),"N/A")</f>
        <v>% of MSIS IDs with unspecified, unknown, missing or invalid Race</v>
      </c>
      <c r="V722" s="7" t="e">
        <f>IF(VLOOKUP($A722,'V2.5.2 Measures'!$C:$W,26,FALSE)&lt;&gt; "", VLOOKUP($A722,'V2.5.2 Measures'!$C:$W,26,FALSE),"N/A")</f>
        <v>#REF!</v>
      </c>
      <c r="W722" s="7" t="e">
        <f>IF(VLOOKUP($A722,'V2.5.2 Measures'!$C:$W,44,FALSE)&lt;&gt; "", VLOOKUP($A722,'V2.5.2 Measures'!$C:$W,44,FALSE),"N/A")</f>
        <v>#REF!</v>
      </c>
    </row>
    <row r="723" spans="1:23" x14ac:dyDescent="0.35">
      <c r="A723" s="7" t="str">
        <f>'V2.5.2 Measures'!C177</f>
        <v>EL1.27</v>
      </c>
      <c r="B723" s="7" t="str">
        <f>VLOOKUP($A723,'V2.5.2 Measures'!$C:$W,6,FALSE)</f>
        <v>N/A</v>
      </c>
      <c r="C723" s="7" t="str">
        <f>VLOOKUP($A723,'V2.5.2 Measures'!$C:$W,8,FALSE)</f>
        <v>TA- Inferential</v>
      </c>
      <c r="D723" s="7" t="str">
        <f>IF(VLOOKUP($A723,'V2.5.2 Measures'!$C:$W,4,FALSE)="","",VLOOKUP($A723,'V2.5.2 Measures'!$C:$W,4,FALSE))</f>
        <v>Non-Claims Percentage</v>
      </c>
      <c r="E723" s="7" t="str">
        <f>IF((VLOOKUP($A723,'V2.5.2 Measures'!$C:$W,8,FALSE)&lt;&gt;"")*AND(VLOOKUP($A723,'V2.5.2 Measures'!$C:$W,8,FALSE)&lt;&gt;"TBD"),VLOOKUP($A723,'V2.5.2 Measures'!$C:$W,8,FALSE),"N/A")</f>
        <v>TA- Inferential</v>
      </c>
      <c r="F723" s="7" t="str">
        <f>IF((VLOOKUP($A723,'V2.5.2 Measures'!$C:$W,9,FALSE)&lt;&gt;"")*AND(VLOOKUP($A723,'V2.5.2 Measures'!$C:$W,9,FALSE)&lt;&gt;"TBD"),VLOOKUP($A723,'V2.5.2 Measures'!$C:$W,9,FALSE),"N/A")</f>
        <v>High</v>
      </c>
      <c r="G723" s="7">
        <f>IF((VLOOKUP($A723,'V2.5.2 Measures'!$C:$W,10,FALSE)&lt;&gt;"")*AND(VLOOKUP($A723,'V2.5.2 Measures'!$C:$W,10,FALSE)&lt;&gt;"TBD"),VLOOKUP($A723,'V2.5.2 Measures'!$C:$W,10,FALSE),"N/A")</f>
        <v>32</v>
      </c>
      <c r="H723" s="7">
        <f>IF(VLOOKUP($A723,'V2.5.2 Measures'!$C:$W,14,FALSE)&lt;&gt; "", VLOOKUP($A723,'V2.5.2 Measures'!$C:$W,14,FALSE),"N/A")</f>
        <v>0.05</v>
      </c>
      <c r="I723" s="7" t="str">
        <f>IF(VLOOKUP($A723,'V2.5.2 Measures'!$C:$W,15,FALSE)&lt;&gt; "", VLOOKUP($A723,'V2.5.2 Measures'!$C:$W,15,FALSE),"N/A")</f>
        <v>N/A</v>
      </c>
      <c r="J723" s="7">
        <f>IF(VLOOKUP($A723,'V2.5.2 Measures'!$C:$W,16,FALSE)&lt;&gt; "", VLOOKUP($A723,'V2.5.2 Measures'!$C:$W,16,FALSE),"N/A")</f>
        <v>0</v>
      </c>
      <c r="K723" s="7">
        <f>IF(VLOOKUP($A723,'V2.5.2 Measures'!$C:$W,17,FALSE)&lt;&gt; "", VLOOKUP($A723,'V2.5.2 Measures'!$C:$W,17,FALSE),"N/A")</f>
        <v>0.05</v>
      </c>
      <c r="L723" s="7" t="str">
        <f>IF(VLOOKUP($A723,'V2.5.2 Measures'!$C:$W,18,FALSE)&lt;&gt; "", VLOOKUP($A723,'V2.5.2 Measures'!$C:$W,18,FALSE),"N/A")</f>
        <v>Default</v>
      </c>
      <c r="M723" s="7" t="str">
        <f>IF(VLOOKUP($A723,'V2.5.2 Measures'!$C:$W,19,FALSE)&lt;&gt; "", VLOOKUP($A723,'V2.5.2 Measures'!$C:$W,19,FALSE),"N/A")</f>
        <v>SAS</v>
      </c>
      <c r="N723" s="7" t="str">
        <f>IF(VLOOKUP($A723,'V2.5.2 Measures'!$C:$W,20,FALSE)&lt;&gt; "", VLOOKUP($A723,'V2.5.2 Measures'!$C:$W,20,FALSE),"N/A")</f>
        <v>V2.2</v>
      </c>
      <c r="O723" s="7" t="str">
        <f>IF(VLOOKUP($A723,'V2.5.2 Measures'!$C:$W,21,FALSE)&lt;&gt; "", VLOOKUP($A723,'V2.5.2 Measures'!$C:$W,21,FALSE),"N/A")</f>
        <v>V2.2</v>
      </c>
      <c r="P723" s="7" t="e">
        <f>IF(VLOOKUP($A723,'V2.5.2 Measures'!$C:$W,22,FALSE)&lt;&gt; "", VLOOKUP($A723,'V2.5.2 Measures'!$C:$W,22,FALSE),"N/A")</f>
        <v>#REF!</v>
      </c>
      <c r="Q723" s="7" t="e">
        <f>IF(VLOOKUP($A723,'V2.5.2 Measures'!$C:$W,23,FALSE)&lt;&gt; "", VLOOKUP($A723,'V2.5.2 Measures'!$C:$W,23,FALSE),"N/A")</f>
        <v>#REF!</v>
      </c>
      <c r="R723" s="7" t="e">
        <f>IF(VLOOKUP($A723,'V2.5.2 Measures'!$C:$W,24,FALSE)&lt;&gt; "", VLOOKUP($A723,'V2.5.2 Measures'!$C:$W,24,FALSE),"N/A")</f>
        <v>#REF!</v>
      </c>
      <c r="S723" s="7" t="e">
        <f>IF(VLOOKUP($A723,'V2.5.2 Measures'!$C:$W,25,FALSE)&lt;&gt; "", VLOOKUP($A723,'V2.5.2 Measures'!$C:$W,25,FALSE),"N/A")</f>
        <v>#REF!</v>
      </c>
      <c r="T723" s="7" t="str">
        <f>IF(VLOOKUP($A723,'V2.5.2 Measures'!$C:$W,2,FALSE)&lt;&gt; "", VLOOKUP($A723,'V2.5.2 Measures'!$C:$W,2,FALSE),"N/A")</f>
        <v>EL-1-012_1-27</v>
      </c>
      <c r="U723" s="7" t="str">
        <f>IF(VLOOKUP($A723,'V2.5.2 Measures'!$C:$W,3,FALSE)&lt;&gt; "", VLOOKUP($A723,'V2.5.2 Measures'!$C:$W,3,FALSE),"N/A")</f>
        <v>% of MSIS IDs with AMERICAN-INDIAN-ALASKAN-NATIVE-INDICATOR = 1 but do not have RACE = 003 (American Indian or Alaskan Native)</v>
      </c>
      <c r="V723" s="7" t="e">
        <f>IF(VLOOKUP($A723,'V2.5.2 Measures'!$C:$W,26,FALSE)&lt;&gt; "", VLOOKUP($A723,'V2.5.2 Measures'!$C:$W,26,FALSE),"N/A")</f>
        <v>#REF!</v>
      </c>
      <c r="W723" s="7" t="e">
        <f>IF(VLOOKUP($A723,'V2.5.2 Measures'!$C:$W,44,FALSE)&lt;&gt; "", VLOOKUP($A723,'V2.5.2 Measures'!$C:$W,44,FALSE),"N/A")</f>
        <v>#REF!</v>
      </c>
    </row>
    <row r="724" spans="1:23" x14ac:dyDescent="0.35">
      <c r="A724" s="7" t="str">
        <f>'V2.5.2 Measures'!C178</f>
        <v>EL1.11</v>
      </c>
      <c r="B724" s="7" t="str">
        <f>VLOOKUP($A724,'V2.5.2 Measures'!$C:$W,6,FALSE)</f>
        <v>N/A</v>
      </c>
      <c r="C724" s="7" t="str">
        <f>VLOOKUP($A724,'V2.5.2 Measures'!$C:$W,8,FALSE)</f>
        <v>No</v>
      </c>
      <c r="D724" s="7" t="str">
        <f>IF(VLOOKUP($A724,'V2.5.2 Measures'!$C:$W,4,FALSE)="","",VLOOKUP($A724,'V2.5.2 Measures'!$C:$W,4,FALSE))</f>
        <v>Non-Claims Percentage</v>
      </c>
      <c r="E724" s="7" t="str">
        <f>IF((VLOOKUP($A724,'V2.5.2 Measures'!$C:$W,8,FALSE)&lt;&gt;"")*AND(VLOOKUP($A724,'V2.5.2 Measures'!$C:$W,8,FALSE)&lt;&gt;"TBD"),VLOOKUP($A724,'V2.5.2 Measures'!$C:$W,8,FALSE),"N/A")</f>
        <v>No</v>
      </c>
      <c r="F724" s="7" t="str">
        <f>IF((VLOOKUP($A724,'V2.5.2 Measures'!$C:$W,9,FALSE)&lt;&gt;"")*AND(VLOOKUP($A724,'V2.5.2 Measures'!$C:$W,9,FALSE)&lt;&gt;"TBD"),VLOOKUP($A724,'V2.5.2 Measures'!$C:$W,9,FALSE),"N/A")</f>
        <v>N/A</v>
      </c>
      <c r="G724" s="7" t="str">
        <f>IF((VLOOKUP($A724,'V2.5.2 Measures'!$C:$W,10,FALSE)&lt;&gt;"")*AND(VLOOKUP($A724,'V2.5.2 Measures'!$C:$W,10,FALSE)&lt;&gt;"TBD"),VLOOKUP($A724,'V2.5.2 Measures'!$C:$W,10,FALSE),"N/A")</f>
        <v>N/A</v>
      </c>
      <c r="H724" s="7">
        <f>IF(VLOOKUP($A724,'V2.5.2 Measures'!$C:$W,14,FALSE)&lt;&gt; "", VLOOKUP($A724,'V2.5.2 Measures'!$C:$W,14,FALSE),"N/A")</f>
        <v>1</v>
      </c>
      <c r="I724" s="7" t="str">
        <f>IF(VLOOKUP($A724,'V2.5.2 Measures'!$C:$W,15,FALSE)&lt;&gt; "", VLOOKUP($A724,'V2.5.2 Measures'!$C:$W,15,FALSE),"N/A")</f>
        <v>N/A</v>
      </c>
      <c r="J724" s="7" t="str">
        <f>IF(VLOOKUP($A724,'V2.5.2 Measures'!$C:$W,16,FALSE)&lt;&gt; "", VLOOKUP($A724,'V2.5.2 Measures'!$C:$W,16,FALSE),"N/A")</f>
        <v>N/A</v>
      </c>
      <c r="K724" s="7" t="str">
        <f>IF(VLOOKUP($A724,'V2.5.2 Measures'!$C:$W,17,FALSE)&lt;&gt; "", VLOOKUP($A724,'V2.5.2 Measures'!$C:$W,17,FALSE),"N/A")</f>
        <v>N/A</v>
      </c>
      <c r="L724" s="7" t="str">
        <f>IF(VLOOKUP($A724,'V2.5.2 Measures'!$C:$W,18,FALSE)&lt;&gt; "", VLOOKUP($A724,'V2.5.2 Measures'!$C:$W,18,FALSE),"N/A")</f>
        <v>Default</v>
      </c>
      <c r="M724" s="7" t="str">
        <f>IF(VLOOKUP($A724,'V2.5.2 Measures'!$C:$W,19,FALSE)&lt;&gt; "", VLOOKUP($A724,'V2.5.2 Measures'!$C:$W,19,FALSE),"N/A")</f>
        <v>SAS</v>
      </c>
      <c r="N724" s="7" t="str">
        <f>IF(VLOOKUP($A724,'V2.5.2 Measures'!$C:$W,20,FALSE)&lt;&gt; "", VLOOKUP($A724,'V2.5.2 Measures'!$C:$W,20,FALSE),"N/A")</f>
        <v>V1.1</v>
      </c>
      <c r="O724" s="7" t="str">
        <f>IF(VLOOKUP($A724,'V2.5.2 Measures'!$C:$W,21,FALSE)&lt;&gt; "", VLOOKUP($A724,'V2.5.2 Measures'!$C:$W,21,FALSE),"N/A")</f>
        <v>V1.5</v>
      </c>
      <c r="P724" s="7" t="e">
        <f>IF(VLOOKUP($A724,'V2.5.2 Measures'!$C:$W,22,FALSE)&lt;&gt; "", VLOOKUP($A724,'V2.5.2 Measures'!$C:$W,22,FALSE),"N/A")</f>
        <v>#REF!</v>
      </c>
      <c r="Q724" s="7" t="e">
        <f>IF(VLOOKUP($A724,'V2.5.2 Measures'!$C:$W,23,FALSE)&lt;&gt; "", VLOOKUP($A724,'V2.5.2 Measures'!$C:$W,23,FALSE),"N/A")</f>
        <v>#REF!</v>
      </c>
      <c r="R724" s="7" t="e">
        <f>IF(VLOOKUP($A724,'V2.5.2 Measures'!$C:$W,24,FALSE)&lt;&gt; "", VLOOKUP($A724,'V2.5.2 Measures'!$C:$W,24,FALSE),"N/A")</f>
        <v>#REF!</v>
      </c>
      <c r="S724" s="7" t="e">
        <f>IF(VLOOKUP($A724,'V2.5.2 Measures'!$C:$W,25,FALSE)&lt;&gt; "", VLOOKUP($A724,'V2.5.2 Measures'!$C:$W,25,FALSE),"N/A")</f>
        <v>#REF!</v>
      </c>
      <c r="T724" s="7" t="str">
        <f>IF(VLOOKUP($A724,'V2.5.2 Measures'!$C:$W,2,FALSE)&lt;&gt; "", VLOOKUP($A724,'V2.5.2 Measures'!$C:$W,2,FALSE),"N/A")</f>
        <v>EL-1-012-11</v>
      </c>
      <c r="U724" s="7" t="str">
        <f>IF(VLOOKUP($A724,'V2.5.2 Measures'!$C:$W,3,FALSE)&lt;&gt; "", VLOOKUP($A724,'V2.5.2 Measures'!$C:$W,3,FALSE),"N/A")</f>
        <v>% of Certified American Indian/Alaskan Natives with a self-identified race of American Indian or Alaskan Native (DD V2.0)</v>
      </c>
      <c r="V724" s="7" t="e">
        <f>IF(VLOOKUP($A724,'V2.5.2 Measures'!$C:$W,26,FALSE)&lt;&gt; "", VLOOKUP($A724,'V2.5.2 Measures'!$C:$W,26,FALSE),"N/A")</f>
        <v>#REF!</v>
      </c>
      <c r="W724" s="7" t="e">
        <f>IF(VLOOKUP($A724,'V2.5.2 Measures'!$C:$W,44,FALSE)&lt;&gt; "", VLOOKUP($A724,'V2.5.2 Measures'!$C:$W,44,FALSE),"N/A")</f>
        <v>#REF!</v>
      </c>
    </row>
    <row r="725" spans="1:23" x14ac:dyDescent="0.35">
      <c r="A725" s="7" t="str">
        <f>'V2.5.2 Measures'!C179</f>
        <v>EL1.12</v>
      </c>
      <c r="B725" s="7" t="str">
        <f>VLOOKUP($A725,'V2.5.2 Measures'!$C:$W,6,FALSE)</f>
        <v>N/A</v>
      </c>
      <c r="C725" s="7" t="str">
        <f>VLOOKUP($A725,'V2.5.2 Measures'!$C:$W,8,FALSE)</f>
        <v>No</v>
      </c>
      <c r="D725" s="7" t="str">
        <f>IF(VLOOKUP($A725,'V2.5.2 Measures'!$C:$W,4,FALSE)="","",VLOOKUP($A725,'V2.5.2 Measures'!$C:$W,4,FALSE))</f>
        <v>Count</v>
      </c>
      <c r="E725" s="7" t="str">
        <f>IF((VLOOKUP($A725,'V2.5.2 Measures'!$C:$W,8,FALSE)&lt;&gt;"")*AND(VLOOKUP($A725,'V2.5.2 Measures'!$C:$W,8,FALSE)&lt;&gt;"TBD"),VLOOKUP($A725,'V2.5.2 Measures'!$C:$W,8,FALSE),"N/A")</f>
        <v>No</v>
      </c>
      <c r="F725" s="7" t="str">
        <f>IF((VLOOKUP($A725,'V2.5.2 Measures'!$C:$W,9,FALSE)&lt;&gt;"")*AND(VLOOKUP($A725,'V2.5.2 Measures'!$C:$W,9,FALSE)&lt;&gt;"TBD"),VLOOKUP($A725,'V2.5.2 Measures'!$C:$W,9,FALSE),"N/A")</f>
        <v>N/A</v>
      </c>
      <c r="G725" s="7" t="str">
        <f>IF((VLOOKUP($A725,'V2.5.2 Measures'!$C:$W,10,FALSE)&lt;&gt;"")*AND(VLOOKUP($A725,'V2.5.2 Measures'!$C:$W,10,FALSE)&lt;&gt;"TBD"),VLOOKUP($A725,'V2.5.2 Measures'!$C:$W,10,FALSE),"N/A")</f>
        <v>N/A</v>
      </c>
      <c r="H725" s="7" t="str">
        <f>IF(VLOOKUP($A725,'V2.5.2 Measures'!$C:$W,14,FALSE)&lt;&gt; "", VLOOKUP($A725,'V2.5.2 Measures'!$C:$W,14,FALSE),"N/A")</f>
        <v>N/A</v>
      </c>
      <c r="I725" s="7">
        <f>IF(VLOOKUP($A725,'V2.5.2 Measures'!$C:$W,15,FALSE)&lt;&gt; "", VLOOKUP($A725,'V2.5.2 Measures'!$C:$W,15,FALSE),"N/A")</f>
        <v>0.1</v>
      </c>
      <c r="J725" s="7" t="str">
        <f>IF(VLOOKUP($A725,'V2.5.2 Measures'!$C:$W,16,FALSE)&lt;&gt; "", VLOOKUP($A725,'V2.5.2 Measures'!$C:$W,16,FALSE),"N/A")</f>
        <v>N/A</v>
      </c>
      <c r="K725" s="7" t="str">
        <f>IF(VLOOKUP($A725,'V2.5.2 Measures'!$C:$W,17,FALSE)&lt;&gt; "", VLOOKUP($A725,'V2.5.2 Measures'!$C:$W,17,FALSE),"N/A")</f>
        <v>N/A</v>
      </c>
      <c r="L725" s="7" t="str">
        <f>IF(VLOOKUP($A725,'V2.5.2 Measures'!$C:$W,18,FALSE)&lt;&gt; "", VLOOKUP($A725,'V2.5.2 Measures'!$C:$W,18,FALSE),"N/A")</f>
        <v>Default</v>
      </c>
      <c r="M725" s="7" t="str">
        <f>IF(VLOOKUP($A725,'V2.5.2 Measures'!$C:$W,19,FALSE)&lt;&gt; "", VLOOKUP($A725,'V2.5.2 Measures'!$C:$W,19,FALSE),"N/A")</f>
        <v>SAS</v>
      </c>
      <c r="N725" s="7" t="str">
        <f>IF(VLOOKUP($A725,'V2.5.2 Measures'!$C:$W,20,FALSE)&lt;&gt; "", VLOOKUP($A725,'V2.5.2 Measures'!$C:$W,20,FALSE),"N/A")</f>
        <v>V1.1</v>
      </c>
      <c r="O725" s="7" t="str">
        <f>IF(VLOOKUP($A725,'V2.5.2 Measures'!$C:$W,21,FALSE)&lt;&gt; "", VLOOKUP($A725,'V2.5.2 Measures'!$C:$W,21,FALSE),"N/A")</f>
        <v>V1.5</v>
      </c>
      <c r="P725" s="7" t="e">
        <f>IF(VLOOKUP($A725,'V2.5.2 Measures'!$C:$W,22,FALSE)&lt;&gt; "", VLOOKUP($A725,'V2.5.2 Measures'!$C:$W,22,FALSE),"N/A")</f>
        <v>#REF!</v>
      </c>
      <c r="Q725" s="7" t="e">
        <f>IF(VLOOKUP($A725,'V2.5.2 Measures'!$C:$W,23,FALSE)&lt;&gt; "", VLOOKUP($A725,'V2.5.2 Measures'!$C:$W,23,FALSE),"N/A")</f>
        <v>#REF!</v>
      </c>
      <c r="R725" s="7" t="e">
        <f>IF(VLOOKUP($A725,'V2.5.2 Measures'!$C:$W,24,FALSE)&lt;&gt; "", VLOOKUP($A725,'V2.5.2 Measures'!$C:$W,24,FALSE),"N/A")</f>
        <v>#REF!</v>
      </c>
      <c r="S725" s="7" t="e">
        <f>IF(VLOOKUP($A725,'V2.5.2 Measures'!$C:$W,25,FALSE)&lt;&gt; "", VLOOKUP($A725,'V2.5.2 Measures'!$C:$W,25,FALSE),"N/A")</f>
        <v>#REF!</v>
      </c>
      <c r="T725" s="7" t="str">
        <f>IF(VLOOKUP($A725,'V2.5.2 Measures'!$C:$W,2,FALSE)&lt;&gt; "", VLOOKUP($A725,'V2.5.2 Measures'!$C:$W,2,FALSE),"N/A")</f>
        <v>EL-1-013-12</v>
      </c>
      <c r="U725" s="7" t="str">
        <f>IF(VLOOKUP($A725,'V2.5.2 Measures'!$C:$W,3,FALSE)&lt;&gt; "", VLOOKUP($A725,'V2.5.2 Measures'!$C:$W,3,FALSE),"N/A")</f>
        <v># of US citizens</v>
      </c>
      <c r="V725" s="7" t="e">
        <f>IF(VLOOKUP($A725,'V2.5.2 Measures'!$C:$W,26,FALSE)&lt;&gt; "", VLOOKUP($A725,'V2.5.2 Measures'!$C:$W,26,FALSE),"N/A")</f>
        <v>#REF!</v>
      </c>
      <c r="W725" s="7" t="e">
        <f>IF(VLOOKUP($A725,'V2.5.2 Measures'!$C:$W,44,FALSE)&lt;&gt; "", VLOOKUP($A725,'V2.5.2 Measures'!$C:$W,44,FALSE),"N/A")</f>
        <v>#REF!</v>
      </c>
    </row>
    <row r="726" spans="1:23" x14ac:dyDescent="0.35">
      <c r="A726" s="7" t="str">
        <f>'V2.5.2 Measures'!C180</f>
        <v>EL1.13</v>
      </c>
      <c r="B726" s="7" t="str">
        <f>VLOOKUP($A726,'V2.5.2 Measures'!$C:$W,6,FALSE)</f>
        <v>N/A</v>
      </c>
      <c r="C726" s="7" t="str">
        <f>VLOOKUP($A726,'V2.5.2 Measures'!$C:$W,8,FALSE)</f>
        <v>No</v>
      </c>
      <c r="D726" s="7" t="str">
        <f>IF(VLOOKUP($A726,'V2.5.2 Measures'!$C:$W,4,FALSE)="","",VLOOKUP($A726,'V2.5.2 Measures'!$C:$W,4,FALSE))</f>
        <v>Non-Claims Percentage</v>
      </c>
      <c r="E726" s="7" t="str">
        <f>IF((VLOOKUP($A726,'V2.5.2 Measures'!$C:$W,8,FALSE)&lt;&gt;"")*AND(VLOOKUP($A726,'V2.5.2 Measures'!$C:$W,8,FALSE)&lt;&gt;"TBD"),VLOOKUP($A726,'V2.5.2 Measures'!$C:$W,8,FALSE),"N/A")</f>
        <v>No</v>
      </c>
      <c r="F726" s="7" t="str">
        <f>IF((VLOOKUP($A726,'V2.5.2 Measures'!$C:$W,9,FALSE)&lt;&gt;"")*AND(VLOOKUP($A726,'V2.5.2 Measures'!$C:$W,9,FALSE)&lt;&gt;"TBD"),VLOOKUP($A726,'V2.5.2 Measures'!$C:$W,9,FALSE),"N/A")</f>
        <v>N/A</v>
      </c>
      <c r="G726" s="7" t="str">
        <f>IF((VLOOKUP($A726,'V2.5.2 Measures'!$C:$W,10,FALSE)&lt;&gt;"")*AND(VLOOKUP($A726,'V2.5.2 Measures'!$C:$W,10,FALSE)&lt;&gt;"TBD"),VLOOKUP($A726,'V2.5.2 Measures'!$C:$W,10,FALSE),"N/A")</f>
        <v>N/A</v>
      </c>
      <c r="H726" s="7" t="str">
        <f>IF(VLOOKUP($A726,'V2.5.2 Measures'!$C:$W,14,FALSE)&lt;&gt; "", VLOOKUP($A726,'V2.5.2 Measures'!$C:$W,14,FALSE),"N/A")</f>
        <v>N/A</v>
      </c>
      <c r="I726" s="7" t="str">
        <f>IF(VLOOKUP($A726,'V2.5.2 Measures'!$C:$W,15,FALSE)&lt;&gt; "", VLOOKUP($A726,'V2.5.2 Measures'!$C:$W,15,FALSE),"N/A")</f>
        <v>TBD</v>
      </c>
      <c r="J726" s="7" t="str">
        <f>IF(VLOOKUP($A726,'V2.5.2 Measures'!$C:$W,16,FALSE)&lt;&gt; "", VLOOKUP($A726,'V2.5.2 Measures'!$C:$W,16,FALSE),"N/A")</f>
        <v>N/A</v>
      </c>
      <c r="K726" s="7" t="str">
        <f>IF(VLOOKUP($A726,'V2.5.2 Measures'!$C:$W,17,FALSE)&lt;&gt; "", VLOOKUP($A726,'V2.5.2 Measures'!$C:$W,17,FALSE),"N/A")</f>
        <v>N/A</v>
      </c>
      <c r="L726" s="7" t="str">
        <f>IF(VLOOKUP($A726,'V2.5.2 Measures'!$C:$W,18,FALSE)&lt;&gt; "", VLOOKUP($A726,'V2.5.2 Measures'!$C:$W,18,FALSE),"N/A")</f>
        <v>Default</v>
      </c>
      <c r="M726" s="7" t="str">
        <f>IF(VLOOKUP($A726,'V2.5.2 Measures'!$C:$W,19,FALSE)&lt;&gt; "", VLOOKUP($A726,'V2.5.2 Measures'!$C:$W,19,FALSE),"N/A")</f>
        <v>SAS</v>
      </c>
      <c r="N726" s="7" t="str">
        <f>IF(VLOOKUP($A726,'V2.5.2 Measures'!$C:$W,20,FALSE)&lt;&gt; "", VLOOKUP($A726,'V2.5.2 Measures'!$C:$W,20,FALSE),"N/A")</f>
        <v>V1.1</v>
      </c>
      <c r="O726" s="7" t="str">
        <f>IF(VLOOKUP($A726,'V2.5.2 Measures'!$C:$W,21,FALSE)&lt;&gt; "", VLOOKUP($A726,'V2.5.2 Measures'!$C:$W,21,FALSE),"N/A")</f>
        <v>V1.5</v>
      </c>
      <c r="P726" s="7" t="e">
        <f>IF(VLOOKUP($A726,'V2.5.2 Measures'!$C:$W,22,FALSE)&lt;&gt; "", VLOOKUP($A726,'V2.5.2 Measures'!$C:$W,22,FALSE),"N/A")</f>
        <v>#REF!</v>
      </c>
      <c r="Q726" s="7" t="e">
        <f>IF(VLOOKUP($A726,'V2.5.2 Measures'!$C:$W,23,FALSE)&lt;&gt; "", VLOOKUP($A726,'V2.5.2 Measures'!$C:$W,23,FALSE),"N/A")</f>
        <v>#REF!</v>
      </c>
      <c r="R726" s="7" t="e">
        <f>IF(VLOOKUP($A726,'V2.5.2 Measures'!$C:$W,24,FALSE)&lt;&gt; "", VLOOKUP($A726,'V2.5.2 Measures'!$C:$W,24,FALSE),"N/A")</f>
        <v>#REF!</v>
      </c>
      <c r="S726" s="7" t="e">
        <f>IF(VLOOKUP($A726,'V2.5.2 Measures'!$C:$W,25,FALSE)&lt;&gt; "", VLOOKUP($A726,'V2.5.2 Measures'!$C:$W,25,FALSE),"N/A")</f>
        <v>#REF!</v>
      </c>
      <c r="T726" s="7" t="str">
        <f>IF(VLOOKUP($A726,'V2.5.2 Measures'!$C:$W,2,FALSE)&lt;&gt; "", VLOOKUP($A726,'V2.5.2 Measures'!$C:$W,2,FALSE),"N/A")</f>
        <v>EL-1-014-13</v>
      </c>
      <c r="U726" s="7" t="str">
        <f>IF(VLOOKUP($A726,'V2.5.2 Measures'!$C:$W,3,FALSE)&lt;&gt; "", VLOOKUP($A726,'V2.5.2 Measures'!$C:$W,3,FALSE),"N/A")</f>
        <v>% of MSIS IDs who are US citizens whose US citizenship has not been verified</v>
      </c>
      <c r="V726" s="7" t="e">
        <f>IF(VLOOKUP($A726,'V2.5.2 Measures'!$C:$W,26,FALSE)&lt;&gt; "", VLOOKUP($A726,'V2.5.2 Measures'!$C:$W,26,FALSE),"N/A")</f>
        <v>#REF!</v>
      </c>
      <c r="W726" s="7" t="e">
        <f>IF(VLOOKUP($A726,'V2.5.2 Measures'!$C:$W,44,FALSE)&lt;&gt; "", VLOOKUP($A726,'V2.5.2 Measures'!$C:$W,44,FALSE),"N/A")</f>
        <v>#REF!</v>
      </c>
    </row>
    <row r="727" spans="1:23" x14ac:dyDescent="0.35">
      <c r="A727" s="7" t="str">
        <f>'V2.5.2 Measures'!C181</f>
        <v>EL1.25</v>
      </c>
      <c r="B727" s="7" t="str">
        <f>VLOOKUP($A727,'V2.5.2 Measures'!$C:$W,6,FALSE)</f>
        <v>N/A</v>
      </c>
      <c r="C727" s="7" t="str">
        <f>VLOOKUP($A727,'V2.5.2 Measures'!$C:$W,8,FALSE)</f>
        <v>TA- Inferential</v>
      </c>
      <c r="D727" s="7" t="str">
        <f>IF(VLOOKUP($A727,'V2.5.2 Measures'!$C:$W,4,FALSE)="","",VLOOKUP($A727,'V2.5.2 Measures'!$C:$W,4,FALSE))</f>
        <v>Non-Claims Percentage</v>
      </c>
      <c r="E727" s="7" t="str">
        <f>IF((VLOOKUP($A727,'V2.5.2 Measures'!$C:$W,8,FALSE)&lt;&gt;"")*AND(VLOOKUP($A727,'V2.5.2 Measures'!$C:$W,8,FALSE)&lt;&gt;"TBD"),VLOOKUP($A727,'V2.5.2 Measures'!$C:$W,8,FALSE),"N/A")</f>
        <v>TA- Inferential</v>
      </c>
      <c r="F727" s="7" t="str">
        <f>IF((VLOOKUP($A727,'V2.5.2 Measures'!$C:$W,9,FALSE)&lt;&gt;"")*AND(VLOOKUP($A727,'V2.5.2 Measures'!$C:$W,9,FALSE)&lt;&gt;"TBD"),VLOOKUP($A727,'V2.5.2 Measures'!$C:$W,9,FALSE),"N/A")</f>
        <v>High</v>
      </c>
      <c r="G727" s="7">
        <f>IF((VLOOKUP($A727,'V2.5.2 Measures'!$C:$W,10,FALSE)&lt;&gt;"")*AND(VLOOKUP($A727,'V2.5.2 Measures'!$C:$W,10,FALSE)&lt;&gt;"TBD"),VLOOKUP($A727,'V2.5.2 Measures'!$C:$W,10,FALSE),"N/A")</f>
        <v>32</v>
      </c>
      <c r="H727" s="7">
        <f>IF(VLOOKUP($A727,'V2.5.2 Measures'!$C:$W,14,FALSE)&lt;&gt; "", VLOOKUP($A727,'V2.5.2 Measures'!$C:$W,14,FALSE),"N/A")</f>
        <v>0.01</v>
      </c>
      <c r="I727" s="7" t="str">
        <f>IF(VLOOKUP($A727,'V2.5.2 Measures'!$C:$W,15,FALSE)&lt;&gt; "", VLOOKUP($A727,'V2.5.2 Measures'!$C:$W,15,FALSE),"N/A")</f>
        <v>N/A</v>
      </c>
      <c r="J727" s="7">
        <f>IF(VLOOKUP($A727,'V2.5.2 Measures'!$C:$W,16,FALSE)&lt;&gt; "", VLOOKUP($A727,'V2.5.2 Measures'!$C:$W,16,FALSE),"N/A")</f>
        <v>0</v>
      </c>
      <c r="K727" s="7">
        <f>IF(VLOOKUP($A727,'V2.5.2 Measures'!$C:$W,17,FALSE)&lt;&gt; "", VLOOKUP($A727,'V2.5.2 Measures'!$C:$W,17,FALSE),"N/A")</f>
        <v>0.01</v>
      </c>
      <c r="L727" s="7" t="str">
        <f>IF(VLOOKUP($A727,'V2.5.2 Measures'!$C:$W,18,FALSE)&lt;&gt; "", VLOOKUP($A727,'V2.5.2 Measures'!$C:$W,18,FALSE),"N/A")</f>
        <v>Default</v>
      </c>
      <c r="M727" s="7" t="str">
        <f>IF(VLOOKUP($A727,'V2.5.2 Measures'!$C:$W,19,FALSE)&lt;&gt; "", VLOOKUP($A727,'V2.5.2 Measures'!$C:$W,19,FALSE),"N/A")</f>
        <v>SAS</v>
      </c>
      <c r="N727" s="7" t="str">
        <f>IF(VLOOKUP($A727,'V2.5.2 Measures'!$C:$W,20,FALSE)&lt;&gt; "", VLOOKUP($A727,'V2.5.2 Measures'!$C:$W,20,FALSE),"N/A")</f>
        <v>V2.2</v>
      </c>
      <c r="O727" s="7" t="str">
        <f>IF(VLOOKUP($A727,'V2.5.2 Measures'!$C:$W,21,FALSE)&lt;&gt; "", VLOOKUP($A727,'V2.5.2 Measures'!$C:$W,21,FALSE),"N/A")</f>
        <v>V2.2</v>
      </c>
      <c r="P727" s="7" t="e">
        <f>IF(VLOOKUP($A727,'V2.5.2 Measures'!$C:$W,22,FALSE)&lt;&gt; "", VLOOKUP($A727,'V2.5.2 Measures'!$C:$W,22,FALSE),"N/A")</f>
        <v>#REF!</v>
      </c>
      <c r="Q727" s="7" t="e">
        <f>IF(VLOOKUP($A727,'V2.5.2 Measures'!$C:$W,23,FALSE)&lt;&gt; "", VLOOKUP($A727,'V2.5.2 Measures'!$C:$W,23,FALSE),"N/A")</f>
        <v>#REF!</v>
      </c>
      <c r="R727" s="7" t="e">
        <f>IF(VLOOKUP($A727,'V2.5.2 Measures'!$C:$W,24,FALSE)&lt;&gt; "", VLOOKUP($A727,'V2.5.2 Measures'!$C:$W,24,FALSE),"N/A")</f>
        <v>#REF!</v>
      </c>
      <c r="S727" s="7" t="e">
        <f>IF(VLOOKUP($A727,'V2.5.2 Measures'!$C:$W,25,FALSE)&lt;&gt; "", VLOOKUP($A727,'V2.5.2 Measures'!$C:$W,25,FALSE),"N/A")</f>
        <v>#REF!</v>
      </c>
      <c r="T727" s="7" t="str">
        <f>IF(VLOOKUP($A727,'V2.5.2 Measures'!$C:$W,2,FALSE)&lt;&gt; "", VLOOKUP($A727,'V2.5.2 Measures'!$C:$W,2,FALSE),"N/A")</f>
        <v>EL-1-015_1-25</v>
      </c>
      <c r="U727" s="7" t="str">
        <f>IF(VLOOKUP($A727,'V2.5.2 Measures'!$C:$W,3,FALSE)&lt;&gt; "", VLOOKUP($A727,'V2.5.2 Measures'!$C:$W,3,FALSE),"N/A")</f>
        <v>% of MSIS IDs with an IMMIGRATION-STATUS = 8 (U.S. Citizen) but CITIZENSHIP-IND does not equal 1</v>
      </c>
      <c r="V727" s="7" t="e">
        <f>IF(VLOOKUP($A727,'V2.5.2 Measures'!$C:$W,26,FALSE)&lt;&gt; "", VLOOKUP($A727,'V2.5.2 Measures'!$C:$W,26,FALSE),"N/A")</f>
        <v>#REF!</v>
      </c>
      <c r="W727" s="7" t="e">
        <f>IF(VLOOKUP($A727,'V2.5.2 Measures'!$C:$W,44,FALSE)&lt;&gt; "", VLOOKUP($A727,'V2.5.2 Measures'!$C:$W,44,FALSE),"N/A")</f>
        <v>#REF!</v>
      </c>
    </row>
    <row r="728" spans="1:23" x14ac:dyDescent="0.35">
      <c r="A728" s="7" t="str">
        <f>'V2.5.2 Measures'!C182</f>
        <v>EL1.26</v>
      </c>
      <c r="B728" s="7" t="str">
        <f>VLOOKUP($A728,'V2.5.2 Measures'!$C:$W,6,FALSE)</f>
        <v>N/A</v>
      </c>
      <c r="C728" s="7" t="str">
        <f>VLOOKUP($A728,'V2.5.2 Measures'!$C:$W,8,FALSE)</f>
        <v>TA- Inferential</v>
      </c>
      <c r="D728" s="7" t="str">
        <f>IF(VLOOKUP($A728,'V2.5.2 Measures'!$C:$W,4,FALSE)="","",VLOOKUP($A728,'V2.5.2 Measures'!$C:$W,4,FALSE))</f>
        <v>Non-Claims Percentage</v>
      </c>
      <c r="E728" s="7" t="str">
        <f>IF((VLOOKUP($A728,'V2.5.2 Measures'!$C:$W,8,FALSE)&lt;&gt;"")*AND(VLOOKUP($A728,'V2.5.2 Measures'!$C:$W,8,FALSE)&lt;&gt;"TBD"),VLOOKUP($A728,'V2.5.2 Measures'!$C:$W,8,FALSE),"N/A")</f>
        <v>TA- Inferential</v>
      </c>
      <c r="F728" s="7" t="str">
        <f>IF((VLOOKUP($A728,'V2.5.2 Measures'!$C:$W,9,FALSE)&lt;&gt;"")*AND(VLOOKUP($A728,'V2.5.2 Measures'!$C:$W,9,FALSE)&lt;&gt;"TBD"),VLOOKUP($A728,'V2.5.2 Measures'!$C:$W,9,FALSE),"N/A")</f>
        <v>High</v>
      </c>
      <c r="G728" s="7">
        <f>IF((VLOOKUP($A728,'V2.5.2 Measures'!$C:$W,10,FALSE)&lt;&gt;"")*AND(VLOOKUP($A728,'V2.5.2 Measures'!$C:$W,10,FALSE)&lt;&gt;"TBD"),VLOOKUP($A728,'V2.5.2 Measures'!$C:$W,10,FALSE),"N/A")</f>
        <v>32</v>
      </c>
      <c r="H728" s="7">
        <f>IF(VLOOKUP($A728,'V2.5.2 Measures'!$C:$W,14,FALSE)&lt;&gt; "", VLOOKUP($A728,'V2.5.2 Measures'!$C:$W,14,FALSE),"N/A")</f>
        <v>0.01</v>
      </c>
      <c r="I728" s="7" t="str">
        <f>IF(VLOOKUP($A728,'V2.5.2 Measures'!$C:$W,15,FALSE)&lt;&gt; "", VLOOKUP($A728,'V2.5.2 Measures'!$C:$W,15,FALSE),"N/A")</f>
        <v>N/A</v>
      </c>
      <c r="J728" s="7">
        <f>IF(VLOOKUP($A728,'V2.5.2 Measures'!$C:$W,16,FALSE)&lt;&gt; "", VLOOKUP($A728,'V2.5.2 Measures'!$C:$W,16,FALSE),"N/A")</f>
        <v>0</v>
      </c>
      <c r="K728" s="7">
        <f>IF(VLOOKUP($A728,'V2.5.2 Measures'!$C:$W,17,FALSE)&lt;&gt; "", VLOOKUP($A728,'V2.5.2 Measures'!$C:$W,17,FALSE),"N/A")</f>
        <v>0.01</v>
      </c>
      <c r="L728" s="7" t="str">
        <f>IF(VLOOKUP($A728,'V2.5.2 Measures'!$C:$W,18,FALSE)&lt;&gt; "", VLOOKUP($A728,'V2.5.2 Measures'!$C:$W,18,FALSE),"N/A")</f>
        <v>Default</v>
      </c>
      <c r="M728" s="7" t="str">
        <f>IF(VLOOKUP($A728,'V2.5.2 Measures'!$C:$W,19,FALSE)&lt;&gt; "", VLOOKUP($A728,'V2.5.2 Measures'!$C:$W,19,FALSE),"N/A")</f>
        <v>SAS</v>
      </c>
      <c r="N728" s="7" t="str">
        <f>IF(VLOOKUP($A728,'V2.5.2 Measures'!$C:$W,20,FALSE)&lt;&gt; "", VLOOKUP($A728,'V2.5.2 Measures'!$C:$W,20,FALSE),"N/A")</f>
        <v>V2.2</v>
      </c>
      <c r="O728" s="7" t="str">
        <f>IF(VLOOKUP($A728,'V2.5.2 Measures'!$C:$W,21,FALSE)&lt;&gt; "", VLOOKUP($A728,'V2.5.2 Measures'!$C:$W,21,FALSE),"N/A")</f>
        <v>V2.2</v>
      </c>
      <c r="P728" s="7" t="e">
        <f>IF(VLOOKUP($A728,'V2.5.2 Measures'!$C:$W,22,FALSE)&lt;&gt; "", VLOOKUP($A728,'V2.5.2 Measures'!$C:$W,22,FALSE),"N/A")</f>
        <v>#REF!</v>
      </c>
      <c r="Q728" s="7" t="e">
        <f>IF(VLOOKUP($A728,'V2.5.2 Measures'!$C:$W,23,FALSE)&lt;&gt; "", VLOOKUP($A728,'V2.5.2 Measures'!$C:$W,23,FALSE),"N/A")</f>
        <v>#REF!</v>
      </c>
      <c r="R728" s="7" t="e">
        <f>IF(VLOOKUP($A728,'V2.5.2 Measures'!$C:$W,24,FALSE)&lt;&gt; "", VLOOKUP($A728,'V2.5.2 Measures'!$C:$W,24,FALSE),"N/A")</f>
        <v>#REF!</v>
      </c>
      <c r="S728" s="7" t="e">
        <f>IF(VLOOKUP($A728,'V2.5.2 Measures'!$C:$W,25,FALSE)&lt;&gt; "", VLOOKUP($A728,'V2.5.2 Measures'!$C:$W,25,FALSE),"N/A")</f>
        <v>#REF!</v>
      </c>
      <c r="T728" s="7" t="str">
        <f>IF(VLOOKUP($A728,'V2.5.2 Measures'!$C:$W,2,FALSE)&lt;&gt; "", VLOOKUP($A728,'V2.5.2 Measures'!$C:$W,2,FALSE),"N/A")</f>
        <v>EL-1-015_2-26</v>
      </c>
      <c r="U728" s="7" t="str">
        <f>IF(VLOOKUP($A728,'V2.5.2 Measures'!$C:$W,3,FALSE)&lt;&gt; "", VLOOKUP($A728,'V2.5.2 Measures'!$C:$W,3,FALSE),"N/A")</f>
        <v>% of MSIS IDs with CITIZENSHIP-IND = 1 but IMMIGRATION-STATUS does not equal 8 (U.S. Citizen)</v>
      </c>
      <c r="V728" s="7" t="e">
        <f>IF(VLOOKUP($A728,'V2.5.2 Measures'!$C:$W,26,FALSE)&lt;&gt; "", VLOOKUP($A728,'V2.5.2 Measures'!$C:$W,26,FALSE),"N/A")</f>
        <v>#REF!</v>
      </c>
      <c r="W728" s="7" t="e">
        <f>IF(VLOOKUP($A728,'V2.5.2 Measures'!$C:$W,44,FALSE)&lt;&gt; "", VLOOKUP($A728,'V2.5.2 Measures'!$C:$W,44,FALSE),"N/A")</f>
        <v>#REF!</v>
      </c>
    </row>
    <row r="729" spans="1:23" x14ac:dyDescent="0.35">
      <c r="A729" s="7" t="str">
        <f>'V2.5.2 Measures'!C183</f>
        <v>EL1.14</v>
      </c>
      <c r="B729" s="7" t="str">
        <f>VLOOKUP($A729,'V2.5.2 Measures'!$C:$W,6,FALSE)</f>
        <v>N/A</v>
      </c>
      <c r="C729" s="7" t="str">
        <f>VLOOKUP($A729,'V2.5.2 Measures'!$C:$W,8,FALSE)</f>
        <v>TA- Inferential</v>
      </c>
      <c r="D729" s="7" t="str">
        <f>IF(VLOOKUP($A729,'V2.5.2 Measures'!$C:$W,4,FALSE)="","",VLOOKUP($A729,'V2.5.2 Measures'!$C:$W,4,FALSE))</f>
        <v>Non-Claims Percentage</v>
      </c>
      <c r="E729" s="7" t="str">
        <f>IF((VLOOKUP($A729,'V2.5.2 Measures'!$C:$W,8,FALSE)&lt;&gt;"")*AND(VLOOKUP($A729,'V2.5.2 Measures'!$C:$W,8,FALSE)&lt;&gt;"TBD"),VLOOKUP($A729,'V2.5.2 Measures'!$C:$W,8,FALSE),"N/A")</f>
        <v>TA- Inferential</v>
      </c>
      <c r="F729" s="7" t="str">
        <f>IF((VLOOKUP($A729,'V2.5.2 Measures'!$C:$W,9,FALSE)&lt;&gt;"")*AND(VLOOKUP($A729,'V2.5.2 Measures'!$C:$W,9,FALSE)&lt;&gt;"TBD"),VLOOKUP($A729,'V2.5.2 Measures'!$C:$W,9,FALSE),"N/A")</f>
        <v>Medium</v>
      </c>
      <c r="G729" s="7" t="str">
        <f>IF((VLOOKUP($A729,'V2.5.2 Measures'!$C:$W,10,FALSE)&lt;&gt;"")*AND(VLOOKUP($A729,'V2.5.2 Measures'!$C:$W,10,FALSE)&lt;&gt;"TBD"),VLOOKUP($A729,'V2.5.2 Measures'!$C:$W,10,FALSE),"N/A")</f>
        <v>N/A</v>
      </c>
      <c r="H729" s="7">
        <f>IF(VLOOKUP($A729,'V2.5.2 Measures'!$C:$W,14,FALSE)&lt;&gt; "", VLOOKUP($A729,'V2.5.2 Measures'!$C:$W,14,FALSE),"N/A")</f>
        <v>0.2</v>
      </c>
      <c r="I729" s="7" t="str">
        <f>IF(VLOOKUP($A729,'V2.5.2 Measures'!$C:$W,15,FALSE)&lt;&gt; "", VLOOKUP($A729,'V2.5.2 Measures'!$C:$W,15,FALSE),"N/A")</f>
        <v>TBD</v>
      </c>
      <c r="J729" s="7">
        <f>IF(VLOOKUP($A729,'V2.5.2 Measures'!$C:$W,16,FALSE)&lt;&gt; "", VLOOKUP($A729,'V2.5.2 Measures'!$C:$W,16,FALSE),"N/A")</f>
        <v>0</v>
      </c>
      <c r="K729" s="7">
        <f>IF(VLOOKUP($A729,'V2.5.2 Measures'!$C:$W,17,FALSE)&lt;&gt; "", VLOOKUP($A729,'V2.5.2 Measures'!$C:$W,17,FALSE),"N/A")</f>
        <v>0.2</v>
      </c>
      <c r="L729" s="7" t="str">
        <f>IF(VLOOKUP($A729,'V2.5.2 Measures'!$C:$W,18,FALSE)&lt;&gt; "", VLOOKUP($A729,'V2.5.2 Measures'!$C:$W,18,FALSE),"N/A")</f>
        <v>Default</v>
      </c>
      <c r="M729" s="7" t="str">
        <f>IF(VLOOKUP($A729,'V2.5.2 Measures'!$C:$W,19,FALSE)&lt;&gt; "", VLOOKUP($A729,'V2.5.2 Measures'!$C:$W,19,FALSE),"N/A")</f>
        <v>SAS</v>
      </c>
      <c r="N729" s="7" t="str">
        <f>IF(VLOOKUP($A729,'V2.5.2 Measures'!$C:$W,20,FALSE)&lt;&gt; "", VLOOKUP($A729,'V2.5.2 Measures'!$C:$W,20,FALSE),"N/A")</f>
        <v>V1.1</v>
      </c>
      <c r="O729" s="7" t="str">
        <f>IF(VLOOKUP($A729,'V2.5.2 Measures'!$C:$W,21,FALSE)&lt;&gt; "", VLOOKUP($A729,'V2.5.2 Measures'!$C:$W,21,FALSE),"N/A")</f>
        <v>V2.2</v>
      </c>
      <c r="P729" s="7" t="e">
        <f>IF(VLOOKUP($A729,'V2.5.2 Measures'!$C:$W,22,FALSE)&lt;&gt; "", VLOOKUP($A729,'V2.5.2 Measures'!$C:$W,22,FALSE),"N/A")</f>
        <v>#REF!</v>
      </c>
      <c r="Q729" s="7" t="e">
        <f>IF(VLOOKUP($A729,'V2.5.2 Measures'!$C:$W,23,FALSE)&lt;&gt; "", VLOOKUP($A729,'V2.5.2 Measures'!$C:$W,23,FALSE),"N/A")</f>
        <v>#REF!</v>
      </c>
      <c r="R729" s="7" t="e">
        <f>IF(VLOOKUP($A729,'V2.5.2 Measures'!$C:$W,24,FALSE)&lt;&gt; "", VLOOKUP($A729,'V2.5.2 Measures'!$C:$W,24,FALSE),"N/A")</f>
        <v>#REF!</v>
      </c>
      <c r="S729" s="7" t="e">
        <f>IF(VLOOKUP($A729,'V2.5.2 Measures'!$C:$W,25,FALSE)&lt;&gt; "", VLOOKUP($A729,'V2.5.2 Measures'!$C:$W,25,FALSE),"N/A")</f>
        <v>#REF!</v>
      </c>
      <c r="T729" s="7" t="str">
        <f>IF(VLOOKUP($A729,'V2.5.2 Measures'!$C:$W,2,FALSE)&lt;&gt; "", VLOOKUP($A729,'V2.5.2 Measures'!$C:$W,2,FALSE),"N/A")</f>
        <v>EL-1-015-14</v>
      </c>
      <c r="U729" s="7" t="str">
        <f>IF(VLOOKUP($A729,'V2.5.2 Measures'!$C:$W,3,FALSE)&lt;&gt; "", VLOOKUP($A729,'V2.5.2 Measures'!$C:$W,3,FALSE),"N/A")</f>
        <v>% of MSIS IDs with a valid immigration status whose enrollment in Medicaid is pending immigration verification</v>
      </c>
      <c r="V729" s="7" t="e">
        <f>IF(VLOOKUP($A729,'V2.5.2 Measures'!$C:$W,26,FALSE)&lt;&gt; "", VLOOKUP($A729,'V2.5.2 Measures'!$C:$W,26,FALSE),"N/A")</f>
        <v>#REF!</v>
      </c>
      <c r="W729" s="7" t="e">
        <f>IF(VLOOKUP($A729,'V2.5.2 Measures'!$C:$W,44,FALSE)&lt;&gt; "", VLOOKUP($A729,'V2.5.2 Measures'!$C:$W,44,FALSE),"N/A")</f>
        <v>#REF!</v>
      </c>
    </row>
    <row r="730" spans="1:23" x14ac:dyDescent="0.35">
      <c r="A730" s="7" t="str">
        <f>'V2.5.2 Measures'!C184</f>
        <v>EL1.17</v>
      </c>
      <c r="B730" s="7" t="str">
        <f>VLOOKUP($A730,'V2.5.2 Measures'!$C:$W,6,FALSE)</f>
        <v>N/A</v>
      </c>
      <c r="C730" s="7" t="str">
        <f>VLOOKUP($A730,'V2.5.2 Measures'!$C:$W,8,FALSE)</f>
        <v>TA- Inferential</v>
      </c>
      <c r="D730" s="7" t="str">
        <f>IF(VLOOKUP($A730,'V2.5.2 Measures'!$C:$W,4,FALSE)="","",VLOOKUP($A730,'V2.5.2 Measures'!$C:$W,4,FALSE))</f>
        <v>Non-Claims Percentage</v>
      </c>
      <c r="E730" s="7" t="str">
        <f>IF((VLOOKUP($A730,'V2.5.2 Measures'!$C:$W,8,FALSE)&lt;&gt;"")*AND(VLOOKUP($A730,'V2.5.2 Measures'!$C:$W,8,FALSE)&lt;&gt;"TBD"),VLOOKUP($A730,'V2.5.2 Measures'!$C:$W,8,FALSE),"N/A")</f>
        <v>TA- Inferential</v>
      </c>
      <c r="F730" s="7" t="str">
        <f>IF((VLOOKUP($A730,'V2.5.2 Measures'!$C:$W,9,FALSE)&lt;&gt;"")*AND(VLOOKUP($A730,'V2.5.2 Measures'!$C:$W,9,FALSE)&lt;&gt;"TBD"),VLOOKUP($A730,'V2.5.2 Measures'!$C:$W,9,FALSE),"N/A")</f>
        <v>Medium</v>
      </c>
      <c r="G730" s="7" t="str">
        <f>IF((VLOOKUP($A730,'V2.5.2 Measures'!$C:$W,10,FALSE)&lt;&gt;"")*AND(VLOOKUP($A730,'V2.5.2 Measures'!$C:$W,10,FALSE)&lt;&gt;"TBD"),VLOOKUP($A730,'V2.5.2 Measures'!$C:$W,10,FALSE),"N/A")</f>
        <v>N/A</v>
      </c>
      <c r="H730" s="7">
        <f>IF(VLOOKUP($A730,'V2.5.2 Measures'!$C:$W,14,FALSE)&lt;&gt; "", VLOOKUP($A730,'V2.5.2 Measures'!$C:$W,14,FALSE),"N/A")</f>
        <v>0.08</v>
      </c>
      <c r="I730" s="7">
        <f>IF(VLOOKUP($A730,'V2.5.2 Measures'!$C:$W,15,FALSE)&lt;&gt; "", VLOOKUP($A730,'V2.5.2 Measures'!$C:$W,15,FALSE),"N/A")</f>
        <v>0.05</v>
      </c>
      <c r="J730" s="7" t="str">
        <f>IF(VLOOKUP($A730,'V2.5.2 Measures'!$C:$W,16,FALSE)&lt;&gt; "", VLOOKUP($A730,'V2.5.2 Measures'!$C:$W,16,FALSE),"N/A")</f>
        <v>0.0001</v>
      </c>
      <c r="K730" s="7" t="str">
        <f>IF(VLOOKUP($A730,'V2.5.2 Measures'!$C:$W,17,FALSE)&lt;&gt; "", VLOOKUP($A730,'V2.5.2 Measures'!$C:$W,17,FALSE),"N/A")</f>
        <v>0.15</v>
      </c>
      <c r="L730" s="7" t="str">
        <f>IF(VLOOKUP($A730,'V2.5.2 Measures'!$C:$W,18,FALSE)&lt;&gt; "", VLOOKUP($A730,'V2.5.2 Measures'!$C:$W,18,FALSE),"N/A")</f>
        <v>Default</v>
      </c>
      <c r="M730" s="7" t="str">
        <f>IF(VLOOKUP($A730,'V2.5.2 Measures'!$C:$W,19,FALSE)&lt;&gt; "", VLOOKUP($A730,'V2.5.2 Measures'!$C:$W,19,FALSE),"N/A")</f>
        <v>SAS</v>
      </c>
      <c r="N730" s="7" t="str">
        <f>IF(VLOOKUP($A730,'V2.5.2 Measures'!$C:$W,20,FALSE)&lt;&gt; "", VLOOKUP($A730,'V2.5.2 Measures'!$C:$W,20,FALSE),"N/A")</f>
        <v>V1.1</v>
      </c>
      <c r="O730" s="7" t="str">
        <f>IF(VLOOKUP($A730,'V2.5.2 Measures'!$C:$W,21,FALSE)&lt;&gt; "", VLOOKUP($A730,'V2.5.2 Measures'!$C:$W,21,FALSE),"N/A")</f>
        <v>V1.5</v>
      </c>
      <c r="P730" s="7" t="e">
        <f>IF(VLOOKUP($A730,'V2.5.2 Measures'!$C:$W,22,FALSE)&lt;&gt; "", VLOOKUP($A730,'V2.5.2 Measures'!$C:$W,22,FALSE),"N/A")</f>
        <v>#REF!</v>
      </c>
      <c r="Q730" s="7" t="e">
        <f>IF(VLOOKUP($A730,'V2.5.2 Measures'!$C:$W,23,FALSE)&lt;&gt; "", VLOOKUP($A730,'V2.5.2 Measures'!$C:$W,23,FALSE),"N/A")</f>
        <v>#REF!</v>
      </c>
      <c r="R730" s="7" t="e">
        <f>IF(VLOOKUP($A730,'V2.5.2 Measures'!$C:$W,24,FALSE)&lt;&gt; "", VLOOKUP($A730,'V2.5.2 Measures'!$C:$W,24,FALSE),"N/A")</f>
        <v>#REF!</v>
      </c>
      <c r="S730" s="7" t="e">
        <f>IF(VLOOKUP($A730,'V2.5.2 Measures'!$C:$W,25,FALSE)&lt;&gt; "", VLOOKUP($A730,'V2.5.2 Measures'!$C:$W,25,FALSE),"N/A")</f>
        <v>#REF!</v>
      </c>
      <c r="T730" s="7" t="str">
        <f>IF(VLOOKUP($A730,'V2.5.2 Measures'!$C:$W,2,FALSE)&lt;&gt; "", VLOOKUP($A730,'V2.5.2 Measures'!$C:$W,2,FALSE),"N/A")</f>
        <v>EL-1-016-17</v>
      </c>
      <c r="U730" s="7" t="str">
        <f>IF(VLOOKUP($A730,'V2.5.2 Measures'!$C:$W,3,FALSE)&lt;&gt; "", VLOOKUP($A730,'V2.5.2 Measures'!$C:$W,3,FALSE),"N/A")</f>
        <v>% of MSIS IDs with age 0</v>
      </c>
      <c r="V730" s="7" t="e">
        <f>IF(VLOOKUP($A730,'V2.5.2 Measures'!$C:$W,26,FALSE)&lt;&gt; "", VLOOKUP($A730,'V2.5.2 Measures'!$C:$W,26,FALSE),"N/A")</f>
        <v>#REF!</v>
      </c>
      <c r="W730" s="7" t="e">
        <f>IF(VLOOKUP($A730,'V2.5.2 Measures'!$C:$W,44,FALSE)&lt;&gt; "", VLOOKUP($A730,'V2.5.2 Measures'!$C:$W,44,FALSE),"N/A")</f>
        <v>#REF!</v>
      </c>
    </row>
    <row r="731" spans="1:23" x14ac:dyDescent="0.35">
      <c r="A731" s="7" t="str">
        <f>'V2.5.2 Measures'!C185</f>
        <v>EL1.18</v>
      </c>
      <c r="B731" s="7" t="str">
        <f>VLOOKUP($A731,'V2.5.2 Measures'!$C:$W,6,FALSE)</f>
        <v>N/A</v>
      </c>
      <c r="C731" s="7" t="str">
        <f>VLOOKUP($A731,'V2.5.2 Measures'!$C:$W,8,FALSE)</f>
        <v>TA- Inferential</v>
      </c>
      <c r="D731" s="7" t="str">
        <f>IF(VLOOKUP($A731,'V2.5.2 Measures'!$C:$W,4,FALSE)="","",VLOOKUP($A731,'V2.5.2 Measures'!$C:$W,4,FALSE))</f>
        <v>Non-Claims Percentage</v>
      </c>
      <c r="E731" s="7" t="str">
        <f>IF((VLOOKUP($A731,'V2.5.2 Measures'!$C:$W,8,FALSE)&lt;&gt;"")*AND(VLOOKUP($A731,'V2.5.2 Measures'!$C:$W,8,FALSE)&lt;&gt;"TBD"),VLOOKUP($A731,'V2.5.2 Measures'!$C:$W,8,FALSE),"N/A")</f>
        <v>TA- Inferential</v>
      </c>
      <c r="F731" s="7" t="str">
        <f>IF((VLOOKUP($A731,'V2.5.2 Measures'!$C:$W,9,FALSE)&lt;&gt;"")*AND(VLOOKUP($A731,'V2.5.2 Measures'!$C:$W,9,FALSE)&lt;&gt;"TBD"),VLOOKUP($A731,'V2.5.2 Measures'!$C:$W,9,FALSE),"N/A")</f>
        <v>Medium</v>
      </c>
      <c r="G731" s="7" t="str">
        <f>IF((VLOOKUP($A731,'V2.5.2 Measures'!$C:$W,10,FALSE)&lt;&gt;"")*AND(VLOOKUP($A731,'V2.5.2 Measures'!$C:$W,10,FALSE)&lt;&gt;"TBD"),VLOOKUP($A731,'V2.5.2 Measures'!$C:$W,10,FALSE),"N/A")</f>
        <v>N/A</v>
      </c>
      <c r="H731" s="7">
        <f>IF(VLOOKUP($A731,'V2.5.2 Measures'!$C:$W,14,FALSE)&lt;&gt; "", VLOOKUP($A731,'V2.5.2 Measures'!$C:$W,14,FALSE),"N/A")</f>
        <v>0.74</v>
      </c>
      <c r="I731" s="7">
        <f>IF(VLOOKUP($A731,'V2.5.2 Measures'!$C:$W,15,FALSE)&lt;&gt; "", VLOOKUP($A731,'V2.5.2 Measures'!$C:$W,15,FALSE),"N/A")</f>
        <v>0.05</v>
      </c>
      <c r="J731" s="7" t="str">
        <f>IF(VLOOKUP($A731,'V2.5.2 Measures'!$C:$W,16,FALSE)&lt;&gt; "", VLOOKUP($A731,'V2.5.2 Measures'!$C:$W,16,FALSE),"N/A")</f>
        <v>0.35</v>
      </c>
      <c r="K731" s="7" t="str">
        <f>IF(VLOOKUP($A731,'V2.5.2 Measures'!$C:$W,17,FALSE)&lt;&gt; "", VLOOKUP($A731,'V2.5.2 Measures'!$C:$W,17,FALSE),"N/A")</f>
        <v>0.9</v>
      </c>
      <c r="L731" s="7" t="str">
        <f>IF(VLOOKUP($A731,'V2.5.2 Measures'!$C:$W,18,FALSE)&lt;&gt; "", VLOOKUP($A731,'V2.5.2 Measures'!$C:$W,18,FALSE),"N/A")</f>
        <v>Default</v>
      </c>
      <c r="M731" s="7" t="str">
        <f>IF(VLOOKUP($A731,'V2.5.2 Measures'!$C:$W,19,FALSE)&lt;&gt; "", VLOOKUP($A731,'V2.5.2 Measures'!$C:$W,19,FALSE),"N/A")</f>
        <v>SAS</v>
      </c>
      <c r="N731" s="7" t="str">
        <f>IF(VLOOKUP($A731,'V2.5.2 Measures'!$C:$W,20,FALSE)&lt;&gt; "", VLOOKUP($A731,'V2.5.2 Measures'!$C:$W,20,FALSE),"N/A")</f>
        <v>V1.1</v>
      </c>
      <c r="O731" s="7" t="str">
        <f>IF(VLOOKUP($A731,'V2.5.2 Measures'!$C:$W,21,FALSE)&lt;&gt; "", VLOOKUP($A731,'V2.5.2 Measures'!$C:$W,21,FALSE),"N/A")</f>
        <v>V1.5</v>
      </c>
      <c r="P731" s="7" t="e">
        <f>IF(VLOOKUP($A731,'V2.5.2 Measures'!$C:$W,22,FALSE)&lt;&gt; "", VLOOKUP($A731,'V2.5.2 Measures'!$C:$W,22,FALSE),"N/A")</f>
        <v>#REF!</v>
      </c>
      <c r="Q731" s="7" t="e">
        <f>IF(VLOOKUP($A731,'V2.5.2 Measures'!$C:$W,23,FALSE)&lt;&gt; "", VLOOKUP($A731,'V2.5.2 Measures'!$C:$W,23,FALSE),"N/A")</f>
        <v>#REF!</v>
      </c>
      <c r="R731" s="7" t="e">
        <f>IF(VLOOKUP($A731,'V2.5.2 Measures'!$C:$W,24,FALSE)&lt;&gt; "", VLOOKUP($A731,'V2.5.2 Measures'!$C:$W,24,FALSE),"N/A")</f>
        <v>#REF!</v>
      </c>
      <c r="S731" s="7" t="e">
        <f>IF(VLOOKUP($A731,'V2.5.2 Measures'!$C:$W,25,FALSE)&lt;&gt; "", VLOOKUP($A731,'V2.5.2 Measures'!$C:$W,25,FALSE),"N/A")</f>
        <v>#REF!</v>
      </c>
      <c r="T731" s="7" t="str">
        <f>IF(VLOOKUP($A731,'V2.5.2 Measures'!$C:$W,2,FALSE)&lt;&gt; "", VLOOKUP($A731,'V2.5.2 Measures'!$C:$W,2,FALSE),"N/A")</f>
        <v>EL-1-017-18</v>
      </c>
      <c r="U731" s="7" t="str">
        <f>IF(VLOOKUP($A731,'V2.5.2 Measures'!$C:$W,3,FALSE)&lt;&gt; "", VLOOKUP($A731,'V2.5.2 Measures'!$C:$W,3,FALSE),"N/A")</f>
        <v>% of MSIS IDs with age 0 - 20</v>
      </c>
      <c r="V731" s="7" t="e">
        <f>IF(VLOOKUP($A731,'V2.5.2 Measures'!$C:$W,26,FALSE)&lt;&gt; "", VLOOKUP($A731,'V2.5.2 Measures'!$C:$W,26,FALSE),"N/A")</f>
        <v>#REF!</v>
      </c>
      <c r="W731" s="7" t="e">
        <f>IF(VLOOKUP($A731,'V2.5.2 Measures'!$C:$W,44,FALSE)&lt;&gt; "", VLOOKUP($A731,'V2.5.2 Measures'!$C:$W,44,FALSE),"N/A")</f>
        <v>#REF!</v>
      </c>
    </row>
    <row r="732" spans="1:23" x14ac:dyDescent="0.35">
      <c r="A732" s="7" t="str">
        <f>'V2.5.2 Measures'!C186</f>
        <v>EL1.19</v>
      </c>
      <c r="B732" s="7" t="str">
        <f>VLOOKUP($A732,'V2.5.2 Measures'!$C:$W,6,FALSE)</f>
        <v>N/A</v>
      </c>
      <c r="C732" s="7" t="str">
        <f>VLOOKUP($A732,'V2.5.2 Measures'!$C:$W,8,FALSE)</f>
        <v>TA- Inferential</v>
      </c>
      <c r="D732" s="7" t="str">
        <f>IF(VLOOKUP($A732,'V2.5.2 Measures'!$C:$W,4,FALSE)="","",VLOOKUP($A732,'V2.5.2 Measures'!$C:$W,4,FALSE))</f>
        <v>Non-Claims Percentage</v>
      </c>
      <c r="E732" s="7" t="str">
        <f>IF((VLOOKUP($A732,'V2.5.2 Measures'!$C:$W,8,FALSE)&lt;&gt;"")*AND(VLOOKUP($A732,'V2.5.2 Measures'!$C:$W,8,FALSE)&lt;&gt;"TBD"),VLOOKUP($A732,'V2.5.2 Measures'!$C:$W,8,FALSE),"N/A")</f>
        <v>TA- Inferential</v>
      </c>
      <c r="F732" s="7" t="str">
        <f>IF((VLOOKUP($A732,'V2.5.2 Measures'!$C:$W,9,FALSE)&lt;&gt;"")*AND(VLOOKUP($A732,'V2.5.2 Measures'!$C:$W,9,FALSE)&lt;&gt;"TBD"),VLOOKUP($A732,'V2.5.2 Measures'!$C:$W,9,FALSE),"N/A")</f>
        <v>Medium</v>
      </c>
      <c r="G732" s="7" t="str">
        <f>IF((VLOOKUP($A732,'V2.5.2 Measures'!$C:$W,10,FALSE)&lt;&gt;"")*AND(VLOOKUP($A732,'V2.5.2 Measures'!$C:$W,10,FALSE)&lt;&gt;"TBD"),VLOOKUP($A732,'V2.5.2 Measures'!$C:$W,10,FALSE),"N/A")</f>
        <v>N/A</v>
      </c>
      <c r="H732" s="7">
        <f>IF(VLOOKUP($A732,'V2.5.2 Measures'!$C:$W,14,FALSE)&lt;&gt; "", VLOOKUP($A732,'V2.5.2 Measures'!$C:$W,14,FALSE),"N/A")</f>
        <v>0.18</v>
      </c>
      <c r="I732" s="7">
        <f>IF(VLOOKUP($A732,'V2.5.2 Measures'!$C:$W,15,FALSE)&lt;&gt; "", VLOOKUP($A732,'V2.5.2 Measures'!$C:$W,15,FALSE),"N/A")</f>
        <v>0.05</v>
      </c>
      <c r="J732" s="7" t="str">
        <f>IF(VLOOKUP($A732,'V2.5.2 Measures'!$C:$W,16,FALSE)&lt;&gt; "", VLOOKUP($A732,'V2.5.2 Measures'!$C:$W,16,FALSE),"N/A")</f>
        <v>0.0001</v>
      </c>
      <c r="K732" s="7" t="str">
        <f>IF(VLOOKUP($A732,'V2.5.2 Measures'!$C:$W,17,FALSE)&lt;&gt; "", VLOOKUP($A732,'V2.5.2 Measures'!$C:$W,17,FALSE),"N/A")</f>
        <v>0.3</v>
      </c>
      <c r="L732" s="7" t="str">
        <f>IF(VLOOKUP($A732,'V2.5.2 Measures'!$C:$W,18,FALSE)&lt;&gt; "", VLOOKUP($A732,'V2.5.2 Measures'!$C:$W,18,FALSE),"N/A")</f>
        <v>Default</v>
      </c>
      <c r="M732" s="7" t="str">
        <f>IF(VLOOKUP($A732,'V2.5.2 Measures'!$C:$W,19,FALSE)&lt;&gt; "", VLOOKUP($A732,'V2.5.2 Measures'!$C:$W,19,FALSE),"N/A")</f>
        <v>SAS</v>
      </c>
      <c r="N732" s="7" t="str">
        <f>IF(VLOOKUP($A732,'V2.5.2 Measures'!$C:$W,20,FALSE)&lt;&gt; "", VLOOKUP($A732,'V2.5.2 Measures'!$C:$W,20,FALSE),"N/A")</f>
        <v>V1.1</v>
      </c>
      <c r="O732" s="7" t="str">
        <f>IF(VLOOKUP($A732,'V2.5.2 Measures'!$C:$W,21,FALSE)&lt;&gt; "", VLOOKUP($A732,'V2.5.2 Measures'!$C:$W,21,FALSE),"N/A")</f>
        <v>V1.5</v>
      </c>
      <c r="P732" s="7" t="e">
        <f>IF(VLOOKUP($A732,'V2.5.2 Measures'!$C:$W,22,FALSE)&lt;&gt; "", VLOOKUP($A732,'V2.5.2 Measures'!$C:$W,22,FALSE),"N/A")</f>
        <v>#REF!</v>
      </c>
      <c r="Q732" s="7" t="e">
        <f>IF(VLOOKUP($A732,'V2.5.2 Measures'!$C:$W,23,FALSE)&lt;&gt; "", VLOOKUP($A732,'V2.5.2 Measures'!$C:$W,23,FALSE),"N/A")</f>
        <v>#REF!</v>
      </c>
      <c r="R732" s="7" t="e">
        <f>IF(VLOOKUP($A732,'V2.5.2 Measures'!$C:$W,24,FALSE)&lt;&gt; "", VLOOKUP($A732,'V2.5.2 Measures'!$C:$W,24,FALSE),"N/A")</f>
        <v>#REF!</v>
      </c>
      <c r="S732" s="7" t="e">
        <f>IF(VLOOKUP($A732,'V2.5.2 Measures'!$C:$W,25,FALSE)&lt;&gt; "", VLOOKUP($A732,'V2.5.2 Measures'!$C:$W,25,FALSE),"N/A")</f>
        <v>#REF!</v>
      </c>
      <c r="T732" s="7" t="str">
        <f>IF(VLOOKUP($A732,'V2.5.2 Measures'!$C:$W,2,FALSE)&lt;&gt; "", VLOOKUP($A732,'V2.5.2 Measures'!$C:$W,2,FALSE),"N/A")</f>
        <v>EL-1-018-19</v>
      </c>
      <c r="U732" s="7" t="str">
        <f>IF(VLOOKUP($A732,'V2.5.2 Measures'!$C:$W,3,FALSE)&lt;&gt; "", VLOOKUP($A732,'V2.5.2 Measures'!$C:$W,3,FALSE),"N/A")</f>
        <v>% of MSIS IDs with age 65+</v>
      </c>
      <c r="V732" s="7" t="e">
        <f>IF(VLOOKUP($A732,'V2.5.2 Measures'!$C:$W,26,FALSE)&lt;&gt; "", VLOOKUP($A732,'V2.5.2 Measures'!$C:$W,26,FALSE),"N/A")</f>
        <v>#REF!</v>
      </c>
      <c r="W732" s="7" t="e">
        <f>IF(VLOOKUP($A732,'V2.5.2 Measures'!$C:$W,44,FALSE)&lt;&gt; "", VLOOKUP($A732,'V2.5.2 Measures'!$C:$W,44,FALSE),"N/A")</f>
        <v>#REF!</v>
      </c>
    </row>
    <row r="733" spans="1:23" x14ac:dyDescent="0.35">
      <c r="A733" s="7" t="str">
        <f>'V2.5.2 Measures'!C187</f>
        <v>EL1.6</v>
      </c>
      <c r="B733" s="7" t="str">
        <f>VLOOKUP($A733,'V2.5.2 Measures'!$C:$W,6,FALSE)</f>
        <v>N/A</v>
      </c>
      <c r="C733" s="7" t="str">
        <f>VLOOKUP($A733,'V2.5.2 Measures'!$C:$W,8,FALSE)</f>
        <v>TA- Inferential</v>
      </c>
      <c r="D733" s="7" t="str">
        <f>IF(VLOOKUP($A733,'V2.5.2 Measures'!$C:$W,4,FALSE)="","",VLOOKUP($A733,'V2.5.2 Measures'!$C:$W,4,FALSE))</f>
        <v>Non-Claims Percentage</v>
      </c>
      <c r="E733" s="7" t="str">
        <f>IF((VLOOKUP($A733,'V2.5.2 Measures'!$C:$W,8,FALSE)&lt;&gt;"")*AND(VLOOKUP($A733,'V2.5.2 Measures'!$C:$W,8,FALSE)&lt;&gt;"TBD"),VLOOKUP($A733,'V2.5.2 Measures'!$C:$W,8,FALSE),"N/A")</f>
        <v>TA- Inferential</v>
      </c>
      <c r="F733" s="7" t="str">
        <f>IF((VLOOKUP($A733,'V2.5.2 Measures'!$C:$W,9,FALSE)&lt;&gt;"")*AND(VLOOKUP($A733,'V2.5.2 Measures'!$C:$W,9,FALSE)&lt;&gt;"TBD"),VLOOKUP($A733,'V2.5.2 Measures'!$C:$W,9,FALSE),"N/A")</f>
        <v>Medium</v>
      </c>
      <c r="G733" s="7" t="str">
        <f>IF((VLOOKUP($A733,'V2.5.2 Measures'!$C:$W,10,FALSE)&lt;&gt;"")*AND(VLOOKUP($A733,'V2.5.2 Measures'!$C:$W,10,FALSE)&lt;&gt;"TBD"),VLOOKUP($A733,'V2.5.2 Measures'!$C:$W,10,FALSE),"N/A")</f>
        <v>N/A</v>
      </c>
      <c r="H733" s="7">
        <f>IF(VLOOKUP($A733,'V2.5.2 Measures'!$C:$W,14,FALSE)&lt;&gt; "", VLOOKUP($A733,'V2.5.2 Measures'!$C:$W,14,FALSE),"N/A")</f>
        <v>0.66</v>
      </c>
      <c r="I733" s="7">
        <f>IF(VLOOKUP($A733,'V2.5.2 Measures'!$C:$W,15,FALSE)&lt;&gt; "", VLOOKUP($A733,'V2.5.2 Measures'!$C:$W,15,FALSE),"N/A")</f>
        <v>0.05</v>
      </c>
      <c r="J733" s="7" t="str">
        <f>IF(VLOOKUP($A733,'V2.5.2 Measures'!$C:$W,16,FALSE)&lt;&gt; "", VLOOKUP($A733,'V2.5.2 Measures'!$C:$W,16,FALSE),"N/A")</f>
        <v>0.45</v>
      </c>
      <c r="K733" s="7" t="str">
        <f>IF(VLOOKUP($A733,'V2.5.2 Measures'!$C:$W,17,FALSE)&lt;&gt; "", VLOOKUP($A733,'V2.5.2 Measures'!$C:$W,17,FALSE),"N/A")</f>
        <v>0.8</v>
      </c>
      <c r="L733" s="7" t="str">
        <f>IF(VLOOKUP($A733,'V2.5.2 Measures'!$C:$W,18,FALSE)&lt;&gt; "", VLOOKUP($A733,'V2.5.2 Measures'!$C:$W,18,FALSE),"N/A")</f>
        <v>Default</v>
      </c>
      <c r="M733" s="7" t="str">
        <f>IF(VLOOKUP($A733,'V2.5.2 Measures'!$C:$W,19,FALSE)&lt;&gt; "", VLOOKUP($A733,'V2.5.2 Measures'!$C:$W,19,FALSE),"N/A")</f>
        <v>SAS</v>
      </c>
      <c r="N733" s="7" t="str">
        <f>IF(VLOOKUP($A733,'V2.5.2 Measures'!$C:$W,20,FALSE)&lt;&gt; "", VLOOKUP($A733,'V2.5.2 Measures'!$C:$W,20,FALSE),"N/A")</f>
        <v>V1.1</v>
      </c>
      <c r="O733" s="7" t="str">
        <f>IF(VLOOKUP($A733,'V2.5.2 Measures'!$C:$W,21,FALSE)&lt;&gt; "", VLOOKUP($A733,'V2.5.2 Measures'!$C:$W,21,FALSE),"N/A")</f>
        <v>V1.5</v>
      </c>
      <c r="P733" s="7" t="e">
        <f>IF(VLOOKUP($A733,'V2.5.2 Measures'!$C:$W,22,FALSE)&lt;&gt; "", VLOOKUP($A733,'V2.5.2 Measures'!$C:$W,22,FALSE),"N/A")</f>
        <v>#REF!</v>
      </c>
      <c r="Q733" s="7" t="e">
        <f>IF(VLOOKUP($A733,'V2.5.2 Measures'!$C:$W,23,FALSE)&lt;&gt; "", VLOOKUP($A733,'V2.5.2 Measures'!$C:$W,23,FALSE),"N/A")</f>
        <v>#REF!</v>
      </c>
      <c r="R733" s="7" t="e">
        <f>IF(VLOOKUP($A733,'V2.5.2 Measures'!$C:$W,24,FALSE)&lt;&gt; "", VLOOKUP($A733,'V2.5.2 Measures'!$C:$W,24,FALSE),"N/A")</f>
        <v>#REF!</v>
      </c>
      <c r="S733" s="7" t="e">
        <f>IF(VLOOKUP($A733,'V2.5.2 Measures'!$C:$W,25,FALSE)&lt;&gt; "", VLOOKUP($A733,'V2.5.2 Measures'!$C:$W,25,FALSE),"N/A")</f>
        <v>#REF!</v>
      </c>
      <c r="T733" s="7" t="str">
        <f>IF(VLOOKUP($A733,'V2.5.2 Measures'!$C:$W,2,FALSE)&lt;&gt; "", VLOOKUP($A733,'V2.5.2 Measures'!$C:$W,2,FALSE),"N/A")</f>
        <v>EL-1-019-6</v>
      </c>
      <c r="U733" s="7" t="str">
        <f>IF(VLOOKUP($A733,'V2.5.2 Measures'!$C:$W,3,FALSE)&lt;&gt; "", VLOOKUP($A733,'V2.5.2 Measures'!$C:$W,3,FALSE),"N/A")</f>
        <v>% of MSIS IDs who are female</v>
      </c>
      <c r="V733" s="7" t="e">
        <f>IF(VLOOKUP($A733,'V2.5.2 Measures'!$C:$W,26,FALSE)&lt;&gt; "", VLOOKUP($A733,'V2.5.2 Measures'!$C:$W,26,FALSE),"N/A")</f>
        <v>#REF!</v>
      </c>
      <c r="W733" s="7" t="e">
        <f>IF(VLOOKUP($A733,'V2.5.2 Measures'!$C:$W,44,FALSE)&lt;&gt; "", VLOOKUP($A733,'V2.5.2 Measures'!$C:$W,44,FALSE),"N/A")</f>
        <v>#REF!</v>
      </c>
    </row>
    <row r="734" spans="1:23" x14ac:dyDescent="0.35">
      <c r="A734" s="7" t="str">
        <f>'V2.5.2 Measures'!C188</f>
        <v>EL1.15</v>
      </c>
      <c r="B734" s="7" t="str">
        <f>VLOOKUP($A734,'V2.5.2 Measures'!$C:$W,6,FALSE)</f>
        <v>N/A</v>
      </c>
      <c r="C734" s="7" t="str">
        <f>VLOOKUP($A734,'V2.5.2 Measures'!$C:$W,8,FALSE)</f>
        <v>TA- Inferential</v>
      </c>
      <c r="D734" s="7" t="str">
        <f>IF(VLOOKUP($A734,'V2.5.2 Measures'!$C:$W,4,FALSE)="","",VLOOKUP($A734,'V2.5.2 Measures'!$C:$W,4,FALSE))</f>
        <v>Non-Claims Percentage</v>
      </c>
      <c r="E734" s="7" t="str">
        <f>IF((VLOOKUP($A734,'V2.5.2 Measures'!$C:$W,8,FALSE)&lt;&gt;"")*AND(VLOOKUP($A734,'V2.5.2 Measures'!$C:$W,8,FALSE)&lt;&gt;"TBD"),VLOOKUP($A734,'V2.5.2 Measures'!$C:$W,8,FALSE),"N/A")</f>
        <v>TA- Inferential</v>
      </c>
      <c r="F734" s="7" t="str">
        <f>IF((VLOOKUP($A734,'V2.5.2 Measures'!$C:$W,9,FALSE)&lt;&gt;"")*AND(VLOOKUP($A734,'V2.5.2 Measures'!$C:$W,9,FALSE)&lt;&gt;"TBD"),VLOOKUP($A734,'V2.5.2 Measures'!$C:$W,9,FALSE),"N/A")</f>
        <v>Medium</v>
      </c>
      <c r="G734" s="7" t="str">
        <f>IF((VLOOKUP($A734,'V2.5.2 Measures'!$C:$W,10,FALSE)&lt;&gt;"")*AND(VLOOKUP($A734,'V2.5.2 Measures'!$C:$W,10,FALSE)&lt;&gt;"TBD"),VLOOKUP($A734,'V2.5.2 Measures'!$C:$W,10,FALSE),"N/A")</f>
        <v>N/A</v>
      </c>
      <c r="H734" s="7">
        <f>IF(VLOOKUP($A734,'V2.5.2 Measures'!$C:$W,14,FALSE)&lt;&gt; "", VLOOKUP($A734,'V2.5.2 Measures'!$C:$W,14,FALSE),"N/A")</f>
        <v>0.04</v>
      </c>
      <c r="I734" s="7" t="str">
        <f>IF(VLOOKUP($A734,'V2.5.2 Measures'!$C:$W,15,FALSE)&lt;&gt; "", VLOOKUP($A734,'V2.5.2 Measures'!$C:$W,15,FALSE),"N/A")</f>
        <v>TBD</v>
      </c>
      <c r="J734" s="7">
        <f>IF(VLOOKUP($A734,'V2.5.2 Measures'!$C:$W,16,FALSE)&lt;&gt; "", VLOOKUP($A734,'V2.5.2 Measures'!$C:$W,16,FALSE),"N/A")</f>
        <v>0</v>
      </c>
      <c r="K734" s="7">
        <f>IF(VLOOKUP($A734,'V2.5.2 Measures'!$C:$W,17,FALSE)&lt;&gt; "", VLOOKUP($A734,'V2.5.2 Measures'!$C:$W,17,FALSE),"N/A")</f>
        <v>0.04</v>
      </c>
      <c r="L734" s="7" t="str">
        <f>IF(VLOOKUP($A734,'V2.5.2 Measures'!$C:$W,18,FALSE)&lt;&gt; "", VLOOKUP($A734,'V2.5.2 Measures'!$C:$W,18,FALSE),"N/A")</f>
        <v>Default</v>
      </c>
      <c r="M734" s="7" t="str">
        <f>IF(VLOOKUP($A734,'V2.5.2 Measures'!$C:$W,19,FALSE)&lt;&gt; "", VLOOKUP($A734,'V2.5.2 Measures'!$C:$W,19,FALSE),"N/A")</f>
        <v>SAS</v>
      </c>
      <c r="N734" s="7" t="str">
        <f>IF(VLOOKUP($A734,'V2.5.2 Measures'!$C:$W,20,FALSE)&lt;&gt; "", VLOOKUP($A734,'V2.5.2 Measures'!$C:$W,20,FALSE),"N/A")</f>
        <v>V1.1</v>
      </c>
      <c r="O734" s="7" t="str">
        <f>IF(VLOOKUP($A734,'V2.5.2 Measures'!$C:$W,21,FALSE)&lt;&gt; "", VLOOKUP($A734,'V2.5.2 Measures'!$C:$W,21,FALSE),"N/A")</f>
        <v>V1.5</v>
      </c>
      <c r="P734" s="7" t="e">
        <f>IF(VLOOKUP($A734,'V2.5.2 Measures'!$C:$W,22,FALSE)&lt;&gt; "", VLOOKUP($A734,'V2.5.2 Measures'!$C:$W,22,FALSE),"N/A")</f>
        <v>#REF!</v>
      </c>
      <c r="Q734" s="7" t="e">
        <f>IF(VLOOKUP($A734,'V2.5.2 Measures'!$C:$W,23,FALSE)&lt;&gt; "", VLOOKUP($A734,'V2.5.2 Measures'!$C:$W,23,FALSE),"N/A")</f>
        <v>#REF!</v>
      </c>
      <c r="R734" s="7" t="e">
        <f>IF(VLOOKUP($A734,'V2.5.2 Measures'!$C:$W,24,FALSE)&lt;&gt; "", VLOOKUP($A734,'V2.5.2 Measures'!$C:$W,24,FALSE),"N/A")</f>
        <v>#REF!</v>
      </c>
      <c r="S734" s="7" t="e">
        <f>IF(VLOOKUP($A734,'V2.5.2 Measures'!$C:$W,25,FALSE)&lt;&gt; "", VLOOKUP($A734,'V2.5.2 Measures'!$C:$W,25,FALSE),"N/A")</f>
        <v>#REF!</v>
      </c>
      <c r="T734" s="7" t="str">
        <f>IF(VLOOKUP($A734,'V2.5.2 Measures'!$C:$W,2,FALSE)&lt;&gt; "", VLOOKUP($A734,'V2.5.2 Measures'!$C:$W,2,FALSE),"N/A")</f>
        <v>EL-1-020-15</v>
      </c>
      <c r="U734" s="7" t="str">
        <f>IF(VLOOKUP($A734,'V2.5.2 Measures'!$C:$W,3,FALSE)&lt;&gt; "", VLOOKUP($A734,'V2.5.2 Measures'!$C:$W,3,FALSE),"N/A")</f>
        <v>% of MSIS IDs that died in month</v>
      </c>
      <c r="V734" s="7" t="e">
        <f>IF(VLOOKUP($A734,'V2.5.2 Measures'!$C:$W,26,FALSE)&lt;&gt; "", VLOOKUP($A734,'V2.5.2 Measures'!$C:$W,26,FALSE),"N/A")</f>
        <v>#REF!</v>
      </c>
      <c r="W734" s="7" t="e">
        <f>IF(VLOOKUP($A734,'V2.5.2 Measures'!$C:$W,44,FALSE)&lt;&gt; "", VLOOKUP($A734,'V2.5.2 Measures'!$C:$W,44,FALSE),"N/A")</f>
        <v>#REF!</v>
      </c>
    </row>
    <row r="735" spans="1:23" x14ac:dyDescent="0.35">
      <c r="A735" s="7" t="str">
        <f>'V2.5.2 Measures'!C189</f>
        <v>EL1.21</v>
      </c>
      <c r="B735" s="7" t="str">
        <f>VLOOKUP($A735,'V2.5.2 Measures'!$C:$W,6,FALSE)</f>
        <v>N/A</v>
      </c>
      <c r="C735" s="7" t="str">
        <f>VLOOKUP($A735,'V2.5.2 Measures'!$C:$W,8,FALSE)</f>
        <v>TA- Inferential</v>
      </c>
      <c r="D735" s="7" t="str">
        <f>IF(VLOOKUP($A735,'V2.5.2 Measures'!$C:$W,4,FALSE)="","",VLOOKUP($A735,'V2.5.2 Measures'!$C:$W,4,FALSE))</f>
        <v>Non-Claims Percentage</v>
      </c>
      <c r="E735" s="7" t="str">
        <f>IF((VLOOKUP($A735,'V2.5.2 Measures'!$C:$W,8,FALSE)&lt;&gt;"")*AND(VLOOKUP($A735,'V2.5.2 Measures'!$C:$W,8,FALSE)&lt;&gt;"TBD"),VLOOKUP($A735,'V2.5.2 Measures'!$C:$W,8,FALSE),"N/A")</f>
        <v>TA- Inferential</v>
      </c>
      <c r="F735" s="7" t="str">
        <f>IF((VLOOKUP($A735,'V2.5.2 Measures'!$C:$W,9,FALSE)&lt;&gt;"")*AND(VLOOKUP($A735,'V2.5.2 Measures'!$C:$W,9,FALSE)&lt;&gt;"TBD"),VLOOKUP($A735,'V2.5.2 Measures'!$C:$W,9,FALSE),"N/A")</f>
        <v>High</v>
      </c>
      <c r="G735" s="7">
        <f>IF((VLOOKUP($A735,'V2.5.2 Measures'!$C:$W,10,FALSE)&lt;&gt;"")*AND(VLOOKUP($A735,'V2.5.2 Measures'!$C:$W,10,FALSE)&lt;&gt;"TBD"),VLOOKUP($A735,'V2.5.2 Measures'!$C:$W,10,FALSE),"N/A")</f>
        <v>13</v>
      </c>
      <c r="H735" s="7">
        <f>IF(VLOOKUP($A735,'V2.5.2 Measures'!$C:$W,14,FALSE)&lt;&gt; "", VLOOKUP($A735,'V2.5.2 Measures'!$C:$W,14,FALSE),"N/A")</f>
        <v>1E-3</v>
      </c>
      <c r="I735" s="7" t="str">
        <f>IF(VLOOKUP($A735,'V2.5.2 Measures'!$C:$W,15,FALSE)&lt;&gt; "", VLOOKUP($A735,'V2.5.2 Measures'!$C:$W,15,FALSE),"N/A")</f>
        <v>N/A</v>
      </c>
      <c r="J735" s="7">
        <f>IF(VLOOKUP($A735,'V2.5.2 Measures'!$C:$W,16,FALSE)&lt;&gt; "", VLOOKUP($A735,'V2.5.2 Measures'!$C:$W,16,FALSE),"N/A")</f>
        <v>0</v>
      </c>
      <c r="K735" s="7">
        <f>IF(VLOOKUP($A735,'V2.5.2 Measures'!$C:$W,17,FALSE)&lt;&gt; "", VLOOKUP($A735,'V2.5.2 Measures'!$C:$W,17,FALSE),"N/A")</f>
        <v>1E-3</v>
      </c>
      <c r="L735" s="7" t="str">
        <f>IF(VLOOKUP($A735,'V2.5.2 Measures'!$C:$W,18,FALSE)&lt;&gt; "", VLOOKUP($A735,'V2.5.2 Measures'!$C:$W,18,FALSE),"N/A")</f>
        <v>Default</v>
      </c>
      <c r="M735" s="7" t="str">
        <f>IF(VLOOKUP($A735,'V2.5.2 Measures'!$C:$W,19,FALSE)&lt;&gt; "", VLOOKUP($A735,'V2.5.2 Measures'!$C:$W,19,FALSE),"N/A")</f>
        <v>SAS</v>
      </c>
      <c r="N735" s="7" t="str">
        <f>IF(VLOOKUP($A735,'V2.5.2 Measures'!$C:$W,20,FALSE)&lt;&gt; "", VLOOKUP($A735,'V2.5.2 Measures'!$C:$W,20,FALSE),"N/A")</f>
        <v>V1.6</v>
      </c>
      <c r="O735" s="7" t="str">
        <f>IF(VLOOKUP($A735,'V2.5.2 Measures'!$C:$W,21,FALSE)&lt;&gt; "", VLOOKUP($A735,'V2.5.2 Measures'!$C:$W,21,FALSE),"N/A")</f>
        <v>V1.6</v>
      </c>
      <c r="P735" s="7" t="e">
        <f>IF(VLOOKUP($A735,'V2.5.2 Measures'!$C:$W,22,FALSE)&lt;&gt; "", VLOOKUP($A735,'V2.5.2 Measures'!$C:$W,22,FALSE),"N/A")</f>
        <v>#REF!</v>
      </c>
      <c r="Q735" s="7" t="e">
        <f>IF(VLOOKUP($A735,'V2.5.2 Measures'!$C:$W,23,FALSE)&lt;&gt; "", VLOOKUP($A735,'V2.5.2 Measures'!$C:$W,23,FALSE),"N/A")</f>
        <v>#REF!</v>
      </c>
      <c r="R735" s="7" t="e">
        <f>IF(VLOOKUP($A735,'V2.5.2 Measures'!$C:$W,24,FALSE)&lt;&gt; "", VLOOKUP($A735,'V2.5.2 Measures'!$C:$W,24,FALSE),"N/A")</f>
        <v>#REF!</v>
      </c>
      <c r="S735" s="7" t="e">
        <f>IF(VLOOKUP($A735,'V2.5.2 Measures'!$C:$W,25,FALSE)&lt;&gt; "", VLOOKUP($A735,'V2.5.2 Measures'!$C:$W,25,FALSE),"N/A")</f>
        <v>#REF!</v>
      </c>
      <c r="T735" s="7" t="str">
        <f>IF(VLOOKUP($A735,'V2.5.2 Measures'!$C:$W,2,FALSE)&lt;&gt; "", VLOOKUP($A735,'V2.5.2 Measures'!$C:$W,2,FALSE),"N/A")</f>
        <v>EL-1-021-21</v>
      </c>
      <c r="U735" s="7" t="str">
        <f>IF(VLOOKUP($A735,'V2.5.2 Measures'!$C:$W,3,FALSE)&lt;&gt; "", VLOOKUP($A735,'V2.5.2 Measures'!$C:$W,3,FALSE),"N/A")</f>
        <v>% of MSIS IDs with age over 120 or less than -1</v>
      </c>
      <c r="V735" s="7" t="e">
        <f>IF(VLOOKUP($A735,'V2.5.2 Measures'!$C:$W,26,FALSE)&lt;&gt; "", VLOOKUP($A735,'V2.5.2 Measures'!$C:$W,26,FALSE),"N/A")</f>
        <v>#REF!</v>
      </c>
      <c r="W735" s="7" t="e">
        <f>IF(VLOOKUP($A735,'V2.5.2 Measures'!$C:$W,44,FALSE)&lt;&gt; "", VLOOKUP($A735,'V2.5.2 Measures'!$C:$W,44,FALSE),"N/A")</f>
        <v>#REF!</v>
      </c>
    </row>
    <row r="736" spans="1:23" x14ac:dyDescent="0.35">
      <c r="A736" s="7" t="str">
        <f>'V2.5.2 Measures'!C190</f>
        <v>EL1.22</v>
      </c>
      <c r="B736" s="7" t="str">
        <f>VLOOKUP($A736,'V2.5.2 Measures'!$C:$W,6,FALSE)</f>
        <v>N/A</v>
      </c>
      <c r="C736" s="7" t="str">
        <f>VLOOKUP($A736,'V2.5.2 Measures'!$C:$W,8,FALSE)</f>
        <v>TA- Inferential</v>
      </c>
      <c r="D736" s="7" t="str">
        <f>IF(VLOOKUP($A736,'V2.5.2 Measures'!$C:$W,4,FALSE)="","",VLOOKUP($A736,'V2.5.2 Measures'!$C:$W,4,FALSE))</f>
        <v>Non-Claims Percentage</v>
      </c>
      <c r="E736" s="7" t="str">
        <f>IF((VLOOKUP($A736,'V2.5.2 Measures'!$C:$W,8,FALSE)&lt;&gt;"")*AND(VLOOKUP($A736,'V2.5.2 Measures'!$C:$W,8,FALSE)&lt;&gt;"TBD"),VLOOKUP($A736,'V2.5.2 Measures'!$C:$W,8,FALSE),"N/A")</f>
        <v>TA- Inferential</v>
      </c>
      <c r="F736" s="7" t="str">
        <f>IF((VLOOKUP($A736,'V2.5.2 Measures'!$C:$W,9,FALSE)&lt;&gt;"")*AND(VLOOKUP($A736,'V2.5.2 Measures'!$C:$W,9,FALSE)&lt;&gt;"TBD"),VLOOKUP($A736,'V2.5.2 Measures'!$C:$W,9,FALSE),"N/A")</f>
        <v>High</v>
      </c>
      <c r="G736" s="7">
        <f>IF((VLOOKUP($A736,'V2.5.2 Measures'!$C:$W,10,FALSE)&lt;&gt;"")*AND(VLOOKUP($A736,'V2.5.2 Measures'!$C:$W,10,FALSE)&lt;&gt;"TBD"),VLOOKUP($A736,'V2.5.2 Measures'!$C:$W,10,FALSE),"N/A")</f>
        <v>32</v>
      </c>
      <c r="H736" s="7">
        <f>IF(VLOOKUP($A736,'V2.5.2 Measures'!$C:$W,14,FALSE)&lt;&gt; "", VLOOKUP($A736,'V2.5.2 Measures'!$C:$W,14,FALSE),"N/A")</f>
        <v>0.05</v>
      </c>
      <c r="I736" s="7" t="str">
        <f>IF(VLOOKUP($A736,'V2.5.2 Measures'!$C:$W,15,FALSE)&lt;&gt; "", VLOOKUP($A736,'V2.5.2 Measures'!$C:$W,15,FALSE),"N/A")</f>
        <v>N/A</v>
      </c>
      <c r="J736" s="7">
        <f>IF(VLOOKUP($A736,'V2.5.2 Measures'!$C:$W,16,FALSE)&lt;&gt; "", VLOOKUP($A736,'V2.5.2 Measures'!$C:$W,16,FALSE),"N/A")</f>
        <v>0</v>
      </c>
      <c r="K736" s="7">
        <f>IF(VLOOKUP($A736,'V2.5.2 Measures'!$C:$W,17,FALSE)&lt;&gt; "", VLOOKUP($A736,'V2.5.2 Measures'!$C:$W,17,FALSE),"N/A")</f>
        <v>0.05</v>
      </c>
      <c r="L736" s="7" t="str">
        <f>IF(VLOOKUP($A736,'V2.5.2 Measures'!$C:$W,18,FALSE)&lt;&gt; "", VLOOKUP($A736,'V2.5.2 Measures'!$C:$W,18,FALSE),"N/A")</f>
        <v>Default</v>
      </c>
      <c r="M736" s="7" t="str">
        <f>IF(VLOOKUP($A736,'V2.5.2 Measures'!$C:$W,19,FALSE)&lt;&gt; "", VLOOKUP($A736,'V2.5.2 Measures'!$C:$W,19,FALSE),"N/A")</f>
        <v>SAS</v>
      </c>
      <c r="N736" s="7" t="str">
        <f>IF(VLOOKUP($A736,'V2.5.2 Measures'!$C:$W,20,FALSE)&lt;&gt; "", VLOOKUP($A736,'V2.5.2 Measures'!$C:$W,20,FALSE),"N/A")</f>
        <v>V2.2</v>
      </c>
      <c r="O736" s="7" t="str">
        <f>IF(VLOOKUP($A736,'V2.5.2 Measures'!$C:$W,21,FALSE)&lt;&gt; "", VLOOKUP($A736,'V2.5.2 Measures'!$C:$W,21,FALSE),"N/A")</f>
        <v>V2.2</v>
      </c>
      <c r="P736" s="7" t="e">
        <f>IF(VLOOKUP($A736,'V2.5.2 Measures'!$C:$W,22,FALSE)&lt;&gt; "", VLOOKUP($A736,'V2.5.2 Measures'!$C:$W,22,FALSE),"N/A")</f>
        <v>#REF!</v>
      </c>
      <c r="Q736" s="7" t="e">
        <f>IF(VLOOKUP($A736,'V2.5.2 Measures'!$C:$W,23,FALSE)&lt;&gt; "", VLOOKUP($A736,'V2.5.2 Measures'!$C:$W,23,FALSE),"N/A")</f>
        <v>#REF!</v>
      </c>
      <c r="R736" s="7" t="e">
        <f>IF(VLOOKUP($A736,'V2.5.2 Measures'!$C:$W,24,FALSE)&lt;&gt; "", VLOOKUP($A736,'V2.5.2 Measures'!$C:$W,24,FALSE),"N/A")</f>
        <v>#REF!</v>
      </c>
      <c r="S736" s="7" t="e">
        <f>IF(VLOOKUP($A736,'V2.5.2 Measures'!$C:$W,25,FALSE)&lt;&gt; "", VLOOKUP($A736,'V2.5.2 Measures'!$C:$W,25,FALSE),"N/A")</f>
        <v>#REF!</v>
      </c>
      <c r="T736" s="7" t="str">
        <f>IF(VLOOKUP($A736,'V2.5.2 Measures'!$C:$W,2,FALSE)&lt;&gt; "", VLOOKUP($A736,'V2.5.2 Measures'!$C:$W,2,FALSE),"N/A")</f>
        <v>EL-1-022-22</v>
      </c>
      <c r="U736" s="7" t="str">
        <f>IF(VLOOKUP($A736,'V2.5.2 Measures'!$C:$W,3,FALSE)&lt;&gt; "", VLOOKUP($A736,'V2.5.2 Measures'!$C:$W,3,FALSE),"N/A")</f>
        <v>% of MSIS IDs without a primary address (ADDR-TYPE not equal 1)</v>
      </c>
      <c r="V736" s="7" t="e">
        <f>IF(VLOOKUP($A736,'V2.5.2 Measures'!$C:$W,26,FALSE)&lt;&gt; "", VLOOKUP($A736,'V2.5.2 Measures'!$C:$W,26,FALSE),"N/A")</f>
        <v>#REF!</v>
      </c>
      <c r="W736" s="7" t="e">
        <f>IF(VLOOKUP($A736,'V2.5.2 Measures'!$C:$W,44,FALSE)&lt;&gt; "", VLOOKUP($A736,'V2.5.2 Measures'!$C:$W,44,FALSE),"N/A")</f>
        <v>#REF!</v>
      </c>
    </row>
    <row r="737" spans="1:23" x14ac:dyDescent="0.35">
      <c r="A737" s="7" t="str">
        <f>'V2.5.2 Measures'!C191</f>
        <v>EL1.23</v>
      </c>
      <c r="B737" s="7" t="str">
        <f>VLOOKUP($A737,'V2.5.2 Measures'!$C:$W,6,FALSE)</f>
        <v>N/A</v>
      </c>
      <c r="C737" s="7" t="str">
        <f>VLOOKUP($A737,'V2.5.2 Measures'!$C:$W,8,FALSE)</f>
        <v>TA- Inferential</v>
      </c>
      <c r="D737" s="7" t="str">
        <f>IF(VLOOKUP($A737,'V2.5.2 Measures'!$C:$W,4,FALSE)="","",VLOOKUP($A737,'V2.5.2 Measures'!$C:$W,4,FALSE))</f>
        <v>Non-Claims Percentage</v>
      </c>
      <c r="E737" s="7" t="str">
        <f>IF((VLOOKUP($A737,'V2.5.2 Measures'!$C:$W,8,FALSE)&lt;&gt;"")*AND(VLOOKUP($A737,'V2.5.2 Measures'!$C:$W,8,FALSE)&lt;&gt;"TBD"),VLOOKUP($A737,'V2.5.2 Measures'!$C:$W,8,FALSE),"N/A")</f>
        <v>TA- Inferential</v>
      </c>
      <c r="F737" s="7" t="str">
        <f>IF((VLOOKUP($A737,'V2.5.2 Measures'!$C:$W,9,FALSE)&lt;&gt;"")*AND(VLOOKUP($A737,'V2.5.2 Measures'!$C:$W,9,FALSE)&lt;&gt;"TBD"),VLOOKUP($A737,'V2.5.2 Measures'!$C:$W,9,FALSE),"N/A")</f>
        <v>High</v>
      </c>
      <c r="G737" s="7">
        <f>IF((VLOOKUP($A737,'V2.5.2 Measures'!$C:$W,10,FALSE)&lt;&gt;"")*AND(VLOOKUP($A737,'V2.5.2 Measures'!$C:$W,10,FALSE)&lt;&gt;"TBD"),VLOOKUP($A737,'V2.5.2 Measures'!$C:$W,10,FALSE),"N/A")</f>
        <v>32</v>
      </c>
      <c r="H737" s="7">
        <f>IF(VLOOKUP($A737,'V2.5.2 Measures'!$C:$W,14,FALSE)&lt;&gt; "", VLOOKUP($A737,'V2.5.2 Measures'!$C:$W,14,FALSE),"N/A")</f>
        <v>0.01</v>
      </c>
      <c r="I737" s="7" t="str">
        <f>IF(VLOOKUP($A737,'V2.5.2 Measures'!$C:$W,15,FALSE)&lt;&gt; "", VLOOKUP($A737,'V2.5.2 Measures'!$C:$W,15,FALSE),"N/A")</f>
        <v>N/A</v>
      </c>
      <c r="J737" s="7">
        <f>IF(VLOOKUP($A737,'V2.5.2 Measures'!$C:$W,16,FALSE)&lt;&gt; "", VLOOKUP($A737,'V2.5.2 Measures'!$C:$W,16,FALSE),"N/A")</f>
        <v>0</v>
      </c>
      <c r="K737" s="7">
        <f>IF(VLOOKUP($A737,'V2.5.2 Measures'!$C:$W,17,FALSE)&lt;&gt; "", VLOOKUP($A737,'V2.5.2 Measures'!$C:$W,17,FALSE),"N/A")</f>
        <v>0.01</v>
      </c>
      <c r="L737" s="7" t="str">
        <f>IF(VLOOKUP($A737,'V2.5.2 Measures'!$C:$W,18,FALSE)&lt;&gt; "", VLOOKUP($A737,'V2.5.2 Measures'!$C:$W,18,FALSE),"N/A")</f>
        <v>Default</v>
      </c>
      <c r="M737" s="7" t="str">
        <f>IF(VLOOKUP($A737,'V2.5.2 Measures'!$C:$W,19,FALSE)&lt;&gt; "", VLOOKUP($A737,'V2.5.2 Measures'!$C:$W,19,FALSE),"N/A")</f>
        <v>SAS</v>
      </c>
      <c r="N737" s="7" t="str">
        <f>IF(VLOOKUP($A737,'V2.5.2 Measures'!$C:$W,20,FALSE)&lt;&gt; "", VLOOKUP($A737,'V2.5.2 Measures'!$C:$W,20,FALSE),"N/A")</f>
        <v>V2.2</v>
      </c>
      <c r="O737" s="7" t="str">
        <f>IF(VLOOKUP($A737,'V2.5.2 Measures'!$C:$W,21,FALSE)&lt;&gt; "", VLOOKUP($A737,'V2.5.2 Measures'!$C:$W,21,FALSE),"N/A")</f>
        <v>V2.2</v>
      </c>
      <c r="P737" s="7" t="e">
        <f>IF(VLOOKUP($A737,'V2.5.2 Measures'!$C:$W,22,FALSE)&lt;&gt; "", VLOOKUP($A737,'V2.5.2 Measures'!$C:$W,22,FALSE),"N/A")</f>
        <v>#REF!</v>
      </c>
      <c r="Q737" s="7" t="e">
        <f>IF(VLOOKUP($A737,'V2.5.2 Measures'!$C:$W,23,FALSE)&lt;&gt; "", VLOOKUP($A737,'V2.5.2 Measures'!$C:$W,23,FALSE),"N/A")</f>
        <v>#REF!</v>
      </c>
      <c r="R737" s="7" t="e">
        <f>IF(VLOOKUP($A737,'V2.5.2 Measures'!$C:$W,24,FALSE)&lt;&gt; "", VLOOKUP($A737,'V2.5.2 Measures'!$C:$W,24,FALSE),"N/A")</f>
        <v>#REF!</v>
      </c>
      <c r="S737" s="7" t="e">
        <f>IF(VLOOKUP($A737,'V2.5.2 Measures'!$C:$W,25,FALSE)&lt;&gt; "", VLOOKUP($A737,'V2.5.2 Measures'!$C:$W,25,FALSE),"N/A")</f>
        <v>#REF!</v>
      </c>
      <c r="T737" s="7" t="str">
        <f>IF(VLOOKUP($A737,'V2.5.2 Measures'!$C:$W,2,FALSE)&lt;&gt; "", VLOOKUP($A737,'V2.5.2 Measures'!$C:$W,2,FALSE),"N/A")</f>
        <v>EL-1-023-23</v>
      </c>
      <c r="U737" s="7" t="str">
        <f>IF(VLOOKUP($A737,'V2.5.2 Measures'!$C:$W,3,FALSE)&lt;&gt; "", VLOOKUP($A737,'V2.5.2 Measures'!$C:$W,3,FALSE),"N/A")</f>
        <v>% of MSIS IDs in which the primary home address county code, zip code, or state is not in-state</v>
      </c>
      <c r="V737" s="7" t="e">
        <f>IF(VLOOKUP($A737,'V2.5.2 Measures'!$C:$W,26,FALSE)&lt;&gt; "", VLOOKUP($A737,'V2.5.2 Measures'!$C:$W,26,FALSE),"N/A")</f>
        <v>#REF!</v>
      </c>
      <c r="W737" s="7" t="e">
        <f>IF(VLOOKUP($A737,'V2.5.2 Measures'!$C:$W,44,FALSE)&lt;&gt; "", VLOOKUP($A737,'V2.5.2 Measures'!$C:$W,44,FALSE),"N/A")</f>
        <v>#REF!</v>
      </c>
    </row>
    <row r="738" spans="1:23" x14ac:dyDescent="0.35">
      <c r="A738" s="7" t="str">
        <f>'V2.5.2 Measures'!C192</f>
        <v>EL1.24</v>
      </c>
      <c r="B738" s="7" t="str">
        <f>VLOOKUP($A738,'V2.5.2 Measures'!$C:$W,6,FALSE)</f>
        <v>N/A</v>
      </c>
      <c r="C738" s="7" t="str">
        <f>VLOOKUP($A738,'V2.5.2 Measures'!$C:$W,8,FALSE)</f>
        <v>TA- Inferential</v>
      </c>
      <c r="D738" s="7" t="str">
        <f>IF(VLOOKUP($A738,'V2.5.2 Measures'!$C:$W,4,FALSE)="","",VLOOKUP($A738,'V2.5.2 Measures'!$C:$W,4,FALSE))</f>
        <v>Non-Claims Percentage</v>
      </c>
      <c r="E738" s="7" t="str">
        <f>IF((VLOOKUP($A738,'V2.5.2 Measures'!$C:$W,8,FALSE)&lt;&gt;"")*AND(VLOOKUP($A738,'V2.5.2 Measures'!$C:$W,8,FALSE)&lt;&gt;"TBD"),VLOOKUP($A738,'V2.5.2 Measures'!$C:$W,8,FALSE),"N/A")</f>
        <v>TA- Inferential</v>
      </c>
      <c r="F738" s="7" t="str">
        <f>IF((VLOOKUP($A738,'V2.5.2 Measures'!$C:$W,9,FALSE)&lt;&gt;"")*AND(VLOOKUP($A738,'V2.5.2 Measures'!$C:$W,9,FALSE)&lt;&gt;"TBD"),VLOOKUP($A738,'V2.5.2 Measures'!$C:$W,9,FALSE),"N/A")</f>
        <v>High</v>
      </c>
      <c r="G738" s="7" t="str">
        <f>IF((VLOOKUP($A738,'V2.5.2 Measures'!$C:$W,10,FALSE)&lt;&gt;"")*AND(VLOOKUP($A738,'V2.5.2 Measures'!$C:$W,10,FALSE)&lt;&gt;"TBD"),VLOOKUP($A738,'V2.5.2 Measures'!$C:$W,10,FALSE),"N/A")</f>
        <v>N/A</v>
      </c>
      <c r="H738" s="7">
        <f>IF(VLOOKUP($A738,'V2.5.2 Measures'!$C:$W,14,FALSE)&lt;&gt; "", VLOOKUP($A738,'V2.5.2 Measures'!$C:$W,14,FALSE),"N/A")</f>
        <v>0.25</v>
      </c>
      <c r="I738" s="7" t="str">
        <f>IF(VLOOKUP($A738,'V2.5.2 Measures'!$C:$W,15,FALSE)&lt;&gt; "", VLOOKUP($A738,'V2.5.2 Measures'!$C:$W,15,FALSE),"N/A")</f>
        <v>N/A</v>
      </c>
      <c r="J738" s="7">
        <f>IF(VLOOKUP($A738,'V2.5.2 Measures'!$C:$W,16,FALSE)&lt;&gt; "", VLOOKUP($A738,'V2.5.2 Measures'!$C:$W,16,FALSE),"N/A")</f>
        <v>0</v>
      </c>
      <c r="K738" s="7">
        <f>IF(VLOOKUP($A738,'V2.5.2 Measures'!$C:$W,17,FALSE)&lt;&gt; "", VLOOKUP($A738,'V2.5.2 Measures'!$C:$W,17,FALSE),"N/A")</f>
        <v>0.25</v>
      </c>
      <c r="L738" s="7" t="str">
        <f>IF(VLOOKUP($A738,'V2.5.2 Measures'!$C:$W,18,FALSE)&lt;&gt; "", VLOOKUP($A738,'V2.5.2 Measures'!$C:$W,18,FALSE),"N/A")</f>
        <v>Default</v>
      </c>
      <c r="M738" s="7" t="str">
        <f>IF(VLOOKUP($A738,'V2.5.2 Measures'!$C:$W,19,FALSE)&lt;&gt; "", VLOOKUP($A738,'V2.5.2 Measures'!$C:$W,19,FALSE),"N/A")</f>
        <v>SAS</v>
      </c>
      <c r="N738" s="7" t="str">
        <f>IF(VLOOKUP($A738,'V2.5.2 Measures'!$C:$W,20,FALSE)&lt;&gt; "", VLOOKUP($A738,'V2.5.2 Measures'!$C:$W,20,FALSE),"N/A")</f>
        <v>V2.2</v>
      </c>
      <c r="O738" s="7" t="str">
        <f>IF(VLOOKUP($A738,'V2.5.2 Measures'!$C:$W,21,FALSE)&lt;&gt; "", VLOOKUP($A738,'V2.5.2 Measures'!$C:$W,21,FALSE),"N/A")</f>
        <v>V2.2</v>
      </c>
      <c r="P738" s="7" t="e">
        <f>IF(VLOOKUP($A738,'V2.5.2 Measures'!$C:$W,22,FALSE)&lt;&gt; "", VLOOKUP($A738,'V2.5.2 Measures'!$C:$W,22,FALSE),"N/A")</f>
        <v>#REF!</v>
      </c>
      <c r="Q738" s="7" t="e">
        <f>IF(VLOOKUP($A738,'V2.5.2 Measures'!$C:$W,23,FALSE)&lt;&gt; "", VLOOKUP($A738,'V2.5.2 Measures'!$C:$W,23,FALSE),"N/A")</f>
        <v>#REF!</v>
      </c>
      <c r="R738" s="7" t="e">
        <f>IF(VLOOKUP($A738,'V2.5.2 Measures'!$C:$W,24,FALSE)&lt;&gt; "", VLOOKUP($A738,'V2.5.2 Measures'!$C:$W,24,FALSE),"N/A")</f>
        <v>#REF!</v>
      </c>
      <c r="S738" s="7" t="e">
        <f>IF(VLOOKUP($A738,'V2.5.2 Measures'!$C:$W,25,FALSE)&lt;&gt; "", VLOOKUP($A738,'V2.5.2 Measures'!$C:$W,25,FALSE),"N/A")</f>
        <v>#REF!</v>
      </c>
      <c r="T738" s="7" t="str">
        <f>IF(VLOOKUP($A738,'V2.5.2 Measures'!$C:$W,2,FALSE)&lt;&gt; "", VLOOKUP($A738,'V2.5.2 Measures'!$C:$W,2,FALSE),"N/A")</f>
        <v>EL-1-024-24</v>
      </c>
      <c r="U738" s="7" t="str">
        <f>IF(VLOOKUP($A738,'V2.5.2 Measures'!$C:$W,3,FALSE)&lt;&gt; "", VLOOKUP($A738,'V2.5.2 Measures'!$C:$W,3,FALSE),"N/A")</f>
        <v>% of MSIS IDs in which a non-primary home address county code, zip code, or state is not in-state</v>
      </c>
      <c r="V738" s="7" t="e">
        <f>IF(VLOOKUP($A738,'V2.5.2 Measures'!$C:$W,26,FALSE)&lt;&gt; "", VLOOKUP($A738,'V2.5.2 Measures'!$C:$W,26,FALSE),"N/A")</f>
        <v>#REF!</v>
      </c>
      <c r="W738" s="7" t="e">
        <f>IF(VLOOKUP($A738,'V2.5.2 Measures'!$C:$W,44,FALSE)&lt;&gt; "", VLOOKUP($A738,'V2.5.2 Measures'!$C:$W,44,FALSE),"N/A")</f>
        <v>#REF!</v>
      </c>
    </row>
    <row r="739" spans="1:23" x14ac:dyDescent="0.35">
      <c r="A739" s="7" t="str">
        <f>'V2.5.2 Measures'!C193</f>
        <v>EL1.28</v>
      </c>
      <c r="B739" s="7" t="str">
        <f>VLOOKUP($A739,'V2.5.2 Measures'!$C:$W,6,FALSE)</f>
        <v>N/A</v>
      </c>
      <c r="C739" s="7" t="str">
        <f>VLOOKUP($A739,'V2.5.2 Measures'!$C:$W,8,FALSE)</f>
        <v>TA- Inferential</v>
      </c>
      <c r="D739" s="7" t="str">
        <f>IF(VLOOKUP($A739,'V2.5.2 Measures'!$C:$W,4,FALSE)="","",VLOOKUP($A739,'V2.5.2 Measures'!$C:$W,4,FALSE))</f>
        <v>Non-Claims Percentage</v>
      </c>
      <c r="E739" s="7" t="str">
        <f>IF((VLOOKUP($A739,'V2.5.2 Measures'!$C:$W,8,FALSE)&lt;&gt;"")*AND(VLOOKUP($A739,'V2.5.2 Measures'!$C:$W,8,FALSE)&lt;&gt;"TBD"),VLOOKUP($A739,'V2.5.2 Measures'!$C:$W,8,FALSE),"N/A")</f>
        <v>TA- Inferential</v>
      </c>
      <c r="F739" s="7" t="str">
        <f>IF((VLOOKUP($A739,'V2.5.2 Measures'!$C:$W,9,FALSE)&lt;&gt;"")*AND(VLOOKUP($A739,'V2.5.2 Measures'!$C:$W,9,FALSE)&lt;&gt;"TBD"),VLOOKUP($A739,'V2.5.2 Measures'!$C:$W,9,FALSE),"N/A")</f>
        <v>High</v>
      </c>
      <c r="G739" s="7">
        <f>IF((VLOOKUP($A739,'V2.5.2 Measures'!$C:$W,10,FALSE)&lt;&gt;"")*AND(VLOOKUP($A739,'V2.5.2 Measures'!$C:$W,10,FALSE)&lt;&gt;"TBD"),VLOOKUP($A739,'V2.5.2 Measures'!$C:$W,10,FALSE),"N/A")</f>
        <v>32</v>
      </c>
      <c r="H739" s="7">
        <f>IF(VLOOKUP($A739,'V2.5.2 Measures'!$C:$W,14,FALSE)&lt;&gt; "", VLOOKUP($A739,'V2.5.2 Measures'!$C:$W,14,FALSE),"N/A")</f>
        <v>0.01</v>
      </c>
      <c r="I739" s="7" t="str">
        <f>IF(VLOOKUP($A739,'V2.5.2 Measures'!$C:$W,15,FALSE)&lt;&gt; "", VLOOKUP($A739,'V2.5.2 Measures'!$C:$W,15,FALSE),"N/A")</f>
        <v>N/A</v>
      </c>
      <c r="J739" s="7">
        <f>IF(VLOOKUP($A739,'V2.5.2 Measures'!$C:$W,16,FALSE)&lt;&gt; "", VLOOKUP($A739,'V2.5.2 Measures'!$C:$W,16,FALSE),"N/A")</f>
        <v>0</v>
      </c>
      <c r="K739" s="7">
        <f>IF(VLOOKUP($A739,'V2.5.2 Measures'!$C:$W,17,FALSE)&lt;&gt; "", VLOOKUP($A739,'V2.5.2 Measures'!$C:$W,17,FALSE),"N/A")</f>
        <v>0.01</v>
      </c>
      <c r="L739" s="7" t="str">
        <f>IF(VLOOKUP($A739,'V2.5.2 Measures'!$C:$W,18,FALSE)&lt;&gt; "", VLOOKUP($A739,'V2.5.2 Measures'!$C:$W,18,FALSE),"N/A")</f>
        <v>Default</v>
      </c>
      <c r="M739" s="7" t="str">
        <f>IF(VLOOKUP($A739,'V2.5.2 Measures'!$C:$W,19,FALSE)&lt;&gt; "", VLOOKUP($A739,'V2.5.2 Measures'!$C:$W,19,FALSE),"N/A")</f>
        <v>SAS</v>
      </c>
      <c r="N739" s="7" t="str">
        <f>IF(VLOOKUP($A739,'V2.5.2 Measures'!$C:$W,20,FALSE)&lt;&gt; "", VLOOKUP($A739,'V2.5.2 Measures'!$C:$W,20,FALSE),"N/A")</f>
        <v>V2.2</v>
      </c>
      <c r="O739" s="7" t="str">
        <f>IF(VLOOKUP($A739,'V2.5.2 Measures'!$C:$W,21,FALSE)&lt;&gt; "", VLOOKUP($A739,'V2.5.2 Measures'!$C:$W,21,FALSE),"N/A")</f>
        <v>V2.2</v>
      </c>
      <c r="P739" s="7" t="e">
        <f>IF(VLOOKUP($A739,'V2.5.2 Measures'!$C:$W,22,FALSE)&lt;&gt; "", VLOOKUP($A739,'V2.5.2 Measures'!$C:$W,22,FALSE),"N/A")</f>
        <v>#REF!</v>
      </c>
      <c r="Q739" s="7" t="e">
        <f>IF(VLOOKUP($A739,'V2.5.2 Measures'!$C:$W,23,FALSE)&lt;&gt; "", VLOOKUP($A739,'V2.5.2 Measures'!$C:$W,23,FALSE),"N/A")</f>
        <v>#REF!</v>
      </c>
      <c r="R739" s="7" t="e">
        <f>IF(VLOOKUP($A739,'V2.5.2 Measures'!$C:$W,24,FALSE)&lt;&gt; "", VLOOKUP($A739,'V2.5.2 Measures'!$C:$W,24,FALSE),"N/A")</f>
        <v>#REF!</v>
      </c>
      <c r="S739" s="7" t="e">
        <f>IF(VLOOKUP($A739,'V2.5.2 Measures'!$C:$W,25,FALSE)&lt;&gt; "", VLOOKUP($A739,'V2.5.2 Measures'!$C:$W,25,FALSE),"N/A")</f>
        <v>#REF!</v>
      </c>
      <c r="T739" s="7" t="str">
        <f>IF(VLOOKUP($A739,'V2.5.2 Measures'!$C:$W,2,FALSE)&lt;&gt; "", VLOOKUP($A739,'V2.5.2 Measures'!$C:$W,2,FALSE),"N/A")</f>
        <v>EL-1-025-28</v>
      </c>
      <c r="U739" s="7" t="str">
        <f>IF(VLOOKUP($A739,'V2.5.2 Measures'!$C:$W,3,FALSE)&lt;&gt; "", VLOOKUP($A739,'V2.5.2 Measures'!$C:$W,3,FALSE),"N/A")</f>
        <v>% of MSIS IDs where county code or zip code does not align with address state</v>
      </c>
      <c r="V739" s="7" t="e">
        <f>IF(VLOOKUP($A739,'V2.5.2 Measures'!$C:$W,26,FALSE)&lt;&gt; "", VLOOKUP($A739,'V2.5.2 Measures'!$C:$W,26,FALSE),"N/A")</f>
        <v>#REF!</v>
      </c>
      <c r="W739" s="7" t="e">
        <f>IF(VLOOKUP($A739,'V2.5.2 Measures'!$C:$W,44,FALSE)&lt;&gt; "", VLOOKUP($A739,'V2.5.2 Measures'!$C:$W,44,FALSE),"N/A")</f>
        <v>#REF!</v>
      </c>
    </row>
    <row r="740" spans="1:23" x14ac:dyDescent="0.35">
      <c r="A740" s="7" t="str">
        <f>'V2.5.2 Measures'!C194</f>
        <v>EL11.1</v>
      </c>
      <c r="B740" s="7" t="str">
        <f>VLOOKUP($A740,'V2.5.2 Measures'!$C:$W,6,FALSE)</f>
        <v>N/A</v>
      </c>
      <c r="C740" s="7" t="str">
        <f>VLOOKUP($A740,'V2.5.2 Measures'!$C:$W,8,FALSE)</f>
        <v>TA- Inferential</v>
      </c>
      <c r="D740" s="7" t="str">
        <f>IF(VLOOKUP($A740,'V2.5.2 Measures'!$C:$W,4,FALSE)="","",VLOOKUP($A740,'V2.5.2 Measures'!$C:$W,4,FALSE))</f>
        <v>Non-Claims Percentage</v>
      </c>
      <c r="E740" s="7" t="str">
        <f>IF((VLOOKUP($A740,'V2.5.2 Measures'!$C:$W,8,FALSE)&lt;&gt;"")*AND(VLOOKUP($A740,'V2.5.2 Measures'!$C:$W,8,FALSE)&lt;&gt;"TBD"),VLOOKUP($A740,'V2.5.2 Measures'!$C:$W,8,FALSE),"N/A")</f>
        <v>TA- Inferential</v>
      </c>
      <c r="F740" s="7" t="str">
        <f>IF((VLOOKUP($A740,'V2.5.2 Measures'!$C:$W,9,FALSE)&lt;&gt;"")*AND(VLOOKUP($A740,'V2.5.2 Measures'!$C:$W,9,FALSE)&lt;&gt;"TBD"),VLOOKUP($A740,'V2.5.2 Measures'!$C:$W,9,FALSE),"N/A")</f>
        <v>Medium</v>
      </c>
      <c r="G740" s="7" t="str">
        <f>IF((VLOOKUP($A740,'V2.5.2 Measures'!$C:$W,10,FALSE)&lt;&gt;"")*AND(VLOOKUP($A740,'V2.5.2 Measures'!$C:$W,10,FALSE)&lt;&gt;"TBD"),VLOOKUP($A740,'V2.5.2 Measures'!$C:$W,10,FALSE),"N/A")</f>
        <v>N/A</v>
      </c>
      <c r="H740" s="7">
        <f>IF(VLOOKUP($A740,'V2.5.2 Measures'!$C:$W,14,FALSE)&lt;&gt; "", VLOOKUP($A740,'V2.5.2 Measures'!$C:$W,14,FALSE),"N/A")</f>
        <v>0.5</v>
      </c>
      <c r="I740" s="7" t="str">
        <f>IF(VLOOKUP($A740,'V2.5.2 Measures'!$C:$W,15,FALSE)&lt;&gt; "", VLOOKUP($A740,'V2.5.2 Measures'!$C:$W,15,FALSE),"N/A")</f>
        <v>N/A</v>
      </c>
      <c r="J740" s="7" t="str">
        <f>IF(VLOOKUP($A740,'V2.5.2 Measures'!$C:$W,16,FALSE)&lt;&gt; "", VLOOKUP($A740,'V2.5.2 Measures'!$C:$W,16,FALSE),"N/A")</f>
        <v>0</v>
      </c>
      <c r="K740" s="7" t="str">
        <f>IF(VLOOKUP($A740,'V2.5.2 Measures'!$C:$W,17,FALSE)&lt;&gt; "", VLOOKUP($A740,'V2.5.2 Measures'!$C:$W,17,FALSE),"N/A")</f>
        <v>0.6</v>
      </c>
      <c r="L740" s="7" t="str">
        <f>IF(VLOOKUP($A740,'V2.5.2 Measures'!$C:$W,18,FALSE)&lt;&gt; "", VLOOKUP($A740,'V2.5.2 Measures'!$C:$W,18,FALSE),"N/A")</f>
        <v>Default</v>
      </c>
      <c r="M740" s="7" t="str">
        <f>IF(VLOOKUP($A740,'V2.5.2 Measures'!$C:$W,19,FALSE)&lt;&gt; "", VLOOKUP($A740,'V2.5.2 Measures'!$C:$W,19,FALSE),"N/A")</f>
        <v>SAS</v>
      </c>
      <c r="N740" s="7" t="str">
        <f>IF(VLOOKUP($A740,'V2.5.2 Measures'!$C:$W,20,FALSE)&lt;&gt; "", VLOOKUP($A740,'V2.5.2 Measures'!$C:$W,20,FALSE),"N/A")</f>
        <v>V1.1</v>
      </c>
      <c r="O740" s="7" t="str">
        <f>IF(VLOOKUP($A740,'V2.5.2 Measures'!$C:$W,21,FALSE)&lt;&gt; "", VLOOKUP($A740,'V2.5.2 Measures'!$C:$W,21,FALSE),"N/A")</f>
        <v>V1.5</v>
      </c>
      <c r="P740" s="7" t="e">
        <f>IF(VLOOKUP($A740,'V2.5.2 Measures'!$C:$W,22,FALSE)&lt;&gt; "", VLOOKUP($A740,'V2.5.2 Measures'!$C:$W,22,FALSE),"N/A")</f>
        <v>#REF!</v>
      </c>
      <c r="Q740" s="7" t="e">
        <f>IF(VLOOKUP($A740,'V2.5.2 Measures'!$C:$W,23,FALSE)&lt;&gt; "", VLOOKUP($A740,'V2.5.2 Measures'!$C:$W,23,FALSE),"N/A")</f>
        <v>#REF!</v>
      </c>
      <c r="R740" s="7" t="e">
        <f>IF(VLOOKUP($A740,'V2.5.2 Measures'!$C:$W,24,FALSE)&lt;&gt; "", VLOOKUP($A740,'V2.5.2 Measures'!$C:$W,24,FALSE),"N/A")</f>
        <v>#REF!</v>
      </c>
      <c r="S740" s="7" t="e">
        <f>IF(VLOOKUP($A740,'V2.5.2 Measures'!$C:$W,25,FALSE)&lt;&gt; "", VLOOKUP($A740,'V2.5.2 Measures'!$C:$W,25,FALSE),"N/A")</f>
        <v>#REF!</v>
      </c>
      <c r="T740" s="7" t="str">
        <f>IF(VLOOKUP($A740,'V2.5.2 Measures'!$C:$W,2,FALSE)&lt;&gt; "", VLOOKUP($A740,'V2.5.2 Measures'!$C:$W,2,FALSE),"N/A")</f>
        <v>EL-11-001-1</v>
      </c>
      <c r="U740" s="7" t="str">
        <f>IF(VLOOKUP($A740,'V2.5.2 Measures'!$C:$W,3,FALSE)&lt;&gt; "", VLOOKUP($A740,'V2.5.2 Measures'!$C:$W,3,FALSE),"N/A")</f>
        <v>% of full duals (DUAL-ELIGIBLE-CODE = 02, 04, and 08) receiving private health insurance (TPL-HEALTH-INSURANCE = 1)</v>
      </c>
      <c r="V740" s="7" t="e">
        <f>IF(VLOOKUP($A740,'V2.5.2 Measures'!$C:$W,26,FALSE)&lt;&gt; "", VLOOKUP($A740,'V2.5.2 Measures'!$C:$W,26,FALSE),"N/A")</f>
        <v>#REF!</v>
      </c>
      <c r="W740" s="7" t="e">
        <f>IF(VLOOKUP($A740,'V2.5.2 Measures'!$C:$W,44,FALSE)&lt;&gt; "", VLOOKUP($A740,'V2.5.2 Measures'!$C:$W,44,FALSE),"N/A")</f>
        <v>#REF!</v>
      </c>
    </row>
    <row r="741" spans="1:23" x14ac:dyDescent="0.35">
      <c r="A741" s="7" t="str">
        <f>'V2.5.2 Measures'!C195</f>
        <v>EL12.1</v>
      </c>
      <c r="B741" s="7" t="str">
        <f>VLOOKUP($A741,'V2.5.2 Measures'!$C:$W,6,FALSE)</f>
        <v>N/A</v>
      </c>
      <c r="C741" s="7" t="str">
        <f>VLOOKUP($A741,'V2.5.2 Measures'!$C:$W,8,FALSE)</f>
        <v>No</v>
      </c>
      <c r="D741" s="7" t="str">
        <f>IF(VLOOKUP($A741,'V2.5.2 Measures'!$C:$W,4,FALSE)="","",VLOOKUP($A741,'V2.5.2 Measures'!$C:$W,4,FALSE))</f>
        <v>Frequency</v>
      </c>
      <c r="E741" s="7" t="str">
        <f>IF((VLOOKUP($A741,'V2.5.2 Measures'!$C:$W,8,FALSE)&lt;&gt;"")*AND(VLOOKUP($A741,'V2.5.2 Measures'!$C:$W,8,FALSE)&lt;&gt;"TBD"),VLOOKUP($A741,'V2.5.2 Measures'!$C:$W,8,FALSE),"N/A")</f>
        <v>No</v>
      </c>
      <c r="F741" s="7" t="str">
        <f>IF((VLOOKUP($A741,'V2.5.2 Measures'!$C:$W,9,FALSE)&lt;&gt;"")*AND(VLOOKUP($A741,'V2.5.2 Measures'!$C:$W,9,FALSE)&lt;&gt;"TBD"),VLOOKUP($A741,'V2.5.2 Measures'!$C:$W,9,FALSE),"N/A")</f>
        <v>N/A</v>
      </c>
      <c r="G741" s="7" t="str">
        <f>IF((VLOOKUP($A741,'V2.5.2 Measures'!$C:$W,10,FALSE)&lt;&gt;"")*AND(VLOOKUP($A741,'V2.5.2 Measures'!$C:$W,10,FALSE)&lt;&gt;"TBD"),VLOOKUP($A741,'V2.5.2 Measures'!$C:$W,10,FALSE),"N/A")</f>
        <v>N/A</v>
      </c>
      <c r="H741" s="7" t="str">
        <f>IF(VLOOKUP($A741,'V2.5.2 Measures'!$C:$W,14,FALSE)&lt;&gt; "", VLOOKUP($A741,'V2.5.2 Measures'!$C:$W,14,FALSE),"N/A")</f>
        <v>N/A</v>
      </c>
      <c r="I741" s="7" t="str">
        <f>IF(VLOOKUP($A741,'V2.5.2 Measures'!$C:$W,15,FALSE)&lt;&gt; "", VLOOKUP($A741,'V2.5.2 Measures'!$C:$W,15,FALSE),"N/A")</f>
        <v>N/A</v>
      </c>
      <c r="J741" s="7" t="str">
        <f>IF(VLOOKUP($A741,'V2.5.2 Measures'!$C:$W,16,FALSE)&lt;&gt; "", VLOOKUP($A741,'V2.5.2 Measures'!$C:$W,16,FALSE),"N/A")</f>
        <v>N/A</v>
      </c>
      <c r="K741" s="7" t="str">
        <f>IF(VLOOKUP($A741,'V2.5.2 Measures'!$C:$W,17,FALSE)&lt;&gt; "", VLOOKUP($A741,'V2.5.2 Measures'!$C:$W,17,FALSE),"N/A")</f>
        <v>N/A</v>
      </c>
      <c r="L741" s="7" t="str">
        <f>IF(VLOOKUP($A741,'V2.5.2 Measures'!$C:$W,18,FALSE)&lt;&gt; "", VLOOKUP($A741,'V2.5.2 Measures'!$C:$W,18,FALSE),"N/A")</f>
        <v>Frequency</v>
      </c>
      <c r="M741" s="7" t="str">
        <f>IF(VLOOKUP($A741,'V2.5.2 Measures'!$C:$W,19,FALSE)&lt;&gt; "", VLOOKUP($A741,'V2.5.2 Measures'!$C:$W,19,FALSE),"N/A")</f>
        <v>SAS</v>
      </c>
      <c r="N741" s="7" t="str">
        <f>IF(VLOOKUP($A741,'V2.5.2 Measures'!$C:$W,20,FALSE)&lt;&gt; "", VLOOKUP($A741,'V2.5.2 Measures'!$C:$W,20,FALSE),"N/A")</f>
        <v>V1.2</v>
      </c>
      <c r="O741" s="7" t="str">
        <f>IF(VLOOKUP($A741,'V2.5.2 Measures'!$C:$W,21,FALSE)&lt;&gt; "", VLOOKUP($A741,'V2.5.2 Measures'!$C:$W,21,FALSE),"N/A")</f>
        <v>V1.5</v>
      </c>
      <c r="P741" s="7" t="e">
        <f>IF(VLOOKUP($A741,'V2.5.2 Measures'!$C:$W,22,FALSE)&lt;&gt; "", VLOOKUP($A741,'V2.5.2 Measures'!$C:$W,22,FALSE),"N/A")</f>
        <v>#REF!</v>
      </c>
      <c r="Q741" s="7" t="e">
        <f>IF(VLOOKUP($A741,'V2.5.2 Measures'!$C:$W,23,FALSE)&lt;&gt; "", VLOOKUP($A741,'V2.5.2 Measures'!$C:$W,23,FALSE),"N/A")</f>
        <v>#REF!</v>
      </c>
      <c r="R741" s="7" t="e">
        <f>IF(VLOOKUP($A741,'V2.5.2 Measures'!$C:$W,24,FALSE)&lt;&gt; "", VLOOKUP($A741,'V2.5.2 Measures'!$C:$W,24,FALSE),"N/A")</f>
        <v>#REF!</v>
      </c>
      <c r="S741" s="7" t="e">
        <f>IF(VLOOKUP($A741,'V2.5.2 Measures'!$C:$W,25,FALSE)&lt;&gt; "", VLOOKUP($A741,'V2.5.2 Measures'!$C:$W,25,FALSE),"N/A")</f>
        <v>#REF!</v>
      </c>
      <c r="T741" s="7" t="str">
        <f>IF(VLOOKUP($A741,'V2.5.2 Measures'!$C:$W,2,FALSE)&lt;&gt; "", VLOOKUP($A741,'V2.5.2 Measures'!$C:$W,2,FALSE),"N/A")</f>
        <v>EL-12-001-1</v>
      </c>
      <c r="U741" s="7" t="str">
        <f>IF(VLOOKUP($A741,'V2.5.2 Measures'!$C:$W,3,FALSE)&lt;&gt; "", VLOOKUP($A741,'V2.5.2 Measures'!$C:$W,3,FALSE),"N/A")</f>
        <v>Eligibility Group values</v>
      </c>
      <c r="V741" s="7" t="e">
        <f>IF(VLOOKUP($A741,'V2.5.2 Measures'!$C:$W,26,FALSE)&lt;&gt; "", VLOOKUP($A741,'V2.5.2 Measures'!$C:$W,26,FALSE),"N/A")</f>
        <v>#REF!</v>
      </c>
      <c r="W741" s="7" t="e">
        <f>IF(VLOOKUP($A741,'V2.5.2 Measures'!$C:$W,44,FALSE)&lt;&gt; "", VLOOKUP($A741,'V2.5.2 Measures'!$C:$W,44,FALSE),"N/A")</f>
        <v>#REF!</v>
      </c>
    </row>
    <row r="742" spans="1:23" x14ac:dyDescent="0.35">
      <c r="A742" s="7" t="str">
        <f>'V2.5.2 Measures'!C196</f>
        <v>EL13.1</v>
      </c>
      <c r="B742" s="7" t="str">
        <f>VLOOKUP($A742,'V2.5.2 Measures'!$C:$W,6,FALSE)</f>
        <v>N/A</v>
      </c>
      <c r="C742" s="7" t="str">
        <f>VLOOKUP($A742,'V2.5.2 Measures'!$C:$W,8,FALSE)</f>
        <v>No</v>
      </c>
      <c r="D742" s="7" t="str">
        <f>IF(VLOOKUP($A742,'V2.5.2 Measures'!$C:$W,4,FALSE)="","",VLOOKUP($A742,'V2.5.2 Measures'!$C:$W,4,FALSE))</f>
        <v>Non-Claims Percentage</v>
      </c>
      <c r="E742" s="7" t="str">
        <f>IF((VLOOKUP($A742,'V2.5.2 Measures'!$C:$W,8,FALSE)&lt;&gt;"")*AND(VLOOKUP($A742,'V2.5.2 Measures'!$C:$W,8,FALSE)&lt;&gt;"TBD"),VLOOKUP($A742,'V2.5.2 Measures'!$C:$W,8,FALSE),"N/A")</f>
        <v>No</v>
      </c>
      <c r="F742" s="7" t="str">
        <f>IF((VLOOKUP($A742,'V2.5.2 Measures'!$C:$W,9,FALSE)&lt;&gt;"")*AND(VLOOKUP($A742,'V2.5.2 Measures'!$C:$W,9,FALSE)&lt;&gt;"TBD"),VLOOKUP($A742,'V2.5.2 Measures'!$C:$W,9,FALSE),"N/A")</f>
        <v>N/A</v>
      </c>
      <c r="G742" s="7" t="str">
        <f>IF((VLOOKUP($A742,'V2.5.2 Measures'!$C:$W,10,FALSE)&lt;&gt;"")*AND(VLOOKUP($A742,'V2.5.2 Measures'!$C:$W,10,FALSE)&lt;&gt;"TBD"),VLOOKUP($A742,'V2.5.2 Measures'!$C:$W,10,FALSE),"N/A")</f>
        <v>N/A</v>
      </c>
      <c r="H742" s="7" t="str">
        <f>IF(VLOOKUP($A742,'V2.5.2 Measures'!$C:$W,14,FALSE)&lt;&gt; "", VLOOKUP($A742,'V2.5.2 Measures'!$C:$W,14,FALSE),"N/A")</f>
        <v>TBD</v>
      </c>
      <c r="I742" s="7" t="str">
        <f>IF(VLOOKUP($A742,'V2.5.2 Measures'!$C:$W,15,FALSE)&lt;&gt; "", VLOOKUP($A742,'V2.5.2 Measures'!$C:$W,15,FALSE),"N/A")</f>
        <v>N/A</v>
      </c>
      <c r="J742" s="7" t="str">
        <f>IF(VLOOKUP($A742,'V2.5.2 Measures'!$C:$W,16,FALSE)&lt;&gt; "", VLOOKUP($A742,'V2.5.2 Measures'!$C:$W,16,FALSE),"N/A")</f>
        <v>N/A</v>
      </c>
      <c r="K742" s="7" t="str">
        <f>IF(VLOOKUP($A742,'V2.5.2 Measures'!$C:$W,17,FALSE)&lt;&gt; "", VLOOKUP($A742,'V2.5.2 Measures'!$C:$W,17,FALSE),"N/A")</f>
        <v>N/A</v>
      </c>
      <c r="L742" s="7" t="str">
        <f>IF(VLOOKUP($A742,'V2.5.2 Measures'!$C:$W,18,FALSE)&lt;&gt; "", VLOOKUP($A742,'V2.5.2 Measures'!$C:$W,18,FALSE),"N/A")</f>
        <v>Default</v>
      </c>
      <c r="M742" s="7" t="str">
        <f>IF(VLOOKUP($A742,'V2.5.2 Measures'!$C:$W,19,FALSE)&lt;&gt; "", VLOOKUP($A742,'V2.5.2 Measures'!$C:$W,19,FALSE),"N/A")</f>
        <v>SAS</v>
      </c>
      <c r="N742" s="7" t="str">
        <f>IF(VLOOKUP($A742,'V2.5.2 Measures'!$C:$W,20,FALSE)&lt;&gt; "", VLOOKUP($A742,'V2.5.2 Measures'!$C:$W,20,FALSE),"N/A")</f>
        <v>V1.5</v>
      </c>
      <c r="O742" s="7" t="str">
        <f>IF(VLOOKUP($A742,'V2.5.2 Measures'!$C:$W,21,FALSE)&lt;&gt; "", VLOOKUP($A742,'V2.5.2 Measures'!$C:$W,21,FALSE),"N/A")</f>
        <v>V1.5</v>
      </c>
      <c r="P742" s="7" t="e">
        <f>IF(VLOOKUP($A742,'V2.5.2 Measures'!$C:$W,22,FALSE)&lt;&gt; "", VLOOKUP($A742,'V2.5.2 Measures'!$C:$W,22,FALSE),"N/A")</f>
        <v>#REF!</v>
      </c>
      <c r="Q742" s="7" t="e">
        <f>IF(VLOOKUP($A742,'V2.5.2 Measures'!$C:$W,23,FALSE)&lt;&gt; "", VLOOKUP($A742,'V2.5.2 Measures'!$C:$W,23,FALSE),"N/A")</f>
        <v>#REF!</v>
      </c>
      <c r="R742" s="7" t="e">
        <f>IF(VLOOKUP($A742,'V2.5.2 Measures'!$C:$W,24,FALSE)&lt;&gt; "", VLOOKUP($A742,'V2.5.2 Measures'!$C:$W,24,FALSE),"N/A")</f>
        <v>#REF!</v>
      </c>
      <c r="S742" s="7" t="e">
        <f>IF(VLOOKUP($A742,'V2.5.2 Measures'!$C:$W,25,FALSE)&lt;&gt; "", VLOOKUP($A742,'V2.5.2 Measures'!$C:$W,25,FALSE),"N/A")</f>
        <v>#REF!</v>
      </c>
      <c r="T742" s="7" t="str">
        <f>IF(VLOOKUP($A742,'V2.5.2 Measures'!$C:$W,2,FALSE)&lt;&gt; "", VLOOKUP($A742,'V2.5.2 Measures'!$C:$W,2,FALSE),"N/A")</f>
        <v>EL-13-001-1</v>
      </c>
      <c r="U742" s="7" t="str">
        <f>IF(VLOOKUP($A742,'V2.5.2 Measures'!$C:$W,3,FALSE)&lt;&gt; "", VLOOKUP($A742,'V2.5.2 Measures'!$C:$W,3,FALSE),"N/A")</f>
        <v>% of MC enrollments with a plan ID that does not link to a health plan affiliated with any provider in the provider file</v>
      </c>
      <c r="V742" s="7" t="e">
        <f>IF(VLOOKUP($A742,'V2.5.2 Measures'!$C:$W,26,FALSE)&lt;&gt; "", VLOOKUP($A742,'V2.5.2 Measures'!$C:$W,26,FALSE),"N/A")</f>
        <v>#REF!</v>
      </c>
      <c r="W742" s="7" t="e">
        <f>IF(VLOOKUP($A742,'V2.5.2 Measures'!$C:$W,44,FALSE)&lt;&gt; "", VLOOKUP($A742,'V2.5.2 Measures'!$C:$W,44,FALSE),"N/A")</f>
        <v>#REF!</v>
      </c>
    </row>
    <row r="743" spans="1:23" x14ac:dyDescent="0.35">
      <c r="A743" s="7" t="str">
        <f>'V2.5.2 Measures'!C197</f>
        <v>EL14.1</v>
      </c>
      <c r="B743" s="7" t="str">
        <f>VLOOKUP($A743,'V2.5.2 Measures'!$C:$W,6,FALSE)</f>
        <v>N/A</v>
      </c>
      <c r="C743" s="7" t="str">
        <f>VLOOKUP($A743,'V2.5.2 Measures'!$C:$W,8,FALSE)</f>
        <v>No</v>
      </c>
      <c r="D743" s="7" t="str">
        <f>IF(VLOOKUP($A743,'V2.5.2 Measures'!$C:$W,4,FALSE)="","",VLOOKUP($A743,'V2.5.2 Measures'!$C:$W,4,FALSE))</f>
        <v>Ratio</v>
      </c>
      <c r="E743" s="7" t="str">
        <f>IF((VLOOKUP($A743,'V2.5.2 Measures'!$C:$W,8,FALSE)&lt;&gt;"")*AND(VLOOKUP($A743,'V2.5.2 Measures'!$C:$W,8,FALSE)&lt;&gt;"TBD"),VLOOKUP($A743,'V2.5.2 Measures'!$C:$W,8,FALSE),"N/A")</f>
        <v>No</v>
      </c>
      <c r="F743" s="7" t="str">
        <f>IF((VLOOKUP($A743,'V2.5.2 Measures'!$C:$W,9,FALSE)&lt;&gt;"")*AND(VLOOKUP($A743,'V2.5.2 Measures'!$C:$W,9,FALSE)&lt;&gt;"TBD"),VLOOKUP($A743,'V2.5.2 Measures'!$C:$W,9,FALSE),"N/A")</f>
        <v>N/A</v>
      </c>
      <c r="G743" s="7" t="str">
        <f>IF((VLOOKUP($A743,'V2.5.2 Measures'!$C:$W,10,FALSE)&lt;&gt;"")*AND(VLOOKUP($A743,'V2.5.2 Measures'!$C:$W,10,FALSE)&lt;&gt;"TBD"),VLOOKUP($A743,'V2.5.2 Measures'!$C:$W,10,FALSE),"N/A")</f>
        <v>N/A</v>
      </c>
      <c r="H743" s="7">
        <f>IF(VLOOKUP($A743,'V2.5.2 Measures'!$C:$W,14,FALSE)&lt;&gt; "", VLOOKUP($A743,'V2.5.2 Measures'!$C:$W,14,FALSE),"N/A")</f>
        <v>0.05</v>
      </c>
      <c r="I743" s="7" t="str">
        <f>IF(VLOOKUP($A743,'V2.5.2 Measures'!$C:$W,15,FALSE)&lt;&gt; "", VLOOKUP($A743,'V2.5.2 Measures'!$C:$W,15,FALSE),"N/A")</f>
        <v>N/A</v>
      </c>
      <c r="J743" s="7" t="str">
        <f>IF(VLOOKUP($A743,'V2.5.2 Measures'!$C:$W,16,FALSE)&lt;&gt; "", VLOOKUP($A743,'V2.5.2 Measures'!$C:$W,16,FALSE),"N/A")</f>
        <v>N/A</v>
      </c>
      <c r="K743" s="7" t="str">
        <f>IF(VLOOKUP($A743,'V2.5.2 Measures'!$C:$W,17,FALSE)&lt;&gt; "", VLOOKUP($A743,'V2.5.2 Measures'!$C:$W,17,FALSE),"N/A")</f>
        <v>N/A</v>
      </c>
      <c r="L743" s="7" t="str">
        <f>IF(VLOOKUP($A743,'V2.5.2 Measures'!$C:$W,18,FALSE)&lt;&gt; "", VLOOKUP($A743,'V2.5.2 Measures'!$C:$W,18,FALSE),"N/A")</f>
        <v>Manual</v>
      </c>
      <c r="M743" s="7" t="str">
        <f>IF(VLOOKUP($A743,'V2.5.2 Measures'!$C:$W,19,FALSE)&lt;&gt; "", VLOOKUP($A743,'V2.5.2 Measures'!$C:$W,19,FALSE),"N/A")</f>
        <v>Manual</v>
      </c>
      <c r="N743" s="7" t="str">
        <f>IF(VLOOKUP($A743,'V2.5.2 Measures'!$C:$W,20,FALSE)&lt;&gt; "", VLOOKUP($A743,'V2.5.2 Measures'!$C:$W,20,FALSE),"N/A")</f>
        <v>V1.5</v>
      </c>
      <c r="O743" s="7" t="str">
        <f>IF(VLOOKUP($A743,'V2.5.2 Measures'!$C:$W,21,FALSE)&lt;&gt; "", VLOOKUP($A743,'V2.5.2 Measures'!$C:$W,21,FALSE),"N/A")</f>
        <v>V1.5</v>
      </c>
      <c r="P743" s="7" t="e">
        <f>IF(VLOOKUP($A743,'V2.5.2 Measures'!$C:$W,22,FALSE)&lt;&gt; "", VLOOKUP($A743,'V2.5.2 Measures'!$C:$W,22,FALSE),"N/A")</f>
        <v>#REF!</v>
      </c>
      <c r="Q743" s="7" t="e">
        <f>IF(VLOOKUP($A743,'V2.5.2 Measures'!$C:$W,23,FALSE)&lt;&gt; "", VLOOKUP($A743,'V2.5.2 Measures'!$C:$W,23,FALSE),"N/A")</f>
        <v>#REF!</v>
      </c>
      <c r="R743" s="7" t="e">
        <f>IF(VLOOKUP($A743,'V2.5.2 Measures'!$C:$W,24,FALSE)&lt;&gt; "", VLOOKUP($A743,'V2.5.2 Measures'!$C:$W,24,FALSE),"N/A")</f>
        <v>#REF!</v>
      </c>
      <c r="S743" s="7" t="e">
        <f>IF(VLOOKUP($A743,'V2.5.2 Measures'!$C:$W,25,FALSE)&lt;&gt; "", VLOOKUP($A743,'V2.5.2 Measures'!$C:$W,25,FALSE),"N/A")</f>
        <v>#REF!</v>
      </c>
      <c r="T743" s="7" t="str">
        <f>IF(VLOOKUP($A743,'V2.5.2 Measures'!$C:$W,2,FALSE)&lt;&gt; "", VLOOKUP($A743,'V2.5.2 Measures'!$C:$W,2,FALSE),"N/A")</f>
        <v>EL-14-001-1</v>
      </c>
      <c r="U743" s="7" t="str">
        <f>IF(VLOOKUP($A743,'V2.5.2 Measures'!$C:$W,3,FALSE)&lt;&gt; "", VLOOKUP($A743,'V2.5.2 Measures'!$C:$W,3,FALSE),"N/A")</f>
        <v>Ratio of errors for overlapping segment eff/end dates [RULE-2028] to all active PRIMARY-DEMOGRAPHICS-ELIGIBILITY (ELG00002) segments across all reporting and coverage periods</v>
      </c>
      <c r="V743" s="7" t="e">
        <f>IF(VLOOKUP($A743,'V2.5.2 Measures'!$C:$W,26,FALSE)&lt;&gt; "", VLOOKUP($A743,'V2.5.2 Measures'!$C:$W,26,FALSE),"N/A")</f>
        <v>#REF!</v>
      </c>
      <c r="W743" s="7" t="e">
        <f>IF(VLOOKUP($A743,'V2.5.2 Measures'!$C:$W,44,FALSE)&lt;&gt; "", VLOOKUP($A743,'V2.5.2 Measures'!$C:$W,44,FALSE),"N/A")</f>
        <v>#REF!</v>
      </c>
    </row>
    <row r="744" spans="1:23" x14ac:dyDescent="0.35">
      <c r="A744" s="7" t="str">
        <f>'V2.5.2 Measures'!C198</f>
        <v>EL14.2</v>
      </c>
      <c r="B744" s="7" t="str">
        <f>VLOOKUP($A744,'V2.5.2 Measures'!$C:$W,6,FALSE)</f>
        <v>N/A</v>
      </c>
      <c r="C744" s="7" t="str">
        <f>VLOOKUP($A744,'V2.5.2 Measures'!$C:$W,8,FALSE)</f>
        <v>No</v>
      </c>
      <c r="D744" s="7" t="str">
        <f>IF(VLOOKUP($A744,'V2.5.2 Measures'!$C:$W,4,FALSE)="","",VLOOKUP($A744,'V2.5.2 Measures'!$C:$W,4,FALSE))</f>
        <v>Ratio</v>
      </c>
      <c r="E744" s="7" t="str">
        <f>IF((VLOOKUP($A744,'V2.5.2 Measures'!$C:$W,8,FALSE)&lt;&gt;"")*AND(VLOOKUP($A744,'V2.5.2 Measures'!$C:$W,8,FALSE)&lt;&gt;"TBD"),VLOOKUP($A744,'V2.5.2 Measures'!$C:$W,8,FALSE),"N/A")</f>
        <v>No</v>
      </c>
      <c r="F744" s="7" t="str">
        <f>IF((VLOOKUP($A744,'V2.5.2 Measures'!$C:$W,9,FALSE)&lt;&gt;"")*AND(VLOOKUP($A744,'V2.5.2 Measures'!$C:$W,9,FALSE)&lt;&gt;"TBD"),VLOOKUP($A744,'V2.5.2 Measures'!$C:$W,9,FALSE),"N/A")</f>
        <v>N/A</v>
      </c>
      <c r="G744" s="7" t="str">
        <f>IF((VLOOKUP($A744,'V2.5.2 Measures'!$C:$W,10,FALSE)&lt;&gt;"")*AND(VLOOKUP($A744,'V2.5.2 Measures'!$C:$W,10,FALSE)&lt;&gt;"TBD"),VLOOKUP($A744,'V2.5.2 Measures'!$C:$W,10,FALSE),"N/A")</f>
        <v>N/A</v>
      </c>
      <c r="H744" s="7">
        <f>IF(VLOOKUP($A744,'V2.5.2 Measures'!$C:$W,14,FALSE)&lt;&gt; "", VLOOKUP($A744,'V2.5.2 Measures'!$C:$W,14,FALSE),"N/A")</f>
        <v>0.05</v>
      </c>
      <c r="I744" s="7" t="str">
        <f>IF(VLOOKUP($A744,'V2.5.2 Measures'!$C:$W,15,FALSE)&lt;&gt; "", VLOOKUP($A744,'V2.5.2 Measures'!$C:$W,15,FALSE),"N/A")</f>
        <v>N/A</v>
      </c>
      <c r="J744" s="7" t="str">
        <f>IF(VLOOKUP($A744,'V2.5.2 Measures'!$C:$W,16,FALSE)&lt;&gt; "", VLOOKUP($A744,'V2.5.2 Measures'!$C:$W,16,FALSE),"N/A")</f>
        <v>N/A</v>
      </c>
      <c r="K744" s="7" t="str">
        <f>IF(VLOOKUP($A744,'V2.5.2 Measures'!$C:$W,17,FALSE)&lt;&gt; "", VLOOKUP($A744,'V2.5.2 Measures'!$C:$W,17,FALSE),"N/A")</f>
        <v>N/A</v>
      </c>
      <c r="L744" s="7" t="str">
        <f>IF(VLOOKUP($A744,'V2.5.2 Measures'!$C:$W,18,FALSE)&lt;&gt; "", VLOOKUP($A744,'V2.5.2 Measures'!$C:$W,18,FALSE),"N/A")</f>
        <v>Manual</v>
      </c>
      <c r="M744" s="7" t="str">
        <f>IF(VLOOKUP($A744,'V2.5.2 Measures'!$C:$W,19,FALSE)&lt;&gt; "", VLOOKUP($A744,'V2.5.2 Measures'!$C:$W,19,FALSE),"N/A")</f>
        <v>Manual</v>
      </c>
      <c r="N744" s="7" t="str">
        <f>IF(VLOOKUP($A744,'V2.5.2 Measures'!$C:$W,20,FALSE)&lt;&gt; "", VLOOKUP($A744,'V2.5.2 Measures'!$C:$W,20,FALSE),"N/A")</f>
        <v>V1.5</v>
      </c>
      <c r="O744" s="7" t="str">
        <f>IF(VLOOKUP($A744,'V2.5.2 Measures'!$C:$W,21,FALSE)&lt;&gt; "", VLOOKUP($A744,'V2.5.2 Measures'!$C:$W,21,FALSE),"N/A")</f>
        <v>V1.5</v>
      </c>
      <c r="P744" s="7" t="e">
        <f>IF(VLOOKUP($A744,'V2.5.2 Measures'!$C:$W,22,FALSE)&lt;&gt; "", VLOOKUP($A744,'V2.5.2 Measures'!$C:$W,22,FALSE),"N/A")</f>
        <v>#REF!</v>
      </c>
      <c r="Q744" s="7" t="e">
        <f>IF(VLOOKUP($A744,'V2.5.2 Measures'!$C:$W,23,FALSE)&lt;&gt; "", VLOOKUP($A744,'V2.5.2 Measures'!$C:$W,23,FALSE),"N/A")</f>
        <v>#REF!</v>
      </c>
      <c r="R744" s="7" t="e">
        <f>IF(VLOOKUP($A744,'V2.5.2 Measures'!$C:$W,24,FALSE)&lt;&gt; "", VLOOKUP($A744,'V2.5.2 Measures'!$C:$W,24,FALSE),"N/A")</f>
        <v>#REF!</v>
      </c>
      <c r="S744" s="7" t="e">
        <f>IF(VLOOKUP($A744,'V2.5.2 Measures'!$C:$W,25,FALSE)&lt;&gt; "", VLOOKUP($A744,'V2.5.2 Measures'!$C:$W,25,FALSE),"N/A")</f>
        <v>#REF!</v>
      </c>
      <c r="T744" s="7" t="str">
        <f>IF(VLOOKUP($A744,'V2.5.2 Measures'!$C:$W,2,FALSE)&lt;&gt; "", VLOOKUP($A744,'V2.5.2 Measures'!$C:$W,2,FALSE),"N/A")</f>
        <v>EL-14-002-2</v>
      </c>
      <c r="U744" s="7" t="str">
        <f>IF(VLOOKUP($A744,'V2.5.2 Measures'!$C:$W,3,FALSE)&lt;&gt; "", VLOOKUP($A744,'V2.5.2 Measures'!$C:$W,3,FALSE),"N/A")</f>
        <v>Ratio of errors for overlapping segment eff/end dates [RULE-2071] to all active VARIABLE-DEMOGRAPHICS-ELIGIBILITY (ELG00003) segments across all reporting and coverage periods</v>
      </c>
      <c r="V744" s="7" t="e">
        <f>IF(VLOOKUP($A744,'V2.5.2 Measures'!$C:$W,26,FALSE)&lt;&gt; "", VLOOKUP($A744,'V2.5.2 Measures'!$C:$W,26,FALSE),"N/A")</f>
        <v>#REF!</v>
      </c>
      <c r="W744" s="7" t="e">
        <f>IF(VLOOKUP($A744,'V2.5.2 Measures'!$C:$W,44,FALSE)&lt;&gt; "", VLOOKUP($A744,'V2.5.2 Measures'!$C:$W,44,FALSE),"N/A")</f>
        <v>#REF!</v>
      </c>
    </row>
    <row r="745" spans="1:23" x14ac:dyDescent="0.35">
      <c r="A745" s="7" t="str">
        <f>'V2.5.2 Measures'!C199</f>
        <v>EL14.3</v>
      </c>
      <c r="B745" s="7" t="str">
        <f>VLOOKUP($A745,'V2.5.2 Measures'!$C:$W,6,FALSE)</f>
        <v>N/A</v>
      </c>
      <c r="C745" s="7" t="str">
        <f>VLOOKUP($A745,'V2.5.2 Measures'!$C:$W,8,FALSE)</f>
        <v>No</v>
      </c>
      <c r="D745" s="7" t="str">
        <f>IF(VLOOKUP($A745,'V2.5.2 Measures'!$C:$W,4,FALSE)="","",VLOOKUP($A745,'V2.5.2 Measures'!$C:$W,4,FALSE))</f>
        <v>Ratio</v>
      </c>
      <c r="E745" s="7" t="str">
        <f>IF((VLOOKUP($A745,'V2.5.2 Measures'!$C:$W,8,FALSE)&lt;&gt;"")*AND(VLOOKUP($A745,'V2.5.2 Measures'!$C:$W,8,FALSE)&lt;&gt;"TBD"),VLOOKUP($A745,'V2.5.2 Measures'!$C:$W,8,FALSE),"N/A")</f>
        <v>No</v>
      </c>
      <c r="F745" s="7" t="str">
        <f>IF((VLOOKUP($A745,'V2.5.2 Measures'!$C:$W,9,FALSE)&lt;&gt;"")*AND(VLOOKUP($A745,'V2.5.2 Measures'!$C:$W,9,FALSE)&lt;&gt;"TBD"),VLOOKUP($A745,'V2.5.2 Measures'!$C:$W,9,FALSE),"N/A")</f>
        <v>N/A</v>
      </c>
      <c r="G745" s="7" t="str">
        <f>IF((VLOOKUP($A745,'V2.5.2 Measures'!$C:$W,10,FALSE)&lt;&gt;"")*AND(VLOOKUP($A745,'V2.5.2 Measures'!$C:$W,10,FALSE)&lt;&gt;"TBD"),VLOOKUP($A745,'V2.5.2 Measures'!$C:$W,10,FALSE),"N/A")</f>
        <v>N/A</v>
      </c>
      <c r="H745" s="7">
        <f>IF(VLOOKUP($A745,'V2.5.2 Measures'!$C:$W,14,FALSE)&lt;&gt; "", VLOOKUP($A745,'V2.5.2 Measures'!$C:$W,14,FALSE),"N/A")</f>
        <v>0.05</v>
      </c>
      <c r="I745" s="7" t="str">
        <f>IF(VLOOKUP($A745,'V2.5.2 Measures'!$C:$W,15,FALSE)&lt;&gt; "", VLOOKUP($A745,'V2.5.2 Measures'!$C:$W,15,FALSE),"N/A")</f>
        <v>N/A</v>
      </c>
      <c r="J745" s="7" t="str">
        <f>IF(VLOOKUP($A745,'V2.5.2 Measures'!$C:$W,16,FALSE)&lt;&gt; "", VLOOKUP($A745,'V2.5.2 Measures'!$C:$W,16,FALSE),"N/A")</f>
        <v>N/A</v>
      </c>
      <c r="K745" s="7" t="str">
        <f>IF(VLOOKUP($A745,'V2.5.2 Measures'!$C:$W,17,FALSE)&lt;&gt; "", VLOOKUP($A745,'V2.5.2 Measures'!$C:$W,17,FALSE),"N/A")</f>
        <v>N/A</v>
      </c>
      <c r="L745" s="7" t="str">
        <f>IF(VLOOKUP($A745,'V2.5.2 Measures'!$C:$W,18,FALSE)&lt;&gt; "", VLOOKUP($A745,'V2.5.2 Measures'!$C:$W,18,FALSE),"N/A")</f>
        <v>Manual</v>
      </c>
      <c r="M745" s="7" t="str">
        <f>IF(VLOOKUP($A745,'V2.5.2 Measures'!$C:$W,19,FALSE)&lt;&gt; "", VLOOKUP($A745,'V2.5.2 Measures'!$C:$W,19,FALSE),"N/A")</f>
        <v>Manual</v>
      </c>
      <c r="N745" s="7" t="str">
        <f>IF(VLOOKUP($A745,'V2.5.2 Measures'!$C:$W,20,FALSE)&lt;&gt; "", VLOOKUP($A745,'V2.5.2 Measures'!$C:$W,20,FALSE),"N/A")</f>
        <v>V1.5</v>
      </c>
      <c r="O745" s="7" t="str">
        <f>IF(VLOOKUP($A745,'V2.5.2 Measures'!$C:$W,21,FALSE)&lt;&gt; "", VLOOKUP($A745,'V2.5.2 Measures'!$C:$W,21,FALSE),"N/A")</f>
        <v>V1.5</v>
      </c>
      <c r="P745" s="7" t="e">
        <f>IF(VLOOKUP($A745,'V2.5.2 Measures'!$C:$W,22,FALSE)&lt;&gt; "", VLOOKUP($A745,'V2.5.2 Measures'!$C:$W,22,FALSE),"N/A")</f>
        <v>#REF!</v>
      </c>
      <c r="Q745" s="7" t="e">
        <f>IF(VLOOKUP($A745,'V2.5.2 Measures'!$C:$W,23,FALSE)&lt;&gt; "", VLOOKUP($A745,'V2.5.2 Measures'!$C:$W,23,FALSE),"N/A")</f>
        <v>#REF!</v>
      </c>
      <c r="R745" s="7" t="e">
        <f>IF(VLOOKUP($A745,'V2.5.2 Measures'!$C:$W,24,FALSE)&lt;&gt; "", VLOOKUP($A745,'V2.5.2 Measures'!$C:$W,24,FALSE),"N/A")</f>
        <v>#REF!</v>
      </c>
      <c r="S745" s="7" t="e">
        <f>IF(VLOOKUP($A745,'V2.5.2 Measures'!$C:$W,25,FALSE)&lt;&gt; "", VLOOKUP($A745,'V2.5.2 Measures'!$C:$W,25,FALSE),"N/A")</f>
        <v>#REF!</v>
      </c>
      <c r="T745" s="7" t="str">
        <f>IF(VLOOKUP($A745,'V2.5.2 Measures'!$C:$W,2,FALSE)&lt;&gt; "", VLOOKUP($A745,'V2.5.2 Measures'!$C:$W,2,FALSE),"N/A")</f>
        <v>EL-14-003-3</v>
      </c>
      <c r="U745" s="7" t="str">
        <f>IF(VLOOKUP($A745,'V2.5.2 Measures'!$C:$W,3,FALSE)&lt;&gt; "", VLOOKUP($A745,'V2.5.2 Measures'!$C:$W,3,FALSE),"N/A")</f>
        <v>Ratio of errors for overlapping segment eff/end dates [RULE-2105] to all active ELIGIBLE-CONTACT-INFORMATION (ELG00004) segments across all reporting and coverage periods</v>
      </c>
      <c r="V745" s="7" t="e">
        <f>IF(VLOOKUP($A745,'V2.5.2 Measures'!$C:$W,26,FALSE)&lt;&gt; "", VLOOKUP($A745,'V2.5.2 Measures'!$C:$W,26,FALSE),"N/A")</f>
        <v>#REF!</v>
      </c>
      <c r="W745" s="7" t="e">
        <f>IF(VLOOKUP($A745,'V2.5.2 Measures'!$C:$W,44,FALSE)&lt;&gt; "", VLOOKUP($A745,'V2.5.2 Measures'!$C:$W,44,FALSE),"N/A")</f>
        <v>#REF!</v>
      </c>
    </row>
    <row r="746" spans="1:23" x14ac:dyDescent="0.35">
      <c r="A746" s="7" t="str">
        <f>'V2.5.2 Measures'!C200</f>
        <v>EL14.4</v>
      </c>
      <c r="B746" s="7" t="str">
        <f>VLOOKUP($A746,'V2.5.2 Measures'!$C:$W,6,FALSE)</f>
        <v>N/A</v>
      </c>
      <c r="C746" s="7" t="str">
        <f>VLOOKUP($A746,'V2.5.2 Measures'!$C:$W,8,FALSE)</f>
        <v>No</v>
      </c>
      <c r="D746" s="7" t="str">
        <f>IF(VLOOKUP($A746,'V2.5.2 Measures'!$C:$W,4,FALSE)="","",VLOOKUP($A746,'V2.5.2 Measures'!$C:$W,4,FALSE))</f>
        <v>Ratio</v>
      </c>
      <c r="E746" s="7" t="str">
        <f>IF((VLOOKUP($A746,'V2.5.2 Measures'!$C:$W,8,FALSE)&lt;&gt;"")*AND(VLOOKUP($A746,'V2.5.2 Measures'!$C:$W,8,FALSE)&lt;&gt;"TBD"),VLOOKUP($A746,'V2.5.2 Measures'!$C:$W,8,FALSE),"N/A")</f>
        <v>No</v>
      </c>
      <c r="F746" s="7" t="str">
        <f>IF((VLOOKUP($A746,'V2.5.2 Measures'!$C:$W,9,FALSE)&lt;&gt;"")*AND(VLOOKUP($A746,'V2.5.2 Measures'!$C:$W,9,FALSE)&lt;&gt;"TBD"),VLOOKUP($A746,'V2.5.2 Measures'!$C:$W,9,FALSE),"N/A")</f>
        <v>N/A</v>
      </c>
      <c r="G746" s="7" t="str">
        <f>IF((VLOOKUP($A746,'V2.5.2 Measures'!$C:$W,10,FALSE)&lt;&gt;"")*AND(VLOOKUP($A746,'V2.5.2 Measures'!$C:$W,10,FALSE)&lt;&gt;"TBD"),VLOOKUP($A746,'V2.5.2 Measures'!$C:$W,10,FALSE),"N/A")</f>
        <v>N/A</v>
      </c>
      <c r="H746" s="7">
        <f>IF(VLOOKUP($A746,'V2.5.2 Measures'!$C:$W,14,FALSE)&lt;&gt; "", VLOOKUP($A746,'V2.5.2 Measures'!$C:$W,14,FALSE),"N/A")</f>
        <v>0.05</v>
      </c>
      <c r="I746" s="7" t="str">
        <f>IF(VLOOKUP($A746,'V2.5.2 Measures'!$C:$W,15,FALSE)&lt;&gt; "", VLOOKUP($A746,'V2.5.2 Measures'!$C:$W,15,FALSE),"N/A")</f>
        <v>N/A</v>
      </c>
      <c r="J746" s="7" t="str">
        <f>IF(VLOOKUP($A746,'V2.5.2 Measures'!$C:$W,16,FALSE)&lt;&gt; "", VLOOKUP($A746,'V2.5.2 Measures'!$C:$W,16,FALSE),"N/A")</f>
        <v>N/A</v>
      </c>
      <c r="K746" s="7" t="str">
        <f>IF(VLOOKUP($A746,'V2.5.2 Measures'!$C:$W,17,FALSE)&lt;&gt; "", VLOOKUP($A746,'V2.5.2 Measures'!$C:$W,17,FALSE),"N/A")</f>
        <v>N/A</v>
      </c>
      <c r="L746" s="7" t="str">
        <f>IF(VLOOKUP($A746,'V2.5.2 Measures'!$C:$W,18,FALSE)&lt;&gt; "", VLOOKUP($A746,'V2.5.2 Measures'!$C:$W,18,FALSE),"N/A")</f>
        <v>Manual</v>
      </c>
      <c r="M746" s="7" t="str">
        <f>IF(VLOOKUP($A746,'V2.5.2 Measures'!$C:$W,19,FALSE)&lt;&gt; "", VLOOKUP($A746,'V2.5.2 Measures'!$C:$W,19,FALSE),"N/A")</f>
        <v>Manual</v>
      </c>
      <c r="N746" s="7" t="str">
        <f>IF(VLOOKUP($A746,'V2.5.2 Measures'!$C:$W,20,FALSE)&lt;&gt; "", VLOOKUP($A746,'V2.5.2 Measures'!$C:$W,20,FALSE),"N/A")</f>
        <v>V1.5</v>
      </c>
      <c r="O746" s="7" t="str">
        <f>IF(VLOOKUP($A746,'V2.5.2 Measures'!$C:$W,21,FALSE)&lt;&gt; "", VLOOKUP($A746,'V2.5.2 Measures'!$C:$W,21,FALSE),"N/A")</f>
        <v>V1.5</v>
      </c>
      <c r="P746" s="7" t="e">
        <f>IF(VLOOKUP($A746,'V2.5.2 Measures'!$C:$W,22,FALSE)&lt;&gt; "", VLOOKUP($A746,'V2.5.2 Measures'!$C:$W,22,FALSE),"N/A")</f>
        <v>#REF!</v>
      </c>
      <c r="Q746" s="7" t="e">
        <f>IF(VLOOKUP($A746,'V2.5.2 Measures'!$C:$W,23,FALSE)&lt;&gt; "", VLOOKUP($A746,'V2.5.2 Measures'!$C:$W,23,FALSE),"N/A")</f>
        <v>#REF!</v>
      </c>
      <c r="R746" s="7" t="e">
        <f>IF(VLOOKUP($A746,'V2.5.2 Measures'!$C:$W,24,FALSE)&lt;&gt; "", VLOOKUP($A746,'V2.5.2 Measures'!$C:$W,24,FALSE),"N/A")</f>
        <v>#REF!</v>
      </c>
      <c r="S746" s="7" t="e">
        <f>IF(VLOOKUP($A746,'V2.5.2 Measures'!$C:$W,25,FALSE)&lt;&gt; "", VLOOKUP($A746,'V2.5.2 Measures'!$C:$W,25,FALSE),"N/A")</f>
        <v>#REF!</v>
      </c>
      <c r="T746" s="7" t="str">
        <f>IF(VLOOKUP($A746,'V2.5.2 Measures'!$C:$W,2,FALSE)&lt;&gt; "", VLOOKUP($A746,'V2.5.2 Measures'!$C:$W,2,FALSE),"N/A")</f>
        <v>EL-14-004-4</v>
      </c>
      <c r="U746" s="7" t="str">
        <f>IF(VLOOKUP($A746,'V2.5.2 Measures'!$C:$W,3,FALSE)&lt;&gt; "", VLOOKUP($A746,'V2.5.2 Measures'!$C:$W,3,FALSE),"N/A")</f>
        <v>Ratio of errors for overlapping segment eff/end dates [RULE-2165] to all active ELIGIBILITY-DETERMINANTS (ELG00005) segments across all reporting and coverage periods</v>
      </c>
      <c r="V746" s="7" t="e">
        <f>IF(VLOOKUP($A746,'V2.5.2 Measures'!$C:$W,26,FALSE)&lt;&gt; "", VLOOKUP($A746,'V2.5.2 Measures'!$C:$W,26,FALSE),"N/A")</f>
        <v>#REF!</v>
      </c>
      <c r="W746" s="7" t="e">
        <f>IF(VLOOKUP($A746,'V2.5.2 Measures'!$C:$W,44,FALSE)&lt;&gt; "", VLOOKUP($A746,'V2.5.2 Measures'!$C:$W,44,FALSE),"N/A")</f>
        <v>#REF!</v>
      </c>
    </row>
    <row r="747" spans="1:23" x14ac:dyDescent="0.35">
      <c r="A747" s="7" t="str">
        <f>'V2.5.2 Measures'!C201</f>
        <v>EL14.5</v>
      </c>
      <c r="B747" s="7" t="str">
        <f>VLOOKUP($A747,'V2.5.2 Measures'!$C:$W,6,FALSE)</f>
        <v>N/A</v>
      </c>
      <c r="C747" s="7" t="str">
        <f>VLOOKUP($A747,'V2.5.2 Measures'!$C:$W,8,FALSE)</f>
        <v>No</v>
      </c>
      <c r="D747" s="7" t="str">
        <f>IF(VLOOKUP($A747,'V2.5.2 Measures'!$C:$W,4,FALSE)="","",VLOOKUP($A747,'V2.5.2 Measures'!$C:$W,4,FALSE))</f>
        <v>Ratio</v>
      </c>
      <c r="E747" s="7" t="str">
        <f>IF((VLOOKUP($A747,'V2.5.2 Measures'!$C:$W,8,FALSE)&lt;&gt;"")*AND(VLOOKUP($A747,'V2.5.2 Measures'!$C:$W,8,FALSE)&lt;&gt;"TBD"),VLOOKUP($A747,'V2.5.2 Measures'!$C:$W,8,FALSE),"N/A")</f>
        <v>No</v>
      </c>
      <c r="F747" s="7" t="str">
        <f>IF((VLOOKUP($A747,'V2.5.2 Measures'!$C:$W,9,FALSE)&lt;&gt;"")*AND(VLOOKUP($A747,'V2.5.2 Measures'!$C:$W,9,FALSE)&lt;&gt;"TBD"),VLOOKUP($A747,'V2.5.2 Measures'!$C:$W,9,FALSE),"N/A")</f>
        <v>N/A</v>
      </c>
      <c r="G747" s="7" t="str">
        <f>IF((VLOOKUP($A747,'V2.5.2 Measures'!$C:$W,10,FALSE)&lt;&gt;"")*AND(VLOOKUP($A747,'V2.5.2 Measures'!$C:$W,10,FALSE)&lt;&gt;"TBD"),VLOOKUP($A747,'V2.5.2 Measures'!$C:$W,10,FALSE),"N/A")</f>
        <v>N/A</v>
      </c>
      <c r="H747" s="7">
        <f>IF(VLOOKUP($A747,'V2.5.2 Measures'!$C:$W,14,FALSE)&lt;&gt; "", VLOOKUP($A747,'V2.5.2 Measures'!$C:$W,14,FALSE),"N/A")</f>
        <v>0.05</v>
      </c>
      <c r="I747" s="7" t="str">
        <f>IF(VLOOKUP($A747,'V2.5.2 Measures'!$C:$W,15,FALSE)&lt;&gt; "", VLOOKUP($A747,'V2.5.2 Measures'!$C:$W,15,FALSE),"N/A")</f>
        <v>N/A</v>
      </c>
      <c r="J747" s="7" t="str">
        <f>IF(VLOOKUP($A747,'V2.5.2 Measures'!$C:$W,16,FALSE)&lt;&gt; "", VLOOKUP($A747,'V2.5.2 Measures'!$C:$W,16,FALSE),"N/A")</f>
        <v>N/A</v>
      </c>
      <c r="K747" s="7" t="str">
        <f>IF(VLOOKUP($A747,'V2.5.2 Measures'!$C:$W,17,FALSE)&lt;&gt; "", VLOOKUP($A747,'V2.5.2 Measures'!$C:$W,17,FALSE),"N/A")</f>
        <v>N/A</v>
      </c>
      <c r="L747" s="7" t="str">
        <f>IF(VLOOKUP($A747,'V2.5.2 Measures'!$C:$W,18,FALSE)&lt;&gt; "", VLOOKUP($A747,'V2.5.2 Measures'!$C:$W,18,FALSE),"N/A")</f>
        <v>Manual</v>
      </c>
      <c r="M747" s="7" t="str">
        <f>IF(VLOOKUP($A747,'V2.5.2 Measures'!$C:$W,19,FALSE)&lt;&gt; "", VLOOKUP($A747,'V2.5.2 Measures'!$C:$W,19,FALSE),"N/A")</f>
        <v>Manual</v>
      </c>
      <c r="N747" s="7" t="str">
        <f>IF(VLOOKUP($A747,'V2.5.2 Measures'!$C:$W,20,FALSE)&lt;&gt; "", VLOOKUP($A747,'V2.5.2 Measures'!$C:$W,20,FALSE),"N/A")</f>
        <v>V1.5</v>
      </c>
      <c r="O747" s="7" t="str">
        <f>IF(VLOOKUP($A747,'V2.5.2 Measures'!$C:$W,21,FALSE)&lt;&gt; "", VLOOKUP($A747,'V2.5.2 Measures'!$C:$W,21,FALSE),"N/A")</f>
        <v>V1.5</v>
      </c>
      <c r="P747" s="7" t="e">
        <f>IF(VLOOKUP($A747,'V2.5.2 Measures'!$C:$W,22,FALSE)&lt;&gt; "", VLOOKUP($A747,'V2.5.2 Measures'!$C:$W,22,FALSE),"N/A")</f>
        <v>#REF!</v>
      </c>
      <c r="Q747" s="7" t="e">
        <f>IF(VLOOKUP($A747,'V2.5.2 Measures'!$C:$W,23,FALSE)&lt;&gt; "", VLOOKUP($A747,'V2.5.2 Measures'!$C:$W,23,FALSE),"N/A")</f>
        <v>#REF!</v>
      </c>
      <c r="R747" s="7" t="e">
        <f>IF(VLOOKUP($A747,'V2.5.2 Measures'!$C:$W,24,FALSE)&lt;&gt; "", VLOOKUP($A747,'V2.5.2 Measures'!$C:$W,24,FALSE),"N/A")</f>
        <v>#REF!</v>
      </c>
      <c r="S747" s="7" t="e">
        <f>IF(VLOOKUP($A747,'V2.5.2 Measures'!$C:$W,25,FALSE)&lt;&gt; "", VLOOKUP($A747,'V2.5.2 Measures'!$C:$W,25,FALSE),"N/A")</f>
        <v>#REF!</v>
      </c>
      <c r="T747" s="7" t="str">
        <f>IF(VLOOKUP($A747,'V2.5.2 Measures'!$C:$W,2,FALSE)&lt;&gt; "", VLOOKUP($A747,'V2.5.2 Measures'!$C:$W,2,FALSE),"N/A")</f>
        <v>EL-14-005-5</v>
      </c>
      <c r="U747" s="7" t="str">
        <f>IF(VLOOKUP($A747,'V2.5.2 Measures'!$C:$W,3,FALSE)&lt;&gt; "", VLOOKUP($A747,'V2.5.2 Measures'!$C:$W,3,FALSE),"N/A")</f>
        <v>Ratio of errors for overlapping segment eff/end dates [RULE-2188] to all active HEALTH-HOME-SPA-PARTICIPATION-INFORMATION (ELG00006) segments across all reporting and coverage periods</v>
      </c>
      <c r="V747" s="7" t="e">
        <f>IF(VLOOKUP($A747,'V2.5.2 Measures'!$C:$W,26,FALSE)&lt;&gt; "", VLOOKUP($A747,'V2.5.2 Measures'!$C:$W,26,FALSE),"N/A")</f>
        <v>#REF!</v>
      </c>
      <c r="W747" s="7" t="e">
        <f>IF(VLOOKUP($A747,'V2.5.2 Measures'!$C:$W,44,FALSE)&lt;&gt; "", VLOOKUP($A747,'V2.5.2 Measures'!$C:$W,44,FALSE),"N/A")</f>
        <v>#REF!</v>
      </c>
    </row>
    <row r="748" spans="1:23" x14ac:dyDescent="0.35">
      <c r="A748" s="7" t="str">
        <f>'V2.5.2 Measures'!C202</f>
        <v>EL14.6</v>
      </c>
      <c r="B748" s="7" t="str">
        <f>VLOOKUP($A748,'V2.5.2 Measures'!$C:$W,6,FALSE)</f>
        <v>N/A</v>
      </c>
      <c r="C748" s="7" t="str">
        <f>VLOOKUP($A748,'V2.5.2 Measures'!$C:$W,8,FALSE)</f>
        <v>No</v>
      </c>
      <c r="D748" s="7" t="str">
        <f>IF(VLOOKUP($A748,'V2.5.2 Measures'!$C:$W,4,FALSE)="","",VLOOKUP($A748,'V2.5.2 Measures'!$C:$W,4,FALSE))</f>
        <v>Ratio</v>
      </c>
      <c r="E748" s="7" t="str">
        <f>IF((VLOOKUP($A748,'V2.5.2 Measures'!$C:$W,8,FALSE)&lt;&gt;"")*AND(VLOOKUP($A748,'V2.5.2 Measures'!$C:$W,8,FALSE)&lt;&gt;"TBD"),VLOOKUP($A748,'V2.5.2 Measures'!$C:$W,8,FALSE),"N/A")</f>
        <v>No</v>
      </c>
      <c r="F748" s="7" t="str">
        <f>IF((VLOOKUP($A748,'V2.5.2 Measures'!$C:$W,9,FALSE)&lt;&gt;"")*AND(VLOOKUP($A748,'V2.5.2 Measures'!$C:$W,9,FALSE)&lt;&gt;"TBD"),VLOOKUP($A748,'V2.5.2 Measures'!$C:$W,9,FALSE),"N/A")</f>
        <v>N/A</v>
      </c>
      <c r="G748" s="7" t="str">
        <f>IF((VLOOKUP($A748,'V2.5.2 Measures'!$C:$W,10,FALSE)&lt;&gt;"")*AND(VLOOKUP($A748,'V2.5.2 Measures'!$C:$W,10,FALSE)&lt;&gt;"TBD"),VLOOKUP($A748,'V2.5.2 Measures'!$C:$W,10,FALSE),"N/A")</f>
        <v>N/A</v>
      </c>
      <c r="H748" s="7">
        <f>IF(VLOOKUP($A748,'V2.5.2 Measures'!$C:$W,14,FALSE)&lt;&gt; "", VLOOKUP($A748,'V2.5.2 Measures'!$C:$W,14,FALSE),"N/A")</f>
        <v>0.05</v>
      </c>
      <c r="I748" s="7" t="str">
        <f>IF(VLOOKUP($A748,'V2.5.2 Measures'!$C:$W,15,FALSE)&lt;&gt; "", VLOOKUP($A748,'V2.5.2 Measures'!$C:$W,15,FALSE),"N/A")</f>
        <v>N/A</v>
      </c>
      <c r="J748" s="7" t="str">
        <f>IF(VLOOKUP($A748,'V2.5.2 Measures'!$C:$W,16,FALSE)&lt;&gt; "", VLOOKUP($A748,'V2.5.2 Measures'!$C:$W,16,FALSE),"N/A")</f>
        <v>N/A</v>
      </c>
      <c r="K748" s="7" t="str">
        <f>IF(VLOOKUP($A748,'V2.5.2 Measures'!$C:$W,17,FALSE)&lt;&gt; "", VLOOKUP($A748,'V2.5.2 Measures'!$C:$W,17,FALSE),"N/A")</f>
        <v>N/A</v>
      </c>
      <c r="L748" s="7" t="str">
        <f>IF(VLOOKUP($A748,'V2.5.2 Measures'!$C:$W,18,FALSE)&lt;&gt; "", VLOOKUP($A748,'V2.5.2 Measures'!$C:$W,18,FALSE),"N/A")</f>
        <v>Manual</v>
      </c>
      <c r="M748" s="7" t="str">
        <f>IF(VLOOKUP($A748,'V2.5.2 Measures'!$C:$W,19,FALSE)&lt;&gt; "", VLOOKUP($A748,'V2.5.2 Measures'!$C:$W,19,FALSE),"N/A")</f>
        <v>Manual</v>
      </c>
      <c r="N748" s="7" t="str">
        <f>IF(VLOOKUP($A748,'V2.5.2 Measures'!$C:$W,20,FALSE)&lt;&gt; "", VLOOKUP($A748,'V2.5.2 Measures'!$C:$W,20,FALSE),"N/A")</f>
        <v>V1.5</v>
      </c>
      <c r="O748" s="7" t="str">
        <f>IF(VLOOKUP($A748,'V2.5.2 Measures'!$C:$W,21,FALSE)&lt;&gt; "", VLOOKUP($A748,'V2.5.2 Measures'!$C:$W,21,FALSE),"N/A")</f>
        <v>V1.5</v>
      </c>
      <c r="P748" s="7" t="e">
        <f>IF(VLOOKUP($A748,'V2.5.2 Measures'!$C:$W,22,FALSE)&lt;&gt; "", VLOOKUP($A748,'V2.5.2 Measures'!$C:$W,22,FALSE),"N/A")</f>
        <v>#REF!</v>
      </c>
      <c r="Q748" s="7" t="e">
        <f>IF(VLOOKUP($A748,'V2.5.2 Measures'!$C:$W,23,FALSE)&lt;&gt; "", VLOOKUP($A748,'V2.5.2 Measures'!$C:$W,23,FALSE),"N/A")</f>
        <v>#REF!</v>
      </c>
      <c r="R748" s="7" t="e">
        <f>IF(VLOOKUP($A748,'V2.5.2 Measures'!$C:$W,24,FALSE)&lt;&gt; "", VLOOKUP($A748,'V2.5.2 Measures'!$C:$W,24,FALSE),"N/A")</f>
        <v>#REF!</v>
      </c>
      <c r="S748" s="7" t="e">
        <f>IF(VLOOKUP($A748,'V2.5.2 Measures'!$C:$W,25,FALSE)&lt;&gt; "", VLOOKUP($A748,'V2.5.2 Measures'!$C:$W,25,FALSE),"N/A")</f>
        <v>#REF!</v>
      </c>
      <c r="T748" s="7" t="str">
        <f>IF(VLOOKUP($A748,'V2.5.2 Measures'!$C:$W,2,FALSE)&lt;&gt; "", VLOOKUP($A748,'V2.5.2 Measures'!$C:$W,2,FALSE),"N/A")</f>
        <v>EL-14-006-6</v>
      </c>
      <c r="U748" s="7" t="str">
        <f>IF(VLOOKUP($A748,'V2.5.2 Measures'!$C:$W,3,FALSE)&lt;&gt; "", VLOOKUP($A748,'V2.5.2 Measures'!$C:$W,3,FALSE),"N/A")</f>
        <v>Ratio of errors for overlapping segment eff/end dates [RULE-2217] to all active HEALTH-HOME-SPA-PROVIDERS (ELG00007) segments across all reporting and coverage periods</v>
      </c>
      <c r="V748" s="7" t="e">
        <f>IF(VLOOKUP($A748,'V2.5.2 Measures'!$C:$W,26,FALSE)&lt;&gt; "", VLOOKUP($A748,'V2.5.2 Measures'!$C:$W,26,FALSE),"N/A")</f>
        <v>#REF!</v>
      </c>
      <c r="W748" s="7" t="e">
        <f>IF(VLOOKUP($A748,'V2.5.2 Measures'!$C:$W,44,FALSE)&lt;&gt; "", VLOOKUP($A748,'V2.5.2 Measures'!$C:$W,44,FALSE),"N/A")</f>
        <v>#REF!</v>
      </c>
    </row>
    <row r="749" spans="1:23" x14ac:dyDescent="0.35">
      <c r="A749" s="7" t="str">
        <f>'V2.5.2 Measures'!C203</f>
        <v>EL14.7</v>
      </c>
      <c r="B749" s="7" t="str">
        <f>VLOOKUP($A749,'V2.5.2 Measures'!$C:$W,6,FALSE)</f>
        <v>N/A</v>
      </c>
      <c r="C749" s="7" t="str">
        <f>VLOOKUP($A749,'V2.5.2 Measures'!$C:$W,8,FALSE)</f>
        <v>No</v>
      </c>
      <c r="D749" s="7" t="str">
        <f>IF(VLOOKUP($A749,'V2.5.2 Measures'!$C:$W,4,FALSE)="","",VLOOKUP($A749,'V2.5.2 Measures'!$C:$W,4,FALSE))</f>
        <v>Ratio</v>
      </c>
      <c r="E749" s="7" t="str">
        <f>IF((VLOOKUP($A749,'V2.5.2 Measures'!$C:$W,8,FALSE)&lt;&gt;"")*AND(VLOOKUP($A749,'V2.5.2 Measures'!$C:$W,8,FALSE)&lt;&gt;"TBD"),VLOOKUP($A749,'V2.5.2 Measures'!$C:$W,8,FALSE),"N/A")</f>
        <v>No</v>
      </c>
      <c r="F749" s="7" t="str">
        <f>IF((VLOOKUP($A749,'V2.5.2 Measures'!$C:$W,9,FALSE)&lt;&gt;"")*AND(VLOOKUP($A749,'V2.5.2 Measures'!$C:$W,9,FALSE)&lt;&gt;"TBD"),VLOOKUP($A749,'V2.5.2 Measures'!$C:$W,9,FALSE),"N/A")</f>
        <v>N/A</v>
      </c>
      <c r="G749" s="7" t="str">
        <f>IF((VLOOKUP($A749,'V2.5.2 Measures'!$C:$W,10,FALSE)&lt;&gt;"")*AND(VLOOKUP($A749,'V2.5.2 Measures'!$C:$W,10,FALSE)&lt;&gt;"TBD"),VLOOKUP($A749,'V2.5.2 Measures'!$C:$W,10,FALSE),"N/A")</f>
        <v>N/A</v>
      </c>
      <c r="H749" s="7">
        <f>IF(VLOOKUP($A749,'V2.5.2 Measures'!$C:$W,14,FALSE)&lt;&gt; "", VLOOKUP($A749,'V2.5.2 Measures'!$C:$W,14,FALSE),"N/A")</f>
        <v>0.05</v>
      </c>
      <c r="I749" s="7" t="str">
        <f>IF(VLOOKUP($A749,'V2.5.2 Measures'!$C:$W,15,FALSE)&lt;&gt; "", VLOOKUP($A749,'V2.5.2 Measures'!$C:$W,15,FALSE),"N/A")</f>
        <v>N/A</v>
      </c>
      <c r="J749" s="7" t="str">
        <f>IF(VLOOKUP($A749,'V2.5.2 Measures'!$C:$W,16,FALSE)&lt;&gt; "", VLOOKUP($A749,'V2.5.2 Measures'!$C:$W,16,FALSE),"N/A")</f>
        <v>N/A</v>
      </c>
      <c r="K749" s="7" t="str">
        <f>IF(VLOOKUP($A749,'V2.5.2 Measures'!$C:$W,17,FALSE)&lt;&gt; "", VLOOKUP($A749,'V2.5.2 Measures'!$C:$W,17,FALSE),"N/A")</f>
        <v>N/A</v>
      </c>
      <c r="L749" s="7" t="str">
        <f>IF(VLOOKUP($A749,'V2.5.2 Measures'!$C:$W,18,FALSE)&lt;&gt; "", VLOOKUP($A749,'V2.5.2 Measures'!$C:$W,18,FALSE),"N/A")</f>
        <v>Manual</v>
      </c>
      <c r="M749" s="7" t="str">
        <f>IF(VLOOKUP($A749,'V2.5.2 Measures'!$C:$W,19,FALSE)&lt;&gt; "", VLOOKUP($A749,'V2.5.2 Measures'!$C:$W,19,FALSE),"N/A")</f>
        <v>Manual</v>
      </c>
      <c r="N749" s="7" t="str">
        <f>IF(VLOOKUP($A749,'V2.5.2 Measures'!$C:$W,20,FALSE)&lt;&gt; "", VLOOKUP($A749,'V2.5.2 Measures'!$C:$W,20,FALSE),"N/A")</f>
        <v>V1.5</v>
      </c>
      <c r="O749" s="7" t="str">
        <f>IF(VLOOKUP($A749,'V2.5.2 Measures'!$C:$W,21,FALSE)&lt;&gt; "", VLOOKUP($A749,'V2.5.2 Measures'!$C:$W,21,FALSE),"N/A")</f>
        <v>V1.5</v>
      </c>
      <c r="P749" s="7" t="e">
        <f>IF(VLOOKUP($A749,'V2.5.2 Measures'!$C:$W,22,FALSE)&lt;&gt; "", VLOOKUP($A749,'V2.5.2 Measures'!$C:$W,22,FALSE),"N/A")</f>
        <v>#REF!</v>
      </c>
      <c r="Q749" s="7" t="e">
        <f>IF(VLOOKUP($A749,'V2.5.2 Measures'!$C:$W,23,FALSE)&lt;&gt; "", VLOOKUP($A749,'V2.5.2 Measures'!$C:$W,23,FALSE),"N/A")</f>
        <v>#REF!</v>
      </c>
      <c r="R749" s="7" t="e">
        <f>IF(VLOOKUP($A749,'V2.5.2 Measures'!$C:$W,24,FALSE)&lt;&gt; "", VLOOKUP($A749,'V2.5.2 Measures'!$C:$W,24,FALSE),"N/A")</f>
        <v>#REF!</v>
      </c>
      <c r="S749" s="7" t="e">
        <f>IF(VLOOKUP($A749,'V2.5.2 Measures'!$C:$W,25,FALSE)&lt;&gt; "", VLOOKUP($A749,'V2.5.2 Measures'!$C:$W,25,FALSE),"N/A")</f>
        <v>#REF!</v>
      </c>
      <c r="T749" s="7" t="str">
        <f>IF(VLOOKUP($A749,'V2.5.2 Measures'!$C:$W,2,FALSE)&lt;&gt; "", VLOOKUP($A749,'V2.5.2 Measures'!$C:$W,2,FALSE),"N/A")</f>
        <v>EL-14-007-7</v>
      </c>
      <c r="U749" s="7" t="str">
        <f>IF(VLOOKUP($A749,'V2.5.2 Measures'!$C:$W,3,FALSE)&lt;&gt; "", VLOOKUP($A749,'V2.5.2 Measures'!$C:$W,3,FALSE),"N/A")</f>
        <v>Ratio of errors for overlapping segment eff/end dates [RULE-2241] to all active HEALTH-HOME-CHRONIC-CONDITIONS (ELG00008) segments across all reporting and coverage periods</v>
      </c>
      <c r="V749" s="7" t="e">
        <f>IF(VLOOKUP($A749,'V2.5.2 Measures'!$C:$W,26,FALSE)&lt;&gt; "", VLOOKUP($A749,'V2.5.2 Measures'!$C:$W,26,FALSE),"N/A")</f>
        <v>#REF!</v>
      </c>
      <c r="W749" s="7" t="e">
        <f>IF(VLOOKUP($A749,'V2.5.2 Measures'!$C:$W,44,FALSE)&lt;&gt; "", VLOOKUP($A749,'V2.5.2 Measures'!$C:$W,44,FALSE),"N/A")</f>
        <v>#REF!</v>
      </c>
    </row>
    <row r="750" spans="1:23" x14ac:dyDescent="0.35">
      <c r="A750" s="7" t="str">
        <f>'V2.5.2 Measures'!C204</f>
        <v>EL14.8</v>
      </c>
      <c r="B750" s="7" t="str">
        <f>VLOOKUP($A750,'V2.5.2 Measures'!$C:$W,6,FALSE)</f>
        <v>N/A</v>
      </c>
      <c r="C750" s="7" t="str">
        <f>VLOOKUP($A750,'V2.5.2 Measures'!$C:$W,8,FALSE)</f>
        <v>No</v>
      </c>
      <c r="D750" s="7" t="str">
        <f>IF(VLOOKUP($A750,'V2.5.2 Measures'!$C:$W,4,FALSE)="","",VLOOKUP($A750,'V2.5.2 Measures'!$C:$W,4,FALSE))</f>
        <v>Ratio</v>
      </c>
      <c r="E750" s="7" t="str">
        <f>IF((VLOOKUP($A750,'V2.5.2 Measures'!$C:$W,8,FALSE)&lt;&gt;"")*AND(VLOOKUP($A750,'V2.5.2 Measures'!$C:$W,8,FALSE)&lt;&gt;"TBD"),VLOOKUP($A750,'V2.5.2 Measures'!$C:$W,8,FALSE),"N/A")</f>
        <v>No</v>
      </c>
      <c r="F750" s="7" t="str">
        <f>IF((VLOOKUP($A750,'V2.5.2 Measures'!$C:$W,9,FALSE)&lt;&gt;"")*AND(VLOOKUP($A750,'V2.5.2 Measures'!$C:$W,9,FALSE)&lt;&gt;"TBD"),VLOOKUP($A750,'V2.5.2 Measures'!$C:$W,9,FALSE),"N/A")</f>
        <v>N/A</v>
      </c>
      <c r="G750" s="7" t="str">
        <f>IF((VLOOKUP($A750,'V2.5.2 Measures'!$C:$W,10,FALSE)&lt;&gt;"")*AND(VLOOKUP($A750,'V2.5.2 Measures'!$C:$W,10,FALSE)&lt;&gt;"TBD"),VLOOKUP($A750,'V2.5.2 Measures'!$C:$W,10,FALSE),"N/A")</f>
        <v>N/A</v>
      </c>
      <c r="H750" s="7">
        <f>IF(VLOOKUP($A750,'V2.5.2 Measures'!$C:$W,14,FALSE)&lt;&gt; "", VLOOKUP($A750,'V2.5.2 Measures'!$C:$W,14,FALSE),"N/A")</f>
        <v>0.05</v>
      </c>
      <c r="I750" s="7" t="str">
        <f>IF(VLOOKUP($A750,'V2.5.2 Measures'!$C:$W,15,FALSE)&lt;&gt; "", VLOOKUP($A750,'V2.5.2 Measures'!$C:$W,15,FALSE),"N/A")</f>
        <v>N/A</v>
      </c>
      <c r="J750" s="7" t="str">
        <f>IF(VLOOKUP($A750,'V2.5.2 Measures'!$C:$W,16,FALSE)&lt;&gt; "", VLOOKUP($A750,'V2.5.2 Measures'!$C:$W,16,FALSE),"N/A")</f>
        <v>N/A</v>
      </c>
      <c r="K750" s="7" t="str">
        <f>IF(VLOOKUP($A750,'V2.5.2 Measures'!$C:$W,17,FALSE)&lt;&gt; "", VLOOKUP($A750,'V2.5.2 Measures'!$C:$W,17,FALSE),"N/A")</f>
        <v>N/A</v>
      </c>
      <c r="L750" s="7" t="str">
        <f>IF(VLOOKUP($A750,'V2.5.2 Measures'!$C:$W,18,FALSE)&lt;&gt; "", VLOOKUP($A750,'V2.5.2 Measures'!$C:$W,18,FALSE),"N/A")</f>
        <v>Manual</v>
      </c>
      <c r="M750" s="7" t="str">
        <f>IF(VLOOKUP($A750,'V2.5.2 Measures'!$C:$W,19,FALSE)&lt;&gt; "", VLOOKUP($A750,'V2.5.2 Measures'!$C:$W,19,FALSE),"N/A")</f>
        <v>Manual</v>
      </c>
      <c r="N750" s="7" t="str">
        <f>IF(VLOOKUP($A750,'V2.5.2 Measures'!$C:$W,20,FALSE)&lt;&gt; "", VLOOKUP($A750,'V2.5.2 Measures'!$C:$W,20,FALSE),"N/A")</f>
        <v>V1.5</v>
      </c>
      <c r="O750" s="7" t="str">
        <f>IF(VLOOKUP($A750,'V2.5.2 Measures'!$C:$W,21,FALSE)&lt;&gt; "", VLOOKUP($A750,'V2.5.2 Measures'!$C:$W,21,FALSE),"N/A")</f>
        <v>V1.5</v>
      </c>
      <c r="P750" s="7" t="e">
        <f>IF(VLOOKUP($A750,'V2.5.2 Measures'!$C:$W,22,FALSE)&lt;&gt; "", VLOOKUP($A750,'V2.5.2 Measures'!$C:$W,22,FALSE),"N/A")</f>
        <v>#REF!</v>
      </c>
      <c r="Q750" s="7" t="e">
        <f>IF(VLOOKUP($A750,'V2.5.2 Measures'!$C:$W,23,FALSE)&lt;&gt; "", VLOOKUP($A750,'V2.5.2 Measures'!$C:$W,23,FALSE),"N/A")</f>
        <v>#REF!</v>
      </c>
      <c r="R750" s="7" t="e">
        <f>IF(VLOOKUP($A750,'V2.5.2 Measures'!$C:$W,24,FALSE)&lt;&gt; "", VLOOKUP($A750,'V2.5.2 Measures'!$C:$W,24,FALSE),"N/A")</f>
        <v>#REF!</v>
      </c>
      <c r="S750" s="7" t="e">
        <f>IF(VLOOKUP($A750,'V2.5.2 Measures'!$C:$W,25,FALSE)&lt;&gt; "", VLOOKUP($A750,'V2.5.2 Measures'!$C:$W,25,FALSE),"N/A")</f>
        <v>#REF!</v>
      </c>
      <c r="T750" s="7" t="str">
        <f>IF(VLOOKUP($A750,'V2.5.2 Measures'!$C:$W,2,FALSE)&lt;&gt; "", VLOOKUP($A750,'V2.5.2 Measures'!$C:$W,2,FALSE),"N/A")</f>
        <v>EL-14-008-8</v>
      </c>
      <c r="U750" s="7" t="str">
        <f>IF(VLOOKUP($A750,'V2.5.2 Measures'!$C:$W,3,FALSE)&lt;&gt; "", VLOOKUP($A750,'V2.5.2 Measures'!$C:$W,3,FALSE),"N/A")</f>
        <v>Ratio of errors for overlapping segment eff/end dates [RULE-2263] to all active LOCK-IN-INFORMATION (ELG00009) segments across all reporting and coverage periods</v>
      </c>
      <c r="V750" s="7" t="e">
        <f>IF(VLOOKUP($A750,'V2.5.2 Measures'!$C:$W,26,FALSE)&lt;&gt; "", VLOOKUP($A750,'V2.5.2 Measures'!$C:$W,26,FALSE),"N/A")</f>
        <v>#REF!</v>
      </c>
      <c r="W750" s="7" t="e">
        <f>IF(VLOOKUP($A750,'V2.5.2 Measures'!$C:$W,44,FALSE)&lt;&gt; "", VLOOKUP($A750,'V2.5.2 Measures'!$C:$W,44,FALSE),"N/A")</f>
        <v>#REF!</v>
      </c>
    </row>
    <row r="751" spans="1:23" x14ac:dyDescent="0.35">
      <c r="A751" s="7" t="str">
        <f>'V2.5.2 Measures'!C205</f>
        <v>EL14.9</v>
      </c>
      <c r="B751" s="7" t="str">
        <f>VLOOKUP($A751,'V2.5.2 Measures'!$C:$W,6,FALSE)</f>
        <v>N/A</v>
      </c>
      <c r="C751" s="7" t="str">
        <f>VLOOKUP($A751,'V2.5.2 Measures'!$C:$W,8,FALSE)</f>
        <v>No</v>
      </c>
      <c r="D751" s="7" t="str">
        <f>IF(VLOOKUP($A751,'V2.5.2 Measures'!$C:$W,4,FALSE)="","",VLOOKUP($A751,'V2.5.2 Measures'!$C:$W,4,FALSE))</f>
        <v>Ratio</v>
      </c>
      <c r="E751" s="7" t="str">
        <f>IF((VLOOKUP($A751,'V2.5.2 Measures'!$C:$W,8,FALSE)&lt;&gt;"")*AND(VLOOKUP($A751,'V2.5.2 Measures'!$C:$W,8,FALSE)&lt;&gt;"TBD"),VLOOKUP($A751,'V2.5.2 Measures'!$C:$W,8,FALSE),"N/A")</f>
        <v>No</v>
      </c>
      <c r="F751" s="7" t="str">
        <f>IF((VLOOKUP($A751,'V2.5.2 Measures'!$C:$W,9,FALSE)&lt;&gt;"")*AND(VLOOKUP($A751,'V2.5.2 Measures'!$C:$W,9,FALSE)&lt;&gt;"TBD"),VLOOKUP($A751,'V2.5.2 Measures'!$C:$W,9,FALSE),"N/A")</f>
        <v>N/A</v>
      </c>
      <c r="G751" s="7" t="str">
        <f>IF((VLOOKUP($A751,'V2.5.2 Measures'!$C:$W,10,FALSE)&lt;&gt;"")*AND(VLOOKUP($A751,'V2.5.2 Measures'!$C:$W,10,FALSE)&lt;&gt;"TBD"),VLOOKUP($A751,'V2.5.2 Measures'!$C:$W,10,FALSE),"N/A")</f>
        <v>N/A</v>
      </c>
      <c r="H751" s="7">
        <f>IF(VLOOKUP($A751,'V2.5.2 Measures'!$C:$W,14,FALSE)&lt;&gt; "", VLOOKUP($A751,'V2.5.2 Measures'!$C:$W,14,FALSE),"N/A")</f>
        <v>0.05</v>
      </c>
      <c r="I751" s="7" t="str">
        <f>IF(VLOOKUP($A751,'V2.5.2 Measures'!$C:$W,15,FALSE)&lt;&gt; "", VLOOKUP($A751,'V2.5.2 Measures'!$C:$W,15,FALSE),"N/A")</f>
        <v>N/A</v>
      </c>
      <c r="J751" s="7" t="str">
        <f>IF(VLOOKUP($A751,'V2.5.2 Measures'!$C:$W,16,FALSE)&lt;&gt; "", VLOOKUP($A751,'V2.5.2 Measures'!$C:$W,16,FALSE),"N/A")</f>
        <v>N/A</v>
      </c>
      <c r="K751" s="7" t="str">
        <f>IF(VLOOKUP($A751,'V2.5.2 Measures'!$C:$W,17,FALSE)&lt;&gt; "", VLOOKUP($A751,'V2.5.2 Measures'!$C:$W,17,FALSE),"N/A")</f>
        <v>N/A</v>
      </c>
      <c r="L751" s="7" t="str">
        <f>IF(VLOOKUP($A751,'V2.5.2 Measures'!$C:$W,18,FALSE)&lt;&gt; "", VLOOKUP($A751,'V2.5.2 Measures'!$C:$W,18,FALSE),"N/A")</f>
        <v>Manual</v>
      </c>
      <c r="M751" s="7" t="str">
        <f>IF(VLOOKUP($A751,'V2.5.2 Measures'!$C:$W,19,FALSE)&lt;&gt; "", VLOOKUP($A751,'V2.5.2 Measures'!$C:$W,19,FALSE),"N/A")</f>
        <v>Manual</v>
      </c>
      <c r="N751" s="7" t="str">
        <f>IF(VLOOKUP($A751,'V2.5.2 Measures'!$C:$W,20,FALSE)&lt;&gt; "", VLOOKUP($A751,'V2.5.2 Measures'!$C:$W,20,FALSE),"N/A")</f>
        <v>V1.5</v>
      </c>
      <c r="O751" s="7" t="str">
        <f>IF(VLOOKUP($A751,'V2.5.2 Measures'!$C:$W,21,FALSE)&lt;&gt; "", VLOOKUP($A751,'V2.5.2 Measures'!$C:$W,21,FALSE),"N/A")</f>
        <v>V1.5</v>
      </c>
      <c r="P751" s="7" t="e">
        <f>IF(VLOOKUP($A751,'V2.5.2 Measures'!$C:$W,22,FALSE)&lt;&gt; "", VLOOKUP($A751,'V2.5.2 Measures'!$C:$W,22,FALSE),"N/A")</f>
        <v>#REF!</v>
      </c>
      <c r="Q751" s="7" t="e">
        <f>IF(VLOOKUP($A751,'V2.5.2 Measures'!$C:$W,23,FALSE)&lt;&gt; "", VLOOKUP($A751,'V2.5.2 Measures'!$C:$W,23,FALSE),"N/A")</f>
        <v>#REF!</v>
      </c>
      <c r="R751" s="7" t="e">
        <f>IF(VLOOKUP($A751,'V2.5.2 Measures'!$C:$W,24,FALSE)&lt;&gt; "", VLOOKUP($A751,'V2.5.2 Measures'!$C:$W,24,FALSE),"N/A")</f>
        <v>#REF!</v>
      </c>
      <c r="S751" s="7" t="e">
        <f>IF(VLOOKUP($A751,'V2.5.2 Measures'!$C:$W,25,FALSE)&lt;&gt; "", VLOOKUP($A751,'V2.5.2 Measures'!$C:$W,25,FALSE),"N/A")</f>
        <v>#REF!</v>
      </c>
      <c r="T751" s="7" t="str">
        <f>IF(VLOOKUP($A751,'V2.5.2 Measures'!$C:$W,2,FALSE)&lt;&gt; "", VLOOKUP($A751,'V2.5.2 Measures'!$C:$W,2,FALSE),"N/A")</f>
        <v>EL-14-009-9</v>
      </c>
      <c r="U751" s="7" t="str">
        <f>IF(VLOOKUP($A751,'V2.5.2 Measures'!$C:$W,3,FALSE)&lt;&gt; "", VLOOKUP($A751,'V2.5.2 Measures'!$C:$W,3,FALSE),"N/A")</f>
        <v>Ratio of errors for overlapping segment eff/end dates [RULE-2289] to all active MFP-INFORMATION (ELG00010) segments across all reporting and coverage periods</v>
      </c>
      <c r="V751" s="7" t="e">
        <f>IF(VLOOKUP($A751,'V2.5.2 Measures'!$C:$W,26,FALSE)&lt;&gt; "", VLOOKUP($A751,'V2.5.2 Measures'!$C:$W,26,FALSE),"N/A")</f>
        <v>#REF!</v>
      </c>
      <c r="W751" s="7" t="e">
        <f>IF(VLOOKUP($A751,'V2.5.2 Measures'!$C:$W,44,FALSE)&lt;&gt; "", VLOOKUP($A751,'V2.5.2 Measures'!$C:$W,44,FALSE),"N/A")</f>
        <v>#REF!</v>
      </c>
    </row>
    <row r="752" spans="1:23" x14ac:dyDescent="0.35">
      <c r="A752" s="7" t="str">
        <f>'V2.5.2 Measures'!C206</f>
        <v>EL14.10</v>
      </c>
      <c r="B752" s="7" t="str">
        <f>VLOOKUP($A752,'V2.5.2 Measures'!$C:$W,6,FALSE)</f>
        <v>N/A</v>
      </c>
      <c r="C752" s="7" t="str">
        <f>VLOOKUP($A752,'V2.5.2 Measures'!$C:$W,8,FALSE)</f>
        <v>No</v>
      </c>
      <c r="D752" s="7" t="str">
        <f>IF(VLOOKUP($A752,'V2.5.2 Measures'!$C:$W,4,FALSE)="","",VLOOKUP($A752,'V2.5.2 Measures'!$C:$W,4,FALSE))</f>
        <v>Ratio</v>
      </c>
      <c r="E752" s="7" t="str">
        <f>IF((VLOOKUP($A752,'V2.5.2 Measures'!$C:$W,8,FALSE)&lt;&gt;"")*AND(VLOOKUP($A752,'V2.5.2 Measures'!$C:$W,8,FALSE)&lt;&gt;"TBD"),VLOOKUP($A752,'V2.5.2 Measures'!$C:$W,8,FALSE),"N/A")</f>
        <v>No</v>
      </c>
      <c r="F752" s="7" t="str">
        <f>IF((VLOOKUP($A752,'V2.5.2 Measures'!$C:$W,9,FALSE)&lt;&gt;"")*AND(VLOOKUP($A752,'V2.5.2 Measures'!$C:$W,9,FALSE)&lt;&gt;"TBD"),VLOOKUP($A752,'V2.5.2 Measures'!$C:$W,9,FALSE),"N/A")</f>
        <v>N/A</v>
      </c>
      <c r="G752" s="7" t="str">
        <f>IF((VLOOKUP($A752,'V2.5.2 Measures'!$C:$W,10,FALSE)&lt;&gt;"")*AND(VLOOKUP($A752,'V2.5.2 Measures'!$C:$W,10,FALSE)&lt;&gt;"TBD"),VLOOKUP($A752,'V2.5.2 Measures'!$C:$W,10,FALSE),"N/A")</f>
        <v>N/A</v>
      </c>
      <c r="H752" s="7">
        <f>IF(VLOOKUP($A752,'V2.5.2 Measures'!$C:$W,14,FALSE)&lt;&gt; "", VLOOKUP($A752,'V2.5.2 Measures'!$C:$W,14,FALSE),"N/A")</f>
        <v>0.05</v>
      </c>
      <c r="I752" s="7" t="str">
        <f>IF(VLOOKUP($A752,'V2.5.2 Measures'!$C:$W,15,FALSE)&lt;&gt; "", VLOOKUP($A752,'V2.5.2 Measures'!$C:$W,15,FALSE),"N/A")</f>
        <v>N/A</v>
      </c>
      <c r="J752" s="7" t="str">
        <f>IF(VLOOKUP($A752,'V2.5.2 Measures'!$C:$W,16,FALSE)&lt;&gt; "", VLOOKUP($A752,'V2.5.2 Measures'!$C:$W,16,FALSE),"N/A")</f>
        <v>N/A</v>
      </c>
      <c r="K752" s="7" t="str">
        <f>IF(VLOOKUP($A752,'V2.5.2 Measures'!$C:$W,17,FALSE)&lt;&gt; "", VLOOKUP($A752,'V2.5.2 Measures'!$C:$W,17,FALSE),"N/A")</f>
        <v>N/A</v>
      </c>
      <c r="L752" s="7" t="str">
        <f>IF(VLOOKUP($A752,'V2.5.2 Measures'!$C:$W,18,FALSE)&lt;&gt; "", VLOOKUP($A752,'V2.5.2 Measures'!$C:$W,18,FALSE),"N/A")</f>
        <v>Manual</v>
      </c>
      <c r="M752" s="7" t="str">
        <f>IF(VLOOKUP($A752,'V2.5.2 Measures'!$C:$W,19,FALSE)&lt;&gt; "", VLOOKUP($A752,'V2.5.2 Measures'!$C:$W,19,FALSE),"N/A")</f>
        <v>Manual</v>
      </c>
      <c r="N752" s="7" t="str">
        <f>IF(VLOOKUP($A752,'V2.5.2 Measures'!$C:$W,20,FALSE)&lt;&gt; "", VLOOKUP($A752,'V2.5.2 Measures'!$C:$W,20,FALSE),"N/A")</f>
        <v>V1.5</v>
      </c>
      <c r="O752" s="7" t="str">
        <f>IF(VLOOKUP($A752,'V2.5.2 Measures'!$C:$W,21,FALSE)&lt;&gt; "", VLOOKUP($A752,'V2.5.2 Measures'!$C:$W,21,FALSE),"N/A")</f>
        <v>V1.5</v>
      </c>
      <c r="P752" s="7" t="e">
        <f>IF(VLOOKUP($A752,'V2.5.2 Measures'!$C:$W,22,FALSE)&lt;&gt; "", VLOOKUP($A752,'V2.5.2 Measures'!$C:$W,22,FALSE),"N/A")</f>
        <v>#REF!</v>
      </c>
      <c r="Q752" s="7" t="e">
        <f>IF(VLOOKUP($A752,'V2.5.2 Measures'!$C:$W,23,FALSE)&lt;&gt; "", VLOOKUP($A752,'V2.5.2 Measures'!$C:$W,23,FALSE),"N/A")</f>
        <v>#REF!</v>
      </c>
      <c r="R752" s="7" t="e">
        <f>IF(VLOOKUP($A752,'V2.5.2 Measures'!$C:$W,24,FALSE)&lt;&gt; "", VLOOKUP($A752,'V2.5.2 Measures'!$C:$W,24,FALSE),"N/A")</f>
        <v>#REF!</v>
      </c>
      <c r="S752" s="7" t="e">
        <f>IF(VLOOKUP($A752,'V2.5.2 Measures'!$C:$W,25,FALSE)&lt;&gt; "", VLOOKUP($A752,'V2.5.2 Measures'!$C:$W,25,FALSE),"N/A")</f>
        <v>#REF!</v>
      </c>
      <c r="T752" s="7" t="str">
        <f>IF(VLOOKUP($A752,'V2.5.2 Measures'!$C:$W,2,FALSE)&lt;&gt; "", VLOOKUP($A752,'V2.5.2 Measures'!$C:$W,2,FALSE),"N/A")</f>
        <v>EL-14-010-10</v>
      </c>
      <c r="U752" s="7" t="str">
        <f>IF(VLOOKUP($A752,'V2.5.2 Measures'!$C:$W,3,FALSE)&lt;&gt; "", VLOOKUP($A752,'V2.5.2 Measures'!$C:$W,3,FALSE),"N/A")</f>
        <v>Ratio of errors for overlapping segment eff/end dates [RULE-2313] to all active STATE-PLAN-OPTION-PARTICIPATION (ELG00011) segments across all reporting and coverage periods</v>
      </c>
      <c r="V752" s="7" t="e">
        <f>IF(VLOOKUP($A752,'V2.5.2 Measures'!$C:$W,26,FALSE)&lt;&gt; "", VLOOKUP($A752,'V2.5.2 Measures'!$C:$W,26,FALSE),"N/A")</f>
        <v>#REF!</v>
      </c>
      <c r="W752" s="7" t="e">
        <f>IF(VLOOKUP($A752,'V2.5.2 Measures'!$C:$W,44,FALSE)&lt;&gt; "", VLOOKUP($A752,'V2.5.2 Measures'!$C:$W,44,FALSE),"N/A")</f>
        <v>#REF!</v>
      </c>
    </row>
    <row r="753" spans="1:23" x14ac:dyDescent="0.35">
      <c r="A753" s="7" t="str">
        <f>'V2.5.2 Measures'!C207</f>
        <v>EL14.11</v>
      </c>
      <c r="B753" s="7" t="str">
        <f>VLOOKUP($A753,'V2.5.2 Measures'!$C:$W,6,FALSE)</f>
        <v>N/A</v>
      </c>
      <c r="C753" s="7" t="str">
        <f>VLOOKUP($A753,'V2.5.2 Measures'!$C:$W,8,FALSE)</f>
        <v>No</v>
      </c>
      <c r="D753" s="7" t="str">
        <f>IF(VLOOKUP($A753,'V2.5.2 Measures'!$C:$W,4,FALSE)="","",VLOOKUP($A753,'V2.5.2 Measures'!$C:$W,4,FALSE))</f>
        <v>Ratio</v>
      </c>
      <c r="E753" s="7" t="str">
        <f>IF((VLOOKUP($A753,'V2.5.2 Measures'!$C:$W,8,FALSE)&lt;&gt;"")*AND(VLOOKUP($A753,'V2.5.2 Measures'!$C:$W,8,FALSE)&lt;&gt;"TBD"),VLOOKUP($A753,'V2.5.2 Measures'!$C:$W,8,FALSE),"N/A")</f>
        <v>No</v>
      </c>
      <c r="F753" s="7" t="str">
        <f>IF((VLOOKUP($A753,'V2.5.2 Measures'!$C:$W,9,FALSE)&lt;&gt;"")*AND(VLOOKUP($A753,'V2.5.2 Measures'!$C:$W,9,FALSE)&lt;&gt;"TBD"),VLOOKUP($A753,'V2.5.2 Measures'!$C:$W,9,FALSE),"N/A")</f>
        <v>N/A</v>
      </c>
      <c r="G753" s="7" t="str">
        <f>IF((VLOOKUP($A753,'V2.5.2 Measures'!$C:$W,10,FALSE)&lt;&gt;"")*AND(VLOOKUP($A753,'V2.5.2 Measures'!$C:$W,10,FALSE)&lt;&gt;"TBD"),VLOOKUP($A753,'V2.5.2 Measures'!$C:$W,10,FALSE),"N/A")</f>
        <v>N/A</v>
      </c>
      <c r="H753" s="7">
        <f>IF(VLOOKUP($A753,'V2.5.2 Measures'!$C:$W,14,FALSE)&lt;&gt; "", VLOOKUP($A753,'V2.5.2 Measures'!$C:$W,14,FALSE),"N/A")</f>
        <v>0.05</v>
      </c>
      <c r="I753" s="7" t="str">
        <f>IF(VLOOKUP($A753,'V2.5.2 Measures'!$C:$W,15,FALSE)&lt;&gt; "", VLOOKUP($A753,'V2.5.2 Measures'!$C:$W,15,FALSE),"N/A")</f>
        <v>N/A</v>
      </c>
      <c r="J753" s="7" t="str">
        <f>IF(VLOOKUP($A753,'V2.5.2 Measures'!$C:$W,16,FALSE)&lt;&gt; "", VLOOKUP($A753,'V2.5.2 Measures'!$C:$W,16,FALSE),"N/A")</f>
        <v>N/A</v>
      </c>
      <c r="K753" s="7" t="str">
        <f>IF(VLOOKUP($A753,'V2.5.2 Measures'!$C:$W,17,FALSE)&lt;&gt; "", VLOOKUP($A753,'V2.5.2 Measures'!$C:$W,17,FALSE),"N/A")</f>
        <v>N/A</v>
      </c>
      <c r="L753" s="7" t="str">
        <f>IF(VLOOKUP($A753,'V2.5.2 Measures'!$C:$W,18,FALSE)&lt;&gt; "", VLOOKUP($A753,'V2.5.2 Measures'!$C:$W,18,FALSE),"N/A")</f>
        <v>Manual</v>
      </c>
      <c r="M753" s="7" t="str">
        <f>IF(VLOOKUP($A753,'V2.5.2 Measures'!$C:$W,19,FALSE)&lt;&gt; "", VLOOKUP($A753,'V2.5.2 Measures'!$C:$W,19,FALSE),"N/A")</f>
        <v>Manual</v>
      </c>
      <c r="N753" s="7" t="str">
        <f>IF(VLOOKUP($A753,'V2.5.2 Measures'!$C:$W,20,FALSE)&lt;&gt; "", VLOOKUP($A753,'V2.5.2 Measures'!$C:$W,20,FALSE),"N/A")</f>
        <v>V1.5</v>
      </c>
      <c r="O753" s="7" t="str">
        <f>IF(VLOOKUP($A753,'V2.5.2 Measures'!$C:$W,21,FALSE)&lt;&gt; "", VLOOKUP($A753,'V2.5.2 Measures'!$C:$W,21,FALSE),"N/A")</f>
        <v>V1.5</v>
      </c>
      <c r="P753" s="7" t="e">
        <f>IF(VLOOKUP($A753,'V2.5.2 Measures'!$C:$W,22,FALSE)&lt;&gt; "", VLOOKUP($A753,'V2.5.2 Measures'!$C:$W,22,FALSE),"N/A")</f>
        <v>#REF!</v>
      </c>
      <c r="Q753" s="7" t="e">
        <f>IF(VLOOKUP($A753,'V2.5.2 Measures'!$C:$W,23,FALSE)&lt;&gt; "", VLOOKUP($A753,'V2.5.2 Measures'!$C:$W,23,FALSE),"N/A")</f>
        <v>#REF!</v>
      </c>
      <c r="R753" s="7" t="e">
        <f>IF(VLOOKUP($A753,'V2.5.2 Measures'!$C:$W,24,FALSE)&lt;&gt; "", VLOOKUP($A753,'V2.5.2 Measures'!$C:$W,24,FALSE),"N/A")</f>
        <v>#REF!</v>
      </c>
      <c r="S753" s="7" t="e">
        <f>IF(VLOOKUP($A753,'V2.5.2 Measures'!$C:$W,25,FALSE)&lt;&gt; "", VLOOKUP($A753,'V2.5.2 Measures'!$C:$W,25,FALSE),"N/A")</f>
        <v>#REF!</v>
      </c>
      <c r="T753" s="7" t="str">
        <f>IF(VLOOKUP($A753,'V2.5.2 Measures'!$C:$W,2,FALSE)&lt;&gt; "", VLOOKUP($A753,'V2.5.2 Measures'!$C:$W,2,FALSE),"N/A")</f>
        <v>EL-14-011-11</v>
      </c>
      <c r="U753" s="7" t="str">
        <f>IF(VLOOKUP($A753,'V2.5.2 Measures'!$C:$W,3,FALSE)&lt;&gt; "", VLOOKUP($A753,'V2.5.2 Measures'!$C:$W,3,FALSE),"N/A")</f>
        <v>Ratio of errors for overlapping segment eff/end dates [RULE-2338] to all active WAIVER-PARTICIPATION (ELG00012) segments across all reporting and coverage periods</v>
      </c>
      <c r="V753" s="7" t="e">
        <f>IF(VLOOKUP($A753,'V2.5.2 Measures'!$C:$W,26,FALSE)&lt;&gt; "", VLOOKUP($A753,'V2.5.2 Measures'!$C:$W,26,FALSE),"N/A")</f>
        <v>#REF!</v>
      </c>
      <c r="W753" s="7" t="e">
        <f>IF(VLOOKUP($A753,'V2.5.2 Measures'!$C:$W,44,FALSE)&lt;&gt; "", VLOOKUP($A753,'V2.5.2 Measures'!$C:$W,44,FALSE),"N/A")</f>
        <v>#REF!</v>
      </c>
    </row>
    <row r="754" spans="1:23" x14ac:dyDescent="0.35">
      <c r="A754" s="7" t="str">
        <f>'V2.5.2 Measures'!C208</f>
        <v>EL14.12</v>
      </c>
      <c r="B754" s="7" t="str">
        <f>VLOOKUP($A754,'V2.5.2 Measures'!$C:$W,6,FALSE)</f>
        <v>N/A</v>
      </c>
      <c r="C754" s="7" t="str">
        <f>VLOOKUP($A754,'V2.5.2 Measures'!$C:$W,8,FALSE)</f>
        <v>No</v>
      </c>
      <c r="D754" s="7" t="str">
        <f>IF(VLOOKUP($A754,'V2.5.2 Measures'!$C:$W,4,FALSE)="","",VLOOKUP($A754,'V2.5.2 Measures'!$C:$W,4,FALSE))</f>
        <v>Ratio</v>
      </c>
      <c r="E754" s="7" t="str">
        <f>IF((VLOOKUP($A754,'V2.5.2 Measures'!$C:$W,8,FALSE)&lt;&gt;"")*AND(VLOOKUP($A754,'V2.5.2 Measures'!$C:$W,8,FALSE)&lt;&gt;"TBD"),VLOOKUP($A754,'V2.5.2 Measures'!$C:$W,8,FALSE),"N/A")</f>
        <v>No</v>
      </c>
      <c r="F754" s="7" t="str">
        <f>IF((VLOOKUP($A754,'V2.5.2 Measures'!$C:$W,9,FALSE)&lt;&gt;"")*AND(VLOOKUP($A754,'V2.5.2 Measures'!$C:$W,9,FALSE)&lt;&gt;"TBD"),VLOOKUP($A754,'V2.5.2 Measures'!$C:$W,9,FALSE),"N/A")</f>
        <v>N/A</v>
      </c>
      <c r="G754" s="7" t="str">
        <f>IF((VLOOKUP($A754,'V2.5.2 Measures'!$C:$W,10,FALSE)&lt;&gt;"")*AND(VLOOKUP($A754,'V2.5.2 Measures'!$C:$W,10,FALSE)&lt;&gt;"TBD"),VLOOKUP($A754,'V2.5.2 Measures'!$C:$W,10,FALSE),"N/A")</f>
        <v>N/A</v>
      </c>
      <c r="H754" s="7">
        <f>IF(VLOOKUP($A754,'V2.5.2 Measures'!$C:$W,14,FALSE)&lt;&gt; "", VLOOKUP($A754,'V2.5.2 Measures'!$C:$W,14,FALSE),"N/A")</f>
        <v>0.05</v>
      </c>
      <c r="I754" s="7" t="str">
        <f>IF(VLOOKUP($A754,'V2.5.2 Measures'!$C:$W,15,FALSE)&lt;&gt; "", VLOOKUP($A754,'V2.5.2 Measures'!$C:$W,15,FALSE),"N/A")</f>
        <v>N/A</v>
      </c>
      <c r="J754" s="7" t="str">
        <f>IF(VLOOKUP($A754,'V2.5.2 Measures'!$C:$W,16,FALSE)&lt;&gt; "", VLOOKUP($A754,'V2.5.2 Measures'!$C:$W,16,FALSE),"N/A")</f>
        <v>N/A</v>
      </c>
      <c r="K754" s="7" t="str">
        <f>IF(VLOOKUP($A754,'V2.5.2 Measures'!$C:$W,17,FALSE)&lt;&gt; "", VLOOKUP($A754,'V2.5.2 Measures'!$C:$W,17,FALSE),"N/A")</f>
        <v>N/A</v>
      </c>
      <c r="L754" s="7" t="str">
        <f>IF(VLOOKUP($A754,'V2.5.2 Measures'!$C:$W,18,FALSE)&lt;&gt; "", VLOOKUP($A754,'V2.5.2 Measures'!$C:$W,18,FALSE),"N/A")</f>
        <v>Manual</v>
      </c>
      <c r="M754" s="7" t="str">
        <f>IF(VLOOKUP($A754,'V2.5.2 Measures'!$C:$W,19,FALSE)&lt;&gt; "", VLOOKUP($A754,'V2.5.2 Measures'!$C:$W,19,FALSE),"N/A")</f>
        <v>Manual</v>
      </c>
      <c r="N754" s="7" t="str">
        <f>IF(VLOOKUP($A754,'V2.5.2 Measures'!$C:$W,20,FALSE)&lt;&gt; "", VLOOKUP($A754,'V2.5.2 Measures'!$C:$W,20,FALSE),"N/A")</f>
        <v>V1.5</v>
      </c>
      <c r="O754" s="7" t="str">
        <f>IF(VLOOKUP($A754,'V2.5.2 Measures'!$C:$W,21,FALSE)&lt;&gt; "", VLOOKUP($A754,'V2.5.2 Measures'!$C:$W,21,FALSE),"N/A")</f>
        <v>V1.5</v>
      </c>
      <c r="P754" s="7" t="e">
        <f>IF(VLOOKUP($A754,'V2.5.2 Measures'!$C:$W,22,FALSE)&lt;&gt; "", VLOOKUP($A754,'V2.5.2 Measures'!$C:$W,22,FALSE),"N/A")</f>
        <v>#REF!</v>
      </c>
      <c r="Q754" s="7" t="e">
        <f>IF(VLOOKUP($A754,'V2.5.2 Measures'!$C:$W,23,FALSE)&lt;&gt; "", VLOOKUP($A754,'V2.5.2 Measures'!$C:$W,23,FALSE),"N/A")</f>
        <v>#REF!</v>
      </c>
      <c r="R754" s="7" t="e">
        <f>IF(VLOOKUP($A754,'V2.5.2 Measures'!$C:$W,24,FALSE)&lt;&gt; "", VLOOKUP($A754,'V2.5.2 Measures'!$C:$W,24,FALSE),"N/A")</f>
        <v>#REF!</v>
      </c>
      <c r="S754" s="7" t="e">
        <f>IF(VLOOKUP($A754,'V2.5.2 Measures'!$C:$W,25,FALSE)&lt;&gt; "", VLOOKUP($A754,'V2.5.2 Measures'!$C:$W,25,FALSE),"N/A")</f>
        <v>#REF!</v>
      </c>
      <c r="T754" s="7" t="str">
        <f>IF(VLOOKUP($A754,'V2.5.2 Measures'!$C:$W,2,FALSE)&lt;&gt; "", VLOOKUP($A754,'V2.5.2 Measures'!$C:$W,2,FALSE),"N/A")</f>
        <v>EL-14-012-12</v>
      </c>
      <c r="U754" s="7" t="str">
        <f>IF(VLOOKUP($A754,'V2.5.2 Measures'!$C:$W,3,FALSE)&lt;&gt; "", VLOOKUP($A754,'V2.5.2 Measures'!$C:$W,3,FALSE),"N/A")</f>
        <v>Ratio of errors for overlapping segment eff/end dates [RULE-2361] to all active LTSS-PARTICIPATION (ELG00013) segments across all reporting and coverage periods</v>
      </c>
      <c r="V754" s="7" t="e">
        <f>IF(VLOOKUP($A754,'V2.5.2 Measures'!$C:$W,26,FALSE)&lt;&gt; "", VLOOKUP($A754,'V2.5.2 Measures'!$C:$W,26,FALSE),"N/A")</f>
        <v>#REF!</v>
      </c>
      <c r="W754" s="7" t="e">
        <f>IF(VLOOKUP($A754,'V2.5.2 Measures'!$C:$W,44,FALSE)&lt;&gt; "", VLOOKUP($A754,'V2.5.2 Measures'!$C:$W,44,FALSE),"N/A")</f>
        <v>#REF!</v>
      </c>
    </row>
    <row r="755" spans="1:23" x14ac:dyDescent="0.35">
      <c r="A755" s="7" t="str">
        <f>'V2.5.2 Measures'!C209</f>
        <v>EL14.13</v>
      </c>
      <c r="B755" s="7" t="str">
        <f>VLOOKUP($A755,'V2.5.2 Measures'!$C:$W,6,FALSE)</f>
        <v>N/A</v>
      </c>
      <c r="C755" s="7" t="str">
        <f>VLOOKUP($A755,'V2.5.2 Measures'!$C:$W,8,FALSE)</f>
        <v>No</v>
      </c>
      <c r="D755" s="7" t="str">
        <f>IF(VLOOKUP($A755,'V2.5.2 Measures'!$C:$W,4,FALSE)="","",VLOOKUP($A755,'V2.5.2 Measures'!$C:$W,4,FALSE))</f>
        <v>Ratio</v>
      </c>
      <c r="E755" s="7" t="str">
        <f>IF((VLOOKUP($A755,'V2.5.2 Measures'!$C:$W,8,FALSE)&lt;&gt;"")*AND(VLOOKUP($A755,'V2.5.2 Measures'!$C:$W,8,FALSE)&lt;&gt;"TBD"),VLOOKUP($A755,'V2.5.2 Measures'!$C:$W,8,FALSE),"N/A")</f>
        <v>No</v>
      </c>
      <c r="F755" s="7" t="str">
        <f>IF((VLOOKUP($A755,'V2.5.2 Measures'!$C:$W,9,FALSE)&lt;&gt;"")*AND(VLOOKUP($A755,'V2.5.2 Measures'!$C:$W,9,FALSE)&lt;&gt;"TBD"),VLOOKUP($A755,'V2.5.2 Measures'!$C:$W,9,FALSE),"N/A")</f>
        <v>N/A</v>
      </c>
      <c r="G755" s="7" t="str">
        <f>IF((VLOOKUP($A755,'V2.5.2 Measures'!$C:$W,10,FALSE)&lt;&gt;"")*AND(VLOOKUP($A755,'V2.5.2 Measures'!$C:$W,10,FALSE)&lt;&gt;"TBD"),VLOOKUP($A755,'V2.5.2 Measures'!$C:$W,10,FALSE),"N/A")</f>
        <v>N/A</v>
      </c>
      <c r="H755" s="7">
        <f>IF(VLOOKUP($A755,'V2.5.2 Measures'!$C:$W,14,FALSE)&lt;&gt; "", VLOOKUP($A755,'V2.5.2 Measures'!$C:$W,14,FALSE),"N/A")</f>
        <v>0.05</v>
      </c>
      <c r="I755" s="7" t="str">
        <f>IF(VLOOKUP($A755,'V2.5.2 Measures'!$C:$W,15,FALSE)&lt;&gt; "", VLOOKUP($A755,'V2.5.2 Measures'!$C:$W,15,FALSE),"N/A")</f>
        <v>N/A</v>
      </c>
      <c r="J755" s="7" t="str">
        <f>IF(VLOOKUP($A755,'V2.5.2 Measures'!$C:$W,16,FALSE)&lt;&gt; "", VLOOKUP($A755,'V2.5.2 Measures'!$C:$W,16,FALSE),"N/A")</f>
        <v>N/A</v>
      </c>
      <c r="K755" s="7" t="str">
        <f>IF(VLOOKUP($A755,'V2.5.2 Measures'!$C:$W,17,FALSE)&lt;&gt; "", VLOOKUP($A755,'V2.5.2 Measures'!$C:$W,17,FALSE),"N/A")</f>
        <v>N/A</v>
      </c>
      <c r="L755" s="7" t="str">
        <f>IF(VLOOKUP($A755,'V2.5.2 Measures'!$C:$W,18,FALSE)&lt;&gt; "", VLOOKUP($A755,'V2.5.2 Measures'!$C:$W,18,FALSE),"N/A")</f>
        <v>Manual</v>
      </c>
      <c r="M755" s="7" t="str">
        <f>IF(VLOOKUP($A755,'V2.5.2 Measures'!$C:$W,19,FALSE)&lt;&gt; "", VLOOKUP($A755,'V2.5.2 Measures'!$C:$W,19,FALSE),"N/A")</f>
        <v>Manual</v>
      </c>
      <c r="N755" s="7" t="str">
        <f>IF(VLOOKUP($A755,'V2.5.2 Measures'!$C:$W,20,FALSE)&lt;&gt; "", VLOOKUP($A755,'V2.5.2 Measures'!$C:$W,20,FALSE),"N/A")</f>
        <v>V1.5</v>
      </c>
      <c r="O755" s="7" t="str">
        <f>IF(VLOOKUP($A755,'V2.5.2 Measures'!$C:$W,21,FALSE)&lt;&gt; "", VLOOKUP($A755,'V2.5.2 Measures'!$C:$W,21,FALSE),"N/A")</f>
        <v>V1.5</v>
      </c>
      <c r="P755" s="7" t="e">
        <f>IF(VLOOKUP($A755,'V2.5.2 Measures'!$C:$W,22,FALSE)&lt;&gt; "", VLOOKUP($A755,'V2.5.2 Measures'!$C:$W,22,FALSE),"N/A")</f>
        <v>#REF!</v>
      </c>
      <c r="Q755" s="7" t="e">
        <f>IF(VLOOKUP($A755,'V2.5.2 Measures'!$C:$W,23,FALSE)&lt;&gt; "", VLOOKUP($A755,'V2.5.2 Measures'!$C:$W,23,FALSE),"N/A")</f>
        <v>#REF!</v>
      </c>
      <c r="R755" s="7" t="e">
        <f>IF(VLOOKUP($A755,'V2.5.2 Measures'!$C:$W,24,FALSE)&lt;&gt; "", VLOOKUP($A755,'V2.5.2 Measures'!$C:$W,24,FALSE),"N/A")</f>
        <v>#REF!</v>
      </c>
      <c r="S755" s="7" t="e">
        <f>IF(VLOOKUP($A755,'V2.5.2 Measures'!$C:$W,25,FALSE)&lt;&gt; "", VLOOKUP($A755,'V2.5.2 Measures'!$C:$W,25,FALSE),"N/A")</f>
        <v>#REF!</v>
      </c>
      <c r="T755" s="7" t="str">
        <f>IF(VLOOKUP($A755,'V2.5.2 Measures'!$C:$W,2,FALSE)&lt;&gt; "", VLOOKUP($A755,'V2.5.2 Measures'!$C:$W,2,FALSE),"N/A")</f>
        <v>EL-14-013-13</v>
      </c>
      <c r="U755" s="7" t="str">
        <f>IF(VLOOKUP($A755,'V2.5.2 Measures'!$C:$W,3,FALSE)&lt;&gt; "", VLOOKUP($A755,'V2.5.2 Measures'!$C:$W,3,FALSE),"N/A")</f>
        <v>Ratio of errors for overlapping segment eff/end dates [RULE-2392] to all active MANAGED-CARE-PARTICIPATION (ELG00014) segments across all reporting and coverage periods</v>
      </c>
      <c r="V755" s="7" t="e">
        <f>IF(VLOOKUP($A755,'V2.5.2 Measures'!$C:$W,26,FALSE)&lt;&gt; "", VLOOKUP($A755,'V2.5.2 Measures'!$C:$W,26,FALSE),"N/A")</f>
        <v>#REF!</v>
      </c>
      <c r="W755" s="7" t="e">
        <f>IF(VLOOKUP($A755,'V2.5.2 Measures'!$C:$W,44,FALSE)&lt;&gt; "", VLOOKUP($A755,'V2.5.2 Measures'!$C:$W,44,FALSE),"N/A")</f>
        <v>#REF!</v>
      </c>
    </row>
    <row r="756" spans="1:23" x14ac:dyDescent="0.35">
      <c r="A756" s="7" t="str">
        <f>'V2.5.2 Measures'!C210</f>
        <v>EL14.14</v>
      </c>
      <c r="B756" s="7" t="str">
        <f>VLOOKUP($A756,'V2.5.2 Measures'!$C:$W,6,FALSE)</f>
        <v>N/A</v>
      </c>
      <c r="C756" s="7" t="str">
        <f>VLOOKUP($A756,'V2.5.2 Measures'!$C:$W,8,FALSE)</f>
        <v>No</v>
      </c>
      <c r="D756" s="7" t="str">
        <f>IF(VLOOKUP($A756,'V2.5.2 Measures'!$C:$W,4,FALSE)="","",VLOOKUP($A756,'V2.5.2 Measures'!$C:$W,4,FALSE))</f>
        <v>Ratio</v>
      </c>
      <c r="E756" s="7" t="str">
        <f>IF((VLOOKUP($A756,'V2.5.2 Measures'!$C:$W,8,FALSE)&lt;&gt;"")*AND(VLOOKUP($A756,'V2.5.2 Measures'!$C:$W,8,FALSE)&lt;&gt;"TBD"),VLOOKUP($A756,'V2.5.2 Measures'!$C:$W,8,FALSE),"N/A")</f>
        <v>No</v>
      </c>
      <c r="F756" s="7" t="str">
        <f>IF((VLOOKUP($A756,'V2.5.2 Measures'!$C:$W,9,FALSE)&lt;&gt;"")*AND(VLOOKUP($A756,'V2.5.2 Measures'!$C:$W,9,FALSE)&lt;&gt;"TBD"),VLOOKUP($A756,'V2.5.2 Measures'!$C:$W,9,FALSE),"N/A")</f>
        <v>N/A</v>
      </c>
      <c r="G756" s="7" t="str">
        <f>IF((VLOOKUP($A756,'V2.5.2 Measures'!$C:$W,10,FALSE)&lt;&gt;"")*AND(VLOOKUP($A756,'V2.5.2 Measures'!$C:$W,10,FALSE)&lt;&gt;"TBD"),VLOOKUP($A756,'V2.5.2 Measures'!$C:$W,10,FALSE),"N/A")</f>
        <v>N/A</v>
      </c>
      <c r="H756" s="7">
        <f>IF(VLOOKUP($A756,'V2.5.2 Measures'!$C:$W,14,FALSE)&lt;&gt; "", VLOOKUP($A756,'V2.5.2 Measures'!$C:$W,14,FALSE),"N/A")</f>
        <v>0.05</v>
      </c>
      <c r="I756" s="7" t="str">
        <f>IF(VLOOKUP($A756,'V2.5.2 Measures'!$C:$W,15,FALSE)&lt;&gt; "", VLOOKUP($A756,'V2.5.2 Measures'!$C:$W,15,FALSE),"N/A")</f>
        <v>N/A</v>
      </c>
      <c r="J756" s="7" t="str">
        <f>IF(VLOOKUP($A756,'V2.5.2 Measures'!$C:$W,16,FALSE)&lt;&gt; "", VLOOKUP($A756,'V2.5.2 Measures'!$C:$W,16,FALSE),"N/A")</f>
        <v>N/A</v>
      </c>
      <c r="K756" s="7" t="str">
        <f>IF(VLOOKUP($A756,'V2.5.2 Measures'!$C:$W,17,FALSE)&lt;&gt; "", VLOOKUP($A756,'V2.5.2 Measures'!$C:$W,17,FALSE),"N/A")</f>
        <v>N/A</v>
      </c>
      <c r="L756" s="7" t="str">
        <f>IF(VLOOKUP($A756,'V2.5.2 Measures'!$C:$W,18,FALSE)&lt;&gt; "", VLOOKUP($A756,'V2.5.2 Measures'!$C:$W,18,FALSE),"N/A")</f>
        <v>Manual</v>
      </c>
      <c r="M756" s="7" t="str">
        <f>IF(VLOOKUP($A756,'V2.5.2 Measures'!$C:$W,19,FALSE)&lt;&gt; "", VLOOKUP($A756,'V2.5.2 Measures'!$C:$W,19,FALSE),"N/A")</f>
        <v>Manual</v>
      </c>
      <c r="N756" s="7" t="str">
        <f>IF(VLOOKUP($A756,'V2.5.2 Measures'!$C:$W,20,FALSE)&lt;&gt; "", VLOOKUP($A756,'V2.5.2 Measures'!$C:$W,20,FALSE),"N/A")</f>
        <v>V1.5</v>
      </c>
      <c r="O756" s="7" t="str">
        <f>IF(VLOOKUP($A756,'V2.5.2 Measures'!$C:$W,21,FALSE)&lt;&gt; "", VLOOKUP($A756,'V2.5.2 Measures'!$C:$W,21,FALSE),"N/A")</f>
        <v>V1.5</v>
      </c>
      <c r="P756" s="7" t="e">
        <f>IF(VLOOKUP($A756,'V2.5.2 Measures'!$C:$W,22,FALSE)&lt;&gt; "", VLOOKUP($A756,'V2.5.2 Measures'!$C:$W,22,FALSE),"N/A")</f>
        <v>#REF!</v>
      </c>
      <c r="Q756" s="7" t="e">
        <f>IF(VLOOKUP($A756,'V2.5.2 Measures'!$C:$W,23,FALSE)&lt;&gt; "", VLOOKUP($A756,'V2.5.2 Measures'!$C:$W,23,FALSE),"N/A")</f>
        <v>#REF!</v>
      </c>
      <c r="R756" s="7" t="e">
        <f>IF(VLOOKUP($A756,'V2.5.2 Measures'!$C:$W,24,FALSE)&lt;&gt; "", VLOOKUP($A756,'V2.5.2 Measures'!$C:$W,24,FALSE),"N/A")</f>
        <v>#REF!</v>
      </c>
      <c r="S756" s="7" t="e">
        <f>IF(VLOOKUP($A756,'V2.5.2 Measures'!$C:$W,25,FALSE)&lt;&gt; "", VLOOKUP($A756,'V2.5.2 Measures'!$C:$W,25,FALSE),"N/A")</f>
        <v>#REF!</v>
      </c>
      <c r="T756" s="7" t="str">
        <f>IF(VLOOKUP($A756,'V2.5.2 Measures'!$C:$W,2,FALSE)&lt;&gt; "", VLOOKUP($A756,'V2.5.2 Measures'!$C:$W,2,FALSE),"N/A")</f>
        <v>EL-14-014-14</v>
      </c>
      <c r="U756" s="7" t="str">
        <f>IF(VLOOKUP($A756,'V2.5.2 Measures'!$C:$W,3,FALSE)&lt;&gt; "", VLOOKUP($A756,'V2.5.2 Measures'!$C:$W,3,FALSE),"N/A")</f>
        <v>Ratio of errors for overlapping segment eff/end dates [RULE-2413] to all active ETHNICITY-INFORMATION (ELG00015) segments across all reporting and coverage periods</v>
      </c>
      <c r="V756" s="7" t="e">
        <f>IF(VLOOKUP($A756,'V2.5.2 Measures'!$C:$W,26,FALSE)&lt;&gt; "", VLOOKUP($A756,'V2.5.2 Measures'!$C:$W,26,FALSE),"N/A")</f>
        <v>#REF!</v>
      </c>
      <c r="W756" s="7" t="e">
        <f>IF(VLOOKUP($A756,'V2.5.2 Measures'!$C:$W,44,FALSE)&lt;&gt; "", VLOOKUP($A756,'V2.5.2 Measures'!$C:$W,44,FALSE),"N/A")</f>
        <v>#REF!</v>
      </c>
    </row>
    <row r="757" spans="1:23" x14ac:dyDescent="0.35">
      <c r="A757" s="7" t="str">
        <f>'V2.5.2 Measures'!C211</f>
        <v>EL14.15</v>
      </c>
      <c r="B757" s="7" t="str">
        <f>VLOOKUP($A757,'V2.5.2 Measures'!$C:$W,6,FALSE)</f>
        <v>N/A</v>
      </c>
      <c r="C757" s="7" t="str">
        <f>VLOOKUP($A757,'V2.5.2 Measures'!$C:$W,8,FALSE)</f>
        <v>No</v>
      </c>
      <c r="D757" s="7" t="str">
        <f>IF(VLOOKUP($A757,'V2.5.2 Measures'!$C:$W,4,FALSE)="","",VLOOKUP($A757,'V2.5.2 Measures'!$C:$W,4,FALSE))</f>
        <v>Ratio</v>
      </c>
      <c r="E757" s="7" t="str">
        <f>IF((VLOOKUP($A757,'V2.5.2 Measures'!$C:$W,8,FALSE)&lt;&gt;"")*AND(VLOOKUP($A757,'V2.5.2 Measures'!$C:$W,8,FALSE)&lt;&gt;"TBD"),VLOOKUP($A757,'V2.5.2 Measures'!$C:$W,8,FALSE),"N/A")</f>
        <v>No</v>
      </c>
      <c r="F757" s="7" t="str">
        <f>IF((VLOOKUP($A757,'V2.5.2 Measures'!$C:$W,9,FALSE)&lt;&gt;"")*AND(VLOOKUP($A757,'V2.5.2 Measures'!$C:$W,9,FALSE)&lt;&gt;"TBD"),VLOOKUP($A757,'V2.5.2 Measures'!$C:$W,9,FALSE),"N/A")</f>
        <v>N/A</v>
      </c>
      <c r="G757" s="7" t="str">
        <f>IF((VLOOKUP($A757,'V2.5.2 Measures'!$C:$W,10,FALSE)&lt;&gt;"")*AND(VLOOKUP($A757,'V2.5.2 Measures'!$C:$W,10,FALSE)&lt;&gt;"TBD"),VLOOKUP($A757,'V2.5.2 Measures'!$C:$W,10,FALSE),"N/A")</f>
        <v>N/A</v>
      </c>
      <c r="H757" s="7">
        <f>IF(VLOOKUP($A757,'V2.5.2 Measures'!$C:$W,14,FALSE)&lt;&gt; "", VLOOKUP($A757,'V2.5.2 Measures'!$C:$W,14,FALSE),"N/A")</f>
        <v>0.05</v>
      </c>
      <c r="I757" s="7" t="str">
        <f>IF(VLOOKUP($A757,'V2.5.2 Measures'!$C:$W,15,FALSE)&lt;&gt; "", VLOOKUP($A757,'V2.5.2 Measures'!$C:$W,15,FALSE),"N/A")</f>
        <v>N/A</v>
      </c>
      <c r="J757" s="7" t="str">
        <f>IF(VLOOKUP($A757,'V2.5.2 Measures'!$C:$W,16,FALSE)&lt;&gt; "", VLOOKUP($A757,'V2.5.2 Measures'!$C:$W,16,FALSE),"N/A")</f>
        <v>N/A</v>
      </c>
      <c r="K757" s="7" t="str">
        <f>IF(VLOOKUP($A757,'V2.5.2 Measures'!$C:$W,17,FALSE)&lt;&gt; "", VLOOKUP($A757,'V2.5.2 Measures'!$C:$W,17,FALSE),"N/A")</f>
        <v>N/A</v>
      </c>
      <c r="L757" s="7" t="str">
        <f>IF(VLOOKUP($A757,'V2.5.2 Measures'!$C:$W,18,FALSE)&lt;&gt; "", VLOOKUP($A757,'V2.5.2 Measures'!$C:$W,18,FALSE),"N/A")</f>
        <v>Manual</v>
      </c>
      <c r="M757" s="7" t="str">
        <f>IF(VLOOKUP($A757,'V2.5.2 Measures'!$C:$W,19,FALSE)&lt;&gt; "", VLOOKUP($A757,'V2.5.2 Measures'!$C:$W,19,FALSE),"N/A")</f>
        <v>Manual</v>
      </c>
      <c r="N757" s="7" t="str">
        <f>IF(VLOOKUP($A757,'V2.5.2 Measures'!$C:$W,20,FALSE)&lt;&gt; "", VLOOKUP($A757,'V2.5.2 Measures'!$C:$W,20,FALSE),"N/A")</f>
        <v>V1.5</v>
      </c>
      <c r="O757" s="7" t="str">
        <f>IF(VLOOKUP($A757,'V2.5.2 Measures'!$C:$W,21,FALSE)&lt;&gt; "", VLOOKUP($A757,'V2.5.2 Measures'!$C:$W,21,FALSE),"N/A")</f>
        <v>V1.5</v>
      </c>
      <c r="P757" s="7" t="e">
        <f>IF(VLOOKUP($A757,'V2.5.2 Measures'!$C:$W,22,FALSE)&lt;&gt; "", VLOOKUP($A757,'V2.5.2 Measures'!$C:$W,22,FALSE),"N/A")</f>
        <v>#REF!</v>
      </c>
      <c r="Q757" s="7" t="e">
        <f>IF(VLOOKUP($A757,'V2.5.2 Measures'!$C:$W,23,FALSE)&lt;&gt; "", VLOOKUP($A757,'V2.5.2 Measures'!$C:$W,23,FALSE),"N/A")</f>
        <v>#REF!</v>
      </c>
      <c r="R757" s="7" t="e">
        <f>IF(VLOOKUP($A757,'V2.5.2 Measures'!$C:$W,24,FALSE)&lt;&gt; "", VLOOKUP($A757,'V2.5.2 Measures'!$C:$W,24,FALSE),"N/A")</f>
        <v>#REF!</v>
      </c>
      <c r="S757" s="7" t="e">
        <f>IF(VLOOKUP($A757,'V2.5.2 Measures'!$C:$W,25,FALSE)&lt;&gt; "", VLOOKUP($A757,'V2.5.2 Measures'!$C:$W,25,FALSE),"N/A")</f>
        <v>#REF!</v>
      </c>
      <c r="T757" s="7" t="str">
        <f>IF(VLOOKUP($A757,'V2.5.2 Measures'!$C:$W,2,FALSE)&lt;&gt; "", VLOOKUP($A757,'V2.5.2 Measures'!$C:$W,2,FALSE),"N/A")</f>
        <v>EL-14-015-15</v>
      </c>
      <c r="U757" s="7" t="str">
        <f>IF(VLOOKUP($A757,'V2.5.2 Measures'!$C:$W,3,FALSE)&lt;&gt; "", VLOOKUP($A757,'V2.5.2 Measures'!$C:$W,3,FALSE),"N/A")</f>
        <v>Ratio of errors for overlapping segment eff/end dates [RULE-2438] to all active RACE-INFORMATION (ELG00016) segments across all reporting and coverage periods</v>
      </c>
      <c r="V757" s="7" t="e">
        <f>IF(VLOOKUP($A757,'V2.5.2 Measures'!$C:$W,26,FALSE)&lt;&gt; "", VLOOKUP($A757,'V2.5.2 Measures'!$C:$W,26,FALSE),"N/A")</f>
        <v>#REF!</v>
      </c>
      <c r="W757" s="7" t="e">
        <f>IF(VLOOKUP($A757,'V2.5.2 Measures'!$C:$W,44,FALSE)&lt;&gt; "", VLOOKUP($A757,'V2.5.2 Measures'!$C:$W,44,FALSE),"N/A")</f>
        <v>#REF!</v>
      </c>
    </row>
    <row r="758" spans="1:23" x14ac:dyDescent="0.35">
      <c r="A758" s="7" t="str">
        <f>'V2.5.2 Measures'!C212</f>
        <v>EL14.16</v>
      </c>
      <c r="B758" s="7" t="str">
        <f>VLOOKUP($A758,'V2.5.2 Measures'!$C:$W,6,FALSE)</f>
        <v>N/A</v>
      </c>
      <c r="C758" s="7" t="str">
        <f>VLOOKUP($A758,'V2.5.2 Measures'!$C:$W,8,FALSE)</f>
        <v>No</v>
      </c>
      <c r="D758" s="7" t="str">
        <f>IF(VLOOKUP($A758,'V2.5.2 Measures'!$C:$W,4,FALSE)="","",VLOOKUP($A758,'V2.5.2 Measures'!$C:$W,4,FALSE))</f>
        <v>Ratio</v>
      </c>
      <c r="E758" s="7" t="str">
        <f>IF((VLOOKUP($A758,'V2.5.2 Measures'!$C:$W,8,FALSE)&lt;&gt;"")*AND(VLOOKUP($A758,'V2.5.2 Measures'!$C:$W,8,FALSE)&lt;&gt;"TBD"),VLOOKUP($A758,'V2.5.2 Measures'!$C:$W,8,FALSE),"N/A")</f>
        <v>No</v>
      </c>
      <c r="F758" s="7" t="str">
        <f>IF((VLOOKUP($A758,'V2.5.2 Measures'!$C:$W,9,FALSE)&lt;&gt;"")*AND(VLOOKUP($A758,'V2.5.2 Measures'!$C:$W,9,FALSE)&lt;&gt;"TBD"),VLOOKUP($A758,'V2.5.2 Measures'!$C:$W,9,FALSE),"N/A")</f>
        <v>N/A</v>
      </c>
      <c r="G758" s="7" t="str">
        <f>IF((VLOOKUP($A758,'V2.5.2 Measures'!$C:$W,10,FALSE)&lt;&gt;"")*AND(VLOOKUP($A758,'V2.5.2 Measures'!$C:$W,10,FALSE)&lt;&gt;"TBD"),VLOOKUP($A758,'V2.5.2 Measures'!$C:$W,10,FALSE),"N/A")</f>
        <v>N/A</v>
      </c>
      <c r="H758" s="7">
        <f>IF(VLOOKUP($A758,'V2.5.2 Measures'!$C:$W,14,FALSE)&lt;&gt; "", VLOOKUP($A758,'V2.5.2 Measures'!$C:$W,14,FALSE),"N/A")</f>
        <v>0.05</v>
      </c>
      <c r="I758" s="7" t="str">
        <f>IF(VLOOKUP($A758,'V2.5.2 Measures'!$C:$W,15,FALSE)&lt;&gt; "", VLOOKUP($A758,'V2.5.2 Measures'!$C:$W,15,FALSE),"N/A")</f>
        <v>N/A</v>
      </c>
      <c r="J758" s="7" t="str">
        <f>IF(VLOOKUP($A758,'V2.5.2 Measures'!$C:$W,16,FALSE)&lt;&gt; "", VLOOKUP($A758,'V2.5.2 Measures'!$C:$W,16,FALSE),"N/A")</f>
        <v>N/A</v>
      </c>
      <c r="K758" s="7" t="str">
        <f>IF(VLOOKUP($A758,'V2.5.2 Measures'!$C:$W,17,FALSE)&lt;&gt; "", VLOOKUP($A758,'V2.5.2 Measures'!$C:$W,17,FALSE),"N/A")</f>
        <v>N/A</v>
      </c>
      <c r="L758" s="7" t="str">
        <f>IF(VLOOKUP($A758,'V2.5.2 Measures'!$C:$W,18,FALSE)&lt;&gt; "", VLOOKUP($A758,'V2.5.2 Measures'!$C:$W,18,FALSE),"N/A")</f>
        <v>Manual</v>
      </c>
      <c r="M758" s="7" t="str">
        <f>IF(VLOOKUP($A758,'V2.5.2 Measures'!$C:$W,19,FALSE)&lt;&gt; "", VLOOKUP($A758,'V2.5.2 Measures'!$C:$W,19,FALSE),"N/A")</f>
        <v>Manual</v>
      </c>
      <c r="N758" s="7" t="str">
        <f>IF(VLOOKUP($A758,'V2.5.2 Measures'!$C:$W,20,FALSE)&lt;&gt; "", VLOOKUP($A758,'V2.5.2 Measures'!$C:$W,20,FALSE),"N/A")</f>
        <v>V1.5</v>
      </c>
      <c r="O758" s="7" t="str">
        <f>IF(VLOOKUP($A758,'V2.5.2 Measures'!$C:$W,21,FALSE)&lt;&gt; "", VLOOKUP($A758,'V2.5.2 Measures'!$C:$W,21,FALSE),"N/A")</f>
        <v>V1.5</v>
      </c>
      <c r="P758" s="7" t="e">
        <f>IF(VLOOKUP($A758,'V2.5.2 Measures'!$C:$W,22,FALSE)&lt;&gt; "", VLOOKUP($A758,'V2.5.2 Measures'!$C:$W,22,FALSE),"N/A")</f>
        <v>#REF!</v>
      </c>
      <c r="Q758" s="7" t="e">
        <f>IF(VLOOKUP($A758,'V2.5.2 Measures'!$C:$W,23,FALSE)&lt;&gt; "", VLOOKUP($A758,'V2.5.2 Measures'!$C:$W,23,FALSE),"N/A")</f>
        <v>#REF!</v>
      </c>
      <c r="R758" s="7" t="e">
        <f>IF(VLOOKUP($A758,'V2.5.2 Measures'!$C:$W,24,FALSE)&lt;&gt; "", VLOOKUP($A758,'V2.5.2 Measures'!$C:$W,24,FALSE),"N/A")</f>
        <v>#REF!</v>
      </c>
      <c r="S758" s="7" t="e">
        <f>IF(VLOOKUP($A758,'V2.5.2 Measures'!$C:$W,25,FALSE)&lt;&gt; "", VLOOKUP($A758,'V2.5.2 Measures'!$C:$W,25,FALSE),"N/A")</f>
        <v>#REF!</v>
      </c>
      <c r="T758" s="7" t="str">
        <f>IF(VLOOKUP($A758,'V2.5.2 Measures'!$C:$W,2,FALSE)&lt;&gt; "", VLOOKUP($A758,'V2.5.2 Measures'!$C:$W,2,FALSE),"N/A")</f>
        <v>EL-14-016-16</v>
      </c>
      <c r="U758" s="7" t="str">
        <f>IF(VLOOKUP($A758,'V2.5.2 Measures'!$C:$W,3,FALSE)&lt;&gt; "", VLOOKUP($A758,'V2.5.2 Measures'!$C:$W,3,FALSE),"N/A")</f>
        <v>Ratio of errors for overlapping segment eff/end dates [RULE-2458] to all active DISABILITY-INFORMATION (ELG00017) segments across all reporting and coverage periods</v>
      </c>
      <c r="V758" s="7" t="e">
        <f>IF(VLOOKUP($A758,'V2.5.2 Measures'!$C:$W,26,FALSE)&lt;&gt; "", VLOOKUP($A758,'V2.5.2 Measures'!$C:$W,26,FALSE),"N/A")</f>
        <v>#REF!</v>
      </c>
      <c r="W758" s="7" t="e">
        <f>IF(VLOOKUP($A758,'V2.5.2 Measures'!$C:$W,44,FALSE)&lt;&gt; "", VLOOKUP($A758,'V2.5.2 Measures'!$C:$W,44,FALSE),"N/A")</f>
        <v>#REF!</v>
      </c>
    </row>
    <row r="759" spans="1:23" x14ac:dyDescent="0.35">
      <c r="A759" s="7" t="str">
        <f>'V2.5.2 Measures'!C213</f>
        <v>EL14.17</v>
      </c>
      <c r="B759" s="7" t="str">
        <f>VLOOKUP($A759,'V2.5.2 Measures'!$C:$W,6,FALSE)</f>
        <v>N/A</v>
      </c>
      <c r="C759" s="7" t="str">
        <f>VLOOKUP($A759,'V2.5.2 Measures'!$C:$W,8,FALSE)</f>
        <v>No</v>
      </c>
      <c r="D759" s="7" t="str">
        <f>IF(VLOOKUP($A759,'V2.5.2 Measures'!$C:$W,4,FALSE)="","",VLOOKUP($A759,'V2.5.2 Measures'!$C:$W,4,FALSE))</f>
        <v>Ratio</v>
      </c>
      <c r="E759" s="7" t="str">
        <f>IF((VLOOKUP($A759,'V2.5.2 Measures'!$C:$W,8,FALSE)&lt;&gt;"")*AND(VLOOKUP($A759,'V2.5.2 Measures'!$C:$W,8,FALSE)&lt;&gt;"TBD"),VLOOKUP($A759,'V2.5.2 Measures'!$C:$W,8,FALSE),"N/A")</f>
        <v>No</v>
      </c>
      <c r="F759" s="7" t="str">
        <f>IF((VLOOKUP($A759,'V2.5.2 Measures'!$C:$W,9,FALSE)&lt;&gt;"")*AND(VLOOKUP($A759,'V2.5.2 Measures'!$C:$W,9,FALSE)&lt;&gt;"TBD"),VLOOKUP($A759,'V2.5.2 Measures'!$C:$W,9,FALSE),"N/A")</f>
        <v>N/A</v>
      </c>
      <c r="G759" s="7" t="str">
        <f>IF((VLOOKUP($A759,'V2.5.2 Measures'!$C:$W,10,FALSE)&lt;&gt;"")*AND(VLOOKUP($A759,'V2.5.2 Measures'!$C:$W,10,FALSE)&lt;&gt;"TBD"),VLOOKUP($A759,'V2.5.2 Measures'!$C:$W,10,FALSE),"N/A")</f>
        <v>N/A</v>
      </c>
      <c r="H759" s="7">
        <f>IF(VLOOKUP($A759,'V2.5.2 Measures'!$C:$W,14,FALSE)&lt;&gt; "", VLOOKUP($A759,'V2.5.2 Measures'!$C:$W,14,FALSE),"N/A")</f>
        <v>0.05</v>
      </c>
      <c r="I759" s="7" t="str">
        <f>IF(VLOOKUP($A759,'V2.5.2 Measures'!$C:$W,15,FALSE)&lt;&gt; "", VLOOKUP($A759,'V2.5.2 Measures'!$C:$W,15,FALSE),"N/A")</f>
        <v>N/A</v>
      </c>
      <c r="J759" s="7" t="str">
        <f>IF(VLOOKUP($A759,'V2.5.2 Measures'!$C:$W,16,FALSE)&lt;&gt; "", VLOOKUP($A759,'V2.5.2 Measures'!$C:$W,16,FALSE),"N/A")</f>
        <v>N/A</v>
      </c>
      <c r="K759" s="7" t="str">
        <f>IF(VLOOKUP($A759,'V2.5.2 Measures'!$C:$W,17,FALSE)&lt;&gt; "", VLOOKUP($A759,'V2.5.2 Measures'!$C:$W,17,FALSE),"N/A")</f>
        <v>N/A</v>
      </c>
      <c r="L759" s="7" t="str">
        <f>IF(VLOOKUP($A759,'V2.5.2 Measures'!$C:$W,18,FALSE)&lt;&gt; "", VLOOKUP($A759,'V2.5.2 Measures'!$C:$W,18,FALSE),"N/A")</f>
        <v>Manual</v>
      </c>
      <c r="M759" s="7" t="str">
        <f>IF(VLOOKUP($A759,'V2.5.2 Measures'!$C:$W,19,FALSE)&lt;&gt; "", VLOOKUP($A759,'V2.5.2 Measures'!$C:$W,19,FALSE),"N/A")</f>
        <v>Manual</v>
      </c>
      <c r="N759" s="7" t="str">
        <f>IF(VLOOKUP($A759,'V2.5.2 Measures'!$C:$W,20,FALSE)&lt;&gt; "", VLOOKUP($A759,'V2.5.2 Measures'!$C:$W,20,FALSE),"N/A")</f>
        <v>V1.5</v>
      </c>
      <c r="O759" s="7" t="str">
        <f>IF(VLOOKUP($A759,'V2.5.2 Measures'!$C:$W,21,FALSE)&lt;&gt; "", VLOOKUP($A759,'V2.5.2 Measures'!$C:$W,21,FALSE),"N/A")</f>
        <v>V1.5</v>
      </c>
      <c r="P759" s="7" t="e">
        <f>IF(VLOOKUP($A759,'V2.5.2 Measures'!$C:$W,22,FALSE)&lt;&gt; "", VLOOKUP($A759,'V2.5.2 Measures'!$C:$W,22,FALSE),"N/A")</f>
        <v>#REF!</v>
      </c>
      <c r="Q759" s="7" t="e">
        <f>IF(VLOOKUP($A759,'V2.5.2 Measures'!$C:$W,23,FALSE)&lt;&gt; "", VLOOKUP($A759,'V2.5.2 Measures'!$C:$W,23,FALSE),"N/A")</f>
        <v>#REF!</v>
      </c>
      <c r="R759" s="7" t="e">
        <f>IF(VLOOKUP($A759,'V2.5.2 Measures'!$C:$W,24,FALSE)&lt;&gt; "", VLOOKUP($A759,'V2.5.2 Measures'!$C:$W,24,FALSE),"N/A")</f>
        <v>#REF!</v>
      </c>
      <c r="S759" s="7" t="e">
        <f>IF(VLOOKUP($A759,'V2.5.2 Measures'!$C:$W,25,FALSE)&lt;&gt; "", VLOOKUP($A759,'V2.5.2 Measures'!$C:$W,25,FALSE),"N/A")</f>
        <v>#REF!</v>
      </c>
      <c r="T759" s="7" t="str">
        <f>IF(VLOOKUP($A759,'V2.5.2 Measures'!$C:$W,2,FALSE)&lt;&gt; "", VLOOKUP($A759,'V2.5.2 Measures'!$C:$W,2,FALSE),"N/A")</f>
        <v>EL-14-017-17</v>
      </c>
      <c r="U759" s="7" t="str">
        <f>IF(VLOOKUP($A759,'V2.5.2 Measures'!$C:$W,3,FALSE)&lt;&gt; "", VLOOKUP($A759,'V2.5.2 Measures'!$C:$W,3,FALSE),"N/A")</f>
        <v>Ratio of errors for overlapping segment eff/end dates [RULE-2478] to all active 1115A-DEMONSTRATION-INFORMATION (ELG00018) segments across all reporting and coverage periods</v>
      </c>
      <c r="V759" s="7" t="e">
        <f>IF(VLOOKUP($A759,'V2.5.2 Measures'!$C:$W,26,FALSE)&lt;&gt; "", VLOOKUP($A759,'V2.5.2 Measures'!$C:$W,26,FALSE),"N/A")</f>
        <v>#REF!</v>
      </c>
      <c r="W759" s="7" t="e">
        <f>IF(VLOOKUP($A759,'V2.5.2 Measures'!$C:$W,44,FALSE)&lt;&gt; "", VLOOKUP($A759,'V2.5.2 Measures'!$C:$W,44,FALSE),"N/A")</f>
        <v>#REF!</v>
      </c>
    </row>
    <row r="760" spans="1:23" x14ac:dyDescent="0.35">
      <c r="A760" s="7" t="str">
        <f>'V2.5.2 Measures'!C214</f>
        <v>EL14.18</v>
      </c>
      <c r="B760" s="7" t="str">
        <f>VLOOKUP($A760,'V2.5.2 Measures'!$C:$W,6,FALSE)</f>
        <v>N/A</v>
      </c>
      <c r="C760" s="7" t="str">
        <f>VLOOKUP($A760,'V2.5.2 Measures'!$C:$W,8,FALSE)</f>
        <v>No</v>
      </c>
      <c r="D760" s="7" t="str">
        <f>IF(VLOOKUP($A760,'V2.5.2 Measures'!$C:$W,4,FALSE)="","",VLOOKUP($A760,'V2.5.2 Measures'!$C:$W,4,FALSE))</f>
        <v>Ratio</v>
      </c>
      <c r="E760" s="7" t="str">
        <f>IF((VLOOKUP($A760,'V2.5.2 Measures'!$C:$W,8,FALSE)&lt;&gt;"")*AND(VLOOKUP($A760,'V2.5.2 Measures'!$C:$W,8,FALSE)&lt;&gt;"TBD"),VLOOKUP($A760,'V2.5.2 Measures'!$C:$W,8,FALSE),"N/A")</f>
        <v>No</v>
      </c>
      <c r="F760" s="7" t="str">
        <f>IF((VLOOKUP($A760,'V2.5.2 Measures'!$C:$W,9,FALSE)&lt;&gt;"")*AND(VLOOKUP($A760,'V2.5.2 Measures'!$C:$W,9,FALSE)&lt;&gt;"TBD"),VLOOKUP($A760,'V2.5.2 Measures'!$C:$W,9,FALSE),"N/A")</f>
        <v>N/A</v>
      </c>
      <c r="G760" s="7" t="str">
        <f>IF((VLOOKUP($A760,'V2.5.2 Measures'!$C:$W,10,FALSE)&lt;&gt;"")*AND(VLOOKUP($A760,'V2.5.2 Measures'!$C:$W,10,FALSE)&lt;&gt;"TBD"),VLOOKUP($A760,'V2.5.2 Measures'!$C:$W,10,FALSE),"N/A")</f>
        <v>N/A</v>
      </c>
      <c r="H760" s="7">
        <f>IF(VLOOKUP($A760,'V2.5.2 Measures'!$C:$W,14,FALSE)&lt;&gt; "", VLOOKUP($A760,'V2.5.2 Measures'!$C:$W,14,FALSE),"N/A")</f>
        <v>0.05</v>
      </c>
      <c r="I760" s="7" t="str">
        <f>IF(VLOOKUP($A760,'V2.5.2 Measures'!$C:$W,15,FALSE)&lt;&gt; "", VLOOKUP($A760,'V2.5.2 Measures'!$C:$W,15,FALSE),"N/A")</f>
        <v>N/A</v>
      </c>
      <c r="J760" s="7" t="str">
        <f>IF(VLOOKUP($A760,'V2.5.2 Measures'!$C:$W,16,FALSE)&lt;&gt; "", VLOOKUP($A760,'V2.5.2 Measures'!$C:$W,16,FALSE),"N/A")</f>
        <v>N/A</v>
      </c>
      <c r="K760" s="7" t="str">
        <f>IF(VLOOKUP($A760,'V2.5.2 Measures'!$C:$W,17,FALSE)&lt;&gt; "", VLOOKUP($A760,'V2.5.2 Measures'!$C:$W,17,FALSE),"N/A")</f>
        <v>N/A</v>
      </c>
      <c r="L760" s="7" t="str">
        <f>IF(VLOOKUP($A760,'V2.5.2 Measures'!$C:$W,18,FALSE)&lt;&gt; "", VLOOKUP($A760,'V2.5.2 Measures'!$C:$W,18,FALSE),"N/A")</f>
        <v>Manual</v>
      </c>
      <c r="M760" s="7" t="str">
        <f>IF(VLOOKUP($A760,'V2.5.2 Measures'!$C:$W,19,FALSE)&lt;&gt; "", VLOOKUP($A760,'V2.5.2 Measures'!$C:$W,19,FALSE),"N/A")</f>
        <v>Manual</v>
      </c>
      <c r="N760" s="7" t="str">
        <f>IF(VLOOKUP($A760,'V2.5.2 Measures'!$C:$W,20,FALSE)&lt;&gt; "", VLOOKUP($A760,'V2.5.2 Measures'!$C:$W,20,FALSE),"N/A")</f>
        <v>V1.5</v>
      </c>
      <c r="O760" s="7" t="str">
        <f>IF(VLOOKUP($A760,'V2.5.2 Measures'!$C:$W,21,FALSE)&lt;&gt; "", VLOOKUP($A760,'V2.5.2 Measures'!$C:$W,21,FALSE),"N/A")</f>
        <v>V1.5</v>
      </c>
      <c r="P760" s="7" t="e">
        <f>IF(VLOOKUP($A760,'V2.5.2 Measures'!$C:$W,22,FALSE)&lt;&gt; "", VLOOKUP($A760,'V2.5.2 Measures'!$C:$W,22,FALSE),"N/A")</f>
        <v>#REF!</v>
      </c>
      <c r="Q760" s="7" t="e">
        <f>IF(VLOOKUP($A760,'V2.5.2 Measures'!$C:$W,23,FALSE)&lt;&gt; "", VLOOKUP($A760,'V2.5.2 Measures'!$C:$W,23,FALSE),"N/A")</f>
        <v>#REF!</v>
      </c>
      <c r="R760" s="7" t="e">
        <f>IF(VLOOKUP($A760,'V2.5.2 Measures'!$C:$W,24,FALSE)&lt;&gt; "", VLOOKUP($A760,'V2.5.2 Measures'!$C:$W,24,FALSE),"N/A")</f>
        <v>#REF!</v>
      </c>
      <c r="S760" s="7" t="e">
        <f>IF(VLOOKUP($A760,'V2.5.2 Measures'!$C:$W,25,FALSE)&lt;&gt; "", VLOOKUP($A760,'V2.5.2 Measures'!$C:$W,25,FALSE),"N/A")</f>
        <v>#REF!</v>
      </c>
      <c r="T760" s="7" t="str">
        <f>IF(VLOOKUP($A760,'V2.5.2 Measures'!$C:$W,2,FALSE)&lt;&gt; "", VLOOKUP($A760,'V2.5.2 Measures'!$C:$W,2,FALSE),"N/A")</f>
        <v>EL-14-018-18</v>
      </c>
      <c r="U760" s="7" t="str">
        <f>IF(VLOOKUP($A760,'V2.5.2 Measures'!$C:$W,3,FALSE)&lt;&gt; "", VLOOKUP($A760,'V2.5.2 Measures'!$C:$W,3,FALSE),"N/A")</f>
        <v>Ratio of errors for overlapping segment eff/end dates [RULE-2498] to all active HCBS-CHRONIC-CONDITIONS-NON-HEALTH-HOME (ELG00020) segments across all reporting and coverage periods</v>
      </c>
      <c r="V760" s="7" t="e">
        <f>IF(VLOOKUP($A760,'V2.5.2 Measures'!$C:$W,26,FALSE)&lt;&gt; "", VLOOKUP($A760,'V2.5.2 Measures'!$C:$W,26,FALSE),"N/A")</f>
        <v>#REF!</v>
      </c>
      <c r="W760" s="7" t="e">
        <f>IF(VLOOKUP($A760,'V2.5.2 Measures'!$C:$W,44,FALSE)&lt;&gt; "", VLOOKUP($A760,'V2.5.2 Measures'!$C:$W,44,FALSE),"N/A")</f>
        <v>#REF!</v>
      </c>
    </row>
    <row r="761" spans="1:23" x14ac:dyDescent="0.35">
      <c r="A761" s="7" t="str">
        <f>'V2.5.2 Measures'!C215</f>
        <v>EL14.19</v>
      </c>
      <c r="B761" s="7" t="str">
        <f>VLOOKUP($A761,'V2.5.2 Measures'!$C:$W,6,FALSE)</f>
        <v>N/A</v>
      </c>
      <c r="C761" s="7" t="str">
        <f>VLOOKUP($A761,'V2.5.2 Measures'!$C:$W,8,FALSE)</f>
        <v>No</v>
      </c>
      <c r="D761" s="7" t="str">
        <f>IF(VLOOKUP($A761,'V2.5.2 Measures'!$C:$W,4,FALSE)="","",VLOOKUP($A761,'V2.5.2 Measures'!$C:$W,4,FALSE))</f>
        <v>Ratio</v>
      </c>
      <c r="E761" s="7" t="str">
        <f>IF((VLOOKUP($A761,'V2.5.2 Measures'!$C:$W,8,FALSE)&lt;&gt;"")*AND(VLOOKUP($A761,'V2.5.2 Measures'!$C:$W,8,FALSE)&lt;&gt;"TBD"),VLOOKUP($A761,'V2.5.2 Measures'!$C:$W,8,FALSE),"N/A")</f>
        <v>No</v>
      </c>
      <c r="F761" s="7" t="str">
        <f>IF((VLOOKUP($A761,'V2.5.2 Measures'!$C:$W,9,FALSE)&lt;&gt;"")*AND(VLOOKUP($A761,'V2.5.2 Measures'!$C:$W,9,FALSE)&lt;&gt;"TBD"),VLOOKUP($A761,'V2.5.2 Measures'!$C:$W,9,FALSE),"N/A")</f>
        <v>N/A</v>
      </c>
      <c r="G761" s="7" t="str">
        <f>IF((VLOOKUP($A761,'V2.5.2 Measures'!$C:$W,10,FALSE)&lt;&gt;"")*AND(VLOOKUP($A761,'V2.5.2 Measures'!$C:$W,10,FALSE)&lt;&gt;"TBD"),VLOOKUP($A761,'V2.5.2 Measures'!$C:$W,10,FALSE),"N/A")</f>
        <v>N/A</v>
      </c>
      <c r="H761" s="7">
        <f>IF(VLOOKUP($A761,'V2.5.2 Measures'!$C:$W,14,FALSE)&lt;&gt; "", VLOOKUP($A761,'V2.5.2 Measures'!$C:$W,14,FALSE),"N/A")</f>
        <v>0.05</v>
      </c>
      <c r="I761" s="7" t="str">
        <f>IF(VLOOKUP($A761,'V2.5.2 Measures'!$C:$W,15,FALSE)&lt;&gt; "", VLOOKUP($A761,'V2.5.2 Measures'!$C:$W,15,FALSE),"N/A")</f>
        <v>N/A</v>
      </c>
      <c r="J761" s="7" t="str">
        <f>IF(VLOOKUP($A761,'V2.5.2 Measures'!$C:$W,16,FALSE)&lt;&gt; "", VLOOKUP($A761,'V2.5.2 Measures'!$C:$W,16,FALSE),"N/A")</f>
        <v>N/A</v>
      </c>
      <c r="K761" s="7" t="str">
        <f>IF(VLOOKUP($A761,'V2.5.2 Measures'!$C:$W,17,FALSE)&lt;&gt; "", VLOOKUP($A761,'V2.5.2 Measures'!$C:$W,17,FALSE),"N/A")</f>
        <v>N/A</v>
      </c>
      <c r="L761" s="7" t="str">
        <f>IF(VLOOKUP($A761,'V2.5.2 Measures'!$C:$W,18,FALSE)&lt;&gt; "", VLOOKUP($A761,'V2.5.2 Measures'!$C:$W,18,FALSE),"N/A")</f>
        <v>Manual</v>
      </c>
      <c r="M761" s="7" t="str">
        <f>IF(VLOOKUP($A761,'V2.5.2 Measures'!$C:$W,19,FALSE)&lt;&gt; "", VLOOKUP($A761,'V2.5.2 Measures'!$C:$W,19,FALSE),"N/A")</f>
        <v>Manual</v>
      </c>
      <c r="N761" s="7" t="str">
        <f>IF(VLOOKUP($A761,'V2.5.2 Measures'!$C:$W,20,FALSE)&lt;&gt; "", VLOOKUP($A761,'V2.5.2 Measures'!$C:$W,20,FALSE),"N/A")</f>
        <v>V1.5</v>
      </c>
      <c r="O761" s="7" t="str">
        <f>IF(VLOOKUP($A761,'V2.5.2 Measures'!$C:$W,21,FALSE)&lt;&gt; "", VLOOKUP($A761,'V2.5.2 Measures'!$C:$W,21,FALSE),"N/A")</f>
        <v>V1.5</v>
      </c>
      <c r="P761" s="7" t="e">
        <f>IF(VLOOKUP($A761,'V2.5.2 Measures'!$C:$W,22,FALSE)&lt;&gt; "", VLOOKUP($A761,'V2.5.2 Measures'!$C:$W,22,FALSE),"N/A")</f>
        <v>#REF!</v>
      </c>
      <c r="Q761" s="7" t="e">
        <f>IF(VLOOKUP($A761,'V2.5.2 Measures'!$C:$W,23,FALSE)&lt;&gt; "", VLOOKUP($A761,'V2.5.2 Measures'!$C:$W,23,FALSE),"N/A")</f>
        <v>#REF!</v>
      </c>
      <c r="R761" s="7" t="e">
        <f>IF(VLOOKUP($A761,'V2.5.2 Measures'!$C:$W,24,FALSE)&lt;&gt; "", VLOOKUP($A761,'V2.5.2 Measures'!$C:$W,24,FALSE),"N/A")</f>
        <v>#REF!</v>
      </c>
      <c r="S761" s="7" t="e">
        <f>IF(VLOOKUP($A761,'V2.5.2 Measures'!$C:$W,25,FALSE)&lt;&gt; "", VLOOKUP($A761,'V2.5.2 Measures'!$C:$W,25,FALSE),"N/A")</f>
        <v>#REF!</v>
      </c>
      <c r="T761" s="7" t="str">
        <f>IF(VLOOKUP($A761,'V2.5.2 Measures'!$C:$W,2,FALSE)&lt;&gt; "", VLOOKUP($A761,'V2.5.2 Measures'!$C:$W,2,FALSE),"N/A")</f>
        <v>EL-14-019-19</v>
      </c>
      <c r="U761" s="7" t="str">
        <f>IF(VLOOKUP($A761,'V2.5.2 Measures'!$C:$W,3,FALSE)&lt;&gt; "", VLOOKUP($A761,'V2.5.2 Measures'!$C:$W,3,FALSE),"N/A")</f>
        <v>Ratio of errors for overlapping segment eff/end dates [RULE-2519] to all active ENROLLMENT-TIME-SPAN-SEGMENT (ELG00021) segments across all reporting and coverage periods</v>
      </c>
      <c r="V761" s="7" t="e">
        <f>IF(VLOOKUP($A761,'V2.5.2 Measures'!$C:$W,26,FALSE)&lt;&gt; "", VLOOKUP($A761,'V2.5.2 Measures'!$C:$W,26,FALSE),"N/A")</f>
        <v>#REF!</v>
      </c>
      <c r="W761" s="7" t="e">
        <f>IF(VLOOKUP($A761,'V2.5.2 Measures'!$C:$W,44,FALSE)&lt;&gt; "", VLOOKUP($A761,'V2.5.2 Measures'!$C:$W,44,FALSE),"N/A")</f>
        <v>#REF!</v>
      </c>
    </row>
    <row r="762" spans="1:23" x14ac:dyDescent="0.35">
      <c r="A762" s="7" t="str">
        <f>'V2.5.2 Measures'!C216</f>
        <v>EL15.1</v>
      </c>
      <c r="B762" s="7" t="str">
        <f>VLOOKUP($A762,'V2.5.2 Measures'!$C:$W,6,FALSE)</f>
        <v>N/A</v>
      </c>
      <c r="C762" s="7" t="str">
        <f>VLOOKUP($A762,'V2.5.2 Measures'!$C:$W,8,FALSE)</f>
        <v>TA- Inferential</v>
      </c>
      <c r="D762" s="7" t="str">
        <f>IF(VLOOKUP($A762,'V2.5.2 Measures'!$C:$W,4,FALSE)="","",VLOOKUP($A762,'V2.5.2 Measures'!$C:$W,4,FALSE))</f>
        <v>Non-claims percentage</v>
      </c>
      <c r="E762" s="7" t="str">
        <f>IF((VLOOKUP($A762,'V2.5.2 Measures'!$C:$W,8,FALSE)&lt;&gt;"")*AND(VLOOKUP($A762,'V2.5.2 Measures'!$C:$W,8,FALSE)&lt;&gt;"TBD"),VLOOKUP($A762,'V2.5.2 Measures'!$C:$W,8,FALSE),"N/A")</f>
        <v>TA- Inferential</v>
      </c>
      <c r="F762" s="7" t="str">
        <f>IF((VLOOKUP($A762,'V2.5.2 Measures'!$C:$W,9,FALSE)&lt;&gt;"")*AND(VLOOKUP($A762,'V2.5.2 Measures'!$C:$W,9,FALSE)&lt;&gt;"TBD"),VLOOKUP($A762,'V2.5.2 Measures'!$C:$W,9,FALSE),"N/A")</f>
        <v>High</v>
      </c>
      <c r="G762" s="7">
        <f>IF((VLOOKUP($A762,'V2.5.2 Measures'!$C:$W,10,FALSE)&lt;&gt;"")*AND(VLOOKUP($A762,'V2.5.2 Measures'!$C:$W,10,FALSE)&lt;&gt;"TBD"),VLOOKUP($A762,'V2.5.2 Measures'!$C:$W,10,FALSE),"N/A")</f>
        <v>3</v>
      </c>
      <c r="H762" s="7">
        <f>IF(VLOOKUP($A762,'V2.5.2 Measures'!$C:$W,14,FALSE)&lt;&gt; "", VLOOKUP($A762,'V2.5.2 Measures'!$C:$W,14,FALSE),"N/A")</f>
        <v>0.05</v>
      </c>
      <c r="I762" s="7" t="str">
        <f>IF(VLOOKUP($A762,'V2.5.2 Measures'!$C:$W,15,FALSE)&lt;&gt; "", VLOOKUP($A762,'V2.5.2 Measures'!$C:$W,15,FALSE),"N/A")</f>
        <v>N/A</v>
      </c>
      <c r="J762" s="7">
        <f>IF(VLOOKUP($A762,'V2.5.2 Measures'!$C:$W,16,FALSE)&lt;&gt; "", VLOOKUP($A762,'V2.5.2 Measures'!$C:$W,16,FALSE),"N/A")</f>
        <v>-0.05</v>
      </c>
      <c r="K762" s="7">
        <f>IF(VLOOKUP($A762,'V2.5.2 Measures'!$C:$W,17,FALSE)&lt;&gt; "", VLOOKUP($A762,'V2.5.2 Measures'!$C:$W,17,FALSE),"N/A")</f>
        <v>0.05</v>
      </c>
      <c r="L762" s="7" t="str">
        <f>IF(VLOOKUP($A762,'V2.5.2 Measures'!$C:$W,18,FALSE)&lt;&gt; "", VLOOKUP($A762,'V2.5.2 Measures'!$C:$W,18,FALSE),"N/A")</f>
        <v>Manual</v>
      </c>
      <c r="M762" s="7" t="str">
        <f>IF(VLOOKUP($A762,'V2.5.2 Measures'!$C:$W,19,FALSE)&lt;&gt; "", VLOOKUP($A762,'V2.5.2 Measures'!$C:$W,19,FALSE),"N/A")</f>
        <v>Manual</v>
      </c>
      <c r="N762" s="7" t="str">
        <f>IF(VLOOKUP($A762,'V2.5.2 Measures'!$C:$W,20,FALSE)&lt;&gt; "", VLOOKUP($A762,'V2.5.2 Measures'!$C:$W,20,FALSE),"N/A")</f>
        <v>V1.5</v>
      </c>
      <c r="O762" s="7" t="str">
        <f>IF(VLOOKUP($A762,'V2.5.2 Measures'!$C:$W,21,FALSE)&lt;&gt; "", VLOOKUP($A762,'V2.5.2 Measures'!$C:$W,21,FALSE),"N/A")</f>
        <v>V2.0</v>
      </c>
      <c r="P762" s="7" t="e">
        <f>IF(VLOOKUP($A762,'V2.5.2 Measures'!$C:$W,22,FALSE)&lt;&gt; "", VLOOKUP($A762,'V2.5.2 Measures'!$C:$W,22,FALSE),"N/A")</f>
        <v>#REF!</v>
      </c>
      <c r="Q762" s="7" t="e">
        <f>IF(VLOOKUP($A762,'V2.5.2 Measures'!$C:$W,23,FALSE)&lt;&gt; "", VLOOKUP($A762,'V2.5.2 Measures'!$C:$W,23,FALSE),"N/A")</f>
        <v>#REF!</v>
      </c>
      <c r="R762" s="7" t="e">
        <f>IF(VLOOKUP($A762,'V2.5.2 Measures'!$C:$W,24,FALSE)&lt;&gt; "", VLOOKUP($A762,'V2.5.2 Measures'!$C:$W,24,FALSE),"N/A")</f>
        <v>#REF!</v>
      </c>
      <c r="S762" s="7" t="e">
        <f>IF(VLOOKUP($A762,'V2.5.2 Measures'!$C:$W,25,FALSE)&lt;&gt; "", VLOOKUP($A762,'V2.5.2 Measures'!$C:$W,25,FALSE),"N/A")</f>
        <v>#REF!</v>
      </c>
      <c r="T762" s="7" t="str">
        <f>IF(VLOOKUP($A762,'V2.5.2 Measures'!$C:$W,2,FALSE)&lt;&gt; "", VLOOKUP($A762,'V2.5.2 Measures'!$C:$W,2,FALSE),"N/A")</f>
        <v>EL-15-001-1</v>
      </c>
      <c r="U762" s="7" t="str">
        <f>IF(VLOOKUP($A762,'V2.5.2 Measures'!$C:$W,3,FALSE)&lt;&gt; "", VLOOKUP($A762,'V2.5.2 Measures'!$C:$W,3,FALSE),"N/A")</f>
        <v xml:space="preserve">% difference between full-benefit T-MSIS enrollment count (EL-6-023-23) and PI enrollment count (Medicaid + CHIP) </v>
      </c>
      <c r="V762" s="7" t="e">
        <f>IF(VLOOKUP($A762,'V2.5.2 Measures'!$C:$W,26,FALSE)&lt;&gt; "", VLOOKUP($A762,'V2.5.2 Measures'!$C:$W,26,FALSE),"N/A")</f>
        <v>#REF!</v>
      </c>
      <c r="W762" s="7" t="e">
        <f>IF(VLOOKUP($A762,'V2.5.2 Measures'!$C:$W,44,FALSE)&lt;&gt; "", VLOOKUP($A762,'V2.5.2 Measures'!$C:$W,44,FALSE),"N/A")</f>
        <v>#REF!</v>
      </c>
    </row>
    <row r="763" spans="1:23" x14ac:dyDescent="0.35">
      <c r="A763" s="7" t="str">
        <f>'V2.5.2 Measures'!C217</f>
        <v>EL15.2</v>
      </c>
      <c r="B763" s="7" t="str">
        <f>VLOOKUP($A763,'V2.5.2 Measures'!$C:$W,6,FALSE)</f>
        <v>N/A</v>
      </c>
      <c r="C763" s="7" t="str">
        <f>VLOOKUP($A763,'V2.5.2 Measures'!$C:$W,8,FALSE)</f>
        <v>TA- Inferential</v>
      </c>
      <c r="D763" s="7" t="str">
        <f>IF(VLOOKUP($A763,'V2.5.2 Measures'!$C:$W,4,FALSE)="","",VLOOKUP($A763,'V2.5.2 Measures'!$C:$W,4,FALSE))</f>
        <v>Non-claims percentage</v>
      </c>
      <c r="E763" s="7" t="str">
        <f>IF((VLOOKUP($A763,'V2.5.2 Measures'!$C:$W,8,FALSE)&lt;&gt;"")*AND(VLOOKUP($A763,'V2.5.2 Measures'!$C:$W,8,FALSE)&lt;&gt;"TBD"),VLOOKUP($A763,'V2.5.2 Measures'!$C:$W,8,FALSE),"N/A")</f>
        <v>TA- Inferential</v>
      </c>
      <c r="F763" s="7" t="str">
        <f>IF((VLOOKUP($A763,'V2.5.2 Measures'!$C:$W,9,FALSE)&lt;&gt;"")*AND(VLOOKUP($A763,'V2.5.2 Measures'!$C:$W,9,FALSE)&lt;&gt;"TBD"),VLOOKUP($A763,'V2.5.2 Measures'!$C:$W,9,FALSE),"N/A")</f>
        <v>High</v>
      </c>
      <c r="G763" s="7">
        <f>IF((VLOOKUP($A763,'V2.5.2 Measures'!$C:$W,10,FALSE)&lt;&gt;"")*AND(VLOOKUP($A763,'V2.5.2 Measures'!$C:$W,10,FALSE)&lt;&gt;"TBD"),VLOOKUP($A763,'V2.5.2 Measures'!$C:$W,10,FALSE),"N/A")</f>
        <v>4</v>
      </c>
      <c r="H763" s="7">
        <f>IF(VLOOKUP($A763,'V2.5.2 Measures'!$C:$W,14,FALSE)&lt;&gt; "", VLOOKUP($A763,'V2.5.2 Measures'!$C:$W,14,FALSE),"N/A")</f>
        <v>0.1</v>
      </c>
      <c r="I763" s="7" t="str">
        <f>IF(VLOOKUP($A763,'V2.5.2 Measures'!$C:$W,15,FALSE)&lt;&gt; "", VLOOKUP($A763,'V2.5.2 Measures'!$C:$W,15,FALSE),"N/A")</f>
        <v>N/A</v>
      </c>
      <c r="J763" s="7">
        <f>IF(VLOOKUP($A763,'V2.5.2 Measures'!$C:$W,16,FALSE)&lt;&gt; "", VLOOKUP($A763,'V2.5.2 Measures'!$C:$W,16,FALSE),"N/A")</f>
        <v>-0.1</v>
      </c>
      <c r="K763" s="7">
        <f>IF(VLOOKUP($A763,'V2.5.2 Measures'!$C:$W,17,FALSE)&lt;&gt; "", VLOOKUP($A763,'V2.5.2 Measures'!$C:$W,17,FALSE),"N/A")</f>
        <v>0.1</v>
      </c>
      <c r="L763" s="7" t="str">
        <f>IF(VLOOKUP($A763,'V2.5.2 Measures'!$C:$W,18,FALSE)&lt;&gt; "", VLOOKUP($A763,'V2.5.2 Measures'!$C:$W,18,FALSE),"N/A")</f>
        <v>Manual</v>
      </c>
      <c r="M763" s="7" t="str">
        <f>IF(VLOOKUP($A763,'V2.5.2 Measures'!$C:$W,19,FALSE)&lt;&gt; "", VLOOKUP($A763,'V2.5.2 Measures'!$C:$W,19,FALSE),"N/A")</f>
        <v>Manual</v>
      </c>
      <c r="N763" s="7" t="str">
        <f>IF(VLOOKUP($A763,'V2.5.2 Measures'!$C:$W,20,FALSE)&lt;&gt; "", VLOOKUP($A763,'V2.5.2 Measures'!$C:$W,20,FALSE),"N/A")</f>
        <v>V1.5</v>
      </c>
      <c r="O763" s="7" t="str">
        <f>IF(VLOOKUP($A763,'V2.5.2 Measures'!$C:$W,21,FALSE)&lt;&gt; "", VLOOKUP($A763,'V2.5.2 Measures'!$C:$W,21,FALSE),"N/A")</f>
        <v>V1.5</v>
      </c>
      <c r="P763" s="7" t="e">
        <f>IF(VLOOKUP($A763,'V2.5.2 Measures'!$C:$W,22,FALSE)&lt;&gt; "", VLOOKUP($A763,'V2.5.2 Measures'!$C:$W,22,FALSE),"N/A")</f>
        <v>#REF!</v>
      </c>
      <c r="Q763" s="7" t="e">
        <f>IF(VLOOKUP($A763,'V2.5.2 Measures'!$C:$W,23,FALSE)&lt;&gt; "", VLOOKUP($A763,'V2.5.2 Measures'!$C:$W,23,FALSE),"N/A")</f>
        <v>#REF!</v>
      </c>
      <c r="R763" s="7" t="e">
        <f>IF(VLOOKUP($A763,'V2.5.2 Measures'!$C:$W,24,FALSE)&lt;&gt; "", VLOOKUP($A763,'V2.5.2 Measures'!$C:$W,24,FALSE),"N/A")</f>
        <v>#REF!</v>
      </c>
      <c r="S763" s="7" t="e">
        <f>IF(VLOOKUP($A763,'V2.5.2 Measures'!$C:$W,25,FALSE)&lt;&gt; "", VLOOKUP($A763,'V2.5.2 Measures'!$C:$W,25,FALSE),"N/A")</f>
        <v>#REF!</v>
      </c>
      <c r="T763" s="7" t="str">
        <f>IF(VLOOKUP($A763,'V2.5.2 Measures'!$C:$W,2,FALSE)&lt;&gt; "", VLOOKUP($A763,'V2.5.2 Measures'!$C:$W,2,FALSE),"N/A")</f>
        <v>EL-15-002-2</v>
      </c>
      <c r="U763" s="7" t="str">
        <f>IF(VLOOKUP($A763,'V2.5.2 Measures'!$C:$W,3,FALSE)&lt;&gt; "", VLOOKUP($A763,'V2.5.2 Measures'!$C:$W,3,FALSE),"N/A")</f>
        <v>% difference between T-MSIS CHIP count (EL-S-003-3) and PI CHIP count (M-CHIP + S-CHIP)</v>
      </c>
      <c r="V763" s="7" t="e">
        <f>IF(VLOOKUP($A763,'V2.5.2 Measures'!$C:$W,26,FALSE)&lt;&gt; "", VLOOKUP($A763,'V2.5.2 Measures'!$C:$W,26,FALSE),"N/A")</f>
        <v>#REF!</v>
      </c>
      <c r="W763" s="7" t="e">
        <f>IF(VLOOKUP($A763,'V2.5.2 Measures'!$C:$W,44,FALSE)&lt;&gt; "", VLOOKUP($A763,'V2.5.2 Measures'!$C:$W,44,FALSE),"N/A")</f>
        <v>#REF!</v>
      </c>
    </row>
    <row r="764" spans="1:23" x14ac:dyDescent="0.35">
      <c r="A764" s="7" t="str">
        <f>'V2.5.2 Measures'!C218</f>
        <v>EL16.1</v>
      </c>
      <c r="B764" s="7" t="str">
        <f>VLOOKUP($A764,'V2.5.2 Measures'!$C:$W,6,FALSE)</f>
        <v>N/A</v>
      </c>
      <c r="C764" s="7" t="str">
        <f>VLOOKUP($A764,'V2.5.2 Measures'!$C:$W,8,FALSE)</f>
        <v>TA- Inferential</v>
      </c>
      <c r="D764" s="7" t="str">
        <f>IF(VLOOKUP($A764,'V2.5.2 Measures'!$C:$W,4,FALSE)="","",VLOOKUP($A764,'V2.5.2 Measures'!$C:$W,4,FALSE))</f>
        <v>Non-Claims Percentage</v>
      </c>
      <c r="E764" s="7" t="str">
        <f>IF((VLOOKUP($A764,'V2.5.2 Measures'!$C:$W,8,FALSE)&lt;&gt;"")*AND(VLOOKUP($A764,'V2.5.2 Measures'!$C:$W,8,FALSE)&lt;&gt;"TBD"),VLOOKUP($A764,'V2.5.2 Measures'!$C:$W,8,FALSE),"N/A")</f>
        <v>TA- Inferential</v>
      </c>
      <c r="F764" s="7" t="str">
        <f>IF((VLOOKUP($A764,'V2.5.2 Measures'!$C:$W,9,FALSE)&lt;&gt;"")*AND(VLOOKUP($A764,'V2.5.2 Measures'!$C:$W,9,FALSE)&lt;&gt;"TBD"),VLOOKUP($A764,'V2.5.2 Measures'!$C:$W,9,FALSE),"N/A")</f>
        <v>Critical</v>
      </c>
      <c r="G764" s="7">
        <f>IF((VLOOKUP($A764,'V2.5.2 Measures'!$C:$W,10,FALSE)&lt;&gt;"")*AND(VLOOKUP($A764,'V2.5.2 Measures'!$C:$W,10,FALSE)&lt;&gt;"TBD"),VLOOKUP($A764,'V2.5.2 Measures'!$C:$W,10,FALSE),"N/A")</f>
        <v>14</v>
      </c>
      <c r="H764" s="7">
        <f>IF(VLOOKUP($A764,'V2.5.2 Measures'!$C:$W,14,FALSE)&lt;&gt; "", VLOOKUP($A764,'V2.5.2 Measures'!$C:$W,14,FALSE),"N/A")</f>
        <v>1E-3</v>
      </c>
      <c r="I764" s="7" t="str">
        <f>IF(VLOOKUP($A764,'V2.5.2 Measures'!$C:$W,15,FALSE)&lt;&gt; "", VLOOKUP($A764,'V2.5.2 Measures'!$C:$W,15,FALSE),"N/A")</f>
        <v>N/A</v>
      </c>
      <c r="J764" s="7">
        <f>IF(VLOOKUP($A764,'V2.5.2 Measures'!$C:$W,16,FALSE)&lt;&gt; "", VLOOKUP($A764,'V2.5.2 Measures'!$C:$W,16,FALSE),"N/A")</f>
        <v>0</v>
      </c>
      <c r="K764" s="7">
        <f>IF(VLOOKUP($A764,'V2.5.2 Measures'!$C:$W,17,FALSE)&lt;&gt; "", VLOOKUP($A764,'V2.5.2 Measures'!$C:$W,17,FALSE),"N/A")</f>
        <v>1E-3</v>
      </c>
      <c r="L764" s="7" t="str">
        <f>IF(VLOOKUP($A764,'V2.5.2 Measures'!$C:$W,18,FALSE)&lt;&gt; "", VLOOKUP($A764,'V2.5.2 Measures'!$C:$W,18,FALSE),"N/A")</f>
        <v>Default</v>
      </c>
      <c r="M764" s="7" t="str">
        <f>IF(VLOOKUP($A764,'V2.5.2 Measures'!$C:$W,19,FALSE)&lt;&gt; "", VLOOKUP($A764,'V2.5.2 Measures'!$C:$W,19,FALSE),"N/A")</f>
        <v>SAS</v>
      </c>
      <c r="N764" s="7" t="str">
        <f>IF(VLOOKUP($A764,'V2.5.2 Measures'!$C:$W,20,FALSE)&lt;&gt; "", VLOOKUP($A764,'V2.5.2 Measures'!$C:$W,20,FALSE),"N/A")</f>
        <v>V1.6</v>
      </c>
      <c r="O764" s="7" t="str">
        <f>IF(VLOOKUP($A764,'V2.5.2 Measures'!$C:$W,21,FALSE)&lt;&gt; "", VLOOKUP($A764,'V2.5.2 Measures'!$C:$W,21,FALSE),"N/A")</f>
        <v>V1.6</v>
      </c>
      <c r="P764" s="7" t="e">
        <f>IF(VLOOKUP($A764,'V2.5.2 Measures'!$C:$W,22,FALSE)&lt;&gt; "", VLOOKUP($A764,'V2.5.2 Measures'!$C:$W,22,FALSE),"N/A")</f>
        <v>#REF!</v>
      </c>
      <c r="Q764" s="7" t="e">
        <f>IF(VLOOKUP($A764,'V2.5.2 Measures'!$C:$W,23,FALSE)&lt;&gt; "", VLOOKUP($A764,'V2.5.2 Measures'!$C:$W,23,FALSE),"N/A")</f>
        <v>#REF!</v>
      </c>
      <c r="R764" s="7" t="e">
        <f>IF(VLOOKUP($A764,'V2.5.2 Measures'!$C:$W,24,FALSE)&lt;&gt; "", VLOOKUP($A764,'V2.5.2 Measures'!$C:$W,24,FALSE),"N/A")</f>
        <v>#REF!</v>
      </c>
      <c r="S764" s="7" t="e">
        <f>IF(VLOOKUP($A764,'V2.5.2 Measures'!$C:$W,25,FALSE)&lt;&gt; "", VLOOKUP($A764,'V2.5.2 Measures'!$C:$W,25,FALSE),"N/A")</f>
        <v>#REF!</v>
      </c>
      <c r="T764" s="7" t="str">
        <f>IF(VLOOKUP($A764,'V2.5.2 Measures'!$C:$W,2,FALSE)&lt;&gt; "", VLOOKUP($A764,'V2.5.2 Measures'!$C:$W,2,FALSE),"N/A")</f>
        <v>EL-16-001-1</v>
      </c>
      <c r="U764" s="7" t="str">
        <f>IF(VLOOKUP($A764,'V2.5.2 Measures'!$C:$W,3,FALSE)&lt;&gt; "", VLOOKUP($A764,'V2.5.2 Measures'!$C:$W,3,FALSE),"N/A")</f>
        <v>% of ELG00002 record segments with a missing MSIS ID</v>
      </c>
      <c r="V764" s="7" t="e">
        <f>IF(VLOOKUP($A764,'V2.5.2 Measures'!$C:$W,26,FALSE)&lt;&gt; "", VLOOKUP($A764,'V2.5.2 Measures'!$C:$W,26,FALSE),"N/A")</f>
        <v>#REF!</v>
      </c>
      <c r="W764" s="7" t="e">
        <f>IF(VLOOKUP($A764,'V2.5.2 Measures'!$C:$W,44,FALSE)&lt;&gt; "", VLOOKUP($A764,'V2.5.2 Measures'!$C:$W,44,FALSE),"N/A")</f>
        <v>#REF!</v>
      </c>
    </row>
    <row r="765" spans="1:23" x14ac:dyDescent="0.35">
      <c r="A765" s="7" t="str">
        <f>'V2.5.2 Measures'!C219</f>
        <v>EL16.2</v>
      </c>
      <c r="B765" s="7" t="str">
        <f>VLOOKUP($A765,'V2.5.2 Measures'!$C:$W,6,FALSE)</f>
        <v>N/A</v>
      </c>
      <c r="C765" s="7" t="str">
        <f>VLOOKUP($A765,'V2.5.2 Measures'!$C:$W,8,FALSE)</f>
        <v>TA- Inferential</v>
      </c>
      <c r="D765" s="7" t="str">
        <f>IF(VLOOKUP($A765,'V2.5.2 Measures'!$C:$W,4,FALSE)="","",VLOOKUP($A765,'V2.5.2 Measures'!$C:$W,4,FALSE))</f>
        <v>Non-Claims Percentage</v>
      </c>
      <c r="E765" s="7" t="str">
        <f>IF((VLOOKUP($A765,'V2.5.2 Measures'!$C:$W,8,FALSE)&lt;&gt;"")*AND(VLOOKUP($A765,'V2.5.2 Measures'!$C:$W,8,FALSE)&lt;&gt;"TBD"),VLOOKUP($A765,'V2.5.2 Measures'!$C:$W,8,FALSE),"N/A")</f>
        <v>TA- Inferential</v>
      </c>
      <c r="F765" s="7" t="str">
        <f>IF((VLOOKUP($A765,'V2.5.2 Measures'!$C:$W,9,FALSE)&lt;&gt;"")*AND(VLOOKUP($A765,'V2.5.2 Measures'!$C:$W,9,FALSE)&lt;&gt;"TBD"),VLOOKUP($A765,'V2.5.2 Measures'!$C:$W,9,FALSE),"N/A")</f>
        <v>Critical</v>
      </c>
      <c r="G765" s="7">
        <f>IF((VLOOKUP($A765,'V2.5.2 Measures'!$C:$W,10,FALSE)&lt;&gt;"")*AND(VLOOKUP($A765,'V2.5.2 Measures'!$C:$W,10,FALSE)&lt;&gt;"TBD"),VLOOKUP($A765,'V2.5.2 Measures'!$C:$W,10,FALSE),"N/A")</f>
        <v>14</v>
      </c>
      <c r="H765" s="7">
        <f>IF(VLOOKUP($A765,'V2.5.2 Measures'!$C:$W,14,FALSE)&lt;&gt; "", VLOOKUP($A765,'V2.5.2 Measures'!$C:$W,14,FALSE),"N/A")</f>
        <v>1E-3</v>
      </c>
      <c r="I765" s="7" t="str">
        <f>IF(VLOOKUP($A765,'V2.5.2 Measures'!$C:$W,15,FALSE)&lt;&gt; "", VLOOKUP($A765,'V2.5.2 Measures'!$C:$W,15,FALSE),"N/A")</f>
        <v>N/A</v>
      </c>
      <c r="J765" s="7">
        <f>IF(VLOOKUP($A765,'V2.5.2 Measures'!$C:$W,16,FALSE)&lt;&gt; "", VLOOKUP($A765,'V2.5.2 Measures'!$C:$W,16,FALSE),"N/A")</f>
        <v>0</v>
      </c>
      <c r="K765" s="7">
        <f>IF(VLOOKUP($A765,'V2.5.2 Measures'!$C:$W,17,FALSE)&lt;&gt; "", VLOOKUP($A765,'V2.5.2 Measures'!$C:$W,17,FALSE),"N/A")</f>
        <v>1E-3</v>
      </c>
      <c r="L765" s="7" t="str">
        <f>IF(VLOOKUP($A765,'V2.5.2 Measures'!$C:$W,18,FALSE)&lt;&gt; "", VLOOKUP($A765,'V2.5.2 Measures'!$C:$W,18,FALSE),"N/A")</f>
        <v>Default</v>
      </c>
      <c r="M765" s="7" t="str">
        <f>IF(VLOOKUP($A765,'V2.5.2 Measures'!$C:$W,19,FALSE)&lt;&gt; "", VLOOKUP($A765,'V2.5.2 Measures'!$C:$W,19,FALSE),"N/A")</f>
        <v>SAS</v>
      </c>
      <c r="N765" s="7" t="str">
        <f>IF(VLOOKUP($A765,'V2.5.2 Measures'!$C:$W,20,FALSE)&lt;&gt; "", VLOOKUP($A765,'V2.5.2 Measures'!$C:$W,20,FALSE),"N/A")</f>
        <v>V1.6</v>
      </c>
      <c r="O765" s="7" t="str">
        <f>IF(VLOOKUP($A765,'V2.5.2 Measures'!$C:$W,21,FALSE)&lt;&gt; "", VLOOKUP($A765,'V2.5.2 Measures'!$C:$W,21,FALSE),"N/A")</f>
        <v>V1.6</v>
      </c>
      <c r="P765" s="7" t="e">
        <f>IF(VLOOKUP($A765,'V2.5.2 Measures'!$C:$W,22,FALSE)&lt;&gt; "", VLOOKUP($A765,'V2.5.2 Measures'!$C:$W,22,FALSE),"N/A")</f>
        <v>#REF!</v>
      </c>
      <c r="Q765" s="7" t="e">
        <f>IF(VLOOKUP($A765,'V2.5.2 Measures'!$C:$W,23,FALSE)&lt;&gt; "", VLOOKUP($A765,'V2.5.2 Measures'!$C:$W,23,FALSE),"N/A")</f>
        <v>#REF!</v>
      </c>
      <c r="R765" s="7" t="e">
        <f>IF(VLOOKUP($A765,'V2.5.2 Measures'!$C:$W,24,FALSE)&lt;&gt; "", VLOOKUP($A765,'V2.5.2 Measures'!$C:$W,24,FALSE),"N/A")</f>
        <v>#REF!</v>
      </c>
      <c r="S765" s="7" t="e">
        <f>IF(VLOOKUP($A765,'V2.5.2 Measures'!$C:$W,25,FALSE)&lt;&gt; "", VLOOKUP($A765,'V2.5.2 Measures'!$C:$W,25,FALSE),"N/A")</f>
        <v>#REF!</v>
      </c>
      <c r="T765" s="7" t="str">
        <f>IF(VLOOKUP($A765,'V2.5.2 Measures'!$C:$W,2,FALSE)&lt;&gt; "", VLOOKUP($A765,'V2.5.2 Measures'!$C:$W,2,FALSE),"N/A")</f>
        <v>EL-16-002-2</v>
      </c>
      <c r="U765" s="7" t="str">
        <f>IF(VLOOKUP($A765,'V2.5.2 Measures'!$C:$W,3,FALSE)&lt;&gt; "", VLOOKUP($A765,'V2.5.2 Measures'!$C:$W,3,FALSE),"N/A")</f>
        <v>% of ELG00003 record segments with a missing MSIS ID</v>
      </c>
      <c r="V765" s="7" t="e">
        <f>IF(VLOOKUP($A765,'V2.5.2 Measures'!$C:$W,26,FALSE)&lt;&gt; "", VLOOKUP($A765,'V2.5.2 Measures'!$C:$W,26,FALSE),"N/A")</f>
        <v>#REF!</v>
      </c>
      <c r="W765" s="7" t="e">
        <f>IF(VLOOKUP($A765,'V2.5.2 Measures'!$C:$W,44,FALSE)&lt;&gt; "", VLOOKUP($A765,'V2.5.2 Measures'!$C:$W,44,FALSE),"N/A")</f>
        <v>#REF!</v>
      </c>
    </row>
    <row r="766" spans="1:23" x14ac:dyDescent="0.35">
      <c r="A766" s="7" t="str">
        <f>'V2.5.2 Measures'!C220</f>
        <v>EL16.3</v>
      </c>
      <c r="B766" s="7" t="str">
        <f>VLOOKUP($A766,'V2.5.2 Measures'!$C:$W,6,FALSE)</f>
        <v>N/A</v>
      </c>
      <c r="C766" s="7" t="str">
        <f>VLOOKUP($A766,'V2.5.2 Measures'!$C:$W,8,FALSE)</f>
        <v>TA- Inferential</v>
      </c>
      <c r="D766" s="7" t="str">
        <f>IF(VLOOKUP($A766,'V2.5.2 Measures'!$C:$W,4,FALSE)="","",VLOOKUP($A766,'V2.5.2 Measures'!$C:$W,4,FALSE))</f>
        <v>Non-Claims Percentage</v>
      </c>
      <c r="E766" s="7" t="str">
        <f>IF((VLOOKUP($A766,'V2.5.2 Measures'!$C:$W,8,FALSE)&lt;&gt;"")*AND(VLOOKUP($A766,'V2.5.2 Measures'!$C:$W,8,FALSE)&lt;&gt;"TBD"),VLOOKUP($A766,'V2.5.2 Measures'!$C:$W,8,FALSE),"N/A")</f>
        <v>TA- Inferential</v>
      </c>
      <c r="F766" s="7" t="str">
        <f>IF((VLOOKUP($A766,'V2.5.2 Measures'!$C:$W,9,FALSE)&lt;&gt;"")*AND(VLOOKUP($A766,'V2.5.2 Measures'!$C:$W,9,FALSE)&lt;&gt;"TBD"),VLOOKUP($A766,'V2.5.2 Measures'!$C:$W,9,FALSE),"N/A")</f>
        <v>Critical</v>
      </c>
      <c r="G766" s="7">
        <f>IF((VLOOKUP($A766,'V2.5.2 Measures'!$C:$W,10,FALSE)&lt;&gt;"")*AND(VLOOKUP($A766,'V2.5.2 Measures'!$C:$W,10,FALSE)&lt;&gt;"TBD"),VLOOKUP($A766,'V2.5.2 Measures'!$C:$W,10,FALSE),"N/A")</f>
        <v>14</v>
      </c>
      <c r="H766" s="7">
        <f>IF(VLOOKUP($A766,'V2.5.2 Measures'!$C:$W,14,FALSE)&lt;&gt; "", VLOOKUP($A766,'V2.5.2 Measures'!$C:$W,14,FALSE),"N/A")</f>
        <v>1E-3</v>
      </c>
      <c r="I766" s="7" t="str">
        <f>IF(VLOOKUP($A766,'V2.5.2 Measures'!$C:$W,15,FALSE)&lt;&gt; "", VLOOKUP($A766,'V2.5.2 Measures'!$C:$W,15,FALSE),"N/A")</f>
        <v>N/A</v>
      </c>
      <c r="J766" s="7">
        <f>IF(VLOOKUP($A766,'V2.5.2 Measures'!$C:$W,16,FALSE)&lt;&gt; "", VLOOKUP($A766,'V2.5.2 Measures'!$C:$W,16,FALSE),"N/A")</f>
        <v>0</v>
      </c>
      <c r="K766" s="7">
        <f>IF(VLOOKUP($A766,'V2.5.2 Measures'!$C:$W,17,FALSE)&lt;&gt; "", VLOOKUP($A766,'V2.5.2 Measures'!$C:$W,17,FALSE),"N/A")</f>
        <v>1E-3</v>
      </c>
      <c r="L766" s="7" t="str">
        <f>IF(VLOOKUP($A766,'V2.5.2 Measures'!$C:$W,18,FALSE)&lt;&gt; "", VLOOKUP($A766,'V2.5.2 Measures'!$C:$W,18,FALSE),"N/A")</f>
        <v>Default</v>
      </c>
      <c r="M766" s="7" t="str">
        <f>IF(VLOOKUP($A766,'V2.5.2 Measures'!$C:$W,19,FALSE)&lt;&gt; "", VLOOKUP($A766,'V2.5.2 Measures'!$C:$W,19,FALSE),"N/A")</f>
        <v>SAS</v>
      </c>
      <c r="N766" s="7" t="str">
        <f>IF(VLOOKUP($A766,'V2.5.2 Measures'!$C:$W,20,FALSE)&lt;&gt; "", VLOOKUP($A766,'V2.5.2 Measures'!$C:$W,20,FALSE),"N/A")</f>
        <v>V1.6</v>
      </c>
      <c r="O766" s="7" t="str">
        <f>IF(VLOOKUP($A766,'V2.5.2 Measures'!$C:$W,21,FALSE)&lt;&gt; "", VLOOKUP($A766,'V2.5.2 Measures'!$C:$W,21,FALSE),"N/A")</f>
        <v>V1.6</v>
      </c>
      <c r="P766" s="7" t="e">
        <f>IF(VLOOKUP($A766,'V2.5.2 Measures'!$C:$W,22,FALSE)&lt;&gt; "", VLOOKUP($A766,'V2.5.2 Measures'!$C:$W,22,FALSE),"N/A")</f>
        <v>#REF!</v>
      </c>
      <c r="Q766" s="7" t="e">
        <f>IF(VLOOKUP($A766,'V2.5.2 Measures'!$C:$W,23,FALSE)&lt;&gt; "", VLOOKUP($A766,'V2.5.2 Measures'!$C:$W,23,FALSE),"N/A")</f>
        <v>#REF!</v>
      </c>
      <c r="R766" s="7" t="e">
        <f>IF(VLOOKUP($A766,'V2.5.2 Measures'!$C:$W,24,FALSE)&lt;&gt; "", VLOOKUP($A766,'V2.5.2 Measures'!$C:$W,24,FALSE),"N/A")</f>
        <v>#REF!</v>
      </c>
      <c r="S766" s="7" t="e">
        <f>IF(VLOOKUP($A766,'V2.5.2 Measures'!$C:$W,25,FALSE)&lt;&gt; "", VLOOKUP($A766,'V2.5.2 Measures'!$C:$W,25,FALSE),"N/A")</f>
        <v>#REF!</v>
      </c>
      <c r="T766" s="7" t="str">
        <f>IF(VLOOKUP($A766,'V2.5.2 Measures'!$C:$W,2,FALSE)&lt;&gt; "", VLOOKUP($A766,'V2.5.2 Measures'!$C:$W,2,FALSE),"N/A")</f>
        <v>EL-16-003-3</v>
      </c>
      <c r="U766" s="7" t="str">
        <f>IF(VLOOKUP($A766,'V2.5.2 Measures'!$C:$W,3,FALSE)&lt;&gt; "", VLOOKUP($A766,'V2.5.2 Measures'!$C:$W,3,FALSE),"N/A")</f>
        <v>% of ELG00004 record segments with a missing MSIS ID</v>
      </c>
      <c r="V766" s="7" t="e">
        <f>IF(VLOOKUP($A766,'V2.5.2 Measures'!$C:$W,26,FALSE)&lt;&gt; "", VLOOKUP($A766,'V2.5.2 Measures'!$C:$W,26,FALSE),"N/A")</f>
        <v>#REF!</v>
      </c>
      <c r="W766" s="7" t="e">
        <f>IF(VLOOKUP($A766,'V2.5.2 Measures'!$C:$W,44,FALSE)&lt;&gt; "", VLOOKUP($A766,'V2.5.2 Measures'!$C:$W,44,FALSE),"N/A")</f>
        <v>#REF!</v>
      </c>
    </row>
    <row r="767" spans="1:23" x14ac:dyDescent="0.35">
      <c r="A767" s="7" t="str">
        <f>'V2.5.2 Measures'!C221</f>
        <v>EL16.4</v>
      </c>
      <c r="B767" s="7" t="str">
        <f>VLOOKUP($A767,'V2.5.2 Measures'!$C:$W,6,FALSE)</f>
        <v>N/A</v>
      </c>
      <c r="C767" s="7" t="str">
        <f>VLOOKUP($A767,'V2.5.2 Measures'!$C:$W,8,FALSE)</f>
        <v>TA- Inferential</v>
      </c>
      <c r="D767" s="7" t="str">
        <f>IF(VLOOKUP($A767,'V2.5.2 Measures'!$C:$W,4,FALSE)="","",VLOOKUP($A767,'V2.5.2 Measures'!$C:$W,4,FALSE))</f>
        <v>Non-Claims Percentage</v>
      </c>
      <c r="E767" s="7" t="str">
        <f>IF((VLOOKUP($A767,'V2.5.2 Measures'!$C:$W,8,FALSE)&lt;&gt;"")*AND(VLOOKUP($A767,'V2.5.2 Measures'!$C:$W,8,FALSE)&lt;&gt;"TBD"),VLOOKUP($A767,'V2.5.2 Measures'!$C:$W,8,FALSE),"N/A")</f>
        <v>TA- Inferential</v>
      </c>
      <c r="F767" s="7" t="str">
        <f>IF((VLOOKUP($A767,'V2.5.2 Measures'!$C:$W,9,FALSE)&lt;&gt;"")*AND(VLOOKUP($A767,'V2.5.2 Measures'!$C:$W,9,FALSE)&lt;&gt;"TBD"),VLOOKUP($A767,'V2.5.2 Measures'!$C:$W,9,FALSE),"N/A")</f>
        <v>Critical</v>
      </c>
      <c r="G767" s="7">
        <f>IF((VLOOKUP($A767,'V2.5.2 Measures'!$C:$W,10,FALSE)&lt;&gt;"")*AND(VLOOKUP($A767,'V2.5.2 Measures'!$C:$W,10,FALSE)&lt;&gt;"TBD"),VLOOKUP($A767,'V2.5.2 Measures'!$C:$W,10,FALSE),"N/A")</f>
        <v>14</v>
      </c>
      <c r="H767" s="7">
        <f>IF(VLOOKUP($A767,'V2.5.2 Measures'!$C:$W,14,FALSE)&lt;&gt; "", VLOOKUP($A767,'V2.5.2 Measures'!$C:$W,14,FALSE),"N/A")</f>
        <v>1E-3</v>
      </c>
      <c r="I767" s="7" t="str">
        <f>IF(VLOOKUP($A767,'V2.5.2 Measures'!$C:$W,15,FALSE)&lt;&gt; "", VLOOKUP($A767,'V2.5.2 Measures'!$C:$W,15,FALSE),"N/A")</f>
        <v>N/A</v>
      </c>
      <c r="J767" s="7">
        <f>IF(VLOOKUP($A767,'V2.5.2 Measures'!$C:$W,16,FALSE)&lt;&gt; "", VLOOKUP($A767,'V2.5.2 Measures'!$C:$W,16,FALSE),"N/A")</f>
        <v>0</v>
      </c>
      <c r="K767" s="7">
        <f>IF(VLOOKUP($A767,'V2.5.2 Measures'!$C:$W,17,FALSE)&lt;&gt; "", VLOOKUP($A767,'V2.5.2 Measures'!$C:$W,17,FALSE),"N/A")</f>
        <v>1E-3</v>
      </c>
      <c r="L767" s="7" t="str">
        <f>IF(VLOOKUP($A767,'V2.5.2 Measures'!$C:$W,18,FALSE)&lt;&gt; "", VLOOKUP($A767,'V2.5.2 Measures'!$C:$W,18,FALSE),"N/A")</f>
        <v>Default</v>
      </c>
      <c r="M767" s="7" t="str">
        <f>IF(VLOOKUP($A767,'V2.5.2 Measures'!$C:$W,19,FALSE)&lt;&gt; "", VLOOKUP($A767,'V2.5.2 Measures'!$C:$W,19,FALSE),"N/A")</f>
        <v>SAS</v>
      </c>
      <c r="N767" s="7" t="str">
        <f>IF(VLOOKUP($A767,'V2.5.2 Measures'!$C:$W,20,FALSE)&lt;&gt; "", VLOOKUP($A767,'V2.5.2 Measures'!$C:$W,20,FALSE),"N/A")</f>
        <v>V1.6</v>
      </c>
      <c r="O767" s="7" t="str">
        <f>IF(VLOOKUP($A767,'V2.5.2 Measures'!$C:$W,21,FALSE)&lt;&gt; "", VLOOKUP($A767,'V2.5.2 Measures'!$C:$W,21,FALSE),"N/A")</f>
        <v>V1.6</v>
      </c>
      <c r="P767" s="7" t="e">
        <f>IF(VLOOKUP($A767,'V2.5.2 Measures'!$C:$W,22,FALSE)&lt;&gt; "", VLOOKUP($A767,'V2.5.2 Measures'!$C:$W,22,FALSE),"N/A")</f>
        <v>#REF!</v>
      </c>
      <c r="Q767" s="7" t="e">
        <f>IF(VLOOKUP($A767,'V2.5.2 Measures'!$C:$W,23,FALSE)&lt;&gt; "", VLOOKUP($A767,'V2.5.2 Measures'!$C:$W,23,FALSE),"N/A")</f>
        <v>#REF!</v>
      </c>
      <c r="R767" s="7" t="e">
        <f>IF(VLOOKUP($A767,'V2.5.2 Measures'!$C:$W,24,FALSE)&lt;&gt; "", VLOOKUP($A767,'V2.5.2 Measures'!$C:$W,24,FALSE),"N/A")</f>
        <v>#REF!</v>
      </c>
      <c r="S767" s="7" t="e">
        <f>IF(VLOOKUP($A767,'V2.5.2 Measures'!$C:$W,25,FALSE)&lt;&gt; "", VLOOKUP($A767,'V2.5.2 Measures'!$C:$W,25,FALSE),"N/A")</f>
        <v>#REF!</v>
      </c>
      <c r="T767" s="7" t="str">
        <f>IF(VLOOKUP($A767,'V2.5.2 Measures'!$C:$W,2,FALSE)&lt;&gt; "", VLOOKUP($A767,'V2.5.2 Measures'!$C:$W,2,FALSE),"N/A")</f>
        <v>EL-16-004-4</v>
      </c>
      <c r="U767" s="7" t="str">
        <f>IF(VLOOKUP($A767,'V2.5.2 Measures'!$C:$W,3,FALSE)&lt;&gt; "", VLOOKUP($A767,'V2.5.2 Measures'!$C:$W,3,FALSE),"N/A")</f>
        <v>% of ELG00005 record segments with a missing MSIS ID</v>
      </c>
      <c r="V767" s="7" t="e">
        <f>IF(VLOOKUP($A767,'V2.5.2 Measures'!$C:$W,26,FALSE)&lt;&gt; "", VLOOKUP($A767,'V2.5.2 Measures'!$C:$W,26,FALSE),"N/A")</f>
        <v>#REF!</v>
      </c>
      <c r="W767" s="7" t="e">
        <f>IF(VLOOKUP($A767,'V2.5.2 Measures'!$C:$W,44,FALSE)&lt;&gt; "", VLOOKUP($A767,'V2.5.2 Measures'!$C:$W,44,FALSE),"N/A")</f>
        <v>#REF!</v>
      </c>
    </row>
    <row r="768" spans="1:23" x14ac:dyDescent="0.35">
      <c r="A768" s="7" t="str">
        <f>'V2.5.2 Measures'!C222</f>
        <v>EL16.5</v>
      </c>
      <c r="B768" s="7" t="str">
        <f>VLOOKUP($A768,'V2.5.2 Measures'!$C:$W,6,FALSE)</f>
        <v>N/A</v>
      </c>
      <c r="C768" s="7" t="str">
        <f>VLOOKUP($A768,'V2.5.2 Measures'!$C:$W,8,FALSE)</f>
        <v>TA- Inferential</v>
      </c>
      <c r="D768" s="7" t="str">
        <f>IF(VLOOKUP($A768,'V2.5.2 Measures'!$C:$W,4,FALSE)="","",VLOOKUP($A768,'V2.5.2 Measures'!$C:$W,4,FALSE))</f>
        <v>Non-Claims Percentage</v>
      </c>
      <c r="E768" s="7" t="str">
        <f>IF((VLOOKUP($A768,'V2.5.2 Measures'!$C:$W,8,FALSE)&lt;&gt;"")*AND(VLOOKUP($A768,'V2.5.2 Measures'!$C:$W,8,FALSE)&lt;&gt;"TBD"),VLOOKUP($A768,'V2.5.2 Measures'!$C:$W,8,FALSE),"N/A")</f>
        <v>TA- Inferential</v>
      </c>
      <c r="F768" s="7" t="str">
        <f>IF((VLOOKUP($A768,'V2.5.2 Measures'!$C:$W,9,FALSE)&lt;&gt;"")*AND(VLOOKUP($A768,'V2.5.2 Measures'!$C:$W,9,FALSE)&lt;&gt;"TBD"),VLOOKUP($A768,'V2.5.2 Measures'!$C:$W,9,FALSE),"N/A")</f>
        <v>Critical</v>
      </c>
      <c r="G768" s="7">
        <f>IF((VLOOKUP($A768,'V2.5.2 Measures'!$C:$W,10,FALSE)&lt;&gt;"")*AND(VLOOKUP($A768,'V2.5.2 Measures'!$C:$W,10,FALSE)&lt;&gt;"TBD"),VLOOKUP($A768,'V2.5.2 Measures'!$C:$W,10,FALSE),"N/A")</f>
        <v>14</v>
      </c>
      <c r="H768" s="7">
        <f>IF(VLOOKUP($A768,'V2.5.2 Measures'!$C:$W,14,FALSE)&lt;&gt; "", VLOOKUP($A768,'V2.5.2 Measures'!$C:$W,14,FALSE),"N/A")</f>
        <v>1E-3</v>
      </c>
      <c r="I768" s="7" t="str">
        <f>IF(VLOOKUP($A768,'V2.5.2 Measures'!$C:$W,15,FALSE)&lt;&gt; "", VLOOKUP($A768,'V2.5.2 Measures'!$C:$W,15,FALSE),"N/A")</f>
        <v>N/A</v>
      </c>
      <c r="J768" s="7">
        <f>IF(VLOOKUP($A768,'V2.5.2 Measures'!$C:$W,16,FALSE)&lt;&gt; "", VLOOKUP($A768,'V2.5.2 Measures'!$C:$W,16,FALSE),"N/A")</f>
        <v>0</v>
      </c>
      <c r="K768" s="7">
        <f>IF(VLOOKUP($A768,'V2.5.2 Measures'!$C:$W,17,FALSE)&lt;&gt; "", VLOOKUP($A768,'V2.5.2 Measures'!$C:$W,17,FALSE),"N/A")</f>
        <v>1E-3</v>
      </c>
      <c r="L768" s="7" t="str">
        <f>IF(VLOOKUP($A768,'V2.5.2 Measures'!$C:$W,18,FALSE)&lt;&gt; "", VLOOKUP($A768,'V2.5.2 Measures'!$C:$W,18,FALSE),"N/A")</f>
        <v>Default</v>
      </c>
      <c r="M768" s="7" t="str">
        <f>IF(VLOOKUP($A768,'V2.5.2 Measures'!$C:$W,19,FALSE)&lt;&gt; "", VLOOKUP($A768,'V2.5.2 Measures'!$C:$W,19,FALSE),"N/A")</f>
        <v>SAS</v>
      </c>
      <c r="N768" s="7" t="str">
        <f>IF(VLOOKUP($A768,'V2.5.2 Measures'!$C:$W,20,FALSE)&lt;&gt; "", VLOOKUP($A768,'V2.5.2 Measures'!$C:$W,20,FALSE),"N/A")</f>
        <v>V1.6</v>
      </c>
      <c r="O768" s="7" t="str">
        <f>IF(VLOOKUP($A768,'V2.5.2 Measures'!$C:$W,21,FALSE)&lt;&gt; "", VLOOKUP($A768,'V2.5.2 Measures'!$C:$W,21,FALSE),"N/A")</f>
        <v>V1.6</v>
      </c>
      <c r="P768" s="7" t="e">
        <f>IF(VLOOKUP($A768,'V2.5.2 Measures'!$C:$W,22,FALSE)&lt;&gt; "", VLOOKUP($A768,'V2.5.2 Measures'!$C:$W,22,FALSE),"N/A")</f>
        <v>#REF!</v>
      </c>
      <c r="Q768" s="7" t="e">
        <f>IF(VLOOKUP($A768,'V2.5.2 Measures'!$C:$W,23,FALSE)&lt;&gt; "", VLOOKUP($A768,'V2.5.2 Measures'!$C:$W,23,FALSE),"N/A")</f>
        <v>#REF!</v>
      </c>
      <c r="R768" s="7" t="e">
        <f>IF(VLOOKUP($A768,'V2.5.2 Measures'!$C:$W,24,FALSE)&lt;&gt; "", VLOOKUP($A768,'V2.5.2 Measures'!$C:$W,24,FALSE),"N/A")</f>
        <v>#REF!</v>
      </c>
      <c r="S768" s="7" t="e">
        <f>IF(VLOOKUP($A768,'V2.5.2 Measures'!$C:$W,25,FALSE)&lt;&gt; "", VLOOKUP($A768,'V2.5.2 Measures'!$C:$W,25,FALSE),"N/A")</f>
        <v>#REF!</v>
      </c>
      <c r="T768" s="7" t="str">
        <f>IF(VLOOKUP($A768,'V2.5.2 Measures'!$C:$W,2,FALSE)&lt;&gt; "", VLOOKUP($A768,'V2.5.2 Measures'!$C:$W,2,FALSE),"N/A")</f>
        <v>EL-16-005-5</v>
      </c>
      <c r="U768" s="7" t="str">
        <f>IF(VLOOKUP($A768,'V2.5.2 Measures'!$C:$W,3,FALSE)&lt;&gt; "", VLOOKUP($A768,'V2.5.2 Measures'!$C:$W,3,FALSE),"N/A")</f>
        <v>% of ELG00012 record segments with a missing MSIS ID</v>
      </c>
      <c r="V768" s="7" t="e">
        <f>IF(VLOOKUP($A768,'V2.5.2 Measures'!$C:$W,26,FALSE)&lt;&gt; "", VLOOKUP($A768,'V2.5.2 Measures'!$C:$W,26,FALSE),"N/A")</f>
        <v>#REF!</v>
      </c>
      <c r="W768" s="7" t="e">
        <f>IF(VLOOKUP($A768,'V2.5.2 Measures'!$C:$W,44,FALSE)&lt;&gt; "", VLOOKUP($A768,'V2.5.2 Measures'!$C:$W,44,FALSE),"N/A")</f>
        <v>#REF!</v>
      </c>
    </row>
    <row r="769" spans="1:23" x14ac:dyDescent="0.35">
      <c r="A769" s="7" t="str">
        <f>'V2.5.2 Measures'!C223</f>
        <v>EL16.6</v>
      </c>
      <c r="B769" s="7" t="str">
        <f>VLOOKUP($A769,'V2.5.2 Measures'!$C:$W,6,FALSE)</f>
        <v>N/A</v>
      </c>
      <c r="C769" s="7" t="str">
        <f>VLOOKUP($A769,'V2.5.2 Measures'!$C:$W,8,FALSE)</f>
        <v>TA- Inferential</v>
      </c>
      <c r="D769" s="7" t="str">
        <f>IF(VLOOKUP($A769,'V2.5.2 Measures'!$C:$W,4,FALSE)="","",VLOOKUP($A769,'V2.5.2 Measures'!$C:$W,4,FALSE))</f>
        <v>Non-Claims Percentage</v>
      </c>
      <c r="E769" s="7" t="str">
        <f>IF((VLOOKUP($A769,'V2.5.2 Measures'!$C:$W,8,FALSE)&lt;&gt;"")*AND(VLOOKUP($A769,'V2.5.2 Measures'!$C:$W,8,FALSE)&lt;&gt;"TBD"),VLOOKUP($A769,'V2.5.2 Measures'!$C:$W,8,FALSE),"N/A")</f>
        <v>TA- Inferential</v>
      </c>
      <c r="F769" s="7" t="str">
        <f>IF((VLOOKUP($A769,'V2.5.2 Measures'!$C:$W,9,FALSE)&lt;&gt;"")*AND(VLOOKUP($A769,'V2.5.2 Measures'!$C:$W,9,FALSE)&lt;&gt;"TBD"),VLOOKUP($A769,'V2.5.2 Measures'!$C:$W,9,FALSE),"N/A")</f>
        <v>Critical</v>
      </c>
      <c r="G769" s="7">
        <f>IF((VLOOKUP($A769,'V2.5.2 Measures'!$C:$W,10,FALSE)&lt;&gt;"")*AND(VLOOKUP($A769,'V2.5.2 Measures'!$C:$W,10,FALSE)&lt;&gt;"TBD"),VLOOKUP($A769,'V2.5.2 Measures'!$C:$W,10,FALSE),"N/A")</f>
        <v>14</v>
      </c>
      <c r="H769" s="7">
        <f>IF(VLOOKUP($A769,'V2.5.2 Measures'!$C:$W,14,FALSE)&lt;&gt; "", VLOOKUP($A769,'V2.5.2 Measures'!$C:$W,14,FALSE),"N/A")</f>
        <v>1E-3</v>
      </c>
      <c r="I769" s="7" t="str">
        <f>IF(VLOOKUP($A769,'V2.5.2 Measures'!$C:$W,15,FALSE)&lt;&gt; "", VLOOKUP($A769,'V2.5.2 Measures'!$C:$W,15,FALSE),"N/A")</f>
        <v>N/A</v>
      </c>
      <c r="J769" s="7">
        <f>IF(VLOOKUP($A769,'V2.5.2 Measures'!$C:$W,16,FALSE)&lt;&gt; "", VLOOKUP($A769,'V2.5.2 Measures'!$C:$W,16,FALSE),"N/A")</f>
        <v>0</v>
      </c>
      <c r="K769" s="7">
        <f>IF(VLOOKUP($A769,'V2.5.2 Measures'!$C:$W,17,FALSE)&lt;&gt; "", VLOOKUP($A769,'V2.5.2 Measures'!$C:$W,17,FALSE),"N/A")</f>
        <v>1E-3</v>
      </c>
      <c r="L769" s="7" t="str">
        <f>IF(VLOOKUP($A769,'V2.5.2 Measures'!$C:$W,18,FALSE)&lt;&gt; "", VLOOKUP($A769,'V2.5.2 Measures'!$C:$W,18,FALSE),"N/A")</f>
        <v>Default</v>
      </c>
      <c r="M769" s="7" t="str">
        <f>IF(VLOOKUP($A769,'V2.5.2 Measures'!$C:$W,19,FALSE)&lt;&gt; "", VLOOKUP($A769,'V2.5.2 Measures'!$C:$W,19,FALSE),"N/A")</f>
        <v>SAS</v>
      </c>
      <c r="N769" s="7" t="str">
        <f>IF(VLOOKUP($A769,'V2.5.2 Measures'!$C:$W,20,FALSE)&lt;&gt; "", VLOOKUP($A769,'V2.5.2 Measures'!$C:$W,20,FALSE),"N/A")</f>
        <v>V1.6</v>
      </c>
      <c r="O769" s="7" t="str">
        <f>IF(VLOOKUP($A769,'V2.5.2 Measures'!$C:$W,21,FALSE)&lt;&gt; "", VLOOKUP($A769,'V2.5.2 Measures'!$C:$W,21,FALSE),"N/A")</f>
        <v>V1.6</v>
      </c>
      <c r="P769" s="7" t="e">
        <f>IF(VLOOKUP($A769,'V2.5.2 Measures'!$C:$W,22,FALSE)&lt;&gt; "", VLOOKUP($A769,'V2.5.2 Measures'!$C:$W,22,FALSE),"N/A")</f>
        <v>#REF!</v>
      </c>
      <c r="Q769" s="7" t="e">
        <f>IF(VLOOKUP($A769,'V2.5.2 Measures'!$C:$W,23,FALSE)&lt;&gt; "", VLOOKUP($A769,'V2.5.2 Measures'!$C:$W,23,FALSE),"N/A")</f>
        <v>#REF!</v>
      </c>
      <c r="R769" s="7" t="e">
        <f>IF(VLOOKUP($A769,'V2.5.2 Measures'!$C:$W,24,FALSE)&lt;&gt; "", VLOOKUP($A769,'V2.5.2 Measures'!$C:$W,24,FALSE),"N/A")</f>
        <v>#REF!</v>
      </c>
      <c r="S769" s="7" t="e">
        <f>IF(VLOOKUP($A769,'V2.5.2 Measures'!$C:$W,25,FALSE)&lt;&gt; "", VLOOKUP($A769,'V2.5.2 Measures'!$C:$W,25,FALSE),"N/A")</f>
        <v>#REF!</v>
      </c>
      <c r="T769" s="7" t="str">
        <f>IF(VLOOKUP($A769,'V2.5.2 Measures'!$C:$W,2,FALSE)&lt;&gt; "", VLOOKUP($A769,'V2.5.2 Measures'!$C:$W,2,FALSE),"N/A")</f>
        <v>EL-16-006-6</v>
      </c>
      <c r="U769" s="7" t="str">
        <f>IF(VLOOKUP($A769,'V2.5.2 Measures'!$C:$W,3,FALSE)&lt;&gt; "", VLOOKUP($A769,'V2.5.2 Measures'!$C:$W,3,FALSE),"N/A")</f>
        <v>% of ELG00014 record segments with a missing MSIS ID</v>
      </c>
      <c r="V769" s="7" t="e">
        <f>IF(VLOOKUP($A769,'V2.5.2 Measures'!$C:$W,26,FALSE)&lt;&gt; "", VLOOKUP($A769,'V2.5.2 Measures'!$C:$W,26,FALSE),"N/A")</f>
        <v>#REF!</v>
      </c>
      <c r="W769" s="7" t="e">
        <f>IF(VLOOKUP($A769,'V2.5.2 Measures'!$C:$W,44,FALSE)&lt;&gt; "", VLOOKUP($A769,'V2.5.2 Measures'!$C:$W,44,FALSE),"N/A")</f>
        <v>#REF!</v>
      </c>
    </row>
    <row r="770" spans="1:23" x14ac:dyDescent="0.35">
      <c r="A770" s="7" t="str">
        <f>'V2.5.2 Measures'!C224</f>
        <v>EL16.7</v>
      </c>
      <c r="B770" s="7" t="str">
        <f>VLOOKUP($A770,'V2.5.2 Measures'!$C:$W,6,FALSE)</f>
        <v>N/A</v>
      </c>
      <c r="C770" s="7" t="str">
        <f>VLOOKUP($A770,'V2.5.2 Measures'!$C:$W,8,FALSE)</f>
        <v>TA- Inferential</v>
      </c>
      <c r="D770" s="7" t="str">
        <f>IF(VLOOKUP($A770,'V2.5.2 Measures'!$C:$W,4,FALSE)="","",VLOOKUP($A770,'V2.5.2 Measures'!$C:$W,4,FALSE))</f>
        <v>Non-Claims Percentage</v>
      </c>
      <c r="E770" s="7" t="str">
        <f>IF((VLOOKUP($A770,'V2.5.2 Measures'!$C:$W,8,FALSE)&lt;&gt;"")*AND(VLOOKUP($A770,'V2.5.2 Measures'!$C:$W,8,FALSE)&lt;&gt;"TBD"),VLOOKUP($A770,'V2.5.2 Measures'!$C:$W,8,FALSE),"N/A")</f>
        <v>TA- Inferential</v>
      </c>
      <c r="F770" s="7" t="str">
        <f>IF((VLOOKUP($A770,'V2.5.2 Measures'!$C:$W,9,FALSE)&lt;&gt;"")*AND(VLOOKUP($A770,'V2.5.2 Measures'!$C:$W,9,FALSE)&lt;&gt;"TBD"),VLOOKUP($A770,'V2.5.2 Measures'!$C:$W,9,FALSE),"N/A")</f>
        <v>Critical</v>
      </c>
      <c r="G770" s="7">
        <f>IF((VLOOKUP($A770,'V2.5.2 Measures'!$C:$W,10,FALSE)&lt;&gt;"")*AND(VLOOKUP($A770,'V2.5.2 Measures'!$C:$W,10,FALSE)&lt;&gt;"TBD"),VLOOKUP($A770,'V2.5.2 Measures'!$C:$W,10,FALSE),"N/A")</f>
        <v>14</v>
      </c>
      <c r="H770" s="7">
        <f>IF(VLOOKUP($A770,'V2.5.2 Measures'!$C:$W,14,FALSE)&lt;&gt; "", VLOOKUP($A770,'V2.5.2 Measures'!$C:$W,14,FALSE),"N/A")</f>
        <v>1E-3</v>
      </c>
      <c r="I770" s="7" t="str">
        <f>IF(VLOOKUP($A770,'V2.5.2 Measures'!$C:$W,15,FALSE)&lt;&gt; "", VLOOKUP($A770,'V2.5.2 Measures'!$C:$W,15,FALSE),"N/A")</f>
        <v>N/A</v>
      </c>
      <c r="J770" s="7">
        <f>IF(VLOOKUP($A770,'V2.5.2 Measures'!$C:$W,16,FALSE)&lt;&gt; "", VLOOKUP($A770,'V2.5.2 Measures'!$C:$W,16,FALSE),"N/A")</f>
        <v>0</v>
      </c>
      <c r="K770" s="7">
        <f>IF(VLOOKUP($A770,'V2.5.2 Measures'!$C:$W,17,FALSE)&lt;&gt; "", VLOOKUP($A770,'V2.5.2 Measures'!$C:$W,17,FALSE),"N/A")</f>
        <v>1E-3</v>
      </c>
      <c r="L770" s="7" t="str">
        <f>IF(VLOOKUP($A770,'V2.5.2 Measures'!$C:$W,18,FALSE)&lt;&gt; "", VLOOKUP($A770,'V2.5.2 Measures'!$C:$W,18,FALSE),"N/A")</f>
        <v>Default</v>
      </c>
      <c r="M770" s="7" t="str">
        <f>IF(VLOOKUP($A770,'V2.5.2 Measures'!$C:$W,19,FALSE)&lt;&gt; "", VLOOKUP($A770,'V2.5.2 Measures'!$C:$W,19,FALSE),"N/A")</f>
        <v>SAS</v>
      </c>
      <c r="N770" s="7" t="str">
        <f>IF(VLOOKUP($A770,'V2.5.2 Measures'!$C:$W,20,FALSE)&lt;&gt; "", VLOOKUP($A770,'V2.5.2 Measures'!$C:$W,20,FALSE),"N/A")</f>
        <v>V1.6</v>
      </c>
      <c r="O770" s="7" t="str">
        <f>IF(VLOOKUP($A770,'V2.5.2 Measures'!$C:$W,21,FALSE)&lt;&gt; "", VLOOKUP($A770,'V2.5.2 Measures'!$C:$W,21,FALSE),"N/A")</f>
        <v>V1.6</v>
      </c>
      <c r="P770" s="7" t="e">
        <f>IF(VLOOKUP($A770,'V2.5.2 Measures'!$C:$W,22,FALSE)&lt;&gt; "", VLOOKUP($A770,'V2.5.2 Measures'!$C:$W,22,FALSE),"N/A")</f>
        <v>#REF!</v>
      </c>
      <c r="Q770" s="7" t="e">
        <f>IF(VLOOKUP($A770,'V2.5.2 Measures'!$C:$W,23,FALSE)&lt;&gt; "", VLOOKUP($A770,'V2.5.2 Measures'!$C:$W,23,FALSE),"N/A")</f>
        <v>#REF!</v>
      </c>
      <c r="R770" s="7" t="e">
        <f>IF(VLOOKUP($A770,'V2.5.2 Measures'!$C:$W,24,FALSE)&lt;&gt; "", VLOOKUP($A770,'V2.5.2 Measures'!$C:$W,24,FALSE),"N/A")</f>
        <v>#REF!</v>
      </c>
      <c r="S770" s="7" t="e">
        <f>IF(VLOOKUP($A770,'V2.5.2 Measures'!$C:$W,25,FALSE)&lt;&gt; "", VLOOKUP($A770,'V2.5.2 Measures'!$C:$W,25,FALSE),"N/A")</f>
        <v>#REF!</v>
      </c>
      <c r="T770" s="7" t="str">
        <f>IF(VLOOKUP($A770,'V2.5.2 Measures'!$C:$W,2,FALSE)&lt;&gt; "", VLOOKUP($A770,'V2.5.2 Measures'!$C:$W,2,FALSE),"N/A")</f>
        <v>EL-16-007-7</v>
      </c>
      <c r="U770" s="7" t="str">
        <f>IF(VLOOKUP($A770,'V2.5.2 Measures'!$C:$W,3,FALSE)&lt;&gt; "", VLOOKUP($A770,'V2.5.2 Measures'!$C:$W,3,FALSE),"N/A")</f>
        <v>% of ELG00015 record segments with a missing MSIS ID</v>
      </c>
      <c r="V770" s="7" t="e">
        <f>IF(VLOOKUP($A770,'V2.5.2 Measures'!$C:$W,26,FALSE)&lt;&gt; "", VLOOKUP($A770,'V2.5.2 Measures'!$C:$W,26,FALSE),"N/A")</f>
        <v>#REF!</v>
      </c>
      <c r="W770" s="7" t="e">
        <f>IF(VLOOKUP($A770,'V2.5.2 Measures'!$C:$W,44,FALSE)&lt;&gt; "", VLOOKUP($A770,'V2.5.2 Measures'!$C:$W,44,FALSE),"N/A")</f>
        <v>#REF!</v>
      </c>
    </row>
    <row r="771" spans="1:23" x14ac:dyDescent="0.35">
      <c r="A771" s="7" t="str">
        <f>'V2.5.2 Measures'!C225</f>
        <v>EL16.8</v>
      </c>
      <c r="B771" s="7" t="str">
        <f>VLOOKUP($A771,'V2.5.2 Measures'!$C:$W,6,FALSE)</f>
        <v>N/A</v>
      </c>
      <c r="C771" s="7" t="str">
        <f>VLOOKUP($A771,'V2.5.2 Measures'!$C:$W,8,FALSE)</f>
        <v>TA- Inferential</v>
      </c>
      <c r="D771" s="7" t="str">
        <f>IF(VLOOKUP($A771,'V2.5.2 Measures'!$C:$W,4,FALSE)="","",VLOOKUP($A771,'V2.5.2 Measures'!$C:$W,4,FALSE))</f>
        <v>Non-Claims Percentage</v>
      </c>
      <c r="E771" s="7" t="str">
        <f>IF((VLOOKUP($A771,'V2.5.2 Measures'!$C:$W,8,FALSE)&lt;&gt;"")*AND(VLOOKUP($A771,'V2.5.2 Measures'!$C:$W,8,FALSE)&lt;&gt;"TBD"),VLOOKUP($A771,'V2.5.2 Measures'!$C:$W,8,FALSE),"N/A")</f>
        <v>TA- Inferential</v>
      </c>
      <c r="F771" s="7" t="str">
        <f>IF((VLOOKUP($A771,'V2.5.2 Measures'!$C:$W,9,FALSE)&lt;&gt;"")*AND(VLOOKUP($A771,'V2.5.2 Measures'!$C:$W,9,FALSE)&lt;&gt;"TBD"),VLOOKUP($A771,'V2.5.2 Measures'!$C:$W,9,FALSE),"N/A")</f>
        <v>Critical</v>
      </c>
      <c r="G771" s="7">
        <f>IF((VLOOKUP($A771,'V2.5.2 Measures'!$C:$W,10,FALSE)&lt;&gt;"")*AND(VLOOKUP($A771,'V2.5.2 Measures'!$C:$W,10,FALSE)&lt;&gt;"TBD"),VLOOKUP($A771,'V2.5.2 Measures'!$C:$W,10,FALSE),"N/A")</f>
        <v>14</v>
      </c>
      <c r="H771" s="7">
        <f>IF(VLOOKUP($A771,'V2.5.2 Measures'!$C:$W,14,FALSE)&lt;&gt; "", VLOOKUP($A771,'V2.5.2 Measures'!$C:$W,14,FALSE),"N/A")</f>
        <v>1E-3</v>
      </c>
      <c r="I771" s="7" t="str">
        <f>IF(VLOOKUP($A771,'V2.5.2 Measures'!$C:$W,15,FALSE)&lt;&gt; "", VLOOKUP($A771,'V2.5.2 Measures'!$C:$W,15,FALSE),"N/A")</f>
        <v>N/A</v>
      </c>
      <c r="J771" s="7">
        <f>IF(VLOOKUP($A771,'V2.5.2 Measures'!$C:$W,16,FALSE)&lt;&gt; "", VLOOKUP($A771,'V2.5.2 Measures'!$C:$W,16,FALSE),"N/A")</f>
        <v>0</v>
      </c>
      <c r="K771" s="7">
        <f>IF(VLOOKUP($A771,'V2.5.2 Measures'!$C:$W,17,FALSE)&lt;&gt; "", VLOOKUP($A771,'V2.5.2 Measures'!$C:$W,17,FALSE),"N/A")</f>
        <v>1E-3</v>
      </c>
      <c r="L771" s="7" t="str">
        <f>IF(VLOOKUP($A771,'V2.5.2 Measures'!$C:$W,18,FALSE)&lt;&gt; "", VLOOKUP($A771,'V2.5.2 Measures'!$C:$W,18,FALSE),"N/A")</f>
        <v>Default</v>
      </c>
      <c r="M771" s="7" t="str">
        <f>IF(VLOOKUP($A771,'V2.5.2 Measures'!$C:$W,19,FALSE)&lt;&gt; "", VLOOKUP($A771,'V2.5.2 Measures'!$C:$W,19,FALSE),"N/A")</f>
        <v>SAS</v>
      </c>
      <c r="N771" s="7" t="str">
        <f>IF(VLOOKUP($A771,'V2.5.2 Measures'!$C:$W,20,FALSE)&lt;&gt; "", VLOOKUP($A771,'V2.5.2 Measures'!$C:$W,20,FALSE),"N/A")</f>
        <v>V1.6</v>
      </c>
      <c r="O771" s="7" t="str">
        <f>IF(VLOOKUP($A771,'V2.5.2 Measures'!$C:$W,21,FALSE)&lt;&gt; "", VLOOKUP($A771,'V2.5.2 Measures'!$C:$W,21,FALSE),"N/A")</f>
        <v>V1.6</v>
      </c>
      <c r="P771" s="7" t="e">
        <f>IF(VLOOKUP($A771,'V2.5.2 Measures'!$C:$W,22,FALSE)&lt;&gt; "", VLOOKUP($A771,'V2.5.2 Measures'!$C:$W,22,FALSE),"N/A")</f>
        <v>#REF!</v>
      </c>
      <c r="Q771" s="7" t="e">
        <f>IF(VLOOKUP($A771,'V2.5.2 Measures'!$C:$W,23,FALSE)&lt;&gt; "", VLOOKUP($A771,'V2.5.2 Measures'!$C:$W,23,FALSE),"N/A")</f>
        <v>#REF!</v>
      </c>
      <c r="R771" s="7" t="e">
        <f>IF(VLOOKUP($A771,'V2.5.2 Measures'!$C:$W,24,FALSE)&lt;&gt; "", VLOOKUP($A771,'V2.5.2 Measures'!$C:$W,24,FALSE),"N/A")</f>
        <v>#REF!</v>
      </c>
      <c r="S771" s="7" t="e">
        <f>IF(VLOOKUP($A771,'V2.5.2 Measures'!$C:$W,25,FALSE)&lt;&gt; "", VLOOKUP($A771,'V2.5.2 Measures'!$C:$W,25,FALSE),"N/A")</f>
        <v>#REF!</v>
      </c>
      <c r="T771" s="7" t="str">
        <f>IF(VLOOKUP($A771,'V2.5.2 Measures'!$C:$W,2,FALSE)&lt;&gt; "", VLOOKUP($A771,'V2.5.2 Measures'!$C:$W,2,FALSE),"N/A")</f>
        <v>EL-16-008-8</v>
      </c>
      <c r="U771" s="7" t="str">
        <f>IF(VLOOKUP($A771,'V2.5.2 Measures'!$C:$W,3,FALSE)&lt;&gt; "", VLOOKUP($A771,'V2.5.2 Measures'!$C:$W,3,FALSE),"N/A")</f>
        <v>% of ELG00016 record segments with a missing MSIS ID</v>
      </c>
      <c r="V771" s="7" t="e">
        <f>IF(VLOOKUP($A771,'V2.5.2 Measures'!$C:$W,26,FALSE)&lt;&gt; "", VLOOKUP($A771,'V2.5.2 Measures'!$C:$W,26,FALSE),"N/A")</f>
        <v>#REF!</v>
      </c>
      <c r="W771" s="7" t="e">
        <f>IF(VLOOKUP($A771,'V2.5.2 Measures'!$C:$W,44,FALSE)&lt;&gt; "", VLOOKUP($A771,'V2.5.2 Measures'!$C:$W,44,FALSE),"N/A")</f>
        <v>#REF!</v>
      </c>
    </row>
    <row r="772" spans="1:23" x14ac:dyDescent="0.35">
      <c r="A772" s="7" t="str">
        <f>'V2.5.2 Measures'!C226</f>
        <v>EL16.9</v>
      </c>
      <c r="B772" s="7" t="str">
        <f>VLOOKUP($A772,'V2.5.2 Measures'!$C:$W,6,FALSE)</f>
        <v>N/A</v>
      </c>
      <c r="C772" s="7" t="str">
        <f>VLOOKUP($A772,'V2.5.2 Measures'!$C:$W,8,FALSE)</f>
        <v>TA- Inferential</v>
      </c>
      <c r="D772" s="7" t="str">
        <f>IF(VLOOKUP($A772,'V2.5.2 Measures'!$C:$W,4,FALSE)="","",VLOOKUP($A772,'V2.5.2 Measures'!$C:$W,4,FALSE))</f>
        <v>Non-Claims Percentage</v>
      </c>
      <c r="E772" s="7" t="str">
        <f>IF((VLOOKUP($A772,'V2.5.2 Measures'!$C:$W,8,FALSE)&lt;&gt;"")*AND(VLOOKUP($A772,'V2.5.2 Measures'!$C:$W,8,FALSE)&lt;&gt;"TBD"),VLOOKUP($A772,'V2.5.2 Measures'!$C:$W,8,FALSE),"N/A")</f>
        <v>TA- Inferential</v>
      </c>
      <c r="F772" s="7" t="str">
        <f>IF((VLOOKUP($A772,'V2.5.2 Measures'!$C:$W,9,FALSE)&lt;&gt;"")*AND(VLOOKUP($A772,'V2.5.2 Measures'!$C:$W,9,FALSE)&lt;&gt;"TBD"),VLOOKUP($A772,'V2.5.2 Measures'!$C:$W,9,FALSE),"N/A")</f>
        <v>Critical</v>
      </c>
      <c r="G772" s="7">
        <f>IF((VLOOKUP($A772,'V2.5.2 Measures'!$C:$W,10,FALSE)&lt;&gt;"")*AND(VLOOKUP($A772,'V2.5.2 Measures'!$C:$W,10,FALSE)&lt;&gt;"TBD"),VLOOKUP($A772,'V2.5.2 Measures'!$C:$W,10,FALSE),"N/A")</f>
        <v>14</v>
      </c>
      <c r="H772" s="7">
        <f>IF(VLOOKUP($A772,'V2.5.2 Measures'!$C:$W,14,FALSE)&lt;&gt; "", VLOOKUP($A772,'V2.5.2 Measures'!$C:$W,14,FALSE),"N/A")</f>
        <v>1E-3</v>
      </c>
      <c r="I772" s="7" t="str">
        <f>IF(VLOOKUP($A772,'V2.5.2 Measures'!$C:$W,15,FALSE)&lt;&gt; "", VLOOKUP($A772,'V2.5.2 Measures'!$C:$W,15,FALSE),"N/A")</f>
        <v>N/A</v>
      </c>
      <c r="J772" s="7">
        <f>IF(VLOOKUP($A772,'V2.5.2 Measures'!$C:$W,16,FALSE)&lt;&gt; "", VLOOKUP($A772,'V2.5.2 Measures'!$C:$W,16,FALSE),"N/A")</f>
        <v>0</v>
      </c>
      <c r="K772" s="7">
        <f>IF(VLOOKUP($A772,'V2.5.2 Measures'!$C:$W,17,FALSE)&lt;&gt; "", VLOOKUP($A772,'V2.5.2 Measures'!$C:$W,17,FALSE),"N/A")</f>
        <v>1E-3</v>
      </c>
      <c r="L772" s="7" t="str">
        <f>IF(VLOOKUP($A772,'V2.5.2 Measures'!$C:$W,18,FALSE)&lt;&gt; "", VLOOKUP($A772,'V2.5.2 Measures'!$C:$W,18,FALSE),"N/A")</f>
        <v>Default</v>
      </c>
      <c r="M772" s="7" t="str">
        <f>IF(VLOOKUP($A772,'V2.5.2 Measures'!$C:$W,19,FALSE)&lt;&gt; "", VLOOKUP($A772,'V2.5.2 Measures'!$C:$W,19,FALSE),"N/A")</f>
        <v>SAS</v>
      </c>
      <c r="N772" s="7" t="str">
        <f>IF(VLOOKUP($A772,'V2.5.2 Measures'!$C:$W,20,FALSE)&lt;&gt; "", VLOOKUP($A772,'V2.5.2 Measures'!$C:$W,20,FALSE),"N/A")</f>
        <v>V1.6</v>
      </c>
      <c r="O772" s="7" t="str">
        <f>IF(VLOOKUP($A772,'V2.5.2 Measures'!$C:$W,21,FALSE)&lt;&gt; "", VLOOKUP($A772,'V2.5.2 Measures'!$C:$W,21,FALSE),"N/A")</f>
        <v>V1.6</v>
      </c>
      <c r="P772" s="7" t="e">
        <f>IF(VLOOKUP($A772,'V2.5.2 Measures'!$C:$W,22,FALSE)&lt;&gt; "", VLOOKUP($A772,'V2.5.2 Measures'!$C:$W,22,FALSE),"N/A")</f>
        <v>#REF!</v>
      </c>
      <c r="Q772" s="7" t="e">
        <f>IF(VLOOKUP($A772,'V2.5.2 Measures'!$C:$W,23,FALSE)&lt;&gt; "", VLOOKUP($A772,'V2.5.2 Measures'!$C:$W,23,FALSE),"N/A")</f>
        <v>#REF!</v>
      </c>
      <c r="R772" s="7" t="e">
        <f>IF(VLOOKUP($A772,'V2.5.2 Measures'!$C:$W,24,FALSE)&lt;&gt; "", VLOOKUP($A772,'V2.5.2 Measures'!$C:$W,24,FALSE),"N/A")</f>
        <v>#REF!</v>
      </c>
      <c r="S772" s="7" t="e">
        <f>IF(VLOOKUP($A772,'V2.5.2 Measures'!$C:$W,25,FALSE)&lt;&gt; "", VLOOKUP($A772,'V2.5.2 Measures'!$C:$W,25,FALSE),"N/A")</f>
        <v>#REF!</v>
      </c>
      <c r="T772" s="7" t="str">
        <f>IF(VLOOKUP($A772,'V2.5.2 Measures'!$C:$W,2,FALSE)&lt;&gt; "", VLOOKUP($A772,'V2.5.2 Measures'!$C:$W,2,FALSE),"N/A")</f>
        <v>EL-16-009-9</v>
      </c>
      <c r="U772" s="7" t="str">
        <f>IF(VLOOKUP($A772,'V2.5.2 Measures'!$C:$W,3,FALSE)&lt;&gt; "", VLOOKUP($A772,'V2.5.2 Measures'!$C:$W,3,FALSE),"N/A")</f>
        <v>% of ELG00021 record segments with a missing MSIS ID</v>
      </c>
      <c r="V772" s="7" t="e">
        <f>IF(VLOOKUP($A772,'V2.5.2 Measures'!$C:$W,26,FALSE)&lt;&gt; "", VLOOKUP($A772,'V2.5.2 Measures'!$C:$W,26,FALSE),"N/A")</f>
        <v>#REF!</v>
      </c>
      <c r="W772" s="7" t="e">
        <f>IF(VLOOKUP($A772,'V2.5.2 Measures'!$C:$W,44,FALSE)&lt;&gt; "", VLOOKUP($A772,'V2.5.2 Measures'!$C:$W,44,FALSE),"N/A")</f>
        <v>#REF!</v>
      </c>
    </row>
    <row r="773" spans="1:23" x14ac:dyDescent="0.35">
      <c r="A773" s="7" t="str">
        <f>'V2.5.2 Measures'!C227</f>
        <v>EL17.1</v>
      </c>
      <c r="B773" s="7" t="str">
        <f>VLOOKUP($A773,'V2.5.2 Measures'!$C:$W,6,FALSE)</f>
        <v>N/A</v>
      </c>
      <c r="C773" s="7" t="str">
        <f>VLOOKUP($A773,'V2.5.2 Measures'!$C:$W,8,FALSE)</f>
        <v>TA- Inferential</v>
      </c>
      <c r="D773" s="7" t="str">
        <f>IF(VLOOKUP($A773,'V2.5.2 Measures'!$C:$W,4,FALSE)="","",VLOOKUP($A773,'V2.5.2 Measures'!$C:$W,4,FALSE))</f>
        <v>Non-Claims Percentage</v>
      </c>
      <c r="E773" s="7" t="str">
        <f>IF((VLOOKUP($A773,'V2.5.2 Measures'!$C:$W,8,FALSE)&lt;&gt;"")*AND(VLOOKUP($A773,'V2.5.2 Measures'!$C:$W,8,FALSE)&lt;&gt;"TBD"),VLOOKUP($A773,'V2.5.2 Measures'!$C:$W,8,FALSE),"N/A")</f>
        <v>TA- Inferential</v>
      </c>
      <c r="F773" s="7" t="str">
        <f>IF((VLOOKUP($A773,'V2.5.2 Measures'!$C:$W,9,FALSE)&lt;&gt;"")*AND(VLOOKUP($A773,'V2.5.2 Measures'!$C:$W,9,FALSE)&lt;&gt;"TBD"),VLOOKUP($A773,'V2.5.2 Measures'!$C:$W,9,FALSE),"N/A")</f>
        <v>Critical</v>
      </c>
      <c r="G773" s="7">
        <f>IF((VLOOKUP($A773,'V2.5.2 Measures'!$C:$W,10,FALSE)&lt;&gt;"")*AND(VLOOKUP($A773,'V2.5.2 Measures'!$C:$W,10,FALSE)&lt;&gt;"TBD"),VLOOKUP($A773,'V2.5.2 Measures'!$C:$W,10,FALSE),"N/A")</f>
        <v>25</v>
      </c>
      <c r="H773" s="7">
        <f>IF(VLOOKUP($A773,'V2.5.2 Measures'!$C:$W,14,FALSE)&lt;&gt; "", VLOOKUP($A773,'V2.5.2 Measures'!$C:$W,14,FALSE),"N/A")</f>
        <v>1E-3</v>
      </c>
      <c r="I773" s="7" t="str">
        <f>IF(VLOOKUP($A773,'V2.5.2 Measures'!$C:$W,15,FALSE)&lt;&gt; "", VLOOKUP($A773,'V2.5.2 Measures'!$C:$W,15,FALSE),"N/A")</f>
        <v>N/A</v>
      </c>
      <c r="J773" s="7">
        <f>IF(VLOOKUP($A773,'V2.5.2 Measures'!$C:$W,16,FALSE)&lt;&gt; "", VLOOKUP($A773,'V2.5.2 Measures'!$C:$W,16,FALSE),"N/A")</f>
        <v>0</v>
      </c>
      <c r="K773" s="7">
        <f>IF(VLOOKUP($A773,'V2.5.2 Measures'!$C:$W,17,FALSE)&lt;&gt; "", VLOOKUP($A773,'V2.5.2 Measures'!$C:$W,17,FALSE),"N/A")</f>
        <v>1E-3</v>
      </c>
      <c r="L773" s="7" t="str">
        <f>IF(VLOOKUP($A773,'V2.5.2 Measures'!$C:$W,18,FALSE)&lt;&gt; "", VLOOKUP($A773,'V2.5.2 Measures'!$C:$W,18,FALSE),"N/A")</f>
        <v>Default</v>
      </c>
      <c r="M773" s="7" t="str">
        <f>IF(VLOOKUP($A773,'V2.5.2 Measures'!$C:$W,19,FALSE)&lt;&gt; "", VLOOKUP($A773,'V2.5.2 Measures'!$C:$W,19,FALSE),"N/A")</f>
        <v>SAS</v>
      </c>
      <c r="N773" s="7" t="str">
        <f>IF(VLOOKUP($A773,'V2.5.2 Measures'!$C:$W,20,FALSE)&lt;&gt; "", VLOOKUP($A773,'V2.5.2 Measures'!$C:$W,20,FALSE),"N/A")</f>
        <v>V2.1</v>
      </c>
      <c r="O773" s="7" t="str">
        <f>IF(VLOOKUP($A773,'V2.5.2 Measures'!$C:$W,21,FALSE)&lt;&gt; "", VLOOKUP($A773,'V2.5.2 Measures'!$C:$W,21,FALSE),"N/A")</f>
        <v>V2.2</v>
      </c>
      <c r="P773" s="7" t="e">
        <f>IF(VLOOKUP($A773,'V2.5.2 Measures'!$C:$W,22,FALSE)&lt;&gt; "", VLOOKUP($A773,'V2.5.2 Measures'!$C:$W,22,FALSE),"N/A")</f>
        <v>#REF!</v>
      </c>
      <c r="Q773" s="7" t="e">
        <f>IF(VLOOKUP($A773,'V2.5.2 Measures'!$C:$W,23,FALSE)&lt;&gt; "", VLOOKUP($A773,'V2.5.2 Measures'!$C:$W,23,FALSE),"N/A")</f>
        <v>#REF!</v>
      </c>
      <c r="R773" s="7" t="e">
        <f>IF(VLOOKUP($A773,'V2.5.2 Measures'!$C:$W,24,FALSE)&lt;&gt; "", VLOOKUP($A773,'V2.5.2 Measures'!$C:$W,24,FALSE),"N/A")</f>
        <v>#REF!</v>
      </c>
      <c r="S773" s="7" t="e">
        <f>IF(VLOOKUP($A773,'V2.5.2 Measures'!$C:$W,25,FALSE)&lt;&gt; "", VLOOKUP($A773,'V2.5.2 Measures'!$C:$W,25,FALSE),"N/A")</f>
        <v>#REF!</v>
      </c>
      <c r="T773" s="7" t="str">
        <f>IF(VLOOKUP($A773,'V2.5.2 Measures'!$C:$W,2,FALSE)&lt;&gt; "", VLOOKUP($A773,'V2.5.2 Measures'!$C:$W,2,FALSE),"N/A")</f>
        <v>EL-17-001-1</v>
      </c>
      <c r="U773" s="7" t="str">
        <f>IF(VLOOKUP($A773,'V2.5.2 Measures'!$C:$W,3,FALSE)&lt;&gt; "", VLOOKUP($A773,'V2.5.2 Measures'!$C:$W,3,FALSE),"N/A")</f>
        <v>% of MSIS IDs reported on ENROLLMENT-TIME-SPAN-SEGMENT-ELG00021 that are not found on PRIMARY-DEMOGRAPHICS-ELIGIBILITY-ELG00002 for the same month</v>
      </c>
      <c r="V773" s="7" t="e">
        <f>IF(VLOOKUP($A773,'V2.5.2 Measures'!$C:$W,26,FALSE)&lt;&gt; "", VLOOKUP($A773,'V2.5.2 Measures'!$C:$W,26,FALSE),"N/A")</f>
        <v>#REF!</v>
      </c>
      <c r="W773" s="7" t="e">
        <f>IF(VLOOKUP($A773,'V2.5.2 Measures'!$C:$W,44,FALSE)&lt;&gt; "", VLOOKUP($A773,'V2.5.2 Measures'!$C:$W,44,FALSE),"N/A")</f>
        <v>#REF!</v>
      </c>
    </row>
    <row r="774" spans="1:23" x14ac:dyDescent="0.35">
      <c r="A774" s="7" t="str">
        <f>'V2.5.2 Measures'!C228</f>
        <v>EL17.2</v>
      </c>
      <c r="B774" s="7" t="str">
        <f>VLOOKUP($A774,'V2.5.2 Measures'!$C:$W,6,FALSE)</f>
        <v>N/A</v>
      </c>
      <c r="C774" s="7" t="str">
        <f>VLOOKUP($A774,'V2.5.2 Measures'!$C:$W,8,FALSE)</f>
        <v>TA- Inferential</v>
      </c>
      <c r="D774" s="7" t="str">
        <f>IF(VLOOKUP($A774,'V2.5.2 Measures'!$C:$W,4,FALSE)="","",VLOOKUP($A774,'V2.5.2 Measures'!$C:$W,4,FALSE))</f>
        <v>Non-Claims Percentage</v>
      </c>
      <c r="E774" s="7" t="str">
        <f>IF((VLOOKUP($A774,'V2.5.2 Measures'!$C:$W,8,FALSE)&lt;&gt;"")*AND(VLOOKUP($A774,'V2.5.2 Measures'!$C:$W,8,FALSE)&lt;&gt;"TBD"),VLOOKUP($A774,'V2.5.2 Measures'!$C:$W,8,FALSE),"N/A")</f>
        <v>TA- Inferential</v>
      </c>
      <c r="F774" s="7" t="str">
        <f>IF((VLOOKUP($A774,'V2.5.2 Measures'!$C:$W,9,FALSE)&lt;&gt;"")*AND(VLOOKUP($A774,'V2.5.2 Measures'!$C:$W,9,FALSE)&lt;&gt;"TBD"),VLOOKUP($A774,'V2.5.2 Measures'!$C:$W,9,FALSE),"N/A")</f>
        <v>Critical</v>
      </c>
      <c r="G774" s="7">
        <f>IF((VLOOKUP($A774,'V2.5.2 Measures'!$C:$W,10,FALSE)&lt;&gt;"")*AND(VLOOKUP($A774,'V2.5.2 Measures'!$C:$W,10,FALSE)&lt;&gt;"TBD"),VLOOKUP($A774,'V2.5.2 Measures'!$C:$W,10,FALSE),"N/A")</f>
        <v>25</v>
      </c>
      <c r="H774" s="7">
        <f>IF(VLOOKUP($A774,'V2.5.2 Measures'!$C:$W,14,FALSE)&lt;&gt; "", VLOOKUP($A774,'V2.5.2 Measures'!$C:$W,14,FALSE),"N/A")</f>
        <v>1E-3</v>
      </c>
      <c r="I774" s="7" t="str">
        <f>IF(VLOOKUP($A774,'V2.5.2 Measures'!$C:$W,15,FALSE)&lt;&gt; "", VLOOKUP($A774,'V2.5.2 Measures'!$C:$W,15,FALSE),"N/A")</f>
        <v>N/A</v>
      </c>
      <c r="J774" s="7">
        <f>IF(VLOOKUP($A774,'V2.5.2 Measures'!$C:$W,16,FALSE)&lt;&gt; "", VLOOKUP($A774,'V2.5.2 Measures'!$C:$W,16,FALSE),"N/A")</f>
        <v>0</v>
      </c>
      <c r="K774" s="7">
        <f>IF(VLOOKUP($A774,'V2.5.2 Measures'!$C:$W,17,FALSE)&lt;&gt; "", VLOOKUP($A774,'V2.5.2 Measures'!$C:$W,17,FALSE),"N/A")</f>
        <v>1E-3</v>
      </c>
      <c r="L774" s="7" t="str">
        <f>IF(VLOOKUP($A774,'V2.5.2 Measures'!$C:$W,18,FALSE)&lt;&gt; "", VLOOKUP($A774,'V2.5.2 Measures'!$C:$W,18,FALSE),"N/A")</f>
        <v>Default</v>
      </c>
      <c r="M774" s="7" t="str">
        <f>IF(VLOOKUP($A774,'V2.5.2 Measures'!$C:$W,19,FALSE)&lt;&gt; "", VLOOKUP($A774,'V2.5.2 Measures'!$C:$W,19,FALSE),"N/A")</f>
        <v>SAS</v>
      </c>
      <c r="N774" s="7" t="str">
        <f>IF(VLOOKUP($A774,'V2.5.2 Measures'!$C:$W,20,FALSE)&lt;&gt; "", VLOOKUP($A774,'V2.5.2 Measures'!$C:$W,20,FALSE),"N/A")</f>
        <v>V2.1</v>
      </c>
      <c r="O774" s="7" t="str">
        <f>IF(VLOOKUP($A774,'V2.5.2 Measures'!$C:$W,21,FALSE)&lt;&gt; "", VLOOKUP($A774,'V2.5.2 Measures'!$C:$W,21,FALSE),"N/A")</f>
        <v>V2.2</v>
      </c>
      <c r="P774" s="7" t="e">
        <f>IF(VLOOKUP($A774,'V2.5.2 Measures'!$C:$W,22,FALSE)&lt;&gt; "", VLOOKUP($A774,'V2.5.2 Measures'!$C:$W,22,FALSE),"N/A")</f>
        <v>#REF!</v>
      </c>
      <c r="Q774" s="7" t="e">
        <f>IF(VLOOKUP($A774,'V2.5.2 Measures'!$C:$W,23,FALSE)&lt;&gt; "", VLOOKUP($A774,'V2.5.2 Measures'!$C:$W,23,FALSE),"N/A")</f>
        <v>#REF!</v>
      </c>
      <c r="R774" s="7" t="e">
        <f>IF(VLOOKUP($A774,'V2.5.2 Measures'!$C:$W,24,FALSE)&lt;&gt; "", VLOOKUP($A774,'V2.5.2 Measures'!$C:$W,24,FALSE),"N/A")</f>
        <v>#REF!</v>
      </c>
      <c r="S774" s="7" t="e">
        <f>IF(VLOOKUP($A774,'V2.5.2 Measures'!$C:$W,25,FALSE)&lt;&gt; "", VLOOKUP($A774,'V2.5.2 Measures'!$C:$W,25,FALSE),"N/A")</f>
        <v>#REF!</v>
      </c>
      <c r="T774" s="7" t="str">
        <f>IF(VLOOKUP($A774,'V2.5.2 Measures'!$C:$W,2,FALSE)&lt;&gt; "", VLOOKUP($A774,'V2.5.2 Measures'!$C:$W,2,FALSE),"N/A")</f>
        <v>EL-17-002-2</v>
      </c>
      <c r="U774" s="7" t="str">
        <f>IF(VLOOKUP($A774,'V2.5.2 Measures'!$C:$W,3,FALSE)&lt;&gt; "", VLOOKUP($A774,'V2.5.2 Measures'!$C:$W,3,FALSE),"N/A")</f>
        <v>% of MSIS IDs reported on ENROLLMENT-TIME-SPAN-SEGMENT-ELG00021 that are not found on VARIABLE-DEMOGRAPHICS-ELIGIBILITY-ELG00003 for the same month</v>
      </c>
      <c r="V774" s="7" t="e">
        <f>IF(VLOOKUP($A774,'V2.5.2 Measures'!$C:$W,26,FALSE)&lt;&gt; "", VLOOKUP($A774,'V2.5.2 Measures'!$C:$W,26,FALSE),"N/A")</f>
        <v>#REF!</v>
      </c>
      <c r="W774" s="7" t="e">
        <f>IF(VLOOKUP($A774,'V2.5.2 Measures'!$C:$W,44,FALSE)&lt;&gt; "", VLOOKUP($A774,'V2.5.2 Measures'!$C:$W,44,FALSE),"N/A")</f>
        <v>#REF!</v>
      </c>
    </row>
    <row r="775" spans="1:23" x14ac:dyDescent="0.35">
      <c r="A775" s="7" t="str">
        <f>'V2.5.2 Measures'!C229</f>
        <v>EL17.3</v>
      </c>
      <c r="B775" s="7" t="str">
        <f>VLOOKUP($A775,'V2.5.2 Measures'!$C:$W,6,FALSE)</f>
        <v>N/A</v>
      </c>
      <c r="C775" s="7" t="str">
        <f>VLOOKUP($A775,'V2.5.2 Measures'!$C:$W,8,FALSE)</f>
        <v>TA- Inferential</v>
      </c>
      <c r="D775" s="7" t="str">
        <f>IF(VLOOKUP($A775,'V2.5.2 Measures'!$C:$W,4,FALSE)="","",VLOOKUP($A775,'V2.5.2 Measures'!$C:$W,4,FALSE))</f>
        <v>Non-Claims Percentage</v>
      </c>
      <c r="E775" s="7" t="str">
        <f>IF((VLOOKUP($A775,'V2.5.2 Measures'!$C:$W,8,FALSE)&lt;&gt;"")*AND(VLOOKUP($A775,'V2.5.2 Measures'!$C:$W,8,FALSE)&lt;&gt;"TBD"),VLOOKUP($A775,'V2.5.2 Measures'!$C:$W,8,FALSE),"N/A")</f>
        <v>TA- Inferential</v>
      </c>
      <c r="F775" s="7" t="str">
        <f>IF((VLOOKUP($A775,'V2.5.2 Measures'!$C:$W,9,FALSE)&lt;&gt;"")*AND(VLOOKUP($A775,'V2.5.2 Measures'!$C:$W,9,FALSE)&lt;&gt;"TBD"),VLOOKUP($A775,'V2.5.2 Measures'!$C:$W,9,FALSE),"N/A")</f>
        <v>Critical</v>
      </c>
      <c r="G775" s="7">
        <f>IF((VLOOKUP($A775,'V2.5.2 Measures'!$C:$W,10,FALSE)&lt;&gt;"")*AND(VLOOKUP($A775,'V2.5.2 Measures'!$C:$W,10,FALSE)&lt;&gt;"TBD"),VLOOKUP($A775,'V2.5.2 Measures'!$C:$W,10,FALSE),"N/A")</f>
        <v>25</v>
      </c>
      <c r="H775" s="7">
        <f>IF(VLOOKUP($A775,'V2.5.2 Measures'!$C:$W,14,FALSE)&lt;&gt; "", VLOOKUP($A775,'V2.5.2 Measures'!$C:$W,14,FALSE),"N/A")</f>
        <v>1E-3</v>
      </c>
      <c r="I775" s="7" t="str">
        <f>IF(VLOOKUP($A775,'V2.5.2 Measures'!$C:$W,15,FALSE)&lt;&gt; "", VLOOKUP($A775,'V2.5.2 Measures'!$C:$W,15,FALSE),"N/A")</f>
        <v>N/A</v>
      </c>
      <c r="J775" s="7">
        <f>IF(VLOOKUP($A775,'V2.5.2 Measures'!$C:$W,16,FALSE)&lt;&gt; "", VLOOKUP($A775,'V2.5.2 Measures'!$C:$W,16,FALSE),"N/A")</f>
        <v>0</v>
      </c>
      <c r="K775" s="7">
        <f>IF(VLOOKUP($A775,'V2.5.2 Measures'!$C:$W,17,FALSE)&lt;&gt; "", VLOOKUP($A775,'V2.5.2 Measures'!$C:$W,17,FALSE),"N/A")</f>
        <v>1E-3</v>
      </c>
      <c r="L775" s="7" t="str">
        <f>IF(VLOOKUP($A775,'V2.5.2 Measures'!$C:$W,18,FALSE)&lt;&gt; "", VLOOKUP($A775,'V2.5.2 Measures'!$C:$W,18,FALSE),"N/A")</f>
        <v>Default</v>
      </c>
      <c r="M775" s="7" t="str">
        <f>IF(VLOOKUP($A775,'V2.5.2 Measures'!$C:$W,19,FALSE)&lt;&gt; "", VLOOKUP($A775,'V2.5.2 Measures'!$C:$W,19,FALSE),"N/A")</f>
        <v>SAS</v>
      </c>
      <c r="N775" s="7" t="str">
        <f>IF(VLOOKUP($A775,'V2.5.2 Measures'!$C:$W,20,FALSE)&lt;&gt; "", VLOOKUP($A775,'V2.5.2 Measures'!$C:$W,20,FALSE),"N/A")</f>
        <v>V2.1</v>
      </c>
      <c r="O775" s="7" t="str">
        <f>IF(VLOOKUP($A775,'V2.5.2 Measures'!$C:$W,21,FALSE)&lt;&gt; "", VLOOKUP($A775,'V2.5.2 Measures'!$C:$W,21,FALSE),"N/A")</f>
        <v>V2.2</v>
      </c>
      <c r="P775" s="7" t="e">
        <f>IF(VLOOKUP($A775,'V2.5.2 Measures'!$C:$W,22,FALSE)&lt;&gt; "", VLOOKUP($A775,'V2.5.2 Measures'!$C:$W,22,FALSE),"N/A")</f>
        <v>#REF!</v>
      </c>
      <c r="Q775" s="7" t="e">
        <f>IF(VLOOKUP($A775,'V2.5.2 Measures'!$C:$W,23,FALSE)&lt;&gt; "", VLOOKUP($A775,'V2.5.2 Measures'!$C:$W,23,FALSE),"N/A")</f>
        <v>#REF!</v>
      </c>
      <c r="R775" s="7" t="e">
        <f>IF(VLOOKUP($A775,'V2.5.2 Measures'!$C:$W,24,FALSE)&lt;&gt; "", VLOOKUP($A775,'V2.5.2 Measures'!$C:$W,24,FALSE),"N/A")</f>
        <v>#REF!</v>
      </c>
      <c r="S775" s="7" t="e">
        <f>IF(VLOOKUP($A775,'V2.5.2 Measures'!$C:$W,25,FALSE)&lt;&gt; "", VLOOKUP($A775,'V2.5.2 Measures'!$C:$W,25,FALSE),"N/A")</f>
        <v>#REF!</v>
      </c>
      <c r="T775" s="7" t="str">
        <f>IF(VLOOKUP($A775,'V2.5.2 Measures'!$C:$W,2,FALSE)&lt;&gt; "", VLOOKUP($A775,'V2.5.2 Measures'!$C:$W,2,FALSE),"N/A")</f>
        <v>EL-17-003-3</v>
      </c>
      <c r="U775" s="7" t="str">
        <f>IF(VLOOKUP($A775,'V2.5.2 Measures'!$C:$W,3,FALSE)&lt;&gt; "", VLOOKUP($A775,'V2.5.2 Measures'!$C:$W,3,FALSE),"N/A")</f>
        <v>% of MSIS IDs reported on ENROLLMENT-TIME-SPAN-SEGMENT-ELG00021 that are not found on ELIGIBLITY-DETERMINANTS-ELG00005 for the same month</v>
      </c>
      <c r="V775" s="7" t="e">
        <f>IF(VLOOKUP($A775,'V2.5.2 Measures'!$C:$W,26,FALSE)&lt;&gt; "", VLOOKUP($A775,'V2.5.2 Measures'!$C:$W,26,FALSE),"N/A")</f>
        <v>#REF!</v>
      </c>
      <c r="W775" s="7" t="e">
        <f>IF(VLOOKUP($A775,'V2.5.2 Measures'!$C:$W,44,FALSE)&lt;&gt; "", VLOOKUP($A775,'V2.5.2 Measures'!$C:$W,44,FALSE),"N/A")</f>
        <v>#REF!</v>
      </c>
    </row>
    <row r="776" spans="1:23" x14ac:dyDescent="0.35">
      <c r="A776" s="7" t="str">
        <f>'V2.5.2 Measures'!C230</f>
        <v>EL2.1</v>
      </c>
      <c r="B776" s="7" t="str">
        <f>VLOOKUP($A776,'V2.5.2 Measures'!$C:$W,6,FALSE)</f>
        <v>N/A</v>
      </c>
      <c r="C776" s="7" t="str">
        <f>VLOOKUP($A776,'V2.5.2 Measures'!$C:$W,8,FALSE)</f>
        <v>No</v>
      </c>
      <c r="D776" s="7" t="str">
        <f>IF(VLOOKUP($A776,'V2.5.2 Measures'!$C:$W,4,FALSE)="","",VLOOKUP($A776,'V2.5.2 Measures'!$C:$W,4,FALSE))</f>
        <v>Frequency</v>
      </c>
      <c r="E776" s="7" t="str">
        <f>IF((VLOOKUP($A776,'V2.5.2 Measures'!$C:$W,8,FALSE)&lt;&gt;"")*AND(VLOOKUP($A776,'V2.5.2 Measures'!$C:$W,8,FALSE)&lt;&gt;"TBD"),VLOOKUP($A776,'V2.5.2 Measures'!$C:$W,8,FALSE),"N/A")</f>
        <v>No</v>
      </c>
      <c r="F776" s="7" t="str">
        <f>IF((VLOOKUP($A776,'V2.5.2 Measures'!$C:$W,9,FALSE)&lt;&gt;"")*AND(VLOOKUP($A776,'V2.5.2 Measures'!$C:$W,9,FALSE)&lt;&gt;"TBD"),VLOOKUP($A776,'V2.5.2 Measures'!$C:$W,9,FALSE),"N/A")</f>
        <v>N/A</v>
      </c>
      <c r="G776" s="7" t="str">
        <f>IF((VLOOKUP($A776,'V2.5.2 Measures'!$C:$W,10,FALSE)&lt;&gt;"")*AND(VLOOKUP($A776,'V2.5.2 Measures'!$C:$W,10,FALSE)&lt;&gt;"TBD"),VLOOKUP($A776,'V2.5.2 Measures'!$C:$W,10,FALSE),"N/A")</f>
        <v>N/A</v>
      </c>
      <c r="H776" s="7" t="str">
        <f>IF(VLOOKUP($A776,'V2.5.2 Measures'!$C:$W,14,FALSE)&lt;&gt; "", VLOOKUP($A776,'V2.5.2 Measures'!$C:$W,14,FALSE),"N/A")</f>
        <v>N/A</v>
      </c>
      <c r="I776" s="7" t="str">
        <f>IF(VLOOKUP($A776,'V2.5.2 Measures'!$C:$W,15,FALSE)&lt;&gt; "", VLOOKUP($A776,'V2.5.2 Measures'!$C:$W,15,FALSE),"N/A")</f>
        <v>TBD</v>
      </c>
      <c r="J776" s="7" t="str">
        <f>IF(VLOOKUP($A776,'V2.5.2 Measures'!$C:$W,16,FALSE)&lt;&gt; "", VLOOKUP($A776,'V2.5.2 Measures'!$C:$W,16,FALSE),"N/A")</f>
        <v>N/A</v>
      </c>
      <c r="K776" s="7" t="str">
        <f>IF(VLOOKUP($A776,'V2.5.2 Measures'!$C:$W,17,FALSE)&lt;&gt; "", VLOOKUP($A776,'V2.5.2 Measures'!$C:$W,17,FALSE),"N/A")</f>
        <v>N/A</v>
      </c>
      <c r="L776" s="7" t="str">
        <f>IF(VLOOKUP($A776,'V2.5.2 Measures'!$C:$W,18,FALSE)&lt;&gt; "", VLOOKUP($A776,'V2.5.2 Measures'!$C:$W,18,FALSE),"N/A")</f>
        <v>Frequency</v>
      </c>
      <c r="M776" s="7" t="str">
        <f>IF(VLOOKUP($A776,'V2.5.2 Measures'!$C:$W,19,FALSE)&lt;&gt; "", VLOOKUP($A776,'V2.5.2 Measures'!$C:$W,19,FALSE),"N/A")</f>
        <v>SAS</v>
      </c>
      <c r="N776" s="7" t="str">
        <f>IF(VLOOKUP($A776,'V2.5.2 Measures'!$C:$W,20,FALSE)&lt;&gt; "", VLOOKUP($A776,'V2.5.2 Measures'!$C:$W,20,FALSE),"N/A")</f>
        <v>V1.1</v>
      </c>
      <c r="O776" s="7" t="str">
        <f>IF(VLOOKUP($A776,'V2.5.2 Measures'!$C:$W,21,FALSE)&lt;&gt; "", VLOOKUP($A776,'V2.5.2 Measures'!$C:$W,21,FALSE),"N/A")</f>
        <v>V1.5</v>
      </c>
      <c r="P776" s="7" t="e">
        <f>IF(VLOOKUP($A776,'V2.5.2 Measures'!$C:$W,22,FALSE)&lt;&gt; "", VLOOKUP($A776,'V2.5.2 Measures'!$C:$W,22,FALSE),"N/A")</f>
        <v>#REF!</v>
      </c>
      <c r="Q776" s="7" t="e">
        <f>IF(VLOOKUP($A776,'V2.5.2 Measures'!$C:$W,23,FALSE)&lt;&gt; "", VLOOKUP($A776,'V2.5.2 Measures'!$C:$W,23,FALSE),"N/A")</f>
        <v>#REF!</v>
      </c>
      <c r="R776" s="7" t="e">
        <f>IF(VLOOKUP($A776,'V2.5.2 Measures'!$C:$W,24,FALSE)&lt;&gt; "", VLOOKUP($A776,'V2.5.2 Measures'!$C:$W,24,FALSE),"N/A")</f>
        <v>#REF!</v>
      </c>
      <c r="S776" s="7" t="e">
        <f>IF(VLOOKUP($A776,'V2.5.2 Measures'!$C:$W,25,FALSE)&lt;&gt; "", VLOOKUP($A776,'V2.5.2 Measures'!$C:$W,25,FALSE),"N/A")</f>
        <v>#REF!</v>
      </c>
      <c r="T776" s="7" t="str">
        <f>IF(VLOOKUP($A776,'V2.5.2 Measures'!$C:$W,2,FALSE)&lt;&gt; "", VLOOKUP($A776,'V2.5.2 Measures'!$C:$W,2,FALSE),"N/A")</f>
        <v>EL-2-001-1</v>
      </c>
      <c r="U776" s="7" t="str">
        <f>IF(VLOOKUP($A776,'V2.5.2 Measures'!$C:$W,3,FALSE)&lt;&gt; "", VLOOKUP($A776,'V2.5.2 Measures'!$C:$W,3,FALSE),"N/A")</f>
        <v>Immigration Status values</v>
      </c>
      <c r="V776" s="7" t="e">
        <f>IF(VLOOKUP($A776,'V2.5.2 Measures'!$C:$W,26,FALSE)&lt;&gt; "", VLOOKUP($A776,'V2.5.2 Measures'!$C:$W,26,FALSE),"N/A")</f>
        <v>#REF!</v>
      </c>
      <c r="W776" s="7" t="e">
        <f>IF(VLOOKUP($A776,'V2.5.2 Measures'!$C:$W,44,FALSE)&lt;&gt; "", VLOOKUP($A776,'V2.5.2 Measures'!$C:$W,44,FALSE),"N/A")</f>
        <v>#REF!</v>
      </c>
    </row>
    <row r="777" spans="1:23" x14ac:dyDescent="0.35">
      <c r="A777" s="7" t="str">
        <f>'V2.5.2 Measures'!C231</f>
        <v>EL3.12</v>
      </c>
      <c r="B777" s="7" t="str">
        <f>VLOOKUP($A777,'V2.5.2 Measures'!$C:$W,6,FALSE)</f>
        <v>N/A</v>
      </c>
      <c r="C777" s="7" t="str">
        <f>VLOOKUP($A777,'V2.5.2 Measures'!$C:$W,8,FALSE)</f>
        <v>TA- Inferential</v>
      </c>
      <c r="D777" s="7" t="str">
        <f>IF(VLOOKUP($A777,'V2.5.2 Measures'!$C:$W,4,FALSE)="","",VLOOKUP($A777,'V2.5.2 Measures'!$C:$W,4,FALSE))</f>
        <v>Non-claims percentage</v>
      </c>
      <c r="E777" s="7" t="str">
        <f>IF((VLOOKUP($A777,'V2.5.2 Measures'!$C:$W,8,FALSE)&lt;&gt;"")*AND(VLOOKUP($A777,'V2.5.2 Measures'!$C:$W,8,FALSE)&lt;&gt;"TBD"),VLOOKUP($A777,'V2.5.2 Measures'!$C:$W,8,FALSE),"N/A")</f>
        <v>TA- Inferential</v>
      </c>
      <c r="F777" s="7" t="str">
        <f>IF((VLOOKUP($A777,'V2.5.2 Measures'!$C:$W,9,FALSE)&lt;&gt;"")*AND(VLOOKUP($A777,'V2.5.2 Measures'!$C:$W,9,FALSE)&lt;&gt;"TBD"),VLOOKUP($A777,'V2.5.2 Measures'!$C:$W,9,FALSE),"N/A")</f>
        <v>Critical</v>
      </c>
      <c r="G777" s="7">
        <f>IF((VLOOKUP($A777,'V2.5.2 Measures'!$C:$W,10,FALSE)&lt;&gt;"")*AND(VLOOKUP($A777,'V2.5.2 Measures'!$C:$W,10,FALSE)&lt;&gt;"TBD"),VLOOKUP($A777,'V2.5.2 Measures'!$C:$W,10,FALSE),"N/A")</f>
        <v>6</v>
      </c>
      <c r="H777" s="7">
        <f>IF(VLOOKUP($A777,'V2.5.2 Measures'!$C:$W,14,FALSE)&lt;&gt; "", VLOOKUP($A777,'V2.5.2 Measures'!$C:$W,14,FALSE),"N/A")</f>
        <v>0.01</v>
      </c>
      <c r="I777" s="7" t="str">
        <f>IF(VLOOKUP($A777,'V2.5.2 Measures'!$C:$W,15,FALSE)&lt;&gt; "", VLOOKUP($A777,'V2.5.2 Measures'!$C:$W,15,FALSE),"N/A")</f>
        <v>N/A</v>
      </c>
      <c r="J777" s="7">
        <f>IF(VLOOKUP($A777,'V2.5.2 Measures'!$C:$W,16,FALSE)&lt;&gt; "", VLOOKUP($A777,'V2.5.2 Measures'!$C:$W,16,FALSE),"N/A")</f>
        <v>0</v>
      </c>
      <c r="K777" s="7">
        <f>IF(VLOOKUP($A777,'V2.5.2 Measures'!$C:$W,17,FALSE)&lt;&gt; "", VLOOKUP($A777,'V2.5.2 Measures'!$C:$W,17,FALSE),"N/A")</f>
        <v>0.01</v>
      </c>
      <c r="L777" s="7" t="str">
        <f>IF(VLOOKUP($A777,'V2.5.2 Measures'!$C:$W,18,FALSE)&lt;&gt; "", VLOOKUP($A777,'V2.5.2 Measures'!$C:$W,18,FALSE),"N/A")</f>
        <v>Default</v>
      </c>
      <c r="M777" s="7" t="str">
        <f>IF(VLOOKUP($A777,'V2.5.2 Measures'!$C:$W,19,FALSE)&lt;&gt; "", VLOOKUP($A777,'V2.5.2 Measures'!$C:$W,19,FALSE),"N/A")</f>
        <v>SAS</v>
      </c>
      <c r="N777" s="7" t="str">
        <f>IF(VLOOKUP($A777,'V2.5.2 Measures'!$C:$W,20,FALSE)&lt;&gt; "", VLOOKUP($A777,'V2.5.2 Measures'!$C:$W,20,FALSE),"N/A")</f>
        <v>V1.2</v>
      </c>
      <c r="O777" s="7" t="str">
        <f>IF(VLOOKUP($A777,'V2.5.2 Measures'!$C:$W,21,FALSE)&lt;&gt; "", VLOOKUP($A777,'V2.5.2 Measures'!$C:$W,21,FALSE),"N/A")</f>
        <v>V1.5</v>
      </c>
      <c r="P777" s="7" t="e">
        <f>IF(VLOOKUP($A777,'V2.5.2 Measures'!$C:$W,22,FALSE)&lt;&gt; "", VLOOKUP($A777,'V2.5.2 Measures'!$C:$W,22,FALSE),"N/A")</f>
        <v>#REF!</v>
      </c>
      <c r="Q777" s="7" t="e">
        <f>IF(VLOOKUP($A777,'V2.5.2 Measures'!$C:$W,23,FALSE)&lt;&gt; "", VLOOKUP($A777,'V2.5.2 Measures'!$C:$W,23,FALSE),"N/A")</f>
        <v>#REF!</v>
      </c>
      <c r="R777" s="7" t="e">
        <f>IF(VLOOKUP($A777,'V2.5.2 Measures'!$C:$W,24,FALSE)&lt;&gt; "", VLOOKUP($A777,'V2.5.2 Measures'!$C:$W,24,FALSE),"N/A")</f>
        <v>#REF!</v>
      </c>
      <c r="S777" s="7" t="e">
        <f>IF(VLOOKUP($A777,'V2.5.2 Measures'!$C:$W,25,FALSE)&lt;&gt; "", VLOOKUP($A777,'V2.5.2 Measures'!$C:$W,25,FALSE),"N/A")</f>
        <v>#REF!</v>
      </c>
      <c r="T777" s="7" t="str">
        <f>IF(VLOOKUP($A777,'V2.5.2 Measures'!$C:$W,2,FALSE)&lt;&gt; "", VLOOKUP($A777,'V2.5.2 Measures'!$C:$W,2,FALSE),"N/A")</f>
        <v>EL-3-000-12</v>
      </c>
      <c r="U777" s="7" t="str">
        <f>IF(VLOOKUP($A777,'V2.5.2 Measures'!$C:$W,3,FALSE)&lt;&gt; "", VLOOKUP($A777,'V2.5.2 Measures'!$C:$W,3,FALSE),"N/A")</f>
        <v>% of MSIS IDs without a valid Eligibility Group</v>
      </c>
      <c r="V777" s="7" t="e">
        <f>IF(VLOOKUP($A777,'V2.5.2 Measures'!$C:$W,26,FALSE)&lt;&gt; "", VLOOKUP($A777,'V2.5.2 Measures'!$C:$W,26,FALSE),"N/A")</f>
        <v>#REF!</v>
      </c>
      <c r="W777" s="7" t="e">
        <f>IF(VLOOKUP($A777,'V2.5.2 Measures'!$C:$W,44,FALSE)&lt;&gt; "", VLOOKUP($A777,'V2.5.2 Measures'!$C:$W,44,FALSE),"N/A")</f>
        <v>#REF!</v>
      </c>
    </row>
    <row r="778" spans="1:23" x14ac:dyDescent="0.35">
      <c r="A778" s="7" t="str">
        <f>'V2.5.2 Measures'!C232</f>
        <v>EL3.13</v>
      </c>
      <c r="B778" s="7" t="str">
        <f>VLOOKUP($A778,'V2.5.2 Measures'!$C:$W,6,FALSE)</f>
        <v>N/A</v>
      </c>
      <c r="C778" s="7" t="str">
        <f>VLOOKUP($A778,'V2.5.2 Measures'!$C:$W,8,FALSE)</f>
        <v>TA- Inferential</v>
      </c>
      <c r="D778" s="7" t="str">
        <f>IF(VLOOKUP($A778,'V2.5.2 Measures'!$C:$W,4,FALSE)="","",VLOOKUP($A778,'V2.5.2 Measures'!$C:$W,4,FALSE))</f>
        <v>Count</v>
      </c>
      <c r="E778" s="7" t="str">
        <f>IF((VLOOKUP($A778,'V2.5.2 Measures'!$C:$W,8,FALSE)&lt;&gt;"")*AND(VLOOKUP($A778,'V2.5.2 Measures'!$C:$W,8,FALSE)&lt;&gt;"TBD"),VLOOKUP($A778,'V2.5.2 Measures'!$C:$W,8,FALSE),"N/A")</f>
        <v>TA- Inferential</v>
      </c>
      <c r="F778" s="7" t="str">
        <f>IF((VLOOKUP($A778,'V2.5.2 Measures'!$C:$W,9,FALSE)&lt;&gt;"")*AND(VLOOKUP($A778,'V2.5.2 Measures'!$C:$W,9,FALSE)&lt;&gt;"TBD"),VLOOKUP($A778,'V2.5.2 Measures'!$C:$W,9,FALSE),"N/A")</f>
        <v>High</v>
      </c>
      <c r="G778" s="7">
        <f>IF((VLOOKUP($A778,'V2.5.2 Measures'!$C:$W,10,FALSE)&lt;&gt;"")*AND(VLOOKUP($A778,'V2.5.2 Measures'!$C:$W,10,FALSE)&lt;&gt;"TBD"),VLOOKUP($A778,'V2.5.2 Measures'!$C:$W,10,FALSE),"N/A")</f>
        <v>6</v>
      </c>
      <c r="H778" s="7">
        <f>IF(VLOOKUP($A778,'V2.5.2 Measures'!$C:$W,14,FALSE)&lt;&gt; "", VLOOKUP($A778,'V2.5.2 Measures'!$C:$W,14,FALSE),"N/A")</f>
        <v>25</v>
      </c>
      <c r="I778" s="7" t="str">
        <f>IF(VLOOKUP($A778,'V2.5.2 Measures'!$C:$W,15,FALSE)&lt;&gt; "", VLOOKUP($A778,'V2.5.2 Measures'!$C:$W,15,FALSE),"N/A")</f>
        <v>N/A</v>
      </c>
      <c r="J778" s="7">
        <f>IF(VLOOKUP($A778,'V2.5.2 Measures'!$C:$W,16,FALSE)&lt;&gt; "", VLOOKUP($A778,'V2.5.2 Measures'!$C:$W,16,FALSE),"N/A")</f>
        <v>21</v>
      </c>
      <c r="K778" s="7">
        <f>IF(VLOOKUP($A778,'V2.5.2 Measures'!$C:$W,17,FALSE)&lt;&gt; "", VLOOKUP($A778,'V2.5.2 Measures'!$C:$W,17,FALSE),"N/A")</f>
        <v>25</v>
      </c>
      <c r="L778" s="7" t="str">
        <f>IF(VLOOKUP($A778,'V2.5.2 Measures'!$C:$W,18,FALSE)&lt;&gt; "", VLOOKUP($A778,'V2.5.2 Measures'!$C:$W,18,FALSE),"N/A")</f>
        <v>Default</v>
      </c>
      <c r="M778" s="7" t="str">
        <f>IF(VLOOKUP($A778,'V2.5.2 Measures'!$C:$W,19,FALSE)&lt;&gt; "", VLOOKUP($A778,'V2.5.2 Measures'!$C:$W,19,FALSE),"N/A")</f>
        <v>SAS</v>
      </c>
      <c r="N778" s="7" t="str">
        <f>IF(VLOOKUP($A778,'V2.5.2 Measures'!$C:$W,20,FALSE)&lt;&gt; "", VLOOKUP($A778,'V2.5.2 Measures'!$C:$W,20,FALSE),"N/A")</f>
        <v>V1.3</v>
      </c>
      <c r="O778" s="7" t="str">
        <f>IF(VLOOKUP($A778,'V2.5.2 Measures'!$C:$W,21,FALSE)&lt;&gt; "", VLOOKUP($A778,'V2.5.2 Measures'!$C:$W,21,FALSE),"N/A")</f>
        <v>V1.5</v>
      </c>
      <c r="P778" s="7" t="e">
        <f>IF(VLOOKUP($A778,'V2.5.2 Measures'!$C:$W,22,FALSE)&lt;&gt; "", VLOOKUP($A778,'V2.5.2 Measures'!$C:$W,22,FALSE),"N/A")</f>
        <v>#REF!</v>
      </c>
      <c r="Q778" s="7" t="e">
        <f>IF(VLOOKUP($A778,'V2.5.2 Measures'!$C:$W,23,FALSE)&lt;&gt; "", VLOOKUP($A778,'V2.5.2 Measures'!$C:$W,23,FALSE),"N/A")</f>
        <v>#REF!</v>
      </c>
      <c r="R778" s="7" t="e">
        <f>IF(VLOOKUP($A778,'V2.5.2 Measures'!$C:$W,24,FALSE)&lt;&gt; "", VLOOKUP($A778,'V2.5.2 Measures'!$C:$W,24,FALSE),"N/A")</f>
        <v>#REF!</v>
      </c>
      <c r="S778" s="7" t="e">
        <f>IF(VLOOKUP($A778,'V2.5.2 Measures'!$C:$W,25,FALSE)&lt;&gt; "", VLOOKUP($A778,'V2.5.2 Measures'!$C:$W,25,FALSE),"N/A")</f>
        <v>#REF!</v>
      </c>
      <c r="T778" s="7" t="str">
        <f>IF(VLOOKUP($A778,'V2.5.2 Measures'!$C:$W,2,FALSE)&lt;&gt; "", VLOOKUP($A778,'V2.5.2 Measures'!$C:$W,2,FALSE),"N/A")</f>
        <v>EL-3-001_1-13</v>
      </c>
      <c r="U778" s="7" t="str">
        <f>IF(VLOOKUP($A778,'V2.5.2 Measures'!$C:$W,3,FALSE)&lt;&gt; "", VLOOKUP($A778,'V2.5.2 Measures'!$C:$W,3,FALSE),"N/A")</f>
        <v># of distinct mandatory eligibility group values</v>
      </c>
      <c r="V778" s="7" t="e">
        <f>IF(VLOOKUP($A778,'V2.5.2 Measures'!$C:$W,26,FALSE)&lt;&gt; "", VLOOKUP($A778,'V2.5.2 Measures'!$C:$W,26,FALSE),"N/A")</f>
        <v>#REF!</v>
      </c>
      <c r="W778" s="7" t="e">
        <f>IF(VLOOKUP($A778,'V2.5.2 Measures'!$C:$W,44,FALSE)&lt;&gt; "", VLOOKUP($A778,'V2.5.2 Measures'!$C:$W,44,FALSE),"N/A")</f>
        <v>#REF!</v>
      </c>
    </row>
    <row r="779" spans="1:23" x14ac:dyDescent="0.35">
      <c r="A779" s="7" t="str">
        <f>'V2.5.2 Measures'!C233</f>
        <v>EL3.14</v>
      </c>
      <c r="B779" s="7" t="str">
        <f>VLOOKUP($A779,'V2.5.2 Measures'!$C:$W,6,FALSE)</f>
        <v>N/A</v>
      </c>
      <c r="C779" s="7" t="str">
        <f>VLOOKUP($A779,'V2.5.2 Measures'!$C:$W,8,FALSE)</f>
        <v>TA- Inferential</v>
      </c>
      <c r="D779" s="7" t="str">
        <f>IF(VLOOKUP($A779,'V2.5.2 Measures'!$C:$W,4,FALSE)="","",VLOOKUP($A779,'V2.5.2 Measures'!$C:$W,4,FALSE))</f>
        <v>Duplicate percentage</v>
      </c>
      <c r="E779" s="7" t="str">
        <f>IF((VLOOKUP($A779,'V2.5.2 Measures'!$C:$W,8,FALSE)&lt;&gt;"")*AND(VLOOKUP($A779,'V2.5.2 Measures'!$C:$W,8,FALSE)&lt;&gt;"TBD"),VLOOKUP($A779,'V2.5.2 Measures'!$C:$W,8,FALSE),"N/A")</f>
        <v>TA- Inferential</v>
      </c>
      <c r="F779" s="7" t="str">
        <f>IF((VLOOKUP($A779,'V2.5.2 Measures'!$C:$W,9,FALSE)&lt;&gt;"")*AND(VLOOKUP($A779,'V2.5.2 Measures'!$C:$W,9,FALSE)&lt;&gt;"TBD"),VLOOKUP($A779,'V2.5.2 Measures'!$C:$W,9,FALSE),"N/A")</f>
        <v>High</v>
      </c>
      <c r="G779" s="7">
        <f>IF((VLOOKUP($A779,'V2.5.2 Measures'!$C:$W,10,FALSE)&lt;&gt;"")*AND(VLOOKUP($A779,'V2.5.2 Measures'!$C:$W,10,FALSE)&lt;&gt;"TBD"),VLOOKUP($A779,'V2.5.2 Measures'!$C:$W,10,FALSE),"N/A")</f>
        <v>7</v>
      </c>
      <c r="H779" s="7">
        <f>IF(VLOOKUP($A779,'V2.5.2 Measures'!$C:$W,14,FALSE)&lt;&gt; "", VLOOKUP($A779,'V2.5.2 Measures'!$C:$W,14,FALSE),"N/A")</f>
        <v>1E-3</v>
      </c>
      <c r="I779" s="7" t="str">
        <f>IF(VLOOKUP($A779,'V2.5.2 Measures'!$C:$W,15,FALSE)&lt;&gt; "", VLOOKUP($A779,'V2.5.2 Measures'!$C:$W,15,FALSE),"N/A")</f>
        <v>N/A</v>
      </c>
      <c r="J779" s="7">
        <f>IF(VLOOKUP($A779,'V2.5.2 Measures'!$C:$W,16,FALSE)&lt;&gt; "", VLOOKUP($A779,'V2.5.2 Measures'!$C:$W,16,FALSE),"N/A")</f>
        <v>0</v>
      </c>
      <c r="K779" s="7">
        <f>IF(VLOOKUP($A779,'V2.5.2 Measures'!$C:$W,17,FALSE)&lt;&gt; "", VLOOKUP($A779,'V2.5.2 Measures'!$C:$W,17,FALSE),"N/A")</f>
        <v>1E-3</v>
      </c>
      <c r="L779" s="7" t="str">
        <f>IF(VLOOKUP($A779,'V2.5.2 Measures'!$C:$W,18,FALSE)&lt;&gt; "", VLOOKUP($A779,'V2.5.2 Measures'!$C:$W,18,FALSE),"N/A")</f>
        <v>Default</v>
      </c>
      <c r="M779" s="7" t="str">
        <f>IF(VLOOKUP($A779,'V2.5.2 Measures'!$C:$W,19,FALSE)&lt;&gt; "", VLOOKUP($A779,'V2.5.2 Measures'!$C:$W,19,FALSE),"N/A")</f>
        <v>SAS</v>
      </c>
      <c r="N779" s="7" t="str">
        <f>IF(VLOOKUP($A779,'V2.5.2 Measures'!$C:$W,20,FALSE)&lt;&gt; "", VLOOKUP($A779,'V2.5.2 Measures'!$C:$W,20,FALSE),"N/A")</f>
        <v>V1.3</v>
      </c>
      <c r="O779" s="7" t="str">
        <f>IF(VLOOKUP($A779,'V2.5.2 Measures'!$C:$W,21,FALSE)&lt;&gt; "", VLOOKUP($A779,'V2.5.2 Measures'!$C:$W,21,FALSE),"N/A")</f>
        <v>V1.5</v>
      </c>
      <c r="P779" s="7" t="e">
        <f>IF(VLOOKUP($A779,'V2.5.2 Measures'!$C:$W,22,FALSE)&lt;&gt; "", VLOOKUP($A779,'V2.5.2 Measures'!$C:$W,22,FALSE),"N/A")</f>
        <v>#REF!</v>
      </c>
      <c r="Q779" s="7" t="e">
        <f>IF(VLOOKUP($A779,'V2.5.2 Measures'!$C:$W,23,FALSE)&lt;&gt; "", VLOOKUP($A779,'V2.5.2 Measures'!$C:$W,23,FALSE),"N/A")</f>
        <v>#REF!</v>
      </c>
      <c r="R779" s="7" t="e">
        <f>IF(VLOOKUP($A779,'V2.5.2 Measures'!$C:$W,24,FALSE)&lt;&gt; "", VLOOKUP($A779,'V2.5.2 Measures'!$C:$W,24,FALSE),"N/A")</f>
        <v>#REF!</v>
      </c>
      <c r="S779" s="7" t="e">
        <f>IF(VLOOKUP($A779,'V2.5.2 Measures'!$C:$W,25,FALSE)&lt;&gt; "", VLOOKUP($A779,'V2.5.2 Measures'!$C:$W,25,FALSE),"N/A")</f>
        <v>#REF!</v>
      </c>
      <c r="T779" s="7" t="str">
        <f>IF(VLOOKUP($A779,'V2.5.2 Measures'!$C:$W,2,FALSE)&lt;&gt; "", VLOOKUP($A779,'V2.5.2 Measures'!$C:$W,2,FALSE),"N/A")</f>
        <v>EL-3-001_2-14</v>
      </c>
      <c r="U779" s="7" t="str">
        <f>IF(VLOOKUP($A779,'V2.5.2 Measures'!$C:$W,3,FALSE)&lt;&gt; "", VLOOKUP($A779,'V2.5.2 Measures'!$C:$W,3,FALSE),"N/A")</f>
        <v>% of MSIS IDs with more than one primary segment (PRIMARY-ELIGIBILITY-GROUP-IND = 1)</v>
      </c>
      <c r="V779" s="7" t="e">
        <f>IF(VLOOKUP($A779,'V2.5.2 Measures'!$C:$W,26,FALSE)&lt;&gt; "", VLOOKUP($A779,'V2.5.2 Measures'!$C:$W,26,FALSE),"N/A")</f>
        <v>#REF!</v>
      </c>
      <c r="W779" s="7" t="e">
        <f>IF(VLOOKUP($A779,'V2.5.2 Measures'!$C:$W,44,FALSE)&lt;&gt; "", VLOOKUP($A779,'V2.5.2 Measures'!$C:$W,44,FALSE),"N/A")</f>
        <v>#REF!</v>
      </c>
    </row>
    <row r="780" spans="1:23" x14ac:dyDescent="0.35">
      <c r="A780" s="7" t="str">
        <f>'V2.5.2 Measures'!C234</f>
        <v>EL3.1</v>
      </c>
      <c r="B780" s="7" t="str">
        <f>VLOOKUP($A780,'V2.5.2 Measures'!$C:$W,6,FALSE)</f>
        <v>N/A</v>
      </c>
      <c r="C780" s="7" t="str">
        <f>VLOOKUP($A780,'V2.5.2 Measures'!$C:$W,8,FALSE)</f>
        <v>TA- Longitudinal</v>
      </c>
      <c r="D780" s="7" t="str">
        <f>IF(VLOOKUP($A780,'V2.5.2 Measures'!$C:$W,4,FALSE)="","",VLOOKUP($A780,'V2.5.2 Measures'!$C:$W,4,FALSE))</f>
        <v>Count</v>
      </c>
      <c r="E780" s="7" t="str">
        <f>IF((VLOOKUP($A780,'V2.5.2 Measures'!$C:$W,8,FALSE)&lt;&gt;"")*AND(VLOOKUP($A780,'V2.5.2 Measures'!$C:$W,8,FALSE)&lt;&gt;"TBD"),VLOOKUP($A780,'V2.5.2 Measures'!$C:$W,8,FALSE),"N/A")</f>
        <v>TA- Longitudinal</v>
      </c>
      <c r="F780" s="7" t="str">
        <f>IF((VLOOKUP($A780,'V2.5.2 Measures'!$C:$W,9,FALSE)&lt;&gt;"")*AND(VLOOKUP($A780,'V2.5.2 Measures'!$C:$W,9,FALSE)&lt;&gt;"TBD"),VLOOKUP($A780,'V2.5.2 Measures'!$C:$W,9,FALSE),"N/A")</f>
        <v>Medium</v>
      </c>
      <c r="G780" s="7" t="str">
        <f>IF((VLOOKUP($A780,'V2.5.2 Measures'!$C:$W,10,FALSE)&lt;&gt;"")*AND(VLOOKUP($A780,'V2.5.2 Measures'!$C:$W,10,FALSE)&lt;&gt;"TBD"),VLOOKUP($A780,'V2.5.2 Measures'!$C:$W,10,FALSE),"N/A")</f>
        <v>N/A</v>
      </c>
      <c r="H780" s="7" t="str">
        <f>IF(VLOOKUP($A780,'V2.5.2 Measures'!$C:$W,14,FALSE)&lt;&gt; "", VLOOKUP($A780,'V2.5.2 Measures'!$C:$W,14,FALSE),"N/A")</f>
        <v>N/A</v>
      </c>
      <c r="I780" s="7">
        <f>IF(VLOOKUP($A780,'V2.5.2 Measures'!$C:$W,15,FALSE)&lt;&gt; "", VLOOKUP($A780,'V2.5.2 Measures'!$C:$W,15,FALSE),"N/A")</f>
        <v>0.05</v>
      </c>
      <c r="J780" s="7" t="str">
        <f>IF(VLOOKUP($A780,'V2.5.2 Measures'!$C:$W,16,FALSE)&lt;&gt; "", VLOOKUP($A780,'V2.5.2 Measures'!$C:$W,16,FALSE),"N/A")</f>
        <v>N/A</v>
      </c>
      <c r="K780" s="7" t="str">
        <f>IF(VLOOKUP($A780,'V2.5.2 Measures'!$C:$W,17,FALSE)&lt;&gt; "", VLOOKUP($A780,'V2.5.2 Measures'!$C:$W,17,FALSE),"N/A")</f>
        <v>N/A</v>
      </c>
      <c r="L780" s="7" t="str">
        <f>IF(VLOOKUP($A780,'V2.5.2 Measures'!$C:$W,18,FALSE)&lt;&gt; "", VLOOKUP($A780,'V2.5.2 Measures'!$C:$W,18,FALSE),"N/A")</f>
        <v>Default</v>
      </c>
      <c r="M780" s="7" t="str">
        <f>IF(VLOOKUP($A780,'V2.5.2 Measures'!$C:$W,19,FALSE)&lt;&gt; "", VLOOKUP($A780,'V2.5.2 Measures'!$C:$W,19,FALSE),"N/A")</f>
        <v>SAS</v>
      </c>
      <c r="N780" s="7" t="str">
        <f>IF(VLOOKUP($A780,'V2.5.2 Measures'!$C:$W,20,FALSE)&lt;&gt; "", VLOOKUP($A780,'V2.5.2 Measures'!$C:$W,20,FALSE),"N/A")</f>
        <v>V1.1</v>
      </c>
      <c r="O780" s="7" t="str">
        <f>IF(VLOOKUP($A780,'V2.5.2 Measures'!$C:$W,21,FALSE)&lt;&gt; "", VLOOKUP($A780,'V2.5.2 Measures'!$C:$W,21,FALSE),"N/A")</f>
        <v>V1.5</v>
      </c>
      <c r="P780" s="7" t="e">
        <f>IF(VLOOKUP($A780,'V2.5.2 Measures'!$C:$W,22,FALSE)&lt;&gt; "", VLOOKUP($A780,'V2.5.2 Measures'!$C:$W,22,FALSE),"N/A")</f>
        <v>#REF!</v>
      </c>
      <c r="Q780" s="7" t="e">
        <f>IF(VLOOKUP($A780,'V2.5.2 Measures'!$C:$W,23,FALSE)&lt;&gt; "", VLOOKUP($A780,'V2.5.2 Measures'!$C:$W,23,FALSE),"N/A")</f>
        <v>#REF!</v>
      </c>
      <c r="R780" s="7" t="e">
        <f>IF(VLOOKUP($A780,'V2.5.2 Measures'!$C:$W,24,FALSE)&lt;&gt; "", VLOOKUP($A780,'V2.5.2 Measures'!$C:$W,24,FALSE),"N/A")</f>
        <v>#REF!</v>
      </c>
      <c r="S780" s="7" t="e">
        <f>IF(VLOOKUP($A780,'V2.5.2 Measures'!$C:$W,25,FALSE)&lt;&gt; "", VLOOKUP($A780,'V2.5.2 Measures'!$C:$W,25,FALSE),"N/A")</f>
        <v>#REF!</v>
      </c>
      <c r="T780" s="7" t="str">
        <f>IF(VLOOKUP($A780,'V2.5.2 Measures'!$C:$W,2,FALSE)&lt;&gt; "", VLOOKUP($A780,'V2.5.2 Measures'!$C:$W,2,FALSE),"N/A")</f>
        <v>EL-3-001-1</v>
      </c>
      <c r="U780" s="7" t="str">
        <f>IF(VLOOKUP($A780,'V2.5.2 Measures'!$C:$W,3,FALSE)&lt;&gt; "", VLOOKUP($A780,'V2.5.2 Measures'!$C:$W,3,FALSE),"N/A")</f>
        <v># of MSIS IDs with a valid Eligibility Group</v>
      </c>
      <c r="V780" s="7" t="e">
        <f>IF(VLOOKUP($A780,'V2.5.2 Measures'!$C:$W,26,FALSE)&lt;&gt; "", VLOOKUP($A780,'V2.5.2 Measures'!$C:$W,26,FALSE),"N/A")</f>
        <v>#REF!</v>
      </c>
      <c r="W780" s="7" t="e">
        <f>IF(VLOOKUP($A780,'V2.5.2 Measures'!$C:$W,44,FALSE)&lt;&gt; "", VLOOKUP($A780,'V2.5.2 Measures'!$C:$W,44,FALSE),"N/A")</f>
        <v>#REF!</v>
      </c>
    </row>
    <row r="781" spans="1:23" x14ac:dyDescent="0.35">
      <c r="A781" s="7" t="str">
        <f>'V2.5.2 Measures'!C235</f>
        <v>EL3.31</v>
      </c>
      <c r="B781" s="7" t="str">
        <f>VLOOKUP($A781,'V2.5.2 Measures'!$C:$W,6,FALSE)</f>
        <v>N/A</v>
      </c>
      <c r="C781" s="7" t="str">
        <f>VLOOKUP($A781,'V2.5.2 Measures'!$C:$W,8,FALSE)</f>
        <v>TA- Inferential</v>
      </c>
      <c r="D781" s="7" t="str">
        <f>IF(VLOOKUP($A781,'V2.5.2 Measures'!$C:$W,4,FALSE)="","",VLOOKUP($A781,'V2.5.2 Measures'!$C:$W,4,FALSE))</f>
        <v>Non-Claims Percentage</v>
      </c>
      <c r="E781" s="7" t="str">
        <f>IF((VLOOKUP($A781,'V2.5.2 Measures'!$C:$W,8,FALSE)&lt;&gt;"")*AND(VLOOKUP($A781,'V2.5.2 Measures'!$C:$W,8,FALSE)&lt;&gt;"TBD"),VLOOKUP($A781,'V2.5.2 Measures'!$C:$W,8,FALSE),"N/A")</f>
        <v>TA- Inferential</v>
      </c>
      <c r="F781" s="7" t="str">
        <f>IF((VLOOKUP($A781,'V2.5.2 Measures'!$C:$W,9,FALSE)&lt;&gt;"")*AND(VLOOKUP($A781,'V2.5.2 Measures'!$C:$W,9,FALSE)&lt;&gt;"TBD"),VLOOKUP($A781,'V2.5.2 Measures'!$C:$W,9,FALSE),"N/A")</f>
        <v>High</v>
      </c>
      <c r="G781" s="7">
        <f>IF((VLOOKUP($A781,'V2.5.2 Measures'!$C:$W,10,FALSE)&lt;&gt;"")*AND(VLOOKUP($A781,'V2.5.2 Measures'!$C:$W,10,FALSE)&lt;&gt;"TBD"),VLOOKUP($A781,'V2.5.2 Measures'!$C:$W,10,FALSE),"N/A")</f>
        <v>24</v>
      </c>
      <c r="H781" s="7">
        <f>IF(VLOOKUP($A781,'V2.5.2 Measures'!$C:$W,14,FALSE)&lt;&gt; "", VLOOKUP($A781,'V2.5.2 Measures'!$C:$W,14,FALSE),"N/A")</f>
        <v>0.01</v>
      </c>
      <c r="I781" s="7" t="str">
        <f>IF(VLOOKUP($A781,'V2.5.2 Measures'!$C:$W,15,FALSE)&lt;&gt; "", VLOOKUP($A781,'V2.5.2 Measures'!$C:$W,15,FALSE),"N/A")</f>
        <v>N/A</v>
      </c>
      <c r="J781" s="7">
        <f>IF(VLOOKUP($A781,'V2.5.2 Measures'!$C:$W,16,FALSE)&lt;&gt; "", VLOOKUP($A781,'V2.5.2 Measures'!$C:$W,16,FALSE),"N/A")</f>
        <v>0</v>
      </c>
      <c r="K781" s="7">
        <f>IF(VLOOKUP($A781,'V2.5.2 Measures'!$C:$W,17,FALSE)&lt;&gt; "", VLOOKUP($A781,'V2.5.2 Measures'!$C:$W,17,FALSE),"N/A")</f>
        <v>0.01</v>
      </c>
      <c r="L781" s="7" t="str">
        <f>IF(VLOOKUP($A781,'V2.5.2 Measures'!$C:$W,18,FALSE)&lt;&gt; "", VLOOKUP($A781,'V2.5.2 Measures'!$C:$W,18,FALSE),"N/A")</f>
        <v>Default</v>
      </c>
      <c r="M781" s="7" t="str">
        <f>IF(VLOOKUP($A781,'V2.5.2 Measures'!$C:$W,19,FALSE)&lt;&gt; "", VLOOKUP($A781,'V2.5.2 Measures'!$C:$W,19,FALSE),"N/A")</f>
        <v>SAS</v>
      </c>
      <c r="N781" s="7" t="str">
        <f>IF(VLOOKUP($A781,'V2.5.2 Measures'!$C:$W,20,FALSE)&lt;&gt; "", VLOOKUP($A781,'V2.5.2 Measures'!$C:$W,20,FALSE),"N/A")</f>
        <v>V2.2</v>
      </c>
      <c r="O781" s="7" t="str">
        <f>IF(VLOOKUP($A781,'V2.5.2 Measures'!$C:$W,21,FALSE)&lt;&gt; "", VLOOKUP($A781,'V2.5.2 Measures'!$C:$W,21,FALSE),"N/A")</f>
        <v>V2.2</v>
      </c>
      <c r="P781" s="7" t="e">
        <f>IF(VLOOKUP($A781,'V2.5.2 Measures'!$C:$W,22,FALSE)&lt;&gt; "", VLOOKUP($A781,'V2.5.2 Measures'!$C:$W,22,FALSE),"N/A")</f>
        <v>#REF!</v>
      </c>
      <c r="Q781" s="7" t="e">
        <f>IF(VLOOKUP($A781,'V2.5.2 Measures'!$C:$W,23,FALSE)&lt;&gt; "", VLOOKUP($A781,'V2.5.2 Measures'!$C:$W,23,FALSE),"N/A")</f>
        <v>#REF!</v>
      </c>
      <c r="R781" s="7" t="e">
        <f>IF(VLOOKUP($A781,'V2.5.2 Measures'!$C:$W,24,FALSE)&lt;&gt; "", VLOOKUP($A781,'V2.5.2 Measures'!$C:$W,24,FALSE),"N/A")</f>
        <v>#REF!</v>
      </c>
      <c r="S781" s="7" t="e">
        <f>IF(VLOOKUP($A781,'V2.5.2 Measures'!$C:$W,25,FALSE)&lt;&gt; "", VLOOKUP($A781,'V2.5.2 Measures'!$C:$W,25,FALSE),"N/A")</f>
        <v>#REF!</v>
      </c>
      <c r="T781" s="7" t="str">
        <f>IF(VLOOKUP($A781,'V2.5.2 Measures'!$C:$W,2,FALSE)&lt;&gt; "", VLOOKUP($A781,'V2.5.2 Measures'!$C:$W,2,FALSE),"N/A")</f>
        <v>EL-3-002_2-31</v>
      </c>
      <c r="U781" s="7" t="str">
        <f>IF(VLOOKUP($A781,'V2.5.2 Measures'!$C:$W,3,FALSE)&lt;&gt; "", VLOOKUP($A781,'V2.5.2 Measures'!$C:$W,3,FALSE),"N/A")</f>
        <v>% of MSIS IDs with CHIP-CODE = 1 (Medicaid) that have ENROLLMENT-TYPE = 2 (Separate Title XXI CHIP)</v>
      </c>
      <c r="V781" s="7" t="e">
        <f>IF(VLOOKUP($A781,'V2.5.2 Measures'!$C:$W,26,FALSE)&lt;&gt; "", VLOOKUP($A781,'V2.5.2 Measures'!$C:$W,26,FALSE),"N/A")</f>
        <v>#REF!</v>
      </c>
      <c r="W781" s="7" t="e">
        <f>IF(VLOOKUP($A781,'V2.5.2 Measures'!$C:$W,44,FALSE)&lt;&gt; "", VLOOKUP($A781,'V2.5.2 Measures'!$C:$W,44,FALSE),"N/A")</f>
        <v>#REF!</v>
      </c>
    </row>
    <row r="782" spans="1:23" x14ac:dyDescent="0.35">
      <c r="A782" s="7" t="str">
        <f>'V2.5.2 Measures'!C236</f>
        <v>EL3.16</v>
      </c>
      <c r="B782" s="7" t="str">
        <f>VLOOKUP($A782,'V2.5.2 Measures'!$C:$W,6,FALSE)</f>
        <v>N/A</v>
      </c>
      <c r="C782" s="7" t="str">
        <f>VLOOKUP($A782,'V2.5.2 Measures'!$C:$W,8,FALSE)</f>
        <v>TA- Inferential</v>
      </c>
      <c r="D782" s="7" t="str">
        <f>IF(VLOOKUP($A782,'V2.5.2 Measures'!$C:$W,4,FALSE)="","",VLOOKUP($A782,'V2.5.2 Measures'!$C:$W,4,FALSE))</f>
        <v>Non-claims percentage</v>
      </c>
      <c r="E782" s="7" t="str">
        <f>IF((VLOOKUP($A782,'V2.5.2 Measures'!$C:$W,8,FALSE)&lt;&gt;"")*AND(VLOOKUP($A782,'V2.5.2 Measures'!$C:$W,8,FALSE)&lt;&gt;"TBD"),VLOOKUP($A782,'V2.5.2 Measures'!$C:$W,8,FALSE),"N/A")</f>
        <v>TA- Inferential</v>
      </c>
      <c r="F782" s="7" t="str">
        <f>IF((VLOOKUP($A782,'V2.5.2 Measures'!$C:$W,9,FALSE)&lt;&gt;"")*AND(VLOOKUP($A782,'V2.5.2 Measures'!$C:$W,9,FALSE)&lt;&gt;"TBD"),VLOOKUP($A782,'V2.5.2 Measures'!$C:$W,9,FALSE),"N/A")</f>
        <v>High</v>
      </c>
      <c r="G782" s="7">
        <f>IF((VLOOKUP($A782,'V2.5.2 Measures'!$C:$W,10,FALSE)&lt;&gt;"")*AND(VLOOKUP($A782,'V2.5.2 Measures'!$C:$W,10,FALSE)&lt;&gt;"TBD"),VLOOKUP($A782,'V2.5.2 Measures'!$C:$W,10,FALSE),"N/A")</f>
        <v>5</v>
      </c>
      <c r="H782" s="7">
        <f>IF(VLOOKUP($A782,'V2.5.2 Measures'!$C:$W,14,FALSE)&lt;&gt; "", VLOOKUP($A782,'V2.5.2 Measures'!$C:$W,14,FALSE),"N/A")</f>
        <v>0.01</v>
      </c>
      <c r="I782" s="7" t="str">
        <f>IF(VLOOKUP($A782,'V2.5.2 Measures'!$C:$W,15,FALSE)&lt;&gt; "", VLOOKUP($A782,'V2.5.2 Measures'!$C:$W,15,FALSE),"N/A")</f>
        <v>N/A</v>
      </c>
      <c r="J782" s="7">
        <f>IF(VLOOKUP($A782,'V2.5.2 Measures'!$C:$W,16,FALSE)&lt;&gt; "", VLOOKUP($A782,'V2.5.2 Measures'!$C:$W,16,FALSE),"N/A")</f>
        <v>0</v>
      </c>
      <c r="K782" s="7">
        <f>IF(VLOOKUP($A782,'V2.5.2 Measures'!$C:$W,17,FALSE)&lt;&gt; "", VLOOKUP($A782,'V2.5.2 Measures'!$C:$W,17,FALSE),"N/A")</f>
        <v>0.01</v>
      </c>
      <c r="L782" s="7" t="str">
        <f>IF(VLOOKUP($A782,'V2.5.2 Measures'!$C:$W,18,FALSE)&lt;&gt; "", VLOOKUP($A782,'V2.5.2 Measures'!$C:$W,18,FALSE),"N/A")</f>
        <v>Default</v>
      </c>
      <c r="M782" s="7" t="str">
        <f>IF(VLOOKUP($A782,'V2.5.2 Measures'!$C:$W,19,FALSE)&lt;&gt; "", VLOOKUP($A782,'V2.5.2 Measures'!$C:$W,19,FALSE),"N/A")</f>
        <v>SAS</v>
      </c>
      <c r="N782" s="7" t="str">
        <f>IF(VLOOKUP($A782,'V2.5.2 Measures'!$C:$W,20,FALSE)&lt;&gt; "", VLOOKUP($A782,'V2.5.2 Measures'!$C:$W,20,FALSE),"N/A")</f>
        <v>V1.3</v>
      </c>
      <c r="O782" s="7" t="str">
        <f>IF(VLOOKUP($A782,'V2.5.2 Measures'!$C:$W,21,FALSE)&lt;&gt; "", VLOOKUP($A782,'V2.5.2 Measures'!$C:$W,21,FALSE),"N/A")</f>
        <v>V1.5</v>
      </c>
      <c r="P782" s="7" t="e">
        <f>IF(VLOOKUP($A782,'V2.5.2 Measures'!$C:$W,22,FALSE)&lt;&gt; "", VLOOKUP($A782,'V2.5.2 Measures'!$C:$W,22,FALSE),"N/A")</f>
        <v>#REF!</v>
      </c>
      <c r="Q782" s="7" t="e">
        <f>IF(VLOOKUP($A782,'V2.5.2 Measures'!$C:$W,23,FALSE)&lt;&gt; "", VLOOKUP($A782,'V2.5.2 Measures'!$C:$W,23,FALSE),"N/A")</f>
        <v>#REF!</v>
      </c>
      <c r="R782" s="7" t="e">
        <f>IF(VLOOKUP($A782,'V2.5.2 Measures'!$C:$W,24,FALSE)&lt;&gt; "", VLOOKUP($A782,'V2.5.2 Measures'!$C:$W,24,FALSE),"N/A")</f>
        <v>#REF!</v>
      </c>
      <c r="S782" s="7" t="e">
        <f>IF(VLOOKUP($A782,'V2.5.2 Measures'!$C:$W,25,FALSE)&lt;&gt; "", VLOOKUP($A782,'V2.5.2 Measures'!$C:$W,25,FALSE),"N/A")</f>
        <v>#REF!</v>
      </c>
      <c r="T782" s="7" t="str">
        <f>IF(VLOOKUP($A782,'V2.5.2 Measures'!$C:$W,2,FALSE)&lt;&gt; "", VLOOKUP($A782,'V2.5.2 Measures'!$C:$W,2,FALSE),"N/A")</f>
        <v>EL-3-002_3-16</v>
      </c>
      <c r="U782" s="7" t="str">
        <f>IF(VLOOKUP($A782,'V2.5.2 Measures'!$C:$W,3,FALSE)&lt;&gt; "", VLOOKUP($A782,'V2.5.2 Measures'!$C:$W,3,FALSE),"N/A")</f>
        <v>% of MSIS IDs with CHIP-CODE = 2 (M-CHIP) that have ENROLLMENT-TYPE = 2 (Separate Title XXI CHIP)</v>
      </c>
      <c r="V782" s="7" t="e">
        <f>IF(VLOOKUP($A782,'V2.5.2 Measures'!$C:$W,26,FALSE)&lt;&gt; "", VLOOKUP($A782,'V2.5.2 Measures'!$C:$W,26,FALSE),"N/A")</f>
        <v>#REF!</v>
      </c>
      <c r="W782" s="7" t="e">
        <f>IF(VLOOKUP($A782,'V2.5.2 Measures'!$C:$W,44,FALSE)&lt;&gt; "", VLOOKUP($A782,'V2.5.2 Measures'!$C:$W,44,FALSE),"N/A")</f>
        <v>#REF!</v>
      </c>
    </row>
    <row r="783" spans="1:23" x14ac:dyDescent="0.35">
      <c r="A783" s="7" t="str">
        <f>'V2.5.2 Measures'!C237</f>
        <v>EL3.32</v>
      </c>
      <c r="B783" s="7" t="str">
        <f>VLOOKUP($A783,'V2.5.2 Measures'!$C:$W,6,FALSE)</f>
        <v>N/A</v>
      </c>
      <c r="C783" s="7" t="str">
        <f>VLOOKUP($A783,'V2.5.2 Measures'!$C:$W,8,FALSE)</f>
        <v>TA- Inferential</v>
      </c>
      <c r="D783" s="7" t="str">
        <f>IF(VLOOKUP($A783,'V2.5.2 Measures'!$C:$W,4,FALSE)="","",VLOOKUP($A783,'V2.5.2 Measures'!$C:$W,4,FALSE))</f>
        <v>Non-Claims Percentage</v>
      </c>
      <c r="E783" s="7" t="str">
        <f>IF((VLOOKUP($A783,'V2.5.2 Measures'!$C:$W,8,FALSE)&lt;&gt;"")*AND(VLOOKUP($A783,'V2.5.2 Measures'!$C:$W,8,FALSE)&lt;&gt;"TBD"),VLOOKUP($A783,'V2.5.2 Measures'!$C:$W,8,FALSE),"N/A")</f>
        <v>TA- Inferential</v>
      </c>
      <c r="F783" s="7" t="str">
        <f>IF((VLOOKUP($A783,'V2.5.2 Measures'!$C:$W,9,FALSE)&lt;&gt;"")*AND(VLOOKUP($A783,'V2.5.2 Measures'!$C:$W,9,FALSE)&lt;&gt;"TBD"),VLOOKUP($A783,'V2.5.2 Measures'!$C:$W,9,FALSE),"N/A")</f>
        <v>High</v>
      </c>
      <c r="G783" s="7">
        <f>IF((VLOOKUP($A783,'V2.5.2 Measures'!$C:$W,10,FALSE)&lt;&gt;"")*AND(VLOOKUP($A783,'V2.5.2 Measures'!$C:$W,10,FALSE)&lt;&gt;"TBD"),VLOOKUP($A783,'V2.5.2 Measures'!$C:$W,10,FALSE),"N/A")</f>
        <v>24</v>
      </c>
      <c r="H783" s="7">
        <f>IF(VLOOKUP($A783,'V2.5.2 Measures'!$C:$W,14,FALSE)&lt;&gt; "", VLOOKUP($A783,'V2.5.2 Measures'!$C:$W,14,FALSE),"N/A")</f>
        <v>0.01</v>
      </c>
      <c r="I783" s="7" t="str">
        <f>IF(VLOOKUP($A783,'V2.5.2 Measures'!$C:$W,15,FALSE)&lt;&gt; "", VLOOKUP($A783,'V2.5.2 Measures'!$C:$W,15,FALSE),"N/A")</f>
        <v>N/A</v>
      </c>
      <c r="J783" s="7">
        <f>IF(VLOOKUP($A783,'V2.5.2 Measures'!$C:$W,16,FALSE)&lt;&gt; "", VLOOKUP($A783,'V2.5.2 Measures'!$C:$W,16,FALSE),"N/A")</f>
        <v>0</v>
      </c>
      <c r="K783" s="7">
        <f>IF(VLOOKUP($A783,'V2.5.2 Measures'!$C:$W,17,FALSE)&lt;&gt; "", VLOOKUP($A783,'V2.5.2 Measures'!$C:$W,17,FALSE),"N/A")</f>
        <v>0.01</v>
      </c>
      <c r="L783" s="7" t="str">
        <f>IF(VLOOKUP($A783,'V2.5.2 Measures'!$C:$W,18,FALSE)&lt;&gt; "", VLOOKUP($A783,'V2.5.2 Measures'!$C:$W,18,FALSE),"N/A")</f>
        <v>Default</v>
      </c>
      <c r="M783" s="7" t="str">
        <f>IF(VLOOKUP($A783,'V2.5.2 Measures'!$C:$W,19,FALSE)&lt;&gt; "", VLOOKUP($A783,'V2.5.2 Measures'!$C:$W,19,FALSE),"N/A")</f>
        <v>SAS</v>
      </c>
      <c r="N783" s="7" t="str">
        <f>IF(VLOOKUP($A783,'V2.5.2 Measures'!$C:$W,20,FALSE)&lt;&gt; "", VLOOKUP($A783,'V2.5.2 Measures'!$C:$W,20,FALSE),"N/A")</f>
        <v>V2.2</v>
      </c>
      <c r="O783" s="7" t="str">
        <f>IF(VLOOKUP($A783,'V2.5.2 Measures'!$C:$W,21,FALSE)&lt;&gt; "", VLOOKUP($A783,'V2.5.2 Measures'!$C:$W,21,FALSE),"N/A")</f>
        <v>V2.2</v>
      </c>
      <c r="P783" s="7" t="e">
        <f>IF(VLOOKUP($A783,'V2.5.2 Measures'!$C:$W,22,FALSE)&lt;&gt; "", VLOOKUP($A783,'V2.5.2 Measures'!$C:$W,22,FALSE),"N/A")</f>
        <v>#REF!</v>
      </c>
      <c r="Q783" s="7" t="e">
        <f>IF(VLOOKUP($A783,'V2.5.2 Measures'!$C:$W,23,FALSE)&lt;&gt; "", VLOOKUP($A783,'V2.5.2 Measures'!$C:$W,23,FALSE),"N/A")</f>
        <v>#REF!</v>
      </c>
      <c r="R783" s="7" t="e">
        <f>IF(VLOOKUP($A783,'V2.5.2 Measures'!$C:$W,24,FALSE)&lt;&gt; "", VLOOKUP($A783,'V2.5.2 Measures'!$C:$W,24,FALSE),"N/A")</f>
        <v>#REF!</v>
      </c>
      <c r="S783" s="7" t="e">
        <f>IF(VLOOKUP($A783,'V2.5.2 Measures'!$C:$W,25,FALSE)&lt;&gt; "", VLOOKUP($A783,'V2.5.2 Measures'!$C:$W,25,FALSE),"N/A")</f>
        <v>#REF!</v>
      </c>
      <c r="T783" s="7" t="str">
        <f>IF(VLOOKUP($A783,'V2.5.2 Measures'!$C:$W,2,FALSE)&lt;&gt; "", VLOOKUP($A783,'V2.5.2 Measures'!$C:$W,2,FALSE),"N/A")</f>
        <v>EL-3-002_4-32</v>
      </c>
      <c r="U783" s="7" t="str">
        <f>IF(VLOOKUP($A783,'V2.5.2 Measures'!$C:$W,3,FALSE)&lt;&gt; "", VLOOKUP($A783,'V2.5.2 Measures'!$C:$W,3,FALSE),"N/A")</f>
        <v>% of MSIS IDs with CHIP-CODE = 3 (S-CHIP) that have ENROLLMENT-TYPE = 1 (Medicaid or M-CHIP)</v>
      </c>
      <c r="V783" s="7" t="e">
        <f>IF(VLOOKUP($A783,'V2.5.2 Measures'!$C:$W,26,FALSE)&lt;&gt; "", VLOOKUP($A783,'V2.5.2 Measures'!$C:$W,26,FALSE),"N/A")</f>
        <v>#REF!</v>
      </c>
      <c r="W783" s="7" t="e">
        <f>IF(VLOOKUP($A783,'V2.5.2 Measures'!$C:$W,44,FALSE)&lt;&gt; "", VLOOKUP($A783,'V2.5.2 Measures'!$C:$W,44,FALSE),"N/A")</f>
        <v>#REF!</v>
      </c>
    </row>
    <row r="784" spans="1:23" x14ac:dyDescent="0.35">
      <c r="A784" s="7" t="str">
        <f>'V2.5.2 Measures'!C238</f>
        <v>EL3.7</v>
      </c>
      <c r="B784" s="7" t="str">
        <f>VLOOKUP($A784,'V2.5.2 Measures'!$C:$W,6,FALSE)</f>
        <v>N/A</v>
      </c>
      <c r="C784" s="7" t="str">
        <f>VLOOKUP($A784,'V2.5.2 Measures'!$C:$W,8,FALSE)</f>
        <v>TA- Inferential</v>
      </c>
      <c r="D784" s="7" t="str">
        <f>IF(VLOOKUP($A784,'V2.5.2 Measures'!$C:$W,4,FALSE)="","",VLOOKUP($A784,'V2.5.2 Measures'!$C:$W,4,FALSE))</f>
        <v>Non-Claims Percentage</v>
      </c>
      <c r="E784" s="7" t="str">
        <f>IF((VLOOKUP($A784,'V2.5.2 Measures'!$C:$W,8,FALSE)&lt;&gt;"")*AND(VLOOKUP($A784,'V2.5.2 Measures'!$C:$W,8,FALSE)&lt;&gt;"TBD"),VLOOKUP($A784,'V2.5.2 Measures'!$C:$W,8,FALSE),"N/A")</f>
        <v>TA- Inferential</v>
      </c>
      <c r="F784" s="7" t="str">
        <f>IF((VLOOKUP($A784,'V2.5.2 Measures'!$C:$W,9,FALSE)&lt;&gt;"")*AND(VLOOKUP($A784,'V2.5.2 Measures'!$C:$W,9,FALSE)&lt;&gt;"TBD"),VLOOKUP($A784,'V2.5.2 Measures'!$C:$W,9,FALSE),"N/A")</f>
        <v>High</v>
      </c>
      <c r="G784" s="7">
        <f>IF((VLOOKUP($A784,'V2.5.2 Measures'!$C:$W,10,FALSE)&lt;&gt;"")*AND(VLOOKUP($A784,'V2.5.2 Measures'!$C:$W,10,FALSE)&lt;&gt;"TBD"),VLOOKUP($A784,'V2.5.2 Measures'!$C:$W,10,FALSE),"N/A")</f>
        <v>19</v>
      </c>
      <c r="H784" s="7">
        <f>IF(VLOOKUP($A784,'V2.5.2 Measures'!$C:$W,14,FALSE)&lt;&gt; "", VLOOKUP($A784,'V2.5.2 Measures'!$C:$W,14,FALSE),"N/A")</f>
        <v>1</v>
      </c>
      <c r="I784" s="7" t="str">
        <f>IF(VLOOKUP($A784,'V2.5.2 Measures'!$C:$W,15,FALSE)&lt;&gt; "", VLOOKUP($A784,'V2.5.2 Measures'!$C:$W,15,FALSE),"N/A")</f>
        <v>N/A</v>
      </c>
      <c r="J784" s="7">
        <f>IF(VLOOKUP($A784,'V2.5.2 Measures'!$C:$W,16,FALSE)&lt;&gt; "", VLOOKUP($A784,'V2.5.2 Measures'!$C:$W,16,FALSE),"N/A")</f>
        <v>0.95</v>
      </c>
      <c r="K784" s="7" t="str">
        <f>IF(VLOOKUP($A784,'V2.5.2 Measures'!$C:$W,17,FALSE)&lt;&gt; "", VLOOKUP($A784,'V2.5.2 Measures'!$C:$W,17,FALSE),"N/A")</f>
        <v>1</v>
      </c>
      <c r="L784" s="7" t="str">
        <f>IF(VLOOKUP($A784,'V2.5.2 Measures'!$C:$W,18,FALSE)&lt;&gt; "", VLOOKUP($A784,'V2.5.2 Measures'!$C:$W,18,FALSE),"N/A")</f>
        <v>Default</v>
      </c>
      <c r="M784" s="7" t="str">
        <f>IF(VLOOKUP($A784,'V2.5.2 Measures'!$C:$W,19,FALSE)&lt;&gt; "", VLOOKUP($A784,'V2.5.2 Measures'!$C:$W,19,FALSE),"N/A")</f>
        <v>SAS</v>
      </c>
      <c r="N784" s="7" t="str">
        <f>IF(VLOOKUP($A784,'V2.5.2 Measures'!$C:$W,20,FALSE)&lt;&gt; "", VLOOKUP($A784,'V2.5.2 Measures'!$C:$W,20,FALSE),"N/A")</f>
        <v>V1.1</v>
      </c>
      <c r="O784" s="7" t="str">
        <f>IF(VLOOKUP($A784,'V2.5.2 Measures'!$C:$W,21,FALSE)&lt;&gt; "", VLOOKUP($A784,'V2.5.2 Measures'!$C:$W,21,FALSE),"N/A")</f>
        <v>V1.7</v>
      </c>
      <c r="P784" s="7" t="e">
        <f>IF(VLOOKUP($A784,'V2.5.2 Measures'!$C:$W,22,FALSE)&lt;&gt; "", VLOOKUP($A784,'V2.5.2 Measures'!$C:$W,22,FALSE),"N/A")</f>
        <v>#REF!</v>
      </c>
      <c r="Q784" s="7" t="e">
        <f>IF(VLOOKUP($A784,'V2.5.2 Measures'!$C:$W,23,FALSE)&lt;&gt; "", VLOOKUP($A784,'V2.5.2 Measures'!$C:$W,23,FALSE),"N/A")</f>
        <v>#REF!</v>
      </c>
      <c r="R784" s="7" t="e">
        <f>IF(VLOOKUP($A784,'V2.5.2 Measures'!$C:$W,24,FALSE)&lt;&gt; "", VLOOKUP($A784,'V2.5.2 Measures'!$C:$W,24,FALSE),"N/A")</f>
        <v>#REF!</v>
      </c>
      <c r="S784" s="7" t="e">
        <f>IF(VLOOKUP($A784,'V2.5.2 Measures'!$C:$W,25,FALSE)&lt;&gt; "", VLOOKUP($A784,'V2.5.2 Measures'!$C:$W,25,FALSE),"N/A")</f>
        <v>#REF!</v>
      </c>
      <c r="T784" s="7" t="str">
        <f>IF(VLOOKUP($A784,'V2.5.2 Measures'!$C:$W,2,FALSE)&lt;&gt; "", VLOOKUP($A784,'V2.5.2 Measures'!$C:$W,2,FALSE),"N/A")</f>
        <v>EL-3-002-7</v>
      </c>
      <c r="U784" s="7" t="str">
        <f>IF(VLOOKUP($A784,'V2.5.2 Measures'!$C:$W,3,FALSE)&lt;&gt; "", VLOOKUP($A784,'V2.5.2 Measures'!$C:$W,3,FALSE),"N/A")</f>
        <v>% of MSIS IDs in ELIGIBILITY-GROUP = 23 through 26 (QMB, QDWI, SLMB or QI) with valid DUAL-ELIGIBLE-CODE 01 through 10</v>
      </c>
      <c r="V784" s="7" t="e">
        <f>IF(VLOOKUP($A784,'V2.5.2 Measures'!$C:$W,26,FALSE)&lt;&gt; "", VLOOKUP($A784,'V2.5.2 Measures'!$C:$W,26,FALSE),"N/A")</f>
        <v>#REF!</v>
      </c>
      <c r="W784" s="7" t="e">
        <f>IF(VLOOKUP($A784,'V2.5.2 Measures'!$C:$W,44,FALSE)&lt;&gt; "", VLOOKUP($A784,'V2.5.2 Measures'!$C:$W,44,FALSE),"N/A")</f>
        <v>#REF!</v>
      </c>
    </row>
    <row r="785" spans="1:23" x14ac:dyDescent="0.35">
      <c r="A785" s="7" t="str">
        <f>'V2.5.2 Measures'!C239</f>
        <v>EL3.15</v>
      </c>
      <c r="B785" s="7" t="str">
        <f>VLOOKUP($A785,'V2.5.2 Measures'!$C:$W,6,FALSE)</f>
        <v>N/A</v>
      </c>
      <c r="C785" s="7" t="str">
        <f>VLOOKUP($A785,'V2.5.2 Measures'!$C:$W,8,FALSE)</f>
        <v>TA- Inferential</v>
      </c>
      <c r="D785" s="7" t="str">
        <f>IF(VLOOKUP($A785,'V2.5.2 Measures'!$C:$W,4,FALSE)="","",VLOOKUP($A785,'V2.5.2 Measures'!$C:$W,4,FALSE))</f>
        <v>Non-claims percentage</v>
      </c>
      <c r="E785" s="7" t="str">
        <f>IF((VLOOKUP($A785,'V2.5.2 Measures'!$C:$W,8,FALSE)&lt;&gt;"")*AND(VLOOKUP($A785,'V2.5.2 Measures'!$C:$W,8,FALSE)&lt;&gt;"TBD"),VLOOKUP($A785,'V2.5.2 Measures'!$C:$W,8,FALSE),"N/A")</f>
        <v>TA- Inferential</v>
      </c>
      <c r="F785" s="7" t="str">
        <f>IF((VLOOKUP($A785,'V2.5.2 Measures'!$C:$W,9,FALSE)&lt;&gt;"")*AND(VLOOKUP($A785,'V2.5.2 Measures'!$C:$W,9,FALSE)&lt;&gt;"TBD"),VLOOKUP($A785,'V2.5.2 Measures'!$C:$W,9,FALSE),"N/A")</f>
        <v>High</v>
      </c>
      <c r="G785" s="7">
        <f>IF((VLOOKUP($A785,'V2.5.2 Measures'!$C:$W,10,FALSE)&lt;&gt;"")*AND(VLOOKUP($A785,'V2.5.2 Measures'!$C:$W,10,FALSE)&lt;&gt;"TBD"),VLOOKUP($A785,'V2.5.2 Measures'!$C:$W,10,FALSE),"N/A")</f>
        <v>19</v>
      </c>
      <c r="H785" s="7">
        <f>IF(VLOOKUP($A785,'V2.5.2 Measures'!$C:$W,14,FALSE)&lt;&gt; "", VLOOKUP($A785,'V2.5.2 Measures'!$C:$W,14,FALSE),"N/A")</f>
        <v>0.3</v>
      </c>
      <c r="I785" s="7" t="str">
        <f>IF(VLOOKUP($A785,'V2.5.2 Measures'!$C:$W,15,FALSE)&lt;&gt; "", VLOOKUP($A785,'V2.5.2 Measures'!$C:$W,15,FALSE),"N/A")</f>
        <v>N/A</v>
      </c>
      <c r="J785" s="7">
        <f>IF(VLOOKUP($A785,'V2.5.2 Measures'!$C:$W,16,FALSE)&lt;&gt; "", VLOOKUP($A785,'V2.5.2 Measures'!$C:$W,16,FALSE),"N/A")</f>
        <v>0.05</v>
      </c>
      <c r="K785" s="7">
        <f>IF(VLOOKUP($A785,'V2.5.2 Measures'!$C:$W,17,FALSE)&lt;&gt; "", VLOOKUP($A785,'V2.5.2 Measures'!$C:$W,17,FALSE),"N/A")</f>
        <v>0.3</v>
      </c>
      <c r="L785" s="7" t="str">
        <f>IF(VLOOKUP($A785,'V2.5.2 Measures'!$C:$W,18,FALSE)&lt;&gt; "", VLOOKUP($A785,'V2.5.2 Measures'!$C:$W,18,FALSE),"N/A")</f>
        <v>Default</v>
      </c>
      <c r="M785" s="7" t="str">
        <f>IF(VLOOKUP($A785,'V2.5.2 Measures'!$C:$W,19,FALSE)&lt;&gt; "", VLOOKUP($A785,'V2.5.2 Measures'!$C:$W,19,FALSE),"N/A")</f>
        <v>SAS</v>
      </c>
      <c r="N785" s="7" t="str">
        <f>IF(VLOOKUP($A785,'V2.5.2 Measures'!$C:$W,20,FALSE)&lt;&gt; "", VLOOKUP($A785,'V2.5.2 Measures'!$C:$W,20,FALSE),"N/A")</f>
        <v>V1.3</v>
      </c>
      <c r="O785" s="7" t="str">
        <f>IF(VLOOKUP($A785,'V2.5.2 Measures'!$C:$W,21,FALSE)&lt;&gt; "", VLOOKUP($A785,'V2.5.2 Measures'!$C:$W,21,FALSE),"N/A")</f>
        <v>V1.7</v>
      </c>
      <c r="P785" s="7" t="e">
        <f>IF(VLOOKUP($A785,'V2.5.2 Measures'!$C:$W,22,FALSE)&lt;&gt; "", VLOOKUP($A785,'V2.5.2 Measures'!$C:$W,22,FALSE),"N/A")</f>
        <v>#REF!</v>
      </c>
      <c r="Q785" s="7" t="e">
        <f>IF(VLOOKUP($A785,'V2.5.2 Measures'!$C:$W,23,FALSE)&lt;&gt; "", VLOOKUP($A785,'V2.5.2 Measures'!$C:$W,23,FALSE),"N/A")</f>
        <v>#REF!</v>
      </c>
      <c r="R785" s="7" t="e">
        <f>IF(VLOOKUP($A785,'V2.5.2 Measures'!$C:$W,24,FALSE)&lt;&gt; "", VLOOKUP($A785,'V2.5.2 Measures'!$C:$W,24,FALSE),"N/A")</f>
        <v>#REF!</v>
      </c>
      <c r="S785" s="7" t="e">
        <f>IF(VLOOKUP($A785,'V2.5.2 Measures'!$C:$W,25,FALSE)&lt;&gt; "", VLOOKUP($A785,'V2.5.2 Measures'!$C:$W,25,FALSE),"N/A")</f>
        <v>#REF!</v>
      </c>
      <c r="T785" s="7" t="str">
        <f>IF(VLOOKUP($A785,'V2.5.2 Measures'!$C:$W,2,FALSE)&lt;&gt; "", VLOOKUP($A785,'V2.5.2 Measures'!$C:$W,2,FALSE),"N/A")</f>
        <v>EL-3-003_1-15</v>
      </c>
      <c r="U785" s="7" t="str">
        <f>IF(VLOOKUP($A785,'V2.5.2 Measures'!$C:$W,3,FALSE)&lt;&gt; "", VLOOKUP($A785,'V2.5.2 Measures'!$C:$W,3,FALSE),"N/A")</f>
        <v>% of MSIS IDs that are duals</v>
      </c>
      <c r="V785" s="7" t="e">
        <f>IF(VLOOKUP($A785,'V2.5.2 Measures'!$C:$W,26,FALSE)&lt;&gt; "", VLOOKUP($A785,'V2.5.2 Measures'!$C:$W,26,FALSE),"N/A")</f>
        <v>#REF!</v>
      </c>
      <c r="W785" s="7" t="e">
        <f>IF(VLOOKUP($A785,'V2.5.2 Measures'!$C:$W,44,FALSE)&lt;&gt; "", VLOOKUP($A785,'V2.5.2 Measures'!$C:$W,44,FALSE),"N/A")</f>
        <v>#REF!</v>
      </c>
    </row>
    <row r="786" spans="1:23" x14ac:dyDescent="0.35">
      <c r="A786" s="7" t="str">
        <f>'V2.5.2 Measures'!C240</f>
        <v>EL3.11</v>
      </c>
      <c r="B786" s="7" t="str">
        <f>VLOOKUP($A786,'V2.5.2 Measures'!$C:$W,6,FALSE)</f>
        <v>N/A</v>
      </c>
      <c r="C786" s="7" t="str">
        <f>VLOOKUP($A786,'V2.5.2 Measures'!$C:$W,8,FALSE)</f>
        <v>TA- Inferential</v>
      </c>
      <c r="D786" s="7" t="str">
        <f>IF(VLOOKUP($A786,'V2.5.2 Measures'!$C:$W,4,FALSE)="","",VLOOKUP($A786,'V2.5.2 Measures'!$C:$W,4,FALSE))</f>
        <v>Non-Claims Percentage</v>
      </c>
      <c r="E786" s="7" t="str">
        <f>IF((VLOOKUP($A786,'V2.5.2 Measures'!$C:$W,8,FALSE)&lt;&gt;"")*AND(VLOOKUP($A786,'V2.5.2 Measures'!$C:$W,8,FALSE)&lt;&gt;"TBD"),VLOOKUP($A786,'V2.5.2 Measures'!$C:$W,8,FALSE),"N/A")</f>
        <v>TA- Inferential</v>
      </c>
      <c r="F786" s="7" t="str">
        <f>IF((VLOOKUP($A786,'V2.5.2 Measures'!$C:$W,9,FALSE)&lt;&gt;"")*AND(VLOOKUP($A786,'V2.5.2 Measures'!$C:$W,9,FALSE)&lt;&gt;"TBD"),VLOOKUP($A786,'V2.5.2 Measures'!$C:$W,9,FALSE),"N/A")</f>
        <v>High</v>
      </c>
      <c r="G786" s="7">
        <f>IF((VLOOKUP($A786,'V2.5.2 Measures'!$C:$W,10,FALSE)&lt;&gt;"")*AND(VLOOKUP($A786,'V2.5.2 Measures'!$C:$W,10,FALSE)&lt;&gt;"TBD"),VLOOKUP($A786,'V2.5.2 Measures'!$C:$W,10,FALSE),"N/A")</f>
        <v>19</v>
      </c>
      <c r="H786" s="7">
        <f>IF(VLOOKUP($A786,'V2.5.2 Measures'!$C:$W,14,FALSE)&lt;&gt; "", VLOOKUP($A786,'V2.5.2 Measures'!$C:$W,14,FALSE),"N/A")</f>
        <v>1</v>
      </c>
      <c r="I786" s="7">
        <f>IF(VLOOKUP($A786,'V2.5.2 Measures'!$C:$W,15,FALSE)&lt;&gt; "", VLOOKUP($A786,'V2.5.2 Measures'!$C:$W,15,FALSE),"N/A")</f>
        <v>0.05</v>
      </c>
      <c r="J786" s="7" t="str">
        <f>IF(VLOOKUP($A786,'V2.5.2 Measures'!$C:$W,16,FALSE)&lt;&gt; "", VLOOKUP($A786,'V2.5.2 Measures'!$C:$W,16,FALSE),"N/A")</f>
        <v>0.75</v>
      </c>
      <c r="K786" s="7" t="str">
        <f>IF(VLOOKUP($A786,'V2.5.2 Measures'!$C:$W,17,FALSE)&lt;&gt; "", VLOOKUP($A786,'V2.5.2 Measures'!$C:$W,17,FALSE),"N/A")</f>
        <v>1</v>
      </c>
      <c r="L786" s="7" t="str">
        <f>IF(VLOOKUP($A786,'V2.5.2 Measures'!$C:$W,18,FALSE)&lt;&gt; "", VLOOKUP($A786,'V2.5.2 Measures'!$C:$W,18,FALSE),"N/A")</f>
        <v>Default</v>
      </c>
      <c r="M786" s="7" t="str">
        <f>IF(VLOOKUP($A786,'V2.5.2 Measures'!$C:$W,19,FALSE)&lt;&gt; "", VLOOKUP($A786,'V2.5.2 Measures'!$C:$W,19,FALSE),"N/A")</f>
        <v>SAS</v>
      </c>
      <c r="N786" s="7" t="str">
        <f>IF(VLOOKUP($A786,'V2.5.2 Measures'!$C:$W,20,FALSE)&lt;&gt; "", VLOOKUP($A786,'V2.5.2 Measures'!$C:$W,20,FALSE),"N/A")</f>
        <v>V1.1</v>
      </c>
      <c r="O786" s="7" t="str">
        <f>IF(VLOOKUP($A786,'V2.5.2 Measures'!$C:$W,21,FALSE)&lt;&gt; "", VLOOKUP($A786,'V2.5.2 Measures'!$C:$W,21,FALSE),"N/A")</f>
        <v>V1.7</v>
      </c>
      <c r="P786" s="7" t="e">
        <f>IF(VLOOKUP($A786,'V2.5.2 Measures'!$C:$W,22,FALSE)&lt;&gt; "", VLOOKUP($A786,'V2.5.2 Measures'!$C:$W,22,FALSE),"N/A")</f>
        <v>#REF!</v>
      </c>
      <c r="Q786" s="7" t="e">
        <f>IF(VLOOKUP($A786,'V2.5.2 Measures'!$C:$W,23,FALSE)&lt;&gt; "", VLOOKUP($A786,'V2.5.2 Measures'!$C:$W,23,FALSE),"N/A")</f>
        <v>#REF!</v>
      </c>
      <c r="R786" s="7" t="e">
        <f>IF(VLOOKUP($A786,'V2.5.2 Measures'!$C:$W,24,FALSE)&lt;&gt; "", VLOOKUP($A786,'V2.5.2 Measures'!$C:$W,24,FALSE),"N/A")</f>
        <v>#REF!</v>
      </c>
      <c r="S786" s="7" t="e">
        <f>IF(VLOOKUP($A786,'V2.5.2 Measures'!$C:$W,25,FALSE)&lt;&gt; "", VLOOKUP($A786,'V2.5.2 Measures'!$C:$W,25,FALSE),"N/A")</f>
        <v>#REF!</v>
      </c>
      <c r="T786" s="7" t="str">
        <f>IF(VLOOKUP($A786,'V2.5.2 Measures'!$C:$W,2,FALSE)&lt;&gt; "", VLOOKUP($A786,'V2.5.2 Measures'!$C:$W,2,FALSE),"N/A")</f>
        <v>EL-3-003-11</v>
      </c>
      <c r="U786" s="7" t="str">
        <f>IF(VLOOKUP($A786,'V2.5.2 Measures'!$C:$W,3,FALSE)&lt;&gt; "", VLOOKUP($A786,'V2.5.2 Measures'!$C:$W,3,FALSE),"N/A")</f>
        <v>% of MSIS IDs with age 65+ that are duals</v>
      </c>
      <c r="V786" s="7" t="e">
        <f>IF(VLOOKUP($A786,'V2.5.2 Measures'!$C:$W,26,FALSE)&lt;&gt; "", VLOOKUP($A786,'V2.5.2 Measures'!$C:$W,26,FALSE),"N/A")</f>
        <v>#REF!</v>
      </c>
      <c r="W786" s="7" t="e">
        <f>IF(VLOOKUP($A786,'V2.5.2 Measures'!$C:$W,44,FALSE)&lt;&gt; "", VLOOKUP($A786,'V2.5.2 Measures'!$C:$W,44,FALSE),"N/A")</f>
        <v>#REF!</v>
      </c>
    </row>
    <row r="787" spans="1:23" x14ac:dyDescent="0.35">
      <c r="A787" s="7" t="str">
        <f>'V2.5.2 Measures'!C241</f>
        <v>EL3.2</v>
      </c>
      <c r="B787" s="7" t="str">
        <f>VLOOKUP($A787,'V2.5.2 Measures'!$C:$W,6,FALSE)</f>
        <v>N/A</v>
      </c>
      <c r="C787" s="7" t="str">
        <f>VLOOKUP($A787,'V2.5.2 Measures'!$C:$W,8,FALSE)</f>
        <v>No</v>
      </c>
      <c r="D787" s="7" t="str">
        <f>IF(VLOOKUP($A787,'V2.5.2 Measures'!$C:$W,4,FALSE)="","",VLOOKUP($A787,'V2.5.2 Measures'!$C:$W,4,FALSE))</f>
        <v>Non-Claims Percentage</v>
      </c>
      <c r="E787" s="7" t="str">
        <f>IF((VLOOKUP($A787,'V2.5.2 Measures'!$C:$W,8,FALSE)&lt;&gt;"")*AND(VLOOKUP($A787,'V2.5.2 Measures'!$C:$W,8,FALSE)&lt;&gt;"TBD"),VLOOKUP($A787,'V2.5.2 Measures'!$C:$W,8,FALSE),"N/A")</f>
        <v>No</v>
      </c>
      <c r="F787" s="7" t="str">
        <f>IF((VLOOKUP($A787,'V2.5.2 Measures'!$C:$W,9,FALSE)&lt;&gt;"")*AND(VLOOKUP($A787,'V2.5.2 Measures'!$C:$W,9,FALSE)&lt;&gt;"TBD"),VLOOKUP($A787,'V2.5.2 Measures'!$C:$W,9,FALSE),"N/A")</f>
        <v>N/A</v>
      </c>
      <c r="G787" s="7" t="str">
        <f>IF((VLOOKUP($A787,'V2.5.2 Measures'!$C:$W,10,FALSE)&lt;&gt;"")*AND(VLOOKUP($A787,'V2.5.2 Measures'!$C:$W,10,FALSE)&lt;&gt;"TBD"),VLOOKUP($A787,'V2.5.2 Measures'!$C:$W,10,FALSE),"N/A")</f>
        <v>N/A</v>
      </c>
      <c r="H787" s="7">
        <f>IF(VLOOKUP($A787,'V2.5.2 Measures'!$C:$W,14,FALSE)&lt;&gt; "", VLOOKUP($A787,'V2.5.2 Measures'!$C:$W,14,FALSE),"N/A")</f>
        <v>0.6</v>
      </c>
      <c r="I787" s="7" t="str">
        <f>IF(VLOOKUP($A787,'V2.5.2 Measures'!$C:$W,15,FALSE)&lt;&gt; "", VLOOKUP($A787,'V2.5.2 Measures'!$C:$W,15,FALSE),"N/A")</f>
        <v>N/A</v>
      </c>
      <c r="J787" s="7" t="str">
        <f>IF(VLOOKUP($A787,'V2.5.2 Measures'!$C:$W,16,FALSE)&lt;&gt; "", VLOOKUP($A787,'V2.5.2 Measures'!$C:$W,16,FALSE),"N/A")</f>
        <v>N/A</v>
      </c>
      <c r="K787" s="7" t="str">
        <f>IF(VLOOKUP($A787,'V2.5.2 Measures'!$C:$W,17,FALSE)&lt;&gt; "", VLOOKUP($A787,'V2.5.2 Measures'!$C:$W,17,FALSE),"N/A")</f>
        <v>N/A</v>
      </c>
      <c r="L787" s="7" t="str">
        <f>IF(VLOOKUP($A787,'V2.5.2 Measures'!$C:$W,18,FALSE)&lt;&gt; "", VLOOKUP($A787,'V2.5.2 Measures'!$C:$W,18,FALSE),"N/A")</f>
        <v>Default</v>
      </c>
      <c r="M787" s="7" t="str">
        <f>IF(VLOOKUP($A787,'V2.5.2 Measures'!$C:$W,19,FALSE)&lt;&gt; "", VLOOKUP($A787,'V2.5.2 Measures'!$C:$W,19,FALSE),"N/A")</f>
        <v>SAS</v>
      </c>
      <c r="N787" s="7" t="str">
        <f>IF(VLOOKUP($A787,'V2.5.2 Measures'!$C:$W,20,FALSE)&lt;&gt; "", VLOOKUP($A787,'V2.5.2 Measures'!$C:$W,20,FALSE),"N/A")</f>
        <v>V1.1</v>
      </c>
      <c r="O787" s="7" t="str">
        <f>IF(VLOOKUP($A787,'V2.5.2 Measures'!$C:$W,21,FALSE)&lt;&gt; "", VLOOKUP($A787,'V2.5.2 Measures'!$C:$W,21,FALSE),"N/A")</f>
        <v>V1.5</v>
      </c>
      <c r="P787" s="7" t="e">
        <f>IF(VLOOKUP($A787,'V2.5.2 Measures'!$C:$W,22,FALSE)&lt;&gt; "", VLOOKUP($A787,'V2.5.2 Measures'!$C:$W,22,FALSE),"N/A")</f>
        <v>#REF!</v>
      </c>
      <c r="Q787" s="7" t="e">
        <f>IF(VLOOKUP($A787,'V2.5.2 Measures'!$C:$W,23,FALSE)&lt;&gt; "", VLOOKUP($A787,'V2.5.2 Measures'!$C:$W,23,FALSE),"N/A")</f>
        <v>#REF!</v>
      </c>
      <c r="R787" s="7" t="e">
        <f>IF(VLOOKUP($A787,'V2.5.2 Measures'!$C:$W,24,FALSE)&lt;&gt; "", VLOOKUP($A787,'V2.5.2 Measures'!$C:$W,24,FALSE),"N/A")</f>
        <v>#REF!</v>
      </c>
      <c r="S787" s="7" t="e">
        <f>IF(VLOOKUP($A787,'V2.5.2 Measures'!$C:$W,25,FALSE)&lt;&gt; "", VLOOKUP($A787,'V2.5.2 Measures'!$C:$W,25,FALSE),"N/A")</f>
        <v>#REF!</v>
      </c>
      <c r="T787" s="7" t="str">
        <f>IF(VLOOKUP($A787,'V2.5.2 Measures'!$C:$W,2,FALSE)&lt;&gt; "", VLOOKUP($A787,'V2.5.2 Measures'!$C:$W,2,FALSE),"N/A")</f>
        <v>EL-3-004-2</v>
      </c>
      <c r="U787" s="7" t="str">
        <f>IF(VLOOKUP($A787,'V2.5.2 Measures'!$C:$W,3,FALSE)&lt;&gt; "", VLOOKUP($A787,'V2.5.2 Measures'!$C:$W,3,FALSE),"N/A")</f>
        <v>% of MSIS IDs with age 65+ that are enrolled in comprehensive managed care (MANAGED-CARE-PLAN-TYPE = 01)</v>
      </c>
      <c r="V787" s="7" t="e">
        <f>IF(VLOOKUP($A787,'V2.5.2 Measures'!$C:$W,26,FALSE)&lt;&gt; "", VLOOKUP($A787,'V2.5.2 Measures'!$C:$W,26,FALSE),"N/A")</f>
        <v>#REF!</v>
      </c>
      <c r="W787" s="7" t="e">
        <f>IF(VLOOKUP($A787,'V2.5.2 Measures'!$C:$W,44,FALSE)&lt;&gt; "", VLOOKUP($A787,'V2.5.2 Measures'!$C:$W,44,FALSE),"N/A")</f>
        <v>#REF!</v>
      </c>
    </row>
    <row r="788" spans="1:23" x14ac:dyDescent="0.35">
      <c r="A788" s="7" t="str">
        <f>'V2.5.2 Measures'!C242</f>
        <v>EL3.6</v>
      </c>
      <c r="B788" s="7" t="str">
        <f>VLOOKUP($A788,'V2.5.2 Measures'!$C:$W,6,FALSE)</f>
        <v>N/A</v>
      </c>
      <c r="C788" s="7" t="str">
        <f>VLOOKUP($A788,'V2.5.2 Measures'!$C:$W,8,FALSE)</f>
        <v>TA- Inferential</v>
      </c>
      <c r="D788" s="7" t="str">
        <f>IF(VLOOKUP($A788,'V2.5.2 Measures'!$C:$W,4,FALSE)="","",VLOOKUP($A788,'V2.5.2 Measures'!$C:$W,4,FALSE))</f>
        <v>Non-Claims Percentage</v>
      </c>
      <c r="E788" s="7" t="str">
        <f>IF((VLOOKUP($A788,'V2.5.2 Measures'!$C:$W,8,FALSE)&lt;&gt;"")*AND(VLOOKUP($A788,'V2.5.2 Measures'!$C:$W,8,FALSE)&lt;&gt;"TBD"),VLOOKUP($A788,'V2.5.2 Measures'!$C:$W,8,FALSE),"N/A")</f>
        <v>TA- Inferential</v>
      </c>
      <c r="F788" s="7" t="str">
        <f>IF((VLOOKUP($A788,'V2.5.2 Measures'!$C:$W,9,FALSE)&lt;&gt;"")*AND(VLOOKUP($A788,'V2.5.2 Measures'!$C:$W,9,FALSE)&lt;&gt;"TBD"),VLOOKUP($A788,'V2.5.2 Measures'!$C:$W,9,FALSE),"N/A")</f>
        <v>Medium</v>
      </c>
      <c r="G788" s="7" t="str">
        <f>IF((VLOOKUP($A788,'V2.5.2 Measures'!$C:$W,10,FALSE)&lt;&gt;"")*AND(VLOOKUP($A788,'V2.5.2 Measures'!$C:$W,10,FALSE)&lt;&gt;"TBD"),VLOOKUP($A788,'V2.5.2 Measures'!$C:$W,10,FALSE),"N/A")</f>
        <v>N/A</v>
      </c>
      <c r="H788" s="7">
        <f>IF(VLOOKUP($A788,'V2.5.2 Measures'!$C:$W,14,FALSE)&lt;&gt; "", VLOOKUP($A788,'V2.5.2 Measures'!$C:$W,14,FALSE),"N/A")</f>
        <v>1</v>
      </c>
      <c r="I788" s="7" t="str">
        <f>IF(VLOOKUP($A788,'V2.5.2 Measures'!$C:$W,15,FALSE)&lt;&gt; "", VLOOKUP($A788,'V2.5.2 Measures'!$C:$W,15,FALSE),"N/A")</f>
        <v>N/A</v>
      </c>
      <c r="J788" s="7">
        <f>IF(VLOOKUP($A788,'V2.5.2 Measures'!$C:$W,16,FALSE)&lt;&gt; "", VLOOKUP($A788,'V2.5.2 Measures'!$C:$W,16,FALSE),"N/A")</f>
        <v>0.9</v>
      </c>
      <c r="K788" s="7">
        <f>IF(VLOOKUP($A788,'V2.5.2 Measures'!$C:$W,17,FALSE)&lt;&gt; "", VLOOKUP($A788,'V2.5.2 Measures'!$C:$W,17,FALSE),"N/A")</f>
        <v>1</v>
      </c>
      <c r="L788" s="7" t="str">
        <f>IF(VLOOKUP($A788,'V2.5.2 Measures'!$C:$W,18,FALSE)&lt;&gt; "", VLOOKUP($A788,'V2.5.2 Measures'!$C:$W,18,FALSE),"N/A")</f>
        <v>Default</v>
      </c>
      <c r="M788" s="7" t="str">
        <f>IF(VLOOKUP($A788,'V2.5.2 Measures'!$C:$W,19,FALSE)&lt;&gt; "", VLOOKUP($A788,'V2.5.2 Measures'!$C:$W,19,FALSE),"N/A")</f>
        <v>SAS</v>
      </c>
      <c r="N788" s="7" t="str">
        <f>IF(VLOOKUP($A788,'V2.5.2 Measures'!$C:$W,20,FALSE)&lt;&gt; "", VLOOKUP($A788,'V2.5.2 Measures'!$C:$W,20,FALSE),"N/A")</f>
        <v>V1.1</v>
      </c>
      <c r="O788" s="7" t="str">
        <f>IF(VLOOKUP($A788,'V2.5.2 Measures'!$C:$W,21,FALSE)&lt;&gt; "", VLOOKUP($A788,'V2.5.2 Measures'!$C:$W,21,FALSE),"N/A")</f>
        <v>V2.0</v>
      </c>
      <c r="P788" s="7" t="e">
        <f>IF(VLOOKUP($A788,'V2.5.2 Measures'!$C:$W,22,FALSE)&lt;&gt; "", VLOOKUP($A788,'V2.5.2 Measures'!$C:$W,22,FALSE),"N/A")</f>
        <v>#REF!</v>
      </c>
      <c r="Q788" s="7" t="e">
        <f>IF(VLOOKUP($A788,'V2.5.2 Measures'!$C:$W,23,FALSE)&lt;&gt; "", VLOOKUP($A788,'V2.5.2 Measures'!$C:$W,23,FALSE),"N/A")</f>
        <v>#REF!</v>
      </c>
      <c r="R788" s="7" t="e">
        <f>IF(VLOOKUP($A788,'V2.5.2 Measures'!$C:$W,24,FALSE)&lt;&gt; "", VLOOKUP($A788,'V2.5.2 Measures'!$C:$W,24,FALSE),"N/A")</f>
        <v>#REF!</v>
      </c>
      <c r="S788" s="7" t="e">
        <f>IF(VLOOKUP($A788,'V2.5.2 Measures'!$C:$W,25,FALSE)&lt;&gt; "", VLOOKUP($A788,'V2.5.2 Measures'!$C:$W,25,FALSE),"N/A")</f>
        <v>#REF!</v>
      </c>
      <c r="T788" s="7" t="str">
        <f>IF(VLOOKUP($A788,'V2.5.2 Measures'!$C:$W,2,FALSE)&lt;&gt; "", VLOOKUP($A788,'V2.5.2 Measures'!$C:$W,2,FALSE),"N/A")</f>
        <v>EL-3-005-6</v>
      </c>
      <c r="U788" s="7" t="str">
        <f>IF(VLOOKUP($A788,'V2.5.2 Measures'!$C:$W,3,FALSE)&lt;&gt; "", VLOOKUP($A788,'V2.5.2 Measures'!$C:$W,3,FALSE),"N/A")</f>
        <v>Ticket to Work (TTW): % of ELIGIBILITY-GROUP = 48 or 49  (TTW Basic or TTW Medical Improvements) with Age 16-64</v>
      </c>
      <c r="V788" s="7" t="e">
        <f>IF(VLOOKUP($A788,'V2.5.2 Measures'!$C:$W,26,FALSE)&lt;&gt; "", VLOOKUP($A788,'V2.5.2 Measures'!$C:$W,26,FALSE),"N/A")</f>
        <v>#REF!</v>
      </c>
      <c r="W788" s="7" t="e">
        <f>IF(VLOOKUP($A788,'V2.5.2 Measures'!$C:$W,44,FALSE)&lt;&gt; "", VLOOKUP($A788,'V2.5.2 Measures'!$C:$W,44,FALSE),"N/A")</f>
        <v>#REF!</v>
      </c>
    </row>
    <row r="789" spans="1:23" x14ac:dyDescent="0.35">
      <c r="A789" s="7" t="str">
        <f>'V2.5.2 Measures'!C243</f>
        <v>EL3.3</v>
      </c>
      <c r="B789" s="7" t="str">
        <f>VLOOKUP($A789,'V2.5.2 Measures'!$C:$W,6,FALSE)</f>
        <v>N/A</v>
      </c>
      <c r="C789" s="7" t="str">
        <f>VLOOKUP($A789,'V2.5.2 Measures'!$C:$W,8,FALSE)</f>
        <v>No</v>
      </c>
      <c r="D789" s="7" t="str">
        <f>IF(VLOOKUP($A789,'V2.5.2 Measures'!$C:$W,4,FALSE)="","",VLOOKUP($A789,'V2.5.2 Measures'!$C:$W,4,FALSE))</f>
        <v>Count</v>
      </c>
      <c r="E789" s="7" t="str">
        <f>IF((VLOOKUP($A789,'V2.5.2 Measures'!$C:$W,8,FALSE)&lt;&gt;"")*AND(VLOOKUP($A789,'V2.5.2 Measures'!$C:$W,8,FALSE)&lt;&gt;"TBD"),VLOOKUP($A789,'V2.5.2 Measures'!$C:$W,8,FALSE),"N/A")</f>
        <v>No</v>
      </c>
      <c r="F789" s="7" t="str">
        <f>IF((VLOOKUP($A789,'V2.5.2 Measures'!$C:$W,9,FALSE)&lt;&gt;"")*AND(VLOOKUP($A789,'V2.5.2 Measures'!$C:$W,9,FALSE)&lt;&gt;"TBD"),VLOOKUP($A789,'V2.5.2 Measures'!$C:$W,9,FALSE),"N/A")</f>
        <v>N/A</v>
      </c>
      <c r="G789" s="7" t="str">
        <f>IF((VLOOKUP($A789,'V2.5.2 Measures'!$C:$W,10,FALSE)&lt;&gt;"")*AND(VLOOKUP($A789,'V2.5.2 Measures'!$C:$W,10,FALSE)&lt;&gt;"TBD"),VLOOKUP($A789,'V2.5.2 Measures'!$C:$W,10,FALSE),"N/A")</f>
        <v>N/A</v>
      </c>
      <c r="H789" s="7" t="str">
        <f>IF(VLOOKUP($A789,'V2.5.2 Measures'!$C:$W,14,FALSE)&lt;&gt; "", VLOOKUP($A789,'V2.5.2 Measures'!$C:$W,14,FALSE),"N/A")</f>
        <v>N/A</v>
      </c>
      <c r="I789" s="7">
        <f>IF(VLOOKUP($A789,'V2.5.2 Measures'!$C:$W,15,FALSE)&lt;&gt; "", VLOOKUP($A789,'V2.5.2 Measures'!$C:$W,15,FALSE),"N/A")</f>
        <v>0.1</v>
      </c>
      <c r="J789" s="7" t="str">
        <f>IF(VLOOKUP($A789,'V2.5.2 Measures'!$C:$W,16,FALSE)&lt;&gt; "", VLOOKUP($A789,'V2.5.2 Measures'!$C:$W,16,FALSE),"N/A")</f>
        <v>N/A</v>
      </c>
      <c r="K789" s="7" t="str">
        <f>IF(VLOOKUP($A789,'V2.5.2 Measures'!$C:$W,17,FALSE)&lt;&gt; "", VLOOKUP($A789,'V2.5.2 Measures'!$C:$W,17,FALSE),"N/A")</f>
        <v>N/A</v>
      </c>
      <c r="L789" s="7" t="str">
        <f>IF(VLOOKUP($A789,'V2.5.2 Measures'!$C:$W,18,FALSE)&lt;&gt; "", VLOOKUP($A789,'V2.5.2 Measures'!$C:$W,18,FALSE),"N/A")</f>
        <v>Default</v>
      </c>
      <c r="M789" s="7" t="str">
        <f>IF(VLOOKUP($A789,'V2.5.2 Measures'!$C:$W,19,FALSE)&lt;&gt; "", VLOOKUP($A789,'V2.5.2 Measures'!$C:$W,19,FALSE),"N/A")</f>
        <v>SAS</v>
      </c>
      <c r="N789" s="7" t="str">
        <f>IF(VLOOKUP($A789,'V2.5.2 Measures'!$C:$W,20,FALSE)&lt;&gt; "", VLOOKUP($A789,'V2.5.2 Measures'!$C:$W,20,FALSE),"N/A")</f>
        <v>V1.1</v>
      </c>
      <c r="O789" s="7" t="str">
        <f>IF(VLOOKUP($A789,'V2.5.2 Measures'!$C:$W,21,FALSE)&lt;&gt; "", VLOOKUP($A789,'V2.5.2 Measures'!$C:$W,21,FALSE),"N/A")</f>
        <v>V1.5</v>
      </c>
      <c r="P789" s="7" t="e">
        <f>IF(VLOOKUP($A789,'V2.5.2 Measures'!$C:$W,22,FALSE)&lt;&gt; "", VLOOKUP($A789,'V2.5.2 Measures'!$C:$W,22,FALSE),"N/A")</f>
        <v>#REF!</v>
      </c>
      <c r="Q789" s="7" t="e">
        <f>IF(VLOOKUP($A789,'V2.5.2 Measures'!$C:$W,23,FALSE)&lt;&gt; "", VLOOKUP($A789,'V2.5.2 Measures'!$C:$W,23,FALSE),"N/A")</f>
        <v>#REF!</v>
      </c>
      <c r="R789" s="7" t="e">
        <f>IF(VLOOKUP($A789,'V2.5.2 Measures'!$C:$W,24,FALSE)&lt;&gt; "", VLOOKUP($A789,'V2.5.2 Measures'!$C:$W,24,FALSE),"N/A")</f>
        <v>#REF!</v>
      </c>
      <c r="S789" s="7" t="e">
        <f>IF(VLOOKUP($A789,'V2.5.2 Measures'!$C:$W,25,FALSE)&lt;&gt; "", VLOOKUP($A789,'V2.5.2 Measures'!$C:$W,25,FALSE),"N/A")</f>
        <v>#REF!</v>
      </c>
      <c r="T789" s="7" t="str">
        <f>IF(VLOOKUP($A789,'V2.5.2 Measures'!$C:$W,2,FALSE)&lt;&gt; "", VLOOKUP($A789,'V2.5.2 Measures'!$C:$W,2,FALSE),"N/A")</f>
        <v>EL-3-006-3</v>
      </c>
      <c r="U789" s="7" t="str">
        <f>IF(VLOOKUP($A789,'V2.5.2 Measures'!$C:$W,3,FALSE)&lt;&gt; "", VLOOKUP($A789,'V2.5.2 Measures'!$C:$W,3,FALSE),"N/A")</f>
        <v># of MSIS IDs with a valid Disability Type Code</v>
      </c>
      <c r="V789" s="7" t="e">
        <f>IF(VLOOKUP($A789,'V2.5.2 Measures'!$C:$W,26,FALSE)&lt;&gt; "", VLOOKUP($A789,'V2.5.2 Measures'!$C:$W,26,FALSE),"N/A")</f>
        <v>#REF!</v>
      </c>
      <c r="W789" s="7" t="e">
        <f>IF(VLOOKUP($A789,'V2.5.2 Measures'!$C:$W,44,FALSE)&lt;&gt; "", VLOOKUP($A789,'V2.5.2 Measures'!$C:$W,44,FALSE),"N/A")</f>
        <v>#REF!</v>
      </c>
    </row>
    <row r="790" spans="1:23" x14ac:dyDescent="0.35">
      <c r="A790" s="7" t="str">
        <f>'V2.5.2 Measures'!C244</f>
        <v>EL3.4</v>
      </c>
      <c r="B790" s="7" t="str">
        <f>VLOOKUP($A790,'V2.5.2 Measures'!$C:$W,6,FALSE)</f>
        <v>N/A</v>
      </c>
      <c r="C790" s="7" t="str">
        <f>VLOOKUP($A790,'V2.5.2 Measures'!$C:$W,8,FALSE)</f>
        <v>TA- Inferential</v>
      </c>
      <c r="D790" s="7" t="str">
        <f>IF(VLOOKUP($A790,'V2.5.2 Measures'!$C:$W,4,FALSE)="","",VLOOKUP($A790,'V2.5.2 Measures'!$C:$W,4,FALSE))</f>
        <v>Non-Claims Percentage</v>
      </c>
      <c r="E790" s="7" t="str">
        <f>IF((VLOOKUP($A790,'V2.5.2 Measures'!$C:$W,8,FALSE)&lt;&gt;"")*AND(VLOOKUP($A790,'V2.5.2 Measures'!$C:$W,8,FALSE)&lt;&gt;"TBD"),VLOOKUP($A790,'V2.5.2 Measures'!$C:$W,8,FALSE),"N/A")</f>
        <v>TA- Inferential</v>
      </c>
      <c r="F790" s="7" t="str">
        <f>IF((VLOOKUP($A790,'V2.5.2 Measures'!$C:$W,9,FALSE)&lt;&gt;"")*AND(VLOOKUP($A790,'V2.5.2 Measures'!$C:$W,9,FALSE)&lt;&gt;"TBD"),VLOOKUP($A790,'V2.5.2 Measures'!$C:$W,9,FALSE),"N/A")</f>
        <v>Medium</v>
      </c>
      <c r="G790" s="7" t="str">
        <f>IF((VLOOKUP($A790,'V2.5.2 Measures'!$C:$W,10,FALSE)&lt;&gt;"")*AND(VLOOKUP($A790,'V2.5.2 Measures'!$C:$W,10,FALSE)&lt;&gt;"TBD"),VLOOKUP($A790,'V2.5.2 Measures'!$C:$W,10,FALSE),"N/A")</f>
        <v>N/A</v>
      </c>
      <c r="H790" s="7">
        <f>IF(VLOOKUP($A790,'V2.5.2 Measures'!$C:$W,14,FALSE)&lt;&gt; "", VLOOKUP($A790,'V2.5.2 Measures'!$C:$W,14,FALSE),"N/A")</f>
        <v>1</v>
      </c>
      <c r="I790" s="7" t="str">
        <f>IF(VLOOKUP($A790,'V2.5.2 Measures'!$C:$W,15,FALSE)&lt;&gt; "", VLOOKUP($A790,'V2.5.2 Measures'!$C:$W,15,FALSE),"N/A")</f>
        <v>N/A</v>
      </c>
      <c r="J790" s="7" t="str">
        <f>IF(VLOOKUP($A790,'V2.5.2 Measures'!$C:$W,16,FALSE)&lt;&gt; "", VLOOKUP($A790,'V2.5.2 Measures'!$C:$W,16,FALSE),"N/A")</f>
        <v>0.85</v>
      </c>
      <c r="K790" s="7" t="str">
        <f>IF(VLOOKUP($A790,'V2.5.2 Measures'!$C:$W,17,FALSE)&lt;&gt; "", VLOOKUP($A790,'V2.5.2 Measures'!$C:$W,17,FALSE),"N/A")</f>
        <v>1</v>
      </c>
      <c r="L790" s="7" t="str">
        <f>IF(VLOOKUP($A790,'V2.5.2 Measures'!$C:$W,18,FALSE)&lt;&gt; "", VLOOKUP($A790,'V2.5.2 Measures'!$C:$W,18,FALSE),"N/A")</f>
        <v>Default</v>
      </c>
      <c r="M790" s="7" t="str">
        <f>IF(VLOOKUP($A790,'V2.5.2 Measures'!$C:$W,19,FALSE)&lt;&gt; "", VLOOKUP($A790,'V2.5.2 Measures'!$C:$W,19,FALSE),"N/A")</f>
        <v>SAS</v>
      </c>
      <c r="N790" s="7" t="str">
        <f>IF(VLOOKUP($A790,'V2.5.2 Measures'!$C:$W,20,FALSE)&lt;&gt; "", VLOOKUP($A790,'V2.5.2 Measures'!$C:$W,20,FALSE),"N/A")</f>
        <v>V1.1</v>
      </c>
      <c r="O790" s="7" t="str">
        <f>IF(VLOOKUP($A790,'V2.5.2 Measures'!$C:$W,21,FALSE)&lt;&gt; "", VLOOKUP($A790,'V2.5.2 Measures'!$C:$W,21,FALSE),"N/A")</f>
        <v>V2.0</v>
      </c>
      <c r="P790" s="7" t="e">
        <f>IF(VLOOKUP($A790,'V2.5.2 Measures'!$C:$W,22,FALSE)&lt;&gt; "", VLOOKUP($A790,'V2.5.2 Measures'!$C:$W,22,FALSE),"N/A")</f>
        <v>#REF!</v>
      </c>
      <c r="Q790" s="7" t="e">
        <f>IF(VLOOKUP($A790,'V2.5.2 Measures'!$C:$W,23,FALSE)&lt;&gt; "", VLOOKUP($A790,'V2.5.2 Measures'!$C:$W,23,FALSE),"N/A")</f>
        <v>#REF!</v>
      </c>
      <c r="R790" s="7" t="e">
        <f>IF(VLOOKUP($A790,'V2.5.2 Measures'!$C:$W,24,FALSE)&lt;&gt; "", VLOOKUP($A790,'V2.5.2 Measures'!$C:$W,24,FALSE),"N/A")</f>
        <v>#REF!</v>
      </c>
      <c r="S790" s="7" t="e">
        <f>IF(VLOOKUP($A790,'V2.5.2 Measures'!$C:$W,25,FALSE)&lt;&gt; "", VLOOKUP($A790,'V2.5.2 Measures'!$C:$W,25,FALSE),"N/A")</f>
        <v>#REF!</v>
      </c>
      <c r="T790" s="7" t="str">
        <f>IF(VLOOKUP($A790,'V2.5.2 Measures'!$C:$W,2,FALSE)&lt;&gt; "", VLOOKUP($A790,'V2.5.2 Measures'!$C:$W,2,FALSE),"N/A")</f>
        <v>EL-3-007-4</v>
      </c>
      <c r="U790" s="7" t="str">
        <f>IF(VLOOKUP($A790,'V2.5.2 Measures'!$C:$W,3,FALSE)&lt;&gt; "", VLOOKUP($A790,'V2.5.2 Measures'!$C:$W,3,FALSE),"N/A")</f>
        <v>Pregnant Women (PW): % of MSIS IDs in ELIGIBILITY-GROUP = 05, 53, 67 or 68 (PW groups) with Age 13-64</v>
      </c>
      <c r="V790" s="7" t="e">
        <f>IF(VLOOKUP($A790,'V2.5.2 Measures'!$C:$W,26,FALSE)&lt;&gt; "", VLOOKUP($A790,'V2.5.2 Measures'!$C:$W,26,FALSE),"N/A")</f>
        <v>#REF!</v>
      </c>
      <c r="W790" s="7" t="e">
        <f>IF(VLOOKUP($A790,'V2.5.2 Measures'!$C:$W,44,FALSE)&lt;&gt; "", VLOOKUP($A790,'V2.5.2 Measures'!$C:$W,44,FALSE),"N/A")</f>
        <v>#REF!</v>
      </c>
    </row>
    <row r="791" spans="1:23" x14ac:dyDescent="0.35">
      <c r="A791" s="7" t="str">
        <f>'V2.5.2 Measures'!C245</f>
        <v>EL3.8</v>
      </c>
      <c r="B791" s="7" t="str">
        <f>VLOOKUP($A791,'V2.5.2 Measures'!$C:$W,6,FALSE)</f>
        <v>N/A</v>
      </c>
      <c r="C791" s="7" t="str">
        <f>VLOOKUP($A791,'V2.5.2 Measures'!$C:$W,8,FALSE)</f>
        <v>No</v>
      </c>
      <c r="D791" s="7" t="str">
        <f>IF(VLOOKUP($A791,'V2.5.2 Measures'!$C:$W,4,FALSE)="","",VLOOKUP($A791,'V2.5.2 Measures'!$C:$W,4,FALSE))</f>
        <v>Non-Claims Percentage</v>
      </c>
      <c r="E791" s="7" t="str">
        <f>IF((VLOOKUP($A791,'V2.5.2 Measures'!$C:$W,8,FALSE)&lt;&gt;"")*AND(VLOOKUP($A791,'V2.5.2 Measures'!$C:$W,8,FALSE)&lt;&gt;"TBD"),VLOOKUP($A791,'V2.5.2 Measures'!$C:$W,8,FALSE),"N/A")</f>
        <v>No</v>
      </c>
      <c r="F791" s="7" t="str">
        <f>IF((VLOOKUP($A791,'V2.5.2 Measures'!$C:$W,9,FALSE)&lt;&gt;"")*AND(VLOOKUP($A791,'V2.5.2 Measures'!$C:$W,9,FALSE)&lt;&gt;"TBD"),VLOOKUP($A791,'V2.5.2 Measures'!$C:$W,9,FALSE),"N/A")</f>
        <v>N/A</v>
      </c>
      <c r="G791" s="7" t="str">
        <f>IF((VLOOKUP($A791,'V2.5.2 Measures'!$C:$W,10,FALSE)&lt;&gt;"")*AND(VLOOKUP($A791,'V2.5.2 Measures'!$C:$W,10,FALSE)&lt;&gt;"TBD"),VLOOKUP($A791,'V2.5.2 Measures'!$C:$W,10,FALSE),"N/A")</f>
        <v>N/A</v>
      </c>
      <c r="H791" s="7" t="str">
        <f>IF(VLOOKUP($A791,'V2.5.2 Measures'!$C:$W,14,FALSE)&lt;&gt; "", VLOOKUP($A791,'V2.5.2 Measures'!$C:$W,14,FALSE),"N/A")</f>
        <v>N/A</v>
      </c>
      <c r="I791" s="7">
        <f>IF(VLOOKUP($A791,'V2.5.2 Measures'!$C:$W,15,FALSE)&lt;&gt; "", VLOOKUP($A791,'V2.5.2 Measures'!$C:$W,15,FALSE),"N/A")</f>
        <v>0.08</v>
      </c>
      <c r="J791" s="7" t="str">
        <f>IF(VLOOKUP($A791,'V2.5.2 Measures'!$C:$W,16,FALSE)&lt;&gt; "", VLOOKUP($A791,'V2.5.2 Measures'!$C:$W,16,FALSE),"N/A")</f>
        <v>N/A</v>
      </c>
      <c r="K791" s="7" t="str">
        <f>IF(VLOOKUP($A791,'V2.5.2 Measures'!$C:$W,17,FALSE)&lt;&gt; "", VLOOKUP($A791,'V2.5.2 Measures'!$C:$W,17,FALSE),"N/A")</f>
        <v>N/A</v>
      </c>
      <c r="L791" s="7" t="str">
        <f>IF(VLOOKUP($A791,'V2.5.2 Measures'!$C:$W,18,FALSE)&lt;&gt; "", VLOOKUP($A791,'V2.5.2 Measures'!$C:$W,18,FALSE),"N/A")</f>
        <v>Default</v>
      </c>
      <c r="M791" s="7" t="str">
        <f>IF(VLOOKUP($A791,'V2.5.2 Measures'!$C:$W,19,FALSE)&lt;&gt; "", VLOOKUP($A791,'V2.5.2 Measures'!$C:$W,19,FALSE),"N/A")</f>
        <v>SAS</v>
      </c>
      <c r="N791" s="7" t="str">
        <f>IF(VLOOKUP($A791,'V2.5.2 Measures'!$C:$W,20,FALSE)&lt;&gt; "", VLOOKUP($A791,'V2.5.2 Measures'!$C:$W,20,FALSE),"N/A")</f>
        <v>V1.1</v>
      </c>
      <c r="O791" s="7" t="str">
        <f>IF(VLOOKUP($A791,'V2.5.2 Measures'!$C:$W,21,FALSE)&lt;&gt; "", VLOOKUP($A791,'V2.5.2 Measures'!$C:$W,21,FALSE),"N/A")</f>
        <v>V1.5</v>
      </c>
      <c r="P791" s="7" t="e">
        <f>IF(VLOOKUP($A791,'V2.5.2 Measures'!$C:$W,22,FALSE)&lt;&gt; "", VLOOKUP($A791,'V2.5.2 Measures'!$C:$W,22,FALSE),"N/A")</f>
        <v>#REF!</v>
      </c>
      <c r="Q791" s="7" t="e">
        <f>IF(VLOOKUP($A791,'V2.5.2 Measures'!$C:$W,23,FALSE)&lt;&gt; "", VLOOKUP($A791,'V2.5.2 Measures'!$C:$W,23,FALSE),"N/A")</f>
        <v>#REF!</v>
      </c>
      <c r="R791" s="7" t="e">
        <f>IF(VLOOKUP($A791,'V2.5.2 Measures'!$C:$W,24,FALSE)&lt;&gt; "", VLOOKUP($A791,'V2.5.2 Measures'!$C:$W,24,FALSE),"N/A")</f>
        <v>#REF!</v>
      </c>
      <c r="S791" s="7" t="e">
        <f>IF(VLOOKUP($A791,'V2.5.2 Measures'!$C:$W,25,FALSE)&lt;&gt; "", VLOOKUP($A791,'V2.5.2 Measures'!$C:$W,25,FALSE),"N/A")</f>
        <v>#REF!</v>
      </c>
      <c r="T791" s="7" t="str">
        <f>IF(VLOOKUP($A791,'V2.5.2 Measures'!$C:$W,2,FALSE)&lt;&gt; "", VLOOKUP($A791,'V2.5.2 Measures'!$C:$W,2,FALSE),"N/A")</f>
        <v>EL-3-008-8</v>
      </c>
      <c r="U791" s="7" t="str">
        <f>IF(VLOOKUP($A791,'V2.5.2 Measures'!$C:$W,3,FALSE)&lt;&gt; "", VLOOKUP($A791,'V2.5.2 Measures'!$C:$W,3,FALSE),"N/A")</f>
        <v>% of foster care children (ELIGIBILITY-GROUP = 08, 09 or 30)</v>
      </c>
      <c r="V791" s="7" t="e">
        <f>IF(VLOOKUP($A791,'V2.5.2 Measures'!$C:$W,26,FALSE)&lt;&gt; "", VLOOKUP($A791,'V2.5.2 Measures'!$C:$W,26,FALSE),"N/A")</f>
        <v>#REF!</v>
      </c>
      <c r="W791" s="7" t="e">
        <f>IF(VLOOKUP($A791,'V2.5.2 Measures'!$C:$W,44,FALSE)&lt;&gt; "", VLOOKUP($A791,'V2.5.2 Measures'!$C:$W,44,FALSE),"N/A")</f>
        <v>#REF!</v>
      </c>
    </row>
    <row r="792" spans="1:23" x14ac:dyDescent="0.35">
      <c r="A792" s="7" t="str">
        <f>'V2.5.2 Measures'!C246</f>
        <v>EL3.5</v>
      </c>
      <c r="B792" s="7" t="str">
        <f>VLOOKUP($A792,'V2.5.2 Measures'!$C:$W,6,FALSE)</f>
        <v>N/A</v>
      </c>
      <c r="C792" s="7" t="str">
        <f>VLOOKUP($A792,'V2.5.2 Measures'!$C:$W,8,FALSE)</f>
        <v>TA- Inferential</v>
      </c>
      <c r="D792" s="7" t="str">
        <f>IF(VLOOKUP($A792,'V2.5.2 Measures'!$C:$W,4,FALSE)="","",VLOOKUP($A792,'V2.5.2 Measures'!$C:$W,4,FALSE))</f>
        <v>Non-Claims Percentage</v>
      </c>
      <c r="E792" s="7" t="str">
        <f>IF((VLOOKUP($A792,'V2.5.2 Measures'!$C:$W,8,FALSE)&lt;&gt;"")*AND(VLOOKUP($A792,'V2.5.2 Measures'!$C:$W,8,FALSE)&lt;&gt;"TBD"),VLOOKUP($A792,'V2.5.2 Measures'!$C:$W,8,FALSE),"N/A")</f>
        <v>TA- Inferential</v>
      </c>
      <c r="F792" s="7" t="str">
        <f>IF((VLOOKUP($A792,'V2.5.2 Measures'!$C:$W,9,FALSE)&lt;&gt;"")*AND(VLOOKUP($A792,'V2.5.2 Measures'!$C:$W,9,FALSE)&lt;&gt;"TBD"),VLOOKUP($A792,'V2.5.2 Measures'!$C:$W,9,FALSE),"N/A")</f>
        <v>Medium</v>
      </c>
      <c r="G792" s="7" t="str">
        <f>IF((VLOOKUP($A792,'V2.5.2 Measures'!$C:$W,10,FALSE)&lt;&gt;"")*AND(VLOOKUP($A792,'V2.5.2 Measures'!$C:$W,10,FALSE)&lt;&gt;"TBD"),VLOOKUP($A792,'V2.5.2 Measures'!$C:$W,10,FALSE),"N/A")</f>
        <v>N/A</v>
      </c>
      <c r="H792" s="7">
        <f>IF(VLOOKUP($A792,'V2.5.2 Measures'!$C:$W,14,FALSE)&lt;&gt; "", VLOOKUP($A792,'V2.5.2 Measures'!$C:$W,14,FALSE),"N/A")</f>
        <v>1</v>
      </c>
      <c r="I792" s="7" t="str">
        <f>IF(VLOOKUP($A792,'V2.5.2 Measures'!$C:$W,15,FALSE)&lt;&gt; "", VLOOKUP($A792,'V2.5.2 Measures'!$C:$W,15,FALSE),"N/A")</f>
        <v>N/A</v>
      </c>
      <c r="J792" s="7">
        <f>IF(VLOOKUP($A792,'V2.5.2 Measures'!$C:$W,16,FALSE)&lt;&gt; "", VLOOKUP($A792,'V2.5.2 Measures'!$C:$W,16,FALSE),"N/A")</f>
        <v>0.95</v>
      </c>
      <c r="K792" s="7">
        <f>IF(VLOOKUP($A792,'V2.5.2 Measures'!$C:$W,17,FALSE)&lt;&gt; "", VLOOKUP($A792,'V2.5.2 Measures'!$C:$W,17,FALSE),"N/A")</f>
        <v>1</v>
      </c>
      <c r="L792" s="7" t="str">
        <f>IF(VLOOKUP($A792,'V2.5.2 Measures'!$C:$W,18,FALSE)&lt;&gt; "", VLOOKUP($A792,'V2.5.2 Measures'!$C:$W,18,FALSE),"N/A")</f>
        <v>Default</v>
      </c>
      <c r="M792" s="7" t="str">
        <f>IF(VLOOKUP($A792,'V2.5.2 Measures'!$C:$W,19,FALSE)&lt;&gt; "", VLOOKUP($A792,'V2.5.2 Measures'!$C:$W,19,FALSE),"N/A")</f>
        <v>SAS</v>
      </c>
      <c r="N792" s="7" t="str">
        <f>IF(VLOOKUP($A792,'V2.5.2 Measures'!$C:$W,20,FALSE)&lt;&gt; "", VLOOKUP($A792,'V2.5.2 Measures'!$C:$W,20,FALSE),"N/A")</f>
        <v>V1.1</v>
      </c>
      <c r="O792" s="7" t="str">
        <f>IF(VLOOKUP($A792,'V2.5.2 Measures'!$C:$W,21,FALSE)&lt;&gt; "", VLOOKUP($A792,'V2.5.2 Measures'!$C:$W,21,FALSE),"N/A")</f>
        <v>V1.5</v>
      </c>
      <c r="P792" s="7" t="e">
        <f>IF(VLOOKUP($A792,'V2.5.2 Measures'!$C:$W,22,FALSE)&lt;&gt; "", VLOOKUP($A792,'V2.5.2 Measures'!$C:$W,22,FALSE),"N/A")</f>
        <v>#REF!</v>
      </c>
      <c r="Q792" s="7" t="e">
        <f>IF(VLOOKUP($A792,'V2.5.2 Measures'!$C:$W,23,FALSE)&lt;&gt; "", VLOOKUP($A792,'V2.5.2 Measures'!$C:$W,23,FALSE),"N/A")</f>
        <v>#REF!</v>
      </c>
      <c r="R792" s="7" t="e">
        <f>IF(VLOOKUP($A792,'V2.5.2 Measures'!$C:$W,24,FALSE)&lt;&gt; "", VLOOKUP($A792,'V2.5.2 Measures'!$C:$W,24,FALSE),"N/A")</f>
        <v>#REF!</v>
      </c>
      <c r="S792" s="7" t="e">
        <f>IF(VLOOKUP($A792,'V2.5.2 Measures'!$C:$W,25,FALSE)&lt;&gt; "", VLOOKUP($A792,'V2.5.2 Measures'!$C:$W,25,FALSE),"N/A")</f>
        <v>#REF!</v>
      </c>
      <c r="T792" s="7" t="str">
        <f>IF(VLOOKUP($A792,'V2.5.2 Measures'!$C:$W,2,FALSE)&lt;&gt; "", VLOOKUP($A792,'V2.5.2 Measures'!$C:$W,2,FALSE),"N/A")</f>
        <v>EL-3-009-5</v>
      </c>
      <c r="U792" s="7" t="str">
        <f>IF(VLOOKUP($A792,'V2.5.2 Measures'!$C:$W,3,FALSE)&lt;&gt; "", VLOOKUP($A792,'V2.5.2 Measures'!$C:$W,3,FALSE),"N/A")</f>
        <v>Foster Care: % of MSIS IDs in ELIGIBILITY-GROUP = 08, 09 or 30 (Foster Care Children groups) with Age &lt;26</v>
      </c>
      <c r="V792" s="7" t="e">
        <f>IF(VLOOKUP($A792,'V2.5.2 Measures'!$C:$W,26,FALSE)&lt;&gt; "", VLOOKUP($A792,'V2.5.2 Measures'!$C:$W,26,FALSE),"N/A")</f>
        <v>#REF!</v>
      </c>
      <c r="W792" s="7" t="e">
        <f>IF(VLOOKUP($A792,'V2.5.2 Measures'!$C:$W,44,FALSE)&lt;&gt; "", VLOOKUP($A792,'V2.5.2 Measures'!$C:$W,44,FALSE),"N/A")</f>
        <v>#REF!</v>
      </c>
    </row>
    <row r="793" spans="1:23" x14ac:dyDescent="0.35">
      <c r="A793" s="7" t="str">
        <f>'V2.5.2 Measures'!C247</f>
        <v>EL3.9</v>
      </c>
      <c r="B793" s="7" t="str">
        <f>VLOOKUP($A793,'V2.5.2 Measures'!$C:$W,6,FALSE)</f>
        <v>N/A</v>
      </c>
      <c r="C793" s="7" t="str">
        <f>VLOOKUP($A793,'V2.5.2 Measures'!$C:$W,8,FALSE)</f>
        <v>TA- Inferential</v>
      </c>
      <c r="D793" s="7" t="str">
        <f>IF(VLOOKUP($A793,'V2.5.2 Measures'!$C:$W,4,FALSE)="","",VLOOKUP($A793,'V2.5.2 Measures'!$C:$W,4,FALSE))</f>
        <v>Non-Claims Percentage</v>
      </c>
      <c r="E793" s="7" t="str">
        <f>IF((VLOOKUP($A793,'V2.5.2 Measures'!$C:$W,8,FALSE)&lt;&gt;"")*AND(VLOOKUP($A793,'V2.5.2 Measures'!$C:$W,8,FALSE)&lt;&gt;"TBD"),VLOOKUP($A793,'V2.5.2 Measures'!$C:$W,8,FALSE),"N/A")</f>
        <v>TA- Inferential</v>
      </c>
      <c r="F793" s="7" t="str">
        <f>IF((VLOOKUP($A793,'V2.5.2 Measures'!$C:$W,9,FALSE)&lt;&gt;"")*AND(VLOOKUP($A793,'V2.5.2 Measures'!$C:$W,9,FALSE)&lt;&gt;"TBD"),VLOOKUP($A793,'V2.5.2 Measures'!$C:$W,9,FALSE),"N/A")</f>
        <v>Medium</v>
      </c>
      <c r="G793" s="7" t="str">
        <f>IF((VLOOKUP($A793,'V2.5.2 Measures'!$C:$W,10,FALSE)&lt;&gt;"")*AND(VLOOKUP($A793,'V2.5.2 Measures'!$C:$W,10,FALSE)&lt;&gt;"TBD"),VLOOKUP($A793,'V2.5.2 Measures'!$C:$W,10,FALSE),"N/A")</f>
        <v>N/A</v>
      </c>
      <c r="H793" s="7">
        <f>IF(VLOOKUP($A793,'V2.5.2 Measures'!$C:$W,14,FALSE)&lt;&gt; "", VLOOKUP($A793,'V2.5.2 Measures'!$C:$W,14,FALSE),"N/A")</f>
        <v>1</v>
      </c>
      <c r="I793" s="7">
        <f>IF(VLOOKUP($A793,'V2.5.2 Measures'!$C:$W,15,FALSE)&lt;&gt; "", VLOOKUP($A793,'V2.5.2 Measures'!$C:$W,15,FALSE),"N/A")</f>
        <v>0.05</v>
      </c>
      <c r="J793" s="7" t="str">
        <f>IF(VLOOKUP($A793,'V2.5.2 Measures'!$C:$W,16,FALSE)&lt;&gt; "", VLOOKUP($A793,'V2.5.2 Measures'!$C:$W,16,FALSE),"N/A")</f>
        <v>0.85</v>
      </c>
      <c r="K793" s="7" t="str">
        <f>IF(VLOOKUP($A793,'V2.5.2 Measures'!$C:$W,17,FALSE)&lt;&gt; "", VLOOKUP($A793,'V2.5.2 Measures'!$C:$W,17,FALSE),"N/A")</f>
        <v>1</v>
      </c>
      <c r="L793" s="7" t="str">
        <f>IF(VLOOKUP($A793,'V2.5.2 Measures'!$C:$W,18,FALSE)&lt;&gt; "", VLOOKUP($A793,'V2.5.2 Measures'!$C:$W,18,FALSE),"N/A")</f>
        <v>Default</v>
      </c>
      <c r="M793" s="7" t="str">
        <f>IF(VLOOKUP($A793,'V2.5.2 Measures'!$C:$W,19,FALSE)&lt;&gt; "", VLOOKUP($A793,'V2.5.2 Measures'!$C:$W,19,FALSE),"N/A")</f>
        <v>SAS</v>
      </c>
      <c r="N793" s="7" t="str">
        <f>IF(VLOOKUP($A793,'V2.5.2 Measures'!$C:$W,20,FALSE)&lt;&gt; "", VLOOKUP($A793,'V2.5.2 Measures'!$C:$W,20,FALSE),"N/A")</f>
        <v>V1.1</v>
      </c>
      <c r="O793" s="7" t="str">
        <f>IF(VLOOKUP($A793,'V2.5.2 Measures'!$C:$W,21,FALSE)&lt;&gt; "", VLOOKUP($A793,'V2.5.2 Measures'!$C:$W,21,FALSE),"N/A")</f>
        <v>V1.5</v>
      </c>
      <c r="P793" s="7" t="e">
        <f>IF(VLOOKUP($A793,'V2.5.2 Measures'!$C:$W,22,FALSE)&lt;&gt; "", VLOOKUP($A793,'V2.5.2 Measures'!$C:$W,22,FALSE),"N/A")</f>
        <v>#REF!</v>
      </c>
      <c r="Q793" s="7" t="e">
        <f>IF(VLOOKUP($A793,'V2.5.2 Measures'!$C:$W,23,FALSE)&lt;&gt; "", VLOOKUP($A793,'V2.5.2 Measures'!$C:$W,23,FALSE),"N/A")</f>
        <v>#REF!</v>
      </c>
      <c r="R793" s="7" t="e">
        <f>IF(VLOOKUP($A793,'V2.5.2 Measures'!$C:$W,24,FALSE)&lt;&gt; "", VLOOKUP($A793,'V2.5.2 Measures'!$C:$W,24,FALSE),"N/A")</f>
        <v>#REF!</v>
      </c>
      <c r="S793" s="7" t="e">
        <f>IF(VLOOKUP($A793,'V2.5.2 Measures'!$C:$W,25,FALSE)&lt;&gt; "", VLOOKUP($A793,'V2.5.2 Measures'!$C:$W,25,FALSE),"N/A")</f>
        <v>#REF!</v>
      </c>
      <c r="T793" s="7" t="str">
        <f>IF(VLOOKUP($A793,'V2.5.2 Measures'!$C:$W,2,FALSE)&lt;&gt; "", VLOOKUP($A793,'V2.5.2 Measures'!$C:$W,2,FALSE),"N/A")</f>
        <v>EL-3-010-9</v>
      </c>
      <c r="U793" s="7" t="str">
        <f>IF(VLOOKUP($A793,'V2.5.2 Measures'!$C:$W,3,FALSE)&lt;&gt; "", VLOOKUP($A793,'V2.5.2 Measures'!$C:$W,3,FALSE),"N/A")</f>
        <v>% of MSIS IDs in ELIGIBILITY-GROUP = 34 (BCCP) that are aged 16-65</v>
      </c>
      <c r="V793" s="7" t="e">
        <f>IF(VLOOKUP($A793,'V2.5.2 Measures'!$C:$W,26,FALSE)&lt;&gt; "", VLOOKUP($A793,'V2.5.2 Measures'!$C:$W,26,FALSE),"N/A")</f>
        <v>#REF!</v>
      </c>
      <c r="W793" s="7" t="e">
        <f>IF(VLOOKUP($A793,'V2.5.2 Measures'!$C:$W,44,FALSE)&lt;&gt; "", VLOOKUP($A793,'V2.5.2 Measures'!$C:$W,44,FALSE),"N/A")</f>
        <v>#REF!</v>
      </c>
    </row>
    <row r="794" spans="1:23" x14ac:dyDescent="0.35">
      <c r="A794" s="7" t="str">
        <f>'V2.5.2 Measures'!C248</f>
        <v>EL3.10</v>
      </c>
      <c r="B794" s="7" t="str">
        <f>VLOOKUP($A794,'V2.5.2 Measures'!$C:$W,6,FALSE)</f>
        <v>N/A</v>
      </c>
      <c r="C794" s="7" t="str">
        <f>VLOOKUP($A794,'V2.5.2 Measures'!$C:$W,8,FALSE)</f>
        <v>TA- Inferential</v>
      </c>
      <c r="D794" s="7" t="str">
        <f>IF(VLOOKUP($A794,'V2.5.2 Measures'!$C:$W,4,FALSE)="","",VLOOKUP($A794,'V2.5.2 Measures'!$C:$W,4,FALSE))</f>
        <v>Non-Claims Percentage</v>
      </c>
      <c r="E794" s="7" t="str">
        <f>IF((VLOOKUP($A794,'V2.5.2 Measures'!$C:$W,8,FALSE)&lt;&gt;"")*AND(VLOOKUP($A794,'V2.5.2 Measures'!$C:$W,8,FALSE)&lt;&gt;"TBD"),VLOOKUP($A794,'V2.5.2 Measures'!$C:$W,8,FALSE),"N/A")</f>
        <v>TA- Inferential</v>
      </c>
      <c r="F794" s="7" t="str">
        <f>IF((VLOOKUP($A794,'V2.5.2 Measures'!$C:$W,9,FALSE)&lt;&gt;"")*AND(VLOOKUP($A794,'V2.5.2 Measures'!$C:$W,9,FALSE)&lt;&gt;"TBD"),VLOOKUP($A794,'V2.5.2 Measures'!$C:$W,9,FALSE),"N/A")</f>
        <v>Medium</v>
      </c>
      <c r="G794" s="7" t="str">
        <f>IF((VLOOKUP($A794,'V2.5.2 Measures'!$C:$W,10,FALSE)&lt;&gt;"")*AND(VLOOKUP($A794,'V2.5.2 Measures'!$C:$W,10,FALSE)&lt;&gt;"TBD"),VLOOKUP($A794,'V2.5.2 Measures'!$C:$W,10,FALSE),"N/A")</f>
        <v>N/A</v>
      </c>
      <c r="H794" s="7">
        <f>IF(VLOOKUP($A794,'V2.5.2 Measures'!$C:$W,14,FALSE)&lt;&gt; "", VLOOKUP($A794,'V2.5.2 Measures'!$C:$W,14,FALSE),"N/A")</f>
        <v>1</v>
      </c>
      <c r="I794" s="7">
        <f>IF(VLOOKUP($A794,'V2.5.2 Measures'!$C:$W,15,FALSE)&lt;&gt; "", VLOOKUP($A794,'V2.5.2 Measures'!$C:$W,15,FALSE),"N/A")</f>
        <v>0.05</v>
      </c>
      <c r="J794" s="7" t="str">
        <f>IF(VLOOKUP($A794,'V2.5.2 Measures'!$C:$W,16,FALSE)&lt;&gt; "", VLOOKUP($A794,'V2.5.2 Measures'!$C:$W,16,FALSE),"N/A")</f>
        <v>0.9</v>
      </c>
      <c r="K794" s="7" t="str">
        <f>IF(VLOOKUP($A794,'V2.5.2 Measures'!$C:$W,17,FALSE)&lt;&gt; "", VLOOKUP($A794,'V2.5.2 Measures'!$C:$W,17,FALSE),"N/A")</f>
        <v>1</v>
      </c>
      <c r="L794" s="7" t="str">
        <f>IF(VLOOKUP($A794,'V2.5.2 Measures'!$C:$W,18,FALSE)&lt;&gt; "", VLOOKUP($A794,'V2.5.2 Measures'!$C:$W,18,FALSE),"N/A")</f>
        <v>Default</v>
      </c>
      <c r="M794" s="7" t="str">
        <f>IF(VLOOKUP($A794,'V2.5.2 Measures'!$C:$W,19,FALSE)&lt;&gt; "", VLOOKUP($A794,'V2.5.2 Measures'!$C:$W,19,FALSE),"N/A")</f>
        <v>SAS</v>
      </c>
      <c r="N794" s="7" t="str">
        <f>IF(VLOOKUP($A794,'V2.5.2 Measures'!$C:$W,20,FALSE)&lt;&gt; "", VLOOKUP($A794,'V2.5.2 Measures'!$C:$W,20,FALSE),"N/A")</f>
        <v>V1.1</v>
      </c>
      <c r="O794" s="7" t="str">
        <f>IF(VLOOKUP($A794,'V2.5.2 Measures'!$C:$W,21,FALSE)&lt;&gt; "", VLOOKUP($A794,'V2.5.2 Measures'!$C:$W,21,FALSE),"N/A")</f>
        <v>V1.5</v>
      </c>
      <c r="P794" s="7" t="e">
        <f>IF(VLOOKUP($A794,'V2.5.2 Measures'!$C:$W,22,FALSE)&lt;&gt; "", VLOOKUP($A794,'V2.5.2 Measures'!$C:$W,22,FALSE),"N/A")</f>
        <v>#REF!</v>
      </c>
      <c r="Q794" s="7" t="e">
        <f>IF(VLOOKUP($A794,'V2.5.2 Measures'!$C:$W,23,FALSE)&lt;&gt; "", VLOOKUP($A794,'V2.5.2 Measures'!$C:$W,23,FALSE),"N/A")</f>
        <v>#REF!</v>
      </c>
      <c r="R794" s="7" t="e">
        <f>IF(VLOOKUP($A794,'V2.5.2 Measures'!$C:$W,24,FALSE)&lt;&gt; "", VLOOKUP($A794,'V2.5.2 Measures'!$C:$W,24,FALSE),"N/A")</f>
        <v>#REF!</v>
      </c>
      <c r="S794" s="7" t="e">
        <f>IF(VLOOKUP($A794,'V2.5.2 Measures'!$C:$W,25,FALSE)&lt;&gt; "", VLOOKUP($A794,'V2.5.2 Measures'!$C:$W,25,FALSE),"N/A")</f>
        <v>#REF!</v>
      </c>
      <c r="T794" s="7" t="str">
        <f>IF(VLOOKUP($A794,'V2.5.2 Measures'!$C:$W,2,FALSE)&lt;&gt; "", VLOOKUP($A794,'V2.5.2 Measures'!$C:$W,2,FALSE),"N/A")</f>
        <v>EL-3-011-10</v>
      </c>
      <c r="U794" s="7" t="str">
        <f>IF(VLOOKUP($A794,'V2.5.2 Measures'!$C:$W,3,FALSE)&lt;&gt; "", VLOOKUP($A794,'V2.5.2 Measures'!$C:$W,3,FALSE),"N/A")</f>
        <v>% of MSIS IDs in ELIGIBILITY-GROUP = 34 (BCCP) that are female</v>
      </c>
      <c r="V794" s="7" t="e">
        <f>IF(VLOOKUP($A794,'V2.5.2 Measures'!$C:$W,26,FALSE)&lt;&gt; "", VLOOKUP($A794,'V2.5.2 Measures'!$C:$W,26,FALSE),"N/A")</f>
        <v>#REF!</v>
      </c>
      <c r="W794" s="7" t="e">
        <f>IF(VLOOKUP($A794,'V2.5.2 Measures'!$C:$W,44,FALSE)&lt;&gt; "", VLOOKUP($A794,'V2.5.2 Measures'!$C:$W,44,FALSE),"N/A")</f>
        <v>#REF!</v>
      </c>
    </row>
    <row r="795" spans="1:23" x14ac:dyDescent="0.35">
      <c r="A795" s="7" t="str">
        <f>'V2.5.2 Measures'!C249</f>
        <v>EL3.17</v>
      </c>
      <c r="B795" s="7" t="str">
        <f>VLOOKUP($A795,'V2.5.2 Measures'!$C:$W,6,FALSE)</f>
        <v>N/A</v>
      </c>
      <c r="C795" s="7" t="str">
        <f>VLOOKUP($A795,'V2.5.2 Measures'!$C:$W,8,FALSE)</f>
        <v>No</v>
      </c>
      <c r="D795" s="7" t="str">
        <f>IF(VLOOKUP($A795,'V2.5.2 Measures'!$C:$W,4,FALSE)="","",VLOOKUP($A795,'V2.5.2 Measures'!$C:$W,4,FALSE))</f>
        <v>Non-Claims Percentage</v>
      </c>
      <c r="E795" s="7" t="str">
        <f>IF((VLOOKUP($A795,'V2.5.2 Measures'!$C:$W,8,FALSE)&lt;&gt;"")*AND(VLOOKUP($A795,'V2.5.2 Measures'!$C:$W,8,FALSE)&lt;&gt;"TBD"),VLOOKUP($A795,'V2.5.2 Measures'!$C:$W,8,FALSE),"N/A")</f>
        <v>No</v>
      </c>
      <c r="F795" s="7" t="str">
        <f>IF((VLOOKUP($A795,'V2.5.2 Measures'!$C:$W,9,FALSE)&lt;&gt;"")*AND(VLOOKUP($A795,'V2.5.2 Measures'!$C:$W,9,FALSE)&lt;&gt;"TBD"),VLOOKUP($A795,'V2.5.2 Measures'!$C:$W,9,FALSE),"N/A")</f>
        <v>N/A</v>
      </c>
      <c r="G795" s="7" t="str">
        <f>IF((VLOOKUP($A795,'V2.5.2 Measures'!$C:$W,10,FALSE)&lt;&gt;"")*AND(VLOOKUP($A795,'V2.5.2 Measures'!$C:$W,10,FALSE)&lt;&gt;"TBD"),VLOOKUP($A795,'V2.5.2 Measures'!$C:$W,10,FALSE),"N/A")</f>
        <v>N/A</v>
      </c>
      <c r="H795" s="7">
        <f>IF(VLOOKUP($A795,'V2.5.2 Measures'!$C:$W,14,FALSE)&lt;&gt; "", VLOOKUP($A795,'V2.5.2 Measures'!$C:$W,14,FALSE),"N/A")</f>
        <v>0.05</v>
      </c>
      <c r="I795" s="7" t="str">
        <f>IF(VLOOKUP($A795,'V2.5.2 Measures'!$C:$W,15,FALSE)&lt;&gt; "", VLOOKUP($A795,'V2.5.2 Measures'!$C:$W,15,FALSE),"N/A")</f>
        <v>N/A</v>
      </c>
      <c r="J795" s="7" t="str">
        <f>IF(VLOOKUP($A795,'V2.5.2 Measures'!$C:$W,16,FALSE)&lt;&gt; "", VLOOKUP($A795,'V2.5.2 Measures'!$C:$W,16,FALSE),"N/A")</f>
        <v>N/A</v>
      </c>
      <c r="K795" s="7" t="str">
        <f>IF(VLOOKUP($A795,'V2.5.2 Measures'!$C:$W,17,FALSE)&lt;&gt; "", VLOOKUP($A795,'V2.5.2 Measures'!$C:$W,17,FALSE),"N/A")</f>
        <v>N/A</v>
      </c>
      <c r="L795" s="7" t="str">
        <f>IF(VLOOKUP($A795,'V2.5.2 Measures'!$C:$W,18,FALSE)&lt;&gt; "", VLOOKUP($A795,'V2.5.2 Measures'!$C:$W,18,FALSE),"N/A")</f>
        <v>Default</v>
      </c>
      <c r="M795" s="7" t="str">
        <f>IF(VLOOKUP($A795,'V2.5.2 Measures'!$C:$W,19,FALSE)&lt;&gt; "", VLOOKUP($A795,'V2.5.2 Measures'!$C:$W,19,FALSE),"N/A")</f>
        <v>SAS</v>
      </c>
      <c r="N795" s="7" t="str">
        <f>IF(VLOOKUP($A795,'V2.5.2 Measures'!$C:$W,20,FALSE)&lt;&gt; "", VLOOKUP($A795,'V2.5.2 Measures'!$C:$W,20,FALSE),"N/A")</f>
        <v>V1.6</v>
      </c>
      <c r="O795" s="7" t="str">
        <f>IF(VLOOKUP($A795,'V2.5.2 Measures'!$C:$W,21,FALSE)&lt;&gt; "", VLOOKUP($A795,'V2.5.2 Measures'!$C:$W,21,FALSE),"N/A")</f>
        <v>V2.0</v>
      </c>
      <c r="P795" s="7" t="e">
        <f>IF(VLOOKUP($A795,'V2.5.2 Measures'!$C:$W,22,FALSE)&lt;&gt; "", VLOOKUP($A795,'V2.5.2 Measures'!$C:$W,22,FALSE),"N/A")</f>
        <v>#REF!</v>
      </c>
      <c r="Q795" s="7" t="e">
        <f>IF(VLOOKUP($A795,'V2.5.2 Measures'!$C:$W,23,FALSE)&lt;&gt; "", VLOOKUP($A795,'V2.5.2 Measures'!$C:$W,23,FALSE),"N/A")</f>
        <v>#REF!</v>
      </c>
      <c r="R795" s="7" t="e">
        <f>IF(VLOOKUP($A795,'V2.5.2 Measures'!$C:$W,24,FALSE)&lt;&gt; "", VLOOKUP($A795,'V2.5.2 Measures'!$C:$W,24,FALSE),"N/A")</f>
        <v>#REF!</v>
      </c>
      <c r="S795" s="7" t="e">
        <f>IF(VLOOKUP($A795,'V2.5.2 Measures'!$C:$W,25,FALSE)&lt;&gt; "", VLOOKUP($A795,'V2.5.2 Measures'!$C:$W,25,FALSE),"N/A")</f>
        <v>#REF!</v>
      </c>
      <c r="T795" s="7" t="str">
        <f>IF(VLOOKUP($A795,'V2.5.2 Measures'!$C:$W,2,FALSE)&lt;&gt; "", VLOOKUP($A795,'V2.5.2 Measures'!$C:$W,2,FALSE),"N/A")</f>
        <v>EL-3-012-17</v>
      </c>
      <c r="U795" s="7" t="str">
        <f>IF(VLOOKUP($A795,'V2.5.2 Measures'!$C:$W,3,FALSE)&lt;&gt; "", VLOOKUP($A795,'V2.5.2 Measures'!$C:$W,3,FALSE),"N/A")</f>
        <v>% of M-CHIP and S-CHIP eligibles with a non-CHIP eligibility group</v>
      </c>
      <c r="V795" s="7" t="e">
        <f>IF(VLOOKUP($A795,'V2.5.2 Measures'!$C:$W,26,FALSE)&lt;&gt; "", VLOOKUP($A795,'V2.5.2 Measures'!$C:$W,26,FALSE),"N/A")</f>
        <v>#REF!</v>
      </c>
      <c r="W795" s="7" t="e">
        <f>IF(VLOOKUP($A795,'V2.5.2 Measures'!$C:$W,44,FALSE)&lt;&gt; "", VLOOKUP($A795,'V2.5.2 Measures'!$C:$W,44,FALSE),"N/A")</f>
        <v>#REF!</v>
      </c>
    </row>
    <row r="796" spans="1:23" x14ac:dyDescent="0.35">
      <c r="A796" s="7" t="str">
        <f>'V2.5.2 Measures'!C250</f>
        <v>EL3.18</v>
      </c>
      <c r="B796" s="7" t="str">
        <f>VLOOKUP($A796,'V2.5.2 Measures'!$C:$W,6,FALSE)</f>
        <v>N/A</v>
      </c>
      <c r="C796" s="7" t="str">
        <f>VLOOKUP($A796,'V2.5.2 Measures'!$C:$W,8,FALSE)</f>
        <v>TA- Inferential</v>
      </c>
      <c r="D796" s="7" t="str">
        <f>IF(VLOOKUP($A796,'V2.5.2 Measures'!$C:$W,4,FALSE)="","",VLOOKUP($A796,'V2.5.2 Measures'!$C:$W,4,FALSE))</f>
        <v>Non-Claims Percentage</v>
      </c>
      <c r="E796" s="7" t="str">
        <f>IF((VLOOKUP($A796,'V2.5.2 Measures'!$C:$W,8,FALSE)&lt;&gt;"")*AND(VLOOKUP($A796,'V2.5.2 Measures'!$C:$W,8,FALSE)&lt;&gt;"TBD"),VLOOKUP($A796,'V2.5.2 Measures'!$C:$W,8,FALSE),"N/A")</f>
        <v>TA- Inferential</v>
      </c>
      <c r="F796" s="7" t="str">
        <f>IF((VLOOKUP($A796,'V2.5.2 Measures'!$C:$W,9,FALSE)&lt;&gt;"")*AND(VLOOKUP($A796,'V2.5.2 Measures'!$C:$W,9,FALSE)&lt;&gt;"TBD"),VLOOKUP($A796,'V2.5.2 Measures'!$C:$W,9,FALSE),"N/A")</f>
        <v>High</v>
      </c>
      <c r="G796" s="7">
        <f>IF((VLOOKUP($A796,'V2.5.2 Measures'!$C:$W,10,FALSE)&lt;&gt;"")*AND(VLOOKUP($A796,'V2.5.2 Measures'!$C:$W,10,FALSE)&lt;&gt;"TBD"),VLOOKUP($A796,'V2.5.2 Measures'!$C:$W,10,FALSE),"N/A")</f>
        <v>15</v>
      </c>
      <c r="H796" s="7">
        <f>IF(VLOOKUP($A796,'V2.5.2 Measures'!$C:$W,14,FALSE)&lt;&gt; "", VLOOKUP($A796,'V2.5.2 Measures'!$C:$W,14,FALSE),"N/A")</f>
        <v>0.01</v>
      </c>
      <c r="I796" s="7" t="str">
        <f>IF(VLOOKUP($A796,'V2.5.2 Measures'!$C:$W,15,FALSE)&lt;&gt; "", VLOOKUP($A796,'V2.5.2 Measures'!$C:$W,15,FALSE),"N/A")</f>
        <v>N/A</v>
      </c>
      <c r="J796" s="7">
        <f>IF(VLOOKUP($A796,'V2.5.2 Measures'!$C:$W,16,FALSE)&lt;&gt; "", VLOOKUP($A796,'V2.5.2 Measures'!$C:$W,16,FALSE),"N/A")</f>
        <v>0</v>
      </c>
      <c r="K796" s="7">
        <f>IF(VLOOKUP($A796,'V2.5.2 Measures'!$C:$W,17,FALSE)&lt;&gt; "", VLOOKUP($A796,'V2.5.2 Measures'!$C:$W,17,FALSE),"N/A")</f>
        <v>0.01</v>
      </c>
      <c r="L796" s="7" t="str">
        <f>IF(VLOOKUP($A796,'V2.5.2 Measures'!$C:$W,18,FALSE)&lt;&gt; "", VLOOKUP($A796,'V2.5.2 Measures'!$C:$W,18,FALSE),"N/A")</f>
        <v>Default</v>
      </c>
      <c r="M796" s="7" t="str">
        <f>IF(VLOOKUP($A796,'V2.5.2 Measures'!$C:$W,19,FALSE)&lt;&gt; "", VLOOKUP($A796,'V2.5.2 Measures'!$C:$W,19,FALSE),"N/A")</f>
        <v>SAS</v>
      </c>
      <c r="N796" s="7" t="str">
        <f>IF(VLOOKUP($A796,'V2.5.2 Measures'!$C:$W,20,FALSE)&lt;&gt; "", VLOOKUP($A796,'V2.5.2 Measures'!$C:$W,20,FALSE),"N/A")</f>
        <v>V1.6</v>
      </c>
      <c r="O796" s="7" t="str">
        <f>IF(VLOOKUP($A796,'V2.5.2 Measures'!$C:$W,21,FALSE)&lt;&gt; "", VLOOKUP($A796,'V2.5.2 Measures'!$C:$W,21,FALSE),"N/A")</f>
        <v>V1.6</v>
      </c>
      <c r="P796" s="7" t="e">
        <f>IF(VLOOKUP($A796,'V2.5.2 Measures'!$C:$W,22,FALSE)&lt;&gt; "", VLOOKUP($A796,'V2.5.2 Measures'!$C:$W,22,FALSE),"N/A")</f>
        <v>#REF!</v>
      </c>
      <c r="Q796" s="7" t="e">
        <f>IF(VLOOKUP($A796,'V2.5.2 Measures'!$C:$W,23,FALSE)&lt;&gt; "", VLOOKUP($A796,'V2.5.2 Measures'!$C:$W,23,FALSE),"N/A")</f>
        <v>#REF!</v>
      </c>
      <c r="R796" s="7" t="e">
        <f>IF(VLOOKUP($A796,'V2.5.2 Measures'!$C:$W,24,FALSE)&lt;&gt; "", VLOOKUP($A796,'V2.5.2 Measures'!$C:$W,24,FALSE),"N/A")</f>
        <v>#REF!</v>
      </c>
      <c r="S796" s="7" t="e">
        <f>IF(VLOOKUP($A796,'V2.5.2 Measures'!$C:$W,25,FALSE)&lt;&gt; "", VLOOKUP($A796,'V2.5.2 Measures'!$C:$W,25,FALSE),"N/A")</f>
        <v>#REF!</v>
      </c>
      <c r="T796" s="7" t="str">
        <f>IF(VLOOKUP($A796,'V2.5.2 Measures'!$C:$W,2,FALSE)&lt;&gt; "", VLOOKUP($A796,'V2.5.2 Measures'!$C:$W,2,FALSE),"N/A")</f>
        <v>EL-3-013-18</v>
      </c>
      <c r="U796" s="7" t="str">
        <f>IF(VLOOKUP($A796,'V2.5.2 Measures'!$C:$W,3,FALSE)&lt;&gt; "", VLOOKUP($A796,'V2.5.2 Measures'!$C:$W,3,FALSE),"N/A")</f>
        <v>% of Medicaid MSIS IDs with a CHIP Eligibility Group</v>
      </c>
      <c r="V796" s="7" t="e">
        <f>IF(VLOOKUP($A796,'V2.5.2 Measures'!$C:$W,26,FALSE)&lt;&gt; "", VLOOKUP($A796,'V2.5.2 Measures'!$C:$W,26,FALSE),"N/A")</f>
        <v>#REF!</v>
      </c>
      <c r="W796" s="7" t="e">
        <f>IF(VLOOKUP($A796,'V2.5.2 Measures'!$C:$W,44,FALSE)&lt;&gt; "", VLOOKUP($A796,'V2.5.2 Measures'!$C:$W,44,FALSE),"N/A")</f>
        <v>#REF!</v>
      </c>
    </row>
    <row r="797" spans="1:23" x14ac:dyDescent="0.35">
      <c r="A797" s="7" t="str">
        <f>'V2.5.2 Measures'!C251</f>
        <v>EL3.19</v>
      </c>
      <c r="B797" s="7" t="str">
        <f>VLOOKUP($A797,'V2.5.2 Measures'!$C:$W,6,FALSE)</f>
        <v>N/A</v>
      </c>
      <c r="C797" s="7" t="str">
        <f>VLOOKUP($A797,'V2.5.2 Measures'!$C:$W,8,FALSE)</f>
        <v>TA- Inferential</v>
      </c>
      <c r="D797" s="7" t="str">
        <f>IF(VLOOKUP($A797,'V2.5.2 Measures'!$C:$W,4,FALSE)="","",VLOOKUP($A797,'V2.5.2 Measures'!$C:$W,4,FALSE))</f>
        <v>Non-claims percentage</v>
      </c>
      <c r="E797" s="7" t="str">
        <f>IF((VLOOKUP($A797,'V2.5.2 Measures'!$C:$W,8,FALSE)&lt;&gt;"")*AND(VLOOKUP($A797,'V2.5.2 Measures'!$C:$W,8,FALSE)&lt;&gt;"TBD"),VLOOKUP($A797,'V2.5.2 Measures'!$C:$W,8,FALSE),"N/A")</f>
        <v>TA- Inferential</v>
      </c>
      <c r="F797" s="7" t="str">
        <f>IF((VLOOKUP($A797,'V2.5.2 Measures'!$C:$W,9,FALSE)&lt;&gt;"")*AND(VLOOKUP($A797,'V2.5.2 Measures'!$C:$W,9,FALSE)&lt;&gt;"TBD"),VLOOKUP($A797,'V2.5.2 Measures'!$C:$W,9,FALSE),"N/A")</f>
        <v>High</v>
      </c>
      <c r="G797" s="7">
        <f>IF((VLOOKUP($A797,'V2.5.2 Measures'!$C:$W,10,FALSE)&lt;&gt;"")*AND(VLOOKUP($A797,'V2.5.2 Measures'!$C:$W,10,FALSE)&lt;&gt;"TBD"),VLOOKUP($A797,'V2.5.2 Measures'!$C:$W,10,FALSE),"N/A")</f>
        <v>15</v>
      </c>
      <c r="H797" s="7">
        <f>IF(VLOOKUP($A797,'V2.5.2 Measures'!$C:$W,14,FALSE)&lt;&gt; "", VLOOKUP($A797,'V2.5.2 Measures'!$C:$W,14,FALSE),"N/A")</f>
        <v>0.75</v>
      </c>
      <c r="I797" s="7" t="str">
        <f>IF(VLOOKUP($A797,'V2.5.2 Measures'!$C:$W,15,FALSE)&lt;&gt; "", VLOOKUP($A797,'V2.5.2 Measures'!$C:$W,15,FALSE),"N/A")</f>
        <v>N/A</v>
      </c>
      <c r="J797" s="7">
        <f>IF(VLOOKUP($A797,'V2.5.2 Measures'!$C:$W,16,FALSE)&lt;&gt; "", VLOOKUP($A797,'V2.5.2 Measures'!$C:$W,16,FALSE),"N/A")</f>
        <v>1E-3</v>
      </c>
      <c r="K797" s="7">
        <f>IF(VLOOKUP($A797,'V2.5.2 Measures'!$C:$W,17,FALSE)&lt;&gt; "", VLOOKUP($A797,'V2.5.2 Measures'!$C:$W,17,FALSE),"N/A")</f>
        <v>0.75</v>
      </c>
      <c r="L797" s="7" t="str">
        <f>IF(VLOOKUP($A797,'V2.5.2 Measures'!$C:$W,18,FALSE)&lt;&gt; "", VLOOKUP($A797,'V2.5.2 Measures'!$C:$W,18,FALSE),"N/A")</f>
        <v>Default</v>
      </c>
      <c r="M797" s="7" t="str">
        <f>IF(VLOOKUP($A797,'V2.5.2 Measures'!$C:$W,19,FALSE)&lt;&gt; "", VLOOKUP($A797,'V2.5.2 Measures'!$C:$W,19,FALSE),"N/A")</f>
        <v>SAS</v>
      </c>
      <c r="N797" s="7" t="str">
        <f>IF(VLOOKUP($A797,'V2.5.2 Measures'!$C:$W,20,FALSE)&lt;&gt; "", VLOOKUP($A797,'V2.5.2 Measures'!$C:$W,20,FALSE),"N/A")</f>
        <v>V1.7</v>
      </c>
      <c r="O797" s="7" t="str">
        <f>IF(VLOOKUP($A797,'V2.5.2 Measures'!$C:$W,21,FALSE)&lt;&gt; "", VLOOKUP($A797,'V2.5.2 Measures'!$C:$W,21,FALSE),"N/A")</f>
        <v>V1.7</v>
      </c>
      <c r="P797" s="7" t="e">
        <f>IF(VLOOKUP($A797,'V2.5.2 Measures'!$C:$W,22,FALSE)&lt;&gt; "", VLOOKUP($A797,'V2.5.2 Measures'!$C:$W,22,FALSE),"N/A")</f>
        <v>#REF!</v>
      </c>
      <c r="Q797" s="7" t="e">
        <f>IF(VLOOKUP($A797,'V2.5.2 Measures'!$C:$W,23,FALSE)&lt;&gt; "", VLOOKUP($A797,'V2.5.2 Measures'!$C:$W,23,FALSE),"N/A")</f>
        <v>#REF!</v>
      </c>
      <c r="R797" s="7" t="e">
        <f>IF(VLOOKUP($A797,'V2.5.2 Measures'!$C:$W,24,FALSE)&lt;&gt; "", VLOOKUP($A797,'V2.5.2 Measures'!$C:$W,24,FALSE),"N/A")</f>
        <v>#REF!</v>
      </c>
      <c r="S797" s="7" t="e">
        <f>IF(VLOOKUP($A797,'V2.5.2 Measures'!$C:$W,25,FALSE)&lt;&gt; "", VLOOKUP($A797,'V2.5.2 Measures'!$C:$W,25,FALSE),"N/A")</f>
        <v>#REF!</v>
      </c>
      <c r="T797" s="7" t="str">
        <f>IF(VLOOKUP($A797,'V2.5.2 Measures'!$C:$W,2,FALSE)&lt;&gt; "", VLOOKUP($A797,'V2.5.2 Measures'!$C:$W,2,FALSE),"N/A")</f>
        <v>EL-3-014-19</v>
      </c>
      <c r="U797" s="7" t="str">
        <f>IF(VLOOKUP($A797,'V2.5.2 Measures'!$C:$W,3,FALSE)&lt;&gt; "", VLOOKUP($A797,'V2.5.2 Measures'!$C:$W,3,FALSE),"N/A")</f>
        <v>% of MSIS IDs with ELIGIBILITY-GROUP = 72 (adult group - newly eligible for all states) if the state reported MBES enrollment for this group</v>
      </c>
      <c r="V797" s="7" t="e">
        <f>IF(VLOOKUP($A797,'V2.5.2 Measures'!$C:$W,26,FALSE)&lt;&gt; "", VLOOKUP($A797,'V2.5.2 Measures'!$C:$W,26,FALSE),"N/A")</f>
        <v>#REF!</v>
      </c>
      <c r="W797" s="7" t="e">
        <f>IF(VLOOKUP($A797,'V2.5.2 Measures'!$C:$W,44,FALSE)&lt;&gt; "", VLOOKUP($A797,'V2.5.2 Measures'!$C:$W,44,FALSE),"N/A")</f>
        <v>#REF!</v>
      </c>
    </row>
    <row r="798" spans="1:23" x14ac:dyDescent="0.35">
      <c r="A798" s="7" t="str">
        <f>'V2.5.2 Measures'!C252</f>
        <v>EL3.20</v>
      </c>
      <c r="B798" s="7" t="str">
        <f>VLOOKUP($A798,'V2.5.2 Measures'!$C:$W,6,FALSE)</f>
        <v>N/A</v>
      </c>
      <c r="C798" s="7" t="str">
        <f>VLOOKUP($A798,'V2.5.2 Measures'!$C:$W,8,FALSE)</f>
        <v>TA- Inferential</v>
      </c>
      <c r="D798" s="7" t="str">
        <f>IF(VLOOKUP($A798,'V2.5.2 Measures'!$C:$W,4,FALSE)="","",VLOOKUP($A798,'V2.5.2 Measures'!$C:$W,4,FALSE))</f>
        <v>Non-claims percentage</v>
      </c>
      <c r="E798" s="7" t="str">
        <f>IF((VLOOKUP($A798,'V2.5.2 Measures'!$C:$W,8,FALSE)&lt;&gt;"")*AND(VLOOKUP($A798,'V2.5.2 Measures'!$C:$W,8,FALSE)&lt;&gt;"TBD"),VLOOKUP($A798,'V2.5.2 Measures'!$C:$W,8,FALSE),"N/A")</f>
        <v>TA- Inferential</v>
      </c>
      <c r="F798" s="7" t="str">
        <f>IF((VLOOKUP($A798,'V2.5.2 Measures'!$C:$W,9,FALSE)&lt;&gt;"")*AND(VLOOKUP($A798,'V2.5.2 Measures'!$C:$W,9,FALSE)&lt;&gt;"TBD"),VLOOKUP($A798,'V2.5.2 Measures'!$C:$W,9,FALSE),"N/A")</f>
        <v>High</v>
      </c>
      <c r="G798" s="7">
        <f>IF((VLOOKUP($A798,'V2.5.2 Measures'!$C:$W,10,FALSE)&lt;&gt;"")*AND(VLOOKUP($A798,'V2.5.2 Measures'!$C:$W,10,FALSE)&lt;&gt;"TBD"),VLOOKUP($A798,'V2.5.2 Measures'!$C:$W,10,FALSE),"N/A")</f>
        <v>15</v>
      </c>
      <c r="H798" s="7">
        <f>IF(VLOOKUP($A798,'V2.5.2 Measures'!$C:$W,14,FALSE)&lt;&gt; "", VLOOKUP($A798,'V2.5.2 Measures'!$C:$W,14,FALSE),"N/A")</f>
        <v>0.75</v>
      </c>
      <c r="I798" s="7" t="str">
        <f>IF(VLOOKUP($A798,'V2.5.2 Measures'!$C:$W,15,FALSE)&lt;&gt; "", VLOOKUP($A798,'V2.5.2 Measures'!$C:$W,15,FALSE),"N/A")</f>
        <v>N/A</v>
      </c>
      <c r="J798" s="7">
        <f>IF(VLOOKUP($A798,'V2.5.2 Measures'!$C:$W,16,FALSE)&lt;&gt; "", VLOOKUP($A798,'V2.5.2 Measures'!$C:$W,16,FALSE),"N/A")</f>
        <v>1E-3</v>
      </c>
      <c r="K798" s="7">
        <f>IF(VLOOKUP($A798,'V2.5.2 Measures'!$C:$W,17,FALSE)&lt;&gt; "", VLOOKUP($A798,'V2.5.2 Measures'!$C:$W,17,FALSE),"N/A")</f>
        <v>0.75</v>
      </c>
      <c r="L798" s="7" t="str">
        <f>IF(VLOOKUP($A798,'V2.5.2 Measures'!$C:$W,18,FALSE)&lt;&gt; "", VLOOKUP($A798,'V2.5.2 Measures'!$C:$W,18,FALSE),"N/A")</f>
        <v>Default</v>
      </c>
      <c r="M798" s="7" t="str">
        <f>IF(VLOOKUP($A798,'V2.5.2 Measures'!$C:$W,19,FALSE)&lt;&gt; "", VLOOKUP($A798,'V2.5.2 Measures'!$C:$W,19,FALSE),"N/A")</f>
        <v>SAS</v>
      </c>
      <c r="N798" s="7" t="str">
        <f>IF(VLOOKUP($A798,'V2.5.2 Measures'!$C:$W,20,FALSE)&lt;&gt; "", VLOOKUP($A798,'V2.5.2 Measures'!$C:$W,20,FALSE),"N/A")</f>
        <v>V1.7</v>
      </c>
      <c r="O798" s="7" t="str">
        <f>IF(VLOOKUP($A798,'V2.5.2 Measures'!$C:$W,21,FALSE)&lt;&gt; "", VLOOKUP($A798,'V2.5.2 Measures'!$C:$W,21,FALSE),"N/A")</f>
        <v>V1.7</v>
      </c>
      <c r="P798" s="7" t="e">
        <f>IF(VLOOKUP($A798,'V2.5.2 Measures'!$C:$W,22,FALSE)&lt;&gt; "", VLOOKUP($A798,'V2.5.2 Measures'!$C:$W,22,FALSE),"N/A")</f>
        <v>#REF!</v>
      </c>
      <c r="Q798" s="7" t="e">
        <f>IF(VLOOKUP($A798,'V2.5.2 Measures'!$C:$W,23,FALSE)&lt;&gt; "", VLOOKUP($A798,'V2.5.2 Measures'!$C:$W,23,FALSE),"N/A")</f>
        <v>#REF!</v>
      </c>
      <c r="R798" s="7" t="e">
        <f>IF(VLOOKUP($A798,'V2.5.2 Measures'!$C:$W,24,FALSE)&lt;&gt; "", VLOOKUP($A798,'V2.5.2 Measures'!$C:$W,24,FALSE),"N/A")</f>
        <v>#REF!</v>
      </c>
      <c r="S798" s="7" t="e">
        <f>IF(VLOOKUP($A798,'V2.5.2 Measures'!$C:$W,25,FALSE)&lt;&gt; "", VLOOKUP($A798,'V2.5.2 Measures'!$C:$W,25,FALSE),"N/A")</f>
        <v>#REF!</v>
      </c>
      <c r="T798" s="7" t="str">
        <f>IF(VLOOKUP($A798,'V2.5.2 Measures'!$C:$W,2,FALSE)&lt;&gt; "", VLOOKUP($A798,'V2.5.2 Measures'!$C:$W,2,FALSE),"N/A")</f>
        <v>EL-3-015-20</v>
      </c>
      <c r="U798" s="7" t="str">
        <f>IF(VLOOKUP($A798,'V2.5.2 Measures'!$C:$W,3,FALSE)&lt;&gt; "", VLOOKUP($A798,'V2.5.2 Measures'!$C:$W,3,FALSE),"N/A")</f>
        <v>% of MSIS IDs with ELIGIBILITY-GROUP = 73 (adult group - not newly eligible for non 1905z(3) states) if the state reported MBES enrollment for this group</v>
      </c>
      <c r="V798" s="7" t="e">
        <f>IF(VLOOKUP($A798,'V2.5.2 Measures'!$C:$W,26,FALSE)&lt;&gt; "", VLOOKUP($A798,'V2.5.2 Measures'!$C:$W,26,FALSE),"N/A")</f>
        <v>#REF!</v>
      </c>
      <c r="W798" s="7" t="e">
        <f>IF(VLOOKUP($A798,'V2.5.2 Measures'!$C:$W,44,FALSE)&lt;&gt; "", VLOOKUP($A798,'V2.5.2 Measures'!$C:$W,44,FALSE),"N/A")</f>
        <v>#REF!</v>
      </c>
    </row>
    <row r="799" spans="1:23" x14ac:dyDescent="0.35">
      <c r="A799" s="7" t="str">
        <f>'V2.5.2 Measures'!C253</f>
        <v>EL3.21</v>
      </c>
      <c r="B799" s="7" t="str">
        <f>VLOOKUP($A799,'V2.5.2 Measures'!$C:$W,6,FALSE)</f>
        <v>N/A</v>
      </c>
      <c r="C799" s="7" t="str">
        <f>VLOOKUP($A799,'V2.5.2 Measures'!$C:$W,8,FALSE)</f>
        <v>TA- Inferential</v>
      </c>
      <c r="D799" s="7" t="str">
        <f>IF(VLOOKUP($A799,'V2.5.2 Measures'!$C:$W,4,FALSE)="","",VLOOKUP($A799,'V2.5.2 Measures'!$C:$W,4,FALSE))</f>
        <v>Non-claims percentage</v>
      </c>
      <c r="E799" s="7" t="str">
        <f>IF((VLOOKUP($A799,'V2.5.2 Measures'!$C:$W,8,FALSE)&lt;&gt;"")*AND(VLOOKUP($A799,'V2.5.2 Measures'!$C:$W,8,FALSE)&lt;&gt;"TBD"),VLOOKUP($A799,'V2.5.2 Measures'!$C:$W,8,FALSE),"N/A")</f>
        <v>TA- Inferential</v>
      </c>
      <c r="F799" s="7" t="str">
        <f>IF((VLOOKUP($A799,'V2.5.2 Measures'!$C:$W,9,FALSE)&lt;&gt;"")*AND(VLOOKUP($A799,'V2.5.2 Measures'!$C:$W,9,FALSE)&lt;&gt;"TBD"),VLOOKUP($A799,'V2.5.2 Measures'!$C:$W,9,FALSE),"N/A")</f>
        <v>High</v>
      </c>
      <c r="G799" s="7">
        <f>IF((VLOOKUP($A799,'V2.5.2 Measures'!$C:$W,10,FALSE)&lt;&gt;"")*AND(VLOOKUP($A799,'V2.5.2 Measures'!$C:$W,10,FALSE)&lt;&gt;"TBD"),VLOOKUP($A799,'V2.5.2 Measures'!$C:$W,10,FALSE),"N/A")</f>
        <v>15</v>
      </c>
      <c r="H799" s="7">
        <f>IF(VLOOKUP($A799,'V2.5.2 Measures'!$C:$W,14,FALSE)&lt;&gt; "", VLOOKUP($A799,'V2.5.2 Measures'!$C:$W,14,FALSE),"N/A")</f>
        <v>0.75</v>
      </c>
      <c r="I799" s="7" t="str">
        <f>IF(VLOOKUP($A799,'V2.5.2 Measures'!$C:$W,15,FALSE)&lt;&gt; "", VLOOKUP($A799,'V2.5.2 Measures'!$C:$W,15,FALSE),"N/A")</f>
        <v>N/A</v>
      </c>
      <c r="J799" s="7">
        <f>IF(VLOOKUP($A799,'V2.5.2 Measures'!$C:$W,16,FALSE)&lt;&gt; "", VLOOKUP($A799,'V2.5.2 Measures'!$C:$W,16,FALSE),"N/A")</f>
        <v>1E-3</v>
      </c>
      <c r="K799" s="7">
        <f>IF(VLOOKUP($A799,'V2.5.2 Measures'!$C:$W,17,FALSE)&lt;&gt; "", VLOOKUP($A799,'V2.5.2 Measures'!$C:$W,17,FALSE),"N/A")</f>
        <v>0.75</v>
      </c>
      <c r="L799" s="7" t="str">
        <f>IF(VLOOKUP($A799,'V2.5.2 Measures'!$C:$W,18,FALSE)&lt;&gt; "", VLOOKUP($A799,'V2.5.2 Measures'!$C:$W,18,FALSE),"N/A")</f>
        <v>Default</v>
      </c>
      <c r="M799" s="7" t="str">
        <f>IF(VLOOKUP($A799,'V2.5.2 Measures'!$C:$W,19,FALSE)&lt;&gt; "", VLOOKUP($A799,'V2.5.2 Measures'!$C:$W,19,FALSE),"N/A")</f>
        <v>SAS</v>
      </c>
      <c r="N799" s="7" t="str">
        <f>IF(VLOOKUP($A799,'V2.5.2 Measures'!$C:$W,20,FALSE)&lt;&gt; "", VLOOKUP($A799,'V2.5.2 Measures'!$C:$W,20,FALSE),"N/A")</f>
        <v>V1.7</v>
      </c>
      <c r="O799" s="7" t="str">
        <f>IF(VLOOKUP($A799,'V2.5.2 Measures'!$C:$W,21,FALSE)&lt;&gt; "", VLOOKUP($A799,'V2.5.2 Measures'!$C:$W,21,FALSE),"N/A")</f>
        <v>V1.7</v>
      </c>
      <c r="P799" s="7" t="e">
        <f>IF(VLOOKUP($A799,'V2.5.2 Measures'!$C:$W,22,FALSE)&lt;&gt; "", VLOOKUP($A799,'V2.5.2 Measures'!$C:$W,22,FALSE),"N/A")</f>
        <v>#REF!</v>
      </c>
      <c r="Q799" s="7" t="e">
        <f>IF(VLOOKUP($A799,'V2.5.2 Measures'!$C:$W,23,FALSE)&lt;&gt; "", VLOOKUP($A799,'V2.5.2 Measures'!$C:$W,23,FALSE),"N/A")</f>
        <v>#REF!</v>
      </c>
      <c r="R799" s="7" t="e">
        <f>IF(VLOOKUP($A799,'V2.5.2 Measures'!$C:$W,24,FALSE)&lt;&gt; "", VLOOKUP($A799,'V2.5.2 Measures'!$C:$W,24,FALSE),"N/A")</f>
        <v>#REF!</v>
      </c>
      <c r="S799" s="7" t="e">
        <f>IF(VLOOKUP($A799,'V2.5.2 Measures'!$C:$W,25,FALSE)&lt;&gt; "", VLOOKUP($A799,'V2.5.2 Measures'!$C:$W,25,FALSE),"N/A")</f>
        <v>#REF!</v>
      </c>
      <c r="T799" s="7" t="str">
        <f>IF(VLOOKUP($A799,'V2.5.2 Measures'!$C:$W,2,FALSE)&lt;&gt; "", VLOOKUP($A799,'V2.5.2 Measures'!$C:$W,2,FALSE),"N/A")</f>
        <v>EL-3-016-21</v>
      </c>
      <c r="U799" s="7" t="str">
        <f>IF(VLOOKUP($A799,'V2.5.2 Measures'!$C:$W,3,FALSE)&lt;&gt; "", VLOOKUP($A799,'V2.5.2 Measures'!$C:$W,3,FALSE),"N/A")</f>
        <v>% of MSIS IDs with ELIGIBILITY-GROUP = 74 or 75 (adult group - not newly eligible in 1905z(3) states) if the state reported MBES enrollment for these groups</v>
      </c>
      <c r="V799" s="7" t="e">
        <f>IF(VLOOKUP($A799,'V2.5.2 Measures'!$C:$W,26,FALSE)&lt;&gt; "", VLOOKUP($A799,'V2.5.2 Measures'!$C:$W,26,FALSE),"N/A")</f>
        <v>#REF!</v>
      </c>
      <c r="W799" s="7" t="e">
        <f>IF(VLOOKUP($A799,'V2.5.2 Measures'!$C:$W,44,FALSE)&lt;&gt; "", VLOOKUP($A799,'V2.5.2 Measures'!$C:$W,44,FALSE),"N/A")</f>
        <v>#REF!</v>
      </c>
    </row>
    <row r="800" spans="1:23" x14ac:dyDescent="0.35">
      <c r="A800" s="7" t="str">
        <f>'V2.5.2 Measures'!C254</f>
        <v>EL3.22</v>
      </c>
      <c r="B800" s="7" t="str">
        <f>VLOOKUP($A800,'V2.5.2 Measures'!$C:$W,6,FALSE)</f>
        <v>N/A</v>
      </c>
      <c r="C800" s="7" t="str">
        <f>VLOOKUP($A800,'V2.5.2 Measures'!$C:$W,8,FALSE)</f>
        <v>TA- Inferential</v>
      </c>
      <c r="D800" s="7" t="str">
        <f>IF(VLOOKUP($A800,'V2.5.2 Measures'!$C:$W,4,FALSE)="","",VLOOKUP($A800,'V2.5.2 Measures'!$C:$W,4,FALSE))</f>
        <v>Non-claims percentage</v>
      </c>
      <c r="E800" s="7" t="str">
        <f>IF((VLOOKUP($A800,'V2.5.2 Measures'!$C:$W,8,FALSE)&lt;&gt;"")*AND(VLOOKUP($A800,'V2.5.2 Measures'!$C:$W,8,FALSE)&lt;&gt;"TBD"),VLOOKUP($A800,'V2.5.2 Measures'!$C:$W,8,FALSE),"N/A")</f>
        <v>TA- Inferential</v>
      </c>
      <c r="F800" s="7" t="str">
        <f>IF((VLOOKUP($A800,'V2.5.2 Measures'!$C:$W,9,FALSE)&lt;&gt;"")*AND(VLOOKUP($A800,'V2.5.2 Measures'!$C:$W,9,FALSE)&lt;&gt;"TBD"),VLOOKUP($A800,'V2.5.2 Measures'!$C:$W,9,FALSE),"N/A")</f>
        <v>High</v>
      </c>
      <c r="G800" s="7">
        <f>IF((VLOOKUP($A800,'V2.5.2 Measures'!$C:$W,10,FALSE)&lt;&gt;"")*AND(VLOOKUP($A800,'V2.5.2 Measures'!$C:$W,10,FALSE)&lt;&gt;"TBD"),VLOOKUP($A800,'V2.5.2 Measures'!$C:$W,10,FALSE),"N/A")</f>
        <v>15</v>
      </c>
      <c r="H800" s="7">
        <f>IF(VLOOKUP($A800,'V2.5.2 Measures'!$C:$W,14,FALSE)&lt;&gt; "", VLOOKUP($A800,'V2.5.2 Measures'!$C:$W,14,FALSE),"N/A")</f>
        <v>0</v>
      </c>
      <c r="I800" s="7" t="str">
        <f>IF(VLOOKUP($A800,'V2.5.2 Measures'!$C:$W,15,FALSE)&lt;&gt; "", VLOOKUP($A800,'V2.5.2 Measures'!$C:$W,15,FALSE),"N/A")</f>
        <v>N/A</v>
      </c>
      <c r="J800" s="7">
        <f>IF(VLOOKUP($A800,'V2.5.2 Measures'!$C:$W,16,FALSE)&lt;&gt; "", VLOOKUP($A800,'V2.5.2 Measures'!$C:$W,16,FALSE),"N/A")</f>
        <v>0</v>
      </c>
      <c r="K800" s="7">
        <f>IF(VLOOKUP($A800,'V2.5.2 Measures'!$C:$W,17,FALSE)&lt;&gt; "", VLOOKUP($A800,'V2.5.2 Measures'!$C:$W,17,FALSE),"N/A")</f>
        <v>0</v>
      </c>
      <c r="L800" s="7" t="str">
        <f>IF(VLOOKUP($A800,'V2.5.2 Measures'!$C:$W,18,FALSE)&lt;&gt; "", VLOOKUP($A800,'V2.5.2 Measures'!$C:$W,18,FALSE),"N/A")</f>
        <v>Default</v>
      </c>
      <c r="M800" s="7" t="str">
        <f>IF(VLOOKUP($A800,'V2.5.2 Measures'!$C:$W,19,FALSE)&lt;&gt; "", VLOOKUP($A800,'V2.5.2 Measures'!$C:$W,19,FALSE),"N/A")</f>
        <v>SAS</v>
      </c>
      <c r="N800" s="7" t="str">
        <f>IF(VLOOKUP($A800,'V2.5.2 Measures'!$C:$W,20,FALSE)&lt;&gt; "", VLOOKUP($A800,'V2.5.2 Measures'!$C:$W,20,FALSE),"N/A")</f>
        <v>V1.7</v>
      </c>
      <c r="O800" s="7" t="str">
        <f>IF(VLOOKUP($A800,'V2.5.2 Measures'!$C:$W,21,FALSE)&lt;&gt; "", VLOOKUP($A800,'V2.5.2 Measures'!$C:$W,21,FALSE),"N/A")</f>
        <v>V2.0</v>
      </c>
      <c r="P800" s="7" t="e">
        <f>IF(VLOOKUP($A800,'V2.5.2 Measures'!$C:$W,22,FALSE)&lt;&gt; "", VLOOKUP($A800,'V2.5.2 Measures'!$C:$W,22,FALSE),"N/A")</f>
        <v>#REF!</v>
      </c>
      <c r="Q800" s="7" t="e">
        <f>IF(VLOOKUP($A800,'V2.5.2 Measures'!$C:$W,23,FALSE)&lt;&gt; "", VLOOKUP($A800,'V2.5.2 Measures'!$C:$W,23,FALSE),"N/A")</f>
        <v>#REF!</v>
      </c>
      <c r="R800" s="7" t="e">
        <f>IF(VLOOKUP($A800,'V2.5.2 Measures'!$C:$W,24,FALSE)&lt;&gt; "", VLOOKUP($A800,'V2.5.2 Measures'!$C:$W,24,FALSE),"N/A")</f>
        <v>#REF!</v>
      </c>
      <c r="S800" s="7" t="e">
        <f>IF(VLOOKUP($A800,'V2.5.2 Measures'!$C:$W,25,FALSE)&lt;&gt; "", VLOOKUP($A800,'V2.5.2 Measures'!$C:$W,25,FALSE),"N/A")</f>
        <v>#REF!</v>
      </c>
      <c r="T800" s="7" t="str">
        <f>IF(VLOOKUP($A800,'V2.5.2 Measures'!$C:$W,2,FALSE)&lt;&gt; "", VLOOKUP($A800,'V2.5.2 Measures'!$C:$W,2,FALSE),"N/A")</f>
        <v>EL-3-017-22</v>
      </c>
      <c r="U800" s="7" t="str">
        <f>IF(VLOOKUP($A800,'V2.5.2 Measures'!$C:$W,3,FALSE)&lt;&gt; "", VLOOKUP($A800,'V2.5.2 Measures'!$C:$W,3,FALSE),"N/A")</f>
        <v>% of MSIS IDs with ELIGIBILITY-GROUP = 72 (adult group - newly eligible for all states) if the state did not report MBES enrollment for this group</v>
      </c>
      <c r="V800" s="7" t="e">
        <f>IF(VLOOKUP($A800,'V2.5.2 Measures'!$C:$W,26,FALSE)&lt;&gt; "", VLOOKUP($A800,'V2.5.2 Measures'!$C:$W,26,FALSE),"N/A")</f>
        <v>#REF!</v>
      </c>
      <c r="W800" s="7" t="e">
        <f>IF(VLOOKUP($A800,'V2.5.2 Measures'!$C:$W,44,FALSE)&lt;&gt; "", VLOOKUP($A800,'V2.5.2 Measures'!$C:$W,44,FALSE),"N/A")</f>
        <v>#REF!</v>
      </c>
    </row>
    <row r="801" spans="1:23" x14ac:dyDescent="0.35">
      <c r="A801" s="7" t="str">
        <f>'V2.5.2 Measures'!C255</f>
        <v>EL3.23</v>
      </c>
      <c r="B801" s="7" t="str">
        <f>VLOOKUP($A801,'V2.5.2 Measures'!$C:$W,6,FALSE)</f>
        <v>N/A</v>
      </c>
      <c r="C801" s="7" t="str">
        <f>VLOOKUP($A801,'V2.5.2 Measures'!$C:$W,8,FALSE)</f>
        <v>TA- Inferential</v>
      </c>
      <c r="D801" s="7" t="str">
        <f>IF(VLOOKUP($A801,'V2.5.2 Measures'!$C:$W,4,FALSE)="","",VLOOKUP($A801,'V2.5.2 Measures'!$C:$W,4,FALSE))</f>
        <v>Non-claims percentage</v>
      </c>
      <c r="E801" s="7" t="str">
        <f>IF((VLOOKUP($A801,'V2.5.2 Measures'!$C:$W,8,FALSE)&lt;&gt;"")*AND(VLOOKUP($A801,'V2.5.2 Measures'!$C:$W,8,FALSE)&lt;&gt;"TBD"),VLOOKUP($A801,'V2.5.2 Measures'!$C:$W,8,FALSE),"N/A")</f>
        <v>TA- Inferential</v>
      </c>
      <c r="F801" s="7" t="str">
        <f>IF((VLOOKUP($A801,'V2.5.2 Measures'!$C:$W,9,FALSE)&lt;&gt;"")*AND(VLOOKUP($A801,'V2.5.2 Measures'!$C:$W,9,FALSE)&lt;&gt;"TBD"),VLOOKUP($A801,'V2.5.2 Measures'!$C:$W,9,FALSE),"N/A")</f>
        <v>High</v>
      </c>
      <c r="G801" s="7">
        <f>IF((VLOOKUP($A801,'V2.5.2 Measures'!$C:$W,10,FALSE)&lt;&gt;"")*AND(VLOOKUP($A801,'V2.5.2 Measures'!$C:$W,10,FALSE)&lt;&gt;"TBD"),VLOOKUP($A801,'V2.5.2 Measures'!$C:$W,10,FALSE),"N/A")</f>
        <v>15</v>
      </c>
      <c r="H801" s="7">
        <f>IF(VLOOKUP($A801,'V2.5.2 Measures'!$C:$W,14,FALSE)&lt;&gt; "", VLOOKUP($A801,'V2.5.2 Measures'!$C:$W,14,FALSE),"N/A")</f>
        <v>0</v>
      </c>
      <c r="I801" s="7" t="str">
        <f>IF(VLOOKUP($A801,'V2.5.2 Measures'!$C:$W,15,FALSE)&lt;&gt; "", VLOOKUP($A801,'V2.5.2 Measures'!$C:$W,15,FALSE),"N/A")</f>
        <v>N/A</v>
      </c>
      <c r="J801" s="7">
        <f>IF(VLOOKUP($A801,'V2.5.2 Measures'!$C:$W,16,FALSE)&lt;&gt; "", VLOOKUP($A801,'V2.5.2 Measures'!$C:$W,16,FALSE),"N/A")</f>
        <v>0</v>
      </c>
      <c r="K801" s="7">
        <f>IF(VLOOKUP($A801,'V2.5.2 Measures'!$C:$W,17,FALSE)&lt;&gt; "", VLOOKUP($A801,'V2.5.2 Measures'!$C:$W,17,FALSE),"N/A")</f>
        <v>0</v>
      </c>
      <c r="L801" s="7" t="str">
        <f>IF(VLOOKUP($A801,'V2.5.2 Measures'!$C:$W,18,FALSE)&lt;&gt; "", VLOOKUP($A801,'V2.5.2 Measures'!$C:$W,18,FALSE),"N/A")</f>
        <v>Default</v>
      </c>
      <c r="M801" s="7" t="str">
        <f>IF(VLOOKUP($A801,'V2.5.2 Measures'!$C:$W,19,FALSE)&lt;&gt; "", VLOOKUP($A801,'V2.5.2 Measures'!$C:$W,19,FALSE),"N/A")</f>
        <v>SAS</v>
      </c>
      <c r="N801" s="7" t="str">
        <f>IF(VLOOKUP($A801,'V2.5.2 Measures'!$C:$W,20,FALSE)&lt;&gt; "", VLOOKUP($A801,'V2.5.2 Measures'!$C:$W,20,FALSE),"N/A")</f>
        <v>V1.7</v>
      </c>
      <c r="O801" s="7" t="str">
        <f>IF(VLOOKUP($A801,'V2.5.2 Measures'!$C:$W,21,FALSE)&lt;&gt; "", VLOOKUP($A801,'V2.5.2 Measures'!$C:$W,21,FALSE),"N/A")</f>
        <v>V2.0</v>
      </c>
      <c r="P801" s="7" t="e">
        <f>IF(VLOOKUP($A801,'V2.5.2 Measures'!$C:$W,22,FALSE)&lt;&gt; "", VLOOKUP($A801,'V2.5.2 Measures'!$C:$W,22,FALSE),"N/A")</f>
        <v>#REF!</v>
      </c>
      <c r="Q801" s="7" t="e">
        <f>IF(VLOOKUP($A801,'V2.5.2 Measures'!$C:$W,23,FALSE)&lt;&gt; "", VLOOKUP($A801,'V2.5.2 Measures'!$C:$W,23,FALSE),"N/A")</f>
        <v>#REF!</v>
      </c>
      <c r="R801" s="7" t="e">
        <f>IF(VLOOKUP($A801,'V2.5.2 Measures'!$C:$W,24,FALSE)&lt;&gt; "", VLOOKUP($A801,'V2.5.2 Measures'!$C:$W,24,FALSE),"N/A")</f>
        <v>#REF!</v>
      </c>
      <c r="S801" s="7" t="e">
        <f>IF(VLOOKUP($A801,'V2.5.2 Measures'!$C:$W,25,FALSE)&lt;&gt; "", VLOOKUP($A801,'V2.5.2 Measures'!$C:$W,25,FALSE),"N/A")</f>
        <v>#REF!</v>
      </c>
      <c r="T801" s="7" t="str">
        <f>IF(VLOOKUP($A801,'V2.5.2 Measures'!$C:$W,2,FALSE)&lt;&gt; "", VLOOKUP($A801,'V2.5.2 Measures'!$C:$W,2,FALSE),"N/A")</f>
        <v>EL-3-018-23</v>
      </c>
      <c r="U801" s="7" t="str">
        <f>IF(VLOOKUP($A801,'V2.5.2 Measures'!$C:$W,3,FALSE)&lt;&gt; "", VLOOKUP($A801,'V2.5.2 Measures'!$C:$W,3,FALSE),"N/A")</f>
        <v>% of MSIS IDs with ELIGIBILITY-GROUP = 73 (adult group - not newly eligible for non 1905z(3) states) if the state did not report MBES enrollment for this group</v>
      </c>
      <c r="V801" s="7" t="e">
        <f>IF(VLOOKUP($A801,'V2.5.2 Measures'!$C:$W,26,FALSE)&lt;&gt; "", VLOOKUP($A801,'V2.5.2 Measures'!$C:$W,26,FALSE),"N/A")</f>
        <v>#REF!</v>
      </c>
      <c r="W801" s="7" t="e">
        <f>IF(VLOOKUP($A801,'V2.5.2 Measures'!$C:$W,44,FALSE)&lt;&gt; "", VLOOKUP($A801,'V2.5.2 Measures'!$C:$W,44,FALSE),"N/A")</f>
        <v>#REF!</v>
      </c>
    </row>
    <row r="802" spans="1:23" x14ac:dyDescent="0.35">
      <c r="A802" s="7" t="str">
        <f>'V2.5.2 Measures'!C256</f>
        <v>EL3.24</v>
      </c>
      <c r="B802" s="7" t="str">
        <f>VLOOKUP($A802,'V2.5.2 Measures'!$C:$W,6,FALSE)</f>
        <v>N/A</v>
      </c>
      <c r="C802" s="7" t="str">
        <f>VLOOKUP($A802,'V2.5.2 Measures'!$C:$W,8,FALSE)</f>
        <v>TA- Inferential</v>
      </c>
      <c r="D802" s="7" t="str">
        <f>IF(VLOOKUP($A802,'V2.5.2 Measures'!$C:$W,4,FALSE)="","",VLOOKUP($A802,'V2.5.2 Measures'!$C:$W,4,FALSE))</f>
        <v>Non-claims percentage</v>
      </c>
      <c r="E802" s="7" t="str">
        <f>IF((VLOOKUP($A802,'V2.5.2 Measures'!$C:$W,8,FALSE)&lt;&gt;"")*AND(VLOOKUP($A802,'V2.5.2 Measures'!$C:$W,8,FALSE)&lt;&gt;"TBD"),VLOOKUP($A802,'V2.5.2 Measures'!$C:$W,8,FALSE),"N/A")</f>
        <v>TA- Inferential</v>
      </c>
      <c r="F802" s="7" t="str">
        <f>IF((VLOOKUP($A802,'V2.5.2 Measures'!$C:$W,9,FALSE)&lt;&gt;"")*AND(VLOOKUP($A802,'V2.5.2 Measures'!$C:$W,9,FALSE)&lt;&gt;"TBD"),VLOOKUP($A802,'V2.5.2 Measures'!$C:$W,9,FALSE),"N/A")</f>
        <v>High</v>
      </c>
      <c r="G802" s="7">
        <f>IF((VLOOKUP($A802,'V2.5.2 Measures'!$C:$W,10,FALSE)&lt;&gt;"")*AND(VLOOKUP($A802,'V2.5.2 Measures'!$C:$W,10,FALSE)&lt;&gt;"TBD"),VLOOKUP($A802,'V2.5.2 Measures'!$C:$W,10,FALSE),"N/A")</f>
        <v>15</v>
      </c>
      <c r="H802" s="7">
        <f>IF(VLOOKUP($A802,'V2.5.2 Measures'!$C:$W,14,FALSE)&lt;&gt; "", VLOOKUP($A802,'V2.5.2 Measures'!$C:$W,14,FALSE),"N/A")</f>
        <v>0</v>
      </c>
      <c r="I802" s="7" t="str">
        <f>IF(VLOOKUP($A802,'V2.5.2 Measures'!$C:$W,15,FALSE)&lt;&gt; "", VLOOKUP($A802,'V2.5.2 Measures'!$C:$W,15,FALSE),"N/A")</f>
        <v>N/A</v>
      </c>
      <c r="J802" s="7">
        <f>IF(VLOOKUP($A802,'V2.5.2 Measures'!$C:$W,16,FALSE)&lt;&gt; "", VLOOKUP($A802,'V2.5.2 Measures'!$C:$W,16,FALSE),"N/A")</f>
        <v>0</v>
      </c>
      <c r="K802" s="7">
        <f>IF(VLOOKUP($A802,'V2.5.2 Measures'!$C:$W,17,FALSE)&lt;&gt; "", VLOOKUP($A802,'V2.5.2 Measures'!$C:$W,17,FALSE),"N/A")</f>
        <v>0</v>
      </c>
      <c r="L802" s="7" t="str">
        <f>IF(VLOOKUP($A802,'V2.5.2 Measures'!$C:$W,18,FALSE)&lt;&gt; "", VLOOKUP($A802,'V2.5.2 Measures'!$C:$W,18,FALSE),"N/A")</f>
        <v>Default</v>
      </c>
      <c r="M802" s="7" t="str">
        <f>IF(VLOOKUP($A802,'V2.5.2 Measures'!$C:$W,19,FALSE)&lt;&gt; "", VLOOKUP($A802,'V2.5.2 Measures'!$C:$W,19,FALSE),"N/A")</f>
        <v>SAS</v>
      </c>
      <c r="N802" s="7" t="str">
        <f>IF(VLOOKUP($A802,'V2.5.2 Measures'!$C:$W,20,FALSE)&lt;&gt; "", VLOOKUP($A802,'V2.5.2 Measures'!$C:$W,20,FALSE),"N/A")</f>
        <v>V1.7</v>
      </c>
      <c r="O802" s="7" t="str">
        <f>IF(VLOOKUP($A802,'V2.5.2 Measures'!$C:$W,21,FALSE)&lt;&gt; "", VLOOKUP($A802,'V2.5.2 Measures'!$C:$W,21,FALSE),"N/A")</f>
        <v>V2.0</v>
      </c>
      <c r="P802" s="7" t="e">
        <f>IF(VLOOKUP($A802,'V2.5.2 Measures'!$C:$W,22,FALSE)&lt;&gt; "", VLOOKUP($A802,'V2.5.2 Measures'!$C:$W,22,FALSE),"N/A")</f>
        <v>#REF!</v>
      </c>
      <c r="Q802" s="7" t="e">
        <f>IF(VLOOKUP($A802,'V2.5.2 Measures'!$C:$W,23,FALSE)&lt;&gt; "", VLOOKUP($A802,'V2.5.2 Measures'!$C:$W,23,FALSE),"N/A")</f>
        <v>#REF!</v>
      </c>
      <c r="R802" s="7" t="e">
        <f>IF(VLOOKUP($A802,'V2.5.2 Measures'!$C:$W,24,FALSE)&lt;&gt; "", VLOOKUP($A802,'V2.5.2 Measures'!$C:$W,24,FALSE),"N/A")</f>
        <v>#REF!</v>
      </c>
      <c r="S802" s="7" t="e">
        <f>IF(VLOOKUP($A802,'V2.5.2 Measures'!$C:$W,25,FALSE)&lt;&gt; "", VLOOKUP($A802,'V2.5.2 Measures'!$C:$W,25,FALSE),"N/A")</f>
        <v>#REF!</v>
      </c>
      <c r="T802" s="7" t="str">
        <f>IF(VLOOKUP($A802,'V2.5.2 Measures'!$C:$W,2,FALSE)&lt;&gt; "", VLOOKUP($A802,'V2.5.2 Measures'!$C:$W,2,FALSE),"N/A")</f>
        <v>EL-3-019-24</v>
      </c>
      <c r="U802" s="7" t="str">
        <f>IF(VLOOKUP($A802,'V2.5.2 Measures'!$C:$W,3,FALSE)&lt;&gt; "", VLOOKUP($A802,'V2.5.2 Measures'!$C:$W,3,FALSE),"N/A")</f>
        <v>% of MSIS IDs with ELIGIBILITY-GROUP = 74 or 75 (adult group - not newly eligible in 1905z(3) states) if the state did not report MBES enrollment for these groups</v>
      </c>
      <c r="V802" s="7" t="e">
        <f>IF(VLOOKUP($A802,'V2.5.2 Measures'!$C:$W,26,FALSE)&lt;&gt; "", VLOOKUP($A802,'V2.5.2 Measures'!$C:$W,26,FALSE),"N/A")</f>
        <v>#REF!</v>
      </c>
      <c r="W802" s="7" t="e">
        <f>IF(VLOOKUP($A802,'V2.5.2 Measures'!$C:$W,44,FALSE)&lt;&gt; "", VLOOKUP($A802,'V2.5.2 Measures'!$C:$W,44,FALSE),"N/A")</f>
        <v>#REF!</v>
      </c>
    </row>
    <row r="803" spans="1:23" x14ac:dyDescent="0.35">
      <c r="A803" s="7" t="str">
        <f>'V2.5.2 Measures'!C257</f>
        <v>EL3.25</v>
      </c>
      <c r="B803" s="7" t="str">
        <f>VLOOKUP($A803,'V2.5.2 Measures'!$C:$W,6,FALSE)</f>
        <v>N/A</v>
      </c>
      <c r="C803" s="7" t="str">
        <f>VLOOKUP($A803,'V2.5.2 Measures'!$C:$W,8,FALSE)</f>
        <v>TA- Inferential</v>
      </c>
      <c r="D803" s="7" t="str">
        <f>IF(VLOOKUP($A803,'V2.5.2 Measures'!$C:$W,4,FALSE)="","",VLOOKUP($A803,'V2.5.2 Measures'!$C:$W,4,FALSE))</f>
        <v>Non-Claims Percentage</v>
      </c>
      <c r="E803" s="7" t="str">
        <f>IF((VLOOKUP($A803,'V2.5.2 Measures'!$C:$W,8,FALSE)&lt;&gt;"")*AND(VLOOKUP($A803,'V2.5.2 Measures'!$C:$W,8,FALSE)&lt;&gt;"TBD"),VLOOKUP($A803,'V2.5.2 Measures'!$C:$W,8,FALSE),"N/A")</f>
        <v>TA- Inferential</v>
      </c>
      <c r="F803" s="7" t="str">
        <f>IF((VLOOKUP($A803,'V2.5.2 Measures'!$C:$W,9,FALSE)&lt;&gt;"")*AND(VLOOKUP($A803,'V2.5.2 Measures'!$C:$W,9,FALSE)&lt;&gt;"TBD"),VLOOKUP($A803,'V2.5.2 Measures'!$C:$W,9,FALSE),"N/A")</f>
        <v>High</v>
      </c>
      <c r="G803" s="7">
        <f>IF((VLOOKUP($A803,'V2.5.2 Measures'!$C:$W,10,FALSE)&lt;&gt;"")*AND(VLOOKUP($A803,'V2.5.2 Measures'!$C:$W,10,FALSE)&lt;&gt;"TBD"),VLOOKUP($A803,'V2.5.2 Measures'!$C:$W,10,FALSE),"N/A")</f>
        <v>15</v>
      </c>
      <c r="H803" s="7">
        <f>IF(VLOOKUP($A803,'V2.5.2 Measures'!$C:$W,14,FALSE)&lt;&gt; "", VLOOKUP($A803,'V2.5.2 Measures'!$C:$W,14,FALSE),"N/A")</f>
        <v>0.05</v>
      </c>
      <c r="I803" s="7" t="str">
        <f>IF(VLOOKUP($A803,'V2.5.2 Measures'!$C:$W,15,FALSE)&lt;&gt; "", VLOOKUP($A803,'V2.5.2 Measures'!$C:$W,15,FALSE),"N/A")</f>
        <v>N/A</v>
      </c>
      <c r="J803" s="7">
        <f>IF(VLOOKUP($A803,'V2.5.2 Measures'!$C:$W,16,FALSE)&lt;&gt; "", VLOOKUP($A803,'V2.5.2 Measures'!$C:$W,16,FALSE),"N/A")</f>
        <v>0</v>
      </c>
      <c r="K803" s="7">
        <f>IF(VLOOKUP($A803,'V2.5.2 Measures'!$C:$W,17,FALSE)&lt;&gt; "", VLOOKUP($A803,'V2.5.2 Measures'!$C:$W,17,FALSE),"N/A")</f>
        <v>0.05</v>
      </c>
      <c r="L803" s="7" t="str">
        <f>IF(VLOOKUP($A803,'V2.5.2 Measures'!$C:$W,18,FALSE)&lt;&gt; "", VLOOKUP($A803,'V2.5.2 Measures'!$C:$W,18,FALSE),"N/A")</f>
        <v>Default</v>
      </c>
      <c r="M803" s="7" t="str">
        <f>IF(VLOOKUP($A803,'V2.5.2 Measures'!$C:$W,19,FALSE)&lt;&gt; "", VLOOKUP($A803,'V2.5.2 Measures'!$C:$W,19,FALSE),"N/A")</f>
        <v>SAS</v>
      </c>
      <c r="N803" s="7" t="str">
        <f>IF(VLOOKUP($A803,'V2.5.2 Measures'!$C:$W,20,FALSE)&lt;&gt; "", VLOOKUP($A803,'V2.5.2 Measures'!$C:$W,20,FALSE),"N/A")</f>
        <v>V2.1</v>
      </c>
      <c r="O803" s="7" t="str">
        <f>IF(VLOOKUP($A803,'V2.5.2 Measures'!$C:$W,21,FALSE)&lt;&gt; "", VLOOKUP($A803,'V2.5.2 Measures'!$C:$W,21,FALSE),"N/A")</f>
        <v>V2.1</v>
      </c>
      <c r="P803" s="7" t="e">
        <f>IF(VLOOKUP($A803,'V2.5.2 Measures'!$C:$W,22,FALSE)&lt;&gt; "", VLOOKUP($A803,'V2.5.2 Measures'!$C:$W,22,FALSE),"N/A")</f>
        <v>#REF!</v>
      </c>
      <c r="Q803" s="7" t="e">
        <f>IF(VLOOKUP($A803,'V2.5.2 Measures'!$C:$W,23,FALSE)&lt;&gt; "", VLOOKUP($A803,'V2.5.2 Measures'!$C:$W,23,FALSE),"N/A")</f>
        <v>#REF!</v>
      </c>
      <c r="R803" s="7" t="e">
        <f>IF(VLOOKUP($A803,'V2.5.2 Measures'!$C:$W,24,FALSE)&lt;&gt; "", VLOOKUP($A803,'V2.5.2 Measures'!$C:$W,24,FALSE),"N/A")</f>
        <v>#REF!</v>
      </c>
      <c r="S803" s="7" t="e">
        <f>IF(VLOOKUP($A803,'V2.5.2 Measures'!$C:$W,25,FALSE)&lt;&gt; "", VLOOKUP($A803,'V2.5.2 Measures'!$C:$W,25,FALSE),"N/A")</f>
        <v>#REF!</v>
      </c>
      <c r="T803" s="7" t="str">
        <f>IF(VLOOKUP($A803,'V2.5.2 Measures'!$C:$W,2,FALSE)&lt;&gt; "", VLOOKUP($A803,'V2.5.2 Measures'!$C:$W,2,FALSE),"N/A")</f>
        <v>EL-3-020-25</v>
      </c>
      <c r="U803" s="7" t="str">
        <f>IF(VLOOKUP($A803,'V2.5.2 Measures'!$C:$W,3,FALSE)&lt;&gt; "", VLOOKUP($A803,'V2.5.2 Measures'!$C:$W,3,FALSE),"N/A")</f>
        <v>% of MSIS IDs in M-CHIP reported without an M-CHIP Eligibility Group</v>
      </c>
      <c r="V803" s="7" t="e">
        <f>IF(VLOOKUP($A803,'V2.5.2 Measures'!$C:$W,26,FALSE)&lt;&gt; "", VLOOKUP($A803,'V2.5.2 Measures'!$C:$W,26,FALSE),"N/A")</f>
        <v>#REF!</v>
      </c>
      <c r="W803" s="7" t="e">
        <f>IF(VLOOKUP($A803,'V2.5.2 Measures'!$C:$W,44,FALSE)&lt;&gt; "", VLOOKUP($A803,'V2.5.2 Measures'!$C:$W,44,FALSE),"N/A")</f>
        <v>#REF!</v>
      </c>
    </row>
    <row r="804" spans="1:23" x14ac:dyDescent="0.35">
      <c r="A804" s="7" t="str">
        <f>'V2.5.2 Measures'!C258</f>
        <v>EL3.26</v>
      </c>
      <c r="B804" s="7" t="str">
        <f>VLOOKUP($A804,'V2.5.2 Measures'!$C:$W,6,FALSE)</f>
        <v>N/A</v>
      </c>
      <c r="C804" s="7" t="str">
        <f>VLOOKUP($A804,'V2.5.2 Measures'!$C:$W,8,FALSE)</f>
        <v>TA- Inferential</v>
      </c>
      <c r="D804" s="7" t="str">
        <f>IF(VLOOKUP($A804,'V2.5.2 Measures'!$C:$W,4,FALSE)="","",VLOOKUP($A804,'V2.5.2 Measures'!$C:$W,4,FALSE))</f>
        <v>Non-Claims Percentage</v>
      </c>
      <c r="E804" s="7" t="str">
        <f>IF((VLOOKUP($A804,'V2.5.2 Measures'!$C:$W,8,FALSE)&lt;&gt;"")*AND(VLOOKUP($A804,'V2.5.2 Measures'!$C:$W,8,FALSE)&lt;&gt;"TBD"),VLOOKUP($A804,'V2.5.2 Measures'!$C:$W,8,FALSE),"N/A")</f>
        <v>TA- Inferential</v>
      </c>
      <c r="F804" s="7" t="str">
        <f>IF((VLOOKUP($A804,'V2.5.2 Measures'!$C:$W,9,FALSE)&lt;&gt;"")*AND(VLOOKUP($A804,'V2.5.2 Measures'!$C:$W,9,FALSE)&lt;&gt;"TBD"),VLOOKUP($A804,'V2.5.2 Measures'!$C:$W,9,FALSE),"N/A")</f>
        <v>High</v>
      </c>
      <c r="G804" s="7">
        <f>IF((VLOOKUP($A804,'V2.5.2 Measures'!$C:$W,10,FALSE)&lt;&gt;"")*AND(VLOOKUP($A804,'V2.5.2 Measures'!$C:$W,10,FALSE)&lt;&gt;"TBD"),VLOOKUP($A804,'V2.5.2 Measures'!$C:$W,10,FALSE),"N/A")</f>
        <v>15</v>
      </c>
      <c r="H804" s="7">
        <f>IF(VLOOKUP($A804,'V2.5.2 Measures'!$C:$W,14,FALSE)&lt;&gt; "", VLOOKUP($A804,'V2.5.2 Measures'!$C:$W,14,FALSE),"N/A")</f>
        <v>0.05</v>
      </c>
      <c r="I804" s="7" t="str">
        <f>IF(VLOOKUP($A804,'V2.5.2 Measures'!$C:$W,15,FALSE)&lt;&gt; "", VLOOKUP($A804,'V2.5.2 Measures'!$C:$W,15,FALSE),"N/A")</f>
        <v>N/A</v>
      </c>
      <c r="J804" s="7">
        <f>IF(VLOOKUP($A804,'V2.5.2 Measures'!$C:$W,16,FALSE)&lt;&gt; "", VLOOKUP($A804,'V2.5.2 Measures'!$C:$W,16,FALSE),"N/A")</f>
        <v>0</v>
      </c>
      <c r="K804" s="7">
        <f>IF(VLOOKUP($A804,'V2.5.2 Measures'!$C:$W,17,FALSE)&lt;&gt; "", VLOOKUP($A804,'V2.5.2 Measures'!$C:$W,17,FALSE),"N/A")</f>
        <v>0.05</v>
      </c>
      <c r="L804" s="7" t="str">
        <f>IF(VLOOKUP($A804,'V2.5.2 Measures'!$C:$W,18,FALSE)&lt;&gt; "", VLOOKUP($A804,'V2.5.2 Measures'!$C:$W,18,FALSE),"N/A")</f>
        <v>Default</v>
      </c>
      <c r="M804" s="7" t="str">
        <f>IF(VLOOKUP($A804,'V2.5.2 Measures'!$C:$W,19,FALSE)&lt;&gt; "", VLOOKUP($A804,'V2.5.2 Measures'!$C:$W,19,FALSE),"N/A")</f>
        <v>SAS</v>
      </c>
      <c r="N804" s="7" t="str">
        <f>IF(VLOOKUP($A804,'V2.5.2 Measures'!$C:$W,20,FALSE)&lt;&gt; "", VLOOKUP($A804,'V2.5.2 Measures'!$C:$W,20,FALSE),"N/A")</f>
        <v>V2.1</v>
      </c>
      <c r="O804" s="7" t="str">
        <f>IF(VLOOKUP($A804,'V2.5.2 Measures'!$C:$W,21,FALSE)&lt;&gt; "", VLOOKUP($A804,'V2.5.2 Measures'!$C:$W,21,FALSE),"N/A")</f>
        <v>V2.1</v>
      </c>
      <c r="P804" s="7" t="e">
        <f>IF(VLOOKUP($A804,'V2.5.2 Measures'!$C:$W,22,FALSE)&lt;&gt; "", VLOOKUP($A804,'V2.5.2 Measures'!$C:$W,22,FALSE),"N/A")</f>
        <v>#REF!</v>
      </c>
      <c r="Q804" s="7" t="e">
        <f>IF(VLOOKUP($A804,'V2.5.2 Measures'!$C:$W,23,FALSE)&lt;&gt; "", VLOOKUP($A804,'V2.5.2 Measures'!$C:$W,23,FALSE),"N/A")</f>
        <v>#REF!</v>
      </c>
      <c r="R804" s="7" t="e">
        <f>IF(VLOOKUP($A804,'V2.5.2 Measures'!$C:$W,24,FALSE)&lt;&gt; "", VLOOKUP($A804,'V2.5.2 Measures'!$C:$W,24,FALSE),"N/A")</f>
        <v>#REF!</v>
      </c>
      <c r="S804" s="7" t="e">
        <f>IF(VLOOKUP($A804,'V2.5.2 Measures'!$C:$W,25,FALSE)&lt;&gt; "", VLOOKUP($A804,'V2.5.2 Measures'!$C:$W,25,FALSE),"N/A")</f>
        <v>#REF!</v>
      </c>
      <c r="T804" s="7" t="str">
        <f>IF(VLOOKUP($A804,'V2.5.2 Measures'!$C:$W,2,FALSE)&lt;&gt; "", VLOOKUP($A804,'V2.5.2 Measures'!$C:$W,2,FALSE),"N/A")</f>
        <v>EL-3-021-26</v>
      </c>
      <c r="U804" s="7" t="str">
        <f>IF(VLOOKUP($A804,'V2.5.2 Measures'!$C:$W,3,FALSE)&lt;&gt; "", VLOOKUP($A804,'V2.5.2 Measures'!$C:$W,3,FALSE),"N/A")</f>
        <v>% of MSIS IDs in  S-CHIP reported without an S-CHIP Eligibility Group</v>
      </c>
      <c r="V804" s="7" t="e">
        <f>IF(VLOOKUP($A804,'V2.5.2 Measures'!$C:$W,26,FALSE)&lt;&gt; "", VLOOKUP($A804,'V2.5.2 Measures'!$C:$W,26,FALSE),"N/A")</f>
        <v>#REF!</v>
      </c>
      <c r="W804" s="7" t="e">
        <f>IF(VLOOKUP($A804,'V2.5.2 Measures'!$C:$W,44,FALSE)&lt;&gt; "", VLOOKUP($A804,'V2.5.2 Measures'!$C:$W,44,FALSE),"N/A")</f>
        <v>#REF!</v>
      </c>
    </row>
    <row r="805" spans="1:23" x14ac:dyDescent="0.35">
      <c r="A805" s="7" t="str">
        <f>'V2.5.2 Measures'!C259</f>
        <v>EL3.27</v>
      </c>
      <c r="B805" s="7" t="str">
        <f>VLOOKUP($A805,'V2.5.2 Measures'!$C:$W,6,FALSE)</f>
        <v>N/A</v>
      </c>
      <c r="C805" s="7" t="str">
        <f>VLOOKUP($A805,'V2.5.2 Measures'!$C:$W,8,FALSE)</f>
        <v>TA- Inferential</v>
      </c>
      <c r="D805" s="7" t="str">
        <f>IF(VLOOKUP($A805,'V2.5.2 Measures'!$C:$W,4,FALSE)="","",VLOOKUP($A805,'V2.5.2 Measures'!$C:$W,4,FALSE))</f>
        <v>Count</v>
      </c>
      <c r="E805" s="7" t="str">
        <f>IF((VLOOKUP($A805,'V2.5.2 Measures'!$C:$W,8,FALSE)&lt;&gt;"")*AND(VLOOKUP($A805,'V2.5.2 Measures'!$C:$W,8,FALSE)&lt;&gt;"TBD"),VLOOKUP($A805,'V2.5.2 Measures'!$C:$W,8,FALSE),"N/A")</f>
        <v>TA- Inferential</v>
      </c>
      <c r="F805" s="7" t="str">
        <f>IF((VLOOKUP($A805,'V2.5.2 Measures'!$C:$W,9,FALSE)&lt;&gt;"")*AND(VLOOKUP($A805,'V2.5.2 Measures'!$C:$W,9,FALSE)&lt;&gt;"TBD"),VLOOKUP($A805,'V2.5.2 Measures'!$C:$W,9,FALSE),"N/A")</f>
        <v>High</v>
      </c>
      <c r="G805" s="7">
        <f>IF((VLOOKUP($A805,'V2.5.2 Measures'!$C:$W,10,FALSE)&lt;&gt;"")*AND(VLOOKUP($A805,'V2.5.2 Measures'!$C:$W,10,FALSE)&lt;&gt;"TBD"),VLOOKUP($A805,'V2.5.2 Measures'!$C:$W,10,FALSE),"N/A")</f>
        <v>6</v>
      </c>
      <c r="H805" s="7">
        <f>IF(VLOOKUP($A805,'V2.5.2 Measures'!$C:$W,14,FALSE)&lt;&gt; "", VLOOKUP($A805,'V2.5.2 Measures'!$C:$W,14,FALSE),"N/A")</f>
        <v>6</v>
      </c>
      <c r="I805" s="7" t="str">
        <f>IF(VLOOKUP($A805,'V2.5.2 Measures'!$C:$W,15,FALSE)&lt;&gt; "", VLOOKUP($A805,'V2.5.2 Measures'!$C:$W,15,FALSE),"N/A")</f>
        <v>N/A</v>
      </c>
      <c r="J805" s="7">
        <f>IF(VLOOKUP($A805,'V2.5.2 Measures'!$C:$W,16,FALSE)&lt;&gt; "", VLOOKUP($A805,'V2.5.2 Measures'!$C:$W,16,FALSE),"N/A")</f>
        <v>6</v>
      </c>
      <c r="K805" s="7">
        <f>IF(VLOOKUP($A805,'V2.5.2 Measures'!$C:$W,17,FALSE)&lt;&gt; "", VLOOKUP($A805,'V2.5.2 Measures'!$C:$W,17,FALSE),"N/A")</f>
        <v>6</v>
      </c>
      <c r="L805" s="7" t="str">
        <f>IF(VLOOKUP($A805,'V2.5.2 Measures'!$C:$W,18,FALSE)&lt;&gt; "", VLOOKUP($A805,'V2.5.2 Measures'!$C:$W,18,FALSE),"N/A")</f>
        <v>Default</v>
      </c>
      <c r="M805" s="7" t="str">
        <f>IF(VLOOKUP($A805,'V2.5.2 Measures'!$C:$W,19,FALSE)&lt;&gt; "", VLOOKUP($A805,'V2.5.2 Measures'!$C:$W,19,FALSE),"N/A")</f>
        <v>SAS</v>
      </c>
      <c r="N805" s="7" t="str">
        <f>IF(VLOOKUP($A805,'V2.5.2 Measures'!$C:$W,20,FALSE)&lt;&gt; "", VLOOKUP($A805,'V2.5.2 Measures'!$C:$W,20,FALSE),"N/A")</f>
        <v>V2.1</v>
      </c>
      <c r="O805" s="7" t="str">
        <f>IF(VLOOKUP($A805,'V2.5.2 Measures'!$C:$W,21,FALSE)&lt;&gt; "", VLOOKUP($A805,'V2.5.2 Measures'!$C:$W,21,FALSE),"N/A")</f>
        <v>V2.1</v>
      </c>
      <c r="P805" s="7" t="e">
        <f>IF(VLOOKUP($A805,'V2.5.2 Measures'!$C:$W,22,FALSE)&lt;&gt; "", VLOOKUP($A805,'V2.5.2 Measures'!$C:$W,22,FALSE),"N/A")</f>
        <v>#REF!</v>
      </c>
      <c r="Q805" s="7" t="e">
        <f>IF(VLOOKUP($A805,'V2.5.2 Measures'!$C:$W,23,FALSE)&lt;&gt; "", VLOOKUP($A805,'V2.5.2 Measures'!$C:$W,23,FALSE),"N/A")</f>
        <v>#REF!</v>
      </c>
      <c r="R805" s="7" t="e">
        <f>IF(VLOOKUP($A805,'V2.5.2 Measures'!$C:$W,24,FALSE)&lt;&gt; "", VLOOKUP($A805,'V2.5.2 Measures'!$C:$W,24,FALSE),"N/A")</f>
        <v>#REF!</v>
      </c>
      <c r="S805" s="7" t="e">
        <f>IF(VLOOKUP($A805,'V2.5.2 Measures'!$C:$W,25,FALSE)&lt;&gt; "", VLOOKUP($A805,'V2.5.2 Measures'!$C:$W,25,FALSE),"N/A")</f>
        <v>#REF!</v>
      </c>
      <c r="T805" s="7" t="str">
        <f>IF(VLOOKUP($A805,'V2.5.2 Measures'!$C:$W,2,FALSE)&lt;&gt; "", VLOOKUP($A805,'V2.5.2 Measures'!$C:$W,2,FALSE),"N/A")</f>
        <v>EL-3-022-27</v>
      </c>
      <c r="U805" s="7" t="str">
        <f>IF(VLOOKUP($A805,'V2.5.2 Measures'!$C:$W,3,FALSE)&lt;&gt; "", VLOOKUP($A805,'V2.5.2 Measures'!$C:$W,3,FALSE),"N/A")</f>
        <v># of distinct mandatory eligibility group values populated for children, pregnant women, caretakers, and foster children (ELIGIBILITY-GROUP = 01, 05, 06, 07, 08 or 09)</v>
      </c>
      <c r="V805" s="7" t="e">
        <f>IF(VLOOKUP($A805,'V2.5.2 Measures'!$C:$W,26,FALSE)&lt;&gt; "", VLOOKUP($A805,'V2.5.2 Measures'!$C:$W,26,FALSE),"N/A")</f>
        <v>#REF!</v>
      </c>
      <c r="W805" s="7" t="e">
        <f>IF(VLOOKUP($A805,'V2.5.2 Measures'!$C:$W,44,FALSE)&lt;&gt; "", VLOOKUP($A805,'V2.5.2 Measures'!$C:$W,44,FALSE),"N/A")</f>
        <v>#REF!</v>
      </c>
    </row>
    <row r="806" spans="1:23" x14ac:dyDescent="0.35">
      <c r="A806" s="7" t="str">
        <f>'V2.5.2 Measures'!C260</f>
        <v>EL3.28</v>
      </c>
      <c r="B806" s="7" t="str">
        <f>VLOOKUP($A806,'V2.5.2 Measures'!$C:$W,6,FALSE)</f>
        <v>N/A</v>
      </c>
      <c r="C806" s="7" t="str">
        <f>VLOOKUP($A806,'V2.5.2 Measures'!$C:$W,8,FALSE)</f>
        <v>TA- Inferential</v>
      </c>
      <c r="D806" s="7" t="str">
        <f>IF(VLOOKUP($A806,'V2.5.2 Measures'!$C:$W,4,FALSE)="","",VLOOKUP($A806,'V2.5.2 Measures'!$C:$W,4,FALSE))</f>
        <v>Count</v>
      </c>
      <c r="E806" s="7" t="str">
        <f>IF((VLOOKUP($A806,'V2.5.2 Measures'!$C:$W,8,FALSE)&lt;&gt;"")*AND(VLOOKUP($A806,'V2.5.2 Measures'!$C:$W,8,FALSE)&lt;&gt;"TBD"),VLOOKUP($A806,'V2.5.2 Measures'!$C:$W,8,FALSE),"N/A")</f>
        <v>TA- Inferential</v>
      </c>
      <c r="F806" s="7" t="str">
        <f>IF((VLOOKUP($A806,'V2.5.2 Measures'!$C:$W,9,FALSE)&lt;&gt;"")*AND(VLOOKUP($A806,'V2.5.2 Measures'!$C:$W,9,FALSE)&lt;&gt;"TBD"),VLOOKUP($A806,'V2.5.2 Measures'!$C:$W,9,FALSE),"N/A")</f>
        <v>High</v>
      </c>
      <c r="G806" s="7">
        <f>IF((VLOOKUP($A806,'V2.5.2 Measures'!$C:$W,10,FALSE)&lt;&gt;"")*AND(VLOOKUP($A806,'V2.5.2 Measures'!$C:$W,10,FALSE)&lt;&gt;"TBD"),VLOOKUP($A806,'V2.5.2 Measures'!$C:$W,10,FALSE),"N/A")</f>
        <v>6</v>
      </c>
      <c r="H806" s="7">
        <f>IF(VLOOKUP($A806,'V2.5.2 Measures'!$C:$W,14,FALSE)&lt;&gt; "", VLOOKUP($A806,'V2.5.2 Measures'!$C:$W,14,FALSE),"N/A")</f>
        <v>2</v>
      </c>
      <c r="I806" s="7" t="str">
        <f>IF(VLOOKUP($A806,'V2.5.2 Measures'!$C:$W,15,FALSE)&lt;&gt; "", VLOOKUP($A806,'V2.5.2 Measures'!$C:$W,15,FALSE),"N/A")</f>
        <v>N/A</v>
      </c>
      <c r="J806" s="7">
        <f>IF(VLOOKUP($A806,'V2.5.2 Measures'!$C:$W,16,FALSE)&lt;&gt; "", VLOOKUP($A806,'V2.5.2 Measures'!$C:$W,16,FALSE),"N/A")</f>
        <v>1</v>
      </c>
      <c r="K806" s="7">
        <f>IF(VLOOKUP($A806,'V2.5.2 Measures'!$C:$W,17,FALSE)&lt;&gt; "", VLOOKUP($A806,'V2.5.2 Measures'!$C:$W,17,FALSE),"N/A")</f>
        <v>2</v>
      </c>
      <c r="L806" s="7" t="str">
        <f>IF(VLOOKUP($A806,'V2.5.2 Measures'!$C:$W,18,FALSE)&lt;&gt; "", VLOOKUP($A806,'V2.5.2 Measures'!$C:$W,18,FALSE),"N/A")</f>
        <v>Default</v>
      </c>
      <c r="M806" s="7" t="str">
        <f>IF(VLOOKUP($A806,'V2.5.2 Measures'!$C:$W,19,FALSE)&lt;&gt; "", VLOOKUP($A806,'V2.5.2 Measures'!$C:$W,19,FALSE),"N/A")</f>
        <v>SAS</v>
      </c>
      <c r="N806" s="7" t="str">
        <f>IF(VLOOKUP($A806,'V2.5.2 Measures'!$C:$W,20,FALSE)&lt;&gt; "", VLOOKUP($A806,'V2.5.2 Measures'!$C:$W,20,FALSE),"N/A")</f>
        <v>V2.1</v>
      </c>
      <c r="O806" s="7" t="str">
        <f>IF(VLOOKUP($A806,'V2.5.2 Measures'!$C:$W,21,FALSE)&lt;&gt; "", VLOOKUP($A806,'V2.5.2 Measures'!$C:$W,21,FALSE),"N/A")</f>
        <v>V2.1</v>
      </c>
      <c r="P806" s="7" t="e">
        <f>IF(VLOOKUP($A806,'V2.5.2 Measures'!$C:$W,22,FALSE)&lt;&gt; "", VLOOKUP($A806,'V2.5.2 Measures'!$C:$W,22,FALSE),"N/A")</f>
        <v>#REF!</v>
      </c>
      <c r="Q806" s="7" t="e">
        <f>IF(VLOOKUP($A806,'V2.5.2 Measures'!$C:$W,23,FALSE)&lt;&gt; "", VLOOKUP($A806,'V2.5.2 Measures'!$C:$W,23,FALSE),"N/A")</f>
        <v>#REF!</v>
      </c>
      <c r="R806" s="7" t="e">
        <f>IF(VLOOKUP($A806,'V2.5.2 Measures'!$C:$W,24,FALSE)&lt;&gt; "", VLOOKUP($A806,'V2.5.2 Measures'!$C:$W,24,FALSE),"N/A")</f>
        <v>#REF!</v>
      </c>
      <c r="S806" s="7" t="e">
        <f>IF(VLOOKUP($A806,'V2.5.2 Measures'!$C:$W,25,FALSE)&lt;&gt; "", VLOOKUP($A806,'V2.5.2 Measures'!$C:$W,25,FALSE),"N/A")</f>
        <v>#REF!</v>
      </c>
      <c r="T806" s="7" t="str">
        <f>IF(VLOOKUP($A806,'V2.5.2 Measures'!$C:$W,2,FALSE)&lt;&gt; "", VLOOKUP($A806,'V2.5.2 Measures'!$C:$W,2,FALSE),"N/A")</f>
        <v>EL-3-023-28</v>
      </c>
      <c r="U806" s="7" t="str">
        <f>IF(VLOOKUP($A806,'V2.5.2 Measures'!$C:$W,3,FALSE)&lt;&gt; "", VLOOKUP($A806,'V2.5.2 Measures'!$C:$W,3,FALSE),"N/A")</f>
        <v># of distinct mandatory eligibility group values populated for transitional medical assistance (ELIGIBILITY-GROUP = 02 or 03)</v>
      </c>
      <c r="V806" s="7" t="e">
        <f>IF(VLOOKUP($A806,'V2.5.2 Measures'!$C:$W,26,FALSE)&lt;&gt; "", VLOOKUP($A806,'V2.5.2 Measures'!$C:$W,26,FALSE),"N/A")</f>
        <v>#REF!</v>
      </c>
      <c r="W806" s="7" t="e">
        <f>IF(VLOOKUP($A806,'V2.5.2 Measures'!$C:$W,44,FALSE)&lt;&gt; "", VLOOKUP($A806,'V2.5.2 Measures'!$C:$W,44,FALSE),"N/A")</f>
        <v>#REF!</v>
      </c>
    </row>
    <row r="807" spans="1:23" x14ac:dyDescent="0.35">
      <c r="A807" s="7" t="str">
        <f>'V2.5.2 Measures'!C261</f>
        <v>EL3.29</v>
      </c>
      <c r="B807" s="7" t="str">
        <f>VLOOKUP($A807,'V2.5.2 Measures'!$C:$W,6,FALSE)</f>
        <v>N/A</v>
      </c>
      <c r="C807" s="7" t="str">
        <f>VLOOKUP($A807,'V2.5.2 Measures'!$C:$W,8,FALSE)</f>
        <v>TA- Inferential</v>
      </c>
      <c r="D807" s="7" t="str">
        <f>IF(VLOOKUP($A807,'V2.5.2 Measures'!$C:$W,4,FALSE)="","",VLOOKUP($A807,'V2.5.2 Measures'!$C:$W,4,FALSE))</f>
        <v>Count</v>
      </c>
      <c r="E807" s="7" t="str">
        <f>IF((VLOOKUP($A807,'V2.5.2 Measures'!$C:$W,8,FALSE)&lt;&gt;"")*AND(VLOOKUP($A807,'V2.5.2 Measures'!$C:$W,8,FALSE)&lt;&gt;"TBD"),VLOOKUP($A807,'V2.5.2 Measures'!$C:$W,8,FALSE),"N/A")</f>
        <v>TA- Inferential</v>
      </c>
      <c r="F807" s="7" t="str">
        <f>IF((VLOOKUP($A807,'V2.5.2 Measures'!$C:$W,9,FALSE)&lt;&gt;"")*AND(VLOOKUP($A807,'V2.5.2 Measures'!$C:$W,9,FALSE)&lt;&gt;"TBD"),VLOOKUP($A807,'V2.5.2 Measures'!$C:$W,9,FALSE),"N/A")</f>
        <v>High</v>
      </c>
      <c r="G807" s="7">
        <f>IF((VLOOKUP($A807,'V2.5.2 Measures'!$C:$W,10,FALSE)&lt;&gt;"")*AND(VLOOKUP($A807,'V2.5.2 Measures'!$C:$W,10,FALSE)&lt;&gt;"TBD"),VLOOKUP($A807,'V2.5.2 Measures'!$C:$W,10,FALSE),"N/A")</f>
        <v>6</v>
      </c>
      <c r="H807" s="7">
        <f>IF(VLOOKUP($A807,'V2.5.2 Measures'!$C:$W,14,FALSE)&lt;&gt; "", VLOOKUP($A807,'V2.5.2 Measures'!$C:$W,14,FALSE),"N/A")</f>
        <v>4</v>
      </c>
      <c r="I807" s="7" t="str">
        <f>IF(VLOOKUP($A807,'V2.5.2 Measures'!$C:$W,15,FALSE)&lt;&gt; "", VLOOKUP($A807,'V2.5.2 Measures'!$C:$W,15,FALSE),"N/A")</f>
        <v>N/A</v>
      </c>
      <c r="J807" s="7">
        <f>IF(VLOOKUP($A807,'V2.5.2 Measures'!$C:$W,16,FALSE)&lt;&gt; "", VLOOKUP($A807,'V2.5.2 Measures'!$C:$W,16,FALSE),"N/A")</f>
        <v>3</v>
      </c>
      <c r="K807" s="7">
        <f>IF(VLOOKUP($A807,'V2.5.2 Measures'!$C:$W,17,FALSE)&lt;&gt; "", VLOOKUP($A807,'V2.5.2 Measures'!$C:$W,17,FALSE),"N/A")</f>
        <v>4</v>
      </c>
      <c r="L807" s="7" t="str">
        <f>IF(VLOOKUP($A807,'V2.5.2 Measures'!$C:$W,18,FALSE)&lt;&gt; "", VLOOKUP($A807,'V2.5.2 Measures'!$C:$W,18,FALSE),"N/A")</f>
        <v>Default</v>
      </c>
      <c r="M807" s="7" t="str">
        <f>IF(VLOOKUP($A807,'V2.5.2 Measures'!$C:$W,19,FALSE)&lt;&gt; "", VLOOKUP($A807,'V2.5.2 Measures'!$C:$W,19,FALSE),"N/A")</f>
        <v>SAS</v>
      </c>
      <c r="N807" s="7" t="str">
        <f>IF(VLOOKUP($A807,'V2.5.2 Measures'!$C:$W,20,FALSE)&lt;&gt; "", VLOOKUP($A807,'V2.5.2 Measures'!$C:$W,20,FALSE),"N/A")</f>
        <v>V2.1</v>
      </c>
      <c r="O807" s="7" t="str">
        <f>IF(VLOOKUP($A807,'V2.5.2 Measures'!$C:$W,21,FALSE)&lt;&gt; "", VLOOKUP($A807,'V2.5.2 Measures'!$C:$W,21,FALSE),"N/A")</f>
        <v>V2.1</v>
      </c>
      <c r="P807" s="7" t="e">
        <f>IF(VLOOKUP($A807,'V2.5.2 Measures'!$C:$W,22,FALSE)&lt;&gt; "", VLOOKUP($A807,'V2.5.2 Measures'!$C:$W,22,FALSE),"N/A")</f>
        <v>#REF!</v>
      </c>
      <c r="Q807" s="7" t="e">
        <f>IF(VLOOKUP($A807,'V2.5.2 Measures'!$C:$W,23,FALSE)&lt;&gt; "", VLOOKUP($A807,'V2.5.2 Measures'!$C:$W,23,FALSE),"N/A")</f>
        <v>#REF!</v>
      </c>
      <c r="R807" s="7" t="e">
        <f>IF(VLOOKUP($A807,'V2.5.2 Measures'!$C:$W,24,FALSE)&lt;&gt; "", VLOOKUP($A807,'V2.5.2 Measures'!$C:$W,24,FALSE),"N/A")</f>
        <v>#REF!</v>
      </c>
      <c r="S807" s="7" t="e">
        <f>IF(VLOOKUP($A807,'V2.5.2 Measures'!$C:$W,25,FALSE)&lt;&gt; "", VLOOKUP($A807,'V2.5.2 Measures'!$C:$W,25,FALSE),"N/A")</f>
        <v>#REF!</v>
      </c>
      <c r="T807" s="7" t="str">
        <f>IF(VLOOKUP($A807,'V2.5.2 Measures'!$C:$W,2,FALSE)&lt;&gt; "", VLOOKUP($A807,'V2.5.2 Measures'!$C:$W,2,FALSE),"N/A")</f>
        <v>EL-3-024-29</v>
      </c>
      <c r="U807" s="7" t="str">
        <f>IF(VLOOKUP($A807,'V2.5.2 Measures'!$C:$W,3,FALSE)&lt;&gt; "", VLOOKUP($A807,'V2.5.2 Measures'!$C:$W,3,FALSE),"N/A")</f>
        <v># of distinct mandatory eligibility group values populated for duals (ELIGIBILITY-GROUP = 23, 24, 25, 26)</v>
      </c>
      <c r="V807" s="7" t="e">
        <f>IF(VLOOKUP($A807,'V2.5.2 Measures'!$C:$W,26,FALSE)&lt;&gt; "", VLOOKUP($A807,'V2.5.2 Measures'!$C:$W,26,FALSE),"N/A")</f>
        <v>#REF!</v>
      </c>
      <c r="W807" s="7" t="e">
        <f>IF(VLOOKUP($A807,'V2.5.2 Measures'!$C:$W,44,FALSE)&lt;&gt; "", VLOOKUP($A807,'V2.5.2 Measures'!$C:$W,44,FALSE),"N/A")</f>
        <v>#REF!</v>
      </c>
    </row>
    <row r="808" spans="1:23" x14ac:dyDescent="0.35">
      <c r="A808" s="7" t="str">
        <f>'V2.5.2 Measures'!C262</f>
        <v>EL3.30</v>
      </c>
      <c r="B808" s="7" t="str">
        <f>VLOOKUP($A808,'V2.5.2 Measures'!$C:$W,6,FALSE)</f>
        <v>N/A</v>
      </c>
      <c r="C808" s="7" t="str">
        <f>VLOOKUP($A808,'V2.5.2 Measures'!$C:$W,8,FALSE)</f>
        <v>TA- Inferential</v>
      </c>
      <c r="D808" s="7" t="str">
        <f>IF(VLOOKUP($A808,'V2.5.2 Measures'!$C:$W,4,FALSE)="","",VLOOKUP($A808,'V2.5.2 Measures'!$C:$W,4,FALSE))</f>
        <v>Count</v>
      </c>
      <c r="E808" s="7" t="str">
        <f>IF((VLOOKUP($A808,'V2.5.2 Measures'!$C:$W,8,FALSE)&lt;&gt;"")*AND(VLOOKUP($A808,'V2.5.2 Measures'!$C:$W,8,FALSE)&lt;&gt;"TBD"),VLOOKUP($A808,'V2.5.2 Measures'!$C:$W,8,FALSE),"N/A")</f>
        <v>TA- Inferential</v>
      </c>
      <c r="F808" s="7" t="str">
        <f>IF((VLOOKUP($A808,'V2.5.2 Measures'!$C:$W,9,FALSE)&lt;&gt;"")*AND(VLOOKUP($A808,'V2.5.2 Measures'!$C:$W,9,FALSE)&lt;&gt;"TBD"),VLOOKUP($A808,'V2.5.2 Measures'!$C:$W,9,FALSE),"N/A")</f>
        <v>High</v>
      </c>
      <c r="G808" s="7">
        <f>IF((VLOOKUP($A808,'V2.5.2 Measures'!$C:$W,10,FALSE)&lt;&gt;"")*AND(VLOOKUP($A808,'V2.5.2 Measures'!$C:$W,10,FALSE)&lt;&gt;"TBD"),VLOOKUP($A808,'V2.5.2 Measures'!$C:$W,10,FALSE),"N/A")</f>
        <v>6</v>
      </c>
      <c r="H808" s="7">
        <f>IF(VLOOKUP($A808,'V2.5.2 Measures'!$C:$W,14,FALSE)&lt;&gt; "", VLOOKUP($A808,'V2.5.2 Measures'!$C:$W,14,FALSE),"N/A")</f>
        <v>2</v>
      </c>
      <c r="I808" s="7" t="str">
        <f>IF(VLOOKUP($A808,'V2.5.2 Measures'!$C:$W,15,FALSE)&lt;&gt; "", VLOOKUP($A808,'V2.5.2 Measures'!$C:$W,15,FALSE),"N/A")</f>
        <v>N/A</v>
      </c>
      <c r="J808" s="7">
        <f>IF(VLOOKUP($A808,'V2.5.2 Measures'!$C:$W,16,FALSE)&lt;&gt; "", VLOOKUP($A808,'V2.5.2 Measures'!$C:$W,16,FALSE),"N/A")</f>
        <v>1</v>
      </c>
      <c r="K808" s="7">
        <f>IF(VLOOKUP($A808,'V2.5.2 Measures'!$C:$W,17,FALSE)&lt;&gt; "", VLOOKUP($A808,'V2.5.2 Measures'!$C:$W,17,FALSE),"N/A")</f>
        <v>2</v>
      </c>
      <c r="L808" s="7" t="str">
        <f>IF(VLOOKUP($A808,'V2.5.2 Measures'!$C:$W,18,FALSE)&lt;&gt; "", VLOOKUP($A808,'V2.5.2 Measures'!$C:$W,18,FALSE),"N/A")</f>
        <v>Default</v>
      </c>
      <c r="M808" s="7" t="str">
        <f>IF(VLOOKUP($A808,'V2.5.2 Measures'!$C:$W,19,FALSE)&lt;&gt; "", VLOOKUP($A808,'V2.5.2 Measures'!$C:$W,19,FALSE),"N/A")</f>
        <v>SAS</v>
      </c>
      <c r="N808" s="7" t="str">
        <f>IF(VLOOKUP($A808,'V2.5.2 Measures'!$C:$W,20,FALSE)&lt;&gt; "", VLOOKUP($A808,'V2.5.2 Measures'!$C:$W,20,FALSE),"N/A")</f>
        <v>V2.1</v>
      </c>
      <c r="O808" s="7" t="str">
        <f>IF(VLOOKUP($A808,'V2.5.2 Measures'!$C:$W,21,FALSE)&lt;&gt; "", VLOOKUP($A808,'V2.5.2 Measures'!$C:$W,21,FALSE),"N/A")</f>
        <v>V2.1</v>
      </c>
      <c r="P808" s="7" t="e">
        <f>IF(VLOOKUP($A808,'V2.5.2 Measures'!$C:$W,22,FALSE)&lt;&gt; "", VLOOKUP($A808,'V2.5.2 Measures'!$C:$W,22,FALSE),"N/A")</f>
        <v>#REF!</v>
      </c>
      <c r="Q808" s="7" t="e">
        <f>IF(VLOOKUP($A808,'V2.5.2 Measures'!$C:$W,23,FALSE)&lt;&gt; "", VLOOKUP($A808,'V2.5.2 Measures'!$C:$W,23,FALSE),"N/A")</f>
        <v>#REF!</v>
      </c>
      <c r="R808" s="7" t="e">
        <f>IF(VLOOKUP($A808,'V2.5.2 Measures'!$C:$W,24,FALSE)&lt;&gt; "", VLOOKUP($A808,'V2.5.2 Measures'!$C:$W,24,FALSE),"N/A")</f>
        <v>#REF!</v>
      </c>
      <c r="S808" s="7" t="e">
        <f>IF(VLOOKUP($A808,'V2.5.2 Measures'!$C:$W,25,FALSE)&lt;&gt; "", VLOOKUP($A808,'V2.5.2 Measures'!$C:$W,25,FALSE),"N/A")</f>
        <v>#REF!</v>
      </c>
      <c r="T808" s="7" t="str">
        <f>IF(VLOOKUP($A808,'V2.5.2 Measures'!$C:$W,2,FALSE)&lt;&gt; "", VLOOKUP($A808,'V2.5.2 Measures'!$C:$W,2,FALSE),"N/A")</f>
        <v>EL-3-025-30</v>
      </c>
      <c r="U808" s="7" t="str">
        <f>IF(VLOOKUP($A808,'V2.5.2 Measures'!$C:$W,3,FALSE)&lt;&gt; "", VLOOKUP($A808,'V2.5.2 Measures'!$C:$W,3,FALSE),"N/A")</f>
        <v># of distinct mandatory eligibility group values for SSI or ABD individuals (ELIGIBILITY-GROUP = 11 or 12)</v>
      </c>
      <c r="V808" s="7" t="e">
        <f>IF(VLOOKUP($A808,'V2.5.2 Measures'!$C:$W,26,FALSE)&lt;&gt; "", VLOOKUP($A808,'V2.5.2 Measures'!$C:$W,26,FALSE),"N/A")</f>
        <v>#REF!</v>
      </c>
      <c r="W808" s="7" t="e">
        <f>IF(VLOOKUP($A808,'V2.5.2 Measures'!$C:$W,44,FALSE)&lt;&gt; "", VLOOKUP($A808,'V2.5.2 Measures'!$C:$W,44,FALSE),"N/A")</f>
        <v>#REF!</v>
      </c>
    </row>
    <row r="809" spans="1:23" x14ac:dyDescent="0.35">
      <c r="A809" s="7" t="str">
        <f>'V2.5.2 Measures'!C263</f>
        <v>EL4.1</v>
      </c>
      <c r="B809" s="7" t="str">
        <f>VLOOKUP($A809,'V2.5.2 Measures'!$C:$W,6,FALSE)</f>
        <v>N/A</v>
      </c>
      <c r="C809" s="7" t="str">
        <f>VLOOKUP($A809,'V2.5.2 Measures'!$C:$W,8,FALSE)</f>
        <v>No</v>
      </c>
      <c r="D809" s="7" t="str">
        <f>IF(VLOOKUP($A809,'V2.5.2 Measures'!$C:$W,4,FALSE)="","",VLOOKUP($A809,'V2.5.2 Measures'!$C:$W,4,FALSE))</f>
        <v>Frequency</v>
      </c>
      <c r="E809" s="7" t="str">
        <f>IF((VLOOKUP($A809,'V2.5.2 Measures'!$C:$W,8,FALSE)&lt;&gt;"")*AND(VLOOKUP($A809,'V2.5.2 Measures'!$C:$W,8,FALSE)&lt;&gt;"TBD"),VLOOKUP($A809,'V2.5.2 Measures'!$C:$W,8,FALSE),"N/A")</f>
        <v>No</v>
      </c>
      <c r="F809" s="7" t="str">
        <f>IF((VLOOKUP($A809,'V2.5.2 Measures'!$C:$W,9,FALSE)&lt;&gt;"")*AND(VLOOKUP($A809,'V2.5.2 Measures'!$C:$W,9,FALSE)&lt;&gt;"TBD"),VLOOKUP($A809,'V2.5.2 Measures'!$C:$W,9,FALSE),"N/A")</f>
        <v>N/A</v>
      </c>
      <c r="G809" s="7" t="str">
        <f>IF((VLOOKUP($A809,'V2.5.2 Measures'!$C:$W,10,FALSE)&lt;&gt;"")*AND(VLOOKUP($A809,'V2.5.2 Measures'!$C:$W,10,FALSE)&lt;&gt;"TBD"),VLOOKUP($A809,'V2.5.2 Measures'!$C:$W,10,FALSE),"N/A")</f>
        <v>N/A</v>
      </c>
      <c r="H809" s="7" t="str">
        <f>IF(VLOOKUP($A809,'V2.5.2 Measures'!$C:$W,14,FALSE)&lt;&gt; "", VLOOKUP($A809,'V2.5.2 Measures'!$C:$W,14,FALSE),"N/A")</f>
        <v>N/A</v>
      </c>
      <c r="I809" s="7" t="str">
        <f>IF(VLOOKUP($A809,'V2.5.2 Measures'!$C:$W,15,FALSE)&lt;&gt; "", VLOOKUP($A809,'V2.5.2 Measures'!$C:$W,15,FALSE),"N/A")</f>
        <v>N/A</v>
      </c>
      <c r="J809" s="7" t="str">
        <f>IF(VLOOKUP($A809,'V2.5.2 Measures'!$C:$W,16,FALSE)&lt;&gt; "", VLOOKUP($A809,'V2.5.2 Measures'!$C:$W,16,FALSE),"N/A")</f>
        <v>N/A</v>
      </c>
      <c r="K809" s="7" t="str">
        <f>IF(VLOOKUP($A809,'V2.5.2 Measures'!$C:$W,17,FALSE)&lt;&gt; "", VLOOKUP($A809,'V2.5.2 Measures'!$C:$W,17,FALSE),"N/A")</f>
        <v>N/A</v>
      </c>
      <c r="L809" s="7" t="str">
        <f>IF(VLOOKUP($A809,'V2.5.2 Measures'!$C:$W,18,FALSE)&lt;&gt; "", VLOOKUP($A809,'V2.5.2 Measures'!$C:$W,18,FALSE),"N/A")</f>
        <v>Frequency</v>
      </c>
      <c r="M809" s="7" t="str">
        <f>IF(VLOOKUP($A809,'V2.5.2 Measures'!$C:$W,19,FALSE)&lt;&gt; "", VLOOKUP($A809,'V2.5.2 Measures'!$C:$W,19,FALSE),"N/A")</f>
        <v>SAS</v>
      </c>
      <c r="N809" s="7" t="str">
        <f>IF(VLOOKUP($A809,'V2.5.2 Measures'!$C:$W,20,FALSE)&lt;&gt; "", VLOOKUP($A809,'V2.5.2 Measures'!$C:$W,20,FALSE),"N/A")</f>
        <v>V1.1</v>
      </c>
      <c r="O809" s="7" t="str">
        <f>IF(VLOOKUP($A809,'V2.5.2 Measures'!$C:$W,21,FALSE)&lt;&gt; "", VLOOKUP($A809,'V2.5.2 Measures'!$C:$W,21,FALSE),"N/A")</f>
        <v>V1.5</v>
      </c>
      <c r="P809" s="7" t="e">
        <f>IF(VLOOKUP($A809,'V2.5.2 Measures'!$C:$W,22,FALSE)&lt;&gt; "", VLOOKUP($A809,'V2.5.2 Measures'!$C:$W,22,FALSE),"N/A")</f>
        <v>#REF!</v>
      </c>
      <c r="Q809" s="7" t="e">
        <f>IF(VLOOKUP($A809,'V2.5.2 Measures'!$C:$W,23,FALSE)&lt;&gt; "", VLOOKUP($A809,'V2.5.2 Measures'!$C:$W,23,FALSE),"N/A")</f>
        <v>#REF!</v>
      </c>
      <c r="R809" s="7" t="e">
        <f>IF(VLOOKUP($A809,'V2.5.2 Measures'!$C:$W,24,FALSE)&lt;&gt; "", VLOOKUP($A809,'V2.5.2 Measures'!$C:$W,24,FALSE),"N/A")</f>
        <v>#REF!</v>
      </c>
      <c r="S809" s="7" t="e">
        <f>IF(VLOOKUP($A809,'V2.5.2 Measures'!$C:$W,25,FALSE)&lt;&gt; "", VLOOKUP($A809,'V2.5.2 Measures'!$C:$W,25,FALSE),"N/A")</f>
        <v>#REF!</v>
      </c>
      <c r="T809" s="7" t="str">
        <f>IF(VLOOKUP($A809,'V2.5.2 Measures'!$C:$W,2,FALSE)&lt;&gt; "", VLOOKUP($A809,'V2.5.2 Measures'!$C:$W,2,FALSE),"N/A")</f>
        <v>EL-4-001-1</v>
      </c>
      <c r="U809" s="7" t="str">
        <f>IF(VLOOKUP($A809,'V2.5.2 Measures'!$C:$W,3,FALSE)&lt;&gt; "", VLOOKUP($A809,'V2.5.2 Measures'!$C:$W,3,FALSE),"N/A")</f>
        <v>Enrollment Type values where CHIP-CODE = 2 (M-CHIP)</v>
      </c>
      <c r="V809" s="7" t="e">
        <f>IF(VLOOKUP($A809,'V2.5.2 Measures'!$C:$W,26,FALSE)&lt;&gt; "", VLOOKUP($A809,'V2.5.2 Measures'!$C:$W,26,FALSE),"N/A")</f>
        <v>#REF!</v>
      </c>
      <c r="W809" s="7" t="e">
        <f>IF(VLOOKUP($A809,'V2.5.2 Measures'!$C:$W,44,FALSE)&lt;&gt; "", VLOOKUP($A809,'V2.5.2 Measures'!$C:$W,44,FALSE),"N/A")</f>
        <v>#REF!</v>
      </c>
    </row>
    <row r="810" spans="1:23" x14ac:dyDescent="0.35">
      <c r="A810" s="7" t="str">
        <f>'V2.5.2 Measures'!C264</f>
        <v>EL5.3</v>
      </c>
      <c r="B810" s="7" t="str">
        <f>VLOOKUP($A810,'V2.5.2 Measures'!$C:$W,6,FALSE)</f>
        <v>N/A</v>
      </c>
      <c r="C810" s="7" t="str">
        <f>VLOOKUP($A810,'V2.5.2 Measures'!$C:$W,8,FALSE)</f>
        <v>TA- Inferential</v>
      </c>
      <c r="D810" s="7" t="str">
        <f>IF(VLOOKUP($A810,'V2.5.2 Measures'!$C:$W,4,FALSE)="","",VLOOKUP($A810,'V2.5.2 Measures'!$C:$W,4,FALSE))</f>
        <v>Frequency</v>
      </c>
      <c r="E810" s="7" t="str">
        <f>IF((VLOOKUP($A810,'V2.5.2 Measures'!$C:$W,8,FALSE)&lt;&gt;"")*AND(VLOOKUP($A810,'V2.5.2 Measures'!$C:$W,8,FALSE)&lt;&gt;"TBD"),VLOOKUP($A810,'V2.5.2 Measures'!$C:$W,8,FALSE),"N/A")</f>
        <v>TA- Inferential</v>
      </c>
      <c r="F810" s="7" t="str">
        <f>IF((VLOOKUP($A810,'V2.5.2 Measures'!$C:$W,9,FALSE)&lt;&gt;"")*AND(VLOOKUP($A810,'V2.5.2 Measures'!$C:$W,9,FALSE)&lt;&gt;"TBD"),VLOOKUP($A810,'V2.5.2 Measures'!$C:$W,9,FALSE),"N/A")</f>
        <v>Medium</v>
      </c>
      <c r="G810" s="7" t="str">
        <f>IF((VLOOKUP($A810,'V2.5.2 Measures'!$C:$W,10,FALSE)&lt;&gt;"")*AND(VLOOKUP($A810,'V2.5.2 Measures'!$C:$W,10,FALSE)&lt;&gt;"TBD"),VLOOKUP($A810,'V2.5.2 Measures'!$C:$W,10,FALSE),"N/A")</f>
        <v>N/A</v>
      </c>
      <c r="H810" s="7">
        <f>IF(VLOOKUP($A810,'V2.5.2 Measures'!$C:$W,14,FALSE)&lt;&gt; "", VLOOKUP($A810,'V2.5.2 Measures'!$C:$W,14,FALSE),"N/A")</f>
        <v>0.05</v>
      </c>
      <c r="I810" s="7" t="str">
        <f>IF(VLOOKUP($A810,'V2.5.2 Measures'!$C:$W,15,FALSE)&lt;&gt; "", VLOOKUP($A810,'V2.5.2 Measures'!$C:$W,15,FALSE),"N/A")</f>
        <v>TBD</v>
      </c>
      <c r="J810" s="7" t="str">
        <f>IF(VLOOKUP($A810,'V2.5.2 Measures'!$C:$W,16,FALSE)&lt;&gt; "", VLOOKUP($A810,'V2.5.2 Measures'!$C:$W,16,FALSE),"N/A")</f>
        <v>0</v>
      </c>
      <c r="K810" s="7" t="str">
        <f>IF(VLOOKUP($A810,'V2.5.2 Measures'!$C:$W,17,FALSE)&lt;&gt; "", VLOOKUP($A810,'V2.5.2 Measures'!$C:$W,17,FALSE),"N/A")</f>
        <v>0.1</v>
      </c>
      <c r="L810" s="7" t="str">
        <f>IF(VLOOKUP($A810,'V2.5.2 Measures'!$C:$W,18,FALSE)&lt;&gt; "", VLOOKUP($A810,'V2.5.2 Measures'!$C:$W,18,FALSE),"N/A")</f>
        <v>Default</v>
      </c>
      <c r="M810" s="7" t="str">
        <f>IF(VLOOKUP($A810,'V2.5.2 Measures'!$C:$W,19,FALSE)&lt;&gt; "", VLOOKUP($A810,'V2.5.2 Measures'!$C:$W,19,FALSE),"N/A")</f>
        <v>SAS</v>
      </c>
      <c r="N810" s="7" t="str">
        <f>IF(VLOOKUP($A810,'V2.5.2 Measures'!$C:$W,20,FALSE)&lt;&gt; "", VLOOKUP($A810,'V2.5.2 Measures'!$C:$W,20,FALSE),"N/A")</f>
        <v>V1.1</v>
      </c>
      <c r="O810" s="7" t="str">
        <f>IF(VLOOKUP($A810,'V2.5.2 Measures'!$C:$W,21,FALSE)&lt;&gt; "", VLOOKUP($A810,'V2.5.2 Measures'!$C:$W,21,FALSE),"N/A")</f>
        <v>V1.5</v>
      </c>
      <c r="P810" s="7" t="e">
        <f>IF(VLOOKUP($A810,'V2.5.2 Measures'!$C:$W,22,FALSE)&lt;&gt; "", VLOOKUP($A810,'V2.5.2 Measures'!$C:$W,22,FALSE),"N/A")</f>
        <v>#REF!</v>
      </c>
      <c r="Q810" s="7" t="e">
        <f>IF(VLOOKUP($A810,'V2.5.2 Measures'!$C:$W,23,FALSE)&lt;&gt; "", VLOOKUP($A810,'V2.5.2 Measures'!$C:$W,23,FALSE),"N/A")</f>
        <v>#REF!</v>
      </c>
      <c r="R810" s="7" t="e">
        <f>IF(VLOOKUP($A810,'V2.5.2 Measures'!$C:$W,24,FALSE)&lt;&gt; "", VLOOKUP($A810,'V2.5.2 Measures'!$C:$W,24,FALSE),"N/A")</f>
        <v>#REF!</v>
      </c>
      <c r="S810" s="7" t="e">
        <f>IF(VLOOKUP($A810,'V2.5.2 Measures'!$C:$W,25,FALSE)&lt;&gt; "", VLOOKUP($A810,'V2.5.2 Measures'!$C:$W,25,FALSE),"N/A")</f>
        <v>#REF!</v>
      </c>
      <c r="T810" s="7" t="str">
        <f>IF(VLOOKUP($A810,'V2.5.2 Measures'!$C:$W,2,FALSE)&lt;&gt; "", VLOOKUP($A810,'V2.5.2 Measures'!$C:$W,2,FALSE),"N/A")</f>
        <v>EL-5-001-3</v>
      </c>
      <c r="U810" s="7" t="str">
        <f>IF(VLOOKUP($A810,'V2.5.2 Measures'!$C:$W,3,FALSE)&lt;&gt; "", VLOOKUP($A810,'V2.5.2 Measures'!$C:$W,3,FALSE),"N/A")</f>
        <v>Index of dissimilarity - CHIP by age group for M-CHIP and S-CHIP (CHIP-CODE = 2, 3)</v>
      </c>
      <c r="V810" s="7" t="e">
        <f>IF(VLOOKUP($A810,'V2.5.2 Measures'!$C:$W,26,FALSE)&lt;&gt; "", VLOOKUP($A810,'V2.5.2 Measures'!$C:$W,26,FALSE),"N/A")</f>
        <v>#REF!</v>
      </c>
      <c r="W810" s="7" t="e">
        <f>IF(VLOOKUP($A810,'V2.5.2 Measures'!$C:$W,44,FALSE)&lt;&gt; "", VLOOKUP($A810,'V2.5.2 Measures'!$C:$W,44,FALSE),"N/A")</f>
        <v>#REF!</v>
      </c>
    </row>
    <row r="811" spans="1:23" x14ac:dyDescent="0.35">
      <c r="A811" s="7" t="str">
        <f>'V2.5.2 Measures'!C265</f>
        <v>EL5.1</v>
      </c>
      <c r="B811" s="7" t="str">
        <f>VLOOKUP($A811,'V2.5.2 Measures'!$C:$W,6,FALSE)</f>
        <v>N/A</v>
      </c>
      <c r="C811" s="7" t="str">
        <f>VLOOKUP($A811,'V2.5.2 Measures'!$C:$W,8,FALSE)</f>
        <v>TA- Longitudinal</v>
      </c>
      <c r="D811" s="7" t="str">
        <f>IF(VLOOKUP($A811,'V2.5.2 Measures'!$C:$W,4,FALSE)="","",VLOOKUP($A811,'V2.5.2 Measures'!$C:$W,4,FALSE))</f>
        <v>Count</v>
      </c>
      <c r="E811" s="7" t="str">
        <f>IF((VLOOKUP($A811,'V2.5.2 Measures'!$C:$W,8,FALSE)&lt;&gt;"")*AND(VLOOKUP($A811,'V2.5.2 Measures'!$C:$W,8,FALSE)&lt;&gt;"TBD"),VLOOKUP($A811,'V2.5.2 Measures'!$C:$W,8,FALSE),"N/A")</f>
        <v>TA- Longitudinal</v>
      </c>
      <c r="F811" s="7" t="str">
        <f>IF((VLOOKUP($A811,'V2.5.2 Measures'!$C:$W,9,FALSE)&lt;&gt;"")*AND(VLOOKUP($A811,'V2.5.2 Measures'!$C:$W,9,FALSE)&lt;&gt;"TBD"),VLOOKUP($A811,'V2.5.2 Measures'!$C:$W,9,FALSE),"N/A")</f>
        <v>Medium</v>
      </c>
      <c r="G811" s="7" t="str">
        <f>IF((VLOOKUP($A811,'V2.5.2 Measures'!$C:$W,10,FALSE)&lt;&gt;"")*AND(VLOOKUP($A811,'V2.5.2 Measures'!$C:$W,10,FALSE)&lt;&gt;"TBD"),VLOOKUP($A811,'V2.5.2 Measures'!$C:$W,10,FALSE),"N/A")</f>
        <v>N/A</v>
      </c>
      <c r="H811" s="7" t="str">
        <f>IF(VLOOKUP($A811,'V2.5.2 Measures'!$C:$W,14,FALSE)&lt;&gt; "", VLOOKUP($A811,'V2.5.2 Measures'!$C:$W,14,FALSE),"N/A")</f>
        <v>N/A</v>
      </c>
      <c r="I811" s="7">
        <f>IF(VLOOKUP($A811,'V2.5.2 Measures'!$C:$W,15,FALSE)&lt;&gt; "", VLOOKUP($A811,'V2.5.2 Measures'!$C:$W,15,FALSE),"N/A")</f>
        <v>0.15</v>
      </c>
      <c r="J811" s="7" t="str">
        <f>IF(VLOOKUP($A811,'V2.5.2 Measures'!$C:$W,16,FALSE)&lt;&gt; "", VLOOKUP($A811,'V2.5.2 Measures'!$C:$W,16,FALSE),"N/A")</f>
        <v>N/A</v>
      </c>
      <c r="K811" s="7" t="str">
        <f>IF(VLOOKUP($A811,'V2.5.2 Measures'!$C:$W,17,FALSE)&lt;&gt; "", VLOOKUP($A811,'V2.5.2 Measures'!$C:$W,17,FALSE),"N/A")</f>
        <v>N/A</v>
      </c>
      <c r="L811" s="7" t="str">
        <f>IF(VLOOKUP($A811,'V2.5.2 Measures'!$C:$W,18,FALSE)&lt;&gt; "", VLOOKUP($A811,'V2.5.2 Measures'!$C:$W,18,FALSE),"N/A")</f>
        <v>Default</v>
      </c>
      <c r="M811" s="7" t="str">
        <f>IF(VLOOKUP($A811,'V2.5.2 Measures'!$C:$W,19,FALSE)&lt;&gt; "", VLOOKUP($A811,'V2.5.2 Measures'!$C:$W,19,FALSE),"N/A")</f>
        <v>SAS</v>
      </c>
      <c r="N811" s="7" t="str">
        <f>IF(VLOOKUP($A811,'V2.5.2 Measures'!$C:$W,20,FALSE)&lt;&gt; "", VLOOKUP($A811,'V2.5.2 Measures'!$C:$W,20,FALSE),"N/A")</f>
        <v>V1.1</v>
      </c>
      <c r="O811" s="7" t="str">
        <f>IF(VLOOKUP($A811,'V2.5.2 Measures'!$C:$W,21,FALSE)&lt;&gt; "", VLOOKUP($A811,'V2.5.2 Measures'!$C:$W,21,FALSE),"N/A")</f>
        <v>V1.5</v>
      </c>
      <c r="P811" s="7" t="e">
        <f>IF(VLOOKUP($A811,'V2.5.2 Measures'!$C:$W,22,FALSE)&lt;&gt; "", VLOOKUP($A811,'V2.5.2 Measures'!$C:$W,22,FALSE),"N/A")</f>
        <v>#REF!</v>
      </c>
      <c r="Q811" s="7" t="e">
        <f>IF(VLOOKUP($A811,'V2.5.2 Measures'!$C:$W,23,FALSE)&lt;&gt; "", VLOOKUP($A811,'V2.5.2 Measures'!$C:$W,23,FALSE),"N/A")</f>
        <v>#REF!</v>
      </c>
      <c r="R811" s="7" t="e">
        <f>IF(VLOOKUP($A811,'V2.5.2 Measures'!$C:$W,24,FALSE)&lt;&gt; "", VLOOKUP($A811,'V2.5.2 Measures'!$C:$W,24,FALSE),"N/A")</f>
        <v>#REF!</v>
      </c>
      <c r="S811" s="7" t="e">
        <f>IF(VLOOKUP($A811,'V2.5.2 Measures'!$C:$W,25,FALSE)&lt;&gt; "", VLOOKUP($A811,'V2.5.2 Measures'!$C:$W,25,FALSE),"N/A")</f>
        <v>#REF!</v>
      </c>
      <c r="T811" s="7" t="str">
        <f>IF(VLOOKUP($A811,'V2.5.2 Measures'!$C:$W,2,FALSE)&lt;&gt; "", VLOOKUP($A811,'V2.5.2 Measures'!$C:$W,2,FALSE),"N/A")</f>
        <v>EL-5-002-1</v>
      </c>
      <c r="U811" s="7" t="str">
        <f>IF(VLOOKUP($A811,'V2.5.2 Measures'!$C:$W,3,FALSE)&lt;&gt; "", VLOOKUP($A811,'V2.5.2 Measures'!$C:$W,3,FALSE),"N/A")</f>
        <v xml:space="preserve"># of MSIS IDs in M-CHIP (CHIP-CODE = 2) </v>
      </c>
      <c r="V811" s="7" t="e">
        <f>IF(VLOOKUP($A811,'V2.5.2 Measures'!$C:$W,26,FALSE)&lt;&gt; "", VLOOKUP($A811,'V2.5.2 Measures'!$C:$W,26,FALSE),"N/A")</f>
        <v>#REF!</v>
      </c>
      <c r="W811" s="7" t="e">
        <f>IF(VLOOKUP($A811,'V2.5.2 Measures'!$C:$W,44,FALSE)&lt;&gt; "", VLOOKUP($A811,'V2.5.2 Measures'!$C:$W,44,FALSE),"N/A")</f>
        <v>#REF!</v>
      </c>
    </row>
    <row r="812" spans="1:23" x14ac:dyDescent="0.35">
      <c r="A812" s="7" t="str">
        <f>'V2.5.2 Measures'!C266</f>
        <v>EL5.2</v>
      </c>
      <c r="B812" s="7" t="str">
        <f>VLOOKUP($A812,'V2.5.2 Measures'!$C:$W,6,FALSE)</f>
        <v>N/A</v>
      </c>
      <c r="C812" s="7" t="str">
        <f>VLOOKUP($A812,'V2.5.2 Measures'!$C:$W,8,FALSE)</f>
        <v>TA- Longitudinal</v>
      </c>
      <c r="D812" s="7" t="str">
        <f>IF(VLOOKUP($A812,'V2.5.2 Measures'!$C:$W,4,FALSE)="","",VLOOKUP($A812,'V2.5.2 Measures'!$C:$W,4,FALSE))</f>
        <v>Count</v>
      </c>
      <c r="E812" s="7" t="str">
        <f>IF((VLOOKUP($A812,'V2.5.2 Measures'!$C:$W,8,FALSE)&lt;&gt;"")*AND(VLOOKUP($A812,'V2.5.2 Measures'!$C:$W,8,FALSE)&lt;&gt;"TBD"),VLOOKUP($A812,'V2.5.2 Measures'!$C:$W,8,FALSE),"N/A")</f>
        <v>TA- Longitudinal</v>
      </c>
      <c r="F812" s="7" t="str">
        <f>IF((VLOOKUP($A812,'V2.5.2 Measures'!$C:$W,9,FALSE)&lt;&gt;"")*AND(VLOOKUP($A812,'V2.5.2 Measures'!$C:$W,9,FALSE)&lt;&gt;"TBD"),VLOOKUP($A812,'V2.5.2 Measures'!$C:$W,9,FALSE),"N/A")</f>
        <v>Medium</v>
      </c>
      <c r="G812" s="7" t="str">
        <f>IF((VLOOKUP($A812,'V2.5.2 Measures'!$C:$W,10,FALSE)&lt;&gt;"")*AND(VLOOKUP($A812,'V2.5.2 Measures'!$C:$W,10,FALSE)&lt;&gt;"TBD"),VLOOKUP($A812,'V2.5.2 Measures'!$C:$W,10,FALSE),"N/A")</f>
        <v>N/A</v>
      </c>
      <c r="H812" s="7" t="str">
        <f>IF(VLOOKUP($A812,'V2.5.2 Measures'!$C:$W,14,FALSE)&lt;&gt; "", VLOOKUP($A812,'V2.5.2 Measures'!$C:$W,14,FALSE),"N/A")</f>
        <v>N/A</v>
      </c>
      <c r="I812" s="7">
        <f>IF(VLOOKUP($A812,'V2.5.2 Measures'!$C:$W,15,FALSE)&lt;&gt; "", VLOOKUP($A812,'V2.5.2 Measures'!$C:$W,15,FALSE),"N/A")</f>
        <v>0.15</v>
      </c>
      <c r="J812" s="7" t="str">
        <f>IF(VLOOKUP($A812,'V2.5.2 Measures'!$C:$W,16,FALSE)&lt;&gt; "", VLOOKUP($A812,'V2.5.2 Measures'!$C:$W,16,FALSE),"N/A")</f>
        <v>N/A</v>
      </c>
      <c r="K812" s="7" t="str">
        <f>IF(VLOOKUP($A812,'V2.5.2 Measures'!$C:$W,17,FALSE)&lt;&gt; "", VLOOKUP($A812,'V2.5.2 Measures'!$C:$W,17,FALSE),"N/A")</f>
        <v>N/A</v>
      </c>
      <c r="L812" s="7" t="str">
        <f>IF(VLOOKUP($A812,'V2.5.2 Measures'!$C:$W,18,FALSE)&lt;&gt; "", VLOOKUP($A812,'V2.5.2 Measures'!$C:$W,18,FALSE),"N/A")</f>
        <v>Default</v>
      </c>
      <c r="M812" s="7" t="str">
        <f>IF(VLOOKUP($A812,'V2.5.2 Measures'!$C:$W,19,FALSE)&lt;&gt; "", VLOOKUP($A812,'V2.5.2 Measures'!$C:$W,19,FALSE),"N/A")</f>
        <v>SAS</v>
      </c>
      <c r="N812" s="7" t="str">
        <f>IF(VLOOKUP($A812,'V2.5.2 Measures'!$C:$W,20,FALSE)&lt;&gt; "", VLOOKUP($A812,'V2.5.2 Measures'!$C:$W,20,FALSE),"N/A")</f>
        <v>V1.1</v>
      </c>
      <c r="O812" s="7" t="str">
        <f>IF(VLOOKUP($A812,'V2.5.2 Measures'!$C:$W,21,FALSE)&lt;&gt; "", VLOOKUP($A812,'V2.5.2 Measures'!$C:$W,21,FALSE),"N/A")</f>
        <v>V1.5</v>
      </c>
      <c r="P812" s="7" t="e">
        <f>IF(VLOOKUP($A812,'V2.5.2 Measures'!$C:$W,22,FALSE)&lt;&gt; "", VLOOKUP($A812,'V2.5.2 Measures'!$C:$W,22,FALSE),"N/A")</f>
        <v>#REF!</v>
      </c>
      <c r="Q812" s="7" t="e">
        <f>IF(VLOOKUP($A812,'V2.5.2 Measures'!$C:$W,23,FALSE)&lt;&gt; "", VLOOKUP($A812,'V2.5.2 Measures'!$C:$W,23,FALSE),"N/A")</f>
        <v>#REF!</v>
      </c>
      <c r="R812" s="7" t="e">
        <f>IF(VLOOKUP($A812,'V2.5.2 Measures'!$C:$W,24,FALSE)&lt;&gt; "", VLOOKUP($A812,'V2.5.2 Measures'!$C:$W,24,FALSE),"N/A")</f>
        <v>#REF!</v>
      </c>
      <c r="S812" s="7" t="e">
        <f>IF(VLOOKUP($A812,'V2.5.2 Measures'!$C:$W,25,FALSE)&lt;&gt; "", VLOOKUP($A812,'V2.5.2 Measures'!$C:$W,25,FALSE),"N/A")</f>
        <v>#REF!</v>
      </c>
      <c r="T812" s="7" t="str">
        <f>IF(VLOOKUP($A812,'V2.5.2 Measures'!$C:$W,2,FALSE)&lt;&gt; "", VLOOKUP($A812,'V2.5.2 Measures'!$C:$W,2,FALSE),"N/A")</f>
        <v>EL-5-003-2</v>
      </c>
      <c r="U812" s="7" t="str">
        <f>IF(VLOOKUP($A812,'V2.5.2 Measures'!$C:$W,3,FALSE)&lt;&gt; "", VLOOKUP($A812,'V2.5.2 Measures'!$C:$W,3,FALSE),"N/A")</f>
        <v xml:space="preserve"># of MSIS IDs in S-CHIP (CHIP-CODE = 3) </v>
      </c>
      <c r="V812" s="7" t="e">
        <f>IF(VLOOKUP($A812,'V2.5.2 Measures'!$C:$W,26,FALSE)&lt;&gt; "", VLOOKUP($A812,'V2.5.2 Measures'!$C:$W,26,FALSE),"N/A")</f>
        <v>#REF!</v>
      </c>
      <c r="W812" s="7" t="e">
        <f>IF(VLOOKUP($A812,'V2.5.2 Measures'!$C:$W,44,FALSE)&lt;&gt; "", VLOOKUP($A812,'V2.5.2 Measures'!$C:$W,44,FALSE),"N/A")</f>
        <v>#REF!</v>
      </c>
    </row>
    <row r="813" spans="1:23" x14ac:dyDescent="0.35">
      <c r="A813" s="7" t="str">
        <f>'V2.5.2 Measures'!C267</f>
        <v>EL6.1</v>
      </c>
      <c r="B813" s="7" t="str">
        <f>VLOOKUP($A813,'V2.5.2 Measures'!$C:$W,6,FALSE)</f>
        <v>N/A</v>
      </c>
      <c r="C813" s="7" t="str">
        <f>VLOOKUP($A813,'V2.5.2 Measures'!$C:$W,8,FALSE)</f>
        <v>No</v>
      </c>
      <c r="D813" s="7" t="str">
        <f>IF(VLOOKUP($A813,'V2.5.2 Measures'!$C:$W,4,FALSE)="","",VLOOKUP($A813,'V2.5.2 Measures'!$C:$W,4,FALSE))</f>
        <v>Non-Claims Percentage</v>
      </c>
      <c r="E813" s="7" t="str">
        <f>IF((VLOOKUP($A813,'V2.5.2 Measures'!$C:$W,8,FALSE)&lt;&gt;"")*AND(VLOOKUP($A813,'V2.5.2 Measures'!$C:$W,8,FALSE)&lt;&gt;"TBD"),VLOOKUP($A813,'V2.5.2 Measures'!$C:$W,8,FALSE),"N/A")</f>
        <v>No</v>
      </c>
      <c r="F813" s="7" t="str">
        <f>IF((VLOOKUP($A813,'V2.5.2 Measures'!$C:$W,9,FALSE)&lt;&gt;"")*AND(VLOOKUP($A813,'V2.5.2 Measures'!$C:$W,9,FALSE)&lt;&gt;"TBD"),VLOOKUP($A813,'V2.5.2 Measures'!$C:$W,9,FALSE),"N/A")</f>
        <v>N/A</v>
      </c>
      <c r="G813" s="7" t="str">
        <f>IF((VLOOKUP($A813,'V2.5.2 Measures'!$C:$W,10,FALSE)&lt;&gt;"")*AND(VLOOKUP($A813,'V2.5.2 Measures'!$C:$W,10,FALSE)&lt;&gt;"TBD"),VLOOKUP($A813,'V2.5.2 Measures'!$C:$W,10,FALSE),"N/A")</f>
        <v>N/A</v>
      </c>
      <c r="H813" s="7">
        <f>IF(VLOOKUP($A813,'V2.5.2 Measures'!$C:$W,14,FALSE)&lt;&gt; "", VLOOKUP($A813,'V2.5.2 Measures'!$C:$W,14,FALSE),"N/A")</f>
        <v>0.99</v>
      </c>
      <c r="I813" s="7" t="str">
        <f>IF(VLOOKUP($A813,'V2.5.2 Measures'!$C:$W,15,FALSE)&lt;&gt; "", VLOOKUP($A813,'V2.5.2 Measures'!$C:$W,15,FALSE),"N/A")</f>
        <v>N/A</v>
      </c>
      <c r="J813" s="7" t="str">
        <f>IF(VLOOKUP($A813,'V2.5.2 Measures'!$C:$W,16,FALSE)&lt;&gt; "", VLOOKUP($A813,'V2.5.2 Measures'!$C:$W,16,FALSE),"N/A")</f>
        <v>N/A</v>
      </c>
      <c r="K813" s="7" t="str">
        <f>IF(VLOOKUP($A813,'V2.5.2 Measures'!$C:$W,17,FALSE)&lt;&gt; "", VLOOKUP($A813,'V2.5.2 Measures'!$C:$W,17,FALSE),"N/A")</f>
        <v>N/A</v>
      </c>
      <c r="L813" s="7" t="str">
        <f>IF(VLOOKUP($A813,'V2.5.2 Measures'!$C:$W,18,FALSE)&lt;&gt; "", VLOOKUP($A813,'V2.5.2 Measures'!$C:$W,18,FALSE),"N/A")</f>
        <v>Default</v>
      </c>
      <c r="M813" s="7" t="str">
        <f>IF(VLOOKUP($A813,'V2.5.2 Measures'!$C:$W,19,FALSE)&lt;&gt; "", VLOOKUP($A813,'V2.5.2 Measures'!$C:$W,19,FALSE),"N/A")</f>
        <v>SAS</v>
      </c>
      <c r="N813" s="7" t="str">
        <f>IF(VLOOKUP($A813,'V2.5.2 Measures'!$C:$W,20,FALSE)&lt;&gt; "", VLOOKUP($A813,'V2.5.2 Measures'!$C:$W,20,FALSE),"N/A")</f>
        <v>V1.1</v>
      </c>
      <c r="O813" s="7" t="str">
        <f>IF(VLOOKUP($A813,'V2.5.2 Measures'!$C:$W,21,FALSE)&lt;&gt; "", VLOOKUP($A813,'V2.5.2 Measures'!$C:$W,21,FALSE),"N/A")</f>
        <v>V1.6</v>
      </c>
      <c r="P813" s="7" t="e">
        <f>IF(VLOOKUP($A813,'V2.5.2 Measures'!$C:$W,22,FALSE)&lt;&gt; "", VLOOKUP($A813,'V2.5.2 Measures'!$C:$W,22,FALSE),"N/A")</f>
        <v>#REF!</v>
      </c>
      <c r="Q813" s="7" t="e">
        <f>IF(VLOOKUP($A813,'V2.5.2 Measures'!$C:$W,23,FALSE)&lt;&gt; "", VLOOKUP($A813,'V2.5.2 Measures'!$C:$W,23,FALSE),"N/A")</f>
        <v>#REF!</v>
      </c>
      <c r="R813" s="7" t="e">
        <f>IF(VLOOKUP($A813,'V2.5.2 Measures'!$C:$W,24,FALSE)&lt;&gt; "", VLOOKUP($A813,'V2.5.2 Measures'!$C:$W,24,FALSE),"N/A")</f>
        <v>#REF!</v>
      </c>
      <c r="S813" s="7" t="e">
        <f>IF(VLOOKUP($A813,'V2.5.2 Measures'!$C:$W,25,FALSE)&lt;&gt; "", VLOOKUP($A813,'V2.5.2 Measures'!$C:$W,25,FALSE),"N/A")</f>
        <v>#REF!</v>
      </c>
      <c r="T813" s="7" t="str">
        <f>IF(VLOOKUP($A813,'V2.5.2 Measures'!$C:$W,2,FALSE)&lt;&gt; "", VLOOKUP($A813,'V2.5.2 Measures'!$C:$W,2,FALSE),"N/A")</f>
        <v>EL-6-001-1</v>
      </c>
      <c r="U813" s="7" t="str">
        <f>IF(VLOOKUP($A813,'V2.5.2 Measures'!$C:$W,3,FALSE)&lt;&gt; "", VLOOKUP($A813,'V2.5.2 Measures'!$C:$W,3,FALSE),"N/A")</f>
        <v>Medicaid Churn: % of eligibles enrolled in a month that were also enrolled six months prior (continuous enrollment over 6 months)</v>
      </c>
      <c r="V813" s="7" t="e">
        <f>IF(VLOOKUP($A813,'V2.5.2 Measures'!$C:$W,26,FALSE)&lt;&gt; "", VLOOKUP($A813,'V2.5.2 Measures'!$C:$W,26,FALSE),"N/A")</f>
        <v>#REF!</v>
      </c>
      <c r="W813" s="7" t="e">
        <f>IF(VLOOKUP($A813,'V2.5.2 Measures'!$C:$W,44,FALSE)&lt;&gt; "", VLOOKUP($A813,'V2.5.2 Measures'!$C:$W,44,FALSE),"N/A")</f>
        <v>#REF!</v>
      </c>
    </row>
    <row r="814" spans="1:23" x14ac:dyDescent="0.35">
      <c r="A814" s="7" t="str">
        <f>'V2.5.2 Measures'!C268</f>
        <v>EL6.2</v>
      </c>
      <c r="B814" s="7" t="str">
        <f>VLOOKUP($A814,'V2.5.2 Measures'!$C:$W,6,FALSE)</f>
        <v>N/A</v>
      </c>
      <c r="C814" s="7" t="str">
        <f>VLOOKUP($A814,'V2.5.2 Measures'!$C:$W,8,FALSE)</f>
        <v>No</v>
      </c>
      <c r="D814" s="7" t="str">
        <f>IF(VLOOKUP($A814,'V2.5.2 Measures'!$C:$W,4,FALSE)="","",VLOOKUP($A814,'V2.5.2 Measures'!$C:$W,4,FALSE))</f>
        <v>Non-Claims Percentage</v>
      </c>
      <c r="E814" s="7" t="str">
        <f>IF((VLOOKUP($A814,'V2.5.2 Measures'!$C:$W,8,FALSE)&lt;&gt;"")*AND(VLOOKUP($A814,'V2.5.2 Measures'!$C:$W,8,FALSE)&lt;&gt;"TBD"),VLOOKUP($A814,'V2.5.2 Measures'!$C:$W,8,FALSE),"N/A")</f>
        <v>No</v>
      </c>
      <c r="F814" s="7" t="str">
        <f>IF((VLOOKUP($A814,'V2.5.2 Measures'!$C:$W,9,FALSE)&lt;&gt;"")*AND(VLOOKUP($A814,'V2.5.2 Measures'!$C:$W,9,FALSE)&lt;&gt;"TBD"),VLOOKUP($A814,'V2.5.2 Measures'!$C:$W,9,FALSE),"N/A")</f>
        <v>N/A</v>
      </c>
      <c r="G814" s="7" t="str">
        <f>IF((VLOOKUP($A814,'V2.5.2 Measures'!$C:$W,10,FALSE)&lt;&gt;"")*AND(VLOOKUP($A814,'V2.5.2 Measures'!$C:$W,10,FALSE)&lt;&gt;"TBD"),VLOOKUP($A814,'V2.5.2 Measures'!$C:$W,10,FALSE),"N/A")</f>
        <v>N/A</v>
      </c>
      <c r="H814" s="7">
        <f>IF(VLOOKUP($A814,'V2.5.2 Measures'!$C:$W,14,FALSE)&lt;&gt; "", VLOOKUP($A814,'V2.5.2 Measures'!$C:$W,14,FALSE),"N/A")</f>
        <v>0.99</v>
      </c>
      <c r="I814" s="7" t="str">
        <f>IF(VLOOKUP($A814,'V2.5.2 Measures'!$C:$W,15,FALSE)&lt;&gt; "", VLOOKUP($A814,'V2.5.2 Measures'!$C:$W,15,FALSE),"N/A")</f>
        <v>N/A</v>
      </c>
      <c r="J814" s="7" t="str">
        <f>IF(VLOOKUP($A814,'V2.5.2 Measures'!$C:$W,16,FALSE)&lt;&gt; "", VLOOKUP($A814,'V2.5.2 Measures'!$C:$W,16,FALSE),"N/A")</f>
        <v>N/A</v>
      </c>
      <c r="K814" s="7" t="str">
        <f>IF(VLOOKUP($A814,'V2.5.2 Measures'!$C:$W,17,FALSE)&lt;&gt; "", VLOOKUP($A814,'V2.5.2 Measures'!$C:$W,17,FALSE),"N/A")</f>
        <v>N/A</v>
      </c>
      <c r="L814" s="7" t="str">
        <f>IF(VLOOKUP($A814,'V2.5.2 Measures'!$C:$W,18,FALSE)&lt;&gt; "", VLOOKUP($A814,'V2.5.2 Measures'!$C:$W,18,FALSE),"N/A")</f>
        <v>Default</v>
      </c>
      <c r="M814" s="7" t="str">
        <f>IF(VLOOKUP($A814,'V2.5.2 Measures'!$C:$W,19,FALSE)&lt;&gt; "", VLOOKUP($A814,'V2.5.2 Measures'!$C:$W,19,FALSE),"N/A")</f>
        <v>SAS</v>
      </c>
      <c r="N814" s="7" t="str">
        <f>IF(VLOOKUP($A814,'V2.5.2 Measures'!$C:$W,20,FALSE)&lt;&gt; "", VLOOKUP($A814,'V2.5.2 Measures'!$C:$W,20,FALSE),"N/A")</f>
        <v>V1.1</v>
      </c>
      <c r="O814" s="7" t="str">
        <f>IF(VLOOKUP($A814,'V2.5.2 Measures'!$C:$W,21,FALSE)&lt;&gt; "", VLOOKUP($A814,'V2.5.2 Measures'!$C:$W,21,FALSE),"N/A")</f>
        <v>V1.6</v>
      </c>
      <c r="P814" s="7" t="e">
        <f>IF(VLOOKUP($A814,'V2.5.2 Measures'!$C:$W,22,FALSE)&lt;&gt; "", VLOOKUP($A814,'V2.5.2 Measures'!$C:$W,22,FALSE),"N/A")</f>
        <v>#REF!</v>
      </c>
      <c r="Q814" s="7" t="e">
        <f>IF(VLOOKUP($A814,'V2.5.2 Measures'!$C:$W,23,FALSE)&lt;&gt; "", VLOOKUP($A814,'V2.5.2 Measures'!$C:$W,23,FALSE),"N/A")</f>
        <v>#REF!</v>
      </c>
      <c r="R814" s="7" t="e">
        <f>IF(VLOOKUP($A814,'V2.5.2 Measures'!$C:$W,24,FALSE)&lt;&gt; "", VLOOKUP($A814,'V2.5.2 Measures'!$C:$W,24,FALSE),"N/A")</f>
        <v>#REF!</v>
      </c>
      <c r="S814" s="7" t="e">
        <f>IF(VLOOKUP($A814,'V2.5.2 Measures'!$C:$W,25,FALSE)&lt;&gt; "", VLOOKUP($A814,'V2.5.2 Measures'!$C:$W,25,FALSE),"N/A")</f>
        <v>#REF!</v>
      </c>
      <c r="T814" s="7" t="str">
        <f>IF(VLOOKUP($A814,'V2.5.2 Measures'!$C:$W,2,FALSE)&lt;&gt; "", VLOOKUP($A814,'V2.5.2 Measures'!$C:$W,2,FALSE),"N/A")</f>
        <v>EL-6-002-2</v>
      </c>
      <c r="U814" s="7" t="str">
        <f>IF(VLOOKUP($A814,'V2.5.2 Measures'!$C:$W,3,FALSE)&lt;&gt; "", VLOOKUP($A814,'V2.5.2 Measures'!$C:$W,3,FALSE),"N/A")</f>
        <v>S-CHIP Churn: % of eligibles enrolled in a month that were also enrolled six months prior (continuous enrollment over 6 months)</v>
      </c>
      <c r="V814" s="7" t="e">
        <f>IF(VLOOKUP($A814,'V2.5.2 Measures'!$C:$W,26,FALSE)&lt;&gt; "", VLOOKUP($A814,'V2.5.2 Measures'!$C:$W,26,FALSE),"N/A")</f>
        <v>#REF!</v>
      </c>
      <c r="W814" s="7" t="e">
        <f>IF(VLOOKUP($A814,'V2.5.2 Measures'!$C:$W,44,FALSE)&lt;&gt; "", VLOOKUP($A814,'V2.5.2 Measures'!$C:$W,44,FALSE),"N/A")</f>
        <v>#REF!</v>
      </c>
    </row>
    <row r="815" spans="1:23" x14ac:dyDescent="0.35">
      <c r="A815" s="7" t="str">
        <f>'V2.5.2 Measures'!C269</f>
        <v>EL6.3</v>
      </c>
      <c r="B815" s="7" t="str">
        <f>VLOOKUP($A815,'V2.5.2 Measures'!$C:$W,6,FALSE)</f>
        <v>N/A</v>
      </c>
      <c r="C815" s="7" t="str">
        <f>VLOOKUP($A815,'V2.5.2 Measures'!$C:$W,8,FALSE)</f>
        <v>No</v>
      </c>
      <c r="D815" s="7" t="str">
        <f>IF(VLOOKUP($A815,'V2.5.2 Measures'!$C:$W,4,FALSE)="","",VLOOKUP($A815,'V2.5.2 Measures'!$C:$W,4,FALSE))</f>
        <v>Non-Claims Percentage</v>
      </c>
      <c r="E815" s="7" t="str">
        <f>IF((VLOOKUP($A815,'V2.5.2 Measures'!$C:$W,8,FALSE)&lt;&gt;"")*AND(VLOOKUP($A815,'V2.5.2 Measures'!$C:$W,8,FALSE)&lt;&gt;"TBD"),VLOOKUP($A815,'V2.5.2 Measures'!$C:$W,8,FALSE),"N/A")</f>
        <v>No</v>
      </c>
      <c r="F815" s="7" t="str">
        <f>IF((VLOOKUP($A815,'V2.5.2 Measures'!$C:$W,9,FALSE)&lt;&gt;"")*AND(VLOOKUP($A815,'V2.5.2 Measures'!$C:$W,9,FALSE)&lt;&gt;"TBD"),VLOOKUP($A815,'V2.5.2 Measures'!$C:$W,9,FALSE),"N/A")</f>
        <v>N/A</v>
      </c>
      <c r="G815" s="7" t="str">
        <f>IF((VLOOKUP($A815,'V2.5.2 Measures'!$C:$W,10,FALSE)&lt;&gt;"")*AND(VLOOKUP($A815,'V2.5.2 Measures'!$C:$W,10,FALSE)&lt;&gt;"TBD"),VLOOKUP($A815,'V2.5.2 Measures'!$C:$W,10,FALSE),"N/A")</f>
        <v>N/A</v>
      </c>
      <c r="H815" s="7">
        <f>IF(VLOOKUP($A815,'V2.5.2 Measures'!$C:$W,14,FALSE)&lt;&gt; "", VLOOKUP($A815,'V2.5.2 Measures'!$C:$W,14,FALSE),"N/A")</f>
        <v>0.65</v>
      </c>
      <c r="I815" s="7" t="str">
        <f>IF(VLOOKUP($A815,'V2.5.2 Measures'!$C:$W,15,FALSE)&lt;&gt; "", VLOOKUP($A815,'V2.5.2 Measures'!$C:$W,15,FALSE),"N/A")</f>
        <v>N/A</v>
      </c>
      <c r="J815" s="7" t="str">
        <f>IF(VLOOKUP($A815,'V2.5.2 Measures'!$C:$W,16,FALSE)&lt;&gt; "", VLOOKUP($A815,'V2.5.2 Measures'!$C:$W,16,FALSE),"N/A")</f>
        <v>N/A</v>
      </c>
      <c r="K815" s="7" t="str">
        <f>IF(VLOOKUP($A815,'V2.5.2 Measures'!$C:$W,17,FALSE)&lt;&gt; "", VLOOKUP($A815,'V2.5.2 Measures'!$C:$W,17,FALSE),"N/A")</f>
        <v>N/A</v>
      </c>
      <c r="L815" s="7" t="str">
        <f>IF(VLOOKUP($A815,'V2.5.2 Measures'!$C:$W,18,FALSE)&lt;&gt; "", VLOOKUP($A815,'V2.5.2 Measures'!$C:$W,18,FALSE),"N/A")</f>
        <v>Default</v>
      </c>
      <c r="M815" s="7" t="str">
        <f>IF(VLOOKUP($A815,'V2.5.2 Measures'!$C:$W,19,FALSE)&lt;&gt; "", VLOOKUP($A815,'V2.5.2 Measures'!$C:$W,19,FALSE),"N/A")</f>
        <v>SAS</v>
      </c>
      <c r="N815" s="7" t="str">
        <f>IF(VLOOKUP($A815,'V2.5.2 Measures'!$C:$W,20,FALSE)&lt;&gt; "", VLOOKUP($A815,'V2.5.2 Measures'!$C:$W,20,FALSE),"N/A")</f>
        <v>V1.1</v>
      </c>
      <c r="O815" s="7" t="str">
        <f>IF(VLOOKUP($A815,'V2.5.2 Measures'!$C:$W,21,FALSE)&lt;&gt; "", VLOOKUP($A815,'V2.5.2 Measures'!$C:$W,21,FALSE),"N/A")</f>
        <v>V1.5</v>
      </c>
      <c r="P815" s="7" t="e">
        <f>IF(VLOOKUP($A815,'V2.5.2 Measures'!$C:$W,22,FALSE)&lt;&gt; "", VLOOKUP($A815,'V2.5.2 Measures'!$C:$W,22,FALSE),"N/A")</f>
        <v>#REF!</v>
      </c>
      <c r="Q815" s="7" t="e">
        <f>IF(VLOOKUP($A815,'V2.5.2 Measures'!$C:$W,23,FALSE)&lt;&gt; "", VLOOKUP($A815,'V2.5.2 Measures'!$C:$W,23,FALSE),"N/A")</f>
        <v>#REF!</v>
      </c>
      <c r="R815" s="7" t="e">
        <f>IF(VLOOKUP($A815,'V2.5.2 Measures'!$C:$W,24,FALSE)&lt;&gt; "", VLOOKUP($A815,'V2.5.2 Measures'!$C:$W,24,FALSE),"N/A")</f>
        <v>#REF!</v>
      </c>
      <c r="S815" s="7" t="e">
        <f>IF(VLOOKUP($A815,'V2.5.2 Measures'!$C:$W,25,FALSE)&lt;&gt; "", VLOOKUP($A815,'V2.5.2 Measures'!$C:$W,25,FALSE),"N/A")</f>
        <v>#REF!</v>
      </c>
      <c r="T815" s="7" t="str">
        <f>IF(VLOOKUP($A815,'V2.5.2 Measures'!$C:$W,2,FALSE)&lt;&gt; "", VLOOKUP($A815,'V2.5.2 Measures'!$C:$W,2,FALSE),"N/A")</f>
        <v>EL-6-003-3</v>
      </c>
      <c r="U815" s="7" t="str">
        <f>IF(VLOOKUP($A815,'V2.5.2 Measures'!$C:$W,3,FALSE)&lt;&gt; "", VLOOKUP($A815,'V2.5.2 Measures'!$C:$W,3,FALSE),"N/A")</f>
        <v>Medicaid Churn: % of eligibles enrolled in a month that were also enrolled 12 months prior (continuous enrollment over 12 months)</v>
      </c>
      <c r="V815" s="7" t="e">
        <f>IF(VLOOKUP($A815,'V2.5.2 Measures'!$C:$W,26,FALSE)&lt;&gt; "", VLOOKUP($A815,'V2.5.2 Measures'!$C:$W,26,FALSE),"N/A")</f>
        <v>#REF!</v>
      </c>
      <c r="W815" s="7" t="e">
        <f>IF(VLOOKUP($A815,'V2.5.2 Measures'!$C:$W,44,FALSE)&lt;&gt; "", VLOOKUP($A815,'V2.5.2 Measures'!$C:$W,44,FALSE),"N/A")</f>
        <v>#REF!</v>
      </c>
    </row>
    <row r="816" spans="1:23" x14ac:dyDescent="0.35">
      <c r="A816" s="7" t="str">
        <f>'V2.5.2 Measures'!C270</f>
        <v>EL6.4</v>
      </c>
      <c r="B816" s="7" t="str">
        <f>VLOOKUP($A816,'V2.5.2 Measures'!$C:$W,6,FALSE)</f>
        <v>N/A</v>
      </c>
      <c r="C816" s="7" t="str">
        <f>VLOOKUP($A816,'V2.5.2 Measures'!$C:$W,8,FALSE)</f>
        <v>No</v>
      </c>
      <c r="D816" s="7" t="str">
        <f>IF(VLOOKUP($A816,'V2.5.2 Measures'!$C:$W,4,FALSE)="","",VLOOKUP($A816,'V2.5.2 Measures'!$C:$W,4,FALSE))</f>
        <v>Non-Claims Percentage</v>
      </c>
      <c r="E816" s="7" t="str">
        <f>IF((VLOOKUP($A816,'V2.5.2 Measures'!$C:$W,8,FALSE)&lt;&gt;"")*AND(VLOOKUP($A816,'V2.5.2 Measures'!$C:$W,8,FALSE)&lt;&gt;"TBD"),VLOOKUP($A816,'V2.5.2 Measures'!$C:$W,8,FALSE),"N/A")</f>
        <v>No</v>
      </c>
      <c r="F816" s="7" t="str">
        <f>IF((VLOOKUP($A816,'V2.5.2 Measures'!$C:$W,9,FALSE)&lt;&gt;"")*AND(VLOOKUP($A816,'V2.5.2 Measures'!$C:$W,9,FALSE)&lt;&gt;"TBD"),VLOOKUP($A816,'V2.5.2 Measures'!$C:$W,9,FALSE),"N/A")</f>
        <v>N/A</v>
      </c>
      <c r="G816" s="7" t="str">
        <f>IF((VLOOKUP($A816,'V2.5.2 Measures'!$C:$W,10,FALSE)&lt;&gt;"")*AND(VLOOKUP($A816,'V2.5.2 Measures'!$C:$W,10,FALSE)&lt;&gt;"TBD"),VLOOKUP($A816,'V2.5.2 Measures'!$C:$W,10,FALSE),"N/A")</f>
        <v>N/A</v>
      </c>
      <c r="H816" s="7">
        <f>IF(VLOOKUP($A816,'V2.5.2 Measures'!$C:$W,14,FALSE)&lt;&gt; "", VLOOKUP($A816,'V2.5.2 Measures'!$C:$W,14,FALSE),"N/A")</f>
        <v>0.65</v>
      </c>
      <c r="I816" s="7" t="str">
        <f>IF(VLOOKUP($A816,'V2.5.2 Measures'!$C:$W,15,FALSE)&lt;&gt; "", VLOOKUP($A816,'V2.5.2 Measures'!$C:$W,15,FALSE),"N/A")</f>
        <v>N/A</v>
      </c>
      <c r="J816" s="7" t="str">
        <f>IF(VLOOKUP($A816,'V2.5.2 Measures'!$C:$W,16,FALSE)&lt;&gt; "", VLOOKUP($A816,'V2.5.2 Measures'!$C:$W,16,FALSE),"N/A")</f>
        <v>N/A</v>
      </c>
      <c r="K816" s="7" t="str">
        <f>IF(VLOOKUP($A816,'V2.5.2 Measures'!$C:$W,17,FALSE)&lt;&gt; "", VLOOKUP($A816,'V2.5.2 Measures'!$C:$W,17,FALSE),"N/A")</f>
        <v>N/A</v>
      </c>
      <c r="L816" s="7" t="str">
        <f>IF(VLOOKUP($A816,'V2.5.2 Measures'!$C:$W,18,FALSE)&lt;&gt; "", VLOOKUP($A816,'V2.5.2 Measures'!$C:$W,18,FALSE),"N/A")</f>
        <v>Default</v>
      </c>
      <c r="M816" s="7" t="str">
        <f>IF(VLOOKUP($A816,'V2.5.2 Measures'!$C:$W,19,FALSE)&lt;&gt; "", VLOOKUP($A816,'V2.5.2 Measures'!$C:$W,19,FALSE),"N/A")</f>
        <v>SAS</v>
      </c>
      <c r="N816" s="7" t="str">
        <f>IF(VLOOKUP($A816,'V2.5.2 Measures'!$C:$W,20,FALSE)&lt;&gt; "", VLOOKUP($A816,'V2.5.2 Measures'!$C:$W,20,FALSE),"N/A")</f>
        <v>V1.1</v>
      </c>
      <c r="O816" s="7" t="str">
        <f>IF(VLOOKUP($A816,'V2.5.2 Measures'!$C:$W,21,FALSE)&lt;&gt; "", VLOOKUP($A816,'V2.5.2 Measures'!$C:$W,21,FALSE),"N/A")</f>
        <v>V1.5</v>
      </c>
      <c r="P816" s="7" t="e">
        <f>IF(VLOOKUP($A816,'V2.5.2 Measures'!$C:$W,22,FALSE)&lt;&gt; "", VLOOKUP($A816,'V2.5.2 Measures'!$C:$W,22,FALSE),"N/A")</f>
        <v>#REF!</v>
      </c>
      <c r="Q816" s="7" t="e">
        <f>IF(VLOOKUP($A816,'V2.5.2 Measures'!$C:$W,23,FALSE)&lt;&gt; "", VLOOKUP($A816,'V2.5.2 Measures'!$C:$W,23,FALSE),"N/A")</f>
        <v>#REF!</v>
      </c>
      <c r="R816" s="7" t="e">
        <f>IF(VLOOKUP($A816,'V2.5.2 Measures'!$C:$W,24,FALSE)&lt;&gt; "", VLOOKUP($A816,'V2.5.2 Measures'!$C:$W,24,FALSE),"N/A")</f>
        <v>#REF!</v>
      </c>
      <c r="S816" s="7" t="e">
        <f>IF(VLOOKUP($A816,'V2.5.2 Measures'!$C:$W,25,FALSE)&lt;&gt; "", VLOOKUP($A816,'V2.5.2 Measures'!$C:$W,25,FALSE),"N/A")</f>
        <v>#REF!</v>
      </c>
      <c r="T816" s="7" t="str">
        <f>IF(VLOOKUP($A816,'V2.5.2 Measures'!$C:$W,2,FALSE)&lt;&gt; "", VLOOKUP($A816,'V2.5.2 Measures'!$C:$W,2,FALSE),"N/A")</f>
        <v>EL-6-004-4</v>
      </c>
      <c r="U816" s="7" t="str">
        <f>IF(VLOOKUP($A816,'V2.5.2 Measures'!$C:$W,3,FALSE)&lt;&gt; "", VLOOKUP($A816,'V2.5.2 Measures'!$C:$W,3,FALSE),"N/A")</f>
        <v>S-CHIP Churn: % of eligibles enrolled in a month that were also enrolled 12 months prior (continuous enrollment over 12 months)</v>
      </c>
      <c r="V816" s="7" t="e">
        <f>IF(VLOOKUP($A816,'V2.5.2 Measures'!$C:$W,26,FALSE)&lt;&gt; "", VLOOKUP($A816,'V2.5.2 Measures'!$C:$W,26,FALSE),"N/A")</f>
        <v>#REF!</v>
      </c>
      <c r="W816" s="7" t="e">
        <f>IF(VLOOKUP($A816,'V2.5.2 Measures'!$C:$W,44,FALSE)&lt;&gt; "", VLOOKUP($A816,'V2.5.2 Measures'!$C:$W,44,FALSE),"N/A")</f>
        <v>#REF!</v>
      </c>
    </row>
    <row r="817" spans="1:23" x14ac:dyDescent="0.35">
      <c r="A817" s="7" t="str">
        <f>'V2.5.2 Measures'!C271</f>
        <v>EL6.5</v>
      </c>
      <c r="B817" s="7" t="str">
        <f>VLOOKUP($A817,'V2.5.2 Measures'!$C:$W,6,FALSE)</f>
        <v>N/A</v>
      </c>
      <c r="C817" s="7" t="str">
        <f>VLOOKUP($A817,'V2.5.2 Measures'!$C:$W,8,FALSE)</f>
        <v>No</v>
      </c>
      <c r="D817" s="7" t="str">
        <f>IF(VLOOKUP($A817,'V2.5.2 Measures'!$C:$W,4,FALSE)="","",VLOOKUP($A817,'V2.5.2 Measures'!$C:$W,4,FALSE))</f>
        <v>Count</v>
      </c>
      <c r="E817" s="7" t="str">
        <f>IF((VLOOKUP($A817,'V2.5.2 Measures'!$C:$W,8,FALSE)&lt;&gt;"")*AND(VLOOKUP($A817,'V2.5.2 Measures'!$C:$W,8,FALSE)&lt;&gt;"TBD"),VLOOKUP($A817,'V2.5.2 Measures'!$C:$W,8,FALSE),"N/A")</f>
        <v>No</v>
      </c>
      <c r="F817" s="7" t="str">
        <f>IF((VLOOKUP($A817,'V2.5.2 Measures'!$C:$W,9,FALSE)&lt;&gt;"")*AND(VLOOKUP($A817,'V2.5.2 Measures'!$C:$W,9,FALSE)&lt;&gt;"TBD"),VLOOKUP($A817,'V2.5.2 Measures'!$C:$W,9,FALSE),"N/A")</f>
        <v>N/A</v>
      </c>
      <c r="G817" s="7" t="str">
        <f>IF((VLOOKUP($A817,'V2.5.2 Measures'!$C:$W,10,FALSE)&lt;&gt;"")*AND(VLOOKUP($A817,'V2.5.2 Measures'!$C:$W,10,FALSE)&lt;&gt;"TBD"),VLOOKUP($A817,'V2.5.2 Measures'!$C:$W,10,FALSE),"N/A")</f>
        <v>N/A</v>
      </c>
      <c r="H817" s="7" t="str">
        <f>IF(VLOOKUP($A817,'V2.5.2 Measures'!$C:$W,14,FALSE)&lt;&gt; "", VLOOKUP($A817,'V2.5.2 Measures'!$C:$W,14,FALSE),"N/A")</f>
        <v>N/A</v>
      </c>
      <c r="I817" s="7">
        <f>IF(VLOOKUP($A817,'V2.5.2 Measures'!$C:$W,15,FALSE)&lt;&gt; "", VLOOKUP($A817,'V2.5.2 Measures'!$C:$W,15,FALSE),"N/A")</f>
        <v>0.05</v>
      </c>
      <c r="J817" s="7" t="str">
        <f>IF(VLOOKUP($A817,'V2.5.2 Measures'!$C:$W,16,FALSE)&lt;&gt; "", VLOOKUP($A817,'V2.5.2 Measures'!$C:$W,16,FALSE),"N/A")</f>
        <v>N/A</v>
      </c>
      <c r="K817" s="7" t="str">
        <f>IF(VLOOKUP($A817,'V2.5.2 Measures'!$C:$W,17,FALSE)&lt;&gt; "", VLOOKUP($A817,'V2.5.2 Measures'!$C:$W,17,FALSE),"N/A")</f>
        <v>N/A</v>
      </c>
      <c r="L817" s="7" t="str">
        <f>IF(VLOOKUP($A817,'V2.5.2 Measures'!$C:$W,18,FALSE)&lt;&gt; "", VLOOKUP($A817,'V2.5.2 Measures'!$C:$W,18,FALSE),"N/A")</f>
        <v>Default</v>
      </c>
      <c r="M817" s="7" t="str">
        <f>IF(VLOOKUP($A817,'V2.5.2 Measures'!$C:$W,19,FALSE)&lt;&gt; "", VLOOKUP($A817,'V2.5.2 Measures'!$C:$W,19,FALSE),"N/A")</f>
        <v>SAS</v>
      </c>
      <c r="N817" s="7" t="str">
        <f>IF(VLOOKUP($A817,'V2.5.2 Measures'!$C:$W,20,FALSE)&lt;&gt; "", VLOOKUP($A817,'V2.5.2 Measures'!$C:$W,20,FALSE),"N/A")</f>
        <v>V1.1</v>
      </c>
      <c r="O817" s="7" t="str">
        <f>IF(VLOOKUP($A817,'V2.5.2 Measures'!$C:$W,21,FALSE)&lt;&gt; "", VLOOKUP($A817,'V2.5.2 Measures'!$C:$W,21,FALSE),"N/A")</f>
        <v>V1.5</v>
      </c>
      <c r="P817" s="7" t="e">
        <f>IF(VLOOKUP($A817,'V2.5.2 Measures'!$C:$W,22,FALSE)&lt;&gt; "", VLOOKUP($A817,'V2.5.2 Measures'!$C:$W,22,FALSE),"N/A")</f>
        <v>#REF!</v>
      </c>
      <c r="Q817" s="7" t="e">
        <f>IF(VLOOKUP($A817,'V2.5.2 Measures'!$C:$W,23,FALSE)&lt;&gt; "", VLOOKUP($A817,'V2.5.2 Measures'!$C:$W,23,FALSE),"N/A")</f>
        <v>#REF!</v>
      </c>
      <c r="R817" s="7" t="e">
        <f>IF(VLOOKUP($A817,'V2.5.2 Measures'!$C:$W,24,FALSE)&lt;&gt; "", VLOOKUP($A817,'V2.5.2 Measures'!$C:$W,24,FALSE),"N/A")</f>
        <v>#REF!</v>
      </c>
      <c r="S817" s="7" t="e">
        <f>IF(VLOOKUP($A817,'V2.5.2 Measures'!$C:$W,25,FALSE)&lt;&gt; "", VLOOKUP($A817,'V2.5.2 Measures'!$C:$W,25,FALSE),"N/A")</f>
        <v>#REF!</v>
      </c>
      <c r="T817" s="7" t="str">
        <f>IF(VLOOKUP($A817,'V2.5.2 Measures'!$C:$W,2,FALSE)&lt;&gt; "", VLOOKUP($A817,'V2.5.2 Measures'!$C:$W,2,FALSE),"N/A")</f>
        <v>EL-6-005-5</v>
      </c>
      <c r="U817" s="7" t="str">
        <f>IF(VLOOKUP($A817,'V2.5.2 Measures'!$C:$W,3,FALSE)&lt;&gt; "", VLOOKUP($A817,'V2.5.2 Measures'!$C:$W,3,FALSE),"N/A")</f>
        <v># of health home participants</v>
      </c>
      <c r="V817" s="7" t="e">
        <f>IF(VLOOKUP($A817,'V2.5.2 Measures'!$C:$W,26,FALSE)&lt;&gt; "", VLOOKUP($A817,'V2.5.2 Measures'!$C:$W,26,FALSE),"N/A")</f>
        <v>#REF!</v>
      </c>
      <c r="W817" s="7" t="e">
        <f>IF(VLOOKUP($A817,'V2.5.2 Measures'!$C:$W,44,FALSE)&lt;&gt; "", VLOOKUP($A817,'V2.5.2 Measures'!$C:$W,44,FALSE),"N/A")</f>
        <v>#REF!</v>
      </c>
    </row>
    <row r="818" spans="1:23" x14ac:dyDescent="0.35">
      <c r="A818" s="7" t="str">
        <f>'V2.5.2 Measures'!C272</f>
        <v>EL6.6</v>
      </c>
      <c r="B818" s="7" t="str">
        <f>VLOOKUP($A818,'V2.5.2 Measures'!$C:$W,6,FALSE)</f>
        <v>N/A</v>
      </c>
      <c r="C818" s="7" t="str">
        <f>VLOOKUP($A818,'V2.5.2 Measures'!$C:$W,8,FALSE)</f>
        <v>No</v>
      </c>
      <c r="D818" s="7" t="str">
        <f>IF(VLOOKUP($A818,'V2.5.2 Measures'!$C:$W,4,FALSE)="","",VLOOKUP($A818,'V2.5.2 Measures'!$C:$W,4,FALSE))</f>
        <v>Count</v>
      </c>
      <c r="E818" s="7" t="str">
        <f>IF((VLOOKUP($A818,'V2.5.2 Measures'!$C:$W,8,FALSE)&lt;&gt;"")*AND(VLOOKUP($A818,'V2.5.2 Measures'!$C:$W,8,FALSE)&lt;&gt;"TBD"),VLOOKUP($A818,'V2.5.2 Measures'!$C:$W,8,FALSE),"N/A")</f>
        <v>No</v>
      </c>
      <c r="F818" s="7" t="str">
        <f>IF((VLOOKUP($A818,'V2.5.2 Measures'!$C:$W,9,FALSE)&lt;&gt;"")*AND(VLOOKUP($A818,'V2.5.2 Measures'!$C:$W,9,FALSE)&lt;&gt;"TBD"),VLOOKUP($A818,'V2.5.2 Measures'!$C:$W,9,FALSE),"N/A")</f>
        <v>N/A</v>
      </c>
      <c r="G818" s="7" t="str">
        <f>IF((VLOOKUP($A818,'V2.5.2 Measures'!$C:$W,10,FALSE)&lt;&gt;"")*AND(VLOOKUP($A818,'V2.5.2 Measures'!$C:$W,10,FALSE)&lt;&gt;"TBD"),VLOOKUP($A818,'V2.5.2 Measures'!$C:$W,10,FALSE),"N/A")</f>
        <v>N/A</v>
      </c>
      <c r="H818" s="7" t="str">
        <f>IF(VLOOKUP($A818,'V2.5.2 Measures'!$C:$W,14,FALSE)&lt;&gt; "", VLOOKUP($A818,'V2.5.2 Measures'!$C:$W,14,FALSE),"N/A")</f>
        <v>N/A</v>
      </c>
      <c r="I818" s="7">
        <f>IF(VLOOKUP($A818,'V2.5.2 Measures'!$C:$W,15,FALSE)&lt;&gt; "", VLOOKUP($A818,'V2.5.2 Measures'!$C:$W,15,FALSE),"N/A")</f>
        <v>0.1</v>
      </c>
      <c r="J818" s="7" t="str">
        <f>IF(VLOOKUP($A818,'V2.5.2 Measures'!$C:$W,16,FALSE)&lt;&gt; "", VLOOKUP($A818,'V2.5.2 Measures'!$C:$W,16,FALSE),"N/A")</f>
        <v>N/A</v>
      </c>
      <c r="K818" s="7" t="str">
        <f>IF(VLOOKUP($A818,'V2.5.2 Measures'!$C:$W,17,FALSE)&lt;&gt; "", VLOOKUP($A818,'V2.5.2 Measures'!$C:$W,17,FALSE),"N/A")</f>
        <v>N/A</v>
      </c>
      <c r="L818" s="7" t="str">
        <f>IF(VLOOKUP($A818,'V2.5.2 Measures'!$C:$W,18,FALSE)&lt;&gt; "", VLOOKUP($A818,'V2.5.2 Measures'!$C:$W,18,FALSE),"N/A")</f>
        <v>Default</v>
      </c>
      <c r="M818" s="7" t="str">
        <f>IF(VLOOKUP($A818,'V2.5.2 Measures'!$C:$W,19,FALSE)&lt;&gt; "", VLOOKUP($A818,'V2.5.2 Measures'!$C:$W,19,FALSE),"N/A")</f>
        <v>SAS</v>
      </c>
      <c r="N818" s="7" t="str">
        <f>IF(VLOOKUP($A818,'V2.5.2 Measures'!$C:$W,20,FALSE)&lt;&gt; "", VLOOKUP($A818,'V2.5.2 Measures'!$C:$W,20,FALSE),"N/A")</f>
        <v>V1.1</v>
      </c>
      <c r="O818" s="7" t="str">
        <f>IF(VLOOKUP($A818,'V2.5.2 Measures'!$C:$W,21,FALSE)&lt;&gt; "", VLOOKUP($A818,'V2.5.2 Measures'!$C:$W,21,FALSE),"N/A")</f>
        <v>V1.5</v>
      </c>
      <c r="P818" s="7" t="e">
        <f>IF(VLOOKUP($A818,'V2.5.2 Measures'!$C:$W,22,FALSE)&lt;&gt; "", VLOOKUP($A818,'V2.5.2 Measures'!$C:$W,22,FALSE),"N/A")</f>
        <v>#REF!</v>
      </c>
      <c r="Q818" s="7" t="e">
        <f>IF(VLOOKUP($A818,'V2.5.2 Measures'!$C:$W,23,FALSE)&lt;&gt; "", VLOOKUP($A818,'V2.5.2 Measures'!$C:$W,23,FALSE),"N/A")</f>
        <v>#REF!</v>
      </c>
      <c r="R818" s="7" t="e">
        <f>IF(VLOOKUP($A818,'V2.5.2 Measures'!$C:$W,24,FALSE)&lt;&gt; "", VLOOKUP($A818,'V2.5.2 Measures'!$C:$W,24,FALSE),"N/A")</f>
        <v>#REF!</v>
      </c>
      <c r="S818" s="7" t="e">
        <f>IF(VLOOKUP($A818,'V2.5.2 Measures'!$C:$W,25,FALSE)&lt;&gt; "", VLOOKUP($A818,'V2.5.2 Measures'!$C:$W,25,FALSE),"N/A")</f>
        <v>#REF!</v>
      </c>
      <c r="T818" s="7" t="str">
        <f>IF(VLOOKUP($A818,'V2.5.2 Measures'!$C:$W,2,FALSE)&lt;&gt; "", VLOOKUP($A818,'V2.5.2 Measures'!$C:$W,2,FALSE),"N/A")</f>
        <v>EL-6-006-6</v>
      </c>
      <c r="U818" s="7" t="str">
        <f>IF(VLOOKUP($A818,'V2.5.2 Measures'!$C:$W,3,FALSE)&lt;&gt; "", VLOOKUP($A818,'V2.5.2 Measures'!$C:$W,3,FALSE),"N/A")</f>
        <v># of MSIS IDs with a valid Health Home Chronic Condition</v>
      </c>
      <c r="V818" s="7" t="e">
        <f>IF(VLOOKUP($A818,'V2.5.2 Measures'!$C:$W,26,FALSE)&lt;&gt; "", VLOOKUP($A818,'V2.5.2 Measures'!$C:$W,26,FALSE),"N/A")</f>
        <v>#REF!</v>
      </c>
      <c r="W818" s="7" t="e">
        <f>IF(VLOOKUP($A818,'V2.5.2 Measures'!$C:$W,44,FALSE)&lt;&gt; "", VLOOKUP($A818,'V2.5.2 Measures'!$C:$W,44,FALSE),"N/A")</f>
        <v>#REF!</v>
      </c>
    </row>
    <row r="819" spans="1:23" x14ac:dyDescent="0.35">
      <c r="A819" s="7" t="str">
        <f>'V2.5.2 Measures'!C273</f>
        <v>EL6.7</v>
      </c>
      <c r="B819" s="7" t="str">
        <f>VLOOKUP($A819,'V2.5.2 Measures'!$C:$W,6,FALSE)</f>
        <v>N/A</v>
      </c>
      <c r="C819" s="7" t="str">
        <f>VLOOKUP($A819,'V2.5.2 Measures'!$C:$W,8,FALSE)</f>
        <v>No</v>
      </c>
      <c r="D819" s="7" t="str">
        <f>IF(VLOOKUP($A819,'V2.5.2 Measures'!$C:$W,4,FALSE)="","",VLOOKUP($A819,'V2.5.2 Measures'!$C:$W,4,FALSE))</f>
        <v>Count</v>
      </c>
      <c r="E819" s="7" t="str">
        <f>IF((VLOOKUP($A819,'V2.5.2 Measures'!$C:$W,8,FALSE)&lt;&gt;"")*AND(VLOOKUP($A819,'V2.5.2 Measures'!$C:$W,8,FALSE)&lt;&gt;"TBD"),VLOOKUP($A819,'V2.5.2 Measures'!$C:$W,8,FALSE),"N/A")</f>
        <v>No</v>
      </c>
      <c r="F819" s="7" t="str">
        <f>IF((VLOOKUP($A819,'V2.5.2 Measures'!$C:$W,9,FALSE)&lt;&gt;"")*AND(VLOOKUP($A819,'V2.5.2 Measures'!$C:$W,9,FALSE)&lt;&gt;"TBD"),VLOOKUP($A819,'V2.5.2 Measures'!$C:$W,9,FALSE),"N/A")</f>
        <v>N/A</v>
      </c>
      <c r="G819" s="7" t="str">
        <f>IF((VLOOKUP($A819,'V2.5.2 Measures'!$C:$W,10,FALSE)&lt;&gt;"")*AND(VLOOKUP($A819,'V2.5.2 Measures'!$C:$W,10,FALSE)&lt;&gt;"TBD"),VLOOKUP($A819,'V2.5.2 Measures'!$C:$W,10,FALSE),"N/A")</f>
        <v>N/A</v>
      </c>
      <c r="H819" s="7" t="str">
        <f>IF(VLOOKUP($A819,'V2.5.2 Measures'!$C:$W,14,FALSE)&lt;&gt; "", VLOOKUP($A819,'V2.5.2 Measures'!$C:$W,14,FALSE),"N/A")</f>
        <v>N/A</v>
      </c>
      <c r="I819" s="7">
        <f>IF(VLOOKUP($A819,'V2.5.2 Measures'!$C:$W,15,FALSE)&lt;&gt; "", VLOOKUP($A819,'V2.5.2 Measures'!$C:$W,15,FALSE),"N/A")</f>
        <v>0.1</v>
      </c>
      <c r="J819" s="7" t="str">
        <f>IF(VLOOKUP($A819,'V2.5.2 Measures'!$C:$W,16,FALSE)&lt;&gt; "", VLOOKUP($A819,'V2.5.2 Measures'!$C:$W,16,FALSE),"N/A")</f>
        <v>N/A</v>
      </c>
      <c r="K819" s="7" t="str">
        <f>IF(VLOOKUP($A819,'V2.5.2 Measures'!$C:$W,17,FALSE)&lt;&gt; "", VLOOKUP($A819,'V2.5.2 Measures'!$C:$W,17,FALSE),"N/A")</f>
        <v>N/A</v>
      </c>
      <c r="L819" s="7" t="str">
        <f>IF(VLOOKUP($A819,'V2.5.2 Measures'!$C:$W,18,FALSE)&lt;&gt; "", VLOOKUP($A819,'V2.5.2 Measures'!$C:$W,18,FALSE),"N/A")</f>
        <v>Default</v>
      </c>
      <c r="M819" s="7" t="str">
        <f>IF(VLOOKUP($A819,'V2.5.2 Measures'!$C:$W,19,FALSE)&lt;&gt; "", VLOOKUP($A819,'V2.5.2 Measures'!$C:$W,19,FALSE),"N/A")</f>
        <v>SAS</v>
      </c>
      <c r="N819" s="7" t="str">
        <f>IF(VLOOKUP($A819,'V2.5.2 Measures'!$C:$W,20,FALSE)&lt;&gt; "", VLOOKUP($A819,'V2.5.2 Measures'!$C:$W,20,FALSE),"N/A")</f>
        <v>V1.1</v>
      </c>
      <c r="O819" s="7" t="str">
        <f>IF(VLOOKUP($A819,'V2.5.2 Measures'!$C:$W,21,FALSE)&lt;&gt; "", VLOOKUP($A819,'V2.5.2 Measures'!$C:$W,21,FALSE),"N/A")</f>
        <v>V1.5</v>
      </c>
      <c r="P819" s="7" t="e">
        <f>IF(VLOOKUP($A819,'V2.5.2 Measures'!$C:$W,22,FALSE)&lt;&gt; "", VLOOKUP($A819,'V2.5.2 Measures'!$C:$W,22,FALSE),"N/A")</f>
        <v>#REF!</v>
      </c>
      <c r="Q819" s="7" t="e">
        <f>IF(VLOOKUP($A819,'V2.5.2 Measures'!$C:$W,23,FALSE)&lt;&gt; "", VLOOKUP($A819,'V2.5.2 Measures'!$C:$W,23,FALSE),"N/A")</f>
        <v>#REF!</v>
      </c>
      <c r="R819" s="7" t="e">
        <f>IF(VLOOKUP($A819,'V2.5.2 Measures'!$C:$W,24,FALSE)&lt;&gt; "", VLOOKUP($A819,'V2.5.2 Measures'!$C:$W,24,FALSE),"N/A")</f>
        <v>#REF!</v>
      </c>
      <c r="S819" s="7" t="e">
        <f>IF(VLOOKUP($A819,'V2.5.2 Measures'!$C:$W,25,FALSE)&lt;&gt; "", VLOOKUP($A819,'V2.5.2 Measures'!$C:$W,25,FALSE),"N/A")</f>
        <v>#REF!</v>
      </c>
      <c r="T819" s="7" t="str">
        <f>IF(VLOOKUP($A819,'V2.5.2 Measures'!$C:$W,2,FALSE)&lt;&gt; "", VLOOKUP($A819,'V2.5.2 Measures'!$C:$W,2,FALSE),"N/A")</f>
        <v>EL-6-007-7</v>
      </c>
      <c r="U819" s="7" t="str">
        <f>IF(VLOOKUP($A819,'V2.5.2 Measures'!$C:$W,3,FALSE)&lt;&gt; "", VLOOKUP($A819,'V2.5.2 Measures'!$C:$W,3,FALSE),"N/A")</f>
        <v># of MSIS IDs with a valid HCBS Chronic Condition Non Health Home Code</v>
      </c>
      <c r="V819" s="7" t="e">
        <f>IF(VLOOKUP($A819,'V2.5.2 Measures'!$C:$W,26,FALSE)&lt;&gt; "", VLOOKUP($A819,'V2.5.2 Measures'!$C:$W,26,FALSE),"N/A")</f>
        <v>#REF!</v>
      </c>
      <c r="W819" s="7" t="e">
        <f>IF(VLOOKUP($A819,'V2.5.2 Measures'!$C:$W,44,FALSE)&lt;&gt; "", VLOOKUP($A819,'V2.5.2 Measures'!$C:$W,44,FALSE),"N/A")</f>
        <v>#REF!</v>
      </c>
    </row>
    <row r="820" spans="1:23" x14ac:dyDescent="0.35">
      <c r="A820" s="7" t="str">
        <f>'V2.5.2 Measures'!C274</f>
        <v>EL6.8</v>
      </c>
      <c r="B820" s="7" t="str">
        <f>VLOOKUP($A820,'V2.5.2 Measures'!$C:$W,6,FALSE)</f>
        <v>N/A</v>
      </c>
      <c r="C820" s="7" t="str">
        <f>VLOOKUP($A820,'V2.5.2 Measures'!$C:$W,8,FALSE)</f>
        <v>No</v>
      </c>
      <c r="D820" s="7" t="str">
        <f>IF(VLOOKUP($A820,'V2.5.2 Measures'!$C:$W,4,FALSE)="","",VLOOKUP($A820,'V2.5.2 Measures'!$C:$W,4,FALSE))</f>
        <v>Count</v>
      </c>
      <c r="E820" s="7" t="str">
        <f>IF((VLOOKUP($A820,'V2.5.2 Measures'!$C:$W,8,FALSE)&lt;&gt;"")*AND(VLOOKUP($A820,'V2.5.2 Measures'!$C:$W,8,FALSE)&lt;&gt;"TBD"),VLOOKUP($A820,'V2.5.2 Measures'!$C:$W,8,FALSE),"N/A")</f>
        <v>No</v>
      </c>
      <c r="F820" s="7" t="str">
        <f>IF((VLOOKUP($A820,'V2.5.2 Measures'!$C:$W,9,FALSE)&lt;&gt;"")*AND(VLOOKUP($A820,'V2.5.2 Measures'!$C:$W,9,FALSE)&lt;&gt;"TBD"),VLOOKUP($A820,'V2.5.2 Measures'!$C:$W,9,FALSE),"N/A")</f>
        <v>N/A</v>
      </c>
      <c r="G820" s="7" t="str">
        <f>IF((VLOOKUP($A820,'V2.5.2 Measures'!$C:$W,10,FALSE)&lt;&gt;"")*AND(VLOOKUP($A820,'V2.5.2 Measures'!$C:$W,10,FALSE)&lt;&gt;"TBD"),VLOOKUP($A820,'V2.5.2 Measures'!$C:$W,10,FALSE),"N/A")</f>
        <v>N/A</v>
      </c>
      <c r="H820" s="7" t="str">
        <f>IF(VLOOKUP($A820,'V2.5.2 Measures'!$C:$W,14,FALSE)&lt;&gt; "", VLOOKUP($A820,'V2.5.2 Measures'!$C:$W,14,FALSE),"N/A")</f>
        <v>N/A</v>
      </c>
      <c r="I820" s="7">
        <f>IF(VLOOKUP($A820,'V2.5.2 Measures'!$C:$W,15,FALSE)&lt;&gt; "", VLOOKUP($A820,'V2.5.2 Measures'!$C:$W,15,FALSE),"N/A")</f>
        <v>0.05</v>
      </c>
      <c r="J820" s="7" t="str">
        <f>IF(VLOOKUP($A820,'V2.5.2 Measures'!$C:$W,16,FALSE)&lt;&gt; "", VLOOKUP($A820,'V2.5.2 Measures'!$C:$W,16,FALSE),"N/A")</f>
        <v>N/A</v>
      </c>
      <c r="K820" s="7" t="str">
        <f>IF(VLOOKUP($A820,'V2.5.2 Measures'!$C:$W,17,FALSE)&lt;&gt; "", VLOOKUP($A820,'V2.5.2 Measures'!$C:$W,17,FALSE),"N/A")</f>
        <v>N/A</v>
      </c>
      <c r="L820" s="7" t="str">
        <f>IF(VLOOKUP($A820,'V2.5.2 Measures'!$C:$W,18,FALSE)&lt;&gt; "", VLOOKUP($A820,'V2.5.2 Measures'!$C:$W,18,FALSE),"N/A")</f>
        <v>Default</v>
      </c>
      <c r="M820" s="7" t="str">
        <f>IF(VLOOKUP($A820,'V2.5.2 Measures'!$C:$W,19,FALSE)&lt;&gt; "", VLOOKUP($A820,'V2.5.2 Measures'!$C:$W,19,FALSE),"N/A")</f>
        <v>SAS</v>
      </c>
      <c r="N820" s="7" t="str">
        <f>IF(VLOOKUP($A820,'V2.5.2 Measures'!$C:$W,20,FALSE)&lt;&gt; "", VLOOKUP($A820,'V2.5.2 Measures'!$C:$W,20,FALSE),"N/A")</f>
        <v>V1.1</v>
      </c>
      <c r="O820" s="7" t="str">
        <f>IF(VLOOKUP($A820,'V2.5.2 Measures'!$C:$W,21,FALSE)&lt;&gt; "", VLOOKUP($A820,'V2.5.2 Measures'!$C:$W,21,FALSE),"N/A")</f>
        <v>V1.5</v>
      </c>
      <c r="P820" s="7" t="e">
        <f>IF(VLOOKUP($A820,'V2.5.2 Measures'!$C:$W,22,FALSE)&lt;&gt; "", VLOOKUP($A820,'V2.5.2 Measures'!$C:$W,22,FALSE),"N/A")</f>
        <v>#REF!</v>
      </c>
      <c r="Q820" s="7" t="e">
        <f>IF(VLOOKUP($A820,'V2.5.2 Measures'!$C:$W,23,FALSE)&lt;&gt; "", VLOOKUP($A820,'V2.5.2 Measures'!$C:$W,23,FALSE),"N/A")</f>
        <v>#REF!</v>
      </c>
      <c r="R820" s="7" t="e">
        <f>IF(VLOOKUP($A820,'V2.5.2 Measures'!$C:$W,24,FALSE)&lt;&gt; "", VLOOKUP($A820,'V2.5.2 Measures'!$C:$W,24,FALSE),"N/A")</f>
        <v>#REF!</v>
      </c>
      <c r="S820" s="7" t="e">
        <f>IF(VLOOKUP($A820,'V2.5.2 Measures'!$C:$W,25,FALSE)&lt;&gt; "", VLOOKUP($A820,'V2.5.2 Measures'!$C:$W,25,FALSE),"N/A")</f>
        <v>#REF!</v>
      </c>
      <c r="T820" s="7" t="str">
        <f>IF(VLOOKUP($A820,'V2.5.2 Measures'!$C:$W,2,FALSE)&lt;&gt; "", VLOOKUP($A820,'V2.5.2 Measures'!$C:$W,2,FALSE),"N/A")</f>
        <v>EL-6-008-8</v>
      </c>
      <c r="U820" s="7" t="str">
        <f>IF(VLOOKUP($A820,'V2.5.2 Measures'!$C:$W,3,FALSE)&lt;&gt; "", VLOOKUP($A820,'V2.5.2 Measures'!$C:$W,3,FALSE),"N/A")</f>
        <v># of MSIS IDs with an active provider lock-in period</v>
      </c>
      <c r="V820" s="7" t="e">
        <f>IF(VLOOKUP($A820,'V2.5.2 Measures'!$C:$W,26,FALSE)&lt;&gt; "", VLOOKUP($A820,'V2.5.2 Measures'!$C:$W,26,FALSE),"N/A")</f>
        <v>#REF!</v>
      </c>
      <c r="W820" s="7" t="e">
        <f>IF(VLOOKUP($A820,'V2.5.2 Measures'!$C:$W,44,FALSE)&lt;&gt; "", VLOOKUP($A820,'V2.5.2 Measures'!$C:$W,44,FALSE),"N/A")</f>
        <v>#REF!</v>
      </c>
    </row>
    <row r="821" spans="1:23" x14ac:dyDescent="0.35">
      <c r="A821" s="7" t="str">
        <f>'V2.5.2 Measures'!C275</f>
        <v>EL6.9</v>
      </c>
      <c r="B821" s="7" t="str">
        <f>VLOOKUP($A821,'V2.5.2 Measures'!$C:$W,6,FALSE)</f>
        <v>N/A</v>
      </c>
      <c r="C821" s="7" t="str">
        <f>VLOOKUP($A821,'V2.5.2 Measures'!$C:$W,8,FALSE)</f>
        <v>No</v>
      </c>
      <c r="D821" s="7" t="str">
        <f>IF(VLOOKUP($A821,'V2.5.2 Measures'!$C:$W,4,FALSE)="","",VLOOKUP($A821,'V2.5.2 Measures'!$C:$W,4,FALSE))</f>
        <v>Count</v>
      </c>
      <c r="E821" s="7" t="str">
        <f>IF((VLOOKUP($A821,'V2.5.2 Measures'!$C:$W,8,FALSE)&lt;&gt;"")*AND(VLOOKUP($A821,'V2.5.2 Measures'!$C:$W,8,FALSE)&lt;&gt;"TBD"),VLOOKUP($A821,'V2.5.2 Measures'!$C:$W,8,FALSE),"N/A")</f>
        <v>No</v>
      </c>
      <c r="F821" s="7" t="str">
        <f>IF((VLOOKUP($A821,'V2.5.2 Measures'!$C:$W,9,FALSE)&lt;&gt;"")*AND(VLOOKUP($A821,'V2.5.2 Measures'!$C:$W,9,FALSE)&lt;&gt;"TBD"),VLOOKUP($A821,'V2.5.2 Measures'!$C:$W,9,FALSE),"N/A")</f>
        <v>N/A</v>
      </c>
      <c r="G821" s="7" t="str">
        <f>IF((VLOOKUP($A821,'V2.5.2 Measures'!$C:$W,10,FALSE)&lt;&gt;"")*AND(VLOOKUP($A821,'V2.5.2 Measures'!$C:$W,10,FALSE)&lt;&gt;"TBD"),VLOOKUP($A821,'V2.5.2 Measures'!$C:$W,10,FALSE),"N/A")</f>
        <v>N/A</v>
      </c>
      <c r="H821" s="7" t="str">
        <f>IF(VLOOKUP($A821,'V2.5.2 Measures'!$C:$W,14,FALSE)&lt;&gt; "", VLOOKUP($A821,'V2.5.2 Measures'!$C:$W,14,FALSE),"N/A")</f>
        <v>N/A</v>
      </c>
      <c r="I821" s="7">
        <f>IF(VLOOKUP($A821,'V2.5.2 Measures'!$C:$W,15,FALSE)&lt;&gt; "", VLOOKUP($A821,'V2.5.2 Measures'!$C:$W,15,FALSE),"N/A")</f>
        <v>0.05</v>
      </c>
      <c r="J821" s="7" t="str">
        <f>IF(VLOOKUP($A821,'V2.5.2 Measures'!$C:$W,16,FALSE)&lt;&gt; "", VLOOKUP($A821,'V2.5.2 Measures'!$C:$W,16,FALSE),"N/A")</f>
        <v>N/A</v>
      </c>
      <c r="K821" s="7" t="str">
        <f>IF(VLOOKUP($A821,'V2.5.2 Measures'!$C:$W,17,FALSE)&lt;&gt; "", VLOOKUP($A821,'V2.5.2 Measures'!$C:$W,17,FALSE),"N/A")</f>
        <v>N/A</v>
      </c>
      <c r="L821" s="7" t="str">
        <f>IF(VLOOKUP($A821,'V2.5.2 Measures'!$C:$W,18,FALSE)&lt;&gt; "", VLOOKUP($A821,'V2.5.2 Measures'!$C:$W,18,FALSE),"N/A")</f>
        <v>Default</v>
      </c>
      <c r="M821" s="7" t="str">
        <f>IF(VLOOKUP($A821,'V2.5.2 Measures'!$C:$W,19,FALSE)&lt;&gt; "", VLOOKUP($A821,'V2.5.2 Measures'!$C:$W,19,FALSE),"N/A")</f>
        <v>SAS</v>
      </c>
      <c r="N821" s="7" t="str">
        <f>IF(VLOOKUP($A821,'V2.5.2 Measures'!$C:$W,20,FALSE)&lt;&gt; "", VLOOKUP($A821,'V2.5.2 Measures'!$C:$W,20,FALSE),"N/A")</f>
        <v>V1.1</v>
      </c>
      <c r="O821" s="7" t="str">
        <f>IF(VLOOKUP($A821,'V2.5.2 Measures'!$C:$W,21,FALSE)&lt;&gt; "", VLOOKUP($A821,'V2.5.2 Measures'!$C:$W,21,FALSE),"N/A")</f>
        <v>V1.5</v>
      </c>
      <c r="P821" s="7" t="e">
        <f>IF(VLOOKUP($A821,'V2.5.2 Measures'!$C:$W,22,FALSE)&lt;&gt; "", VLOOKUP($A821,'V2.5.2 Measures'!$C:$W,22,FALSE),"N/A")</f>
        <v>#REF!</v>
      </c>
      <c r="Q821" s="7" t="e">
        <f>IF(VLOOKUP($A821,'V2.5.2 Measures'!$C:$W,23,FALSE)&lt;&gt; "", VLOOKUP($A821,'V2.5.2 Measures'!$C:$W,23,FALSE),"N/A")</f>
        <v>#REF!</v>
      </c>
      <c r="R821" s="7" t="e">
        <f>IF(VLOOKUP($A821,'V2.5.2 Measures'!$C:$W,24,FALSE)&lt;&gt; "", VLOOKUP($A821,'V2.5.2 Measures'!$C:$W,24,FALSE),"N/A")</f>
        <v>#REF!</v>
      </c>
      <c r="S821" s="7" t="e">
        <f>IF(VLOOKUP($A821,'V2.5.2 Measures'!$C:$W,25,FALSE)&lt;&gt; "", VLOOKUP($A821,'V2.5.2 Measures'!$C:$W,25,FALSE),"N/A")</f>
        <v>#REF!</v>
      </c>
      <c r="T821" s="7" t="str">
        <f>IF(VLOOKUP($A821,'V2.5.2 Measures'!$C:$W,2,FALSE)&lt;&gt; "", VLOOKUP($A821,'V2.5.2 Measures'!$C:$W,2,FALSE),"N/A")</f>
        <v>EL-6-009-9</v>
      </c>
      <c r="U821" s="7" t="str">
        <f>IF(VLOOKUP($A821,'V2.5.2 Measures'!$C:$W,3,FALSE)&lt;&gt; "", VLOOKUP($A821,'V2.5.2 Measures'!$C:$W,3,FALSE),"N/A")</f>
        <v># of LTSS eligibles</v>
      </c>
      <c r="V821" s="7" t="e">
        <f>IF(VLOOKUP($A821,'V2.5.2 Measures'!$C:$W,26,FALSE)&lt;&gt; "", VLOOKUP($A821,'V2.5.2 Measures'!$C:$W,26,FALSE),"N/A")</f>
        <v>#REF!</v>
      </c>
      <c r="W821" s="7" t="e">
        <f>IF(VLOOKUP($A821,'V2.5.2 Measures'!$C:$W,44,FALSE)&lt;&gt; "", VLOOKUP($A821,'V2.5.2 Measures'!$C:$W,44,FALSE),"N/A")</f>
        <v>#REF!</v>
      </c>
    </row>
    <row r="822" spans="1:23" x14ac:dyDescent="0.35">
      <c r="A822" s="7" t="str">
        <f>'V2.5.2 Measures'!C276</f>
        <v>EL6.10</v>
      </c>
      <c r="B822" s="7" t="str">
        <f>VLOOKUP($A822,'V2.5.2 Measures'!$C:$W,6,FALSE)</f>
        <v>N/A</v>
      </c>
      <c r="C822" s="7" t="str">
        <f>VLOOKUP($A822,'V2.5.2 Measures'!$C:$W,8,FALSE)</f>
        <v>No</v>
      </c>
      <c r="D822" s="7" t="str">
        <f>IF(VLOOKUP($A822,'V2.5.2 Measures'!$C:$W,4,FALSE)="","",VLOOKUP($A822,'V2.5.2 Measures'!$C:$W,4,FALSE))</f>
        <v>Count</v>
      </c>
      <c r="E822" s="7" t="str">
        <f>IF((VLOOKUP($A822,'V2.5.2 Measures'!$C:$W,8,FALSE)&lt;&gt;"")*AND(VLOOKUP($A822,'V2.5.2 Measures'!$C:$W,8,FALSE)&lt;&gt;"TBD"),VLOOKUP($A822,'V2.5.2 Measures'!$C:$W,8,FALSE),"N/A")</f>
        <v>No</v>
      </c>
      <c r="F822" s="7" t="str">
        <f>IF((VLOOKUP($A822,'V2.5.2 Measures'!$C:$W,9,FALSE)&lt;&gt;"")*AND(VLOOKUP($A822,'V2.5.2 Measures'!$C:$W,9,FALSE)&lt;&gt;"TBD"),VLOOKUP($A822,'V2.5.2 Measures'!$C:$W,9,FALSE),"N/A")</f>
        <v>N/A</v>
      </c>
      <c r="G822" s="7" t="str">
        <f>IF((VLOOKUP($A822,'V2.5.2 Measures'!$C:$W,10,FALSE)&lt;&gt;"")*AND(VLOOKUP($A822,'V2.5.2 Measures'!$C:$W,10,FALSE)&lt;&gt;"TBD"),VLOOKUP($A822,'V2.5.2 Measures'!$C:$W,10,FALSE),"N/A")</f>
        <v>N/A</v>
      </c>
      <c r="H822" s="7" t="str">
        <f>IF(VLOOKUP($A822,'V2.5.2 Measures'!$C:$W,14,FALSE)&lt;&gt; "", VLOOKUP($A822,'V2.5.2 Measures'!$C:$W,14,FALSE),"N/A")</f>
        <v>N/A</v>
      </c>
      <c r="I822" s="7">
        <f>IF(VLOOKUP($A822,'V2.5.2 Measures'!$C:$W,15,FALSE)&lt;&gt; "", VLOOKUP($A822,'V2.5.2 Measures'!$C:$W,15,FALSE),"N/A")</f>
        <v>0.05</v>
      </c>
      <c r="J822" s="7" t="str">
        <f>IF(VLOOKUP($A822,'V2.5.2 Measures'!$C:$W,16,FALSE)&lt;&gt; "", VLOOKUP($A822,'V2.5.2 Measures'!$C:$W,16,FALSE),"N/A")</f>
        <v>N/A</v>
      </c>
      <c r="K822" s="7" t="str">
        <f>IF(VLOOKUP($A822,'V2.5.2 Measures'!$C:$W,17,FALSE)&lt;&gt; "", VLOOKUP($A822,'V2.5.2 Measures'!$C:$W,17,FALSE),"N/A")</f>
        <v>N/A</v>
      </c>
      <c r="L822" s="7" t="str">
        <f>IF(VLOOKUP($A822,'V2.5.2 Measures'!$C:$W,18,FALSE)&lt;&gt; "", VLOOKUP($A822,'V2.5.2 Measures'!$C:$W,18,FALSE),"N/A")</f>
        <v>Default</v>
      </c>
      <c r="M822" s="7" t="str">
        <f>IF(VLOOKUP($A822,'V2.5.2 Measures'!$C:$W,19,FALSE)&lt;&gt; "", VLOOKUP($A822,'V2.5.2 Measures'!$C:$W,19,FALSE),"N/A")</f>
        <v>SAS</v>
      </c>
      <c r="N822" s="7" t="str">
        <f>IF(VLOOKUP($A822,'V2.5.2 Measures'!$C:$W,20,FALSE)&lt;&gt; "", VLOOKUP($A822,'V2.5.2 Measures'!$C:$W,20,FALSE),"N/A")</f>
        <v>V1.1</v>
      </c>
      <c r="O822" s="7" t="str">
        <f>IF(VLOOKUP($A822,'V2.5.2 Measures'!$C:$W,21,FALSE)&lt;&gt; "", VLOOKUP($A822,'V2.5.2 Measures'!$C:$W,21,FALSE),"N/A")</f>
        <v>V1.5</v>
      </c>
      <c r="P822" s="7" t="e">
        <f>IF(VLOOKUP($A822,'V2.5.2 Measures'!$C:$W,22,FALSE)&lt;&gt; "", VLOOKUP($A822,'V2.5.2 Measures'!$C:$W,22,FALSE),"N/A")</f>
        <v>#REF!</v>
      </c>
      <c r="Q822" s="7" t="e">
        <f>IF(VLOOKUP($A822,'V2.5.2 Measures'!$C:$W,23,FALSE)&lt;&gt; "", VLOOKUP($A822,'V2.5.2 Measures'!$C:$W,23,FALSE),"N/A")</f>
        <v>#REF!</v>
      </c>
      <c r="R822" s="7" t="e">
        <f>IF(VLOOKUP($A822,'V2.5.2 Measures'!$C:$W,24,FALSE)&lt;&gt; "", VLOOKUP($A822,'V2.5.2 Measures'!$C:$W,24,FALSE),"N/A")</f>
        <v>#REF!</v>
      </c>
      <c r="S822" s="7" t="e">
        <f>IF(VLOOKUP($A822,'V2.5.2 Measures'!$C:$W,25,FALSE)&lt;&gt; "", VLOOKUP($A822,'V2.5.2 Measures'!$C:$W,25,FALSE),"N/A")</f>
        <v>#REF!</v>
      </c>
      <c r="T822" s="7" t="str">
        <f>IF(VLOOKUP($A822,'V2.5.2 Measures'!$C:$W,2,FALSE)&lt;&gt; "", VLOOKUP($A822,'V2.5.2 Measures'!$C:$W,2,FALSE),"N/A")</f>
        <v>EL-6-010-10</v>
      </c>
      <c r="U822" s="7" t="str">
        <f>IF(VLOOKUP($A822,'V2.5.2 Measures'!$C:$W,3,FALSE)&lt;&gt; "", VLOOKUP($A822,'V2.5.2 Measures'!$C:$W,3,FALSE),"N/A")</f>
        <v># of MFP participants</v>
      </c>
      <c r="V822" s="7" t="e">
        <f>IF(VLOOKUP($A822,'V2.5.2 Measures'!$C:$W,26,FALSE)&lt;&gt; "", VLOOKUP($A822,'V2.5.2 Measures'!$C:$W,26,FALSE),"N/A")</f>
        <v>#REF!</v>
      </c>
      <c r="W822" s="7" t="e">
        <f>IF(VLOOKUP($A822,'V2.5.2 Measures'!$C:$W,44,FALSE)&lt;&gt; "", VLOOKUP($A822,'V2.5.2 Measures'!$C:$W,44,FALSE),"N/A")</f>
        <v>#REF!</v>
      </c>
    </row>
    <row r="823" spans="1:23" x14ac:dyDescent="0.35">
      <c r="A823" s="7" t="str">
        <f>'V2.5.2 Measures'!C277</f>
        <v>EL6.11</v>
      </c>
      <c r="B823" s="7" t="str">
        <f>VLOOKUP($A823,'V2.5.2 Measures'!$C:$W,6,FALSE)</f>
        <v>N/A</v>
      </c>
      <c r="C823" s="7" t="str">
        <f>VLOOKUP($A823,'V2.5.2 Measures'!$C:$W,8,FALSE)</f>
        <v>No</v>
      </c>
      <c r="D823" s="7" t="str">
        <f>IF(VLOOKUP($A823,'V2.5.2 Measures'!$C:$W,4,FALSE)="","",VLOOKUP($A823,'V2.5.2 Measures'!$C:$W,4,FALSE))</f>
        <v>Count</v>
      </c>
      <c r="E823" s="7" t="str">
        <f>IF((VLOOKUP($A823,'V2.5.2 Measures'!$C:$W,8,FALSE)&lt;&gt;"")*AND(VLOOKUP($A823,'V2.5.2 Measures'!$C:$W,8,FALSE)&lt;&gt;"TBD"),VLOOKUP($A823,'V2.5.2 Measures'!$C:$W,8,FALSE),"N/A")</f>
        <v>No</v>
      </c>
      <c r="F823" s="7" t="str">
        <f>IF((VLOOKUP($A823,'V2.5.2 Measures'!$C:$W,9,FALSE)&lt;&gt;"")*AND(VLOOKUP($A823,'V2.5.2 Measures'!$C:$W,9,FALSE)&lt;&gt;"TBD"),VLOOKUP($A823,'V2.5.2 Measures'!$C:$W,9,FALSE),"N/A")</f>
        <v>N/A</v>
      </c>
      <c r="G823" s="7" t="str">
        <f>IF((VLOOKUP($A823,'V2.5.2 Measures'!$C:$W,10,FALSE)&lt;&gt;"")*AND(VLOOKUP($A823,'V2.5.2 Measures'!$C:$W,10,FALSE)&lt;&gt;"TBD"),VLOOKUP($A823,'V2.5.2 Measures'!$C:$W,10,FALSE),"N/A")</f>
        <v>N/A</v>
      </c>
      <c r="H823" s="7" t="str">
        <f>IF(VLOOKUP($A823,'V2.5.2 Measures'!$C:$W,14,FALSE)&lt;&gt; "", VLOOKUP($A823,'V2.5.2 Measures'!$C:$W,14,FALSE),"N/A")</f>
        <v>N/A</v>
      </c>
      <c r="I823" s="7">
        <f>IF(VLOOKUP($A823,'V2.5.2 Measures'!$C:$W,15,FALSE)&lt;&gt; "", VLOOKUP($A823,'V2.5.2 Measures'!$C:$W,15,FALSE),"N/A")</f>
        <v>0.05</v>
      </c>
      <c r="J823" s="7" t="str">
        <f>IF(VLOOKUP($A823,'V2.5.2 Measures'!$C:$W,16,FALSE)&lt;&gt; "", VLOOKUP($A823,'V2.5.2 Measures'!$C:$W,16,FALSE),"N/A")</f>
        <v>N/A</v>
      </c>
      <c r="K823" s="7" t="str">
        <f>IF(VLOOKUP($A823,'V2.5.2 Measures'!$C:$W,17,FALSE)&lt;&gt; "", VLOOKUP($A823,'V2.5.2 Measures'!$C:$W,17,FALSE),"N/A")</f>
        <v>N/A</v>
      </c>
      <c r="L823" s="7" t="str">
        <f>IF(VLOOKUP($A823,'V2.5.2 Measures'!$C:$W,18,FALSE)&lt;&gt; "", VLOOKUP($A823,'V2.5.2 Measures'!$C:$W,18,FALSE),"N/A")</f>
        <v>Default</v>
      </c>
      <c r="M823" s="7" t="str">
        <f>IF(VLOOKUP($A823,'V2.5.2 Measures'!$C:$W,19,FALSE)&lt;&gt; "", VLOOKUP($A823,'V2.5.2 Measures'!$C:$W,19,FALSE),"N/A")</f>
        <v>SAS</v>
      </c>
      <c r="N823" s="7" t="str">
        <f>IF(VLOOKUP($A823,'V2.5.2 Measures'!$C:$W,20,FALSE)&lt;&gt; "", VLOOKUP($A823,'V2.5.2 Measures'!$C:$W,20,FALSE),"N/A")</f>
        <v>V1.1</v>
      </c>
      <c r="O823" s="7" t="str">
        <f>IF(VLOOKUP($A823,'V2.5.2 Measures'!$C:$W,21,FALSE)&lt;&gt; "", VLOOKUP($A823,'V2.5.2 Measures'!$C:$W,21,FALSE),"N/A")</f>
        <v>V2.2</v>
      </c>
      <c r="P823" s="7" t="e">
        <f>IF(VLOOKUP($A823,'V2.5.2 Measures'!$C:$W,22,FALSE)&lt;&gt; "", VLOOKUP($A823,'V2.5.2 Measures'!$C:$W,22,FALSE),"N/A")</f>
        <v>#REF!</v>
      </c>
      <c r="Q823" s="7" t="e">
        <f>IF(VLOOKUP($A823,'V2.5.2 Measures'!$C:$W,23,FALSE)&lt;&gt; "", VLOOKUP($A823,'V2.5.2 Measures'!$C:$W,23,FALSE),"N/A")</f>
        <v>#REF!</v>
      </c>
      <c r="R823" s="7" t="e">
        <f>IF(VLOOKUP($A823,'V2.5.2 Measures'!$C:$W,24,FALSE)&lt;&gt; "", VLOOKUP($A823,'V2.5.2 Measures'!$C:$W,24,FALSE),"N/A")</f>
        <v>#REF!</v>
      </c>
      <c r="S823" s="7" t="e">
        <f>IF(VLOOKUP($A823,'V2.5.2 Measures'!$C:$W,25,FALSE)&lt;&gt; "", VLOOKUP($A823,'V2.5.2 Measures'!$C:$W,25,FALSE),"N/A")</f>
        <v>#REF!</v>
      </c>
      <c r="T823" s="7" t="str">
        <f>IF(VLOOKUP($A823,'V2.5.2 Measures'!$C:$W,2,FALSE)&lt;&gt; "", VLOOKUP($A823,'V2.5.2 Measures'!$C:$W,2,FALSE),"N/A")</f>
        <v>EL-6-011-11</v>
      </c>
      <c r="U823" s="7" t="str">
        <f>IF(VLOOKUP($A823,'V2.5.2 Measures'!$C:$W,3,FALSE)&lt;&gt; "", VLOOKUP($A823,'V2.5.2 Measures'!$C:$W,3,FALSE),"N/A")</f>
        <v># of MFP participants also identified with a Restricted Benefits flag designating MFP participation (RESTRICTED-BENEFITS-CODE = D)</v>
      </c>
      <c r="V823" s="7" t="e">
        <f>IF(VLOOKUP($A823,'V2.5.2 Measures'!$C:$W,26,FALSE)&lt;&gt; "", VLOOKUP($A823,'V2.5.2 Measures'!$C:$W,26,FALSE),"N/A")</f>
        <v>#REF!</v>
      </c>
      <c r="W823" s="7" t="e">
        <f>IF(VLOOKUP($A823,'V2.5.2 Measures'!$C:$W,44,FALSE)&lt;&gt; "", VLOOKUP($A823,'V2.5.2 Measures'!$C:$W,44,FALSE),"N/A")</f>
        <v>#REF!</v>
      </c>
    </row>
    <row r="824" spans="1:23" x14ac:dyDescent="0.35">
      <c r="A824" s="7" t="str">
        <f>'V2.5.2 Measures'!C278</f>
        <v>EL6.12</v>
      </c>
      <c r="B824" s="7" t="str">
        <f>VLOOKUP($A824,'V2.5.2 Measures'!$C:$W,6,FALSE)</f>
        <v>N/A</v>
      </c>
      <c r="C824" s="7" t="str">
        <f>VLOOKUP($A824,'V2.5.2 Measures'!$C:$W,8,FALSE)</f>
        <v>No</v>
      </c>
      <c r="D824" s="7" t="str">
        <f>IF(VLOOKUP($A824,'V2.5.2 Measures'!$C:$W,4,FALSE)="","",VLOOKUP($A824,'V2.5.2 Measures'!$C:$W,4,FALSE))</f>
        <v>Count</v>
      </c>
      <c r="E824" s="7" t="str">
        <f>IF((VLOOKUP($A824,'V2.5.2 Measures'!$C:$W,8,FALSE)&lt;&gt;"")*AND(VLOOKUP($A824,'V2.5.2 Measures'!$C:$W,8,FALSE)&lt;&gt;"TBD"),VLOOKUP($A824,'V2.5.2 Measures'!$C:$W,8,FALSE),"N/A")</f>
        <v>No</v>
      </c>
      <c r="F824" s="7" t="str">
        <f>IF((VLOOKUP($A824,'V2.5.2 Measures'!$C:$W,9,FALSE)&lt;&gt;"")*AND(VLOOKUP($A824,'V2.5.2 Measures'!$C:$W,9,FALSE)&lt;&gt;"TBD"),VLOOKUP($A824,'V2.5.2 Measures'!$C:$W,9,FALSE),"N/A")</f>
        <v>N/A</v>
      </c>
      <c r="G824" s="7" t="str">
        <f>IF((VLOOKUP($A824,'V2.5.2 Measures'!$C:$W,10,FALSE)&lt;&gt;"")*AND(VLOOKUP($A824,'V2.5.2 Measures'!$C:$W,10,FALSE)&lt;&gt;"TBD"),VLOOKUP($A824,'V2.5.2 Measures'!$C:$W,10,FALSE),"N/A")</f>
        <v>N/A</v>
      </c>
      <c r="H824" s="7" t="str">
        <f>IF(VLOOKUP($A824,'V2.5.2 Measures'!$C:$W,14,FALSE)&lt;&gt; "", VLOOKUP($A824,'V2.5.2 Measures'!$C:$W,14,FALSE),"N/A")</f>
        <v>N/A</v>
      </c>
      <c r="I824" s="7">
        <f>IF(VLOOKUP($A824,'V2.5.2 Measures'!$C:$W,15,FALSE)&lt;&gt; "", VLOOKUP($A824,'V2.5.2 Measures'!$C:$W,15,FALSE),"N/A")</f>
        <v>0.05</v>
      </c>
      <c r="J824" s="7" t="str">
        <f>IF(VLOOKUP($A824,'V2.5.2 Measures'!$C:$W,16,FALSE)&lt;&gt; "", VLOOKUP($A824,'V2.5.2 Measures'!$C:$W,16,FALSE),"N/A")</f>
        <v>N/A</v>
      </c>
      <c r="K824" s="7" t="str">
        <f>IF(VLOOKUP($A824,'V2.5.2 Measures'!$C:$W,17,FALSE)&lt;&gt; "", VLOOKUP($A824,'V2.5.2 Measures'!$C:$W,17,FALSE),"N/A")</f>
        <v>N/A</v>
      </c>
      <c r="L824" s="7" t="str">
        <f>IF(VLOOKUP($A824,'V2.5.2 Measures'!$C:$W,18,FALSE)&lt;&gt; "", VLOOKUP($A824,'V2.5.2 Measures'!$C:$W,18,FALSE),"N/A")</f>
        <v>Default</v>
      </c>
      <c r="M824" s="7" t="str">
        <f>IF(VLOOKUP($A824,'V2.5.2 Measures'!$C:$W,19,FALSE)&lt;&gt; "", VLOOKUP($A824,'V2.5.2 Measures'!$C:$W,19,FALSE),"N/A")</f>
        <v>SAS</v>
      </c>
      <c r="N824" s="7" t="str">
        <f>IF(VLOOKUP($A824,'V2.5.2 Measures'!$C:$W,20,FALSE)&lt;&gt; "", VLOOKUP($A824,'V2.5.2 Measures'!$C:$W,20,FALSE),"N/A")</f>
        <v>V1.1</v>
      </c>
      <c r="O824" s="7" t="str">
        <f>IF(VLOOKUP($A824,'V2.5.2 Measures'!$C:$W,21,FALSE)&lt;&gt; "", VLOOKUP($A824,'V2.5.2 Measures'!$C:$W,21,FALSE),"N/A")</f>
        <v>V1.5</v>
      </c>
      <c r="P824" s="7" t="e">
        <f>IF(VLOOKUP($A824,'V2.5.2 Measures'!$C:$W,22,FALSE)&lt;&gt; "", VLOOKUP($A824,'V2.5.2 Measures'!$C:$W,22,FALSE),"N/A")</f>
        <v>#REF!</v>
      </c>
      <c r="Q824" s="7" t="e">
        <f>IF(VLOOKUP($A824,'V2.5.2 Measures'!$C:$W,23,FALSE)&lt;&gt; "", VLOOKUP($A824,'V2.5.2 Measures'!$C:$W,23,FALSE),"N/A")</f>
        <v>#REF!</v>
      </c>
      <c r="R824" s="7" t="e">
        <f>IF(VLOOKUP($A824,'V2.5.2 Measures'!$C:$W,24,FALSE)&lt;&gt; "", VLOOKUP($A824,'V2.5.2 Measures'!$C:$W,24,FALSE),"N/A")</f>
        <v>#REF!</v>
      </c>
      <c r="S824" s="7" t="e">
        <f>IF(VLOOKUP($A824,'V2.5.2 Measures'!$C:$W,25,FALSE)&lt;&gt; "", VLOOKUP($A824,'V2.5.2 Measures'!$C:$W,25,FALSE),"N/A")</f>
        <v>#REF!</v>
      </c>
      <c r="T824" s="7" t="str">
        <f>IF(VLOOKUP($A824,'V2.5.2 Measures'!$C:$W,2,FALSE)&lt;&gt; "", VLOOKUP($A824,'V2.5.2 Measures'!$C:$W,2,FALSE),"N/A")</f>
        <v>EL-6-012-12</v>
      </c>
      <c r="U824" s="7" t="str">
        <f>IF(VLOOKUP($A824,'V2.5.2 Measures'!$C:$W,3,FALSE)&lt;&gt; "", VLOOKUP($A824,'V2.5.2 Measures'!$C:$W,3,FALSE),"N/A")</f>
        <v># of QMB only duals (DUAL-ELIGIBLE-CODE = 01)</v>
      </c>
      <c r="V824" s="7" t="e">
        <f>IF(VLOOKUP($A824,'V2.5.2 Measures'!$C:$W,26,FALSE)&lt;&gt; "", VLOOKUP($A824,'V2.5.2 Measures'!$C:$W,26,FALSE),"N/A")</f>
        <v>#REF!</v>
      </c>
      <c r="W824" s="7" t="e">
        <f>IF(VLOOKUP($A824,'V2.5.2 Measures'!$C:$W,44,FALSE)&lt;&gt; "", VLOOKUP($A824,'V2.5.2 Measures'!$C:$W,44,FALSE),"N/A")</f>
        <v>#REF!</v>
      </c>
    </row>
    <row r="825" spans="1:23" x14ac:dyDescent="0.35">
      <c r="A825" s="7" t="str">
        <f>'V2.5.2 Measures'!C279</f>
        <v>EL6.13</v>
      </c>
      <c r="B825" s="7" t="str">
        <f>VLOOKUP($A825,'V2.5.2 Measures'!$C:$W,6,FALSE)</f>
        <v>N/A</v>
      </c>
      <c r="C825" s="7" t="str">
        <f>VLOOKUP($A825,'V2.5.2 Measures'!$C:$W,8,FALSE)</f>
        <v>No</v>
      </c>
      <c r="D825" s="7" t="str">
        <f>IF(VLOOKUP($A825,'V2.5.2 Measures'!$C:$W,4,FALSE)="","",VLOOKUP($A825,'V2.5.2 Measures'!$C:$W,4,FALSE))</f>
        <v>Count</v>
      </c>
      <c r="E825" s="7" t="str">
        <f>IF((VLOOKUP($A825,'V2.5.2 Measures'!$C:$W,8,FALSE)&lt;&gt;"")*AND(VLOOKUP($A825,'V2.5.2 Measures'!$C:$W,8,FALSE)&lt;&gt;"TBD"),VLOOKUP($A825,'V2.5.2 Measures'!$C:$W,8,FALSE),"N/A")</f>
        <v>No</v>
      </c>
      <c r="F825" s="7" t="str">
        <f>IF((VLOOKUP($A825,'V2.5.2 Measures'!$C:$W,9,FALSE)&lt;&gt;"")*AND(VLOOKUP($A825,'V2.5.2 Measures'!$C:$W,9,FALSE)&lt;&gt;"TBD"),VLOOKUP($A825,'V2.5.2 Measures'!$C:$W,9,FALSE),"N/A")</f>
        <v>N/A</v>
      </c>
      <c r="G825" s="7" t="str">
        <f>IF((VLOOKUP($A825,'V2.5.2 Measures'!$C:$W,10,FALSE)&lt;&gt;"")*AND(VLOOKUP($A825,'V2.5.2 Measures'!$C:$W,10,FALSE)&lt;&gt;"TBD"),VLOOKUP($A825,'V2.5.2 Measures'!$C:$W,10,FALSE),"N/A")</f>
        <v>N/A</v>
      </c>
      <c r="H825" s="7" t="str">
        <f>IF(VLOOKUP($A825,'V2.5.2 Measures'!$C:$W,14,FALSE)&lt;&gt; "", VLOOKUP($A825,'V2.5.2 Measures'!$C:$W,14,FALSE),"N/A")</f>
        <v>N/A</v>
      </c>
      <c r="I825" s="7">
        <f>IF(VLOOKUP($A825,'V2.5.2 Measures'!$C:$W,15,FALSE)&lt;&gt; "", VLOOKUP($A825,'V2.5.2 Measures'!$C:$W,15,FALSE),"N/A")</f>
        <v>0.05</v>
      </c>
      <c r="J825" s="7" t="str">
        <f>IF(VLOOKUP($A825,'V2.5.2 Measures'!$C:$W,16,FALSE)&lt;&gt; "", VLOOKUP($A825,'V2.5.2 Measures'!$C:$W,16,FALSE),"N/A")</f>
        <v>N/A</v>
      </c>
      <c r="K825" s="7" t="str">
        <f>IF(VLOOKUP($A825,'V2.5.2 Measures'!$C:$W,17,FALSE)&lt;&gt; "", VLOOKUP($A825,'V2.5.2 Measures'!$C:$W,17,FALSE),"N/A")</f>
        <v>N/A</v>
      </c>
      <c r="L825" s="7" t="str">
        <f>IF(VLOOKUP($A825,'V2.5.2 Measures'!$C:$W,18,FALSE)&lt;&gt; "", VLOOKUP($A825,'V2.5.2 Measures'!$C:$W,18,FALSE),"N/A")</f>
        <v>Default</v>
      </c>
      <c r="M825" s="7" t="str">
        <f>IF(VLOOKUP($A825,'V2.5.2 Measures'!$C:$W,19,FALSE)&lt;&gt; "", VLOOKUP($A825,'V2.5.2 Measures'!$C:$W,19,FALSE),"N/A")</f>
        <v>SAS</v>
      </c>
      <c r="N825" s="7" t="str">
        <f>IF(VLOOKUP($A825,'V2.5.2 Measures'!$C:$W,20,FALSE)&lt;&gt; "", VLOOKUP($A825,'V2.5.2 Measures'!$C:$W,20,FALSE),"N/A")</f>
        <v>V1.1</v>
      </c>
      <c r="O825" s="7" t="str">
        <f>IF(VLOOKUP($A825,'V2.5.2 Measures'!$C:$W,21,FALSE)&lt;&gt; "", VLOOKUP($A825,'V2.5.2 Measures'!$C:$W,21,FALSE),"N/A")</f>
        <v>V1.5</v>
      </c>
      <c r="P825" s="7" t="e">
        <f>IF(VLOOKUP($A825,'V2.5.2 Measures'!$C:$W,22,FALSE)&lt;&gt; "", VLOOKUP($A825,'V2.5.2 Measures'!$C:$W,22,FALSE),"N/A")</f>
        <v>#REF!</v>
      </c>
      <c r="Q825" s="7" t="e">
        <f>IF(VLOOKUP($A825,'V2.5.2 Measures'!$C:$W,23,FALSE)&lt;&gt; "", VLOOKUP($A825,'V2.5.2 Measures'!$C:$W,23,FALSE),"N/A")</f>
        <v>#REF!</v>
      </c>
      <c r="R825" s="7" t="e">
        <f>IF(VLOOKUP($A825,'V2.5.2 Measures'!$C:$W,24,FALSE)&lt;&gt; "", VLOOKUP($A825,'V2.5.2 Measures'!$C:$W,24,FALSE),"N/A")</f>
        <v>#REF!</v>
      </c>
      <c r="S825" s="7" t="e">
        <f>IF(VLOOKUP($A825,'V2.5.2 Measures'!$C:$W,25,FALSE)&lt;&gt; "", VLOOKUP($A825,'V2.5.2 Measures'!$C:$W,25,FALSE),"N/A")</f>
        <v>#REF!</v>
      </c>
      <c r="T825" s="7" t="str">
        <f>IF(VLOOKUP($A825,'V2.5.2 Measures'!$C:$W,2,FALSE)&lt;&gt; "", VLOOKUP($A825,'V2.5.2 Measures'!$C:$W,2,FALSE),"N/A")</f>
        <v>EL-6-013-13</v>
      </c>
      <c r="U825" s="7" t="str">
        <f>IF(VLOOKUP($A825,'V2.5.2 Measures'!$C:$W,3,FALSE)&lt;&gt; "", VLOOKUP($A825,'V2.5.2 Measures'!$C:$W,3,FALSE),"N/A")</f>
        <v># of QMB plus duals (DUAL-ELIGIBLE-CODE = 02)</v>
      </c>
      <c r="V825" s="7" t="e">
        <f>IF(VLOOKUP($A825,'V2.5.2 Measures'!$C:$W,26,FALSE)&lt;&gt; "", VLOOKUP($A825,'V2.5.2 Measures'!$C:$W,26,FALSE),"N/A")</f>
        <v>#REF!</v>
      </c>
      <c r="W825" s="7" t="e">
        <f>IF(VLOOKUP($A825,'V2.5.2 Measures'!$C:$W,44,FALSE)&lt;&gt; "", VLOOKUP($A825,'V2.5.2 Measures'!$C:$W,44,FALSE),"N/A")</f>
        <v>#REF!</v>
      </c>
    </row>
    <row r="826" spans="1:23" x14ac:dyDescent="0.35">
      <c r="A826" s="7" t="str">
        <f>'V2.5.2 Measures'!C280</f>
        <v>EL6.14</v>
      </c>
      <c r="B826" s="7" t="str">
        <f>VLOOKUP($A826,'V2.5.2 Measures'!$C:$W,6,FALSE)</f>
        <v>N/A</v>
      </c>
      <c r="C826" s="7" t="str">
        <f>VLOOKUP($A826,'V2.5.2 Measures'!$C:$W,8,FALSE)</f>
        <v>No</v>
      </c>
      <c r="D826" s="7" t="str">
        <f>IF(VLOOKUP($A826,'V2.5.2 Measures'!$C:$W,4,FALSE)="","",VLOOKUP($A826,'V2.5.2 Measures'!$C:$W,4,FALSE))</f>
        <v>Count</v>
      </c>
      <c r="E826" s="7" t="str">
        <f>IF((VLOOKUP($A826,'V2.5.2 Measures'!$C:$W,8,FALSE)&lt;&gt;"")*AND(VLOOKUP($A826,'V2.5.2 Measures'!$C:$W,8,FALSE)&lt;&gt;"TBD"),VLOOKUP($A826,'V2.5.2 Measures'!$C:$W,8,FALSE),"N/A")</f>
        <v>No</v>
      </c>
      <c r="F826" s="7" t="str">
        <f>IF((VLOOKUP($A826,'V2.5.2 Measures'!$C:$W,9,FALSE)&lt;&gt;"")*AND(VLOOKUP($A826,'V2.5.2 Measures'!$C:$W,9,FALSE)&lt;&gt;"TBD"),VLOOKUP($A826,'V2.5.2 Measures'!$C:$W,9,FALSE),"N/A")</f>
        <v>N/A</v>
      </c>
      <c r="G826" s="7" t="str">
        <f>IF((VLOOKUP($A826,'V2.5.2 Measures'!$C:$W,10,FALSE)&lt;&gt;"")*AND(VLOOKUP($A826,'V2.5.2 Measures'!$C:$W,10,FALSE)&lt;&gt;"TBD"),VLOOKUP($A826,'V2.5.2 Measures'!$C:$W,10,FALSE),"N/A")</f>
        <v>N/A</v>
      </c>
      <c r="H826" s="7" t="str">
        <f>IF(VLOOKUP($A826,'V2.5.2 Measures'!$C:$W,14,FALSE)&lt;&gt; "", VLOOKUP($A826,'V2.5.2 Measures'!$C:$W,14,FALSE),"N/A")</f>
        <v>N/A</v>
      </c>
      <c r="I826" s="7">
        <f>IF(VLOOKUP($A826,'V2.5.2 Measures'!$C:$W,15,FALSE)&lt;&gt; "", VLOOKUP($A826,'V2.5.2 Measures'!$C:$W,15,FALSE),"N/A")</f>
        <v>0.05</v>
      </c>
      <c r="J826" s="7" t="str">
        <f>IF(VLOOKUP($A826,'V2.5.2 Measures'!$C:$W,16,FALSE)&lt;&gt; "", VLOOKUP($A826,'V2.5.2 Measures'!$C:$W,16,FALSE),"N/A")</f>
        <v>N/A</v>
      </c>
      <c r="K826" s="7" t="str">
        <f>IF(VLOOKUP($A826,'V2.5.2 Measures'!$C:$W,17,FALSE)&lt;&gt; "", VLOOKUP($A826,'V2.5.2 Measures'!$C:$W,17,FALSE),"N/A")</f>
        <v>N/A</v>
      </c>
      <c r="L826" s="7" t="str">
        <f>IF(VLOOKUP($A826,'V2.5.2 Measures'!$C:$W,18,FALSE)&lt;&gt; "", VLOOKUP($A826,'V2.5.2 Measures'!$C:$W,18,FALSE),"N/A")</f>
        <v>Default</v>
      </c>
      <c r="M826" s="7" t="str">
        <f>IF(VLOOKUP($A826,'V2.5.2 Measures'!$C:$W,19,FALSE)&lt;&gt; "", VLOOKUP($A826,'V2.5.2 Measures'!$C:$W,19,FALSE),"N/A")</f>
        <v>SAS</v>
      </c>
      <c r="N826" s="7" t="str">
        <f>IF(VLOOKUP($A826,'V2.5.2 Measures'!$C:$W,20,FALSE)&lt;&gt; "", VLOOKUP($A826,'V2.5.2 Measures'!$C:$W,20,FALSE),"N/A")</f>
        <v>V1.1</v>
      </c>
      <c r="O826" s="7" t="str">
        <f>IF(VLOOKUP($A826,'V2.5.2 Measures'!$C:$W,21,FALSE)&lt;&gt; "", VLOOKUP($A826,'V2.5.2 Measures'!$C:$W,21,FALSE),"N/A")</f>
        <v>V1.5</v>
      </c>
      <c r="P826" s="7" t="e">
        <f>IF(VLOOKUP($A826,'V2.5.2 Measures'!$C:$W,22,FALSE)&lt;&gt; "", VLOOKUP($A826,'V2.5.2 Measures'!$C:$W,22,FALSE),"N/A")</f>
        <v>#REF!</v>
      </c>
      <c r="Q826" s="7" t="e">
        <f>IF(VLOOKUP($A826,'V2.5.2 Measures'!$C:$W,23,FALSE)&lt;&gt; "", VLOOKUP($A826,'V2.5.2 Measures'!$C:$W,23,FALSE),"N/A")</f>
        <v>#REF!</v>
      </c>
      <c r="R826" s="7" t="e">
        <f>IF(VLOOKUP($A826,'V2.5.2 Measures'!$C:$W,24,FALSE)&lt;&gt; "", VLOOKUP($A826,'V2.5.2 Measures'!$C:$W,24,FALSE),"N/A")</f>
        <v>#REF!</v>
      </c>
      <c r="S826" s="7" t="e">
        <f>IF(VLOOKUP($A826,'V2.5.2 Measures'!$C:$W,25,FALSE)&lt;&gt; "", VLOOKUP($A826,'V2.5.2 Measures'!$C:$W,25,FALSE),"N/A")</f>
        <v>#REF!</v>
      </c>
      <c r="T826" s="7" t="str">
        <f>IF(VLOOKUP($A826,'V2.5.2 Measures'!$C:$W,2,FALSE)&lt;&gt; "", VLOOKUP($A826,'V2.5.2 Measures'!$C:$W,2,FALSE),"N/A")</f>
        <v>EL-6-014-14</v>
      </c>
      <c r="U826" s="7" t="str">
        <f>IF(VLOOKUP($A826,'V2.5.2 Measures'!$C:$W,3,FALSE)&lt;&gt; "", VLOOKUP($A826,'V2.5.2 Measures'!$C:$W,3,FALSE),"N/A")</f>
        <v># of SLMB only duals (DUAL-ELIGIBLE-CODE = 03)</v>
      </c>
      <c r="V826" s="7" t="e">
        <f>IF(VLOOKUP($A826,'V2.5.2 Measures'!$C:$W,26,FALSE)&lt;&gt; "", VLOOKUP($A826,'V2.5.2 Measures'!$C:$W,26,FALSE),"N/A")</f>
        <v>#REF!</v>
      </c>
      <c r="W826" s="7" t="e">
        <f>IF(VLOOKUP($A826,'V2.5.2 Measures'!$C:$W,44,FALSE)&lt;&gt; "", VLOOKUP($A826,'V2.5.2 Measures'!$C:$W,44,FALSE),"N/A")</f>
        <v>#REF!</v>
      </c>
    </row>
    <row r="827" spans="1:23" x14ac:dyDescent="0.35">
      <c r="A827" s="7" t="str">
        <f>'V2.5.2 Measures'!C281</f>
        <v>EL6.15</v>
      </c>
      <c r="B827" s="7" t="str">
        <f>VLOOKUP($A827,'V2.5.2 Measures'!$C:$W,6,FALSE)</f>
        <v>N/A</v>
      </c>
      <c r="C827" s="7" t="str">
        <f>VLOOKUP($A827,'V2.5.2 Measures'!$C:$W,8,FALSE)</f>
        <v>No</v>
      </c>
      <c r="D827" s="7" t="str">
        <f>IF(VLOOKUP($A827,'V2.5.2 Measures'!$C:$W,4,FALSE)="","",VLOOKUP($A827,'V2.5.2 Measures'!$C:$W,4,FALSE))</f>
        <v>Count</v>
      </c>
      <c r="E827" s="7" t="str">
        <f>IF((VLOOKUP($A827,'V2.5.2 Measures'!$C:$W,8,FALSE)&lt;&gt;"")*AND(VLOOKUP($A827,'V2.5.2 Measures'!$C:$W,8,FALSE)&lt;&gt;"TBD"),VLOOKUP($A827,'V2.5.2 Measures'!$C:$W,8,FALSE),"N/A")</f>
        <v>No</v>
      </c>
      <c r="F827" s="7" t="str">
        <f>IF((VLOOKUP($A827,'V2.5.2 Measures'!$C:$W,9,FALSE)&lt;&gt;"")*AND(VLOOKUP($A827,'V2.5.2 Measures'!$C:$W,9,FALSE)&lt;&gt;"TBD"),VLOOKUP($A827,'V2.5.2 Measures'!$C:$W,9,FALSE),"N/A")</f>
        <v>N/A</v>
      </c>
      <c r="G827" s="7" t="str">
        <f>IF((VLOOKUP($A827,'V2.5.2 Measures'!$C:$W,10,FALSE)&lt;&gt;"")*AND(VLOOKUP($A827,'V2.5.2 Measures'!$C:$W,10,FALSE)&lt;&gt;"TBD"),VLOOKUP($A827,'V2.5.2 Measures'!$C:$W,10,FALSE),"N/A")</f>
        <v>N/A</v>
      </c>
      <c r="H827" s="7" t="str">
        <f>IF(VLOOKUP($A827,'V2.5.2 Measures'!$C:$W,14,FALSE)&lt;&gt; "", VLOOKUP($A827,'V2.5.2 Measures'!$C:$W,14,FALSE),"N/A")</f>
        <v>N/A</v>
      </c>
      <c r="I827" s="7">
        <f>IF(VLOOKUP($A827,'V2.5.2 Measures'!$C:$W,15,FALSE)&lt;&gt; "", VLOOKUP($A827,'V2.5.2 Measures'!$C:$W,15,FALSE),"N/A")</f>
        <v>0.05</v>
      </c>
      <c r="J827" s="7" t="str">
        <f>IF(VLOOKUP($A827,'V2.5.2 Measures'!$C:$W,16,FALSE)&lt;&gt; "", VLOOKUP($A827,'V2.5.2 Measures'!$C:$W,16,FALSE),"N/A")</f>
        <v>N/A</v>
      </c>
      <c r="K827" s="7" t="str">
        <f>IF(VLOOKUP($A827,'V2.5.2 Measures'!$C:$W,17,FALSE)&lt;&gt; "", VLOOKUP($A827,'V2.5.2 Measures'!$C:$W,17,FALSE),"N/A")</f>
        <v>N/A</v>
      </c>
      <c r="L827" s="7" t="str">
        <f>IF(VLOOKUP($A827,'V2.5.2 Measures'!$C:$W,18,FALSE)&lt;&gt; "", VLOOKUP($A827,'V2.5.2 Measures'!$C:$W,18,FALSE),"N/A")</f>
        <v>Default</v>
      </c>
      <c r="M827" s="7" t="str">
        <f>IF(VLOOKUP($A827,'V2.5.2 Measures'!$C:$W,19,FALSE)&lt;&gt; "", VLOOKUP($A827,'V2.5.2 Measures'!$C:$W,19,FALSE),"N/A")</f>
        <v>SAS</v>
      </c>
      <c r="N827" s="7" t="str">
        <f>IF(VLOOKUP($A827,'V2.5.2 Measures'!$C:$W,20,FALSE)&lt;&gt; "", VLOOKUP($A827,'V2.5.2 Measures'!$C:$W,20,FALSE),"N/A")</f>
        <v>V1.1</v>
      </c>
      <c r="O827" s="7" t="str">
        <f>IF(VLOOKUP($A827,'V2.5.2 Measures'!$C:$W,21,FALSE)&lt;&gt; "", VLOOKUP($A827,'V2.5.2 Measures'!$C:$W,21,FALSE),"N/A")</f>
        <v>V1.5</v>
      </c>
      <c r="P827" s="7" t="e">
        <f>IF(VLOOKUP($A827,'V2.5.2 Measures'!$C:$W,22,FALSE)&lt;&gt; "", VLOOKUP($A827,'V2.5.2 Measures'!$C:$W,22,FALSE),"N/A")</f>
        <v>#REF!</v>
      </c>
      <c r="Q827" s="7" t="e">
        <f>IF(VLOOKUP($A827,'V2.5.2 Measures'!$C:$W,23,FALSE)&lt;&gt; "", VLOOKUP($A827,'V2.5.2 Measures'!$C:$W,23,FALSE),"N/A")</f>
        <v>#REF!</v>
      </c>
      <c r="R827" s="7" t="e">
        <f>IF(VLOOKUP($A827,'V2.5.2 Measures'!$C:$W,24,FALSE)&lt;&gt; "", VLOOKUP($A827,'V2.5.2 Measures'!$C:$W,24,FALSE),"N/A")</f>
        <v>#REF!</v>
      </c>
      <c r="S827" s="7" t="e">
        <f>IF(VLOOKUP($A827,'V2.5.2 Measures'!$C:$W,25,FALSE)&lt;&gt; "", VLOOKUP($A827,'V2.5.2 Measures'!$C:$W,25,FALSE),"N/A")</f>
        <v>#REF!</v>
      </c>
      <c r="T827" s="7" t="str">
        <f>IF(VLOOKUP($A827,'V2.5.2 Measures'!$C:$W,2,FALSE)&lt;&gt; "", VLOOKUP($A827,'V2.5.2 Measures'!$C:$W,2,FALSE),"N/A")</f>
        <v>EL-6-015-15</v>
      </c>
      <c r="U827" s="7" t="str">
        <f>IF(VLOOKUP($A827,'V2.5.2 Measures'!$C:$W,3,FALSE)&lt;&gt; "", VLOOKUP($A827,'V2.5.2 Measures'!$C:$W,3,FALSE),"N/A")</f>
        <v># of SLMB plus duals (DUAL-ELIGIBLE-CODE = 04)</v>
      </c>
      <c r="V827" s="7" t="e">
        <f>IF(VLOOKUP($A827,'V2.5.2 Measures'!$C:$W,26,FALSE)&lt;&gt; "", VLOOKUP($A827,'V2.5.2 Measures'!$C:$W,26,FALSE),"N/A")</f>
        <v>#REF!</v>
      </c>
      <c r="W827" s="7" t="e">
        <f>IF(VLOOKUP($A827,'V2.5.2 Measures'!$C:$W,44,FALSE)&lt;&gt; "", VLOOKUP($A827,'V2.5.2 Measures'!$C:$W,44,FALSE),"N/A")</f>
        <v>#REF!</v>
      </c>
    </row>
    <row r="828" spans="1:23" x14ac:dyDescent="0.35">
      <c r="A828" s="7" t="str">
        <f>'V2.5.2 Measures'!C282</f>
        <v>EL6.16</v>
      </c>
      <c r="B828" s="7" t="str">
        <f>VLOOKUP($A828,'V2.5.2 Measures'!$C:$W,6,FALSE)</f>
        <v>N/A</v>
      </c>
      <c r="C828" s="7" t="str">
        <f>VLOOKUP($A828,'V2.5.2 Measures'!$C:$W,8,FALSE)</f>
        <v>No</v>
      </c>
      <c r="D828" s="7" t="str">
        <f>IF(VLOOKUP($A828,'V2.5.2 Measures'!$C:$W,4,FALSE)="","",VLOOKUP($A828,'V2.5.2 Measures'!$C:$W,4,FALSE))</f>
        <v>Count</v>
      </c>
      <c r="E828" s="7" t="str">
        <f>IF((VLOOKUP($A828,'V2.5.2 Measures'!$C:$W,8,FALSE)&lt;&gt;"")*AND(VLOOKUP($A828,'V2.5.2 Measures'!$C:$W,8,FALSE)&lt;&gt;"TBD"),VLOOKUP($A828,'V2.5.2 Measures'!$C:$W,8,FALSE),"N/A")</f>
        <v>No</v>
      </c>
      <c r="F828" s="7" t="str">
        <f>IF((VLOOKUP($A828,'V2.5.2 Measures'!$C:$W,9,FALSE)&lt;&gt;"")*AND(VLOOKUP($A828,'V2.5.2 Measures'!$C:$W,9,FALSE)&lt;&gt;"TBD"),VLOOKUP($A828,'V2.5.2 Measures'!$C:$W,9,FALSE),"N/A")</f>
        <v>N/A</v>
      </c>
      <c r="G828" s="7" t="str">
        <f>IF((VLOOKUP($A828,'V2.5.2 Measures'!$C:$W,10,FALSE)&lt;&gt;"")*AND(VLOOKUP($A828,'V2.5.2 Measures'!$C:$W,10,FALSE)&lt;&gt;"TBD"),VLOOKUP($A828,'V2.5.2 Measures'!$C:$W,10,FALSE),"N/A")</f>
        <v>N/A</v>
      </c>
      <c r="H828" s="7" t="str">
        <f>IF(VLOOKUP($A828,'V2.5.2 Measures'!$C:$W,14,FALSE)&lt;&gt; "", VLOOKUP($A828,'V2.5.2 Measures'!$C:$W,14,FALSE),"N/A")</f>
        <v>N/A</v>
      </c>
      <c r="I828" s="7">
        <f>IF(VLOOKUP($A828,'V2.5.2 Measures'!$C:$W,15,FALSE)&lt;&gt; "", VLOOKUP($A828,'V2.5.2 Measures'!$C:$W,15,FALSE),"N/A")</f>
        <v>0.05</v>
      </c>
      <c r="J828" s="7" t="str">
        <f>IF(VLOOKUP($A828,'V2.5.2 Measures'!$C:$W,16,FALSE)&lt;&gt; "", VLOOKUP($A828,'V2.5.2 Measures'!$C:$W,16,FALSE),"N/A")</f>
        <v>N/A</v>
      </c>
      <c r="K828" s="7" t="str">
        <f>IF(VLOOKUP($A828,'V2.5.2 Measures'!$C:$W,17,FALSE)&lt;&gt; "", VLOOKUP($A828,'V2.5.2 Measures'!$C:$W,17,FALSE),"N/A")</f>
        <v>N/A</v>
      </c>
      <c r="L828" s="7" t="str">
        <f>IF(VLOOKUP($A828,'V2.5.2 Measures'!$C:$W,18,FALSE)&lt;&gt; "", VLOOKUP($A828,'V2.5.2 Measures'!$C:$W,18,FALSE),"N/A")</f>
        <v>Default</v>
      </c>
      <c r="M828" s="7" t="str">
        <f>IF(VLOOKUP($A828,'V2.5.2 Measures'!$C:$W,19,FALSE)&lt;&gt; "", VLOOKUP($A828,'V2.5.2 Measures'!$C:$W,19,FALSE),"N/A")</f>
        <v>SAS</v>
      </c>
      <c r="N828" s="7" t="str">
        <f>IF(VLOOKUP($A828,'V2.5.2 Measures'!$C:$W,20,FALSE)&lt;&gt; "", VLOOKUP($A828,'V2.5.2 Measures'!$C:$W,20,FALSE),"N/A")</f>
        <v>V1.1</v>
      </c>
      <c r="O828" s="7" t="str">
        <f>IF(VLOOKUP($A828,'V2.5.2 Measures'!$C:$W,21,FALSE)&lt;&gt; "", VLOOKUP($A828,'V2.5.2 Measures'!$C:$W,21,FALSE),"N/A")</f>
        <v>V1.5</v>
      </c>
      <c r="P828" s="7" t="e">
        <f>IF(VLOOKUP($A828,'V2.5.2 Measures'!$C:$W,22,FALSE)&lt;&gt; "", VLOOKUP($A828,'V2.5.2 Measures'!$C:$W,22,FALSE),"N/A")</f>
        <v>#REF!</v>
      </c>
      <c r="Q828" s="7" t="e">
        <f>IF(VLOOKUP($A828,'V2.5.2 Measures'!$C:$W,23,FALSE)&lt;&gt; "", VLOOKUP($A828,'V2.5.2 Measures'!$C:$W,23,FALSE),"N/A")</f>
        <v>#REF!</v>
      </c>
      <c r="R828" s="7" t="e">
        <f>IF(VLOOKUP($A828,'V2.5.2 Measures'!$C:$W,24,FALSE)&lt;&gt; "", VLOOKUP($A828,'V2.5.2 Measures'!$C:$W,24,FALSE),"N/A")</f>
        <v>#REF!</v>
      </c>
      <c r="S828" s="7" t="e">
        <f>IF(VLOOKUP($A828,'V2.5.2 Measures'!$C:$W,25,FALSE)&lt;&gt; "", VLOOKUP($A828,'V2.5.2 Measures'!$C:$W,25,FALSE),"N/A")</f>
        <v>#REF!</v>
      </c>
      <c r="T828" s="7" t="str">
        <f>IF(VLOOKUP($A828,'V2.5.2 Measures'!$C:$W,2,FALSE)&lt;&gt; "", VLOOKUP($A828,'V2.5.2 Measures'!$C:$W,2,FALSE),"N/A")</f>
        <v>EL-6-016-16</v>
      </c>
      <c r="U828" s="7" t="str">
        <f>IF(VLOOKUP($A828,'V2.5.2 Measures'!$C:$W,3,FALSE)&lt;&gt; "", VLOOKUP($A828,'V2.5.2 Measures'!$C:$W,3,FALSE),"N/A")</f>
        <v># of QDWI duals (DUAL-ELIGIBLE-CODE = 05)</v>
      </c>
      <c r="V828" s="7" t="e">
        <f>IF(VLOOKUP($A828,'V2.5.2 Measures'!$C:$W,26,FALSE)&lt;&gt; "", VLOOKUP($A828,'V2.5.2 Measures'!$C:$W,26,FALSE),"N/A")</f>
        <v>#REF!</v>
      </c>
      <c r="W828" s="7" t="e">
        <f>IF(VLOOKUP($A828,'V2.5.2 Measures'!$C:$W,44,FALSE)&lt;&gt; "", VLOOKUP($A828,'V2.5.2 Measures'!$C:$W,44,FALSE),"N/A")</f>
        <v>#REF!</v>
      </c>
    </row>
    <row r="829" spans="1:23" x14ac:dyDescent="0.35">
      <c r="A829" s="7" t="str">
        <f>'V2.5.2 Measures'!C283</f>
        <v>EL6.17</v>
      </c>
      <c r="B829" s="7" t="str">
        <f>VLOOKUP($A829,'V2.5.2 Measures'!$C:$W,6,FALSE)</f>
        <v>N/A</v>
      </c>
      <c r="C829" s="7" t="str">
        <f>VLOOKUP($A829,'V2.5.2 Measures'!$C:$W,8,FALSE)</f>
        <v>No</v>
      </c>
      <c r="D829" s="7" t="str">
        <f>IF(VLOOKUP($A829,'V2.5.2 Measures'!$C:$W,4,FALSE)="","",VLOOKUP($A829,'V2.5.2 Measures'!$C:$W,4,FALSE))</f>
        <v>Count</v>
      </c>
      <c r="E829" s="7" t="str">
        <f>IF((VLOOKUP($A829,'V2.5.2 Measures'!$C:$W,8,FALSE)&lt;&gt;"")*AND(VLOOKUP($A829,'V2.5.2 Measures'!$C:$W,8,FALSE)&lt;&gt;"TBD"),VLOOKUP($A829,'V2.5.2 Measures'!$C:$W,8,FALSE),"N/A")</f>
        <v>No</v>
      </c>
      <c r="F829" s="7" t="str">
        <f>IF((VLOOKUP($A829,'V2.5.2 Measures'!$C:$W,9,FALSE)&lt;&gt;"")*AND(VLOOKUP($A829,'V2.5.2 Measures'!$C:$W,9,FALSE)&lt;&gt;"TBD"),VLOOKUP($A829,'V2.5.2 Measures'!$C:$W,9,FALSE),"N/A")</f>
        <v>N/A</v>
      </c>
      <c r="G829" s="7" t="str">
        <f>IF((VLOOKUP($A829,'V2.5.2 Measures'!$C:$W,10,FALSE)&lt;&gt;"")*AND(VLOOKUP($A829,'V2.5.2 Measures'!$C:$W,10,FALSE)&lt;&gt;"TBD"),VLOOKUP($A829,'V2.5.2 Measures'!$C:$W,10,FALSE),"N/A")</f>
        <v>N/A</v>
      </c>
      <c r="H829" s="7" t="str">
        <f>IF(VLOOKUP($A829,'V2.5.2 Measures'!$C:$W,14,FALSE)&lt;&gt; "", VLOOKUP($A829,'V2.5.2 Measures'!$C:$W,14,FALSE),"N/A")</f>
        <v>N/A</v>
      </c>
      <c r="I829" s="7">
        <f>IF(VLOOKUP($A829,'V2.5.2 Measures'!$C:$W,15,FALSE)&lt;&gt; "", VLOOKUP($A829,'V2.5.2 Measures'!$C:$W,15,FALSE),"N/A")</f>
        <v>0.05</v>
      </c>
      <c r="J829" s="7" t="str">
        <f>IF(VLOOKUP($A829,'V2.5.2 Measures'!$C:$W,16,FALSE)&lt;&gt; "", VLOOKUP($A829,'V2.5.2 Measures'!$C:$W,16,FALSE),"N/A")</f>
        <v>N/A</v>
      </c>
      <c r="K829" s="7" t="str">
        <f>IF(VLOOKUP($A829,'V2.5.2 Measures'!$C:$W,17,FALSE)&lt;&gt; "", VLOOKUP($A829,'V2.5.2 Measures'!$C:$W,17,FALSE),"N/A")</f>
        <v>N/A</v>
      </c>
      <c r="L829" s="7" t="str">
        <f>IF(VLOOKUP($A829,'V2.5.2 Measures'!$C:$W,18,FALSE)&lt;&gt; "", VLOOKUP($A829,'V2.5.2 Measures'!$C:$W,18,FALSE),"N/A")</f>
        <v>Default</v>
      </c>
      <c r="M829" s="7" t="str">
        <f>IF(VLOOKUP($A829,'V2.5.2 Measures'!$C:$W,19,FALSE)&lt;&gt; "", VLOOKUP($A829,'V2.5.2 Measures'!$C:$W,19,FALSE),"N/A")</f>
        <v>SAS</v>
      </c>
      <c r="N829" s="7" t="str">
        <f>IF(VLOOKUP($A829,'V2.5.2 Measures'!$C:$W,20,FALSE)&lt;&gt; "", VLOOKUP($A829,'V2.5.2 Measures'!$C:$W,20,FALSE),"N/A")</f>
        <v>V1.1</v>
      </c>
      <c r="O829" s="7" t="str">
        <f>IF(VLOOKUP($A829,'V2.5.2 Measures'!$C:$W,21,FALSE)&lt;&gt; "", VLOOKUP($A829,'V2.5.2 Measures'!$C:$W,21,FALSE),"N/A")</f>
        <v>V1.5</v>
      </c>
      <c r="P829" s="7" t="e">
        <f>IF(VLOOKUP($A829,'V2.5.2 Measures'!$C:$W,22,FALSE)&lt;&gt; "", VLOOKUP($A829,'V2.5.2 Measures'!$C:$W,22,FALSE),"N/A")</f>
        <v>#REF!</v>
      </c>
      <c r="Q829" s="7" t="e">
        <f>IF(VLOOKUP($A829,'V2.5.2 Measures'!$C:$W,23,FALSE)&lt;&gt; "", VLOOKUP($A829,'V2.5.2 Measures'!$C:$W,23,FALSE),"N/A")</f>
        <v>#REF!</v>
      </c>
      <c r="R829" s="7" t="e">
        <f>IF(VLOOKUP($A829,'V2.5.2 Measures'!$C:$W,24,FALSE)&lt;&gt; "", VLOOKUP($A829,'V2.5.2 Measures'!$C:$W,24,FALSE),"N/A")</f>
        <v>#REF!</v>
      </c>
      <c r="S829" s="7" t="e">
        <f>IF(VLOOKUP($A829,'V2.5.2 Measures'!$C:$W,25,FALSE)&lt;&gt; "", VLOOKUP($A829,'V2.5.2 Measures'!$C:$W,25,FALSE),"N/A")</f>
        <v>#REF!</v>
      </c>
      <c r="T829" s="7" t="str">
        <f>IF(VLOOKUP($A829,'V2.5.2 Measures'!$C:$W,2,FALSE)&lt;&gt; "", VLOOKUP($A829,'V2.5.2 Measures'!$C:$W,2,FALSE),"N/A")</f>
        <v>EL-6-017-17</v>
      </c>
      <c r="U829" s="7" t="str">
        <f>IF(VLOOKUP($A829,'V2.5.2 Measures'!$C:$W,3,FALSE)&lt;&gt; "", VLOOKUP($A829,'V2.5.2 Measures'!$C:$W,3,FALSE),"N/A")</f>
        <v># of QI-1 duals (DUAL-ELIGIBLE-CODE = 06)</v>
      </c>
      <c r="V829" s="7" t="e">
        <f>IF(VLOOKUP($A829,'V2.5.2 Measures'!$C:$W,26,FALSE)&lt;&gt; "", VLOOKUP($A829,'V2.5.2 Measures'!$C:$W,26,FALSE),"N/A")</f>
        <v>#REF!</v>
      </c>
      <c r="W829" s="7" t="e">
        <f>IF(VLOOKUP($A829,'V2.5.2 Measures'!$C:$W,44,FALSE)&lt;&gt; "", VLOOKUP($A829,'V2.5.2 Measures'!$C:$W,44,FALSE),"N/A")</f>
        <v>#REF!</v>
      </c>
    </row>
    <row r="830" spans="1:23" x14ac:dyDescent="0.35">
      <c r="A830" s="7" t="str">
        <f>'V2.5.2 Measures'!C284</f>
        <v>EL6.18</v>
      </c>
      <c r="B830" s="7" t="str">
        <f>VLOOKUP($A830,'V2.5.2 Measures'!$C:$W,6,FALSE)</f>
        <v>N/A</v>
      </c>
      <c r="C830" s="7" t="str">
        <f>VLOOKUP($A830,'V2.5.2 Measures'!$C:$W,8,FALSE)</f>
        <v>No</v>
      </c>
      <c r="D830" s="7" t="str">
        <f>IF(VLOOKUP($A830,'V2.5.2 Measures'!$C:$W,4,FALSE)="","",VLOOKUP($A830,'V2.5.2 Measures'!$C:$W,4,FALSE))</f>
        <v>Count</v>
      </c>
      <c r="E830" s="7" t="str">
        <f>IF((VLOOKUP($A830,'V2.5.2 Measures'!$C:$W,8,FALSE)&lt;&gt;"")*AND(VLOOKUP($A830,'V2.5.2 Measures'!$C:$W,8,FALSE)&lt;&gt;"TBD"),VLOOKUP($A830,'V2.5.2 Measures'!$C:$W,8,FALSE),"N/A")</f>
        <v>No</v>
      </c>
      <c r="F830" s="7" t="str">
        <f>IF((VLOOKUP($A830,'V2.5.2 Measures'!$C:$W,9,FALSE)&lt;&gt;"")*AND(VLOOKUP($A830,'V2.5.2 Measures'!$C:$W,9,FALSE)&lt;&gt;"TBD"),VLOOKUP($A830,'V2.5.2 Measures'!$C:$W,9,FALSE),"N/A")</f>
        <v>N/A</v>
      </c>
      <c r="G830" s="7" t="str">
        <f>IF((VLOOKUP($A830,'V2.5.2 Measures'!$C:$W,10,FALSE)&lt;&gt;"")*AND(VLOOKUP($A830,'V2.5.2 Measures'!$C:$W,10,FALSE)&lt;&gt;"TBD"),VLOOKUP($A830,'V2.5.2 Measures'!$C:$W,10,FALSE),"N/A")</f>
        <v>N/A</v>
      </c>
      <c r="H830" s="7" t="str">
        <f>IF(VLOOKUP($A830,'V2.5.2 Measures'!$C:$W,14,FALSE)&lt;&gt; "", VLOOKUP($A830,'V2.5.2 Measures'!$C:$W,14,FALSE),"N/A")</f>
        <v>N/A</v>
      </c>
      <c r="I830" s="7">
        <f>IF(VLOOKUP($A830,'V2.5.2 Measures'!$C:$W,15,FALSE)&lt;&gt; "", VLOOKUP($A830,'V2.5.2 Measures'!$C:$W,15,FALSE),"N/A")</f>
        <v>0.05</v>
      </c>
      <c r="J830" s="7" t="str">
        <f>IF(VLOOKUP($A830,'V2.5.2 Measures'!$C:$W,16,FALSE)&lt;&gt; "", VLOOKUP($A830,'V2.5.2 Measures'!$C:$W,16,FALSE),"N/A")</f>
        <v>N/A</v>
      </c>
      <c r="K830" s="7" t="str">
        <f>IF(VLOOKUP($A830,'V2.5.2 Measures'!$C:$W,17,FALSE)&lt;&gt; "", VLOOKUP($A830,'V2.5.2 Measures'!$C:$W,17,FALSE),"N/A")</f>
        <v>N/A</v>
      </c>
      <c r="L830" s="7" t="str">
        <f>IF(VLOOKUP($A830,'V2.5.2 Measures'!$C:$W,18,FALSE)&lt;&gt; "", VLOOKUP($A830,'V2.5.2 Measures'!$C:$W,18,FALSE),"N/A")</f>
        <v>Default</v>
      </c>
      <c r="M830" s="7" t="str">
        <f>IF(VLOOKUP($A830,'V2.5.2 Measures'!$C:$W,19,FALSE)&lt;&gt; "", VLOOKUP($A830,'V2.5.2 Measures'!$C:$W,19,FALSE),"N/A")</f>
        <v>SAS</v>
      </c>
      <c r="N830" s="7" t="str">
        <f>IF(VLOOKUP($A830,'V2.5.2 Measures'!$C:$W,20,FALSE)&lt;&gt; "", VLOOKUP($A830,'V2.5.2 Measures'!$C:$W,20,FALSE),"N/A")</f>
        <v>V1.1</v>
      </c>
      <c r="O830" s="7" t="str">
        <f>IF(VLOOKUP($A830,'V2.5.2 Measures'!$C:$W,21,FALSE)&lt;&gt; "", VLOOKUP($A830,'V2.5.2 Measures'!$C:$W,21,FALSE),"N/A")</f>
        <v>V1.5</v>
      </c>
      <c r="P830" s="7" t="e">
        <f>IF(VLOOKUP($A830,'V2.5.2 Measures'!$C:$W,22,FALSE)&lt;&gt; "", VLOOKUP($A830,'V2.5.2 Measures'!$C:$W,22,FALSE),"N/A")</f>
        <v>#REF!</v>
      </c>
      <c r="Q830" s="7" t="e">
        <f>IF(VLOOKUP($A830,'V2.5.2 Measures'!$C:$W,23,FALSE)&lt;&gt; "", VLOOKUP($A830,'V2.5.2 Measures'!$C:$W,23,FALSE),"N/A")</f>
        <v>#REF!</v>
      </c>
      <c r="R830" s="7" t="e">
        <f>IF(VLOOKUP($A830,'V2.5.2 Measures'!$C:$W,24,FALSE)&lt;&gt; "", VLOOKUP($A830,'V2.5.2 Measures'!$C:$W,24,FALSE),"N/A")</f>
        <v>#REF!</v>
      </c>
      <c r="S830" s="7" t="e">
        <f>IF(VLOOKUP($A830,'V2.5.2 Measures'!$C:$W,25,FALSE)&lt;&gt; "", VLOOKUP($A830,'V2.5.2 Measures'!$C:$W,25,FALSE),"N/A")</f>
        <v>#REF!</v>
      </c>
      <c r="T830" s="7" t="str">
        <f>IF(VLOOKUP($A830,'V2.5.2 Measures'!$C:$W,2,FALSE)&lt;&gt; "", VLOOKUP($A830,'V2.5.2 Measures'!$C:$W,2,FALSE),"N/A")</f>
        <v>EL-6-018-18</v>
      </c>
      <c r="U830" s="7" t="str">
        <f>IF(VLOOKUP($A830,'V2.5.2 Measures'!$C:$W,3,FALSE)&lt;&gt; "", VLOOKUP($A830,'V2.5.2 Measures'!$C:$W,3,FALSE),"N/A")</f>
        <v># of Other duals (DUAL-ELIGIBLE-CODE = 08)</v>
      </c>
      <c r="V830" s="7" t="e">
        <f>IF(VLOOKUP($A830,'V2.5.2 Measures'!$C:$W,26,FALSE)&lt;&gt; "", VLOOKUP($A830,'V2.5.2 Measures'!$C:$W,26,FALSE),"N/A")</f>
        <v>#REF!</v>
      </c>
      <c r="W830" s="7" t="e">
        <f>IF(VLOOKUP($A830,'V2.5.2 Measures'!$C:$W,44,FALSE)&lt;&gt; "", VLOOKUP($A830,'V2.5.2 Measures'!$C:$W,44,FALSE),"N/A")</f>
        <v>#REF!</v>
      </c>
    </row>
    <row r="831" spans="1:23" x14ac:dyDescent="0.35">
      <c r="A831" s="7" t="str">
        <f>'V2.5.2 Measures'!C285</f>
        <v>EL6.19</v>
      </c>
      <c r="B831" s="7" t="str">
        <f>VLOOKUP($A831,'V2.5.2 Measures'!$C:$W,6,FALSE)</f>
        <v>N/A</v>
      </c>
      <c r="C831" s="7" t="str">
        <f>VLOOKUP($A831,'V2.5.2 Measures'!$C:$W,8,FALSE)</f>
        <v>No</v>
      </c>
      <c r="D831" s="7" t="str">
        <f>IF(VLOOKUP($A831,'V2.5.2 Measures'!$C:$W,4,FALSE)="","",VLOOKUP($A831,'V2.5.2 Measures'!$C:$W,4,FALSE))</f>
        <v>Count</v>
      </c>
      <c r="E831" s="7" t="str">
        <f>IF((VLOOKUP($A831,'V2.5.2 Measures'!$C:$W,8,FALSE)&lt;&gt;"")*AND(VLOOKUP($A831,'V2.5.2 Measures'!$C:$W,8,FALSE)&lt;&gt;"TBD"),VLOOKUP($A831,'V2.5.2 Measures'!$C:$W,8,FALSE),"N/A")</f>
        <v>No</v>
      </c>
      <c r="F831" s="7" t="str">
        <f>IF((VLOOKUP($A831,'V2.5.2 Measures'!$C:$W,9,FALSE)&lt;&gt;"")*AND(VLOOKUP($A831,'V2.5.2 Measures'!$C:$W,9,FALSE)&lt;&gt;"TBD"),VLOOKUP($A831,'V2.5.2 Measures'!$C:$W,9,FALSE),"N/A")</f>
        <v>N/A</v>
      </c>
      <c r="G831" s="7" t="str">
        <f>IF((VLOOKUP($A831,'V2.5.2 Measures'!$C:$W,10,FALSE)&lt;&gt;"")*AND(VLOOKUP($A831,'V2.5.2 Measures'!$C:$W,10,FALSE)&lt;&gt;"TBD"),VLOOKUP($A831,'V2.5.2 Measures'!$C:$W,10,FALSE),"N/A")</f>
        <v>N/A</v>
      </c>
      <c r="H831" s="7" t="str">
        <f>IF(VLOOKUP($A831,'V2.5.2 Measures'!$C:$W,14,FALSE)&lt;&gt; "", VLOOKUP($A831,'V2.5.2 Measures'!$C:$W,14,FALSE),"N/A")</f>
        <v>N/A</v>
      </c>
      <c r="I831" s="7">
        <f>IF(VLOOKUP($A831,'V2.5.2 Measures'!$C:$W,15,FALSE)&lt;&gt; "", VLOOKUP($A831,'V2.5.2 Measures'!$C:$W,15,FALSE),"N/A")</f>
        <v>0.05</v>
      </c>
      <c r="J831" s="7" t="str">
        <f>IF(VLOOKUP($A831,'V2.5.2 Measures'!$C:$W,16,FALSE)&lt;&gt; "", VLOOKUP($A831,'V2.5.2 Measures'!$C:$W,16,FALSE),"N/A")</f>
        <v>N/A</v>
      </c>
      <c r="K831" s="7" t="str">
        <f>IF(VLOOKUP($A831,'V2.5.2 Measures'!$C:$W,17,FALSE)&lt;&gt; "", VLOOKUP($A831,'V2.5.2 Measures'!$C:$W,17,FALSE),"N/A")</f>
        <v>N/A</v>
      </c>
      <c r="L831" s="7" t="str">
        <f>IF(VLOOKUP($A831,'V2.5.2 Measures'!$C:$W,18,FALSE)&lt;&gt; "", VLOOKUP($A831,'V2.5.2 Measures'!$C:$W,18,FALSE),"N/A")</f>
        <v>Default</v>
      </c>
      <c r="M831" s="7" t="str">
        <f>IF(VLOOKUP($A831,'V2.5.2 Measures'!$C:$W,19,FALSE)&lt;&gt; "", VLOOKUP($A831,'V2.5.2 Measures'!$C:$W,19,FALSE),"N/A")</f>
        <v>SAS</v>
      </c>
      <c r="N831" s="7" t="str">
        <f>IF(VLOOKUP($A831,'V2.5.2 Measures'!$C:$W,20,FALSE)&lt;&gt; "", VLOOKUP($A831,'V2.5.2 Measures'!$C:$W,20,FALSE),"N/A")</f>
        <v>V1.1</v>
      </c>
      <c r="O831" s="7" t="str">
        <f>IF(VLOOKUP($A831,'V2.5.2 Measures'!$C:$W,21,FALSE)&lt;&gt; "", VLOOKUP($A831,'V2.5.2 Measures'!$C:$W,21,FALSE),"N/A")</f>
        <v>V1.5</v>
      </c>
      <c r="P831" s="7" t="e">
        <f>IF(VLOOKUP($A831,'V2.5.2 Measures'!$C:$W,22,FALSE)&lt;&gt; "", VLOOKUP($A831,'V2.5.2 Measures'!$C:$W,22,FALSE),"N/A")</f>
        <v>#REF!</v>
      </c>
      <c r="Q831" s="7" t="e">
        <f>IF(VLOOKUP($A831,'V2.5.2 Measures'!$C:$W,23,FALSE)&lt;&gt; "", VLOOKUP($A831,'V2.5.2 Measures'!$C:$W,23,FALSE),"N/A")</f>
        <v>#REF!</v>
      </c>
      <c r="R831" s="7" t="e">
        <f>IF(VLOOKUP($A831,'V2.5.2 Measures'!$C:$W,24,FALSE)&lt;&gt; "", VLOOKUP($A831,'V2.5.2 Measures'!$C:$W,24,FALSE),"N/A")</f>
        <v>#REF!</v>
      </c>
      <c r="S831" s="7" t="e">
        <f>IF(VLOOKUP($A831,'V2.5.2 Measures'!$C:$W,25,FALSE)&lt;&gt; "", VLOOKUP($A831,'V2.5.2 Measures'!$C:$W,25,FALSE),"N/A")</f>
        <v>#REF!</v>
      </c>
      <c r="T831" s="7" t="str">
        <f>IF(VLOOKUP($A831,'V2.5.2 Measures'!$C:$W,2,FALSE)&lt;&gt; "", VLOOKUP($A831,'V2.5.2 Measures'!$C:$W,2,FALSE),"N/A")</f>
        <v>EL-6-019-19</v>
      </c>
      <c r="U831" s="7" t="str">
        <f>IF(VLOOKUP($A831,'V2.5.2 Measures'!$C:$W,3,FALSE)&lt;&gt; "", VLOOKUP($A831,'V2.5.2 Measures'!$C:$W,3,FALSE),"N/A")</f>
        <v># of Pharm Plus or special duals (DUAL-ELIGIBLE-CODE = 09)</v>
      </c>
      <c r="V831" s="7" t="e">
        <f>IF(VLOOKUP($A831,'V2.5.2 Measures'!$C:$W,26,FALSE)&lt;&gt; "", VLOOKUP($A831,'V2.5.2 Measures'!$C:$W,26,FALSE),"N/A")</f>
        <v>#REF!</v>
      </c>
      <c r="W831" s="7" t="e">
        <f>IF(VLOOKUP($A831,'V2.5.2 Measures'!$C:$W,44,FALSE)&lt;&gt; "", VLOOKUP($A831,'V2.5.2 Measures'!$C:$W,44,FALSE),"N/A")</f>
        <v>#REF!</v>
      </c>
    </row>
    <row r="832" spans="1:23" x14ac:dyDescent="0.35">
      <c r="A832" s="7" t="str">
        <f>'V2.5.2 Measures'!C286</f>
        <v>EL6.20</v>
      </c>
      <c r="B832" s="7" t="str">
        <f>VLOOKUP($A832,'V2.5.2 Measures'!$C:$W,6,FALSE)</f>
        <v>N/A</v>
      </c>
      <c r="C832" s="7" t="str">
        <f>VLOOKUP($A832,'V2.5.2 Measures'!$C:$W,8,FALSE)</f>
        <v>No</v>
      </c>
      <c r="D832" s="7" t="str">
        <f>IF(VLOOKUP($A832,'V2.5.2 Measures'!$C:$W,4,FALSE)="","",VLOOKUP($A832,'V2.5.2 Measures'!$C:$W,4,FALSE))</f>
        <v>Count</v>
      </c>
      <c r="E832" s="7" t="str">
        <f>IF((VLOOKUP($A832,'V2.5.2 Measures'!$C:$W,8,FALSE)&lt;&gt;"")*AND(VLOOKUP($A832,'V2.5.2 Measures'!$C:$W,8,FALSE)&lt;&gt;"TBD"),VLOOKUP($A832,'V2.5.2 Measures'!$C:$W,8,FALSE),"N/A")</f>
        <v>No</v>
      </c>
      <c r="F832" s="7" t="str">
        <f>IF((VLOOKUP($A832,'V2.5.2 Measures'!$C:$W,9,FALSE)&lt;&gt;"")*AND(VLOOKUP($A832,'V2.5.2 Measures'!$C:$W,9,FALSE)&lt;&gt;"TBD"),VLOOKUP($A832,'V2.5.2 Measures'!$C:$W,9,FALSE),"N/A")</f>
        <v>N/A</v>
      </c>
      <c r="G832" s="7" t="str">
        <f>IF((VLOOKUP($A832,'V2.5.2 Measures'!$C:$W,10,FALSE)&lt;&gt;"")*AND(VLOOKUP($A832,'V2.5.2 Measures'!$C:$W,10,FALSE)&lt;&gt;"TBD"),VLOOKUP($A832,'V2.5.2 Measures'!$C:$W,10,FALSE),"N/A")</f>
        <v>N/A</v>
      </c>
      <c r="H832" s="7" t="str">
        <f>IF(VLOOKUP($A832,'V2.5.2 Measures'!$C:$W,14,FALSE)&lt;&gt; "", VLOOKUP($A832,'V2.5.2 Measures'!$C:$W,14,FALSE),"N/A")</f>
        <v>N/A</v>
      </c>
      <c r="I832" s="7">
        <f>IF(VLOOKUP($A832,'V2.5.2 Measures'!$C:$W,15,FALSE)&lt;&gt; "", VLOOKUP($A832,'V2.5.2 Measures'!$C:$W,15,FALSE),"N/A")</f>
        <v>0.05</v>
      </c>
      <c r="J832" s="7" t="str">
        <f>IF(VLOOKUP($A832,'V2.5.2 Measures'!$C:$W,16,FALSE)&lt;&gt; "", VLOOKUP($A832,'V2.5.2 Measures'!$C:$W,16,FALSE),"N/A")</f>
        <v>N/A</v>
      </c>
      <c r="K832" s="7" t="str">
        <f>IF(VLOOKUP($A832,'V2.5.2 Measures'!$C:$W,17,FALSE)&lt;&gt; "", VLOOKUP($A832,'V2.5.2 Measures'!$C:$W,17,FALSE),"N/A")</f>
        <v>N/A</v>
      </c>
      <c r="L832" s="7" t="str">
        <f>IF(VLOOKUP($A832,'V2.5.2 Measures'!$C:$W,18,FALSE)&lt;&gt; "", VLOOKUP($A832,'V2.5.2 Measures'!$C:$W,18,FALSE),"N/A")</f>
        <v>Default</v>
      </c>
      <c r="M832" s="7" t="str">
        <f>IF(VLOOKUP($A832,'V2.5.2 Measures'!$C:$W,19,FALSE)&lt;&gt; "", VLOOKUP($A832,'V2.5.2 Measures'!$C:$W,19,FALSE),"N/A")</f>
        <v>SAS</v>
      </c>
      <c r="N832" s="7" t="str">
        <f>IF(VLOOKUP($A832,'V2.5.2 Measures'!$C:$W,20,FALSE)&lt;&gt; "", VLOOKUP($A832,'V2.5.2 Measures'!$C:$W,20,FALSE),"N/A")</f>
        <v>V1.1</v>
      </c>
      <c r="O832" s="7" t="str">
        <f>IF(VLOOKUP($A832,'V2.5.2 Measures'!$C:$W,21,FALSE)&lt;&gt; "", VLOOKUP($A832,'V2.5.2 Measures'!$C:$W,21,FALSE),"N/A")</f>
        <v>V1.5</v>
      </c>
      <c r="P832" s="7" t="e">
        <f>IF(VLOOKUP($A832,'V2.5.2 Measures'!$C:$W,22,FALSE)&lt;&gt; "", VLOOKUP($A832,'V2.5.2 Measures'!$C:$W,22,FALSE),"N/A")</f>
        <v>#REF!</v>
      </c>
      <c r="Q832" s="7" t="e">
        <f>IF(VLOOKUP($A832,'V2.5.2 Measures'!$C:$W,23,FALSE)&lt;&gt; "", VLOOKUP($A832,'V2.5.2 Measures'!$C:$W,23,FALSE),"N/A")</f>
        <v>#REF!</v>
      </c>
      <c r="R832" s="7" t="e">
        <f>IF(VLOOKUP($A832,'V2.5.2 Measures'!$C:$W,24,FALSE)&lt;&gt; "", VLOOKUP($A832,'V2.5.2 Measures'!$C:$W,24,FALSE),"N/A")</f>
        <v>#REF!</v>
      </c>
      <c r="S832" s="7" t="e">
        <f>IF(VLOOKUP($A832,'V2.5.2 Measures'!$C:$W,25,FALSE)&lt;&gt; "", VLOOKUP($A832,'V2.5.2 Measures'!$C:$W,25,FALSE),"N/A")</f>
        <v>#REF!</v>
      </c>
      <c r="T832" s="7" t="str">
        <f>IF(VLOOKUP($A832,'V2.5.2 Measures'!$C:$W,2,FALSE)&lt;&gt; "", VLOOKUP($A832,'V2.5.2 Measures'!$C:$W,2,FALSE),"N/A")</f>
        <v>EL-6-020-20</v>
      </c>
      <c r="U832" s="7" t="str">
        <f>IF(VLOOKUP($A832,'V2.5.2 Measures'!$C:$W,3,FALSE)&lt;&gt; "", VLOOKUP($A832,'V2.5.2 Measures'!$C:$W,3,FALSE),"N/A")</f>
        <v># of MSIS IDs in S-CHIP entitled to Medicare (DUAL-ELIGIBLE-CODE = 10)</v>
      </c>
      <c r="V832" s="7" t="e">
        <f>IF(VLOOKUP($A832,'V2.5.2 Measures'!$C:$W,26,FALSE)&lt;&gt; "", VLOOKUP($A832,'V2.5.2 Measures'!$C:$W,26,FALSE),"N/A")</f>
        <v>#REF!</v>
      </c>
      <c r="W832" s="7" t="e">
        <f>IF(VLOOKUP($A832,'V2.5.2 Measures'!$C:$W,44,FALSE)&lt;&gt; "", VLOOKUP($A832,'V2.5.2 Measures'!$C:$W,44,FALSE),"N/A")</f>
        <v>#REF!</v>
      </c>
    </row>
    <row r="833" spans="1:23" x14ac:dyDescent="0.35">
      <c r="A833" s="7" t="str">
        <f>'V2.5.2 Measures'!C287</f>
        <v>EL6.21</v>
      </c>
      <c r="B833" s="7" t="str">
        <f>VLOOKUP($A833,'V2.5.2 Measures'!$C:$W,6,FALSE)</f>
        <v>N/A</v>
      </c>
      <c r="C833" s="7" t="str">
        <f>VLOOKUP($A833,'V2.5.2 Measures'!$C:$W,8,FALSE)</f>
        <v>No</v>
      </c>
      <c r="D833" s="7" t="str">
        <f>IF(VLOOKUP($A833,'V2.5.2 Measures'!$C:$W,4,FALSE)="","",VLOOKUP($A833,'V2.5.2 Measures'!$C:$W,4,FALSE))</f>
        <v>Count</v>
      </c>
      <c r="E833" s="7" t="str">
        <f>IF((VLOOKUP($A833,'V2.5.2 Measures'!$C:$W,8,FALSE)&lt;&gt;"")*AND(VLOOKUP($A833,'V2.5.2 Measures'!$C:$W,8,FALSE)&lt;&gt;"TBD"),VLOOKUP($A833,'V2.5.2 Measures'!$C:$W,8,FALSE),"N/A")</f>
        <v>No</v>
      </c>
      <c r="F833" s="7" t="str">
        <f>IF((VLOOKUP($A833,'V2.5.2 Measures'!$C:$W,9,FALSE)&lt;&gt;"")*AND(VLOOKUP($A833,'V2.5.2 Measures'!$C:$W,9,FALSE)&lt;&gt;"TBD"),VLOOKUP($A833,'V2.5.2 Measures'!$C:$W,9,FALSE),"N/A")</f>
        <v>N/A</v>
      </c>
      <c r="G833" s="7" t="str">
        <f>IF((VLOOKUP($A833,'V2.5.2 Measures'!$C:$W,10,FALSE)&lt;&gt;"")*AND(VLOOKUP($A833,'V2.5.2 Measures'!$C:$W,10,FALSE)&lt;&gt;"TBD"),VLOOKUP($A833,'V2.5.2 Measures'!$C:$W,10,FALSE),"N/A")</f>
        <v>N/A</v>
      </c>
      <c r="H833" s="7" t="str">
        <f>IF(VLOOKUP($A833,'V2.5.2 Measures'!$C:$W,14,FALSE)&lt;&gt; "", VLOOKUP($A833,'V2.5.2 Measures'!$C:$W,14,FALSE),"N/A")</f>
        <v>N/A</v>
      </c>
      <c r="I833" s="7">
        <f>IF(VLOOKUP($A833,'V2.5.2 Measures'!$C:$W,15,FALSE)&lt;&gt; "", VLOOKUP($A833,'V2.5.2 Measures'!$C:$W,15,FALSE),"N/A")</f>
        <v>0.1</v>
      </c>
      <c r="J833" s="7" t="str">
        <f>IF(VLOOKUP($A833,'V2.5.2 Measures'!$C:$W,16,FALSE)&lt;&gt; "", VLOOKUP($A833,'V2.5.2 Measures'!$C:$W,16,FALSE),"N/A")</f>
        <v>N/A</v>
      </c>
      <c r="K833" s="7" t="str">
        <f>IF(VLOOKUP($A833,'V2.5.2 Measures'!$C:$W,17,FALSE)&lt;&gt; "", VLOOKUP($A833,'V2.5.2 Measures'!$C:$W,17,FALSE),"N/A")</f>
        <v>N/A</v>
      </c>
      <c r="L833" s="7" t="str">
        <f>IF(VLOOKUP($A833,'V2.5.2 Measures'!$C:$W,18,FALSE)&lt;&gt; "", VLOOKUP($A833,'V2.5.2 Measures'!$C:$W,18,FALSE),"N/A")</f>
        <v>Default</v>
      </c>
      <c r="M833" s="7" t="str">
        <f>IF(VLOOKUP($A833,'V2.5.2 Measures'!$C:$W,19,FALSE)&lt;&gt; "", VLOOKUP($A833,'V2.5.2 Measures'!$C:$W,19,FALSE),"N/A")</f>
        <v>SAS</v>
      </c>
      <c r="N833" s="7" t="str">
        <f>IF(VLOOKUP($A833,'V2.5.2 Measures'!$C:$W,20,FALSE)&lt;&gt; "", VLOOKUP($A833,'V2.5.2 Measures'!$C:$W,20,FALSE),"N/A")</f>
        <v>V1.1</v>
      </c>
      <c r="O833" s="7" t="str">
        <f>IF(VLOOKUP($A833,'V2.5.2 Measures'!$C:$W,21,FALSE)&lt;&gt; "", VLOOKUP($A833,'V2.5.2 Measures'!$C:$W,21,FALSE),"N/A")</f>
        <v>V1.5</v>
      </c>
      <c r="P833" s="7" t="e">
        <f>IF(VLOOKUP($A833,'V2.5.2 Measures'!$C:$W,22,FALSE)&lt;&gt; "", VLOOKUP($A833,'V2.5.2 Measures'!$C:$W,22,FALSE),"N/A")</f>
        <v>#REF!</v>
      </c>
      <c r="Q833" s="7" t="e">
        <f>IF(VLOOKUP($A833,'V2.5.2 Measures'!$C:$W,23,FALSE)&lt;&gt; "", VLOOKUP($A833,'V2.5.2 Measures'!$C:$W,23,FALSE),"N/A")</f>
        <v>#REF!</v>
      </c>
      <c r="R833" s="7" t="e">
        <f>IF(VLOOKUP($A833,'V2.5.2 Measures'!$C:$W,24,FALSE)&lt;&gt; "", VLOOKUP($A833,'V2.5.2 Measures'!$C:$W,24,FALSE),"N/A")</f>
        <v>#REF!</v>
      </c>
      <c r="S833" s="7" t="e">
        <f>IF(VLOOKUP($A833,'V2.5.2 Measures'!$C:$W,25,FALSE)&lt;&gt; "", VLOOKUP($A833,'V2.5.2 Measures'!$C:$W,25,FALSE),"N/A")</f>
        <v>#REF!</v>
      </c>
      <c r="T833" s="7" t="str">
        <f>IF(VLOOKUP($A833,'V2.5.2 Measures'!$C:$W,2,FALSE)&lt;&gt; "", VLOOKUP($A833,'V2.5.2 Measures'!$C:$W,2,FALSE),"N/A")</f>
        <v>EL-6-021-21</v>
      </c>
      <c r="U833" s="7" t="str">
        <f>IF(VLOOKUP($A833,'V2.5.2 Measures'!$C:$W,3,FALSE)&lt;&gt; "", VLOOKUP($A833,'V2.5.2 Measures'!$C:$W,3,FALSE),"N/A")</f>
        <v># of 1115A demonstration participants</v>
      </c>
      <c r="V833" s="7" t="e">
        <f>IF(VLOOKUP($A833,'V2.5.2 Measures'!$C:$W,26,FALSE)&lt;&gt; "", VLOOKUP($A833,'V2.5.2 Measures'!$C:$W,26,FALSE),"N/A")</f>
        <v>#REF!</v>
      </c>
      <c r="W833" s="7" t="e">
        <f>IF(VLOOKUP($A833,'V2.5.2 Measures'!$C:$W,44,FALSE)&lt;&gt; "", VLOOKUP($A833,'V2.5.2 Measures'!$C:$W,44,FALSE),"N/A")</f>
        <v>#REF!</v>
      </c>
    </row>
    <row r="834" spans="1:23" x14ac:dyDescent="0.35">
      <c r="A834" s="7" t="str">
        <f>'V2.5.2 Measures'!C288</f>
        <v>EL6.22</v>
      </c>
      <c r="B834" s="7" t="str">
        <f>VLOOKUP($A834,'V2.5.2 Measures'!$C:$W,6,FALSE)</f>
        <v>N/A</v>
      </c>
      <c r="C834" s="7" t="str">
        <f>VLOOKUP($A834,'V2.5.2 Measures'!$C:$W,8,FALSE)</f>
        <v>TA- Inferential</v>
      </c>
      <c r="D834" s="7" t="str">
        <f>IF(VLOOKUP($A834,'V2.5.2 Measures'!$C:$W,4,FALSE)="","",VLOOKUP($A834,'V2.5.2 Measures'!$C:$W,4,FALSE))</f>
        <v>Non-Claims Percentage</v>
      </c>
      <c r="E834" s="7" t="str">
        <f>IF((VLOOKUP($A834,'V2.5.2 Measures'!$C:$W,8,FALSE)&lt;&gt;"")*AND(VLOOKUP($A834,'V2.5.2 Measures'!$C:$W,8,FALSE)&lt;&gt;"TBD"),VLOOKUP($A834,'V2.5.2 Measures'!$C:$W,8,FALSE),"N/A")</f>
        <v>TA- Inferential</v>
      </c>
      <c r="F834" s="7" t="str">
        <f>IF((VLOOKUP($A834,'V2.5.2 Measures'!$C:$W,9,FALSE)&lt;&gt;"")*AND(VLOOKUP($A834,'V2.5.2 Measures'!$C:$W,9,FALSE)&lt;&gt;"TBD"),VLOOKUP($A834,'V2.5.2 Measures'!$C:$W,9,FALSE),"N/A")</f>
        <v>High</v>
      </c>
      <c r="G834" s="7">
        <f>IF((VLOOKUP($A834,'V2.5.2 Measures'!$C:$W,10,FALSE)&lt;&gt;"")*AND(VLOOKUP($A834,'V2.5.2 Measures'!$C:$W,10,FALSE)&lt;&gt;"TBD"),VLOOKUP($A834,'V2.5.2 Measures'!$C:$W,10,FALSE),"N/A")</f>
        <v>25</v>
      </c>
      <c r="H834" s="7">
        <f>IF(VLOOKUP($A834,'V2.5.2 Measures'!$C:$W,14,FALSE)&lt;&gt; "", VLOOKUP($A834,'V2.5.2 Measures'!$C:$W,14,FALSE),"N/A")</f>
        <v>1</v>
      </c>
      <c r="I834" s="7" t="str">
        <f>IF(VLOOKUP($A834,'V2.5.2 Measures'!$C:$W,15,FALSE)&lt;&gt; "", VLOOKUP($A834,'V2.5.2 Measures'!$C:$W,15,FALSE),"N/A")</f>
        <v>N/A</v>
      </c>
      <c r="J834" s="7">
        <f>IF(VLOOKUP($A834,'V2.5.2 Measures'!$C:$W,16,FALSE)&lt;&gt; "", VLOOKUP($A834,'V2.5.2 Measures'!$C:$W,16,FALSE),"N/A")</f>
        <v>0.9</v>
      </c>
      <c r="K834" s="7">
        <f>IF(VLOOKUP($A834,'V2.5.2 Measures'!$C:$W,17,FALSE)&lt;&gt; "", VLOOKUP($A834,'V2.5.2 Measures'!$C:$W,17,FALSE),"N/A")</f>
        <v>1</v>
      </c>
      <c r="L834" s="7" t="str">
        <f>IF(VLOOKUP($A834,'V2.5.2 Measures'!$C:$W,18,FALSE)&lt;&gt; "", VLOOKUP($A834,'V2.5.2 Measures'!$C:$W,18,FALSE),"N/A")</f>
        <v>Default</v>
      </c>
      <c r="M834" s="7" t="str">
        <f>IF(VLOOKUP($A834,'V2.5.2 Measures'!$C:$W,19,FALSE)&lt;&gt; "", VLOOKUP($A834,'V2.5.2 Measures'!$C:$W,19,FALSE),"N/A")</f>
        <v>SAS</v>
      </c>
      <c r="N834" s="7" t="str">
        <f>IF(VLOOKUP($A834,'V2.5.2 Measures'!$C:$W,20,FALSE)&lt;&gt; "", VLOOKUP($A834,'V2.5.2 Measures'!$C:$W,20,FALSE),"N/A")</f>
        <v>V1.1</v>
      </c>
      <c r="O834" s="7" t="str">
        <f>IF(VLOOKUP($A834,'V2.5.2 Measures'!$C:$W,21,FALSE)&lt;&gt; "", VLOOKUP($A834,'V2.5.2 Measures'!$C:$W,21,FALSE),"N/A")</f>
        <v>V2.2</v>
      </c>
      <c r="P834" s="7" t="e">
        <f>IF(VLOOKUP($A834,'V2.5.2 Measures'!$C:$W,22,FALSE)&lt;&gt; "", VLOOKUP($A834,'V2.5.2 Measures'!$C:$W,22,FALSE),"N/A")</f>
        <v>#REF!</v>
      </c>
      <c r="Q834" s="7" t="e">
        <f>IF(VLOOKUP($A834,'V2.5.2 Measures'!$C:$W,23,FALSE)&lt;&gt; "", VLOOKUP($A834,'V2.5.2 Measures'!$C:$W,23,FALSE),"N/A")</f>
        <v>#REF!</v>
      </c>
      <c r="R834" s="7" t="e">
        <f>IF(VLOOKUP($A834,'V2.5.2 Measures'!$C:$W,24,FALSE)&lt;&gt; "", VLOOKUP($A834,'V2.5.2 Measures'!$C:$W,24,FALSE),"N/A")</f>
        <v>#REF!</v>
      </c>
      <c r="S834" s="7" t="e">
        <f>IF(VLOOKUP($A834,'V2.5.2 Measures'!$C:$W,25,FALSE)&lt;&gt; "", VLOOKUP($A834,'V2.5.2 Measures'!$C:$W,25,FALSE),"N/A")</f>
        <v>#REF!</v>
      </c>
      <c r="T834" s="7" t="str">
        <f>IF(VLOOKUP($A834,'V2.5.2 Measures'!$C:$W,2,FALSE)&lt;&gt; "", VLOOKUP($A834,'V2.5.2 Measures'!$C:$W,2,FALSE),"N/A")</f>
        <v>EL-6-022-22</v>
      </c>
      <c r="U834" s="7" t="str">
        <f>IF(VLOOKUP($A834,'V2.5.2 Measures'!$C:$W,3,FALSE)&lt;&gt; "", VLOOKUP($A834,'V2.5.2 Measures'!$C:$W,3,FALSE),"N/A")</f>
        <v>Family Planning (FP): % MSIS IDs with FP-waivers (WAIVER TYPE = 24) that have RESTRICTED-BENEFIT-CODE = 6 (FP)</v>
      </c>
      <c r="V834" s="7" t="e">
        <f>IF(VLOOKUP($A834,'V2.5.2 Measures'!$C:$W,26,FALSE)&lt;&gt; "", VLOOKUP($A834,'V2.5.2 Measures'!$C:$W,26,FALSE),"N/A")</f>
        <v>#REF!</v>
      </c>
      <c r="W834" s="7" t="e">
        <f>IF(VLOOKUP($A834,'V2.5.2 Measures'!$C:$W,44,FALSE)&lt;&gt; "", VLOOKUP($A834,'V2.5.2 Measures'!$C:$W,44,FALSE),"N/A")</f>
        <v>#REF!</v>
      </c>
    </row>
    <row r="835" spans="1:23" x14ac:dyDescent="0.35">
      <c r="A835" s="7" t="str">
        <f>'V2.5.2 Measures'!C289</f>
        <v>EL6.23</v>
      </c>
      <c r="B835" s="7" t="str">
        <f>VLOOKUP($A835,'V2.5.2 Measures'!$C:$W,6,FALSE)</f>
        <v>N/A</v>
      </c>
      <c r="C835" s="7" t="str">
        <f>VLOOKUP($A835,'V2.5.2 Measures'!$C:$W,8,FALSE)</f>
        <v>No</v>
      </c>
      <c r="D835" s="7" t="str">
        <f>IF(VLOOKUP($A835,'V2.5.2 Measures'!$C:$W,4,FALSE)="","",VLOOKUP($A835,'V2.5.2 Measures'!$C:$W,4,FALSE))</f>
        <v>Count</v>
      </c>
      <c r="E835" s="7" t="str">
        <f>IF((VLOOKUP($A835,'V2.5.2 Measures'!$C:$W,8,FALSE)&lt;&gt;"")*AND(VLOOKUP($A835,'V2.5.2 Measures'!$C:$W,8,FALSE)&lt;&gt;"TBD"),VLOOKUP($A835,'V2.5.2 Measures'!$C:$W,8,FALSE),"N/A")</f>
        <v>No</v>
      </c>
      <c r="F835" s="7" t="str">
        <f>IF((VLOOKUP($A835,'V2.5.2 Measures'!$C:$W,9,FALSE)&lt;&gt;"")*AND(VLOOKUP($A835,'V2.5.2 Measures'!$C:$W,9,FALSE)&lt;&gt;"TBD"),VLOOKUP($A835,'V2.5.2 Measures'!$C:$W,9,FALSE),"N/A")</f>
        <v>N/A</v>
      </c>
      <c r="G835" s="7" t="str">
        <f>IF((VLOOKUP($A835,'V2.5.2 Measures'!$C:$W,10,FALSE)&lt;&gt;"")*AND(VLOOKUP($A835,'V2.5.2 Measures'!$C:$W,10,FALSE)&lt;&gt;"TBD"),VLOOKUP($A835,'V2.5.2 Measures'!$C:$W,10,FALSE),"N/A")</f>
        <v>N/A</v>
      </c>
      <c r="H835" s="7" t="str">
        <f>IF(VLOOKUP($A835,'V2.5.2 Measures'!$C:$W,14,FALSE)&lt;&gt; "", VLOOKUP($A835,'V2.5.2 Measures'!$C:$W,14,FALSE),"N/A")</f>
        <v>N/A</v>
      </c>
      <c r="I835" s="7" t="str">
        <f>IF(VLOOKUP($A835,'V2.5.2 Measures'!$C:$W,15,FALSE)&lt;&gt; "", VLOOKUP($A835,'V2.5.2 Measures'!$C:$W,15,FALSE),"N/A")</f>
        <v>TBD</v>
      </c>
      <c r="J835" s="7" t="str">
        <f>IF(VLOOKUP($A835,'V2.5.2 Measures'!$C:$W,16,FALSE)&lt;&gt; "", VLOOKUP($A835,'V2.5.2 Measures'!$C:$W,16,FALSE),"N/A")</f>
        <v>N/A</v>
      </c>
      <c r="K835" s="7" t="str">
        <f>IF(VLOOKUP($A835,'V2.5.2 Measures'!$C:$W,17,FALSE)&lt;&gt; "", VLOOKUP($A835,'V2.5.2 Measures'!$C:$W,17,FALSE),"N/A")</f>
        <v>N/A</v>
      </c>
      <c r="L835" s="7" t="str">
        <f>IF(VLOOKUP($A835,'V2.5.2 Measures'!$C:$W,18,FALSE)&lt;&gt; "", VLOOKUP($A835,'V2.5.2 Measures'!$C:$W,18,FALSE),"N/A")</f>
        <v>Default</v>
      </c>
      <c r="M835" s="7" t="str">
        <f>IF(VLOOKUP($A835,'V2.5.2 Measures'!$C:$W,19,FALSE)&lt;&gt; "", VLOOKUP($A835,'V2.5.2 Measures'!$C:$W,19,FALSE),"N/A")</f>
        <v>SAS</v>
      </c>
      <c r="N835" s="7" t="str">
        <f>IF(VLOOKUP($A835,'V2.5.2 Measures'!$C:$W,20,FALSE)&lt;&gt; "", VLOOKUP($A835,'V2.5.2 Measures'!$C:$W,20,FALSE),"N/A")</f>
        <v>V1.5</v>
      </c>
      <c r="O835" s="7" t="str">
        <f>IF(VLOOKUP($A835,'V2.5.2 Measures'!$C:$W,21,FALSE)&lt;&gt; "", VLOOKUP($A835,'V2.5.2 Measures'!$C:$W,21,FALSE),"N/A")</f>
        <v>V1.5</v>
      </c>
      <c r="P835" s="7" t="e">
        <f>IF(VLOOKUP($A835,'V2.5.2 Measures'!$C:$W,22,FALSE)&lt;&gt; "", VLOOKUP($A835,'V2.5.2 Measures'!$C:$W,22,FALSE),"N/A")</f>
        <v>#REF!</v>
      </c>
      <c r="Q835" s="7" t="e">
        <f>IF(VLOOKUP($A835,'V2.5.2 Measures'!$C:$W,23,FALSE)&lt;&gt; "", VLOOKUP($A835,'V2.5.2 Measures'!$C:$W,23,FALSE),"N/A")</f>
        <v>#REF!</v>
      </c>
      <c r="R835" s="7" t="e">
        <f>IF(VLOOKUP($A835,'V2.5.2 Measures'!$C:$W,24,FALSE)&lt;&gt; "", VLOOKUP($A835,'V2.5.2 Measures'!$C:$W,24,FALSE),"N/A")</f>
        <v>#REF!</v>
      </c>
      <c r="S835" s="7" t="e">
        <f>IF(VLOOKUP($A835,'V2.5.2 Measures'!$C:$W,25,FALSE)&lt;&gt; "", VLOOKUP($A835,'V2.5.2 Measures'!$C:$W,25,FALSE),"N/A")</f>
        <v>#REF!</v>
      </c>
      <c r="T835" s="7" t="str">
        <f>IF(VLOOKUP($A835,'V2.5.2 Measures'!$C:$W,2,FALSE)&lt;&gt; "", VLOOKUP($A835,'V2.5.2 Measures'!$C:$W,2,FALSE),"N/A")</f>
        <v>EL-6-023-23</v>
      </c>
      <c r="U835" s="7" t="str">
        <f>IF(VLOOKUP($A835,'V2.5.2 Measures'!$C:$W,3,FALSE)&lt;&gt; "", VLOOKUP($A835,'V2.5.2 Measures'!$C:$W,3,FALSE),"N/A")</f>
        <v># of full-benefit enrollees</v>
      </c>
      <c r="V835" s="7" t="e">
        <f>IF(VLOOKUP($A835,'V2.5.2 Measures'!$C:$W,26,FALSE)&lt;&gt; "", VLOOKUP($A835,'V2.5.2 Measures'!$C:$W,26,FALSE),"N/A")</f>
        <v>#REF!</v>
      </c>
      <c r="W835" s="7" t="e">
        <f>IF(VLOOKUP($A835,'V2.5.2 Measures'!$C:$W,44,FALSE)&lt;&gt; "", VLOOKUP($A835,'V2.5.2 Measures'!$C:$W,44,FALSE),"N/A")</f>
        <v>#REF!</v>
      </c>
    </row>
    <row r="836" spans="1:23" x14ac:dyDescent="0.35">
      <c r="A836" s="7" t="str">
        <f>'V2.5.2 Measures'!C290</f>
        <v>EL6.24</v>
      </c>
      <c r="B836" s="7" t="str">
        <f>VLOOKUP($A836,'V2.5.2 Measures'!$C:$W,6,FALSE)</f>
        <v>N/A</v>
      </c>
      <c r="C836" s="7" t="str">
        <f>VLOOKUP($A836,'V2.5.2 Measures'!$C:$W,8,FALSE)</f>
        <v>No</v>
      </c>
      <c r="D836" s="7" t="str">
        <f>IF(VLOOKUP($A836,'V2.5.2 Measures'!$C:$W,4,FALSE)="","",VLOOKUP($A836,'V2.5.2 Measures'!$C:$W,4,FALSE))</f>
        <v>Frequency</v>
      </c>
      <c r="E836" s="7" t="str">
        <f>IF((VLOOKUP($A836,'V2.5.2 Measures'!$C:$W,8,FALSE)&lt;&gt;"")*AND(VLOOKUP($A836,'V2.5.2 Measures'!$C:$W,8,FALSE)&lt;&gt;"TBD"),VLOOKUP($A836,'V2.5.2 Measures'!$C:$W,8,FALSE),"N/A")</f>
        <v>No</v>
      </c>
      <c r="F836" s="7" t="str">
        <f>IF((VLOOKUP($A836,'V2.5.2 Measures'!$C:$W,9,FALSE)&lt;&gt;"")*AND(VLOOKUP($A836,'V2.5.2 Measures'!$C:$W,9,FALSE)&lt;&gt;"TBD"),VLOOKUP($A836,'V2.5.2 Measures'!$C:$W,9,FALSE),"N/A")</f>
        <v>N/A</v>
      </c>
      <c r="G836" s="7" t="str">
        <f>IF((VLOOKUP($A836,'V2.5.2 Measures'!$C:$W,10,FALSE)&lt;&gt;"")*AND(VLOOKUP($A836,'V2.5.2 Measures'!$C:$W,10,FALSE)&lt;&gt;"TBD"),VLOOKUP($A836,'V2.5.2 Measures'!$C:$W,10,FALSE),"N/A")</f>
        <v>N/A</v>
      </c>
      <c r="H836" s="7" t="str">
        <f>IF(VLOOKUP($A836,'V2.5.2 Measures'!$C:$W,14,FALSE)&lt;&gt; "", VLOOKUP($A836,'V2.5.2 Measures'!$C:$W,14,FALSE),"N/A")</f>
        <v>N/A</v>
      </c>
      <c r="I836" s="7" t="str">
        <f>IF(VLOOKUP($A836,'V2.5.2 Measures'!$C:$W,15,FALSE)&lt;&gt; "", VLOOKUP($A836,'V2.5.2 Measures'!$C:$W,15,FALSE),"N/A")</f>
        <v>N/A</v>
      </c>
      <c r="J836" s="7" t="str">
        <f>IF(VLOOKUP($A836,'V2.5.2 Measures'!$C:$W,16,FALSE)&lt;&gt; "", VLOOKUP($A836,'V2.5.2 Measures'!$C:$W,16,FALSE),"N/A")</f>
        <v>N/A</v>
      </c>
      <c r="K836" s="7" t="str">
        <f>IF(VLOOKUP($A836,'V2.5.2 Measures'!$C:$W,17,FALSE)&lt;&gt; "", VLOOKUP($A836,'V2.5.2 Measures'!$C:$W,17,FALSE),"N/A")</f>
        <v>N/A</v>
      </c>
      <c r="L836" s="7" t="str">
        <f>IF(VLOOKUP($A836,'V2.5.2 Measures'!$C:$W,18,FALSE)&lt;&gt; "", VLOOKUP($A836,'V2.5.2 Measures'!$C:$W,18,FALSE),"N/A")</f>
        <v>Frequency</v>
      </c>
      <c r="M836" s="7" t="str">
        <f>IF(VLOOKUP($A836,'V2.5.2 Measures'!$C:$W,19,FALSE)&lt;&gt; "", VLOOKUP($A836,'V2.5.2 Measures'!$C:$W,19,FALSE),"N/A")</f>
        <v>SAS</v>
      </c>
      <c r="N836" s="7" t="str">
        <f>IF(VLOOKUP($A836,'V2.5.2 Measures'!$C:$W,20,FALSE)&lt;&gt; "", VLOOKUP($A836,'V2.5.2 Measures'!$C:$W,20,FALSE),"N/A")</f>
        <v>V1.5</v>
      </c>
      <c r="O836" s="7" t="str">
        <f>IF(VLOOKUP($A836,'V2.5.2 Measures'!$C:$W,21,FALSE)&lt;&gt; "", VLOOKUP($A836,'V2.5.2 Measures'!$C:$W,21,FALSE),"N/A")</f>
        <v>V1.5</v>
      </c>
      <c r="P836" s="7" t="e">
        <f>IF(VLOOKUP($A836,'V2.5.2 Measures'!$C:$W,22,FALSE)&lt;&gt; "", VLOOKUP($A836,'V2.5.2 Measures'!$C:$W,22,FALSE),"N/A")</f>
        <v>#REF!</v>
      </c>
      <c r="Q836" s="7" t="e">
        <f>IF(VLOOKUP($A836,'V2.5.2 Measures'!$C:$W,23,FALSE)&lt;&gt; "", VLOOKUP($A836,'V2.5.2 Measures'!$C:$W,23,FALSE),"N/A")</f>
        <v>#REF!</v>
      </c>
      <c r="R836" s="7" t="e">
        <f>IF(VLOOKUP($A836,'V2.5.2 Measures'!$C:$W,24,FALSE)&lt;&gt; "", VLOOKUP($A836,'V2.5.2 Measures'!$C:$W,24,FALSE),"N/A")</f>
        <v>#REF!</v>
      </c>
      <c r="S836" s="7" t="e">
        <f>IF(VLOOKUP($A836,'V2.5.2 Measures'!$C:$W,25,FALSE)&lt;&gt; "", VLOOKUP($A836,'V2.5.2 Measures'!$C:$W,25,FALSE),"N/A")</f>
        <v>#REF!</v>
      </c>
      <c r="T836" s="7" t="str">
        <f>IF(VLOOKUP($A836,'V2.5.2 Measures'!$C:$W,2,FALSE)&lt;&gt; "", VLOOKUP($A836,'V2.5.2 Measures'!$C:$W,2,FALSE),"N/A")</f>
        <v>EL-6-024-24</v>
      </c>
      <c r="U836" s="7" t="str">
        <f>IF(VLOOKUP($A836,'V2.5.2 Measures'!$C:$W,3,FALSE)&lt;&gt; "", VLOOKUP($A836,'V2.5.2 Measures'!$C:$W,3,FALSE),"N/A")</f>
        <v>Restricted Benefit Code values</v>
      </c>
      <c r="V836" s="7" t="e">
        <f>IF(VLOOKUP($A836,'V2.5.2 Measures'!$C:$W,26,FALSE)&lt;&gt; "", VLOOKUP($A836,'V2.5.2 Measures'!$C:$W,26,FALSE),"N/A")</f>
        <v>#REF!</v>
      </c>
      <c r="W836" s="7" t="e">
        <f>IF(VLOOKUP($A836,'V2.5.2 Measures'!$C:$W,44,FALSE)&lt;&gt; "", VLOOKUP($A836,'V2.5.2 Measures'!$C:$W,44,FALSE),"N/A")</f>
        <v>#REF!</v>
      </c>
    </row>
    <row r="837" spans="1:23" x14ac:dyDescent="0.35">
      <c r="A837" s="7" t="str">
        <f>'V2.5.2 Measures'!C291</f>
        <v>EL6.25</v>
      </c>
      <c r="B837" s="7" t="str">
        <f>VLOOKUP($A837,'V2.5.2 Measures'!$C:$W,6,FALSE)</f>
        <v>N/A</v>
      </c>
      <c r="C837" s="7" t="str">
        <f>VLOOKUP($A837,'V2.5.2 Measures'!$C:$W,8,FALSE)</f>
        <v>TA- Inferential</v>
      </c>
      <c r="D837" s="7" t="str">
        <f>IF(VLOOKUP($A837,'V2.5.2 Measures'!$C:$W,4,FALSE)="","",VLOOKUP($A837,'V2.5.2 Measures'!$C:$W,4,FALSE))</f>
        <v>Non-Claims Percentage</v>
      </c>
      <c r="E837" s="7" t="str">
        <f>IF((VLOOKUP($A837,'V2.5.2 Measures'!$C:$W,8,FALSE)&lt;&gt;"")*AND(VLOOKUP($A837,'V2.5.2 Measures'!$C:$W,8,FALSE)&lt;&gt;"TBD"),VLOOKUP($A837,'V2.5.2 Measures'!$C:$W,8,FALSE),"N/A")</f>
        <v>TA- Inferential</v>
      </c>
      <c r="F837" s="7" t="str">
        <f>IF((VLOOKUP($A837,'V2.5.2 Measures'!$C:$W,9,FALSE)&lt;&gt;"")*AND(VLOOKUP($A837,'V2.5.2 Measures'!$C:$W,9,FALSE)&lt;&gt;"TBD"),VLOOKUP($A837,'V2.5.2 Measures'!$C:$W,9,FALSE),"N/A")</f>
        <v>High</v>
      </c>
      <c r="G837" s="7">
        <f>IF((VLOOKUP($A837,'V2.5.2 Measures'!$C:$W,10,FALSE)&lt;&gt;"")*AND(VLOOKUP($A837,'V2.5.2 Measures'!$C:$W,10,FALSE)&lt;&gt;"TBD"),VLOOKUP($A837,'V2.5.2 Measures'!$C:$W,10,FALSE),"N/A")</f>
        <v>15</v>
      </c>
      <c r="H837" s="7">
        <f>IF(VLOOKUP($A837,'V2.5.2 Measures'!$C:$W,14,FALSE)&lt;&gt; "", VLOOKUP($A837,'V2.5.2 Measures'!$C:$W,14,FALSE),"N/A")</f>
        <v>0.05</v>
      </c>
      <c r="I837" s="7" t="str">
        <f>IF(VLOOKUP($A837,'V2.5.2 Measures'!$C:$W,15,FALSE)&lt;&gt; "", VLOOKUP($A837,'V2.5.2 Measures'!$C:$W,15,FALSE),"N/A")</f>
        <v>N/A</v>
      </c>
      <c r="J837" s="7">
        <f>IF(VLOOKUP($A837,'V2.5.2 Measures'!$C:$W,16,FALSE)&lt;&gt; "", VLOOKUP($A837,'V2.5.2 Measures'!$C:$W,16,FALSE),"N/A")</f>
        <v>0</v>
      </c>
      <c r="K837" s="7">
        <f>IF(VLOOKUP($A837,'V2.5.2 Measures'!$C:$W,17,FALSE)&lt;&gt; "", VLOOKUP($A837,'V2.5.2 Measures'!$C:$W,17,FALSE),"N/A")</f>
        <v>0.05</v>
      </c>
      <c r="L837" s="7" t="str">
        <f>IF(VLOOKUP($A837,'V2.5.2 Measures'!$C:$W,18,FALSE)&lt;&gt; "", VLOOKUP($A837,'V2.5.2 Measures'!$C:$W,18,FALSE),"N/A")</f>
        <v>Default</v>
      </c>
      <c r="M837" s="7" t="str">
        <f>IF(VLOOKUP($A837,'V2.5.2 Measures'!$C:$W,19,FALSE)&lt;&gt; "", VLOOKUP($A837,'V2.5.2 Measures'!$C:$W,19,FALSE),"N/A")</f>
        <v>SAS</v>
      </c>
      <c r="N837" s="7" t="str">
        <f>IF(VLOOKUP($A837,'V2.5.2 Measures'!$C:$W,20,FALSE)&lt;&gt; "", VLOOKUP($A837,'V2.5.2 Measures'!$C:$W,20,FALSE),"N/A")</f>
        <v>V1.6</v>
      </c>
      <c r="O837" s="7" t="str">
        <f>IF(VLOOKUP($A837,'V2.5.2 Measures'!$C:$W,21,FALSE)&lt;&gt; "", VLOOKUP($A837,'V2.5.2 Measures'!$C:$W,21,FALSE),"N/A")</f>
        <v>V1.6</v>
      </c>
      <c r="P837" s="7" t="e">
        <f>IF(VLOOKUP($A837,'V2.5.2 Measures'!$C:$W,22,FALSE)&lt;&gt; "", VLOOKUP($A837,'V2.5.2 Measures'!$C:$W,22,FALSE),"N/A")</f>
        <v>#REF!</v>
      </c>
      <c r="Q837" s="7" t="e">
        <f>IF(VLOOKUP($A837,'V2.5.2 Measures'!$C:$W,23,FALSE)&lt;&gt; "", VLOOKUP($A837,'V2.5.2 Measures'!$C:$W,23,FALSE),"N/A")</f>
        <v>#REF!</v>
      </c>
      <c r="R837" s="7" t="e">
        <f>IF(VLOOKUP($A837,'V2.5.2 Measures'!$C:$W,24,FALSE)&lt;&gt; "", VLOOKUP($A837,'V2.5.2 Measures'!$C:$W,24,FALSE),"N/A")</f>
        <v>#REF!</v>
      </c>
      <c r="S837" s="7" t="e">
        <f>IF(VLOOKUP($A837,'V2.5.2 Measures'!$C:$W,25,FALSE)&lt;&gt; "", VLOOKUP($A837,'V2.5.2 Measures'!$C:$W,25,FALSE),"N/A")</f>
        <v>#REF!</v>
      </c>
      <c r="T837" s="7" t="str">
        <f>IF(VLOOKUP($A837,'V2.5.2 Measures'!$C:$W,2,FALSE)&lt;&gt; "", VLOOKUP($A837,'V2.5.2 Measures'!$C:$W,2,FALSE),"N/A")</f>
        <v>EL-6-025-25</v>
      </c>
      <c r="U837" s="7" t="str">
        <f>IF(VLOOKUP($A837,'V2.5.2 Measures'!$C:$W,3,FALSE)&lt;&gt; "", VLOOKUP($A837,'V2.5.2 Measures'!$C:$W,3,FALSE),"N/A")</f>
        <v>% family planning (RESTRICTED-BENEFITS-CODE = 6) with non-family planning eligibility group</v>
      </c>
      <c r="V837" s="7" t="e">
        <f>IF(VLOOKUP($A837,'V2.5.2 Measures'!$C:$W,26,FALSE)&lt;&gt; "", VLOOKUP($A837,'V2.5.2 Measures'!$C:$W,26,FALSE),"N/A")</f>
        <v>#REF!</v>
      </c>
      <c r="W837" s="7" t="e">
        <f>IF(VLOOKUP($A837,'V2.5.2 Measures'!$C:$W,44,FALSE)&lt;&gt; "", VLOOKUP($A837,'V2.5.2 Measures'!$C:$W,44,FALSE),"N/A")</f>
        <v>#REF!</v>
      </c>
    </row>
    <row r="838" spans="1:23" x14ac:dyDescent="0.35">
      <c r="A838" s="7" t="str">
        <f>'V2.5.2 Measures'!C292</f>
        <v>EL6.26</v>
      </c>
      <c r="B838" s="7" t="str">
        <f>VLOOKUP($A838,'V2.5.2 Measures'!$C:$W,6,FALSE)</f>
        <v>N/A</v>
      </c>
      <c r="C838" s="7" t="str">
        <f>VLOOKUP($A838,'V2.5.2 Measures'!$C:$W,8,FALSE)</f>
        <v>TA- Inferential</v>
      </c>
      <c r="D838" s="7" t="str">
        <f>IF(VLOOKUP($A838,'V2.5.2 Measures'!$C:$W,4,FALSE)="","",VLOOKUP($A838,'V2.5.2 Measures'!$C:$W,4,FALSE))</f>
        <v>Non-Claims Percentage</v>
      </c>
      <c r="E838" s="7" t="str">
        <f>IF((VLOOKUP($A838,'V2.5.2 Measures'!$C:$W,8,FALSE)&lt;&gt;"")*AND(VLOOKUP($A838,'V2.5.2 Measures'!$C:$W,8,FALSE)&lt;&gt;"TBD"),VLOOKUP($A838,'V2.5.2 Measures'!$C:$W,8,FALSE),"N/A")</f>
        <v>TA- Inferential</v>
      </c>
      <c r="F838" s="7" t="str">
        <f>IF((VLOOKUP($A838,'V2.5.2 Measures'!$C:$W,9,FALSE)&lt;&gt;"")*AND(VLOOKUP($A838,'V2.5.2 Measures'!$C:$W,9,FALSE)&lt;&gt;"TBD"),VLOOKUP($A838,'V2.5.2 Measures'!$C:$W,9,FALSE),"N/A")</f>
        <v>High</v>
      </c>
      <c r="G838" s="7">
        <f>IF((VLOOKUP($A838,'V2.5.2 Measures'!$C:$W,10,FALSE)&lt;&gt;"")*AND(VLOOKUP($A838,'V2.5.2 Measures'!$C:$W,10,FALSE)&lt;&gt;"TBD"),VLOOKUP($A838,'V2.5.2 Measures'!$C:$W,10,FALSE),"N/A")</f>
        <v>19</v>
      </c>
      <c r="H838" s="7">
        <f>IF(VLOOKUP($A838,'V2.5.2 Measures'!$C:$W,14,FALSE)&lt;&gt; "", VLOOKUP($A838,'V2.5.2 Measures'!$C:$W,14,FALSE),"N/A")</f>
        <v>0.01</v>
      </c>
      <c r="I838" s="7" t="str">
        <f>IF(VLOOKUP($A838,'V2.5.2 Measures'!$C:$W,15,FALSE)&lt;&gt; "", VLOOKUP($A838,'V2.5.2 Measures'!$C:$W,15,FALSE),"N/A")</f>
        <v>N/A</v>
      </c>
      <c r="J838" s="7">
        <f>IF(VLOOKUP($A838,'V2.5.2 Measures'!$C:$W,16,FALSE)&lt;&gt; "", VLOOKUP($A838,'V2.5.2 Measures'!$C:$W,16,FALSE),"N/A")</f>
        <v>0</v>
      </c>
      <c r="K838" s="7">
        <f>IF(VLOOKUP($A838,'V2.5.2 Measures'!$C:$W,17,FALSE)&lt;&gt; "", VLOOKUP($A838,'V2.5.2 Measures'!$C:$W,17,FALSE),"N/A")</f>
        <v>0.01</v>
      </c>
      <c r="L838" s="7" t="str">
        <f>IF(VLOOKUP($A838,'V2.5.2 Measures'!$C:$W,18,FALSE)&lt;&gt; "", VLOOKUP($A838,'V2.5.2 Measures'!$C:$W,18,FALSE),"N/A")</f>
        <v>Default</v>
      </c>
      <c r="M838" s="7" t="str">
        <f>IF(VLOOKUP($A838,'V2.5.2 Measures'!$C:$W,19,FALSE)&lt;&gt; "", VLOOKUP($A838,'V2.5.2 Measures'!$C:$W,19,FALSE),"N/A")</f>
        <v>SAS</v>
      </c>
      <c r="N838" s="7" t="str">
        <f>IF(VLOOKUP($A838,'V2.5.2 Measures'!$C:$W,20,FALSE)&lt;&gt; "", VLOOKUP($A838,'V2.5.2 Measures'!$C:$W,20,FALSE),"N/A")</f>
        <v>V1.7</v>
      </c>
      <c r="O838" s="7" t="str">
        <f>IF(VLOOKUP($A838,'V2.5.2 Measures'!$C:$W,21,FALSE)&lt;&gt; "", VLOOKUP($A838,'V2.5.2 Measures'!$C:$W,21,FALSE),"N/A")</f>
        <v>V1.7</v>
      </c>
      <c r="P838" s="7" t="e">
        <f>IF(VLOOKUP($A838,'V2.5.2 Measures'!$C:$W,22,FALSE)&lt;&gt; "", VLOOKUP($A838,'V2.5.2 Measures'!$C:$W,22,FALSE),"N/A")</f>
        <v>#REF!</v>
      </c>
      <c r="Q838" s="7" t="e">
        <f>IF(VLOOKUP($A838,'V2.5.2 Measures'!$C:$W,23,FALSE)&lt;&gt; "", VLOOKUP($A838,'V2.5.2 Measures'!$C:$W,23,FALSE),"N/A")</f>
        <v>#REF!</v>
      </c>
      <c r="R838" s="7" t="e">
        <f>IF(VLOOKUP($A838,'V2.5.2 Measures'!$C:$W,24,FALSE)&lt;&gt; "", VLOOKUP($A838,'V2.5.2 Measures'!$C:$W,24,FALSE),"N/A")</f>
        <v>#REF!</v>
      </c>
      <c r="S838" s="7" t="e">
        <f>IF(VLOOKUP($A838,'V2.5.2 Measures'!$C:$W,25,FALSE)&lt;&gt; "", VLOOKUP($A838,'V2.5.2 Measures'!$C:$W,25,FALSE),"N/A")</f>
        <v>#REF!</v>
      </c>
      <c r="T838" s="7" t="str">
        <f>IF(VLOOKUP($A838,'V2.5.2 Measures'!$C:$W,2,FALSE)&lt;&gt; "", VLOOKUP($A838,'V2.5.2 Measures'!$C:$W,2,FALSE),"N/A")</f>
        <v>EL-6-026-26</v>
      </c>
      <c r="U838" s="7" t="str">
        <f>IF(VLOOKUP($A838,'V2.5.2 Measures'!$C:$W,3,FALSE)&lt;&gt; "", VLOOKUP($A838,'V2.5.2 Measures'!$C:$W,3,FALSE),"N/A")</f>
        <v>% of RBC duals (RESTRICTED-BENEFITS-CODE = 3) without a partial dual code (DUAL-ELIGIBLE-CODE not 01, 03, 05, 06)</v>
      </c>
      <c r="V838" s="7" t="e">
        <f>IF(VLOOKUP($A838,'V2.5.2 Measures'!$C:$W,26,FALSE)&lt;&gt; "", VLOOKUP($A838,'V2.5.2 Measures'!$C:$W,26,FALSE),"N/A")</f>
        <v>#REF!</v>
      </c>
      <c r="W838" s="7" t="e">
        <f>IF(VLOOKUP($A838,'V2.5.2 Measures'!$C:$W,44,FALSE)&lt;&gt; "", VLOOKUP($A838,'V2.5.2 Measures'!$C:$W,44,FALSE),"N/A")</f>
        <v>#REF!</v>
      </c>
    </row>
    <row r="839" spans="1:23" x14ac:dyDescent="0.35">
      <c r="A839" s="7" t="str">
        <f>'V2.5.2 Measures'!C293</f>
        <v>EL6.27</v>
      </c>
      <c r="B839" s="7" t="str">
        <f>VLOOKUP($A839,'V2.5.2 Measures'!$C:$W,6,FALSE)</f>
        <v>N/A</v>
      </c>
      <c r="C839" s="7" t="str">
        <f>VLOOKUP($A839,'V2.5.2 Measures'!$C:$W,8,FALSE)</f>
        <v>TA- Inferential</v>
      </c>
      <c r="D839" s="7" t="str">
        <f>IF(VLOOKUP($A839,'V2.5.2 Measures'!$C:$W,4,FALSE)="","",VLOOKUP($A839,'V2.5.2 Measures'!$C:$W,4,FALSE))</f>
        <v>Non-Claims Percentage</v>
      </c>
      <c r="E839" s="7" t="str">
        <f>IF((VLOOKUP($A839,'V2.5.2 Measures'!$C:$W,8,FALSE)&lt;&gt;"")*AND(VLOOKUP($A839,'V2.5.2 Measures'!$C:$W,8,FALSE)&lt;&gt;"TBD"),VLOOKUP($A839,'V2.5.2 Measures'!$C:$W,8,FALSE),"N/A")</f>
        <v>TA- Inferential</v>
      </c>
      <c r="F839" s="7" t="str">
        <f>IF((VLOOKUP($A839,'V2.5.2 Measures'!$C:$W,9,FALSE)&lt;&gt;"")*AND(VLOOKUP($A839,'V2.5.2 Measures'!$C:$W,9,FALSE)&lt;&gt;"TBD"),VLOOKUP($A839,'V2.5.2 Measures'!$C:$W,9,FALSE),"N/A")</f>
        <v>High</v>
      </c>
      <c r="G839" s="7">
        <f>IF((VLOOKUP($A839,'V2.5.2 Measures'!$C:$W,10,FALSE)&lt;&gt;"")*AND(VLOOKUP($A839,'V2.5.2 Measures'!$C:$W,10,FALSE)&lt;&gt;"TBD"),VLOOKUP($A839,'V2.5.2 Measures'!$C:$W,10,FALSE),"N/A")</f>
        <v>19</v>
      </c>
      <c r="H839" s="7">
        <f>IF(VLOOKUP($A839,'V2.5.2 Measures'!$C:$W,14,FALSE)&lt;&gt; "", VLOOKUP($A839,'V2.5.2 Measures'!$C:$W,14,FALSE),"N/A")</f>
        <v>0.01</v>
      </c>
      <c r="I839" s="7" t="str">
        <f>IF(VLOOKUP($A839,'V2.5.2 Measures'!$C:$W,15,FALSE)&lt;&gt; "", VLOOKUP($A839,'V2.5.2 Measures'!$C:$W,15,FALSE),"N/A")</f>
        <v>N/A</v>
      </c>
      <c r="J839" s="7">
        <f>IF(VLOOKUP($A839,'V2.5.2 Measures'!$C:$W,16,FALSE)&lt;&gt; "", VLOOKUP($A839,'V2.5.2 Measures'!$C:$W,16,FALSE),"N/A")</f>
        <v>0</v>
      </c>
      <c r="K839" s="7">
        <f>IF(VLOOKUP($A839,'V2.5.2 Measures'!$C:$W,17,FALSE)&lt;&gt; "", VLOOKUP($A839,'V2.5.2 Measures'!$C:$W,17,FALSE),"N/A")</f>
        <v>0.01</v>
      </c>
      <c r="L839" s="7" t="str">
        <f>IF(VLOOKUP($A839,'V2.5.2 Measures'!$C:$W,18,FALSE)&lt;&gt; "", VLOOKUP($A839,'V2.5.2 Measures'!$C:$W,18,FALSE),"N/A")</f>
        <v>Default</v>
      </c>
      <c r="M839" s="7" t="str">
        <f>IF(VLOOKUP($A839,'V2.5.2 Measures'!$C:$W,19,FALSE)&lt;&gt; "", VLOOKUP($A839,'V2.5.2 Measures'!$C:$W,19,FALSE),"N/A")</f>
        <v>SAS</v>
      </c>
      <c r="N839" s="7" t="str">
        <f>IF(VLOOKUP($A839,'V2.5.2 Measures'!$C:$W,20,FALSE)&lt;&gt; "", VLOOKUP($A839,'V2.5.2 Measures'!$C:$W,20,FALSE),"N/A")</f>
        <v>V1.7</v>
      </c>
      <c r="O839" s="7" t="str">
        <f>IF(VLOOKUP($A839,'V2.5.2 Measures'!$C:$W,21,FALSE)&lt;&gt; "", VLOOKUP($A839,'V2.5.2 Measures'!$C:$W,21,FALSE),"N/A")</f>
        <v>V1.7</v>
      </c>
      <c r="P839" s="7" t="e">
        <f>IF(VLOOKUP($A839,'V2.5.2 Measures'!$C:$W,22,FALSE)&lt;&gt; "", VLOOKUP($A839,'V2.5.2 Measures'!$C:$W,22,FALSE),"N/A")</f>
        <v>#REF!</v>
      </c>
      <c r="Q839" s="7" t="e">
        <f>IF(VLOOKUP($A839,'V2.5.2 Measures'!$C:$W,23,FALSE)&lt;&gt; "", VLOOKUP($A839,'V2.5.2 Measures'!$C:$W,23,FALSE),"N/A")</f>
        <v>#REF!</v>
      </c>
      <c r="R839" s="7" t="e">
        <f>IF(VLOOKUP($A839,'V2.5.2 Measures'!$C:$W,24,FALSE)&lt;&gt; "", VLOOKUP($A839,'V2.5.2 Measures'!$C:$W,24,FALSE),"N/A")</f>
        <v>#REF!</v>
      </c>
      <c r="S839" s="7" t="e">
        <f>IF(VLOOKUP($A839,'V2.5.2 Measures'!$C:$W,25,FALSE)&lt;&gt; "", VLOOKUP($A839,'V2.5.2 Measures'!$C:$W,25,FALSE),"N/A")</f>
        <v>#REF!</v>
      </c>
      <c r="T839" s="7" t="str">
        <f>IF(VLOOKUP($A839,'V2.5.2 Measures'!$C:$W,2,FALSE)&lt;&gt; "", VLOOKUP($A839,'V2.5.2 Measures'!$C:$W,2,FALSE),"N/A")</f>
        <v>EL-6-027-27</v>
      </c>
      <c r="U839" s="7" t="str">
        <f>IF(VLOOKUP($A839,'V2.5.2 Measures'!$C:$W,3,FALSE)&lt;&gt; "", VLOOKUP($A839,'V2.5.2 Measures'!$C:$W,3,FALSE),"N/A")</f>
        <v>% of partial duals (DUAL-ELIGIBLE-CODE = 01, 03, 05, 06) without an RBC of dual (RESTRICTED-BENEFITS-CODE not 3)</v>
      </c>
      <c r="V839" s="7" t="e">
        <f>IF(VLOOKUP($A839,'V2.5.2 Measures'!$C:$W,26,FALSE)&lt;&gt; "", VLOOKUP($A839,'V2.5.2 Measures'!$C:$W,26,FALSE),"N/A")</f>
        <v>#REF!</v>
      </c>
      <c r="W839" s="7" t="e">
        <f>IF(VLOOKUP($A839,'V2.5.2 Measures'!$C:$W,44,FALSE)&lt;&gt; "", VLOOKUP($A839,'V2.5.2 Measures'!$C:$W,44,FALSE),"N/A")</f>
        <v>#REF!</v>
      </c>
    </row>
    <row r="840" spans="1:23" x14ac:dyDescent="0.35">
      <c r="A840" s="7" t="str">
        <f>'V2.5.2 Measures'!C294</f>
        <v>EL6.28</v>
      </c>
      <c r="B840" s="7" t="str">
        <f>VLOOKUP($A840,'V2.5.2 Measures'!$C:$W,6,FALSE)</f>
        <v>N/A</v>
      </c>
      <c r="C840" s="7" t="str">
        <f>VLOOKUP($A840,'V2.5.2 Measures'!$C:$W,8,FALSE)</f>
        <v>TA- Inferential</v>
      </c>
      <c r="D840" s="7" t="str">
        <f>IF(VLOOKUP($A840,'V2.5.2 Measures'!$C:$W,4,FALSE)="","",VLOOKUP($A840,'V2.5.2 Measures'!$C:$W,4,FALSE))</f>
        <v>Non-Claims Percentage</v>
      </c>
      <c r="E840" s="7" t="str">
        <f>IF((VLOOKUP($A840,'V2.5.2 Measures'!$C:$W,8,FALSE)&lt;&gt;"")*AND(VLOOKUP($A840,'V2.5.2 Measures'!$C:$W,8,FALSE)&lt;&gt;"TBD"),VLOOKUP($A840,'V2.5.2 Measures'!$C:$W,8,FALSE),"N/A")</f>
        <v>TA- Inferential</v>
      </c>
      <c r="F840" s="7" t="str">
        <f>IF((VLOOKUP($A840,'V2.5.2 Measures'!$C:$W,9,FALSE)&lt;&gt;"")*AND(VLOOKUP($A840,'V2.5.2 Measures'!$C:$W,9,FALSE)&lt;&gt;"TBD"),VLOOKUP($A840,'V2.5.2 Measures'!$C:$W,9,FALSE),"N/A")</f>
        <v>High</v>
      </c>
      <c r="G840" s="7">
        <f>IF((VLOOKUP($A840,'V2.5.2 Measures'!$C:$W,10,FALSE)&lt;&gt;"")*AND(VLOOKUP($A840,'V2.5.2 Measures'!$C:$W,10,FALSE)&lt;&gt;"TBD"),VLOOKUP($A840,'V2.5.2 Measures'!$C:$W,10,FALSE),"N/A")</f>
        <v>27</v>
      </c>
      <c r="H840" s="7">
        <f>IF(VLOOKUP($A840,'V2.5.2 Measures'!$C:$W,14,FALSE)&lt;&gt; "", VLOOKUP($A840,'V2.5.2 Measures'!$C:$W,14,FALSE),"N/A")</f>
        <v>0.01</v>
      </c>
      <c r="I840" s="7" t="str">
        <f>IF(VLOOKUP($A840,'V2.5.2 Measures'!$C:$W,15,FALSE)&lt;&gt; "", VLOOKUP($A840,'V2.5.2 Measures'!$C:$W,15,FALSE),"N/A")</f>
        <v>N/A</v>
      </c>
      <c r="J840" s="7">
        <f>IF(VLOOKUP($A840,'V2.5.2 Measures'!$C:$W,16,FALSE)&lt;&gt; "", VLOOKUP($A840,'V2.5.2 Measures'!$C:$W,16,FALSE),"N/A")</f>
        <v>0</v>
      </c>
      <c r="K840" s="7">
        <f>IF(VLOOKUP($A840,'V2.5.2 Measures'!$C:$W,17,FALSE)&lt;&gt; "", VLOOKUP($A840,'V2.5.2 Measures'!$C:$W,17,FALSE),"N/A")</f>
        <v>0.01</v>
      </c>
      <c r="L840" s="7" t="str">
        <f>IF(VLOOKUP($A840,'V2.5.2 Measures'!$C:$W,18,FALSE)&lt;&gt; "", VLOOKUP($A840,'V2.5.2 Measures'!$C:$W,18,FALSE),"N/A")</f>
        <v>Default</v>
      </c>
      <c r="M840" s="7" t="str">
        <f>IF(VLOOKUP($A840,'V2.5.2 Measures'!$C:$W,19,FALSE)&lt;&gt; "", VLOOKUP($A840,'V2.5.2 Measures'!$C:$W,19,FALSE),"N/A")</f>
        <v>SAS</v>
      </c>
      <c r="N840" s="7" t="str">
        <f>IF(VLOOKUP($A840,'V2.5.2 Measures'!$C:$W,20,FALSE)&lt;&gt; "", VLOOKUP($A840,'V2.5.2 Measures'!$C:$W,20,FALSE),"N/A")</f>
        <v>V2.1</v>
      </c>
      <c r="O840" s="7" t="str">
        <f>IF(VLOOKUP($A840,'V2.5.2 Measures'!$C:$W,21,FALSE)&lt;&gt; "", VLOOKUP($A840,'V2.5.2 Measures'!$C:$W,21,FALSE),"N/A")</f>
        <v>V2.2</v>
      </c>
      <c r="P840" s="7" t="e">
        <f>IF(VLOOKUP($A840,'V2.5.2 Measures'!$C:$W,22,FALSE)&lt;&gt; "", VLOOKUP($A840,'V2.5.2 Measures'!$C:$W,22,FALSE),"N/A")</f>
        <v>#REF!</v>
      </c>
      <c r="Q840" s="7" t="e">
        <f>IF(VLOOKUP($A840,'V2.5.2 Measures'!$C:$W,23,FALSE)&lt;&gt; "", VLOOKUP($A840,'V2.5.2 Measures'!$C:$W,23,FALSE),"N/A")</f>
        <v>#REF!</v>
      </c>
      <c r="R840" s="7" t="e">
        <f>IF(VLOOKUP($A840,'V2.5.2 Measures'!$C:$W,24,FALSE)&lt;&gt; "", VLOOKUP($A840,'V2.5.2 Measures'!$C:$W,24,FALSE),"N/A")</f>
        <v>#REF!</v>
      </c>
      <c r="S840" s="7" t="e">
        <f>IF(VLOOKUP($A840,'V2.5.2 Measures'!$C:$W,25,FALSE)&lt;&gt; "", VLOOKUP($A840,'V2.5.2 Measures'!$C:$W,25,FALSE),"N/A")</f>
        <v>#REF!</v>
      </c>
      <c r="T840" s="7" t="str">
        <f>IF(VLOOKUP($A840,'V2.5.2 Measures'!$C:$W,2,FALSE)&lt;&gt; "", VLOOKUP($A840,'V2.5.2 Measures'!$C:$W,2,FALSE),"N/A")</f>
        <v>EL-6-028-28</v>
      </c>
      <c r="U840" s="7" t="str">
        <f>IF(VLOOKUP($A840,'V2.5.2 Measures'!$C:$W,3,FALSE)&lt;&gt; "", VLOOKUP($A840,'V2.5.2 Measures'!$C:$W,3,FALSE),"N/A")</f>
        <v>% of record segments with an invalid waiver ID format for 1115 waivers (WAIVER-TYPE = 01 or 21 - 30)</v>
      </c>
      <c r="V840" s="7" t="e">
        <f>IF(VLOOKUP($A840,'V2.5.2 Measures'!$C:$W,26,FALSE)&lt;&gt; "", VLOOKUP($A840,'V2.5.2 Measures'!$C:$W,26,FALSE),"N/A")</f>
        <v>#REF!</v>
      </c>
      <c r="W840" s="7" t="e">
        <f>IF(VLOOKUP($A840,'V2.5.2 Measures'!$C:$W,44,FALSE)&lt;&gt; "", VLOOKUP($A840,'V2.5.2 Measures'!$C:$W,44,FALSE),"N/A")</f>
        <v>#REF!</v>
      </c>
    </row>
    <row r="841" spans="1:23" x14ac:dyDescent="0.35">
      <c r="A841" s="7" t="str">
        <f>'V2.5.2 Measures'!C295</f>
        <v>EL6.29</v>
      </c>
      <c r="B841" s="7" t="str">
        <f>VLOOKUP($A841,'V2.5.2 Measures'!$C:$W,6,FALSE)</f>
        <v>N/A</v>
      </c>
      <c r="C841" s="7" t="str">
        <f>VLOOKUP($A841,'V2.5.2 Measures'!$C:$W,8,FALSE)</f>
        <v>TA- Inferential</v>
      </c>
      <c r="D841" s="7" t="str">
        <f>IF(VLOOKUP($A841,'V2.5.2 Measures'!$C:$W,4,FALSE)="","",VLOOKUP($A841,'V2.5.2 Measures'!$C:$W,4,FALSE))</f>
        <v>Non-Claims Percentage</v>
      </c>
      <c r="E841" s="7" t="str">
        <f>IF((VLOOKUP($A841,'V2.5.2 Measures'!$C:$W,8,FALSE)&lt;&gt;"")*AND(VLOOKUP($A841,'V2.5.2 Measures'!$C:$W,8,FALSE)&lt;&gt;"TBD"),VLOOKUP($A841,'V2.5.2 Measures'!$C:$W,8,FALSE),"N/A")</f>
        <v>TA- Inferential</v>
      </c>
      <c r="F841" s="7" t="str">
        <f>IF((VLOOKUP($A841,'V2.5.2 Measures'!$C:$W,9,FALSE)&lt;&gt;"")*AND(VLOOKUP($A841,'V2.5.2 Measures'!$C:$W,9,FALSE)&lt;&gt;"TBD"),VLOOKUP($A841,'V2.5.2 Measures'!$C:$W,9,FALSE),"N/A")</f>
        <v>High</v>
      </c>
      <c r="G841" s="7">
        <f>IF((VLOOKUP($A841,'V2.5.2 Measures'!$C:$W,10,FALSE)&lt;&gt;"")*AND(VLOOKUP($A841,'V2.5.2 Measures'!$C:$W,10,FALSE)&lt;&gt;"TBD"),VLOOKUP($A841,'V2.5.2 Measures'!$C:$W,10,FALSE),"N/A")</f>
        <v>27</v>
      </c>
      <c r="H841" s="7">
        <f>IF(VLOOKUP($A841,'V2.5.2 Measures'!$C:$W,14,FALSE)&lt;&gt; "", VLOOKUP($A841,'V2.5.2 Measures'!$C:$W,14,FALSE),"N/A")</f>
        <v>0.01</v>
      </c>
      <c r="I841" s="7" t="str">
        <f>IF(VLOOKUP($A841,'V2.5.2 Measures'!$C:$W,15,FALSE)&lt;&gt; "", VLOOKUP($A841,'V2.5.2 Measures'!$C:$W,15,FALSE),"N/A")</f>
        <v>N/A</v>
      </c>
      <c r="J841" s="7">
        <f>IF(VLOOKUP($A841,'V2.5.2 Measures'!$C:$W,16,FALSE)&lt;&gt; "", VLOOKUP($A841,'V2.5.2 Measures'!$C:$W,16,FALSE),"N/A")</f>
        <v>0</v>
      </c>
      <c r="K841" s="7">
        <f>IF(VLOOKUP($A841,'V2.5.2 Measures'!$C:$W,17,FALSE)&lt;&gt; "", VLOOKUP($A841,'V2.5.2 Measures'!$C:$W,17,FALSE),"N/A")</f>
        <v>0.01</v>
      </c>
      <c r="L841" s="7" t="str">
        <f>IF(VLOOKUP($A841,'V2.5.2 Measures'!$C:$W,18,FALSE)&lt;&gt; "", VLOOKUP($A841,'V2.5.2 Measures'!$C:$W,18,FALSE),"N/A")</f>
        <v>Default</v>
      </c>
      <c r="M841" s="7" t="str">
        <f>IF(VLOOKUP($A841,'V2.5.2 Measures'!$C:$W,19,FALSE)&lt;&gt; "", VLOOKUP($A841,'V2.5.2 Measures'!$C:$W,19,FALSE),"N/A")</f>
        <v>SAS</v>
      </c>
      <c r="N841" s="7" t="str">
        <f>IF(VLOOKUP($A841,'V2.5.2 Measures'!$C:$W,20,FALSE)&lt;&gt; "", VLOOKUP($A841,'V2.5.2 Measures'!$C:$W,20,FALSE),"N/A")</f>
        <v>V2.1</v>
      </c>
      <c r="O841" s="7" t="str">
        <f>IF(VLOOKUP($A841,'V2.5.2 Measures'!$C:$W,21,FALSE)&lt;&gt; "", VLOOKUP($A841,'V2.5.2 Measures'!$C:$W,21,FALSE),"N/A")</f>
        <v>V2.2</v>
      </c>
      <c r="P841" s="7" t="e">
        <f>IF(VLOOKUP($A841,'V2.5.2 Measures'!$C:$W,22,FALSE)&lt;&gt; "", VLOOKUP($A841,'V2.5.2 Measures'!$C:$W,22,FALSE),"N/A")</f>
        <v>#REF!</v>
      </c>
      <c r="Q841" s="7" t="e">
        <f>IF(VLOOKUP($A841,'V2.5.2 Measures'!$C:$W,23,FALSE)&lt;&gt; "", VLOOKUP($A841,'V2.5.2 Measures'!$C:$W,23,FALSE),"N/A")</f>
        <v>#REF!</v>
      </c>
      <c r="R841" s="7" t="e">
        <f>IF(VLOOKUP($A841,'V2.5.2 Measures'!$C:$W,24,FALSE)&lt;&gt; "", VLOOKUP($A841,'V2.5.2 Measures'!$C:$W,24,FALSE),"N/A")</f>
        <v>#REF!</v>
      </c>
      <c r="S841" s="7" t="e">
        <f>IF(VLOOKUP($A841,'V2.5.2 Measures'!$C:$W,25,FALSE)&lt;&gt; "", VLOOKUP($A841,'V2.5.2 Measures'!$C:$W,25,FALSE),"N/A")</f>
        <v>#REF!</v>
      </c>
      <c r="T841" s="7" t="str">
        <f>IF(VLOOKUP($A841,'V2.5.2 Measures'!$C:$W,2,FALSE)&lt;&gt; "", VLOOKUP($A841,'V2.5.2 Measures'!$C:$W,2,FALSE),"N/A")</f>
        <v>EL-6-029-29</v>
      </c>
      <c r="U841" s="7" t="str">
        <f>IF(VLOOKUP($A841,'V2.5.2 Measures'!$C:$W,3,FALSE)&lt;&gt; "", VLOOKUP($A841,'V2.5.2 Measures'!$C:$W,3,FALSE),"N/A")</f>
        <v>% of record segments with an invalid waiver ID format for 1915(b) and 1915(c) waivers (WAIVER-TYPE = 02 - 20, 32, or 33)</v>
      </c>
      <c r="V841" s="7" t="e">
        <f>IF(VLOOKUP($A841,'V2.5.2 Measures'!$C:$W,26,FALSE)&lt;&gt; "", VLOOKUP($A841,'V2.5.2 Measures'!$C:$W,26,FALSE),"N/A")</f>
        <v>#REF!</v>
      </c>
      <c r="W841" s="7" t="e">
        <f>IF(VLOOKUP($A841,'V2.5.2 Measures'!$C:$W,44,FALSE)&lt;&gt; "", VLOOKUP($A841,'V2.5.2 Measures'!$C:$W,44,FALSE),"N/A")</f>
        <v>#REF!</v>
      </c>
    </row>
    <row r="842" spans="1:23" x14ac:dyDescent="0.35">
      <c r="A842" s="7" t="str">
        <f>'V2.5.2 Measures'!C296</f>
        <v>EL6.30</v>
      </c>
      <c r="B842" s="7" t="str">
        <f>VLOOKUP($A842,'V2.5.2 Measures'!$C:$W,6,FALSE)</f>
        <v>N/A</v>
      </c>
      <c r="C842" s="7" t="str">
        <f>VLOOKUP($A842,'V2.5.2 Measures'!$C:$W,8,FALSE)</f>
        <v>TA- Inferential</v>
      </c>
      <c r="D842" s="7" t="str">
        <f>IF(VLOOKUP($A842,'V2.5.2 Measures'!$C:$W,4,FALSE)="","",VLOOKUP($A842,'V2.5.2 Measures'!$C:$W,4,FALSE))</f>
        <v>Non-Claims Percentage</v>
      </c>
      <c r="E842" s="7" t="str">
        <f>IF((VLOOKUP($A842,'V2.5.2 Measures'!$C:$W,8,FALSE)&lt;&gt;"")*AND(VLOOKUP($A842,'V2.5.2 Measures'!$C:$W,8,FALSE)&lt;&gt;"TBD"),VLOOKUP($A842,'V2.5.2 Measures'!$C:$W,8,FALSE),"N/A")</f>
        <v>TA- Inferential</v>
      </c>
      <c r="F842" s="7" t="str">
        <f>IF((VLOOKUP($A842,'V2.5.2 Measures'!$C:$W,9,FALSE)&lt;&gt;"")*AND(VLOOKUP($A842,'V2.5.2 Measures'!$C:$W,9,FALSE)&lt;&gt;"TBD"),VLOOKUP($A842,'V2.5.2 Measures'!$C:$W,9,FALSE),"N/A")</f>
        <v>High</v>
      </c>
      <c r="G842" s="7" t="str">
        <f>IF((VLOOKUP($A842,'V2.5.2 Measures'!$C:$W,10,FALSE)&lt;&gt;"")*AND(VLOOKUP($A842,'V2.5.2 Measures'!$C:$W,10,FALSE)&lt;&gt;"TBD"),VLOOKUP($A842,'V2.5.2 Measures'!$C:$W,10,FALSE),"N/A")</f>
        <v>N/A</v>
      </c>
      <c r="H842" s="7">
        <f>IF(VLOOKUP($A842,'V2.5.2 Measures'!$C:$W,14,FALSE)&lt;&gt; "", VLOOKUP($A842,'V2.5.2 Measures'!$C:$W,14,FALSE),"N/A")</f>
        <v>0.01</v>
      </c>
      <c r="I842" s="7" t="str">
        <f>IF(VLOOKUP($A842,'V2.5.2 Measures'!$C:$W,15,FALSE)&lt;&gt; "", VLOOKUP($A842,'V2.5.2 Measures'!$C:$W,15,FALSE),"N/A")</f>
        <v>N/A</v>
      </c>
      <c r="J842" s="7">
        <f>IF(VLOOKUP($A842,'V2.5.2 Measures'!$C:$W,16,FALSE)&lt;&gt; "", VLOOKUP($A842,'V2.5.2 Measures'!$C:$W,16,FALSE),"N/A")</f>
        <v>0</v>
      </c>
      <c r="K842" s="7">
        <f>IF(VLOOKUP($A842,'V2.5.2 Measures'!$C:$W,17,FALSE)&lt;&gt; "", VLOOKUP($A842,'V2.5.2 Measures'!$C:$W,17,FALSE),"N/A")</f>
        <v>0.01</v>
      </c>
      <c r="L842" s="7" t="str">
        <f>IF(VLOOKUP($A842,'V2.5.2 Measures'!$C:$W,18,FALSE)&lt;&gt; "", VLOOKUP($A842,'V2.5.2 Measures'!$C:$W,18,FALSE),"N/A")</f>
        <v>Default</v>
      </c>
      <c r="M842" s="7" t="str">
        <f>IF(VLOOKUP($A842,'V2.5.2 Measures'!$C:$W,19,FALSE)&lt;&gt; "", VLOOKUP($A842,'V2.5.2 Measures'!$C:$W,19,FALSE),"N/A")</f>
        <v>SAS</v>
      </c>
      <c r="N842" s="7" t="str">
        <f>IF(VLOOKUP($A842,'V2.5.2 Measures'!$C:$W,20,FALSE)&lt;&gt; "", VLOOKUP($A842,'V2.5.2 Measures'!$C:$W,20,FALSE),"N/A")</f>
        <v>V2.2</v>
      </c>
      <c r="O842" s="7" t="str">
        <f>IF(VLOOKUP($A842,'V2.5.2 Measures'!$C:$W,21,FALSE)&lt;&gt; "", VLOOKUP($A842,'V2.5.2 Measures'!$C:$W,21,FALSE),"N/A")</f>
        <v>V2.2</v>
      </c>
      <c r="P842" s="7" t="e">
        <f>IF(VLOOKUP($A842,'V2.5.2 Measures'!$C:$W,22,FALSE)&lt;&gt; "", VLOOKUP($A842,'V2.5.2 Measures'!$C:$W,22,FALSE),"N/A")</f>
        <v>#REF!</v>
      </c>
      <c r="Q842" s="7" t="e">
        <f>IF(VLOOKUP($A842,'V2.5.2 Measures'!$C:$W,23,FALSE)&lt;&gt; "", VLOOKUP($A842,'V2.5.2 Measures'!$C:$W,23,FALSE),"N/A")</f>
        <v>#REF!</v>
      </c>
      <c r="R842" s="7" t="e">
        <f>IF(VLOOKUP($A842,'V2.5.2 Measures'!$C:$W,24,FALSE)&lt;&gt; "", VLOOKUP($A842,'V2.5.2 Measures'!$C:$W,24,FALSE),"N/A")</f>
        <v>#REF!</v>
      </c>
      <c r="S842" s="7" t="e">
        <f>IF(VLOOKUP($A842,'V2.5.2 Measures'!$C:$W,25,FALSE)&lt;&gt; "", VLOOKUP($A842,'V2.5.2 Measures'!$C:$W,25,FALSE),"N/A")</f>
        <v>#REF!</v>
      </c>
      <c r="T842" s="7" t="str">
        <f>IF(VLOOKUP($A842,'V2.5.2 Measures'!$C:$W,2,FALSE)&lt;&gt; "", VLOOKUP($A842,'V2.5.2 Measures'!$C:$W,2,FALSE),"N/A")</f>
        <v>EL-6-030-30</v>
      </c>
      <c r="U842" s="7" t="str">
        <f>IF(VLOOKUP($A842,'V2.5.2 Measures'!$C:$W,3,FALSE)&lt;&gt; "", VLOOKUP($A842,'V2.5.2 Measures'!$C:$W,3,FALSE),"N/A")</f>
        <v>% of MSIS IDs with S-CHIP dental coverage (RESTRICTED-BENEFITS-CODE = C) that are not S-CHIP (CHIP-CODE not 3)</v>
      </c>
      <c r="V842" s="7" t="e">
        <f>IF(VLOOKUP($A842,'V2.5.2 Measures'!$C:$W,26,FALSE)&lt;&gt; "", VLOOKUP($A842,'V2.5.2 Measures'!$C:$W,26,FALSE),"N/A")</f>
        <v>#REF!</v>
      </c>
      <c r="W842" s="7" t="e">
        <f>IF(VLOOKUP($A842,'V2.5.2 Measures'!$C:$W,44,FALSE)&lt;&gt; "", VLOOKUP($A842,'V2.5.2 Measures'!$C:$W,44,FALSE),"N/A")</f>
        <v>#REF!</v>
      </c>
    </row>
    <row r="843" spans="1:23" x14ac:dyDescent="0.35">
      <c r="A843" s="7" t="str">
        <f>'V2.5.2 Measures'!C297</f>
        <v>EL6.31</v>
      </c>
      <c r="B843" s="7" t="str">
        <f>VLOOKUP($A843,'V2.5.2 Measures'!$C:$W,6,FALSE)</f>
        <v>N/A</v>
      </c>
      <c r="C843" s="7" t="str">
        <f>VLOOKUP($A843,'V2.5.2 Measures'!$C:$W,8,FALSE)</f>
        <v>TA- Inferential</v>
      </c>
      <c r="D843" s="7" t="str">
        <f>IF(VLOOKUP($A843,'V2.5.2 Measures'!$C:$W,4,FALSE)="","",VLOOKUP($A843,'V2.5.2 Measures'!$C:$W,4,FALSE))</f>
        <v>Claims Percentage</v>
      </c>
      <c r="E843" s="7" t="str">
        <f>IF((VLOOKUP($A843,'V2.5.2 Measures'!$C:$W,8,FALSE)&lt;&gt;"")*AND(VLOOKUP($A843,'V2.5.2 Measures'!$C:$W,8,FALSE)&lt;&gt;"TBD"),VLOOKUP($A843,'V2.5.2 Measures'!$C:$W,8,FALSE),"N/A")</f>
        <v>TA- Inferential</v>
      </c>
      <c r="F843" s="7" t="str">
        <f>IF((VLOOKUP($A843,'V2.5.2 Measures'!$C:$W,9,FALSE)&lt;&gt;"")*AND(VLOOKUP($A843,'V2.5.2 Measures'!$C:$W,9,FALSE)&lt;&gt;"TBD"),VLOOKUP($A843,'V2.5.2 Measures'!$C:$W,9,FALSE),"N/A")</f>
        <v>High</v>
      </c>
      <c r="G843" s="7">
        <f>IF((VLOOKUP($A843,'V2.5.2 Measures'!$C:$W,10,FALSE)&lt;&gt;"")*AND(VLOOKUP($A843,'V2.5.2 Measures'!$C:$W,10,FALSE)&lt;&gt;"TBD"),VLOOKUP($A843,'V2.5.2 Measures'!$C:$W,10,FALSE),"N/A")</f>
        <v>25</v>
      </c>
      <c r="H843" s="7">
        <f>IF(VLOOKUP($A843,'V2.5.2 Measures'!$C:$W,14,FALSE)&lt;&gt; "", VLOOKUP($A843,'V2.5.2 Measures'!$C:$W,14,FALSE),"N/A")</f>
        <v>0.01</v>
      </c>
      <c r="I843" s="7" t="str">
        <f>IF(VLOOKUP($A843,'V2.5.2 Measures'!$C:$W,15,FALSE)&lt;&gt; "", VLOOKUP($A843,'V2.5.2 Measures'!$C:$W,15,FALSE),"N/A")</f>
        <v>N/A</v>
      </c>
      <c r="J843" s="7">
        <f>IF(VLOOKUP($A843,'V2.5.2 Measures'!$C:$W,16,FALSE)&lt;&gt; "", VLOOKUP($A843,'V2.5.2 Measures'!$C:$W,16,FALSE),"N/A")</f>
        <v>0</v>
      </c>
      <c r="K843" s="7">
        <f>IF(VLOOKUP($A843,'V2.5.2 Measures'!$C:$W,17,FALSE)&lt;&gt; "", VLOOKUP($A843,'V2.5.2 Measures'!$C:$W,17,FALSE),"N/A")</f>
        <v>0.01</v>
      </c>
      <c r="L843" s="7" t="str">
        <f>IF(VLOOKUP($A843,'V2.5.2 Measures'!$C:$W,18,FALSE)&lt;&gt; "", VLOOKUP($A843,'V2.5.2 Measures'!$C:$W,18,FALSE),"N/A")</f>
        <v>Default</v>
      </c>
      <c r="M843" s="7" t="str">
        <f>IF(VLOOKUP($A843,'V2.5.2 Measures'!$C:$W,19,FALSE)&lt;&gt; "", VLOOKUP($A843,'V2.5.2 Measures'!$C:$W,19,FALSE),"N/A")</f>
        <v>SAS</v>
      </c>
      <c r="N843" s="7" t="str">
        <f>IF(VLOOKUP($A843,'V2.5.2 Measures'!$C:$W,20,FALSE)&lt;&gt; "", VLOOKUP($A843,'V2.5.2 Measures'!$C:$W,20,FALSE),"N/A")</f>
        <v>V2.2</v>
      </c>
      <c r="O843" s="7" t="str">
        <f>IF(VLOOKUP($A843,'V2.5.2 Measures'!$C:$W,21,FALSE)&lt;&gt; "", VLOOKUP($A843,'V2.5.2 Measures'!$C:$W,21,FALSE),"N/A")</f>
        <v>V2.2</v>
      </c>
      <c r="P843" s="7" t="e">
        <f>IF(VLOOKUP($A843,'V2.5.2 Measures'!$C:$W,22,FALSE)&lt;&gt; "", VLOOKUP($A843,'V2.5.2 Measures'!$C:$W,22,FALSE),"N/A")</f>
        <v>#REF!</v>
      </c>
      <c r="Q843" s="7" t="e">
        <f>IF(VLOOKUP($A843,'V2.5.2 Measures'!$C:$W,23,FALSE)&lt;&gt; "", VLOOKUP($A843,'V2.5.2 Measures'!$C:$W,23,FALSE),"N/A")</f>
        <v>#REF!</v>
      </c>
      <c r="R843" s="7" t="e">
        <f>IF(VLOOKUP($A843,'V2.5.2 Measures'!$C:$W,24,FALSE)&lt;&gt; "", VLOOKUP($A843,'V2.5.2 Measures'!$C:$W,24,FALSE),"N/A")</f>
        <v>#REF!</v>
      </c>
      <c r="S843" s="7" t="e">
        <f>IF(VLOOKUP($A843,'V2.5.2 Measures'!$C:$W,25,FALSE)&lt;&gt; "", VLOOKUP($A843,'V2.5.2 Measures'!$C:$W,25,FALSE),"N/A")</f>
        <v>#REF!</v>
      </c>
      <c r="T843" s="7" t="str">
        <f>IF(VLOOKUP($A843,'V2.5.2 Measures'!$C:$W,2,FALSE)&lt;&gt; "", VLOOKUP($A843,'V2.5.2 Measures'!$C:$W,2,FALSE),"N/A")</f>
        <v>EL-6-031-31</v>
      </c>
      <c r="U843" s="7" t="str">
        <f>IF(VLOOKUP($A843,'V2.5.2 Measures'!$C:$W,3,FALSE)&lt;&gt; "", VLOOKUP($A843,'V2.5.2 Measures'!$C:$W,3,FALSE),"N/A")</f>
        <v>% of MFP participants that do not have restricted benefits code designating MFP participation (RESTRICTED-BENEFITS-CODE not D)</v>
      </c>
      <c r="V843" s="7" t="e">
        <f>IF(VLOOKUP($A843,'V2.5.2 Measures'!$C:$W,26,FALSE)&lt;&gt; "", VLOOKUP($A843,'V2.5.2 Measures'!$C:$W,26,FALSE),"N/A")</f>
        <v>#REF!</v>
      </c>
      <c r="W843" s="7" t="e">
        <f>IF(VLOOKUP($A843,'V2.5.2 Measures'!$C:$W,44,FALSE)&lt;&gt; "", VLOOKUP($A843,'V2.5.2 Measures'!$C:$W,44,FALSE),"N/A")</f>
        <v>#REF!</v>
      </c>
    </row>
    <row r="844" spans="1:23" x14ac:dyDescent="0.35">
      <c r="A844" s="7" t="str">
        <f>'V2.5.2 Measures'!C298</f>
        <v>EL6.32</v>
      </c>
      <c r="B844" s="7" t="str">
        <f>VLOOKUP($A844,'V2.5.2 Measures'!$C:$W,6,FALSE)</f>
        <v>N/A</v>
      </c>
      <c r="C844" s="7" t="str">
        <f>VLOOKUP($A844,'V2.5.2 Measures'!$C:$W,8,FALSE)</f>
        <v>TA- Inferential</v>
      </c>
      <c r="D844" s="7" t="str">
        <f>IF(VLOOKUP($A844,'V2.5.2 Measures'!$C:$W,4,FALSE)="","",VLOOKUP($A844,'V2.5.2 Measures'!$C:$W,4,FALSE))</f>
        <v>Claims Percentage</v>
      </c>
      <c r="E844" s="7" t="str">
        <f>IF((VLOOKUP($A844,'V2.5.2 Measures'!$C:$W,8,FALSE)&lt;&gt;"")*AND(VLOOKUP($A844,'V2.5.2 Measures'!$C:$W,8,FALSE)&lt;&gt;"TBD"),VLOOKUP($A844,'V2.5.2 Measures'!$C:$W,8,FALSE),"N/A")</f>
        <v>TA- Inferential</v>
      </c>
      <c r="F844" s="7" t="str">
        <f>IF((VLOOKUP($A844,'V2.5.2 Measures'!$C:$W,9,FALSE)&lt;&gt;"")*AND(VLOOKUP($A844,'V2.5.2 Measures'!$C:$W,9,FALSE)&lt;&gt;"TBD"),VLOOKUP($A844,'V2.5.2 Measures'!$C:$W,9,FALSE),"N/A")</f>
        <v>High</v>
      </c>
      <c r="G844" s="7">
        <f>IF((VLOOKUP($A844,'V2.5.2 Measures'!$C:$W,10,FALSE)&lt;&gt;"")*AND(VLOOKUP($A844,'V2.5.2 Measures'!$C:$W,10,FALSE)&lt;&gt;"TBD"),VLOOKUP($A844,'V2.5.2 Measures'!$C:$W,10,FALSE),"N/A")</f>
        <v>25</v>
      </c>
      <c r="H844" s="7">
        <f>IF(VLOOKUP($A844,'V2.5.2 Measures'!$C:$W,14,FALSE)&lt;&gt; "", VLOOKUP($A844,'V2.5.2 Measures'!$C:$W,14,FALSE),"N/A")</f>
        <v>0.3</v>
      </c>
      <c r="I844" s="7" t="str">
        <f>IF(VLOOKUP($A844,'V2.5.2 Measures'!$C:$W,15,FALSE)&lt;&gt; "", VLOOKUP($A844,'V2.5.2 Measures'!$C:$W,15,FALSE),"N/A")</f>
        <v>N/A</v>
      </c>
      <c r="J844" s="7">
        <f>IF(VLOOKUP($A844,'V2.5.2 Measures'!$C:$W,16,FALSE)&lt;&gt; "", VLOOKUP($A844,'V2.5.2 Measures'!$C:$W,16,FALSE),"N/A")</f>
        <v>0</v>
      </c>
      <c r="K844" s="7">
        <f>IF(VLOOKUP($A844,'V2.5.2 Measures'!$C:$W,17,FALSE)&lt;&gt; "", VLOOKUP($A844,'V2.5.2 Measures'!$C:$W,17,FALSE),"N/A")</f>
        <v>0.3</v>
      </c>
      <c r="L844" s="7" t="str">
        <f>IF(VLOOKUP($A844,'V2.5.2 Measures'!$C:$W,18,FALSE)&lt;&gt; "", VLOOKUP($A844,'V2.5.2 Measures'!$C:$W,18,FALSE),"N/A")</f>
        <v>Default</v>
      </c>
      <c r="M844" s="7" t="str">
        <f>IF(VLOOKUP($A844,'V2.5.2 Measures'!$C:$W,19,FALSE)&lt;&gt; "", VLOOKUP($A844,'V2.5.2 Measures'!$C:$W,19,FALSE),"N/A")</f>
        <v>SAS</v>
      </c>
      <c r="N844" s="7" t="str">
        <f>IF(VLOOKUP($A844,'V2.5.2 Measures'!$C:$W,20,FALSE)&lt;&gt; "", VLOOKUP($A844,'V2.5.2 Measures'!$C:$W,20,FALSE),"N/A")</f>
        <v>V2.2</v>
      </c>
      <c r="O844" s="7" t="str">
        <f>IF(VLOOKUP($A844,'V2.5.2 Measures'!$C:$W,21,FALSE)&lt;&gt; "", VLOOKUP($A844,'V2.5.2 Measures'!$C:$W,21,FALSE),"N/A")</f>
        <v>V2.2</v>
      </c>
      <c r="P844" s="7" t="e">
        <f>IF(VLOOKUP($A844,'V2.5.2 Measures'!$C:$W,22,FALSE)&lt;&gt; "", VLOOKUP($A844,'V2.5.2 Measures'!$C:$W,22,FALSE),"N/A")</f>
        <v>#REF!</v>
      </c>
      <c r="Q844" s="7" t="e">
        <f>IF(VLOOKUP($A844,'V2.5.2 Measures'!$C:$W,23,FALSE)&lt;&gt; "", VLOOKUP($A844,'V2.5.2 Measures'!$C:$W,23,FALSE),"N/A")</f>
        <v>#REF!</v>
      </c>
      <c r="R844" s="7" t="e">
        <f>IF(VLOOKUP($A844,'V2.5.2 Measures'!$C:$W,24,FALSE)&lt;&gt; "", VLOOKUP($A844,'V2.5.2 Measures'!$C:$W,24,FALSE),"N/A")</f>
        <v>#REF!</v>
      </c>
      <c r="S844" s="7" t="e">
        <f>IF(VLOOKUP($A844,'V2.5.2 Measures'!$C:$W,25,FALSE)&lt;&gt; "", VLOOKUP($A844,'V2.5.2 Measures'!$C:$W,25,FALSE),"N/A")</f>
        <v>#REF!</v>
      </c>
      <c r="T844" s="7" t="str">
        <f>IF(VLOOKUP($A844,'V2.5.2 Measures'!$C:$W,2,FALSE)&lt;&gt; "", VLOOKUP($A844,'V2.5.2 Measures'!$C:$W,2,FALSE),"N/A")</f>
        <v>EL-6-032-32</v>
      </c>
      <c r="U844" s="7" t="str">
        <f>IF(VLOOKUP($A844,'V2.5.2 Measures'!$C:$W,3,FALSE)&lt;&gt; "", VLOOKUP($A844,'V2.5.2 Measures'!$C:$W,3,FALSE),"N/A")</f>
        <v>% of MSIS IDs with restricted benefits code designating MFP participation (RESTRICTED-BENEFITS-CODE = D) that are not found on MFP-INFORMATION-ELG00010 for the same month</v>
      </c>
      <c r="V844" s="7" t="e">
        <f>IF(VLOOKUP($A844,'V2.5.2 Measures'!$C:$W,26,FALSE)&lt;&gt; "", VLOOKUP($A844,'V2.5.2 Measures'!$C:$W,26,FALSE),"N/A")</f>
        <v>#REF!</v>
      </c>
      <c r="W844" s="7" t="e">
        <f>IF(VLOOKUP($A844,'V2.5.2 Measures'!$C:$W,44,FALSE)&lt;&gt; "", VLOOKUP($A844,'V2.5.2 Measures'!$C:$W,44,FALSE),"N/A")</f>
        <v>#REF!</v>
      </c>
    </row>
    <row r="845" spans="1:23" x14ac:dyDescent="0.35">
      <c r="A845" s="7" t="str">
        <f>'V2.5.2 Measures'!C299</f>
        <v>EL6.33</v>
      </c>
      <c r="B845" s="7" t="str">
        <f>VLOOKUP($A845,'V2.5.2 Measures'!$C:$W,6,FALSE)</f>
        <v>N/A</v>
      </c>
      <c r="C845" s="7" t="str">
        <f>VLOOKUP($A845,'V2.5.2 Measures'!$C:$W,8,FALSE)</f>
        <v>TA- Inferential</v>
      </c>
      <c r="D845" s="7" t="str">
        <f>IF(VLOOKUP($A845,'V2.5.2 Measures'!$C:$W,4,FALSE)="","",VLOOKUP($A845,'V2.5.2 Measures'!$C:$W,4,FALSE))</f>
        <v>Non-Claims Percentage</v>
      </c>
      <c r="E845" s="7" t="str">
        <f>IF((VLOOKUP($A845,'V2.5.2 Measures'!$C:$W,8,FALSE)&lt;&gt;"")*AND(VLOOKUP($A845,'V2.5.2 Measures'!$C:$W,8,FALSE)&lt;&gt;"TBD"),VLOOKUP($A845,'V2.5.2 Measures'!$C:$W,8,FALSE),"N/A")</f>
        <v>TA- Inferential</v>
      </c>
      <c r="F845" s="7" t="str">
        <f>IF((VLOOKUP($A845,'V2.5.2 Measures'!$C:$W,9,FALSE)&lt;&gt;"")*AND(VLOOKUP($A845,'V2.5.2 Measures'!$C:$W,9,FALSE)&lt;&gt;"TBD"),VLOOKUP($A845,'V2.5.2 Measures'!$C:$W,9,FALSE),"N/A")</f>
        <v>High</v>
      </c>
      <c r="G845" s="7">
        <f>IF((VLOOKUP($A845,'V2.5.2 Measures'!$C:$W,10,FALSE)&lt;&gt;"")*AND(VLOOKUP($A845,'V2.5.2 Measures'!$C:$W,10,FALSE)&lt;&gt;"TBD"),VLOOKUP($A845,'V2.5.2 Measures'!$C:$W,10,FALSE),"N/A")</f>
        <v>32</v>
      </c>
      <c r="H845" s="7">
        <f>IF(VLOOKUP($A845,'V2.5.2 Measures'!$C:$W,14,FALSE)&lt;&gt; "", VLOOKUP($A845,'V2.5.2 Measures'!$C:$W,14,FALSE),"N/A")</f>
        <v>0.01</v>
      </c>
      <c r="I845" s="7" t="str">
        <f>IF(VLOOKUP($A845,'V2.5.2 Measures'!$C:$W,15,FALSE)&lt;&gt; "", VLOOKUP($A845,'V2.5.2 Measures'!$C:$W,15,FALSE),"N/A")</f>
        <v>N/A</v>
      </c>
      <c r="J845" s="7">
        <f>IF(VLOOKUP($A845,'V2.5.2 Measures'!$C:$W,16,FALSE)&lt;&gt; "", VLOOKUP($A845,'V2.5.2 Measures'!$C:$W,16,FALSE),"N/A")</f>
        <v>0</v>
      </c>
      <c r="K845" s="7">
        <f>IF(VLOOKUP($A845,'V2.5.2 Measures'!$C:$W,17,FALSE)&lt;&gt; "", VLOOKUP($A845,'V2.5.2 Measures'!$C:$W,17,FALSE),"N/A")</f>
        <v>0.01</v>
      </c>
      <c r="L845" s="7" t="str">
        <f>IF(VLOOKUP($A845,'V2.5.2 Measures'!$C:$W,18,FALSE)&lt;&gt; "", VLOOKUP($A845,'V2.5.2 Measures'!$C:$W,18,FALSE),"N/A")</f>
        <v>Default</v>
      </c>
      <c r="M845" s="7" t="str">
        <f>IF(VLOOKUP($A845,'V2.5.2 Measures'!$C:$W,19,FALSE)&lt;&gt; "", VLOOKUP($A845,'V2.5.2 Measures'!$C:$W,19,FALSE),"N/A")</f>
        <v>SAS</v>
      </c>
      <c r="N845" s="7" t="str">
        <f>IF(VLOOKUP($A845,'V2.5.2 Measures'!$C:$W,20,FALSE)&lt;&gt; "", VLOOKUP($A845,'V2.5.2 Measures'!$C:$W,20,FALSE),"N/A")</f>
        <v>V2.2</v>
      </c>
      <c r="O845" s="7" t="str">
        <f>IF(VLOOKUP($A845,'V2.5.2 Measures'!$C:$W,21,FALSE)&lt;&gt; "", VLOOKUP($A845,'V2.5.2 Measures'!$C:$W,21,FALSE),"N/A")</f>
        <v>V2.2</v>
      </c>
      <c r="P845" s="7" t="e">
        <f>IF(VLOOKUP($A845,'V2.5.2 Measures'!$C:$W,22,FALSE)&lt;&gt; "", VLOOKUP($A845,'V2.5.2 Measures'!$C:$W,22,FALSE),"N/A")</f>
        <v>#REF!</v>
      </c>
      <c r="Q845" s="7" t="e">
        <f>IF(VLOOKUP($A845,'V2.5.2 Measures'!$C:$W,23,FALSE)&lt;&gt; "", VLOOKUP($A845,'V2.5.2 Measures'!$C:$W,23,FALSE),"N/A")</f>
        <v>#REF!</v>
      </c>
      <c r="R845" s="7" t="e">
        <f>IF(VLOOKUP($A845,'V2.5.2 Measures'!$C:$W,24,FALSE)&lt;&gt; "", VLOOKUP($A845,'V2.5.2 Measures'!$C:$W,24,FALSE),"N/A")</f>
        <v>#REF!</v>
      </c>
      <c r="S845" s="7" t="e">
        <f>IF(VLOOKUP($A845,'V2.5.2 Measures'!$C:$W,25,FALSE)&lt;&gt; "", VLOOKUP($A845,'V2.5.2 Measures'!$C:$W,25,FALSE),"N/A")</f>
        <v>#REF!</v>
      </c>
      <c r="T845" s="7" t="str">
        <f>IF(VLOOKUP($A845,'V2.5.2 Measures'!$C:$W,2,FALSE)&lt;&gt; "", VLOOKUP($A845,'V2.5.2 Measures'!$C:$W,2,FALSE),"N/A")</f>
        <v>EL-6-033-33</v>
      </c>
      <c r="U845" s="7" t="str">
        <f>IF(VLOOKUP($A845,'V2.5.2 Measures'!$C:$W,3,FALSE)&lt;&gt; "", VLOOKUP($A845,'V2.5.2 Measures'!$C:$W,3,FALSE),"N/A")</f>
        <v>% of MSIS IDs with an alien restricted benefits code status (RESTRICTED-BENEFITS-CODE = 2) but a non-qualified alien immigration status (IMMIGRATION-STATUS not 1, 2, or 3)</v>
      </c>
      <c r="V845" s="7" t="e">
        <f>IF(VLOOKUP($A845,'V2.5.2 Measures'!$C:$W,26,FALSE)&lt;&gt; "", VLOOKUP($A845,'V2.5.2 Measures'!$C:$W,26,FALSE),"N/A")</f>
        <v>#REF!</v>
      </c>
      <c r="W845" s="7" t="e">
        <f>IF(VLOOKUP($A845,'V2.5.2 Measures'!$C:$W,44,FALSE)&lt;&gt; "", VLOOKUP($A845,'V2.5.2 Measures'!$C:$W,44,FALSE),"N/A")</f>
        <v>#REF!</v>
      </c>
    </row>
    <row r="846" spans="1:23" x14ac:dyDescent="0.35">
      <c r="A846" s="7" t="str">
        <f>'V2.5.2 Measures'!C300</f>
        <v>EL6.34</v>
      </c>
      <c r="B846" s="7" t="str">
        <f>VLOOKUP($A846,'V2.5.2 Measures'!$C:$W,6,FALSE)</f>
        <v>N/A</v>
      </c>
      <c r="C846" s="7" t="str">
        <f>VLOOKUP($A846,'V2.5.2 Measures'!$C:$W,8,FALSE)</f>
        <v>TA- Inferential</v>
      </c>
      <c r="D846" s="7" t="str">
        <f>IF(VLOOKUP($A846,'V2.5.2 Measures'!$C:$W,4,FALSE)="","",VLOOKUP($A846,'V2.5.2 Measures'!$C:$W,4,FALSE))</f>
        <v>Non-Claims Percentage</v>
      </c>
      <c r="E846" s="7" t="str">
        <f>IF((VLOOKUP($A846,'V2.5.2 Measures'!$C:$W,8,FALSE)&lt;&gt;"")*AND(VLOOKUP($A846,'V2.5.2 Measures'!$C:$W,8,FALSE)&lt;&gt;"TBD"),VLOOKUP($A846,'V2.5.2 Measures'!$C:$W,8,FALSE),"N/A")</f>
        <v>TA- Inferential</v>
      </c>
      <c r="F846" s="7" t="str">
        <f>IF((VLOOKUP($A846,'V2.5.2 Measures'!$C:$W,9,FALSE)&lt;&gt;"")*AND(VLOOKUP($A846,'V2.5.2 Measures'!$C:$W,9,FALSE)&lt;&gt;"TBD"),VLOOKUP($A846,'V2.5.2 Measures'!$C:$W,9,FALSE),"N/A")</f>
        <v>High</v>
      </c>
      <c r="G846" s="7">
        <f>IF((VLOOKUP($A846,'V2.5.2 Measures'!$C:$W,10,FALSE)&lt;&gt;"")*AND(VLOOKUP($A846,'V2.5.2 Measures'!$C:$W,10,FALSE)&lt;&gt;"TBD"),VLOOKUP($A846,'V2.5.2 Measures'!$C:$W,10,FALSE),"N/A")</f>
        <v>32</v>
      </c>
      <c r="H846" s="7">
        <f>IF(VLOOKUP($A846,'V2.5.2 Measures'!$C:$W,14,FALSE)&lt;&gt; "", VLOOKUP($A846,'V2.5.2 Measures'!$C:$W,14,FALSE),"N/A")</f>
        <v>0.01</v>
      </c>
      <c r="I846" s="7" t="str">
        <f>IF(VLOOKUP($A846,'V2.5.2 Measures'!$C:$W,15,FALSE)&lt;&gt; "", VLOOKUP($A846,'V2.5.2 Measures'!$C:$W,15,FALSE),"N/A")</f>
        <v>N/A</v>
      </c>
      <c r="J846" s="7">
        <f>IF(VLOOKUP($A846,'V2.5.2 Measures'!$C:$W,16,FALSE)&lt;&gt; "", VLOOKUP($A846,'V2.5.2 Measures'!$C:$W,16,FALSE),"N/A")</f>
        <v>0</v>
      </c>
      <c r="K846" s="7">
        <f>IF(VLOOKUP($A846,'V2.5.2 Measures'!$C:$W,17,FALSE)&lt;&gt; "", VLOOKUP($A846,'V2.5.2 Measures'!$C:$W,17,FALSE),"N/A")</f>
        <v>0.01</v>
      </c>
      <c r="L846" s="7" t="str">
        <f>IF(VLOOKUP($A846,'V2.5.2 Measures'!$C:$W,18,FALSE)&lt;&gt; "", VLOOKUP($A846,'V2.5.2 Measures'!$C:$W,18,FALSE),"N/A")</f>
        <v>Default</v>
      </c>
      <c r="M846" s="7" t="str">
        <f>IF(VLOOKUP($A846,'V2.5.2 Measures'!$C:$W,19,FALSE)&lt;&gt; "", VLOOKUP($A846,'V2.5.2 Measures'!$C:$W,19,FALSE),"N/A")</f>
        <v>SAS</v>
      </c>
      <c r="N846" s="7" t="str">
        <f>IF(VLOOKUP($A846,'V2.5.2 Measures'!$C:$W,20,FALSE)&lt;&gt; "", VLOOKUP($A846,'V2.5.2 Measures'!$C:$W,20,FALSE),"N/A")</f>
        <v>V2.2</v>
      </c>
      <c r="O846" s="7" t="str">
        <f>IF(VLOOKUP($A846,'V2.5.2 Measures'!$C:$W,21,FALSE)&lt;&gt; "", VLOOKUP($A846,'V2.5.2 Measures'!$C:$W,21,FALSE),"N/A")</f>
        <v>V2.2</v>
      </c>
      <c r="P846" s="7" t="e">
        <f>IF(VLOOKUP($A846,'V2.5.2 Measures'!$C:$W,22,FALSE)&lt;&gt; "", VLOOKUP($A846,'V2.5.2 Measures'!$C:$W,22,FALSE),"N/A")</f>
        <v>#REF!</v>
      </c>
      <c r="Q846" s="7" t="e">
        <f>IF(VLOOKUP($A846,'V2.5.2 Measures'!$C:$W,23,FALSE)&lt;&gt; "", VLOOKUP($A846,'V2.5.2 Measures'!$C:$W,23,FALSE),"N/A")</f>
        <v>#REF!</v>
      </c>
      <c r="R846" s="7" t="e">
        <f>IF(VLOOKUP($A846,'V2.5.2 Measures'!$C:$W,24,FALSE)&lt;&gt; "", VLOOKUP($A846,'V2.5.2 Measures'!$C:$W,24,FALSE),"N/A")</f>
        <v>#REF!</v>
      </c>
      <c r="S846" s="7" t="e">
        <f>IF(VLOOKUP($A846,'V2.5.2 Measures'!$C:$W,25,FALSE)&lt;&gt; "", VLOOKUP($A846,'V2.5.2 Measures'!$C:$W,25,FALSE),"N/A")</f>
        <v>#REF!</v>
      </c>
      <c r="T846" s="7" t="str">
        <f>IF(VLOOKUP($A846,'V2.5.2 Measures'!$C:$W,2,FALSE)&lt;&gt; "", VLOOKUP($A846,'V2.5.2 Measures'!$C:$W,2,FALSE),"N/A")</f>
        <v>EL-6-034-34</v>
      </c>
      <c r="U846" s="7" t="str">
        <f>IF(VLOOKUP($A846,'V2.5.2 Measures'!$C:$W,3,FALSE)&lt;&gt; "", VLOOKUP($A846,'V2.5.2 Measures'!$C:$W,3,FALSE),"N/A")</f>
        <v>% of MSIS IDs with an alien restricted benefits code status (RESTRICTED-BENEFITS-CODE = 2) but CITIZENSHIP-IND = 1</v>
      </c>
      <c r="V846" s="7" t="e">
        <f>IF(VLOOKUP($A846,'V2.5.2 Measures'!$C:$W,26,FALSE)&lt;&gt; "", VLOOKUP($A846,'V2.5.2 Measures'!$C:$W,26,FALSE),"N/A")</f>
        <v>#REF!</v>
      </c>
      <c r="W846" s="7" t="e">
        <f>IF(VLOOKUP($A846,'V2.5.2 Measures'!$C:$W,44,FALSE)&lt;&gt; "", VLOOKUP($A846,'V2.5.2 Measures'!$C:$W,44,FALSE),"N/A")</f>
        <v>#REF!</v>
      </c>
    </row>
    <row r="847" spans="1:23" x14ac:dyDescent="0.35">
      <c r="A847" s="7" t="str">
        <f>'V2.5.2 Measures'!C301</f>
        <v>EL7.1</v>
      </c>
      <c r="B847" s="7" t="str">
        <f>VLOOKUP($A847,'V2.5.2 Measures'!$C:$W,6,FALSE)</f>
        <v>N/A</v>
      </c>
      <c r="C847" s="7" t="str">
        <f>VLOOKUP($A847,'V2.5.2 Measures'!$C:$W,8,FALSE)</f>
        <v>No</v>
      </c>
      <c r="D847" s="7" t="str">
        <f>IF(VLOOKUP($A847,'V2.5.2 Measures'!$C:$W,4,FALSE)="","",VLOOKUP($A847,'V2.5.2 Measures'!$C:$W,4,FALSE))</f>
        <v>Frequency</v>
      </c>
      <c r="E847" s="7" t="str">
        <f>IF((VLOOKUP($A847,'V2.5.2 Measures'!$C:$W,8,FALSE)&lt;&gt;"")*AND(VLOOKUP($A847,'V2.5.2 Measures'!$C:$W,8,FALSE)&lt;&gt;"TBD"),VLOOKUP($A847,'V2.5.2 Measures'!$C:$W,8,FALSE),"N/A")</f>
        <v>No</v>
      </c>
      <c r="F847" s="7" t="str">
        <f>IF((VLOOKUP($A847,'V2.5.2 Measures'!$C:$W,9,FALSE)&lt;&gt;"")*AND(VLOOKUP($A847,'V2.5.2 Measures'!$C:$W,9,FALSE)&lt;&gt;"TBD"),VLOOKUP($A847,'V2.5.2 Measures'!$C:$W,9,FALSE),"N/A")</f>
        <v>N/A</v>
      </c>
      <c r="G847" s="7" t="str">
        <f>IF((VLOOKUP($A847,'V2.5.2 Measures'!$C:$W,10,FALSE)&lt;&gt;"")*AND(VLOOKUP($A847,'V2.5.2 Measures'!$C:$W,10,FALSE)&lt;&gt;"TBD"),VLOOKUP($A847,'V2.5.2 Measures'!$C:$W,10,FALSE),"N/A")</f>
        <v>N/A</v>
      </c>
      <c r="H847" s="7" t="str">
        <f>IF(VLOOKUP($A847,'V2.5.2 Measures'!$C:$W,14,FALSE)&lt;&gt; "", VLOOKUP($A847,'V2.5.2 Measures'!$C:$W,14,FALSE),"N/A")</f>
        <v>N/A</v>
      </c>
      <c r="I847" s="7" t="str">
        <f>IF(VLOOKUP($A847,'V2.5.2 Measures'!$C:$W,15,FALSE)&lt;&gt; "", VLOOKUP($A847,'V2.5.2 Measures'!$C:$W,15,FALSE),"N/A")</f>
        <v>N/A</v>
      </c>
      <c r="J847" s="7" t="str">
        <f>IF(VLOOKUP($A847,'V2.5.2 Measures'!$C:$W,16,FALSE)&lt;&gt; "", VLOOKUP($A847,'V2.5.2 Measures'!$C:$W,16,FALSE),"N/A")</f>
        <v>N/A</v>
      </c>
      <c r="K847" s="7" t="str">
        <f>IF(VLOOKUP($A847,'V2.5.2 Measures'!$C:$W,17,FALSE)&lt;&gt; "", VLOOKUP($A847,'V2.5.2 Measures'!$C:$W,17,FALSE),"N/A")</f>
        <v>N/A</v>
      </c>
      <c r="L847" s="7" t="str">
        <f>IF(VLOOKUP($A847,'V2.5.2 Measures'!$C:$W,18,FALSE)&lt;&gt; "", VLOOKUP($A847,'V2.5.2 Measures'!$C:$W,18,FALSE),"N/A")</f>
        <v>EL7.1</v>
      </c>
      <c r="M847" s="7" t="str">
        <f>IF(VLOOKUP($A847,'V2.5.2 Measures'!$C:$W,19,FALSE)&lt;&gt; "", VLOOKUP($A847,'V2.5.2 Measures'!$C:$W,19,FALSE),"N/A")</f>
        <v>SAS</v>
      </c>
      <c r="N847" s="7" t="str">
        <f>IF(VLOOKUP($A847,'V2.5.2 Measures'!$C:$W,20,FALSE)&lt;&gt; "", VLOOKUP($A847,'V2.5.2 Measures'!$C:$W,20,FALSE),"N/A")</f>
        <v>V1.1</v>
      </c>
      <c r="O847" s="7" t="str">
        <f>IF(VLOOKUP($A847,'V2.5.2 Measures'!$C:$W,21,FALSE)&lt;&gt; "", VLOOKUP($A847,'V2.5.2 Measures'!$C:$W,21,FALSE),"N/A")</f>
        <v>V1.5</v>
      </c>
      <c r="P847" s="7" t="e">
        <f>IF(VLOOKUP($A847,'V2.5.2 Measures'!$C:$W,22,FALSE)&lt;&gt; "", VLOOKUP($A847,'V2.5.2 Measures'!$C:$W,22,FALSE),"N/A")</f>
        <v>#REF!</v>
      </c>
      <c r="Q847" s="7" t="e">
        <f>IF(VLOOKUP($A847,'V2.5.2 Measures'!$C:$W,23,FALSE)&lt;&gt; "", VLOOKUP($A847,'V2.5.2 Measures'!$C:$W,23,FALSE),"N/A")</f>
        <v>#REF!</v>
      </c>
      <c r="R847" s="7" t="e">
        <f>IF(VLOOKUP($A847,'V2.5.2 Measures'!$C:$W,24,FALSE)&lt;&gt; "", VLOOKUP($A847,'V2.5.2 Measures'!$C:$W,24,FALSE),"N/A")</f>
        <v>#REF!</v>
      </c>
      <c r="S847" s="7" t="e">
        <f>IF(VLOOKUP($A847,'V2.5.2 Measures'!$C:$W,25,FALSE)&lt;&gt; "", VLOOKUP($A847,'V2.5.2 Measures'!$C:$W,25,FALSE),"N/A")</f>
        <v>#REF!</v>
      </c>
      <c r="T847" s="7" t="str">
        <f>IF(VLOOKUP($A847,'V2.5.2 Measures'!$C:$W,2,FALSE)&lt;&gt; "", VLOOKUP($A847,'V2.5.2 Measures'!$C:$W,2,FALSE),"N/A")</f>
        <v>EL-7-001-1</v>
      </c>
      <c r="U847" s="7" t="str">
        <f>IF(VLOOKUP($A847,'V2.5.2 Measures'!$C:$W,3,FALSE)&lt;&gt; "", VLOOKUP($A847,'V2.5.2 Measures'!$C:$W,3,FALSE),"N/A")</f>
        <v>Enrollment by waiver ID</v>
      </c>
      <c r="V847" s="7" t="e">
        <f>IF(VLOOKUP($A847,'V2.5.2 Measures'!$C:$W,26,FALSE)&lt;&gt; "", VLOOKUP($A847,'V2.5.2 Measures'!$C:$W,26,FALSE),"N/A")</f>
        <v>#REF!</v>
      </c>
      <c r="W847" s="7" t="e">
        <f>IF(VLOOKUP($A847,'V2.5.2 Measures'!$C:$W,44,FALSE)&lt;&gt; "", VLOOKUP($A847,'V2.5.2 Measures'!$C:$W,44,FALSE),"N/A")</f>
        <v>#REF!</v>
      </c>
    </row>
    <row r="848" spans="1:23" x14ac:dyDescent="0.35">
      <c r="A848" s="7" t="str">
        <f>'V2.5.2 Measures'!C302</f>
        <v>EL8.1</v>
      </c>
      <c r="B848" s="7" t="str">
        <f>VLOOKUP($A848,'V2.5.2 Measures'!$C:$W,6,FALSE)</f>
        <v>N/A</v>
      </c>
      <c r="C848" s="7" t="str">
        <f>VLOOKUP($A848,'V2.5.2 Measures'!$C:$W,8,FALSE)</f>
        <v>No</v>
      </c>
      <c r="D848" s="7" t="str">
        <f>IF(VLOOKUP($A848,'V2.5.2 Measures'!$C:$W,4,FALSE)="","",VLOOKUP($A848,'V2.5.2 Measures'!$C:$W,4,FALSE))</f>
        <v>Data Profile</v>
      </c>
      <c r="E848" s="7" t="str">
        <f>IF((VLOOKUP($A848,'V2.5.2 Measures'!$C:$W,8,FALSE)&lt;&gt;"")*AND(VLOOKUP($A848,'V2.5.2 Measures'!$C:$W,8,FALSE)&lt;&gt;"TBD"),VLOOKUP($A848,'V2.5.2 Measures'!$C:$W,8,FALSE),"N/A")</f>
        <v>No</v>
      </c>
      <c r="F848" s="7" t="str">
        <f>IF((VLOOKUP($A848,'V2.5.2 Measures'!$C:$W,9,FALSE)&lt;&gt;"")*AND(VLOOKUP($A848,'V2.5.2 Measures'!$C:$W,9,FALSE)&lt;&gt;"TBD"),VLOOKUP($A848,'V2.5.2 Measures'!$C:$W,9,FALSE),"N/A")</f>
        <v>N/A</v>
      </c>
      <c r="G848" s="7" t="str">
        <f>IF((VLOOKUP($A848,'V2.5.2 Measures'!$C:$W,10,FALSE)&lt;&gt;"")*AND(VLOOKUP($A848,'V2.5.2 Measures'!$C:$W,10,FALSE)&lt;&gt;"TBD"),VLOOKUP($A848,'V2.5.2 Measures'!$C:$W,10,FALSE),"N/A")</f>
        <v>N/A</v>
      </c>
      <c r="H848" s="7" t="str">
        <f>IF(VLOOKUP($A848,'V2.5.2 Measures'!$C:$W,14,FALSE)&lt;&gt; "", VLOOKUP($A848,'V2.5.2 Measures'!$C:$W,14,FALSE),"N/A")</f>
        <v>N/A</v>
      </c>
      <c r="I848" s="7" t="str">
        <f>IF(VLOOKUP($A848,'V2.5.2 Measures'!$C:$W,15,FALSE)&lt;&gt; "", VLOOKUP($A848,'V2.5.2 Measures'!$C:$W,15,FALSE),"N/A")</f>
        <v>N/A</v>
      </c>
      <c r="J848" s="7" t="str">
        <f>IF(VLOOKUP($A848,'V2.5.2 Measures'!$C:$W,16,FALSE)&lt;&gt; "", VLOOKUP($A848,'V2.5.2 Measures'!$C:$W,16,FALSE),"N/A")</f>
        <v>N/A</v>
      </c>
      <c r="K848" s="7" t="str">
        <f>IF(VLOOKUP($A848,'V2.5.2 Measures'!$C:$W,17,FALSE)&lt;&gt; "", VLOOKUP($A848,'V2.5.2 Measures'!$C:$W,17,FALSE),"N/A")</f>
        <v>N/A</v>
      </c>
      <c r="L848" s="7" t="str">
        <f>IF(VLOOKUP($A848,'V2.5.2 Measures'!$C:$W,18,FALSE)&lt;&gt; "", VLOOKUP($A848,'V2.5.2 Measures'!$C:$W,18,FALSE),"N/A")</f>
        <v>Inactive measure</v>
      </c>
      <c r="M848" s="7" t="str">
        <f>IF(VLOOKUP($A848,'V2.5.2 Measures'!$C:$W,19,FALSE)&lt;&gt; "", VLOOKUP($A848,'V2.5.2 Measures'!$C:$W,19,FALSE),"N/A")</f>
        <v>SAS</v>
      </c>
      <c r="N848" s="7" t="str">
        <f>IF(VLOOKUP($A848,'V2.5.2 Measures'!$C:$W,20,FALSE)&lt;&gt; "", VLOOKUP($A848,'V2.5.2 Measures'!$C:$W,20,FALSE),"N/A")</f>
        <v>V1.1</v>
      </c>
      <c r="O848" s="7" t="str">
        <f>IF(VLOOKUP($A848,'V2.5.2 Measures'!$C:$W,21,FALSE)&lt;&gt; "", VLOOKUP($A848,'V2.5.2 Measures'!$C:$W,21,FALSE),"N/A")</f>
        <v>V1.3</v>
      </c>
      <c r="P848" s="7" t="e">
        <f>IF(VLOOKUP($A848,'V2.5.2 Measures'!$C:$W,22,FALSE)&lt;&gt; "", VLOOKUP($A848,'V2.5.2 Measures'!$C:$W,22,FALSE),"N/A")</f>
        <v>#REF!</v>
      </c>
      <c r="Q848" s="7" t="e">
        <f>IF(VLOOKUP($A848,'V2.5.2 Measures'!$C:$W,23,FALSE)&lt;&gt; "", VLOOKUP($A848,'V2.5.2 Measures'!$C:$W,23,FALSE),"N/A")</f>
        <v>#REF!</v>
      </c>
      <c r="R848" s="7" t="e">
        <f>IF(VLOOKUP($A848,'V2.5.2 Measures'!$C:$W,24,FALSE)&lt;&gt; "", VLOOKUP($A848,'V2.5.2 Measures'!$C:$W,24,FALSE),"N/A")</f>
        <v>#REF!</v>
      </c>
      <c r="S848" s="7" t="e">
        <f>IF(VLOOKUP($A848,'V2.5.2 Measures'!$C:$W,25,FALSE)&lt;&gt; "", VLOOKUP($A848,'V2.5.2 Measures'!$C:$W,25,FALSE),"N/A")</f>
        <v>#REF!</v>
      </c>
      <c r="T848" s="7" t="str">
        <f>IF(VLOOKUP($A848,'V2.5.2 Measures'!$C:$W,2,FALSE)&lt;&gt; "", VLOOKUP($A848,'V2.5.2 Measures'!$C:$W,2,FALSE),"N/A")</f>
        <v>EL-8-001-1</v>
      </c>
      <c r="U848" s="7" t="str">
        <f>IF(VLOOKUP($A848,'V2.5.2 Measures'!$C:$W,3,FALSE)&lt;&gt; "", VLOOKUP($A848,'V2.5.2 Measures'!$C:$W,3,FALSE),"N/A")</f>
        <v>Enrollment, capitation payments, and encounters by Plan Type</v>
      </c>
      <c r="V848" s="7" t="e">
        <f>IF(VLOOKUP($A848,'V2.5.2 Measures'!$C:$W,26,FALSE)&lt;&gt; "", VLOOKUP($A848,'V2.5.2 Measures'!$C:$W,26,FALSE),"N/A")</f>
        <v>#REF!</v>
      </c>
      <c r="W848" s="7" t="e">
        <f>IF(VLOOKUP($A848,'V2.5.2 Measures'!$C:$W,44,FALSE)&lt;&gt; "", VLOOKUP($A848,'V2.5.2 Measures'!$C:$W,44,FALSE),"N/A")</f>
        <v>#REF!</v>
      </c>
    </row>
    <row r="849" spans="1:23" x14ac:dyDescent="0.35">
      <c r="A849" s="7" t="str">
        <f>'V2.5.2 Measures'!C303</f>
        <v>EL8.2</v>
      </c>
      <c r="B849" s="7" t="str">
        <f>VLOOKUP($A849,'V2.5.2 Measures'!$C:$W,6,FALSE)</f>
        <v>N/A</v>
      </c>
      <c r="C849" s="7" t="str">
        <f>VLOOKUP($A849,'V2.5.2 Measures'!$C:$W,8,FALSE)</f>
        <v>No</v>
      </c>
      <c r="D849" s="7" t="str">
        <f>IF(VLOOKUP($A849,'V2.5.2 Measures'!$C:$W,4,FALSE)="","",VLOOKUP($A849,'V2.5.2 Measures'!$C:$W,4,FALSE))</f>
        <v>Data Profile</v>
      </c>
      <c r="E849" s="7" t="str">
        <f>IF((VLOOKUP($A849,'V2.5.2 Measures'!$C:$W,8,FALSE)&lt;&gt;"")*AND(VLOOKUP($A849,'V2.5.2 Measures'!$C:$W,8,FALSE)&lt;&gt;"TBD"),VLOOKUP($A849,'V2.5.2 Measures'!$C:$W,8,FALSE),"N/A")</f>
        <v>No</v>
      </c>
      <c r="F849" s="7" t="str">
        <f>IF((VLOOKUP($A849,'V2.5.2 Measures'!$C:$W,9,FALSE)&lt;&gt;"")*AND(VLOOKUP($A849,'V2.5.2 Measures'!$C:$W,9,FALSE)&lt;&gt;"TBD"),VLOOKUP($A849,'V2.5.2 Measures'!$C:$W,9,FALSE),"N/A")</f>
        <v>N/A</v>
      </c>
      <c r="G849" s="7" t="str">
        <f>IF((VLOOKUP($A849,'V2.5.2 Measures'!$C:$W,10,FALSE)&lt;&gt;"")*AND(VLOOKUP($A849,'V2.5.2 Measures'!$C:$W,10,FALSE)&lt;&gt;"TBD"),VLOOKUP($A849,'V2.5.2 Measures'!$C:$W,10,FALSE),"N/A")</f>
        <v>N/A</v>
      </c>
      <c r="H849" s="7" t="str">
        <f>IF(VLOOKUP($A849,'V2.5.2 Measures'!$C:$W,14,FALSE)&lt;&gt; "", VLOOKUP($A849,'V2.5.2 Measures'!$C:$W,14,FALSE),"N/A")</f>
        <v>N/A</v>
      </c>
      <c r="I849" s="7" t="str">
        <f>IF(VLOOKUP($A849,'V2.5.2 Measures'!$C:$W,15,FALSE)&lt;&gt; "", VLOOKUP($A849,'V2.5.2 Measures'!$C:$W,15,FALSE),"N/A")</f>
        <v>N/A</v>
      </c>
      <c r="J849" s="7" t="str">
        <f>IF(VLOOKUP($A849,'V2.5.2 Measures'!$C:$W,16,FALSE)&lt;&gt; "", VLOOKUP($A849,'V2.5.2 Measures'!$C:$W,16,FALSE),"N/A")</f>
        <v>N/A</v>
      </c>
      <c r="K849" s="7" t="str">
        <f>IF(VLOOKUP($A849,'V2.5.2 Measures'!$C:$W,17,FALSE)&lt;&gt; "", VLOOKUP($A849,'V2.5.2 Measures'!$C:$W,17,FALSE),"N/A")</f>
        <v>N/A</v>
      </c>
      <c r="L849" s="7" t="str">
        <f>IF(VLOOKUP($A849,'V2.5.2 Measures'!$C:$W,18,FALSE)&lt;&gt; "", VLOOKUP($A849,'V2.5.2 Measures'!$C:$W,18,FALSE),"N/A")</f>
        <v>EL8.2</v>
      </c>
      <c r="M849" s="7" t="str">
        <f>IF(VLOOKUP($A849,'V2.5.2 Measures'!$C:$W,19,FALSE)&lt;&gt; "", VLOOKUP($A849,'V2.5.2 Measures'!$C:$W,19,FALSE),"N/A")</f>
        <v>SAS</v>
      </c>
      <c r="N849" s="7" t="str">
        <f>IF(VLOOKUP($A849,'V2.5.2 Measures'!$C:$W,20,FALSE)&lt;&gt; "", VLOOKUP($A849,'V2.5.2 Measures'!$C:$W,20,FALSE),"N/A")</f>
        <v>V1.1</v>
      </c>
      <c r="O849" s="7" t="str">
        <f>IF(VLOOKUP($A849,'V2.5.2 Measures'!$C:$W,21,FALSE)&lt;&gt; "", VLOOKUP($A849,'V2.5.2 Measures'!$C:$W,21,FALSE),"N/A")</f>
        <v>V1.5</v>
      </c>
      <c r="P849" s="7" t="e">
        <f>IF(VLOOKUP($A849,'V2.5.2 Measures'!$C:$W,22,FALSE)&lt;&gt; "", VLOOKUP($A849,'V2.5.2 Measures'!$C:$W,22,FALSE),"N/A")</f>
        <v>#REF!</v>
      </c>
      <c r="Q849" s="7" t="e">
        <f>IF(VLOOKUP($A849,'V2.5.2 Measures'!$C:$W,23,FALSE)&lt;&gt; "", VLOOKUP($A849,'V2.5.2 Measures'!$C:$W,23,FALSE),"N/A")</f>
        <v>#REF!</v>
      </c>
      <c r="R849" s="7" t="e">
        <f>IF(VLOOKUP($A849,'V2.5.2 Measures'!$C:$W,24,FALSE)&lt;&gt; "", VLOOKUP($A849,'V2.5.2 Measures'!$C:$W,24,FALSE),"N/A")</f>
        <v>#REF!</v>
      </c>
      <c r="S849" s="7" t="e">
        <f>IF(VLOOKUP($A849,'V2.5.2 Measures'!$C:$W,25,FALSE)&lt;&gt; "", VLOOKUP($A849,'V2.5.2 Measures'!$C:$W,25,FALSE),"N/A")</f>
        <v>#REF!</v>
      </c>
      <c r="T849" s="7" t="str">
        <f>IF(VLOOKUP($A849,'V2.5.2 Measures'!$C:$W,2,FALSE)&lt;&gt; "", VLOOKUP($A849,'V2.5.2 Measures'!$C:$W,2,FALSE),"N/A")</f>
        <v>EL-8-002-2</v>
      </c>
      <c r="U849" s="7" t="str">
        <f>IF(VLOOKUP($A849,'V2.5.2 Measures'!$C:$W,3,FALSE)&lt;&gt; "", VLOOKUP($A849,'V2.5.2 Measures'!$C:$W,3,FALSE),"N/A")</f>
        <v>Enrollment, capitation payments, capitation ratios, encounters (by claim file type) and encounter ratios (by claim file type) by plan ID with plan ID linking to MC file</v>
      </c>
      <c r="V849" s="7" t="e">
        <f>IF(VLOOKUP($A849,'V2.5.2 Measures'!$C:$W,26,FALSE)&lt;&gt; "", VLOOKUP($A849,'V2.5.2 Measures'!$C:$W,26,FALSE),"N/A")</f>
        <v>#REF!</v>
      </c>
      <c r="W849" s="7" t="e">
        <f>IF(VLOOKUP($A849,'V2.5.2 Measures'!$C:$W,44,FALSE)&lt;&gt; "", VLOOKUP($A849,'V2.5.2 Measures'!$C:$W,44,FALSE),"N/A")</f>
        <v>#REF!</v>
      </c>
    </row>
    <row r="850" spans="1:23" x14ac:dyDescent="0.35">
      <c r="A850" s="7" t="str">
        <f>'V2.5.2 Measures'!C304</f>
        <v>EL9.1</v>
      </c>
      <c r="B850" s="7" t="str">
        <f>VLOOKUP($A850,'V2.5.2 Measures'!$C:$W,6,FALSE)</f>
        <v>N/A</v>
      </c>
      <c r="C850" s="7" t="str">
        <f>VLOOKUP($A850,'V2.5.2 Measures'!$C:$W,8,FALSE)</f>
        <v>No</v>
      </c>
      <c r="D850" s="7" t="str">
        <f>IF(VLOOKUP($A850,'V2.5.2 Measures'!$C:$W,4,FALSE)="","",VLOOKUP($A850,'V2.5.2 Measures'!$C:$W,4,FALSE))</f>
        <v>Data Profile</v>
      </c>
      <c r="E850" s="7" t="str">
        <f>IF((VLOOKUP($A850,'V2.5.2 Measures'!$C:$W,8,FALSE)&lt;&gt;"")*AND(VLOOKUP($A850,'V2.5.2 Measures'!$C:$W,8,FALSE)&lt;&gt;"TBD"),VLOOKUP($A850,'V2.5.2 Measures'!$C:$W,8,FALSE),"N/A")</f>
        <v>No</v>
      </c>
      <c r="F850" s="7" t="str">
        <f>IF((VLOOKUP($A850,'V2.5.2 Measures'!$C:$W,9,FALSE)&lt;&gt;"")*AND(VLOOKUP($A850,'V2.5.2 Measures'!$C:$W,9,FALSE)&lt;&gt;"TBD"),VLOOKUP($A850,'V2.5.2 Measures'!$C:$W,9,FALSE),"N/A")</f>
        <v>N/A</v>
      </c>
      <c r="G850" s="7" t="str">
        <f>IF((VLOOKUP($A850,'V2.5.2 Measures'!$C:$W,10,FALSE)&lt;&gt;"")*AND(VLOOKUP($A850,'V2.5.2 Measures'!$C:$W,10,FALSE)&lt;&gt;"TBD"),VLOOKUP($A850,'V2.5.2 Measures'!$C:$W,10,FALSE),"N/A")</f>
        <v>N/A</v>
      </c>
      <c r="H850" s="7" t="str">
        <f>IF(VLOOKUP($A850,'V2.5.2 Measures'!$C:$W,14,FALSE)&lt;&gt; "", VLOOKUP($A850,'V2.5.2 Measures'!$C:$W,14,FALSE),"N/A")</f>
        <v>N/A</v>
      </c>
      <c r="I850" s="7" t="str">
        <f>IF(VLOOKUP($A850,'V2.5.2 Measures'!$C:$W,15,FALSE)&lt;&gt; "", VLOOKUP($A850,'V2.5.2 Measures'!$C:$W,15,FALSE),"N/A")</f>
        <v>TBD</v>
      </c>
      <c r="J850" s="7" t="str">
        <f>IF(VLOOKUP($A850,'V2.5.2 Measures'!$C:$W,16,FALSE)&lt;&gt; "", VLOOKUP($A850,'V2.5.2 Measures'!$C:$W,16,FALSE),"N/A")</f>
        <v>N/A</v>
      </c>
      <c r="K850" s="7" t="str">
        <f>IF(VLOOKUP($A850,'V2.5.2 Measures'!$C:$W,17,FALSE)&lt;&gt; "", VLOOKUP($A850,'V2.5.2 Measures'!$C:$W,17,FALSE),"N/A")</f>
        <v>N/A</v>
      </c>
      <c r="L850" s="7" t="str">
        <f>IF(VLOOKUP($A850,'V2.5.2 Measures'!$C:$W,18,FALSE)&lt;&gt; "", VLOOKUP($A850,'V2.5.2 Measures'!$C:$W,18,FALSE),"N/A")</f>
        <v>EL8.2</v>
      </c>
      <c r="M850" s="7" t="str">
        <f>IF(VLOOKUP($A850,'V2.5.2 Measures'!$C:$W,19,FALSE)&lt;&gt; "", VLOOKUP($A850,'V2.5.2 Measures'!$C:$W,19,FALSE),"N/A")</f>
        <v>SAS</v>
      </c>
      <c r="N850" s="7" t="str">
        <f>IF(VLOOKUP($A850,'V2.5.2 Measures'!$C:$W,20,FALSE)&lt;&gt; "", VLOOKUP($A850,'V2.5.2 Measures'!$C:$W,20,FALSE),"N/A")</f>
        <v>V1.1</v>
      </c>
      <c r="O850" s="7" t="str">
        <f>IF(VLOOKUP($A850,'V2.5.2 Measures'!$C:$W,21,FALSE)&lt;&gt; "", VLOOKUP($A850,'V2.5.2 Measures'!$C:$W,21,FALSE),"N/A")</f>
        <v>V1.5</v>
      </c>
      <c r="P850" s="7" t="e">
        <f>IF(VLOOKUP($A850,'V2.5.2 Measures'!$C:$W,22,FALSE)&lt;&gt; "", VLOOKUP($A850,'V2.5.2 Measures'!$C:$W,22,FALSE),"N/A")</f>
        <v>#REF!</v>
      </c>
      <c r="Q850" s="7" t="e">
        <f>IF(VLOOKUP($A850,'V2.5.2 Measures'!$C:$W,23,FALSE)&lt;&gt; "", VLOOKUP($A850,'V2.5.2 Measures'!$C:$W,23,FALSE),"N/A")</f>
        <v>#REF!</v>
      </c>
      <c r="R850" s="7" t="e">
        <f>IF(VLOOKUP($A850,'V2.5.2 Measures'!$C:$W,24,FALSE)&lt;&gt; "", VLOOKUP($A850,'V2.5.2 Measures'!$C:$W,24,FALSE),"N/A")</f>
        <v>#REF!</v>
      </c>
      <c r="S850" s="7" t="e">
        <f>IF(VLOOKUP($A850,'V2.5.2 Measures'!$C:$W,25,FALSE)&lt;&gt; "", VLOOKUP($A850,'V2.5.2 Measures'!$C:$W,25,FALSE),"N/A")</f>
        <v>#REF!</v>
      </c>
      <c r="T850" s="7" t="str">
        <f>IF(VLOOKUP($A850,'V2.5.2 Measures'!$C:$W,2,FALSE)&lt;&gt; "", VLOOKUP($A850,'V2.5.2 Measures'!$C:$W,2,FALSE),"N/A")</f>
        <v>EL-9-001-1</v>
      </c>
      <c r="U850" s="7" t="str">
        <f>IF(VLOOKUP($A850,'V2.5.2 Measures'!$C:$W,3,FALSE)&lt;&gt; "", VLOOKUP($A850,'V2.5.2 Measures'!$C:$W,3,FALSE),"N/A")</f>
        <v>Enrollment by plan ID</v>
      </c>
      <c r="V850" s="7" t="e">
        <f>IF(VLOOKUP($A850,'V2.5.2 Measures'!$C:$W,26,FALSE)&lt;&gt; "", VLOOKUP($A850,'V2.5.2 Measures'!$C:$W,26,FALSE),"N/A")</f>
        <v>#REF!</v>
      </c>
      <c r="W850" s="7" t="e">
        <f>IF(VLOOKUP($A850,'V2.5.2 Measures'!$C:$W,44,FALSE)&lt;&gt; "", VLOOKUP($A850,'V2.5.2 Measures'!$C:$W,44,FALSE),"N/A")</f>
        <v>#REF!</v>
      </c>
    </row>
    <row r="851" spans="1:23" x14ac:dyDescent="0.35">
      <c r="A851" s="7" t="str">
        <f>'V2.5.2 Measures'!C305</f>
        <v>SUMEL.1</v>
      </c>
      <c r="B851" s="7" t="str">
        <f>VLOOKUP($A851,'V2.5.2 Measures'!$C:$W,6,FALSE)</f>
        <v>N/A</v>
      </c>
      <c r="C851" s="7" t="str">
        <f>VLOOKUP($A851,'V2.5.2 Measures'!$C:$W,8,FALSE)</f>
        <v>No</v>
      </c>
      <c r="D851" s="7" t="str">
        <f>IF(VLOOKUP($A851,'V2.5.2 Measures'!$C:$W,4,FALSE)="","",VLOOKUP($A851,'V2.5.2 Measures'!$C:$W,4,FALSE))</f>
        <v>Count</v>
      </c>
      <c r="E851" s="7" t="str">
        <f>IF((VLOOKUP($A851,'V2.5.2 Measures'!$C:$W,8,FALSE)&lt;&gt;"")*AND(VLOOKUP($A851,'V2.5.2 Measures'!$C:$W,8,FALSE)&lt;&gt;"TBD"),VLOOKUP($A851,'V2.5.2 Measures'!$C:$W,8,FALSE),"N/A")</f>
        <v>No</v>
      </c>
      <c r="F851" s="7" t="str">
        <f>IF((VLOOKUP($A851,'V2.5.2 Measures'!$C:$W,9,FALSE)&lt;&gt;"")*AND(VLOOKUP($A851,'V2.5.2 Measures'!$C:$W,9,FALSE)&lt;&gt;"TBD"),VLOOKUP($A851,'V2.5.2 Measures'!$C:$W,9,FALSE),"N/A")</f>
        <v>N/A</v>
      </c>
      <c r="G851" s="7" t="str">
        <f>IF((VLOOKUP($A851,'V2.5.2 Measures'!$C:$W,10,FALSE)&lt;&gt;"")*AND(VLOOKUP($A851,'V2.5.2 Measures'!$C:$W,10,FALSE)&lt;&gt;"TBD"),VLOOKUP($A851,'V2.5.2 Measures'!$C:$W,10,FALSE),"N/A")</f>
        <v>N/A</v>
      </c>
      <c r="H851" s="7" t="str">
        <f>IF(VLOOKUP($A851,'V2.5.2 Measures'!$C:$W,14,FALSE)&lt;&gt; "", VLOOKUP($A851,'V2.5.2 Measures'!$C:$W,14,FALSE),"N/A")</f>
        <v>N/A</v>
      </c>
      <c r="I851" s="7" t="str">
        <f>IF(VLOOKUP($A851,'V2.5.2 Measures'!$C:$W,15,FALSE)&lt;&gt; "", VLOOKUP($A851,'V2.5.2 Measures'!$C:$W,15,FALSE),"N/A")</f>
        <v>N/A</v>
      </c>
      <c r="J851" s="7" t="str">
        <f>IF(VLOOKUP($A851,'V2.5.2 Measures'!$C:$W,16,FALSE)&lt;&gt; "", VLOOKUP($A851,'V2.5.2 Measures'!$C:$W,16,FALSE),"N/A")</f>
        <v>N/A</v>
      </c>
      <c r="K851" s="7" t="str">
        <f>IF(VLOOKUP($A851,'V2.5.2 Measures'!$C:$W,17,FALSE)&lt;&gt; "", VLOOKUP($A851,'V2.5.2 Measures'!$C:$W,17,FALSE),"N/A")</f>
        <v>N/A</v>
      </c>
      <c r="L851" s="7" t="str">
        <f>IF(VLOOKUP($A851,'V2.5.2 Measures'!$C:$W,18,FALSE)&lt;&gt; "", VLOOKUP($A851,'V2.5.2 Measures'!$C:$W,18,FALSE),"N/A")</f>
        <v>Default</v>
      </c>
      <c r="M851" s="7" t="str">
        <f>IF(VLOOKUP($A851,'V2.5.2 Measures'!$C:$W,19,FALSE)&lt;&gt; "", VLOOKUP($A851,'V2.5.2 Measures'!$C:$W,19,FALSE),"N/A")</f>
        <v>SAS</v>
      </c>
      <c r="N851" s="7" t="str">
        <f>IF(VLOOKUP($A851,'V2.5.2 Measures'!$C:$W,20,FALSE)&lt;&gt; "", VLOOKUP($A851,'V2.5.2 Measures'!$C:$W,20,FALSE),"N/A")</f>
        <v>V1.1</v>
      </c>
      <c r="O851" s="7" t="str">
        <f>IF(VLOOKUP($A851,'V2.5.2 Measures'!$C:$W,21,FALSE)&lt;&gt; "", VLOOKUP($A851,'V2.5.2 Measures'!$C:$W,21,FALSE),"N/A")</f>
        <v>V1.5</v>
      </c>
      <c r="P851" s="7" t="e">
        <f>IF(VLOOKUP($A851,'V2.5.2 Measures'!$C:$W,22,FALSE)&lt;&gt; "", VLOOKUP($A851,'V2.5.2 Measures'!$C:$W,22,FALSE),"N/A")</f>
        <v>#REF!</v>
      </c>
      <c r="Q851" s="7" t="e">
        <f>IF(VLOOKUP($A851,'V2.5.2 Measures'!$C:$W,23,FALSE)&lt;&gt; "", VLOOKUP($A851,'V2.5.2 Measures'!$C:$W,23,FALSE),"N/A")</f>
        <v>#REF!</v>
      </c>
      <c r="R851" s="7" t="e">
        <f>IF(VLOOKUP($A851,'V2.5.2 Measures'!$C:$W,24,FALSE)&lt;&gt; "", VLOOKUP($A851,'V2.5.2 Measures'!$C:$W,24,FALSE),"N/A")</f>
        <v>#REF!</v>
      </c>
      <c r="S851" s="7" t="e">
        <f>IF(VLOOKUP($A851,'V2.5.2 Measures'!$C:$W,25,FALSE)&lt;&gt; "", VLOOKUP($A851,'V2.5.2 Measures'!$C:$W,25,FALSE),"N/A")</f>
        <v>#REF!</v>
      </c>
      <c r="T851" s="7" t="str">
        <f>IF(VLOOKUP($A851,'V2.5.2 Measures'!$C:$W,2,FALSE)&lt;&gt; "", VLOOKUP($A851,'V2.5.2 Measures'!$C:$W,2,FALSE),"N/A")</f>
        <v>EL-S-001-1</v>
      </c>
      <c r="U851" s="7" t="str">
        <f>IF(VLOOKUP($A851,'V2.5.2 Measures'!$C:$W,3,FALSE)&lt;&gt; "", VLOOKUP($A851,'V2.5.2 Measures'!$C:$W,3,FALSE),"N/A")</f>
        <v>Total # of MSIS IDs</v>
      </c>
      <c r="V851" s="7" t="e">
        <f>IF(VLOOKUP($A851,'V2.5.2 Measures'!$C:$W,26,FALSE)&lt;&gt; "", VLOOKUP($A851,'V2.5.2 Measures'!$C:$W,26,FALSE),"N/A")</f>
        <v>#REF!</v>
      </c>
      <c r="W851" s="7" t="e">
        <f>IF(VLOOKUP($A851,'V2.5.2 Measures'!$C:$W,44,FALSE)&lt;&gt; "", VLOOKUP($A851,'V2.5.2 Measures'!$C:$W,44,FALSE),"N/A")</f>
        <v>#REF!</v>
      </c>
    </row>
    <row r="852" spans="1:23" x14ac:dyDescent="0.35">
      <c r="A852" s="7" t="str">
        <f>'V2.5.2 Measures'!C306</f>
        <v>SUMEL.2</v>
      </c>
      <c r="B852" s="7" t="str">
        <f>VLOOKUP($A852,'V2.5.2 Measures'!$C:$W,6,FALSE)</f>
        <v>N/A</v>
      </c>
      <c r="C852" s="7" t="str">
        <f>VLOOKUP($A852,'V2.5.2 Measures'!$C:$W,8,FALSE)</f>
        <v>TA- Longitudinal</v>
      </c>
      <c r="D852" s="7" t="str">
        <f>IF(VLOOKUP($A852,'V2.5.2 Measures'!$C:$W,4,FALSE)="","",VLOOKUP($A852,'V2.5.2 Measures'!$C:$W,4,FALSE))</f>
        <v>Count</v>
      </c>
      <c r="E852" s="7" t="str">
        <f>IF((VLOOKUP($A852,'V2.5.2 Measures'!$C:$W,8,FALSE)&lt;&gt;"")*AND(VLOOKUP($A852,'V2.5.2 Measures'!$C:$W,8,FALSE)&lt;&gt;"TBD"),VLOOKUP($A852,'V2.5.2 Measures'!$C:$W,8,FALSE),"N/A")</f>
        <v>TA- Longitudinal</v>
      </c>
      <c r="F852" s="7" t="str">
        <f>IF((VLOOKUP($A852,'V2.5.2 Measures'!$C:$W,9,FALSE)&lt;&gt;"")*AND(VLOOKUP($A852,'V2.5.2 Measures'!$C:$W,9,FALSE)&lt;&gt;"TBD"),VLOOKUP($A852,'V2.5.2 Measures'!$C:$W,9,FALSE),"N/A")</f>
        <v>Medium</v>
      </c>
      <c r="G852" s="7" t="str">
        <f>IF((VLOOKUP($A852,'V2.5.2 Measures'!$C:$W,10,FALSE)&lt;&gt;"")*AND(VLOOKUP($A852,'V2.5.2 Measures'!$C:$W,10,FALSE)&lt;&gt;"TBD"),VLOOKUP($A852,'V2.5.2 Measures'!$C:$W,10,FALSE),"N/A")</f>
        <v>N/A</v>
      </c>
      <c r="H852" s="7" t="str">
        <f>IF(VLOOKUP($A852,'V2.5.2 Measures'!$C:$W,14,FALSE)&lt;&gt; "", VLOOKUP($A852,'V2.5.2 Measures'!$C:$W,14,FALSE),"N/A")</f>
        <v>N/A</v>
      </c>
      <c r="I852" s="7">
        <f>IF(VLOOKUP($A852,'V2.5.2 Measures'!$C:$W,15,FALSE)&lt;&gt; "", VLOOKUP($A852,'V2.5.2 Measures'!$C:$W,15,FALSE),"N/A")</f>
        <v>0.05</v>
      </c>
      <c r="J852" s="7" t="str">
        <f>IF(VLOOKUP($A852,'V2.5.2 Measures'!$C:$W,16,FALSE)&lt;&gt; "", VLOOKUP($A852,'V2.5.2 Measures'!$C:$W,16,FALSE),"N/A")</f>
        <v>N/A</v>
      </c>
      <c r="K852" s="7" t="str">
        <f>IF(VLOOKUP($A852,'V2.5.2 Measures'!$C:$W,17,FALSE)&lt;&gt; "", VLOOKUP($A852,'V2.5.2 Measures'!$C:$W,17,FALSE),"N/A")</f>
        <v>N/A</v>
      </c>
      <c r="L852" s="7" t="str">
        <f>IF(VLOOKUP($A852,'V2.5.2 Measures'!$C:$W,18,FALSE)&lt;&gt; "", VLOOKUP($A852,'V2.5.2 Measures'!$C:$W,18,FALSE),"N/A")</f>
        <v>Default</v>
      </c>
      <c r="M852" s="7" t="str">
        <f>IF(VLOOKUP($A852,'V2.5.2 Measures'!$C:$W,19,FALSE)&lt;&gt; "", VLOOKUP($A852,'V2.5.2 Measures'!$C:$W,19,FALSE),"N/A")</f>
        <v>SAS</v>
      </c>
      <c r="N852" s="7" t="str">
        <f>IF(VLOOKUP($A852,'V2.5.2 Measures'!$C:$W,20,FALSE)&lt;&gt; "", VLOOKUP($A852,'V2.5.2 Measures'!$C:$W,20,FALSE),"N/A")</f>
        <v>V1.1</v>
      </c>
      <c r="O852" s="7" t="str">
        <f>IF(VLOOKUP($A852,'V2.5.2 Measures'!$C:$W,21,FALSE)&lt;&gt; "", VLOOKUP($A852,'V2.5.2 Measures'!$C:$W,21,FALSE),"N/A")</f>
        <v>V1.5</v>
      </c>
      <c r="P852" s="7" t="e">
        <f>IF(VLOOKUP($A852,'V2.5.2 Measures'!$C:$W,22,FALSE)&lt;&gt; "", VLOOKUP($A852,'V2.5.2 Measures'!$C:$W,22,FALSE),"N/A")</f>
        <v>#REF!</v>
      </c>
      <c r="Q852" s="7" t="e">
        <f>IF(VLOOKUP($A852,'V2.5.2 Measures'!$C:$W,23,FALSE)&lt;&gt; "", VLOOKUP($A852,'V2.5.2 Measures'!$C:$W,23,FALSE),"N/A")</f>
        <v>#REF!</v>
      </c>
      <c r="R852" s="7" t="e">
        <f>IF(VLOOKUP($A852,'V2.5.2 Measures'!$C:$W,24,FALSE)&lt;&gt; "", VLOOKUP($A852,'V2.5.2 Measures'!$C:$W,24,FALSE),"N/A")</f>
        <v>#REF!</v>
      </c>
      <c r="S852" s="7" t="e">
        <f>IF(VLOOKUP($A852,'V2.5.2 Measures'!$C:$W,25,FALSE)&lt;&gt; "", VLOOKUP($A852,'V2.5.2 Measures'!$C:$W,25,FALSE),"N/A")</f>
        <v>#REF!</v>
      </c>
      <c r="T852" s="7" t="str">
        <f>IF(VLOOKUP($A852,'V2.5.2 Measures'!$C:$W,2,FALSE)&lt;&gt; "", VLOOKUP($A852,'V2.5.2 Measures'!$C:$W,2,FALSE),"N/A")</f>
        <v>EL-S-002-2</v>
      </c>
      <c r="U852" s="7" t="str">
        <f>IF(VLOOKUP($A852,'V2.5.2 Measures'!$C:$W,3,FALSE)&lt;&gt; "", VLOOKUP($A852,'V2.5.2 Measures'!$C:$W,3,FALSE),"N/A")</f>
        <v>Total # of duals</v>
      </c>
      <c r="V852" s="7" t="e">
        <f>IF(VLOOKUP($A852,'V2.5.2 Measures'!$C:$W,26,FALSE)&lt;&gt; "", VLOOKUP($A852,'V2.5.2 Measures'!$C:$W,26,FALSE),"N/A")</f>
        <v>#REF!</v>
      </c>
      <c r="W852" s="7" t="e">
        <f>IF(VLOOKUP($A852,'V2.5.2 Measures'!$C:$W,44,FALSE)&lt;&gt; "", VLOOKUP($A852,'V2.5.2 Measures'!$C:$W,44,FALSE),"N/A")</f>
        <v>#REF!</v>
      </c>
    </row>
    <row r="853" spans="1:23" x14ac:dyDescent="0.35">
      <c r="A853" s="7" t="str">
        <f>'V2.5.2 Measures'!C307</f>
        <v>SUMEL.3</v>
      </c>
      <c r="B853" s="7" t="str">
        <f>VLOOKUP($A853,'V2.5.2 Measures'!$C:$W,6,FALSE)</f>
        <v>N/A</v>
      </c>
      <c r="C853" s="7" t="str">
        <f>VLOOKUP($A853,'V2.5.2 Measures'!$C:$W,8,FALSE)</f>
        <v>No</v>
      </c>
      <c r="D853" s="7" t="str">
        <f>IF(VLOOKUP($A853,'V2.5.2 Measures'!$C:$W,4,FALSE)="","",VLOOKUP($A853,'V2.5.2 Measures'!$C:$W,4,FALSE))</f>
        <v>Count</v>
      </c>
      <c r="E853" s="7" t="str">
        <f>IF((VLOOKUP($A853,'V2.5.2 Measures'!$C:$W,8,FALSE)&lt;&gt;"")*AND(VLOOKUP($A853,'V2.5.2 Measures'!$C:$W,8,FALSE)&lt;&gt;"TBD"),VLOOKUP($A853,'V2.5.2 Measures'!$C:$W,8,FALSE),"N/A")</f>
        <v>No</v>
      </c>
      <c r="F853" s="7" t="str">
        <f>IF((VLOOKUP($A853,'V2.5.2 Measures'!$C:$W,9,FALSE)&lt;&gt;"")*AND(VLOOKUP($A853,'V2.5.2 Measures'!$C:$W,9,FALSE)&lt;&gt;"TBD"),VLOOKUP($A853,'V2.5.2 Measures'!$C:$W,9,FALSE),"N/A")</f>
        <v>N/A</v>
      </c>
      <c r="G853" s="7" t="str">
        <f>IF((VLOOKUP($A853,'V2.5.2 Measures'!$C:$W,10,FALSE)&lt;&gt;"")*AND(VLOOKUP($A853,'V2.5.2 Measures'!$C:$W,10,FALSE)&lt;&gt;"TBD"),VLOOKUP($A853,'V2.5.2 Measures'!$C:$W,10,FALSE),"N/A")</f>
        <v>N/A</v>
      </c>
      <c r="H853" s="7" t="str">
        <f>IF(VLOOKUP($A853,'V2.5.2 Measures'!$C:$W,14,FALSE)&lt;&gt; "", VLOOKUP($A853,'V2.5.2 Measures'!$C:$W,14,FALSE),"N/A")</f>
        <v>N/A</v>
      </c>
      <c r="I853" s="7">
        <f>IF(VLOOKUP($A853,'V2.5.2 Measures'!$C:$W,15,FALSE)&lt;&gt; "", VLOOKUP($A853,'V2.5.2 Measures'!$C:$W,15,FALSE),"N/A")</f>
        <v>0.1</v>
      </c>
      <c r="J853" s="7" t="str">
        <f>IF(VLOOKUP($A853,'V2.5.2 Measures'!$C:$W,16,FALSE)&lt;&gt; "", VLOOKUP($A853,'V2.5.2 Measures'!$C:$W,16,FALSE),"N/A")</f>
        <v>N/A</v>
      </c>
      <c r="K853" s="7" t="str">
        <f>IF(VLOOKUP($A853,'V2.5.2 Measures'!$C:$W,17,FALSE)&lt;&gt; "", VLOOKUP($A853,'V2.5.2 Measures'!$C:$W,17,FALSE),"N/A")</f>
        <v>N/A</v>
      </c>
      <c r="L853" s="7" t="str">
        <f>IF(VLOOKUP($A853,'V2.5.2 Measures'!$C:$W,18,FALSE)&lt;&gt; "", VLOOKUP($A853,'V2.5.2 Measures'!$C:$W,18,FALSE),"N/A")</f>
        <v>Default</v>
      </c>
      <c r="M853" s="7" t="str">
        <f>IF(VLOOKUP($A853,'V2.5.2 Measures'!$C:$W,19,FALSE)&lt;&gt; "", VLOOKUP($A853,'V2.5.2 Measures'!$C:$W,19,FALSE),"N/A")</f>
        <v>SAS</v>
      </c>
      <c r="N853" s="7" t="str">
        <f>IF(VLOOKUP($A853,'V2.5.2 Measures'!$C:$W,20,FALSE)&lt;&gt; "", VLOOKUP($A853,'V2.5.2 Measures'!$C:$W,20,FALSE),"N/A")</f>
        <v>V1.3</v>
      </c>
      <c r="O853" s="7" t="str">
        <f>IF(VLOOKUP($A853,'V2.5.2 Measures'!$C:$W,21,FALSE)&lt;&gt; "", VLOOKUP($A853,'V2.5.2 Measures'!$C:$W,21,FALSE),"N/A")</f>
        <v>V1.5</v>
      </c>
      <c r="P853" s="7" t="e">
        <f>IF(VLOOKUP($A853,'V2.5.2 Measures'!$C:$W,22,FALSE)&lt;&gt; "", VLOOKUP($A853,'V2.5.2 Measures'!$C:$W,22,FALSE),"N/A")</f>
        <v>#REF!</v>
      </c>
      <c r="Q853" s="7" t="e">
        <f>IF(VLOOKUP($A853,'V2.5.2 Measures'!$C:$W,23,FALSE)&lt;&gt; "", VLOOKUP($A853,'V2.5.2 Measures'!$C:$W,23,FALSE),"N/A")</f>
        <v>#REF!</v>
      </c>
      <c r="R853" s="7" t="e">
        <f>IF(VLOOKUP($A853,'V2.5.2 Measures'!$C:$W,24,FALSE)&lt;&gt; "", VLOOKUP($A853,'V2.5.2 Measures'!$C:$W,24,FALSE),"N/A")</f>
        <v>#REF!</v>
      </c>
      <c r="S853" s="7" t="e">
        <f>IF(VLOOKUP($A853,'V2.5.2 Measures'!$C:$W,25,FALSE)&lt;&gt; "", VLOOKUP($A853,'V2.5.2 Measures'!$C:$W,25,FALSE),"N/A")</f>
        <v>#REF!</v>
      </c>
      <c r="T853" s="7" t="str">
        <f>IF(VLOOKUP($A853,'V2.5.2 Measures'!$C:$W,2,FALSE)&lt;&gt; "", VLOOKUP($A853,'V2.5.2 Measures'!$C:$W,2,FALSE),"N/A")</f>
        <v>EL-S-003-3</v>
      </c>
      <c r="U853" s="7" t="str">
        <f>IF(VLOOKUP($A853,'V2.5.2 Measures'!$C:$W,3,FALSE)&lt;&gt; "", VLOOKUP($A853,'V2.5.2 Measures'!$C:$W,3,FALSE),"N/A")</f>
        <v>Total # of MSIS IDs in CHIP (CHIP-CODE = 2 + CHIP-CODE = 3)</v>
      </c>
      <c r="V853" s="7" t="e">
        <f>IF(VLOOKUP($A853,'V2.5.2 Measures'!$C:$W,26,FALSE)&lt;&gt; "", VLOOKUP($A853,'V2.5.2 Measures'!$C:$W,26,FALSE),"N/A")</f>
        <v>#REF!</v>
      </c>
      <c r="W853" s="7" t="e">
        <f>IF(VLOOKUP($A853,'V2.5.2 Measures'!$C:$W,44,FALSE)&lt;&gt; "", VLOOKUP($A853,'V2.5.2 Measures'!$C:$W,44,FALSE),"N/A")</f>
        <v>#REF!</v>
      </c>
    </row>
    <row r="854" spans="1:23" x14ac:dyDescent="0.35">
      <c r="A854" s="7" t="str">
        <f>'V2.5.2 Measures'!C308</f>
        <v>EXP10.25</v>
      </c>
      <c r="B854" s="7" t="str">
        <f>VLOOKUP($A854,'V2.5.2 Measures'!$C:$W,6,FALSE)</f>
        <v>S-CHIP FFS: Original, Paid Claims</v>
      </c>
      <c r="C854" s="7" t="str">
        <f>VLOOKUP($A854,'V2.5.2 Measures'!$C:$W,8,FALSE)</f>
        <v>No</v>
      </c>
      <c r="D854" s="7" t="str">
        <f>IF(VLOOKUP($A854,'V2.5.2 Measures'!$C:$W,4,FALSE)="","",VLOOKUP($A854,'V2.5.2 Measures'!$C:$W,4,FALSE))</f>
        <v>Sum</v>
      </c>
      <c r="E854" s="7" t="str">
        <f>IF((VLOOKUP($A854,'V2.5.2 Measures'!$C:$W,8,FALSE)&lt;&gt;"")*AND(VLOOKUP($A854,'V2.5.2 Measures'!$C:$W,8,FALSE)&lt;&gt;"TBD"),VLOOKUP($A854,'V2.5.2 Measures'!$C:$W,8,FALSE),"N/A")</f>
        <v>No</v>
      </c>
      <c r="F854" s="7" t="str">
        <f>IF((VLOOKUP($A854,'V2.5.2 Measures'!$C:$W,9,FALSE)&lt;&gt;"")*AND(VLOOKUP($A854,'V2.5.2 Measures'!$C:$W,9,FALSE)&lt;&gt;"TBD"),VLOOKUP($A854,'V2.5.2 Measures'!$C:$W,9,FALSE),"N/A")</f>
        <v>N/A</v>
      </c>
      <c r="G854" s="7" t="str">
        <f>IF((VLOOKUP($A854,'V2.5.2 Measures'!$C:$W,10,FALSE)&lt;&gt;"")*AND(VLOOKUP($A854,'V2.5.2 Measures'!$C:$W,10,FALSE)&lt;&gt;"TBD"),VLOOKUP($A854,'V2.5.2 Measures'!$C:$W,10,FALSE),"N/A")</f>
        <v>N/A</v>
      </c>
      <c r="H854" s="7" t="str">
        <f>IF(VLOOKUP($A854,'V2.5.2 Measures'!$C:$W,14,FALSE)&lt;&gt; "", VLOOKUP($A854,'V2.5.2 Measures'!$C:$W,14,FALSE),"N/A")</f>
        <v>N/A</v>
      </c>
      <c r="I854" s="7">
        <f>IF(VLOOKUP($A854,'V2.5.2 Measures'!$C:$W,15,FALSE)&lt;&gt; "", VLOOKUP($A854,'V2.5.2 Measures'!$C:$W,15,FALSE),"N/A")</f>
        <v>0.3</v>
      </c>
      <c r="J854" s="7" t="str">
        <f>IF(VLOOKUP($A854,'V2.5.2 Measures'!$C:$W,16,FALSE)&lt;&gt; "", VLOOKUP($A854,'V2.5.2 Measures'!$C:$W,16,FALSE),"N/A")</f>
        <v>N/A</v>
      </c>
      <c r="K854" s="7" t="str">
        <f>IF(VLOOKUP($A854,'V2.5.2 Measures'!$C:$W,17,FALSE)&lt;&gt; "", VLOOKUP($A854,'V2.5.2 Measures'!$C:$W,17,FALSE),"N/A")</f>
        <v>N/A</v>
      </c>
      <c r="L854" s="7" t="str">
        <f>IF(VLOOKUP($A854,'V2.5.2 Measures'!$C:$W,18,FALSE)&lt;&gt; "", VLOOKUP($A854,'V2.5.2 Measures'!$C:$W,18,FALSE),"N/A")</f>
        <v>Default</v>
      </c>
      <c r="M854" s="7" t="str">
        <f>IF(VLOOKUP($A854,'V2.5.2 Measures'!$C:$W,19,FALSE)&lt;&gt; "", VLOOKUP($A854,'V2.5.2 Measures'!$C:$W,19,FALSE),"N/A")</f>
        <v>SAS</v>
      </c>
      <c r="N854" s="7" t="str">
        <f>IF(VLOOKUP($A854,'V2.5.2 Measures'!$C:$W,20,FALSE)&lt;&gt; "", VLOOKUP($A854,'V2.5.2 Measures'!$C:$W,20,FALSE),"N/A")</f>
        <v>V1.1</v>
      </c>
      <c r="O854" s="7" t="str">
        <f>IF(VLOOKUP($A854,'V2.5.2 Measures'!$C:$W,21,FALSE)&lt;&gt; "", VLOOKUP($A854,'V2.5.2 Measures'!$C:$W,21,FALSE),"N/A")</f>
        <v>V2.3</v>
      </c>
      <c r="P854" s="7" t="e">
        <f>IF(VLOOKUP($A854,'V2.5.2 Measures'!$C:$W,22,FALSE)&lt;&gt; "", VLOOKUP($A854,'V2.5.2 Measures'!$C:$W,22,FALSE),"N/A")</f>
        <v>#REF!</v>
      </c>
      <c r="Q854" s="7" t="e">
        <f>IF(VLOOKUP($A854,'V2.5.2 Measures'!$C:$W,23,FALSE)&lt;&gt; "", VLOOKUP($A854,'V2.5.2 Measures'!$C:$W,23,FALSE),"N/A")</f>
        <v>#REF!</v>
      </c>
      <c r="R854" s="7" t="e">
        <f>IF(VLOOKUP($A854,'V2.5.2 Measures'!$C:$W,24,FALSE)&lt;&gt; "", VLOOKUP($A854,'V2.5.2 Measures'!$C:$W,24,FALSE),"N/A")</f>
        <v>#REF!</v>
      </c>
      <c r="S854" s="7" t="e">
        <f>IF(VLOOKUP($A854,'V2.5.2 Measures'!$C:$W,25,FALSE)&lt;&gt; "", VLOOKUP($A854,'V2.5.2 Measures'!$C:$W,25,FALSE),"N/A")</f>
        <v>#REF!</v>
      </c>
      <c r="T854" s="7" t="str">
        <f>IF(VLOOKUP($A854,'V2.5.2 Measures'!$C:$W,2,FALSE)&lt;&gt; "", VLOOKUP($A854,'V2.5.2 Measures'!$C:$W,2,FALSE),"N/A")</f>
        <v>EXP-10-001-25</v>
      </c>
      <c r="U854" s="7" t="str">
        <f>IF(VLOOKUP($A854,'V2.5.2 Measures'!$C:$W,3,FALSE)&lt;&gt; "", VLOOKUP($A854,'V2.5.2 Measures'!$C:$W,3,FALSE),"N/A")</f>
        <v>Total paid for TYPE-OF-SERVICE = 9 (Nursing facility services; age 21 or older)</v>
      </c>
      <c r="V854" s="7" t="e">
        <f>IF(VLOOKUP($A854,'V2.5.2 Measures'!$C:$W,26,FALSE)&lt;&gt; "", VLOOKUP($A854,'V2.5.2 Measures'!$C:$W,26,FALSE),"N/A")</f>
        <v>#REF!</v>
      </c>
      <c r="W854" s="7" t="e">
        <f>IF(VLOOKUP($A854,'V2.5.2 Measures'!$C:$W,44,FALSE)&lt;&gt; "", VLOOKUP($A854,'V2.5.2 Measures'!$C:$W,44,FALSE),"N/A")</f>
        <v>#REF!</v>
      </c>
    </row>
    <row r="855" spans="1:23" x14ac:dyDescent="0.35">
      <c r="A855" s="7" t="str">
        <f>'V2.5.2 Measures'!C309</f>
        <v>EXP10.18</v>
      </c>
      <c r="B855" s="7" t="str">
        <f>VLOOKUP($A855,'V2.5.2 Measures'!$C:$W,6,FALSE)</f>
        <v>S-CHIP FFS: Original, Paid Claims</v>
      </c>
      <c r="C855" s="7" t="str">
        <f>VLOOKUP($A855,'V2.5.2 Measures'!$C:$W,8,FALSE)</f>
        <v>No</v>
      </c>
      <c r="D855" s="7" t="str">
        <f>IF(VLOOKUP($A855,'V2.5.2 Measures'!$C:$W,4,FALSE)="","",VLOOKUP($A855,'V2.5.2 Measures'!$C:$W,4,FALSE))</f>
        <v>Sum</v>
      </c>
      <c r="E855" s="7" t="str">
        <f>IF((VLOOKUP($A855,'V2.5.2 Measures'!$C:$W,8,FALSE)&lt;&gt;"")*AND(VLOOKUP($A855,'V2.5.2 Measures'!$C:$W,8,FALSE)&lt;&gt;"TBD"),VLOOKUP($A855,'V2.5.2 Measures'!$C:$W,8,FALSE),"N/A")</f>
        <v>No</v>
      </c>
      <c r="F855" s="7" t="str">
        <f>IF((VLOOKUP($A855,'V2.5.2 Measures'!$C:$W,9,FALSE)&lt;&gt;"")*AND(VLOOKUP($A855,'V2.5.2 Measures'!$C:$W,9,FALSE)&lt;&gt;"TBD"),VLOOKUP($A855,'V2.5.2 Measures'!$C:$W,9,FALSE),"N/A")</f>
        <v>N/A</v>
      </c>
      <c r="G855" s="7" t="str">
        <f>IF((VLOOKUP($A855,'V2.5.2 Measures'!$C:$W,10,FALSE)&lt;&gt;"")*AND(VLOOKUP($A855,'V2.5.2 Measures'!$C:$W,10,FALSE)&lt;&gt;"TBD"),VLOOKUP($A855,'V2.5.2 Measures'!$C:$W,10,FALSE),"N/A")</f>
        <v>N/A</v>
      </c>
      <c r="H855" s="7" t="str">
        <f>IF(VLOOKUP($A855,'V2.5.2 Measures'!$C:$W,14,FALSE)&lt;&gt; "", VLOOKUP($A855,'V2.5.2 Measures'!$C:$W,14,FALSE),"N/A")</f>
        <v>N/A</v>
      </c>
      <c r="I855" s="7">
        <f>IF(VLOOKUP($A855,'V2.5.2 Measures'!$C:$W,15,FALSE)&lt;&gt; "", VLOOKUP($A855,'V2.5.2 Measures'!$C:$W,15,FALSE),"N/A")</f>
        <v>0.3</v>
      </c>
      <c r="J855" s="7" t="str">
        <f>IF(VLOOKUP($A855,'V2.5.2 Measures'!$C:$W,16,FALSE)&lt;&gt; "", VLOOKUP($A855,'V2.5.2 Measures'!$C:$W,16,FALSE),"N/A")</f>
        <v>N/A</v>
      </c>
      <c r="K855" s="7" t="str">
        <f>IF(VLOOKUP($A855,'V2.5.2 Measures'!$C:$W,17,FALSE)&lt;&gt; "", VLOOKUP($A855,'V2.5.2 Measures'!$C:$W,17,FALSE),"N/A")</f>
        <v>N/A</v>
      </c>
      <c r="L855" s="7" t="str">
        <f>IF(VLOOKUP($A855,'V2.5.2 Measures'!$C:$W,18,FALSE)&lt;&gt; "", VLOOKUP($A855,'V2.5.2 Measures'!$C:$W,18,FALSE),"N/A")</f>
        <v>Default</v>
      </c>
      <c r="M855" s="7" t="str">
        <f>IF(VLOOKUP($A855,'V2.5.2 Measures'!$C:$W,19,FALSE)&lt;&gt; "", VLOOKUP($A855,'V2.5.2 Measures'!$C:$W,19,FALSE),"N/A")</f>
        <v>SAS</v>
      </c>
      <c r="N855" s="7" t="str">
        <f>IF(VLOOKUP($A855,'V2.5.2 Measures'!$C:$W,20,FALSE)&lt;&gt; "", VLOOKUP($A855,'V2.5.2 Measures'!$C:$W,20,FALSE),"N/A")</f>
        <v>V1.1</v>
      </c>
      <c r="O855" s="7" t="str">
        <f>IF(VLOOKUP($A855,'V2.5.2 Measures'!$C:$W,21,FALSE)&lt;&gt; "", VLOOKUP($A855,'V2.5.2 Measures'!$C:$W,21,FALSE),"N/A")</f>
        <v>V2.3</v>
      </c>
      <c r="P855" s="7" t="e">
        <f>IF(VLOOKUP($A855,'V2.5.2 Measures'!$C:$W,22,FALSE)&lt;&gt; "", VLOOKUP($A855,'V2.5.2 Measures'!$C:$W,22,FALSE),"N/A")</f>
        <v>#REF!</v>
      </c>
      <c r="Q855" s="7" t="e">
        <f>IF(VLOOKUP($A855,'V2.5.2 Measures'!$C:$W,23,FALSE)&lt;&gt; "", VLOOKUP($A855,'V2.5.2 Measures'!$C:$W,23,FALSE),"N/A")</f>
        <v>#REF!</v>
      </c>
      <c r="R855" s="7" t="e">
        <f>IF(VLOOKUP($A855,'V2.5.2 Measures'!$C:$W,24,FALSE)&lt;&gt; "", VLOOKUP($A855,'V2.5.2 Measures'!$C:$W,24,FALSE),"N/A")</f>
        <v>#REF!</v>
      </c>
      <c r="S855" s="7" t="e">
        <f>IF(VLOOKUP($A855,'V2.5.2 Measures'!$C:$W,25,FALSE)&lt;&gt; "", VLOOKUP($A855,'V2.5.2 Measures'!$C:$W,25,FALSE),"N/A")</f>
        <v>#REF!</v>
      </c>
      <c r="T855" s="7" t="str">
        <f>IF(VLOOKUP($A855,'V2.5.2 Measures'!$C:$W,2,FALSE)&lt;&gt; "", VLOOKUP($A855,'V2.5.2 Measures'!$C:$W,2,FALSE),"N/A")</f>
        <v>EXP-10-002-18</v>
      </c>
      <c r="U855" s="7" t="str">
        <f>IF(VLOOKUP($A855,'V2.5.2 Measures'!$C:$W,3,FALSE)&lt;&gt; "", VLOOKUP($A855,'V2.5.2 Measures'!$C:$W,3,FALSE),"N/A")</f>
        <v>Total paid for TYPE-OF-SERVICE = 44 (Inpatient hospital services for individuals age 65 or older in institutions for mental diseases)</v>
      </c>
      <c r="V855" s="7" t="e">
        <f>IF(VLOOKUP($A855,'V2.5.2 Measures'!$C:$W,26,FALSE)&lt;&gt; "", VLOOKUP($A855,'V2.5.2 Measures'!$C:$W,26,FALSE),"N/A")</f>
        <v>#REF!</v>
      </c>
      <c r="W855" s="7" t="e">
        <f>IF(VLOOKUP($A855,'V2.5.2 Measures'!$C:$W,44,FALSE)&lt;&gt; "", VLOOKUP($A855,'V2.5.2 Measures'!$C:$W,44,FALSE),"N/A")</f>
        <v>#REF!</v>
      </c>
    </row>
    <row r="856" spans="1:23" x14ac:dyDescent="0.35">
      <c r="A856" s="7" t="str">
        <f>'V2.5.2 Measures'!C310</f>
        <v>EXP10.19</v>
      </c>
      <c r="B856" s="7" t="str">
        <f>VLOOKUP($A856,'V2.5.2 Measures'!$C:$W,6,FALSE)</f>
        <v>S-CHIP FFS: Original, Paid Claims</v>
      </c>
      <c r="C856" s="7" t="str">
        <f>VLOOKUP($A856,'V2.5.2 Measures'!$C:$W,8,FALSE)</f>
        <v>No</v>
      </c>
      <c r="D856" s="7" t="str">
        <f>IF(VLOOKUP($A856,'V2.5.2 Measures'!$C:$W,4,FALSE)="","",VLOOKUP($A856,'V2.5.2 Measures'!$C:$W,4,FALSE))</f>
        <v>Sum</v>
      </c>
      <c r="E856" s="7" t="str">
        <f>IF((VLOOKUP($A856,'V2.5.2 Measures'!$C:$W,8,FALSE)&lt;&gt;"")*AND(VLOOKUP($A856,'V2.5.2 Measures'!$C:$W,8,FALSE)&lt;&gt;"TBD"),VLOOKUP($A856,'V2.5.2 Measures'!$C:$W,8,FALSE),"N/A")</f>
        <v>No</v>
      </c>
      <c r="F856" s="7" t="str">
        <f>IF((VLOOKUP($A856,'V2.5.2 Measures'!$C:$W,9,FALSE)&lt;&gt;"")*AND(VLOOKUP($A856,'V2.5.2 Measures'!$C:$W,9,FALSE)&lt;&gt;"TBD"),VLOOKUP($A856,'V2.5.2 Measures'!$C:$W,9,FALSE),"N/A")</f>
        <v>N/A</v>
      </c>
      <c r="G856" s="7" t="str">
        <f>IF((VLOOKUP($A856,'V2.5.2 Measures'!$C:$W,10,FALSE)&lt;&gt;"")*AND(VLOOKUP($A856,'V2.5.2 Measures'!$C:$W,10,FALSE)&lt;&gt;"TBD"),VLOOKUP($A856,'V2.5.2 Measures'!$C:$W,10,FALSE),"N/A")</f>
        <v>N/A</v>
      </c>
      <c r="H856" s="7" t="str">
        <f>IF(VLOOKUP($A856,'V2.5.2 Measures'!$C:$W,14,FALSE)&lt;&gt; "", VLOOKUP($A856,'V2.5.2 Measures'!$C:$W,14,FALSE),"N/A")</f>
        <v>N/A</v>
      </c>
      <c r="I856" s="7">
        <f>IF(VLOOKUP($A856,'V2.5.2 Measures'!$C:$W,15,FALSE)&lt;&gt; "", VLOOKUP($A856,'V2.5.2 Measures'!$C:$W,15,FALSE),"N/A")</f>
        <v>0.3</v>
      </c>
      <c r="J856" s="7" t="str">
        <f>IF(VLOOKUP($A856,'V2.5.2 Measures'!$C:$W,16,FALSE)&lt;&gt; "", VLOOKUP($A856,'V2.5.2 Measures'!$C:$W,16,FALSE),"N/A")</f>
        <v>N/A</v>
      </c>
      <c r="K856" s="7" t="str">
        <f>IF(VLOOKUP($A856,'V2.5.2 Measures'!$C:$W,17,FALSE)&lt;&gt; "", VLOOKUP($A856,'V2.5.2 Measures'!$C:$W,17,FALSE),"N/A")</f>
        <v>N/A</v>
      </c>
      <c r="L856" s="7" t="str">
        <f>IF(VLOOKUP($A856,'V2.5.2 Measures'!$C:$W,18,FALSE)&lt;&gt; "", VLOOKUP($A856,'V2.5.2 Measures'!$C:$W,18,FALSE),"N/A")</f>
        <v>Default</v>
      </c>
      <c r="M856" s="7" t="str">
        <f>IF(VLOOKUP($A856,'V2.5.2 Measures'!$C:$W,19,FALSE)&lt;&gt; "", VLOOKUP($A856,'V2.5.2 Measures'!$C:$W,19,FALSE),"N/A")</f>
        <v>SAS</v>
      </c>
      <c r="N856" s="7" t="str">
        <f>IF(VLOOKUP($A856,'V2.5.2 Measures'!$C:$W,20,FALSE)&lt;&gt; "", VLOOKUP($A856,'V2.5.2 Measures'!$C:$W,20,FALSE),"N/A")</f>
        <v>V1.1</v>
      </c>
      <c r="O856" s="7" t="str">
        <f>IF(VLOOKUP($A856,'V2.5.2 Measures'!$C:$W,21,FALSE)&lt;&gt; "", VLOOKUP($A856,'V2.5.2 Measures'!$C:$W,21,FALSE),"N/A")</f>
        <v>V2.3</v>
      </c>
      <c r="P856" s="7" t="e">
        <f>IF(VLOOKUP($A856,'V2.5.2 Measures'!$C:$W,22,FALSE)&lt;&gt; "", VLOOKUP($A856,'V2.5.2 Measures'!$C:$W,22,FALSE),"N/A")</f>
        <v>#REF!</v>
      </c>
      <c r="Q856" s="7" t="e">
        <f>IF(VLOOKUP($A856,'V2.5.2 Measures'!$C:$W,23,FALSE)&lt;&gt; "", VLOOKUP($A856,'V2.5.2 Measures'!$C:$W,23,FALSE),"N/A")</f>
        <v>#REF!</v>
      </c>
      <c r="R856" s="7" t="e">
        <f>IF(VLOOKUP($A856,'V2.5.2 Measures'!$C:$W,24,FALSE)&lt;&gt; "", VLOOKUP($A856,'V2.5.2 Measures'!$C:$W,24,FALSE),"N/A")</f>
        <v>#REF!</v>
      </c>
      <c r="S856" s="7" t="e">
        <f>IF(VLOOKUP($A856,'V2.5.2 Measures'!$C:$W,25,FALSE)&lt;&gt; "", VLOOKUP($A856,'V2.5.2 Measures'!$C:$W,25,FALSE),"N/A")</f>
        <v>#REF!</v>
      </c>
      <c r="T856" s="7" t="str">
        <f>IF(VLOOKUP($A856,'V2.5.2 Measures'!$C:$W,2,FALSE)&lt;&gt; "", VLOOKUP($A856,'V2.5.2 Measures'!$C:$W,2,FALSE),"N/A")</f>
        <v>EXP-10-003-19</v>
      </c>
      <c r="U856" s="7" t="str">
        <f>IF(VLOOKUP($A856,'V2.5.2 Measures'!$C:$W,3,FALSE)&lt;&gt; "", VLOOKUP($A856,'V2.5.2 Measures'!$C:$W,3,FALSE),"N/A")</f>
        <v>Total paid for TYPE-OF-SERVICE = 45 (Nursing facility services for individuals age 65 or older in institutions for mental diseases)</v>
      </c>
      <c r="V856" s="7" t="e">
        <f>IF(VLOOKUP($A856,'V2.5.2 Measures'!$C:$W,26,FALSE)&lt;&gt; "", VLOOKUP($A856,'V2.5.2 Measures'!$C:$W,26,FALSE),"N/A")</f>
        <v>#REF!</v>
      </c>
      <c r="W856" s="7" t="e">
        <f>IF(VLOOKUP($A856,'V2.5.2 Measures'!$C:$W,44,FALSE)&lt;&gt; "", VLOOKUP($A856,'V2.5.2 Measures'!$C:$W,44,FALSE),"N/A")</f>
        <v>#REF!</v>
      </c>
    </row>
    <row r="857" spans="1:23" x14ac:dyDescent="0.35">
      <c r="A857" s="7" t="str">
        <f>'V2.5.2 Measures'!C311</f>
        <v>EXP10.20</v>
      </c>
      <c r="B857" s="7" t="str">
        <f>VLOOKUP($A857,'V2.5.2 Measures'!$C:$W,6,FALSE)</f>
        <v>S-CHIP FFS: Original, Paid Claims</v>
      </c>
      <c r="C857" s="7" t="str">
        <f>VLOOKUP($A857,'V2.5.2 Measures'!$C:$W,8,FALSE)</f>
        <v>No</v>
      </c>
      <c r="D857" s="7" t="str">
        <f>IF(VLOOKUP($A857,'V2.5.2 Measures'!$C:$W,4,FALSE)="","",VLOOKUP($A857,'V2.5.2 Measures'!$C:$W,4,FALSE))</f>
        <v>Sum</v>
      </c>
      <c r="E857" s="7" t="str">
        <f>IF((VLOOKUP($A857,'V2.5.2 Measures'!$C:$W,8,FALSE)&lt;&gt;"")*AND(VLOOKUP($A857,'V2.5.2 Measures'!$C:$W,8,FALSE)&lt;&gt;"TBD"),VLOOKUP($A857,'V2.5.2 Measures'!$C:$W,8,FALSE),"N/A")</f>
        <v>No</v>
      </c>
      <c r="F857" s="7" t="str">
        <f>IF((VLOOKUP($A857,'V2.5.2 Measures'!$C:$W,9,FALSE)&lt;&gt;"")*AND(VLOOKUP($A857,'V2.5.2 Measures'!$C:$W,9,FALSE)&lt;&gt;"TBD"),VLOOKUP($A857,'V2.5.2 Measures'!$C:$W,9,FALSE),"N/A")</f>
        <v>N/A</v>
      </c>
      <c r="G857" s="7" t="str">
        <f>IF((VLOOKUP($A857,'V2.5.2 Measures'!$C:$W,10,FALSE)&lt;&gt;"")*AND(VLOOKUP($A857,'V2.5.2 Measures'!$C:$W,10,FALSE)&lt;&gt;"TBD"),VLOOKUP($A857,'V2.5.2 Measures'!$C:$W,10,FALSE),"N/A")</f>
        <v>N/A</v>
      </c>
      <c r="H857" s="7" t="str">
        <f>IF(VLOOKUP($A857,'V2.5.2 Measures'!$C:$W,14,FALSE)&lt;&gt; "", VLOOKUP($A857,'V2.5.2 Measures'!$C:$W,14,FALSE),"N/A")</f>
        <v>N/A</v>
      </c>
      <c r="I857" s="7">
        <f>IF(VLOOKUP($A857,'V2.5.2 Measures'!$C:$W,15,FALSE)&lt;&gt; "", VLOOKUP($A857,'V2.5.2 Measures'!$C:$W,15,FALSE),"N/A")</f>
        <v>0.3</v>
      </c>
      <c r="J857" s="7" t="str">
        <f>IF(VLOOKUP($A857,'V2.5.2 Measures'!$C:$W,16,FALSE)&lt;&gt; "", VLOOKUP($A857,'V2.5.2 Measures'!$C:$W,16,FALSE),"N/A")</f>
        <v>N/A</v>
      </c>
      <c r="K857" s="7" t="str">
        <f>IF(VLOOKUP($A857,'V2.5.2 Measures'!$C:$W,17,FALSE)&lt;&gt; "", VLOOKUP($A857,'V2.5.2 Measures'!$C:$W,17,FALSE),"N/A")</f>
        <v>N/A</v>
      </c>
      <c r="L857" s="7" t="str">
        <f>IF(VLOOKUP($A857,'V2.5.2 Measures'!$C:$W,18,FALSE)&lt;&gt; "", VLOOKUP($A857,'V2.5.2 Measures'!$C:$W,18,FALSE),"N/A")</f>
        <v>Default</v>
      </c>
      <c r="M857" s="7" t="str">
        <f>IF(VLOOKUP($A857,'V2.5.2 Measures'!$C:$W,19,FALSE)&lt;&gt; "", VLOOKUP($A857,'V2.5.2 Measures'!$C:$W,19,FALSE),"N/A")</f>
        <v>SAS</v>
      </c>
      <c r="N857" s="7" t="str">
        <f>IF(VLOOKUP($A857,'V2.5.2 Measures'!$C:$W,20,FALSE)&lt;&gt; "", VLOOKUP($A857,'V2.5.2 Measures'!$C:$W,20,FALSE),"N/A")</f>
        <v>V1.1</v>
      </c>
      <c r="O857" s="7" t="str">
        <f>IF(VLOOKUP($A857,'V2.5.2 Measures'!$C:$W,21,FALSE)&lt;&gt; "", VLOOKUP($A857,'V2.5.2 Measures'!$C:$W,21,FALSE),"N/A")</f>
        <v>V2.3</v>
      </c>
      <c r="P857" s="7" t="e">
        <f>IF(VLOOKUP($A857,'V2.5.2 Measures'!$C:$W,22,FALSE)&lt;&gt; "", VLOOKUP($A857,'V2.5.2 Measures'!$C:$W,22,FALSE),"N/A")</f>
        <v>#REF!</v>
      </c>
      <c r="Q857" s="7" t="e">
        <f>IF(VLOOKUP($A857,'V2.5.2 Measures'!$C:$W,23,FALSE)&lt;&gt; "", VLOOKUP($A857,'V2.5.2 Measures'!$C:$W,23,FALSE),"N/A")</f>
        <v>#REF!</v>
      </c>
      <c r="R857" s="7" t="e">
        <f>IF(VLOOKUP($A857,'V2.5.2 Measures'!$C:$W,24,FALSE)&lt;&gt; "", VLOOKUP($A857,'V2.5.2 Measures'!$C:$W,24,FALSE),"N/A")</f>
        <v>#REF!</v>
      </c>
      <c r="S857" s="7" t="e">
        <f>IF(VLOOKUP($A857,'V2.5.2 Measures'!$C:$W,25,FALSE)&lt;&gt; "", VLOOKUP($A857,'V2.5.2 Measures'!$C:$W,25,FALSE),"N/A")</f>
        <v>#REF!</v>
      </c>
      <c r="T857" s="7" t="str">
        <f>IF(VLOOKUP($A857,'V2.5.2 Measures'!$C:$W,2,FALSE)&lt;&gt; "", VLOOKUP($A857,'V2.5.2 Measures'!$C:$W,2,FALSE),"N/A")</f>
        <v>EXP-10-004-20</v>
      </c>
      <c r="U857" s="7" t="str">
        <f>IF(VLOOKUP($A857,'V2.5.2 Measures'!$C:$W,3,FALSE)&lt;&gt; "", VLOOKUP($A857,'V2.5.2 Measures'!$C:$W,3,FALSE),"N/A")</f>
        <v>Total paid for TYPE-OF-SERVICE = 46 (Intermediate care facility (ICF/IIDICF/IID) services)</v>
      </c>
      <c r="V857" s="7" t="e">
        <f>IF(VLOOKUP($A857,'V2.5.2 Measures'!$C:$W,26,FALSE)&lt;&gt; "", VLOOKUP($A857,'V2.5.2 Measures'!$C:$W,26,FALSE),"N/A")</f>
        <v>#REF!</v>
      </c>
      <c r="W857" s="7" t="e">
        <f>IF(VLOOKUP($A857,'V2.5.2 Measures'!$C:$W,44,FALSE)&lt;&gt; "", VLOOKUP($A857,'V2.5.2 Measures'!$C:$W,44,FALSE),"N/A")</f>
        <v>#REF!</v>
      </c>
    </row>
    <row r="858" spans="1:23" x14ac:dyDescent="0.35">
      <c r="A858" s="7" t="str">
        <f>'V2.5.2 Measures'!C312</f>
        <v>EXP10.21</v>
      </c>
      <c r="B858" s="7" t="str">
        <f>VLOOKUP($A858,'V2.5.2 Measures'!$C:$W,6,FALSE)</f>
        <v>S-CHIP FFS: Original, Paid Claims</v>
      </c>
      <c r="C858" s="7" t="str">
        <f>VLOOKUP($A858,'V2.5.2 Measures'!$C:$W,8,FALSE)</f>
        <v>No</v>
      </c>
      <c r="D858" s="7" t="str">
        <f>IF(VLOOKUP($A858,'V2.5.2 Measures'!$C:$W,4,FALSE)="","",VLOOKUP($A858,'V2.5.2 Measures'!$C:$W,4,FALSE))</f>
        <v>Sum</v>
      </c>
      <c r="E858" s="7" t="str">
        <f>IF((VLOOKUP($A858,'V2.5.2 Measures'!$C:$W,8,FALSE)&lt;&gt;"")*AND(VLOOKUP($A858,'V2.5.2 Measures'!$C:$W,8,FALSE)&lt;&gt;"TBD"),VLOOKUP($A858,'V2.5.2 Measures'!$C:$W,8,FALSE),"N/A")</f>
        <v>No</v>
      </c>
      <c r="F858" s="7" t="str">
        <f>IF((VLOOKUP($A858,'V2.5.2 Measures'!$C:$W,9,FALSE)&lt;&gt;"")*AND(VLOOKUP($A858,'V2.5.2 Measures'!$C:$W,9,FALSE)&lt;&gt;"TBD"),VLOOKUP($A858,'V2.5.2 Measures'!$C:$W,9,FALSE),"N/A")</f>
        <v>N/A</v>
      </c>
      <c r="G858" s="7" t="str">
        <f>IF((VLOOKUP($A858,'V2.5.2 Measures'!$C:$W,10,FALSE)&lt;&gt;"")*AND(VLOOKUP($A858,'V2.5.2 Measures'!$C:$W,10,FALSE)&lt;&gt;"TBD"),VLOOKUP($A858,'V2.5.2 Measures'!$C:$W,10,FALSE),"N/A")</f>
        <v>N/A</v>
      </c>
      <c r="H858" s="7" t="str">
        <f>IF(VLOOKUP($A858,'V2.5.2 Measures'!$C:$W,14,FALSE)&lt;&gt; "", VLOOKUP($A858,'V2.5.2 Measures'!$C:$W,14,FALSE),"N/A")</f>
        <v>N/A</v>
      </c>
      <c r="I858" s="7">
        <f>IF(VLOOKUP($A858,'V2.5.2 Measures'!$C:$W,15,FALSE)&lt;&gt; "", VLOOKUP($A858,'V2.5.2 Measures'!$C:$W,15,FALSE),"N/A")</f>
        <v>0.3</v>
      </c>
      <c r="J858" s="7" t="str">
        <f>IF(VLOOKUP($A858,'V2.5.2 Measures'!$C:$W,16,FALSE)&lt;&gt; "", VLOOKUP($A858,'V2.5.2 Measures'!$C:$W,16,FALSE),"N/A")</f>
        <v>N/A</v>
      </c>
      <c r="K858" s="7" t="str">
        <f>IF(VLOOKUP($A858,'V2.5.2 Measures'!$C:$W,17,FALSE)&lt;&gt; "", VLOOKUP($A858,'V2.5.2 Measures'!$C:$W,17,FALSE),"N/A")</f>
        <v>N/A</v>
      </c>
      <c r="L858" s="7" t="str">
        <f>IF(VLOOKUP($A858,'V2.5.2 Measures'!$C:$W,18,FALSE)&lt;&gt; "", VLOOKUP($A858,'V2.5.2 Measures'!$C:$W,18,FALSE),"N/A")</f>
        <v>Default</v>
      </c>
      <c r="M858" s="7" t="str">
        <f>IF(VLOOKUP($A858,'V2.5.2 Measures'!$C:$W,19,FALSE)&lt;&gt; "", VLOOKUP($A858,'V2.5.2 Measures'!$C:$W,19,FALSE),"N/A")</f>
        <v>SAS</v>
      </c>
      <c r="N858" s="7" t="str">
        <f>IF(VLOOKUP($A858,'V2.5.2 Measures'!$C:$W,20,FALSE)&lt;&gt; "", VLOOKUP($A858,'V2.5.2 Measures'!$C:$W,20,FALSE),"N/A")</f>
        <v>V1.1</v>
      </c>
      <c r="O858" s="7" t="str">
        <f>IF(VLOOKUP($A858,'V2.5.2 Measures'!$C:$W,21,FALSE)&lt;&gt; "", VLOOKUP($A858,'V2.5.2 Measures'!$C:$W,21,FALSE),"N/A")</f>
        <v>V2.3</v>
      </c>
      <c r="P858" s="7" t="e">
        <f>IF(VLOOKUP($A858,'V2.5.2 Measures'!$C:$W,22,FALSE)&lt;&gt; "", VLOOKUP($A858,'V2.5.2 Measures'!$C:$W,22,FALSE),"N/A")</f>
        <v>#REF!</v>
      </c>
      <c r="Q858" s="7" t="e">
        <f>IF(VLOOKUP($A858,'V2.5.2 Measures'!$C:$W,23,FALSE)&lt;&gt; "", VLOOKUP($A858,'V2.5.2 Measures'!$C:$W,23,FALSE),"N/A")</f>
        <v>#REF!</v>
      </c>
      <c r="R858" s="7" t="e">
        <f>IF(VLOOKUP($A858,'V2.5.2 Measures'!$C:$W,24,FALSE)&lt;&gt; "", VLOOKUP($A858,'V2.5.2 Measures'!$C:$W,24,FALSE),"N/A")</f>
        <v>#REF!</v>
      </c>
      <c r="S858" s="7" t="e">
        <f>IF(VLOOKUP($A858,'V2.5.2 Measures'!$C:$W,25,FALSE)&lt;&gt; "", VLOOKUP($A858,'V2.5.2 Measures'!$C:$W,25,FALSE),"N/A")</f>
        <v>#REF!</v>
      </c>
      <c r="T858" s="7" t="str">
        <f>IF(VLOOKUP($A858,'V2.5.2 Measures'!$C:$W,2,FALSE)&lt;&gt; "", VLOOKUP($A858,'V2.5.2 Measures'!$C:$W,2,FALSE),"N/A")</f>
        <v>EXP-10-005-21</v>
      </c>
      <c r="U858" s="7" t="str">
        <f>IF(VLOOKUP($A858,'V2.5.2 Measures'!$C:$W,3,FALSE)&lt;&gt; "", VLOOKUP($A858,'V2.5.2 Measures'!$C:$W,3,FALSE),"N/A")</f>
        <v>Total paid for TYPE-OF-SERVICE = 47 (Nursing facility services, other than in institutions for mental diseases)</v>
      </c>
      <c r="V858" s="7" t="e">
        <f>IF(VLOOKUP($A858,'V2.5.2 Measures'!$C:$W,26,FALSE)&lt;&gt; "", VLOOKUP($A858,'V2.5.2 Measures'!$C:$W,26,FALSE),"N/A")</f>
        <v>#REF!</v>
      </c>
      <c r="W858" s="7" t="e">
        <f>IF(VLOOKUP($A858,'V2.5.2 Measures'!$C:$W,44,FALSE)&lt;&gt; "", VLOOKUP($A858,'V2.5.2 Measures'!$C:$W,44,FALSE),"N/A")</f>
        <v>#REF!</v>
      </c>
    </row>
    <row r="859" spans="1:23" x14ac:dyDescent="0.35">
      <c r="A859" s="7" t="str">
        <f>'V2.5.2 Measures'!C313</f>
        <v>EXP10.22</v>
      </c>
      <c r="B859" s="7" t="str">
        <f>VLOOKUP($A859,'V2.5.2 Measures'!$C:$W,6,FALSE)</f>
        <v>S-CHIP FFS: Original, Paid Claims</v>
      </c>
      <c r="C859" s="7" t="str">
        <f>VLOOKUP($A859,'V2.5.2 Measures'!$C:$W,8,FALSE)</f>
        <v>No</v>
      </c>
      <c r="D859" s="7" t="str">
        <f>IF(VLOOKUP($A859,'V2.5.2 Measures'!$C:$W,4,FALSE)="","",VLOOKUP($A859,'V2.5.2 Measures'!$C:$W,4,FALSE))</f>
        <v>Sum</v>
      </c>
      <c r="E859" s="7" t="str">
        <f>IF((VLOOKUP($A859,'V2.5.2 Measures'!$C:$W,8,FALSE)&lt;&gt;"")*AND(VLOOKUP($A859,'V2.5.2 Measures'!$C:$W,8,FALSE)&lt;&gt;"TBD"),VLOOKUP($A859,'V2.5.2 Measures'!$C:$W,8,FALSE),"N/A")</f>
        <v>No</v>
      </c>
      <c r="F859" s="7" t="str">
        <f>IF((VLOOKUP($A859,'V2.5.2 Measures'!$C:$W,9,FALSE)&lt;&gt;"")*AND(VLOOKUP($A859,'V2.5.2 Measures'!$C:$W,9,FALSE)&lt;&gt;"TBD"),VLOOKUP($A859,'V2.5.2 Measures'!$C:$W,9,FALSE),"N/A")</f>
        <v>N/A</v>
      </c>
      <c r="G859" s="7" t="str">
        <f>IF((VLOOKUP($A859,'V2.5.2 Measures'!$C:$W,10,FALSE)&lt;&gt;"")*AND(VLOOKUP($A859,'V2.5.2 Measures'!$C:$W,10,FALSE)&lt;&gt;"TBD"),VLOOKUP($A859,'V2.5.2 Measures'!$C:$W,10,FALSE),"N/A")</f>
        <v>N/A</v>
      </c>
      <c r="H859" s="7" t="str">
        <f>IF(VLOOKUP($A859,'V2.5.2 Measures'!$C:$W,14,FALSE)&lt;&gt; "", VLOOKUP($A859,'V2.5.2 Measures'!$C:$W,14,FALSE),"N/A")</f>
        <v>N/A</v>
      </c>
      <c r="I859" s="7">
        <f>IF(VLOOKUP($A859,'V2.5.2 Measures'!$C:$W,15,FALSE)&lt;&gt; "", VLOOKUP($A859,'V2.5.2 Measures'!$C:$W,15,FALSE),"N/A")</f>
        <v>0.3</v>
      </c>
      <c r="J859" s="7" t="str">
        <f>IF(VLOOKUP($A859,'V2.5.2 Measures'!$C:$W,16,FALSE)&lt;&gt; "", VLOOKUP($A859,'V2.5.2 Measures'!$C:$W,16,FALSE),"N/A")</f>
        <v>N/A</v>
      </c>
      <c r="K859" s="7" t="str">
        <f>IF(VLOOKUP($A859,'V2.5.2 Measures'!$C:$W,17,FALSE)&lt;&gt; "", VLOOKUP($A859,'V2.5.2 Measures'!$C:$W,17,FALSE),"N/A")</f>
        <v>N/A</v>
      </c>
      <c r="L859" s="7" t="str">
        <f>IF(VLOOKUP($A859,'V2.5.2 Measures'!$C:$W,18,FALSE)&lt;&gt; "", VLOOKUP($A859,'V2.5.2 Measures'!$C:$W,18,FALSE),"N/A")</f>
        <v>Default</v>
      </c>
      <c r="M859" s="7" t="str">
        <f>IF(VLOOKUP($A859,'V2.5.2 Measures'!$C:$W,19,FALSE)&lt;&gt; "", VLOOKUP($A859,'V2.5.2 Measures'!$C:$W,19,FALSE),"N/A")</f>
        <v>SAS</v>
      </c>
      <c r="N859" s="7" t="str">
        <f>IF(VLOOKUP($A859,'V2.5.2 Measures'!$C:$W,20,FALSE)&lt;&gt; "", VLOOKUP($A859,'V2.5.2 Measures'!$C:$W,20,FALSE),"N/A")</f>
        <v>V1.1</v>
      </c>
      <c r="O859" s="7" t="str">
        <f>IF(VLOOKUP($A859,'V2.5.2 Measures'!$C:$W,21,FALSE)&lt;&gt; "", VLOOKUP($A859,'V2.5.2 Measures'!$C:$W,21,FALSE),"N/A")</f>
        <v>V2.3</v>
      </c>
      <c r="P859" s="7" t="e">
        <f>IF(VLOOKUP($A859,'V2.5.2 Measures'!$C:$W,22,FALSE)&lt;&gt; "", VLOOKUP($A859,'V2.5.2 Measures'!$C:$W,22,FALSE),"N/A")</f>
        <v>#REF!</v>
      </c>
      <c r="Q859" s="7" t="e">
        <f>IF(VLOOKUP($A859,'V2.5.2 Measures'!$C:$W,23,FALSE)&lt;&gt; "", VLOOKUP($A859,'V2.5.2 Measures'!$C:$W,23,FALSE),"N/A")</f>
        <v>#REF!</v>
      </c>
      <c r="R859" s="7" t="e">
        <f>IF(VLOOKUP($A859,'V2.5.2 Measures'!$C:$W,24,FALSE)&lt;&gt; "", VLOOKUP($A859,'V2.5.2 Measures'!$C:$W,24,FALSE),"N/A")</f>
        <v>#REF!</v>
      </c>
      <c r="S859" s="7" t="e">
        <f>IF(VLOOKUP($A859,'V2.5.2 Measures'!$C:$W,25,FALSE)&lt;&gt; "", VLOOKUP($A859,'V2.5.2 Measures'!$C:$W,25,FALSE),"N/A")</f>
        <v>#REF!</v>
      </c>
      <c r="T859" s="7" t="str">
        <f>IF(VLOOKUP($A859,'V2.5.2 Measures'!$C:$W,2,FALSE)&lt;&gt; "", VLOOKUP($A859,'V2.5.2 Measures'!$C:$W,2,FALSE),"N/A")</f>
        <v>EXP-10-006-22</v>
      </c>
      <c r="U859" s="7" t="str">
        <f>IF(VLOOKUP($A859,'V2.5.2 Measures'!$C:$W,3,FALSE)&lt;&gt; "", VLOOKUP($A859,'V2.5.2 Measures'!$C:$W,3,FALSE),"N/A")</f>
        <v>Total paid for TYPE-OF-SERVICE = 48 (Inpatient psychiatric services for individuals under age 21)</v>
      </c>
      <c r="V859" s="7" t="e">
        <f>IF(VLOOKUP($A859,'V2.5.2 Measures'!$C:$W,26,FALSE)&lt;&gt; "", VLOOKUP($A859,'V2.5.2 Measures'!$C:$W,26,FALSE),"N/A")</f>
        <v>#REF!</v>
      </c>
      <c r="W859" s="7" t="e">
        <f>IF(VLOOKUP($A859,'V2.5.2 Measures'!$C:$W,44,FALSE)&lt;&gt; "", VLOOKUP($A859,'V2.5.2 Measures'!$C:$W,44,FALSE),"N/A")</f>
        <v>#REF!</v>
      </c>
    </row>
    <row r="860" spans="1:23" x14ac:dyDescent="0.35">
      <c r="A860" s="7" t="str">
        <f>'V2.5.2 Measures'!C314</f>
        <v>EXP10.23</v>
      </c>
      <c r="B860" s="7" t="str">
        <f>VLOOKUP($A860,'V2.5.2 Measures'!$C:$W,6,FALSE)</f>
        <v>S-CHIP FFS: Original, Paid Claims</v>
      </c>
      <c r="C860" s="7" t="str">
        <f>VLOOKUP($A860,'V2.5.2 Measures'!$C:$W,8,FALSE)</f>
        <v>No</v>
      </c>
      <c r="D860" s="7" t="str">
        <f>IF(VLOOKUP($A860,'V2.5.2 Measures'!$C:$W,4,FALSE)="","",VLOOKUP($A860,'V2.5.2 Measures'!$C:$W,4,FALSE))</f>
        <v>Sum</v>
      </c>
      <c r="E860" s="7" t="str">
        <f>IF((VLOOKUP($A860,'V2.5.2 Measures'!$C:$W,8,FALSE)&lt;&gt;"")*AND(VLOOKUP($A860,'V2.5.2 Measures'!$C:$W,8,FALSE)&lt;&gt;"TBD"),VLOOKUP($A860,'V2.5.2 Measures'!$C:$W,8,FALSE),"N/A")</f>
        <v>No</v>
      </c>
      <c r="F860" s="7" t="str">
        <f>IF((VLOOKUP($A860,'V2.5.2 Measures'!$C:$W,9,FALSE)&lt;&gt;"")*AND(VLOOKUP($A860,'V2.5.2 Measures'!$C:$W,9,FALSE)&lt;&gt;"TBD"),VLOOKUP($A860,'V2.5.2 Measures'!$C:$W,9,FALSE),"N/A")</f>
        <v>N/A</v>
      </c>
      <c r="G860" s="7" t="str">
        <f>IF((VLOOKUP($A860,'V2.5.2 Measures'!$C:$W,10,FALSE)&lt;&gt;"")*AND(VLOOKUP($A860,'V2.5.2 Measures'!$C:$W,10,FALSE)&lt;&gt;"TBD"),VLOOKUP($A860,'V2.5.2 Measures'!$C:$W,10,FALSE),"N/A")</f>
        <v>N/A</v>
      </c>
      <c r="H860" s="7" t="str">
        <f>IF(VLOOKUP($A860,'V2.5.2 Measures'!$C:$W,14,FALSE)&lt;&gt; "", VLOOKUP($A860,'V2.5.2 Measures'!$C:$W,14,FALSE),"N/A")</f>
        <v>N/A</v>
      </c>
      <c r="I860" s="7">
        <f>IF(VLOOKUP($A860,'V2.5.2 Measures'!$C:$W,15,FALSE)&lt;&gt; "", VLOOKUP($A860,'V2.5.2 Measures'!$C:$W,15,FALSE),"N/A")</f>
        <v>0.3</v>
      </c>
      <c r="J860" s="7" t="str">
        <f>IF(VLOOKUP($A860,'V2.5.2 Measures'!$C:$W,16,FALSE)&lt;&gt; "", VLOOKUP($A860,'V2.5.2 Measures'!$C:$W,16,FALSE),"N/A")</f>
        <v>N/A</v>
      </c>
      <c r="K860" s="7" t="str">
        <f>IF(VLOOKUP($A860,'V2.5.2 Measures'!$C:$W,17,FALSE)&lt;&gt; "", VLOOKUP($A860,'V2.5.2 Measures'!$C:$W,17,FALSE),"N/A")</f>
        <v>N/A</v>
      </c>
      <c r="L860" s="7" t="str">
        <f>IF(VLOOKUP($A860,'V2.5.2 Measures'!$C:$W,18,FALSE)&lt;&gt; "", VLOOKUP($A860,'V2.5.2 Measures'!$C:$W,18,FALSE),"N/A")</f>
        <v>Default</v>
      </c>
      <c r="M860" s="7" t="str">
        <f>IF(VLOOKUP($A860,'V2.5.2 Measures'!$C:$W,19,FALSE)&lt;&gt; "", VLOOKUP($A860,'V2.5.2 Measures'!$C:$W,19,FALSE),"N/A")</f>
        <v>SAS</v>
      </c>
      <c r="N860" s="7" t="str">
        <f>IF(VLOOKUP($A860,'V2.5.2 Measures'!$C:$W,20,FALSE)&lt;&gt; "", VLOOKUP($A860,'V2.5.2 Measures'!$C:$W,20,FALSE),"N/A")</f>
        <v>V1.1</v>
      </c>
      <c r="O860" s="7" t="str">
        <f>IF(VLOOKUP($A860,'V2.5.2 Measures'!$C:$W,21,FALSE)&lt;&gt; "", VLOOKUP($A860,'V2.5.2 Measures'!$C:$W,21,FALSE),"N/A")</f>
        <v>V2.3</v>
      </c>
      <c r="P860" s="7" t="e">
        <f>IF(VLOOKUP($A860,'V2.5.2 Measures'!$C:$W,22,FALSE)&lt;&gt; "", VLOOKUP($A860,'V2.5.2 Measures'!$C:$W,22,FALSE),"N/A")</f>
        <v>#REF!</v>
      </c>
      <c r="Q860" s="7" t="e">
        <f>IF(VLOOKUP($A860,'V2.5.2 Measures'!$C:$W,23,FALSE)&lt;&gt; "", VLOOKUP($A860,'V2.5.2 Measures'!$C:$W,23,FALSE),"N/A")</f>
        <v>#REF!</v>
      </c>
      <c r="R860" s="7" t="e">
        <f>IF(VLOOKUP($A860,'V2.5.2 Measures'!$C:$W,24,FALSE)&lt;&gt; "", VLOOKUP($A860,'V2.5.2 Measures'!$C:$W,24,FALSE),"N/A")</f>
        <v>#REF!</v>
      </c>
      <c r="S860" s="7" t="e">
        <f>IF(VLOOKUP($A860,'V2.5.2 Measures'!$C:$W,25,FALSE)&lt;&gt; "", VLOOKUP($A860,'V2.5.2 Measures'!$C:$W,25,FALSE),"N/A")</f>
        <v>#REF!</v>
      </c>
      <c r="T860" s="7" t="str">
        <f>IF(VLOOKUP($A860,'V2.5.2 Measures'!$C:$W,2,FALSE)&lt;&gt; "", VLOOKUP($A860,'V2.5.2 Measures'!$C:$W,2,FALSE),"N/A")</f>
        <v>EXP-10-007-23</v>
      </c>
      <c r="U860" s="7" t="str">
        <f>IF(VLOOKUP($A860,'V2.5.2 Measures'!$C:$W,3,FALSE)&lt;&gt; "", VLOOKUP($A860,'V2.5.2 Measures'!$C:$W,3,FALSE),"N/A")</f>
        <v>Total paid for TYPE-OF-SERVICE = 50 (Inpatient substance abuse treatment services and residential substance abuse treatment services.)</v>
      </c>
      <c r="V860" s="7" t="e">
        <f>IF(VLOOKUP($A860,'V2.5.2 Measures'!$C:$W,26,FALSE)&lt;&gt; "", VLOOKUP($A860,'V2.5.2 Measures'!$C:$W,26,FALSE),"N/A")</f>
        <v>#REF!</v>
      </c>
      <c r="W860" s="7" t="e">
        <f>IF(VLOOKUP($A860,'V2.5.2 Measures'!$C:$W,44,FALSE)&lt;&gt; "", VLOOKUP($A860,'V2.5.2 Measures'!$C:$W,44,FALSE),"N/A")</f>
        <v>#REF!</v>
      </c>
    </row>
    <row r="861" spans="1:23" x14ac:dyDescent="0.35">
      <c r="A861" s="7" t="str">
        <f>'V2.5.2 Measures'!C315</f>
        <v>EXP10.24</v>
      </c>
      <c r="B861" s="7" t="str">
        <f>VLOOKUP($A861,'V2.5.2 Measures'!$C:$W,6,FALSE)</f>
        <v>S-CHIP FFS: Original, Paid Claims</v>
      </c>
      <c r="C861" s="7" t="str">
        <f>VLOOKUP($A861,'V2.5.2 Measures'!$C:$W,8,FALSE)</f>
        <v>No</v>
      </c>
      <c r="D861" s="7" t="str">
        <f>IF(VLOOKUP($A861,'V2.5.2 Measures'!$C:$W,4,FALSE)="","",VLOOKUP($A861,'V2.5.2 Measures'!$C:$W,4,FALSE))</f>
        <v>Sum</v>
      </c>
      <c r="E861" s="7" t="str">
        <f>IF((VLOOKUP($A861,'V2.5.2 Measures'!$C:$W,8,FALSE)&lt;&gt;"")*AND(VLOOKUP($A861,'V2.5.2 Measures'!$C:$W,8,FALSE)&lt;&gt;"TBD"),VLOOKUP($A861,'V2.5.2 Measures'!$C:$W,8,FALSE),"N/A")</f>
        <v>No</v>
      </c>
      <c r="F861" s="7" t="str">
        <f>IF((VLOOKUP($A861,'V2.5.2 Measures'!$C:$W,9,FALSE)&lt;&gt;"")*AND(VLOOKUP($A861,'V2.5.2 Measures'!$C:$W,9,FALSE)&lt;&gt;"TBD"),VLOOKUP($A861,'V2.5.2 Measures'!$C:$W,9,FALSE),"N/A")</f>
        <v>N/A</v>
      </c>
      <c r="G861" s="7" t="str">
        <f>IF((VLOOKUP($A861,'V2.5.2 Measures'!$C:$W,10,FALSE)&lt;&gt;"")*AND(VLOOKUP($A861,'V2.5.2 Measures'!$C:$W,10,FALSE)&lt;&gt;"TBD"),VLOOKUP($A861,'V2.5.2 Measures'!$C:$W,10,FALSE),"N/A")</f>
        <v>N/A</v>
      </c>
      <c r="H861" s="7" t="str">
        <f>IF(VLOOKUP($A861,'V2.5.2 Measures'!$C:$W,14,FALSE)&lt;&gt; "", VLOOKUP($A861,'V2.5.2 Measures'!$C:$W,14,FALSE),"N/A")</f>
        <v>N/A</v>
      </c>
      <c r="I861" s="7">
        <f>IF(VLOOKUP($A861,'V2.5.2 Measures'!$C:$W,15,FALSE)&lt;&gt; "", VLOOKUP($A861,'V2.5.2 Measures'!$C:$W,15,FALSE),"N/A")</f>
        <v>0.3</v>
      </c>
      <c r="J861" s="7" t="str">
        <f>IF(VLOOKUP($A861,'V2.5.2 Measures'!$C:$W,16,FALSE)&lt;&gt; "", VLOOKUP($A861,'V2.5.2 Measures'!$C:$W,16,FALSE),"N/A")</f>
        <v>N/A</v>
      </c>
      <c r="K861" s="7" t="str">
        <f>IF(VLOOKUP($A861,'V2.5.2 Measures'!$C:$W,17,FALSE)&lt;&gt; "", VLOOKUP($A861,'V2.5.2 Measures'!$C:$W,17,FALSE),"N/A")</f>
        <v>N/A</v>
      </c>
      <c r="L861" s="7" t="str">
        <f>IF(VLOOKUP($A861,'V2.5.2 Measures'!$C:$W,18,FALSE)&lt;&gt; "", VLOOKUP($A861,'V2.5.2 Measures'!$C:$W,18,FALSE),"N/A")</f>
        <v>Default</v>
      </c>
      <c r="M861" s="7" t="str">
        <f>IF(VLOOKUP($A861,'V2.5.2 Measures'!$C:$W,19,FALSE)&lt;&gt; "", VLOOKUP($A861,'V2.5.2 Measures'!$C:$W,19,FALSE),"N/A")</f>
        <v>SAS</v>
      </c>
      <c r="N861" s="7" t="str">
        <f>IF(VLOOKUP($A861,'V2.5.2 Measures'!$C:$W,20,FALSE)&lt;&gt; "", VLOOKUP($A861,'V2.5.2 Measures'!$C:$W,20,FALSE),"N/A")</f>
        <v>V1.1</v>
      </c>
      <c r="O861" s="7" t="str">
        <f>IF(VLOOKUP($A861,'V2.5.2 Measures'!$C:$W,21,FALSE)&lt;&gt; "", VLOOKUP($A861,'V2.5.2 Measures'!$C:$W,21,FALSE),"N/A")</f>
        <v>V2.3</v>
      </c>
      <c r="P861" s="7" t="e">
        <f>IF(VLOOKUP($A861,'V2.5.2 Measures'!$C:$W,22,FALSE)&lt;&gt; "", VLOOKUP($A861,'V2.5.2 Measures'!$C:$W,22,FALSE),"N/A")</f>
        <v>#REF!</v>
      </c>
      <c r="Q861" s="7" t="e">
        <f>IF(VLOOKUP($A861,'V2.5.2 Measures'!$C:$W,23,FALSE)&lt;&gt; "", VLOOKUP($A861,'V2.5.2 Measures'!$C:$W,23,FALSE),"N/A")</f>
        <v>#REF!</v>
      </c>
      <c r="R861" s="7" t="e">
        <f>IF(VLOOKUP($A861,'V2.5.2 Measures'!$C:$W,24,FALSE)&lt;&gt; "", VLOOKUP($A861,'V2.5.2 Measures'!$C:$W,24,FALSE),"N/A")</f>
        <v>#REF!</v>
      </c>
      <c r="S861" s="7" t="e">
        <f>IF(VLOOKUP($A861,'V2.5.2 Measures'!$C:$W,25,FALSE)&lt;&gt; "", VLOOKUP($A861,'V2.5.2 Measures'!$C:$W,25,FALSE),"N/A")</f>
        <v>#REF!</v>
      </c>
      <c r="T861" s="7" t="str">
        <f>IF(VLOOKUP($A861,'V2.5.2 Measures'!$C:$W,2,FALSE)&lt;&gt; "", VLOOKUP($A861,'V2.5.2 Measures'!$C:$W,2,FALSE),"N/A")</f>
        <v>EXP-10-008-24</v>
      </c>
      <c r="U861" s="7" t="str">
        <f>IF(VLOOKUP($A861,'V2.5.2 Measures'!$C:$W,3,FALSE)&lt;&gt; "", VLOOKUP($A861,'V2.5.2 Measures'!$C:$W,3,FALSE),"N/A")</f>
        <v>Total paid for TYPE-OF-SERVICE = 59 (Skilled nursing facility services for individuals under age 21)</v>
      </c>
      <c r="V861" s="7" t="e">
        <f>IF(VLOOKUP($A861,'V2.5.2 Measures'!$C:$W,26,FALSE)&lt;&gt; "", VLOOKUP($A861,'V2.5.2 Measures'!$C:$W,26,FALSE),"N/A")</f>
        <v>#REF!</v>
      </c>
      <c r="W861" s="7" t="e">
        <f>IF(VLOOKUP($A861,'V2.5.2 Measures'!$C:$W,44,FALSE)&lt;&gt; "", VLOOKUP($A861,'V2.5.2 Measures'!$C:$W,44,FALSE),"N/A")</f>
        <v>#REF!</v>
      </c>
    </row>
    <row r="862" spans="1:23" x14ac:dyDescent="0.35">
      <c r="A862" s="7" t="str">
        <f>'V2.5.2 Measures'!C316</f>
        <v>EXP10.17</v>
      </c>
      <c r="B862" s="7" t="str">
        <f>VLOOKUP($A862,'V2.5.2 Measures'!$C:$W,6,FALSE)</f>
        <v>S-CHIP FFS: Original, Paid Claims</v>
      </c>
      <c r="C862" s="7" t="str">
        <f>VLOOKUP($A862,'V2.5.2 Measures'!$C:$W,8,FALSE)</f>
        <v>No</v>
      </c>
      <c r="D862" s="7" t="str">
        <f>IF(VLOOKUP($A862,'V2.5.2 Measures'!$C:$W,4,FALSE)="","",VLOOKUP($A862,'V2.5.2 Measures'!$C:$W,4,FALSE))</f>
        <v>Ratio</v>
      </c>
      <c r="E862" s="7" t="str">
        <f>IF((VLOOKUP($A862,'V2.5.2 Measures'!$C:$W,8,FALSE)&lt;&gt;"")*AND(VLOOKUP($A862,'V2.5.2 Measures'!$C:$W,8,FALSE)&lt;&gt;"TBD"),VLOOKUP($A862,'V2.5.2 Measures'!$C:$W,8,FALSE),"N/A")</f>
        <v>No</v>
      </c>
      <c r="F862" s="7" t="str">
        <f>IF((VLOOKUP($A862,'V2.5.2 Measures'!$C:$W,9,FALSE)&lt;&gt;"")*AND(VLOOKUP($A862,'V2.5.2 Measures'!$C:$W,9,FALSE)&lt;&gt;"TBD"),VLOOKUP($A862,'V2.5.2 Measures'!$C:$W,9,FALSE),"N/A")</f>
        <v>N/A</v>
      </c>
      <c r="G862" s="7" t="str">
        <f>IF((VLOOKUP($A862,'V2.5.2 Measures'!$C:$W,10,FALSE)&lt;&gt;"")*AND(VLOOKUP($A862,'V2.5.2 Measures'!$C:$W,10,FALSE)&lt;&gt;"TBD"),VLOOKUP($A862,'V2.5.2 Measures'!$C:$W,10,FALSE),"N/A")</f>
        <v>N/A</v>
      </c>
      <c r="H862" s="7" t="str">
        <f>IF(VLOOKUP($A862,'V2.5.2 Measures'!$C:$W,14,FALSE)&lt;&gt; "", VLOOKUP($A862,'V2.5.2 Measures'!$C:$W,14,FALSE),"N/A")</f>
        <v>TBD</v>
      </c>
      <c r="I862" s="7">
        <f>IF(VLOOKUP($A862,'V2.5.2 Measures'!$C:$W,15,FALSE)&lt;&gt; "", VLOOKUP($A862,'V2.5.2 Measures'!$C:$W,15,FALSE),"N/A")</f>
        <v>0.2</v>
      </c>
      <c r="J862" s="7" t="str">
        <f>IF(VLOOKUP($A862,'V2.5.2 Measures'!$C:$W,16,FALSE)&lt;&gt; "", VLOOKUP($A862,'V2.5.2 Measures'!$C:$W,16,FALSE),"N/A")</f>
        <v>N/A</v>
      </c>
      <c r="K862" s="7" t="str">
        <f>IF(VLOOKUP($A862,'V2.5.2 Measures'!$C:$W,17,FALSE)&lt;&gt; "", VLOOKUP($A862,'V2.5.2 Measures'!$C:$W,17,FALSE),"N/A")</f>
        <v>N/A</v>
      </c>
      <c r="L862" s="7" t="str">
        <f>IF(VLOOKUP($A862,'V2.5.2 Measures'!$C:$W,18,FALSE)&lt;&gt; "", VLOOKUP($A862,'V2.5.2 Measures'!$C:$W,18,FALSE),"N/A")</f>
        <v>Default</v>
      </c>
      <c r="M862" s="7" t="str">
        <f>IF(VLOOKUP($A862,'V2.5.2 Measures'!$C:$W,19,FALSE)&lt;&gt; "", VLOOKUP($A862,'V2.5.2 Measures'!$C:$W,19,FALSE),"N/A")</f>
        <v>SAS</v>
      </c>
      <c r="N862" s="7" t="str">
        <f>IF(VLOOKUP($A862,'V2.5.2 Measures'!$C:$W,20,FALSE)&lt;&gt; "", VLOOKUP($A862,'V2.5.2 Measures'!$C:$W,20,FALSE),"N/A")</f>
        <v>V1.1</v>
      </c>
      <c r="O862" s="7" t="str">
        <f>IF(VLOOKUP($A862,'V2.5.2 Measures'!$C:$W,21,FALSE)&lt;&gt; "", VLOOKUP($A862,'V2.5.2 Measures'!$C:$W,21,FALSE),"N/A")</f>
        <v>V2.3</v>
      </c>
      <c r="P862" s="7" t="e">
        <f>IF(VLOOKUP($A862,'V2.5.2 Measures'!$C:$W,22,FALSE)&lt;&gt; "", VLOOKUP($A862,'V2.5.2 Measures'!$C:$W,22,FALSE),"N/A")</f>
        <v>#REF!</v>
      </c>
      <c r="Q862" s="7" t="e">
        <f>IF(VLOOKUP($A862,'V2.5.2 Measures'!$C:$W,23,FALSE)&lt;&gt; "", VLOOKUP($A862,'V2.5.2 Measures'!$C:$W,23,FALSE),"N/A")</f>
        <v>#REF!</v>
      </c>
      <c r="R862" s="7" t="e">
        <f>IF(VLOOKUP($A862,'V2.5.2 Measures'!$C:$W,24,FALSE)&lt;&gt; "", VLOOKUP($A862,'V2.5.2 Measures'!$C:$W,24,FALSE),"N/A")</f>
        <v>#REF!</v>
      </c>
      <c r="S862" s="7" t="e">
        <f>IF(VLOOKUP($A862,'V2.5.2 Measures'!$C:$W,25,FALSE)&lt;&gt; "", VLOOKUP($A862,'V2.5.2 Measures'!$C:$W,25,FALSE),"N/A")</f>
        <v>#REF!</v>
      </c>
      <c r="T862" s="7" t="str">
        <f>IF(VLOOKUP($A862,'V2.5.2 Measures'!$C:$W,2,FALSE)&lt;&gt; "", VLOOKUP($A862,'V2.5.2 Measures'!$C:$W,2,FALSE),"N/A")</f>
        <v>EXP-10-009-17</v>
      </c>
      <c r="U862" s="7" t="str">
        <f>IF(VLOOKUP($A862,'V2.5.2 Measures'!$C:$W,3,FALSE)&lt;&gt; "", VLOOKUP($A862,'V2.5.2 Measures'!$C:$W,3,FALSE),"N/A")</f>
        <v>Average paid per record for TYPE-OF-SERVICE = 9 (Nursing facility services; age 21 or older)</v>
      </c>
      <c r="V862" s="7" t="e">
        <f>IF(VLOOKUP($A862,'V2.5.2 Measures'!$C:$W,26,FALSE)&lt;&gt; "", VLOOKUP($A862,'V2.5.2 Measures'!$C:$W,26,FALSE),"N/A")</f>
        <v>#REF!</v>
      </c>
      <c r="W862" s="7" t="e">
        <f>IF(VLOOKUP($A862,'V2.5.2 Measures'!$C:$W,44,FALSE)&lt;&gt; "", VLOOKUP($A862,'V2.5.2 Measures'!$C:$W,44,FALSE),"N/A")</f>
        <v>#REF!</v>
      </c>
    </row>
    <row r="863" spans="1:23" x14ac:dyDescent="0.35">
      <c r="A863" s="7" t="str">
        <f>'V2.5.2 Measures'!C317</f>
        <v>EXP10.10</v>
      </c>
      <c r="B863" s="7" t="str">
        <f>VLOOKUP($A863,'V2.5.2 Measures'!$C:$W,6,FALSE)</f>
        <v>S-CHIP FFS: Original, Paid Claims</v>
      </c>
      <c r="C863" s="7" t="str">
        <f>VLOOKUP($A863,'V2.5.2 Measures'!$C:$W,8,FALSE)</f>
        <v>No</v>
      </c>
      <c r="D863" s="7" t="str">
        <f>IF(VLOOKUP($A863,'V2.5.2 Measures'!$C:$W,4,FALSE)="","",VLOOKUP($A863,'V2.5.2 Measures'!$C:$W,4,FALSE))</f>
        <v>Ratio</v>
      </c>
      <c r="E863" s="7" t="str">
        <f>IF((VLOOKUP($A863,'V2.5.2 Measures'!$C:$W,8,FALSE)&lt;&gt;"")*AND(VLOOKUP($A863,'V2.5.2 Measures'!$C:$W,8,FALSE)&lt;&gt;"TBD"),VLOOKUP($A863,'V2.5.2 Measures'!$C:$W,8,FALSE),"N/A")</f>
        <v>No</v>
      </c>
      <c r="F863" s="7" t="str">
        <f>IF((VLOOKUP($A863,'V2.5.2 Measures'!$C:$W,9,FALSE)&lt;&gt;"")*AND(VLOOKUP($A863,'V2.5.2 Measures'!$C:$W,9,FALSE)&lt;&gt;"TBD"),VLOOKUP($A863,'V2.5.2 Measures'!$C:$W,9,FALSE),"N/A")</f>
        <v>N/A</v>
      </c>
      <c r="G863" s="7" t="str">
        <f>IF((VLOOKUP($A863,'V2.5.2 Measures'!$C:$W,10,FALSE)&lt;&gt;"")*AND(VLOOKUP($A863,'V2.5.2 Measures'!$C:$W,10,FALSE)&lt;&gt;"TBD"),VLOOKUP($A863,'V2.5.2 Measures'!$C:$W,10,FALSE),"N/A")</f>
        <v>N/A</v>
      </c>
      <c r="H863" s="7" t="str">
        <f>IF(VLOOKUP($A863,'V2.5.2 Measures'!$C:$W,14,FALSE)&lt;&gt; "", VLOOKUP($A863,'V2.5.2 Measures'!$C:$W,14,FALSE),"N/A")</f>
        <v>TBD</v>
      </c>
      <c r="I863" s="7">
        <f>IF(VLOOKUP($A863,'V2.5.2 Measures'!$C:$W,15,FALSE)&lt;&gt; "", VLOOKUP($A863,'V2.5.2 Measures'!$C:$W,15,FALSE),"N/A")</f>
        <v>0.2</v>
      </c>
      <c r="J863" s="7" t="str">
        <f>IF(VLOOKUP($A863,'V2.5.2 Measures'!$C:$W,16,FALSE)&lt;&gt; "", VLOOKUP($A863,'V2.5.2 Measures'!$C:$W,16,FALSE),"N/A")</f>
        <v>N/A</v>
      </c>
      <c r="K863" s="7" t="str">
        <f>IF(VLOOKUP($A863,'V2.5.2 Measures'!$C:$W,17,FALSE)&lt;&gt; "", VLOOKUP($A863,'V2.5.2 Measures'!$C:$W,17,FALSE),"N/A")</f>
        <v>N/A</v>
      </c>
      <c r="L863" s="7" t="str">
        <f>IF(VLOOKUP($A863,'V2.5.2 Measures'!$C:$W,18,FALSE)&lt;&gt; "", VLOOKUP($A863,'V2.5.2 Measures'!$C:$W,18,FALSE),"N/A")</f>
        <v>Default</v>
      </c>
      <c r="M863" s="7" t="str">
        <f>IF(VLOOKUP($A863,'V2.5.2 Measures'!$C:$W,19,FALSE)&lt;&gt; "", VLOOKUP($A863,'V2.5.2 Measures'!$C:$W,19,FALSE),"N/A")</f>
        <v>SAS</v>
      </c>
      <c r="N863" s="7" t="str">
        <f>IF(VLOOKUP($A863,'V2.5.2 Measures'!$C:$W,20,FALSE)&lt;&gt; "", VLOOKUP($A863,'V2.5.2 Measures'!$C:$W,20,FALSE),"N/A")</f>
        <v>V1.1</v>
      </c>
      <c r="O863" s="7" t="str">
        <f>IF(VLOOKUP($A863,'V2.5.2 Measures'!$C:$W,21,FALSE)&lt;&gt; "", VLOOKUP($A863,'V2.5.2 Measures'!$C:$W,21,FALSE),"N/A")</f>
        <v>V2.3</v>
      </c>
      <c r="P863" s="7" t="e">
        <f>IF(VLOOKUP($A863,'V2.5.2 Measures'!$C:$W,22,FALSE)&lt;&gt; "", VLOOKUP($A863,'V2.5.2 Measures'!$C:$W,22,FALSE),"N/A")</f>
        <v>#REF!</v>
      </c>
      <c r="Q863" s="7" t="e">
        <f>IF(VLOOKUP($A863,'V2.5.2 Measures'!$C:$W,23,FALSE)&lt;&gt; "", VLOOKUP($A863,'V2.5.2 Measures'!$C:$W,23,FALSE),"N/A")</f>
        <v>#REF!</v>
      </c>
      <c r="R863" s="7" t="e">
        <f>IF(VLOOKUP($A863,'V2.5.2 Measures'!$C:$W,24,FALSE)&lt;&gt; "", VLOOKUP($A863,'V2.5.2 Measures'!$C:$W,24,FALSE),"N/A")</f>
        <v>#REF!</v>
      </c>
      <c r="S863" s="7" t="e">
        <f>IF(VLOOKUP($A863,'V2.5.2 Measures'!$C:$W,25,FALSE)&lt;&gt; "", VLOOKUP($A863,'V2.5.2 Measures'!$C:$W,25,FALSE),"N/A")</f>
        <v>#REF!</v>
      </c>
      <c r="T863" s="7" t="str">
        <f>IF(VLOOKUP($A863,'V2.5.2 Measures'!$C:$W,2,FALSE)&lt;&gt; "", VLOOKUP($A863,'V2.5.2 Measures'!$C:$W,2,FALSE),"N/A")</f>
        <v>EXP-10-010-10</v>
      </c>
      <c r="U863" s="7" t="str">
        <f>IF(VLOOKUP($A863,'V2.5.2 Measures'!$C:$W,3,FALSE)&lt;&gt; "", VLOOKUP($A863,'V2.5.2 Measures'!$C:$W,3,FALSE),"N/A")</f>
        <v>Average paid per record for TYPE-OF-SERVICE = 44 (Inpatient hospital services for individuals age 65 or older in institutions for mental diseases)</v>
      </c>
      <c r="V863" s="7" t="e">
        <f>IF(VLOOKUP($A863,'V2.5.2 Measures'!$C:$W,26,FALSE)&lt;&gt; "", VLOOKUP($A863,'V2.5.2 Measures'!$C:$W,26,FALSE),"N/A")</f>
        <v>#REF!</v>
      </c>
      <c r="W863" s="7" t="e">
        <f>IF(VLOOKUP($A863,'V2.5.2 Measures'!$C:$W,44,FALSE)&lt;&gt; "", VLOOKUP($A863,'V2.5.2 Measures'!$C:$W,44,FALSE),"N/A")</f>
        <v>#REF!</v>
      </c>
    </row>
    <row r="864" spans="1:23" x14ac:dyDescent="0.35">
      <c r="A864" s="7" t="str">
        <f>'V2.5.2 Measures'!C319</f>
        <v>EXP1.14</v>
      </c>
      <c r="B864" s="7" t="str">
        <f>VLOOKUP($A864,'V2.5.2 Measures'!$C:$W,6,FALSE)</f>
        <v>Medicaid FFS: Original, Non-Crossover, Paid Claims</v>
      </c>
      <c r="C864" s="7" t="str">
        <f>VLOOKUP($A864,'V2.5.2 Measures'!$C:$W,8,FALSE)</f>
        <v>TA- Longitudinal</v>
      </c>
      <c r="D864" s="7" t="str">
        <f>IF(VLOOKUP($A864,'V2.5.2 Measures'!$C:$W,4,FALSE)="","",VLOOKUP($A864,'V2.5.2 Measures'!$C:$W,4,FALSE))</f>
        <v>Sum</v>
      </c>
      <c r="E864" s="7" t="str">
        <f>IF((VLOOKUP($A864,'V2.5.2 Measures'!$C:$W,8,FALSE)&lt;&gt;"")*AND(VLOOKUP($A864,'V2.5.2 Measures'!$C:$W,8,FALSE)&lt;&gt;"TBD"),VLOOKUP($A864,'V2.5.2 Measures'!$C:$W,8,FALSE),"N/A")</f>
        <v>TA- Longitudinal</v>
      </c>
      <c r="F864" s="7" t="str">
        <f>IF((VLOOKUP($A864,'V2.5.2 Measures'!$C:$W,9,FALSE)&lt;&gt;"")*AND(VLOOKUP($A864,'V2.5.2 Measures'!$C:$W,9,FALSE)&lt;&gt;"TBD"),VLOOKUP($A864,'V2.5.2 Measures'!$C:$W,9,FALSE),"N/A")</f>
        <v>Medium</v>
      </c>
      <c r="G864" s="7" t="str">
        <f>IF((VLOOKUP($A864,'V2.5.2 Measures'!$C:$W,10,FALSE)&lt;&gt;"")*AND(VLOOKUP($A864,'V2.5.2 Measures'!$C:$W,10,FALSE)&lt;&gt;"TBD"),VLOOKUP($A864,'V2.5.2 Measures'!$C:$W,10,FALSE),"N/A")</f>
        <v>N/A</v>
      </c>
      <c r="H864" s="7" t="str">
        <f>IF(VLOOKUP($A864,'V2.5.2 Measures'!$C:$W,14,FALSE)&lt;&gt; "", VLOOKUP($A864,'V2.5.2 Measures'!$C:$W,14,FALSE),"N/A")</f>
        <v>N/A</v>
      </c>
      <c r="I864" s="7">
        <f>IF(VLOOKUP($A864,'V2.5.2 Measures'!$C:$W,15,FALSE)&lt;&gt; "", VLOOKUP($A864,'V2.5.2 Measures'!$C:$W,15,FALSE),"N/A")</f>
        <v>0.5</v>
      </c>
      <c r="J864" s="7" t="str">
        <f>IF(VLOOKUP($A864,'V2.5.2 Measures'!$C:$W,16,FALSE)&lt;&gt; "", VLOOKUP($A864,'V2.5.2 Measures'!$C:$W,16,FALSE),"N/A")</f>
        <v>N/A</v>
      </c>
      <c r="K864" s="7" t="str">
        <f>IF(VLOOKUP($A864,'V2.5.2 Measures'!$C:$W,17,FALSE)&lt;&gt; "", VLOOKUP($A864,'V2.5.2 Measures'!$C:$W,17,FALSE),"N/A")</f>
        <v>N/A</v>
      </c>
      <c r="L864" s="7" t="str">
        <f>IF(VLOOKUP($A864,'V2.5.2 Measures'!$C:$W,18,FALSE)&lt;&gt; "", VLOOKUP($A864,'V2.5.2 Measures'!$C:$W,18,FALSE),"N/A")</f>
        <v>Default</v>
      </c>
      <c r="M864" s="7" t="str">
        <f>IF(VLOOKUP($A864,'V2.5.2 Measures'!$C:$W,19,FALSE)&lt;&gt; "", VLOOKUP($A864,'V2.5.2 Measures'!$C:$W,19,FALSE),"N/A")</f>
        <v>SAS</v>
      </c>
      <c r="N864" s="7" t="str">
        <f>IF(VLOOKUP($A864,'V2.5.2 Measures'!$C:$W,20,FALSE)&lt;&gt; "", VLOOKUP($A864,'V2.5.2 Measures'!$C:$W,20,FALSE),"N/A")</f>
        <v>V1.1</v>
      </c>
      <c r="O864" s="7" t="str">
        <f>IF(VLOOKUP($A864,'V2.5.2 Measures'!$C:$W,21,FALSE)&lt;&gt; "", VLOOKUP($A864,'V2.5.2 Measures'!$C:$W,21,FALSE),"N/A")</f>
        <v>V1.6</v>
      </c>
      <c r="P864" s="7" t="e">
        <f>IF(VLOOKUP($A864,'V2.5.2 Measures'!$C:$W,22,FALSE)&lt;&gt; "", VLOOKUP($A864,'V2.5.2 Measures'!$C:$W,22,FALSE),"N/A")</f>
        <v>#REF!</v>
      </c>
      <c r="Q864" s="7" t="e">
        <f>IF(VLOOKUP($A864,'V2.5.2 Measures'!$C:$W,23,FALSE)&lt;&gt; "", VLOOKUP($A864,'V2.5.2 Measures'!$C:$W,23,FALSE),"N/A")</f>
        <v>#REF!</v>
      </c>
      <c r="R864" s="7" t="e">
        <f>IF(VLOOKUP($A864,'V2.5.2 Measures'!$C:$W,24,FALSE)&lt;&gt; "", VLOOKUP($A864,'V2.5.2 Measures'!$C:$W,24,FALSE),"N/A")</f>
        <v>#REF!</v>
      </c>
      <c r="S864" s="7" t="e">
        <f>IF(VLOOKUP($A864,'V2.5.2 Measures'!$C:$W,25,FALSE)&lt;&gt; "", VLOOKUP($A864,'V2.5.2 Measures'!$C:$W,25,FALSE),"N/A")</f>
        <v>#REF!</v>
      </c>
      <c r="T864" s="7" t="str">
        <f>IF(VLOOKUP($A864,'V2.5.2 Measures'!$C:$W,2,FALSE)&lt;&gt; "", VLOOKUP($A864,'V2.5.2 Measures'!$C:$W,2,FALSE),"N/A")</f>
        <v>EXP-1-001-14</v>
      </c>
      <c r="U864" s="7" t="str">
        <f>IF(VLOOKUP($A864,'V2.5.2 Measures'!$C:$W,3,FALSE)&lt;&gt; "", VLOOKUP($A864,'V2.5.2 Measures'!$C:$W,3,FALSE),"N/A")</f>
        <v>Sum of Total Medicaid Paid Amount</v>
      </c>
      <c r="V864" s="7" t="e">
        <f>IF(VLOOKUP($A864,'V2.5.2 Measures'!$C:$W,26,FALSE)&lt;&gt; "", VLOOKUP($A864,'V2.5.2 Measures'!$C:$W,26,FALSE),"N/A")</f>
        <v>#REF!</v>
      </c>
      <c r="W864" s="7" t="e">
        <f>IF(VLOOKUP($A864,'V2.5.2 Measures'!$C:$W,44,FALSE)&lt;&gt; "", VLOOKUP($A864,'V2.5.2 Measures'!$C:$W,44,FALSE),"N/A")</f>
        <v>#REF!</v>
      </c>
    </row>
    <row r="865" spans="1:23" x14ac:dyDescent="0.35">
      <c r="A865" s="7" t="str">
        <f>'V2.5.2 Measures'!C320</f>
        <v>EXP10.12</v>
      </c>
      <c r="B865" s="7" t="str">
        <f>VLOOKUP($A865,'V2.5.2 Measures'!$C:$W,6,FALSE)</f>
        <v>S-CHIP FFS: Original, Paid Claims</v>
      </c>
      <c r="C865" s="7" t="str">
        <f>VLOOKUP($A865,'V2.5.2 Measures'!$C:$W,8,FALSE)</f>
        <v>No</v>
      </c>
      <c r="D865" s="7" t="str">
        <f>IF(VLOOKUP($A865,'V2.5.2 Measures'!$C:$W,4,FALSE)="","",VLOOKUP($A865,'V2.5.2 Measures'!$C:$W,4,FALSE))</f>
        <v>Ratio</v>
      </c>
      <c r="E865" s="7" t="str">
        <f>IF((VLOOKUP($A865,'V2.5.2 Measures'!$C:$W,8,FALSE)&lt;&gt;"")*AND(VLOOKUP($A865,'V2.5.2 Measures'!$C:$W,8,FALSE)&lt;&gt;"TBD"),VLOOKUP($A865,'V2.5.2 Measures'!$C:$W,8,FALSE),"N/A")</f>
        <v>No</v>
      </c>
      <c r="F865" s="7" t="str">
        <f>IF((VLOOKUP($A865,'V2.5.2 Measures'!$C:$W,9,FALSE)&lt;&gt;"")*AND(VLOOKUP($A865,'V2.5.2 Measures'!$C:$W,9,FALSE)&lt;&gt;"TBD"),VLOOKUP($A865,'V2.5.2 Measures'!$C:$W,9,FALSE),"N/A")</f>
        <v>N/A</v>
      </c>
      <c r="G865" s="7" t="str">
        <f>IF((VLOOKUP($A865,'V2.5.2 Measures'!$C:$W,10,FALSE)&lt;&gt;"")*AND(VLOOKUP($A865,'V2.5.2 Measures'!$C:$W,10,FALSE)&lt;&gt;"TBD"),VLOOKUP($A865,'V2.5.2 Measures'!$C:$W,10,FALSE),"N/A")</f>
        <v>N/A</v>
      </c>
      <c r="H865" s="7" t="str">
        <f>IF(VLOOKUP($A865,'V2.5.2 Measures'!$C:$W,14,FALSE)&lt;&gt; "", VLOOKUP($A865,'V2.5.2 Measures'!$C:$W,14,FALSE),"N/A")</f>
        <v>TBD</v>
      </c>
      <c r="I865" s="7">
        <f>IF(VLOOKUP($A865,'V2.5.2 Measures'!$C:$W,15,FALSE)&lt;&gt; "", VLOOKUP($A865,'V2.5.2 Measures'!$C:$W,15,FALSE),"N/A")</f>
        <v>0.2</v>
      </c>
      <c r="J865" s="7" t="str">
        <f>IF(VLOOKUP($A865,'V2.5.2 Measures'!$C:$W,16,FALSE)&lt;&gt; "", VLOOKUP($A865,'V2.5.2 Measures'!$C:$W,16,FALSE),"N/A")</f>
        <v>N/A</v>
      </c>
      <c r="K865" s="7" t="str">
        <f>IF(VLOOKUP($A865,'V2.5.2 Measures'!$C:$W,17,FALSE)&lt;&gt; "", VLOOKUP($A865,'V2.5.2 Measures'!$C:$W,17,FALSE),"N/A")</f>
        <v>N/A</v>
      </c>
      <c r="L865" s="7" t="str">
        <f>IF(VLOOKUP($A865,'V2.5.2 Measures'!$C:$W,18,FALSE)&lt;&gt; "", VLOOKUP($A865,'V2.5.2 Measures'!$C:$W,18,FALSE),"N/A")</f>
        <v>Default</v>
      </c>
      <c r="M865" s="7" t="str">
        <f>IF(VLOOKUP($A865,'V2.5.2 Measures'!$C:$W,19,FALSE)&lt;&gt; "", VLOOKUP($A865,'V2.5.2 Measures'!$C:$W,19,FALSE),"N/A")</f>
        <v>SAS</v>
      </c>
      <c r="N865" s="7" t="str">
        <f>IF(VLOOKUP($A865,'V2.5.2 Measures'!$C:$W,20,FALSE)&lt;&gt; "", VLOOKUP($A865,'V2.5.2 Measures'!$C:$W,20,FALSE),"N/A")</f>
        <v>V1.1</v>
      </c>
      <c r="O865" s="7" t="str">
        <f>IF(VLOOKUP($A865,'V2.5.2 Measures'!$C:$W,21,FALSE)&lt;&gt; "", VLOOKUP($A865,'V2.5.2 Measures'!$C:$W,21,FALSE),"N/A")</f>
        <v>V2.3</v>
      </c>
      <c r="P865" s="7" t="e">
        <f>IF(VLOOKUP($A865,'V2.5.2 Measures'!$C:$W,22,FALSE)&lt;&gt; "", VLOOKUP($A865,'V2.5.2 Measures'!$C:$W,22,FALSE),"N/A")</f>
        <v>#REF!</v>
      </c>
      <c r="Q865" s="7" t="e">
        <f>IF(VLOOKUP($A865,'V2.5.2 Measures'!$C:$W,23,FALSE)&lt;&gt; "", VLOOKUP($A865,'V2.5.2 Measures'!$C:$W,23,FALSE),"N/A")</f>
        <v>#REF!</v>
      </c>
      <c r="R865" s="7" t="e">
        <f>IF(VLOOKUP($A865,'V2.5.2 Measures'!$C:$W,24,FALSE)&lt;&gt; "", VLOOKUP($A865,'V2.5.2 Measures'!$C:$W,24,FALSE),"N/A")</f>
        <v>#REF!</v>
      </c>
      <c r="S865" s="7" t="e">
        <f>IF(VLOOKUP($A865,'V2.5.2 Measures'!$C:$W,25,FALSE)&lt;&gt; "", VLOOKUP($A865,'V2.5.2 Measures'!$C:$W,25,FALSE),"N/A")</f>
        <v>#REF!</v>
      </c>
      <c r="T865" s="7" t="str">
        <f>IF(VLOOKUP($A865,'V2.5.2 Measures'!$C:$W,2,FALSE)&lt;&gt; "", VLOOKUP($A865,'V2.5.2 Measures'!$C:$W,2,FALSE),"N/A")</f>
        <v>EXP-10-012-12</v>
      </c>
      <c r="U865" s="7" t="str">
        <f>IF(VLOOKUP($A865,'V2.5.2 Measures'!$C:$W,3,FALSE)&lt;&gt; "", VLOOKUP($A865,'V2.5.2 Measures'!$C:$W,3,FALSE),"N/A")</f>
        <v>Average paid per record for TYPE-OF-SERVICE = 46 (Intermediate care facility (ICF/IIDICF/IID) services)</v>
      </c>
      <c r="V865" s="7" t="e">
        <f>IF(VLOOKUP($A865,'V2.5.2 Measures'!$C:$W,26,FALSE)&lt;&gt; "", VLOOKUP($A865,'V2.5.2 Measures'!$C:$W,26,FALSE),"N/A")</f>
        <v>#REF!</v>
      </c>
      <c r="W865" s="7" t="e">
        <f>IF(VLOOKUP($A865,'V2.5.2 Measures'!$C:$W,44,FALSE)&lt;&gt; "", VLOOKUP($A865,'V2.5.2 Measures'!$C:$W,44,FALSE),"N/A")</f>
        <v>#REF!</v>
      </c>
    </row>
    <row r="866" spans="1:23" x14ac:dyDescent="0.35">
      <c r="A866" s="7" t="str">
        <f>'V2.5.2 Measures'!C321</f>
        <v>EXP10.13</v>
      </c>
      <c r="B866" s="7" t="str">
        <f>VLOOKUP($A866,'V2.5.2 Measures'!$C:$W,6,FALSE)</f>
        <v>S-CHIP FFS: Original, Paid Claims</v>
      </c>
      <c r="C866" s="7" t="str">
        <f>VLOOKUP($A866,'V2.5.2 Measures'!$C:$W,8,FALSE)</f>
        <v>No</v>
      </c>
      <c r="D866" s="7" t="str">
        <f>IF(VLOOKUP($A866,'V2.5.2 Measures'!$C:$W,4,FALSE)="","",VLOOKUP($A866,'V2.5.2 Measures'!$C:$W,4,FALSE))</f>
        <v>Ratio</v>
      </c>
      <c r="E866" s="7" t="str">
        <f>IF((VLOOKUP($A866,'V2.5.2 Measures'!$C:$W,8,FALSE)&lt;&gt;"")*AND(VLOOKUP($A866,'V2.5.2 Measures'!$C:$W,8,FALSE)&lt;&gt;"TBD"),VLOOKUP($A866,'V2.5.2 Measures'!$C:$W,8,FALSE),"N/A")</f>
        <v>No</v>
      </c>
      <c r="F866" s="7" t="str">
        <f>IF((VLOOKUP($A866,'V2.5.2 Measures'!$C:$W,9,FALSE)&lt;&gt;"")*AND(VLOOKUP($A866,'V2.5.2 Measures'!$C:$W,9,FALSE)&lt;&gt;"TBD"),VLOOKUP($A866,'V2.5.2 Measures'!$C:$W,9,FALSE),"N/A")</f>
        <v>N/A</v>
      </c>
      <c r="G866" s="7" t="str">
        <f>IF((VLOOKUP($A866,'V2.5.2 Measures'!$C:$W,10,FALSE)&lt;&gt;"")*AND(VLOOKUP($A866,'V2.5.2 Measures'!$C:$W,10,FALSE)&lt;&gt;"TBD"),VLOOKUP($A866,'V2.5.2 Measures'!$C:$W,10,FALSE),"N/A")</f>
        <v>N/A</v>
      </c>
      <c r="H866" s="7" t="str">
        <f>IF(VLOOKUP($A866,'V2.5.2 Measures'!$C:$W,14,FALSE)&lt;&gt; "", VLOOKUP($A866,'V2.5.2 Measures'!$C:$W,14,FALSE),"N/A")</f>
        <v>TBD</v>
      </c>
      <c r="I866" s="7">
        <f>IF(VLOOKUP($A866,'V2.5.2 Measures'!$C:$W,15,FALSE)&lt;&gt; "", VLOOKUP($A866,'V2.5.2 Measures'!$C:$W,15,FALSE),"N/A")</f>
        <v>0.2</v>
      </c>
      <c r="J866" s="7" t="str">
        <f>IF(VLOOKUP($A866,'V2.5.2 Measures'!$C:$W,16,FALSE)&lt;&gt; "", VLOOKUP($A866,'V2.5.2 Measures'!$C:$W,16,FALSE),"N/A")</f>
        <v>N/A</v>
      </c>
      <c r="K866" s="7" t="str">
        <f>IF(VLOOKUP($A866,'V2.5.2 Measures'!$C:$W,17,FALSE)&lt;&gt; "", VLOOKUP($A866,'V2.5.2 Measures'!$C:$W,17,FALSE),"N/A")</f>
        <v>N/A</v>
      </c>
      <c r="L866" s="7" t="str">
        <f>IF(VLOOKUP($A866,'V2.5.2 Measures'!$C:$W,18,FALSE)&lt;&gt; "", VLOOKUP($A866,'V2.5.2 Measures'!$C:$W,18,FALSE),"N/A")</f>
        <v>Default</v>
      </c>
      <c r="M866" s="7" t="str">
        <f>IF(VLOOKUP($A866,'V2.5.2 Measures'!$C:$W,19,FALSE)&lt;&gt; "", VLOOKUP($A866,'V2.5.2 Measures'!$C:$W,19,FALSE),"N/A")</f>
        <v>SAS</v>
      </c>
      <c r="N866" s="7" t="str">
        <f>IF(VLOOKUP($A866,'V2.5.2 Measures'!$C:$W,20,FALSE)&lt;&gt; "", VLOOKUP($A866,'V2.5.2 Measures'!$C:$W,20,FALSE),"N/A")</f>
        <v>V1.1</v>
      </c>
      <c r="O866" s="7" t="str">
        <f>IF(VLOOKUP($A866,'V2.5.2 Measures'!$C:$W,21,FALSE)&lt;&gt; "", VLOOKUP($A866,'V2.5.2 Measures'!$C:$W,21,FALSE),"N/A")</f>
        <v>V2.3</v>
      </c>
      <c r="P866" s="7" t="e">
        <f>IF(VLOOKUP($A866,'V2.5.2 Measures'!$C:$W,22,FALSE)&lt;&gt; "", VLOOKUP($A866,'V2.5.2 Measures'!$C:$W,22,FALSE),"N/A")</f>
        <v>#REF!</v>
      </c>
      <c r="Q866" s="7" t="e">
        <f>IF(VLOOKUP($A866,'V2.5.2 Measures'!$C:$W,23,FALSE)&lt;&gt; "", VLOOKUP($A866,'V2.5.2 Measures'!$C:$W,23,FALSE),"N/A")</f>
        <v>#REF!</v>
      </c>
      <c r="R866" s="7" t="e">
        <f>IF(VLOOKUP($A866,'V2.5.2 Measures'!$C:$W,24,FALSE)&lt;&gt; "", VLOOKUP($A866,'V2.5.2 Measures'!$C:$W,24,FALSE),"N/A")</f>
        <v>#REF!</v>
      </c>
      <c r="S866" s="7" t="e">
        <f>IF(VLOOKUP($A866,'V2.5.2 Measures'!$C:$W,25,FALSE)&lt;&gt; "", VLOOKUP($A866,'V2.5.2 Measures'!$C:$W,25,FALSE),"N/A")</f>
        <v>#REF!</v>
      </c>
      <c r="T866" s="7" t="str">
        <f>IF(VLOOKUP($A866,'V2.5.2 Measures'!$C:$W,2,FALSE)&lt;&gt; "", VLOOKUP($A866,'V2.5.2 Measures'!$C:$W,2,FALSE),"N/A")</f>
        <v>EXP-10-013-13</v>
      </c>
      <c r="U866" s="7" t="str">
        <f>IF(VLOOKUP($A866,'V2.5.2 Measures'!$C:$W,3,FALSE)&lt;&gt; "", VLOOKUP($A866,'V2.5.2 Measures'!$C:$W,3,FALSE),"N/A")</f>
        <v>Average paid per record for TYPE-OF-SERVICE = 47 (Nursing facility services, other than in institutions for mental diseases)</v>
      </c>
      <c r="V866" s="7" t="e">
        <f>IF(VLOOKUP($A866,'V2.5.2 Measures'!$C:$W,26,FALSE)&lt;&gt; "", VLOOKUP($A866,'V2.5.2 Measures'!$C:$W,26,FALSE),"N/A")</f>
        <v>#REF!</v>
      </c>
      <c r="W866" s="7" t="e">
        <f>IF(VLOOKUP($A866,'V2.5.2 Measures'!$C:$W,44,FALSE)&lt;&gt; "", VLOOKUP($A866,'V2.5.2 Measures'!$C:$W,44,FALSE),"N/A")</f>
        <v>#REF!</v>
      </c>
    </row>
    <row r="867" spans="1:23" x14ac:dyDescent="0.35">
      <c r="A867" s="7" t="str">
        <f>'V2.5.2 Measures'!C322</f>
        <v>EXP10.14</v>
      </c>
      <c r="B867" s="7" t="str">
        <f>VLOOKUP($A867,'V2.5.2 Measures'!$C:$W,6,FALSE)</f>
        <v>S-CHIP FFS: Original, Paid Claims</v>
      </c>
      <c r="C867" s="7" t="str">
        <f>VLOOKUP($A867,'V2.5.2 Measures'!$C:$W,8,FALSE)</f>
        <v>No</v>
      </c>
      <c r="D867" s="7" t="str">
        <f>IF(VLOOKUP($A867,'V2.5.2 Measures'!$C:$W,4,FALSE)="","",VLOOKUP($A867,'V2.5.2 Measures'!$C:$W,4,FALSE))</f>
        <v>Ratio</v>
      </c>
      <c r="E867" s="7" t="str">
        <f>IF((VLOOKUP($A867,'V2.5.2 Measures'!$C:$W,8,FALSE)&lt;&gt;"")*AND(VLOOKUP($A867,'V2.5.2 Measures'!$C:$W,8,FALSE)&lt;&gt;"TBD"),VLOOKUP($A867,'V2.5.2 Measures'!$C:$W,8,FALSE),"N/A")</f>
        <v>No</v>
      </c>
      <c r="F867" s="7" t="str">
        <f>IF((VLOOKUP($A867,'V2.5.2 Measures'!$C:$W,9,FALSE)&lt;&gt;"")*AND(VLOOKUP($A867,'V2.5.2 Measures'!$C:$W,9,FALSE)&lt;&gt;"TBD"),VLOOKUP($A867,'V2.5.2 Measures'!$C:$W,9,FALSE),"N/A")</f>
        <v>N/A</v>
      </c>
      <c r="G867" s="7" t="str">
        <f>IF((VLOOKUP($A867,'V2.5.2 Measures'!$C:$W,10,FALSE)&lt;&gt;"")*AND(VLOOKUP($A867,'V2.5.2 Measures'!$C:$W,10,FALSE)&lt;&gt;"TBD"),VLOOKUP($A867,'V2.5.2 Measures'!$C:$W,10,FALSE),"N/A")</f>
        <v>N/A</v>
      </c>
      <c r="H867" s="7" t="str">
        <f>IF(VLOOKUP($A867,'V2.5.2 Measures'!$C:$W,14,FALSE)&lt;&gt; "", VLOOKUP($A867,'V2.5.2 Measures'!$C:$W,14,FALSE),"N/A")</f>
        <v>TBD</v>
      </c>
      <c r="I867" s="7">
        <f>IF(VLOOKUP($A867,'V2.5.2 Measures'!$C:$W,15,FALSE)&lt;&gt; "", VLOOKUP($A867,'V2.5.2 Measures'!$C:$W,15,FALSE),"N/A")</f>
        <v>0.2</v>
      </c>
      <c r="J867" s="7" t="str">
        <f>IF(VLOOKUP($A867,'V2.5.2 Measures'!$C:$W,16,FALSE)&lt;&gt; "", VLOOKUP($A867,'V2.5.2 Measures'!$C:$W,16,FALSE),"N/A")</f>
        <v>N/A</v>
      </c>
      <c r="K867" s="7" t="str">
        <f>IF(VLOOKUP($A867,'V2.5.2 Measures'!$C:$W,17,FALSE)&lt;&gt; "", VLOOKUP($A867,'V2.5.2 Measures'!$C:$W,17,FALSE),"N/A")</f>
        <v>N/A</v>
      </c>
      <c r="L867" s="7" t="str">
        <f>IF(VLOOKUP($A867,'V2.5.2 Measures'!$C:$W,18,FALSE)&lt;&gt; "", VLOOKUP($A867,'V2.5.2 Measures'!$C:$W,18,FALSE),"N/A")</f>
        <v>Default</v>
      </c>
      <c r="M867" s="7" t="str">
        <f>IF(VLOOKUP($A867,'V2.5.2 Measures'!$C:$W,19,FALSE)&lt;&gt; "", VLOOKUP($A867,'V2.5.2 Measures'!$C:$W,19,FALSE),"N/A")</f>
        <v>SAS</v>
      </c>
      <c r="N867" s="7" t="str">
        <f>IF(VLOOKUP($A867,'V2.5.2 Measures'!$C:$W,20,FALSE)&lt;&gt; "", VLOOKUP($A867,'V2.5.2 Measures'!$C:$W,20,FALSE),"N/A")</f>
        <v>V1.1</v>
      </c>
      <c r="O867" s="7" t="str">
        <f>IF(VLOOKUP($A867,'V2.5.2 Measures'!$C:$W,21,FALSE)&lt;&gt; "", VLOOKUP($A867,'V2.5.2 Measures'!$C:$W,21,FALSE),"N/A")</f>
        <v>V2.3</v>
      </c>
      <c r="P867" s="7" t="e">
        <f>IF(VLOOKUP($A867,'V2.5.2 Measures'!$C:$W,22,FALSE)&lt;&gt; "", VLOOKUP($A867,'V2.5.2 Measures'!$C:$W,22,FALSE),"N/A")</f>
        <v>#REF!</v>
      </c>
      <c r="Q867" s="7" t="e">
        <f>IF(VLOOKUP($A867,'V2.5.2 Measures'!$C:$W,23,FALSE)&lt;&gt; "", VLOOKUP($A867,'V2.5.2 Measures'!$C:$W,23,FALSE),"N/A")</f>
        <v>#REF!</v>
      </c>
      <c r="R867" s="7" t="e">
        <f>IF(VLOOKUP($A867,'V2.5.2 Measures'!$C:$W,24,FALSE)&lt;&gt; "", VLOOKUP($A867,'V2.5.2 Measures'!$C:$W,24,FALSE),"N/A")</f>
        <v>#REF!</v>
      </c>
      <c r="S867" s="7" t="e">
        <f>IF(VLOOKUP($A867,'V2.5.2 Measures'!$C:$W,25,FALSE)&lt;&gt; "", VLOOKUP($A867,'V2.5.2 Measures'!$C:$W,25,FALSE),"N/A")</f>
        <v>#REF!</v>
      </c>
      <c r="T867" s="7" t="str">
        <f>IF(VLOOKUP($A867,'V2.5.2 Measures'!$C:$W,2,FALSE)&lt;&gt; "", VLOOKUP($A867,'V2.5.2 Measures'!$C:$W,2,FALSE),"N/A")</f>
        <v>EXP-10-014-14</v>
      </c>
      <c r="U867" s="7" t="str">
        <f>IF(VLOOKUP($A867,'V2.5.2 Measures'!$C:$W,3,FALSE)&lt;&gt; "", VLOOKUP($A867,'V2.5.2 Measures'!$C:$W,3,FALSE),"N/A")</f>
        <v>Average paid per record for TYPE-OF-SERVICE = 48 (Inpatient psychiatric services for individuals under age 21)</v>
      </c>
      <c r="V867" s="7" t="e">
        <f>IF(VLOOKUP($A867,'V2.5.2 Measures'!$C:$W,26,FALSE)&lt;&gt; "", VLOOKUP($A867,'V2.5.2 Measures'!$C:$W,26,FALSE),"N/A")</f>
        <v>#REF!</v>
      </c>
      <c r="W867" s="7" t="e">
        <f>IF(VLOOKUP($A867,'V2.5.2 Measures'!$C:$W,44,FALSE)&lt;&gt; "", VLOOKUP($A867,'V2.5.2 Measures'!$C:$W,44,FALSE),"N/A")</f>
        <v>#REF!</v>
      </c>
    </row>
    <row r="868" spans="1:23" x14ac:dyDescent="0.35">
      <c r="A868" s="7" t="str">
        <f>'V2.5.2 Measures'!C323</f>
        <v>EXP10.15</v>
      </c>
      <c r="B868" s="7" t="str">
        <f>VLOOKUP($A868,'V2.5.2 Measures'!$C:$W,6,FALSE)</f>
        <v>S-CHIP FFS: Original, Paid Claims</v>
      </c>
      <c r="C868" s="7" t="str">
        <f>VLOOKUP($A868,'V2.5.2 Measures'!$C:$W,8,FALSE)</f>
        <v>No</v>
      </c>
      <c r="D868" s="7" t="str">
        <f>IF(VLOOKUP($A868,'V2.5.2 Measures'!$C:$W,4,FALSE)="","",VLOOKUP($A868,'V2.5.2 Measures'!$C:$W,4,FALSE))</f>
        <v>Ratio</v>
      </c>
      <c r="E868" s="7" t="str">
        <f>IF((VLOOKUP($A868,'V2.5.2 Measures'!$C:$W,8,FALSE)&lt;&gt;"")*AND(VLOOKUP($A868,'V2.5.2 Measures'!$C:$W,8,FALSE)&lt;&gt;"TBD"),VLOOKUP($A868,'V2.5.2 Measures'!$C:$W,8,FALSE),"N/A")</f>
        <v>No</v>
      </c>
      <c r="F868" s="7" t="str">
        <f>IF((VLOOKUP($A868,'V2.5.2 Measures'!$C:$W,9,FALSE)&lt;&gt;"")*AND(VLOOKUP($A868,'V2.5.2 Measures'!$C:$W,9,FALSE)&lt;&gt;"TBD"),VLOOKUP($A868,'V2.5.2 Measures'!$C:$W,9,FALSE),"N/A")</f>
        <v>N/A</v>
      </c>
      <c r="G868" s="7" t="str">
        <f>IF((VLOOKUP($A868,'V2.5.2 Measures'!$C:$W,10,FALSE)&lt;&gt;"")*AND(VLOOKUP($A868,'V2.5.2 Measures'!$C:$W,10,FALSE)&lt;&gt;"TBD"),VLOOKUP($A868,'V2.5.2 Measures'!$C:$W,10,FALSE),"N/A")</f>
        <v>N/A</v>
      </c>
      <c r="H868" s="7" t="str">
        <f>IF(VLOOKUP($A868,'V2.5.2 Measures'!$C:$W,14,FALSE)&lt;&gt; "", VLOOKUP($A868,'V2.5.2 Measures'!$C:$W,14,FALSE),"N/A")</f>
        <v>TBD</v>
      </c>
      <c r="I868" s="7">
        <f>IF(VLOOKUP($A868,'V2.5.2 Measures'!$C:$W,15,FALSE)&lt;&gt; "", VLOOKUP($A868,'V2.5.2 Measures'!$C:$W,15,FALSE),"N/A")</f>
        <v>0.2</v>
      </c>
      <c r="J868" s="7" t="str">
        <f>IF(VLOOKUP($A868,'V2.5.2 Measures'!$C:$W,16,FALSE)&lt;&gt; "", VLOOKUP($A868,'V2.5.2 Measures'!$C:$W,16,FALSE),"N/A")</f>
        <v>N/A</v>
      </c>
      <c r="K868" s="7" t="str">
        <f>IF(VLOOKUP($A868,'V2.5.2 Measures'!$C:$W,17,FALSE)&lt;&gt; "", VLOOKUP($A868,'V2.5.2 Measures'!$C:$W,17,FALSE),"N/A")</f>
        <v>N/A</v>
      </c>
      <c r="L868" s="7" t="str">
        <f>IF(VLOOKUP($A868,'V2.5.2 Measures'!$C:$W,18,FALSE)&lt;&gt; "", VLOOKUP($A868,'V2.5.2 Measures'!$C:$W,18,FALSE),"N/A")</f>
        <v>Default</v>
      </c>
      <c r="M868" s="7" t="str">
        <f>IF(VLOOKUP($A868,'V2.5.2 Measures'!$C:$W,19,FALSE)&lt;&gt; "", VLOOKUP($A868,'V2.5.2 Measures'!$C:$W,19,FALSE),"N/A")</f>
        <v>SAS</v>
      </c>
      <c r="N868" s="7" t="str">
        <f>IF(VLOOKUP($A868,'V2.5.2 Measures'!$C:$W,20,FALSE)&lt;&gt; "", VLOOKUP($A868,'V2.5.2 Measures'!$C:$W,20,FALSE),"N/A")</f>
        <v>V1.1</v>
      </c>
      <c r="O868" s="7" t="str">
        <f>IF(VLOOKUP($A868,'V2.5.2 Measures'!$C:$W,21,FALSE)&lt;&gt; "", VLOOKUP($A868,'V2.5.2 Measures'!$C:$W,21,FALSE),"N/A")</f>
        <v>V2.3</v>
      </c>
      <c r="P868" s="7" t="e">
        <f>IF(VLOOKUP($A868,'V2.5.2 Measures'!$C:$W,22,FALSE)&lt;&gt; "", VLOOKUP($A868,'V2.5.2 Measures'!$C:$W,22,FALSE),"N/A")</f>
        <v>#REF!</v>
      </c>
      <c r="Q868" s="7" t="e">
        <f>IF(VLOOKUP($A868,'V2.5.2 Measures'!$C:$W,23,FALSE)&lt;&gt; "", VLOOKUP($A868,'V2.5.2 Measures'!$C:$W,23,FALSE),"N/A")</f>
        <v>#REF!</v>
      </c>
      <c r="R868" s="7" t="e">
        <f>IF(VLOOKUP($A868,'V2.5.2 Measures'!$C:$W,24,FALSE)&lt;&gt; "", VLOOKUP($A868,'V2.5.2 Measures'!$C:$W,24,FALSE),"N/A")</f>
        <v>#REF!</v>
      </c>
      <c r="S868" s="7" t="e">
        <f>IF(VLOOKUP($A868,'V2.5.2 Measures'!$C:$W,25,FALSE)&lt;&gt; "", VLOOKUP($A868,'V2.5.2 Measures'!$C:$W,25,FALSE),"N/A")</f>
        <v>#REF!</v>
      </c>
      <c r="T868" s="7" t="str">
        <f>IF(VLOOKUP($A868,'V2.5.2 Measures'!$C:$W,2,FALSE)&lt;&gt; "", VLOOKUP($A868,'V2.5.2 Measures'!$C:$W,2,FALSE),"N/A")</f>
        <v>EXP-10-015-15</v>
      </c>
      <c r="U868" s="7" t="str">
        <f>IF(VLOOKUP($A868,'V2.5.2 Measures'!$C:$W,3,FALSE)&lt;&gt; "", VLOOKUP($A868,'V2.5.2 Measures'!$C:$W,3,FALSE),"N/A")</f>
        <v>Average paid per record for TYPE-OF-SERVICE = 50 (Inpatient substance abuse treatment services and residential substance abuse treatment services.)</v>
      </c>
      <c r="V868" s="7" t="e">
        <f>IF(VLOOKUP($A868,'V2.5.2 Measures'!$C:$W,26,FALSE)&lt;&gt; "", VLOOKUP($A868,'V2.5.2 Measures'!$C:$W,26,FALSE),"N/A")</f>
        <v>#REF!</v>
      </c>
      <c r="W868" s="7" t="e">
        <f>IF(VLOOKUP($A868,'V2.5.2 Measures'!$C:$W,44,FALSE)&lt;&gt; "", VLOOKUP($A868,'V2.5.2 Measures'!$C:$W,44,FALSE),"N/A")</f>
        <v>#REF!</v>
      </c>
    </row>
    <row r="869" spans="1:23" x14ac:dyDescent="0.35">
      <c r="A869" s="7" t="str">
        <f>'V2.5.2 Measures'!C324</f>
        <v>EXP10.16</v>
      </c>
      <c r="B869" s="7" t="str">
        <f>VLOOKUP($A869,'V2.5.2 Measures'!$C:$W,6,FALSE)</f>
        <v>S-CHIP FFS: Original, Paid Claims</v>
      </c>
      <c r="C869" s="7" t="str">
        <f>VLOOKUP($A869,'V2.5.2 Measures'!$C:$W,8,FALSE)</f>
        <v>No</v>
      </c>
      <c r="D869" s="7" t="str">
        <f>IF(VLOOKUP($A869,'V2.5.2 Measures'!$C:$W,4,FALSE)="","",VLOOKUP($A869,'V2.5.2 Measures'!$C:$W,4,FALSE))</f>
        <v>Ratio</v>
      </c>
      <c r="E869" s="7" t="str">
        <f>IF((VLOOKUP($A869,'V2.5.2 Measures'!$C:$W,8,FALSE)&lt;&gt;"")*AND(VLOOKUP($A869,'V2.5.2 Measures'!$C:$W,8,FALSE)&lt;&gt;"TBD"),VLOOKUP($A869,'V2.5.2 Measures'!$C:$W,8,FALSE),"N/A")</f>
        <v>No</v>
      </c>
      <c r="F869" s="7" t="str">
        <f>IF((VLOOKUP($A869,'V2.5.2 Measures'!$C:$W,9,FALSE)&lt;&gt;"")*AND(VLOOKUP($A869,'V2.5.2 Measures'!$C:$W,9,FALSE)&lt;&gt;"TBD"),VLOOKUP($A869,'V2.5.2 Measures'!$C:$W,9,FALSE),"N/A")</f>
        <v>N/A</v>
      </c>
      <c r="G869" s="7" t="str">
        <f>IF((VLOOKUP($A869,'V2.5.2 Measures'!$C:$W,10,FALSE)&lt;&gt;"")*AND(VLOOKUP($A869,'V2.5.2 Measures'!$C:$W,10,FALSE)&lt;&gt;"TBD"),VLOOKUP($A869,'V2.5.2 Measures'!$C:$W,10,FALSE),"N/A")</f>
        <v>N/A</v>
      </c>
      <c r="H869" s="7" t="str">
        <f>IF(VLOOKUP($A869,'V2.5.2 Measures'!$C:$W,14,FALSE)&lt;&gt; "", VLOOKUP($A869,'V2.5.2 Measures'!$C:$W,14,FALSE),"N/A")</f>
        <v>TBD</v>
      </c>
      <c r="I869" s="7">
        <f>IF(VLOOKUP($A869,'V2.5.2 Measures'!$C:$W,15,FALSE)&lt;&gt; "", VLOOKUP($A869,'V2.5.2 Measures'!$C:$W,15,FALSE),"N/A")</f>
        <v>0.2</v>
      </c>
      <c r="J869" s="7" t="str">
        <f>IF(VLOOKUP($A869,'V2.5.2 Measures'!$C:$W,16,FALSE)&lt;&gt; "", VLOOKUP($A869,'V2.5.2 Measures'!$C:$W,16,FALSE),"N/A")</f>
        <v>N/A</v>
      </c>
      <c r="K869" s="7" t="str">
        <f>IF(VLOOKUP($A869,'V2.5.2 Measures'!$C:$W,17,FALSE)&lt;&gt; "", VLOOKUP($A869,'V2.5.2 Measures'!$C:$W,17,FALSE),"N/A")</f>
        <v>N/A</v>
      </c>
      <c r="L869" s="7" t="str">
        <f>IF(VLOOKUP($A869,'V2.5.2 Measures'!$C:$W,18,FALSE)&lt;&gt; "", VLOOKUP($A869,'V2.5.2 Measures'!$C:$W,18,FALSE),"N/A")</f>
        <v>Default</v>
      </c>
      <c r="M869" s="7" t="str">
        <f>IF(VLOOKUP($A869,'V2.5.2 Measures'!$C:$W,19,FALSE)&lt;&gt; "", VLOOKUP($A869,'V2.5.2 Measures'!$C:$W,19,FALSE),"N/A")</f>
        <v>SAS</v>
      </c>
      <c r="N869" s="7" t="str">
        <f>IF(VLOOKUP($A869,'V2.5.2 Measures'!$C:$W,20,FALSE)&lt;&gt; "", VLOOKUP($A869,'V2.5.2 Measures'!$C:$W,20,FALSE),"N/A")</f>
        <v>V1.1</v>
      </c>
      <c r="O869" s="7" t="str">
        <f>IF(VLOOKUP($A869,'V2.5.2 Measures'!$C:$W,21,FALSE)&lt;&gt; "", VLOOKUP($A869,'V2.5.2 Measures'!$C:$W,21,FALSE),"N/A")</f>
        <v>V2.3</v>
      </c>
      <c r="P869" s="7" t="e">
        <f>IF(VLOOKUP($A869,'V2.5.2 Measures'!$C:$W,22,FALSE)&lt;&gt; "", VLOOKUP($A869,'V2.5.2 Measures'!$C:$W,22,FALSE),"N/A")</f>
        <v>#REF!</v>
      </c>
      <c r="Q869" s="7" t="e">
        <f>IF(VLOOKUP($A869,'V2.5.2 Measures'!$C:$W,23,FALSE)&lt;&gt; "", VLOOKUP($A869,'V2.5.2 Measures'!$C:$W,23,FALSE),"N/A")</f>
        <v>#REF!</v>
      </c>
      <c r="R869" s="7" t="e">
        <f>IF(VLOOKUP($A869,'V2.5.2 Measures'!$C:$W,24,FALSE)&lt;&gt; "", VLOOKUP($A869,'V2.5.2 Measures'!$C:$W,24,FALSE),"N/A")</f>
        <v>#REF!</v>
      </c>
      <c r="S869" s="7" t="e">
        <f>IF(VLOOKUP($A869,'V2.5.2 Measures'!$C:$W,25,FALSE)&lt;&gt; "", VLOOKUP($A869,'V2.5.2 Measures'!$C:$W,25,FALSE),"N/A")</f>
        <v>#REF!</v>
      </c>
      <c r="T869" s="7" t="str">
        <f>IF(VLOOKUP($A869,'V2.5.2 Measures'!$C:$W,2,FALSE)&lt;&gt; "", VLOOKUP($A869,'V2.5.2 Measures'!$C:$W,2,FALSE),"N/A")</f>
        <v>EXP-10-016-16</v>
      </c>
      <c r="U869" s="7" t="str">
        <f>IF(VLOOKUP($A869,'V2.5.2 Measures'!$C:$W,3,FALSE)&lt;&gt; "", VLOOKUP($A869,'V2.5.2 Measures'!$C:$W,3,FALSE),"N/A")</f>
        <v>Average paid per record for TYPE-OF-SERVICE = 59 (Skilled nursing facility services for individuals under age 21)</v>
      </c>
      <c r="V869" s="7" t="e">
        <f>IF(VLOOKUP($A869,'V2.5.2 Measures'!$C:$W,26,FALSE)&lt;&gt; "", VLOOKUP($A869,'V2.5.2 Measures'!$C:$W,26,FALSE),"N/A")</f>
        <v>#REF!</v>
      </c>
      <c r="W869" s="7" t="e">
        <f>IF(VLOOKUP($A869,'V2.5.2 Measures'!$C:$W,44,FALSE)&lt;&gt; "", VLOOKUP($A869,'V2.5.2 Measures'!$C:$W,44,FALSE),"N/A")</f>
        <v>#REF!</v>
      </c>
    </row>
    <row r="870" spans="1:23" x14ac:dyDescent="0.35">
      <c r="A870" s="7" t="str">
        <f>'V2.5.2 Measures'!C325</f>
        <v>EXP10.9</v>
      </c>
      <c r="B870" s="7" t="str">
        <f>VLOOKUP($A870,'V2.5.2 Measures'!$C:$W,6,FALSE)</f>
        <v>S-CHIP FFS: Original, Paid Claims</v>
      </c>
      <c r="C870" s="7" t="str">
        <f>VLOOKUP($A870,'V2.5.2 Measures'!$C:$W,8,FALSE)</f>
        <v>No</v>
      </c>
      <c r="D870" s="7" t="str">
        <f>IF(VLOOKUP($A870,'V2.5.2 Measures'!$C:$W,4,FALSE)="","",VLOOKUP($A870,'V2.5.2 Measures'!$C:$W,4,FALSE))</f>
        <v>Ratio</v>
      </c>
      <c r="E870" s="7" t="str">
        <f>IF((VLOOKUP($A870,'V2.5.2 Measures'!$C:$W,8,FALSE)&lt;&gt;"")*AND(VLOOKUP($A870,'V2.5.2 Measures'!$C:$W,8,FALSE)&lt;&gt;"TBD"),VLOOKUP($A870,'V2.5.2 Measures'!$C:$W,8,FALSE),"N/A")</f>
        <v>No</v>
      </c>
      <c r="F870" s="7" t="str">
        <f>IF((VLOOKUP($A870,'V2.5.2 Measures'!$C:$W,9,FALSE)&lt;&gt;"")*AND(VLOOKUP($A870,'V2.5.2 Measures'!$C:$W,9,FALSE)&lt;&gt;"TBD"),VLOOKUP($A870,'V2.5.2 Measures'!$C:$W,9,FALSE),"N/A")</f>
        <v>N/A</v>
      </c>
      <c r="G870" s="7" t="str">
        <f>IF((VLOOKUP($A870,'V2.5.2 Measures'!$C:$W,10,FALSE)&lt;&gt;"")*AND(VLOOKUP($A870,'V2.5.2 Measures'!$C:$W,10,FALSE)&lt;&gt;"TBD"),VLOOKUP($A870,'V2.5.2 Measures'!$C:$W,10,FALSE),"N/A")</f>
        <v>N/A</v>
      </c>
      <c r="H870" s="7" t="str">
        <f>IF(VLOOKUP($A870,'V2.5.2 Measures'!$C:$W,14,FALSE)&lt;&gt; "", VLOOKUP($A870,'V2.5.2 Measures'!$C:$W,14,FALSE),"N/A")</f>
        <v>TBD</v>
      </c>
      <c r="I870" s="7">
        <f>IF(VLOOKUP($A870,'V2.5.2 Measures'!$C:$W,15,FALSE)&lt;&gt; "", VLOOKUP($A870,'V2.5.2 Measures'!$C:$W,15,FALSE),"N/A")</f>
        <v>0.2</v>
      </c>
      <c r="J870" s="7" t="str">
        <f>IF(VLOOKUP($A870,'V2.5.2 Measures'!$C:$W,16,FALSE)&lt;&gt; "", VLOOKUP($A870,'V2.5.2 Measures'!$C:$W,16,FALSE),"N/A")</f>
        <v>N/A</v>
      </c>
      <c r="K870" s="7" t="str">
        <f>IF(VLOOKUP($A870,'V2.5.2 Measures'!$C:$W,17,FALSE)&lt;&gt; "", VLOOKUP($A870,'V2.5.2 Measures'!$C:$W,17,FALSE),"N/A")</f>
        <v>N/A</v>
      </c>
      <c r="L870" s="7" t="str">
        <f>IF(VLOOKUP($A870,'V2.5.2 Measures'!$C:$W,18,FALSE)&lt;&gt; "", VLOOKUP($A870,'V2.5.2 Measures'!$C:$W,18,FALSE),"N/A")</f>
        <v>Default</v>
      </c>
      <c r="M870" s="7" t="str">
        <f>IF(VLOOKUP($A870,'V2.5.2 Measures'!$C:$W,19,FALSE)&lt;&gt; "", VLOOKUP($A870,'V2.5.2 Measures'!$C:$W,19,FALSE),"N/A")</f>
        <v>SAS</v>
      </c>
      <c r="N870" s="7" t="str">
        <f>IF(VLOOKUP($A870,'V2.5.2 Measures'!$C:$W,20,FALSE)&lt;&gt; "", VLOOKUP($A870,'V2.5.2 Measures'!$C:$W,20,FALSE),"N/A")</f>
        <v>V1.1</v>
      </c>
      <c r="O870" s="7" t="str">
        <f>IF(VLOOKUP($A870,'V2.5.2 Measures'!$C:$W,21,FALSE)&lt;&gt; "", VLOOKUP($A870,'V2.5.2 Measures'!$C:$W,21,FALSE),"N/A")</f>
        <v>V2.3</v>
      </c>
      <c r="P870" s="7" t="e">
        <f>IF(VLOOKUP($A870,'V2.5.2 Measures'!$C:$W,22,FALSE)&lt;&gt; "", VLOOKUP($A870,'V2.5.2 Measures'!$C:$W,22,FALSE),"N/A")</f>
        <v>#REF!</v>
      </c>
      <c r="Q870" s="7" t="e">
        <f>IF(VLOOKUP($A870,'V2.5.2 Measures'!$C:$W,23,FALSE)&lt;&gt; "", VLOOKUP($A870,'V2.5.2 Measures'!$C:$W,23,FALSE),"N/A")</f>
        <v>#REF!</v>
      </c>
      <c r="R870" s="7" t="e">
        <f>IF(VLOOKUP($A870,'V2.5.2 Measures'!$C:$W,24,FALSE)&lt;&gt; "", VLOOKUP($A870,'V2.5.2 Measures'!$C:$W,24,FALSE),"N/A")</f>
        <v>#REF!</v>
      </c>
      <c r="S870" s="7" t="e">
        <f>IF(VLOOKUP($A870,'V2.5.2 Measures'!$C:$W,25,FALSE)&lt;&gt; "", VLOOKUP($A870,'V2.5.2 Measures'!$C:$W,25,FALSE),"N/A")</f>
        <v>#REF!</v>
      </c>
      <c r="T870" s="7" t="str">
        <f>IF(VLOOKUP($A870,'V2.5.2 Measures'!$C:$W,2,FALSE)&lt;&gt; "", VLOOKUP($A870,'V2.5.2 Measures'!$C:$W,2,FALSE),"N/A")</f>
        <v>EXP-10-017-9</v>
      </c>
      <c r="U870" s="7" t="str">
        <f>IF(VLOOKUP($A870,'V2.5.2 Measures'!$C:$W,3,FALSE)&lt;&gt; "", VLOOKUP($A870,'V2.5.2 Measures'!$C:$W,3,FALSE),"N/A")</f>
        <v>Average paid per Long-Term Care day for TYPE-OF-SERVICE = 9 (Nursing facility services; age 21 or older)</v>
      </c>
      <c r="V870" s="7" t="e">
        <f>IF(VLOOKUP($A870,'V2.5.2 Measures'!$C:$W,26,FALSE)&lt;&gt; "", VLOOKUP($A870,'V2.5.2 Measures'!$C:$W,26,FALSE),"N/A")</f>
        <v>#REF!</v>
      </c>
      <c r="W870" s="7" t="e">
        <f>IF(VLOOKUP($A870,'V2.5.2 Measures'!$C:$W,44,FALSE)&lt;&gt; "", VLOOKUP($A870,'V2.5.2 Measures'!$C:$W,44,FALSE),"N/A")</f>
        <v>#REF!</v>
      </c>
    </row>
    <row r="871" spans="1:23" x14ac:dyDescent="0.35">
      <c r="A871" s="7" t="str">
        <f>'V2.5.2 Measures'!C326</f>
        <v>EXP10.2</v>
      </c>
      <c r="B871" s="7" t="str">
        <f>VLOOKUP($A871,'V2.5.2 Measures'!$C:$W,6,FALSE)</f>
        <v>S-CHIP FFS: Original, Paid Claims</v>
      </c>
      <c r="C871" s="7" t="str">
        <f>VLOOKUP($A871,'V2.5.2 Measures'!$C:$W,8,FALSE)</f>
        <v>No</v>
      </c>
      <c r="D871" s="7" t="str">
        <f>IF(VLOOKUP($A871,'V2.5.2 Measures'!$C:$W,4,FALSE)="","",VLOOKUP($A871,'V2.5.2 Measures'!$C:$W,4,FALSE))</f>
        <v>Ratio</v>
      </c>
      <c r="E871" s="7" t="str">
        <f>IF((VLOOKUP($A871,'V2.5.2 Measures'!$C:$W,8,FALSE)&lt;&gt;"")*AND(VLOOKUP($A871,'V2.5.2 Measures'!$C:$W,8,FALSE)&lt;&gt;"TBD"),VLOOKUP($A871,'V2.5.2 Measures'!$C:$W,8,FALSE),"N/A")</f>
        <v>No</v>
      </c>
      <c r="F871" s="7" t="str">
        <f>IF((VLOOKUP($A871,'V2.5.2 Measures'!$C:$W,9,FALSE)&lt;&gt;"")*AND(VLOOKUP($A871,'V2.5.2 Measures'!$C:$W,9,FALSE)&lt;&gt;"TBD"),VLOOKUP($A871,'V2.5.2 Measures'!$C:$W,9,FALSE),"N/A")</f>
        <v>N/A</v>
      </c>
      <c r="G871" s="7" t="str">
        <f>IF((VLOOKUP($A871,'V2.5.2 Measures'!$C:$W,10,FALSE)&lt;&gt;"")*AND(VLOOKUP($A871,'V2.5.2 Measures'!$C:$W,10,FALSE)&lt;&gt;"TBD"),VLOOKUP($A871,'V2.5.2 Measures'!$C:$W,10,FALSE),"N/A")</f>
        <v>N/A</v>
      </c>
      <c r="H871" s="7" t="str">
        <f>IF(VLOOKUP($A871,'V2.5.2 Measures'!$C:$W,14,FALSE)&lt;&gt; "", VLOOKUP($A871,'V2.5.2 Measures'!$C:$W,14,FALSE),"N/A")</f>
        <v>TBD</v>
      </c>
      <c r="I871" s="7">
        <f>IF(VLOOKUP($A871,'V2.5.2 Measures'!$C:$W,15,FALSE)&lt;&gt; "", VLOOKUP($A871,'V2.5.2 Measures'!$C:$W,15,FALSE),"N/A")</f>
        <v>0.2</v>
      </c>
      <c r="J871" s="7" t="str">
        <f>IF(VLOOKUP($A871,'V2.5.2 Measures'!$C:$W,16,FALSE)&lt;&gt; "", VLOOKUP($A871,'V2.5.2 Measures'!$C:$W,16,FALSE),"N/A")</f>
        <v>N/A</v>
      </c>
      <c r="K871" s="7" t="str">
        <f>IF(VLOOKUP($A871,'V2.5.2 Measures'!$C:$W,17,FALSE)&lt;&gt; "", VLOOKUP($A871,'V2.5.2 Measures'!$C:$W,17,FALSE),"N/A")</f>
        <v>N/A</v>
      </c>
      <c r="L871" s="7" t="str">
        <f>IF(VLOOKUP($A871,'V2.5.2 Measures'!$C:$W,18,FALSE)&lt;&gt; "", VLOOKUP($A871,'V2.5.2 Measures'!$C:$W,18,FALSE),"N/A")</f>
        <v>Default</v>
      </c>
      <c r="M871" s="7" t="str">
        <f>IF(VLOOKUP($A871,'V2.5.2 Measures'!$C:$W,19,FALSE)&lt;&gt; "", VLOOKUP($A871,'V2.5.2 Measures'!$C:$W,19,FALSE),"N/A")</f>
        <v>SAS</v>
      </c>
      <c r="N871" s="7" t="str">
        <f>IF(VLOOKUP($A871,'V2.5.2 Measures'!$C:$W,20,FALSE)&lt;&gt; "", VLOOKUP($A871,'V2.5.2 Measures'!$C:$W,20,FALSE),"N/A")</f>
        <v>V1.1</v>
      </c>
      <c r="O871" s="7" t="str">
        <f>IF(VLOOKUP($A871,'V2.5.2 Measures'!$C:$W,21,FALSE)&lt;&gt; "", VLOOKUP($A871,'V2.5.2 Measures'!$C:$W,21,FALSE),"N/A")</f>
        <v>V2.3</v>
      </c>
      <c r="P871" s="7" t="e">
        <f>IF(VLOOKUP($A871,'V2.5.2 Measures'!$C:$W,22,FALSE)&lt;&gt; "", VLOOKUP($A871,'V2.5.2 Measures'!$C:$W,22,FALSE),"N/A")</f>
        <v>#REF!</v>
      </c>
      <c r="Q871" s="7" t="e">
        <f>IF(VLOOKUP($A871,'V2.5.2 Measures'!$C:$W,23,FALSE)&lt;&gt; "", VLOOKUP($A871,'V2.5.2 Measures'!$C:$W,23,FALSE),"N/A")</f>
        <v>#REF!</v>
      </c>
      <c r="R871" s="7" t="e">
        <f>IF(VLOOKUP($A871,'V2.5.2 Measures'!$C:$W,24,FALSE)&lt;&gt; "", VLOOKUP($A871,'V2.5.2 Measures'!$C:$W,24,FALSE),"N/A")</f>
        <v>#REF!</v>
      </c>
      <c r="S871" s="7" t="e">
        <f>IF(VLOOKUP($A871,'V2.5.2 Measures'!$C:$W,25,FALSE)&lt;&gt; "", VLOOKUP($A871,'V2.5.2 Measures'!$C:$W,25,FALSE),"N/A")</f>
        <v>#REF!</v>
      </c>
      <c r="T871" s="7" t="str">
        <f>IF(VLOOKUP($A871,'V2.5.2 Measures'!$C:$W,2,FALSE)&lt;&gt; "", VLOOKUP($A871,'V2.5.2 Measures'!$C:$W,2,FALSE),"N/A")</f>
        <v>EXP-10-018-2</v>
      </c>
      <c r="U871" s="7" t="str">
        <f>IF(VLOOKUP($A871,'V2.5.2 Measures'!$C:$W,3,FALSE)&lt;&gt; "", VLOOKUP($A871,'V2.5.2 Measures'!$C:$W,3,FALSE),"N/A")</f>
        <v>Average paid per Long-Term Care day for TYPE-OF-SERVICE = 44 (Inpatient hospital services for individuals age 65 or older in institutions for mental diseases)</v>
      </c>
      <c r="V871" s="7" t="e">
        <f>IF(VLOOKUP($A871,'V2.5.2 Measures'!$C:$W,26,FALSE)&lt;&gt; "", VLOOKUP($A871,'V2.5.2 Measures'!$C:$W,26,FALSE),"N/A")</f>
        <v>#REF!</v>
      </c>
      <c r="W871" s="7" t="e">
        <f>IF(VLOOKUP($A871,'V2.5.2 Measures'!$C:$W,44,FALSE)&lt;&gt; "", VLOOKUP($A871,'V2.5.2 Measures'!$C:$W,44,FALSE),"N/A")</f>
        <v>#REF!</v>
      </c>
    </row>
    <row r="872" spans="1:23" x14ac:dyDescent="0.35">
      <c r="A872" s="7" t="str">
        <f>'V2.5.2 Measures'!C327</f>
        <v>EXP10.3</v>
      </c>
      <c r="B872" s="7" t="str">
        <f>VLOOKUP($A872,'V2.5.2 Measures'!$C:$W,6,FALSE)</f>
        <v>S-CHIP FFS: Original, Paid Claims</v>
      </c>
      <c r="C872" s="7" t="str">
        <f>VLOOKUP($A872,'V2.5.2 Measures'!$C:$W,8,FALSE)</f>
        <v>No</v>
      </c>
      <c r="D872" s="7" t="str">
        <f>IF(VLOOKUP($A872,'V2.5.2 Measures'!$C:$W,4,FALSE)="","",VLOOKUP($A872,'V2.5.2 Measures'!$C:$W,4,FALSE))</f>
        <v>Ratio</v>
      </c>
      <c r="E872" s="7" t="str">
        <f>IF((VLOOKUP($A872,'V2.5.2 Measures'!$C:$W,8,FALSE)&lt;&gt;"")*AND(VLOOKUP($A872,'V2.5.2 Measures'!$C:$W,8,FALSE)&lt;&gt;"TBD"),VLOOKUP($A872,'V2.5.2 Measures'!$C:$W,8,FALSE),"N/A")</f>
        <v>No</v>
      </c>
      <c r="F872" s="7" t="str">
        <f>IF((VLOOKUP($A872,'V2.5.2 Measures'!$C:$W,9,FALSE)&lt;&gt;"")*AND(VLOOKUP($A872,'V2.5.2 Measures'!$C:$W,9,FALSE)&lt;&gt;"TBD"),VLOOKUP($A872,'V2.5.2 Measures'!$C:$W,9,FALSE),"N/A")</f>
        <v>N/A</v>
      </c>
      <c r="G872" s="7" t="str">
        <f>IF((VLOOKUP($A872,'V2.5.2 Measures'!$C:$W,10,FALSE)&lt;&gt;"")*AND(VLOOKUP($A872,'V2.5.2 Measures'!$C:$W,10,FALSE)&lt;&gt;"TBD"),VLOOKUP($A872,'V2.5.2 Measures'!$C:$W,10,FALSE),"N/A")</f>
        <v>N/A</v>
      </c>
      <c r="H872" s="7" t="str">
        <f>IF(VLOOKUP($A872,'V2.5.2 Measures'!$C:$W,14,FALSE)&lt;&gt; "", VLOOKUP($A872,'V2.5.2 Measures'!$C:$W,14,FALSE),"N/A")</f>
        <v>TBD</v>
      </c>
      <c r="I872" s="7">
        <f>IF(VLOOKUP($A872,'V2.5.2 Measures'!$C:$W,15,FALSE)&lt;&gt; "", VLOOKUP($A872,'V2.5.2 Measures'!$C:$W,15,FALSE),"N/A")</f>
        <v>0.2</v>
      </c>
      <c r="J872" s="7" t="str">
        <f>IF(VLOOKUP($A872,'V2.5.2 Measures'!$C:$W,16,FALSE)&lt;&gt; "", VLOOKUP($A872,'V2.5.2 Measures'!$C:$W,16,FALSE),"N/A")</f>
        <v>N/A</v>
      </c>
      <c r="K872" s="7" t="str">
        <f>IF(VLOOKUP($A872,'V2.5.2 Measures'!$C:$W,17,FALSE)&lt;&gt; "", VLOOKUP($A872,'V2.5.2 Measures'!$C:$W,17,FALSE),"N/A")</f>
        <v>N/A</v>
      </c>
      <c r="L872" s="7" t="str">
        <f>IF(VLOOKUP($A872,'V2.5.2 Measures'!$C:$W,18,FALSE)&lt;&gt; "", VLOOKUP($A872,'V2.5.2 Measures'!$C:$W,18,FALSE),"N/A")</f>
        <v>Default</v>
      </c>
      <c r="M872" s="7" t="str">
        <f>IF(VLOOKUP($A872,'V2.5.2 Measures'!$C:$W,19,FALSE)&lt;&gt; "", VLOOKUP($A872,'V2.5.2 Measures'!$C:$W,19,FALSE),"N/A")</f>
        <v>SAS</v>
      </c>
      <c r="N872" s="7" t="str">
        <f>IF(VLOOKUP($A872,'V2.5.2 Measures'!$C:$W,20,FALSE)&lt;&gt; "", VLOOKUP($A872,'V2.5.2 Measures'!$C:$W,20,FALSE),"N/A")</f>
        <v>V1.1</v>
      </c>
      <c r="O872" s="7" t="str">
        <f>IF(VLOOKUP($A872,'V2.5.2 Measures'!$C:$W,21,FALSE)&lt;&gt; "", VLOOKUP($A872,'V2.5.2 Measures'!$C:$W,21,FALSE),"N/A")</f>
        <v>V2.3</v>
      </c>
      <c r="P872" s="7" t="e">
        <f>IF(VLOOKUP($A872,'V2.5.2 Measures'!$C:$W,22,FALSE)&lt;&gt; "", VLOOKUP($A872,'V2.5.2 Measures'!$C:$W,22,FALSE),"N/A")</f>
        <v>#REF!</v>
      </c>
      <c r="Q872" s="7" t="e">
        <f>IF(VLOOKUP($A872,'V2.5.2 Measures'!$C:$W,23,FALSE)&lt;&gt; "", VLOOKUP($A872,'V2.5.2 Measures'!$C:$W,23,FALSE),"N/A")</f>
        <v>#REF!</v>
      </c>
      <c r="R872" s="7" t="e">
        <f>IF(VLOOKUP($A872,'V2.5.2 Measures'!$C:$W,24,FALSE)&lt;&gt; "", VLOOKUP($A872,'V2.5.2 Measures'!$C:$W,24,FALSE),"N/A")</f>
        <v>#REF!</v>
      </c>
      <c r="S872" s="7" t="e">
        <f>IF(VLOOKUP($A872,'V2.5.2 Measures'!$C:$W,25,FALSE)&lt;&gt; "", VLOOKUP($A872,'V2.5.2 Measures'!$C:$W,25,FALSE),"N/A")</f>
        <v>#REF!</v>
      </c>
      <c r="T872" s="7" t="str">
        <f>IF(VLOOKUP($A872,'V2.5.2 Measures'!$C:$W,2,FALSE)&lt;&gt; "", VLOOKUP($A872,'V2.5.2 Measures'!$C:$W,2,FALSE),"N/A")</f>
        <v>EXP-10-019-3</v>
      </c>
      <c r="U872" s="7" t="str">
        <f>IF(VLOOKUP($A872,'V2.5.2 Measures'!$C:$W,3,FALSE)&lt;&gt; "", VLOOKUP($A872,'V2.5.2 Measures'!$C:$W,3,FALSE),"N/A")</f>
        <v>Average paid per Long-Term Care day for TYPE-OF-SERVICE = 45 (Nursing facility services for individuals age 65 or older in institutions for mental diseases)</v>
      </c>
      <c r="V872" s="7" t="e">
        <f>IF(VLOOKUP($A872,'V2.5.2 Measures'!$C:$W,26,FALSE)&lt;&gt; "", VLOOKUP($A872,'V2.5.2 Measures'!$C:$W,26,FALSE),"N/A")</f>
        <v>#REF!</v>
      </c>
      <c r="W872" s="7" t="e">
        <f>IF(VLOOKUP($A872,'V2.5.2 Measures'!$C:$W,44,FALSE)&lt;&gt; "", VLOOKUP($A872,'V2.5.2 Measures'!$C:$W,44,FALSE),"N/A")</f>
        <v>#REF!</v>
      </c>
    </row>
    <row r="873" spans="1:23" x14ac:dyDescent="0.35">
      <c r="A873" s="7" t="str">
        <f>'V2.5.2 Measures'!C328</f>
        <v>EXP10.4</v>
      </c>
      <c r="B873" s="7" t="str">
        <f>VLOOKUP($A873,'V2.5.2 Measures'!$C:$W,6,FALSE)</f>
        <v>S-CHIP FFS: Original, Paid Claims</v>
      </c>
      <c r="C873" s="7" t="str">
        <f>VLOOKUP($A873,'V2.5.2 Measures'!$C:$W,8,FALSE)</f>
        <v>No</v>
      </c>
      <c r="D873" s="7" t="str">
        <f>IF(VLOOKUP($A873,'V2.5.2 Measures'!$C:$W,4,FALSE)="","",VLOOKUP($A873,'V2.5.2 Measures'!$C:$W,4,FALSE))</f>
        <v>Ratio</v>
      </c>
      <c r="E873" s="7" t="str">
        <f>IF((VLOOKUP($A873,'V2.5.2 Measures'!$C:$W,8,FALSE)&lt;&gt;"")*AND(VLOOKUP($A873,'V2.5.2 Measures'!$C:$W,8,FALSE)&lt;&gt;"TBD"),VLOOKUP($A873,'V2.5.2 Measures'!$C:$W,8,FALSE),"N/A")</f>
        <v>No</v>
      </c>
      <c r="F873" s="7" t="str">
        <f>IF((VLOOKUP($A873,'V2.5.2 Measures'!$C:$W,9,FALSE)&lt;&gt;"")*AND(VLOOKUP($A873,'V2.5.2 Measures'!$C:$W,9,FALSE)&lt;&gt;"TBD"),VLOOKUP($A873,'V2.5.2 Measures'!$C:$W,9,FALSE),"N/A")</f>
        <v>N/A</v>
      </c>
      <c r="G873" s="7" t="str">
        <f>IF((VLOOKUP($A873,'V2.5.2 Measures'!$C:$W,10,FALSE)&lt;&gt;"")*AND(VLOOKUP($A873,'V2.5.2 Measures'!$C:$W,10,FALSE)&lt;&gt;"TBD"),VLOOKUP($A873,'V2.5.2 Measures'!$C:$W,10,FALSE),"N/A")</f>
        <v>N/A</v>
      </c>
      <c r="H873" s="7" t="str">
        <f>IF(VLOOKUP($A873,'V2.5.2 Measures'!$C:$W,14,FALSE)&lt;&gt; "", VLOOKUP($A873,'V2.5.2 Measures'!$C:$W,14,FALSE),"N/A")</f>
        <v>TBD</v>
      </c>
      <c r="I873" s="7">
        <f>IF(VLOOKUP($A873,'V2.5.2 Measures'!$C:$W,15,FALSE)&lt;&gt; "", VLOOKUP($A873,'V2.5.2 Measures'!$C:$W,15,FALSE),"N/A")</f>
        <v>0.2</v>
      </c>
      <c r="J873" s="7" t="str">
        <f>IF(VLOOKUP($A873,'V2.5.2 Measures'!$C:$W,16,FALSE)&lt;&gt; "", VLOOKUP($A873,'V2.5.2 Measures'!$C:$W,16,FALSE),"N/A")</f>
        <v>N/A</v>
      </c>
      <c r="K873" s="7" t="str">
        <f>IF(VLOOKUP($A873,'V2.5.2 Measures'!$C:$W,17,FALSE)&lt;&gt; "", VLOOKUP($A873,'V2.5.2 Measures'!$C:$W,17,FALSE),"N/A")</f>
        <v>N/A</v>
      </c>
      <c r="L873" s="7" t="str">
        <f>IF(VLOOKUP($A873,'V2.5.2 Measures'!$C:$W,18,FALSE)&lt;&gt; "", VLOOKUP($A873,'V2.5.2 Measures'!$C:$W,18,FALSE),"N/A")</f>
        <v>Default</v>
      </c>
      <c r="M873" s="7" t="str">
        <f>IF(VLOOKUP($A873,'V2.5.2 Measures'!$C:$W,19,FALSE)&lt;&gt; "", VLOOKUP($A873,'V2.5.2 Measures'!$C:$W,19,FALSE),"N/A")</f>
        <v>SAS</v>
      </c>
      <c r="N873" s="7" t="str">
        <f>IF(VLOOKUP($A873,'V2.5.2 Measures'!$C:$W,20,FALSE)&lt;&gt; "", VLOOKUP($A873,'V2.5.2 Measures'!$C:$W,20,FALSE),"N/A")</f>
        <v>V1.1</v>
      </c>
      <c r="O873" s="7" t="str">
        <f>IF(VLOOKUP($A873,'V2.5.2 Measures'!$C:$W,21,FALSE)&lt;&gt; "", VLOOKUP($A873,'V2.5.2 Measures'!$C:$W,21,FALSE),"N/A")</f>
        <v>V2.3</v>
      </c>
      <c r="P873" s="7" t="e">
        <f>IF(VLOOKUP($A873,'V2.5.2 Measures'!$C:$W,22,FALSE)&lt;&gt; "", VLOOKUP($A873,'V2.5.2 Measures'!$C:$W,22,FALSE),"N/A")</f>
        <v>#REF!</v>
      </c>
      <c r="Q873" s="7" t="e">
        <f>IF(VLOOKUP($A873,'V2.5.2 Measures'!$C:$W,23,FALSE)&lt;&gt; "", VLOOKUP($A873,'V2.5.2 Measures'!$C:$W,23,FALSE),"N/A")</f>
        <v>#REF!</v>
      </c>
      <c r="R873" s="7" t="e">
        <f>IF(VLOOKUP($A873,'V2.5.2 Measures'!$C:$W,24,FALSE)&lt;&gt; "", VLOOKUP($A873,'V2.5.2 Measures'!$C:$W,24,FALSE),"N/A")</f>
        <v>#REF!</v>
      </c>
      <c r="S873" s="7" t="e">
        <f>IF(VLOOKUP($A873,'V2.5.2 Measures'!$C:$W,25,FALSE)&lt;&gt; "", VLOOKUP($A873,'V2.5.2 Measures'!$C:$W,25,FALSE),"N/A")</f>
        <v>#REF!</v>
      </c>
      <c r="T873" s="7" t="str">
        <f>IF(VLOOKUP($A873,'V2.5.2 Measures'!$C:$W,2,FALSE)&lt;&gt; "", VLOOKUP($A873,'V2.5.2 Measures'!$C:$W,2,FALSE),"N/A")</f>
        <v>EXP-10-020-4</v>
      </c>
      <c r="U873" s="7" t="str">
        <f>IF(VLOOKUP($A873,'V2.5.2 Measures'!$C:$W,3,FALSE)&lt;&gt; "", VLOOKUP($A873,'V2.5.2 Measures'!$C:$W,3,FALSE),"N/A")</f>
        <v>Average paid per Long-Term Care day for TYPE-OF-SERVICE = 46 (Intermediate care facility (ICF/IIDICF/IID) services)</v>
      </c>
      <c r="V873" s="7" t="e">
        <f>IF(VLOOKUP($A873,'V2.5.2 Measures'!$C:$W,26,FALSE)&lt;&gt; "", VLOOKUP($A873,'V2.5.2 Measures'!$C:$W,26,FALSE),"N/A")</f>
        <v>#REF!</v>
      </c>
      <c r="W873" s="7" t="e">
        <f>IF(VLOOKUP($A873,'V2.5.2 Measures'!$C:$W,44,FALSE)&lt;&gt; "", VLOOKUP($A873,'V2.5.2 Measures'!$C:$W,44,FALSE),"N/A")</f>
        <v>#REF!</v>
      </c>
    </row>
    <row r="874" spans="1:23" x14ac:dyDescent="0.35">
      <c r="A874" s="7" t="str">
        <f>'V2.5.2 Measures'!C329</f>
        <v>EXP10.5</v>
      </c>
      <c r="B874" s="7" t="str">
        <f>VLOOKUP($A874,'V2.5.2 Measures'!$C:$W,6,FALSE)</f>
        <v>S-CHIP FFS: Original, Paid Claims</v>
      </c>
      <c r="C874" s="7" t="str">
        <f>VLOOKUP($A874,'V2.5.2 Measures'!$C:$W,8,FALSE)</f>
        <v>No</v>
      </c>
      <c r="D874" s="7" t="str">
        <f>IF(VLOOKUP($A874,'V2.5.2 Measures'!$C:$W,4,FALSE)="","",VLOOKUP($A874,'V2.5.2 Measures'!$C:$W,4,FALSE))</f>
        <v>Ratio</v>
      </c>
      <c r="E874" s="7" t="str">
        <f>IF((VLOOKUP($A874,'V2.5.2 Measures'!$C:$W,8,FALSE)&lt;&gt;"")*AND(VLOOKUP($A874,'V2.5.2 Measures'!$C:$W,8,FALSE)&lt;&gt;"TBD"),VLOOKUP($A874,'V2.5.2 Measures'!$C:$W,8,FALSE),"N/A")</f>
        <v>No</v>
      </c>
      <c r="F874" s="7" t="str">
        <f>IF((VLOOKUP($A874,'V2.5.2 Measures'!$C:$W,9,FALSE)&lt;&gt;"")*AND(VLOOKUP($A874,'V2.5.2 Measures'!$C:$W,9,FALSE)&lt;&gt;"TBD"),VLOOKUP($A874,'V2.5.2 Measures'!$C:$W,9,FALSE),"N/A")</f>
        <v>N/A</v>
      </c>
      <c r="G874" s="7" t="str">
        <f>IF((VLOOKUP($A874,'V2.5.2 Measures'!$C:$W,10,FALSE)&lt;&gt;"")*AND(VLOOKUP($A874,'V2.5.2 Measures'!$C:$W,10,FALSE)&lt;&gt;"TBD"),VLOOKUP($A874,'V2.5.2 Measures'!$C:$W,10,FALSE),"N/A")</f>
        <v>N/A</v>
      </c>
      <c r="H874" s="7" t="str">
        <f>IF(VLOOKUP($A874,'V2.5.2 Measures'!$C:$W,14,FALSE)&lt;&gt; "", VLOOKUP($A874,'V2.5.2 Measures'!$C:$W,14,FALSE),"N/A")</f>
        <v>TBD</v>
      </c>
      <c r="I874" s="7">
        <f>IF(VLOOKUP($A874,'V2.5.2 Measures'!$C:$W,15,FALSE)&lt;&gt; "", VLOOKUP($A874,'V2.5.2 Measures'!$C:$W,15,FALSE),"N/A")</f>
        <v>0.2</v>
      </c>
      <c r="J874" s="7" t="str">
        <f>IF(VLOOKUP($A874,'V2.5.2 Measures'!$C:$W,16,FALSE)&lt;&gt; "", VLOOKUP($A874,'V2.5.2 Measures'!$C:$W,16,FALSE),"N/A")</f>
        <v>N/A</v>
      </c>
      <c r="K874" s="7" t="str">
        <f>IF(VLOOKUP($A874,'V2.5.2 Measures'!$C:$W,17,FALSE)&lt;&gt; "", VLOOKUP($A874,'V2.5.2 Measures'!$C:$W,17,FALSE),"N/A")</f>
        <v>N/A</v>
      </c>
      <c r="L874" s="7" t="str">
        <f>IF(VLOOKUP($A874,'V2.5.2 Measures'!$C:$W,18,FALSE)&lt;&gt; "", VLOOKUP($A874,'V2.5.2 Measures'!$C:$W,18,FALSE),"N/A")</f>
        <v>Default</v>
      </c>
      <c r="M874" s="7" t="str">
        <f>IF(VLOOKUP($A874,'V2.5.2 Measures'!$C:$W,19,FALSE)&lt;&gt; "", VLOOKUP($A874,'V2.5.2 Measures'!$C:$W,19,FALSE),"N/A")</f>
        <v>SAS</v>
      </c>
      <c r="N874" s="7" t="str">
        <f>IF(VLOOKUP($A874,'V2.5.2 Measures'!$C:$W,20,FALSE)&lt;&gt; "", VLOOKUP($A874,'V2.5.2 Measures'!$C:$W,20,FALSE),"N/A")</f>
        <v>V1.1</v>
      </c>
      <c r="O874" s="7" t="str">
        <f>IF(VLOOKUP($A874,'V2.5.2 Measures'!$C:$W,21,FALSE)&lt;&gt; "", VLOOKUP($A874,'V2.5.2 Measures'!$C:$W,21,FALSE),"N/A")</f>
        <v>V2.3</v>
      </c>
      <c r="P874" s="7" t="e">
        <f>IF(VLOOKUP($A874,'V2.5.2 Measures'!$C:$W,22,FALSE)&lt;&gt; "", VLOOKUP($A874,'V2.5.2 Measures'!$C:$W,22,FALSE),"N/A")</f>
        <v>#REF!</v>
      </c>
      <c r="Q874" s="7" t="e">
        <f>IF(VLOOKUP($A874,'V2.5.2 Measures'!$C:$W,23,FALSE)&lt;&gt; "", VLOOKUP($A874,'V2.5.2 Measures'!$C:$W,23,FALSE),"N/A")</f>
        <v>#REF!</v>
      </c>
      <c r="R874" s="7" t="e">
        <f>IF(VLOOKUP($A874,'V2.5.2 Measures'!$C:$W,24,FALSE)&lt;&gt; "", VLOOKUP($A874,'V2.5.2 Measures'!$C:$W,24,FALSE),"N/A")</f>
        <v>#REF!</v>
      </c>
      <c r="S874" s="7" t="e">
        <f>IF(VLOOKUP($A874,'V2.5.2 Measures'!$C:$W,25,FALSE)&lt;&gt; "", VLOOKUP($A874,'V2.5.2 Measures'!$C:$W,25,FALSE),"N/A")</f>
        <v>#REF!</v>
      </c>
      <c r="T874" s="7" t="str">
        <f>IF(VLOOKUP($A874,'V2.5.2 Measures'!$C:$W,2,FALSE)&lt;&gt; "", VLOOKUP($A874,'V2.5.2 Measures'!$C:$W,2,FALSE),"N/A")</f>
        <v>EXP-10-021-5</v>
      </c>
      <c r="U874" s="7" t="str">
        <f>IF(VLOOKUP($A874,'V2.5.2 Measures'!$C:$W,3,FALSE)&lt;&gt; "", VLOOKUP($A874,'V2.5.2 Measures'!$C:$W,3,FALSE),"N/A")</f>
        <v>Average paid per Long-Term Care day for TYPE-OF-SERVICE = 47 (Nursing facility services, other than in institutions for mental diseases)</v>
      </c>
      <c r="V874" s="7" t="e">
        <f>IF(VLOOKUP($A874,'V2.5.2 Measures'!$C:$W,26,FALSE)&lt;&gt; "", VLOOKUP($A874,'V2.5.2 Measures'!$C:$W,26,FALSE),"N/A")</f>
        <v>#REF!</v>
      </c>
      <c r="W874" s="7" t="e">
        <f>IF(VLOOKUP($A874,'V2.5.2 Measures'!$C:$W,44,FALSE)&lt;&gt; "", VLOOKUP($A874,'V2.5.2 Measures'!$C:$W,44,FALSE),"N/A")</f>
        <v>#REF!</v>
      </c>
    </row>
    <row r="875" spans="1:23" x14ac:dyDescent="0.35">
      <c r="A875" s="7" t="str">
        <f>'V2.5.2 Measures'!C330</f>
        <v>EXP1.15</v>
      </c>
      <c r="B875" s="7" t="str">
        <f>VLOOKUP($A875,'V2.5.2 Measures'!$C:$W,6,FALSE)</f>
        <v>Medicaid FFS: Original, Non-Crossover, Paid Claims</v>
      </c>
      <c r="C875" s="7" t="str">
        <f>VLOOKUP($A875,'V2.5.2 Measures'!$C:$W,8,FALSE)</f>
        <v>No</v>
      </c>
      <c r="D875" s="7" t="str">
        <f>IF(VLOOKUP($A875,'V2.5.2 Measures'!$C:$W,4,FALSE)="","",VLOOKUP($A875,'V2.5.2 Measures'!$C:$W,4,FALSE))</f>
        <v>Sum</v>
      </c>
      <c r="E875" s="7" t="str">
        <f>IF((VLOOKUP($A875,'V2.5.2 Measures'!$C:$W,8,FALSE)&lt;&gt;"")*AND(VLOOKUP($A875,'V2.5.2 Measures'!$C:$W,8,FALSE)&lt;&gt;"TBD"),VLOOKUP($A875,'V2.5.2 Measures'!$C:$W,8,FALSE),"N/A")</f>
        <v>No</v>
      </c>
      <c r="F875" s="7" t="str">
        <f>IF((VLOOKUP($A875,'V2.5.2 Measures'!$C:$W,9,FALSE)&lt;&gt;"")*AND(VLOOKUP($A875,'V2.5.2 Measures'!$C:$W,9,FALSE)&lt;&gt;"TBD"),VLOOKUP($A875,'V2.5.2 Measures'!$C:$W,9,FALSE),"N/A")</f>
        <v>N/A</v>
      </c>
      <c r="G875" s="7" t="str">
        <f>IF((VLOOKUP($A875,'V2.5.2 Measures'!$C:$W,10,FALSE)&lt;&gt;"")*AND(VLOOKUP($A875,'V2.5.2 Measures'!$C:$W,10,FALSE)&lt;&gt;"TBD"),VLOOKUP($A875,'V2.5.2 Measures'!$C:$W,10,FALSE),"N/A")</f>
        <v>N/A</v>
      </c>
      <c r="H875" s="7" t="str">
        <f>IF(VLOOKUP($A875,'V2.5.2 Measures'!$C:$W,14,FALSE)&lt;&gt; "", VLOOKUP($A875,'V2.5.2 Measures'!$C:$W,14,FALSE),"N/A")</f>
        <v>N/A</v>
      </c>
      <c r="I875" s="7">
        <f>IF(VLOOKUP($A875,'V2.5.2 Measures'!$C:$W,15,FALSE)&lt;&gt; "", VLOOKUP($A875,'V2.5.2 Measures'!$C:$W,15,FALSE),"N/A")</f>
        <v>0.3</v>
      </c>
      <c r="J875" s="7" t="str">
        <f>IF(VLOOKUP($A875,'V2.5.2 Measures'!$C:$W,16,FALSE)&lt;&gt; "", VLOOKUP($A875,'V2.5.2 Measures'!$C:$W,16,FALSE),"N/A")</f>
        <v>N/A</v>
      </c>
      <c r="K875" s="7" t="str">
        <f>IF(VLOOKUP($A875,'V2.5.2 Measures'!$C:$W,17,FALSE)&lt;&gt; "", VLOOKUP($A875,'V2.5.2 Measures'!$C:$W,17,FALSE),"N/A")</f>
        <v>N/A</v>
      </c>
      <c r="L875" s="7" t="str">
        <f>IF(VLOOKUP($A875,'V2.5.2 Measures'!$C:$W,18,FALSE)&lt;&gt; "", VLOOKUP($A875,'V2.5.2 Measures'!$C:$W,18,FALSE),"N/A")</f>
        <v>Default</v>
      </c>
      <c r="M875" s="7" t="str">
        <f>IF(VLOOKUP($A875,'V2.5.2 Measures'!$C:$W,19,FALSE)&lt;&gt; "", VLOOKUP($A875,'V2.5.2 Measures'!$C:$W,19,FALSE),"N/A")</f>
        <v>SAS</v>
      </c>
      <c r="N875" s="7" t="str">
        <f>IF(VLOOKUP($A875,'V2.5.2 Measures'!$C:$W,20,FALSE)&lt;&gt; "", VLOOKUP($A875,'V2.5.2 Measures'!$C:$W,20,FALSE),"N/A")</f>
        <v>V1.1</v>
      </c>
      <c r="O875" s="7" t="str">
        <f>IF(VLOOKUP($A875,'V2.5.2 Measures'!$C:$W,21,FALSE)&lt;&gt; "", VLOOKUP($A875,'V2.5.2 Measures'!$C:$W,21,FALSE),"N/A")</f>
        <v>V2.3</v>
      </c>
      <c r="P875" s="7" t="e">
        <f>IF(VLOOKUP($A875,'V2.5.2 Measures'!$C:$W,22,FALSE)&lt;&gt; "", VLOOKUP($A875,'V2.5.2 Measures'!$C:$W,22,FALSE),"N/A")</f>
        <v>#REF!</v>
      </c>
      <c r="Q875" s="7" t="e">
        <f>IF(VLOOKUP($A875,'V2.5.2 Measures'!$C:$W,23,FALSE)&lt;&gt; "", VLOOKUP($A875,'V2.5.2 Measures'!$C:$W,23,FALSE),"N/A")</f>
        <v>#REF!</v>
      </c>
      <c r="R875" s="7" t="e">
        <f>IF(VLOOKUP($A875,'V2.5.2 Measures'!$C:$W,24,FALSE)&lt;&gt; "", VLOOKUP($A875,'V2.5.2 Measures'!$C:$W,24,FALSE),"N/A")</f>
        <v>#REF!</v>
      </c>
      <c r="S875" s="7" t="e">
        <f>IF(VLOOKUP($A875,'V2.5.2 Measures'!$C:$W,25,FALSE)&lt;&gt; "", VLOOKUP($A875,'V2.5.2 Measures'!$C:$W,25,FALSE),"N/A")</f>
        <v>#REF!</v>
      </c>
      <c r="T875" s="7" t="str">
        <f>IF(VLOOKUP($A875,'V2.5.2 Measures'!$C:$W,2,FALSE)&lt;&gt; "", VLOOKUP($A875,'V2.5.2 Measures'!$C:$W,2,FALSE),"N/A")</f>
        <v>EXP-1-002-15</v>
      </c>
      <c r="U875" s="7" t="str">
        <f>IF(VLOOKUP($A875,'V2.5.2 Measures'!$C:$W,3,FALSE)&lt;&gt; "", VLOOKUP($A875,'V2.5.2 Measures'!$C:$W,3,FALSE),"N/A")</f>
        <v>Total paid for TYPE-OF-SERVICE = 1 (Inpatient hospital services, other than services in an institution for mental diseases)</v>
      </c>
      <c r="V875" s="7" t="e">
        <f>IF(VLOOKUP($A875,'V2.5.2 Measures'!$C:$W,26,FALSE)&lt;&gt; "", VLOOKUP($A875,'V2.5.2 Measures'!$C:$W,26,FALSE),"N/A")</f>
        <v>#REF!</v>
      </c>
      <c r="W875" s="7" t="e">
        <f>IF(VLOOKUP($A875,'V2.5.2 Measures'!$C:$W,44,FALSE)&lt;&gt; "", VLOOKUP($A875,'V2.5.2 Measures'!$C:$W,44,FALSE),"N/A")</f>
        <v>#REF!</v>
      </c>
    </row>
    <row r="876" spans="1:23" x14ac:dyDescent="0.35">
      <c r="A876" s="7" t="str">
        <f>'V2.5.2 Measures'!C331</f>
        <v>EXP10.6</v>
      </c>
      <c r="B876" s="7" t="str">
        <f>VLOOKUP($A876,'V2.5.2 Measures'!$C:$W,6,FALSE)</f>
        <v>S-CHIP FFS: Original, Paid Claims</v>
      </c>
      <c r="C876" s="7" t="str">
        <f>VLOOKUP($A876,'V2.5.2 Measures'!$C:$W,8,FALSE)</f>
        <v>No</v>
      </c>
      <c r="D876" s="7" t="str">
        <f>IF(VLOOKUP($A876,'V2.5.2 Measures'!$C:$W,4,FALSE)="","",VLOOKUP($A876,'V2.5.2 Measures'!$C:$W,4,FALSE))</f>
        <v>Ratio</v>
      </c>
      <c r="E876" s="7" t="str">
        <f>IF((VLOOKUP($A876,'V2.5.2 Measures'!$C:$W,8,FALSE)&lt;&gt;"")*AND(VLOOKUP($A876,'V2.5.2 Measures'!$C:$W,8,FALSE)&lt;&gt;"TBD"),VLOOKUP($A876,'V2.5.2 Measures'!$C:$W,8,FALSE),"N/A")</f>
        <v>No</v>
      </c>
      <c r="F876" s="7" t="str">
        <f>IF((VLOOKUP($A876,'V2.5.2 Measures'!$C:$W,9,FALSE)&lt;&gt;"")*AND(VLOOKUP($A876,'V2.5.2 Measures'!$C:$W,9,FALSE)&lt;&gt;"TBD"),VLOOKUP($A876,'V2.5.2 Measures'!$C:$W,9,FALSE),"N/A")</f>
        <v>N/A</v>
      </c>
      <c r="G876" s="7" t="str">
        <f>IF((VLOOKUP($A876,'V2.5.2 Measures'!$C:$W,10,FALSE)&lt;&gt;"")*AND(VLOOKUP($A876,'V2.5.2 Measures'!$C:$W,10,FALSE)&lt;&gt;"TBD"),VLOOKUP($A876,'V2.5.2 Measures'!$C:$W,10,FALSE),"N/A")</f>
        <v>N/A</v>
      </c>
      <c r="H876" s="7" t="str">
        <f>IF(VLOOKUP($A876,'V2.5.2 Measures'!$C:$W,14,FALSE)&lt;&gt; "", VLOOKUP($A876,'V2.5.2 Measures'!$C:$W,14,FALSE),"N/A")</f>
        <v>TBD</v>
      </c>
      <c r="I876" s="7">
        <f>IF(VLOOKUP($A876,'V2.5.2 Measures'!$C:$W,15,FALSE)&lt;&gt; "", VLOOKUP($A876,'V2.5.2 Measures'!$C:$W,15,FALSE),"N/A")</f>
        <v>0.2</v>
      </c>
      <c r="J876" s="7" t="str">
        <f>IF(VLOOKUP($A876,'V2.5.2 Measures'!$C:$W,16,FALSE)&lt;&gt; "", VLOOKUP($A876,'V2.5.2 Measures'!$C:$W,16,FALSE),"N/A")</f>
        <v>N/A</v>
      </c>
      <c r="K876" s="7" t="str">
        <f>IF(VLOOKUP($A876,'V2.5.2 Measures'!$C:$W,17,FALSE)&lt;&gt; "", VLOOKUP($A876,'V2.5.2 Measures'!$C:$W,17,FALSE),"N/A")</f>
        <v>N/A</v>
      </c>
      <c r="L876" s="7" t="str">
        <f>IF(VLOOKUP($A876,'V2.5.2 Measures'!$C:$W,18,FALSE)&lt;&gt; "", VLOOKUP($A876,'V2.5.2 Measures'!$C:$W,18,FALSE),"N/A")</f>
        <v>Default</v>
      </c>
      <c r="M876" s="7" t="str">
        <f>IF(VLOOKUP($A876,'V2.5.2 Measures'!$C:$W,19,FALSE)&lt;&gt; "", VLOOKUP($A876,'V2.5.2 Measures'!$C:$W,19,FALSE),"N/A")</f>
        <v>SAS</v>
      </c>
      <c r="N876" s="7" t="str">
        <f>IF(VLOOKUP($A876,'V2.5.2 Measures'!$C:$W,20,FALSE)&lt;&gt; "", VLOOKUP($A876,'V2.5.2 Measures'!$C:$W,20,FALSE),"N/A")</f>
        <v>V1.1</v>
      </c>
      <c r="O876" s="7" t="str">
        <f>IF(VLOOKUP($A876,'V2.5.2 Measures'!$C:$W,21,FALSE)&lt;&gt; "", VLOOKUP($A876,'V2.5.2 Measures'!$C:$W,21,FALSE),"N/A")</f>
        <v>V2.3</v>
      </c>
      <c r="P876" s="7" t="e">
        <f>IF(VLOOKUP($A876,'V2.5.2 Measures'!$C:$W,22,FALSE)&lt;&gt; "", VLOOKUP($A876,'V2.5.2 Measures'!$C:$W,22,FALSE),"N/A")</f>
        <v>#REF!</v>
      </c>
      <c r="Q876" s="7" t="e">
        <f>IF(VLOOKUP($A876,'V2.5.2 Measures'!$C:$W,23,FALSE)&lt;&gt; "", VLOOKUP($A876,'V2.5.2 Measures'!$C:$W,23,FALSE),"N/A")</f>
        <v>#REF!</v>
      </c>
      <c r="R876" s="7" t="e">
        <f>IF(VLOOKUP($A876,'V2.5.2 Measures'!$C:$W,24,FALSE)&lt;&gt; "", VLOOKUP($A876,'V2.5.2 Measures'!$C:$W,24,FALSE),"N/A")</f>
        <v>#REF!</v>
      </c>
      <c r="S876" s="7" t="e">
        <f>IF(VLOOKUP($A876,'V2.5.2 Measures'!$C:$W,25,FALSE)&lt;&gt; "", VLOOKUP($A876,'V2.5.2 Measures'!$C:$W,25,FALSE),"N/A")</f>
        <v>#REF!</v>
      </c>
      <c r="T876" s="7" t="str">
        <f>IF(VLOOKUP($A876,'V2.5.2 Measures'!$C:$W,2,FALSE)&lt;&gt; "", VLOOKUP($A876,'V2.5.2 Measures'!$C:$W,2,FALSE),"N/A")</f>
        <v>EXP-10-022-6</v>
      </c>
      <c r="U876" s="7" t="str">
        <f>IF(VLOOKUP($A876,'V2.5.2 Measures'!$C:$W,3,FALSE)&lt;&gt; "", VLOOKUP($A876,'V2.5.2 Measures'!$C:$W,3,FALSE),"N/A")</f>
        <v>Average paid per Long-Term Care day for TYPE-OF-SERVICE = 48 (Inpatient psychiatric services for individuals under age 21)</v>
      </c>
      <c r="V876" s="7" t="e">
        <f>IF(VLOOKUP($A876,'V2.5.2 Measures'!$C:$W,26,FALSE)&lt;&gt; "", VLOOKUP($A876,'V2.5.2 Measures'!$C:$W,26,FALSE),"N/A")</f>
        <v>#REF!</v>
      </c>
      <c r="W876" s="7" t="e">
        <f>IF(VLOOKUP($A876,'V2.5.2 Measures'!$C:$W,44,FALSE)&lt;&gt; "", VLOOKUP($A876,'V2.5.2 Measures'!$C:$W,44,FALSE),"N/A")</f>
        <v>#REF!</v>
      </c>
    </row>
    <row r="877" spans="1:23" x14ac:dyDescent="0.35">
      <c r="A877" s="7" t="str">
        <f>'V2.5.2 Measures'!C332</f>
        <v>EXP10.7</v>
      </c>
      <c r="B877" s="7" t="str">
        <f>VLOOKUP($A877,'V2.5.2 Measures'!$C:$W,6,FALSE)</f>
        <v>S-CHIP FFS: Original, Paid Claims</v>
      </c>
      <c r="C877" s="7" t="str">
        <f>VLOOKUP($A877,'V2.5.2 Measures'!$C:$W,8,FALSE)</f>
        <v>No</v>
      </c>
      <c r="D877" s="7" t="str">
        <f>IF(VLOOKUP($A877,'V2.5.2 Measures'!$C:$W,4,FALSE)="","",VLOOKUP($A877,'V2.5.2 Measures'!$C:$W,4,FALSE))</f>
        <v>Ratio</v>
      </c>
      <c r="E877" s="7" t="str">
        <f>IF((VLOOKUP($A877,'V2.5.2 Measures'!$C:$W,8,FALSE)&lt;&gt;"")*AND(VLOOKUP($A877,'V2.5.2 Measures'!$C:$W,8,FALSE)&lt;&gt;"TBD"),VLOOKUP($A877,'V2.5.2 Measures'!$C:$W,8,FALSE),"N/A")</f>
        <v>No</v>
      </c>
      <c r="F877" s="7" t="str">
        <f>IF((VLOOKUP($A877,'V2.5.2 Measures'!$C:$W,9,FALSE)&lt;&gt;"")*AND(VLOOKUP($A877,'V2.5.2 Measures'!$C:$W,9,FALSE)&lt;&gt;"TBD"),VLOOKUP($A877,'V2.5.2 Measures'!$C:$W,9,FALSE),"N/A")</f>
        <v>N/A</v>
      </c>
      <c r="G877" s="7" t="str">
        <f>IF((VLOOKUP($A877,'V2.5.2 Measures'!$C:$W,10,FALSE)&lt;&gt;"")*AND(VLOOKUP($A877,'V2.5.2 Measures'!$C:$W,10,FALSE)&lt;&gt;"TBD"),VLOOKUP($A877,'V2.5.2 Measures'!$C:$W,10,FALSE),"N/A")</f>
        <v>N/A</v>
      </c>
      <c r="H877" s="7" t="str">
        <f>IF(VLOOKUP($A877,'V2.5.2 Measures'!$C:$W,14,FALSE)&lt;&gt; "", VLOOKUP($A877,'V2.5.2 Measures'!$C:$W,14,FALSE),"N/A")</f>
        <v>TBD</v>
      </c>
      <c r="I877" s="7">
        <f>IF(VLOOKUP($A877,'V2.5.2 Measures'!$C:$W,15,FALSE)&lt;&gt; "", VLOOKUP($A877,'V2.5.2 Measures'!$C:$W,15,FALSE),"N/A")</f>
        <v>0.2</v>
      </c>
      <c r="J877" s="7" t="str">
        <f>IF(VLOOKUP($A877,'V2.5.2 Measures'!$C:$W,16,FALSE)&lt;&gt; "", VLOOKUP($A877,'V2.5.2 Measures'!$C:$W,16,FALSE),"N/A")</f>
        <v>N/A</v>
      </c>
      <c r="K877" s="7" t="str">
        <f>IF(VLOOKUP($A877,'V2.5.2 Measures'!$C:$W,17,FALSE)&lt;&gt; "", VLOOKUP($A877,'V2.5.2 Measures'!$C:$W,17,FALSE),"N/A")</f>
        <v>N/A</v>
      </c>
      <c r="L877" s="7" t="str">
        <f>IF(VLOOKUP($A877,'V2.5.2 Measures'!$C:$W,18,FALSE)&lt;&gt; "", VLOOKUP($A877,'V2.5.2 Measures'!$C:$W,18,FALSE),"N/A")</f>
        <v>Default</v>
      </c>
      <c r="M877" s="7" t="str">
        <f>IF(VLOOKUP($A877,'V2.5.2 Measures'!$C:$W,19,FALSE)&lt;&gt; "", VLOOKUP($A877,'V2.5.2 Measures'!$C:$W,19,FALSE),"N/A")</f>
        <v>SAS</v>
      </c>
      <c r="N877" s="7" t="str">
        <f>IF(VLOOKUP($A877,'V2.5.2 Measures'!$C:$W,20,FALSE)&lt;&gt; "", VLOOKUP($A877,'V2.5.2 Measures'!$C:$W,20,FALSE),"N/A")</f>
        <v>V1.1</v>
      </c>
      <c r="O877" s="7" t="str">
        <f>IF(VLOOKUP($A877,'V2.5.2 Measures'!$C:$W,21,FALSE)&lt;&gt; "", VLOOKUP($A877,'V2.5.2 Measures'!$C:$W,21,FALSE),"N/A")</f>
        <v>V2.3</v>
      </c>
      <c r="P877" s="7" t="e">
        <f>IF(VLOOKUP($A877,'V2.5.2 Measures'!$C:$W,22,FALSE)&lt;&gt; "", VLOOKUP($A877,'V2.5.2 Measures'!$C:$W,22,FALSE),"N/A")</f>
        <v>#REF!</v>
      </c>
      <c r="Q877" s="7" t="e">
        <f>IF(VLOOKUP($A877,'V2.5.2 Measures'!$C:$W,23,FALSE)&lt;&gt; "", VLOOKUP($A877,'V2.5.2 Measures'!$C:$W,23,FALSE),"N/A")</f>
        <v>#REF!</v>
      </c>
      <c r="R877" s="7" t="e">
        <f>IF(VLOOKUP($A877,'V2.5.2 Measures'!$C:$W,24,FALSE)&lt;&gt; "", VLOOKUP($A877,'V2.5.2 Measures'!$C:$W,24,FALSE),"N/A")</f>
        <v>#REF!</v>
      </c>
      <c r="S877" s="7" t="e">
        <f>IF(VLOOKUP($A877,'V2.5.2 Measures'!$C:$W,25,FALSE)&lt;&gt; "", VLOOKUP($A877,'V2.5.2 Measures'!$C:$W,25,FALSE),"N/A")</f>
        <v>#REF!</v>
      </c>
      <c r="T877" s="7" t="str">
        <f>IF(VLOOKUP($A877,'V2.5.2 Measures'!$C:$W,2,FALSE)&lt;&gt; "", VLOOKUP($A877,'V2.5.2 Measures'!$C:$W,2,FALSE),"N/A")</f>
        <v>EXP-10-023-7</v>
      </c>
      <c r="U877" s="7" t="str">
        <f>IF(VLOOKUP($A877,'V2.5.2 Measures'!$C:$W,3,FALSE)&lt;&gt; "", VLOOKUP($A877,'V2.5.2 Measures'!$C:$W,3,FALSE),"N/A")</f>
        <v>Average paid per Long-Term Care day for TYPE-OF-SERVICE = 50 (Inpatient substance abuse treatment services and residential substance abuse treatment services.)</v>
      </c>
      <c r="V877" s="7" t="e">
        <f>IF(VLOOKUP($A877,'V2.5.2 Measures'!$C:$W,26,FALSE)&lt;&gt; "", VLOOKUP($A877,'V2.5.2 Measures'!$C:$W,26,FALSE),"N/A")</f>
        <v>#REF!</v>
      </c>
      <c r="W877" s="7" t="e">
        <f>IF(VLOOKUP($A877,'V2.5.2 Measures'!$C:$W,44,FALSE)&lt;&gt; "", VLOOKUP($A877,'V2.5.2 Measures'!$C:$W,44,FALSE),"N/A")</f>
        <v>#REF!</v>
      </c>
    </row>
    <row r="878" spans="1:23" x14ac:dyDescent="0.35">
      <c r="A878" s="7" t="str">
        <f>'V2.5.2 Measures'!C333</f>
        <v>EXP10.8</v>
      </c>
      <c r="B878" s="7" t="str">
        <f>VLOOKUP($A878,'V2.5.2 Measures'!$C:$W,6,FALSE)</f>
        <v>S-CHIP FFS: Original, Paid Claims</v>
      </c>
      <c r="C878" s="7" t="str">
        <f>VLOOKUP($A878,'V2.5.2 Measures'!$C:$W,8,FALSE)</f>
        <v>No</v>
      </c>
      <c r="D878" s="7" t="str">
        <f>IF(VLOOKUP($A878,'V2.5.2 Measures'!$C:$W,4,FALSE)="","",VLOOKUP($A878,'V2.5.2 Measures'!$C:$W,4,FALSE))</f>
        <v>Ratio</v>
      </c>
      <c r="E878" s="7" t="str">
        <f>IF((VLOOKUP($A878,'V2.5.2 Measures'!$C:$W,8,FALSE)&lt;&gt;"")*AND(VLOOKUP($A878,'V2.5.2 Measures'!$C:$W,8,FALSE)&lt;&gt;"TBD"),VLOOKUP($A878,'V2.5.2 Measures'!$C:$W,8,FALSE),"N/A")</f>
        <v>No</v>
      </c>
      <c r="F878" s="7" t="str">
        <f>IF((VLOOKUP($A878,'V2.5.2 Measures'!$C:$W,9,FALSE)&lt;&gt;"")*AND(VLOOKUP($A878,'V2.5.2 Measures'!$C:$W,9,FALSE)&lt;&gt;"TBD"),VLOOKUP($A878,'V2.5.2 Measures'!$C:$W,9,FALSE),"N/A")</f>
        <v>N/A</v>
      </c>
      <c r="G878" s="7" t="str">
        <f>IF((VLOOKUP($A878,'V2.5.2 Measures'!$C:$W,10,FALSE)&lt;&gt;"")*AND(VLOOKUP($A878,'V2.5.2 Measures'!$C:$W,10,FALSE)&lt;&gt;"TBD"),VLOOKUP($A878,'V2.5.2 Measures'!$C:$W,10,FALSE),"N/A")</f>
        <v>N/A</v>
      </c>
      <c r="H878" s="7" t="str">
        <f>IF(VLOOKUP($A878,'V2.5.2 Measures'!$C:$W,14,FALSE)&lt;&gt; "", VLOOKUP($A878,'V2.5.2 Measures'!$C:$W,14,FALSE),"N/A")</f>
        <v>TBD</v>
      </c>
      <c r="I878" s="7">
        <f>IF(VLOOKUP($A878,'V2.5.2 Measures'!$C:$W,15,FALSE)&lt;&gt; "", VLOOKUP($A878,'V2.5.2 Measures'!$C:$W,15,FALSE),"N/A")</f>
        <v>0.2</v>
      </c>
      <c r="J878" s="7" t="str">
        <f>IF(VLOOKUP($A878,'V2.5.2 Measures'!$C:$W,16,FALSE)&lt;&gt; "", VLOOKUP($A878,'V2.5.2 Measures'!$C:$W,16,FALSE),"N/A")</f>
        <v>N/A</v>
      </c>
      <c r="K878" s="7" t="str">
        <f>IF(VLOOKUP($A878,'V2.5.2 Measures'!$C:$W,17,FALSE)&lt;&gt; "", VLOOKUP($A878,'V2.5.2 Measures'!$C:$W,17,FALSE),"N/A")</f>
        <v>N/A</v>
      </c>
      <c r="L878" s="7" t="str">
        <f>IF(VLOOKUP($A878,'V2.5.2 Measures'!$C:$W,18,FALSE)&lt;&gt; "", VLOOKUP($A878,'V2.5.2 Measures'!$C:$W,18,FALSE),"N/A")</f>
        <v>Default</v>
      </c>
      <c r="M878" s="7" t="str">
        <f>IF(VLOOKUP($A878,'V2.5.2 Measures'!$C:$W,19,FALSE)&lt;&gt; "", VLOOKUP($A878,'V2.5.2 Measures'!$C:$W,19,FALSE),"N/A")</f>
        <v>SAS</v>
      </c>
      <c r="N878" s="7" t="str">
        <f>IF(VLOOKUP($A878,'V2.5.2 Measures'!$C:$W,20,FALSE)&lt;&gt; "", VLOOKUP($A878,'V2.5.2 Measures'!$C:$W,20,FALSE),"N/A")</f>
        <v>V1.1</v>
      </c>
      <c r="O878" s="7" t="str">
        <f>IF(VLOOKUP($A878,'V2.5.2 Measures'!$C:$W,21,FALSE)&lt;&gt; "", VLOOKUP($A878,'V2.5.2 Measures'!$C:$W,21,FALSE),"N/A")</f>
        <v>V2.3</v>
      </c>
      <c r="P878" s="7" t="e">
        <f>IF(VLOOKUP($A878,'V2.5.2 Measures'!$C:$W,22,FALSE)&lt;&gt; "", VLOOKUP($A878,'V2.5.2 Measures'!$C:$W,22,FALSE),"N/A")</f>
        <v>#REF!</v>
      </c>
      <c r="Q878" s="7" t="e">
        <f>IF(VLOOKUP($A878,'V2.5.2 Measures'!$C:$W,23,FALSE)&lt;&gt; "", VLOOKUP($A878,'V2.5.2 Measures'!$C:$W,23,FALSE),"N/A")</f>
        <v>#REF!</v>
      </c>
      <c r="R878" s="7" t="e">
        <f>IF(VLOOKUP($A878,'V2.5.2 Measures'!$C:$W,24,FALSE)&lt;&gt; "", VLOOKUP($A878,'V2.5.2 Measures'!$C:$W,24,FALSE),"N/A")</f>
        <v>#REF!</v>
      </c>
      <c r="S878" s="7" t="e">
        <f>IF(VLOOKUP($A878,'V2.5.2 Measures'!$C:$W,25,FALSE)&lt;&gt; "", VLOOKUP($A878,'V2.5.2 Measures'!$C:$W,25,FALSE),"N/A")</f>
        <v>#REF!</v>
      </c>
      <c r="T878" s="7" t="str">
        <f>IF(VLOOKUP($A878,'V2.5.2 Measures'!$C:$W,2,FALSE)&lt;&gt; "", VLOOKUP($A878,'V2.5.2 Measures'!$C:$W,2,FALSE),"N/A")</f>
        <v>EXP-10-024-8</v>
      </c>
      <c r="U878" s="7" t="str">
        <f>IF(VLOOKUP($A878,'V2.5.2 Measures'!$C:$W,3,FALSE)&lt;&gt; "", VLOOKUP($A878,'V2.5.2 Measures'!$C:$W,3,FALSE),"N/A")</f>
        <v>Average paid per Long-Term Care day for TYPE-OF-SERVICE = 59 (Skilled nursing facility services for individuals under age 21)</v>
      </c>
      <c r="V878" s="7" t="e">
        <f>IF(VLOOKUP($A878,'V2.5.2 Measures'!$C:$W,26,FALSE)&lt;&gt; "", VLOOKUP($A878,'V2.5.2 Measures'!$C:$W,26,FALSE),"N/A")</f>
        <v>#REF!</v>
      </c>
      <c r="W878" s="7" t="e">
        <f>IF(VLOOKUP($A878,'V2.5.2 Measures'!$C:$W,44,FALSE)&lt;&gt; "", VLOOKUP($A878,'V2.5.2 Measures'!$C:$W,44,FALSE),"N/A")</f>
        <v>#REF!</v>
      </c>
    </row>
    <row r="879" spans="1:23" x14ac:dyDescent="0.35">
      <c r="A879" s="7" t="str">
        <f>'V2.5.2 Measures'!C334</f>
        <v>EXP10.1</v>
      </c>
      <c r="B879" s="7" t="str">
        <f>VLOOKUP($A879,'V2.5.2 Measures'!$C:$W,6,FALSE)</f>
        <v>S-CHIP FFS: Original, Paid Claims</v>
      </c>
      <c r="C879" s="7" t="str">
        <f>VLOOKUP($A879,'V2.5.2 Measures'!$C:$W,8,FALSE)</f>
        <v>No</v>
      </c>
      <c r="D879" s="7" t="str">
        <f>IF(VLOOKUP($A879,'V2.5.2 Measures'!$C:$W,4,FALSE)="","",VLOOKUP($A879,'V2.5.2 Measures'!$C:$W,4,FALSE))</f>
        <v>Ratio</v>
      </c>
      <c r="E879" s="7" t="str">
        <f>IF((VLOOKUP($A879,'V2.5.2 Measures'!$C:$W,8,FALSE)&lt;&gt;"")*AND(VLOOKUP($A879,'V2.5.2 Measures'!$C:$W,8,FALSE)&lt;&gt;"TBD"),VLOOKUP($A879,'V2.5.2 Measures'!$C:$W,8,FALSE),"N/A")</f>
        <v>No</v>
      </c>
      <c r="F879" s="7" t="str">
        <f>IF((VLOOKUP($A879,'V2.5.2 Measures'!$C:$W,9,FALSE)&lt;&gt;"")*AND(VLOOKUP($A879,'V2.5.2 Measures'!$C:$W,9,FALSE)&lt;&gt;"TBD"),VLOOKUP($A879,'V2.5.2 Measures'!$C:$W,9,FALSE),"N/A")</f>
        <v>N/A</v>
      </c>
      <c r="G879" s="7" t="str">
        <f>IF((VLOOKUP($A879,'V2.5.2 Measures'!$C:$W,10,FALSE)&lt;&gt;"")*AND(VLOOKUP($A879,'V2.5.2 Measures'!$C:$W,10,FALSE)&lt;&gt;"TBD"),VLOOKUP($A879,'V2.5.2 Measures'!$C:$W,10,FALSE),"N/A")</f>
        <v>N/A</v>
      </c>
      <c r="H879" s="7" t="str">
        <f>IF(VLOOKUP($A879,'V2.5.2 Measures'!$C:$W,14,FALSE)&lt;&gt; "", VLOOKUP($A879,'V2.5.2 Measures'!$C:$W,14,FALSE),"N/A")</f>
        <v>TBD</v>
      </c>
      <c r="I879" s="7">
        <f>IF(VLOOKUP($A879,'V2.5.2 Measures'!$C:$W,15,FALSE)&lt;&gt; "", VLOOKUP($A879,'V2.5.2 Measures'!$C:$W,15,FALSE),"N/A")</f>
        <v>0.2</v>
      </c>
      <c r="J879" s="7" t="str">
        <f>IF(VLOOKUP($A879,'V2.5.2 Measures'!$C:$W,16,FALSE)&lt;&gt; "", VLOOKUP($A879,'V2.5.2 Measures'!$C:$W,16,FALSE),"N/A")</f>
        <v>N/A</v>
      </c>
      <c r="K879" s="7" t="str">
        <f>IF(VLOOKUP($A879,'V2.5.2 Measures'!$C:$W,17,FALSE)&lt;&gt; "", VLOOKUP($A879,'V2.5.2 Measures'!$C:$W,17,FALSE),"N/A")</f>
        <v>N/A</v>
      </c>
      <c r="L879" s="7" t="str">
        <f>IF(VLOOKUP($A879,'V2.5.2 Measures'!$C:$W,18,FALSE)&lt;&gt; "", VLOOKUP($A879,'V2.5.2 Measures'!$C:$W,18,FALSE),"N/A")</f>
        <v>Default</v>
      </c>
      <c r="M879" s="7" t="str">
        <f>IF(VLOOKUP($A879,'V2.5.2 Measures'!$C:$W,19,FALSE)&lt;&gt; "", VLOOKUP($A879,'V2.5.2 Measures'!$C:$W,19,FALSE),"N/A")</f>
        <v>SAS</v>
      </c>
      <c r="N879" s="7" t="str">
        <f>IF(VLOOKUP($A879,'V2.5.2 Measures'!$C:$W,20,FALSE)&lt;&gt; "", VLOOKUP($A879,'V2.5.2 Measures'!$C:$W,20,FALSE),"N/A")</f>
        <v>V1.1</v>
      </c>
      <c r="O879" s="7" t="str">
        <f>IF(VLOOKUP($A879,'V2.5.2 Measures'!$C:$W,21,FALSE)&lt;&gt; "", VLOOKUP($A879,'V2.5.2 Measures'!$C:$W,21,FALSE),"N/A")</f>
        <v>V2.3</v>
      </c>
      <c r="P879" s="7" t="e">
        <f>IF(VLOOKUP($A879,'V2.5.2 Measures'!$C:$W,22,FALSE)&lt;&gt; "", VLOOKUP($A879,'V2.5.2 Measures'!$C:$W,22,FALSE),"N/A")</f>
        <v>#REF!</v>
      </c>
      <c r="Q879" s="7" t="e">
        <f>IF(VLOOKUP($A879,'V2.5.2 Measures'!$C:$W,23,FALSE)&lt;&gt; "", VLOOKUP($A879,'V2.5.2 Measures'!$C:$W,23,FALSE),"N/A")</f>
        <v>#REF!</v>
      </c>
      <c r="R879" s="7" t="e">
        <f>IF(VLOOKUP($A879,'V2.5.2 Measures'!$C:$W,24,FALSE)&lt;&gt; "", VLOOKUP($A879,'V2.5.2 Measures'!$C:$W,24,FALSE),"N/A")</f>
        <v>#REF!</v>
      </c>
      <c r="S879" s="7" t="e">
        <f>IF(VLOOKUP($A879,'V2.5.2 Measures'!$C:$W,25,FALSE)&lt;&gt; "", VLOOKUP($A879,'V2.5.2 Measures'!$C:$W,25,FALSE),"N/A")</f>
        <v>#REF!</v>
      </c>
      <c r="T879" s="7" t="str">
        <f>IF(VLOOKUP($A879,'V2.5.2 Measures'!$C:$W,2,FALSE)&lt;&gt; "", VLOOKUP($A879,'V2.5.2 Measures'!$C:$W,2,FALSE),"N/A")</f>
        <v>EXP-10-025-1</v>
      </c>
      <c r="U879" s="7" t="str">
        <f>IF(VLOOKUP($A879,'V2.5.2 Measures'!$C:$W,3,FALSE)&lt;&gt; "", VLOOKUP($A879,'V2.5.2 Measures'!$C:$W,3,FALSE),"N/A")</f>
        <v>Average paid per Long-Term Care day for TYPE-OF-SERVICE = 133 (Supplemental payment - nursing)</v>
      </c>
      <c r="V879" s="7" t="e">
        <f>IF(VLOOKUP($A879,'V2.5.2 Measures'!$C:$W,26,FALSE)&lt;&gt; "", VLOOKUP($A879,'V2.5.2 Measures'!$C:$W,26,FALSE),"N/A")</f>
        <v>#REF!</v>
      </c>
      <c r="W879" s="7" t="e">
        <f>IF(VLOOKUP($A879,'V2.5.2 Measures'!$C:$W,44,FALSE)&lt;&gt; "", VLOOKUP($A879,'V2.5.2 Measures'!$C:$W,44,FALSE),"N/A")</f>
        <v>#REF!</v>
      </c>
    </row>
    <row r="880" spans="1:23" x14ac:dyDescent="0.35">
      <c r="A880" s="7" t="str">
        <f>'V2.5.2 Measures'!C335</f>
        <v>EXP1.17</v>
      </c>
      <c r="B880" s="7" t="str">
        <f>VLOOKUP($A880,'V2.5.2 Measures'!$C:$W,6,FALSE)</f>
        <v>Medicaid FFS: Original, Non-Crossover, Paid Claims</v>
      </c>
      <c r="C880" s="7" t="str">
        <f>VLOOKUP($A880,'V2.5.2 Measures'!$C:$W,8,FALSE)</f>
        <v>No</v>
      </c>
      <c r="D880" s="7" t="str">
        <f>IF(VLOOKUP($A880,'V2.5.2 Measures'!$C:$W,4,FALSE)="","",VLOOKUP($A880,'V2.5.2 Measures'!$C:$W,4,FALSE))</f>
        <v>Sum</v>
      </c>
      <c r="E880" s="7" t="str">
        <f>IF((VLOOKUP($A880,'V2.5.2 Measures'!$C:$W,8,FALSE)&lt;&gt;"")*AND(VLOOKUP($A880,'V2.5.2 Measures'!$C:$W,8,FALSE)&lt;&gt;"TBD"),VLOOKUP($A880,'V2.5.2 Measures'!$C:$W,8,FALSE),"N/A")</f>
        <v>No</v>
      </c>
      <c r="F880" s="7" t="str">
        <f>IF((VLOOKUP($A880,'V2.5.2 Measures'!$C:$W,9,FALSE)&lt;&gt;"")*AND(VLOOKUP($A880,'V2.5.2 Measures'!$C:$W,9,FALSE)&lt;&gt;"TBD"),VLOOKUP($A880,'V2.5.2 Measures'!$C:$W,9,FALSE),"N/A")</f>
        <v>N/A</v>
      </c>
      <c r="G880" s="7" t="str">
        <f>IF((VLOOKUP($A880,'V2.5.2 Measures'!$C:$W,10,FALSE)&lt;&gt;"")*AND(VLOOKUP($A880,'V2.5.2 Measures'!$C:$W,10,FALSE)&lt;&gt;"TBD"),VLOOKUP($A880,'V2.5.2 Measures'!$C:$W,10,FALSE),"N/A")</f>
        <v>N/A</v>
      </c>
      <c r="H880" s="7" t="str">
        <f>IF(VLOOKUP($A880,'V2.5.2 Measures'!$C:$W,14,FALSE)&lt;&gt; "", VLOOKUP($A880,'V2.5.2 Measures'!$C:$W,14,FALSE),"N/A")</f>
        <v>N/A</v>
      </c>
      <c r="I880" s="7">
        <f>IF(VLOOKUP($A880,'V2.5.2 Measures'!$C:$W,15,FALSE)&lt;&gt; "", VLOOKUP($A880,'V2.5.2 Measures'!$C:$W,15,FALSE),"N/A")</f>
        <v>0.3</v>
      </c>
      <c r="J880" s="7" t="str">
        <f>IF(VLOOKUP($A880,'V2.5.2 Measures'!$C:$W,16,FALSE)&lt;&gt; "", VLOOKUP($A880,'V2.5.2 Measures'!$C:$W,16,FALSE),"N/A")</f>
        <v>N/A</v>
      </c>
      <c r="K880" s="7" t="str">
        <f>IF(VLOOKUP($A880,'V2.5.2 Measures'!$C:$W,17,FALSE)&lt;&gt; "", VLOOKUP($A880,'V2.5.2 Measures'!$C:$W,17,FALSE),"N/A")</f>
        <v>N/A</v>
      </c>
      <c r="L880" s="7" t="str">
        <f>IF(VLOOKUP($A880,'V2.5.2 Measures'!$C:$W,18,FALSE)&lt;&gt; "", VLOOKUP($A880,'V2.5.2 Measures'!$C:$W,18,FALSE),"N/A")</f>
        <v>Default</v>
      </c>
      <c r="M880" s="7" t="str">
        <f>IF(VLOOKUP($A880,'V2.5.2 Measures'!$C:$W,19,FALSE)&lt;&gt; "", VLOOKUP($A880,'V2.5.2 Measures'!$C:$W,19,FALSE),"N/A")</f>
        <v>SAS</v>
      </c>
      <c r="N880" s="7" t="str">
        <f>IF(VLOOKUP($A880,'V2.5.2 Measures'!$C:$W,20,FALSE)&lt;&gt; "", VLOOKUP($A880,'V2.5.2 Measures'!$C:$W,20,FALSE),"N/A")</f>
        <v>V1.1</v>
      </c>
      <c r="O880" s="7" t="str">
        <f>IF(VLOOKUP($A880,'V2.5.2 Measures'!$C:$W,21,FALSE)&lt;&gt; "", VLOOKUP($A880,'V2.5.2 Measures'!$C:$W,21,FALSE),"N/A")</f>
        <v>V2.3</v>
      </c>
      <c r="P880" s="7" t="e">
        <f>IF(VLOOKUP($A880,'V2.5.2 Measures'!$C:$W,22,FALSE)&lt;&gt; "", VLOOKUP($A880,'V2.5.2 Measures'!$C:$W,22,FALSE),"N/A")</f>
        <v>#REF!</v>
      </c>
      <c r="Q880" s="7" t="e">
        <f>IF(VLOOKUP($A880,'V2.5.2 Measures'!$C:$W,23,FALSE)&lt;&gt; "", VLOOKUP($A880,'V2.5.2 Measures'!$C:$W,23,FALSE),"N/A")</f>
        <v>#REF!</v>
      </c>
      <c r="R880" s="7" t="e">
        <f>IF(VLOOKUP($A880,'V2.5.2 Measures'!$C:$W,24,FALSE)&lt;&gt; "", VLOOKUP($A880,'V2.5.2 Measures'!$C:$W,24,FALSE),"N/A")</f>
        <v>#REF!</v>
      </c>
      <c r="S880" s="7" t="e">
        <f>IF(VLOOKUP($A880,'V2.5.2 Measures'!$C:$W,25,FALSE)&lt;&gt; "", VLOOKUP($A880,'V2.5.2 Measures'!$C:$W,25,FALSE),"N/A")</f>
        <v>#REF!</v>
      </c>
      <c r="T880" s="7" t="str">
        <f>IF(VLOOKUP($A880,'V2.5.2 Measures'!$C:$W,2,FALSE)&lt;&gt; "", VLOOKUP($A880,'V2.5.2 Measures'!$C:$W,2,FALSE),"N/A")</f>
        <v>EXP-1-003-17</v>
      </c>
      <c r="U880" s="7" t="str">
        <f>IF(VLOOKUP($A880,'V2.5.2 Measures'!$C:$W,3,FALSE)&lt;&gt; "", VLOOKUP($A880,'V2.5.2 Measures'!$C:$W,3,FALSE),"N/A")</f>
        <v>Total paid for TYPE-OF-SERVICE = 58 (Services furnished in a religious nonmedical health care institution)</v>
      </c>
      <c r="V880" s="7" t="e">
        <f>IF(VLOOKUP($A880,'V2.5.2 Measures'!$C:$W,26,FALSE)&lt;&gt; "", VLOOKUP($A880,'V2.5.2 Measures'!$C:$W,26,FALSE),"N/A")</f>
        <v>#REF!</v>
      </c>
      <c r="W880" s="7" t="e">
        <f>IF(VLOOKUP($A880,'V2.5.2 Measures'!$C:$W,44,FALSE)&lt;&gt; "", VLOOKUP($A880,'V2.5.2 Measures'!$C:$W,44,FALSE),"N/A")</f>
        <v>#REF!</v>
      </c>
    </row>
    <row r="881" spans="1:23" x14ac:dyDescent="0.35">
      <c r="A881" s="7" t="str">
        <f>'V2.5.2 Measures'!C336</f>
        <v>EXP1.18</v>
      </c>
      <c r="B881" s="7" t="str">
        <f>VLOOKUP($A881,'V2.5.2 Measures'!$C:$W,6,FALSE)</f>
        <v>Medicaid FFS: Original, Non-Crossover, Paid Claims</v>
      </c>
      <c r="C881" s="7" t="str">
        <f>VLOOKUP($A881,'V2.5.2 Measures'!$C:$W,8,FALSE)</f>
        <v>No</v>
      </c>
      <c r="D881" s="7" t="str">
        <f>IF(VLOOKUP($A881,'V2.5.2 Measures'!$C:$W,4,FALSE)="","",VLOOKUP($A881,'V2.5.2 Measures'!$C:$W,4,FALSE))</f>
        <v>Sum</v>
      </c>
      <c r="E881" s="7" t="str">
        <f>IF((VLOOKUP($A881,'V2.5.2 Measures'!$C:$W,8,FALSE)&lt;&gt;"")*AND(VLOOKUP($A881,'V2.5.2 Measures'!$C:$W,8,FALSE)&lt;&gt;"TBD"),VLOOKUP($A881,'V2.5.2 Measures'!$C:$W,8,FALSE),"N/A")</f>
        <v>No</v>
      </c>
      <c r="F881" s="7" t="str">
        <f>IF((VLOOKUP($A881,'V2.5.2 Measures'!$C:$W,9,FALSE)&lt;&gt;"")*AND(VLOOKUP($A881,'V2.5.2 Measures'!$C:$W,9,FALSE)&lt;&gt;"TBD"),VLOOKUP($A881,'V2.5.2 Measures'!$C:$W,9,FALSE),"N/A")</f>
        <v>N/A</v>
      </c>
      <c r="G881" s="7" t="str">
        <f>IF((VLOOKUP($A881,'V2.5.2 Measures'!$C:$W,10,FALSE)&lt;&gt;"")*AND(VLOOKUP($A881,'V2.5.2 Measures'!$C:$W,10,FALSE)&lt;&gt;"TBD"),VLOOKUP($A881,'V2.5.2 Measures'!$C:$W,10,FALSE),"N/A")</f>
        <v>N/A</v>
      </c>
      <c r="H881" s="7" t="str">
        <f>IF(VLOOKUP($A881,'V2.5.2 Measures'!$C:$W,14,FALSE)&lt;&gt; "", VLOOKUP($A881,'V2.5.2 Measures'!$C:$W,14,FALSE),"N/A")</f>
        <v>N/A</v>
      </c>
      <c r="I881" s="7">
        <f>IF(VLOOKUP($A881,'V2.5.2 Measures'!$C:$W,15,FALSE)&lt;&gt; "", VLOOKUP($A881,'V2.5.2 Measures'!$C:$W,15,FALSE),"N/A")</f>
        <v>0.3</v>
      </c>
      <c r="J881" s="7" t="str">
        <f>IF(VLOOKUP($A881,'V2.5.2 Measures'!$C:$W,16,FALSE)&lt;&gt; "", VLOOKUP($A881,'V2.5.2 Measures'!$C:$W,16,FALSE),"N/A")</f>
        <v>N/A</v>
      </c>
      <c r="K881" s="7" t="str">
        <f>IF(VLOOKUP($A881,'V2.5.2 Measures'!$C:$W,17,FALSE)&lt;&gt; "", VLOOKUP($A881,'V2.5.2 Measures'!$C:$W,17,FALSE),"N/A")</f>
        <v>N/A</v>
      </c>
      <c r="L881" s="7" t="str">
        <f>IF(VLOOKUP($A881,'V2.5.2 Measures'!$C:$W,18,FALSE)&lt;&gt; "", VLOOKUP($A881,'V2.5.2 Measures'!$C:$W,18,FALSE),"N/A")</f>
        <v>Default</v>
      </c>
      <c r="M881" s="7" t="str">
        <f>IF(VLOOKUP($A881,'V2.5.2 Measures'!$C:$W,19,FALSE)&lt;&gt; "", VLOOKUP($A881,'V2.5.2 Measures'!$C:$W,19,FALSE),"N/A")</f>
        <v>SAS</v>
      </c>
      <c r="N881" s="7" t="str">
        <f>IF(VLOOKUP($A881,'V2.5.2 Measures'!$C:$W,20,FALSE)&lt;&gt; "", VLOOKUP($A881,'V2.5.2 Measures'!$C:$W,20,FALSE),"N/A")</f>
        <v>V1.1</v>
      </c>
      <c r="O881" s="7" t="str">
        <f>IF(VLOOKUP($A881,'V2.5.2 Measures'!$C:$W,21,FALSE)&lt;&gt; "", VLOOKUP($A881,'V2.5.2 Measures'!$C:$W,21,FALSE),"N/A")</f>
        <v>V2.3</v>
      </c>
      <c r="P881" s="7" t="e">
        <f>IF(VLOOKUP($A881,'V2.5.2 Measures'!$C:$W,22,FALSE)&lt;&gt; "", VLOOKUP($A881,'V2.5.2 Measures'!$C:$W,22,FALSE),"N/A")</f>
        <v>#REF!</v>
      </c>
      <c r="Q881" s="7" t="e">
        <f>IF(VLOOKUP($A881,'V2.5.2 Measures'!$C:$W,23,FALSE)&lt;&gt; "", VLOOKUP($A881,'V2.5.2 Measures'!$C:$W,23,FALSE),"N/A")</f>
        <v>#REF!</v>
      </c>
      <c r="R881" s="7" t="e">
        <f>IF(VLOOKUP($A881,'V2.5.2 Measures'!$C:$W,24,FALSE)&lt;&gt; "", VLOOKUP($A881,'V2.5.2 Measures'!$C:$W,24,FALSE),"N/A")</f>
        <v>#REF!</v>
      </c>
      <c r="S881" s="7" t="e">
        <f>IF(VLOOKUP($A881,'V2.5.2 Measures'!$C:$W,25,FALSE)&lt;&gt; "", VLOOKUP($A881,'V2.5.2 Measures'!$C:$W,25,FALSE),"N/A")</f>
        <v>#REF!</v>
      </c>
      <c r="T881" s="7" t="str">
        <f>IF(VLOOKUP($A881,'V2.5.2 Measures'!$C:$W,2,FALSE)&lt;&gt; "", VLOOKUP($A881,'V2.5.2 Measures'!$C:$W,2,FALSE),"N/A")</f>
        <v>EXP-1-004-18</v>
      </c>
      <c r="U881" s="7" t="str">
        <f>IF(VLOOKUP($A881,'V2.5.2 Measures'!$C:$W,3,FALSE)&lt;&gt; "", VLOOKUP($A881,'V2.5.2 Measures'!$C:$W,3,FALSE),"N/A")</f>
        <v>Total paid for TYPE-OF-SERVICE = 60 (Emergency hospital services)</v>
      </c>
      <c r="V881" s="7" t="e">
        <f>IF(VLOOKUP($A881,'V2.5.2 Measures'!$C:$W,26,FALSE)&lt;&gt; "", VLOOKUP($A881,'V2.5.2 Measures'!$C:$W,26,FALSE),"N/A")</f>
        <v>#REF!</v>
      </c>
      <c r="W881" s="7" t="e">
        <f>IF(VLOOKUP($A881,'V2.5.2 Measures'!$C:$W,44,FALSE)&lt;&gt; "", VLOOKUP($A881,'V2.5.2 Measures'!$C:$W,44,FALSE),"N/A")</f>
        <v>#REF!</v>
      </c>
    </row>
    <row r="882" spans="1:23" x14ac:dyDescent="0.35">
      <c r="A882" s="7" t="str">
        <f>'V2.5.2 Measures'!C337</f>
        <v>EXP1.19</v>
      </c>
      <c r="B882" s="7" t="str">
        <f>VLOOKUP($A882,'V2.5.2 Measures'!$C:$W,6,FALSE)</f>
        <v>Medicaid FFS: Original, Non-Crossover, Paid Claims</v>
      </c>
      <c r="C882" s="7" t="str">
        <f>VLOOKUP($A882,'V2.5.2 Measures'!$C:$W,8,FALSE)</f>
        <v>No</v>
      </c>
      <c r="D882" s="7" t="str">
        <f>IF(VLOOKUP($A882,'V2.5.2 Measures'!$C:$W,4,FALSE)="","",VLOOKUP($A882,'V2.5.2 Measures'!$C:$W,4,FALSE))</f>
        <v>Sum</v>
      </c>
      <c r="E882" s="7" t="str">
        <f>IF((VLOOKUP($A882,'V2.5.2 Measures'!$C:$W,8,FALSE)&lt;&gt;"")*AND(VLOOKUP($A882,'V2.5.2 Measures'!$C:$W,8,FALSE)&lt;&gt;"TBD"),VLOOKUP($A882,'V2.5.2 Measures'!$C:$W,8,FALSE),"N/A")</f>
        <v>No</v>
      </c>
      <c r="F882" s="7" t="str">
        <f>IF((VLOOKUP($A882,'V2.5.2 Measures'!$C:$W,9,FALSE)&lt;&gt;"")*AND(VLOOKUP($A882,'V2.5.2 Measures'!$C:$W,9,FALSE)&lt;&gt;"TBD"),VLOOKUP($A882,'V2.5.2 Measures'!$C:$W,9,FALSE),"N/A")</f>
        <v>N/A</v>
      </c>
      <c r="G882" s="7" t="str">
        <f>IF((VLOOKUP($A882,'V2.5.2 Measures'!$C:$W,10,FALSE)&lt;&gt;"")*AND(VLOOKUP($A882,'V2.5.2 Measures'!$C:$W,10,FALSE)&lt;&gt;"TBD"),VLOOKUP($A882,'V2.5.2 Measures'!$C:$W,10,FALSE),"N/A")</f>
        <v>N/A</v>
      </c>
      <c r="H882" s="7" t="str">
        <f>IF(VLOOKUP($A882,'V2.5.2 Measures'!$C:$W,14,FALSE)&lt;&gt; "", VLOOKUP($A882,'V2.5.2 Measures'!$C:$W,14,FALSE),"N/A")</f>
        <v>N/A</v>
      </c>
      <c r="I882" s="7">
        <f>IF(VLOOKUP($A882,'V2.5.2 Measures'!$C:$W,15,FALSE)&lt;&gt; "", VLOOKUP($A882,'V2.5.2 Measures'!$C:$W,15,FALSE),"N/A")</f>
        <v>0.3</v>
      </c>
      <c r="J882" s="7" t="str">
        <f>IF(VLOOKUP($A882,'V2.5.2 Measures'!$C:$W,16,FALSE)&lt;&gt; "", VLOOKUP($A882,'V2.5.2 Measures'!$C:$W,16,FALSE),"N/A")</f>
        <v>N/A</v>
      </c>
      <c r="K882" s="7" t="str">
        <f>IF(VLOOKUP($A882,'V2.5.2 Measures'!$C:$W,17,FALSE)&lt;&gt; "", VLOOKUP($A882,'V2.5.2 Measures'!$C:$W,17,FALSE),"N/A")</f>
        <v>N/A</v>
      </c>
      <c r="L882" s="7" t="str">
        <f>IF(VLOOKUP($A882,'V2.5.2 Measures'!$C:$W,18,FALSE)&lt;&gt; "", VLOOKUP($A882,'V2.5.2 Measures'!$C:$W,18,FALSE),"N/A")</f>
        <v>Default</v>
      </c>
      <c r="M882" s="7" t="str">
        <f>IF(VLOOKUP($A882,'V2.5.2 Measures'!$C:$W,19,FALSE)&lt;&gt; "", VLOOKUP($A882,'V2.5.2 Measures'!$C:$W,19,FALSE),"N/A")</f>
        <v>SAS</v>
      </c>
      <c r="N882" s="7" t="str">
        <f>IF(VLOOKUP($A882,'V2.5.2 Measures'!$C:$W,20,FALSE)&lt;&gt; "", VLOOKUP($A882,'V2.5.2 Measures'!$C:$W,20,FALSE),"N/A")</f>
        <v>V1.1</v>
      </c>
      <c r="O882" s="7" t="str">
        <f>IF(VLOOKUP($A882,'V2.5.2 Measures'!$C:$W,21,FALSE)&lt;&gt; "", VLOOKUP($A882,'V2.5.2 Measures'!$C:$W,21,FALSE),"N/A")</f>
        <v>V2.3</v>
      </c>
      <c r="P882" s="7" t="e">
        <f>IF(VLOOKUP($A882,'V2.5.2 Measures'!$C:$W,22,FALSE)&lt;&gt; "", VLOOKUP($A882,'V2.5.2 Measures'!$C:$W,22,FALSE),"N/A")</f>
        <v>#REF!</v>
      </c>
      <c r="Q882" s="7" t="e">
        <f>IF(VLOOKUP($A882,'V2.5.2 Measures'!$C:$W,23,FALSE)&lt;&gt; "", VLOOKUP($A882,'V2.5.2 Measures'!$C:$W,23,FALSE),"N/A")</f>
        <v>#REF!</v>
      </c>
      <c r="R882" s="7" t="e">
        <f>IF(VLOOKUP($A882,'V2.5.2 Measures'!$C:$W,24,FALSE)&lt;&gt; "", VLOOKUP($A882,'V2.5.2 Measures'!$C:$W,24,FALSE),"N/A")</f>
        <v>#REF!</v>
      </c>
      <c r="S882" s="7" t="e">
        <f>IF(VLOOKUP($A882,'V2.5.2 Measures'!$C:$W,25,FALSE)&lt;&gt; "", VLOOKUP($A882,'V2.5.2 Measures'!$C:$W,25,FALSE),"N/A")</f>
        <v>#REF!</v>
      </c>
      <c r="T882" s="7" t="str">
        <f>IF(VLOOKUP($A882,'V2.5.2 Measures'!$C:$W,2,FALSE)&lt;&gt; "", VLOOKUP($A882,'V2.5.2 Measures'!$C:$W,2,FALSE),"N/A")</f>
        <v>EXP-1-005-19</v>
      </c>
      <c r="U882" s="7" t="str">
        <f>IF(VLOOKUP($A882,'V2.5.2 Measures'!$C:$W,3,FALSE)&lt;&gt; "", VLOOKUP($A882,'V2.5.2 Measures'!$C:$W,3,FALSE),"N/A")</f>
        <v>Total paid for TYPE-OF-SERVICE = 84 (Sterilizations)</v>
      </c>
      <c r="V882" s="7" t="e">
        <f>IF(VLOOKUP($A882,'V2.5.2 Measures'!$C:$W,26,FALSE)&lt;&gt; "", VLOOKUP($A882,'V2.5.2 Measures'!$C:$W,26,FALSE),"N/A")</f>
        <v>#REF!</v>
      </c>
      <c r="W882" s="7" t="e">
        <f>IF(VLOOKUP($A882,'V2.5.2 Measures'!$C:$W,44,FALSE)&lt;&gt; "", VLOOKUP($A882,'V2.5.2 Measures'!$C:$W,44,FALSE),"N/A")</f>
        <v>#REF!</v>
      </c>
    </row>
    <row r="883" spans="1:23" x14ac:dyDescent="0.35">
      <c r="A883" s="7" t="str">
        <f>'V2.5.2 Measures'!C338</f>
        <v>EXP1.20</v>
      </c>
      <c r="B883" s="7" t="str">
        <f>VLOOKUP($A883,'V2.5.2 Measures'!$C:$W,6,FALSE)</f>
        <v>Medicaid FFS: Original, Non-Crossover, Paid Claims</v>
      </c>
      <c r="C883" s="7" t="str">
        <f>VLOOKUP($A883,'V2.5.2 Measures'!$C:$W,8,FALSE)</f>
        <v>No</v>
      </c>
      <c r="D883" s="7" t="str">
        <f>IF(VLOOKUP($A883,'V2.5.2 Measures'!$C:$W,4,FALSE)="","",VLOOKUP($A883,'V2.5.2 Measures'!$C:$W,4,FALSE))</f>
        <v>Sum</v>
      </c>
      <c r="E883" s="7" t="str">
        <f>IF((VLOOKUP($A883,'V2.5.2 Measures'!$C:$W,8,FALSE)&lt;&gt;"")*AND(VLOOKUP($A883,'V2.5.2 Measures'!$C:$W,8,FALSE)&lt;&gt;"TBD"),VLOOKUP($A883,'V2.5.2 Measures'!$C:$W,8,FALSE),"N/A")</f>
        <v>No</v>
      </c>
      <c r="F883" s="7" t="str">
        <f>IF((VLOOKUP($A883,'V2.5.2 Measures'!$C:$W,9,FALSE)&lt;&gt;"")*AND(VLOOKUP($A883,'V2.5.2 Measures'!$C:$W,9,FALSE)&lt;&gt;"TBD"),VLOOKUP($A883,'V2.5.2 Measures'!$C:$W,9,FALSE),"N/A")</f>
        <v>N/A</v>
      </c>
      <c r="G883" s="7" t="str">
        <f>IF((VLOOKUP($A883,'V2.5.2 Measures'!$C:$W,10,FALSE)&lt;&gt;"")*AND(VLOOKUP($A883,'V2.5.2 Measures'!$C:$W,10,FALSE)&lt;&gt;"TBD"),VLOOKUP($A883,'V2.5.2 Measures'!$C:$W,10,FALSE),"N/A")</f>
        <v>N/A</v>
      </c>
      <c r="H883" s="7" t="str">
        <f>IF(VLOOKUP($A883,'V2.5.2 Measures'!$C:$W,14,FALSE)&lt;&gt; "", VLOOKUP($A883,'V2.5.2 Measures'!$C:$W,14,FALSE),"N/A")</f>
        <v>N/A</v>
      </c>
      <c r="I883" s="7">
        <f>IF(VLOOKUP($A883,'V2.5.2 Measures'!$C:$W,15,FALSE)&lt;&gt; "", VLOOKUP($A883,'V2.5.2 Measures'!$C:$W,15,FALSE),"N/A")</f>
        <v>0.3</v>
      </c>
      <c r="J883" s="7" t="str">
        <f>IF(VLOOKUP($A883,'V2.5.2 Measures'!$C:$W,16,FALSE)&lt;&gt; "", VLOOKUP($A883,'V2.5.2 Measures'!$C:$W,16,FALSE),"N/A")</f>
        <v>N/A</v>
      </c>
      <c r="K883" s="7" t="str">
        <f>IF(VLOOKUP($A883,'V2.5.2 Measures'!$C:$W,17,FALSE)&lt;&gt; "", VLOOKUP($A883,'V2.5.2 Measures'!$C:$W,17,FALSE),"N/A")</f>
        <v>N/A</v>
      </c>
      <c r="L883" s="7" t="str">
        <f>IF(VLOOKUP($A883,'V2.5.2 Measures'!$C:$W,18,FALSE)&lt;&gt; "", VLOOKUP($A883,'V2.5.2 Measures'!$C:$W,18,FALSE),"N/A")</f>
        <v>Default</v>
      </c>
      <c r="M883" s="7" t="str">
        <f>IF(VLOOKUP($A883,'V2.5.2 Measures'!$C:$W,19,FALSE)&lt;&gt; "", VLOOKUP($A883,'V2.5.2 Measures'!$C:$W,19,FALSE),"N/A")</f>
        <v>SAS</v>
      </c>
      <c r="N883" s="7" t="str">
        <f>IF(VLOOKUP($A883,'V2.5.2 Measures'!$C:$W,20,FALSE)&lt;&gt; "", VLOOKUP($A883,'V2.5.2 Measures'!$C:$W,20,FALSE),"N/A")</f>
        <v>V1.1</v>
      </c>
      <c r="O883" s="7" t="str">
        <f>IF(VLOOKUP($A883,'V2.5.2 Measures'!$C:$W,21,FALSE)&lt;&gt; "", VLOOKUP($A883,'V2.5.2 Measures'!$C:$W,21,FALSE),"N/A")</f>
        <v>V2.3</v>
      </c>
      <c r="P883" s="7" t="e">
        <f>IF(VLOOKUP($A883,'V2.5.2 Measures'!$C:$W,22,FALSE)&lt;&gt; "", VLOOKUP($A883,'V2.5.2 Measures'!$C:$W,22,FALSE),"N/A")</f>
        <v>#REF!</v>
      </c>
      <c r="Q883" s="7" t="e">
        <f>IF(VLOOKUP($A883,'V2.5.2 Measures'!$C:$W,23,FALSE)&lt;&gt; "", VLOOKUP($A883,'V2.5.2 Measures'!$C:$W,23,FALSE),"N/A")</f>
        <v>#REF!</v>
      </c>
      <c r="R883" s="7" t="e">
        <f>IF(VLOOKUP($A883,'V2.5.2 Measures'!$C:$W,24,FALSE)&lt;&gt; "", VLOOKUP($A883,'V2.5.2 Measures'!$C:$W,24,FALSE),"N/A")</f>
        <v>#REF!</v>
      </c>
      <c r="S883" s="7" t="e">
        <f>IF(VLOOKUP($A883,'V2.5.2 Measures'!$C:$W,25,FALSE)&lt;&gt; "", VLOOKUP($A883,'V2.5.2 Measures'!$C:$W,25,FALSE),"N/A")</f>
        <v>#REF!</v>
      </c>
      <c r="T883" s="7" t="str">
        <f>IF(VLOOKUP($A883,'V2.5.2 Measures'!$C:$W,2,FALSE)&lt;&gt; "", VLOOKUP($A883,'V2.5.2 Measures'!$C:$W,2,FALSE),"N/A")</f>
        <v>EXP-1-006-20</v>
      </c>
      <c r="U883" s="7" t="str">
        <f>IF(VLOOKUP($A883,'V2.5.2 Measures'!$C:$W,3,FALSE)&lt;&gt; "", VLOOKUP($A883,'V2.5.2 Measures'!$C:$W,3,FALSE),"N/A")</f>
        <v>Total paid for TYPE-OF-SERVICE = 86 (Other Pregnancy-related Procedures)</v>
      </c>
      <c r="V883" s="7" t="e">
        <f>IF(VLOOKUP($A883,'V2.5.2 Measures'!$C:$W,26,FALSE)&lt;&gt; "", VLOOKUP($A883,'V2.5.2 Measures'!$C:$W,26,FALSE),"N/A")</f>
        <v>#REF!</v>
      </c>
      <c r="W883" s="7" t="e">
        <f>IF(VLOOKUP($A883,'V2.5.2 Measures'!$C:$W,44,FALSE)&lt;&gt; "", VLOOKUP($A883,'V2.5.2 Measures'!$C:$W,44,FALSE),"N/A")</f>
        <v>#REF!</v>
      </c>
    </row>
    <row r="884" spans="1:23" x14ac:dyDescent="0.35">
      <c r="A884" s="7" t="str">
        <f>'V2.5.2 Measures'!C339</f>
        <v>EXP1.21</v>
      </c>
      <c r="B884" s="7" t="str">
        <f>VLOOKUP($A884,'V2.5.2 Measures'!$C:$W,6,FALSE)</f>
        <v>Medicaid FFS: Original, Non-Crossover, Paid Claims</v>
      </c>
      <c r="C884" s="7" t="str">
        <f>VLOOKUP($A884,'V2.5.2 Measures'!$C:$W,8,FALSE)</f>
        <v>No</v>
      </c>
      <c r="D884" s="7" t="str">
        <f>IF(VLOOKUP($A884,'V2.5.2 Measures'!$C:$W,4,FALSE)="","",VLOOKUP($A884,'V2.5.2 Measures'!$C:$W,4,FALSE))</f>
        <v>Sum</v>
      </c>
      <c r="E884" s="7" t="str">
        <f>IF((VLOOKUP($A884,'V2.5.2 Measures'!$C:$W,8,FALSE)&lt;&gt;"")*AND(VLOOKUP($A884,'V2.5.2 Measures'!$C:$W,8,FALSE)&lt;&gt;"TBD"),VLOOKUP($A884,'V2.5.2 Measures'!$C:$W,8,FALSE),"N/A")</f>
        <v>No</v>
      </c>
      <c r="F884" s="7" t="str">
        <f>IF((VLOOKUP($A884,'V2.5.2 Measures'!$C:$W,9,FALSE)&lt;&gt;"")*AND(VLOOKUP($A884,'V2.5.2 Measures'!$C:$W,9,FALSE)&lt;&gt;"TBD"),VLOOKUP($A884,'V2.5.2 Measures'!$C:$W,9,FALSE),"N/A")</f>
        <v>N/A</v>
      </c>
      <c r="G884" s="7" t="str">
        <f>IF((VLOOKUP($A884,'V2.5.2 Measures'!$C:$W,10,FALSE)&lt;&gt;"")*AND(VLOOKUP($A884,'V2.5.2 Measures'!$C:$W,10,FALSE)&lt;&gt;"TBD"),VLOOKUP($A884,'V2.5.2 Measures'!$C:$W,10,FALSE),"N/A")</f>
        <v>N/A</v>
      </c>
      <c r="H884" s="7" t="str">
        <f>IF(VLOOKUP($A884,'V2.5.2 Measures'!$C:$W,14,FALSE)&lt;&gt; "", VLOOKUP($A884,'V2.5.2 Measures'!$C:$W,14,FALSE),"N/A")</f>
        <v>N/A</v>
      </c>
      <c r="I884" s="7">
        <f>IF(VLOOKUP($A884,'V2.5.2 Measures'!$C:$W,15,FALSE)&lt;&gt; "", VLOOKUP($A884,'V2.5.2 Measures'!$C:$W,15,FALSE),"N/A")</f>
        <v>0.3</v>
      </c>
      <c r="J884" s="7" t="str">
        <f>IF(VLOOKUP($A884,'V2.5.2 Measures'!$C:$W,16,FALSE)&lt;&gt; "", VLOOKUP($A884,'V2.5.2 Measures'!$C:$W,16,FALSE),"N/A")</f>
        <v>N/A</v>
      </c>
      <c r="K884" s="7" t="str">
        <f>IF(VLOOKUP($A884,'V2.5.2 Measures'!$C:$W,17,FALSE)&lt;&gt; "", VLOOKUP($A884,'V2.5.2 Measures'!$C:$W,17,FALSE),"N/A")</f>
        <v>N/A</v>
      </c>
      <c r="L884" s="7" t="str">
        <f>IF(VLOOKUP($A884,'V2.5.2 Measures'!$C:$W,18,FALSE)&lt;&gt; "", VLOOKUP($A884,'V2.5.2 Measures'!$C:$W,18,FALSE),"N/A")</f>
        <v>Default</v>
      </c>
      <c r="M884" s="7" t="str">
        <f>IF(VLOOKUP($A884,'V2.5.2 Measures'!$C:$W,19,FALSE)&lt;&gt; "", VLOOKUP($A884,'V2.5.2 Measures'!$C:$W,19,FALSE),"N/A")</f>
        <v>SAS</v>
      </c>
      <c r="N884" s="7" t="str">
        <f>IF(VLOOKUP($A884,'V2.5.2 Measures'!$C:$W,20,FALSE)&lt;&gt; "", VLOOKUP($A884,'V2.5.2 Measures'!$C:$W,20,FALSE),"N/A")</f>
        <v>V1.1</v>
      </c>
      <c r="O884" s="7" t="str">
        <f>IF(VLOOKUP($A884,'V2.5.2 Measures'!$C:$W,21,FALSE)&lt;&gt; "", VLOOKUP($A884,'V2.5.2 Measures'!$C:$W,21,FALSE),"N/A")</f>
        <v>V2.3</v>
      </c>
      <c r="P884" s="7" t="e">
        <f>IF(VLOOKUP($A884,'V2.5.2 Measures'!$C:$W,22,FALSE)&lt;&gt; "", VLOOKUP($A884,'V2.5.2 Measures'!$C:$W,22,FALSE),"N/A")</f>
        <v>#REF!</v>
      </c>
      <c r="Q884" s="7" t="e">
        <f>IF(VLOOKUP($A884,'V2.5.2 Measures'!$C:$W,23,FALSE)&lt;&gt; "", VLOOKUP($A884,'V2.5.2 Measures'!$C:$W,23,FALSE),"N/A")</f>
        <v>#REF!</v>
      </c>
      <c r="R884" s="7" t="e">
        <f>IF(VLOOKUP($A884,'V2.5.2 Measures'!$C:$W,24,FALSE)&lt;&gt; "", VLOOKUP($A884,'V2.5.2 Measures'!$C:$W,24,FALSE),"N/A")</f>
        <v>#REF!</v>
      </c>
      <c r="S884" s="7" t="e">
        <f>IF(VLOOKUP($A884,'V2.5.2 Measures'!$C:$W,25,FALSE)&lt;&gt; "", VLOOKUP($A884,'V2.5.2 Measures'!$C:$W,25,FALSE),"N/A")</f>
        <v>#REF!</v>
      </c>
      <c r="T884" s="7" t="str">
        <f>IF(VLOOKUP($A884,'V2.5.2 Measures'!$C:$W,2,FALSE)&lt;&gt; "", VLOOKUP($A884,'V2.5.2 Measures'!$C:$W,2,FALSE),"N/A")</f>
        <v>EXP-1-007-21</v>
      </c>
      <c r="U884" s="7" t="str">
        <f>IF(VLOOKUP($A884,'V2.5.2 Measures'!$C:$W,3,FALSE)&lt;&gt; "", VLOOKUP($A884,'V2.5.2 Measures'!$C:$W,3,FALSE),"N/A")</f>
        <v>Total paid for TYPE-OF-SERVICE = 90 (Critical access hospital services – IP)</v>
      </c>
      <c r="V884" s="7" t="e">
        <f>IF(VLOOKUP($A884,'V2.5.2 Measures'!$C:$W,26,FALSE)&lt;&gt; "", VLOOKUP($A884,'V2.5.2 Measures'!$C:$W,26,FALSE),"N/A")</f>
        <v>#REF!</v>
      </c>
      <c r="W884" s="7" t="e">
        <f>IF(VLOOKUP($A884,'V2.5.2 Measures'!$C:$W,44,FALSE)&lt;&gt; "", VLOOKUP($A884,'V2.5.2 Measures'!$C:$W,44,FALSE),"N/A")</f>
        <v>#REF!</v>
      </c>
    </row>
    <row r="885" spans="1:23" x14ac:dyDescent="0.35">
      <c r="A885" s="7" t="str">
        <f>'V2.5.2 Measures'!C340</f>
        <v>EXP1.22</v>
      </c>
      <c r="B885" s="7" t="str">
        <f>VLOOKUP($A885,'V2.5.2 Measures'!$C:$W,6,FALSE)</f>
        <v>Medicaid FFS: Original, Non-Crossover, Paid Claims</v>
      </c>
      <c r="C885" s="7" t="str">
        <f>VLOOKUP($A885,'V2.5.2 Measures'!$C:$W,8,FALSE)</f>
        <v>No</v>
      </c>
      <c r="D885" s="7" t="str">
        <f>IF(VLOOKUP($A885,'V2.5.2 Measures'!$C:$W,4,FALSE)="","",VLOOKUP($A885,'V2.5.2 Measures'!$C:$W,4,FALSE))</f>
        <v>Sum</v>
      </c>
      <c r="E885" s="7" t="str">
        <f>IF((VLOOKUP($A885,'V2.5.2 Measures'!$C:$W,8,FALSE)&lt;&gt;"")*AND(VLOOKUP($A885,'V2.5.2 Measures'!$C:$W,8,FALSE)&lt;&gt;"TBD"),VLOOKUP($A885,'V2.5.2 Measures'!$C:$W,8,FALSE),"N/A")</f>
        <v>No</v>
      </c>
      <c r="F885" s="7" t="str">
        <f>IF((VLOOKUP($A885,'V2.5.2 Measures'!$C:$W,9,FALSE)&lt;&gt;"")*AND(VLOOKUP($A885,'V2.5.2 Measures'!$C:$W,9,FALSE)&lt;&gt;"TBD"),VLOOKUP($A885,'V2.5.2 Measures'!$C:$W,9,FALSE),"N/A")</f>
        <v>N/A</v>
      </c>
      <c r="G885" s="7" t="str">
        <f>IF((VLOOKUP($A885,'V2.5.2 Measures'!$C:$W,10,FALSE)&lt;&gt;"")*AND(VLOOKUP($A885,'V2.5.2 Measures'!$C:$W,10,FALSE)&lt;&gt;"TBD"),VLOOKUP($A885,'V2.5.2 Measures'!$C:$W,10,FALSE),"N/A")</f>
        <v>N/A</v>
      </c>
      <c r="H885" s="7" t="str">
        <f>IF(VLOOKUP($A885,'V2.5.2 Measures'!$C:$W,14,FALSE)&lt;&gt; "", VLOOKUP($A885,'V2.5.2 Measures'!$C:$W,14,FALSE),"N/A")</f>
        <v>N/A</v>
      </c>
      <c r="I885" s="7">
        <f>IF(VLOOKUP($A885,'V2.5.2 Measures'!$C:$W,15,FALSE)&lt;&gt; "", VLOOKUP($A885,'V2.5.2 Measures'!$C:$W,15,FALSE),"N/A")</f>
        <v>0.3</v>
      </c>
      <c r="J885" s="7" t="str">
        <f>IF(VLOOKUP($A885,'V2.5.2 Measures'!$C:$W,16,FALSE)&lt;&gt; "", VLOOKUP($A885,'V2.5.2 Measures'!$C:$W,16,FALSE),"N/A")</f>
        <v>N/A</v>
      </c>
      <c r="K885" s="7" t="str">
        <f>IF(VLOOKUP($A885,'V2.5.2 Measures'!$C:$W,17,FALSE)&lt;&gt; "", VLOOKUP($A885,'V2.5.2 Measures'!$C:$W,17,FALSE),"N/A")</f>
        <v>N/A</v>
      </c>
      <c r="L885" s="7" t="str">
        <f>IF(VLOOKUP($A885,'V2.5.2 Measures'!$C:$W,18,FALSE)&lt;&gt; "", VLOOKUP($A885,'V2.5.2 Measures'!$C:$W,18,FALSE),"N/A")</f>
        <v>Default</v>
      </c>
      <c r="M885" s="7" t="str">
        <f>IF(VLOOKUP($A885,'V2.5.2 Measures'!$C:$W,19,FALSE)&lt;&gt; "", VLOOKUP($A885,'V2.5.2 Measures'!$C:$W,19,FALSE),"N/A")</f>
        <v>SAS</v>
      </c>
      <c r="N885" s="7" t="str">
        <f>IF(VLOOKUP($A885,'V2.5.2 Measures'!$C:$W,20,FALSE)&lt;&gt; "", VLOOKUP($A885,'V2.5.2 Measures'!$C:$W,20,FALSE),"N/A")</f>
        <v>V1.1</v>
      </c>
      <c r="O885" s="7" t="str">
        <f>IF(VLOOKUP($A885,'V2.5.2 Measures'!$C:$W,21,FALSE)&lt;&gt; "", VLOOKUP($A885,'V2.5.2 Measures'!$C:$W,21,FALSE),"N/A")</f>
        <v>V2.3</v>
      </c>
      <c r="P885" s="7" t="e">
        <f>IF(VLOOKUP($A885,'V2.5.2 Measures'!$C:$W,22,FALSE)&lt;&gt; "", VLOOKUP($A885,'V2.5.2 Measures'!$C:$W,22,FALSE),"N/A")</f>
        <v>#REF!</v>
      </c>
      <c r="Q885" s="7" t="e">
        <f>IF(VLOOKUP($A885,'V2.5.2 Measures'!$C:$W,23,FALSE)&lt;&gt; "", VLOOKUP($A885,'V2.5.2 Measures'!$C:$W,23,FALSE),"N/A")</f>
        <v>#REF!</v>
      </c>
      <c r="R885" s="7" t="e">
        <f>IF(VLOOKUP($A885,'V2.5.2 Measures'!$C:$W,24,FALSE)&lt;&gt; "", VLOOKUP($A885,'V2.5.2 Measures'!$C:$W,24,FALSE),"N/A")</f>
        <v>#REF!</v>
      </c>
      <c r="S885" s="7" t="e">
        <f>IF(VLOOKUP($A885,'V2.5.2 Measures'!$C:$W,25,FALSE)&lt;&gt; "", VLOOKUP($A885,'V2.5.2 Measures'!$C:$W,25,FALSE),"N/A")</f>
        <v>#REF!</v>
      </c>
      <c r="T885" s="7" t="str">
        <f>IF(VLOOKUP($A885,'V2.5.2 Measures'!$C:$W,2,FALSE)&lt;&gt; "", VLOOKUP($A885,'V2.5.2 Measures'!$C:$W,2,FALSE),"N/A")</f>
        <v>EXP-1-008-22</v>
      </c>
      <c r="U885" s="7" t="str">
        <f>IF(VLOOKUP($A885,'V2.5.2 Measures'!$C:$W,3,FALSE)&lt;&gt; "", VLOOKUP($A885,'V2.5.2 Measures'!$C:$W,3,FALSE),"N/A")</f>
        <v>Total paid for TYPE-OF-SERVICE = 91 (Skilled care – hospital residing)</v>
      </c>
      <c r="V885" s="7" t="e">
        <f>IF(VLOOKUP($A885,'V2.5.2 Measures'!$C:$W,26,FALSE)&lt;&gt; "", VLOOKUP($A885,'V2.5.2 Measures'!$C:$W,26,FALSE),"N/A")</f>
        <v>#REF!</v>
      </c>
      <c r="W885" s="7" t="e">
        <f>IF(VLOOKUP($A885,'V2.5.2 Measures'!$C:$W,44,FALSE)&lt;&gt; "", VLOOKUP($A885,'V2.5.2 Measures'!$C:$W,44,FALSE),"N/A")</f>
        <v>#REF!</v>
      </c>
    </row>
    <row r="886" spans="1:23" x14ac:dyDescent="0.35">
      <c r="A886" s="7" t="str">
        <f>'V2.5.2 Measures'!C341</f>
        <v>EXP1.23</v>
      </c>
      <c r="B886" s="7" t="str">
        <f>VLOOKUP($A886,'V2.5.2 Measures'!$C:$W,6,FALSE)</f>
        <v>Medicaid FFS: Original, Non-Crossover, Paid Claims</v>
      </c>
      <c r="C886" s="7" t="str">
        <f>VLOOKUP($A886,'V2.5.2 Measures'!$C:$W,8,FALSE)</f>
        <v>No</v>
      </c>
      <c r="D886" s="7" t="str">
        <f>IF(VLOOKUP($A886,'V2.5.2 Measures'!$C:$W,4,FALSE)="","",VLOOKUP($A886,'V2.5.2 Measures'!$C:$W,4,FALSE))</f>
        <v>Sum</v>
      </c>
      <c r="E886" s="7" t="str">
        <f>IF((VLOOKUP($A886,'V2.5.2 Measures'!$C:$W,8,FALSE)&lt;&gt;"")*AND(VLOOKUP($A886,'V2.5.2 Measures'!$C:$W,8,FALSE)&lt;&gt;"TBD"),VLOOKUP($A886,'V2.5.2 Measures'!$C:$W,8,FALSE),"N/A")</f>
        <v>No</v>
      </c>
      <c r="F886" s="7" t="str">
        <f>IF((VLOOKUP($A886,'V2.5.2 Measures'!$C:$W,9,FALSE)&lt;&gt;"")*AND(VLOOKUP($A886,'V2.5.2 Measures'!$C:$W,9,FALSE)&lt;&gt;"TBD"),VLOOKUP($A886,'V2.5.2 Measures'!$C:$W,9,FALSE),"N/A")</f>
        <v>N/A</v>
      </c>
      <c r="G886" s="7" t="str">
        <f>IF((VLOOKUP($A886,'V2.5.2 Measures'!$C:$W,10,FALSE)&lt;&gt;"")*AND(VLOOKUP($A886,'V2.5.2 Measures'!$C:$W,10,FALSE)&lt;&gt;"TBD"),VLOOKUP($A886,'V2.5.2 Measures'!$C:$W,10,FALSE),"N/A")</f>
        <v>N/A</v>
      </c>
      <c r="H886" s="7" t="str">
        <f>IF(VLOOKUP($A886,'V2.5.2 Measures'!$C:$W,14,FALSE)&lt;&gt; "", VLOOKUP($A886,'V2.5.2 Measures'!$C:$W,14,FALSE),"N/A")</f>
        <v>N/A</v>
      </c>
      <c r="I886" s="7">
        <f>IF(VLOOKUP($A886,'V2.5.2 Measures'!$C:$W,15,FALSE)&lt;&gt; "", VLOOKUP($A886,'V2.5.2 Measures'!$C:$W,15,FALSE),"N/A")</f>
        <v>0.3</v>
      </c>
      <c r="J886" s="7" t="str">
        <f>IF(VLOOKUP($A886,'V2.5.2 Measures'!$C:$W,16,FALSE)&lt;&gt; "", VLOOKUP($A886,'V2.5.2 Measures'!$C:$W,16,FALSE),"N/A")</f>
        <v>N/A</v>
      </c>
      <c r="K886" s="7" t="str">
        <f>IF(VLOOKUP($A886,'V2.5.2 Measures'!$C:$W,17,FALSE)&lt;&gt; "", VLOOKUP($A886,'V2.5.2 Measures'!$C:$W,17,FALSE),"N/A")</f>
        <v>N/A</v>
      </c>
      <c r="L886" s="7" t="str">
        <f>IF(VLOOKUP($A886,'V2.5.2 Measures'!$C:$W,18,FALSE)&lt;&gt; "", VLOOKUP($A886,'V2.5.2 Measures'!$C:$W,18,FALSE),"N/A")</f>
        <v>Default</v>
      </c>
      <c r="M886" s="7" t="str">
        <f>IF(VLOOKUP($A886,'V2.5.2 Measures'!$C:$W,19,FALSE)&lt;&gt; "", VLOOKUP($A886,'V2.5.2 Measures'!$C:$W,19,FALSE),"N/A")</f>
        <v>SAS</v>
      </c>
      <c r="N886" s="7" t="str">
        <f>IF(VLOOKUP($A886,'V2.5.2 Measures'!$C:$W,20,FALSE)&lt;&gt; "", VLOOKUP($A886,'V2.5.2 Measures'!$C:$W,20,FALSE),"N/A")</f>
        <v>V1.1</v>
      </c>
      <c r="O886" s="7" t="str">
        <f>IF(VLOOKUP($A886,'V2.5.2 Measures'!$C:$W,21,FALSE)&lt;&gt; "", VLOOKUP($A886,'V2.5.2 Measures'!$C:$W,21,FALSE),"N/A")</f>
        <v>V2.3</v>
      </c>
      <c r="P886" s="7" t="e">
        <f>IF(VLOOKUP($A886,'V2.5.2 Measures'!$C:$W,22,FALSE)&lt;&gt; "", VLOOKUP($A886,'V2.5.2 Measures'!$C:$W,22,FALSE),"N/A")</f>
        <v>#REF!</v>
      </c>
      <c r="Q886" s="7" t="e">
        <f>IF(VLOOKUP($A886,'V2.5.2 Measures'!$C:$W,23,FALSE)&lt;&gt; "", VLOOKUP($A886,'V2.5.2 Measures'!$C:$W,23,FALSE),"N/A")</f>
        <v>#REF!</v>
      </c>
      <c r="R886" s="7" t="e">
        <f>IF(VLOOKUP($A886,'V2.5.2 Measures'!$C:$W,24,FALSE)&lt;&gt; "", VLOOKUP($A886,'V2.5.2 Measures'!$C:$W,24,FALSE),"N/A")</f>
        <v>#REF!</v>
      </c>
      <c r="S886" s="7" t="e">
        <f>IF(VLOOKUP($A886,'V2.5.2 Measures'!$C:$W,25,FALSE)&lt;&gt; "", VLOOKUP($A886,'V2.5.2 Measures'!$C:$W,25,FALSE),"N/A")</f>
        <v>#REF!</v>
      </c>
      <c r="T886" s="7" t="str">
        <f>IF(VLOOKUP($A886,'V2.5.2 Measures'!$C:$W,2,FALSE)&lt;&gt; "", VLOOKUP($A886,'V2.5.2 Measures'!$C:$W,2,FALSE),"N/A")</f>
        <v>EXP-1-009-23</v>
      </c>
      <c r="U886" s="7" t="str">
        <f>IF(VLOOKUP($A886,'V2.5.2 Measures'!$C:$W,3,FALSE)&lt;&gt; "", VLOOKUP($A886,'V2.5.2 Measures'!$C:$W,3,FALSE),"N/A")</f>
        <v>Total paid for TYPE-OF-SERVICE = 92 (Exceptional care – hospital residing)</v>
      </c>
      <c r="V886" s="7" t="e">
        <f>IF(VLOOKUP($A886,'V2.5.2 Measures'!$C:$W,26,FALSE)&lt;&gt; "", VLOOKUP($A886,'V2.5.2 Measures'!$C:$W,26,FALSE),"N/A")</f>
        <v>#REF!</v>
      </c>
      <c r="W886" s="7" t="e">
        <f>IF(VLOOKUP($A886,'V2.5.2 Measures'!$C:$W,44,FALSE)&lt;&gt; "", VLOOKUP($A886,'V2.5.2 Measures'!$C:$W,44,FALSE),"N/A")</f>
        <v>#REF!</v>
      </c>
    </row>
    <row r="887" spans="1:23" x14ac:dyDescent="0.35">
      <c r="A887" s="7" t="str">
        <f>'V2.5.2 Measures'!C342</f>
        <v>EXP1.24</v>
      </c>
      <c r="B887" s="7" t="str">
        <f>VLOOKUP($A887,'V2.5.2 Measures'!$C:$W,6,FALSE)</f>
        <v>Medicaid FFS: Original, Non-Crossover, Paid Claims</v>
      </c>
      <c r="C887" s="7" t="str">
        <f>VLOOKUP($A887,'V2.5.2 Measures'!$C:$W,8,FALSE)</f>
        <v>No</v>
      </c>
      <c r="D887" s="7" t="str">
        <f>IF(VLOOKUP($A887,'V2.5.2 Measures'!$C:$W,4,FALSE)="","",VLOOKUP($A887,'V2.5.2 Measures'!$C:$W,4,FALSE))</f>
        <v>Sum</v>
      </c>
      <c r="E887" s="7" t="str">
        <f>IF((VLOOKUP($A887,'V2.5.2 Measures'!$C:$W,8,FALSE)&lt;&gt;"")*AND(VLOOKUP($A887,'V2.5.2 Measures'!$C:$W,8,FALSE)&lt;&gt;"TBD"),VLOOKUP($A887,'V2.5.2 Measures'!$C:$W,8,FALSE),"N/A")</f>
        <v>No</v>
      </c>
      <c r="F887" s="7" t="str">
        <f>IF((VLOOKUP($A887,'V2.5.2 Measures'!$C:$W,9,FALSE)&lt;&gt;"")*AND(VLOOKUP($A887,'V2.5.2 Measures'!$C:$W,9,FALSE)&lt;&gt;"TBD"),VLOOKUP($A887,'V2.5.2 Measures'!$C:$W,9,FALSE),"N/A")</f>
        <v>N/A</v>
      </c>
      <c r="G887" s="7" t="str">
        <f>IF((VLOOKUP($A887,'V2.5.2 Measures'!$C:$W,10,FALSE)&lt;&gt;"")*AND(VLOOKUP($A887,'V2.5.2 Measures'!$C:$W,10,FALSE)&lt;&gt;"TBD"),VLOOKUP($A887,'V2.5.2 Measures'!$C:$W,10,FALSE),"N/A")</f>
        <v>N/A</v>
      </c>
      <c r="H887" s="7" t="str">
        <f>IF(VLOOKUP($A887,'V2.5.2 Measures'!$C:$W,14,FALSE)&lt;&gt; "", VLOOKUP($A887,'V2.5.2 Measures'!$C:$W,14,FALSE),"N/A")</f>
        <v>N/A</v>
      </c>
      <c r="I887" s="7">
        <f>IF(VLOOKUP($A887,'V2.5.2 Measures'!$C:$W,15,FALSE)&lt;&gt; "", VLOOKUP($A887,'V2.5.2 Measures'!$C:$W,15,FALSE),"N/A")</f>
        <v>0.3</v>
      </c>
      <c r="J887" s="7" t="str">
        <f>IF(VLOOKUP($A887,'V2.5.2 Measures'!$C:$W,16,FALSE)&lt;&gt; "", VLOOKUP($A887,'V2.5.2 Measures'!$C:$W,16,FALSE),"N/A")</f>
        <v>N/A</v>
      </c>
      <c r="K887" s="7" t="str">
        <f>IF(VLOOKUP($A887,'V2.5.2 Measures'!$C:$W,17,FALSE)&lt;&gt; "", VLOOKUP($A887,'V2.5.2 Measures'!$C:$W,17,FALSE),"N/A")</f>
        <v>N/A</v>
      </c>
      <c r="L887" s="7" t="str">
        <f>IF(VLOOKUP($A887,'V2.5.2 Measures'!$C:$W,18,FALSE)&lt;&gt; "", VLOOKUP($A887,'V2.5.2 Measures'!$C:$W,18,FALSE),"N/A")</f>
        <v>Default</v>
      </c>
      <c r="M887" s="7" t="str">
        <f>IF(VLOOKUP($A887,'V2.5.2 Measures'!$C:$W,19,FALSE)&lt;&gt; "", VLOOKUP($A887,'V2.5.2 Measures'!$C:$W,19,FALSE),"N/A")</f>
        <v>SAS</v>
      </c>
      <c r="N887" s="7" t="str">
        <f>IF(VLOOKUP($A887,'V2.5.2 Measures'!$C:$W,20,FALSE)&lt;&gt; "", VLOOKUP($A887,'V2.5.2 Measures'!$C:$W,20,FALSE),"N/A")</f>
        <v>V1.1</v>
      </c>
      <c r="O887" s="7" t="str">
        <f>IF(VLOOKUP($A887,'V2.5.2 Measures'!$C:$W,21,FALSE)&lt;&gt; "", VLOOKUP($A887,'V2.5.2 Measures'!$C:$W,21,FALSE),"N/A")</f>
        <v>V2.3</v>
      </c>
      <c r="P887" s="7" t="e">
        <f>IF(VLOOKUP($A887,'V2.5.2 Measures'!$C:$W,22,FALSE)&lt;&gt; "", VLOOKUP($A887,'V2.5.2 Measures'!$C:$W,22,FALSE),"N/A")</f>
        <v>#REF!</v>
      </c>
      <c r="Q887" s="7" t="e">
        <f>IF(VLOOKUP($A887,'V2.5.2 Measures'!$C:$W,23,FALSE)&lt;&gt; "", VLOOKUP($A887,'V2.5.2 Measures'!$C:$W,23,FALSE),"N/A")</f>
        <v>#REF!</v>
      </c>
      <c r="R887" s="7" t="e">
        <f>IF(VLOOKUP($A887,'V2.5.2 Measures'!$C:$W,24,FALSE)&lt;&gt; "", VLOOKUP($A887,'V2.5.2 Measures'!$C:$W,24,FALSE),"N/A")</f>
        <v>#REF!</v>
      </c>
      <c r="S887" s="7" t="e">
        <f>IF(VLOOKUP($A887,'V2.5.2 Measures'!$C:$W,25,FALSE)&lt;&gt; "", VLOOKUP($A887,'V2.5.2 Measures'!$C:$W,25,FALSE),"N/A")</f>
        <v>#REF!</v>
      </c>
      <c r="T887" s="7" t="str">
        <f>IF(VLOOKUP($A887,'V2.5.2 Measures'!$C:$W,2,FALSE)&lt;&gt; "", VLOOKUP($A887,'V2.5.2 Measures'!$C:$W,2,FALSE),"N/A")</f>
        <v>EXP-1-010-24</v>
      </c>
      <c r="U887" s="7" t="str">
        <f>IF(VLOOKUP($A887,'V2.5.2 Measures'!$C:$W,3,FALSE)&lt;&gt; "", VLOOKUP($A887,'V2.5.2 Measures'!$C:$W,3,FALSE),"N/A")</f>
        <v>Total paid for TYPE-OF-SERVICE = 93 (Non-acute care – hospital residing)</v>
      </c>
      <c r="V887" s="7" t="e">
        <f>IF(VLOOKUP($A887,'V2.5.2 Measures'!$C:$W,26,FALSE)&lt;&gt; "", VLOOKUP($A887,'V2.5.2 Measures'!$C:$W,26,FALSE),"N/A")</f>
        <v>#REF!</v>
      </c>
      <c r="W887" s="7" t="e">
        <f>IF(VLOOKUP($A887,'V2.5.2 Measures'!$C:$W,44,FALSE)&lt;&gt; "", VLOOKUP($A887,'V2.5.2 Measures'!$C:$W,44,FALSE),"N/A")</f>
        <v>#REF!</v>
      </c>
    </row>
    <row r="888" spans="1:23" x14ac:dyDescent="0.35">
      <c r="A888" s="7" t="str">
        <f>'V2.5.2 Measures'!C343</f>
        <v>EXP1.16</v>
      </c>
      <c r="B888" s="7" t="str">
        <f>VLOOKUP($A888,'V2.5.2 Measures'!$C:$W,6,FALSE)</f>
        <v>Medicaid FFS: Original, Non-Crossover, Paid Claims</v>
      </c>
      <c r="C888" s="7" t="str">
        <f>VLOOKUP($A888,'V2.5.2 Measures'!$C:$W,8,FALSE)</f>
        <v>No</v>
      </c>
      <c r="D888" s="7" t="str">
        <f>IF(VLOOKUP($A888,'V2.5.2 Measures'!$C:$W,4,FALSE)="","",VLOOKUP($A888,'V2.5.2 Measures'!$C:$W,4,FALSE))</f>
        <v>Sum</v>
      </c>
      <c r="E888" s="7" t="str">
        <f>IF((VLOOKUP($A888,'V2.5.2 Measures'!$C:$W,8,FALSE)&lt;&gt;"")*AND(VLOOKUP($A888,'V2.5.2 Measures'!$C:$W,8,FALSE)&lt;&gt;"TBD"),VLOOKUP($A888,'V2.5.2 Measures'!$C:$W,8,FALSE),"N/A")</f>
        <v>No</v>
      </c>
      <c r="F888" s="7" t="str">
        <f>IF((VLOOKUP($A888,'V2.5.2 Measures'!$C:$W,9,FALSE)&lt;&gt;"")*AND(VLOOKUP($A888,'V2.5.2 Measures'!$C:$W,9,FALSE)&lt;&gt;"TBD"),VLOOKUP($A888,'V2.5.2 Measures'!$C:$W,9,FALSE),"N/A")</f>
        <v>N/A</v>
      </c>
      <c r="G888" s="7" t="str">
        <f>IF((VLOOKUP($A888,'V2.5.2 Measures'!$C:$W,10,FALSE)&lt;&gt;"")*AND(VLOOKUP($A888,'V2.5.2 Measures'!$C:$W,10,FALSE)&lt;&gt;"TBD"),VLOOKUP($A888,'V2.5.2 Measures'!$C:$W,10,FALSE),"N/A")</f>
        <v>N/A</v>
      </c>
      <c r="H888" s="7" t="str">
        <f>IF(VLOOKUP($A888,'V2.5.2 Measures'!$C:$W,14,FALSE)&lt;&gt; "", VLOOKUP($A888,'V2.5.2 Measures'!$C:$W,14,FALSE),"N/A")</f>
        <v>N/A</v>
      </c>
      <c r="I888" s="7">
        <f>IF(VLOOKUP($A888,'V2.5.2 Measures'!$C:$W,15,FALSE)&lt;&gt; "", VLOOKUP($A888,'V2.5.2 Measures'!$C:$W,15,FALSE),"N/A")</f>
        <v>0.3</v>
      </c>
      <c r="J888" s="7" t="str">
        <f>IF(VLOOKUP($A888,'V2.5.2 Measures'!$C:$W,16,FALSE)&lt;&gt; "", VLOOKUP($A888,'V2.5.2 Measures'!$C:$W,16,FALSE),"N/A")</f>
        <v>N/A</v>
      </c>
      <c r="K888" s="7" t="str">
        <f>IF(VLOOKUP($A888,'V2.5.2 Measures'!$C:$W,17,FALSE)&lt;&gt; "", VLOOKUP($A888,'V2.5.2 Measures'!$C:$W,17,FALSE),"N/A")</f>
        <v>N/A</v>
      </c>
      <c r="L888" s="7" t="str">
        <f>IF(VLOOKUP($A888,'V2.5.2 Measures'!$C:$W,18,FALSE)&lt;&gt; "", VLOOKUP($A888,'V2.5.2 Measures'!$C:$W,18,FALSE),"N/A")</f>
        <v>Default</v>
      </c>
      <c r="M888" s="7" t="str">
        <f>IF(VLOOKUP($A888,'V2.5.2 Measures'!$C:$W,19,FALSE)&lt;&gt; "", VLOOKUP($A888,'V2.5.2 Measures'!$C:$W,19,FALSE),"N/A")</f>
        <v>SAS</v>
      </c>
      <c r="N888" s="7" t="str">
        <f>IF(VLOOKUP($A888,'V2.5.2 Measures'!$C:$W,20,FALSE)&lt;&gt; "", VLOOKUP($A888,'V2.5.2 Measures'!$C:$W,20,FALSE),"N/A")</f>
        <v>V1.1</v>
      </c>
      <c r="O888" s="7" t="str">
        <f>IF(VLOOKUP($A888,'V2.5.2 Measures'!$C:$W,21,FALSE)&lt;&gt; "", VLOOKUP($A888,'V2.5.2 Measures'!$C:$W,21,FALSE),"N/A")</f>
        <v>V2.3</v>
      </c>
      <c r="P888" s="7" t="e">
        <f>IF(VLOOKUP($A888,'V2.5.2 Measures'!$C:$W,22,FALSE)&lt;&gt; "", VLOOKUP($A888,'V2.5.2 Measures'!$C:$W,22,FALSE),"N/A")</f>
        <v>#REF!</v>
      </c>
      <c r="Q888" s="7" t="e">
        <f>IF(VLOOKUP($A888,'V2.5.2 Measures'!$C:$W,23,FALSE)&lt;&gt; "", VLOOKUP($A888,'V2.5.2 Measures'!$C:$W,23,FALSE),"N/A")</f>
        <v>#REF!</v>
      </c>
      <c r="R888" s="7" t="e">
        <f>IF(VLOOKUP($A888,'V2.5.2 Measures'!$C:$W,24,FALSE)&lt;&gt; "", VLOOKUP($A888,'V2.5.2 Measures'!$C:$W,24,FALSE),"N/A")</f>
        <v>#REF!</v>
      </c>
      <c r="S888" s="7" t="e">
        <f>IF(VLOOKUP($A888,'V2.5.2 Measures'!$C:$W,25,FALSE)&lt;&gt; "", VLOOKUP($A888,'V2.5.2 Measures'!$C:$W,25,FALSE),"N/A")</f>
        <v>#REF!</v>
      </c>
      <c r="T888" s="7" t="str">
        <f>IF(VLOOKUP($A888,'V2.5.2 Measures'!$C:$W,2,FALSE)&lt;&gt; "", VLOOKUP($A888,'V2.5.2 Measures'!$C:$W,2,FALSE),"N/A")</f>
        <v>EXP-1-011-16</v>
      </c>
      <c r="U888" s="7" t="str">
        <f>IF(VLOOKUP($A888,'V2.5.2 Measures'!$C:$W,3,FALSE)&lt;&gt; "", VLOOKUP($A888,'V2.5.2 Measures'!$C:$W,3,FALSE),"N/A")</f>
        <v>Total paid for TYPE-OF-SERVICE = 123 (Disproportionate share hospital (DSH) payments)</v>
      </c>
      <c r="V888" s="7" t="e">
        <f>IF(VLOOKUP($A888,'V2.5.2 Measures'!$C:$W,26,FALSE)&lt;&gt; "", VLOOKUP($A888,'V2.5.2 Measures'!$C:$W,26,FALSE),"N/A")</f>
        <v>#REF!</v>
      </c>
      <c r="W888" s="7" t="e">
        <f>IF(VLOOKUP($A888,'V2.5.2 Measures'!$C:$W,44,FALSE)&lt;&gt; "", VLOOKUP($A888,'V2.5.2 Measures'!$C:$W,44,FALSE),"N/A")</f>
        <v>#REF!</v>
      </c>
    </row>
    <row r="889" spans="1:23" x14ac:dyDescent="0.35">
      <c r="A889" s="7" t="str">
        <f>'V2.5.2 Measures'!C344</f>
        <v>EXP1.3</v>
      </c>
      <c r="B889" s="7" t="str">
        <f>VLOOKUP($A889,'V2.5.2 Measures'!$C:$W,6,FALSE)</f>
        <v>Medicaid FFS: Original, Non-Crossover, Paid Claims</v>
      </c>
      <c r="C889" s="7" t="str">
        <f>VLOOKUP($A889,'V2.5.2 Measures'!$C:$W,8,FALSE)</f>
        <v>TA- Inferential</v>
      </c>
      <c r="D889" s="7" t="str">
        <f>IF(VLOOKUP($A889,'V2.5.2 Measures'!$C:$W,4,FALSE)="","",VLOOKUP($A889,'V2.5.2 Measures'!$C:$W,4,FALSE))</f>
        <v>Claims Percentage</v>
      </c>
      <c r="E889" s="7" t="str">
        <f>IF((VLOOKUP($A889,'V2.5.2 Measures'!$C:$W,8,FALSE)&lt;&gt;"")*AND(VLOOKUP($A889,'V2.5.2 Measures'!$C:$W,8,FALSE)&lt;&gt;"TBD"),VLOOKUP($A889,'V2.5.2 Measures'!$C:$W,8,FALSE),"N/A")</f>
        <v>TA- Inferential</v>
      </c>
      <c r="F889" s="7" t="str">
        <f>IF((VLOOKUP($A889,'V2.5.2 Measures'!$C:$W,9,FALSE)&lt;&gt;"")*AND(VLOOKUP($A889,'V2.5.2 Measures'!$C:$W,9,FALSE)&lt;&gt;"TBD"),VLOOKUP($A889,'V2.5.2 Measures'!$C:$W,9,FALSE),"N/A")</f>
        <v>Medium</v>
      </c>
      <c r="G889" s="7" t="str">
        <f>IF((VLOOKUP($A889,'V2.5.2 Measures'!$C:$W,10,FALSE)&lt;&gt;"")*AND(VLOOKUP($A889,'V2.5.2 Measures'!$C:$W,10,FALSE)&lt;&gt;"TBD"),VLOOKUP($A889,'V2.5.2 Measures'!$C:$W,10,FALSE),"N/A")</f>
        <v>N/A</v>
      </c>
      <c r="H889" s="7">
        <f>IF(VLOOKUP($A889,'V2.5.2 Measures'!$C:$W,14,FALSE)&lt;&gt; "", VLOOKUP($A889,'V2.5.2 Measures'!$C:$W,14,FALSE),"N/A")</f>
        <v>0.01</v>
      </c>
      <c r="I889" s="7">
        <f>IF(VLOOKUP($A889,'V2.5.2 Measures'!$C:$W,15,FALSE)&lt;&gt; "", VLOOKUP($A889,'V2.5.2 Measures'!$C:$W,15,FALSE),"N/A")</f>
        <v>0.01</v>
      </c>
      <c r="J889" s="7">
        <f>IF(VLOOKUP($A889,'V2.5.2 Measures'!$C:$W,16,FALSE)&lt;&gt; "", VLOOKUP($A889,'V2.5.2 Measures'!$C:$W,16,FALSE),"N/A")</f>
        <v>0</v>
      </c>
      <c r="K889" s="7">
        <f>IF(VLOOKUP($A889,'V2.5.2 Measures'!$C:$W,17,FALSE)&lt;&gt; "", VLOOKUP($A889,'V2.5.2 Measures'!$C:$W,17,FALSE),"N/A")</f>
        <v>0.01</v>
      </c>
      <c r="L889" s="7" t="str">
        <f>IF(VLOOKUP($A889,'V2.5.2 Measures'!$C:$W,18,FALSE)&lt;&gt; "", VLOOKUP($A889,'V2.5.2 Measures'!$C:$W,18,FALSE),"N/A")</f>
        <v>Default</v>
      </c>
      <c r="M889" s="7" t="str">
        <f>IF(VLOOKUP($A889,'V2.5.2 Measures'!$C:$W,19,FALSE)&lt;&gt; "", VLOOKUP($A889,'V2.5.2 Measures'!$C:$W,19,FALSE),"N/A")</f>
        <v>SAS</v>
      </c>
      <c r="N889" s="7" t="str">
        <f>IF(VLOOKUP($A889,'V2.5.2 Measures'!$C:$W,20,FALSE)&lt;&gt; "", VLOOKUP($A889,'V2.5.2 Measures'!$C:$W,20,FALSE),"N/A")</f>
        <v>V1.1</v>
      </c>
      <c r="O889" s="7" t="str">
        <f>IF(VLOOKUP($A889,'V2.5.2 Measures'!$C:$W,21,FALSE)&lt;&gt; "", VLOOKUP($A889,'V2.5.2 Measures'!$C:$W,21,FALSE),"N/A")</f>
        <v>V1.6</v>
      </c>
      <c r="P889" s="7" t="e">
        <f>IF(VLOOKUP($A889,'V2.5.2 Measures'!$C:$W,22,FALSE)&lt;&gt; "", VLOOKUP($A889,'V2.5.2 Measures'!$C:$W,22,FALSE),"N/A")</f>
        <v>#REF!</v>
      </c>
      <c r="Q889" s="7" t="e">
        <f>IF(VLOOKUP($A889,'V2.5.2 Measures'!$C:$W,23,FALSE)&lt;&gt; "", VLOOKUP($A889,'V2.5.2 Measures'!$C:$W,23,FALSE),"N/A")</f>
        <v>#REF!</v>
      </c>
      <c r="R889" s="7" t="e">
        <f>IF(VLOOKUP($A889,'V2.5.2 Measures'!$C:$W,24,FALSE)&lt;&gt; "", VLOOKUP($A889,'V2.5.2 Measures'!$C:$W,24,FALSE),"N/A")</f>
        <v>#REF!</v>
      </c>
      <c r="S889" s="7" t="e">
        <f>IF(VLOOKUP($A889,'V2.5.2 Measures'!$C:$W,25,FALSE)&lt;&gt; "", VLOOKUP($A889,'V2.5.2 Measures'!$C:$W,25,FALSE),"N/A")</f>
        <v>#REF!</v>
      </c>
      <c r="T889" s="7" t="str">
        <f>IF(VLOOKUP($A889,'V2.5.2 Measures'!$C:$W,2,FALSE)&lt;&gt; "", VLOOKUP($A889,'V2.5.2 Measures'!$C:$W,2,FALSE),"N/A")</f>
        <v>EXP-1-012-3</v>
      </c>
      <c r="U889" s="7" t="str">
        <f>IF(VLOOKUP($A889,'V2.5.2 Measures'!$C:$W,3,FALSE)&lt;&gt; "", VLOOKUP($A889,'V2.5.2 Measures'!$C:$W,3,FALSE),"N/A")</f>
        <v>% of claim headers with Total Medicaid Paid Amount &gt; $2 million</v>
      </c>
      <c r="V889" s="7" t="e">
        <f>IF(VLOOKUP($A889,'V2.5.2 Measures'!$C:$W,26,FALSE)&lt;&gt; "", VLOOKUP($A889,'V2.5.2 Measures'!$C:$W,26,FALSE),"N/A")</f>
        <v>#REF!</v>
      </c>
      <c r="W889" s="7" t="e">
        <f>IF(VLOOKUP($A889,'V2.5.2 Measures'!$C:$W,44,FALSE)&lt;&gt; "", VLOOKUP($A889,'V2.5.2 Measures'!$C:$W,44,FALSE),"N/A")</f>
        <v>#REF!</v>
      </c>
    </row>
    <row r="890" spans="1:23" x14ac:dyDescent="0.35">
      <c r="A890" s="7" t="str">
        <f>'V2.5.2 Measures'!C345</f>
        <v>EXP1.4</v>
      </c>
      <c r="B890" s="7" t="str">
        <f>VLOOKUP($A890,'V2.5.2 Measures'!$C:$W,6,FALSE)</f>
        <v>Medicaid FFS: Original, Non-Crossover, Paid Claims</v>
      </c>
      <c r="C890" s="7" t="str">
        <f>VLOOKUP($A890,'V2.5.2 Measures'!$C:$W,8,FALSE)</f>
        <v>TA- Inferential</v>
      </c>
      <c r="D890" s="7" t="str">
        <f>IF(VLOOKUP($A890,'V2.5.2 Measures'!$C:$W,4,FALSE)="","",VLOOKUP($A890,'V2.5.2 Measures'!$C:$W,4,FALSE))</f>
        <v>Average</v>
      </c>
      <c r="E890" s="7" t="str">
        <f>IF((VLOOKUP($A890,'V2.5.2 Measures'!$C:$W,8,FALSE)&lt;&gt;"")*AND(VLOOKUP($A890,'V2.5.2 Measures'!$C:$W,8,FALSE)&lt;&gt;"TBD"),VLOOKUP($A890,'V2.5.2 Measures'!$C:$W,8,FALSE),"N/A")</f>
        <v>TA- Inferential</v>
      </c>
      <c r="F890" s="7" t="str">
        <f>IF((VLOOKUP($A890,'V2.5.2 Measures'!$C:$W,9,FALSE)&lt;&gt;"")*AND(VLOOKUP($A890,'V2.5.2 Measures'!$C:$W,9,FALSE)&lt;&gt;"TBD"),VLOOKUP($A890,'V2.5.2 Measures'!$C:$W,9,FALSE),"N/A")</f>
        <v>Medium</v>
      </c>
      <c r="G890" s="7" t="str">
        <f>IF((VLOOKUP($A890,'V2.5.2 Measures'!$C:$W,10,FALSE)&lt;&gt;"")*AND(VLOOKUP($A890,'V2.5.2 Measures'!$C:$W,10,FALSE)&lt;&gt;"TBD"),VLOOKUP($A890,'V2.5.2 Measures'!$C:$W,10,FALSE),"N/A")</f>
        <v>N/A</v>
      </c>
      <c r="H890" s="7">
        <f>IF(VLOOKUP($A890,'V2.5.2 Measures'!$C:$W,14,FALSE)&lt;&gt; "", VLOOKUP($A890,'V2.5.2 Measures'!$C:$W,14,FALSE),"N/A")</f>
        <v>12000</v>
      </c>
      <c r="I890" s="7">
        <f>IF(VLOOKUP($A890,'V2.5.2 Measures'!$C:$W,15,FALSE)&lt;&gt; "", VLOOKUP($A890,'V2.5.2 Measures'!$C:$W,15,FALSE),"N/A")</f>
        <v>0.15</v>
      </c>
      <c r="J890" s="7" t="str">
        <f>IF(VLOOKUP($A890,'V2.5.2 Measures'!$C:$W,16,FALSE)&lt;&gt; "", VLOOKUP($A890,'V2.5.2 Measures'!$C:$W,16,FALSE),"N/A")</f>
        <v>1500</v>
      </c>
      <c r="K890" s="7" t="str">
        <f>IF(VLOOKUP($A890,'V2.5.2 Measures'!$C:$W,17,FALSE)&lt;&gt; "", VLOOKUP($A890,'V2.5.2 Measures'!$C:$W,17,FALSE),"N/A")</f>
        <v>12000</v>
      </c>
      <c r="L890" s="7" t="str">
        <f>IF(VLOOKUP($A890,'V2.5.2 Measures'!$C:$W,18,FALSE)&lt;&gt; "", VLOOKUP($A890,'V2.5.2 Measures'!$C:$W,18,FALSE),"N/A")</f>
        <v>Default</v>
      </c>
      <c r="M890" s="7" t="str">
        <f>IF(VLOOKUP($A890,'V2.5.2 Measures'!$C:$W,19,FALSE)&lt;&gt; "", VLOOKUP($A890,'V2.5.2 Measures'!$C:$W,19,FALSE),"N/A")</f>
        <v>SAS</v>
      </c>
      <c r="N890" s="7" t="str">
        <f>IF(VLOOKUP($A890,'V2.5.2 Measures'!$C:$W,20,FALSE)&lt;&gt; "", VLOOKUP($A890,'V2.5.2 Measures'!$C:$W,20,FALSE),"N/A")</f>
        <v>V1.1</v>
      </c>
      <c r="O890" s="7" t="str">
        <f>IF(VLOOKUP($A890,'V2.5.2 Measures'!$C:$W,21,FALSE)&lt;&gt; "", VLOOKUP($A890,'V2.5.2 Measures'!$C:$W,21,FALSE),"N/A")</f>
        <v>V1.6</v>
      </c>
      <c r="P890" s="7" t="e">
        <f>IF(VLOOKUP($A890,'V2.5.2 Measures'!$C:$W,22,FALSE)&lt;&gt; "", VLOOKUP($A890,'V2.5.2 Measures'!$C:$W,22,FALSE),"N/A")</f>
        <v>#REF!</v>
      </c>
      <c r="Q890" s="7" t="e">
        <f>IF(VLOOKUP($A890,'V2.5.2 Measures'!$C:$W,23,FALSE)&lt;&gt; "", VLOOKUP($A890,'V2.5.2 Measures'!$C:$W,23,FALSE),"N/A")</f>
        <v>#REF!</v>
      </c>
      <c r="R890" s="7" t="e">
        <f>IF(VLOOKUP($A890,'V2.5.2 Measures'!$C:$W,24,FALSE)&lt;&gt; "", VLOOKUP($A890,'V2.5.2 Measures'!$C:$W,24,FALSE),"N/A")</f>
        <v>#REF!</v>
      </c>
      <c r="S890" s="7" t="e">
        <f>IF(VLOOKUP($A890,'V2.5.2 Measures'!$C:$W,25,FALSE)&lt;&gt; "", VLOOKUP($A890,'V2.5.2 Measures'!$C:$W,25,FALSE),"N/A")</f>
        <v>#REF!</v>
      </c>
      <c r="T890" s="7" t="str">
        <f>IF(VLOOKUP($A890,'V2.5.2 Measures'!$C:$W,2,FALSE)&lt;&gt; "", VLOOKUP($A890,'V2.5.2 Measures'!$C:$W,2,FALSE),"N/A")</f>
        <v>EXP-1-013-4</v>
      </c>
      <c r="U890" s="7" t="str">
        <f>IF(VLOOKUP($A890,'V2.5.2 Measures'!$C:$W,3,FALSE)&lt;&gt; "", VLOOKUP($A890,'V2.5.2 Measures'!$C:$W,3,FALSE),"N/A")</f>
        <v>Average Total Medicaid Paid Amount (excludes outliers with Total Medicaid Paid Amount &gt; $2 million)</v>
      </c>
      <c r="V890" s="7" t="e">
        <f>IF(VLOOKUP($A890,'V2.5.2 Measures'!$C:$W,26,FALSE)&lt;&gt; "", VLOOKUP($A890,'V2.5.2 Measures'!$C:$W,26,FALSE),"N/A")</f>
        <v>#REF!</v>
      </c>
      <c r="W890" s="7" t="e">
        <f>IF(VLOOKUP($A890,'V2.5.2 Measures'!$C:$W,44,FALSE)&lt;&gt; "", VLOOKUP($A890,'V2.5.2 Measures'!$C:$W,44,FALSE),"N/A")</f>
        <v>#REF!</v>
      </c>
    </row>
    <row r="891" spans="1:23" x14ac:dyDescent="0.35">
      <c r="A891" s="7" t="str">
        <f>'V2.5.2 Measures'!C346</f>
        <v>EXP1.5</v>
      </c>
      <c r="B891" s="7" t="str">
        <f>VLOOKUP($A891,'V2.5.2 Measures'!$C:$W,6,FALSE)</f>
        <v>Medicaid FFS: Original, Non-Crossover, Paid Claims</v>
      </c>
      <c r="C891" s="7" t="str">
        <f>VLOOKUP($A891,'V2.5.2 Measures'!$C:$W,8,FALSE)</f>
        <v>No</v>
      </c>
      <c r="D891" s="7" t="str">
        <f>IF(VLOOKUP($A891,'V2.5.2 Measures'!$C:$W,4,FALSE)="","",VLOOKUP($A891,'V2.5.2 Measures'!$C:$W,4,FALSE))</f>
        <v>Ratio</v>
      </c>
      <c r="E891" s="7" t="str">
        <f>IF((VLOOKUP($A891,'V2.5.2 Measures'!$C:$W,8,FALSE)&lt;&gt;"")*AND(VLOOKUP($A891,'V2.5.2 Measures'!$C:$W,8,FALSE)&lt;&gt;"TBD"),VLOOKUP($A891,'V2.5.2 Measures'!$C:$W,8,FALSE),"N/A")</f>
        <v>No</v>
      </c>
      <c r="F891" s="7" t="str">
        <f>IF((VLOOKUP($A891,'V2.5.2 Measures'!$C:$W,9,FALSE)&lt;&gt;"")*AND(VLOOKUP($A891,'V2.5.2 Measures'!$C:$W,9,FALSE)&lt;&gt;"TBD"),VLOOKUP($A891,'V2.5.2 Measures'!$C:$W,9,FALSE),"N/A")</f>
        <v>N/A</v>
      </c>
      <c r="G891" s="7" t="str">
        <f>IF((VLOOKUP($A891,'V2.5.2 Measures'!$C:$W,10,FALSE)&lt;&gt;"")*AND(VLOOKUP($A891,'V2.5.2 Measures'!$C:$W,10,FALSE)&lt;&gt;"TBD"),VLOOKUP($A891,'V2.5.2 Measures'!$C:$W,10,FALSE),"N/A")</f>
        <v>N/A</v>
      </c>
      <c r="H891" s="7" t="str">
        <f>IF(VLOOKUP($A891,'V2.5.2 Measures'!$C:$W,14,FALSE)&lt;&gt; "", VLOOKUP($A891,'V2.5.2 Measures'!$C:$W,14,FALSE),"N/A")</f>
        <v>TBD</v>
      </c>
      <c r="I891" s="7">
        <f>IF(VLOOKUP($A891,'V2.5.2 Measures'!$C:$W,15,FALSE)&lt;&gt; "", VLOOKUP($A891,'V2.5.2 Measures'!$C:$W,15,FALSE),"N/A")</f>
        <v>0.2</v>
      </c>
      <c r="J891" s="7" t="str">
        <f>IF(VLOOKUP($A891,'V2.5.2 Measures'!$C:$W,16,FALSE)&lt;&gt; "", VLOOKUP($A891,'V2.5.2 Measures'!$C:$W,16,FALSE),"N/A")</f>
        <v>N/A</v>
      </c>
      <c r="K891" s="7" t="str">
        <f>IF(VLOOKUP($A891,'V2.5.2 Measures'!$C:$W,17,FALSE)&lt;&gt; "", VLOOKUP($A891,'V2.5.2 Measures'!$C:$W,17,FALSE),"N/A")</f>
        <v>N/A</v>
      </c>
      <c r="L891" s="7" t="str">
        <f>IF(VLOOKUP($A891,'V2.5.2 Measures'!$C:$W,18,FALSE)&lt;&gt; "", VLOOKUP($A891,'V2.5.2 Measures'!$C:$W,18,FALSE),"N/A")</f>
        <v>Default</v>
      </c>
      <c r="M891" s="7" t="str">
        <f>IF(VLOOKUP($A891,'V2.5.2 Measures'!$C:$W,19,FALSE)&lt;&gt; "", VLOOKUP($A891,'V2.5.2 Measures'!$C:$W,19,FALSE),"N/A")</f>
        <v>SAS</v>
      </c>
      <c r="N891" s="7" t="str">
        <f>IF(VLOOKUP($A891,'V2.5.2 Measures'!$C:$W,20,FALSE)&lt;&gt; "", VLOOKUP($A891,'V2.5.2 Measures'!$C:$W,20,FALSE),"N/A")</f>
        <v>V1.1</v>
      </c>
      <c r="O891" s="7" t="str">
        <f>IF(VLOOKUP($A891,'V2.5.2 Measures'!$C:$W,21,FALSE)&lt;&gt; "", VLOOKUP($A891,'V2.5.2 Measures'!$C:$W,21,FALSE),"N/A")</f>
        <v>V2.3</v>
      </c>
      <c r="P891" s="7" t="e">
        <f>IF(VLOOKUP($A891,'V2.5.2 Measures'!$C:$W,22,FALSE)&lt;&gt; "", VLOOKUP($A891,'V2.5.2 Measures'!$C:$W,22,FALSE),"N/A")</f>
        <v>#REF!</v>
      </c>
      <c r="Q891" s="7" t="e">
        <f>IF(VLOOKUP($A891,'V2.5.2 Measures'!$C:$W,23,FALSE)&lt;&gt; "", VLOOKUP($A891,'V2.5.2 Measures'!$C:$W,23,FALSE),"N/A")</f>
        <v>#REF!</v>
      </c>
      <c r="R891" s="7" t="e">
        <f>IF(VLOOKUP($A891,'V2.5.2 Measures'!$C:$W,24,FALSE)&lt;&gt; "", VLOOKUP($A891,'V2.5.2 Measures'!$C:$W,24,FALSE),"N/A")</f>
        <v>#REF!</v>
      </c>
      <c r="S891" s="7" t="e">
        <f>IF(VLOOKUP($A891,'V2.5.2 Measures'!$C:$W,25,FALSE)&lt;&gt; "", VLOOKUP($A891,'V2.5.2 Measures'!$C:$W,25,FALSE),"N/A")</f>
        <v>#REF!</v>
      </c>
      <c r="T891" s="7" t="str">
        <f>IF(VLOOKUP($A891,'V2.5.2 Measures'!$C:$W,2,FALSE)&lt;&gt; "", VLOOKUP($A891,'V2.5.2 Measures'!$C:$W,2,FALSE),"N/A")</f>
        <v>EXP-1-014-5</v>
      </c>
      <c r="U891" s="7" t="str">
        <f>IF(VLOOKUP($A891,'V2.5.2 Measures'!$C:$W,3,FALSE)&lt;&gt; "", VLOOKUP($A891,'V2.5.2 Measures'!$C:$W,3,FALSE),"N/A")</f>
        <v>Average paid per record for TYPE-OF-SERVICE = 1 (Inpatient hospital services, other than services in an institution for mental diseases)</v>
      </c>
      <c r="V891" s="7" t="e">
        <f>IF(VLOOKUP($A891,'V2.5.2 Measures'!$C:$W,26,FALSE)&lt;&gt; "", VLOOKUP($A891,'V2.5.2 Measures'!$C:$W,26,FALSE),"N/A")</f>
        <v>#REF!</v>
      </c>
      <c r="W891" s="7" t="e">
        <f>IF(VLOOKUP($A891,'V2.5.2 Measures'!$C:$W,44,FALSE)&lt;&gt; "", VLOOKUP($A891,'V2.5.2 Measures'!$C:$W,44,FALSE),"N/A")</f>
        <v>#REF!</v>
      </c>
    </row>
    <row r="892" spans="1:23" x14ac:dyDescent="0.35">
      <c r="A892" s="7" t="str">
        <f>'V2.5.2 Measures'!C347</f>
        <v>EXP1.6</v>
      </c>
      <c r="B892" s="7" t="str">
        <f>VLOOKUP($A892,'V2.5.2 Measures'!$C:$W,6,FALSE)</f>
        <v>Medicaid FFS: Original, Non-Crossover, Paid Claims</v>
      </c>
      <c r="C892" s="7" t="str">
        <f>VLOOKUP($A892,'V2.5.2 Measures'!$C:$W,8,FALSE)</f>
        <v>No</v>
      </c>
      <c r="D892" s="7" t="str">
        <f>IF(VLOOKUP($A892,'V2.5.2 Measures'!$C:$W,4,FALSE)="","",VLOOKUP($A892,'V2.5.2 Measures'!$C:$W,4,FALSE))</f>
        <v>Ratio</v>
      </c>
      <c r="E892" s="7" t="str">
        <f>IF((VLOOKUP($A892,'V2.5.2 Measures'!$C:$W,8,FALSE)&lt;&gt;"")*AND(VLOOKUP($A892,'V2.5.2 Measures'!$C:$W,8,FALSE)&lt;&gt;"TBD"),VLOOKUP($A892,'V2.5.2 Measures'!$C:$W,8,FALSE),"N/A")</f>
        <v>No</v>
      </c>
      <c r="F892" s="7" t="str">
        <f>IF((VLOOKUP($A892,'V2.5.2 Measures'!$C:$W,9,FALSE)&lt;&gt;"")*AND(VLOOKUP($A892,'V2.5.2 Measures'!$C:$W,9,FALSE)&lt;&gt;"TBD"),VLOOKUP($A892,'V2.5.2 Measures'!$C:$W,9,FALSE),"N/A")</f>
        <v>N/A</v>
      </c>
      <c r="G892" s="7" t="str">
        <f>IF((VLOOKUP($A892,'V2.5.2 Measures'!$C:$W,10,FALSE)&lt;&gt;"")*AND(VLOOKUP($A892,'V2.5.2 Measures'!$C:$W,10,FALSE)&lt;&gt;"TBD"),VLOOKUP($A892,'V2.5.2 Measures'!$C:$W,10,FALSE),"N/A")</f>
        <v>N/A</v>
      </c>
      <c r="H892" s="7" t="str">
        <f>IF(VLOOKUP($A892,'V2.5.2 Measures'!$C:$W,14,FALSE)&lt;&gt; "", VLOOKUP($A892,'V2.5.2 Measures'!$C:$W,14,FALSE),"N/A")</f>
        <v>TBD</v>
      </c>
      <c r="I892" s="7">
        <f>IF(VLOOKUP($A892,'V2.5.2 Measures'!$C:$W,15,FALSE)&lt;&gt; "", VLOOKUP($A892,'V2.5.2 Measures'!$C:$W,15,FALSE),"N/A")</f>
        <v>0.2</v>
      </c>
      <c r="J892" s="7" t="str">
        <f>IF(VLOOKUP($A892,'V2.5.2 Measures'!$C:$W,16,FALSE)&lt;&gt; "", VLOOKUP($A892,'V2.5.2 Measures'!$C:$W,16,FALSE),"N/A")</f>
        <v>N/A</v>
      </c>
      <c r="K892" s="7" t="str">
        <f>IF(VLOOKUP($A892,'V2.5.2 Measures'!$C:$W,17,FALSE)&lt;&gt; "", VLOOKUP($A892,'V2.5.2 Measures'!$C:$W,17,FALSE),"N/A")</f>
        <v>N/A</v>
      </c>
      <c r="L892" s="7" t="str">
        <f>IF(VLOOKUP($A892,'V2.5.2 Measures'!$C:$W,18,FALSE)&lt;&gt; "", VLOOKUP($A892,'V2.5.2 Measures'!$C:$W,18,FALSE),"N/A")</f>
        <v>Default</v>
      </c>
      <c r="M892" s="7" t="str">
        <f>IF(VLOOKUP($A892,'V2.5.2 Measures'!$C:$W,19,FALSE)&lt;&gt; "", VLOOKUP($A892,'V2.5.2 Measures'!$C:$W,19,FALSE),"N/A")</f>
        <v>SAS</v>
      </c>
      <c r="N892" s="7" t="str">
        <f>IF(VLOOKUP($A892,'V2.5.2 Measures'!$C:$W,20,FALSE)&lt;&gt; "", VLOOKUP($A892,'V2.5.2 Measures'!$C:$W,20,FALSE),"N/A")</f>
        <v>V1.1</v>
      </c>
      <c r="O892" s="7" t="str">
        <f>IF(VLOOKUP($A892,'V2.5.2 Measures'!$C:$W,21,FALSE)&lt;&gt; "", VLOOKUP($A892,'V2.5.2 Measures'!$C:$W,21,FALSE),"N/A")</f>
        <v>V2.3</v>
      </c>
      <c r="P892" s="7" t="e">
        <f>IF(VLOOKUP($A892,'V2.5.2 Measures'!$C:$W,22,FALSE)&lt;&gt; "", VLOOKUP($A892,'V2.5.2 Measures'!$C:$W,22,FALSE),"N/A")</f>
        <v>#REF!</v>
      </c>
      <c r="Q892" s="7" t="e">
        <f>IF(VLOOKUP($A892,'V2.5.2 Measures'!$C:$W,23,FALSE)&lt;&gt; "", VLOOKUP($A892,'V2.5.2 Measures'!$C:$W,23,FALSE),"N/A")</f>
        <v>#REF!</v>
      </c>
      <c r="R892" s="7" t="e">
        <f>IF(VLOOKUP($A892,'V2.5.2 Measures'!$C:$W,24,FALSE)&lt;&gt; "", VLOOKUP($A892,'V2.5.2 Measures'!$C:$W,24,FALSE),"N/A")</f>
        <v>#REF!</v>
      </c>
      <c r="S892" s="7" t="e">
        <f>IF(VLOOKUP($A892,'V2.5.2 Measures'!$C:$W,25,FALSE)&lt;&gt; "", VLOOKUP($A892,'V2.5.2 Measures'!$C:$W,25,FALSE),"N/A")</f>
        <v>#REF!</v>
      </c>
      <c r="T892" s="7" t="str">
        <f>IF(VLOOKUP($A892,'V2.5.2 Measures'!$C:$W,2,FALSE)&lt;&gt; "", VLOOKUP($A892,'V2.5.2 Measures'!$C:$W,2,FALSE),"N/A")</f>
        <v>EXP-1-015-6</v>
      </c>
      <c r="U892" s="7" t="str">
        <f>IF(VLOOKUP($A892,'V2.5.2 Measures'!$C:$W,3,FALSE)&lt;&gt; "", VLOOKUP($A892,'V2.5.2 Measures'!$C:$W,3,FALSE),"N/A")</f>
        <v>Average paid per record for TYPE-OF-SERVICE = 58 (Services furnished in a religious nonmedical health care institution)</v>
      </c>
      <c r="V892" s="7" t="e">
        <f>IF(VLOOKUP($A892,'V2.5.2 Measures'!$C:$W,26,FALSE)&lt;&gt; "", VLOOKUP($A892,'V2.5.2 Measures'!$C:$W,26,FALSE),"N/A")</f>
        <v>#REF!</v>
      </c>
      <c r="W892" s="7" t="e">
        <f>IF(VLOOKUP($A892,'V2.5.2 Measures'!$C:$W,44,FALSE)&lt;&gt; "", VLOOKUP($A892,'V2.5.2 Measures'!$C:$W,44,FALSE),"N/A")</f>
        <v>#REF!</v>
      </c>
    </row>
    <row r="893" spans="1:23" x14ac:dyDescent="0.35">
      <c r="A893" s="7" t="str">
        <f>'V2.5.2 Measures'!C348</f>
        <v>EXP1.7</v>
      </c>
      <c r="B893" s="7" t="str">
        <f>VLOOKUP($A893,'V2.5.2 Measures'!$C:$W,6,FALSE)</f>
        <v>Medicaid FFS: Original, Non-Crossover, Paid Claims</v>
      </c>
      <c r="C893" s="7" t="str">
        <f>VLOOKUP($A893,'V2.5.2 Measures'!$C:$W,8,FALSE)</f>
        <v>No</v>
      </c>
      <c r="D893" s="7" t="str">
        <f>IF(VLOOKUP($A893,'V2.5.2 Measures'!$C:$W,4,FALSE)="","",VLOOKUP($A893,'V2.5.2 Measures'!$C:$W,4,FALSE))</f>
        <v>Ratio</v>
      </c>
      <c r="E893" s="7" t="str">
        <f>IF((VLOOKUP($A893,'V2.5.2 Measures'!$C:$W,8,FALSE)&lt;&gt;"")*AND(VLOOKUP($A893,'V2.5.2 Measures'!$C:$W,8,FALSE)&lt;&gt;"TBD"),VLOOKUP($A893,'V2.5.2 Measures'!$C:$W,8,FALSE),"N/A")</f>
        <v>No</v>
      </c>
      <c r="F893" s="7" t="str">
        <f>IF((VLOOKUP($A893,'V2.5.2 Measures'!$C:$W,9,FALSE)&lt;&gt;"")*AND(VLOOKUP($A893,'V2.5.2 Measures'!$C:$W,9,FALSE)&lt;&gt;"TBD"),VLOOKUP($A893,'V2.5.2 Measures'!$C:$W,9,FALSE),"N/A")</f>
        <v>N/A</v>
      </c>
      <c r="G893" s="7" t="str">
        <f>IF((VLOOKUP($A893,'V2.5.2 Measures'!$C:$W,10,FALSE)&lt;&gt;"")*AND(VLOOKUP($A893,'V2.5.2 Measures'!$C:$W,10,FALSE)&lt;&gt;"TBD"),VLOOKUP($A893,'V2.5.2 Measures'!$C:$W,10,FALSE),"N/A")</f>
        <v>N/A</v>
      </c>
      <c r="H893" s="7" t="str">
        <f>IF(VLOOKUP($A893,'V2.5.2 Measures'!$C:$W,14,FALSE)&lt;&gt; "", VLOOKUP($A893,'V2.5.2 Measures'!$C:$W,14,FALSE),"N/A")</f>
        <v>TBD</v>
      </c>
      <c r="I893" s="7">
        <f>IF(VLOOKUP($A893,'V2.5.2 Measures'!$C:$W,15,FALSE)&lt;&gt; "", VLOOKUP($A893,'V2.5.2 Measures'!$C:$W,15,FALSE),"N/A")</f>
        <v>0.2</v>
      </c>
      <c r="J893" s="7" t="str">
        <f>IF(VLOOKUP($A893,'V2.5.2 Measures'!$C:$W,16,FALSE)&lt;&gt; "", VLOOKUP($A893,'V2.5.2 Measures'!$C:$W,16,FALSE),"N/A")</f>
        <v>N/A</v>
      </c>
      <c r="K893" s="7" t="str">
        <f>IF(VLOOKUP($A893,'V2.5.2 Measures'!$C:$W,17,FALSE)&lt;&gt; "", VLOOKUP($A893,'V2.5.2 Measures'!$C:$W,17,FALSE),"N/A")</f>
        <v>N/A</v>
      </c>
      <c r="L893" s="7" t="str">
        <f>IF(VLOOKUP($A893,'V2.5.2 Measures'!$C:$W,18,FALSE)&lt;&gt; "", VLOOKUP($A893,'V2.5.2 Measures'!$C:$W,18,FALSE),"N/A")</f>
        <v>Default</v>
      </c>
      <c r="M893" s="7" t="str">
        <f>IF(VLOOKUP($A893,'V2.5.2 Measures'!$C:$W,19,FALSE)&lt;&gt; "", VLOOKUP($A893,'V2.5.2 Measures'!$C:$W,19,FALSE),"N/A")</f>
        <v>SAS</v>
      </c>
      <c r="N893" s="7" t="str">
        <f>IF(VLOOKUP($A893,'V2.5.2 Measures'!$C:$W,20,FALSE)&lt;&gt; "", VLOOKUP($A893,'V2.5.2 Measures'!$C:$W,20,FALSE),"N/A")</f>
        <v>V1.1</v>
      </c>
      <c r="O893" s="7" t="str">
        <f>IF(VLOOKUP($A893,'V2.5.2 Measures'!$C:$W,21,FALSE)&lt;&gt; "", VLOOKUP($A893,'V2.5.2 Measures'!$C:$W,21,FALSE),"N/A")</f>
        <v>V2.3</v>
      </c>
      <c r="P893" s="7" t="e">
        <f>IF(VLOOKUP($A893,'V2.5.2 Measures'!$C:$W,22,FALSE)&lt;&gt; "", VLOOKUP($A893,'V2.5.2 Measures'!$C:$W,22,FALSE),"N/A")</f>
        <v>#REF!</v>
      </c>
      <c r="Q893" s="7" t="e">
        <f>IF(VLOOKUP($A893,'V2.5.2 Measures'!$C:$W,23,FALSE)&lt;&gt; "", VLOOKUP($A893,'V2.5.2 Measures'!$C:$W,23,FALSE),"N/A")</f>
        <v>#REF!</v>
      </c>
      <c r="R893" s="7" t="e">
        <f>IF(VLOOKUP($A893,'V2.5.2 Measures'!$C:$W,24,FALSE)&lt;&gt; "", VLOOKUP($A893,'V2.5.2 Measures'!$C:$W,24,FALSE),"N/A")</f>
        <v>#REF!</v>
      </c>
      <c r="S893" s="7" t="e">
        <f>IF(VLOOKUP($A893,'V2.5.2 Measures'!$C:$W,25,FALSE)&lt;&gt; "", VLOOKUP($A893,'V2.5.2 Measures'!$C:$W,25,FALSE),"N/A")</f>
        <v>#REF!</v>
      </c>
      <c r="T893" s="7" t="str">
        <f>IF(VLOOKUP($A893,'V2.5.2 Measures'!$C:$W,2,FALSE)&lt;&gt; "", VLOOKUP($A893,'V2.5.2 Measures'!$C:$W,2,FALSE),"N/A")</f>
        <v>EXP-1-016-7</v>
      </c>
      <c r="U893" s="7" t="str">
        <f>IF(VLOOKUP($A893,'V2.5.2 Measures'!$C:$W,3,FALSE)&lt;&gt; "", VLOOKUP($A893,'V2.5.2 Measures'!$C:$W,3,FALSE),"N/A")</f>
        <v>Average paid per record for TYPE-OF-SERVICE = 60 (Emergency hospital services)</v>
      </c>
      <c r="V893" s="7" t="e">
        <f>IF(VLOOKUP($A893,'V2.5.2 Measures'!$C:$W,26,FALSE)&lt;&gt; "", VLOOKUP($A893,'V2.5.2 Measures'!$C:$W,26,FALSE),"N/A")</f>
        <v>#REF!</v>
      </c>
      <c r="W893" s="7" t="e">
        <f>IF(VLOOKUP($A893,'V2.5.2 Measures'!$C:$W,44,FALSE)&lt;&gt; "", VLOOKUP($A893,'V2.5.2 Measures'!$C:$W,44,FALSE),"N/A")</f>
        <v>#REF!</v>
      </c>
    </row>
    <row r="894" spans="1:23" x14ac:dyDescent="0.35">
      <c r="A894" s="7" t="str">
        <f>'V2.5.2 Measures'!C349</f>
        <v>EXP1.8</v>
      </c>
      <c r="B894" s="7" t="str">
        <f>VLOOKUP($A894,'V2.5.2 Measures'!$C:$W,6,FALSE)</f>
        <v>Medicaid FFS: Original, Non-Crossover, Paid Claims</v>
      </c>
      <c r="C894" s="7" t="str">
        <f>VLOOKUP($A894,'V2.5.2 Measures'!$C:$W,8,FALSE)</f>
        <v>No</v>
      </c>
      <c r="D894" s="7" t="str">
        <f>IF(VLOOKUP($A894,'V2.5.2 Measures'!$C:$W,4,FALSE)="","",VLOOKUP($A894,'V2.5.2 Measures'!$C:$W,4,FALSE))</f>
        <v>Ratio</v>
      </c>
      <c r="E894" s="7" t="str">
        <f>IF((VLOOKUP($A894,'V2.5.2 Measures'!$C:$W,8,FALSE)&lt;&gt;"")*AND(VLOOKUP($A894,'V2.5.2 Measures'!$C:$W,8,FALSE)&lt;&gt;"TBD"),VLOOKUP($A894,'V2.5.2 Measures'!$C:$W,8,FALSE),"N/A")</f>
        <v>No</v>
      </c>
      <c r="F894" s="7" t="str">
        <f>IF((VLOOKUP($A894,'V2.5.2 Measures'!$C:$W,9,FALSE)&lt;&gt;"")*AND(VLOOKUP($A894,'V2.5.2 Measures'!$C:$W,9,FALSE)&lt;&gt;"TBD"),VLOOKUP($A894,'V2.5.2 Measures'!$C:$W,9,FALSE),"N/A")</f>
        <v>N/A</v>
      </c>
      <c r="G894" s="7" t="str">
        <f>IF((VLOOKUP($A894,'V2.5.2 Measures'!$C:$W,10,FALSE)&lt;&gt;"")*AND(VLOOKUP($A894,'V2.5.2 Measures'!$C:$W,10,FALSE)&lt;&gt;"TBD"),VLOOKUP($A894,'V2.5.2 Measures'!$C:$W,10,FALSE),"N/A")</f>
        <v>N/A</v>
      </c>
      <c r="H894" s="7" t="str">
        <f>IF(VLOOKUP($A894,'V2.5.2 Measures'!$C:$W,14,FALSE)&lt;&gt; "", VLOOKUP($A894,'V2.5.2 Measures'!$C:$W,14,FALSE),"N/A")</f>
        <v>TBD</v>
      </c>
      <c r="I894" s="7">
        <f>IF(VLOOKUP($A894,'V2.5.2 Measures'!$C:$W,15,FALSE)&lt;&gt; "", VLOOKUP($A894,'V2.5.2 Measures'!$C:$W,15,FALSE),"N/A")</f>
        <v>0.2</v>
      </c>
      <c r="J894" s="7" t="str">
        <f>IF(VLOOKUP($A894,'V2.5.2 Measures'!$C:$W,16,FALSE)&lt;&gt; "", VLOOKUP($A894,'V2.5.2 Measures'!$C:$W,16,FALSE),"N/A")</f>
        <v>N/A</v>
      </c>
      <c r="K894" s="7" t="str">
        <f>IF(VLOOKUP($A894,'V2.5.2 Measures'!$C:$W,17,FALSE)&lt;&gt; "", VLOOKUP($A894,'V2.5.2 Measures'!$C:$W,17,FALSE),"N/A")</f>
        <v>N/A</v>
      </c>
      <c r="L894" s="7" t="str">
        <f>IF(VLOOKUP($A894,'V2.5.2 Measures'!$C:$W,18,FALSE)&lt;&gt; "", VLOOKUP($A894,'V2.5.2 Measures'!$C:$W,18,FALSE),"N/A")</f>
        <v>Default</v>
      </c>
      <c r="M894" s="7" t="str">
        <f>IF(VLOOKUP($A894,'V2.5.2 Measures'!$C:$W,19,FALSE)&lt;&gt; "", VLOOKUP($A894,'V2.5.2 Measures'!$C:$W,19,FALSE),"N/A")</f>
        <v>SAS</v>
      </c>
      <c r="N894" s="7" t="str">
        <f>IF(VLOOKUP($A894,'V2.5.2 Measures'!$C:$W,20,FALSE)&lt;&gt; "", VLOOKUP($A894,'V2.5.2 Measures'!$C:$W,20,FALSE),"N/A")</f>
        <v>V1.1</v>
      </c>
      <c r="O894" s="7" t="str">
        <f>IF(VLOOKUP($A894,'V2.5.2 Measures'!$C:$W,21,FALSE)&lt;&gt; "", VLOOKUP($A894,'V2.5.2 Measures'!$C:$W,21,FALSE),"N/A")</f>
        <v>V2.3</v>
      </c>
      <c r="P894" s="7" t="e">
        <f>IF(VLOOKUP($A894,'V2.5.2 Measures'!$C:$W,22,FALSE)&lt;&gt; "", VLOOKUP($A894,'V2.5.2 Measures'!$C:$W,22,FALSE),"N/A")</f>
        <v>#REF!</v>
      </c>
      <c r="Q894" s="7" t="e">
        <f>IF(VLOOKUP($A894,'V2.5.2 Measures'!$C:$W,23,FALSE)&lt;&gt; "", VLOOKUP($A894,'V2.5.2 Measures'!$C:$W,23,FALSE),"N/A")</f>
        <v>#REF!</v>
      </c>
      <c r="R894" s="7" t="e">
        <f>IF(VLOOKUP($A894,'V2.5.2 Measures'!$C:$W,24,FALSE)&lt;&gt; "", VLOOKUP($A894,'V2.5.2 Measures'!$C:$W,24,FALSE),"N/A")</f>
        <v>#REF!</v>
      </c>
      <c r="S894" s="7" t="e">
        <f>IF(VLOOKUP($A894,'V2.5.2 Measures'!$C:$W,25,FALSE)&lt;&gt; "", VLOOKUP($A894,'V2.5.2 Measures'!$C:$W,25,FALSE),"N/A")</f>
        <v>#REF!</v>
      </c>
      <c r="T894" s="7" t="str">
        <f>IF(VLOOKUP($A894,'V2.5.2 Measures'!$C:$W,2,FALSE)&lt;&gt; "", VLOOKUP($A894,'V2.5.2 Measures'!$C:$W,2,FALSE),"N/A")</f>
        <v>EXP-1-017-8</v>
      </c>
      <c r="U894" s="7" t="str">
        <f>IF(VLOOKUP($A894,'V2.5.2 Measures'!$C:$W,3,FALSE)&lt;&gt; "", VLOOKUP($A894,'V2.5.2 Measures'!$C:$W,3,FALSE),"N/A")</f>
        <v>Average paid per record for TYPE-OF-SERVICE = 84 (Sterilizations)</v>
      </c>
      <c r="V894" s="7" t="e">
        <f>IF(VLOOKUP($A894,'V2.5.2 Measures'!$C:$W,26,FALSE)&lt;&gt; "", VLOOKUP($A894,'V2.5.2 Measures'!$C:$W,26,FALSE),"N/A")</f>
        <v>#REF!</v>
      </c>
      <c r="W894" s="7" t="e">
        <f>IF(VLOOKUP($A894,'V2.5.2 Measures'!$C:$W,44,FALSE)&lt;&gt; "", VLOOKUP($A894,'V2.5.2 Measures'!$C:$W,44,FALSE),"N/A")</f>
        <v>#REF!</v>
      </c>
    </row>
    <row r="895" spans="1:23" x14ac:dyDescent="0.35">
      <c r="A895" s="7" t="str">
        <f>'V2.5.2 Measures'!C350</f>
        <v>EXP1.9</v>
      </c>
      <c r="B895" s="7" t="str">
        <f>VLOOKUP($A895,'V2.5.2 Measures'!$C:$W,6,FALSE)</f>
        <v>Medicaid FFS: Original, Non-Crossover, Paid Claims</v>
      </c>
      <c r="C895" s="7" t="str">
        <f>VLOOKUP($A895,'V2.5.2 Measures'!$C:$W,8,FALSE)</f>
        <v>No</v>
      </c>
      <c r="D895" s="7" t="str">
        <f>IF(VLOOKUP($A895,'V2.5.2 Measures'!$C:$W,4,FALSE)="","",VLOOKUP($A895,'V2.5.2 Measures'!$C:$W,4,FALSE))</f>
        <v>Ratio</v>
      </c>
      <c r="E895" s="7" t="str">
        <f>IF((VLOOKUP($A895,'V2.5.2 Measures'!$C:$W,8,FALSE)&lt;&gt;"")*AND(VLOOKUP($A895,'V2.5.2 Measures'!$C:$W,8,FALSE)&lt;&gt;"TBD"),VLOOKUP($A895,'V2.5.2 Measures'!$C:$W,8,FALSE),"N/A")</f>
        <v>No</v>
      </c>
      <c r="F895" s="7" t="str">
        <f>IF((VLOOKUP($A895,'V2.5.2 Measures'!$C:$W,9,FALSE)&lt;&gt;"")*AND(VLOOKUP($A895,'V2.5.2 Measures'!$C:$W,9,FALSE)&lt;&gt;"TBD"),VLOOKUP($A895,'V2.5.2 Measures'!$C:$W,9,FALSE),"N/A")</f>
        <v>N/A</v>
      </c>
      <c r="G895" s="7" t="str">
        <f>IF((VLOOKUP($A895,'V2.5.2 Measures'!$C:$W,10,FALSE)&lt;&gt;"")*AND(VLOOKUP($A895,'V2.5.2 Measures'!$C:$W,10,FALSE)&lt;&gt;"TBD"),VLOOKUP($A895,'V2.5.2 Measures'!$C:$W,10,FALSE),"N/A")</f>
        <v>N/A</v>
      </c>
      <c r="H895" s="7" t="str">
        <f>IF(VLOOKUP($A895,'V2.5.2 Measures'!$C:$W,14,FALSE)&lt;&gt; "", VLOOKUP($A895,'V2.5.2 Measures'!$C:$W,14,FALSE),"N/A")</f>
        <v>TBD</v>
      </c>
      <c r="I895" s="7">
        <f>IF(VLOOKUP($A895,'V2.5.2 Measures'!$C:$W,15,FALSE)&lt;&gt; "", VLOOKUP($A895,'V2.5.2 Measures'!$C:$W,15,FALSE),"N/A")</f>
        <v>0.2</v>
      </c>
      <c r="J895" s="7" t="str">
        <f>IF(VLOOKUP($A895,'V2.5.2 Measures'!$C:$W,16,FALSE)&lt;&gt; "", VLOOKUP($A895,'V2.5.2 Measures'!$C:$W,16,FALSE),"N/A")</f>
        <v>N/A</v>
      </c>
      <c r="K895" s="7" t="str">
        <f>IF(VLOOKUP($A895,'V2.5.2 Measures'!$C:$W,17,FALSE)&lt;&gt; "", VLOOKUP($A895,'V2.5.2 Measures'!$C:$W,17,FALSE),"N/A")</f>
        <v>N/A</v>
      </c>
      <c r="L895" s="7" t="str">
        <f>IF(VLOOKUP($A895,'V2.5.2 Measures'!$C:$W,18,FALSE)&lt;&gt; "", VLOOKUP($A895,'V2.5.2 Measures'!$C:$W,18,FALSE),"N/A")</f>
        <v>Default</v>
      </c>
      <c r="M895" s="7" t="str">
        <f>IF(VLOOKUP($A895,'V2.5.2 Measures'!$C:$W,19,FALSE)&lt;&gt; "", VLOOKUP($A895,'V2.5.2 Measures'!$C:$W,19,FALSE),"N/A")</f>
        <v>SAS</v>
      </c>
      <c r="N895" s="7" t="str">
        <f>IF(VLOOKUP($A895,'V2.5.2 Measures'!$C:$W,20,FALSE)&lt;&gt; "", VLOOKUP($A895,'V2.5.2 Measures'!$C:$W,20,FALSE),"N/A")</f>
        <v>V1.1</v>
      </c>
      <c r="O895" s="7" t="str">
        <f>IF(VLOOKUP($A895,'V2.5.2 Measures'!$C:$W,21,FALSE)&lt;&gt; "", VLOOKUP($A895,'V2.5.2 Measures'!$C:$W,21,FALSE),"N/A")</f>
        <v>V2.3</v>
      </c>
      <c r="P895" s="7" t="e">
        <f>IF(VLOOKUP($A895,'V2.5.2 Measures'!$C:$W,22,FALSE)&lt;&gt; "", VLOOKUP($A895,'V2.5.2 Measures'!$C:$W,22,FALSE),"N/A")</f>
        <v>#REF!</v>
      </c>
      <c r="Q895" s="7" t="e">
        <f>IF(VLOOKUP($A895,'V2.5.2 Measures'!$C:$W,23,FALSE)&lt;&gt; "", VLOOKUP($A895,'V2.5.2 Measures'!$C:$W,23,FALSE),"N/A")</f>
        <v>#REF!</v>
      </c>
      <c r="R895" s="7" t="e">
        <f>IF(VLOOKUP($A895,'V2.5.2 Measures'!$C:$W,24,FALSE)&lt;&gt; "", VLOOKUP($A895,'V2.5.2 Measures'!$C:$W,24,FALSE),"N/A")</f>
        <v>#REF!</v>
      </c>
      <c r="S895" s="7" t="e">
        <f>IF(VLOOKUP($A895,'V2.5.2 Measures'!$C:$W,25,FALSE)&lt;&gt; "", VLOOKUP($A895,'V2.5.2 Measures'!$C:$W,25,FALSE),"N/A")</f>
        <v>#REF!</v>
      </c>
      <c r="T895" s="7" t="str">
        <f>IF(VLOOKUP($A895,'V2.5.2 Measures'!$C:$W,2,FALSE)&lt;&gt; "", VLOOKUP($A895,'V2.5.2 Measures'!$C:$W,2,FALSE),"N/A")</f>
        <v>EXP-1-018-9</v>
      </c>
      <c r="U895" s="7" t="str">
        <f>IF(VLOOKUP($A895,'V2.5.2 Measures'!$C:$W,3,FALSE)&lt;&gt; "", VLOOKUP($A895,'V2.5.2 Measures'!$C:$W,3,FALSE),"N/A")</f>
        <v>Average paid per record for TYPE-OF-SERVICE = 86 (Other Pregnancy-related Procedures)</v>
      </c>
      <c r="V895" s="7" t="e">
        <f>IF(VLOOKUP($A895,'V2.5.2 Measures'!$C:$W,26,FALSE)&lt;&gt; "", VLOOKUP($A895,'V2.5.2 Measures'!$C:$W,26,FALSE),"N/A")</f>
        <v>#REF!</v>
      </c>
      <c r="W895" s="7" t="e">
        <f>IF(VLOOKUP($A895,'V2.5.2 Measures'!$C:$W,44,FALSE)&lt;&gt; "", VLOOKUP($A895,'V2.5.2 Measures'!$C:$W,44,FALSE),"N/A")</f>
        <v>#REF!</v>
      </c>
    </row>
    <row r="896" spans="1:23" x14ac:dyDescent="0.35">
      <c r="A896" s="7" t="str">
        <f>'V2.5.2 Measures'!C351</f>
        <v>EXP1.10</v>
      </c>
      <c r="B896" s="7" t="str">
        <f>VLOOKUP($A896,'V2.5.2 Measures'!$C:$W,6,FALSE)</f>
        <v>Medicaid FFS: Original, Non-Crossover, Paid Claims</v>
      </c>
      <c r="C896" s="7" t="str">
        <f>VLOOKUP($A896,'V2.5.2 Measures'!$C:$W,8,FALSE)</f>
        <v>No</v>
      </c>
      <c r="D896" s="7" t="str">
        <f>IF(VLOOKUP($A896,'V2.5.2 Measures'!$C:$W,4,FALSE)="","",VLOOKUP($A896,'V2.5.2 Measures'!$C:$W,4,FALSE))</f>
        <v>Ratio</v>
      </c>
      <c r="E896" s="7" t="str">
        <f>IF((VLOOKUP($A896,'V2.5.2 Measures'!$C:$W,8,FALSE)&lt;&gt;"")*AND(VLOOKUP($A896,'V2.5.2 Measures'!$C:$W,8,FALSE)&lt;&gt;"TBD"),VLOOKUP($A896,'V2.5.2 Measures'!$C:$W,8,FALSE),"N/A")</f>
        <v>No</v>
      </c>
      <c r="F896" s="7" t="str">
        <f>IF((VLOOKUP($A896,'V2.5.2 Measures'!$C:$W,9,FALSE)&lt;&gt;"")*AND(VLOOKUP($A896,'V2.5.2 Measures'!$C:$W,9,FALSE)&lt;&gt;"TBD"),VLOOKUP($A896,'V2.5.2 Measures'!$C:$W,9,FALSE),"N/A")</f>
        <v>N/A</v>
      </c>
      <c r="G896" s="7" t="str">
        <f>IF((VLOOKUP($A896,'V2.5.2 Measures'!$C:$W,10,FALSE)&lt;&gt;"")*AND(VLOOKUP($A896,'V2.5.2 Measures'!$C:$W,10,FALSE)&lt;&gt;"TBD"),VLOOKUP($A896,'V2.5.2 Measures'!$C:$W,10,FALSE),"N/A")</f>
        <v>N/A</v>
      </c>
      <c r="H896" s="7" t="str">
        <f>IF(VLOOKUP($A896,'V2.5.2 Measures'!$C:$W,14,FALSE)&lt;&gt; "", VLOOKUP($A896,'V2.5.2 Measures'!$C:$W,14,FALSE),"N/A")</f>
        <v>TBD</v>
      </c>
      <c r="I896" s="7">
        <f>IF(VLOOKUP($A896,'V2.5.2 Measures'!$C:$W,15,FALSE)&lt;&gt; "", VLOOKUP($A896,'V2.5.2 Measures'!$C:$W,15,FALSE),"N/A")</f>
        <v>0.2</v>
      </c>
      <c r="J896" s="7" t="str">
        <f>IF(VLOOKUP($A896,'V2.5.2 Measures'!$C:$W,16,FALSE)&lt;&gt; "", VLOOKUP($A896,'V2.5.2 Measures'!$C:$W,16,FALSE),"N/A")</f>
        <v>N/A</v>
      </c>
      <c r="K896" s="7" t="str">
        <f>IF(VLOOKUP($A896,'V2.5.2 Measures'!$C:$W,17,FALSE)&lt;&gt; "", VLOOKUP($A896,'V2.5.2 Measures'!$C:$W,17,FALSE),"N/A")</f>
        <v>N/A</v>
      </c>
      <c r="L896" s="7" t="str">
        <f>IF(VLOOKUP($A896,'V2.5.2 Measures'!$C:$W,18,FALSE)&lt;&gt; "", VLOOKUP($A896,'V2.5.2 Measures'!$C:$W,18,FALSE),"N/A")</f>
        <v>Default</v>
      </c>
      <c r="M896" s="7" t="str">
        <f>IF(VLOOKUP($A896,'V2.5.2 Measures'!$C:$W,19,FALSE)&lt;&gt; "", VLOOKUP($A896,'V2.5.2 Measures'!$C:$W,19,FALSE),"N/A")</f>
        <v>SAS</v>
      </c>
      <c r="N896" s="7" t="str">
        <f>IF(VLOOKUP($A896,'V2.5.2 Measures'!$C:$W,20,FALSE)&lt;&gt; "", VLOOKUP($A896,'V2.5.2 Measures'!$C:$W,20,FALSE),"N/A")</f>
        <v>V1.1</v>
      </c>
      <c r="O896" s="7" t="str">
        <f>IF(VLOOKUP($A896,'V2.5.2 Measures'!$C:$W,21,FALSE)&lt;&gt; "", VLOOKUP($A896,'V2.5.2 Measures'!$C:$W,21,FALSE),"N/A")</f>
        <v>V2.3</v>
      </c>
      <c r="P896" s="7" t="e">
        <f>IF(VLOOKUP($A896,'V2.5.2 Measures'!$C:$W,22,FALSE)&lt;&gt; "", VLOOKUP($A896,'V2.5.2 Measures'!$C:$W,22,FALSE),"N/A")</f>
        <v>#REF!</v>
      </c>
      <c r="Q896" s="7" t="e">
        <f>IF(VLOOKUP($A896,'V2.5.2 Measures'!$C:$W,23,FALSE)&lt;&gt; "", VLOOKUP($A896,'V2.5.2 Measures'!$C:$W,23,FALSE),"N/A")</f>
        <v>#REF!</v>
      </c>
      <c r="R896" s="7" t="e">
        <f>IF(VLOOKUP($A896,'V2.5.2 Measures'!$C:$W,24,FALSE)&lt;&gt; "", VLOOKUP($A896,'V2.5.2 Measures'!$C:$W,24,FALSE),"N/A")</f>
        <v>#REF!</v>
      </c>
      <c r="S896" s="7" t="e">
        <f>IF(VLOOKUP($A896,'V2.5.2 Measures'!$C:$W,25,FALSE)&lt;&gt; "", VLOOKUP($A896,'V2.5.2 Measures'!$C:$W,25,FALSE),"N/A")</f>
        <v>#REF!</v>
      </c>
      <c r="T896" s="7" t="str">
        <f>IF(VLOOKUP($A896,'V2.5.2 Measures'!$C:$W,2,FALSE)&lt;&gt; "", VLOOKUP($A896,'V2.5.2 Measures'!$C:$W,2,FALSE),"N/A")</f>
        <v>EXP-1-019-10</v>
      </c>
      <c r="U896" s="7" t="str">
        <f>IF(VLOOKUP($A896,'V2.5.2 Measures'!$C:$W,3,FALSE)&lt;&gt; "", VLOOKUP($A896,'V2.5.2 Measures'!$C:$W,3,FALSE),"N/A")</f>
        <v>Average paid per record for TYPE-OF-SERVICE = 90 (Critical access hospital services – IP)</v>
      </c>
      <c r="V896" s="7" t="e">
        <f>IF(VLOOKUP($A896,'V2.5.2 Measures'!$C:$W,26,FALSE)&lt;&gt; "", VLOOKUP($A896,'V2.5.2 Measures'!$C:$W,26,FALSE),"N/A")</f>
        <v>#REF!</v>
      </c>
      <c r="W896" s="7" t="e">
        <f>IF(VLOOKUP($A896,'V2.5.2 Measures'!$C:$W,44,FALSE)&lt;&gt; "", VLOOKUP($A896,'V2.5.2 Measures'!$C:$W,44,FALSE),"N/A")</f>
        <v>#REF!</v>
      </c>
    </row>
    <row r="897" spans="1:23" x14ac:dyDescent="0.35">
      <c r="A897" s="7" t="str">
        <f>'V2.5.2 Measures'!C352</f>
        <v>EXP1.11</v>
      </c>
      <c r="B897" s="7" t="str">
        <f>VLOOKUP($A897,'V2.5.2 Measures'!$C:$W,6,FALSE)</f>
        <v>Medicaid FFS: Original, Non-Crossover, Paid Claims</v>
      </c>
      <c r="C897" s="7" t="str">
        <f>VLOOKUP($A897,'V2.5.2 Measures'!$C:$W,8,FALSE)</f>
        <v>No</v>
      </c>
      <c r="D897" s="7" t="str">
        <f>IF(VLOOKUP($A897,'V2.5.2 Measures'!$C:$W,4,FALSE)="","",VLOOKUP($A897,'V2.5.2 Measures'!$C:$W,4,FALSE))</f>
        <v>Ratio</v>
      </c>
      <c r="E897" s="7" t="str">
        <f>IF((VLOOKUP($A897,'V2.5.2 Measures'!$C:$W,8,FALSE)&lt;&gt;"")*AND(VLOOKUP($A897,'V2.5.2 Measures'!$C:$W,8,FALSE)&lt;&gt;"TBD"),VLOOKUP($A897,'V2.5.2 Measures'!$C:$W,8,FALSE),"N/A")</f>
        <v>No</v>
      </c>
      <c r="F897" s="7" t="str">
        <f>IF((VLOOKUP($A897,'V2.5.2 Measures'!$C:$W,9,FALSE)&lt;&gt;"")*AND(VLOOKUP($A897,'V2.5.2 Measures'!$C:$W,9,FALSE)&lt;&gt;"TBD"),VLOOKUP($A897,'V2.5.2 Measures'!$C:$W,9,FALSE),"N/A")</f>
        <v>N/A</v>
      </c>
      <c r="G897" s="7" t="str">
        <f>IF((VLOOKUP($A897,'V2.5.2 Measures'!$C:$W,10,FALSE)&lt;&gt;"")*AND(VLOOKUP($A897,'V2.5.2 Measures'!$C:$W,10,FALSE)&lt;&gt;"TBD"),VLOOKUP($A897,'V2.5.2 Measures'!$C:$W,10,FALSE),"N/A")</f>
        <v>N/A</v>
      </c>
      <c r="H897" s="7" t="str">
        <f>IF(VLOOKUP($A897,'V2.5.2 Measures'!$C:$W,14,FALSE)&lt;&gt; "", VLOOKUP($A897,'V2.5.2 Measures'!$C:$W,14,FALSE),"N/A")</f>
        <v>TBD</v>
      </c>
      <c r="I897" s="7">
        <f>IF(VLOOKUP($A897,'V2.5.2 Measures'!$C:$W,15,FALSE)&lt;&gt; "", VLOOKUP($A897,'V2.5.2 Measures'!$C:$W,15,FALSE),"N/A")</f>
        <v>0.2</v>
      </c>
      <c r="J897" s="7" t="str">
        <f>IF(VLOOKUP($A897,'V2.5.2 Measures'!$C:$W,16,FALSE)&lt;&gt; "", VLOOKUP($A897,'V2.5.2 Measures'!$C:$W,16,FALSE),"N/A")</f>
        <v>N/A</v>
      </c>
      <c r="K897" s="7" t="str">
        <f>IF(VLOOKUP($A897,'V2.5.2 Measures'!$C:$W,17,FALSE)&lt;&gt; "", VLOOKUP($A897,'V2.5.2 Measures'!$C:$W,17,FALSE),"N/A")</f>
        <v>N/A</v>
      </c>
      <c r="L897" s="7" t="str">
        <f>IF(VLOOKUP($A897,'V2.5.2 Measures'!$C:$W,18,FALSE)&lt;&gt; "", VLOOKUP($A897,'V2.5.2 Measures'!$C:$W,18,FALSE),"N/A")</f>
        <v>Default</v>
      </c>
      <c r="M897" s="7" t="str">
        <f>IF(VLOOKUP($A897,'V2.5.2 Measures'!$C:$W,19,FALSE)&lt;&gt; "", VLOOKUP($A897,'V2.5.2 Measures'!$C:$W,19,FALSE),"N/A")</f>
        <v>SAS</v>
      </c>
      <c r="N897" s="7" t="str">
        <f>IF(VLOOKUP($A897,'V2.5.2 Measures'!$C:$W,20,FALSE)&lt;&gt; "", VLOOKUP($A897,'V2.5.2 Measures'!$C:$W,20,FALSE),"N/A")</f>
        <v>V1.1</v>
      </c>
      <c r="O897" s="7" t="str">
        <f>IF(VLOOKUP($A897,'V2.5.2 Measures'!$C:$W,21,FALSE)&lt;&gt; "", VLOOKUP($A897,'V2.5.2 Measures'!$C:$W,21,FALSE),"N/A")</f>
        <v>V2.3</v>
      </c>
      <c r="P897" s="7" t="e">
        <f>IF(VLOOKUP($A897,'V2.5.2 Measures'!$C:$W,22,FALSE)&lt;&gt; "", VLOOKUP($A897,'V2.5.2 Measures'!$C:$W,22,FALSE),"N/A")</f>
        <v>#REF!</v>
      </c>
      <c r="Q897" s="7" t="e">
        <f>IF(VLOOKUP($A897,'V2.5.2 Measures'!$C:$W,23,FALSE)&lt;&gt; "", VLOOKUP($A897,'V2.5.2 Measures'!$C:$W,23,FALSE),"N/A")</f>
        <v>#REF!</v>
      </c>
      <c r="R897" s="7" t="e">
        <f>IF(VLOOKUP($A897,'V2.5.2 Measures'!$C:$W,24,FALSE)&lt;&gt; "", VLOOKUP($A897,'V2.5.2 Measures'!$C:$W,24,FALSE),"N/A")</f>
        <v>#REF!</v>
      </c>
      <c r="S897" s="7" t="e">
        <f>IF(VLOOKUP($A897,'V2.5.2 Measures'!$C:$W,25,FALSE)&lt;&gt; "", VLOOKUP($A897,'V2.5.2 Measures'!$C:$W,25,FALSE),"N/A")</f>
        <v>#REF!</v>
      </c>
      <c r="T897" s="7" t="str">
        <f>IF(VLOOKUP($A897,'V2.5.2 Measures'!$C:$W,2,FALSE)&lt;&gt; "", VLOOKUP($A897,'V2.5.2 Measures'!$C:$W,2,FALSE),"N/A")</f>
        <v>EXP-1-020-11</v>
      </c>
      <c r="U897" s="7" t="str">
        <f>IF(VLOOKUP($A897,'V2.5.2 Measures'!$C:$W,3,FALSE)&lt;&gt; "", VLOOKUP($A897,'V2.5.2 Measures'!$C:$W,3,FALSE),"N/A")</f>
        <v>Average paid per record for TYPE-OF-SERVICE = 91 (Skilled care – hospital residing)</v>
      </c>
      <c r="V897" s="7" t="e">
        <f>IF(VLOOKUP($A897,'V2.5.2 Measures'!$C:$W,26,FALSE)&lt;&gt; "", VLOOKUP($A897,'V2.5.2 Measures'!$C:$W,26,FALSE),"N/A")</f>
        <v>#REF!</v>
      </c>
      <c r="W897" s="7" t="e">
        <f>IF(VLOOKUP($A897,'V2.5.2 Measures'!$C:$W,44,FALSE)&lt;&gt; "", VLOOKUP($A897,'V2.5.2 Measures'!$C:$W,44,FALSE),"N/A")</f>
        <v>#REF!</v>
      </c>
    </row>
    <row r="898" spans="1:23" x14ac:dyDescent="0.35">
      <c r="A898" s="7" t="str">
        <f>'V2.5.2 Measures'!C353</f>
        <v>EXP1.12</v>
      </c>
      <c r="B898" s="7" t="str">
        <f>VLOOKUP($A898,'V2.5.2 Measures'!$C:$W,6,FALSE)</f>
        <v>Medicaid FFS: Original, Non-Crossover, Paid Claims</v>
      </c>
      <c r="C898" s="7" t="str">
        <f>VLOOKUP($A898,'V2.5.2 Measures'!$C:$W,8,FALSE)</f>
        <v>No</v>
      </c>
      <c r="D898" s="7" t="str">
        <f>IF(VLOOKUP($A898,'V2.5.2 Measures'!$C:$W,4,FALSE)="","",VLOOKUP($A898,'V2.5.2 Measures'!$C:$W,4,FALSE))</f>
        <v>Ratio</v>
      </c>
      <c r="E898" s="7" t="str">
        <f>IF((VLOOKUP($A898,'V2.5.2 Measures'!$C:$W,8,FALSE)&lt;&gt;"")*AND(VLOOKUP($A898,'V2.5.2 Measures'!$C:$W,8,FALSE)&lt;&gt;"TBD"),VLOOKUP($A898,'V2.5.2 Measures'!$C:$W,8,FALSE),"N/A")</f>
        <v>No</v>
      </c>
      <c r="F898" s="7" t="str">
        <f>IF((VLOOKUP($A898,'V2.5.2 Measures'!$C:$W,9,FALSE)&lt;&gt;"")*AND(VLOOKUP($A898,'V2.5.2 Measures'!$C:$W,9,FALSE)&lt;&gt;"TBD"),VLOOKUP($A898,'V2.5.2 Measures'!$C:$W,9,FALSE),"N/A")</f>
        <v>N/A</v>
      </c>
      <c r="G898" s="7" t="str">
        <f>IF((VLOOKUP($A898,'V2.5.2 Measures'!$C:$W,10,FALSE)&lt;&gt;"")*AND(VLOOKUP($A898,'V2.5.2 Measures'!$C:$W,10,FALSE)&lt;&gt;"TBD"),VLOOKUP($A898,'V2.5.2 Measures'!$C:$W,10,FALSE),"N/A")</f>
        <v>N/A</v>
      </c>
      <c r="H898" s="7" t="str">
        <f>IF(VLOOKUP($A898,'V2.5.2 Measures'!$C:$W,14,FALSE)&lt;&gt; "", VLOOKUP($A898,'V2.5.2 Measures'!$C:$W,14,FALSE),"N/A")</f>
        <v>TBD</v>
      </c>
      <c r="I898" s="7">
        <f>IF(VLOOKUP($A898,'V2.5.2 Measures'!$C:$W,15,FALSE)&lt;&gt; "", VLOOKUP($A898,'V2.5.2 Measures'!$C:$W,15,FALSE),"N/A")</f>
        <v>0.2</v>
      </c>
      <c r="J898" s="7" t="str">
        <f>IF(VLOOKUP($A898,'V2.5.2 Measures'!$C:$W,16,FALSE)&lt;&gt; "", VLOOKUP($A898,'V2.5.2 Measures'!$C:$W,16,FALSE),"N/A")</f>
        <v>N/A</v>
      </c>
      <c r="K898" s="7" t="str">
        <f>IF(VLOOKUP($A898,'V2.5.2 Measures'!$C:$W,17,FALSE)&lt;&gt; "", VLOOKUP($A898,'V2.5.2 Measures'!$C:$W,17,FALSE),"N/A")</f>
        <v>N/A</v>
      </c>
      <c r="L898" s="7" t="str">
        <f>IF(VLOOKUP($A898,'V2.5.2 Measures'!$C:$W,18,FALSE)&lt;&gt; "", VLOOKUP($A898,'V2.5.2 Measures'!$C:$W,18,FALSE),"N/A")</f>
        <v>Default</v>
      </c>
      <c r="M898" s="7" t="str">
        <f>IF(VLOOKUP($A898,'V2.5.2 Measures'!$C:$W,19,FALSE)&lt;&gt; "", VLOOKUP($A898,'V2.5.2 Measures'!$C:$W,19,FALSE),"N/A")</f>
        <v>SAS</v>
      </c>
      <c r="N898" s="7" t="str">
        <f>IF(VLOOKUP($A898,'V2.5.2 Measures'!$C:$W,20,FALSE)&lt;&gt; "", VLOOKUP($A898,'V2.5.2 Measures'!$C:$W,20,FALSE),"N/A")</f>
        <v>V1.1</v>
      </c>
      <c r="O898" s="7" t="str">
        <f>IF(VLOOKUP($A898,'V2.5.2 Measures'!$C:$W,21,FALSE)&lt;&gt; "", VLOOKUP($A898,'V2.5.2 Measures'!$C:$W,21,FALSE),"N/A")</f>
        <v>V2.3</v>
      </c>
      <c r="P898" s="7" t="e">
        <f>IF(VLOOKUP($A898,'V2.5.2 Measures'!$C:$W,22,FALSE)&lt;&gt; "", VLOOKUP($A898,'V2.5.2 Measures'!$C:$W,22,FALSE),"N/A")</f>
        <v>#REF!</v>
      </c>
      <c r="Q898" s="7" t="e">
        <f>IF(VLOOKUP($A898,'V2.5.2 Measures'!$C:$W,23,FALSE)&lt;&gt; "", VLOOKUP($A898,'V2.5.2 Measures'!$C:$W,23,FALSE),"N/A")</f>
        <v>#REF!</v>
      </c>
      <c r="R898" s="7" t="e">
        <f>IF(VLOOKUP($A898,'V2.5.2 Measures'!$C:$W,24,FALSE)&lt;&gt; "", VLOOKUP($A898,'V2.5.2 Measures'!$C:$W,24,FALSE),"N/A")</f>
        <v>#REF!</v>
      </c>
      <c r="S898" s="7" t="e">
        <f>IF(VLOOKUP($A898,'V2.5.2 Measures'!$C:$W,25,FALSE)&lt;&gt; "", VLOOKUP($A898,'V2.5.2 Measures'!$C:$W,25,FALSE),"N/A")</f>
        <v>#REF!</v>
      </c>
      <c r="T898" s="7" t="str">
        <f>IF(VLOOKUP($A898,'V2.5.2 Measures'!$C:$W,2,FALSE)&lt;&gt; "", VLOOKUP($A898,'V2.5.2 Measures'!$C:$W,2,FALSE),"N/A")</f>
        <v>EXP-1-021-12</v>
      </c>
      <c r="U898" s="7" t="str">
        <f>IF(VLOOKUP($A898,'V2.5.2 Measures'!$C:$W,3,FALSE)&lt;&gt; "", VLOOKUP($A898,'V2.5.2 Measures'!$C:$W,3,FALSE),"N/A")</f>
        <v>Average paid per record for TYPE-OF-SERVICE = 92 (Exceptional care – hospital residing)</v>
      </c>
      <c r="V898" s="7" t="e">
        <f>IF(VLOOKUP($A898,'V2.5.2 Measures'!$C:$W,26,FALSE)&lt;&gt; "", VLOOKUP($A898,'V2.5.2 Measures'!$C:$W,26,FALSE),"N/A")</f>
        <v>#REF!</v>
      </c>
      <c r="W898" s="7" t="e">
        <f>IF(VLOOKUP($A898,'V2.5.2 Measures'!$C:$W,44,FALSE)&lt;&gt; "", VLOOKUP($A898,'V2.5.2 Measures'!$C:$W,44,FALSE),"N/A")</f>
        <v>#REF!</v>
      </c>
    </row>
    <row r="899" spans="1:23" x14ac:dyDescent="0.35">
      <c r="A899" s="7" t="str">
        <f>'V2.5.2 Measures'!C354</f>
        <v>EXP1.13</v>
      </c>
      <c r="B899" s="7" t="str">
        <f>VLOOKUP($A899,'V2.5.2 Measures'!$C:$W,6,FALSE)</f>
        <v>Medicaid FFS: Original, Non-Crossover, Paid Claims</v>
      </c>
      <c r="C899" s="7" t="str">
        <f>VLOOKUP($A899,'V2.5.2 Measures'!$C:$W,8,FALSE)</f>
        <v>No</v>
      </c>
      <c r="D899" s="7" t="str">
        <f>IF(VLOOKUP($A899,'V2.5.2 Measures'!$C:$W,4,FALSE)="","",VLOOKUP($A899,'V2.5.2 Measures'!$C:$W,4,FALSE))</f>
        <v>Ratio</v>
      </c>
      <c r="E899" s="7" t="str">
        <f>IF((VLOOKUP($A899,'V2.5.2 Measures'!$C:$W,8,FALSE)&lt;&gt;"")*AND(VLOOKUP($A899,'V2.5.2 Measures'!$C:$W,8,FALSE)&lt;&gt;"TBD"),VLOOKUP($A899,'V2.5.2 Measures'!$C:$W,8,FALSE),"N/A")</f>
        <v>No</v>
      </c>
      <c r="F899" s="7" t="str">
        <f>IF((VLOOKUP($A899,'V2.5.2 Measures'!$C:$W,9,FALSE)&lt;&gt;"")*AND(VLOOKUP($A899,'V2.5.2 Measures'!$C:$W,9,FALSE)&lt;&gt;"TBD"),VLOOKUP($A899,'V2.5.2 Measures'!$C:$W,9,FALSE),"N/A")</f>
        <v>N/A</v>
      </c>
      <c r="G899" s="7" t="str">
        <f>IF((VLOOKUP($A899,'V2.5.2 Measures'!$C:$W,10,FALSE)&lt;&gt;"")*AND(VLOOKUP($A899,'V2.5.2 Measures'!$C:$W,10,FALSE)&lt;&gt;"TBD"),VLOOKUP($A899,'V2.5.2 Measures'!$C:$W,10,FALSE),"N/A")</f>
        <v>N/A</v>
      </c>
      <c r="H899" s="7" t="str">
        <f>IF(VLOOKUP($A899,'V2.5.2 Measures'!$C:$W,14,FALSE)&lt;&gt; "", VLOOKUP($A899,'V2.5.2 Measures'!$C:$W,14,FALSE),"N/A")</f>
        <v>TBD</v>
      </c>
      <c r="I899" s="7">
        <f>IF(VLOOKUP($A899,'V2.5.2 Measures'!$C:$W,15,FALSE)&lt;&gt; "", VLOOKUP($A899,'V2.5.2 Measures'!$C:$W,15,FALSE),"N/A")</f>
        <v>0.2</v>
      </c>
      <c r="J899" s="7" t="str">
        <f>IF(VLOOKUP($A899,'V2.5.2 Measures'!$C:$W,16,FALSE)&lt;&gt; "", VLOOKUP($A899,'V2.5.2 Measures'!$C:$W,16,FALSE),"N/A")</f>
        <v>N/A</v>
      </c>
      <c r="K899" s="7" t="str">
        <f>IF(VLOOKUP($A899,'V2.5.2 Measures'!$C:$W,17,FALSE)&lt;&gt; "", VLOOKUP($A899,'V2.5.2 Measures'!$C:$W,17,FALSE),"N/A")</f>
        <v>N/A</v>
      </c>
      <c r="L899" s="7" t="str">
        <f>IF(VLOOKUP($A899,'V2.5.2 Measures'!$C:$W,18,FALSE)&lt;&gt; "", VLOOKUP($A899,'V2.5.2 Measures'!$C:$W,18,FALSE),"N/A")</f>
        <v>Default</v>
      </c>
      <c r="M899" s="7" t="str">
        <f>IF(VLOOKUP($A899,'V2.5.2 Measures'!$C:$W,19,FALSE)&lt;&gt; "", VLOOKUP($A899,'V2.5.2 Measures'!$C:$W,19,FALSE),"N/A")</f>
        <v>SAS</v>
      </c>
      <c r="N899" s="7" t="str">
        <f>IF(VLOOKUP($A899,'V2.5.2 Measures'!$C:$W,20,FALSE)&lt;&gt; "", VLOOKUP($A899,'V2.5.2 Measures'!$C:$W,20,FALSE),"N/A")</f>
        <v>V1.1</v>
      </c>
      <c r="O899" s="7" t="str">
        <f>IF(VLOOKUP($A899,'V2.5.2 Measures'!$C:$W,21,FALSE)&lt;&gt; "", VLOOKUP($A899,'V2.5.2 Measures'!$C:$W,21,FALSE),"N/A")</f>
        <v>V2.3</v>
      </c>
      <c r="P899" s="7" t="e">
        <f>IF(VLOOKUP($A899,'V2.5.2 Measures'!$C:$W,22,FALSE)&lt;&gt; "", VLOOKUP($A899,'V2.5.2 Measures'!$C:$W,22,FALSE),"N/A")</f>
        <v>#REF!</v>
      </c>
      <c r="Q899" s="7" t="e">
        <f>IF(VLOOKUP($A899,'V2.5.2 Measures'!$C:$W,23,FALSE)&lt;&gt; "", VLOOKUP($A899,'V2.5.2 Measures'!$C:$W,23,FALSE),"N/A")</f>
        <v>#REF!</v>
      </c>
      <c r="R899" s="7" t="e">
        <f>IF(VLOOKUP($A899,'V2.5.2 Measures'!$C:$W,24,FALSE)&lt;&gt; "", VLOOKUP($A899,'V2.5.2 Measures'!$C:$W,24,FALSE),"N/A")</f>
        <v>#REF!</v>
      </c>
      <c r="S899" s="7" t="e">
        <f>IF(VLOOKUP($A899,'V2.5.2 Measures'!$C:$W,25,FALSE)&lt;&gt; "", VLOOKUP($A899,'V2.5.2 Measures'!$C:$W,25,FALSE),"N/A")</f>
        <v>#REF!</v>
      </c>
      <c r="T899" s="7" t="str">
        <f>IF(VLOOKUP($A899,'V2.5.2 Measures'!$C:$W,2,FALSE)&lt;&gt; "", VLOOKUP($A899,'V2.5.2 Measures'!$C:$W,2,FALSE),"N/A")</f>
        <v>EXP-1-022-13</v>
      </c>
      <c r="U899" s="7" t="str">
        <f>IF(VLOOKUP($A899,'V2.5.2 Measures'!$C:$W,3,FALSE)&lt;&gt; "", VLOOKUP($A899,'V2.5.2 Measures'!$C:$W,3,FALSE),"N/A")</f>
        <v>Average paid per record for TYPE-OF-SERVICE = 93 (Non-acute care – hospital residing)</v>
      </c>
      <c r="V899" s="7" t="e">
        <f>IF(VLOOKUP($A899,'V2.5.2 Measures'!$C:$W,26,FALSE)&lt;&gt; "", VLOOKUP($A899,'V2.5.2 Measures'!$C:$W,26,FALSE),"N/A")</f>
        <v>#REF!</v>
      </c>
      <c r="W899" s="7" t="e">
        <f>IF(VLOOKUP($A899,'V2.5.2 Measures'!$C:$W,44,FALSE)&lt;&gt; "", VLOOKUP($A899,'V2.5.2 Measures'!$C:$W,44,FALSE),"N/A")</f>
        <v>#REF!</v>
      </c>
    </row>
    <row r="900" spans="1:23" x14ac:dyDescent="0.35">
      <c r="A900" s="7" t="str">
        <f>'V2.5.2 Measures'!C355</f>
        <v>EXP1.1</v>
      </c>
      <c r="B900" s="7" t="str">
        <f>VLOOKUP($A900,'V2.5.2 Measures'!$C:$W,6,FALSE)</f>
        <v>Medicaid FFS: Original, Non-Crossover, Paid Claims</v>
      </c>
      <c r="C900" s="7" t="str">
        <f>VLOOKUP($A900,'V2.5.2 Measures'!$C:$W,8,FALSE)</f>
        <v>TA- Inferential</v>
      </c>
      <c r="D900" s="7" t="str">
        <f>IF(VLOOKUP($A900,'V2.5.2 Measures'!$C:$W,4,FALSE)="","",VLOOKUP($A900,'V2.5.2 Measures'!$C:$W,4,FALSE))</f>
        <v>Claims Percentage</v>
      </c>
      <c r="E900" s="7" t="str">
        <f>IF((VLOOKUP($A900,'V2.5.2 Measures'!$C:$W,8,FALSE)&lt;&gt;"")*AND(VLOOKUP($A900,'V2.5.2 Measures'!$C:$W,8,FALSE)&lt;&gt;"TBD"),VLOOKUP($A900,'V2.5.2 Measures'!$C:$W,8,FALSE),"N/A")</f>
        <v>TA- Inferential</v>
      </c>
      <c r="F900" s="7" t="str">
        <f>IF((VLOOKUP($A900,'V2.5.2 Measures'!$C:$W,9,FALSE)&lt;&gt;"")*AND(VLOOKUP($A900,'V2.5.2 Measures'!$C:$W,9,FALSE)&lt;&gt;"TBD"),VLOOKUP($A900,'V2.5.2 Measures'!$C:$W,9,FALSE),"N/A")</f>
        <v>Medium</v>
      </c>
      <c r="G900" s="7" t="str">
        <f>IF((VLOOKUP($A900,'V2.5.2 Measures'!$C:$W,10,FALSE)&lt;&gt;"")*AND(VLOOKUP($A900,'V2.5.2 Measures'!$C:$W,10,FALSE)&lt;&gt;"TBD"),VLOOKUP($A900,'V2.5.2 Measures'!$C:$W,10,FALSE),"N/A")</f>
        <v>N/A</v>
      </c>
      <c r="H900" s="7">
        <f>IF(VLOOKUP($A900,'V2.5.2 Measures'!$C:$W,14,FALSE)&lt;&gt; "", VLOOKUP($A900,'V2.5.2 Measures'!$C:$W,14,FALSE),"N/A")</f>
        <v>0.1</v>
      </c>
      <c r="I900" s="7">
        <f>IF(VLOOKUP($A900,'V2.5.2 Measures'!$C:$W,15,FALSE)&lt;&gt; "", VLOOKUP($A900,'V2.5.2 Measures'!$C:$W,15,FALSE),"N/A")</f>
        <v>0.15</v>
      </c>
      <c r="J900" s="7">
        <f>IF(VLOOKUP($A900,'V2.5.2 Measures'!$C:$W,16,FALSE)&lt;&gt; "", VLOOKUP($A900,'V2.5.2 Measures'!$C:$W,16,FALSE),"N/A")</f>
        <v>0</v>
      </c>
      <c r="K900" s="7">
        <f>IF(VLOOKUP($A900,'V2.5.2 Measures'!$C:$W,17,FALSE)&lt;&gt; "", VLOOKUP($A900,'V2.5.2 Measures'!$C:$W,17,FALSE),"N/A")</f>
        <v>0.1</v>
      </c>
      <c r="L900" s="7" t="str">
        <f>IF(VLOOKUP($A900,'V2.5.2 Measures'!$C:$W,18,FALSE)&lt;&gt; "", VLOOKUP($A900,'V2.5.2 Measures'!$C:$W,18,FALSE),"N/A")</f>
        <v>Default</v>
      </c>
      <c r="M900" s="7" t="str">
        <f>IF(VLOOKUP($A900,'V2.5.2 Measures'!$C:$W,19,FALSE)&lt;&gt; "", VLOOKUP($A900,'V2.5.2 Measures'!$C:$W,19,FALSE),"N/A")</f>
        <v>SAS</v>
      </c>
      <c r="N900" s="7" t="str">
        <f>IF(VLOOKUP($A900,'V2.5.2 Measures'!$C:$W,20,FALSE)&lt;&gt; "", VLOOKUP($A900,'V2.5.2 Measures'!$C:$W,20,FALSE),"N/A")</f>
        <v>V1.1</v>
      </c>
      <c r="O900" s="7" t="str">
        <f>IF(VLOOKUP($A900,'V2.5.2 Measures'!$C:$W,21,FALSE)&lt;&gt; "", VLOOKUP($A900,'V2.5.2 Measures'!$C:$W,21,FALSE),"N/A")</f>
        <v>V1.6</v>
      </c>
      <c r="P900" s="7" t="e">
        <f>IF(VLOOKUP($A900,'V2.5.2 Measures'!$C:$W,22,FALSE)&lt;&gt; "", VLOOKUP($A900,'V2.5.2 Measures'!$C:$W,22,FALSE),"N/A")</f>
        <v>#REF!</v>
      </c>
      <c r="Q900" s="7" t="e">
        <f>IF(VLOOKUP($A900,'V2.5.2 Measures'!$C:$W,23,FALSE)&lt;&gt; "", VLOOKUP($A900,'V2.5.2 Measures'!$C:$W,23,FALSE),"N/A")</f>
        <v>#REF!</v>
      </c>
      <c r="R900" s="7" t="e">
        <f>IF(VLOOKUP($A900,'V2.5.2 Measures'!$C:$W,24,FALSE)&lt;&gt; "", VLOOKUP($A900,'V2.5.2 Measures'!$C:$W,24,FALSE),"N/A")</f>
        <v>#REF!</v>
      </c>
      <c r="S900" s="7" t="e">
        <f>IF(VLOOKUP($A900,'V2.5.2 Measures'!$C:$W,25,FALSE)&lt;&gt; "", VLOOKUP($A900,'V2.5.2 Measures'!$C:$W,25,FALSE),"N/A")</f>
        <v>#REF!</v>
      </c>
      <c r="T900" s="7" t="str">
        <f>IF(VLOOKUP($A900,'V2.5.2 Measures'!$C:$W,2,FALSE)&lt;&gt; "", VLOOKUP($A900,'V2.5.2 Measures'!$C:$W,2,FALSE),"N/A")</f>
        <v>EXP-1-023-1</v>
      </c>
      <c r="U900" s="7" t="str">
        <f>IF(VLOOKUP($A900,'V2.5.2 Measures'!$C:$W,3,FALSE)&lt;&gt; "", VLOOKUP($A900,'V2.5.2 Measures'!$C:$W,3,FALSE),"N/A")</f>
        <v>% of claim headers with Total Billed Amount = $0</v>
      </c>
      <c r="V900" s="7" t="e">
        <f>IF(VLOOKUP($A900,'V2.5.2 Measures'!$C:$W,26,FALSE)&lt;&gt; "", VLOOKUP($A900,'V2.5.2 Measures'!$C:$W,26,FALSE),"N/A")</f>
        <v>#REF!</v>
      </c>
      <c r="W900" s="7" t="e">
        <f>IF(VLOOKUP($A900,'V2.5.2 Measures'!$C:$W,44,FALSE)&lt;&gt; "", VLOOKUP($A900,'V2.5.2 Measures'!$C:$W,44,FALSE),"N/A")</f>
        <v>#REF!</v>
      </c>
    </row>
    <row r="901" spans="1:23" x14ac:dyDescent="0.35">
      <c r="A901" s="7" t="str">
        <f>'V2.5.2 Measures'!C356</f>
        <v>EXP1.2</v>
      </c>
      <c r="B901" s="7" t="str">
        <f>VLOOKUP($A901,'V2.5.2 Measures'!$C:$W,6,FALSE)</f>
        <v>Medicaid FFS: Original, Non-Crossover, Paid Claims</v>
      </c>
      <c r="C901" s="7" t="str">
        <f>VLOOKUP($A901,'V2.5.2 Measures'!$C:$W,8,FALSE)</f>
        <v>TA- Inferential</v>
      </c>
      <c r="D901" s="7" t="str">
        <f>IF(VLOOKUP($A901,'V2.5.2 Measures'!$C:$W,4,FALSE)="","",VLOOKUP($A901,'V2.5.2 Measures'!$C:$W,4,FALSE))</f>
        <v>Claims Percentage</v>
      </c>
      <c r="E901" s="7" t="str">
        <f>IF((VLOOKUP($A901,'V2.5.2 Measures'!$C:$W,8,FALSE)&lt;&gt;"")*AND(VLOOKUP($A901,'V2.5.2 Measures'!$C:$W,8,FALSE)&lt;&gt;"TBD"),VLOOKUP($A901,'V2.5.2 Measures'!$C:$W,8,FALSE),"N/A")</f>
        <v>TA- Inferential</v>
      </c>
      <c r="F901" s="7" t="str">
        <f>IF((VLOOKUP($A901,'V2.5.2 Measures'!$C:$W,9,FALSE)&lt;&gt;"")*AND(VLOOKUP($A901,'V2.5.2 Measures'!$C:$W,9,FALSE)&lt;&gt;"TBD"),VLOOKUP($A901,'V2.5.2 Measures'!$C:$W,9,FALSE),"N/A")</f>
        <v>High</v>
      </c>
      <c r="G901" s="7">
        <f>IF((VLOOKUP($A901,'V2.5.2 Measures'!$C:$W,10,FALSE)&lt;&gt;"")*AND(VLOOKUP($A901,'V2.5.2 Measures'!$C:$W,10,FALSE)&lt;&gt;"TBD"),VLOOKUP($A901,'V2.5.2 Measures'!$C:$W,10,FALSE),"N/A")</f>
        <v>16</v>
      </c>
      <c r="H901" s="7">
        <f>IF(VLOOKUP($A901,'V2.5.2 Measures'!$C:$W,14,FALSE)&lt;&gt; "", VLOOKUP($A901,'V2.5.2 Measures'!$C:$W,14,FALSE),"N/A")</f>
        <v>0.05</v>
      </c>
      <c r="I901" s="7">
        <f>IF(VLOOKUP($A901,'V2.5.2 Measures'!$C:$W,15,FALSE)&lt;&gt; "", VLOOKUP($A901,'V2.5.2 Measures'!$C:$W,15,FALSE),"N/A")</f>
        <v>0.2</v>
      </c>
      <c r="J901" s="7" t="str">
        <f>IF(VLOOKUP($A901,'V2.5.2 Measures'!$C:$W,16,FALSE)&lt;&gt; "", VLOOKUP($A901,'V2.5.2 Measures'!$C:$W,16,FALSE),"N/A")</f>
        <v>0</v>
      </c>
      <c r="K901" s="7" t="str">
        <f>IF(VLOOKUP($A901,'V2.5.2 Measures'!$C:$W,17,FALSE)&lt;&gt; "", VLOOKUP($A901,'V2.5.2 Measures'!$C:$W,17,FALSE),"N/A")</f>
        <v>0.1</v>
      </c>
      <c r="L901" s="7" t="str">
        <f>IF(VLOOKUP($A901,'V2.5.2 Measures'!$C:$W,18,FALSE)&lt;&gt; "", VLOOKUP($A901,'V2.5.2 Measures'!$C:$W,18,FALSE),"N/A")</f>
        <v>Default</v>
      </c>
      <c r="M901" s="7" t="str">
        <f>IF(VLOOKUP($A901,'V2.5.2 Measures'!$C:$W,19,FALSE)&lt;&gt; "", VLOOKUP($A901,'V2.5.2 Measures'!$C:$W,19,FALSE),"N/A")</f>
        <v>SAS</v>
      </c>
      <c r="N901" s="7" t="str">
        <f>IF(VLOOKUP($A901,'V2.5.2 Measures'!$C:$W,20,FALSE)&lt;&gt; "", VLOOKUP($A901,'V2.5.2 Measures'!$C:$W,20,FALSE),"N/A")</f>
        <v>V1.1</v>
      </c>
      <c r="O901" s="7" t="str">
        <f>IF(VLOOKUP($A901,'V2.5.2 Measures'!$C:$W,21,FALSE)&lt;&gt; "", VLOOKUP($A901,'V2.5.2 Measures'!$C:$W,21,FALSE),"N/A")</f>
        <v>V1.6</v>
      </c>
      <c r="P901" s="7" t="e">
        <f>IF(VLOOKUP($A901,'V2.5.2 Measures'!$C:$W,22,FALSE)&lt;&gt; "", VLOOKUP($A901,'V2.5.2 Measures'!$C:$W,22,FALSE),"N/A")</f>
        <v>#REF!</v>
      </c>
      <c r="Q901" s="7" t="e">
        <f>IF(VLOOKUP($A901,'V2.5.2 Measures'!$C:$W,23,FALSE)&lt;&gt; "", VLOOKUP($A901,'V2.5.2 Measures'!$C:$W,23,FALSE),"N/A")</f>
        <v>#REF!</v>
      </c>
      <c r="R901" s="7" t="e">
        <f>IF(VLOOKUP($A901,'V2.5.2 Measures'!$C:$W,24,FALSE)&lt;&gt; "", VLOOKUP($A901,'V2.5.2 Measures'!$C:$W,24,FALSE),"N/A")</f>
        <v>#REF!</v>
      </c>
      <c r="S901" s="7" t="e">
        <f>IF(VLOOKUP($A901,'V2.5.2 Measures'!$C:$W,25,FALSE)&lt;&gt; "", VLOOKUP($A901,'V2.5.2 Measures'!$C:$W,25,FALSE),"N/A")</f>
        <v>#REF!</v>
      </c>
      <c r="T901" s="7" t="str">
        <f>IF(VLOOKUP($A901,'V2.5.2 Measures'!$C:$W,2,FALSE)&lt;&gt; "", VLOOKUP($A901,'V2.5.2 Measures'!$C:$W,2,FALSE),"N/A")</f>
        <v>EXP-1-024-2</v>
      </c>
      <c r="U901" s="7" t="str">
        <f>IF(VLOOKUP($A901,'V2.5.2 Measures'!$C:$W,3,FALSE)&lt;&gt; "", VLOOKUP($A901,'V2.5.2 Measures'!$C:$W,3,FALSE),"N/A")</f>
        <v>% of claim headers with Total Medicaid Paid Amount = $0 or missing</v>
      </c>
      <c r="V901" s="7" t="e">
        <f>IF(VLOOKUP($A901,'V2.5.2 Measures'!$C:$W,26,FALSE)&lt;&gt; "", VLOOKUP($A901,'V2.5.2 Measures'!$C:$W,26,FALSE),"N/A")</f>
        <v>#REF!</v>
      </c>
      <c r="W901" s="7" t="e">
        <f>IF(VLOOKUP($A901,'V2.5.2 Measures'!$C:$W,44,FALSE)&lt;&gt; "", VLOOKUP($A901,'V2.5.2 Measures'!$C:$W,44,FALSE),"N/A")</f>
        <v>#REF!</v>
      </c>
    </row>
    <row r="902" spans="1:23" x14ac:dyDescent="0.35">
      <c r="A902" s="7" t="str">
        <f>'V2.5.2 Measures'!C357</f>
        <v>EXP11.85</v>
      </c>
      <c r="B902" s="7" t="str">
        <f>VLOOKUP($A902,'V2.5.2 Measures'!$C:$W,6,FALSE)</f>
        <v>Medicaid FFS: Original, Non-Crossover, Paid Claims</v>
      </c>
      <c r="C902" s="7" t="str">
        <f>VLOOKUP($A902,'V2.5.2 Measures'!$C:$W,8,FALSE)</f>
        <v>TA- Longitudinal</v>
      </c>
      <c r="D902" s="7" t="str">
        <f>IF(VLOOKUP($A902,'V2.5.2 Measures'!$C:$W,4,FALSE)="","",VLOOKUP($A902,'V2.5.2 Measures'!$C:$W,4,FALSE))</f>
        <v>Sum</v>
      </c>
      <c r="E902" s="7" t="str">
        <f>IF((VLOOKUP($A902,'V2.5.2 Measures'!$C:$W,8,FALSE)&lt;&gt;"")*AND(VLOOKUP($A902,'V2.5.2 Measures'!$C:$W,8,FALSE)&lt;&gt;"TBD"),VLOOKUP($A902,'V2.5.2 Measures'!$C:$W,8,FALSE),"N/A")</f>
        <v>TA- Longitudinal</v>
      </c>
      <c r="F902" s="7" t="str">
        <f>IF((VLOOKUP($A902,'V2.5.2 Measures'!$C:$W,9,FALSE)&lt;&gt;"")*AND(VLOOKUP($A902,'V2.5.2 Measures'!$C:$W,9,FALSE)&lt;&gt;"TBD"),VLOOKUP($A902,'V2.5.2 Measures'!$C:$W,9,FALSE),"N/A")</f>
        <v>Medium</v>
      </c>
      <c r="G902" s="7" t="str">
        <f>IF((VLOOKUP($A902,'V2.5.2 Measures'!$C:$W,10,FALSE)&lt;&gt;"")*AND(VLOOKUP($A902,'V2.5.2 Measures'!$C:$W,10,FALSE)&lt;&gt;"TBD"),VLOOKUP($A902,'V2.5.2 Measures'!$C:$W,10,FALSE),"N/A")</f>
        <v>N/A</v>
      </c>
      <c r="H902" s="7" t="str">
        <f>IF(VLOOKUP($A902,'V2.5.2 Measures'!$C:$W,14,FALSE)&lt;&gt; "", VLOOKUP($A902,'V2.5.2 Measures'!$C:$W,14,FALSE),"N/A")</f>
        <v>N/A</v>
      </c>
      <c r="I902" s="7">
        <f>IF(VLOOKUP($A902,'V2.5.2 Measures'!$C:$W,15,FALSE)&lt;&gt; "", VLOOKUP($A902,'V2.5.2 Measures'!$C:$W,15,FALSE),"N/A")</f>
        <v>0.5</v>
      </c>
      <c r="J902" s="7" t="str">
        <f>IF(VLOOKUP($A902,'V2.5.2 Measures'!$C:$W,16,FALSE)&lt;&gt; "", VLOOKUP($A902,'V2.5.2 Measures'!$C:$W,16,FALSE),"N/A")</f>
        <v>N/A</v>
      </c>
      <c r="K902" s="7" t="str">
        <f>IF(VLOOKUP($A902,'V2.5.2 Measures'!$C:$W,17,FALSE)&lt;&gt; "", VLOOKUP($A902,'V2.5.2 Measures'!$C:$W,17,FALSE),"N/A")</f>
        <v>N/A</v>
      </c>
      <c r="L902" s="7" t="str">
        <f>IF(VLOOKUP($A902,'V2.5.2 Measures'!$C:$W,18,FALSE)&lt;&gt; "", VLOOKUP($A902,'V2.5.2 Measures'!$C:$W,18,FALSE),"N/A")</f>
        <v>Default</v>
      </c>
      <c r="M902" s="7" t="str">
        <f>IF(VLOOKUP($A902,'V2.5.2 Measures'!$C:$W,19,FALSE)&lt;&gt; "", VLOOKUP($A902,'V2.5.2 Measures'!$C:$W,19,FALSE),"N/A")</f>
        <v>SAS</v>
      </c>
      <c r="N902" s="7" t="str">
        <f>IF(VLOOKUP($A902,'V2.5.2 Measures'!$C:$W,20,FALSE)&lt;&gt; "", VLOOKUP($A902,'V2.5.2 Measures'!$C:$W,20,FALSE),"N/A")</f>
        <v>V1.1</v>
      </c>
      <c r="O902" s="7" t="str">
        <f>IF(VLOOKUP($A902,'V2.5.2 Measures'!$C:$W,21,FALSE)&lt;&gt; "", VLOOKUP($A902,'V2.5.2 Measures'!$C:$W,21,FALSE),"N/A")</f>
        <v>V1.6</v>
      </c>
      <c r="P902" s="7" t="e">
        <f>IF(VLOOKUP($A902,'V2.5.2 Measures'!$C:$W,22,FALSE)&lt;&gt; "", VLOOKUP($A902,'V2.5.2 Measures'!$C:$W,22,FALSE),"N/A")</f>
        <v>#REF!</v>
      </c>
      <c r="Q902" s="7" t="e">
        <f>IF(VLOOKUP($A902,'V2.5.2 Measures'!$C:$W,23,FALSE)&lt;&gt; "", VLOOKUP($A902,'V2.5.2 Measures'!$C:$W,23,FALSE),"N/A")</f>
        <v>#REF!</v>
      </c>
      <c r="R902" s="7" t="e">
        <f>IF(VLOOKUP($A902,'V2.5.2 Measures'!$C:$W,24,FALSE)&lt;&gt; "", VLOOKUP($A902,'V2.5.2 Measures'!$C:$W,24,FALSE),"N/A")</f>
        <v>#REF!</v>
      </c>
      <c r="S902" s="7" t="e">
        <f>IF(VLOOKUP($A902,'V2.5.2 Measures'!$C:$W,25,FALSE)&lt;&gt; "", VLOOKUP($A902,'V2.5.2 Measures'!$C:$W,25,FALSE),"N/A")</f>
        <v>#REF!</v>
      </c>
      <c r="T902" s="7" t="str">
        <f>IF(VLOOKUP($A902,'V2.5.2 Measures'!$C:$W,2,FALSE)&lt;&gt; "", VLOOKUP($A902,'V2.5.2 Measures'!$C:$W,2,FALSE),"N/A")</f>
        <v>EXP-11-001-85</v>
      </c>
      <c r="U902" s="7" t="str">
        <f>IF(VLOOKUP($A902,'V2.5.2 Measures'!$C:$W,3,FALSE)&lt;&gt; "", VLOOKUP($A902,'V2.5.2 Measures'!$C:$W,3,FALSE),"N/A")</f>
        <v>Sum of Medicaid Paid Amount</v>
      </c>
      <c r="V902" s="7" t="e">
        <f>IF(VLOOKUP($A902,'V2.5.2 Measures'!$C:$W,26,FALSE)&lt;&gt; "", VLOOKUP($A902,'V2.5.2 Measures'!$C:$W,26,FALSE),"N/A")</f>
        <v>#REF!</v>
      </c>
      <c r="W902" s="7" t="e">
        <f>IF(VLOOKUP($A902,'V2.5.2 Measures'!$C:$W,44,FALSE)&lt;&gt; "", VLOOKUP($A902,'V2.5.2 Measures'!$C:$W,44,FALSE),"N/A")</f>
        <v>#REF!</v>
      </c>
    </row>
    <row r="903" spans="1:23" x14ac:dyDescent="0.35">
      <c r="A903" s="7" t="str">
        <f>'V2.5.2 Measures'!C358</f>
        <v>EXP11.84</v>
      </c>
      <c r="B903" s="7" t="str">
        <f>VLOOKUP($A903,'V2.5.2 Measures'!$C:$W,6,FALSE)</f>
        <v>Medicaid FFS: Original, Non-Crossover, Paid Claims</v>
      </c>
      <c r="C903" s="7" t="str">
        <f>VLOOKUP($A903,'V2.5.2 Measures'!$C:$W,8,FALSE)</f>
        <v>No</v>
      </c>
      <c r="D903" s="7" t="str">
        <f>IF(VLOOKUP($A903,'V2.5.2 Measures'!$C:$W,4,FALSE)="","",VLOOKUP($A903,'V2.5.2 Measures'!$C:$W,4,FALSE))</f>
        <v>Sum</v>
      </c>
      <c r="E903" s="7" t="str">
        <f>IF((VLOOKUP($A903,'V2.5.2 Measures'!$C:$W,8,FALSE)&lt;&gt;"")*AND(VLOOKUP($A903,'V2.5.2 Measures'!$C:$W,8,FALSE)&lt;&gt;"TBD"),VLOOKUP($A903,'V2.5.2 Measures'!$C:$W,8,FALSE),"N/A")</f>
        <v>No</v>
      </c>
      <c r="F903" s="7" t="str">
        <f>IF((VLOOKUP($A903,'V2.5.2 Measures'!$C:$W,9,FALSE)&lt;&gt;"")*AND(VLOOKUP($A903,'V2.5.2 Measures'!$C:$W,9,FALSE)&lt;&gt;"TBD"),VLOOKUP($A903,'V2.5.2 Measures'!$C:$W,9,FALSE),"N/A")</f>
        <v>N/A</v>
      </c>
      <c r="G903" s="7" t="str">
        <f>IF((VLOOKUP($A903,'V2.5.2 Measures'!$C:$W,10,FALSE)&lt;&gt;"")*AND(VLOOKUP($A903,'V2.5.2 Measures'!$C:$W,10,FALSE)&lt;&gt;"TBD"),VLOOKUP($A903,'V2.5.2 Measures'!$C:$W,10,FALSE),"N/A")</f>
        <v>N/A</v>
      </c>
      <c r="H903" s="7" t="str">
        <f>IF(VLOOKUP($A903,'V2.5.2 Measures'!$C:$W,14,FALSE)&lt;&gt; "", VLOOKUP($A903,'V2.5.2 Measures'!$C:$W,14,FALSE),"N/A")</f>
        <v>N/A</v>
      </c>
      <c r="I903" s="7">
        <f>IF(VLOOKUP($A903,'V2.5.2 Measures'!$C:$W,15,FALSE)&lt;&gt; "", VLOOKUP($A903,'V2.5.2 Measures'!$C:$W,15,FALSE),"N/A")</f>
        <v>0.25</v>
      </c>
      <c r="J903" s="7" t="str">
        <f>IF(VLOOKUP($A903,'V2.5.2 Measures'!$C:$W,16,FALSE)&lt;&gt; "", VLOOKUP($A903,'V2.5.2 Measures'!$C:$W,16,FALSE),"N/A")</f>
        <v>N/A</v>
      </c>
      <c r="K903" s="7" t="str">
        <f>IF(VLOOKUP($A903,'V2.5.2 Measures'!$C:$W,17,FALSE)&lt;&gt; "", VLOOKUP($A903,'V2.5.2 Measures'!$C:$W,17,FALSE),"N/A")</f>
        <v>N/A</v>
      </c>
      <c r="L903" s="7" t="str">
        <f>IF(VLOOKUP($A903,'V2.5.2 Measures'!$C:$W,18,FALSE)&lt;&gt; "", VLOOKUP($A903,'V2.5.2 Measures'!$C:$W,18,FALSE),"N/A")</f>
        <v>Default</v>
      </c>
      <c r="M903" s="7" t="str">
        <f>IF(VLOOKUP($A903,'V2.5.2 Measures'!$C:$W,19,FALSE)&lt;&gt; "", VLOOKUP($A903,'V2.5.2 Measures'!$C:$W,19,FALSE),"N/A")</f>
        <v>SAS</v>
      </c>
      <c r="N903" s="7" t="str">
        <f>IF(VLOOKUP($A903,'V2.5.2 Measures'!$C:$W,20,FALSE)&lt;&gt; "", VLOOKUP($A903,'V2.5.2 Measures'!$C:$W,20,FALSE),"N/A")</f>
        <v>V1.1</v>
      </c>
      <c r="O903" s="7" t="str">
        <f>IF(VLOOKUP($A903,'V2.5.2 Measures'!$C:$W,21,FALSE)&lt;&gt; "", VLOOKUP($A903,'V2.5.2 Measures'!$C:$W,21,FALSE),"N/A")</f>
        <v>V1.6</v>
      </c>
      <c r="P903" s="7" t="e">
        <f>IF(VLOOKUP($A903,'V2.5.2 Measures'!$C:$W,22,FALSE)&lt;&gt; "", VLOOKUP($A903,'V2.5.2 Measures'!$C:$W,22,FALSE),"N/A")</f>
        <v>#REF!</v>
      </c>
      <c r="Q903" s="7" t="e">
        <f>IF(VLOOKUP($A903,'V2.5.2 Measures'!$C:$W,23,FALSE)&lt;&gt; "", VLOOKUP($A903,'V2.5.2 Measures'!$C:$W,23,FALSE),"N/A")</f>
        <v>#REF!</v>
      </c>
      <c r="R903" s="7" t="e">
        <f>IF(VLOOKUP($A903,'V2.5.2 Measures'!$C:$W,24,FALSE)&lt;&gt; "", VLOOKUP($A903,'V2.5.2 Measures'!$C:$W,24,FALSE),"N/A")</f>
        <v>#REF!</v>
      </c>
      <c r="S903" s="7" t="e">
        <f>IF(VLOOKUP($A903,'V2.5.2 Measures'!$C:$W,25,FALSE)&lt;&gt; "", VLOOKUP($A903,'V2.5.2 Measures'!$C:$W,25,FALSE),"N/A")</f>
        <v>#REF!</v>
      </c>
      <c r="T903" s="7" t="str">
        <f>IF(VLOOKUP($A903,'V2.5.2 Measures'!$C:$W,2,FALSE)&lt;&gt; "", VLOOKUP($A903,'V2.5.2 Measures'!$C:$W,2,FALSE),"N/A")</f>
        <v>EXP-11-002-84</v>
      </c>
      <c r="U903" s="7" t="str">
        <f>IF(VLOOKUP($A903,'V2.5.2 Measures'!$C:$W,3,FALSE)&lt;&gt; "", VLOOKUP($A903,'V2.5.2 Measures'!$C:$W,3,FALSE),"N/A")</f>
        <v>Sum of Medicaid Paid Amount for HCBS Program</v>
      </c>
      <c r="V903" s="7" t="e">
        <f>IF(VLOOKUP($A903,'V2.5.2 Measures'!$C:$W,26,FALSE)&lt;&gt; "", VLOOKUP($A903,'V2.5.2 Measures'!$C:$W,26,FALSE),"N/A")</f>
        <v>#REF!</v>
      </c>
      <c r="W903" s="7" t="e">
        <f>IF(VLOOKUP($A903,'V2.5.2 Measures'!$C:$W,44,FALSE)&lt;&gt; "", VLOOKUP($A903,'V2.5.2 Measures'!$C:$W,44,FALSE),"N/A")</f>
        <v>#REF!</v>
      </c>
    </row>
    <row r="904" spans="1:23" x14ac:dyDescent="0.35">
      <c r="A904" s="7" t="str">
        <f>'V2.5.2 Measures'!C359</f>
        <v>EXP11.83</v>
      </c>
      <c r="B904" s="7" t="str">
        <f>VLOOKUP($A904,'V2.5.2 Measures'!$C:$W,6,FALSE)</f>
        <v>Medicaid FFS: Original, Non-Crossover, Paid Claims</v>
      </c>
      <c r="C904" s="7" t="str">
        <f>VLOOKUP($A904,'V2.5.2 Measures'!$C:$W,8,FALSE)</f>
        <v>TA- Inferential</v>
      </c>
      <c r="D904" s="7" t="str">
        <f>IF(VLOOKUP($A904,'V2.5.2 Measures'!$C:$W,4,FALSE)="","",VLOOKUP($A904,'V2.5.2 Measures'!$C:$W,4,FALSE))</f>
        <v>Ratio</v>
      </c>
      <c r="E904" s="7" t="str">
        <f>IF((VLOOKUP($A904,'V2.5.2 Measures'!$C:$W,8,FALSE)&lt;&gt;"")*AND(VLOOKUP($A904,'V2.5.2 Measures'!$C:$W,8,FALSE)&lt;&gt;"TBD"),VLOOKUP($A904,'V2.5.2 Measures'!$C:$W,8,FALSE),"N/A")</f>
        <v>TA- Inferential</v>
      </c>
      <c r="F904" s="7" t="str">
        <f>IF((VLOOKUP($A904,'V2.5.2 Measures'!$C:$W,9,FALSE)&lt;&gt;"")*AND(VLOOKUP($A904,'V2.5.2 Measures'!$C:$W,9,FALSE)&lt;&gt;"TBD"),VLOOKUP($A904,'V2.5.2 Measures'!$C:$W,9,FALSE),"N/A")</f>
        <v>Medium</v>
      </c>
      <c r="G904" s="7" t="str">
        <f>IF((VLOOKUP($A904,'V2.5.2 Measures'!$C:$W,10,FALSE)&lt;&gt;"")*AND(VLOOKUP($A904,'V2.5.2 Measures'!$C:$W,10,FALSE)&lt;&gt;"TBD"),VLOOKUP($A904,'V2.5.2 Measures'!$C:$W,10,FALSE),"N/A")</f>
        <v>N/A</v>
      </c>
      <c r="H904" s="7">
        <f>IF(VLOOKUP($A904,'V2.5.2 Measures'!$C:$W,14,FALSE)&lt;&gt; "", VLOOKUP($A904,'V2.5.2 Measures'!$C:$W,14,FALSE),"N/A")</f>
        <v>0.9</v>
      </c>
      <c r="I904" s="7">
        <f>IF(VLOOKUP($A904,'V2.5.2 Measures'!$C:$W,15,FALSE)&lt;&gt; "", VLOOKUP($A904,'V2.5.2 Measures'!$C:$W,15,FALSE),"N/A")</f>
        <v>0.3</v>
      </c>
      <c r="J904" s="7">
        <f>IF(VLOOKUP($A904,'V2.5.2 Measures'!$C:$W,16,FALSE)&lt;&gt; "", VLOOKUP($A904,'V2.5.2 Measures'!$C:$W,16,FALSE),"N/A")</f>
        <v>0.5</v>
      </c>
      <c r="K904" s="7">
        <f>IF(VLOOKUP($A904,'V2.5.2 Measures'!$C:$W,17,FALSE)&lt;&gt; "", VLOOKUP($A904,'V2.5.2 Measures'!$C:$W,17,FALSE),"N/A")</f>
        <v>0.9</v>
      </c>
      <c r="L904" s="7" t="str">
        <f>IF(VLOOKUP($A904,'V2.5.2 Measures'!$C:$W,18,FALSE)&lt;&gt; "", VLOOKUP($A904,'V2.5.2 Measures'!$C:$W,18,FALSE),"N/A")</f>
        <v>Default</v>
      </c>
      <c r="M904" s="7" t="str">
        <f>IF(VLOOKUP($A904,'V2.5.2 Measures'!$C:$W,19,FALSE)&lt;&gt; "", VLOOKUP($A904,'V2.5.2 Measures'!$C:$W,19,FALSE),"N/A")</f>
        <v>SAS</v>
      </c>
      <c r="N904" s="7" t="str">
        <f>IF(VLOOKUP($A904,'V2.5.2 Measures'!$C:$W,20,FALSE)&lt;&gt; "", VLOOKUP($A904,'V2.5.2 Measures'!$C:$W,20,FALSE),"N/A")</f>
        <v>V1.1</v>
      </c>
      <c r="O904" s="7" t="str">
        <f>IF(VLOOKUP($A904,'V2.5.2 Measures'!$C:$W,21,FALSE)&lt;&gt; "", VLOOKUP($A904,'V2.5.2 Measures'!$C:$W,21,FALSE),"N/A")</f>
        <v>V1.6</v>
      </c>
      <c r="P904" s="7" t="e">
        <f>IF(VLOOKUP($A904,'V2.5.2 Measures'!$C:$W,22,FALSE)&lt;&gt; "", VLOOKUP($A904,'V2.5.2 Measures'!$C:$W,22,FALSE),"N/A")</f>
        <v>#REF!</v>
      </c>
      <c r="Q904" s="7" t="e">
        <f>IF(VLOOKUP($A904,'V2.5.2 Measures'!$C:$W,23,FALSE)&lt;&gt; "", VLOOKUP($A904,'V2.5.2 Measures'!$C:$W,23,FALSE),"N/A")</f>
        <v>#REF!</v>
      </c>
      <c r="R904" s="7" t="e">
        <f>IF(VLOOKUP($A904,'V2.5.2 Measures'!$C:$W,24,FALSE)&lt;&gt; "", VLOOKUP($A904,'V2.5.2 Measures'!$C:$W,24,FALSE),"N/A")</f>
        <v>#REF!</v>
      </c>
      <c r="S904" s="7" t="e">
        <f>IF(VLOOKUP($A904,'V2.5.2 Measures'!$C:$W,25,FALSE)&lt;&gt; "", VLOOKUP($A904,'V2.5.2 Measures'!$C:$W,25,FALSE),"N/A")</f>
        <v>#REF!</v>
      </c>
      <c r="T904" s="7" t="str">
        <f>IF(VLOOKUP($A904,'V2.5.2 Measures'!$C:$W,2,FALSE)&lt;&gt; "", VLOOKUP($A904,'V2.5.2 Measures'!$C:$W,2,FALSE),"N/A")</f>
        <v>EXP-11-003-83</v>
      </c>
      <c r="U904" s="7" t="str">
        <f>IF(VLOOKUP($A904,'V2.5.2 Measures'!$C:$W,3,FALSE)&lt;&gt; "", VLOOKUP($A904,'V2.5.2 Measures'!$C:$W,3,FALSE),"N/A")</f>
        <v>% of amount paid for claim lines with HCBS Taxonomy values beginning with 02, 04, or 08 of the amount for all claim lines with HCBS Taxonomy</v>
      </c>
      <c r="V904" s="7" t="e">
        <f>IF(VLOOKUP($A904,'V2.5.2 Measures'!$C:$W,26,FALSE)&lt;&gt; "", VLOOKUP($A904,'V2.5.2 Measures'!$C:$W,26,FALSE),"N/A")</f>
        <v>#REF!</v>
      </c>
      <c r="W904" s="7" t="e">
        <f>IF(VLOOKUP($A904,'V2.5.2 Measures'!$C:$W,44,FALSE)&lt;&gt; "", VLOOKUP($A904,'V2.5.2 Measures'!$C:$W,44,FALSE),"N/A")</f>
        <v>#REF!</v>
      </c>
    </row>
    <row r="905" spans="1:23" x14ac:dyDescent="0.35">
      <c r="A905" s="7" t="str">
        <f>'V2.5.2 Measures'!C360</f>
        <v>EXP11.98</v>
      </c>
      <c r="B905" s="7" t="str">
        <f>VLOOKUP($A905,'V2.5.2 Measures'!$C:$W,6,FALSE)</f>
        <v>Medicaid FFS: Original, Non-Crossover, Paid Claims</v>
      </c>
      <c r="C905" s="7" t="str">
        <f>VLOOKUP($A905,'V2.5.2 Measures'!$C:$W,8,FALSE)</f>
        <v>No</v>
      </c>
      <c r="D905" s="7" t="str">
        <f>IF(VLOOKUP($A905,'V2.5.2 Measures'!$C:$W,4,FALSE)="","",VLOOKUP($A905,'V2.5.2 Measures'!$C:$W,4,FALSE))</f>
        <v>Sum</v>
      </c>
      <c r="E905" s="7" t="str">
        <f>IF((VLOOKUP($A905,'V2.5.2 Measures'!$C:$W,8,FALSE)&lt;&gt;"")*AND(VLOOKUP($A905,'V2.5.2 Measures'!$C:$W,8,FALSE)&lt;&gt;"TBD"),VLOOKUP($A905,'V2.5.2 Measures'!$C:$W,8,FALSE),"N/A")</f>
        <v>No</v>
      </c>
      <c r="F905" s="7" t="str">
        <f>IF((VLOOKUP($A905,'V2.5.2 Measures'!$C:$W,9,FALSE)&lt;&gt;"")*AND(VLOOKUP($A905,'V2.5.2 Measures'!$C:$W,9,FALSE)&lt;&gt;"TBD"),VLOOKUP($A905,'V2.5.2 Measures'!$C:$W,9,FALSE),"N/A")</f>
        <v>N/A</v>
      </c>
      <c r="G905" s="7" t="str">
        <f>IF((VLOOKUP($A905,'V2.5.2 Measures'!$C:$W,10,FALSE)&lt;&gt;"")*AND(VLOOKUP($A905,'V2.5.2 Measures'!$C:$W,10,FALSE)&lt;&gt;"TBD"),VLOOKUP($A905,'V2.5.2 Measures'!$C:$W,10,FALSE),"N/A")</f>
        <v>N/A</v>
      </c>
      <c r="H905" s="7" t="str">
        <f>IF(VLOOKUP($A905,'V2.5.2 Measures'!$C:$W,14,FALSE)&lt;&gt; "", VLOOKUP($A905,'V2.5.2 Measures'!$C:$W,14,FALSE),"N/A")</f>
        <v>N/A</v>
      </c>
      <c r="I905" s="7">
        <f>IF(VLOOKUP($A905,'V2.5.2 Measures'!$C:$W,15,FALSE)&lt;&gt; "", VLOOKUP($A905,'V2.5.2 Measures'!$C:$W,15,FALSE),"N/A")</f>
        <v>0.3</v>
      </c>
      <c r="J905" s="7" t="str">
        <f>IF(VLOOKUP($A905,'V2.5.2 Measures'!$C:$W,16,FALSE)&lt;&gt; "", VLOOKUP($A905,'V2.5.2 Measures'!$C:$W,16,FALSE),"N/A")</f>
        <v>N/A</v>
      </c>
      <c r="K905" s="7" t="str">
        <f>IF(VLOOKUP($A905,'V2.5.2 Measures'!$C:$W,17,FALSE)&lt;&gt; "", VLOOKUP($A905,'V2.5.2 Measures'!$C:$W,17,FALSE),"N/A")</f>
        <v>N/A</v>
      </c>
      <c r="L905" s="7" t="str">
        <f>IF(VLOOKUP($A905,'V2.5.2 Measures'!$C:$W,18,FALSE)&lt;&gt; "", VLOOKUP($A905,'V2.5.2 Measures'!$C:$W,18,FALSE),"N/A")</f>
        <v>Default</v>
      </c>
      <c r="M905" s="7" t="str">
        <f>IF(VLOOKUP($A905,'V2.5.2 Measures'!$C:$W,19,FALSE)&lt;&gt; "", VLOOKUP($A905,'V2.5.2 Measures'!$C:$W,19,FALSE),"N/A")</f>
        <v>SAS</v>
      </c>
      <c r="N905" s="7" t="str">
        <f>IF(VLOOKUP($A905,'V2.5.2 Measures'!$C:$W,20,FALSE)&lt;&gt; "", VLOOKUP($A905,'V2.5.2 Measures'!$C:$W,20,FALSE),"N/A")</f>
        <v>V1.1</v>
      </c>
      <c r="O905" s="7" t="str">
        <f>IF(VLOOKUP($A905,'V2.5.2 Measures'!$C:$W,21,FALSE)&lt;&gt; "", VLOOKUP($A905,'V2.5.2 Measures'!$C:$W,21,FALSE),"N/A")</f>
        <v>V2.3</v>
      </c>
      <c r="P905" s="7" t="e">
        <f>IF(VLOOKUP($A905,'V2.5.2 Measures'!$C:$W,22,FALSE)&lt;&gt; "", VLOOKUP($A905,'V2.5.2 Measures'!$C:$W,22,FALSE),"N/A")</f>
        <v>#REF!</v>
      </c>
      <c r="Q905" s="7" t="e">
        <f>IF(VLOOKUP($A905,'V2.5.2 Measures'!$C:$W,23,FALSE)&lt;&gt; "", VLOOKUP($A905,'V2.5.2 Measures'!$C:$W,23,FALSE),"N/A")</f>
        <v>#REF!</v>
      </c>
      <c r="R905" s="7" t="e">
        <f>IF(VLOOKUP($A905,'V2.5.2 Measures'!$C:$W,24,FALSE)&lt;&gt; "", VLOOKUP($A905,'V2.5.2 Measures'!$C:$W,24,FALSE),"N/A")</f>
        <v>#REF!</v>
      </c>
      <c r="S905" s="7" t="e">
        <f>IF(VLOOKUP($A905,'V2.5.2 Measures'!$C:$W,25,FALSE)&lt;&gt; "", VLOOKUP($A905,'V2.5.2 Measures'!$C:$W,25,FALSE),"N/A")</f>
        <v>#REF!</v>
      </c>
      <c r="T905" s="7" t="str">
        <f>IF(VLOOKUP($A905,'V2.5.2 Measures'!$C:$W,2,FALSE)&lt;&gt; "", VLOOKUP($A905,'V2.5.2 Measures'!$C:$W,2,FALSE),"N/A")</f>
        <v>EXP-11-004-98</v>
      </c>
      <c r="U905" s="7" t="str">
        <f>IF(VLOOKUP($A905,'V2.5.2 Measures'!$C:$W,3,FALSE)&lt;&gt; "", VLOOKUP($A905,'V2.5.2 Measures'!$C:$W,3,FALSE),"N/A")</f>
        <v>Total paid for TYPE-OF-SERVICE = 2 (Outpatient hospital services)</v>
      </c>
      <c r="V905" s="7" t="e">
        <f>IF(VLOOKUP($A905,'V2.5.2 Measures'!$C:$W,26,FALSE)&lt;&gt; "", VLOOKUP($A905,'V2.5.2 Measures'!$C:$W,26,FALSE),"N/A")</f>
        <v>#REF!</v>
      </c>
      <c r="W905" s="7" t="e">
        <f>IF(VLOOKUP($A905,'V2.5.2 Measures'!$C:$W,44,FALSE)&lt;&gt; "", VLOOKUP($A905,'V2.5.2 Measures'!$C:$W,44,FALSE),"N/A")</f>
        <v>#REF!</v>
      </c>
    </row>
    <row r="906" spans="1:23" x14ac:dyDescent="0.35">
      <c r="A906" s="7" t="str">
        <f>'V2.5.2 Measures'!C361</f>
        <v>EXP11.109</v>
      </c>
      <c r="B906" s="7" t="str">
        <f>VLOOKUP($A906,'V2.5.2 Measures'!$C:$W,6,FALSE)</f>
        <v>Medicaid FFS: Original, Non-Crossover, Paid Claims</v>
      </c>
      <c r="C906" s="7" t="str">
        <f>VLOOKUP($A906,'V2.5.2 Measures'!$C:$W,8,FALSE)</f>
        <v>No</v>
      </c>
      <c r="D906" s="7" t="str">
        <f>IF(VLOOKUP($A906,'V2.5.2 Measures'!$C:$W,4,FALSE)="","",VLOOKUP($A906,'V2.5.2 Measures'!$C:$W,4,FALSE))</f>
        <v>Sum</v>
      </c>
      <c r="E906" s="7" t="str">
        <f>IF((VLOOKUP($A906,'V2.5.2 Measures'!$C:$W,8,FALSE)&lt;&gt;"")*AND(VLOOKUP($A906,'V2.5.2 Measures'!$C:$W,8,FALSE)&lt;&gt;"TBD"),VLOOKUP($A906,'V2.5.2 Measures'!$C:$W,8,FALSE),"N/A")</f>
        <v>No</v>
      </c>
      <c r="F906" s="7" t="str">
        <f>IF((VLOOKUP($A906,'V2.5.2 Measures'!$C:$W,9,FALSE)&lt;&gt;"")*AND(VLOOKUP($A906,'V2.5.2 Measures'!$C:$W,9,FALSE)&lt;&gt;"TBD"),VLOOKUP($A906,'V2.5.2 Measures'!$C:$W,9,FALSE),"N/A")</f>
        <v>N/A</v>
      </c>
      <c r="G906" s="7" t="str">
        <f>IF((VLOOKUP($A906,'V2.5.2 Measures'!$C:$W,10,FALSE)&lt;&gt;"")*AND(VLOOKUP($A906,'V2.5.2 Measures'!$C:$W,10,FALSE)&lt;&gt;"TBD"),VLOOKUP($A906,'V2.5.2 Measures'!$C:$W,10,FALSE),"N/A")</f>
        <v>N/A</v>
      </c>
      <c r="H906" s="7" t="str">
        <f>IF(VLOOKUP($A906,'V2.5.2 Measures'!$C:$W,14,FALSE)&lt;&gt; "", VLOOKUP($A906,'V2.5.2 Measures'!$C:$W,14,FALSE),"N/A")</f>
        <v>N/A</v>
      </c>
      <c r="I906" s="7">
        <f>IF(VLOOKUP($A906,'V2.5.2 Measures'!$C:$W,15,FALSE)&lt;&gt; "", VLOOKUP($A906,'V2.5.2 Measures'!$C:$W,15,FALSE),"N/A")</f>
        <v>0.3</v>
      </c>
      <c r="J906" s="7" t="str">
        <f>IF(VLOOKUP($A906,'V2.5.2 Measures'!$C:$W,16,FALSE)&lt;&gt; "", VLOOKUP($A906,'V2.5.2 Measures'!$C:$W,16,FALSE),"N/A")</f>
        <v>N/A</v>
      </c>
      <c r="K906" s="7" t="str">
        <f>IF(VLOOKUP($A906,'V2.5.2 Measures'!$C:$W,17,FALSE)&lt;&gt; "", VLOOKUP($A906,'V2.5.2 Measures'!$C:$W,17,FALSE),"N/A")</f>
        <v>N/A</v>
      </c>
      <c r="L906" s="7" t="str">
        <f>IF(VLOOKUP($A906,'V2.5.2 Measures'!$C:$W,18,FALSE)&lt;&gt; "", VLOOKUP($A906,'V2.5.2 Measures'!$C:$W,18,FALSE),"N/A")</f>
        <v>Default</v>
      </c>
      <c r="M906" s="7" t="str">
        <f>IF(VLOOKUP($A906,'V2.5.2 Measures'!$C:$W,19,FALSE)&lt;&gt; "", VLOOKUP($A906,'V2.5.2 Measures'!$C:$W,19,FALSE),"N/A")</f>
        <v>SAS</v>
      </c>
      <c r="N906" s="7" t="str">
        <f>IF(VLOOKUP($A906,'V2.5.2 Measures'!$C:$W,20,FALSE)&lt;&gt; "", VLOOKUP($A906,'V2.5.2 Measures'!$C:$W,20,FALSE),"N/A")</f>
        <v>V1.1</v>
      </c>
      <c r="O906" s="7" t="str">
        <f>IF(VLOOKUP($A906,'V2.5.2 Measures'!$C:$W,21,FALSE)&lt;&gt; "", VLOOKUP($A906,'V2.5.2 Measures'!$C:$W,21,FALSE),"N/A")</f>
        <v>V2.3</v>
      </c>
      <c r="P906" s="7" t="e">
        <f>IF(VLOOKUP($A906,'V2.5.2 Measures'!$C:$W,22,FALSE)&lt;&gt; "", VLOOKUP($A906,'V2.5.2 Measures'!$C:$W,22,FALSE),"N/A")</f>
        <v>#REF!</v>
      </c>
      <c r="Q906" s="7" t="e">
        <f>IF(VLOOKUP($A906,'V2.5.2 Measures'!$C:$W,23,FALSE)&lt;&gt; "", VLOOKUP($A906,'V2.5.2 Measures'!$C:$W,23,FALSE),"N/A")</f>
        <v>#REF!</v>
      </c>
      <c r="R906" s="7" t="e">
        <f>IF(VLOOKUP($A906,'V2.5.2 Measures'!$C:$W,24,FALSE)&lt;&gt; "", VLOOKUP($A906,'V2.5.2 Measures'!$C:$W,24,FALSE),"N/A")</f>
        <v>#REF!</v>
      </c>
      <c r="S906" s="7" t="e">
        <f>IF(VLOOKUP($A906,'V2.5.2 Measures'!$C:$W,25,FALSE)&lt;&gt; "", VLOOKUP($A906,'V2.5.2 Measures'!$C:$W,25,FALSE),"N/A")</f>
        <v>#REF!</v>
      </c>
      <c r="T906" s="7" t="str">
        <f>IF(VLOOKUP($A906,'V2.5.2 Measures'!$C:$W,2,FALSE)&lt;&gt; "", VLOOKUP($A906,'V2.5.2 Measures'!$C:$W,2,FALSE),"N/A")</f>
        <v>EXP-11-005-109</v>
      </c>
      <c r="U906" s="7" t="str">
        <f>IF(VLOOKUP($A906,'V2.5.2 Measures'!$C:$W,3,FALSE)&lt;&gt; "", VLOOKUP($A906,'V2.5.2 Measures'!$C:$W,3,FALSE),"N/A")</f>
        <v>Total paid for TYPE-OF-SERVICE = 3 (Rural health clinic services)</v>
      </c>
      <c r="V906" s="7" t="e">
        <f>IF(VLOOKUP($A906,'V2.5.2 Measures'!$C:$W,26,FALSE)&lt;&gt; "", VLOOKUP($A906,'V2.5.2 Measures'!$C:$W,26,FALSE),"N/A")</f>
        <v>#REF!</v>
      </c>
      <c r="W906" s="7" t="e">
        <f>IF(VLOOKUP($A906,'V2.5.2 Measures'!$C:$W,44,FALSE)&lt;&gt; "", VLOOKUP($A906,'V2.5.2 Measures'!$C:$W,44,FALSE),"N/A")</f>
        <v>#REF!</v>
      </c>
    </row>
    <row r="907" spans="1:23" x14ac:dyDescent="0.35">
      <c r="A907" s="7" t="str">
        <f>'V2.5.2 Measures'!C362</f>
        <v>EXP11.118</v>
      </c>
      <c r="B907" s="7" t="str">
        <f>VLOOKUP($A907,'V2.5.2 Measures'!$C:$W,6,FALSE)</f>
        <v>Medicaid FFS: Original, Non-Crossover, Paid Claims</v>
      </c>
      <c r="C907" s="7" t="str">
        <f>VLOOKUP($A907,'V2.5.2 Measures'!$C:$W,8,FALSE)</f>
        <v>No</v>
      </c>
      <c r="D907" s="7" t="str">
        <f>IF(VLOOKUP($A907,'V2.5.2 Measures'!$C:$W,4,FALSE)="","",VLOOKUP($A907,'V2.5.2 Measures'!$C:$W,4,FALSE))</f>
        <v>Sum</v>
      </c>
      <c r="E907" s="7" t="str">
        <f>IF((VLOOKUP($A907,'V2.5.2 Measures'!$C:$W,8,FALSE)&lt;&gt;"")*AND(VLOOKUP($A907,'V2.5.2 Measures'!$C:$W,8,FALSE)&lt;&gt;"TBD"),VLOOKUP($A907,'V2.5.2 Measures'!$C:$W,8,FALSE),"N/A")</f>
        <v>No</v>
      </c>
      <c r="F907" s="7" t="str">
        <f>IF((VLOOKUP($A907,'V2.5.2 Measures'!$C:$W,9,FALSE)&lt;&gt;"")*AND(VLOOKUP($A907,'V2.5.2 Measures'!$C:$W,9,FALSE)&lt;&gt;"TBD"),VLOOKUP($A907,'V2.5.2 Measures'!$C:$W,9,FALSE),"N/A")</f>
        <v>N/A</v>
      </c>
      <c r="G907" s="7" t="str">
        <f>IF((VLOOKUP($A907,'V2.5.2 Measures'!$C:$W,10,FALSE)&lt;&gt;"")*AND(VLOOKUP($A907,'V2.5.2 Measures'!$C:$W,10,FALSE)&lt;&gt;"TBD"),VLOOKUP($A907,'V2.5.2 Measures'!$C:$W,10,FALSE),"N/A")</f>
        <v>N/A</v>
      </c>
      <c r="H907" s="7" t="str">
        <f>IF(VLOOKUP($A907,'V2.5.2 Measures'!$C:$W,14,FALSE)&lt;&gt; "", VLOOKUP($A907,'V2.5.2 Measures'!$C:$W,14,FALSE),"N/A")</f>
        <v>N/A</v>
      </c>
      <c r="I907" s="7">
        <f>IF(VLOOKUP($A907,'V2.5.2 Measures'!$C:$W,15,FALSE)&lt;&gt; "", VLOOKUP($A907,'V2.5.2 Measures'!$C:$W,15,FALSE),"N/A")</f>
        <v>0.3</v>
      </c>
      <c r="J907" s="7" t="str">
        <f>IF(VLOOKUP($A907,'V2.5.2 Measures'!$C:$W,16,FALSE)&lt;&gt; "", VLOOKUP($A907,'V2.5.2 Measures'!$C:$W,16,FALSE),"N/A")</f>
        <v>N/A</v>
      </c>
      <c r="K907" s="7" t="str">
        <f>IF(VLOOKUP($A907,'V2.5.2 Measures'!$C:$W,17,FALSE)&lt;&gt; "", VLOOKUP($A907,'V2.5.2 Measures'!$C:$W,17,FALSE),"N/A")</f>
        <v>N/A</v>
      </c>
      <c r="L907" s="7" t="str">
        <f>IF(VLOOKUP($A907,'V2.5.2 Measures'!$C:$W,18,FALSE)&lt;&gt; "", VLOOKUP($A907,'V2.5.2 Measures'!$C:$W,18,FALSE),"N/A")</f>
        <v>Default</v>
      </c>
      <c r="M907" s="7" t="str">
        <f>IF(VLOOKUP($A907,'V2.5.2 Measures'!$C:$W,19,FALSE)&lt;&gt; "", VLOOKUP($A907,'V2.5.2 Measures'!$C:$W,19,FALSE),"N/A")</f>
        <v>SAS</v>
      </c>
      <c r="N907" s="7" t="str">
        <f>IF(VLOOKUP($A907,'V2.5.2 Measures'!$C:$W,20,FALSE)&lt;&gt; "", VLOOKUP($A907,'V2.5.2 Measures'!$C:$W,20,FALSE),"N/A")</f>
        <v>V1.1</v>
      </c>
      <c r="O907" s="7" t="str">
        <f>IF(VLOOKUP($A907,'V2.5.2 Measures'!$C:$W,21,FALSE)&lt;&gt; "", VLOOKUP($A907,'V2.5.2 Measures'!$C:$W,21,FALSE),"N/A")</f>
        <v>V2.3</v>
      </c>
      <c r="P907" s="7" t="e">
        <f>IF(VLOOKUP($A907,'V2.5.2 Measures'!$C:$W,22,FALSE)&lt;&gt; "", VLOOKUP($A907,'V2.5.2 Measures'!$C:$W,22,FALSE),"N/A")</f>
        <v>#REF!</v>
      </c>
      <c r="Q907" s="7" t="e">
        <f>IF(VLOOKUP($A907,'V2.5.2 Measures'!$C:$W,23,FALSE)&lt;&gt; "", VLOOKUP($A907,'V2.5.2 Measures'!$C:$W,23,FALSE),"N/A")</f>
        <v>#REF!</v>
      </c>
      <c r="R907" s="7" t="e">
        <f>IF(VLOOKUP($A907,'V2.5.2 Measures'!$C:$W,24,FALSE)&lt;&gt; "", VLOOKUP($A907,'V2.5.2 Measures'!$C:$W,24,FALSE),"N/A")</f>
        <v>#REF!</v>
      </c>
      <c r="S907" s="7" t="e">
        <f>IF(VLOOKUP($A907,'V2.5.2 Measures'!$C:$W,25,FALSE)&lt;&gt; "", VLOOKUP($A907,'V2.5.2 Measures'!$C:$W,25,FALSE),"N/A")</f>
        <v>#REF!</v>
      </c>
      <c r="T907" s="7" t="str">
        <f>IF(VLOOKUP($A907,'V2.5.2 Measures'!$C:$W,2,FALSE)&lt;&gt; "", VLOOKUP($A907,'V2.5.2 Measures'!$C:$W,2,FALSE),"N/A")</f>
        <v>EXP-11-006-118</v>
      </c>
      <c r="U907" s="7" t="str">
        <f>IF(VLOOKUP($A907,'V2.5.2 Measures'!$C:$W,3,FALSE)&lt;&gt; "", VLOOKUP($A907,'V2.5.2 Measures'!$C:$W,3,FALSE),"N/A")</f>
        <v>Total paid for TYPE-OF-SERVICE = 4 (Other ambulatory services furnished by a rural health clinic)</v>
      </c>
      <c r="V907" s="7" t="e">
        <f>IF(VLOOKUP($A907,'V2.5.2 Measures'!$C:$W,26,FALSE)&lt;&gt; "", VLOOKUP($A907,'V2.5.2 Measures'!$C:$W,26,FALSE),"N/A")</f>
        <v>#REF!</v>
      </c>
      <c r="W907" s="7" t="e">
        <f>IF(VLOOKUP($A907,'V2.5.2 Measures'!$C:$W,44,FALSE)&lt;&gt; "", VLOOKUP($A907,'V2.5.2 Measures'!$C:$W,44,FALSE),"N/A")</f>
        <v>#REF!</v>
      </c>
    </row>
    <row r="908" spans="1:23" x14ac:dyDescent="0.35">
      <c r="A908" s="7" t="str">
        <f>'V2.5.2 Measures'!C363</f>
        <v>EXP11.124</v>
      </c>
      <c r="B908" s="7" t="str">
        <f>VLOOKUP($A908,'V2.5.2 Measures'!$C:$W,6,FALSE)</f>
        <v>Medicaid FFS: Original, Non-Crossover, Paid Claims</v>
      </c>
      <c r="C908" s="7" t="str">
        <f>VLOOKUP($A908,'V2.5.2 Measures'!$C:$W,8,FALSE)</f>
        <v>No</v>
      </c>
      <c r="D908" s="7" t="str">
        <f>IF(VLOOKUP($A908,'V2.5.2 Measures'!$C:$W,4,FALSE)="","",VLOOKUP($A908,'V2.5.2 Measures'!$C:$W,4,FALSE))</f>
        <v>Sum</v>
      </c>
      <c r="E908" s="7" t="str">
        <f>IF((VLOOKUP($A908,'V2.5.2 Measures'!$C:$W,8,FALSE)&lt;&gt;"")*AND(VLOOKUP($A908,'V2.5.2 Measures'!$C:$W,8,FALSE)&lt;&gt;"TBD"),VLOOKUP($A908,'V2.5.2 Measures'!$C:$W,8,FALSE),"N/A")</f>
        <v>No</v>
      </c>
      <c r="F908" s="7" t="str">
        <f>IF((VLOOKUP($A908,'V2.5.2 Measures'!$C:$W,9,FALSE)&lt;&gt;"")*AND(VLOOKUP($A908,'V2.5.2 Measures'!$C:$W,9,FALSE)&lt;&gt;"TBD"),VLOOKUP($A908,'V2.5.2 Measures'!$C:$W,9,FALSE),"N/A")</f>
        <v>N/A</v>
      </c>
      <c r="G908" s="7" t="str">
        <f>IF((VLOOKUP($A908,'V2.5.2 Measures'!$C:$W,10,FALSE)&lt;&gt;"")*AND(VLOOKUP($A908,'V2.5.2 Measures'!$C:$W,10,FALSE)&lt;&gt;"TBD"),VLOOKUP($A908,'V2.5.2 Measures'!$C:$W,10,FALSE),"N/A")</f>
        <v>N/A</v>
      </c>
      <c r="H908" s="7" t="str">
        <f>IF(VLOOKUP($A908,'V2.5.2 Measures'!$C:$W,14,FALSE)&lt;&gt; "", VLOOKUP($A908,'V2.5.2 Measures'!$C:$W,14,FALSE),"N/A")</f>
        <v>N/A</v>
      </c>
      <c r="I908" s="7">
        <f>IF(VLOOKUP($A908,'V2.5.2 Measures'!$C:$W,15,FALSE)&lt;&gt; "", VLOOKUP($A908,'V2.5.2 Measures'!$C:$W,15,FALSE),"N/A")</f>
        <v>0.3</v>
      </c>
      <c r="J908" s="7" t="str">
        <f>IF(VLOOKUP($A908,'V2.5.2 Measures'!$C:$W,16,FALSE)&lt;&gt; "", VLOOKUP($A908,'V2.5.2 Measures'!$C:$W,16,FALSE),"N/A")</f>
        <v>N/A</v>
      </c>
      <c r="K908" s="7" t="str">
        <f>IF(VLOOKUP($A908,'V2.5.2 Measures'!$C:$W,17,FALSE)&lt;&gt; "", VLOOKUP($A908,'V2.5.2 Measures'!$C:$W,17,FALSE),"N/A")</f>
        <v>N/A</v>
      </c>
      <c r="L908" s="7" t="str">
        <f>IF(VLOOKUP($A908,'V2.5.2 Measures'!$C:$W,18,FALSE)&lt;&gt; "", VLOOKUP($A908,'V2.5.2 Measures'!$C:$W,18,FALSE),"N/A")</f>
        <v>Default</v>
      </c>
      <c r="M908" s="7" t="str">
        <f>IF(VLOOKUP($A908,'V2.5.2 Measures'!$C:$W,19,FALSE)&lt;&gt; "", VLOOKUP($A908,'V2.5.2 Measures'!$C:$W,19,FALSE),"N/A")</f>
        <v>SAS</v>
      </c>
      <c r="N908" s="7" t="str">
        <f>IF(VLOOKUP($A908,'V2.5.2 Measures'!$C:$W,20,FALSE)&lt;&gt; "", VLOOKUP($A908,'V2.5.2 Measures'!$C:$W,20,FALSE),"N/A")</f>
        <v>V1.1</v>
      </c>
      <c r="O908" s="7" t="str">
        <f>IF(VLOOKUP($A908,'V2.5.2 Measures'!$C:$W,21,FALSE)&lt;&gt; "", VLOOKUP($A908,'V2.5.2 Measures'!$C:$W,21,FALSE),"N/A")</f>
        <v>V2.3</v>
      </c>
      <c r="P908" s="7" t="e">
        <f>IF(VLOOKUP($A908,'V2.5.2 Measures'!$C:$W,22,FALSE)&lt;&gt; "", VLOOKUP($A908,'V2.5.2 Measures'!$C:$W,22,FALSE),"N/A")</f>
        <v>#REF!</v>
      </c>
      <c r="Q908" s="7" t="e">
        <f>IF(VLOOKUP($A908,'V2.5.2 Measures'!$C:$W,23,FALSE)&lt;&gt; "", VLOOKUP($A908,'V2.5.2 Measures'!$C:$W,23,FALSE),"N/A")</f>
        <v>#REF!</v>
      </c>
      <c r="R908" s="7" t="e">
        <f>IF(VLOOKUP($A908,'V2.5.2 Measures'!$C:$W,24,FALSE)&lt;&gt; "", VLOOKUP($A908,'V2.5.2 Measures'!$C:$W,24,FALSE),"N/A")</f>
        <v>#REF!</v>
      </c>
      <c r="S908" s="7" t="e">
        <f>IF(VLOOKUP($A908,'V2.5.2 Measures'!$C:$W,25,FALSE)&lt;&gt; "", VLOOKUP($A908,'V2.5.2 Measures'!$C:$W,25,FALSE),"N/A")</f>
        <v>#REF!</v>
      </c>
      <c r="T908" s="7" t="str">
        <f>IF(VLOOKUP($A908,'V2.5.2 Measures'!$C:$W,2,FALSE)&lt;&gt; "", VLOOKUP($A908,'V2.5.2 Measures'!$C:$W,2,FALSE),"N/A")</f>
        <v>EXP-11-007-124</v>
      </c>
      <c r="U908" s="7" t="str">
        <f>IF(VLOOKUP($A908,'V2.5.2 Measures'!$C:$W,3,FALSE)&lt;&gt; "", VLOOKUP($A908,'V2.5.2 Measures'!$C:$W,3,FALSE),"N/A")</f>
        <v>Total paid for TYPE-OF-SERVICE = 5 (Professional laboratory services)</v>
      </c>
      <c r="V908" s="7" t="e">
        <f>IF(VLOOKUP($A908,'V2.5.2 Measures'!$C:$W,26,FALSE)&lt;&gt; "", VLOOKUP($A908,'V2.5.2 Measures'!$C:$W,26,FALSE),"N/A")</f>
        <v>#REF!</v>
      </c>
      <c r="W908" s="7" t="e">
        <f>IF(VLOOKUP($A908,'V2.5.2 Measures'!$C:$W,44,FALSE)&lt;&gt; "", VLOOKUP($A908,'V2.5.2 Measures'!$C:$W,44,FALSE),"N/A")</f>
        <v>#REF!</v>
      </c>
    </row>
    <row r="909" spans="1:23" x14ac:dyDescent="0.35">
      <c r="A909" s="7" t="str">
        <f>'V2.5.2 Measures'!C364</f>
        <v>EXP11.133</v>
      </c>
      <c r="B909" s="7" t="str">
        <f>VLOOKUP($A909,'V2.5.2 Measures'!$C:$W,6,FALSE)</f>
        <v>Medicaid FFS: Original, Non-Crossover, Paid Claims</v>
      </c>
      <c r="C909" s="7" t="str">
        <f>VLOOKUP($A909,'V2.5.2 Measures'!$C:$W,8,FALSE)</f>
        <v>No</v>
      </c>
      <c r="D909" s="7" t="str">
        <f>IF(VLOOKUP($A909,'V2.5.2 Measures'!$C:$W,4,FALSE)="","",VLOOKUP($A909,'V2.5.2 Measures'!$C:$W,4,FALSE))</f>
        <v>Sum</v>
      </c>
      <c r="E909" s="7" t="str">
        <f>IF((VLOOKUP($A909,'V2.5.2 Measures'!$C:$W,8,FALSE)&lt;&gt;"")*AND(VLOOKUP($A909,'V2.5.2 Measures'!$C:$W,8,FALSE)&lt;&gt;"TBD"),VLOOKUP($A909,'V2.5.2 Measures'!$C:$W,8,FALSE),"N/A")</f>
        <v>No</v>
      </c>
      <c r="F909" s="7" t="str">
        <f>IF((VLOOKUP($A909,'V2.5.2 Measures'!$C:$W,9,FALSE)&lt;&gt;"")*AND(VLOOKUP($A909,'V2.5.2 Measures'!$C:$W,9,FALSE)&lt;&gt;"TBD"),VLOOKUP($A909,'V2.5.2 Measures'!$C:$W,9,FALSE),"N/A")</f>
        <v>N/A</v>
      </c>
      <c r="G909" s="7" t="str">
        <f>IF((VLOOKUP($A909,'V2.5.2 Measures'!$C:$W,10,FALSE)&lt;&gt;"")*AND(VLOOKUP($A909,'V2.5.2 Measures'!$C:$W,10,FALSE)&lt;&gt;"TBD"),VLOOKUP($A909,'V2.5.2 Measures'!$C:$W,10,FALSE),"N/A")</f>
        <v>N/A</v>
      </c>
      <c r="H909" s="7" t="str">
        <f>IF(VLOOKUP($A909,'V2.5.2 Measures'!$C:$W,14,FALSE)&lt;&gt; "", VLOOKUP($A909,'V2.5.2 Measures'!$C:$W,14,FALSE),"N/A")</f>
        <v>N/A</v>
      </c>
      <c r="I909" s="7">
        <f>IF(VLOOKUP($A909,'V2.5.2 Measures'!$C:$W,15,FALSE)&lt;&gt; "", VLOOKUP($A909,'V2.5.2 Measures'!$C:$W,15,FALSE),"N/A")</f>
        <v>0.3</v>
      </c>
      <c r="J909" s="7" t="str">
        <f>IF(VLOOKUP($A909,'V2.5.2 Measures'!$C:$W,16,FALSE)&lt;&gt; "", VLOOKUP($A909,'V2.5.2 Measures'!$C:$W,16,FALSE),"N/A")</f>
        <v>N/A</v>
      </c>
      <c r="K909" s="7" t="str">
        <f>IF(VLOOKUP($A909,'V2.5.2 Measures'!$C:$W,17,FALSE)&lt;&gt; "", VLOOKUP($A909,'V2.5.2 Measures'!$C:$W,17,FALSE),"N/A")</f>
        <v>N/A</v>
      </c>
      <c r="L909" s="7" t="str">
        <f>IF(VLOOKUP($A909,'V2.5.2 Measures'!$C:$W,18,FALSE)&lt;&gt; "", VLOOKUP($A909,'V2.5.2 Measures'!$C:$W,18,FALSE),"N/A")</f>
        <v>Default</v>
      </c>
      <c r="M909" s="7" t="str">
        <f>IF(VLOOKUP($A909,'V2.5.2 Measures'!$C:$W,19,FALSE)&lt;&gt; "", VLOOKUP($A909,'V2.5.2 Measures'!$C:$W,19,FALSE),"N/A")</f>
        <v>SAS</v>
      </c>
      <c r="N909" s="7" t="str">
        <f>IF(VLOOKUP($A909,'V2.5.2 Measures'!$C:$W,20,FALSE)&lt;&gt; "", VLOOKUP($A909,'V2.5.2 Measures'!$C:$W,20,FALSE),"N/A")</f>
        <v>V1.1</v>
      </c>
      <c r="O909" s="7" t="str">
        <f>IF(VLOOKUP($A909,'V2.5.2 Measures'!$C:$W,21,FALSE)&lt;&gt; "", VLOOKUP($A909,'V2.5.2 Measures'!$C:$W,21,FALSE),"N/A")</f>
        <v>V2.3</v>
      </c>
      <c r="P909" s="7" t="e">
        <f>IF(VLOOKUP($A909,'V2.5.2 Measures'!$C:$W,22,FALSE)&lt;&gt; "", VLOOKUP($A909,'V2.5.2 Measures'!$C:$W,22,FALSE),"N/A")</f>
        <v>#REF!</v>
      </c>
      <c r="Q909" s="7" t="e">
        <f>IF(VLOOKUP($A909,'V2.5.2 Measures'!$C:$W,23,FALSE)&lt;&gt; "", VLOOKUP($A909,'V2.5.2 Measures'!$C:$W,23,FALSE),"N/A")</f>
        <v>#REF!</v>
      </c>
      <c r="R909" s="7" t="e">
        <f>IF(VLOOKUP($A909,'V2.5.2 Measures'!$C:$W,24,FALSE)&lt;&gt; "", VLOOKUP($A909,'V2.5.2 Measures'!$C:$W,24,FALSE),"N/A")</f>
        <v>#REF!</v>
      </c>
      <c r="S909" s="7" t="e">
        <f>IF(VLOOKUP($A909,'V2.5.2 Measures'!$C:$W,25,FALSE)&lt;&gt; "", VLOOKUP($A909,'V2.5.2 Measures'!$C:$W,25,FALSE),"N/A")</f>
        <v>#REF!</v>
      </c>
      <c r="T909" s="7" t="str">
        <f>IF(VLOOKUP($A909,'V2.5.2 Measures'!$C:$W,2,FALSE)&lt;&gt; "", VLOOKUP($A909,'V2.5.2 Measures'!$C:$W,2,FALSE),"N/A")</f>
        <v>EXP-11-008-133</v>
      </c>
      <c r="U909" s="7" t="str">
        <f>IF(VLOOKUP($A909,'V2.5.2 Measures'!$C:$W,3,FALSE)&lt;&gt; "", VLOOKUP($A909,'V2.5.2 Measures'!$C:$W,3,FALSE),"N/A")</f>
        <v>Total paid for TYPE-OF-SERVICE = 6 (Technical laboratory services)</v>
      </c>
      <c r="V909" s="7" t="e">
        <f>IF(VLOOKUP($A909,'V2.5.2 Measures'!$C:$W,26,FALSE)&lt;&gt; "", VLOOKUP($A909,'V2.5.2 Measures'!$C:$W,26,FALSE),"N/A")</f>
        <v>#REF!</v>
      </c>
      <c r="W909" s="7" t="e">
        <f>IF(VLOOKUP($A909,'V2.5.2 Measures'!$C:$W,44,FALSE)&lt;&gt; "", VLOOKUP($A909,'V2.5.2 Measures'!$C:$W,44,FALSE),"N/A")</f>
        <v>#REF!</v>
      </c>
    </row>
    <row r="910" spans="1:23" x14ac:dyDescent="0.35">
      <c r="A910" s="7" t="str">
        <f>'V2.5.2 Measures'!C365</f>
        <v>EXP11.143</v>
      </c>
      <c r="B910" s="7" t="str">
        <f>VLOOKUP($A910,'V2.5.2 Measures'!$C:$W,6,FALSE)</f>
        <v>Medicaid FFS: Original, Non-Crossover, Paid Claims</v>
      </c>
      <c r="C910" s="7" t="str">
        <f>VLOOKUP($A910,'V2.5.2 Measures'!$C:$W,8,FALSE)</f>
        <v>No</v>
      </c>
      <c r="D910" s="7" t="str">
        <f>IF(VLOOKUP($A910,'V2.5.2 Measures'!$C:$W,4,FALSE)="","",VLOOKUP($A910,'V2.5.2 Measures'!$C:$W,4,FALSE))</f>
        <v>Sum</v>
      </c>
      <c r="E910" s="7" t="str">
        <f>IF((VLOOKUP($A910,'V2.5.2 Measures'!$C:$W,8,FALSE)&lt;&gt;"")*AND(VLOOKUP($A910,'V2.5.2 Measures'!$C:$W,8,FALSE)&lt;&gt;"TBD"),VLOOKUP($A910,'V2.5.2 Measures'!$C:$W,8,FALSE),"N/A")</f>
        <v>No</v>
      </c>
      <c r="F910" s="7" t="str">
        <f>IF((VLOOKUP($A910,'V2.5.2 Measures'!$C:$W,9,FALSE)&lt;&gt;"")*AND(VLOOKUP($A910,'V2.5.2 Measures'!$C:$W,9,FALSE)&lt;&gt;"TBD"),VLOOKUP($A910,'V2.5.2 Measures'!$C:$W,9,FALSE),"N/A")</f>
        <v>N/A</v>
      </c>
      <c r="G910" s="7" t="str">
        <f>IF((VLOOKUP($A910,'V2.5.2 Measures'!$C:$W,10,FALSE)&lt;&gt;"")*AND(VLOOKUP($A910,'V2.5.2 Measures'!$C:$W,10,FALSE)&lt;&gt;"TBD"),VLOOKUP($A910,'V2.5.2 Measures'!$C:$W,10,FALSE),"N/A")</f>
        <v>N/A</v>
      </c>
      <c r="H910" s="7" t="str">
        <f>IF(VLOOKUP($A910,'V2.5.2 Measures'!$C:$W,14,FALSE)&lt;&gt; "", VLOOKUP($A910,'V2.5.2 Measures'!$C:$W,14,FALSE),"N/A")</f>
        <v>N/A</v>
      </c>
      <c r="I910" s="7">
        <f>IF(VLOOKUP($A910,'V2.5.2 Measures'!$C:$W,15,FALSE)&lt;&gt; "", VLOOKUP($A910,'V2.5.2 Measures'!$C:$W,15,FALSE),"N/A")</f>
        <v>0.3</v>
      </c>
      <c r="J910" s="7" t="str">
        <f>IF(VLOOKUP($A910,'V2.5.2 Measures'!$C:$W,16,FALSE)&lt;&gt; "", VLOOKUP($A910,'V2.5.2 Measures'!$C:$W,16,FALSE),"N/A")</f>
        <v>N/A</v>
      </c>
      <c r="K910" s="7" t="str">
        <f>IF(VLOOKUP($A910,'V2.5.2 Measures'!$C:$W,17,FALSE)&lt;&gt; "", VLOOKUP($A910,'V2.5.2 Measures'!$C:$W,17,FALSE),"N/A")</f>
        <v>N/A</v>
      </c>
      <c r="L910" s="7" t="str">
        <f>IF(VLOOKUP($A910,'V2.5.2 Measures'!$C:$W,18,FALSE)&lt;&gt; "", VLOOKUP($A910,'V2.5.2 Measures'!$C:$W,18,FALSE),"N/A")</f>
        <v>Default</v>
      </c>
      <c r="M910" s="7" t="str">
        <f>IF(VLOOKUP($A910,'V2.5.2 Measures'!$C:$W,19,FALSE)&lt;&gt; "", VLOOKUP($A910,'V2.5.2 Measures'!$C:$W,19,FALSE),"N/A")</f>
        <v>SAS</v>
      </c>
      <c r="N910" s="7" t="str">
        <f>IF(VLOOKUP($A910,'V2.5.2 Measures'!$C:$W,20,FALSE)&lt;&gt; "", VLOOKUP($A910,'V2.5.2 Measures'!$C:$W,20,FALSE),"N/A")</f>
        <v>V1.1</v>
      </c>
      <c r="O910" s="7" t="str">
        <f>IF(VLOOKUP($A910,'V2.5.2 Measures'!$C:$W,21,FALSE)&lt;&gt; "", VLOOKUP($A910,'V2.5.2 Measures'!$C:$W,21,FALSE),"N/A")</f>
        <v>V2.3</v>
      </c>
      <c r="P910" s="7" t="e">
        <f>IF(VLOOKUP($A910,'V2.5.2 Measures'!$C:$W,22,FALSE)&lt;&gt; "", VLOOKUP($A910,'V2.5.2 Measures'!$C:$W,22,FALSE),"N/A")</f>
        <v>#REF!</v>
      </c>
      <c r="Q910" s="7" t="e">
        <f>IF(VLOOKUP($A910,'V2.5.2 Measures'!$C:$W,23,FALSE)&lt;&gt; "", VLOOKUP($A910,'V2.5.2 Measures'!$C:$W,23,FALSE),"N/A")</f>
        <v>#REF!</v>
      </c>
      <c r="R910" s="7" t="e">
        <f>IF(VLOOKUP($A910,'V2.5.2 Measures'!$C:$W,24,FALSE)&lt;&gt; "", VLOOKUP($A910,'V2.5.2 Measures'!$C:$W,24,FALSE),"N/A")</f>
        <v>#REF!</v>
      </c>
      <c r="S910" s="7" t="e">
        <f>IF(VLOOKUP($A910,'V2.5.2 Measures'!$C:$W,25,FALSE)&lt;&gt; "", VLOOKUP($A910,'V2.5.2 Measures'!$C:$W,25,FALSE),"N/A")</f>
        <v>#REF!</v>
      </c>
      <c r="T910" s="7" t="str">
        <f>IF(VLOOKUP($A910,'V2.5.2 Measures'!$C:$W,2,FALSE)&lt;&gt; "", VLOOKUP($A910,'V2.5.2 Measures'!$C:$W,2,FALSE),"N/A")</f>
        <v>EXP-11-009-143</v>
      </c>
      <c r="U910" s="7" t="str">
        <f>IF(VLOOKUP($A910,'V2.5.2 Measures'!$C:$W,3,FALSE)&lt;&gt; "", VLOOKUP($A910,'V2.5.2 Measures'!$C:$W,3,FALSE),"N/A")</f>
        <v>Total paid for TYPE-OF-SERVICE = 7 (Professional radiological services)</v>
      </c>
      <c r="V910" s="7" t="e">
        <f>IF(VLOOKUP($A910,'V2.5.2 Measures'!$C:$W,26,FALSE)&lt;&gt; "", VLOOKUP($A910,'V2.5.2 Measures'!$C:$W,26,FALSE),"N/A")</f>
        <v>#REF!</v>
      </c>
      <c r="W910" s="7" t="e">
        <f>IF(VLOOKUP($A910,'V2.5.2 Measures'!$C:$W,44,FALSE)&lt;&gt; "", VLOOKUP($A910,'V2.5.2 Measures'!$C:$W,44,FALSE),"N/A")</f>
        <v>#REF!</v>
      </c>
    </row>
    <row r="911" spans="1:23" x14ac:dyDescent="0.35">
      <c r="A911" s="7" t="str">
        <f>'V2.5.2 Measures'!C366</f>
        <v>EXP11.154</v>
      </c>
      <c r="B911" s="7" t="str">
        <f>VLOOKUP($A911,'V2.5.2 Measures'!$C:$W,6,FALSE)</f>
        <v>Medicaid FFS: Original, Non-Crossover, Paid Claims</v>
      </c>
      <c r="C911" s="7" t="str">
        <f>VLOOKUP($A911,'V2.5.2 Measures'!$C:$W,8,FALSE)</f>
        <v>No</v>
      </c>
      <c r="D911" s="7" t="str">
        <f>IF(VLOOKUP($A911,'V2.5.2 Measures'!$C:$W,4,FALSE)="","",VLOOKUP($A911,'V2.5.2 Measures'!$C:$W,4,FALSE))</f>
        <v>Sum</v>
      </c>
      <c r="E911" s="7" t="str">
        <f>IF((VLOOKUP($A911,'V2.5.2 Measures'!$C:$W,8,FALSE)&lt;&gt;"")*AND(VLOOKUP($A911,'V2.5.2 Measures'!$C:$W,8,FALSE)&lt;&gt;"TBD"),VLOOKUP($A911,'V2.5.2 Measures'!$C:$W,8,FALSE),"N/A")</f>
        <v>No</v>
      </c>
      <c r="F911" s="7" t="str">
        <f>IF((VLOOKUP($A911,'V2.5.2 Measures'!$C:$W,9,FALSE)&lt;&gt;"")*AND(VLOOKUP($A911,'V2.5.2 Measures'!$C:$W,9,FALSE)&lt;&gt;"TBD"),VLOOKUP($A911,'V2.5.2 Measures'!$C:$W,9,FALSE),"N/A")</f>
        <v>N/A</v>
      </c>
      <c r="G911" s="7" t="str">
        <f>IF((VLOOKUP($A911,'V2.5.2 Measures'!$C:$W,10,FALSE)&lt;&gt;"")*AND(VLOOKUP($A911,'V2.5.2 Measures'!$C:$W,10,FALSE)&lt;&gt;"TBD"),VLOOKUP($A911,'V2.5.2 Measures'!$C:$W,10,FALSE),"N/A")</f>
        <v>N/A</v>
      </c>
      <c r="H911" s="7" t="str">
        <f>IF(VLOOKUP($A911,'V2.5.2 Measures'!$C:$W,14,FALSE)&lt;&gt; "", VLOOKUP($A911,'V2.5.2 Measures'!$C:$W,14,FALSE),"N/A")</f>
        <v>N/A</v>
      </c>
      <c r="I911" s="7">
        <f>IF(VLOOKUP($A911,'V2.5.2 Measures'!$C:$W,15,FALSE)&lt;&gt; "", VLOOKUP($A911,'V2.5.2 Measures'!$C:$W,15,FALSE),"N/A")</f>
        <v>0.3</v>
      </c>
      <c r="J911" s="7" t="str">
        <f>IF(VLOOKUP($A911,'V2.5.2 Measures'!$C:$W,16,FALSE)&lt;&gt; "", VLOOKUP($A911,'V2.5.2 Measures'!$C:$W,16,FALSE),"N/A")</f>
        <v>N/A</v>
      </c>
      <c r="K911" s="7" t="str">
        <f>IF(VLOOKUP($A911,'V2.5.2 Measures'!$C:$W,17,FALSE)&lt;&gt; "", VLOOKUP($A911,'V2.5.2 Measures'!$C:$W,17,FALSE),"N/A")</f>
        <v>N/A</v>
      </c>
      <c r="L911" s="7" t="str">
        <f>IF(VLOOKUP($A911,'V2.5.2 Measures'!$C:$W,18,FALSE)&lt;&gt; "", VLOOKUP($A911,'V2.5.2 Measures'!$C:$W,18,FALSE),"N/A")</f>
        <v>Default</v>
      </c>
      <c r="M911" s="7" t="str">
        <f>IF(VLOOKUP($A911,'V2.5.2 Measures'!$C:$W,19,FALSE)&lt;&gt; "", VLOOKUP($A911,'V2.5.2 Measures'!$C:$W,19,FALSE),"N/A")</f>
        <v>SAS</v>
      </c>
      <c r="N911" s="7" t="str">
        <f>IF(VLOOKUP($A911,'V2.5.2 Measures'!$C:$W,20,FALSE)&lt;&gt; "", VLOOKUP($A911,'V2.5.2 Measures'!$C:$W,20,FALSE),"N/A")</f>
        <v>V1.1</v>
      </c>
      <c r="O911" s="7" t="str">
        <f>IF(VLOOKUP($A911,'V2.5.2 Measures'!$C:$W,21,FALSE)&lt;&gt; "", VLOOKUP($A911,'V2.5.2 Measures'!$C:$W,21,FALSE),"N/A")</f>
        <v>V2.3</v>
      </c>
      <c r="P911" s="7" t="e">
        <f>IF(VLOOKUP($A911,'V2.5.2 Measures'!$C:$W,22,FALSE)&lt;&gt; "", VLOOKUP($A911,'V2.5.2 Measures'!$C:$W,22,FALSE),"N/A")</f>
        <v>#REF!</v>
      </c>
      <c r="Q911" s="7" t="e">
        <f>IF(VLOOKUP($A911,'V2.5.2 Measures'!$C:$W,23,FALSE)&lt;&gt; "", VLOOKUP($A911,'V2.5.2 Measures'!$C:$W,23,FALSE),"N/A")</f>
        <v>#REF!</v>
      </c>
      <c r="R911" s="7" t="e">
        <f>IF(VLOOKUP($A911,'V2.5.2 Measures'!$C:$W,24,FALSE)&lt;&gt; "", VLOOKUP($A911,'V2.5.2 Measures'!$C:$W,24,FALSE),"N/A")</f>
        <v>#REF!</v>
      </c>
      <c r="S911" s="7" t="e">
        <f>IF(VLOOKUP($A911,'V2.5.2 Measures'!$C:$W,25,FALSE)&lt;&gt; "", VLOOKUP($A911,'V2.5.2 Measures'!$C:$W,25,FALSE),"N/A")</f>
        <v>#REF!</v>
      </c>
      <c r="T911" s="7" t="str">
        <f>IF(VLOOKUP($A911,'V2.5.2 Measures'!$C:$W,2,FALSE)&lt;&gt; "", VLOOKUP($A911,'V2.5.2 Measures'!$C:$W,2,FALSE),"N/A")</f>
        <v>EXP-11-010-154</v>
      </c>
      <c r="U911" s="7" t="str">
        <f>IF(VLOOKUP($A911,'V2.5.2 Measures'!$C:$W,3,FALSE)&lt;&gt; "", VLOOKUP($A911,'V2.5.2 Measures'!$C:$W,3,FALSE),"N/A")</f>
        <v>Total paid for TYPE-OF-SERVICE = 8 (Technical radiological services)</v>
      </c>
      <c r="V911" s="7" t="e">
        <f>IF(VLOOKUP($A911,'V2.5.2 Measures'!$C:$W,26,FALSE)&lt;&gt; "", VLOOKUP($A911,'V2.5.2 Measures'!$C:$W,26,FALSE),"N/A")</f>
        <v>#REF!</v>
      </c>
      <c r="W911" s="7" t="e">
        <f>IF(VLOOKUP($A911,'V2.5.2 Measures'!$C:$W,44,FALSE)&lt;&gt; "", VLOOKUP($A911,'V2.5.2 Measures'!$C:$W,44,FALSE),"N/A")</f>
        <v>#REF!</v>
      </c>
    </row>
    <row r="912" spans="1:23" x14ac:dyDescent="0.35">
      <c r="A912" s="7" t="str">
        <f>'V2.5.2 Measures'!C367</f>
        <v>EXP11.86</v>
      </c>
      <c r="B912" s="7" t="str">
        <f>VLOOKUP($A912,'V2.5.2 Measures'!$C:$W,6,FALSE)</f>
        <v>Medicaid FFS: Original, Non-Crossover, Paid Claims</v>
      </c>
      <c r="C912" s="7" t="str">
        <f>VLOOKUP($A912,'V2.5.2 Measures'!$C:$W,8,FALSE)</f>
        <v>No</v>
      </c>
      <c r="D912" s="7" t="str">
        <f>IF(VLOOKUP($A912,'V2.5.2 Measures'!$C:$W,4,FALSE)="","",VLOOKUP($A912,'V2.5.2 Measures'!$C:$W,4,FALSE))</f>
        <v>Sum</v>
      </c>
      <c r="E912" s="7" t="str">
        <f>IF((VLOOKUP($A912,'V2.5.2 Measures'!$C:$W,8,FALSE)&lt;&gt;"")*AND(VLOOKUP($A912,'V2.5.2 Measures'!$C:$W,8,FALSE)&lt;&gt;"TBD"),VLOOKUP($A912,'V2.5.2 Measures'!$C:$W,8,FALSE),"N/A")</f>
        <v>No</v>
      </c>
      <c r="F912" s="7" t="str">
        <f>IF((VLOOKUP($A912,'V2.5.2 Measures'!$C:$W,9,FALSE)&lt;&gt;"")*AND(VLOOKUP($A912,'V2.5.2 Measures'!$C:$W,9,FALSE)&lt;&gt;"TBD"),VLOOKUP($A912,'V2.5.2 Measures'!$C:$W,9,FALSE),"N/A")</f>
        <v>N/A</v>
      </c>
      <c r="G912" s="7" t="str">
        <f>IF((VLOOKUP($A912,'V2.5.2 Measures'!$C:$W,10,FALSE)&lt;&gt;"")*AND(VLOOKUP($A912,'V2.5.2 Measures'!$C:$W,10,FALSE)&lt;&gt;"TBD"),VLOOKUP($A912,'V2.5.2 Measures'!$C:$W,10,FALSE),"N/A")</f>
        <v>N/A</v>
      </c>
      <c r="H912" s="7" t="str">
        <f>IF(VLOOKUP($A912,'V2.5.2 Measures'!$C:$W,14,FALSE)&lt;&gt; "", VLOOKUP($A912,'V2.5.2 Measures'!$C:$W,14,FALSE),"N/A")</f>
        <v>N/A</v>
      </c>
      <c r="I912" s="7">
        <f>IF(VLOOKUP($A912,'V2.5.2 Measures'!$C:$W,15,FALSE)&lt;&gt; "", VLOOKUP($A912,'V2.5.2 Measures'!$C:$W,15,FALSE),"N/A")</f>
        <v>0.3</v>
      </c>
      <c r="J912" s="7" t="str">
        <f>IF(VLOOKUP($A912,'V2.5.2 Measures'!$C:$W,16,FALSE)&lt;&gt; "", VLOOKUP($A912,'V2.5.2 Measures'!$C:$W,16,FALSE),"N/A")</f>
        <v>N/A</v>
      </c>
      <c r="K912" s="7" t="str">
        <f>IF(VLOOKUP($A912,'V2.5.2 Measures'!$C:$W,17,FALSE)&lt;&gt; "", VLOOKUP($A912,'V2.5.2 Measures'!$C:$W,17,FALSE),"N/A")</f>
        <v>N/A</v>
      </c>
      <c r="L912" s="7" t="str">
        <f>IF(VLOOKUP($A912,'V2.5.2 Measures'!$C:$W,18,FALSE)&lt;&gt; "", VLOOKUP($A912,'V2.5.2 Measures'!$C:$W,18,FALSE),"N/A")</f>
        <v>Default</v>
      </c>
      <c r="M912" s="7" t="str">
        <f>IF(VLOOKUP($A912,'V2.5.2 Measures'!$C:$W,19,FALSE)&lt;&gt; "", VLOOKUP($A912,'V2.5.2 Measures'!$C:$W,19,FALSE),"N/A")</f>
        <v>SAS</v>
      </c>
      <c r="N912" s="7" t="str">
        <f>IF(VLOOKUP($A912,'V2.5.2 Measures'!$C:$W,20,FALSE)&lt;&gt; "", VLOOKUP($A912,'V2.5.2 Measures'!$C:$W,20,FALSE),"N/A")</f>
        <v>V1.1</v>
      </c>
      <c r="O912" s="7" t="str">
        <f>IF(VLOOKUP($A912,'V2.5.2 Measures'!$C:$W,21,FALSE)&lt;&gt; "", VLOOKUP($A912,'V2.5.2 Measures'!$C:$W,21,FALSE),"N/A")</f>
        <v>V2.3</v>
      </c>
      <c r="P912" s="7" t="e">
        <f>IF(VLOOKUP($A912,'V2.5.2 Measures'!$C:$W,22,FALSE)&lt;&gt; "", VLOOKUP($A912,'V2.5.2 Measures'!$C:$W,22,FALSE),"N/A")</f>
        <v>#REF!</v>
      </c>
      <c r="Q912" s="7" t="e">
        <f>IF(VLOOKUP($A912,'V2.5.2 Measures'!$C:$W,23,FALSE)&lt;&gt; "", VLOOKUP($A912,'V2.5.2 Measures'!$C:$W,23,FALSE),"N/A")</f>
        <v>#REF!</v>
      </c>
      <c r="R912" s="7" t="e">
        <f>IF(VLOOKUP($A912,'V2.5.2 Measures'!$C:$W,24,FALSE)&lt;&gt; "", VLOOKUP($A912,'V2.5.2 Measures'!$C:$W,24,FALSE),"N/A")</f>
        <v>#REF!</v>
      </c>
      <c r="S912" s="7" t="e">
        <f>IF(VLOOKUP($A912,'V2.5.2 Measures'!$C:$W,25,FALSE)&lt;&gt; "", VLOOKUP($A912,'V2.5.2 Measures'!$C:$W,25,FALSE),"N/A")</f>
        <v>#REF!</v>
      </c>
      <c r="T912" s="7" t="str">
        <f>IF(VLOOKUP($A912,'V2.5.2 Measures'!$C:$W,2,FALSE)&lt;&gt; "", VLOOKUP($A912,'V2.5.2 Measures'!$C:$W,2,FALSE),"N/A")</f>
        <v>EXP-11-011-86</v>
      </c>
      <c r="U912" s="7" t="str">
        <f>IF(VLOOKUP($A912,'V2.5.2 Measures'!$C:$W,3,FALSE)&lt;&gt; "", VLOOKUP($A912,'V2.5.2 Measures'!$C:$W,3,FALSE),"N/A")</f>
        <v>Total paid for TYPE-OF-SERVICE = 10 (Early and periodic screening and diagnosis and treatment (EPSDT) services)</v>
      </c>
      <c r="V912" s="7" t="e">
        <f>IF(VLOOKUP($A912,'V2.5.2 Measures'!$C:$W,26,FALSE)&lt;&gt; "", VLOOKUP($A912,'V2.5.2 Measures'!$C:$W,26,FALSE),"N/A")</f>
        <v>#REF!</v>
      </c>
      <c r="W912" s="7" t="e">
        <f>IF(VLOOKUP($A912,'V2.5.2 Measures'!$C:$W,44,FALSE)&lt;&gt; "", VLOOKUP($A912,'V2.5.2 Measures'!$C:$W,44,FALSE),"N/A")</f>
        <v>#REF!</v>
      </c>
    </row>
    <row r="913" spans="1:23" x14ac:dyDescent="0.35">
      <c r="A913" s="7" t="str">
        <f>'V2.5.2 Measures'!C368</f>
        <v>EXP11.87</v>
      </c>
      <c r="B913" s="7" t="str">
        <f>VLOOKUP($A913,'V2.5.2 Measures'!$C:$W,6,FALSE)</f>
        <v>Medicaid FFS: Original, Non-Crossover, Paid Claims</v>
      </c>
      <c r="C913" s="7" t="str">
        <f>VLOOKUP($A913,'V2.5.2 Measures'!$C:$W,8,FALSE)</f>
        <v>No</v>
      </c>
      <c r="D913" s="7" t="str">
        <f>IF(VLOOKUP($A913,'V2.5.2 Measures'!$C:$W,4,FALSE)="","",VLOOKUP($A913,'V2.5.2 Measures'!$C:$W,4,FALSE))</f>
        <v>Sum</v>
      </c>
      <c r="E913" s="7" t="str">
        <f>IF((VLOOKUP($A913,'V2.5.2 Measures'!$C:$W,8,FALSE)&lt;&gt;"")*AND(VLOOKUP($A913,'V2.5.2 Measures'!$C:$W,8,FALSE)&lt;&gt;"TBD"),VLOOKUP($A913,'V2.5.2 Measures'!$C:$W,8,FALSE),"N/A")</f>
        <v>No</v>
      </c>
      <c r="F913" s="7" t="str">
        <f>IF((VLOOKUP($A913,'V2.5.2 Measures'!$C:$W,9,FALSE)&lt;&gt;"")*AND(VLOOKUP($A913,'V2.5.2 Measures'!$C:$W,9,FALSE)&lt;&gt;"TBD"),VLOOKUP($A913,'V2.5.2 Measures'!$C:$W,9,FALSE),"N/A")</f>
        <v>N/A</v>
      </c>
      <c r="G913" s="7" t="str">
        <f>IF((VLOOKUP($A913,'V2.5.2 Measures'!$C:$W,10,FALSE)&lt;&gt;"")*AND(VLOOKUP($A913,'V2.5.2 Measures'!$C:$W,10,FALSE)&lt;&gt;"TBD"),VLOOKUP($A913,'V2.5.2 Measures'!$C:$W,10,FALSE),"N/A")</f>
        <v>N/A</v>
      </c>
      <c r="H913" s="7" t="str">
        <f>IF(VLOOKUP($A913,'V2.5.2 Measures'!$C:$W,14,FALSE)&lt;&gt; "", VLOOKUP($A913,'V2.5.2 Measures'!$C:$W,14,FALSE),"N/A")</f>
        <v>N/A</v>
      </c>
      <c r="I913" s="7">
        <f>IF(VLOOKUP($A913,'V2.5.2 Measures'!$C:$W,15,FALSE)&lt;&gt; "", VLOOKUP($A913,'V2.5.2 Measures'!$C:$W,15,FALSE),"N/A")</f>
        <v>0.3</v>
      </c>
      <c r="J913" s="7" t="str">
        <f>IF(VLOOKUP($A913,'V2.5.2 Measures'!$C:$W,16,FALSE)&lt;&gt; "", VLOOKUP($A913,'V2.5.2 Measures'!$C:$W,16,FALSE),"N/A")</f>
        <v>N/A</v>
      </c>
      <c r="K913" s="7" t="str">
        <f>IF(VLOOKUP($A913,'V2.5.2 Measures'!$C:$W,17,FALSE)&lt;&gt; "", VLOOKUP($A913,'V2.5.2 Measures'!$C:$W,17,FALSE),"N/A")</f>
        <v>N/A</v>
      </c>
      <c r="L913" s="7" t="str">
        <f>IF(VLOOKUP($A913,'V2.5.2 Measures'!$C:$W,18,FALSE)&lt;&gt; "", VLOOKUP($A913,'V2.5.2 Measures'!$C:$W,18,FALSE),"N/A")</f>
        <v>Default</v>
      </c>
      <c r="M913" s="7" t="str">
        <f>IF(VLOOKUP($A913,'V2.5.2 Measures'!$C:$W,19,FALSE)&lt;&gt; "", VLOOKUP($A913,'V2.5.2 Measures'!$C:$W,19,FALSE),"N/A")</f>
        <v>SAS</v>
      </c>
      <c r="N913" s="7" t="str">
        <f>IF(VLOOKUP($A913,'V2.5.2 Measures'!$C:$W,20,FALSE)&lt;&gt; "", VLOOKUP($A913,'V2.5.2 Measures'!$C:$W,20,FALSE),"N/A")</f>
        <v>V1.1</v>
      </c>
      <c r="O913" s="7" t="str">
        <f>IF(VLOOKUP($A913,'V2.5.2 Measures'!$C:$W,21,FALSE)&lt;&gt; "", VLOOKUP($A913,'V2.5.2 Measures'!$C:$W,21,FALSE),"N/A")</f>
        <v>V2.3</v>
      </c>
      <c r="P913" s="7" t="e">
        <f>IF(VLOOKUP($A913,'V2.5.2 Measures'!$C:$W,22,FALSE)&lt;&gt; "", VLOOKUP($A913,'V2.5.2 Measures'!$C:$W,22,FALSE),"N/A")</f>
        <v>#REF!</v>
      </c>
      <c r="Q913" s="7" t="e">
        <f>IF(VLOOKUP($A913,'V2.5.2 Measures'!$C:$W,23,FALSE)&lt;&gt; "", VLOOKUP($A913,'V2.5.2 Measures'!$C:$W,23,FALSE),"N/A")</f>
        <v>#REF!</v>
      </c>
      <c r="R913" s="7" t="e">
        <f>IF(VLOOKUP($A913,'V2.5.2 Measures'!$C:$W,24,FALSE)&lt;&gt; "", VLOOKUP($A913,'V2.5.2 Measures'!$C:$W,24,FALSE),"N/A")</f>
        <v>#REF!</v>
      </c>
      <c r="S913" s="7" t="e">
        <f>IF(VLOOKUP($A913,'V2.5.2 Measures'!$C:$W,25,FALSE)&lt;&gt; "", VLOOKUP($A913,'V2.5.2 Measures'!$C:$W,25,FALSE),"N/A")</f>
        <v>#REF!</v>
      </c>
      <c r="T913" s="7" t="str">
        <f>IF(VLOOKUP($A913,'V2.5.2 Measures'!$C:$W,2,FALSE)&lt;&gt; "", VLOOKUP($A913,'V2.5.2 Measures'!$C:$W,2,FALSE),"N/A")</f>
        <v>EXP-11-012-87</v>
      </c>
      <c r="U913" s="7" t="str">
        <f>IF(VLOOKUP($A913,'V2.5.2 Measures'!$C:$W,3,FALSE)&lt;&gt; "", VLOOKUP($A913,'V2.5.2 Measures'!$C:$W,3,FALSE),"N/A")</f>
        <v>Total paid for TYPE-OF-SERVICE = 11 (Family planning services and supplies for individuals of child-bearing age)</v>
      </c>
      <c r="V913" s="7" t="e">
        <f>IF(VLOOKUP($A913,'V2.5.2 Measures'!$C:$W,26,FALSE)&lt;&gt; "", VLOOKUP($A913,'V2.5.2 Measures'!$C:$W,26,FALSE),"N/A")</f>
        <v>#REF!</v>
      </c>
      <c r="W913" s="7" t="e">
        <f>IF(VLOOKUP($A913,'V2.5.2 Measures'!$C:$W,44,FALSE)&lt;&gt; "", VLOOKUP($A913,'V2.5.2 Measures'!$C:$W,44,FALSE),"N/A")</f>
        <v>#REF!</v>
      </c>
    </row>
    <row r="914" spans="1:23" x14ac:dyDescent="0.35">
      <c r="A914" s="7" t="str">
        <f>'V2.5.2 Measures'!C369</f>
        <v>EXP11.89</v>
      </c>
      <c r="B914" s="7" t="str">
        <f>VLOOKUP($A914,'V2.5.2 Measures'!$C:$W,6,FALSE)</f>
        <v>Medicaid FFS: Original, Non-Crossover, Paid Claims</v>
      </c>
      <c r="C914" s="7" t="str">
        <f>VLOOKUP($A914,'V2.5.2 Measures'!$C:$W,8,FALSE)</f>
        <v>No</v>
      </c>
      <c r="D914" s="7" t="str">
        <f>IF(VLOOKUP($A914,'V2.5.2 Measures'!$C:$W,4,FALSE)="","",VLOOKUP($A914,'V2.5.2 Measures'!$C:$W,4,FALSE))</f>
        <v>Sum</v>
      </c>
      <c r="E914" s="7" t="str">
        <f>IF((VLOOKUP($A914,'V2.5.2 Measures'!$C:$W,8,FALSE)&lt;&gt;"")*AND(VLOOKUP($A914,'V2.5.2 Measures'!$C:$W,8,FALSE)&lt;&gt;"TBD"),VLOOKUP($A914,'V2.5.2 Measures'!$C:$W,8,FALSE),"N/A")</f>
        <v>No</v>
      </c>
      <c r="F914" s="7" t="str">
        <f>IF((VLOOKUP($A914,'V2.5.2 Measures'!$C:$W,9,FALSE)&lt;&gt;"")*AND(VLOOKUP($A914,'V2.5.2 Measures'!$C:$W,9,FALSE)&lt;&gt;"TBD"),VLOOKUP($A914,'V2.5.2 Measures'!$C:$W,9,FALSE),"N/A")</f>
        <v>N/A</v>
      </c>
      <c r="G914" s="7" t="str">
        <f>IF((VLOOKUP($A914,'V2.5.2 Measures'!$C:$W,10,FALSE)&lt;&gt;"")*AND(VLOOKUP($A914,'V2.5.2 Measures'!$C:$W,10,FALSE)&lt;&gt;"TBD"),VLOOKUP($A914,'V2.5.2 Measures'!$C:$W,10,FALSE),"N/A")</f>
        <v>N/A</v>
      </c>
      <c r="H914" s="7" t="str">
        <f>IF(VLOOKUP($A914,'V2.5.2 Measures'!$C:$W,14,FALSE)&lt;&gt; "", VLOOKUP($A914,'V2.5.2 Measures'!$C:$W,14,FALSE),"N/A")</f>
        <v>N/A</v>
      </c>
      <c r="I914" s="7">
        <f>IF(VLOOKUP($A914,'V2.5.2 Measures'!$C:$W,15,FALSE)&lt;&gt; "", VLOOKUP($A914,'V2.5.2 Measures'!$C:$W,15,FALSE),"N/A")</f>
        <v>0.3</v>
      </c>
      <c r="J914" s="7" t="str">
        <f>IF(VLOOKUP($A914,'V2.5.2 Measures'!$C:$W,16,FALSE)&lt;&gt; "", VLOOKUP($A914,'V2.5.2 Measures'!$C:$W,16,FALSE),"N/A")</f>
        <v>N/A</v>
      </c>
      <c r="K914" s="7" t="str">
        <f>IF(VLOOKUP($A914,'V2.5.2 Measures'!$C:$W,17,FALSE)&lt;&gt; "", VLOOKUP($A914,'V2.5.2 Measures'!$C:$W,17,FALSE),"N/A")</f>
        <v>N/A</v>
      </c>
      <c r="L914" s="7" t="str">
        <f>IF(VLOOKUP($A914,'V2.5.2 Measures'!$C:$W,18,FALSE)&lt;&gt; "", VLOOKUP($A914,'V2.5.2 Measures'!$C:$W,18,FALSE),"N/A")</f>
        <v>Default</v>
      </c>
      <c r="M914" s="7" t="str">
        <f>IF(VLOOKUP($A914,'V2.5.2 Measures'!$C:$W,19,FALSE)&lt;&gt; "", VLOOKUP($A914,'V2.5.2 Measures'!$C:$W,19,FALSE),"N/A")</f>
        <v>SAS</v>
      </c>
      <c r="N914" s="7" t="str">
        <f>IF(VLOOKUP($A914,'V2.5.2 Measures'!$C:$W,20,FALSE)&lt;&gt; "", VLOOKUP($A914,'V2.5.2 Measures'!$C:$W,20,FALSE),"N/A")</f>
        <v>V1.1</v>
      </c>
      <c r="O914" s="7" t="str">
        <f>IF(VLOOKUP($A914,'V2.5.2 Measures'!$C:$W,21,FALSE)&lt;&gt; "", VLOOKUP($A914,'V2.5.2 Measures'!$C:$W,21,FALSE),"N/A")</f>
        <v>V2.3</v>
      </c>
      <c r="P914" s="7" t="e">
        <f>IF(VLOOKUP($A914,'V2.5.2 Measures'!$C:$W,22,FALSE)&lt;&gt; "", VLOOKUP($A914,'V2.5.2 Measures'!$C:$W,22,FALSE),"N/A")</f>
        <v>#REF!</v>
      </c>
      <c r="Q914" s="7" t="e">
        <f>IF(VLOOKUP($A914,'V2.5.2 Measures'!$C:$W,23,FALSE)&lt;&gt; "", VLOOKUP($A914,'V2.5.2 Measures'!$C:$W,23,FALSE),"N/A")</f>
        <v>#REF!</v>
      </c>
      <c r="R914" s="7" t="e">
        <f>IF(VLOOKUP($A914,'V2.5.2 Measures'!$C:$W,24,FALSE)&lt;&gt; "", VLOOKUP($A914,'V2.5.2 Measures'!$C:$W,24,FALSE),"N/A")</f>
        <v>#REF!</v>
      </c>
      <c r="S914" s="7" t="e">
        <f>IF(VLOOKUP($A914,'V2.5.2 Measures'!$C:$W,25,FALSE)&lt;&gt; "", VLOOKUP($A914,'V2.5.2 Measures'!$C:$W,25,FALSE),"N/A")</f>
        <v>#REF!</v>
      </c>
      <c r="T914" s="7" t="str">
        <f>IF(VLOOKUP($A914,'V2.5.2 Measures'!$C:$W,2,FALSE)&lt;&gt; "", VLOOKUP($A914,'V2.5.2 Measures'!$C:$W,2,FALSE),"N/A")</f>
        <v>EXP-11-013-89</v>
      </c>
      <c r="U914" s="7" t="str">
        <f>IF(VLOOKUP($A914,'V2.5.2 Measures'!$C:$W,3,FALSE)&lt;&gt; "", VLOOKUP($A914,'V2.5.2 Measures'!$C:$W,3,FALSE),"N/A")</f>
        <v>Total paid for TYPE-OF-SERVICE = 12 (Physicians' services)</v>
      </c>
      <c r="V914" s="7" t="e">
        <f>IF(VLOOKUP($A914,'V2.5.2 Measures'!$C:$W,26,FALSE)&lt;&gt; "", VLOOKUP($A914,'V2.5.2 Measures'!$C:$W,26,FALSE),"N/A")</f>
        <v>#REF!</v>
      </c>
      <c r="W914" s="7" t="e">
        <f>IF(VLOOKUP($A914,'V2.5.2 Measures'!$C:$W,44,FALSE)&lt;&gt; "", VLOOKUP($A914,'V2.5.2 Measures'!$C:$W,44,FALSE),"N/A")</f>
        <v>#REF!</v>
      </c>
    </row>
    <row r="915" spans="1:23" x14ac:dyDescent="0.35">
      <c r="A915" s="7" t="str">
        <f>'V2.5.2 Measures'!C370</f>
        <v>EXP11.91</v>
      </c>
      <c r="B915" s="7" t="str">
        <f>VLOOKUP($A915,'V2.5.2 Measures'!$C:$W,6,FALSE)</f>
        <v>Medicaid FFS: Original, Non-Crossover, Paid Claims</v>
      </c>
      <c r="C915" s="7" t="str">
        <f>VLOOKUP($A915,'V2.5.2 Measures'!$C:$W,8,FALSE)</f>
        <v>No</v>
      </c>
      <c r="D915" s="7" t="str">
        <f>IF(VLOOKUP($A915,'V2.5.2 Measures'!$C:$W,4,FALSE)="","",VLOOKUP($A915,'V2.5.2 Measures'!$C:$W,4,FALSE))</f>
        <v>Sum</v>
      </c>
      <c r="E915" s="7" t="str">
        <f>IF((VLOOKUP($A915,'V2.5.2 Measures'!$C:$W,8,FALSE)&lt;&gt;"")*AND(VLOOKUP($A915,'V2.5.2 Measures'!$C:$W,8,FALSE)&lt;&gt;"TBD"),VLOOKUP($A915,'V2.5.2 Measures'!$C:$W,8,FALSE),"N/A")</f>
        <v>No</v>
      </c>
      <c r="F915" s="7" t="str">
        <f>IF((VLOOKUP($A915,'V2.5.2 Measures'!$C:$W,9,FALSE)&lt;&gt;"")*AND(VLOOKUP($A915,'V2.5.2 Measures'!$C:$W,9,FALSE)&lt;&gt;"TBD"),VLOOKUP($A915,'V2.5.2 Measures'!$C:$W,9,FALSE),"N/A")</f>
        <v>N/A</v>
      </c>
      <c r="G915" s="7" t="str">
        <f>IF((VLOOKUP($A915,'V2.5.2 Measures'!$C:$W,10,FALSE)&lt;&gt;"")*AND(VLOOKUP($A915,'V2.5.2 Measures'!$C:$W,10,FALSE)&lt;&gt;"TBD"),VLOOKUP($A915,'V2.5.2 Measures'!$C:$W,10,FALSE),"N/A")</f>
        <v>N/A</v>
      </c>
      <c r="H915" s="7" t="str">
        <f>IF(VLOOKUP($A915,'V2.5.2 Measures'!$C:$W,14,FALSE)&lt;&gt; "", VLOOKUP($A915,'V2.5.2 Measures'!$C:$W,14,FALSE),"N/A")</f>
        <v>N/A</v>
      </c>
      <c r="I915" s="7">
        <f>IF(VLOOKUP($A915,'V2.5.2 Measures'!$C:$W,15,FALSE)&lt;&gt; "", VLOOKUP($A915,'V2.5.2 Measures'!$C:$W,15,FALSE),"N/A")</f>
        <v>0.3</v>
      </c>
      <c r="J915" s="7" t="str">
        <f>IF(VLOOKUP($A915,'V2.5.2 Measures'!$C:$W,16,FALSE)&lt;&gt; "", VLOOKUP($A915,'V2.5.2 Measures'!$C:$W,16,FALSE),"N/A")</f>
        <v>N/A</v>
      </c>
      <c r="K915" s="7" t="str">
        <f>IF(VLOOKUP($A915,'V2.5.2 Measures'!$C:$W,17,FALSE)&lt;&gt; "", VLOOKUP($A915,'V2.5.2 Measures'!$C:$W,17,FALSE),"N/A")</f>
        <v>N/A</v>
      </c>
      <c r="L915" s="7" t="str">
        <f>IF(VLOOKUP($A915,'V2.5.2 Measures'!$C:$W,18,FALSE)&lt;&gt; "", VLOOKUP($A915,'V2.5.2 Measures'!$C:$W,18,FALSE),"N/A")</f>
        <v>Default</v>
      </c>
      <c r="M915" s="7" t="str">
        <f>IF(VLOOKUP($A915,'V2.5.2 Measures'!$C:$W,19,FALSE)&lt;&gt; "", VLOOKUP($A915,'V2.5.2 Measures'!$C:$W,19,FALSE),"N/A")</f>
        <v>SAS</v>
      </c>
      <c r="N915" s="7" t="str">
        <f>IF(VLOOKUP($A915,'V2.5.2 Measures'!$C:$W,20,FALSE)&lt;&gt; "", VLOOKUP($A915,'V2.5.2 Measures'!$C:$W,20,FALSE),"N/A")</f>
        <v>V1.1</v>
      </c>
      <c r="O915" s="7" t="str">
        <f>IF(VLOOKUP($A915,'V2.5.2 Measures'!$C:$W,21,FALSE)&lt;&gt; "", VLOOKUP($A915,'V2.5.2 Measures'!$C:$W,21,FALSE),"N/A")</f>
        <v>V2.3</v>
      </c>
      <c r="P915" s="7" t="e">
        <f>IF(VLOOKUP($A915,'V2.5.2 Measures'!$C:$W,22,FALSE)&lt;&gt; "", VLOOKUP($A915,'V2.5.2 Measures'!$C:$W,22,FALSE),"N/A")</f>
        <v>#REF!</v>
      </c>
      <c r="Q915" s="7" t="e">
        <f>IF(VLOOKUP($A915,'V2.5.2 Measures'!$C:$W,23,FALSE)&lt;&gt; "", VLOOKUP($A915,'V2.5.2 Measures'!$C:$W,23,FALSE),"N/A")</f>
        <v>#REF!</v>
      </c>
      <c r="R915" s="7" t="e">
        <f>IF(VLOOKUP($A915,'V2.5.2 Measures'!$C:$W,24,FALSE)&lt;&gt; "", VLOOKUP($A915,'V2.5.2 Measures'!$C:$W,24,FALSE),"N/A")</f>
        <v>#REF!</v>
      </c>
      <c r="S915" s="7" t="e">
        <f>IF(VLOOKUP($A915,'V2.5.2 Measures'!$C:$W,25,FALSE)&lt;&gt; "", VLOOKUP($A915,'V2.5.2 Measures'!$C:$W,25,FALSE),"N/A")</f>
        <v>#REF!</v>
      </c>
      <c r="T915" s="7" t="str">
        <f>IF(VLOOKUP($A915,'V2.5.2 Measures'!$C:$W,2,FALSE)&lt;&gt; "", VLOOKUP($A915,'V2.5.2 Measures'!$C:$W,2,FALSE),"N/A")</f>
        <v>EXP-11-014-91</v>
      </c>
      <c r="U915" s="7" t="str">
        <f>IF(VLOOKUP($A915,'V2.5.2 Measures'!$C:$W,3,FALSE)&lt;&gt; "", VLOOKUP($A915,'V2.5.2 Measures'!$C:$W,3,FALSE),"N/A")</f>
        <v>Total paid for TYPE-OF-SERVICE = 13 (Medical and surgical services of a dentist)</v>
      </c>
      <c r="V915" s="7" t="e">
        <f>IF(VLOOKUP($A915,'V2.5.2 Measures'!$C:$W,26,FALSE)&lt;&gt; "", VLOOKUP($A915,'V2.5.2 Measures'!$C:$W,26,FALSE),"N/A")</f>
        <v>#REF!</v>
      </c>
      <c r="W915" s="7" t="e">
        <f>IF(VLOOKUP($A915,'V2.5.2 Measures'!$C:$W,44,FALSE)&lt;&gt; "", VLOOKUP($A915,'V2.5.2 Measures'!$C:$W,44,FALSE),"N/A")</f>
        <v>#REF!</v>
      </c>
    </row>
    <row r="916" spans="1:23" x14ac:dyDescent="0.35">
      <c r="A916" s="7" t="str">
        <f>'V2.5.2 Measures'!C371</f>
        <v>EXP11.92</v>
      </c>
      <c r="B916" s="7" t="str">
        <f>VLOOKUP($A916,'V2.5.2 Measures'!$C:$W,6,FALSE)</f>
        <v>Medicaid FFS: Original, Non-Crossover, Paid Claims</v>
      </c>
      <c r="C916" s="7" t="str">
        <f>VLOOKUP($A916,'V2.5.2 Measures'!$C:$W,8,FALSE)</f>
        <v>No</v>
      </c>
      <c r="D916" s="7" t="str">
        <f>IF(VLOOKUP($A916,'V2.5.2 Measures'!$C:$W,4,FALSE)="","",VLOOKUP($A916,'V2.5.2 Measures'!$C:$W,4,FALSE))</f>
        <v>Sum</v>
      </c>
      <c r="E916" s="7" t="str">
        <f>IF((VLOOKUP($A916,'V2.5.2 Measures'!$C:$W,8,FALSE)&lt;&gt;"")*AND(VLOOKUP($A916,'V2.5.2 Measures'!$C:$W,8,FALSE)&lt;&gt;"TBD"),VLOOKUP($A916,'V2.5.2 Measures'!$C:$W,8,FALSE),"N/A")</f>
        <v>No</v>
      </c>
      <c r="F916" s="7" t="str">
        <f>IF((VLOOKUP($A916,'V2.5.2 Measures'!$C:$W,9,FALSE)&lt;&gt;"")*AND(VLOOKUP($A916,'V2.5.2 Measures'!$C:$W,9,FALSE)&lt;&gt;"TBD"),VLOOKUP($A916,'V2.5.2 Measures'!$C:$W,9,FALSE),"N/A")</f>
        <v>N/A</v>
      </c>
      <c r="G916" s="7" t="str">
        <f>IF((VLOOKUP($A916,'V2.5.2 Measures'!$C:$W,10,FALSE)&lt;&gt;"")*AND(VLOOKUP($A916,'V2.5.2 Measures'!$C:$W,10,FALSE)&lt;&gt;"TBD"),VLOOKUP($A916,'V2.5.2 Measures'!$C:$W,10,FALSE),"N/A")</f>
        <v>N/A</v>
      </c>
      <c r="H916" s="7" t="str">
        <f>IF(VLOOKUP($A916,'V2.5.2 Measures'!$C:$W,14,FALSE)&lt;&gt; "", VLOOKUP($A916,'V2.5.2 Measures'!$C:$W,14,FALSE),"N/A")</f>
        <v>N/A</v>
      </c>
      <c r="I916" s="7">
        <f>IF(VLOOKUP($A916,'V2.5.2 Measures'!$C:$W,15,FALSE)&lt;&gt; "", VLOOKUP($A916,'V2.5.2 Measures'!$C:$W,15,FALSE),"N/A")</f>
        <v>0.3</v>
      </c>
      <c r="J916" s="7" t="str">
        <f>IF(VLOOKUP($A916,'V2.5.2 Measures'!$C:$W,16,FALSE)&lt;&gt; "", VLOOKUP($A916,'V2.5.2 Measures'!$C:$W,16,FALSE),"N/A")</f>
        <v>N/A</v>
      </c>
      <c r="K916" s="7" t="str">
        <f>IF(VLOOKUP($A916,'V2.5.2 Measures'!$C:$W,17,FALSE)&lt;&gt; "", VLOOKUP($A916,'V2.5.2 Measures'!$C:$W,17,FALSE),"N/A")</f>
        <v>N/A</v>
      </c>
      <c r="L916" s="7" t="str">
        <f>IF(VLOOKUP($A916,'V2.5.2 Measures'!$C:$W,18,FALSE)&lt;&gt; "", VLOOKUP($A916,'V2.5.2 Measures'!$C:$W,18,FALSE),"N/A")</f>
        <v>Default</v>
      </c>
      <c r="M916" s="7" t="str">
        <f>IF(VLOOKUP($A916,'V2.5.2 Measures'!$C:$W,19,FALSE)&lt;&gt; "", VLOOKUP($A916,'V2.5.2 Measures'!$C:$W,19,FALSE),"N/A")</f>
        <v>SAS</v>
      </c>
      <c r="N916" s="7" t="str">
        <f>IF(VLOOKUP($A916,'V2.5.2 Measures'!$C:$W,20,FALSE)&lt;&gt; "", VLOOKUP($A916,'V2.5.2 Measures'!$C:$W,20,FALSE),"N/A")</f>
        <v>V1.1</v>
      </c>
      <c r="O916" s="7" t="str">
        <f>IF(VLOOKUP($A916,'V2.5.2 Measures'!$C:$W,21,FALSE)&lt;&gt; "", VLOOKUP($A916,'V2.5.2 Measures'!$C:$W,21,FALSE),"N/A")</f>
        <v>V2.3</v>
      </c>
      <c r="P916" s="7" t="e">
        <f>IF(VLOOKUP($A916,'V2.5.2 Measures'!$C:$W,22,FALSE)&lt;&gt; "", VLOOKUP($A916,'V2.5.2 Measures'!$C:$W,22,FALSE),"N/A")</f>
        <v>#REF!</v>
      </c>
      <c r="Q916" s="7" t="e">
        <f>IF(VLOOKUP($A916,'V2.5.2 Measures'!$C:$W,23,FALSE)&lt;&gt; "", VLOOKUP($A916,'V2.5.2 Measures'!$C:$W,23,FALSE),"N/A")</f>
        <v>#REF!</v>
      </c>
      <c r="R916" s="7" t="e">
        <f>IF(VLOOKUP($A916,'V2.5.2 Measures'!$C:$W,24,FALSE)&lt;&gt; "", VLOOKUP($A916,'V2.5.2 Measures'!$C:$W,24,FALSE),"N/A")</f>
        <v>#REF!</v>
      </c>
      <c r="S916" s="7" t="e">
        <f>IF(VLOOKUP($A916,'V2.5.2 Measures'!$C:$W,25,FALSE)&lt;&gt; "", VLOOKUP($A916,'V2.5.2 Measures'!$C:$W,25,FALSE),"N/A")</f>
        <v>#REF!</v>
      </c>
      <c r="T916" s="7" t="str">
        <f>IF(VLOOKUP($A916,'V2.5.2 Measures'!$C:$W,2,FALSE)&lt;&gt; "", VLOOKUP($A916,'V2.5.2 Measures'!$C:$W,2,FALSE),"N/A")</f>
        <v>EXP-11-015-92</v>
      </c>
      <c r="U916" s="7" t="str">
        <f>IF(VLOOKUP($A916,'V2.5.2 Measures'!$C:$W,3,FALSE)&lt;&gt; "", VLOOKUP($A916,'V2.5.2 Measures'!$C:$W,3,FALSE),"N/A")</f>
        <v>Total paid for TYPE-OF-SERVICE = 14 (Outpatient substance abuse treatment services.)</v>
      </c>
      <c r="V916" s="7" t="e">
        <f>IF(VLOOKUP($A916,'V2.5.2 Measures'!$C:$W,26,FALSE)&lt;&gt; "", VLOOKUP($A916,'V2.5.2 Measures'!$C:$W,26,FALSE),"N/A")</f>
        <v>#REF!</v>
      </c>
      <c r="W916" s="7" t="e">
        <f>IF(VLOOKUP($A916,'V2.5.2 Measures'!$C:$W,44,FALSE)&lt;&gt; "", VLOOKUP($A916,'V2.5.2 Measures'!$C:$W,44,FALSE),"N/A")</f>
        <v>#REF!</v>
      </c>
    </row>
    <row r="917" spans="1:23" x14ac:dyDescent="0.35">
      <c r="A917" s="7" t="str">
        <f>'V2.5.2 Measures'!C372</f>
        <v>EXP11.93</v>
      </c>
      <c r="B917" s="7" t="str">
        <f>VLOOKUP($A917,'V2.5.2 Measures'!$C:$W,6,FALSE)</f>
        <v>Medicaid FFS: Original, Non-Crossover, Paid Claims</v>
      </c>
      <c r="C917" s="7" t="str">
        <f>VLOOKUP($A917,'V2.5.2 Measures'!$C:$W,8,FALSE)</f>
        <v>No</v>
      </c>
      <c r="D917" s="7" t="str">
        <f>IF(VLOOKUP($A917,'V2.5.2 Measures'!$C:$W,4,FALSE)="","",VLOOKUP($A917,'V2.5.2 Measures'!$C:$W,4,FALSE))</f>
        <v>Sum</v>
      </c>
      <c r="E917" s="7" t="str">
        <f>IF((VLOOKUP($A917,'V2.5.2 Measures'!$C:$W,8,FALSE)&lt;&gt;"")*AND(VLOOKUP($A917,'V2.5.2 Measures'!$C:$W,8,FALSE)&lt;&gt;"TBD"),VLOOKUP($A917,'V2.5.2 Measures'!$C:$W,8,FALSE),"N/A")</f>
        <v>No</v>
      </c>
      <c r="F917" s="7" t="str">
        <f>IF((VLOOKUP($A917,'V2.5.2 Measures'!$C:$W,9,FALSE)&lt;&gt;"")*AND(VLOOKUP($A917,'V2.5.2 Measures'!$C:$W,9,FALSE)&lt;&gt;"TBD"),VLOOKUP($A917,'V2.5.2 Measures'!$C:$W,9,FALSE),"N/A")</f>
        <v>N/A</v>
      </c>
      <c r="G917" s="7" t="str">
        <f>IF((VLOOKUP($A917,'V2.5.2 Measures'!$C:$W,10,FALSE)&lt;&gt;"")*AND(VLOOKUP($A917,'V2.5.2 Measures'!$C:$W,10,FALSE)&lt;&gt;"TBD"),VLOOKUP($A917,'V2.5.2 Measures'!$C:$W,10,FALSE),"N/A")</f>
        <v>N/A</v>
      </c>
      <c r="H917" s="7" t="str">
        <f>IF(VLOOKUP($A917,'V2.5.2 Measures'!$C:$W,14,FALSE)&lt;&gt; "", VLOOKUP($A917,'V2.5.2 Measures'!$C:$W,14,FALSE),"N/A")</f>
        <v>N/A</v>
      </c>
      <c r="I917" s="7">
        <f>IF(VLOOKUP($A917,'V2.5.2 Measures'!$C:$W,15,FALSE)&lt;&gt; "", VLOOKUP($A917,'V2.5.2 Measures'!$C:$W,15,FALSE),"N/A")</f>
        <v>0.3</v>
      </c>
      <c r="J917" s="7" t="str">
        <f>IF(VLOOKUP($A917,'V2.5.2 Measures'!$C:$W,16,FALSE)&lt;&gt; "", VLOOKUP($A917,'V2.5.2 Measures'!$C:$W,16,FALSE),"N/A")</f>
        <v>N/A</v>
      </c>
      <c r="K917" s="7" t="str">
        <f>IF(VLOOKUP($A917,'V2.5.2 Measures'!$C:$W,17,FALSE)&lt;&gt; "", VLOOKUP($A917,'V2.5.2 Measures'!$C:$W,17,FALSE),"N/A")</f>
        <v>N/A</v>
      </c>
      <c r="L917" s="7" t="str">
        <f>IF(VLOOKUP($A917,'V2.5.2 Measures'!$C:$W,18,FALSE)&lt;&gt; "", VLOOKUP($A917,'V2.5.2 Measures'!$C:$W,18,FALSE),"N/A")</f>
        <v>Default</v>
      </c>
      <c r="M917" s="7" t="str">
        <f>IF(VLOOKUP($A917,'V2.5.2 Measures'!$C:$W,19,FALSE)&lt;&gt; "", VLOOKUP($A917,'V2.5.2 Measures'!$C:$W,19,FALSE),"N/A")</f>
        <v>SAS</v>
      </c>
      <c r="N917" s="7" t="str">
        <f>IF(VLOOKUP($A917,'V2.5.2 Measures'!$C:$W,20,FALSE)&lt;&gt; "", VLOOKUP($A917,'V2.5.2 Measures'!$C:$W,20,FALSE),"N/A")</f>
        <v>V1.1</v>
      </c>
      <c r="O917" s="7" t="str">
        <f>IF(VLOOKUP($A917,'V2.5.2 Measures'!$C:$W,21,FALSE)&lt;&gt; "", VLOOKUP($A917,'V2.5.2 Measures'!$C:$W,21,FALSE),"N/A")</f>
        <v>V2.3</v>
      </c>
      <c r="P917" s="7" t="e">
        <f>IF(VLOOKUP($A917,'V2.5.2 Measures'!$C:$W,22,FALSE)&lt;&gt; "", VLOOKUP($A917,'V2.5.2 Measures'!$C:$W,22,FALSE),"N/A")</f>
        <v>#REF!</v>
      </c>
      <c r="Q917" s="7" t="e">
        <f>IF(VLOOKUP($A917,'V2.5.2 Measures'!$C:$W,23,FALSE)&lt;&gt; "", VLOOKUP($A917,'V2.5.2 Measures'!$C:$W,23,FALSE),"N/A")</f>
        <v>#REF!</v>
      </c>
      <c r="R917" s="7" t="e">
        <f>IF(VLOOKUP($A917,'V2.5.2 Measures'!$C:$W,24,FALSE)&lt;&gt; "", VLOOKUP($A917,'V2.5.2 Measures'!$C:$W,24,FALSE),"N/A")</f>
        <v>#REF!</v>
      </c>
      <c r="S917" s="7" t="e">
        <f>IF(VLOOKUP($A917,'V2.5.2 Measures'!$C:$W,25,FALSE)&lt;&gt; "", VLOOKUP($A917,'V2.5.2 Measures'!$C:$W,25,FALSE),"N/A")</f>
        <v>#REF!</v>
      </c>
      <c r="T917" s="7" t="str">
        <f>IF(VLOOKUP($A917,'V2.5.2 Measures'!$C:$W,2,FALSE)&lt;&gt; "", VLOOKUP($A917,'V2.5.2 Measures'!$C:$W,2,FALSE),"N/A")</f>
        <v>EXP-11-016-93</v>
      </c>
      <c r="U917" s="7" t="str">
        <f>IF(VLOOKUP($A917,'V2.5.2 Measures'!$C:$W,3,FALSE)&lt;&gt; "", VLOOKUP($A917,'V2.5.2 Measures'!$C:$W,3,FALSE),"N/A")</f>
        <v>Total paid for TYPE-OF-SERVICE = 15 (Medical or other remedial care or services, other than physicians' services)</v>
      </c>
      <c r="V917" s="7" t="e">
        <f>IF(VLOOKUP($A917,'V2.5.2 Measures'!$C:$W,26,FALSE)&lt;&gt; "", VLOOKUP($A917,'V2.5.2 Measures'!$C:$W,26,FALSE),"N/A")</f>
        <v>#REF!</v>
      </c>
      <c r="W917" s="7" t="e">
        <f>IF(VLOOKUP($A917,'V2.5.2 Measures'!$C:$W,44,FALSE)&lt;&gt; "", VLOOKUP($A917,'V2.5.2 Measures'!$C:$W,44,FALSE),"N/A")</f>
        <v>#REF!</v>
      </c>
    </row>
    <row r="918" spans="1:23" x14ac:dyDescent="0.35">
      <c r="A918" s="7" t="str">
        <f>'V2.5.2 Measures'!C373</f>
        <v>EXP11.94</v>
      </c>
      <c r="B918" s="7" t="str">
        <f>VLOOKUP($A918,'V2.5.2 Measures'!$C:$W,6,FALSE)</f>
        <v>Medicaid FFS: Original, Non-Crossover, Paid Claims</v>
      </c>
      <c r="C918" s="7" t="str">
        <f>VLOOKUP($A918,'V2.5.2 Measures'!$C:$W,8,FALSE)</f>
        <v>No</v>
      </c>
      <c r="D918" s="7" t="str">
        <f>IF(VLOOKUP($A918,'V2.5.2 Measures'!$C:$W,4,FALSE)="","",VLOOKUP($A918,'V2.5.2 Measures'!$C:$W,4,FALSE))</f>
        <v>Sum</v>
      </c>
      <c r="E918" s="7" t="str">
        <f>IF((VLOOKUP($A918,'V2.5.2 Measures'!$C:$W,8,FALSE)&lt;&gt;"")*AND(VLOOKUP($A918,'V2.5.2 Measures'!$C:$W,8,FALSE)&lt;&gt;"TBD"),VLOOKUP($A918,'V2.5.2 Measures'!$C:$W,8,FALSE),"N/A")</f>
        <v>No</v>
      </c>
      <c r="F918" s="7" t="str">
        <f>IF((VLOOKUP($A918,'V2.5.2 Measures'!$C:$W,9,FALSE)&lt;&gt;"")*AND(VLOOKUP($A918,'V2.5.2 Measures'!$C:$W,9,FALSE)&lt;&gt;"TBD"),VLOOKUP($A918,'V2.5.2 Measures'!$C:$W,9,FALSE),"N/A")</f>
        <v>N/A</v>
      </c>
      <c r="G918" s="7" t="str">
        <f>IF((VLOOKUP($A918,'V2.5.2 Measures'!$C:$W,10,FALSE)&lt;&gt;"")*AND(VLOOKUP($A918,'V2.5.2 Measures'!$C:$W,10,FALSE)&lt;&gt;"TBD"),VLOOKUP($A918,'V2.5.2 Measures'!$C:$W,10,FALSE),"N/A")</f>
        <v>N/A</v>
      </c>
      <c r="H918" s="7" t="str">
        <f>IF(VLOOKUP($A918,'V2.5.2 Measures'!$C:$W,14,FALSE)&lt;&gt; "", VLOOKUP($A918,'V2.5.2 Measures'!$C:$W,14,FALSE),"N/A")</f>
        <v>N/A</v>
      </c>
      <c r="I918" s="7">
        <f>IF(VLOOKUP($A918,'V2.5.2 Measures'!$C:$W,15,FALSE)&lt;&gt; "", VLOOKUP($A918,'V2.5.2 Measures'!$C:$W,15,FALSE),"N/A")</f>
        <v>0.3</v>
      </c>
      <c r="J918" s="7" t="str">
        <f>IF(VLOOKUP($A918,'V2.5.2 Measures'!$C:$W,16,FALSE)&lt;&gt; "", VLOOKUP($A918,'V2.5.2 Measures'!$C:$W,16,FALSE),"N/A")</f>
        <v>N/A</v>
      </c>
      <c r="K918" s="7" t="str">
        <f>IF(VLOOKUP($A918,'V2.5.2 Measures'!$C:$W,17,FALSE)&lt;&gt; "", VLOOKUP($A918,'V2.5.2 Measures'!$C:$W,17,FALSE),"N/A")</f>
        <v>N/A</v>
      </c>
      <c r="L918" s="7" t="str">
        <f>IF(VLOOKUP($A918,'V2.5.2 Measures'!$C:$W,18,FALSE)&lt;&gt; "", VLOOKUP($A918,'V2.5.2 Measures'!$C:$W,18,FALSE),"N/A")</f>
        <v>Default</v>
      </c>
      <c r="M918" s="7" t="str">
        <f>IF(VLOOKUP($A918,'V2.5.2 Measures'!$C:$W,19,FALSE)&lt;&gt; "", VLOOKUP($A918,'V2.5.2 Measures'!$C:$W,19,FALSE),"N/A")</f>
        <v>SAS</v>
      </c>
      <c r="N918" s="7" t="str">
        <f>IF(VLOOKUP($A918,'V2.5.2 Measures'!$C:$W,20,FALSE)&lt;&gt; "", VLOOKUP($A918,'V2.5.2 Measures'!$C:$W,20,FALSE),"N/A")</f>
        <v>V1.1</v>
      </c>
      <c r="O918" s="7" t="str">
        <f>IF(VLOOKUP($A918,'V2.5.2 Measures'!$C:$W,21,FALSE)&lt;&gt; "", VLOOKUP($A918,'V2.5.2 Measures'!$C:$W,21,FALSE),"N/A")</f>
        <v>V2.3</v>
      </c>
      <c r="P918" s="7" t="e">
        <f>IF(VLOOKUP($A918,'V2.5.2 Measures'!$C:$W,22,FALSE)&lt;&gt; "", VLOOKUP($A918,'V2.5.2 Measures'!$C:$W,22,FALSE),"N/A")</f>
        <v>#REF!</v>
      </c>
      <c r="Q918" s="7" t="e">
        <f>IF(VLOOKUP($A918,'V2.5.2 Measures'!$C:$W,23,FALSE)&lt;&gt; "", VLOOKUP($A918,'V2.5.2 Measures'!$C:$W,23,FALSE),"N/A")</f>
        <v>#REF!</v>
      </c>
      <c r="R918" s="7" t="e">
        <f>IF(VLOOKUP($A918,'V2.5.2 Measures'!$C:$W,24,FALSE)&lt;&gt; "", VLOOKUP($A918,'V2.5.2 Measures'!$C:$W,24,FALSE),"N/A")</f>
        <v>#REF!</v>
      </c>
      <c r="S918" s="7" t="e">
        <f>IF(VLOOKUP($A918,'V2.5.2 Measures'!$C:$W,25,FALSE)&lt;&gt; "", VLOOKUP($A918,'V2.5.2 Measures'!$C:$W,25,FALSE),"N/A")</f>
        <v>#REF!</v>
      </c>
      <c r="T918" s="7" t="str">
        <f>IF(VLOOKUP($A918,'V2.5.2 Measures'!$C:$W,2,FALSE)&lt;&gt; "", VLOOKUP($A918,'V2.5.2 Measures'!$C:$W,2,FALSE),"N/A")</f>
        <v>EXP-11-017-94</v>
      </c>
      <c r="U918" s="7" t="str">
        <f>IF(VLOOKUP($A918,'V2.5.2 Measures'!$C:$W,3,FALSE)&lt;&gt; "", VLOOKUP($A918,'V2.5.2 Measures'!$C:$W,3,FALSE),"N/A")</f>
        <v>Total paid for TYPE-OF-SERVICE = 16 (Home health services - Nursing services)</v>
      </c>
      <c r="V918" s="7" t="e">
        <f>IF(VLOOKUP($A918,'V2.5.2 Measures'!$C:$W,26,FALSE)&lt;&gt; "", VLOOKUP($A918,'V2.5.2 Measures'!$C:$W,26,FALSE),"N/A")</f>
        <v>#REF!</v>
      </c>
      <c r="W918" s="7" t="e">
        <f>IF(VLOOKUP($A918,'V2.5.2 Measures'!$C:$W,44,FALSE)&lt;&gt; "", VLOOKUP($A918,'V2.5.2 Measures'!$C:$W,44,FALSE),"N/A")</f>
        <v>#REF!</v>
      </c>
    </row>
    <row r="919" spans="1:23" x14ac:dyDescent="0.35">
      <c r="A919" s="7" t="str">
        <f>'V2.5.2 Measures'!C374</f>
        <v>EXP11.95</v>
      </c>
      <c r="B919" s="7" t="str">
        <f>VLOOKUP($A919,'V2.5.2 Measures'!$C:$W,6,FALSE)</f>
        <v>Medicaid FFS: Original, Non-Crossover, Paid Claims</v>
      </c>
      <c r="C919" s="7" t="str">
        <f>VLOOKUP($A919,'V2.5.2 Measures'!$C:$W,8,FALSE)</f>
        <v>No</v>
      </c>
      <c r="D919" s="7" t="str">
        <f>IF(VLOOKUP($A919,'V2.5.2 Measures'!$C:$W,4,FALSE)="","",VLOOKUP($A919,'V2.5.2 Measures'!$C:$W,4,FALSE))</f>
        <v>Sum</v>
      </c>
      <c r="E919" s="7" t="str">
        <f>IF((VLOOKUP($A919,'V2.5.2 Measures'!$C:$W,8,FALSE)&lt;&gt;"")*AND(VLOOKUP($A919,'V2.5.2 Measures'!$C:$W,8,FALSE)&lt;&gt;"TBD"),VLOOKUP($A919,'V2.5.2 Measures'!$C:$W,8,FALSE),"N/A")</f>
        <v>No</v>
      </c>
      <c r="F919" s="7" t="str">
        <f>IF((VLOOKUP($A919,'V2.5.2 Measures'!$C:$W,9,FALSE)&lt;&gt;"")*AND(VLOOKUP($A919,'V2.5.2 Measures'!$C:$W,9,FALSE)&lt;&gt;"TBD"),VLOOKUP($A919,'V2.5.2 Measures'!$C:$W,9,FALSE),"N/A")</f>
        <v>N/A</v>
      </c>
      <c r="G919" s="7" t="str">
        <f>IF((VLOOKUP($A919,'V2.5.2 Measures'!$C:$W,10,FALSE)&lt;&gt;"")*AND(VLOOKUP($A919,'V2.5.2 Measures'!$C:$W,10,FALSE)&lt;&gt;"TBD"),VLOOKUP($A919,'V2.5.2 Measures'!$C:$W,10,FALSE),"N/A")</f>
        <v>N/A</v>
      </c>
      <c r="H919" s="7" t="str">
        <f>IF(VLOOKUP($A919,'V2.5.2 Measures'!$C:$W,14,FALSE)&lt;&gt; "", VLOOKUP($A919,'V2.5.2 Measures'!$C:$W,14,FALSE),"N/A")</f>
        <v>N/A</v>
      </c>
      <c r="I919" s="7">
        <f>IF(VLOOKUP($A919,'V2.5.2 Measures'!$C:$W,15,FALSE)&lt;&gt; "", VLOOKUP($A919,'V2.5.2 Measures'!$C:$W,15,FALSE),"N/A")</f>
        <v>0.3</v>
      </c>
      <c r="J919" s="7" t="str">
        <f>IF(VLOOKUP($A919,'V2.5.2 Measures'!$C:$W,16,FALSE)&lt;&gt; "", VLOOKUP($A919,'V2.5.2 Measures'!$C:$W,16,FALSE),"N/A")</f>
        <v>N/A</v>
      </c>
      <c r="K919" s="7" t="str">
        <f>IF(VLOOKUP($A919,'V2.5.2 Measures'!$C:$W,17,FALSE)&lt;&gt; "", VLOOKUP($A919,'V2.5.2 Measures'!$C:$W,17,FALSE),"N/A")</f>
        <v>N/A</v>
      </c>
      <c r="L919" s="7" t="str">
        <f>IF(VLOOKUP($A919,'V2.5.2 Measures'!$C:$W,18,FALSE)&lt;&gt; "", VLOOKUP($A919,'V2.5.2 Measures'!$C:$W,18,FALSE),"N/A")</f>
        <v>Default</v>
      </c>
      <c r="M919" s="7" t="str">
        <f>IF(VLOOKUP($A919,'V2.5.2 Measures'!$C:$W,19,FALSE)&lt;&gt; "", VLOOKUP($A919,'V2.5.2 Measures'!$C:$W,19,FALSE),"N/A")</f>
        <v>SAS</v>
      </c>
      <c r="N919" s="7" t="str">
        <f>IF(VLOOKUP($A919,'V2.5.2 Measures'!$C:$W,20,FALSE)&lt;&gt; "", VLOOKUP($A919,'V2.5.2 Measures'!$C:$W,20,FALSE),"N/A")</f>
        <v>V1.1</v>
      </c>
      <c r="O919" s="7" t="str">
        <f>IF(VLOOKUP($A919,'V2.5.2 Measures'!$C:$W,21,FALSE)&lt;&gt; "", VLOOKUP($A919,'V2.5.2 Measures'!$C:$W,21,FALSE),"N/A")</f>
        <v>V2.3</v>
      </c>
      <c r="P919" s="7" t="e">
        <f>IF(VLOOKUP($A919,'V2.5.2 Measures'!$C:$W,22,FALSE)&lt;&gt; "", VLOOKUP($A919,'V2.5.2 Measures'!$C:$W,22,FALSE),"N/A")</f>
        <v>#REF!</v>
      </c>
      <c r="Q919" s="7" t="e">
        <f>IF(VLOOKUP($A919,'V2.5.2 Measures'!$C:$W,23,FALSE)&lt;&gt; "", VLOOKUP($A919,'V2.5.2 Measures'!$C:$W,23,FALSE),"N/A")</f>
        <v>#REF!</v>
      </c>
      <c r="R919" s="7" t="e">
        <f>IF(VLOOKUP($A919,'V2.5.2 Measures'!$C:$W,24,FALSE)&lt;&gt; "", VLOOKUP($A919,'V2.5.2 Measures'!$C:$W,24,FALSE),"N/A")</f>
        <v>#REF!</v>
      </c>
      <c r="S919" s="7" t="e">
        <f>IF(VLOOKUP($A919,'V2.5.2 Measures'!$C:$W,25,FALSE)&lt;&gt; "", VLOOKUP($A919,'V2.5.2 Measures'!$C:$W,25,FALSE),"N/A")</f>
        <v>#REF!</v>
      </c>
      <c r="T919" s="7" t="str">
        <f>IF(VLOOKUP($A919,'V2.5.2 Measures'!$C:$W,2,FALSE)&lt;&gt; "", VLOOKUP($A919,'V2.5.2 Measures'!$C:$W,2,FALSE),"N/A")</f>
        <v>EXP-11-018-95</v>
      </c>
      <c r="U919" s="7" t="str">
        <f>IF(VLOOKUP($A919,'V2.5.2 Measures'!$C:$W,3,FALSE)&lt;&gt; "", VLOOKUP($A919,'V2.5.2 Measures'!$C:$W,3,FALSE),"N/A")</f>
        <v>Total paid for TYPE-OF-SERVICE = 17 (Home health services - Home health aide services)</v>
      </c>
      <c r="V919" s="7" t="e">
        <f>IF(VLOOKUP($A919,'V2.5.2 Measures'!$C:$W,26,FALSE)&lt;&gt; "", VLOOKUP($A919,'V2.5.2 Measures'!$C:$W,26,FALSE),"N/A")</f>
        <v>#REF!</v>
      </c>
      <c r="W919" s="7" t="e">
        <f>IF(VLOOKUP($A919,'V2.5.2 Measures'!$C:$W,44,FALSE)&lt;&gt; "", VLOOKUP($A919,'V2.5.2 Measures'!$C:$W,44,FALSE),"N/A")</f>
        <v>#REF!</v>
      </c>
    </row>
    <row r="920" spans="1:23" x14ac:dyDescent="0.35">
      <c r="A920" s="7" t="str">
        <f>'V2.5.2 Measures'!C375</f>
        <v>EXP11.96</v>
      </c>
      <c r="B920" s="7" t="str">
        <f>VLOOKUP($A920,'V2.5.2 Measures'!$C:$W,6,FALSE)</f>
        <v>Medicaid FFS: Original, Non-Crossover, Paid Claims</v>
      </c>
      <c r="C920" s="7" t="str">
        <f>VLOOKUP($A920,'V2.5.2 Measures'!$C:$W,8,FALSE)</f>
        <v>No</v>
      </c>
      <c r="D920" s="7" t="str">
        <f>IF(VLOOKUP($A920,'V2.5.2 Measures'!$C:$W,4,FALSE)="","",VLOOKUP($A920,'V2.5.2 Measures'!$C:$W,4,FALSE))</f>
        <v>Sum</v>
      </c>
      <c r="E920" s="7" t="str">
        <f>IF((VLOOKUP($A920,'V2.5.2 Measures'!$C:$W,8,FALSE)&lt;&gt;"")*AND(VLOOKUP($A920,'V2.5.2 Measures'!$C:$W,8,FALSE)&lt;&gt;"TBD"),VLOOKUP($A920,'V2.5.2 Measures'!$C:$W,8,FALSE),"N/A")</f>
        <v>No</v>
      </c>
      <c r="F920" s="7" t="str">
        <f>IF((VLOOKUP($A920,'V2.5.2 Measures'!$C:$W,9,FALSE)&lt;&gt;"")*AND(VLOOKUP($A920,'V2.5.2 Measures'!$C:$W,9,FALSE)&lt;&gt;"TBD"),VLOOKUP($A920,'V2.5.2 Measures'!$C:$W,9,FALSE),"N/A")</f>
        <v>N/A</v>
      </c>
      <c r="G920" s="7" t="str">
        <f>IF((VLOOKUP($A920,'V2.5.2 Measures'!$C:$W,10,FALSE)&lt;&gt;"")*AND(VLOOKUP($A920,'V2.5.2 Measures'!$C:$W,10,FALSE)&lt;&gt;"TBD"),VLOOKUP($A920,'V2.5.2 Measures'!$C:$W,10,FALSE),"N/A")</f>
        <v>N/A</v>
      </c>
      <c r="H920" s="7" t="str">
        <f>IF(VLOOKUP($A920,'V2.5.2 Measures'!$C:$W,14,FALSE)&lt;&gt; "", VLOOKUP($A920,'V2.5.2 Measures'!$C:$W,14,FALSE),"N/A")</f>
        <v>N/A</v>
      </c>
      <c r="I920" s="7">
        <f>IF(VLOOKUP($A920,'V2.5.2 Measures'!$C:$W,15,FALSE)&lt;&gt; "", VLOOKUP($A920,'V2.5.2 Measures'!$C:$W,15,FALSE),"N/A")</f>
        <v>0.3</v>
      </c>
      <c r="J920" s="7" t="str">
        <f>IF(VLOOKUP($A920,'V2.5.2 Measures'!$C:$W,16,FALSE)&lt;&gt; "", VLOOKUP($A920,'V2.5.2 Measures'!$C:$W,16,FALSE),"N/A")</f>
        <v>N/A</v>
      </c>
      <c r="K920" s="7" t="str">
        <f>IF(VLOOKUP($A920,'V2.5.2 Measures'!$C:$W,17,FALSE)&lt;&gt; "", VLOOKUP($A920,'V2.5.2 Measures'!$C:$W,17,FALSE),"N/A")</f>
        <v>N/A</v>
      </c>
      <c r="L920" s="7" t="str">
        <f>IF(VLOOKUP($A920,'V2.5.2 Measures'!$C:$W,18,FALSE)&lt;&gt; "", VLOOKUP($A920,'V2.5.2 Measures'!$C:$W,18,FALSE),"N/A")</f>
        <v>Default</v>
      </c>
      <c r="M920" s="7" t="str">
        <f>IF(VLOOKUP($A920,'V2.5.2 Measures'!$C:$W,19,FALSE)&lt;&gt; "", VLOOKUP($A920,'V2.5.2 Measures'!$C:$W,19,FALSE),"N/A")</f>
        <v>SAS</v>
      </c>
      <c r="N920" s="7" t="str">
        <f>IF(VLOOKUP($A920,'V2.5.2 Measures'!$C:$W,20,FALSE)&lt;&gt; "", VLOOKUP($A920,'V2.5.2 Measures'!$C:$W,20,FALSE),"N/A")</f>
        <v>V1.1</v>
      </c>
      <c r="O920" s="7" t="str">
        <f>IF(VLOOKUP($A920,'V2.5.2 Measures'!$C:$W,21,FALSE)&lt;&gt; "", VLOOKUP($A920,'V2.5.2 Measures'!$C:$W,21,FALSE),"N/A")</f>
        <v>V2.3</v>
      </c>
      <c r="P920" s="7" t="e">
        <f>IF(VLOOKUP($A920,'V2.5.2 Measures'!$C:$W,22,FALSE)&lt;&gt; "", VLOOKUP($A920,'V2.5.2 Measures'!$C:$W,22,FALSE),"N/A")</f>
        <v>#REF!</v>
      </c>
      <c r="Q920" s="7" t="e">
        <f>IF(VLOOKUP($A920,'V2.5.2 Measures'!$C:$W,23,FALSE)&lt;&gt; "", VLOOKUP($A920,'V2.5.2 Measures'!$C:$W,23,FALSE),"N/A")</f>
        <v>#REF!</v>
      </c>
      <c r="R920" s="7" t="e">
        <f>IF(VLOOKUP($A920,'V2.5.2 Measures'!$C:$W,24,FALSE)&lt;&gt; "", VLOOKUP($A920,'V2.5.2 Measures'!$C:$W,24,FALSE),"N/A")</f>
        <v>#REF!</v>
      </c>
      <c r="S920" s="7" t="e">
        <f>IF(VLOOKUP($A920,'V2.5.2 Measures'!$C:$W,25,FALSE)&lt;&gt; "", VLOOKUP($A920,'V2.5.2 Measures'!$C:$W,25,FALSE),"N/A")</f>
        <v>#REF!</v>
      </c>
      <c r="T920" s="7" t="str">
        <f>IF(VLOOKUP($A920,'V2.5.2 Measures'!$C:$W,2,FALSE)&lt;&gt; "", VLOOKUP($A920,'V2.5.2 Measures'!$C:$W,2,FALSE),"N/A")</f>
        <v>EXP-11-019-96</v>
      </c>
      <c r="U920" s="7" t="str">
        <f>IF(VLOOKUP($A920,'V2.5.2 Measures'!$C:$W,3,FALSE)&lt;&gt; "", VLOOKUP($A920,'V2.5.2 Measures'!$C:$W,3,FALSE),"N/A")</f>
        <v>Total paid for TYPE-OF-SERVICE = 18 (Home health services - Medical supplies, equipment, and appliances suitable for use in the home)</v>
      </c>
      <c r="V920" s="7" t="e">
        <f>IF(VLOOKUP($A920,'V2.5.2 Measures'!$C:$W,26,FALSE)&lt;&gt; "", VLOOKUP($A920,'V2.5.2 Measures'!$C:$W,26,FALSE),"N/A")</f>
        <v>#REF!</v>
      </c>
      <c r="W920" s="7" t="e">
        <f>IF(VLOOKUP($A920,'V2.5.2 Measures'!$C:$W,44,FALSE)&lt;&gt; "", VLOOKUP($A920,'V2.5.2 Measures'!$C:$W,44,FALSE),"N/A")</f>
        <v>#REF!</v>
      </c>
    </row>
    <row r="921" spans="1:23" x14ac:dyDescent="0.35">
      <c r="A921" s="7" t="str">
        <f>'V2.5.2 Measures'!C376</f>
        <v>EXP11.97</v>
      </c>
      <c r="B921" s="7" t="str">
        <f>VLOOKUP($A921,'V2.5.2 Measures'!$C:$W,6,FALSE)</f>
        <v>Medicaid FFS: Original, Non-Crossover, Paid Claims</v>
      </c>
      <c r="C921" s="7" t="str">
        <f>VLOOKUP($A921,'V2.5.2 Measures'!$C:$W,8,FALSE)</f>
        <v>No</v>
      </c>
      <c r="D921" s="7" t="str">
        <f>IF(VLOOKUP($A921,'V2.5.2 Measures'!$C:$W,4,FALSE)="","",VLOOKUP($A921,'V2.5.2 Measures'!$C:$W,4,FALSE))</f>
        <v>Sum</v>
      </c>
      <c r="E921" s="7" t="str">
        <f>IF((VLOOKUP($A921,'V2.5.2 Measures'!$C:$W,8,FALSE)&lt;&gt;"")*AND(VLOOKUP($A921,'V2.5.2 Measures'!$C:$W,8,FALSE)&lt;&gt;"TBD"),VLOOKUP($A921,'V2.5.2 Measures'!$C:$W,8,FALSE),"N/A")</f>
        <v>No</v>
      </c>
      <c r="F921" s="7" t="str">
        <f>IF((VLOOKUP($A921,'V2.5.2 Measures'!$C:$W,9,FALSE)&lt;&gt;"")*AND(VLOOKUP($A921,'V2.5.2 Measures'!$C:$W,9,FALSE)&lt;&gt;"TBD"),VLOOKUP($A921,'V2.5.2 Measures'!$C:$W,9,FALSE),"N/A")</f>
        <v>N/A</v>
      </c>
      <c r="G921" s="7" t="str">
        <f>IF((VLOOKUP($A921,'V2.5.2 Measures'!$C:$W,10,FALSE)&lt;&gt;"")*AND(VLOOKUP($A921,'V2.5.2 Measures'!$C:$W,10,FALSE)&lt;&gt;"TBD"),VLOOKUP($A921,'V2.5.2 Measures'!$C:$W,10,FALSE),"N/A")</f>
        <v>N/A</v>
      </c>
      <c r="H921" s="7" t="str">
        <f>IF(VLOOKUP($A921,'V2.5.2 Measures'!$C:$W,14,FALSE)&lt;&gt; "", VLOOKUP($A921,'V2.5.2 Measures'!$C:$W,14,FALSE),"N/A")</f>
        <v>N/A</v>
      </c>
      <c r="I921" s="7">
        <f>IF(VLOOKUP($A921,'V2.5.2 Measures'!$C:$W,15,FALSE)&lt;&gt; "", VLOOKUP($A921,'V2.5.2 Measures'!$C:$W,15,FALSE),"N/A")</f>
        <v>0.3</v>
      </c>
      <c r="J921" s="7" t="str">
        <f>IF(VLOOKUP($A921,'V2.5.2 Measures'!$C:$W,16,FALSE)&lt;&gt; "", VLOOKUP($A921,'V2.5.2 Measures'!$C:$W,16,FALSE),"N/A")</f>
        <v>N/A</v>
      </c>
      <c r="K921" s="7" t="str">
        <f>IF(VLOOKUP($A921,'V2.5.2 Measures'!$C:$W,17,FALSE)&lt;&gt; "", VLOOKUP($A921,'V2.5.2 Measures'!$C:$W,17,FALSE),"N/A")</f>
        <v>N/A</v>
      </c>
      <c r="L921" s="7" t="str">
        <f>IF(VLOOKUP($A921,'V2.5.2 Measures'!$C:$W,18,FALSE)&lt;&gt; "", VLOOKUP($A921,'V2.5.2 Measures'!$C:$W,18,FALSE),"N/A")</f>
        <v>Default</v>
      </c>
      <c r="M921" s="7" t="str">
        <f>IF(VLOOKUP($A921,'V2.5.2 Measures'!$C:$W,19,FALSE)&lt;&gt; "", VLOOKUP($A921,'V2.5.2 Measures'!$C:$W,19,FALSE),"N/A")</f>
        <v>SAS</v>
      </c>
      <c r="N921" s="7" t="str">
        <f>IF(VLOOKUP($A921,'V2.5.2 Measures'!$C:$W,20,FALSE)&lt;&gt; "", VLOOKUP($A921,'V2.5.2 Measures'!$C:$W,20,FALSE),"N/A")</f>
        <v>V1.1</v>
      </c>
      <c r="O921" s="7" t="str">
        <f>IF(VLOOKUP($A921,'V2.5.2 Measures'!$C:$W,21,FALSE)&lt;&gt; "", VLOOKUP($A921,'V2.5.2 Measures'!$C:$W,21,FALSE),"N/A")</f>
        <v>V2.3</v>
      </c>
      <c r="P921" s="7" t="e">
        <f>IF(VLOOKUP($A921,'V2.5.2 Measures'!$C:$W,22,FALSE)&lt;&gt; "", VLOOKUP($A921,'V2.5.2 Measures'!$C:$W,22,FALSE),"N/A")</f>
        <v>#REF!</v>
      </c>
      <c r="Q921" s="7" t="e">
        <f>IF(VLOOKUP($A921,'V2.5.2 Measures'!$C:$W,23,FALSE)&lt;&gt; "", VLOOKUP($A921,'V2.5.2 Measures'!$C:$W,23,FALSE),"N/A")</f>
        <v>#REF!</v>
      </c>
      <c r="R921" s="7" t="e">
        <f>IF(VLOOKUP($A921,'V2.5.2 Measures'!$C:$W,24,FALSE)&lt;&gt; "", VLOOKUP($A921,'V2.5.2 Measures'!$C:$W,24,FALSE),"N/A")</f>
        <v>#REF!</v>
      </c>
      <c r="S921" s="7" t="e">
        <f>IF(VLOOKUP($A921,'V2.5.2 Measures'!$C:$W,25,FALSE)&lt;&gt; "", VLOOKUP($A921,'V2.5.2 Measures'!$C:$W,25,FALSE),"N/A")</f>
        <v>#REF!</v>
      </c>
      <c r="T921" s="7" t="str">
        <f>IF(VLOOKUP($A921,'V2.5.2 Measures'!$C:$W,2,FALSE)&lt;&gt; "", VLOOKUP($A921,'V2.5.2 Measures'!$C:$W,2,FALSE),"N/A")</f>
        <v>EXP-11-020-97</v>
      </c>
      <c r="U921" s="7" t="str">
        <f>IF(VLOOKUP($A921,'V2.5.2 Measures'!$C:$W,3,FALSE)&lt;&gt; "", VLOOKUP($A921,'V2.5.2 Measures'!$C:$W,3,FALSE),"N/A")</f>
        <v>Total paid for TYPE-OF-SERVICE = 19 (Home health services - Physical therapy provided by a home health agency or by a facility licensed by the State to provide medical rehabilitation services)</v>
      </c>
      <c r="V921" s="7" t="e">
        <f>IF(VLOOKUP($A921,'V2.5.2 Measures'!$C:$W,26,FALSE)&lt;&gt; "", VLOOKUP($A921,'V2.5.2 Measures'!$C:$W,26,FALSE),"N/A")</f>
        <v>#REF!</v>
      </c>
      <c r="W921" s="7" t="e">
        <f>IF(VLOOKUP($A921,'V2.5.2 Measures'!$C:$W,44,FALSE)&lt;&gt; "", VLOOKUP($A921,'V2.5.2 Measures'!$C:$W,44,FALSE),"N/A")</f>
        <v>#REF!</v>
      </c>
    </row>
    <row r="922" spans="1:23" x14ac:dyDescent="0.35">
      <c r="A922" s="7" t="str">
        <f>'V2.5.2 Measures'!C377</f>
        <v>EXP11.99</v>
      </c>
      <c r="B922" s="7" t="str">
        <f>VLOOKUP($A922,'V2.5.2 Measures'!$C:$W,6,FALSE)</f>
        <v>Medicaid FFS: Original, Non-Crossover, Paid Claims</v>
      </c>
      <c r="C922" s="7" t="str">
        <f>VLOOKUP($A922,'V2.5.2 Measures'!$C:$W,8,FALSE)</f>
        <v>No</v>
      </c>
      <c r="D922" s="7" t="str">
        <f>IF(VLOOKUP($A922,'V2.5.2 Measures'!$C:$W,4,FALSE)="","",VLOOKUP($A922,'V2.5.2 Measures'!$C:$W,4,FALSE))</f>
        <v>Sum</v>
      </c>
      <c r="E922" s="7" t="str">
        <f>IF((VLOOKUP($A922,'V2.5.2 Measures'!$C:$W,8,FALSE)&lt;&gt;"")*AND(VLOOKUP($A922,'V2.5.2 Measures'!$C:$W,8,FALSE)&lt;&gt;"TBD"),VLOOKUP($A922,'V2.5.2 Measures'!$C:$W,8,FALSE),"N/A")</f>
        <v>No</v>
      </c>
      <c r="F922" s="7" t="str">
        <f>IF((VLOOKUP($A922,'V2.5.2 Measures'!$C:$W,9,FALSE)&lt;&gt;"")*AND(VLOOKUP($A922,'V2.5.2 Measures'!$C:$W,9,FALSE)&lt;&gt;"TBD"),VLOOKUP($A922,'V2.5.2 Measures'!$C:$W,9,FALSE),"N/A")</f>
        <v>N/A</v>
      </c>
      <c r="G922" s="7" t="str">
        <f>IF((VLOOKUP($A922,'V2.5.2 Measures'!$C:$W,10,FALSE)&lt;&gt;"")*AND(VLOOKUP($A922,'V2.5.2 Measures'!$C:$W,10,FALSE)&lt;&gt;"TBD"),VLOOKUP($A922,'V2.5.2 Measures'!$C:$W,10,FALSE),"N/A")</f>
        <v>N/A</v>
      </c>
      <c r="H922" s="7" t="str">
        <f>IF(VLOOKUP($A922,'V2.5.2 Measures'!$C:$W,14,FALSE)&lt;&gt; "", VLOOKUP($A922,'V2.5.2 Measures'!$C:$W,14,FALSE),"N/A")</f>
        <v>N/A</v>
      </c>
      <c r="I922" s="7">
        <f>IF(VLOOKUP($A922,'V2.5.2 Measures'!$C:$W,15,FALSE)&lt;&gt; "", VLOOKUP($A922,'V2.5.2 Measures'!$C:$W,15,FALSE),"N/A")</f>
        <v>0.3</v>
      </c>
      <c r="J922" s="7" t="str">
        <f>IF(VLOOKUP($A922,'V2.5.2 Measures'!$C:$W,16,FALSE)&lt;&gt; "", VLOOKUP($A922,'V2.5.2 Measures'!$C:$W,16,FALSE),"N/A")</f>
        <v>N/A</v>
      </c>
      <c r="K922" s="7" t="str">
        <f>IF(VLOOKUP($A922,'V2.5.2 Measures'!$C:$W,17,FALSE)&lt;&gt; "", VLOOKUP($A922,'V2.5.2 Measures'!$C:$W,17,FALSE),"N/A")</f>
        <v>N/A</v>
      </c>
      <c r="L922" s="7" t="str">
        <f>IF(VLOOKUP($A922,'V2.5.2 Measures'!$C:$W,18,FALSE)&lt;&gt; "", VLOOKUP($A922,'V2.5.2 Measures'!$C:$W,18,FALSE),"N/A")</f>
        <v>Default</v>
      </c>
      <c r="M922" s="7" t="str">
        <f>IF(VLOOKUP($A922,'V2.5.2 Measures'!$C:$W,19,FALSE)&lt;&gt; "", VLOOKUP($A922,'V2.5.2 Measures'!$C:$W,19,FALSE),"N/A")</f>
        <v>SAS</v>
      </c>
      <c r="N922" s="7" t="str">
        <f>IF(VLOOKUP($A922,'V2.5.2 Measures'!$C:$W,20,FALSE)&lt;&gt; "", VLOOKUP($A922,'V2.5.2 Measures'!$C:$W,20,FALSE),"N/A")</f>
        <v>V1.1</v>
      </c>
      <c r="O922" s="7" t="str">
        <f>IF(VLOOKUP($A922,'V2.5.2 Measures'!$C:$W,21,FALSE)&lt;&gt; "", VLOOKUP($A922,'V2.5.2 Measures'!$C:$W,21,FALSE),"N/A")</f>
        <v>V2.3</v>
      </c>
      <c r="P922" s="7" t="e">
        <f>IF(VLOOKUP($A922,'V2.5.2 Measures'!$C:$W,22,FALSE)&lt;&gt; "", VLOOKUP($A922,'V2.5.2 Measures'!$C:$W,22,FALSE),"N/A")</f>
        <v>#REF!</v>
      </c>
      <c r="Q922" s="7" t="e">
        <f>IF(VLOOKUP($A922,'V2.5.2 Measures'!$C:$W,23,FALSE)&lt;&gt; "", VLOOKUP($A922,'V2.5.2 Measures'!$C:$W,23,FALSE),"N/A")</f>
        <v>#REF!</v>
      </c>
      <c r="R922" s="7" t="e">
        <f>IF(VLOOKUP($A922,'V2.5.2 Measures'!$C:$W,24,FALSE)&lt;&gt; "", VLOOKUP($A922,'V2.5.2 Measures'!$C:$W,24,FALSE),"N/A")</f>
        <v>#REF!</v>
      </c>
      <c r="S922" s="7" t="e">
        <f>IF(VLOOKUP($A922,'V2.5.2 Measures'!$C:$W,25,FALSE)&lt;&gt; "", VLOOKUP($A922,'V2.5.2 Measures'!$C:$W,25,FALSE),"N/A")</f>
        <v>#REF!</v>
      </c>
      <c r="T922" s="7" t="str">
        <f>IF(VLOOKUP($A922,'V2.5.2 Measures'!$C:$W,2,FALSE)&lt;&gt; "", VLOOKUP($A922,'V2.5.2 Measures'!$C:$W,2,FALSE),"N/A")</f>
        <v>EXP-11-021-99</v>
      </c>
      <c r="U922" s="7" t="str">
        <f>IF(VLOOKUP($A922,'V2.5.2 Measures'!$C:$W,3,FALSE)&lt;&gt; "", VLOOKUP($A922,'V2.5.2 Measures'!$C:$W,3,FALSE),"N/A")</f>
        <v>Total paid for TYPE-OF-SERVICE = 20 (Home health services - Occupational therapy provided by a home health agency or by a facility licensed by the State to provide medical rehabilitation services)</v>
      </c>
      <c r="V922" s="7" t="e">
        <f>IF(VLOOKUP($A922,'V2.5.2 Measures'!$C:$W,26,FALSE)&lt;&gt; "", VLOOKUP($A922,'V2.5.2 Measures'!$C:$W,26,FALSE),"N/A")</f>
        <v>#REF!</v>
      </c>
      <c r="W922" s="7" t="e">
        <f>IF(VLOOKUP($A922,'V2.5.2 Measures'!$C:$W,44,FALSE)&lt;&gt; "", VLOOKUP($A922,'V2.5.2 Measures'!$C:$W,44,FALSE),"N/A")</f>
        <v>#REF!</v>
      </c>
    </row>
    <row r="923" spans="1:23" x14ac:dyDescent="0.35">
      <c r="A923" s="7" t="str">
        <f>'V2.5.2 Measures'!C378</f>
        <v>EXP11.100</v>
      </c>
      <c r="B923" s="7" t="str">
        <f>VLOOKUP($A923,'V2.5.2 Measures'!$C:$W,6,FALSE)</f>
        <v>Medicaid FFS: Original, Non-Crossover, Paid Claims</v>
      </c>
      <c r="C923" s="7" t="str">
        <f>VLOOKUP($A923,'V2.5.2 Measures'!$C:$W,8,FALSE)</f>
        <v>No</v>
      </c>
      <c r="D923" s="7" t="str">
        <f>IF(VLOOKUP($A923,'V2.5.2 Measures'!$C:$W,4,FALSE)="","",VLOOKUP($A923,'V2.5.2 Measures'!$C:$W,4,FALSE))</f>
        <v>Sum</v>
      </c>
      <c r="E923" s="7" t="str">
        <f>IF((VLOOKUP($A923,'V2.5.2 Measures'!$C:$W,8,FALSE)&lt;&gt;"")*AND(VLOOKUP($A923,'V2.5.2 Measures'!$C:$W,8,FALSE)&lt;&gt;"TBD"),VLOOKUP($A923,'V2.5.2 Measures'!$C:$W,8,FALSE),"N/A")</f>
        <v>No</v>
      </c>
      <c r="F923" s="7" t="str">
        <f>IF((VLOOKUP($A923,'V2.5.2 Measures'!$C:$W,9,FALSE)&lt;&gt;"")*AND(VLOOKUP($A923,'V2.5.2 Measures'!$C:$W,9,FALSE)&lt;&gt;"TBD"),VLOOKUP($A923,'V2.5.2 Measures'!$C:$W,9,FALSE),"N/A")</f>
        <v>N/A</v>
      </c>
      <c r="G923" s="7" t="str">
        <f>IF((VLOOKUP($A923,'V2.5.2 Measures'!$C:$W,10,FALSE)&lt;&gt;"")*AND(VLOOKUP($A923,'V2.5.2 Measures'!$C:$W,10,FALSE)&lt;&gt;"TBD"),VLOOKUP($A923,'V2.5.2 Measures'!$C:$W,10,FALSE),"N/A")</f>
        <v>N/A</v>
      </c>
      <c r="H923" s="7" t="str">
        <f>IF(VLOOKUP($A923,'V2.5.2 Measures'!$C:$W,14,FALSE)&lt;&gt; "", VLOOKUP($A923,'V2.5.2 Measures'!$C:$W,14,FALSE),"N/A")</f>
        <v>N/A</v>
      </c>
      <c r="I923" s="7">
        <f>IF(VLOOKUP($A923,'V2.5.2 Measures'!$C:$W,15,FALSE)&lt;&gt; "", VLOOKUP($A923,'V2.5.2 Measures'!$C:$W,15,FALSE),"N/A")</f>
        <v>0.3</v>
      </c>
      <c r="J923" s="7" t="str">
        <f>IF(VLOOKUP($A923,'V2.5.2 Measures'!$C:$W,16,FALSE)&lt;&gt; "", VLOOKUP($A923,'V2.5.2 Measures'!$C:$W,16,FALSE),"N/A")</f>
        <v>N/A</v>
      </c>
      <c r="K923" s="7" t="str">
        <f>IF(VLOOKUP($A923,'V2.5.2 Measures'!$C:$W,17,FALSE)&lt;&gt; "", VLOOKUP($A923,'V2.5.2 Measures'!$C:$W,17,FALSE),"N/A")</f>
        <v>N/A</v>
      </c>
      <c r="L923" s="7" t="str">
        <f>IF(VLOOKUP($A923,'V2.5.2 Measures'!$C:$W,18,FALSE)&lt;&gt; "", VLOOKUP($A923,'V2.5.2 Measures'!$C:$W,18,FALSE),"N/A")</f>
        <v>Default</v>
      </c>
      <c r="M923" s="7" t="str">
        <f>IF(VLOOKUP($A923,'V2.5.2 Measures'!$C:$W,19,FALSE)&lt;&gt; "", VLOOKUP($A923,'V2.5.2 Measures'!$C:$W,19,FALSE),"N/A")</f>
        <v>SAS</v>
      </c>
      <c r="N923" s="7" t="str">
        <f>IF(VLOOKUP($A923,'V2.5.2 Measures'!$C:$W,20,FALSE)&lt;&gt; "", VLOOKUP($A923,'V2.5.2 Measures'!$C:$W,20,FALSE),"N/A")</f>
        <v>V1.1</v>
      </c>
      <c r="O923" s="7" t="str">
        <f>IF(VLOOKUP($A923,'V2.5.2 Measures'!$C:$W,21,FALSE)&lt;&gt; "", VLOOKUP($A923,'V2.5.2 Measures'!$C:$W,21,FALSE),"N/A")</f>
        <v>V2.3</v>
      </c>
      <c r="P923" s="7" t="e">
        <f>IF(VLOOKUP($A923,'V2.5.2 Measures'!$C:$W,22,FALSE)&lt;&gt; "", VLOOKUP($A923,'V2.5.2 Measures'!$C:$W,22,FALSE),"N/A")</f>
        <v>#REF!</v>
      </c>
      <c r="Q923" s="7" t="e">
        <f>IF(VLOOKUP($A923,'V2.5.2 Measures'!$C:$W,23,FALSE)&lt;&gt; "", VLOOKUP($A923,'V2.5.2 Measures'!$C:$W,23,FALSE),"N/A")</f>
        <v>#REF!</v>
      </c>
      <c r="R923" s="7" t="e">
        <f>IF(VLOOKUP($A923,'V2.5.2 Measures'!$C:$W,24,FALSE)&lt;&gt; "", VLOOKUP($A923,'V2.5.2 Measures'!$C:$W,24,FALSE),"N/A")</f>
        <v>#REF!</v>
      </c>
      <c r="S923" s="7" t="e">
        <f>IF(VLOOKUP($A923,'V2.5.2 Measures'!$C:$W,25,FALSE)&lt;&gt; "", VLOOKUP($A923,'V2.5.2 Measures'!$C:$W,25,FALSE),"N/A")</f>
        <v>#REF!</v>
      </c>
      <c r="T923" s="7" t="str">
        <f>IF(VLOOKUP($A923,'V2.5.2 Measures'!$C:$W,2,FALSE)&lt;&gt; "", VLOOKUP($A923,'V2.5.2 Measures'!$C:$W,2,FALSE),"N/A")</f>
        <v>EXP-11-022-100</v>
      </c>
      <c r="U923" s="7" t="str">
        <f>IF(VLOOKUP($A923,'V2.5.2 Measures'!$C:$W,3,FALSE)&lt;&gt; "", VLOOKUP($A923,'V2.5.2 Measures'!$C:$W,3,FALSE),"N/A")</f>
        <v>Total paid for TYPE-OF-SERVICE = 21 (Home health services - Speech pathology and audiology services)</v>
      </c>
      <c r="V923" s="7" t="e">
        <f>IF(VLOOKUP($A923,'V2.5.2 Measures'!$C:$W,26,FALSE)&lt;&gt; "", VLOOKUP($A923,'V2.5.2 Measures'!$C:$W,26,FALSE),"N/A")</f>
        <v>#REF!</v>
      </c>
      <c r="W923" s="7" t="e">
        <f>IF(VLOOKUP($A923,'V2.5.2 Measures'!$C:$W,44,FALSE)&lt;&gt; "", VLOOKUP($A923,'V2.5.2 Measures'!$C:$W,44,FALSE),"N/A")</f>
        <v>#REF!</v>
      </c>
    </row>
    <row r="924" spans="1:23" x14ac:dyDescent="0.35">
      <c r="A924" s="7" t="str">
        <f>'V2.5.2 Measures'!C379</f>
        <v>EXP11.101</v>
      </c>
      <c r="B924" s="7" t="str">
        <f>VLOOKUP($A924,'V2.5.2 Measures'!$C:$W,6,FALSE)</f>
        <v>Medicaid FFS: Original, Non-Crossover, Paid Claims</v>
      </c>
      <c r="C924" s="7" t="str">
        <f>VLOOKUP($A924,'V2.5.2 Measures'!$C:$W,8,FALSE)</f>
        <v>No</v>
      </c>
      <c r="D924" s="7" t="str">
        <f>IF(VLOOKUP($A924,'V2.5.2 Measures'!$C:$W,4,FALSE)="","",VLOOKUP($A924,'V2.5.2 Measures'!$C:$W,4,FALSE))</f>
        <v>Sum</v>
      </c>
      <c r="E924" s="7" t="str">
        <f>IF((VLOOKUP($A924,'V2.5.2 Measures'!$C:$W,8,FALSE)&lt;&gt;"")*AND(VLOOKUP($A924,'V2.5.2 Measures'!$C:$W,8,FALSE)&lt;&gt;"TBD"),VLOOKUP($A924,'V2.5.2 Measures'!$C:$W,8,FALSE),"N/A")</f>
        <v>No</v>
      </c>
      <c r="F924" s="7" t="str">
        <f>IF((VLOOKUP($A924,'V2.5.2 Measures'!$C:$W,9,FALSE)&lt;&gt;"")*AND(VLOOKUP($A924,'V2.5.2 Measures'!$C:$W,9,FALSE)&lt;&gt;"TBD"),VLOOKUP($A924,'V2.5.2 Measures'!$C:$W,9,FALSE),"N/A")</f>
        <v>N/A</v>
      </c>
      <c r="G924" s="7" t="str">
        <f>IF((VLOOKUP($A924,'V2.5.2 Measures'!$C:$W,10,FALSE)&lt;&gt;"")*AND(VLOOKUP($A924,'V2.5.2 Measures'!$C:$W,10,FALSE)&lt;&gt;"TBD"),VLOOKUP($A924,'V2.5.2 Measures'!$C:$W,10,FALSE),"N/A")</f>
        <v>N/A</v>
      </c>
      <c r="H924" s="7" t="str">
        <f>IF(VLOOKUP($A924,'V2.5.2 Measures'!$C:$W,14,FALSE)&lt;&gt; "", VLOOKUP($A924,'V2.5.2 Measures'!$C:$W,14,FALSE),"N/A")</f>
        <v>N/A</v>
      </c>
      <c r="I924" s="7">
        <f>IF(VLOOKUP($A924,'V2.5.2 Measures'!$C:$W,15,FALSE)&lt;&gt; "", VLOOKUP($A924,'V2.5.2 Measures'!$C:$W,15,FALSE),"N/A")</f>
        <v>0.3</v>
      </c>
      <c r="J924" s="7" t="str">
        <f>IF(VLOOKUP($A924,'V2.5.2 Measures'!$C:$W,16,FALSE)&lt;&gt; "", VLOOKUP($A924,'V2.5.2 Measures'!$C:$W,16,FALSE),"N/A")</f>
        <v>N/A</v>
      </c>
      <c r="K924" s="7" t="str">
        <f>IF(VLOOKUP($A924,'V2.5.2 Measures'!$C:$W,17,FALSE)&lt;&gt; "", VLOOKUP($A924,'V2.5.2 Measures'!$C:$W,17,FALSE),"N/A")</f>
        <v>N/A</v>
      </c>
      <c r="L924" s="7" t="str">
        <f>IF(VLOOKUP($A924,'V2.5.2 Measures'!$C:$W,18,FALSE)&lt;&gt; "", VLOOKUP($A924,'V2.5.2 Measures'!$C:$W,18,FALSE),"N/A")</f>
        <v>Default</v>
      </c>
      <c r="M924" s="7" t="str">
        <f>IF(VLOOKUP($A924,'V2.5.2 Measures'!$C:$W,19,FALSE)&lt;&gt; "", VLOOKUP($A924,'V2.5.2 Measures'!$C:$W,19,FALSE),"N/A")</f>
        <v>SAS</v>
      </c>
      <c r="N924" s="7" t="str">
        <f>IF(VLOOKUP($A924,'V2.5.2 Measures'!$C:$W,20,FALSE)&lt;&gt; "", VLOOKUP($A924,'V2.5.2 Measures'!$C:$W,20,FALSE),"N/A")</f>
        <v>V1.1</v>
      </c>
      <c r="O924" s="7" t="str">
        <f>IF(VLOOKUP($A924,'V2.5.2 Measures'!$C:$W,21,FALSE)&lt;&gt; "", VLOOKUP($A924,'V2.5.2 Measures'!$C:$W,21,FALSE),"N/A")</f>
        <v>V2.3</v>
      </c>
      <c r="P924" s="7" t="e">
        <f>IF(VLOOKUP($A924,'V2.5.2 Measures'!$C:$W,22,FALSE)&lt;&gt; "", VLOOKUP($A924,'V2.5.2 Measures'!$C:$W,22,FALSE),"N/A")</f>
        <v>#REF!</v>
      </c>
      <c r="Q924" s="7" t="e">
        <f>IF(VLOOKUP($A924,'V2.5.2 Measures'!$C:$W,23,FALSE)&lt;&gt; "", VLOOKUP($A924,'V2.5.2 Measures'!$C:$W,23,FALSE),"N/A")</f>
        <v>#REF!</v>
      </c>
      <c r="R924" s="7" t="e">
        <f>IF(VLOOKUP($A924,'V2.5.2 Measures'!$C:$W,24,FALSE)&lt;&gt; "", VLOOKUP($A924,'V2.5.2 Measures'!$C:$W,24,FALSE),"N/A")</f>
        <v>#REF!</v>
      </c>
      <c r="S924" s="7" t="e">
        <f>IF(VLOOKUP($A924,'V2.5.2 Measures'!$C:$W,25,FALSE)&lt;&gt; "", VLOOKUP($A924,'V2.5.2 Measures'!$C:$W,25,FALSE),"N/A")</f>
        <v>#REF!</v>
      </c>
      <c r="T924" s="7" t="str">
        <f>IF(VLOOKUP($A924,'V2.5.2 Measures'!$C:$W,2,FALSE)&lt;&gt; "", VLOOKUP($A924,'V2.5.2 Measures'!$C:$W,2,FALSE),"N/A")</f>
        <v>EXP-11-023-101</v>
      </c>
      <c r="U924" s="7" t="str">
        <f>IF(VLOOKUP($A924,'V2.5.2 Measures'!$C:$W,3,FALSE)&lt;&gt; "", VLOOKUP($A924,'V2.5.2 Measures'!$C:$W,3,FALSE),"N/A")</f>
        <v>Total paid for TYPE-OF-SERVICE = 22 (Private duty nursing services)</v>
      </c>
      <c r="V924" s="7" t="e">
        <f>IF(VLOOKUP($A924,'V2.5.2 Measures'!$C:$W,26,FALSE)&lt;&gt; "", VLOOKUP($A924,'V2.5.2 Measures'!$C:$W,26,FALSE),"N/A")</f>
        <v>#REF!</v>
      </c>
      <c r="W924" s="7" t="e">
        <f>IF(VLOOKUP($A924,'V2.5.2 Measures'!$C:$W,44,FALSE)&lt;&gt; "", VLOOKUP($A924,'V2.5.2 Measures'!$C:$W,44,FALSE),"N/A")</f>
        <v>#REF!</v>
      </c>
    </row>
    <row r="925" spans="1:23" x14ac:dyDescent="0.35">
      <c r="A925" s="7" t="str">
        <f>'V2.5.2 Measures'!C380</f>
        <v>EXP11.102</v>
      </c>
      <c r="B925" s="7" t="str">
        <f>VLOOKUP($A925,'V2.5.2 Measures'!$C:$W,6,FALSE)</f>
        <v>Medicaid FFS: Original, Non-Crossover, Paid Claims</v>
      </c>
      <c r="C925" s="7" t="str">
        <f>VLOOKUP($A925,'V2.5.2 Measures'!$C:$W,8,FALSE)</f>
        <v>No</v>
      </c>
      <c r="D925" s="7" t="str">
        <f>IF(VLOOKUP($A925,'V2.5.2 Measures'!$C:$W,4,FALSE)="","",VLOOKUP($A925,'V2.5.2 Measures'!$C:$W,4,FALSE))</f>
        <v>Sum</v>
      </c>
      <c r="E925" s="7" t="str">
        <f>IF((VLOOKUP($A925,'V2.5.2 Measures'!$C:$W,8,FALSE)&lt;&gt;"")*AND(VLOOKUP($A925,'V2.5.2 Measures'!$C:$W,8,FALSE)&lt;&gt;"TBD"),VLOOKUP($A925,'V2.5.2 Measures'!$C:$W,8,FALSE),"N/A")</f>
        <v>No</v>
      </c>
      <c r="F925" s="7" t="str">
        <f>IF((VLOOKUP($A925,'V2.5.2 Measures'!$C:$W,9,FALSE)&lt;&gt;"")*AND(VLOOKUP($A925,'V2.5.2 Measures'!$C:$W,9,FALSE)&lt;&gt;"TBD"),VLOOKUP($A925,'V2.5.2 Measures'!$C:$W,9,FALSE),"N/A")</f>
        <v>N/A</v>
      </c>
      <c r="G925" s="7" t="str">
        <f>IF((VLOOKUP($A925,'V2.5.2 Measures'!$C:$W,10,FALSE)&lt;&gt;"")*AND(VLOOKUP($A925,'V2.5.2 Measures'!$C:$W,10,FALSE)&lt;&gt;"TBD"),VLOOKUP($A925,'V2.5.2 Measures'!$C:$W,10,FALSE),"N/A")</f>
        <v>N/A</v>
      </c>
      <c r="H925" s="7" t="str">
        <f>IF(VLOOKUP($A925,'V2.5.2 Measures'!$C:$W,14,FALSE)&lt;&gt; "", VLOOKUP($A925,'V2.5.2 Measures'!$C:$W,14,FALSE),"N/A")</f>
        <v>N/A</v>
      </c>
      <c r="I925" s="7">
        <f>IF(VLOOKUP($A925,'V2.5.2 Measures'!$C:$W,15,FALSE)&lt;&gt; "", VLOOKUP($A925,'V2.5.2 Measures'!$C:$W,15,FALSE),"N/A")</f>
        <v>0.3</v>
      </c>
      <c r="J925" s="7" t="str">
        <f>IF(VLOOKUP($A925,'V2.5.2 Measures'!$C:$W,16,FALSE)&lt;&gt; "", VLOOKUP($A925,'V2.5.2 Measures'!$C:$W,16,FALSE),"N/A")</f>
        <v>N/A</v>
      </c>
      <c r="K925" s="7" t="str">
        <f>IF(VLOOKUP($A925,'V2.5.2 Measures'!$C:$W,17,FALSE)&lt;&gt; "", VLOOKUP($A925,'V2.5.2 Measures'!$C:$W,17,FALSE),"N/A")</f>
        <v>N/A</v>
      </c>
      <c r="L925" s="7" t="str">
        <f>IF(VLOOKUP($A925,'V2.5.2 Measures'!$C:$W,18,FALSE)&lt;&gt; "", VLOOKUP($A925,'V2.5.2 Measures'!$C:$W,18,FALSE),"N/A")</f>
        <v>Default</v>
      </c>
      <c r="M925" s="7" t="str">
        <f>IF(VLOOKUP($A925,'V2.5.2 Measures'!$C:$W,19,FALSE)&lt;&gt; "", VLOOKUP($A925,'V2.5.2 Measures'!$C:$W,19,FALSE),"N/A")</f>
        <v>SAS</v>
      </c>
      <c r="N925" s="7" t="str">
        <f>IF(VLOOKUP($A925,'V2.5.2 Measures'!$C:$W,20,FALSE)&lt;&gt; "", VLOOKUP($A925,'V2.5.2 Measures'!$C:$W,20,FALSE),"N/A")</f>
        <v>V1.1</v>
      </c>
      <c r="O925" s="7" t="str">
        <f>IF(VLOOKUP($A925,'V2.5.2 Measures'!$C:$W,21,FALSE)&lt;&gt; "", VLOOKUP($A925,'V2.5.2 Measures'!$C:$W,21,FALSE),"N/A")</f>
        <v>V2.3</v>
      </c>
      <c r="P925" s="7" t="e">
        <f>IF(VLOOKUP($A925,'V2.5.2 Measures'!$C:$W,22,FALSE)&lt;&gt; "", VLOOKUP($A925,'V2.5.2 Measures'!$C:$W,22,FALSE),"N/A")</f>
        <v>#REF!</v>
      </c>
      <c r="Q925" s="7" t="e">
        <f>IF(VLOOKUP($A925,'V2.5.2 Measures'!$C:$W,23,FALSE)&lt;&gt; "", VLOOKUP($A925,'V2.5.2 Measures'!$C:$W,23,FALSE),"N/A")</f>
        <v>#REF!</v>
      </c>
      <c r="R925" s="7" t="e">
        <f>IF(VLOOKUP($A925,'V2.5.2 Measures'!$C:$W,24,FALSE)&lt;&gt; "", VLOOKUP($A925,'V2.5.2 Measures'!$C:$W,24,FALSE),"N/A")</f>
        <v>#REF!</v>
      </c>
      <c r="S925" s="7" t="e">
        <f>IF(VLOOKUP($A925,'V2.5.2 Measures'!$C:$W,25,FALSE)&lt;&gt; "", VLOOKUP($A925,'V2.5.2 Measures'!$C:$W,25,FALSE),"N/A")</f>
        <v>#REF!</v>
      </c>
      <c r="T925" s="7" t="str">
        <f>IF(VLOOKUP($A925,'V2.5.2 Measures'!$C:$W,2,FALSE)&lt;&gt; "", VLOOKUP($A925,'V2.5.2 Measures'!$C:$W,2,FALSE),"N/A")</f>
        <v>EXP-11-024-102</v>
      </c>
      <c r="U925" s="7" t="str">
        <f>IF(VLOOKUP($A925,'V2.5.2 Measures'!$C:$W,3,FALSE)&lt;&gt; "", VLOOKUP($A925,'V2.5.2 Measures'!$C:$W,3,FALSE),"N/A")</f>
        <v>Total paid for TYPE-OF-SERVICE = 23 (Advanced practice nurse services)</v>
      </c>
      <c r="V925" s="7" t="e">
        <f>IF(VLOOKUP($A925,'V2.5.2 Measures'!$C:$W,26,FALSE)&lt;&gt; "", VLOOKUP($A925,'V2.5.2 Measures'!$C:$W,26,FALSE),"N/A")</f>
        <v>#REF!</v>
      </c>
      <c r="W925" s="7" t="e">
        <f>IF(VLOOKUP($A925,'V2.5.2 Measures'!$C:$W,44,FALSE)&lt;&gt; "", VLOOKUP($A925,'V2.5.2 Measures'!$C:$W,44,FALSE),"N/A")</f>
        <v>#REF!</v>
      </c>
    </row>
    <row r="926" spans="1:23" x14ac:dyDescent="0.35">
      <c r="A926" s="7" t="str">
        <f>'V2.5.2 Measures'!C381</f>
        <v>EXP11.103</v>
      </c>
      <c r="B926" s="7" t="str">
        <f>VLOOKUP($A926,'V2.5.2 Measures'!$C:$W,6,FALSE)</f>
        <v>Medicaid FFS: Original, Non-Crossover, Paid Claims</v>
      </c>
      <c r="C926" s="7" t="str">
        <f>VLOOKUP($A926,'V2.5.2 Measures'!$C:$W,8,FALSE)</f>
        <v>No</v>
      </c>
      <c r="D926" s="7" t="str">
        <f>IF(VLOOKUP($A926,'V2.5.2 Measures'!$C:$W,4,FALSE)="","",VLOOKUP($A926,'V2.5.2 Measures'!$C:$W,4,FALSE))</f>
        <v>Sum</v>
      </c>
      <c r="E926" s="7" t="str">
        <f>IF((VLOOKUP($A926,'V2.5.2 Measures'!$C:$W,8,FALSE)&lt;&gt;"")*AND(VLOOKUP($A926,'V2.5.2 Measures'!$C:$W,8,FALSE)&lt;&gt;"TBD"),VLOOKUP($A926,'V2.5.2 Measures'!$C:$W,8,FALSE),"N/A")</f>
        <v>No</v>
      </c>
      <c r="F926" s="7" t="str">
        <f>IF((VLOOKUP($A926,'V2.5.2 Measures'!$C:$W,9,FALSE)&lt;&gt;"")*AND(VLOOKUP($A926,'V2.5.2 Measures'!$C:$W,9,FALSE)&lt;&gt;"TBD"),VLOOKUP($A926,'V2.5.2 Measures'!$C:$W,9,FALSE),"N/A")</f>
        <v>N/A</v>
      </c>
      <c r="G926" s="7" t="str">
        <f>IF((VLOOKUP($A926,'V2.5.2 Measures'!$C:$W,10,FALSE)&lt;&gt;"")*AND(VLOOKUP($A926,'V2.5.2 Measures'!$C:$W,10,FALSE)&lt;&gt;"TBD"),VLOOKUP($A926,'V2.5.2 Measures'!$C:$W,10,FALSE),"N/A")</f>
        <v>N/A</v>
      </c>
      <c r="H926" s="7" t="str">
        <f>IF(VLOOKUP($A926,'V2.5.2 Measures'!$C:$W,14,FALSE)&lt;&gt; "", VLOOKUP($A926,'V2.5.2 Measures'!$C:$W,14,FALSE),"N/A")</f>
        <v>N/A</v>
      </c>
      <c r="I926" s="7">
        <f>IF(VLOOKUP($A926,'V2.5.2 Measures'!$C:$W,15,FALSE)&lt;&gt; "", VLOOKUP($A926,'V2.5.2 Measures'!$C:$W,15,FALSE),"N/A")</f>
        <v>0.3</v>
      </c>
      <c r="J926" s="7" t="str">
        <f>IF(VLOOKUP($A926,'V2.5.2 Measures'!$C:$W,16,FALSE)&lt;&gt; "", VLOOKUP($A926,'V2.5.2 Measures'!$C:$W,16,FALSE),"N/A")</f>
        <v>N/A</v>
      </c>
      <c r="K926" s="7" t="str">
        <f>IF(VLOOKUP($A926,'V2.5.2 Measures'!$C:$W,17,FALSE)&lt;&gt; "", VLOOKUP($A926,'V2.5.2 Measures'!$C:$W,17,FALSE),"N/A")</f>
        <v>N/A</v>
      </c>
      <c r="L926" s="7" t="str">
        <f>IF(VLOOKUP($A926,'V2.5.2 Measures'!$C:$W,18,FALSE)&lt;&gt; "", VLOOKUP($A926,'V2.5.2 Measures'!$C:$W,18,FALSE),"N/A")</f>
        <v>Default</v>
      </c>
      <c r="M926" s="7" t="str">
        <f>IF(VLOOKUP($A926,'V2.5.2 Measures'!$C:$W,19,FALSE)&lt;&gt; "", VLOOKUP($A926,'V2.5.2 Measures'!$C:$W,19,FALSE),"N/A")</f>
        <v>SAS</v>
      </c>
      <c r="N926" s="7" t="str">
        <f>IF(VLOOKUP($A926,'V2.5.2 Measures'!$C:$W,20,FALSE)&lt;&gt; "", VLOOKUP($A926,'V2.5.2 Measures'!$C:$W,20,FALSE),"N/A")</f>
        <v>V1.1</v>
      </c>
      <c r="O926" s="7" t="str">
        <f>IF(VLOOKUP($A926,'V2.5.2 Measures'!$C:$W,21,FALSE)&lt;&gt; "", VLOOKUP($A926,'V2.5.2 Measures'!$C:$W,21,FALSE),"N/A")</f>
        <v>V2.3</v>
      </c>
      <c r="P926" s="7" t="e">
        <f>IF(VLOOKUP($A926,'V2.5.2 Measures'!$C:$W,22,FALSE)&lt;&gt; "", VLOOKUP($A926,'V2.5.2 Measures'!$C:$W,22,FALSE),"N/A")</f>
        <v>#REF!</v>
      </c>
      <c r="Q926" s="7" t="e">
        <f>IF(VLOOKUP($A926,'V2.5.2 Measures'!$C:$W,23,FALSE)&lt;&gt; "", VLOOKUP($A926,'V2.5.2 Measures'!$C:$W,23,FALSE),"N/A")</f>
        <v>#REF!</v>
      </c>
      <c r="R926" s="7" t="e">
        <f>IF(VLOOKUP($A926,'V2.5.2 Measures'!$C:$W,24,FALSE)&lt;&gt; "", VLOOKUP($A926,'V2.5.2 Measures'!$C:$W,24,FALSE),"N/A")</f>
        <v>#REF!</v>
      </c>
      <c r="S926" s="7" t="e">
        <f>IF(VLOOKUP($A926,'V2.5.2 Measures'!$C:$W,25,FALSE)&lt;&gt; "", VLOOKUP($A926,'V2.5.2 Measures'!$C:$W,25,FALSE),"N/A")</f>
        <v>#REF!</v>
      </c>
      <c r="T926" s="7" t="str">
        <f>IF(VLOOKUP($A926,'V2.5.2 Measures'!$C:$W,2,FALSE)&lt;&gt; "", VLOOKUP($A926,'V2.5.2 Measures'!$C:$W,2,FALSE),"N/A")</f>
        <v>EXP-11-025-103</v>
      </c>
      <c r="U926" s="7" t="str">
        <f>IF(VLOOKUP($A926,'V2.5.2 Measures'!$C:$W,3,FALSE)&lt;&gt; "", VLOOKUP($A926,'V2.5.2 Measures'!$C:$W,3,FALSE),"N/A")</f>
        <v>Total paid for TYPE-OF-SERVICE = 24 (Pediatric nurse)</v>
      </c>
      <c r="V926" s="7" t="e">
        <f>IF(VLOOKUP($A926,'V2.5.2 Measures'!$C:$W,26,FALSE)&lt;&gt; "", VLOOKUP($A926,'V2.5.2 Measures'!$C:$W,26,FALSE),"N/A")</f>
        <v>#REF!</v>
      </c>
      <c r="W926" s="7" t="e">
        <f>IF(VLOOKUP($A926,'V2.5.2 Measures'!$C:$W,44,FALSE)&lt;&gt; "", VLOOKUP($A926,'V2.5.2 Measures'!$C:$W,44,FALSE),"N/A")</f>
        <v>#REF!</v>
      </c>
    </row>
    <row r="927" spans="1:23" x14ac:dyDescent="0.35">
      <c r="A927" s="7" t="str">
        <f>'V2.5.2 Measures'!C382</f>
        <v>EXP11.104</v>
      </c>
      <c r="B927" s="7" t="str">
        <f>VLOOKUP($A927,'V2.5.2 Measures'!$C:$W,6,FALSE)</f>
        <v>Medicaid FFS: Original, Non-Crossover, Paid Claims</v>
      </c>
      <c r="C927" s="7" t="str">
        <f>VLOOKUP($A927,'V2.5.2 Measures'!$C:$W,8,FALSE)</f>
        <v>No</v>
      </c>
      <c r="D927" s="7" t="str">
        <f>IF(VLOOKUP($A927,'V2.5.2 Measures'!$C:$W,4,FALSE)="","",VLOOKUP($A927,'V2.5.2 Measures'!$C:$W,4,FALSE))</f>
        <v>Sum</v>
      </c>
      <c r="E927" s="7" t="str">
        <f>IF((VLOOKUP($A927,'V2.5.2 Measures'!$C:$W,8,FALSE)&lt;&gt;"")*AND(VLOOKUP($A927,'V2.5.2 Measures'!$C:$W,8,FALSE)&lt;&gt;"TBD"),VLOOKUP($A927,'V2.5.2 Measures'!$C:$W,8,FALSE),"N/A")</f>
        <v>No</v>
      </c>
      <c r="F927" s="7" t="str">
        <f>IF((VLOOKUP($A927,'V2.5.2 Measures'!$C:$W,9,FALSE)&lt;&gt;"")*AND(VLOOKUP($A927,'V2.5.2 Measures'!$C:$W,9,FALSE)&lt;&gt;"TBD"),VLOOKUP($A927,'V2.5.2 Measures'!$C:$W,9,FALSE),"N/A")</f>
        <v>N/A</v>
      </c>
      <c r="G927" s="7" t="str">
        <f>IF((VLOOKUP($A927,'V2.5.2 Measures'!$C:$W,10,FALSE)&lt;&gt;"")*AND(VLOOKUP($A927,'V2.5.2 Measures'!$C:$W,10,FALSE)&lt;&gt;"TBD"),VLOOKUP($A927,'V2.5.2 Measures'!$C:$W,10,FALSE),"N/A")</f>
        <v>N/A</v>
      </c>
      <c r="H927" s="7" t="str">
        <f>IF(VLOOKUP($A927,'V2.5.2 Measures'!$C:$W,14,FALSE)&lt;&gt; "", VLOOKUP($A927,'V2.5.2 Measures'!$C:$W,14,FALSE),"N/A")</f>
        <v>N/A</v>
      </c>
      <c r="I927" s="7">
        <f>IF(VLOOKUP($A927,'V2.5.2 Measures'!$C:$W,15,FALSE)&lt;&gt; "", VLOOKUP($A927,'V2.5.2 Measures'!$C:$W,15,FALSE),"N/A")</f>
        <v>0.3</v>
      </c>
      <c r="J927" s="7" t="str">
        <f>IF(VLOOKUP($A927,'V2.5.2 Measures'!$C:$W,16,FALSE)&lt;&gt; "", VLOOKUP($A927,'V2.5.2 Measures'!$C:$W,16,FALSE),"N/A")</f>
        <v>N/A</v>
      </c>
      <c r="K927" s="7" t="str">
        <f>IF(VLOOKUP($A927,'V2.5.2 Measures'!$C:$W,17,FALSE)&lt;&gt; "", VLOOKUP($A927,'V2.5.2 Measures'!$C:$W,17,FALSE),"N/A")</f>
        <v>N/A</v>
      </c>
      <c r="L927" s="7" t="str">
        <f>IF(VLOOKUP($A927,'V2.5.2 Measures'!$C:$W,18,FALSE)&lt;&gt; "", VLOOKUP($A927,'V2.5.2 Measures'!$C:$W,18,FALSE),"N/A")</f>
        <v>Default</v>
      </c>
      <c r="M927" s="7" t="str">
        <f>IF(VLOOKUP($A927,'V2.5.2 Measures'!$C:$W,19,FALSE)&lt;&gt; "", VLOOKUP($A927,'V2.5.2 Measures'!$C:$W,19,FALSE),"N/A")</f>
        <v>SAS</v>
      </c>
      <c r="N927" s="7" t="str">
        <f>IF(VLOOKUP($A927,'V2.5.2 Measures'!$C:$W,20,FALSE)&lt;&gt; "", VLOOKUP($A927,'V2.5.2 Measures'!$C:$W,20,FALSE),"N/A")</f>
        <v>V1.1</v>
      </c>
      <c r="O927" s="7" t="str">
        <f>IF(VLOOKUP($A927,'V2.5.2 Measures'!$C:$W,21,FALSE)&lt;&gt; "", VLOOKUP($A927,'V2.5.2 Measures'!$C:$W,21,FALSE),"N/A")</f>
        <v>V2.3</v>
      </c>
      <c r="P927" s="7" t="e">
        <f>IF(VLOOKUP($A927,'V2.5.2 Measures'!$C:$W,22,FALSE)&lt;&gt; "", VLOOKUP($A927,'V2.5.2 Measures'!$C:$W,22,FALSE),"N/A")</f>
        <v>#REF!</v>
      </c>
      <c r="Q927" s="7" t="e">
        <f>IF(VLOOKUP($A927,'V2.5.2 Measures'!$C:$W,23,FALSE)&lt;&gt; "", VLOOKUP($A927,'V2.5.2 Measures'!$C:$W,23,FALSE),"N/A")</f>
        <v>#REF!</v>
      </c>
      <c r="R927" s="7" t="e">
        <f>IF(VLOOKUP($A927,'V2.5.2 Measures'!$C:$W,24,FALSE)&lt;&gt; "", VLOOKUP($A927,'V2.5.2 Measures'!$C:$W,24,FALSE),"N/A")</f>
        <v>#REF!</v>
      </c>
      <c r="S927" s="7" t="e">
        <f>IF(VLOOKUP($A927,'V2.5.2 Measures'!$C:$W,25,FALSE)&lt;&gt; "", VLOOKUP($A927,'V2.5.2 Measures'!$C:$W,25,FALSE),"N/A")</f>
        <v>#REF!</v>
      </c>
      <c r="T927" s="7" t="str">
        <f>IF(VLOOKUP($A927,'V2.5.2 Measures'!$C:$W,2,FALSE)&lt;&gt; "", VLOOKUP($A927,'V2.5.2 Measures'!$C:$W,2,FALSE),"N/A")</f>
        <v>EXP-11-026-104</v>
      </c>
      <c r="U927" s="7" t="str">
        <f>IF(VLOOKUP($A927,'V2.5.2 Measures'!$C:$W,3,FALSE)&lt;&gt; "", VLOOKUP($A927,'V2.5.2 Measures'!$C:$W,3,FALSE),"N/A")</f>
        <v>Total paid for TYPE-OF-SERVICE = 25 (Nurse-midwife service)</v>
      </c>
      <c r="V927" s="7" t="e">
        <f>IF(VLOOKUP($A927,'V2.5.2 Measures'!$C:$W,26,FALSE)&lt;&gt; "", VLOOKUP($A927,'V2.5.2 Measures'!$C:$W,26,FALSE),"N/A")</f>
        <v>#REF!</v>
      </c>
      <c r="W927" s="7" t="e">
        <f>IF(VLOOKUP($A927,'V2.5.2 Measures'!$C:$W,44,FALSE)&lt;&gt; "", VLOOKUP($A927,'V2.5.2 Measures'!$C:$W,44,FALSE),"N/A")</f>
        <v>#REF!</v>
      </c>
    </row>
    <row r="928" spans="1:23" x14ac:dyDescent="0.35">
      <c r="A928" s="7" t="str">
        <f>'V2.5.2 Measures'!C383</f>
        <v>EXP11.105</v>
      </c>
      <c r="B928" s="7" t="str">
        <f>VLOOKUP($A928,'V2.5.2 Measures'!$C:$W,6,FALSE)</f>
        <v>Medicaid FFS: Original, Non-Crossover, Paid Claims</v>
      </c>
      <c r="C928" s="7" t="str">
        <f>VLOOKUP($A928,'V2.5.2 Measures'!$C:$W,8,FALSE)</f>
        <v>No</v>
      </c>
      <c r="D928" s="7" t="str">
        <f>IF(VLOOKUP($A928,'V2.5.2 Measures'!$C:$W,4,FALSE)="","",VLOOKUP($A928,'V2.5.2 Measures'!$C:$W,4,FALSE))</f>
        <v>Sum</v>
      </c>
      <c r="E928" s="7" t="str">
        <f>IF((VLOOKUP($A928,'V2.5.2 Measures'!$C:$W,8,FALSE)&lt;&gt;"")*AND(VLOOKUP($A928,'V2.5.2 Measures'!$C:$W,8,FALSE)&lt;&gt;"TBD"),VLOOKUP($A928,'V2.5.2 Measures'!$C:$W,8,FALSE),"N/A")</f>
        <v>No</v>
      </c>
      <c r="F928" s="7" t="str">
        <f>IF((VLOOKUP($A928,'V2.5.2 Measures'!$C:$W,9,FALSE)&lt;&gt;"")*AND(VLOOKUP($A928,'V2.5.2 Measures'!$C:$W,9,FALSE)&lt;&gt;"TBD"),VLOOKUP($A928,'V2.5.2 Measures'!$C:$W,9,FALSE),"N/A")</f>
        <v>N/A</v>
      </c>
      <c r="G928" s="7" t="str">
        <f>IF((VLOOKUP($A928,'V2.5.2 Measures'!$C:$W,10,FALSE)&lt;&gt;"")*AND(VLOOKUP($A928,'V2.5.2 Measures'!$C:$W,10,FALSE)&lt;&gt;"TBD"),VLOOKUP($A928,'V2.5.2 Measures'!$C:$W,10,FALSE),"N/A")</f>
        <v>N/A</v>
      </c>
      <c r="H928" s="7" t="str">
        <f>IF(VLOOKUP($A928,'V2.5.2 Measures'!$C:$W,14,FALSE)&lt;&gt; "", VLOOKUP($A928,'V2.5.2 Measures'!$C:$W,14,FALSE),"N/A")</f>
        <v>N/A</v>
      </c>
      <c r="I928" s="7">
        <f>IF(VLOOKUP($A928,'V2.5.2 Measures'!$C:$W,15,FALSE)&lt;&gt; "", VLOOKUP($A928,'V2.5.2 Measures'!$C:$W,15,FALSE),"N/A")</f>
        <v>0.3</v>
      </c>
      <c r="J928" s="7" t="str">
        <f>IF(VLOOKUP($A928,'V2.5.2 Measures'!$C:$W,16,FALSE)&lt;&gt; "", VLOOKUP($A928,'V2.5.2 Measures'!$C:$W,16,FALSE),"N/A")</f>
        <v>N/A</v>
      </c>
      <c r="K928" s="7" t="str">
        <f>IF(VLOOKUP($A928,'V2.5.2 Measures'!$C:$W,17,FALSE)&lt;&gt; "", VLOOKUP($A928,'V2.5.2 Measures'!$C:$W,17,FALSE),"N/A")</f>
        <v>N/A</v>
      </c>
      <c r="L928" s="7" t="str">
        <f>IF(VLOOKUP($A928,'V2.5.2 Measures'!$C:$W,18,FALSE)&lt;&gt; "", VLOOKUP($A928,'V2.5.2 Measures'!$C:$W,18,FALSE),"N/A")</f>
        <v>Default</v>
      </c>
      <c r="M928" s="7" t="str">
        <f>IF(VLOOKUP($A928,'V2.5.2 Measures'!$C:$W,19,FALSE)&lt;&gt; "", VLOOKUP($A928,'V2.5.2 Measures'!$C:$W,19,FALSE),"N/A")</f>
        <v>SAS</v>
      </c>
      <c r="N928" s="7" t="str">
        <f>IF(VLOOKUP($A928,'V2.5.2 Measures'!$C:$W,20,FALSE)&lt;&gt; "", VLOOKUP($A928,'V2.5.2 Measures'!$C:$W,20,FALSE),"N/A")</f>
        <v>V1.1</v>
      </c>
      <c r="O928" s="7" t="str">
        <f>IF(VLOOKUP($A928,'V2.5.2 Measures'!$C:$W,21,FALSE)&lt;&gt; "", VLOOKUP($A928,'V2.5.2 Measures'!$C:$W,21,FALSE),"N/A")</f>
        <v>V2.3</v>
      </c>
      <c r="P928" s="7" t="e">
        <f>IF(VLOOKUP($A928,'V2.5.2 Measures'!$C:$W,22,FALSE)&lt;&gt; "", VLOOKUP($A928,'V2.5.2 Measures'!$C:$W,22,FALSE),"N/A")</f>
        <v>#REF!</v>
      </c>
      <c r="Q928" s="7" t="e">
        <f>IF(VLOOKUP($A928,'V2.5.2 Measures'!$C:$W,23,FALSE)&lt;&gt; "", VLOOKUP($A928,'V2.5.2 Measures'!$C:$W,23,FALSE),"N/A")</f>
        <v>#REF!</v>
      </c>
      <c r="R928" s="7" t="e">
        <f>IF(VLOOKUP($A928,'V2.5.2 Measures'!$C:$W,24,FALSE)&lt;&gt; "", VLOOKUP($A928,'V2.5.2 Measures'!$C:$W,24,FALSE),"N/A")</f>
        <v>#REF!</v>
      </c>
      <c r="S928" s="7" t="e">
        <f>IF(VLOOKUP($A928,'V2.5.2 Measures'!$C:$W,25,FALSE)&lt;&gt; "", VLOOKUP($A928,'V2.5.2 Measures'!$C:$W,25,FALSE),"N/A")</f>
        <v>#REF!</v>
      </c>
      <c r="T928" s="7" t="str">
        <f>IF(VLOOKUP($A928,'V2.5.2 Measures'!$C:$W,2,FALSE)&lt;&gt; "", VLOOKUP($A928,'V2.5.2 Measures'!$C:$W,2,FALSE),"N/A")</f>
        <v>EXP-11-027-105</v>
      </c>
      <c r="U928" s="7" t="str">
        <f>IF(VLOOKUP($A928,'V2.5.2 Measures'!$C:$W,3,FALSE)&lt;&gt; "", VLOOKUP($A928,'V2.5.2 Measures'!$C:$W,3,FALSE),"N/A")</f>
        <v>Total paid for TYPE-OF-SERVICE = 26 (Nurse practitioner services)</v>
      </c>
      <c r="V928" s="7" t="e">
        <f>IF(VLOOKUP($A928,'V2.5.2 Measures'!$C:$W,26,FALSE)&lt;&gt; "", VLOOKUP($A928,'V2.5.2 Measures'!$C:$W,26,FALSE),"N/A")</f>
        <v>#REF!</v>
      </c>
      <c r="W928" s="7" t="e">
        <f>IF(VLOOKUP($A928,'V2.5.2 Measures'!$C:$W,44,FALSE)&lt;&gt; "", VLOOKUP($A928,'V2.5.2 Measures'!$C:$W,44,FALSE),"N/A")</f>
        <v>#REF!</v>
      </c>
    </row>
    <row r="929" spans="1:23" x14ac:dyDescent="0.35">
      <c r="A929" s="7" t="str">
        <f>'V2.5.2 Measures'!C384</f>
        <v>EXP11.106</v>
      </c>
      <c r="B929" s="7" t="str">
        <f>VLOOKUP($A929,'V2.5.2 Measures'!$C:$W,6,FALSE)</f>
        <v>Medicaid FFS: Original, Non-Crossover, Paid Claims</v>
      </c>
      <c r="C929" s="7" t="str">
        <f>VLOOKUP($A929,'V2.5.2 Measures'!$C:$W,8,FALSE)</f>
        <v>No</v>
      </c>
      <c r="D929" s="7" t="str">
        <f>IF(VLOOKUP($A929,'V2.5.2 Measures'!$C:$W,4,FALSE)="","",VLOOKUP($A929,'V2.5.2 Measures'!$C:$W,4,FALSE))</f>
        <v>Sum</v>
      </c>
      <c r="E929" s="7" t="str">
        <f>IF((VLOOKUP($A929,'V2.5.2 Measures'!$C:$W,8,FALSE)&lt;&gt;"")*AND(VLOOKUP($A929,'V2.5.2 Measures'!$C:$W,8,FALSE)&lt;&gt;"TBD"),VLOOKUP($A929,'V2.5.2 Measures'!$C:$W,8,FALSE),"N/A")</f>
        <v>No</v>
      </c>
      <c r="F929" s="7" t="str">
        <f>IF((VLOOKUP($A929,'V2.5.2 Measures'!$C:$W,9,FALSE)&lt;&gt;"")*AND(VLOOKUP($A929,'V2.5.2 Measures'!$C:$W,9,FALSE)&lt;&gt;"TBD"),VLOOKUP($A929,'V2.5.2 Measures'!$C:$W,9,FALSE),"N/A")</f>
        <v>N/A</v>
      </c>
      <c r="G929" s="7" t="str">
        <f>IF((VLOOKUP($A929,'V2.5.2 Measures'!$C:$W,10,FALSE)&lt;&gt;"")*AND(VLOOKUP($A929,'V2.5.2 Measures'!$C:$W,10,FALSE)&lt;&gt;"TBD"),VLOOKUP($A929,'V2.5.2 Measures'!$C:$W,10,FALSE),"N/A")</f>
        <v>N/A</v>
      </c>
      <c r="H929" s="7" t="str">
        <f>IF(VLOOKUP($A929,'V2.5.2 Measures'!$C:$W,14,FALSE)&lt;&gt; "", VLOOKUP($A929,'V2.5.2 Measures'!$C:$W,14,FALSE),"N/A")</f>
        <v>N/A</v>
      </c>
      <c r="I929" s="7">
        <f>IF(VLOOKUP($A929,'V2.5.2 Measures'!$C:$W,15,FALSE)&lt;&gt; "", VLOOKUP($A929,'V2.5.2 Measures'!$C:$W,15,FALSE),"N/A")</f>
        <v>0.3</v>
      </c>
      <c r="J929" s="7" t="str">
        <f>IF(VLOOKUP($A929,'V2.5.2 Measures'!$C:$W,16,FALSE)&lt;&gt; "", VLOOKUP($A929,'V2.5.2 Measures'!$C:$W,16,FALSE),"N/A")</f>
        <v>N/A</v>
      </c>
      <c r="K929" s="7" t="str">
        <f>IF(VLOOKUP($A929,'V2.5.2 Measures'!$C:$W,17,FALSE)&lt;&gt; "", VLOOKUP($A929,'V2.5.2 Measures'!$C:$W,17,FALSE),"N/A")</f>
        <v>N/A</v>
      </c>
      <c r="L929" s="7" t="str">
        <f>IF(VLOOKUP($A929,'V2.5.2 Measures'!$C:$W,18,FALSE)&lt;&gt; "", VLOOKUP($A929,'V2.5.2 Measures'!$C:$W,18,FALSE),"N/A")</f>
        <v>Default</v>
      </c>
      <c r="M929" s="7" t="str">
        <f>IF(VLOOKUP($A929,'V2.5.2 Measures'!$C:$W,19,FALSE)&lt;&gt; "", VLOOKUP($A929,'V2.5.2 Measures'!$C:$W,19,FALSE),"N/A")</f>
        <v>SAS</v>
      </c>
      <c r="N929" s="7" t="str">
        <f>IF(VLOOKUP($A929,'V2.5.2 Measures'!$C:$W,20,FALSE)&lt;&gt; "", VLOOKUP($A929,'V2.5.2 Measures'!$C:$W,20,FALSE),"N/A")</f>
        <v>V1.1</v>
      </c>
      <c r="O929" s="7" t="str">
        <f>IF(VLOOKUP($A929,'V2.5.2 Measures'!$C:$W,21,FALSE)&lt;&gt; "", VLOOKUP($A929,'V2.5.2 Measures'!$C:$W,21,FALSE),"N/A")</f>
        <v>V2.3</v>
      </c>
      <c r="P929" s="7" t="e">
        <f>IF(VLOOKUP($A929,'V2.5.2 Measures'!$C:$W,22,FALSE)&lt;&gt; "", VLOOKUP($A929,'V2.5.2 Measures'!$C:$W,22,FALSE),"N/A")</f>
        <v>#REF!</v>
      </c>
      <c r="Q929" s="7" t="e">
        <f>IF(VLOOKUP($A929,'V2.5.2 Measures'!$C:$W,23,FALSE)&lt;&gt; "", VLOOKUP($A929,'V2.5.2 Measures'!$C:$W,23,FALSE),"N/A")</f>
        <v>#REF!</v>
      </c>
      <c r="R929" s="7" t="e">
        <f>IF(VLOOKUP($A929,'V2.5.2 Measures'!$C:$W,24,FALSE)&lt;&gt; "", VLOOKUP($A929,'V2.5.2 Measures'!$C:$W,24,FALSE),"N/A")</f>
        <v>#REF!</v>
      </c>
      <c r="S929" s="7" t="e">
        <f>IF(VLOOKUP($A929,'V2.5.2 Measures'!$C:$W,25,FALSE)&lt;&gt; "", VLOOKUP($A929,'V2.5.2 Measures'!$C:$W,25,FALSE),"N/A")</f>
        <v>#REF!</v>
      </c>
      <c r="T929" s="7" t="str">
        <f>IF(VLOOKUP($A929,'V2.5.2 Measures'!$C:$W,2,FALSE)&lt;&gt; "", VLOOKUP($A929,'V2.5.2 Measures'!$C:$W,2,FALSE),"N/A")</f>
        <v>EXP-11-028-106</v>
      </c>
      <c r="U929" s="7" t="str">
        <f>IF(VLOOKUP($A929,'V2.5.2 Measures'!$C:$W,3,FALSE)&lt;&gt; "", VLOOKUP($A929,'V2.5.2 Measures'!$C:$W,3,FALSE),"N/A")</f>
        <v>Total paid for TYPE-OF-SERVICE = 27 (Respiratory care for ventilator-dependent individuals)</v>
      </c>
      <c r="V929" s="7" t="e">
        <f>IF(VLOOKUP($A929,'V2.5.2 Measures'!$C:$W,26,FALSE)&lt;&gt; "", VLOOKUP($A929,'V2.5.2 Measures'!$C:$W,26,FALSE),"N/A")</f>
        <v>#REF!</v>
      </c>
      <c r="W929" s="7" t="e">
        <f>IF(VLOOKUP($A929,'V2.5.2 Measures'!$C:$W,44,FALSE)&lt;&gt; "", VLOOKUP($A929,'V2.5.2 Measures'!$C:$W,44,FALSE),"N/A")</f>
        <v>#REF!</v>
      </c>
    </row>
    <row r="930" spans="1:23" x14ac:dyDescent="0.35">
      <c r="A930" s="7" t="str">
        <f>'V2.5.2 Measures'!C385</f>
        <v>EXP11.107</v>
      </c>
      <c r="B930" s="7" t="str">
        <f>VLOOKUP($A930,'V2.5.2 Measures'!$C:$W,6,FALSE)</f>
        <v>Medicaid FFS: Original, Non-Crossover, Paid Claims</v>
      </c>
      <c r="C930" s="7" t="str">
        <f>VLOOKUP($A930,'V2.5.2 Measures'!$C:$W,8,FALSE)</f>
        <v>No</v>
      </c>
      <c r="D930" s="7" t="str">
        <f>IF(VLOOKUP($A930,'V2.5.2 Measures'!$C:$W,4,FALSE)="","",VLOOKUP($A930,'V2.5.2 Measures'!$C:$W,4,FALSE))</f>
        <v>Sum</v>
      </c>
      <c r="E930" s="7" t="str">
        <f>IF((VLOOKUP($A930,'V2.5.2 Measures'!$C:$W,8,FALSE)&lt;&gt;"")*AND(VLOOKUP($A930,'V2.5.2 Measures'!$C:$W,8,FALSE)&lt;&gt;"TBD"),VLOOKUP($A930,'V2.5.2 Measures'!$C:$W,8,FALSE),"N/A")</f>
        <v>No</v>
      </c>
      <c r="F930" s="7" t="str">
        <f>IF((VLOOKUP($A930,'V2.5.2 Measures'!$C:$W,9,FALSE)&lt;&gt;"")*AND(VLOOKUP($A930,'V2.5.2 Measures'!$C:$W,9,FALSE)&lt;&gt;"TBD"),VLOOKUP($A930,'V2.5.2 Measures'!$C:$W,9,FALSE),"N/A")</f>
        <v>N/A</v>
      </c>
      <c r="G930" s="7" t="str">
        <f>IF((VLOOKUP($A930,'V2.5.2 Measures'!$C:$W,10,FALSE)&lt;&gt;"")*AND(VLOOKUP($A930,'V2.5.2 Measures'!$C:$W,10,FALSE)&lt;&gt;"TBD"),VLOOKUP($A930,'V2.5.2 Measures'!$C:$W,10,FALSE),"N/A")</f>
        <v>N/A</v>
      </c>
      <c r="H930" s="7" t="str">
        <f>IF(VLOOKUP($A930,'V2.5.2 Measures'!$C:$W,14,FALSE)&lt;&gt; "", VLOOKUP($A930,'V2.5.2 Measures'!$C:$W,14,FALSE),"N/A")</f>
        <v>N/A</v>
      </c>
      <c r="I930" s="7">
        <f>IF(VLOOKUP($A930,'V2.5.2 Measures'!$C:$W,15,FALSE)&lt;&gt; "", VLOOKUP($A930,'V2.5.2 Measures'!$C:$W,15,FALSE),"N/A")</f>
        <v>0.3</v>
      </c>
      <c r="J930" s="7" t="str">
        <f>IF(VLOOKUP($A930,'V2.5.2 Measures'!$C:$W,16,FALSE)&lt;&gt; "", VLOOKUP($A930,'V2.5.2 Measures'!$C:$W,16,FALSE),"N/A")</f>
        <v>N/A</v>
      </c>
      <c r="K930" s="7" t="str">
        <f>IF(VLOOKUP($A930,'V2.5.2 Measures'!$C:$W,17,FALSE)&lt;&gt; "", VLOOKUP($A930,'V2.5.2 Measures'!$C:$W,17,FALSE),"N/A")</f>
        <v>N/A</v>
      </c>
      <c r="L930" s="7" t="str">
        <f>IF(VLOOKUP($A930,'V2.5.2 Measures'!$C:$W,18,FALSE)&lt;&gt; "", VLOOKUP($A930,'V2.5.2 Measures'!$C:$W,18,FALSE),"N/A")</f>
        <v>Default</v>
      </c>
      <c r="M930" s="7" t="str">
        <f>IF(VLOOKUP($A930,'V2.5.2 Measures'!$C:$W,19,FALSE)&lt;&gt; "", VLOOKUP($A930,'V2.5.2 Measures'!$C:$W,19,FALSE),"N/A")</f>
        <v>SAS</v>
      </c>
      <c r="N930" s="7" t="str">
        <f>IF(VLOOKUP($A930,'V2.5.2 Measures'!$C:$W,20,FALSE)&lt;&gt; "", VLOOKUP($A930,'V2.5.2 Measures'!$C:$W,20,FALSE),"N/A")</f>
        <v>V1.1</v>
      </c>
      <c r="O930" s="7" t="str">
        <f>IF(VLOOKUP($A930,'V2.5.2 Measures'!$C:$W,21,FALSE)&lt;&gt; "", VLOOKUP($A930,'V2.5.2 Measures'!$C:$W,21,FALSE),"N/A")</f>
        <v>V2.3</v>
      </c>
      <c r="P930" s="7" t="e">
        <f>IF(VLOOKUP($A930,'V2.5.2 Measures'!$C:$W,22,FALSE)&lt;&gt; "", VLOOKUP($A930,'V2.5.2 Measures'!$C:$W,22,FALSE),"N/A")</f>
        <v>#REF!</v>
      </c>
      <c r="Q930" s="7" t="e">
        <f>IF(VLOOKUP($A930,'V2.5.2 Measures'!$C:$W,23,FALSE)&lt;&gt; "", VLOOKUP($A930,'V2.5.2 Measures'!$C:$W,23,FALSE),"N/A")</f>
        <v>#REF!</v>
      </c>
      <c r="R930" s="7" t="e">
        <f>IF(VLOOKUP($A930,'V2.5.2 Measures'!$C:$W,24,FALSE)&lt;&gt; "", VLOOKUP($A930,'V2.5.2 Measures'!$C:$W,24,FALSE),"N/A")</f>
        <v>#REF!</v>
      </c>
      <c r="S930" s="7" t="e">
        <f>IF(VLOOKUP($A930,'V2.5.2 Measures'!$C:$W,25,FALSE)&lt;&gt; "", VLOOKUP($A930,'V2.5.2 Measures'!$C:$W,25,FALSE),"N/A")</f>
        <v>#REF!</v>
      </c>
      <c r="T930" s="7" t="str">
        <f>IF(VLOOKUP($A930,'V2.5.2 Measures'!$C:$W,2,FALSE)&lt;&gt; "", VLOOKUP($A930,'V2.5.2 Measures'!$C:$W,2,FALSE),"N/A")</f>
        <v>EXP-11-029-107</v>
      </c>
      <c r="U930" s="7" t="str">
        <f>IF(VLOOKUP($A930,'V2.5.2 Measures'!$C:$W,3,FALSE)&lt;&gt; "", VLOOKUP($A930,'V2.5.2 Measures'!$C:$W,3,FALSE),"N/A")</f>
        <v>Total paid for TYPE-OF-SERVICE = 28 (Clinic services)</v>
      </c>
      <c r="V930" s="7" t="e">
        <f>IF(VLOOKUP($A930,'V2.5.2 Measures'!$C:$W,26,FALSE)&lt;&gt; "", VLOOKUP($A930,'V2.5.2 Measures'!$C:$W,26,FALSE),"N/A")</f>
        <v>#REF!</v>
      </c>
      <c r="W930" s="7" t="e">
        <f>IF(VLOOKUP($A930,'V2.5.2 Measures'!$C:$W,44,FALSE)&lt;&gt; "", VLOOKUP($A930,'V2.5.2 Measures'!$C:$W,44,FALSE),"N/A")</f>
        <v>#REF!</v>
      </c>
    </row>
    <row r="931" spans="1:23" x14ac:dyDescent="0.35">
      <c r="A931" s="7" t="str">
        <f>'V2.5.2 Measures'!C386</f>
        <v>EXP11.108</v>
      </c>
      <c r="B931" s="7" t="str">
        <f>VLOOKUP($A931,'V2.5.2 Measures'!$C:$W,6,FALSE)</f>
        <v>Medicaid FFS: Original, Non-Crossover, Paid Claims</v>
      </c>
      <c r="C931" s="7" t="str">
        <f>VLOOKUP($A931,'V2.5.2 Measures'!$C:$W,8,FALSE)</f>
        <v>No</v>
      </c>
      <c r="D931" s="7" t="str">
        <f>IF(VLOOKUP($A931,'V2.5.2 Measures'!$C:$W,4,FALSE)="","",VLOOKUP($A931,'V2.5.2 Measures'!$C:$W,4,FALSE))</f>
        <v>Sum</v>
      </c>
      <c r="E931" s="7" t="str">
        <f>IF((VLOOKUP($A931,'V2.5.2 Measures'!$C:$W,8,FALSE)&lt;&gt;"")*AND(VLOOKUP($A931,'V2.5.2 Measures'!$C:$W,8,FALSE)&lt;&gt;"TBD"),VLOOKUP($A931,'V2.5.2 Measures'!$C:$W,8,FALSE),"N/A")</f>
        <v>No</v>
      </c>
      <c r="F931" s="7" t="str">
        <f>IF((VLOOKUP($A931,'V2.5.2 Measures'!$C:$W,9,FALSE)&lt;&gt;"")*AND(VLOOKUP($A931,'V2.5.2 Measures'!$C:$W,9,FALSE)&lt;&gt;"TBD"),VLOOKUP($A931,'V2.5.2 Measures'!$C:$W,9,FALSE),"N/A")</f>
        <v>N/A</v>
      </c>
      <c r="G931" s="7" t="str">
        <f>IF((VLOOKUP($A931,'V2.5.2 Measures'!$C:$W,10,FALSE)&lt;&gt;"")*AND(VLOOKUP($A931,'V2.5.2 Measures'!$C:$W,10,FALSE)&lt;&gt;"TBD"),VLOOKUP($A931,'V2.5.2 Measures'!$C:$W,10,FALSE),"N/A")</f>
        <v>N/A</v>
      </c>
      <c r="H931" s="7" t="str">
        <f>IF(VLOOKUP($A931,'V2.5.2 Measures'!$C:$W,14,FALSE)&lt;&gt; "", VLOOKUP($A931,'V2.5.2 Measures'!$C:$W,14,FALSE),"N/A")</f>
        <v>N/A</v>
      </c>
      <c r="I931" s="7">
        <f>IF(VLOOKUP($A931,'V2.5.2 Measures'!$C:$W,15,FALSE)&lt;&gt; "", VLOOKUP($A931,'V2.5.2 Measures'!$C:$W,15,FALSE),"N/A")</f>
        <v>0.3</v>
      </c>
      <c r="J931" s="7" t="str">
        <f>IF(VLOOKUP($A931,'V2.5.2 Measures'!$C:$W,16,FALSE)&lt;&gt; "", VLOOKUP($A931,'V2.5.2 Measures'!$C:$W,16,FALSE),"N/A")</f>
        <v>N/A</v>
      </c>
      <c r="K931" s="7" t="str">
        <f>IF(VLOOKUP($A931,'V2.5.2 Measures'!$C:$W,17,FALSE)&lt;&gt; "", VLOOKUP($A931,'V2.5.2 Measures'!$C:$W,17,FALSE),"N/A")</f>
        <v>N/A</v>
      </c>
      <c r="L931" s="7" t="str">
        <f>IF(VLOOKUP($A931,'V2.5.2 Measures'!$C:$W,18,FALSE)&lt;&gt; "", VLOOKUP($A931,'V2.5.2 Measures'!$C:$W,18,FALSE),"N/A")</f>
        <v>Default</v>
      </c>
      <c r="M931" s="7" t="str">
        <f>IF(VLOOKUP($A931,'V2.5.2 Measures'!$C:$W,19,FALSE)&lt;&gt; "", VLOOKUP($A931,'V2.5.2 Measures'!$C:$W,19,FALSE),"N/A")</f>
        <v>SAS</v>
      </c>
      <c r="N931" s="7" t="str">
        <f>IF(VLOOKUP($A931,'V2.5.2 Measures'!$C:$W,20,FALSE)&lt;&gt; "", VLOOKUP($A931,'V2.5.2 Measures'!$C:$W,20,FALSE),"N/A")</f>
        <v>V1.1</v>
      </c>
      <c r="O931" s="7" t="str">
        <f>IF(VLOOKUP($A931,'V2.5.2 Measures'!$C:$W,21,FALSE)&lt;&gt; "", VLOOKUP($A931,'V2.5.2 Measures'!$C:$W,21,FALSE),"N/A")</f>
        <v>V2.3</v>
      </c>
      <c r="P931" s="7" t="e">
        <f>IF(VLOOKUP($A931,'V2.5.2 Measures'!$C:$W,22,FALSE)&lt;&gt; "", VLOOKUP($A931,'V2.5.2 Measures'!$C:$W,22,FALSE),"N/A")</f>
        <v>#REF!</v>
      </c>
      <c r="Q931" s="7" t="e">
        <f>IF(VLOOKUP($A931,'V2.5.2 Measures'!$C:$W,23,FALSE)&lt;&gt; "", VLOOKUP($A931,'V2.5.2 Measures'!$C:$W,23,FALSE),"N/A")</f>
        <v>#REF!</v>
      </c>
      <c r="R931" s="7" t="e">
        <f>IF(VLOOKUP($A931,'V2.5.2 Measures'!$C:$W,24,FALSE)&lt;&gt; "", VLOOKUP($A931,'V2.5.2 Measures'!$C:$W,24,FALSE),"N/A")</f>
        <v>#REF!</v>
      </c>
      <c r="S931" s="7" t="e">
        <f>IF(VLOOKUP($A931,'V2.5.2 Measures'!$C:$W,25,FALSE)&lt;&gt; "", VLOOKUP($A931,'V2.5.2 Measures'!$C:$W,25,FALSE),"N/A")</f>
        <v>#REF!</v>
      </c>
      <c r="T931" s="7" t="str">
        <f>IF(VLOOKUP($A931,'V2.5.2 Measures'!$C:$W,2,FALSE)&lt;&gt; "", VLOOKUP($A931,'V2.5.2 Measures'!$C:$W,2,FALSE),"N/A")</f>
        <v>EXP-11-030-108</v>
      </c>
      <c r="U931" s="7" t="str">
        <f>IF(VLOOKUP($A931,'V2.5.2 Measures'!$C:$W,3,FALSE)&lt;&gt; "", VLOOKUP($A931,'V2.5.2 Measures'!$C:$W,3,FALSE),"N/A")</f>
        <v>Total paid for TYPE-OF-SERVICE = 29 (Dental services)</v>
      </c>
      <c r="V931" s="7" t="e">
        <f>IF(VLOOKUP($A931,'V2.5.2 Measures'!$C:$W,26,FALSE)&lt;&gt; "", VLOOKUP($A931,'V2.5.2 Measures'!$C:$W,26,FALSE),"N/A")</f>
        <v>#REF!</v>
      </c>
      <c r="W931" s="7" t="e">
        <f>IF(VLOOKUP($A931,'V2.5.2 Measures'!$C:$W,44,FALSE)&lt;&gt; "", VLOOKUP($A931,'V2.5.2 Measures'!$C:$W,44,FALSE),"N/A")</f>
        <v>#REF!</v>
      </c>
    </row>
    <row r="932" spans="1:23" x14ac:dyDescent="0.35">
      <c r="A932" s="7" t="str">
        <f>'V2.5.2 Measures'!C387</f>
        <v>EXP11.110</v>
      </c>
      <c r="B932" s="7" t="str">
        <f>VLOOKUP($A932,'V2.5.2 Measures'!$C:$W,6,FALSE)</f>
        <v>Medicaid FFS: Original, Non-Crossover, Paid Claims</v>
      </c>
      <c r="C932" s="7" t="str">
        <f>VLOOKUP($A932,'V2.5.2 Measures'!$C:$W,8,FALSE)</f>
        <v>No</v>
      </c>
      <c r="D932" s="7" t="str">
        <f>IF(VLOOKUP($A932,'V2.5.2 Measures'!$C:$W,4,FALSE)="","",VLOOKUP($A932,'V2.5.2 Measures'!$C:$W,4,FALSE))</f>
        <v>Sum</v>
      </c>
      <c r="E932" s="7" t="str">
        <f>IF((VLOOKUP($A932,'V2.5.2 Measures'!$C:$W,8,FALSE)&lt;&gt;"")*AND(VLOOKUP($A932,'V2.5.2 Measures'!$C:$W,8,FALSE)&lt;&gt;"TBD"),VLOOKUP($A932,'V2.5.2 Measures'!$C:$W,8,FALSE),"N/A")</f>
        <v>No</v>
      </c>
      <c r="F932" s="7" t="str">
        <f>IF((VLOOKUP($A932,'V2.5.2 Measures'!$C:$W,9,FALSE)&lt;&gt;"")*AND(VLOOKUP($A932,'V2.5.2 Measures'!$C:$W,9,FALSE)&lt;&gt;"TBD"),VLOOKUP($A932,'V2.5.2 Measures'!$C:$W,9,FALSE),"N/A")</f>
        <v>N/A</v>
      </c>
      <c r="G932" s="7" t="str">
        <f>IF((VLOOKUP($A932,'V2.5.2 Measures'!$C:$W,10,FALSE)&lt;&gt;"")*AND(VLOOKUP($A932,'V2.5.2 Measures'!$C:$W,10,FALSE)&lt;&gt;"TBD"),VLOOKUP($A932,'V2.5.2 Measures'!$C:$W,10,FALSE),"N/A")</f>
        <v>N/A</v>
      </c>
      <c r="H932" s="7" t="str">
        <f>IF(VLOOKUP($A932,'V2.5.2 Measures'!$C:$W,14,FALSE)&lt;&gt; "", VLOOKUP($A932,'V2.5.2 Measures'!$C:$W,14,FALSE),"N/A")</f>
        <v>N/A</v>
      </c>
      <c r="I932" s="7">
        <f>IF(VLOOKUP($A932,'V2.5.2 Measures'!$C:$W,15,FALSE)&lt;&gt; "", VLOOKUP($A932,'V2.5.2 Measures'!$C:$W,15,FALSE),"N/A")</f>
        <v>0.3</v>
      </c>
      <c r="J932" s="7" t="str">
        <f>IF(VLOOKUP($A932,'V2.5.2 Measures'!$C:$W,16,FALSE)&lt;&gt; "", VLOOKUP($A932,'V2.5.2 Measures'!$C:$W,16,FALSE),"N/A")</f>
        <v>N/A</v>
      </c>
      <c r="K932" s="7" t="str">
        <f>IF(VLOOKUP($A932,'V2.5.2 Measures'!$C:$W,17,FALSE)&lt;&gt; "", VLOOKUP($A932,'V2.5.2 Measures'!$C:$W,17,FALSE),"N/A")</f>
        <v>N/A</v>
      </c>
      <c r="L932" s="7" t="str">
        <f>IF(VLOOKUP($A932,'V2.5.2 Measures'!$C:$W,18,FALSE)&lt;&gt; "", VLOOKUP($A932,'V2.5.2 Measures'!$C:$W,18,FALSE),"N/A")</f>
        <v>Default</v>
      </c>
      <c r="M932" s="7" t="str">
        <f>IF(VLOOKUP($A932,'V2.5.2 Measures'!$C:$W,19,FALSE)&lt;&gt; "", VLOOKUP($A932,'V2.5.2 Measures'!$C:$W,19,FALSE),"N/A")</f>
        <v>SAS</v>
      </c>
      <c r="N932" s="7" t="str">
        <f>IF(VLOOKUP($A932,'V2.5.2 Measures'!$C:$W,20,FALSE)&lt;&gt; "", VLOOKUP($A932,'V2.5.2 Measures'!$C:$W,20,FALSE),"N/A")</f>
        <v>V1.1</v>
      </c>
      <c r="O932" s="7" t="str">
        <f>IF(VLOOKUP($A932,'V2.5.2 Measures'!$C:$W,21,FALSE)&lt;&gt; "", VLOOKUP($A932,'V2.5.2 Measures'!$C:$W,21,FALSE),"N/A")</f>
        <v>V2.3</v>
      </c>
      <c r="P932" s="7" t="e">
        <f>IF(VLOOKUP($A932,'V2.5.2 Measures'!$C:$W,22,FALSE)&lt;&gt; "", VLOOKUP($A932,'V2.5.2 Measures'!$C:$W,22,FALSE),"N/A")</f>
        <v>#REF!</v>
      </c>
      <c r="Q932" s="7" t="e">
        <f>IF(VLOOKUP($A932,'V2.5.2 Measures'!$C:$W,23,FALSE)&lt;&gt; "", VLOOKUP($A932,'V2.5.2 Measures'!$C:$W,23,FALSE),"N/A")</f>
        <v>#REF!</v>
      </c>
      <c r="R932" s="7" t="e">
        <f>IF(VLOOKUP($A932,'V2.5.2 Measures'!$C:$W,24,FALSE)&lt;&gt; "", VLOOKUP($A932,'V2.5.2 Measures'!$C:$W,24,FALSE),"N/A")</f>
        <v>#REF!</v>
      </c>
      <c r="S932" s="7" t="e">
        <f>IF(VLOOKUP($A932,'V2.5.2 Measures'!$C:$W,25,FALSE)&lt;&gt; "", VLOOKUP($A932,'V2.5.2 Measures'!$C:$W,25,FALSE),"N/A")</f>
        <v>#REF!</v>
      </c>
      <c r="T932" s="7" t="str">
        <f>IF(VLOOKUP($A932,'V2.5.2 Measures'!$C:$W,2,FALSE)&lt;&gt; "", VLOOKUP($A932,'V2.5.2 Measures'!$C:$W,2,FALSE),"N/A")</f>
        <v>EXP-11-031-110</v>
      </c>
      <c r="U932" s="7" t="str">
        <f>IF(VLOOKUP($A932,'V2.5.2 Measures'!$C:$W,3,FALSE)&lt;&gt; "", VLOOKUP($A932,'V2.5.2 Measures'!$C:$W,3,FALSE),"N/A")</f>
        <v>Total paid for TYPE-OF-SERVICE = 30 (Physical therapy services (when not provided under home health services))</v>
      </c>
      <c r="V932" s="7" t="e">
        <f>IF(VLOOKUP($A932,'V2.5.2 Measures'!$C:$W,26,FALSE)&lt;&gt; "", VLOOKUP($A932,'V2.5.2 Measures'!$C:$W,26,FALSE),"N/A")</f>
        <v>#REF!</v>
      </c>
      <c r="W932" s="7" t="e">
        <f>IF(VLOOKUP($A932,'V2.5.2 Measures'!$C:$W,44,FALSE)&lt;&gt; "", VLOOKUP($A932,'V2.5.2 Measures'!$C:$W,44,FALSE),"N/A")</f>
        <v>#REF!</v>
      </c>
    </row>
    <row r="933" spans="1:23" x14ac:dyDescent="0.35">
      <c r="A933" s="7" t="str">
        <f>'V2.5.2 Measures'!C388</f>
        <v>EXP11.111</v>
      </c>
      <c r="B933" s="7" t="str">
        <f>VLOOKUP($A933,'V2.5.2 Measures'!$C:$W,6,FALSE)</f>
        <v>Medicaid FFS: Original, Non-Crossover, Paid Claims</v>
      </c>
      <c r="C933" s="7" t="str">
        <f>VLOOKUP($A933,'V2.5.2 Measures'!$C:$W,8,FALSE)</f>
        <v>No</v>
      </c>
      <c r="D933" s="7" t="str">
        <f>IF(VLOOKUP($A933,'V2.5.2 Measures'!$C:$W,4,FALSE)="","",VLOOKUP($A933,'V2.5.2 Measures'!$C:$W,4,FALSE))</f>
        <v>Sum</v>
      </c>
      <c r="E933" s="7" t="str">
        <f>IF((VLOOKUP($A933,'V2.5.2 Measures'!$C:$W,8,FALSE)&lt;&gt;"")*AND(VLOOKUP($A933,'V2.5.2 Measures'!$C:$W,8,FALSE)&lt;&gt;"TBD"),VLOOKUP($A933,'V2.5.2 Measures'!$C:$W,8,FALSE),"N/A")</f>
        <v>No</v>
      </c>
      <c r="F933" s="7" t="str">
        <f>IF((VLOOKUP($A933,'V2.5.2 Measures'!$C:$W,9,FALSE)&lt;&gt;"")*AND(VLOOKUP($A933,'V2.5.2 Measures'!$C:$W,9,FALSE)&lt;&gt;"TBD"),VLOOKUP($A933,'V2.5.2 Measures'!$C:$W,9,FALSE),"N/A")</f>
        <v>N/A</v>
      </c>
      <c r="G933" s="7" t="str">
        <f>IF((VLOOKUP($A933,'V2.5.2 Measures'!$C:$W,10,FALSE)&lt;&gt;"")*AND(VLOOKUP($A933,'V2.5.2 Measures'!$C:$W,10,FALSE)&lt;&gt;"TBD"),VLOOKUP($A933,'V2.5.2 Measures'!$C:$W,10,FALSE),"N/A")</f>
        <v>N/A</v>
      </c>
      <c r="H933" s="7" t="str">
        <f>IF(VLOOKUP($A933,'V2.5.2 Measures'!$C:$W,14,FALSE)&lt;&gt; "", VLOOKUP($A933,'V2.5.2 Measures'!$C:$W,14,FALSE),"N/A")</f>
        <v>N/A</v>
      </c>
      <c r="I933" s="7">
        <f>IF(VLOOKUP($A933,'V2.5.2 Measures'!$C:$W,15,FALSE)&lt;&gt; "", VLOOKUP($A933,'V2.5.2 Measures'!$C:$W,15,FALSE),"N/A")</f>
        <v>0.3</v>
      </c>
      <c r="J933" s="7" t="str">
        <f>IF(VLOOKUP($A933,'V2.5.2 Measures'!$C:$W,16,FALSE)&lt;&gt; "", VLOOKUP($A933,'V2.5.2 Measures'!$C:$W,16,FALSE),"N/A")</f>
        <v>N/A</v>
      </c>
      <c r="K933" s="7" t="str">
        <f>IF(VLOOKUP($A933,'V2.5.2 Measures'!$C:$W,17,FALSE)&lt;&gt; "", VLOOKUP($A933,'V2.5.2 Measures'!$C:$W,17,FALSE),"N/A")</f>
        <v>N/A</v>
      </c>
      <c r="L933" s="7" t="str">
        <f>IF(VLOOKUP($A933,'V2.5.2 Measures'!$C:$W,18,FALSE)&lt;&gt; "", VLOOKUP($A933,'V2.5.2 Measures'!$C:$W,18,FALSE),"N/A")</f>
        <v>Default</v>
      </c>
      <c r="M933" s="7" t="str">
        <f>IF(VLOOKUP($A933,'V2.5.2 Measures'!$C:$W,19,FALSE)&lt;&gt; "", VLOOKUP($A933,'V2.5.2 Measures'!$C:$W,19,FALSE),"N/A")</f>
        <v>SAS</v>
      </c>
      <c r="N933" s="7" t="str">
        <f>IF(VLOOKUP($A933,'V2.5.2 Measures'!$C:$W,20,FALSE)&lt;&gt; "", VLOOKUP($A933,'V2.5.2 Measures'!$C:$W,20,FALSE),"N/A")</f>
        <v>V1.1</v>
      </c>
      <c r="O933" s="7" t="str">
        <f>IF(VLOOKUP($A933,'V2.5.2 Measures'!$C:$W,21,FALSE)&lt;&gt; "", VLOOKUP($A933,'V2.5.2 Measures'!$C:$W,21,FALSE),"N/A")</f>
        <v>V2.3</v>
      </c>
      <c r="P933" s="7" t="e">
        <f>IF(VLOOKUP($A933,'V2.5.2 Measures'!$C:$W,22,FALSE)&lt;&gt; "", VLOOKUP($A933,'V2.5.2 Measures'!$C:$W,22,FALSE),"N/A")</f>
        <v>#REF!</v>
      </c>
      <c r="Q933" s="7" t="e">
        <f>IF(VLOOKUP($A933,'V2.5.2 Measures'!$C:$W,23,FALSE)&lt;&gt; "", VLOOKUP($A933,'V2.5.2 Measures'!$C:$W,23,FALSE),"N/A")</f>
        <v>#REF!</v>
      </c>
      <c r="R933" s="7" t="e">
        <f>IF(VLOOKUP($A933,'V2.5.2 Measures'!$C:$W,24,FALSE)&lt;&gt; "", VLOOKUP($A933,'V2.5.2 Measures'!$C:$W,24,FALSE),"N/A")</f>
        <v>#REF!</v>
      </c>
      <c r="S933" s="7" t="e">
        <f>IF(VLOOKUP($A933,'V2.5.2 Measures'!$C:$W,25,FALSE)&lt;&gt; "", VLOOKUP($A933,'V2.5.2 Measures'!$C:$W,25,FALSE),"N/A")</f>
        <v>#REF!</v>
      </c>
      <c r="T933" s="7" t="str">
        <f>IF(VLOOKUP($A933,'V2.5.2 Measures'!$C:$W,2,FALSE)&lt;&gt; "", VLOOKUP($A933,'V2.5.2 Measures'!$C:$W,2,FALSE),"N/A")</f>
        <v>EXP-11-032-111</v>
      </c>
      <c r="U933" s="7" t="str">
        <f>IF(VLOOKUP($A933,'V2.5.2 Measures'!$C:$W,3,FALSE)&lt;&gt; "", VLOOKUP($A933,'V2.5.2 Measures'!$C:$W,3,FALSE),"N/A")</f>
        <v>Total paid for TYPE-OF-SERVICE = 31 (Occupational therapy services (when not provided under home health services))</v>
      </c>
      <c r="V933" s="7" t="e">
        <f>IF(VLOOKUP($A933,'V2.5.2 Measures'!$C:$W,26,FALSE)&lt;&gt; "", VLOOKUP($A933,'V2.5.2 Measures'!$C:$W,26,FALSE),"N/A")</f>
        <v>#REF!</v>
      </c>
      <c r="W933" s="7" t="e">
        <f>IF(VLOOKUP($A933,'V2.5.2 Measures'!$C:$W,44,FALSE)&lt;&gt; "", VLOOKUP($A933,'V2.5.2 Measures'!$C:$W,44,FALSE),"N/A")</f>
        <v>#REF!</v>
      </c>
    </row>
    <row r="934" spans="1:23" x14ac:dyDescent="0.35">
      <c r="A934" s="7" t="str">
        <f>'V2.5.2 Measures'!C389</f>
        <v>EXP11.112</v>
      </c>
      <c r="B934" s="7" t="str">
        <f>VLOOKUP($A934,'V2.5.2 Measures'!$C:$W,6,FALSE)</f>
        <v>Medicaid FFS: Original, Non-Crossover, Paid Claims</v>
      </c>
      <c r="C934" s="7" t="str">
        <f>VLOOKUP($A934,'V2.5.2 Measures'!$C:$W,8,FALSE)</f>
        <v>No</v>
      </c>
      <c r="D934" s="7" t="str">
        <f>IF(VLOOKUP($A934,'V2.5.2 Measures'!$C:$W,4,FALSE)="","",VLOOKUP($A934,'V2.5.2 Measures'!$C:$W,4,FALSE))</f>
        <v>Sum</v>
      </c>
      <c r="E934" s="7" t="str">
        <f>IF((VLOOKUP($A934,'V2.5.2 Measures'!$C:$W,8,FALSE)&lt;&gt;"")*AND(VLOOKUP($A934,'V2.5.2 Measures'!$C:$W,8,FALSE)&lt;&gt;"TBD"),VLOOKUP($A934,'V2.5.2 Measures'!$C:$W,8,FALSE),"N/A")</f>
        <v>No</v>
      </c>
      <c r="F934" s="7" t="str">
        <f>IF((VLOOKUP($A934,'V2.5.2 Measures'!$C:$W,9,FALSE)&lt;&gt;"")*AND(VLOOKUP($A934,'V2.5.2 Measures'!$C:$W,9,FALSE)&lt;&gt;"TBD"),VLOOKUP($A934,'V2.5.2 Measures'!$C:$W,9,FALSE),"N/A")</f>
        <v>N/A</v>
      </c>
      <c r="G934" s="7" t="str">
        <f>IF((VLOOKUP($A934,'V2.5.2 Measures'!$C:$W,10,FALSE)&lt;&gt;"")*AND(VLOOKUP($A934,'V2.5.2 Measures'!$C:$W,10,FALSE)&lt;&gt;"TBD"),VLOOKUP($A934,'V2.5.2 Measures'!$C:$W,10,FALSE),"N/A")</f>
        <v>N/A</v>
      </c>
      <c r="H934" s="7" t="str">
        <f>IF(VLOOKUP($A934,'V2.5.2 Measures'!$C:$W,14,FALSE)&lt;&gt; "", VLOOKUP($A934,'V2.5.2 Measures'!$C:$W,14,FALSE),"N/A")</f>
        <v>N/A</v>
      </c>
      <c r="I934" s="7">
        <f>IF(VLOOKUP($A934,'V2.5.2 Measures'!$C:$W,15,FALSE)&lt;&gt; "", VLOOKUP($A934,'V2.5.2 Measures'!$C:$W,15,FALSE),"N/A")</f>
        <v>0.3</v>
      </c>
      <c r="J934" s="7" t="str">
        <f>IF(VLOOKUP($A934,'V2.5.2 Measures'!$C:$W,16,FALSE)&lt;&gt; "", VLOOKUP($A934,'V2.5.2 Measures'!$C:$W,16,FALSE),"N/A")</f>
        <v>N/A</v>
      </c>
      <c r="K934" s="7" t="str">
        <f>IF(VLOOKUP($A934,'V2.5.2 Measures'!$C:$W,17,FALSE)&lt;&gt; "", VLOOKUP($A934,'V2.5.2 Measures'!$C:$W,17,FALSE),"N/A")</f>
        <v>N/A</v>
      </c>
      <c r="L934" s="7" t="str">
        <f>IF(VLOOKUP($A934,'V2.5.2 Measures'!$C:$W,18,FALSE)&lt;&gt; "", VLOOKUP($A934,'V2.5.2 Measures'!$C:$W,18,FALSE),"N/A")</f>
        <v>Default</v>
      </c>
      <c r="M934" s="7" t="str">
        <f>IF(VLOOKUP($A934,'V2.5.2 Measures'!$C:$W,19,FALSE)&lt;&gt; "", VLOOKUP($A934,'V2.5.2 Measures'!$C:$W,19,FALSE),"N/A")</f>
        <v>SAS</v>
      </c>
      <c r="N934" s="7" t="str">
        <f>IF(VLOOKUP($A934,'V2.5.2 Measures'!$C:$W,20,FALSE)&lt;&gt; "", VLOOKUP($A934,'V2.5.2 Measures'!$C:$W,20,FALSE),"N/A")</f>
        <v>V1.1</v>
      </c>
      <c r="O934" s="7" t="str">
        <f>IF(VLOOKUP($A934,'V2.5.2 Measures'!$C:$W,21,FALSE)&lt;&gt; "", VLOOKUP($A934,'V2.5.2 Measures'!$C:$W,21,FALSE),"N/A")</f>
        <v>V2.3</v>
      </c>
      <c r="P934" s="7" t="e">
        <f>IF(VLOOKUP($A934,'V2.5.2 Measures'!$C:$W,22,FALSE)&lt;&gt; "", VLOOKUP($A934,'V2.5.2 Measures'!$C:$W,22,FALSE),"N/A")</f>
        <v>#REF!</v>
      </c>
      <c r="Q934" s="7" t="e">
        <f>IF(VLOOKUP($A934,'V2.5.2 Measures'!$C:$W,23,FALSE)&lt;&gt; "", VLOOKUP($A934,'V2.5.2 Measures'!$C:$W,23,FALSE),"N/A")</f>
        <v>#REF!</v>
      </c>
      <c r="R934" s="7" t="e">
        <f>IF(VLOOKUP($A934,'V2.5.2 Measures'!$C:$W,24,FALSE)&lt;&gt; "", VLOOKUP($A934,'V2.5.2 Measures'!$C:$W,24,FALSE),"N/A")</f>
        <v>#REF!</v>
      </c>
      <c r="S934" s="7" t="e">
        <f>IF(VLOOKUP($A934,'V2.5.2 Measures'!$C:$W,25,FALSE)&lt;&gt; "", VLOOKUP($A934,'V2.5.2 Measures'!$C:$W,25,FALSE),"N/A")</f>
        <v>#REF!</v>
      </c>
      <c r="T934" s="7" t="str">
        <f>IF(VLOOKUP($A934,'V2.5.2 Measures'!$C:$W,2,FALSE)&lt;&gt; "", VLOOKUP($A934,'V2.5.2 Measures'!$C:$W,2,FALSE),"N/A")</f>
        <v>EXP-11-033-112</v>
      </c>
      <c r="U934" s="7" t="str">
        <f>IF(VLOOKUP($A934,'V2.5.2 Measures'!$C:$W,3,FALSE)&lt;&gt; "", VLOOKUP($A934,'V2.5.2 Measures'!$C:$W,3,FALSE),"N/A")</f>
        <v>Total paid for TYPE-OF-SERVICE = 32 (Speech, hearing, and language disorders services (when not provided under home health services))</v>
      </c>
      <c r="V934" s="7" t="e">
        <f>IF(VLOOKUP($A934,'V2.5.2 Measures'!$C:$W,26,FALSE)&lt;&gt; "", VLOOKUP($A934,'V2.5.2 Measures'!$C:$W,26,FALSE),"N/A")</f>
        <v>#REF!</v>
      </c>
      <c r="W934" s="7" t="e">
        <f>IF(VLOOKUP($A934,'V2.5.2 Measures'!$C:$W,44,FALSE)&lt;&gt; "", VLOOKUP($A934,'V2.5.2 Measures'!$C:$W,44,FALSE),"N/A")</f>
        <v>#REF!</v>
      </c>
    </row>
    <row r="935" spans="1:23" x14ac:dyDescent="0.35">
      <c r="A935" s="7" t="str">
        <f>'V2.5.2 Measures'!C390</f>
        <v>EXP11.113</v>
      </c>
      <c r="B935" s="7" t="str">
        <f>VLOOKUP($A935,'V2.5.2 Measures'!$C:$W,6,FALSE)</f>
        <v>Medicaid FFS: Original, Non-Crossover, Paid Claims</v>
      </c>
      <c r="C935" s="7" t="str">
        <f>VLOOKUP($A935,'V2.5.2 Measures'!$C:$W,8,FALSE)</f>
        <v>No</v>
      </c>
      <c r="D935" s="7" t="str">
        <f>IF(VLOOKUP($A935,'V2.5.2 Measures'!$C:$W,4,FALSE)="","",VLOOKUP($A935,'V2.5.2 Measures'!$C:$W,4,FALSE))</f>
        <v>Sum</v>
      </c>
      <c r="E935" s="7" t="str">
        <f>IF((VLOOKUP($A935,'V2.5.2 Measures'!$C:$W,8,FALSE)&lt;&gt;"")*AND(VLOOKUP($A935,'V2.5.2 Measures'!$C:$W,8,FALSE)&lt;&gt;"TBD"),VLOOKUP($A935,'V2.5.2 Measures'!$C:$W,8,FALSE),"N/A")</f>
        <v>No</v>
      </c>
      <c r="F935" s="7" t="str">
        <f>IF((VLOOKUP($A935,'V2.5.2 Measures'!$C:$W,9,FALSE)&lt;&gt;"")*AND(VLOOKUP($A935,'V2.5.2 Measures'!$C:$W,9,FALSE)&lt;&gt;"TBD"),VLOOKUP($A935,'V2.5.2 Measures'!$C:$W,9,FALSE),"N/A")</f>
        <v>N/A</v>
      </c>
      <c r="G935" s="7" t="str">
        <f>IF((VLOOKUP($A935,'V2.5.2 Measures'!$C:$W,10,FALSE)&lt;&gt;"")*AND(VLOOKUP($A935,'V2.5.2 Measures'!$C:$W,10,FALSE)&lt;&gt;"TBD"),VLOOKUP($A935,'V2.5.2 Measures'!$C:$W,10,FALSE),"N/A")</f>
        <v>N/A</v>
      </c>
      <c r="H935" s="7" t="str">
        <f>IF(VLOOKUP($A935,'V2.5.2 Measures'!$C:$W,14,FALSE)&lt;&gt; "", VLOOKUP($A935,'V2.5.2 Measures'!$C:$W,14,FALSE),"N/A")</f>
        <v>N/A</v>
      </c>
      <c r="I935" s="7">
        <f>IF(VLOOKUP($A935,'V2.5.2 Measures'!$C:$W,15,FALSE)&lt;&gt; "", VLOOKUP($A935,'V2.5.2 Measures'!$C:$W,15,FALSE),"N/A")</f>
        <v>0.3</v>
      </c>
      <c r="J935" s="7" t="str">
        <f>IF(VLOOKUP($A935,'V2.5.2 Measures'!$C:$W,16,FALSE)&lt;&gt; "", VLOOKUP($A935,'V2.5.2 Measures'!$C:$W,16,FALSE),"N/A")</f>
        <v>N/A</v>
      </c>
      <c r="K935" s="7" t="str">
        <f>IF(VLOOKUP($A935,'V2.5.2 Measures'!$C:$W,17,FALSE)&lt;&gt; "", VLOOKUP($A935,'V2.5.2 Measures'!$C:$W,17,FALSE),"N/A")</f>
        <v>N/A</v>
      </c>
      <c r="L935" s="7" t="str">
        <f>IF(VLOOKUP($A935,'V2.5.2 Measures'!$C:$W,18,FALSE)&lt;&gt; "", VLOOKUP($A935,'V2.5.2 Measures'!$C:$W,18,FALSE),"N/A")</f>
        <v>Default</v>
      </c>
      <c r="M935" s="7" t="str">
        <f>IF(VLOOKUP($A935,'V2.5.2 Measures'!$C:$W,19,FALSE)&lt;&gt; "", VLOOKUP($A935,'V2.5.2 Measures'!$C:$W,19,FALSE),"N/A")</f>
        <v>SAS</v>
      </c>
      <c r="N935" s="7" t="str">
        <f>IF(VLOOKUP($A935,'V2.5.2 Measures'!$C:$W,20,FALSE)&lt;&gt; "", VLOOKUP($A935,'V2.5.2 Measures'!$C:$W,20,FALSE),"N/A")</f>
        <v>V1.1</v>
      </c>
      <c r="O935" s="7" t="str">
        <f>IF(VLOOKUP($A935,'V2.5.2 Measures'!$C:$W,21,FALSE)&lt;&gt; "", VLOOKUP($A935,'V2.5.2 Measures'!$C:$W,21,FALSE),"N/A")</f>
        <v>V2.3</v>
      </c>
      <c r="P935" s="7" t="e">
        <f>IF(VLOOKUP($A935,'V2.5.2 Measures'!$C:$W,22,FALSE)&lt;&gt; "", VLOOKUP($A935,'V2.5.2 Measures'!$C:$W,22,FALSE),"N/A")</f>
        <v>#REF!</v>
      </c>
      <c r="Q935" s="7" t="e">
        <f>IF(VLOOKUP($A935,'V2.5.2 Measures'!$C:$W,23,FALSE)&lt;&gt; "", VLOOKUP($A935,'V2.5.2 Measures'!$C:$W,23,FALSE),"N/A")</f>
        <v>#REF!</v>
      </c>
      <c r="R935" s="7" t="e">
        <f>IF(VLOOKUP($A935,'V2.5.2 Measures'!$C:$W,24,FALSE)&lt;&gt; "", VLOOKUP($A935,'V2.5.2 Measures'!$C:$W,24,FALSE),"N/A")</f>
        <v>#REF!</v>
      </c>
      <c r="S935" s="7" t="e">
        <f>IF(VLOOKUP($A935,'V2.5.2 Measures'!$C:$W,25,FALSE)&lt;&gt; "", VLOOKUP($A935,'V2.5.2 Measures'!$C:$W,25,FALSE),"N/A")</f>
        <v>#REF!</v>
      </c>
      <c r="T935" s="7" t="str">
        <f>IF(VLOOKUP($A935,'V2.5.2 Measures'!$C:$W,2,FALSE)&lt;&gt; "", VLOOKUP($A935,'V2.5.2 Measures'!$C:$W,2,FALSE),"N/A")</f>
        <v>EXP-11-034-113</v>
      </c>
      <c r="U935" s="7" t="str">
        <f>IF(VLOOKUP($A935,'V2.5.2 Measures'!$C:$W,3,FALSE)&lt;&gt; "", VLOOKUP($A935,'V2.5.2 Measures'!$C:$W,3,FALSE),"N/A")</f>
        <v>Total paid for TYPE-OF-SERVICE = 35 (Dentures)</v>
      </c>
      <c r="V935" s="7" t="e">
        <f>IF(VLOOKUP($A935,'V2.5.2 Measures'!$C:$W,26,FALSE)&lt;&gt; "", VLOOKUP($A935,'V2.5.2 Measures'!$C:$W,26,FALSE),"N/A")</f>
        <v>#REF!</v>
      </c>
      <c r="W935" s="7" t="e">
        <f>IF(VLOOKUP($A935,'V2.5.2 Measures'!$C:$W,44,FALSE)&lt;&gt; "", VLOOKUP($A935,'V2.5.2 Measures'!$C:$W,44,FALSE),"N/A")</f>
        <v>#REF!</v>
      </c>
    </row>
    <row r="936" spans="1:23" x14ac:dyDescent="0.35">
      <c r="A936" s="7" t="str">
        <f>'V2.5.2 Measures'!C391</f>
        <v>EXP11.114</v>
      </c>
      <c r="B936" s="7" t="str">
        <f>VLOOKUP($A936,'V2.5.2 Measures'!$C:$W,6,FALSE)</f>
        <v>Medicaid FFS: Original, Non-Crossover, Paid Claims</v>
      </c>
      <c r="C936" s="7" t="str">
        <f>VLOOKUP($A936,'V2.5.2 Measures'!$C:$W,8,FALSE)</f>
        <v>No</v>
      </c>
      <c r="D936" s="7" t="str">
        <f>IF(VLOOKUP($A936,'V2.5.2 Measures'!$C:$W,4,FALSE)="","",VLOOKUP($A936,'V2.5.2 Measures'!$C:$W,4,FALSE))</f>
        <v>Sum</v>
      </c>
      <c r="E936" s="7" t="str">
        <f>IF((VLOOKUP($A936,'V2.5.2 Measures'!$C:$W,8,FALSE)&lt;&gt;"")*AND(VLOOKUP($A936,'V2.5.2 Measures'!$C:$W,8,FALSE)&lt;&gt;"TBD"),VLOOKUP($A936,'V2.5.2 Measures'!$C:$W,8,FALSE),"N/A")</f>
        <v>No</v>
      </c>
      <c r="F936" s="7" t="str">
        <f>IF((VLOOKUP($A936,'V2.5.2 Measures'!$C:$W,9,FALSE)&lt;&gt;"")*AND(VLOOKUP($A936,'V2.5.2 Measures'!$C:$W,9,FALSE)&lt;&gt;"TBD"),VLOOKUP($A936,'V2.5.2 Measures'!$C:$W,9,FALSE),"N/A")</f>
        <v>N/A</v>
      </c>
      <c r="G936" s="7" t="str">
        <f>IF((VLOOKUP($A936,'V2.5.2 Measures'!$C:$W,10,FALSE)&lt;&gt;"")*AND(VLOOKUP($A936,'V2.5.2 Measures'!$C:$W,10,FALSE)&lt;&gt;"TBD"),VLOOKUP($A936,'V2.5.2 Measures'!$C:$W,10,FALSE),"N/A")</f>
        <v>N/A</v>
      </c>
      <c r="H936" s="7" t="str">
        <f>IF(VLOOKUP($A936,'V2.5.2 Measures'!$C:$W,14,FALSE)&lt;&gt; "", VLOOKUP($A936,'V2.5.2 Measures'!$C:$W,14,FALSE),"N/A")</f>
        <v>N/A</v>
      </c>
      <c r="I936" s="7">
        <f>IF(VLOOKUP($A936,'V2.5.2 Measures'!$C:$W,15,FALSE)&lt;&gt; "", VLOOKUP($A936,'V2.5.2 Measures'!$C:$W,15,FALSE),"N/A")</f>
        <v>0.3</v>
      </c>
      <c r="J936" s="7" t="str">
        <f>IF(VLOOKUP($A936,'V2.5.2 Measures'!$C:$W,16,FALSE)&lt;&gt; "", VLOOKUP($A936,'V2.5.2 Measures'!$C:$W,16,FALSE),"N/A")</f>
        <v>N/A</v>
      </c>
      <c r="K936" s="7" t="str">
        <f>IF(VLOOKUP($A936,'V2.5.2 Measures'!$C:$W,17,FALSE)&lt;&gt; "", VLOOKUP($A936,'V2.5.2 Measures'!$C:$W,17,FALSE),"N/A")</f>
        <v>N/A</v>
      </c>
      <c r="L936" s="7" t="str">
        <f>IF(VLOOKUP($A936,'V2.5.2 Measures'!$C:$W,18,FALSE)&lt;&gt; "", VLOOKUP($A936,'V2.5.2 Measures'!$C:$W,18,FALSE),"N/A")</f>
        <v>Default</v>
      </c>
      <c r="M936" s="7" t="str">
        <f>IF(VLOOKUP($A936,'V2.5.2 Measures'!$C:$W,19,FALSE)&lt;&gt; "", VLOOKUP($A936,'V2.5.2 Measures'!$C:$W,19,FALSE),"N/A")</f>
        <v>SAS</v>
      </c>
      <c r="N936" s="7" t="str">
        <f>IF(VLOOKUP($A936,'V2.5.2 Measures'!$C:$W,20,FALSE)&lt;&gt; "", VLOOKUP($A936,'V2.5.2 Measures'!$C:$W,20,FALSE),"N/A")</f>
        <v>V1.1</v>
      </c>
      <c r="O936" s="7" t="str">
        <f>IF(VLOOKUP($A936,'V2.5.2 Measures'!$C:$W,21,FALSE)&lt;&gt; "", VLOOKUP($A936,'V2.5.2 Measures'!$C:$W,21,FALSE),"N/A")</f>
        <v>V2.3</v>
      </c>
      <c r="P936" s="7" t="e">
        <f>IF(VLOOKUP($A936,'V2.5.2 Measures'!$C:$W,22,FALSE)&lt;&gt; "", VLOOKUP($A936,'V2.5.2 Measures'!$C:$W,22,FALSE),"N/A")</f>
        <v>#REF!</v>
      </c>
      <c r="Q936" s="7" t="e">
        <f>IF(VLOOKUP($A936,'V2.5.2 Measures'!$C:$W,23,FALSE)&lt;&gt; "", VLOOKUP($A936,'V2.5.2 Measures'!$C:$W,23,FALSE),"N/A")</f>
        <v>#REF!</v>
      </c>
      <c r="R936" s="7" t="e">
        <f>IF(VLOOKUP($A936,'V2.5.2 Measures'!$C:$W,24,FALSE)&lt;&gt; "", VLOOKUP($A936,'V2.5.2 Measures'!$C:$W,24,FALSE),"N/A")</f>
        <v>#REF!</v>
      </c>
      <c r="S936" s="7" t="e">
        <f>IF(VLOOKUP($A936,'V2.5.2 Measures'!$C:$W,25,FALSE)&lt;&gt; "", VLOOKUP($A936,'V2.5.2 Measures'!$C:$W,25,FALSE),"N/A")</f>
        <v>#REF!</v>
      </c>
      <c r="T936" s="7" t="str">
        <f>IF(VLOOKUP($A936,'V2.5.2 Measures'!$C:$W,2,FALSE)&lt;&gt; "", VLOOKUP($A936,'V2.5.2 Measures'!$C:$W,2,FALSE),"N/A")</f>
        <v>EXP-11-035-114</v>
      </c>
      <c r="U936" s="7" t="str">
        <f>IF(VLOOKUP($A936,'V2.5.2 Measures'!$C:$W,3,FALSE)&lt;&gt; "", VLOOKUP($A936,'V2.5.2 Measures'!$C:$W,3,FALSE),"N/A")</f>
        <v>Total paid for TYPE-OF-SERVICE = 36 (Medical equipment/prosthetic devices)</v>
      </c>
      <c r="V936" s="7" t="e">
        <f>IF(VLOOKUP($A936,'V2.5.2 Measures'!$C:$W,26,FALSE)&lt;&gt; "", VLOOKUP($A936,'V2.5.2 Measures'!$C:$W,26,FALSE),"N/A")</f>
        <v>#REF!</v>
      </c>
      <c r="W936" s="7" t="e">
        <f>IF(VLOOKUP($A936,'V2.5.2 Measures'!$C:$W,44,FALSE)&lt;&gt; "", VLOOKUP($A936,'V2.5.2 Measures'!$C:$W,44,FALSE),"N/A")</f>
        <v>#REF!</v>
      </c>
    </row>
    <row r="937" spans="1:23" x14ac:dyDescent="0.35">
      <c r="A937" s="7" t="str">
        <f>'V2.5.2 Measures'!C392</f>
        <v>EXP11.115</v>
      </c>
      <c r="B937" s="7" t="str">
        <f>VLOOKUP($A937,'V2.5.2 Measures'!$C:$W,6,FALSE)</f>
        <v>Medicaid FFS: Original, Non-Crossover, Paid Claims</v>
      </c>
      <c r="C937" s="7" t="str">
        <f>VLOOKUP($A937,'V2.5.2 Measures'!$C:$W,8,FALSE)</f>
        <v>No</v>
      </c>
      <c r="D937" s="7" t="str">
        <f>IF(VLOOKUP($A937,'V2.5.2 Measures'!$C:$W,4,FALSE)="","",VLOOKUP($A937,'V2.5.2 Measures'!$C:$W,4,FALSE))</f>
        <v>Sum</v>
      </c>
      <c r="E937" s="7" t="str">
        <f>IF((VLOOKUP($A937,'V2.5.2 Measures'!$C:$W,8,FALSE)&lt;&gt;"")*AND(VLOOKUP($A937,'V2.5.2 Measures'!$C:$W,8,FALSE)&lt;&gt;"TBD"),VLOOKUP($A937,'V2.5.2 Measures'!$C:$W,8,FALSE),"N/A")</f>
        <v>No</v>
      </c>
      <c r="F937" s="7" t="str">
        <f>IF((VLOOKUP($A937,'V2.5.2 Measures'!$C:$W,9,FALSE)&lt;&gt;"")*AND(VLOOKUP($A937,'V2.5.2 Measures'!$C:$W,9,FALSE)&lt;&gt;"TBD"),VLOOKUP($A937,'V2.5.2 Measures'!$C:$W,9,FALSE),"N/A")</f>
        <v>N/A</v>
      </c>
      <c r="G937" s="7" t="str">
        <f>IF((VLOOKUP($A937,'V2.5.2 Measures'!$C:$W,10,FALSE)&lt;&gt;"")*AND(VLOOKUP($A937,'V2.5.2 Measures'!$C:$W,10,FALSE)&lt;&gt;"TBD"),VLOOKUP($A937,'V2.5.2 Measures'!$C:$W,10,FALSE),"N/A")</f>
        <v>N/A</v>
      </c>
      <c r="H937" s="7" t="str">
        <f>IF(VLOOKUP($A937,'V2.5.2 Measures'!$C:$W,14,FALSE)&lt;&gt; "", VLOOKUP($A937,'V2.5.2 Measures'!$C:$W,14,FALSE),"N/A")</f>
        <v>N/A</v>
      </c>
      <c r="I937" s="7">
        <f>IF(VLOOKUP($A937,'V2.5.2 Measures'!$C:$W,15,FALSE)&lt;&gt; "", VLOOKUP($A937,'V2.5.2 Measures'!$C:$W,15,FALSE),"N/A")</f>
        <v>0.3</v>
      </c>
      <c r="J937" s="7" t="str">
        <f>IF(VLOOKUP($A937,'V2.5.2 Measures'!$C:$W,16,FALSE)&lt;&gt; "", VLOOKUP($A937,'V2.5.2 Measures'!$C:$W,16,FALSE),"N/A")</f>
        <v>N/A</v>
      </c>
      <c r="K937" s="7" t="str">
        <f>IF(VLOOKUP($A937,'V2.5.2 Measures'!$C:$W,17,FALSE)&lt;&gt; "", VLOOKUP($A937,'V2.5.2 Measures'!$C:$W,17,FALSE),"N/A")</f>
        <v>N/A</v>
      </c>
      <c r="L937" s="7" t="str">
        <f>IF(VLOOKUP($A937,'V2.5.2 Measures'!$C:$W,18,FALSE)&lt;&gt; "", VLOOKUP($A937,'V2.5.2 Measures'!$C:$W,18,FALSE),"N/A")</f>
        <v>Default</v>
      </c>
      <c r="M937" s="7" t="str">
        <f>IF(VLOOKUP($A937,'V2.5.2 Measures'!$C:$W,19,FALSE)&lt;&gt; "", VLOOKUP($A937,'V2.5.2 Measures'!$C:$W,19,FALSE),"N/A")</f>
        <v>SAS</v>
      </c>
      <c r="N937" s="7" t="str">
        <f>IF(VLOOKUP($A937,'V2.5.2 Measures'!$C:$W,20,FALSE)&lt;&gt; "", VLOOKUP($A937,'V2.5.2 Measures'!$C:$W,20,FALSE),"N/A")</f>
        <v>V1.1</v>
      </c>
      <c r="O937" s="7" t="str">
        <f>IF(VLOOKUP($A937,'V2.5.2 Measures'!$C:$W,21,FALSE)&lt;&gt; "", VLOOKUP($A937,'V2.5.2 Measures'!$C:$W,21,FALSE),"N/A")</f>
        <v>V2.3</v>
      </c>
      <c r="P937" s="7" t="e">
        <f>IF(VLOOKUP($A937,'V2.5.2 Measures'!$C:$W,22,FALSE)&lt;&gt; "", VLOOKUP($A937,'V2.5.2 Measures'!$C:$W,22,FALSE),"N/A")</f>
        <v>#REF!</v>
      </c>
      <c r="Q937" s="7" t="e">
        <f>IF(VLOOKUP($A937,'V2.5.2 Measures'!$C:$W,23,FALSE)&lt;&gt; "", VLOOKUP($A937,'V2.5.2 Measures'!$C:$W,23,FALSE),"N/A")</f>
        <v>#REF!</v>
      </c>
      <c r="R937" s="7" t="e">
        <f>IF(VLOOKUP($A937,'V2.5.2 Measures'!$C:$W,24,FALSE)&lt;&gt; "", VLOOKUP($A937,'V2.5.2 Measures'!$C:$W,24,FALSE),"N/A")</f>
        <v>#REF!</v>
      </c>
      <c r="S937" s="7" t="e">
        <f>IF(VLOOKUP($A937,'V2.5.2 Measures'!$C:$W,25,FALSE)&lt;&gt; "", VLOOKUP($A937,'V2.5.2 Measures'!$C:$W,25,FALSE),"N/A")</f>
        <v>#REF!</v>
      </c>
      <c r="T937" s="7" t="str">
        <f>IF(VLOOKUP($A937,'V2.5.2 Measures'!$C:$W,2,FALSE)&lt;&gt; "", VLOOKUP($A937,'V2.5.2 Measures'!$C:$W,2,FALSE),"N/A")</f>
        <v>EXP-11-036-115</v>
      </c>
      <c r="U937" s="7" t="str">
        <f>IF(VLOOKUP($A937,'V2.5.2 Measures'!$C:$W,3,FALSE)&lt;&gt; "", VLOOKUP($A937,'V2.5.2 Measures'!$C:$W,3,FALSE),"N/A")</f>
        <v>Total paid for TYPE-OF-SERVICE = 37 (Eyeglasses)</v>
      </c>
      <c r="V937" s="7" t="e">
        <f>IF(VLOOKUP($A937,'V2.5.2 Measures'!$C:$W,26,FALSE)&lt;&gt; "", VLOOKUP($A937,'V2.5.2 Measures'!$C:$W,26,FALSE),"N/A")</f>
        <v>#REF!</v>
      </c>
      <c r="W937" s="7" t="e">
        <f>IF(VLOOKUP($A937,'V2.5.2 Measures'!$C:$W,44,FALSE)&lt;&gt; "", VLOOKUP($A937,'V2.5.2 Measures'!$C:$W,44,FALSE),"N/A")</f>
        <v>#REF!</v>
      </c>
    </row>
    <row r="938" spans="1:23" x14ac:dyDescent="0.35">
      <c r="A938" s="7" t="str">
        <f>'V2.5.2 Measures'!C393</f>
        <v>EXP11.116</v>
      </c>
      <c r="B938" s="7" t="str">
        <f>VLOOKUP($A938,'V2.5.2 Measures'!$C:$W,6,FALSE)</f>
        <v>Medicaid FFS: Original, Non-Crossover, Paid Claims</v>
      </c>
      <c r="C938" s="7" t="str">
        <f>VLOOKUP($A938,'V2.5.2 Measures'!$C:$W,8,FALSE)</f>
        <v>No</v>
      </c>
      <c r="D938" s="7" t="str">
        <f>IF(VLOOKUP($A938,'V2.5.2 Measures'!$C:$W,4,FALSE)="","",VLOOKUP($A938,'V2.5.2 Measures'!$C:$W,4,FALSE))</f>
        <v>Sum</v>
      </c>
      <c r="E938" s="7" t="str">
        <f>IF((VLOOKUP($A938,'V2.5.2 Measures'!$C:$W,8,FALSE)&lt;&gt;"")*AND(VLOOKUP($A938,'V2.5.2 Measures'!$C:$W,8,FALSE)&lt;&gt;"TBD"),VLOOKUP($A938,'V2.5.2 Measures'!$C:$W,8,FALSE),"N/A")</f>
        <v>No</v>
      </c>
      <c r="F938" s="7" t="str">
        <f>IF((VLOOKUP($A938,'V2.5.2 Measures'!$C:$W,9,FALSE)&lt;&gt;"")*AND(VLOOKUP($A938,'V2.5.2 Measures'!$C:$W,9,FALSE)&lt;&gt;"TBD"),VLOOKUP($A938,'V2.5.2 Measures'!$C:$W,9,FALSE),"N/A")</f>
        <v>N/A</v>
      </c>
      <c r="G938" s="7" t="str">
        <f>IF((VLOOKUP($A938,'V2.5.2 Measures'!$C:$W,10,FALSE)&lt;&gt;"")*AND(VLOOKUP($A938,'V2.5.2 Measures'!$C:$W,10,FALSE)&lt;&gt;"TBD"),VLOOKUP($A938,'V2.5.2 Measures'!$C:$W,10,FALSE),"N/A")</f>
        <v>N/A</v>
      </c>
      <c r="H938" s="7" t="str">
        <f>IF(VLOOKUP($A938,'V2.5.2 Measures'!$C:$W,14,FALSE)&lt;&gt; "", VLOOKUP($A938,'V2.5.2 Measures'!$C:$W,14,FALSE),"N/A")</f>
        <v>N/A</v>
      </c>
      <c r="I938" s="7">
        <f>IF(VLOOKUP($A938,'V2.5.2 Measures'!$C:$W,15,FALSE)&lt;&gt; "", VLOOKUP($A938,'V2.5.2 Measures'!$C:$W,15,FALSE),"N/A")</f>
        <v>0.3</v>
      </c>
      <c r="J938" s="7" t="str">
        <f>IF(VLOOKUP($A938,'V2.5.2 Measures'!$C:$W,16,FALSE)&lt;&gt; "", VLOOKUP($A938,'V2.5.2 Measures'!$C:$W,16,FALSE),"N/A")</f>
        <v>N/A</v>
      </c>
      <c r="K938" s="7" t="str">
        <f>IF(VLOOKUP($A938,'V2.5.2 Measures'!$C:$W,17,FALSE)&lt;&gt; "", VLOOKUP($A938,'V2.5.2 Measures'!$C:$W,17,FALSE),"N/A")</f>
        <v>N/A</v>
      </c>
      <c r="L938" s="7" t="str">
        <f>IF(VLOOKUP($A938,'V2.5.2 Measures'!$C:$W,18,FALSE)&lt;&gt; "", VLOOKUP($A938,'V2.5.2 Measures'!$C:$W,18,FALSE),"N/A")</f>
        <v>Default</v>
      </c>
      <c r="M938" s="7" t="str">
        <f>IF(VLOOKUP($A938,'V2.5.2 Measures'!$C:$W,19,FALSE)&lt;&gt; "", VLOOKUP($A938,'V2.5.2 Measures'!$C:$W,19,FALSE),"N/A")</f>
        <v>SAS</v>
      </c>
      <c r="N938" s="7" t="str">
        <f>IF(VLOOKUP($A938,'V2.5.2 Measures'!$C:$W,20,FALSE)&lt;&gt; "", VLOOKUP($A938,'V2.5.2 Measures'!$C:$W,20,FALSE),"N/A")</f>
        <v>V1.1</v>
      </c>
      <c r="O938" s="7" t="str">
        <f>IF(VLOOKUP($A938,'V2.5.2 Measures'!$C:$W,21,FALSE)&lt;&gt; "", VLOOKUP($A938,'V2.5.2 Measures'!$C:$W,21,FALSE),"N/A")</f>
        <v>V2.3</v>
      </c>
      <c r="P938" s="7" t="e">
        <f>IF(VLOOKUP($A938,'V2.5.2 Measures'!$C:$W,22,FALSE)&lt;&gt; "", VLOOKUP($A938,'V2.5.2 Measures'!$C:$W,22,FALSE),"N/A")</f>
        <v>#REF!</v>
      </c>
      <c r="Q938" s="7" t="e">
        <f>IF(VLOOKUP($A938,'V2.5.2 Measures'!$C:$W,23,FALSE)&lt;&gt; "", VLOOKUP($A938,'V2.5.2 Measures'!$C:$W,23,FALSE),"N/A")</f>
        <v>#REF!</v>
      </c>
      <c r="R938" s="7" t="e">
        <f>IF(VLOOKUP($A938,'V2.5.2 Measures'!$C:$W,24,FALSE)&lt;&gt; "", VLOOKUP($A938,'V2.5.2 Measures'!$C:$W,24,FALSE),"N/A")</f>
        <v>#REF!</v>
      </c>
      <c r="S938" s="7" t="e">
        <f>IF(VLOOKUP($A938,'V2.5.2 Measures'!$C:$W,25,FALSE)&lt;&gt; "", VLOOKUP($A938,'V2.5.2 Measures'!$C:$W,25,FALSE),"N/A")</f>
        <v>#REF!</v>
      </c>
      <c r="T938" s="7" t="str">
        <f>IF(VLOOKUP($A938,'V2.5.2 Measures'!$C:$W,2,FALSE)&lt;&gt; "", VLOOKUP($A938,'V2.5.2 Measures'!$C:$W,2,FALSE),"N/A")</f>
        <v>EXP-11-037-116</v>
      </c>
      <c r="U938" s="7" t="str">
        <f>IF(VLOOKUP($A938,'V2.5.2 Measures'!$C:$W,3,FALSE)&lt;&gt; "", VLOOKUP($A938,'V2.5.2 Measures'!$C:$W,3,FALSE),"N/A")</f>
        <v>Total paid for TYPE-OF-SERVICE = 38 (Hearing Aids)</v>
      </c>
      <c r="V938" s="7" t="e">
        <f>IF(VLOOKUP($A938,'V2.5.2 Measures'!$C:$W,26,FALSE)&lt;&gt; "", VLOOKUP($A938,'V2.5.2 Measures'!$C:$W,26,FALSE),"N/A")</f>
        <v>#REF!</v>
      </c>
      <c r="W938" s="7" t="e">
        <f>IF(VLOOKUP($A938,'V2.5.2 Measures'!$C:$W,44,FALSE)&lt;&gt; "", VLOOKUP($A938,'V2.5.2 Measures'!$C:$W,44,FALSE),"N/A")</f>
        <v>#REF!</v>
      </c>
    </row>
    <row r="939" spans="1:23" x14ac:dyDescent="0.35">
      <c r="A939" s="7" t="str">
        <f>'V2.5.2 Measures'!C394</f>
        <v>EXP11.117</v>
      </c>
      <c r="B939" s="7" t="str">
        <f>VLOOKUP($A939,'V2.5.2 Measures'!$C:$W,6,FALSE)</f>
        <v>Medicaid FFS: Original, Non-Crossover, Paid Claims</v>
      </c>
      <c r="C939" s="7" t="str">
        <f>VLOOKUP($A939,'V2.5.2 Measures'!$C:$W,8,FALSE)</f>
        <v>No</v>
      </c>
      <c r="D939" s="7" t="str">
        <f>IF(VLOOKUP($A939,'V2.5.2 Measures'!$C:$W,4,FALSE)="","",VLOOKUP($A939,'V2.5.2 Measures'!$C:$W,4,FALSE))</f>
        <v>Sum</v>
      </c>
      <c r="E939" s="7" t="str">
        <f>IF((VLOOKUP($A939,'V2.5.2 Measures'!$C:$W,8,FALSE)&lt;&gt;"")*AND(VLOOKUP($A939,'V2.5.2 Measures'!$C:$W,8,FALSE)&lt;&gt;"TBD"),VLOOKUP($A939,'V2.5.2 Measures'!$C:$W,8,FALSE),"N/A")</f>
        <v>No</v>
      </c>
      <c r="F939" s="7" t="str">
        <f>IF((VLOOKUP($A939,'V2.5.2 Measures'!$C:$W,9,FALSE)&lt;&gt;"")*AND(VLOOKUP($A939,'V2.5.2 Measures'!$C:$W,9,FALSE)&lt;&gt;"TBD"),VLOOKUP($A939,'V2.5.2 Measures'!$C:$W,9,FALSE),"N/A")</f>
        <v>N/A</v>
      </c>
      <c r="G939" s="7" t="str">
        <f>IF((VLOOKUP($A939,'V2.5.2 Measures'!$C:$W,10,FALSE)&lt;&gt;"")*AND(VLOOKUP($A939,'V2.5.2 Measures'!$C:$W,10,FALSE)&lt;&gt;"TBD"),VLOOKUP($A939,'V2.5.2 Measures'!$C:$W,10,FALSE),"N/A")</f>
        <v>N/A</v>
      </c>
      <c r="H939" s="7" t="str">
        <f>IF(VLOOKUP($A939,'V2.5.2 Measures'!$C:$W,14,FALSE)&lt;&gt; "", VLOOKUP($A939,'V2.5.2 Measures'!$C:$W,14,FALSE),"N/A")</f>
        <v>N/A</v>
      </c>
      <c r="I939" s="7">
        <f>IF(VLOOKUP($A939,'V2.5.2 Measures'!$C:$W,15,FALSE)&lt;&gt; "", VLOOKUP($A939,'V2.5.2 Measures'!$C:$W,15,FALSE),"N/A")</f>
        <v>0.3</v>
      </c>
      <c r="J939" s="7" t="str">
        <f>IF(VLOOKUP($A939,'V2.5.2 Measures'!$C:$W,16,FALSE)&lt;&gt; "", VLOOKUP($A939,'V2.5.2 Measures'!$C:$W,16,FALSE),"N/A")</f>
        <v>N/A</v>
      </c>
      <c r="K939" s="7" t="str">
        <f>IF(VLOOKUP($A939,'V2.5.2 Measures'!$C:$W,17,FALSE)&lt;&gt; "", VLOOKUP($A939,'V2.5.2 Measures'!$C:$W,17,FALSE),"N/A")</f>
        <v>N/A</v>
      </c>
      <c r="L939" s="7" t="str">
        <f>IF(VLOOKUP($A939,'V2.5.2 Measures'!$C:$W,18,FALSE)&lt;&gt; "", VLOOKUP($A939,'V2.5.2 Measures'!$C:$W,18,FALSE),"N/A")</f>
        <v>Default</v>
      </c>
      <c r="M939" s="7" t="str">
        <f>IF(VLOOKUP($A939,'V2.5.2 Measures'!$C:$W,19,FALSE)&lt;&gt; "", VLOOKUP($A939,'V2.5.2 Measures'!$C:$W,19,FALSE),"N/A")</f>
        <v>SAS</v>
      </c>
      <c r="N939" s="7" t="str">
        <f>IF(VLOOKUP($A939,'V2.5.2 Measures'!$C:$W,20,FALSE)&lt;&gt; "", VLOOKUP($A939,'V2.5.2 Measures'!$C:$W,20,FALSE),"N/A")</f>
        <v>V1.1</v>
      </c>
      <c r="O939" s="7" t="str">
        <f>IF(VLOOKUP($A939,'V2.5.2 Measures'!$C:$W,21,FALSE)&lt;&gt; "", VLOOKUP($A939,'V2.5.2 Measures'!$C:$W,21,FALSE),"N/A")</f>
        <v>V2.3</v>
      </c>
      <c r="P939" s="7" t="e">
        <f>IF(VLOOKUP($A939,'V2.5.2 Measures'!$C:$W,22,FALSE)&lt;&gt; "", VLOOKUP($A939,'V2.5.2 Measures'!$C:$W,22,FALSE),"N/A")</f>
        <v>#REF!</v>
      </c>
      <c r="Q939" s="7" t="e">
        <f>IF(VLOOKUP($A939,'V2.5.2 Measures'!$C:$W,23,FALSE)&lt;&gt; "", VLOOKUP($A939,'V2.5.2 Measures'!$C:$W,23,FALSE),"N/A")</f>
        <v>#REF!</v>
      </c>
      <c r="R939" s="7" t="e">
        <f>IF(VLOOKUP($A939,'V2.5.2 Measures'!$C:$W,24,FALSE)&lt;&gt; "", VLOOKUP($A939,'V2.5.2 Measures'!$C:$W,24,FALSE),"N/A")</f>
        <v>#REF!</v>
      </c>
      <c r="S939" s="7" t="e">
        <f>IF(VLOOKUP($A939,'V2.5.2 Measures'!$C:$W,25,FALSE)&lt;&gt; "", VLOOKUP($A939,'V2.5.2 Measures'!$C:$W,25,FALSE),"N/A")</f>
        <v>#REF!</v>
      </c>
      <c r="T939" s="7" t="str">
        <f>IF(VLOOKUP($A939,'V2.5.2 Measures'!$C:$W,2,FALSE)&lt;&gt; "", VLOOKUP($A939,'V2.5.2 Measures'!$C:$W,2,FALSE),"N/A")</f>
        <v>EXP-11-038-117</v>
      </c>
      <c r="U939" s="7" t="str">
        <f>IF(VLOOKUP($A939,'V2.5.2 Measures'!$C:$W,3,FALSE)&lt;&gt; "", VLOOKUP($A939,'V2.5.2 Measures'!$C:$W,3,FALSE),"N/A")</f>
        <v>Total paid for TYPE-OF-SERVICE = 39 (Diagnostic services)</v>
      </c>
      <c r="V939" s="7" t="e">
        <f>IF(VLOOKUP($A939,'V2.5.2 Measures'!$C:$W,26,FALSE)&lt;&gt; "", VLOOKUP($A939,'V2.5.2 Measures'!$C:$W,26,FALSE),"N/A")</f>
        <v>#REF!</v>
      </c>
      <c r="W939" s="7" t="e">
        <f>IF(VLOOKUP($A939,'V2.5.2 Measures'!$C:$W,44,FALSE)&lt;&gt; "", VLOOKUP($A939,'V2.5.2 Measures'!$C:$W,44,FALSE),"N/A")</f>
        <v>#REF!</v>
      </c>
    </row>
    <row r="940" spans="1:23" x14ac:dyDescent="0.35">
      <c r="A940" s="7" t="str">
        <f>'V2.5.2 Measures'!C395</f>
        <v>EXP11.119</v>
      </c>
      <c r="B940" s="7" t="str">
        <f>VLOOKUP($A940,'V2.5.2 Measures'!$C:$W,6,FALSE)</f>
        <v>Medicaid FFS: Original, Non-Crossover, Paid Claims</v>
      </c>
      <c r="C940" s="7" t="str">
        <f>VLOOKUP($A940,'V2.5.2 Measures'!$C:$W,8,FALSE)</f>
        <v>No</v>
      </c>
      <c r="D940" s="7" t="str">
        <f>IF(VLOOKUP($A940,'V2.5.2 Measures'!$C:$W,4,FALSE)="","",VLOOKUP($A940,'V2.5.2 Measures'!$C:$W,4,FALSE))</f>
        <v>Sum</v>
      </c>
      <c r="E940" s="7" t="str">
        <f>IF((VLOOKUP($A940,'V2.5.2 Measures'!$C:$W,8,FALSE)&lt;&gt;"")*AND(VLOOKUP($A940,'V2.5.2 Measures'!$C:$W,8,FALSE)&lt;&gt;"TBD"),VLOOKUP($A940,'V2.5.2 Measures'!$C:$W,8,FALSE),"N/A")</f>
        <v>No</v>
      </c>
      <c r="F940" s="7" t="str">
        <f>IF((VLOOKUP($A940,'V2.5.2 Measures'!$C:$W,9,FALSE)&lt;&gt;"")*AND(VLOOKUP($A940,'V2.5.2 Measures'!$C:$W,9,FALSE)&lt;&gt;"TBD"),VLOOKUP($A940,'V2.5.2 Measures'!$C:$W,9,FALSE),"N/A")</f>
        <v>N/A</v>
      </c>
      <c r="G940" s="7" t="str">
        <f>IF((VLOOKUP($A940,'V2.5.2 Measures'!$C:$W,10,FALSE)&lt;&gt;"")*AND(VLOOKUP($A940,'V2.5.2 Measures'!$C:$W,10,FALSE)&lt;&gt;"TBD"),VLOOKUP($A940,'V2.5.2 Measures'!$C:$W,10,FALSE),"N/A")</f>
        <v>N/A</v>
      </c>
      <c r="H940" s="7" t="str">
        <f>IF(VLOOKUP($A940,'V2.5.2 Measures'!$C:$W,14,FALSE)&lt;&gt; "", VLOOKUP($A940,'V2.5.2 Measures'!$C:$W,14,FALSE),"N/A")</f>
        <v>N/A</v>
      </c>
      <c r="I940" s="7">
        <f>IF(VLOOKUP($A940,'V2.5.2 Measures'!$C:$W,15,FALSE)&lt;&gt; "", VLOOKUP($A940,'V2.5.2 Measures'!$C:$W,15,FALSE),"N/A")</f>
        <v>0.3</v>
      </c>
      <c r="J940" s="7" t="str">
        <f>IF(VLOOKUP($A940,'V2.5.2 Measures'!$C:$W,16,FALSE)&lt;&gt; "", VLOOKUP($A940,'V2.5.2 Measures'!$C:$W,16,FALSE),"N/A")</f>
        <v>N/A</v>
      </c>
      <c r="K940" s="7" t="str">
        <f>IF(VLOOKUP($A940,'V2.5.2 Measures'!$C:$W,17,FALSE)&lt;&gt; "", VLOOKUP($A940,'V2.5.2 Measures'!$C:$W,17,FALSE),"N/A")</f>
        <v>N/A</v>
      </c>
      <c r="L940" s="7" t="str">
        <f>IF(VLOOKUP($A940,'V2.5.2 Measures'!$C:$W,18,FALSE)&lt;&gt; "", VLOOKUP($A940,'V2.5.2 Measures'!$C:$W,18,FALSE),"N/A")</f>
        <v>Default</v>
      </c>
      <c r="M940" s="7" t="str">
        <f>IF(VLOOKUP($A940,'V2.5.2 Measures'!$C:$W,19,FALSE)&lt;&gt; "", VLOOKUP($A940,'V2.5.2 Measures'!$C:$W,19,FALSE),"N/A")</f>
        <v>SAS</v>
      </c>
      <c r="N940" s="7" t="str">
        <f>IF(VLOOKUP($A940,'V2.5.2 Measures'!$C:$W,20,FALSE)&lt;&gt; "", VLOOKUP($A940,'V2.5.2 Measures'!$C:$W,20,FALSE),"N/A")</f>
        <v>V1.1</v>
      </c>
      <c r="O940" s="7" t="str">
        <f>IF(VLOOKUP($A940,'V2.5.2 Measures'!$C:$W,21,FALSE)&lt;&gt; "", VLOOKUP($A940,'V2.5.2 Measures'!$C:$W,21,FALSE),"N/A")</f>
        <v>V2.3</v>
      </c>
      <c r="P940" s="7" t="e">
        <f>IF(VLOOKUP($A940,'V2.5.2 Measures'!$C:$W,22,FALSE)&lt;&gt; "", VLOOKUP($A940,'V2.5.2 Measures'!$C:$W,22,FALSE),"N/A")</f>
        <v>#REF!</v>
      </c>
      <c r="Q940" s="7" t="e">
        <f>IF(VLOOKUP($A940,'V2.5.2 Measures'!$C:$W,23,FALSE)&lt;&gt; "", VLOOKUP($A940,'V2.5.2 Measures'!$C:$W,23,FALSE),"N/A")</f>
        <v>#REF!</v>
      </c>
      <c r="R940" s="7" t="e">
        <f>IF(VLOOKUP($A940,'V2.5.2 Measures'!$C:$W,24,FALSE)&lt;&gt; "", VLOOKUP($A940,'V2.5.2 Measures'!$C:$W,24,FALSE),"N/A")</f>
        <v>#REF!</v>
      </c>
      <c r="S940" s="7" t="e">
        <f>IF(VLOOKUP($A940,'V2.5.2 Measures'!$C:$W,25,FALSE)&lt;&gt; "", VLOOKUP($A940,'V2.5.2 Measures'!$C:$W,25,FALSE),"N/A")</f>
        <v>#REF!</v>
      </c>
      <c r="T940" s="7" t="str">
        <f>IF(VLOOKUP($A940,'V2.5.2 Measures'!$C:$W,2,FALSE)&lt;&gt; "", VLOOKUP($A940,'V2.5.2 Measures'!$C:$W,2,FALSE),"N/A")</f>
        <v>EXP-11-039-119</v>
      </c>
      <c r="U940" s="7" t="str">
        <f>IF(VLOOKUP($A940,'V2.5.2 Measures'!$C:$W,3,FALSE)&lt;&gt; "", VLOOKUP($A940,'V2.5.2 Measures'!$C:$W,3,FALSE),"N/A")</f>
        <v>Total paid for TYPE-OF-SERVICE = 40 (Screening services)</v>
      </c>
      <c r="V940" s="7" t="e">
        <f>IF(VLOOKUP($A940,'V2.5.2 Measures'!$C:$W,26,FALSE)&lt;&gt; "", VLOOKUP($A940,'V2.5.2 Measures'!$C:$W,26,FALSE),"N/A")</f>
        <v>#REF!</v>
      </c>
      <c r="W940" s="7" t="e">
        <f>IF(VLOOKUP($A940,'V2.5.2 Measures'!$C:$W,44,FALSE)&lt;&gt; "", VLOOKUP($A940,'V2.5.2 Measures'!$C:$W,44,FALSE),"N/A")</f>
        <v>#REF!</v>
      </c>
    </row>
    <row r="941" spans="1:23" x14ac:dyDescent="0.35">
      <c r="A941" s="7" t="str">
        <f>'V2.5.2 Measures'!C396</f>
        <v>EXP11.120</v>
      </c>
      <c r="B941" s="7" t="str">
        <f>VLOOKUP($A941,'V2.5.2 Measures'!$C:$W,6,FALSE)</f>
        <v>Medicaid FFS: Original, Non-Crossover, Paid Claims</v>
      </c>
      <c r="C941" s="7" t="str">
        <f>VLOOKUP($A941,'V2.5.2 Measures'!$C:$W,8,FALSE)</f>
        <v>No</v>
      </c>
      <c r="D941" s="7" t="str">
        <f>IF(VLOOKUP($A941,'V2.5.2 Measures'!$C:$W,4,FALSE)="","",VLOOKUP($A941,'V2.5.2 Measures'!$C:$W,4,FALSE))</f>
        <v>Sum</v>
      </c>
      <c r="E941" s="7" t="str">
        <f>IF((VLOOKUP($A941,'V2.5.2 Measures'!$C:$W,8,FALSE)&lt;&gt;"")*AND(VLOOKUP($A941,'V2.5.2 Measures'!$C:$W,8,FALSE)&lt;&gt;"TBD"),VLOOKUP($A941,'V2.5.2 Measures'!$C:$W,8,FALSE),"N/A")</f>
        <v>No</v>
      </c>
      <c r="F941" s="7" t="str">
        <f>IF((VLOOKUP($A941,'V2.5.2 Measures'!$C:$W,9,FALSE)&lt;&gt;"")*AND(VLOOKUP($A941,'V2.5.2 Measures'!$C:$W,9,FALSE)&lt;&gt;"TBD"),VLOOKUP($A941,'V2.5.2 Measures'!$C:$W,9,FALSE),"N/A")</f>
        <v>N/A</v>
      </c>
      <c r="G941" s="7" t="str">
        <f>IF((VLOOKUP($A941,'V2.5.2 Measures'!$C:$W,10,FALSE)&lt;&gt;"")*AND(VLOOKUP($A941,'V2.5.2 Measures'!$C:$W,10,FALSE)&lt;&gt;"TBD"),VLOOKUP($A941,'V2.5.2 Measures'!$C:$W,10,FALSE),"N/A")</f>
        <v>N/A</v>
      </c>
      <c r="H941" s="7" t="str">
        <f>IF(VLOOKUP($A941,'V2.5.2 Measures'!$C:$W,14,FALSE)&lt;&gt; "", VLOOKUP($A941,'V2.5.2 Measures'!$C:$W,14,FALSE),"N/A")</f>
        <v>N/A</v>
      </c>
      <c r="I941" s="7">
        <f>IF(VLOOKUP($A941,'V2.5.2 Measures'!$C:$W,15,FALSE)&lt;&gt; "", VLOOKUP($A941,'V2.5.2 Measures'!$C:$W,15,FALSE),"N/A")</f>
        <v>0.3</v>
      </c>
      <c r="J941" s="7" t="str">
        <f>IF(VLOOKUP($A941,'V2.5.2 Measures'!$C:$W,16,FALSE)&lt;&gt; "", VLOOKUP($A941,'V2.5.2 Measures'!$C:$W,16,FALSE),"N/A")</f>
        <v>N/A</v>
      </c>
      <c r="K941" s="7" t="str">
        <f>IF(VLOOKUP($A941,'V2.5.2 Measures'!$C:$W,17,FALSE)&lt;&gt; "", VLOOKUP($A941,'V2.5.2 Measures'!$C:$W,17,FALSE),"N/A")</f>
        <v>N/A</v>
      </c>
      <c r="L941" s="7" t="str">
        <f>IF(VLOOKUP($A941,'V2.5.2 Measures'!$C:$W,18,FALSE)&lt;&gt; "", VLOOKUP($A941,'V2.5.2 Measures'!$C:$W,18,FALSE),"N/A")</f>
        <v>Default</v>
      </c>
      <c r="M941" s="7" t="str">
        <f>IF(VLOOKUP($A941,'V2.5.2 Measures'!$C:$W,19,FALSE)&lt;&gt; "", VLOOKUP($A941,'V2.5.2 Measures'!$C:$W,19,FALSE),"N/A")</f>
        <v>SAS</v>
      </c>
      <c r="N941" s="7" t="str">
        <f>IF(VLOOKUP($A941,'V2.5.2 Measures'!$C:$W,20,FALSE)&lt;&gt; "", VLOOKUP($A941,'V2.5.2 Measures'!$C:$W,20,FALSE),"N/A")</f>
        <v>V1.1</v>
      </c>
      <c r="O941" s="7" t="str">
        <f>IF(VLOOKUP($A941,'V2.5.2 Measures'!$C:$W,21,FALSE)&lt;&gt; "", VLOOKUP($A941,'V2.5.2 Measures'!$C:$W,21,FALSE),"N/A")</f>
        <v>V2.3</v>
      </c>
      <c r="P941" s="7" t="e">
        <f>IF(VLOOKUP($A941,'V2.5.2 Measures'!$C:$W,22,FALSE)&lt;&gt; "", VLOOKUP($A941,'V2.5.2 Measures'!$C:$W,22,FALSE),"N/A")</f>
        <v>#REF!</v>
      </c>
      <c r="Q941" s="7" t="e">
        <f>IF(VLOOKUP($A941,'V2.5.2 Measures'!$C:$W,23,FALSE)&lt;&gt; "", VLOOKUP($A941,'V2.5.2 Measures'!$C:$W,23,FALSE),"N/A")</f>
        <v>#REF!</v>
      </c>
      <c r="R941" s="7" t="e">
        <f>IF(VLOOKUP($A941,'V2.5.2 Measures'!$C:$W,24,FALSE)&lt;&gt; "", VLOOKUP($A941,'V2.5.2 Measures'!$C:$W,24,FALSE),"N/A")</f>
        <v>#REF!</v>
      </c>
      <c r="S941" s="7" t="e">
        <f>IF(VLOOKUP($A941,'V2.5.2 Measures'!$C:$W,25,FALSE)&lt;&gt; "", VLOOKUP($A941,'V2.5.2 Measures'!$C:$W,25,FALSE),"N/A")</f>
        <v>#REF!</v>
      </c>
      <c r="T941" s="7" t="str">
        <f>IF(VLOOKUP($A941,'V2.5.2 Measures'!$C:$W,2,FALSE)&lt;&gt; "", VLOOKUP($A941,'V2.5.2 Measures'!$C:$W,2,FALSE),"N/A")</f>
        <v>EXP-11-040-120</v>
      </c>
      <c r="U941" s="7" t="str">
        <f>IF(VLOOKUP($A941,'V2.5.2 Measures'!$C:$W,3,FALSE)&lt;&gt; "", VLOOKUP($A941,'V2.5.2 Measures'!$C:$W,3,FALSE),"N/A")</f>
        <v>Total paid for TYPE-OF-SERVICE = 41 (Preventive services)</v>
      </c>
      <c r="V941" s="7" t="e">
        <f>IF(VLOOKUP($A941,'V2.5.2 Measures'!$C:$W,26,FALSE)&lt;&gt; "", VLOOKUP($A941,'V2.5.2 Measures'!$C:$W,26,FALSE),"N/A")</f>
        <v>#REF!</v>
      </c>
      <c r="W941" s="7" t="e">
        <f>IF(VLOOKUP($A941,'V2.5.2 Measures'!$C:$W,44,FALSE)&lt;&gt; "", VLOOKUP($A941,'V2.5.2 Measures'!$C:$W,44,FALSE),"N/A")</f>
        <v>#REF!</v>
      </c>
    </row>
    <row r="942" spans="1:23" x14ac:dyDescent="0.35">
      <c r="A942" s="7" t="str">
        <f>'V2.5.2 Measures'!C397</f>
        <v>EXP11.121</v>
      </c>
      <c r="B942" s="7" t="str">
        <f>VLOOKUP($A942,'V2.5.2 Measures'!$C:$W,6,FALSE)</f>
        <v>Medicaid FFS: Original, Non-Crossover, Paid Claims</v>
      </c>
      <c r="C942" s="7" t="str">
        <f>VLOOKUP($A942,'V2.5.2 Measures'!$C:$W,8,FALSE)</f>
        <v>No</v>
      </c>
      <c r="D942" s="7" t="str">
        <f>IF(VLOOKUP($A942,'V2.5.2 Measures'!$C:$W,4,FALSE)="","",VLOOKUP($A942,'V2.5.2 Measures'!$C:$W,4,FALSE))</f>
        <v>Sum</v>
      </c>
      <c r="E942" s="7" t="str">
        <f>IF((VLOOKUP($A942,'V2.5.2 Measures'!$C:$W,8,FALSE)&lt;&gt;"")*AND(VLOOKUP($A942,'V2.5.2 Measures'!$C:$W,8,FALSE)&lt;&gt;"TBD"),VLOOKUP($A942,'V2.5.2 Measures'!$C:$W,8,FALSE),"N/A")</f>
        <v>No</v>
      </c>
      <c r="F942" s="7" t="str">
        <f>IF((VLOOKUP($A942,'V2.5.2 Measures'!$C:$W,9,FALSE)&lt;&gt;"")*AND(VLOOKUP($A942,'V2.5.2 Measures'!$C:$W,9,FALSE)&lt;&gt;"TBD"),VLOOKUP($A942,'V2.5.2 Measures'!$C:$W,9,FALSE),"N/A")</f>
        <v>N/A</v>
      </c>
      <c r="G942" s="7" t="str">
        <f>IF((VLOOKUP($A942,'V2.5.2 Measures'!$C:$W,10,FALSE)&lt;&gt;"")*AND(VLOOKUP($A942,'V2.5.2 Measures'!$C:$W,10,FALSE)&lt;&gt;"TBD"),VLOOKUP($A942,'V2.5.2 Measures'!$C:$W,10,FALSE),"N/A")</f>
        <v>N/A</v>
      </c>
      <c r="H942" s="7" t="str">
        <f>IF(VLOOKUP($A942,'V2.5.2 Measures'!$C:$W,14,FALSE)&lt;&gt; "", VLOOKUP($A942,'V2.5.2 Measures'!$C:$W,14,FALSE),"N/A")</f>
        <v>N/A</v>
      </c>
      <c r="I942" s="7">
        <f>IF(VLOOKUP($A942,'V2.5.2 Measures'!$C:$W,15,FALSE)&lt;&gt; "", VLOOKUP($A942,'V2.5.2 Measures'!$C:$W,15,FALSE),"N/A")</f>
        <v>0.3</v>
      </c>
      <c r="J942" s="7" t="str">
        <f>IF(VLOOKUP($A942,'V2.5.2 Measures'!$C:$W,16,FALSE)&lt;&gt; "", VLOOKUP($A942,'V2.5.2 Measures'!$C:$W,16,FALSE),"N/A")</f>
        <v>N/A</v>
      </c>
      <c r="K942" s="7" t="str">
        <f>IF(VLOOKUP($A942,'V2.5.2 Measures'!$C:$W,17,FALSE)&lt;&gt; "", VLOOKUP($A942,'V2.5.2 Measures'!$C:$W,17,FALSE),"N/A")</f>
        <v>N/A</v>
      </c>
      <c r="L942" s="7" t="str">
        <f>IF(VLOOKUP($A942,'V2.5.2 Measures'!$C:$W,18,FALSE)&lt;&gt; "", VLOOKUP($A942,'V2.5.2 Measures'!$C:$W,18,FALSE),"N/A")</f>
        <v>Default</v>
      </c>
      <c r="M942" s="7" t="str">
        <f>IF(VLOOKUP($A942,'V2.5.2 Measures'!$C:$W,19,FALSE)&lt;&gt; "", VLOOKUP($A942,'V2.5.2 Measures'!$C:$W,19,FALSE),"N/A")</f>
        <v>SAS</v>
      </c>
      <c r="N942" s="7" t="str">
        <f>IF(VLOOKUP($A942,'V2.5.2 Measures'!$C:$W,20,FALSE)&lt;&gt; "", VLOOKUP($A942,'V2.5.2 Measures'!$C:$W,20,FALSE),"N/A")</f>
        <v>V1.1</v>
      </c>
      <c r="O942" s="7" t="str">
        <f>IF(VLOOKUP($A942,'V2.5.2 Measures'!$C:$W,21,FALSE)&lt;&gt; "", VLOOKUP($A942,'V2.5.2 Measures'!$C:$W,21,FALSE),"N/A")</f>
        <v>V2.3</v>
      </c>
      <c r="P942" s="7" t="e">
        <f>IF(VLOOKUP($A942,'V2.5.2 Measures'!$C:$W,22,FALSE)&lt;&gt; "", VLOOKUP($A942,'V2.5.2 Measures'!$C:$W,22,FALSE),"N/A")</f>
        <v>#REF!</v>
      </c>
      <c r="Q942" s="7" t="e">
        <f>IF(VLOOKUP($A942,'V2.5.2 Measures'!$C:$W,23,FALSE)&lt;&gt; "", VLOOKUP($A942,'V2.5.2 Measures'!$C:$W,23,FALSE),"N/A")</f>
        <v>#REF!</v>
      </c>
      <c r="R942" s="7" t="e">
        <f>IF(VLOOKUP($A942,'V2.5.2 Measures'!$C:$W,24,FALSE)&lt;&gt; "", VLOOKUP($A942,'V2.5.2 Measures'!$C:$W,24,FALSE),"N/A")</f>
        <v>#REF!</v>
      </c>
      <c r="S942" s="7" t="e">
        <f>IF(VLOOKUP($A942,'V2.5.2 Measures'!$C:$W,25,FALSE)&lt;&gt; "", VLOOKUP($A942,'V2.5.2 Measures'!$C:$W,25,FALSE),"N/A")</f>
        <v>#REF!</v>
      </c>
      <c r="T942" s="7" t="str">
        <f>IF(VLOOKUP($A942,'V2.5.2 Measures'!$C:$W,2,FALSE)&lt;&gt; "", VLOOKUP($A942,'V2.5.2 Measures'!$C:$W,2,FALSE),"N/A")</f>
        <v>EXP-11-041-121</v>
      </c>
      <c r="U942" s="7" t="str">
        <f>IF(VLOOKUP($A942,'V2.5.2 Measures'!$C:$W,3,FALSE)&lt;&gt; "", VLOOKUP($A942,'V2.5.2 Measures'!$C:$W,3,FALSE),"N/A")</f>
        <v>Total paid for TYPE-OF-SERVICE = 42 (Well-baby and well-child care services as defined by the State.)</v>
      </c>
      <c r="V942" s="7" t="e">
        <f>IF(VLOOKUP($A942,'V2.5.2 Measures'!$C:$W,26,FALSE)&lt;&gt; "", VLOOKUP($A942,'V2.5.2 Measures'!$C:$W,26,FALSE),"N/A")</f>
        <v>#REF!</v>
      </c>
      <c r="W942" s="7" t="e">
        <f>IF(VLOOKUP($A942,'V2.5.2 Measures'!$C:$W,44,FALSE)&lt;&gt; "", VLOOKUP($A942,'V2.5.2 Measures'!$C:$W,44,FALSE),"N/A")</f>
        <v>#REF!</v>
      </c>
    </row>
    <row r="943" spans="1:23" x14ac:dyDescent="0.35">
      <c r="A943" s="7" t="str">
        <f>'V2.5.2 Measures'!C398</f>
        <v>EXP11.122</v>
      </c>
      <c r="B943" s="7" t="str">
        <f>VLOOKUP($A943,'V2.5.2 Measures'!$C:$W,6,FALSE)</f>
        <v>Medicaid FFS: Original, Non-Crossover, Paid Claims</v>
      </c>
      <c r="C943" s="7" t="str">
        <f>VLOOKUP($A943,'V2.5.2 Measures'!$C:$W,8,FALSE)</f>
        <v>No</v>
      </c>
      <c r="D943" s="7" t="str">
        <f>IF(VLOOKUP($A943,'V2.5.2 Measures'!$C:$W,4,FALSE)="","",VLOOKUP($A943,'V2.5.2 Measures'!$C:$W,4,FALSE))</f>
        <v>Sum</v>
      </c>
      <c r="E943" s="7" t="str">
        <f>IF((VLOOKUP($A943,'V2.5.2 Measures'!$C:$W,8,FALSE)&lt;&gt;"")*AND(VLOOKUP($A943,'V2.5.2 Measures'!$C:$W,8,FALSE)&lt;&gt;"TBD"),VLOOKUP($A943,'V2.5.2 Measures'!$C:$W,8,FALSE),"N/A")</f>
        <v>No</v>
      </c>
      <c r="F943" s="7" t="str">
        <f>IF((VLOOKUP($A943,'V2.5.2 Measures'!$C:$W,9,FALSE)&lt;&gt;"")*AND(VLOOKUP($A943,'V2.5.2 Measures'!$C:$W,9,FALSE)&lt;&gt;"TBD"),VLOOKUP($A943,'V2.5.2 Measures'!$C:$W,9,FALSE),"N/A")</f>
        <v>N/A</v>
      </c>
      <c r="G943" s="7" t="str">
        <f>IF((VLOOKUP($A943,'V2.5.2 Measures'!$C:$W,10,FALSE)&lt;&gt;"")*AND(VLOOKUP($A943,'V2.5.2 Measures'!$C:$W,10,FALSE)&lt;&gt;"TBD"),VLOOKUP($A943,'V2.5.2 Measures'!$C:$W,10,FALSE),"N/A")</f>
        <v>N/A</v>
      </c>
      <c r="H943" s="7" t="str">
        <f>IF(VLOOKUP($A943,'V2.5.2 Measures'!$C:$W,14,FALSE)&lt;&gt; "", VLOOKUP($A943,'V2.5.2 Measures'!$C:$W,14,FALSE),"N/A")</f>
        <v>N/A</v>
      </c>
      <c r="I943" s="7">
        <f>IF(VLOOKUP($A943,'V2.5.2 Measures'!$C:$W,15,FALSE)&lt;&gt; "", VLOOKUP($A943,'V2.5.2 Measures'!$C:$W,15,FALSE),"N/A")</f>
        <v>0.3</v>
      </c>
      <c r="J943" s="7" t="str">
        <f>IF(VLOOKUP($A943,'V2.5.2 Measures'!$C:$W,16,FALSE)&lt;&gt; "", VLOOKUP($A943,'V2.5.2 Measures'!$C:$W,16,FALSE),"N/A")</f>
        <v>N/A</v>
      </c>
      <c r="K943" s="7" t="str">
        <f>IF(VLOOKUP($A943,'V2.5.2 Measures'!$C:$W,17,FALSE)&lt;&gt; "", VLOOKUP($A943,'V2.5.2 Measures'!$C:$W,17,FALSE),"N/A")</f>
        <v>N/A</v>
      </c>
      <c r="L943" s="7" t="str">
        <f>IF(VLOOKUP($A943,'V2.5.2 Measures'!$C:$W,18,FALSE)&lt;&gt; "", VLOOKUP($A943,'V2.5.2 Measures'!$C:$W,18,FALSE),"N/A")</f>
        <v>Default</v>
      </c>
      <c r="M943" s="7" t="str">
        <f>IF(VLOOKUP($A943,'V2.5.2 Measures'!$C:$W,19,FALSE)&lt;&gt; "", VLOOKUP($A943,'V2.5.2 Measures'!$C:$W,19,FALSE),"N/A")</f>
        <v>SAS</v>
      </c>
      <c r="N943" s="7" t="str">
        <f>IF(VLOOKUP($A943,'V2.5.2 Measures'!$C:$W,20,FALSE)&lt;&gt; "", VLOOKUP($A943,'V2.5.2 Measures'!$C:$W,20,FALSE),"N/A")</f>
        <v>V1.1</v>
      </c>
      <c r="O943" s="7" t="str">
        <f>IF(VLOOKUP($A943,'V2.5.2 Measures'!$C:$W,21,FALSE)&lt;&gt; "", VLOOKUP($A943,'V2.5.2 Measures'!$C:$W,21,FALSE),"N/A")</f>
        <v>V2.3</v>
      </c>
      <c r="P943" s="7" t="e">
        <f>IF(VLOOKUP($A943,'V2.5.2 Measures'!$C:$W,22,FALSE)&lt;&gt; "", VLOOKUP($A943,'V2.5.2 Measures'!$C:$W,22,FALSE),"N/A")</f>
        <v>#REF!</v>
      </c>
      <c r="Q943" s="7" t="e">
        <f>IF(VLOOKUP($A943,'V2.5.2 Measures'!$C:$W,23,FALSE)&lt;&gt; "", VLOOKUP($A943,'V2.5.2 Measures'!$C:$W,23,FALSE),"N/A")</f>
        <v>#REF!</v>
      </c>
      <c r="R943" s="7" t="e">
        <f>IF(VLOOKUP($A943,'V2.5.2 Measures'!$C:$W,24,FALSE)&lt;&gt; "", VLOOKUP($A943,'V2.5.2 Measures'!$C:$W,24,FALSE),"N/A")</f>
        <v>#REF!</v>
      </c>
      <c r="S943" s="7" t="e">
        <f>IF(VLOOKUP($A943,'V2.5.2 Measures'!$C:$W,25,FALSE)&lt;&gt; "", VLOOKUP($A943,'V2.5.2 Measures'!$C:$W,25,FALSE),"N/A")</f>
        <v>#REF!</v>
      </c>
      <c r="T943" s="7" t="str">
        <f>IF(VLOOKUP($A943,'V2.5.2 Measures'!$C:$W,2,FALSE)&lt;&gt; "", VLOOKUP($A943,'V2.5.2 Measures'!$C:$W,2,FALSE),"N/A")</f>
        <v>EXP-11-042-122</v>
      </c>
      <c r="U943" s="7" t="str">
        <f>IF(VLOOKUP($A943,'V2.5.2 Measures'!$C:$W,3,FALSE)&lt;&gt; "", VLOOKUP($A943,'V2.5.2 Measures'!$C:$W,3,FALSE),"N/A")</f>
        <v>Total paid for TYPE-OF-SERVICE = 43 (Rehabilitative services)</v>
      </c>
      <c r="V943" s="7" t="e">
        <f>IF(VLOOKUP($A943,'V2.5.2 Measures'!$C:$W,26,FALSE)&lt;&gt; "", VLOOKUP($A943,'V2.5.2 Measures'!$C:$W,26,FALSE),"N/A")</f>
        <v>#REF!</v>
      </c>
      <c r="W943" s="7" t="e">
        <f>IF(VLOOKUP($A943,'V2.5.2 Measures'!$C:$W,44,FALSE)&lt;&gt; "", VLOOKUP($A943,'V2.5.2 Measures'!$C:$W,44,FALSE),"N/A")</f>
        <v>#REF!</v>
      </c>
    </row>
    <row r="944" spans="1:23" x14ac:dyDescent="0.35">
      <c r="A944" s="7" t="str">
        <f>'V2.5.2 Measures'!C399</f>
        <v>EXP11.123</v>
      </c>
      <c r="B944" s="7" t="str">
        <f>VLOOKUP($A944,'V2.5.2 Measures'!$C:$W,6,FALSE)</f>
        <v>Medicaid FFS: Original, Non-Crossover, Paid Claims</v>
      </c>
      <c r="C944" s="7" t="str">
        <f>VLOOKUP($A944,'V2.5.2 Measures'!$C:$W,8,FALSE)</f>
        <v>No</v>
      </c>
      <c r="D944" s="7" t="str">
        <f>IF(VLOOKUP($A944,'V2.5.2 Measures'!$C:$W,4,FALSE)="","",VLOOKUP($A944,'V2.5.2 Measures'!$C:$W,4,FALSE))</f>
        <v>Sum</v>
      </c>
      <c r="E944" s="7" t="str">
        <f>IF((VLOOKUP($A944,'V2.5.2 Measures'!$C:$W,8,FALSE)&lt;&gt;"")*AND(VLOOKUP($A944,'V2.5.2 Measures'!$C:$W,8,FALSE)&lt;&gt;"TBD"),VLOOKUP($A944,'V2.5.2 Measures'!$C:$W,8,FALSE),"N/A")</f>
        <v>No</v>
      </c>
      <c r="F944" s="7" t="str">
        <f>IF((VLOOKUP($A944,'V2.5.2 Measures'!$C:$W,9,FALSE)&lt;&gt;"")*AND(VLOOKUP($A944,'V2.5.2 Measures'!$C:$W,9,FALSE)&lt;&gt;"TBD"),VLOOKUP($A944,'V2.5.2 Measures'!$C:$W,9,FALSE),"N/A")</f>
        <v>N/A</v>
      </c>
      <c r="G944" s="7" t="str">
        <f>IF((VLOOKUP($A944,'V2.5.2 Measures'!$C:$W,10,FALSE)&lt;&gt;"")*AND(VLOOKUP($A944,'V2.5.2 Measures'!$C:$W,10,FALSE)&lt;&gt;"TBD"),VLOOKUP($A944,'V2.5.2 Measures'!$C:$W,10,FALSE),"N/A")</f>
        <v>N/A</v>
      </c>
      <c r="H944" s="7" t="str">
        <f>IF(VLOOKUP($A944,'V2.5.2 Measures'!$C:$W,14,FALSE)&lt;&gt; "", VLOOKUP($A944,'V2.5.2 Measures'!$C:$W,14,FALSE),"N/A")</f>
        <v>N/A</v>
      </c>
      <c r="I944" s="7">
        <f>IF(VLOOKUP($A944,'V2.5.2 Measures'!$C:$W,15,FALSE)&lt;&gt; "", VLOOKUP($A944,'V2.5.2 Measures'!$C:$W,15,FALSE),"N/A")</f>
        <v>0.3</v>
      </c>
      <c r="J944" s="7" t="str">
        <f>IF(VLOOKUP($A944,'V2.5.2 Measures'!$C:$W,16,FALSE)&lt;&gt; "", VLOOKUP($A944,'V2.5.2 Measures'!$C:$W,16,FALSE),"N/A")</f>
        <v>N/A</v>
      </c>
      <c r="K944" s="7" t="str">
        <f>IF(VLOOKUP($A944,'V2.5.2 Measures'!$C:$W,17,FALSE)&lt;&gt; "", VLOOKUP($A944,'V2.5.2 Measures'!$C:$W,17,FALSE),"N/A")</f>
        <v>N/A</v>
      </c>
      <c r="L944" s="7" t="str">
        <f>IF(VLOOKUP($A944,'V2.5.2 Measures'!$C:$W,18,FALSE)&lt;&gt; "", VLOOKUP($A944,'V2.5.2 Measures'!$C:$W,18,FALSE),"N/A")</f>
        <v>Default</v>
      </c>
      <c r="M944" s="7" t="str">
        <f>IF(VLOOKUP($A944,'V2.5.2 Measures'!$C:$W,19,FALSE)&lt;&gt; "", VLOOKUP($A944,'V2.5.2 Measures'!$C:$W,19,FALSE),"N/A")</f>
        <v>SAS</v>
      </c>
      <c r="N944" s="7" t="str">
        <f>IF(VLOOKUP($A944,'V2.5.2 Measures'!$C:$W,20,FALSE)&lt;&gt; "", VLOOKUP($A944,'V2.5.2 Measures'!$C:$W,20,FALSE),"N/A")</f>
        <v>V1.1</v>
      </c>
      <c r="O944" s="7" t="str">
        <f>IF(VLOOKUP($A944,'V2.5.2 Measures'!$C:$W,21,FALSE)&lt;&gt; "", VLOOKUP($A944,'V2.5.2 Measures'!$C:$W,21,FALSE),"N/A")</f>
        <v>V2.3</v>
      </c>
      <c r="P944" s="7" t="e">
        <f>IF(VLOOKUP($A944,'V2.5.2 Measures'!$C:$W,22,FALSE)&lt;&gt; "", VLOOKUP($A944,'V2.5.2 Measures'!$C:$W,22,FALSE),"N/A")</f>
        <v>#REF!</v>
      </c>
      <c r="Q944" s="7" t="e">
        <f>IF(VLOOKUP($A944,'V2.5.2 Measures'!$C:$W,23,FALSE)&lt;&gt; "", VLOOKUP($A944,'V2.5.2 Measures'!$C:$W,23,FALSE),"N/A")</f>
        <v>#REF!</v>
      </c>
      <c r="R944" s="7" t="e">
        <f>IF(VLOOKUP($A944,'V2.5.2 Measures'!$C:$W,24,FALSE)&lt;&gt; "", VLOOKUP($A944,'V2.5.2 Measures'!$C:$W,24,FALSE),"N/A")</f>
        <v>#REF!</v>
      </c>
      <c r="S944" s="7" t="e">
        <f>IF(VLOOKUP($A944,'V2.5.2 Measures'!$C:$W,25,FALSE)&lt;&gt; "", VLOOKUP($A944,'V2.5.2 Measures'!$C:$W,25,FALSE),"N/A")</f>
        <v>#REF!</v>
      </c>
      <c r="T944" s="7" t="str">
        <f>IF(VLOOKUP($A944,'V2.5.2 Measures'!$C:$W,2,FALSE)&lt;&gt; "", VLOOKUP($A944,'V2.5.2 Measures'!$C:$W,2,FALSE),"N/A")</f>
        <v>EXP-11-043-123</v>
      </c>
      <c r="U944" s="7" t="str">
        <f>IF(VLOOKUP($A944,'V2.5.2 Measures'!$C:$W,3,FALSE)&lt;&gt; "", VLOOKUP($A944,'V2.5.2 Measures'!$C:$W,3,FALSE),"N/A")</f>
        <v>Total paid for TYPE-OF-SERVICE = 49 (Outpatient mental health services, other than substance abuse treatment services)</v>
      </c>
      <c r="V944" s="7" t="e">
        <f>IF(VLOOKUP($A944,'V2.5.2 Measures'!$C:$W,26,FALSE)&lt;&gt; "", VLOOKUP($A944,'V2.5.2 Measures'!$C:$W,26,FALSE),"N/A")</f>
        <v>#REF!</v>
      </c>
      <c r="W944" s="7" t="e">
        <f>IF(VLOOKUP($A944,'V2.5.2 Measures'!$C:$W,44,FALSE)&lt;&gt; "", VLOOKUP($A944,'V2.5.2 Measures'!$C:$W,44,FALSE),"N/A")</f>
        <v>#REF!</v>
      </c>
    </row>
    <row r="945" spans="1:23" x14ac:dyDescent="0.35">
      <c r="A945" s="7" t="str">
        <f>'V2.5.2 Measures'!C400</f>
        <v>EXP11.125</v>
      </c>
      <c r="B945" s="7" t="str">
        <f>VLOOKUP($A945,'V2.5.2 Measures'!$C:$W,6,FALSE)</f>
        <v>Medicaid FFS: Original, Non-Crossover, Paid Claims</v>
      </c>
      <c r="C945" s="7" t="str">
        <f>VLOOKUP($A945,'V2.5.2 Measures'!$C:$W,8,FALSE)</f>
        <v>No</v>
      </c>
      <c r="D945" s="7" t="str">
        <f>IF(VLOOKUP($A945,'V2.5.2 Measures'!$C:$W,4,FALSE)="","",VLOOKUP($A945,'V2.5.2 Measures'!$C:$W,4,FALSE))</f>
        <v>Sum</v>
      </c>
      <c r="E945" s="7" t="str">
        <f>IF((VLOOKUP($A945,'V2.5.2 Measures'!$C:$W,8,FALSE)&lt;&gt;"")*AND(VLOOKUP($A945,'V2.5.2 Measures'!$C:$W,8,FALSE)&lt;&gt;"TBD"),VLOOKUP($A945,'V2.5.2 Measures'!$C:$W,8,FALSE),"N/A")</f>
        <v>No</v>
      </c>
      <c r="F945" s="7" t="str">
        <f>IF((VLOOKUP($A945,'V2.5.2 Measures'!$C:$W,9,FALSE)&lt;&gt;"")*AND(VLOOKUP($A945,'V2.5.2 Measures'!$C:$W,9,FALSE)&lt;&gt;"TBD"),VLOOKUP($A945,'V2.5.2 Measures'!$C:$W,9,FALSE),"N/A")</f>
        <v>N/A</v>
      </c>
      <c r="G945" s="7" t="str">
        <f>IF((VLOOKUP($A945,'V2.5.2 Measures'!$C:$W,10,FALSE)&lt;&gt;"")*AND(VLOOKUP($A945,'V2.5.2 Measures'!$C:$W,10,FALSE)&lt;&gt;"TBD"),VLOOKUP($A945,'V2.5.2 Measures'!$C:$W,10,FALSE),"N/A")</f>
        <v>N/A</v>
      </c>
      <c r="H945" s="7" t="str">
        <f>IF(VLOOKUP($A945,'V2.5.2 Measures'!$C:$W,14,FALSE)&lt;&gt; "", VLOOKUP($A945,'V2.5.2 Measures'!$C:$W,14,FALSE),"N/A")</f>
        <v>N/A</v>
      </c>
      <c r="I945" s="7">
        <f>IF(VLOOKUP($A945,'V2.5.2 Measures'!$C:$W,15,FALSE)&lt;&gt; "", VLOOKUP($A945,'V2.5.2 Measures'!$C:$W,15,FALSE),"N/A")</f>
        <v>0.3</v>
      </c>
      <c r="J945" s="7" t="str">
        <f>IF(VLOOKUP($A945,'V2.5.2 Measures'!$C:$W,16,FALSE)&lt;&gt; "", VLOOKUP($A945,'V2.5.2 Measures'!$C:$W,16,FALSE),"N/A")</f>
        <v>N/A</v>
      </c>
      <c r="K945" s="7" t="str">
        <f>IF(VLOOKUP($A945,'V2.5.2 Measures'!$C:$W,17,FALSE)&lt;&gt; "", VLOOKUP($A945,'V2.5.2 Measures'!$C:$W,17,FALSE),"N/A")</f>
        <v>N/A</v>
      </c>
      <c r="L945" s="7" t="str">
        <f>IF(VLOOKUP($A945,'V2.5.2 Measures'!$C:$W,18,FALSE)&lt;&gt; "", VLOOKUP($A945,'V2.5.2 Measures'!$C:$W,18,FALSE),"N/A")</f>
        <v>Default</v>
      </c>
      <c r="M945" s="7" t="str">
        <f>IF(VLOOKUP($A945,'V2.5.2 Measures'!$C:$W,19,FALSE)&lt;&gt; "", VLOOKUP($A945,'V2.5.2 Measures'!$C:$W,19,FALSE),"N/A")</f>
        <v>SAS</v>
      </c>
      <c r="N945" s="7" t="str">
        <f>IF(VLOOKUP($A945,'V2.5.2 Measures'!$C:$W,20,FALSE)&lt;&gt; "", VLOOKUP($A945,'V2.5.2 Measures'!$C:$W,20,FALSE),"N/A")</f>
        <v>V1.1</v>
      </c>
      <c r="O945" s="7" t="str">
        <f>IF(VLOOKUP($A945,'V2.5.2 Measures'!$C:$W,21,FALSE)&lt;&gt; "", VLOOKUP($A945,'V2.5.2 Measures'!$C:$W,21,FALSE),"N/A")</f>
        <v>V2.3</v>
      </c>
      <c r="P945" s="7" t="e">
        <f>IF(VLOOKUP($A945,'V2.5.2 Measures'!$C:$W,22,FALSE)&lt;&gt; "", VLOOKUP($A945,'V2.5.2 Measures'!$C:$W,22,FALSE),"N/A")</f>
        <v>#REF!</v>
      </c>
      <c r="Q945" s="7" t="e">
        <f>IF(VLOOKUP($A945,'V2.5.2 Measures'!$C:$W,23,FALSE)&lt;&gt; "", VLOOKUP($A945,'V2.5.2 Measures'!$C:$W,23,FALSE),"N/A")</f>
        <v>#REF!</v>
      </c>
      <c r="R945" s="7" t="e">
        <f>IF(VLOOKUP($A945,'V2.5.2 Measures'!$C:$W,24,FALSE)&lt;&gt; "", VLOOKUP($A945,'V2.5.2 Measures'!$C:$W,24,FALSE),"N/A")</f>
        <v>#REF!</v>
      </c>
      <c r="S945" s="7" t="e">
        <f>IF(VLOOKUP($A945,'V2.5.2 Measures'!$C:$W,25,FALSE)&lt;&gt; "", VLOOKUP($A945,'V2.5.2 Measures'!$C:$W,25,FALSE),"N/A")</f>
        <v>#REF!</v>
      </c>
      <c r="T945" s="7" t="str">
        <f>IF(VLOOKUP($A945,'V2.5.2 Measures'!$C:$W,2,FALSE)&lt;&gt; "", VLOOKUP($A945,'V2.5.2 Measures'!$C:$W,2,FALSE),"N/A")</f>
        <v>EXP-11-044-125</v>
      </c>
      <c r="U945" s="7" t="str">
        <f>IF(VLOOKUP($A945,'V2.5.2 Measures'!$C:$W,3,FALSE)&lt;&gt; "", VLOOKUP($A945,'V2.5.2 Measures'!$C:$W,3,FALSE),"N/A")</f>
        <v>Total paid for TYPE-OF-SERVICE = 50 (Inpatient substance abuse treatment services and residential substance abuse treatment services.)</v>
      </c>
      <c r="V945" s="7" t="e">
        <f>IF(VLOOKUP($A945,'V2.5.2 Measures'!$C:$W,26,FALSE)&lt;&gt; "", VLOOKUP($A945,'V2.5.2 Measures'!$C:$W,26,FALSE),"N/A")</f>
        <v>#REF!</v>
      </c>
      <c r="W945" s="7" t="e">
        <f>IF(VLOOKUP($A945,'V2.5.2 Measures'!$C:$W,44,FALSE)&lt;&gt; "", VLOOKUP($A945,'V2.5.2 Measures'!$C:$W,44,FALSE),"N/A")</f>
        <v>#REF!</v>
      </c>
    </row>
    <row r="946" spans="1:23" x14ac:dyDescent="0.35">
      <c r="A946" s="7" t="str">
        <f>'V2.5.2 Measures'!C401</f>
        <v>EXP11.126</v>
      </c>
      <c r="B946" s="7" t="str">
        <f>VLOOKUP($A946,'V2.5.2 Measures'!$C:$W,6,FALSE)</f>
        <v>Medicaid FFS: Original, Non-Crossover, Paid Claims</v>
      </c>
      <c r="C946" s="7" t="str">
        <f>VLOOKUP($A946,'V2.5.2 Measures'!$C:$W,8,FALSE)</f>
        <v>No</v>
      </c>
      <c r="D946" s="7" t="str">
        <f>IF(VLOOKUP($A946,'V2.5.2 Measures'!$C:$W,4,FALSE)="","",VLOOKUP($A946,'V2.5.2 Measures'!$C:$W,4,FALSE))</f>
        <v>Sum</v>
      </c>
      <c r="E946" s="7" t="str">
        <f>IF((VLOOKUP($A946,'V2.5.2 Measures'!$C:$W,8,FALSE)&lt;&gt;"")*AND(VLOOKUP($A946,'V2.5.2 Measures'!$C:$W,8,FALSE)&lt;&gt;"TBD"),VLOOKUP($A946,'V2.5.2 Measures'!$C:$W,8,FALSE),"N/A")</f>
        <v>No</v>
      </c>
      <c r="F946" s="7" t="str">
        <f>IF((VLOOKUP($A946,'V2.5.2 Measures'!$C:$W,9,FALSE)&lt;&gt;"")*AND(VLOOKUP($A946,'V2.5.2 Measures'!$C:$W,9,FALSE)&lt;&gt;"TBD"),VLOOKUP($A946,'V2.5.2 Measures'!$C:$W,9,FALSE),"N/A")</f>
        <v>N/A</v>
      </c>
      <c r="G946" s="7" t="str">
        <f>IF((VLOOKUP($A946,'V2.5.2 Measures'!$C:$W,10,FALSE)&lt;&gt;"")*AND(VLOOKUP($A946,'V2.5.2 Measures'!$C:$W,10,FALSE)&lt;&gt;"TBD"),VLOOKUP($A946,'V2.5.2 Measures'!$C:$W,10,FALSE),"N/A")</f>
        <v>N/A</v>
      </c>
      <c r="H946" s="7" t="str">
        <f>IF(VLOOKUP($A946,'V2.5.2 Measures'!$C:$W,14,FALSE)&lt;&gt; "", VLOOKUP($A946,'V2.5.2 Measures'!$C:$W,14,FALSE),"N/A")</f>
        <v>N/A</v>
      </c>
      <c r="I946" s="7">
        <f>IF(VLOOKUP($A946,'V2.5.2 Measures'!$C:$W,15,FALSE)&lt;&gt; "", VLOOKUP($A946,'V2.5.2 Measures'!$C:$W,15,FALSE),"N/A")</f>
        <v>0.3</v>
      </c>
      <c r="J946" s="7" t="str">
        <f>IF(VLOOKUP($A946,'V2.5.2 Measures'!$C:$W,16,FALSE)&lt;&gt; "", VLOOKUP($A946,'V2.5.2 Measures'!$C:$W,16,FALSE),"N/A")</f>
        <v>N/A</v>
      </c>
      <c r="K946" s="7" t="str">
        <f>IF(VLOOKUP($A946,'V2.5.2 Measures'!$C:$W,17,FALSE)&lt;&gt; "", VLOOKUP($A946,'V2.5.2 Measures'!$C:$W,17,FALSE),"N/A")</f>
        <v>N/A</v>
      </c>
      <c r="L946" s="7" t="str">
        <f>IF(VLOOKUP($A946,'V2.5.2 Measures'!$C:$W,18,FALSE)&lt;&gt; "", VLOOKUP($A946,'V2.5.2 Measures'!$C:$W,18,FALSE),"N/A")</f>
        <v>Default</v>
      </c>
      <c r="M946" s="7" t="str">
        <f>IF(VLOOKUP($A946,'V2.5.2 Measures'!$C:$W,19,FALSE)&lt;&gt; "", VLOOKUP($A946,'V2.5.2 Measures'!$C:$W,19,FALSE),"N/A")</f>
        <v>SAS</v>
      </c>
      <c r="N946" s="7" t="str">
        <f>IF(VLOOKUP($A946,'V2.5.2 Measures'!$C:$W,20,FALSE)&lt;&gt; "", VLOOKUP($A946,'V2.5.2 Measures'!$C:$W,20,FALSE),"N/A")</f>
        <v>V1.1</v>
      </c>
      <c r="O946" s="7" t="str">
        <f>IF(VLOOKUP($A946,'V2.5.2 Measures'!$C:$W,21,FALSE)&lt;&gt; "", VLOOKUP($A946,'V2.5.2 Measures'!$C:$W,21,FALSE),"N/A")</f>
        <v>V2.3</v>
      </c>
      <c r="P946" s="7" t="e">
        <f>IF(VLOOKUP($A946,'V2.5.2 Measures'!$C:$W,22,FALSE)&lt;&gt; "", VLOOKUP($A946,'V2.5.2 Measures'!$C:$W,22,FALSE),"N/A")</f>
        <v>#REF!</v>
      </c>
      <c r="Q946" s="7" t="e">
        <f>IF(VLOOKUP($A946,'V2.5.2 Measures'!$C:$W,23,FALSE)&lt;&gt; "", VLOOKUP($A946,'V2.5.2 Measures'!$C:$W,23,FALSE),"N/A")</f>
        <v>#REF!</v>
      </c>
      <c r="R946" s="7" t="e">
        <f>IF(VLOOKUP($A946,'V2.5.2 Measures'!$C:$W,24,FALSE)&lt;&gt; "", VLOOKUP($A946,'V2.5.2 Measures'!$C:$W,24,FALSE),"N/A")</f>
        <v>#REF!</v>
      </c>
      <c r="S946" s="7" t="e">
        <f>IF(VLOOKUP($A946,'V2.5.2 Measures'!$C:$W,25,FALSE)&lt;&gt; "", VLOOKUP($A946,'V2.5.2 Measures'!$C:$W,25,FALSE),"N/A")</f>
        <v>#REF!</v>
      </c>
      <c r="T946" s="7" t="str">
        <f>IF(VLOOKUP($A946,'V2.5.2 Measures'!$C:$W,2,FALSE)&lt;&gt; "", VLOOKUP($A946,'V2.5.2 Measures'!$C:$W,2,FALSE),"N/A")</f>
        <v>EXP-11-045-126</v>
      </c>
      <c r="U946" s="7" t="str">
        <f>IF(VLOOKUP($A946,'V2.5.2 Measures'!$C:$W,3,FALSE)&lt;&gt; "", VLOOKUP($A946,'V2.5.2 Measures'!$C:$W,3,FALSE),"N/A")</f>
        <v>Total paid for TYPE-OF-SERVICE = 51 (Personal care services)</v>
      </c>
      <c r="V946" s="7" t="e">
        <f>IF(VLOOKUP($A946,'V2.5.2 Measures'!$C:$W,26,FALSE)&lt;&gt; "", VLOOKUP($A946,'V2.5.2 Measures'!$C:$W,26,FALSE),"N/A")</f>
        <v>#REF!</v>
      </c>
      <c r="W946" s="7" t="e">
        <f>IF(VLOOKUP($A946,'V2.5.2 Measures'!$C:$W,44,FALSE)&lt;&gt; "", VLOOKUP($A946,'V2.5.2 Measures'!$C:$W,44,FALSE),"N/A")</f>
        <v>#REF!</v>
      </c>
    </row>
    <row r="947" spans="1:23" x14ac:dyDescent="0.35">
      <c r="A947" s="7" t="str">
        <f>'V2.5.2 Measures'!C402</f>
        <v>EXP11.127</v>
      </c>
      <c r="B947" s="7" t="str">
        <f>VLOOKUP($A947,'V2.5.2 Measures'!$C:$W,6,FALSE)</f>
        <v>Medicaid FFS: Original, Non-Crossover, Paid Claims</v>
      </c>
      <c r="C947" s="7" t="str">
        <f>VLOOKUP($A947,'V2.5.2 Measures'!$C:$W,8,FALSE)</f>
        <v>No</v>
      </c>
      <c r="D947" s="7" t="str">
        <f>IF(VLOOKUP($A947,'V2.5.2 Measures'!$C:$W,4,FALSE)="","",VLOOKUP($A947,'V2.5.2 Measures'!$C:$W,4,FALSE))</f>
        <v>Sum</v>
      </c>
      <c r="E947" s="7" t="str">
        <f>IF((VLOOKUP($A947,'V2.5.2 Measures'!$C:$W,8,FALSE)&lt;&gt;"")*AND(VLOOKUP($A947,'V2.5.2 Measures'!$C:$W,8,FALSE)&lt;&gt;"TBD"),VLOOKUP($A947,'V2.5.2 Measures'!$C:$W,8,FALSE),"N/A")</f>
        <v>No</v>
      </c>
      <c r="F947" s="7" t="str">
        <f>IF((VLOOKUP($A947,'V2.5.2 Measures'!$C:$W,9,FALSE)&lt;&gt;"")*AND(VLOOKUP($A947,'V2.5.2 Measures'!$C:$W,9,FALSE)&lt;&gt;"TBD"),VLOOKUP($A947,'V2.5.2 Measures'!$C:$W,9,FALSE),"N/A")</f>
        <v>N/A</v>
      </c>
      <c r="G947" s="7" t="str">
        <f>IF((VLOOKUP($A947,'V2.5.2 Measures'!$C:$W,10,FALSE)&lt;&gt;"")*AND(VLOOKUP($A947,'V2.5.2 Measures'!$C:$W,10,FALSE)&lt;&gt;"TBD"),VLOOKUP($A947,'V2.5.2 Measures'!$C:$W,10,FALSE),"N/A")</f>
        <v>N/A</v>
      </c>
      <c r="H947" s="7" t="str">
        <f>IF(VLOOKUP($A947,'V2.5.2 Measures'!$C:$W,14,FALSE)&lt;&gt; "", VLOOKUP($A947,'V2.5.2 Measures'!$C:$W,14,FALSE),"N/A")</f>
        <v>N/A</v>
      </c>
      <c r="I947" s="7">
        <f>IF(VLOOKUP($A947,'V2.5.2 Measures'!$C:$W,15,FALSE)&lt;&gt; "", VLOOKUP($A947,'V2.5.2 Measures'!$C:$W,15,FALSE),"N/A")</f>
        <v>0.3</v>
      </c>
      <c r="J947" s="7" t="str">
        <f>IF(VLOOKUP($A947,'V2.5.2 Measures'!$C:$W,16,FALSE)&lt;&gt; "", VLOOKUP($A947,'V2.5.2 Measures'!$C:$W,16,FALSE),"N/A")</f>
        <v>N/A</v>
      </c>
      <c r="K947" s="7" t="str">
        <f>IF(VLOOKUP($A947,'V2.5.2 Measures'!$C:$W,17,FALSE)&lt;&gt; "", VLOOKUP($A947,'V2.5.2 Measures'!$C:$W,17,FALSE),"N/A")</f>
        <v>N/A</v>
      </c>
      <c r="L947" s="7" t="str">
        <f>IF(VLOOKUP($A947,'V2.5.2 Measures'!$C:$W,18,FALSE)&lt;&gt; "", VLOOKUP($A947,'V2.5.2 Measures'!$C:$W,18,FALSE),"N/A")</f>
        <v>Default</v>
      </c>
      <c r="M947" s="7" t="str">
        <f>IF(VLOOKUP($A947,'V2.5.2 Measures'!$C:$W,19,FALSE)&lt;&gt; "", VLOOKUP($A947,'V2.5.2 Measures'!$C:$W,19,FALSE),"N/A")</f>
        <v>SAS</v>
      </c>
      <c r="N947" s="7" t="str">
        <f>IF(VLOOKUP($A947,'V2.5.2 Measures'!$C:$W,20,FALSE)&lt;&gt; "", VLOOKUP($A947,'V2.5.2 Measures'!$C:$W,20,FALSE),"N/A")</f>
        <v>V1.1</v>
      </c>
      <c r="O947" s="7" t="str">
        <f>IF(VLOOKUP($A947,'V2.5.2 Measures'!$C:$W,21,FALSE)&lt;&gt; "", VLOOKUP($A947,'V2.5.2 Measures'!$C:$W,21,FALSE),"N/A")</f>
        <v>V2.3</v>
      </c>
      <c r="P947" s="7" t="e">
        <f>IF(VLOOKUP($A947,'V2.5.2 Measures'!$C:$W,22,FALSE)&lt;&gt; "", VLOOKUP($A947,'V2.5.2 Measures'!$C:$W,22,FALSE),"N/A")</f>
        <v>#REF!</v>
      </c>
      <c r="Q947" s="7" t="e">
        <f>IF(VLOOKUP($A947,'V2.5.2 Measures'!$C:$W,23,FALSE)&lt;&gt; "", VLOOKUP($A947,'V2.5.2 Measures'!$C:$W,23,FALSE),"N/A")</f>
        <v>#REF!</v>
      </c>
      <c r="R947" s="7" t="e">
        <f>IF(VLOOKUP($A947,'V2.5.2 Measures'!$C:$W,24,FALSE)&lt;&gt; "", VLOOKUP($A947,'V2.5.2 Measures'!$C:$W,24,FALSE),"N/A")</f>
        <v>#REF!</v>
      </c>
      <c r="S947" s="7" t="e">
        <f>IF(VLOOKUP($A947,'V2.5.2 Measures'!$C:$W,25,FALSE)&lt;&gt; "", VLOOKUP($A947,'V2.5.2 Measures'!$C:$W,25,FALSE),"N/A")</f>
        <v>#REF!</v>
      </c>
      <c r="T947" s="7" t="str">
        <f>IF(VLOOKUP($A947,'V2.5.2 Measures'!$C:$W,2,FALSE)&lt;&gt; "", VLOOKUP($A947,'V2.5.2 Measures'!$C:$W,2,FALSE),"N/A")</f>
        <v>EXP-11-046-127</v>
      </c>
      <c r="U947" s="7" t="str">
        <f>IF(VLOOKUP($A947,'V2.5.2 Measures'!$C:$W,3,FALSE)&lt;&gt; "", VLOOKUP($A947,'V2.5.2 Measures'!$C:$W,3,FALSE),"N/A")</f>
        <v>Total paid for TYPE-OF-SERVICE = 52 (Primary care case management services)</v>
      </c>
      <c r="V947" s="7" t="e">
        <f>IF(VLOOKUP($A947,'V2.5.2 Measures'!$C:$W,26,FALSE)&lt;&gt; "", VLOOKUP($A947,'V2.5.2 Measures'!$C:$W,26,FALSE),"N/A")</f>
        <v>#REF!</v>
      </c>
      <c r="W947" s="7" t="e">
        <f>IF(VLOOKUP($A947,'V2.5.2 Measures'!$C:$W,44,FALSE)&lt;&gt; "", VLOOKUP($A947,'V2.5.2 Measures'!$C:$W,44,FALSE),"N/A")</f>
        <v>#REF!</v>
      </c>
    </row>
    <row r="948" spans="1:23" x14ac:dyDescent="0.35">
      <c r="A948" s="7" t="str">
        <f>'V2.5.2 Measures'!C403</f>
        <v>EXP11.128</v>
      </c>
      <c r="B948" s="7" t="str">
        <f>VLOOKUP($A948,'V2.5.2 Measures'!$C:$W,6,FALSE)</f>
        <v>Medicaid FFS: Original, Non-Crossover, Paid Claims</v>
      </c>
      <c r="C948" s="7" t="str">
        <f>VLOOKUP($A948,'V2.5.2 Measures'!$C:$W,8,FALSE)</f>
        <v>No</v>
      </c>
      <c r="D948" s="7" t="str">
        <f>IF(VLOOKUP($A948,'V2.5.2 Measures'!$C:$W,4,FALSE)="","",VLOOKUP($A948,'V2.5.2 Measures'!$C:$W,4,FALSE))</f>
        <v>Sum</v>
      </c>
      <c r="E948" s="7" t="str">
        <f>IF((VLOOKUP($A948,'V2.5.2 Measures'!$C:$W,8,FALSE)&lt;&gt;"")*AND(VLOOKUP($A948,'V2.5.2 Measures'!$C:$W,8,FALSE)&lt;&gt;"TBD"),VLOOKUP($A948,'V2.5.2 Measures'!$C:$W,8,FALSE),"N/A")</f>
        <v>No</v>
      </c>
      <c r="F948" s="7" t="str">
        <f>IF((VLOOKUP($A948,'V2.5.2 Measures'!$C:$W,9,FALSE)&lt;&gt;"")*AND(VLOOKUP($A948,'V2.5.2 Measures'!$C:$W,9,FALSE)&lt;&gt;"TBD"),VLOOKUP($A948,'V2.5.2 Measures'!$C:$W,9,FALSE),"N/A")</f>
        <v>N/A</v>
      </c>
      <c r="G948" s="7" t="str">
        <f>IF((VLOOKUP($A948,'V2.5.2 Measures'!$C:$W,10,FALSE)&lt;&gt;"")*AND(VLOOKUP($A948,'V2.5.2 Measures'!$C:$W,10,FALSE)&lt;&gt;"TBD"),VLOOKUP($A948,'V2.5.2 Measures'!$C:$W,10,FALSE),"N/A")</f>
        <v>N/A</v>
      </c>
      <c r="H948" s="7" t="str">
        <f>IF(VLOOKUP($A948,'V2.5.2 Measures'!$C:$W,14,FALSE)&lt;&gt; "", VLOOKUP($A948,'V2.5.2 Measures'!$C:$W,14,FALSE),"N/A")</f>
        <v>N/A</v>
      </c>
      <c r="I948" s="7">
        <f>IF(VLOOKUP($A948,'V2.5.2 Measures'!$C:$W,15,FALSE)&lt;&gt; "", VLOOKUP($A948,'V2.5.2 Measures'!$C:$W,15,FALSE),"N/A")</f>
        <v>0.3</v>
      </c>
      <c r="J948" s="7" t="str">
        <f>IF(VLOOKUP($A948,'V2.5.2 Measures'!$C:$W,16,FALSE)&lt;&gt; "", VLOOKUP($A948,'V2.5.2 Measures'!$C:$W,16,FALSE),"N/A")</f>
        <v>N/A</v>
      </c>
      <c r="K948" s="7" t="str">
        <f>IF(VLOOKUP($A948,'V2.5.2 Measures'!$C:$W,17,FALSE)&lt;&gt; "", VLOOKUP($A948,'V2.5.2 Measures'!$C:$W,17,FALSE),"N/A")</f>
        <v>N/A</v>
      </c>
      <c r="L948" s="7" t="str">
        <f>IF(VLOOKUP($A948,'V2.5.2 Measures'!$C:$W,18,FALSE)&lt;&gt; "", VLOOKUP($A948,'V2.5.2 Measures'!$C:$W,18,FALSE),"N/A")</f>
        <v>Default</v>
      </c>
      <c r="M948" s="7" t="str">
        <f>IF(VLOOKUP($A948,'V2.5.2 Measures'!$C:$W,19,FALSE)&lt;&gt; "", VLOOKUP($A948,'V2.5.2 Measures'!$C:$W,19,FALSE),"N/A")</f>
        <v>SAS</v>
      </c>
      <c r="N948" s="7" t="str">
        <f>IF(VLOOKUP($A948,'V2.5.2 Measures'!$C:$W,20,FALSE)&lt;&gt; "", VLOOKUP($A948,'V2.5.2 Measures'!$C:$W,20,FALSE),"N/A")</f>
        <v>V1.1</v>
      </c>
      <c r="O948" s="7" t="str">
        <f>IF(VLOOKUP($A948,'V2.5.2 Measures'!$C:$W,21,FALSE)&lt;&gt; "", VLOOKUP($A948,'V2.5.2 Measures'!$C:$W,21,FALSE),"N/A")</f>
        <v>V2.3</v>
      </c>
      <c r="P948" s="7" t="e">
        <f>IF(VLOOKUP($A948,'V2.5.2 Measures'!$C:$W,22,FALSE)&lt;&gt; "", VLOOKUP($A948,'V2.5.2 Measures'!$C:$W,22,FALSE),"N/A")</f>
        <v>#REF!</v>
      </c>
      <c r="Q948" s="7" t="e">
        <f>IF(VLOOKUP($A948,'V2.5.2 Measures'!$C:$W,23,FALSE)&lt;&gt; "", VLOOKUP($A948,'V2.5.2 Measures'!$C:$W,23,FALSE),"N/A")</f>
        <v>#REF!</v>
      </c>
      <c r="R948" s="7" t="e">
        <f>IF(VLOOKUP($A948,'V2.5.2 Measures'!$C:$W,24,FALSE)&lt;&gt; "", VLOOKUP($A948,'V2.5.2 Measures'!$C:$W,24,FALSE),"N/A")</f>
        <v>#REF!</v>
      </c>
      <c r="S948" s="7" t="e">
        <f>IF(VLOOKUP($A948,'V2.5.2 Measures'!$C:$W,25,FALSE)&lt;&gt; "", VLOOKUP($A948,'V2.5.2 Measures'!$C:$W,25,FALSE),"N/A")</f>
        <v>#REF!</v>
      </c>
      <c r="T948" s="7" t="str">
        <f>IF(VLOOKUP($A948,'V2.5.2 Measures'!$C:$W,2,FALSE)&lt;&gt; "", VLOOKUP($A948,'V2.5.2 Measures'!$C:$W,2,FALSE),"N/A")</f>
        <v>EXP-11-047-128</v>
      </c>
      <c r="U948" s="7" t="str">
        <f>IF(VLOOKUP($A948,'V2.5.2 Measures'!$C:$W,3,FALSE)&lt;&gt; "", VLOOKUP($A948,'V2.5.2 Measures'!$C:$W,3,FALSE),"N/A")</f>
        <v>Total paid for TYPE-OF-SERVICE = 53 (Targeted case management services )</v>
      </c>
      <c r="V948" s="7" t="e">
        <f>IF(VLOOKUP($A948,'V2.5.2 Measures'!$C:$W,26,FALSE)&lt;&gt; "", VLOOKUP($A948,'V2.5.2 Measures'!$C:$W,26,FALSE),"N/A")</f>
        <v>#REF!</v>
      </c>
      <c r="W948" s="7" t="e">
        <f>IF(VLOOKUP($A948,'V2.5.2 Measures'!$C:$W,44,FALSE)&lt;&gt; "", VLOOKUP($A948,'V2.5.2 Measures'!$C:$W,44,FALSE),"N/A")</f>
        <v>#REF!</v>
      </c>
    </row>
    <row r="949" spans="1:23" x14ac:dyDescent="0.35">
      <c r="A949" s="7" t="str">
        <f>'V2.5.2 Measures'!C404</f>
        <v>EXP11.129</v>
      </c>
      <c r="B949" s="7" t="str">
        <f>VLOOKUP($A949,'V2.5.2 Measures'!$C:$W,6,FALSE)</f>
        <v>Medicaid FFS: Original, Non-Crossover, Paid Claims</v>
      </c>
      <c r="C949" s="7" t="str">
        <f>VLOOKUP($A949,'V2.5.2 Measures'!$C:$W,8,FALSE)</f>
        <v>No</v>
      </c>
      <c r="D949" s="7" t="str">
        <f>IF(VLOOKUP($A949,'V2.5.2 Measures'!$C:$W,4,FALSE)="","",VLOOKUP($A949,'V2.5.2 Measures'!$C:$W,4,FALSE))</f>
        <v>Sum</v>
      </c>
      <c r="E949" s="7" t="str">
        <f>IF((VLOOKUP($A949,'V2.5.2 Measures'!$C:$W,8,FALSE)&lt;&gt;"")*AND(VLOOKUP($A949,'V2.5.2 Measures'!$C:$W,8,FALSE)&lt;&gt;"TBD"),VLOOKUP($A949,'V2.5.2 Measures'!$C:$W,8,FALSE),"N/A")</f>
        <v>No</v>
      </c>
      <c r="F949" s="7" t="str">
        <f>IF((VLOOKUP($A949,'V2.5.2 Measures'!$C:$W,9,FALSE)&lt;&gt;"")*AND(VLOOKUP($A949,'V2.5.2 Measures'!$C:$W,9,FALSE)&lt;&gt;"TBD"),VLOOKUP($A949,'V2.5.2 Measures'!$C:$W,9,FALSE),"N/A")</f>
        <v>N/A</v>
      </c>
      <c r="G949" s="7" t="str">
        <f>IF((VLOOKUP($A949,'V2.5.2 Measures'!$C:$W,10,FALSE)&lt;&gt;"")*AND(VLOOKUP($A949,'V2.5.2 Measures'!$C:$W,10,FALSE)&lt;&gt;"TBD"),VLOOKUP($A949,'V2.5.2 Measures'!$C:$W,10,FALSE),"N/A")</f>
        <v>N/A</v>
      </c>
      <c r="H949" s="7" t="str">
        <f>IF(VLOOKUP($A949,'V2.5.2 Measures'!$C:$W,14,FALSE)&lt;&gt; "", VLOOKUP($A949,'V2.5.2 Measures'!$C:$W,14,FALSE),"N/A")</f>
        <v>N/A</v>
      </c>
      <c r="I949" s="7">
        <f>IF(VLOOKUP($A949,'V2.5.2 Measures'!$C:$W,15,FALSE)&lt;&gt; "", VLOOKUP($A949,'V2.5.2 Measures'!$C:$W,15,FALSE),"N/A")</f>
        <v>0.3</v>
      </c>
      <c r="J949" s="7" t="str">
        <f>IF(VLOOKUP($A949,'V2.5.2 Measures'!$C:$W,16,FALSE)&lt;&gt; "", VLOOKUP($A949,'V2.5.2 Measures'!$C:$W,16,FALSE),"N/A")</f>
        <v>N/A</v>
      </c>
      <c r="K949" s="7" t="str">
        <f>IF(VLOOKUP($A949,'V2.5.2 Measures'!$C:$W,17,FALSE)&lt;&gt; "", VLOOKUP($A949,'V2.5.2 Measures'!$C:$W,17,FALSE),"N/A")</f>
        <v>N/A</v>
      </c>
      <c r="L949" s="7" t="str">
        <f>IF(VLOOKUP($A949,'V2.5.2 Measures'!$C:$W,18,FALSE)&lt;&gt; "", VLOOKUP($A949,'V2.5.2 Measures'!$C:$W,18,FALSE),"N/A")</f>
        <v>Default</v>
      </c>
      <c r="M949" s="7" t="str">
        <f>IF(VLOOKUP($A949,'V2.5.2 Measures'!$C:$W,19,FALSE)&lt;&gt; "", VLOOKUP($A949,'V2.5.2 Measures'!$C:$W,19,FALSE),"N/A")</f>
        <v>SAS</v>
      </c>
      <c r="N949" s="7" t="str">
        <f>IF(VLOOKUP($A949,'V2.5.2 Measures'!$C:$W,20,FALSE)&lt;&gt; "", VLOOKUP($A949,'V2.5.2 Measures'!$C:$W,20,FALSE),"N/A")</f>
        <v>V1.1</v>
      </c>
      <c r="O949" s="7" t="str">
        <f>IF(VLOOKUP($A949,'V2.5.2 Measures'!$C:$W,21,FALSE)&lt;&gt; "", VLOOKUP($A949,'V2.5.2 Measures'!$C:$W,21,FALSE),"N/A")</f>
        <v>V2.3</v>
      </c>
      <c r="P949" s="7" t="e">
        <f>IF(VLOOKUP($A949,'V2.5.2 Measures'!$C:$W,22,FALSE)&lt;&gt; "", VLOOKUP($A949,'V2.5.2 Measures'!$C:$W,22,FALSE),"N/A")</f>
        <v>#REF!</v>
      </c>
      <c r="Q949" s="7" t="e">
        <f>IF(VLOOKUP($A949,'V2.5.2 Measures'!$C:$W,23,FALSE)&lt;&gt; "", VLOOKUP($A949,'V2.5.2 Measures'!$C:$W,23,FALSE),"N/A")</f>
        <v>#REF!</v>
      </c>
      <c r="R949" s="7" t="e">
        <f>IF(VLOOKUP($A949,'V2.5.2 Measures'!$C:$W,24,FALSE)&lt;&gt; "", VLOOKUP($A949,'V2.5.2 Measures'!$C:$W,24,FALSE),"N/A")</f>
        <v>#REF!</v>
      </c>
      <c r="S949" s="7" t="e">
        <f>IF(VLOOKUP($A949,'V2.5.2 Measures'!$C:$W,25,FALSE)&lt;&gt; "", VLOOKUP($A949,'V2.5.2 Measures'!$C:$W,25,FALSE),"N/A")</f>
        <v>#REF!</v>
      </c>
      <c r="T949" s="7" t="str">
        <f>IF(VLOOKUP($A949,'V2.5.2 Measures'!$C:$W,2,FALSE)&lt;&gt; "", VLOOKUP($A949,'V2.5.2 Measures'!$C:$W,2,FALSE),"N/A")</f>
        <v>EXP-11-048-129</v>
      </c>
      <c r="U949" s="7" t="str">
        <f>IF(VLOOKUP($A949,'V2.5.2 Measures'!$C:$W,3,FALSE)&lt;&gt; "", VLOOKUP($A949,'V2.5.2 Measures'!$C:$W,3,FALSE),"N/A")</f>
        <v>Total paid for TYPE-OF-SERVICE = 54 (Case Management services other than those that meet the definition of primary care case management services or targeted case management services)</v>
      </c>
      <c r="V949" s="7" t="e">
        <f>IF(VLOOKUP($A949,'V2.5.2 Measures'!$C:$W,26,FALSE)&lt;&gt; "", VLOOKUP($A949,'V2.5.2 Measures'!$C:$W,26,FALSE),"N/A")</f>
        <v>#REF!</v>
      </c>
      <c r="W949" s="7" t="e">
        <f>IF(VLOOKUP($A949,'V2.5.2 Measures'!$C:$W,44,FALSE)&lt;&gt; "", VLOOKUP($A949,'V2.5.2 Measures'!$C:$W,44,FALSE),"N/A")</f>
        <v>#REF!</v>
      </c>
    </row>
    <row r="950" spans="1:23" x14ac:dyDescent="0.35">
      <c r="A950" s="7" t="str">
        <f>'V2.5.2 Measures'!C405</f>
        <v>EXP11.130</v>
      </c>
      <c r="B950" s="7" t="str">
        <f>VLOOKUP($A950,'V2.5.2 Measures'!$C:$W,6,FALSE)</f>
        <v>Medicaid FFS: Original, Non-Crossover, Paid Claims</v>
      </c>
      <c r="C950" s="7" t="str">
        <f>VLOOKUP($A950,'V2.5.2 Measures'!$C:$W,8,FALSE)</f>
        <v>No</v>
      </c>
      <c r="D950" s="7" t="str">
        <f>IF(VLOOKUP($A950,'V2.5.2 Measures'!$C:$W,4,FALSE)="","",VLOOKUP($A950,'V2.5.2 Measures'!$C:$W,4,FALSE))</f>
        <v>Sum</v>
      </c>
      <c r="E950" s="7" t="str">
        <f>IF((VLOOKUP($A950,'V2.5.2 Measures'!$C:$W,8,FALSE)&lt;&gt;"")*AND(VLOOKUP($A950,'V2.5.2 Measures'!$C:$W,8,FALSE)&lt;&gt;"TBD"),VLOOKUP($A950,'V2.5.2 Measures'!$C:$W,8,FALSE),"N/A")</f>
        <v>No</v>
      </c>
      <c r="F950" s="7" t="str">
        <f>IF((VLOOKUP($A950,'V2.5.2 Measures'!$C:$W,9,FALSE)&lt;&gt;"")*AND(VLOOKUP($A950,'V2.5.2 Measures'!$C:$W,9,FALSE)&lt;&gt;"TBD"),VLOOKUP($A950,'V2.5.2 Measures'!$C:$W,9,FALSE),"N/A")</f>
        <v>N/A</v>
      </c>
      <c r="G950" s="7" t="str">
        <f>IF((VLOOKUP($A950,'V2.5.2 Measures'!$C:$W,10,FALSE)&lt;&gt;"")*AND(VLOOKUP($A950,'V2.5.2 Measures'!$C:$W,10,FALSE)&lt;&gt;"TBD"),VLOOKUP($A950,'V2.5.2 Measures'!$C:$W,10,FALSE),"N/A")</f>
        <v>N/A</v>
      </c>
      <c r="H950" s="7" t="str">
        <f>IF(VLOOKUP($A950,'V2.5.2 Measures'!$C:$W,14,FALSE)&lt;&gt; "", VLOOKUP($A950,'V2.5.2 Measures'!$C:$W,14,FALSE),"N/A")</f>
        <v>N/A</v>
      </c>
      <c r="I950" s="7">
        <f>IF(VLOOKUP($A950,'V2.5.2 Measures'!$C:$W,15,FALSE)&lt;&gt; "", VLOOKUP($A950,'V2.5.2 Measures'!$C:$W,15,FALSE),"N/A")</f>
        <v>0.3</v>
      </c>
      <c r="J950" s="7" t="str">
        <f>IF(VLOOKUP($A950,'V2.5.2 Measures'!$C:$W,16,FALSE)&lt;&gt; "", VLOOKUP($A950,'V2.5.2 Measures'!$C:$W,16,FALSE),"N/A")</f>
        <v>N/A</v>
      </c>
      <c r="K950" s="7" t="str">
        <f>IF(VLOOKUP($A950,'V2.5.2 Measures'!$C:$W,17,FALSE)&lt;&gt; "", VLOOKUP($A950,'V2.5.2 Measures'!$C:$W,17,FALSE),"N/A")</f>
        <v>N/A</v>
      </c>
      <c r="L950" s="7" t="str">
        <f>IF(VLOOKUP($A950,'V2.5.2 Measures'!$C:$W,18,FALSE)&lt;&gt; "", VLOOKUP($A950,'V2.5.2 Measures'!$C:$W,18,FALSE),"N/A")</f>
        <v>Default</v>
      </c>
      <c r="M950" s="7" t="str">
        <f>IF(VLOOKUP($A950,'V2.5.2 Measures'!$C:$W,19,FALSE)&lt;&gt; "", VLOOKUP($A950,'V2.5.2 Measures'!$C:$W,19,FALSE),"N/A")</f>
        <v>SAS</v>
      </c>
      <c r="N950" s="7" t="str">
        <f>IF(VLOOKUP($A950,'V2.5.2 Measures'!$C:$W,20,FALSE)&lt;&gt; "", VLOOKUP($A950,'V2.5.2 Measures'!$C:$W,20,FALSE),"N/A")</f>
        <v>V1.1</v>
      </c>
      <c r="O950" s="7" t="str">
        <f>IF(VLOOKUP($A950,'V2.5.2 Measures'!$C:$W,21,FALSE)&lt;&gt; "", VLOOKUP($A950,'V2.5.2 Measures'!$C:$W,21,FALSE),"N/A")</f>
        <v>V2.3</v>
      </c>
      <c r="P950" s="7" t="e">
        <f>IF(VLOOKUP($A950,'V2.5.2 Measures'!$C:$W,22,FALSE)&lt;&gt; "", VLOOKUP($A950,'V2.5.2 Measures'!$C:$W,22,FALSE),"N/A")</f>
        <v>#REF!</v>
      </c>
      <c r="Q950" s="7" t="e">
        <f>IF(VLOOKUP($A950,'V2.5.2 Measures'!$C:$W,23,FALSE)&lt;&gt; "", VLOOKUP($A950,'V2.5.2 Measures'!$C:$W,23,FALSE),"N/A")</f>
        <v>#REF!</v>
      </c>
      <c r="R950" s="7" t="e">
        <f>IF(VLOOKUP($A950,'V2.5.2 Measures'!$C:$W,24,FALSE)&lt;&gt; "", VLOOKUP($A950,'V2.5.2 Measures'!$C:$W,24,FALSE),"N/A")</f>
        <v>#REF!</v>
      </c>
      <c r="S950" s="7" t="e">
        <f>IF(VLOOKUP($A950,'V2.5.2 Measures'!$C:$W,25,FALSE)&lt;&gt; "", VLOOKUP($A950,'V2.5.2 Measures'!$C:$W,25,FALSE),"N/A")</f>
        <v>#REF!</v>
      </c>
      <c r="T950" s="7" t="str">
        <f>IF(VLOOKUP($A950,'V2.5.2 Measures'!$C:$W,2,FALSE)&lt;&gt; "", VLOOKUP($A950,'V2.5.2 Measures'!$C:$W,2,FALSE),"N/A")</f>
        <v>EXP-11-049-130</v>
      </c>
      <c r="U950" s="7" t="str">
        <f>IF(VLOOKUP($A950,'V2.5.2 Measures'!$C:$W,3,FALSE)&lt;&gt; "", VLOOKUP($A950,'V2.5.2 Measures'!$C:$W,3,FALSE),"N/A")</f>
        <v>Total paid for TYPE-OF-SERVICE = 55 (Care coordination services)</v>
      </c>
      <c r="V950" s="7" t="e">
        <f>IF(VLOOKUP($A950,'V2.5.2 Measures'!$C:$W,26,FALSE)&lt;&gt; "", VLOOKUP($A950,'V2.5.2 Measures'!$C:$W,26,FALSE),"N/A")</f>
        <v>#REF!</v>
      </c>
      <c r="W950" s="7" t="e">
        <f>IF(VLOOKUP($A950,'V2.5.2 Measures'!$C:$W,44,FALSE)&lt;&gt; "", VLOOKUP($A950,'V2.5.2 Measures'!$C:$W,44,FALSE),"N/A")</f>
        <v>#REF!</v>
      </c>
    </row>
    <row r="951" spans="1:23" x14ac:dyDescent="0.35">
      <c r="A951" s="7" t="str">
        <f>'V2.5.2 Measures'!C406</f>
        <v>EXP11.131</v>
      </c>
      <c r="B951" s="7" t="str">
        <f>VLOOKUP($A951,'V2.5.2 Measures'!$C:$W,6,FALSE)</f>
        <v>Medicaid FFS: Original, Non-Crossover, Paid Claims</v>
      </c>
      <c r="C951" s="7" t="str">
        <f>VLOOKUP($A951,'V2.5.2 Measures'!$C:$W,8,FALSE)</f>
        <v>No</v>
      </c>
      <c r="D951" s="7" t="str">
        <f>IF(VLOOKUP($A951,'V2.5.2 Measures'!$C:$W,4,FALSE)="","",VLOOKUP($A951,'V2.5.2 Measures'!$C:$W,4,FALSE))</f>
        <v>Sum</v>
      </c>
      <c r="E951" s="7" t="str">
        <f>IF((VLOOKUP($A951,'V2.5.2 Measures'!$C:$W,8,FALSE)&lt;&gt;"")*AND(VLOOKUP($A951,'V2.5.2 Measures'!$C:$W,8,FALSE)&lt;&gt;"TBD"),VLOOKUP($A951,'V2.5.2 Measures'!$C:$W,8,FALSE),"N/A")</f>
        <v>No</v>
      </c>
      <c r="F951" s="7" t="str">
        <f>IF((VLOOKUP($A951,'V2.5.2 Measures'!$C:$W,9,FALSE)&lt;&gt;"")*AND(VLOOKUP($A951,'V2.5.2 Measures'!$C:$W,9,FALSE)&lt;&gt;"TBD"),VLOOKUP($A951,'V2.5.2 Measures'!$C:$W,9,FALSE),"N/A")</f>
        <v>N/A</v>
      </c>
      <c r="G951" s="7" t="str">
        <f>IF((VLOOKUP($A951,'V2.5.2 Measures'!$C:$W,10,FALSE)&lt;&gt;"")*AND(VLOOKUP($A951,'V2.5.2 Measures'!$C:$W,10,FALSE)&lt;&gt;"TBD"),VLOOKUP($A951,'V2.5.2 Measures'!$C:$W,10,FALSE),"N/A")</f>
        <v>N/A</v>
      </c>
      <c r="H951" s="7" t="str">
        <f>IF(VLOOKUP($A951,'V2.5.2 Measures'!$C:$W,14,FALSE)&lt;&gt; "", VLOOKUP($A951,'V2.5.2 Measures'!$C:$W,14,FALSE),"N/A")</f>
        <v>N/A</v>
      </c>
      <c r="I951" s="7">
        <f>IF(VLOOKUP($A951,'V2.5.2 Measures'!$C:$W,15,FALSE)&lt;&gt; "", VLOOKUP($A951,'V2.5.2 Measures'!$C:$W,15,FALSE),"N/A")</f>
        <v>0.3</v>
      </c>
      <c r="J951" s="7" t="str">
        <f>IF(VLOOKUP($A951,'V2.5.2 Measures'!$C:$W,16,FALSE)&lt;&gt; "", VLOOKUP($A951,'V2.5.2 Measures'!$C:$W,16,FALSE),"N/A")</f>
        <v>N/A</v>
      </c>
      <c r="K951" s="7" t="str">
        <f>IF(VLOOKUP($A951,'V2.5.2 Measures'!$C:$W,17,FALSE)&lt;&gt; "", VLOOKUP($A951,'V2.5.2 Measures'!$C:$W,17,FALSE),"N/A")</f>
        <v>N/A</v>
      </c>
      <c r="L951" s="7" t="str">
        <f>IF(VLOOKUP($A951,'V2.5.2 Measures'!$C:$W,18,FALSE)&lt;&gt; "", VLOOKUP($A951,'V2.5.2 Measures'!$C:$W,18,FALSE),"N/A")</f>
        <v>Default</v>
      </c>
      <c r="M951" s="7" t="str">
        <f>IF(VLOOKUP($A951,'V2.5.2 Measures'!$C:$W,19,FALSE)&lt;&gt; "", VLOOKUP($A951,'V2.5.2 Measures'!$C:$W,19,FALSE),"N/A")</f>
        <v>SAS</v>
      </c>
      <c r="N951" s="7" t="str">
        <f>IF(VLOOKUP($A951,'V2.5.2 Measures'!$C:$W,20,FALSE)&lt;&gt; "", VLOOKUP($A951,'V2.5.2 Measures'!$C:$W,20,FALSE),"N/A")</f>
        <v>V1.1</v>
      </c>
      <c r="O951" s="7" t="str">
        <f>IF(VLOOKUP($A951,'V2.5.2 Measures'!$C:$W,21,FALSE)&lt;&gt; "", VLOOKUP($A951,'V2.5.2 Measures'!$C:$W,21,FALSE),"N/A")</f>
        <v>V2.3</v>
      </c>
      <c r="P951" s="7" t="e">
        <f>IF(VLOOKUP($A951,'V2.5.2 Measures'!$C:$W,22,FALSE)&lt;&gt; "", VLOOKUP($A951,'V2.5.2 Measures'!$C:$W,22,FALSE),"N/A")</f>
        <v>#REF!</v>
      </c>
      <c r="Q951" s="7" t="e">
        <f>IF(VLOOKUP($A951,'V2.5.2 Measures'!$C:$W,23,FALSE)&lt;&gt; "", VLOOKUP($A951,'V2.5.2 Measures'!$C:$W,23,FALSE),"N/A")</f>
        <v>#REF!</v>
      </c>
      <c r="R951" s="7" t="e">
        <f>IF(VLOOKUP($A951,'V2.5.2 Measures'!$C:$W,24,FALSE)&lt;&gt; "", VLOOKUP($A951,'V2.5.2 Measures'!$C:$W,24,FALSE),"N/A")</f>
        <v>#REF!</v>
      </c>
      <c r="S951" s="7" t="e">
        <f>IF(VLOOKUP($A951,'V2.5.2 Measures'!$C:$W,25,FALSE)&lt;&gt; "", VLOOKUP($A951,'V2.5.2 Measures'!$C:$W,25,FALSE),"N/A")</f>
        <v>#REF!</v>
      </c>
      <c r="T951" s="7" t="str">
        <f>IF(VLOOKUP($A951,'V2.5.2 Measures'!$C:$W,2,FALSE)&lt;&gt; "", VLOOKUP($A951,'V2.5.2 Measures'!$C:$W,2,FALSE),"N/A")</f>
        <v>EXP-11-050-131</v>
      </c>
      <c r="U951" s="7" t="str">
        <f>IF(VLOOKUP($A951,'V2.5.2 Measures'!$C:$W,3,FALSE)&lt;&gt; "", VLOOKUP($A951,'V2.5.2 Measures'!$C:$W,3,FALSE),"N/A")</f>
        <v>Total paid for TYPE-OF-SERVICE = 56 (Transportation services)</v>
      </c>
      <c r="V951" s="7" t="e">
        <f>IF(VLOOKUP($A951,'V2.5.2 Measures'!$C:$W,26,FALSE)&lt;&gt; "", VLOOKUP($A951,'V2.5.2 Measures'!$C:$W,26,FALSE),"N/A")</f>
        <v>#REF!</v>
      </c>
      <c r="W951" s="7" t="e">
        <f>IF(VLOOKUP($A951,'V2.5.2 Measures'!$C:$W,44,FALSE)&lt;&gt; "", VLOOKUP($A951,'V2.5.2 Measures'!$C:$W,44,FALSE),"N/A")</f>
        <v>#REF!</v>
      </c>
    </row>
    <row r="952" spans="1:23" x14ac:dyDescent="0.35">
      <c r="A952" s="7" t="str">
        <f>'V2.5.2 Measures'!C407</f>
        <v>EXP11.132</v>
      </c>
      <c r="B952" s="7" t="str">
        <f>VLOOKUP($A952,'V2.5.2 Measures'!$C:$W,6,FALSE)</f>
        <v>Medicaid FFS: Original, Non-Crossover, Paid Claims</v>
      </c>
      <c r="C952" s="7" t="str">
        <f>VLOOKUP($A952,'V2.5.2 Measures'!$C:$W,8,FALSE)</f>
        <v>No</v>
      </c>
      <c r="D952" s="7" t="str">
        <f>IF(VLOOKUP($A952,'V2.5.2 Measures'!$C:$W,4,FALSE)="","",VLOOKUP($A952,'V2.5.2 Measures'!$C:$W,4,FALSE))</f>
        <v>Sum</v>
      </c>
      <c r="E952" s="7" t="str">
        <f>IF((VLOOKUP($A952,'V2.5.2 Measures'!$C:$W,8,FALSE)&lt;&gt;"")*AND(VLOOKUP($A952,'V2.5.2 Measures'!$C:$W,8,FALSE)&lt;&gt;"TBD"),VLOOKUP($A952,'V2.5.2 Measures'!$C:$W,8,FALSE),"N/A")</f>
        <v>No</v>
      </c>
      <c r="F952" s="7" t="str">
        <f>IF((VLOOKUP($A952,'V2.5.2 Measures'!$C:$W,9,FALSE)&lt;&gt;"")*AND(VLOOKUP($A952,'V2.5.2 Measures'!$C:$W,9,FALSE)&lt;&gt;"TBD"),VLOOKUP($A952,'V2.5.2 Measures'!$C:$W,9,FALSE),"N/A")</f>
        <v>N/A</v>
      </c>
      <c r="G952" s="7" t="str">
        <f>IF((VLOOKUP($A952,'V2.5.2 Measures'!$C:$W,10,FALSE)&lt;&gt;"")*AND(VLOOKUP($A952,'V2.5.2 Measures'!$C:$W,10,FALSE)&lt;&gt;"TBD"),VLOOKUP($A952,'V2.5.2 Measures'!$C:$W,10,FALSE),"N/A")</f>
        <v>N/A</v>
      </c>
      <c r="H952" s="7" t="str">
        <f>IF(VLOOKUP($A952,'V2.5.2 Measures'!$C:$W,14,FALSE)&lt;&gt; "", VLOOKUP($A952,'V2.5.2 Measures'!$C:$W,14,FALSE),"N/A")</f>
        <v>N/A</v>
      </c>
      <c r="I952" s="7">
        <f>IF(VLOOKUP($A952,'V2.5.2 Measures'!$C:$W,15,FALSE)&lt;&gt; "", VLOOKUP($A952,'V2.5.2 Measures'!$C:$W,15,FALSE),"N/A")</f>
        <v>0.3</v>
      </c>
      <c r="J952" s="7" t="str">
        <f>IF(VLOOKUP($A952,'V2.5.2 Measures'!$C:$W,16,FALSE)&lt;&gt; "", VLOOKUP($A952,'V2.5.2 Measures'!$C:$W,16,FALSE),"N/A")</f>
        <v>N/A</v>
      </c>
      <c r="K952" s="7" t="str">
        <f>IF(VLOOKUP($A952,'V2.5.2 Measures'!$C:$W,17,FALSE)&lt;&gt; "", VLOOKUP($A952,'V2.5.2 Measures'!$C:$W,17,FALSE),"N/A")</f>
        <v>N/A</v>
      </c>
      <c r="L952" s="7" t="str">
        <f>IF(VLOOKUP($A952,'V2.5.2 Measures'!$C:$W,18,FALSE)&lt;&gt; "", VLOOKUP($A952,'V2.5.2 Measures'!$C:$W,18,FALSE),"N/A")</f>
        <v>Default</v>
      </c>
      <c r="M952" s="7" t="str">
        <f>IF(VLOOKUP($A952,'V2.5.2 Measures'!$C:$W,19,FALSE)&lt;&gt; "", VLOOKUP($A952,'V2.5.2 Measures'!$C:$W,19,FALSE),"N/A")</f>
        <v>SAS</v>
      </c>
      <c r="N952" s="7" t="str">
        <f>IF(VLOOKUP($A952,'V2.5.2 Measures'!$C:$W,20,FALSE)&lt;&gt; "", VLOOKUP($A952,'V2.5.2 Measures'!$C:$W,20,FALSE),"N/A")</f>
        <v>V1.1</v>
      </c>
      <c r="O952" s="7" t="str">
        <f>IF(VLOOKUP($A952,'V2.5.2 Measures'!$C:$W,21,FALSE)&lt;&gt; "", VLOOKUP($A952,'V2.5.2 Measures'!$C:$W,21,FALSE),"N/A")</f>
        <v>V2.3</v>
      </c>
      <c r="P952" s="7" t="e">
        <f>IF(VLOOKUP($A952,'V2.5.2 Measures'!$C:$W,22,FALSE)&lt;&gt; "", VLOOKUP($A952,'V2.5.2 Measures'!$C:$W,22,FALSE),"N/A")</f>
        <v>#REF!</v>
      </c>
      <c r="Q952" s="7" t="e">
        <f>IF(VLOOKUP($A952,'V2.5.2 Measures'!$C:$W,23,FALSE)&lt;&gt; "", VLOOKUP($A952,'V2.5.2 Measures'!$C:$W,23,FALSE),"N/A")</f>
        <v>#REF!</v>
      </c>
      <c r="R952" s="7" t="e">
        <f>IF(VLOOKUP($A952,'V2.5.2 Measures'!$C:$W,24,FALSE)&lt;&gt; "", VLOOKUP($A952,'V2.5.2 Measures'!$C:$W,24,FALSE),"N/A")</f>
        <v>#REF!</v>
      </c>
      <c r="S952" s="7" t="e">
        <f>IF(VLOOKUP($A952,'V2.5.2 Measures'!$C:$W,25,FALSE)&lt;&gt; "", VLOOKUP($A952,'V2.5.2 Measures'!$C:$W,25,FALSE),"N/A")</f>
        <v>#REF!</v>
      </c>
      <c r="T952" s="7" t="str">
        <f>IF(VLOOKUP($A952,'V2.5.2 Measures'!$C:$W,2,FALSE)&lt;&gt; "", VLOOKUP($A952,'V2.5.2 Measures'!$C:$W,2,FALSE),"N/A")</f>
        <v>EXP-11-051-132</v>
      </c>
      <c r="U952" s="7" t="str">
        <f>IF(VLOOKUP($A952,'V2.5.2 Measures'!$C:$W,3,FALSE)&lt;&gt; "", VLOOKUP($A952,'V2.5.2 Measures'!$C:$W,3,FALSE),"N/A")</f>
        <v>Total paid for TYPE-OF-SERVICE = 57 (Enabling services)</v>
      </c>
      <c r="V952" s="7" t="e">
        <f>IF(VLOOKUP($A952,'V2.5.2 Measures'!$C:$W,26,FALSE)&lt;&gt; "", VLOOKUP($A952,'V2.5.2 Measures'!$C:$W,26,FALSE),"N/A")</f>
        <v>#REF!</v>
      </c>
      <c r="W952" s="7" t="e">
        <f>IF(VLOOKUP($A952,'V2.5.2 Measures'!$C:$W,44,FALSE)&lt;&gt; "", VLOOKUP($A952,'V2.5.2 Measures'!$C:$W,44,FALSE),"N/A")</f>
        <v>#REF!</v>
      </c>
    </row>
    <row r="953" spans="1:23" x14ac:dyDescent="0.35">
      <c r="A953" s="7" t="str">
        <f>'V2.5.2 Measures'!C408</f>
        <v>EXP11.134</v>
      </c>
      <c r="B953" s="7" t="str">
        <f>VLOOKUP($A953,'V2.5.2 Measures'!$C:$W,6,FALSE)</f>
        <v>Medicaid FFS: Original, Non-Crossover, Paid Claims</v>
      </c>
      <c r="C953" s="7" t="str">
        <f>VLOOKUP($A953,'V2.5.2 Measures'!$C:$W,8,FALSE)</f>
        <v>No</v>
      </c>
      <c r="D953" s="7" t="str">
        <f>IF(VLOOKUP($A953,'V2.5.2 Measures'!$C:$W,4,FALSE)="","",VLOOKUP($A953,'V2.5.2 Measures'!$C:$W,4,FALSE))</f>
        <v>Sum</v>
      </c>
      <c r="E953" s="7" t="str">
        <f>IF((VLOOKUP($A953,'V2.5.2 Measures'!$C:$W,8,FALSE)&lt;&gt;"")*AND(VLOOKUP($A953,'V2.5.2 Measures'!$C:$W,8,FALSE)&lt;&gt;"TBD"),VLOOKUP($A953,'V2.5.2 Measures'!$C:$W,8,FALSE),"N/A")</f>
        <v>No</v>
      </c>
      <c r="F953" s="7" t="str">
        <f>IF((VLOOKUP($A953,'V2.5.2 Measures'!$C:$W,9,FALSE)&lt;&gt;"")*AND(VLOOKUP($A953,'V2.5.2 Measures'!$C:$W,9,FALSE)&lt;&gt;"TBD"),VLOOKUP($A953,'V2.5.2 Measures'!$C:$W,9,FALSE),"N/A")</f>
        <v>N/A</v>
      </c>
      <c r="G953" s="7" t="str">
        <f>IF((VLOOKUP($A953,'V2.5.2 Measures'!$C:$W,10,FALSE)&lt;&gt;"")*AND(VLOOKUP($A953,'V2.5.2 Measures'!$C:$W,10,FALSE)&lt;&gt;"TBD"),VLOOKUP($A953,'V2.5.2 Measures'!$C:$W,10,FALSE),"N/A")</f>
        <v>N/A</v>
      </c>
      <c r="H953" s="7" t="str">
        <f>IF(VLOOKUP($A953,'V2.5.2 Measures'!$C:$W,14,FALSE)&lt;&gt; "", VLOOKUP($A953,'V2.5.2 Measures'!$C:$W,14,FALSE),"N/A")</f>
        <v>N/A</v>
      </c>
      <c r="I953" s="7">
        <f>IF(VLOOKUP($A953,'V2.5.2 Measures'!$C:$W,15,FALSE)&lt;&gt; "", VLOOKUP($A953,'V2.5.2 Measures'!$C:$W,15,FALSE),"N/A")</f>
        <v>0.3</v>
      </c>
      <c r="J953" s="7" t="str">
        <f>IF(VLOOKUP($A953,'V2.5.2 Measures'!$C:$W,16,FALSE)&lt;&gt; "", VLOOKUP($A953,'V2.5.2 Measures'!$C:$W,16,FALSE),"N/A")</f>
        <v>N/A</v>
      </c>
      <c r="K953" s="7" t="str">
        <f>IF(VLOOKUP($A953,'V2.5.2 Measures'!$C:$W,17,FALSE)&lt;&gt; "", VLOOKUP($A953,'V2.5.2 Measures'!$C:$W,17,FALSE),"N/A")</f>
        <v>N/A</v>
      </c>
      <c r="L953" s="7" t="str">
        <f>IF(VLOOKUP($A953,'V2.5.2 Measures'!$C:$W,18,FALSE)&lt;&gt; "", VLOOKUP($A953,'V2.5.2 Measures'!$C:$W,18,FALSE),"N/A")</f>
        <v>Default</v>
      </c>
      <c r="M953" s="7" t="str">
        <f>IF(VLOOKUP($A953,'V2.5.2 Measures'!$C:$W,19,FALSE)&lt;&gt; "", VLOOKUP($A953,'V2.5.2 Measures'!$C:$W,19,FALSE),"N/A")</f>
        <v>SAS</v>
      </c>
      <c r="N953" s="7" t="str">
        <f>IF(VLOOKUP($A953,'V2.5.2 Measures'!$C:$W,20,FALSE)&lt;&gt; "", VLOOKUP($A953,'V2.5.2 Measures'!$C:$W,20,FALSE),"N/A")</f>
        <v>V1.1</v>
      </c>
      <c r="O953" s="7" t="str">
        <f>IF(VLOOKUP($A953,'V2.5.2 Measures'!$C:$W,21,FALSE)&lt;&gt; "", VLOOKUP($A953,'V2.5.2 Measures'!$C:$W,21,FALSE),"N/A")</f>
        <v>V2.3</v>
      </c>
      <c r="P953" s="7" t="e">
        <f>IF(VLOOKUP($A953,'V2.5.2 Measures'!$C:$W,22,FALSE)&lt;&gt; "", VLOOKUP($A953,'V2.5.2 Measures'!$C:$W,22,FALSE),"N/A")</f>
        <v>#REF!</v>
      </c>
      <c r="Q953" s="7" t="e">
        <f>IF(VLOOKUP($A953,'V2.5.2 Measures'!$C:$W,23,FALSE)&lt;&gt; "", VLOOKUP($A953,'V2.5.2 Measures'!$C:$W,23,FALSE),"N/A")</f>
        <v>#REF!</v>
      </c>
      <c r="R953" s="7" t="e">
        <f>IF(VLOOKUP($A953,'V2.5.2 Measures'!$C:$W,24,FALSE)&lt;&gt; "", VLOOKUP($A953,'V2.5.2 Measures'!$C:$W,24,FALSE),"N/A")</f>
        <v>#REF!</v>
      </c>
      <c r="S953" s="7" t="e">
        <f>IF(VLOOKUP($A953,'V2.5.2 Measures'!$C:$W,25,FALSE)&lt;&gt; "", VLOOKUP($A953,'V2.5.2 Measures'!$C:$W,25,FALSE),"N/A")</f>
        <v>#REF!</v>
      </c>
      <c r="T953" s="7" t="str">
        <f>IF(VLOOKUP($A953,'V2.5.2 Measures'!$C:$W,2,FALSE)&lt;&gt; "", VLOOKUP($A953,'V2.5.2 Measures'!$C:$W,2,FALSE),"N/A")</f>
        <v>EXP-11-052-134</v>
      </c>
      <c r="U953" s="7" t="str">
        <f>IF(VLOOKUP($A953,'V2.5.2 Measures'!$C:$W,3,FALSE)&lt;&gt; "", VLOOKUP($A953,'V2.5.2 Measures'!$C:$W,3,FALSE),"N/A")</f>
        <v>Total paid for TYPE-OF-SERVICE = 61 (Critical access hospital services - OT)</v>
      </c>
      <c r="V953" s="7" t="e">
        <f>IF(VLOOKUP($A953,'V2.5.2 Measures'!$C:$W,26,FALSE)&lt;&gt; "", VLOOKUP($A953,'V2.5.2 Measures'!$C:$W,26,FALSE),"N/A")</f>
        <v>#REF!</v>
      </c>
      <c r="W953" s="7" t="e">
        <f>IF(VLOOKUP($A953,'V2.5.2 Measures'!$C:$W,44,FALSE)&lt;&gt; "", VLOOKUP($A953,'V2.5.2 Measures'!$C:$W,44,FALSE),"N/A")</f>
        <v>#REF!</v>
      </c>
    </row>
    <row r="954" spans="1:23" x14ac:dyDescent="0.35">
      <c r="A954" s="7" t="str">
        <f>'V2.5.2 Measures'!C409</f>
        <v>EXP11.135</v>
      </c>
      <c r="B954" s="7" t="str">
        <f>VLOOKUP($A954,'V2.5.2 Measures'!$C:$W,6,FALSE)</f>
        <v>Medicaid FFS: Original, Non-Crossover, Paid Claims</v>
      </c>
      <c r="C954" s="7" t="str">
        <f>VLOOKUP($A954,'V2.5.2 Measures'!$C:$W,8,FALSE)</f>
        <v>No</v>
      </c>
      <c r="D954" s="7" t="str">
        <f>IF(VLOOKUP($A954,'V2.5.2 Measures'!$C:$W,4,FALSE)="","",VLOOKUP($A954,'V2.5.2 Measures'!$C:$W,4,FALSE))</f>
        <v>Sum</v>
      </c>
      <c r="E954" s="7" t="str">
        <f>IF((VLOOKUP($A954,'V2.5.2 Measures'!$C:$W,8,FALSE)&lt;&gt;"")*AND(VLOOKUP($A954,'V2.5.2 Measures'!$C:$W,8,FALSE)&lt;&gt;"TBD"),VLOOKUP($A954,'V2.5.2 Measures'!$C:$W,8,FALSE),"N/A")</f>
        <v>No</v>
      </c>
      <c r="F954" s="7" t="str">
        <f>IF((VLOOKUP($A954,'V2.5.2 Measures'!$C:$W,9,FALSE)&lt;&gt;"")*AND(VLOOKUP($A954,'V2.5.2 Measures'!$C:$W,9,FALSE)&lt;&gt;"TBD"),VLOOKUP($A954,'V2.5.2 Measures'!$C:$W,9,FALSE),"N/A")</f>
        <v>N/A</v>
      </c>
      <c r="G954" s="7" t="str">
        <f>IF((VLOOKUP($A954,'V2.5.2 Measures'!$C:$W,10,FALSE)&lt;&gt;"")*AND(VLOOKUP($A954,'V2.5.2 Measures'!$C:$W,10,FALSE)&lt;&gt;"TBD"),VLOOKUP($A954,'V2.5.2 Measures'!$C:$W,10,FALSE),"N/A")</f>
        <v>N/A</v>
      </c>
      <c r="H954" s="7" t="str">
        <f>IF(VLOOKUP($A954,'V2.5.2 Measures'!$C:$W,14,FALSE)&lt;&gt; "", VLOOKUP($A954,'V2.5.2 Measures'!$C:$W,14,FALSE),"N/A")</f>
        <v>N/A</v>
      </c>
      <c r="I954" s="7">
        <f>IF(VLOOKUP($A954,'V2.5.2 Measures'!$C:$W,15,FALSE)&lt;&gt; "", VLOOKUP($A954,'V2.5.2 Measures'!$C:$W,15,FALSE),"N/A")</f>
        <v>0.3</v>
      </c>
      <c r="J954" s="7" t="str">
        <f>IF(VLOOKUP($A954,'V2.5.2 Measures'!$C:$W,16,FALSE)&lt;&gt; "", VLOOKUP($A954,'V2.5.2 Measures'!$C:$W,16,FALSE),"N/A")</f>
        <v>N/A</v>
      </c>
      <c r="K954" s="7" t="str">
        <f>IF(VLOOKUP($A954,'V2.5.2 Measures'!$C:$W,17,FALSE)&lt;&gt; "", VLOOKUP($A954,'V2.5.2 Measures'!$C:$W,17,FALSE),"N/A")</f>
        <v>N/A</v>
      </c>
      <c r="L954" s="7" t="str">
        <f>IF(VLOOKUP($A954,'V2.5.2 Measures'!$C:$W,18,FALSE)&lt;&gt; "", VLOOKUP($A954,'V2.5.2 Measures'!$C:$W,18,FALSE),"N/A")</f>
        <v>Default</v>
      </c>
      <c r="M954" s="7" t="str">
        <f>IF(VLOOKUP($A954,'V2.5.2 Measures'!$C:$W,19,FALSE)&lt;&gt; "", VLOOKUP($A954,'V2.5.2 Measures'!$C:$W,19,FALSE),"N/A")</f>
        <v>SAS</v>
      </c>
      <c r="N954" s="7" t="str">
        <f>IF(VLOOKUP($A954,'V2.5.2 Measures'!$C:$W,20,FALSE)&lt;&gt; "", VLOOKUP($A954,'V2.5.2 Measures'!$C:$W,20,FALSE),"N/A")</f>
        <v>V1.1</v>
      </c>
      <c r="O954" s="7" t="str">
        <f>IF(VLOOKUP($A954,'V2.5.2 Measures'!$C:$W,21,FALSE)&lt;&gt; "", VLOOKUP($A954,'V2.5.2 Measures'!$C:$W,21,FALSE),"N/A")</f>
        <v>V2.3</v>
      </c>
      <c r="P954" s="7" t="e">
        <f>IF(VLOOKUP($A954,'V2.5.2 Measures'!$C:$W,22,FALSE)&lt;&gt; "", VLOOKUP($A954,'V2.5.2 Measures'!$C:$W,22,FALSE),"N/A")</f>
        <v>#REF!</v>
      </c>
      <c r="Q954" s="7" t="e">
        <f>IF(VLOOKUP($A954,'V2.5.2 Measures'!$C:$W,23,FALSE)&lt;&gt; "", VLOOKUP($A954,'V2.5.2 Measures'!$C:$W,23,FALSE),"N/A")</f>
        <v>#REF!</v>
      </c>
      <c r="R954" s="7" t="e">
        <f>IF(VLOOKUP($A954,'V2.5.2 Measures'!$C:$W,24,FALSE)&lt;&gt; "", VLOOKUP($A954,'V2.5.2 Measures'!$C:$W,24,FALSE),"N/A")</f>
        <v>#REF!</v>
      </c>
      <c r="S954" s="7" t="e">
        <f>IF(VLOOKUP($A954,'V2.5.2 Measures'!$C:$W,25,FALSE)&lt;&gt; "", VLOOKUP($A954,'V2.5.2 Measures'!$C:$W,25,FALSE),"N/A")</f>
        <v>#REF!</v>
      </c>
      <c r="T954" s="7" t="str">
        <f>IF(VLOOKUP($A954,'V2.5.2 Measures'!$C:$W,2,FALSE)&lt;&gt; "", VLOOKUP($A954,'V2.5.2 Measures'!$C:$W,2,FALSE),"N/A")</f>
        <v>EXP-11-053-135</v>
      </c>
      <c r="U954" s="7" t="str">
        <f>IF(VLOOKUP($A954,'V2.5.2 Measures'!$C:$W,3,FALSE)&lt;&gt; "", VLOOKUP($A954,'V2.5.2 Measures'!$C:$W,3,FALSE),"N/A")</f>
        <v>Total paid for TYPE-OF-SERVICE = 62 (HCBS - Case management services)</v>
      </c>
      <c r="V954" s="7" t="e">
        <f>IF(VLOOKUP($A954,'V2.5.2 Measures'!$C:$W,26,FALSE)&lt;&gt; "", VLOOKUP($A954,'V2.5.2 Measures'!$C:$W,26,FALSE),"N/A")</f>
        <v>#REF!</v>
      </c>
      <c r="W954" s="7" t="e">
        <f>IF(VLOOKUP($A954,'V2.5.2 Measures'!$C:$W,44,FALSE)&lt;&gt; "", VLOOKUP($A954,'V2.5.2 Measures'!$C:$W,44,FALSE),"N/A")</f>
        <v>#REF!</v>
      </c>
    </row>
    <row r="955" spans="1:23" x14ac:dyDescent="0.35">
      <c r="A955" s="7" t="str">
        <f>'V2.5.2 Measures'!C410</f>
        <v>EXP11.136</v>
      </c>
      <c r="B955" s="7" t="str">
        <f>VLOOKUP($A955,'V2.5.2 Measures'!$C:$W,6,FALSE)</f>
        <v>Medicaid FFS: Original, Non-Crossover, Paid Claims</v>
      </c>
      <c r="C955" s="7" t="str">
        <f>VLOOKUP($A955,'V2.5.2 Measures'!$C:$W,8,FALSE)</f>
        <v>No</v>
      </c>
      <c r="D955" s="7" t="str">
        <f>IF(VLOOKUP($A955,'V2.5.2 Measures'!$C:$W,4,FALSE)="","",VLOOKUP($A955,'V2.5.2 Measures'!$C:$W,4,FALSE))</f>
        <v>Sum</v>
      </c>
      <c r="E955" s="7" t="str">
        <f>IF((VLOOKUP($A955,'V2.5.2 Measures'!$C:$W,8,FALSE)&lt;&gt;"")*AND(VLOOKUP($A955,'V2.5.2 Measures'!$C:$W,8,FALSE)&lt;&gt;"TBD"),VLOOKUP($A955,'V2.5.2 Measures'!$C:$W,8,FALSE),"N/A")</f>
        <v>No</v>
      </c>
      <c r="F955" s="7" t="str">
        <f>IF((VLOOKUP($A955,'V2.5.2 Measures'!$C:$W,9,FALSE)&lt;&gt;"")*AND(VLOOKUP($A955,'V2.5.2 Measures'!$C:$W,9,FALSE)&lt;&gt;"TBD"),VLOOKUP($A955,'V2.5.2 Measures'!$C:$W,9,FALSE),"N/A")</f>
        <v>N/A</v>
      </c>
      <c r="G955" s="7" t="str">
        <f>IF((VLOOKUP($A955,'V2.5.2 Measures'!$C:$W,10,FALSE)&lt;&gt;"")*AND(VLOOKUP($A955,'V2.5.2 Measures'!$C:$W,10,FALSE)&lt;&gt;"TBD"),VLOOKUP($A955,'V2.5.2 Measures'!$C:$W,10,FALSE),"N/A")</f>
        <v>N/A</v>
      </c>
      <c r="H955" s="7" t="str">
        <f>IF(VLOOKUP($A955,'V2.5.2 Measures'!$C:$W,14,FALSE)&lt;&gt; "", VLOOKUP($A955,'V2.5.2 Measures'!$C:$W,14,FALSE),"N/A")</f>
        <v>N/A</v>
      </c>
      <c r="I955" s="7">
        <f>IF(VLOOKUP($A955,'V2.5.2 Measures'!$C:$W,15,FALSE)&lt;&gt; "", VLOOKUP($A955,'V2.5.2 Measures'!$C:$W,15,FALSE),"N/A")</f>
        <v>0.3</v>
      </c>
      <c r="J955" s="7" t="str">
        <f>IF(VLOOKUP($A955,'V2.5.2 Measures'!$C:$W,16,FALSE)&lt;&gt; "", VLOOKUP($A955,'V2.5.2 Measures'!$C:$W,16,FALSE),"N/A")</f>
        <v>N/A</v>
      </c>
      <c r="K955" s="7" t="str">
        <f>IF(VLOOKUP($A955,'V2.5.2 Measures'!$C:$W,17,FALSE)&lt;&gt; "", VLOOKUP($A955,'V2.5.2 Measures'!$C:$W,17,FALSE),"N/A")</f>
        <v>N/A</v>
      </c>
      <c r="L955" s="7" t="str">
        <f>IF(VLOOKUP($A955,'V2.5.2 Measures'!$C:$W,18,FALSE)&lt;&gt; "", VLOOKUP($A955,'V2.5.2 Measures'!$C:$W,18,FALSE),"N/A")</f>
        <v>Default</v>
      </c>
      <c r="M955" s="7" t="str">
        <f>IF(VLOOKUP($A955,'V2.5.2 Measures'!$C:$W,19,FALSE)&lt;&gt; "", VLOOKUP($A955,'V2.5.2 Measures'!$C:$W,19,FALSE),"N/A")</f>
        <v>SAS</v>
      </c>
      <c r="N955" s="7" t="str">
        <f>IF(VLOOKUP($A955,'V2.5.2 Measures'!$C:$W,20,FALSE)&lt;&gt; "", VLOOKUP($A955,'V2.5.2 Measures'!$C:$W,20,FALSE),"N/A")</f>
        <v>V1.1</v>
      </c>
      <c r="O955" s="7" t="str">
        <f>IF(VLOOKUP($A955,'V2.5.2 Measures'!$C:$W,21,FALSE)&lt;&gt; "", VLOOKUP($A955,'V2.5.2 Measures'!$C:$W,21,FALSE),"N/A")</f>
        <v>V2.3</v>
      </c>
      <c r="P955" s="7" t="e">
        <f>IF(VLOOKUP($A955,'V2.5.2 Measures'!$C:$W,22,FALSE)&lt;&gt; "", VLOOKUP($A955,'V2.5.2 Measures'!$C:$W,22,FALSE),"N/A")</f>
        <v>#REF!</v>
      </c>
      <c r="Q955" s="7" t="e">
        <f>IF(VLOOKUP($A955,'V2.5.2 Measures'!$C:$W,23,FALSE)&lt;&gt; "", VLOOKUP($A955,'V2.5.2 Measures'!$C:$W,23,FALSE),"N/A")</f>
        <v>#REF!</v>
      </c>
      <c r="R955" s="7" t="e">
        <f>IF(VLOOKUP($A955,'V2.5.2 Measures'!$C:$W,24,FALSE)&lt;&gt; "", VLOOKUP($A955,'V2.5.2 Measures'!$C:$W,24,FALSE),"N/A")</f>
        <v>#REF!</v>
      </c>
      <c r="S955" s="7" t="e">
        <f>IF(VLOOKUP($A955,'V2.5.2 Measures'!$C:$W,25,FALSE)&lt;&gt; "", VLOOKUP($A955,'V2.5.2 Measures'!$C:$W,25,FALSE),"N/A")</f>
        <v>#REF!</v>
      </c>
      <c r="T955" s="7" t="str">
        <f>IF(VLOOKUP($A955,'V2.5.2 Measures'!$C:$W,2,FALSE)&lt;&gt; "", VLOOKUP($A955,'V2.5.2 Measures'!$C:$W,2,FALSE),"N/A")</f>
        <v>EXP-11-054-136</v>
      </c>
      <c r="U955" s="7" t="str">
        <f>IF(VLOOKUP($A955,'V2.5.2 Measures'!$C:$W,3,FALSE)&lt;&gt; "", VLOOKUP($A955,'V2.5.2 Measures'!$C:$W,3,FALSE),"N/A")</f>
        <v>Total paid for TYPE-OF-SERVICE = 63 (HCBS - Homemaker services)</v>
      </c>
      <c r="V955" s="7" t="e">
        <f>IF(VLOOKUP($A955,'V2.5.2 Measures'!$C:$W,26,FALSE)&lt;&gt; "", VLOOKUP($A955,'V2.5.2 Measures'!$C:$W,26,FALSE),"N/A")</f>
        <v>#REF!</v>
      </c>
      <c r="W955" s="7" t="e">
        <f>IF(VLOOKUP($A955,'V2.5.2 Measures'!$C:$W,44,FALSE)&lt;&gt; "", VLOOKUP($A955,'V2.5.2 Measures'!$C:$W,44,FALSE),"N/A")</f>
        <v>#REF!</v>
      </c>
    </row>
    <row r="956" spans="1:23" x14ac:dyDescent="0.35">
      <c r="A956" s="7" t="str">
        <f>'V2.5.2 Measures'!C411</f>
        <v>EXP11.137</v>
      </c>
      <c r="B956" s="7" t="str">
        <f>VLOOKUP($A956,'V2.5.2 Measures'!$C:$W,6,FALSE)</f>
        <v>Medicaid FFS: Original, Non-Crossover, Paid Claims</v>
      </c>
      <c r="C956" s="7" t="str">
        <f>VLOOKUP($A956,'V2.5.2 Measures'!$C:$W,8,FALSE)</f>
        <v>No</v>
      </c>
      <c r="D956" s="7" t="str">
        <f>IF(VLOOKUP($A956,'V2.5.2 Measures'!$C:$W,4,FALSE)="","",VLOOKUP($A956,'V2.5.2 Measures'!$C:$W,4,FALSE))</f>
        <v>Sum</v>
      </c>
      <c r="E956" s="7" t="str">
        <f>IF((VLOOKUP($A956,'V2.5.2 Measures'!$C:$W,8,FALSE)&lt;&gt;"")*AND(VLOOKUP($A956,'V2.5.2 Measures'!$C:$W,8,FALSE)&lt;&gt;"TBD"),VLOOKUP($A956,'V2.5.2 Measures'!$C:$W,8,FALSE),"N/A")</f>
        <v>No</v>
      </c>
      <c r="F956" s="7" t="str">
        <f>IF((VLOOKUP($A956,'V2.5.2 Measures'!$C:$W,9,FALSE)&lt;&gt;"")*AND(VLOOKUP($A956,'V2.5.2 Measures'!$C:$W,9,FALSE)&lt;&gt;"TBD"),VLOOKUP($A956,'V2.5.2 Measures'!$C:$W,9,FALSE),"N/A")</f>
        <v>N/A</v>
      </c>
      <c r="G956" s="7" t="str">
        <f>IF((VLOOKUP($A956,'V2.5.2 Measures'!$C:$W,10,FALSE)&lt;&gt;"")*AND(VLOOKUP($A956,'V2.5.2 Measures'!$C:$W,10,FALSE)&lt;&gt;"TBD"),VLOOKUP($A956,'V2.5.2 Measures'!$C:$W,10,FALSE),"N/A")</f>
        <v>N/A</v>
      </c>
      <c r="H956" s="7" t="str">
        <f>IF(VLOOKUP($A956,'V2.5.2 Measures'!$C:$W,14,FALSE)&lt;&gt; "", VLOOKUP($A956,'V2.5.2 Measures'!$C:$W,14,FALSE),"N/A")</f>
        <v>N/A</v>
      </c>
      <c r="I956" s="7">
        <f>IF(VLOOKUP($A956,'V2.5.2 Measures'!$C:$W,15,FALSE)&lt;&gt; "", VLOOKUP($A956,'V2.5.2 Measures'!$C:$W,15,FALSE),"N/A")</f>
        <v>0.3</v>
      </c>
      <c r="J956" s="7" t="str">
        <f>IF(VLOOKUP($A956,'V2.5.2 Measures'!$C:$W,16,FALSE)&lt;&gt; "", VLOOKUP($A956,'V2.5.2 Measures'!$C:$W,16,FALSE),"N/A")</f>
        <v>N/A</v>
      </c>
      <c r="K956" s="7" t="str">
        <f>IF(VLOOKUP($A956,'V2.5.2 Measures'!$C:$W,17,FALSE)&lt;&gt; "", VLOOKUP($A956,'V2.5.2 Measures'!$C:$W,17,FALSE),"N/A")</f>
        <v>N/A</v>
      </c>
      <c r="L956" s="7" t="str">
        <f>IF(VLOOKUP($A956,'V2.5.2 Measures'!$C:$W,18,FALSE)&lt;&gt; "", VLOOKUP($A956,'V2.5.2 Measures'!$C:$W,18,FALSE),"N/A")</f>
        <v>Default</v>
      </c>
      <c r="M956" s="7" t="str">
        <f>IF(VLOOKUP($A956,'V2.5.2 Measures'!$C:$W,19,FALSE)&lt;&gt; "", VLOOKUP($A956,'V2.5.2 Measures'!$C:$W,19,FALSE),"N/A")</f>
        <v>SAS</v>
      </c>
      <c r="N956" s="7" t="str">
        <f>IF(VLOOKUP($A956,'V2.5.2 Measures'!$C:$W,20,FALSE)&lt;&gt; "", VLOOKUP($A956,'V2.5.2 Measures'!$C:$W,20,FALSE),"N/A")</f>
        <v>V1.1</v>
      </c>
      <c r="O956" s="7" t="str">
        <f>IF(VLOOKUP($A956,'V2.5.2 Measures'!$C:$W,21,FALSE)&lt;&gt; "", VLOOKUP($A956,'V2.5.2 Measures'!$C:$W,21,FALSE),"N/A")</f>
        <v>V2.3</v>
      </c>
      <c r="P956" s="7" t="e">
        <f>IF(VLOOKUP($A956,'V2.5.2 Measures'!$C:$W,22,FALSE)&lt;&gt; "", VLOOKUP($A956,'V2.5.2 Measures'!$C:$W,22,FALSE),"N/A")</f>
        <v>#REF!</v>
      </c>
      <c r="Q956" s="7" t="e">
        <f>IF(VLOOKUP($A956,'V2.5.2 Measures'!$C:$W,23,FALSE)&lt;&gt; "", VLOOKUP($A956,'V2.5.2 Measures'!$C:$W,23,FALSE),"N/A")</f>
        <v>#REF!</v>
      </c>
      <c r="R956" s="7" t="e">
        <f>IF(VLOOKUP($A956,'V2.5.2 Measures'!$C:$W,24,FALSE)&lt;&gt; "", VLOOKUP($A956,'V2.5.2 Measures'!$C:$W,24,FALSE),"N/A")</f>
        <v>#REF!</v>
      </c>
      <c r="S956" s="7" t="e">
        <f>IF(VLOOKUP($A956,'V2.5.2 Measures'!$C:$W,25,FALSE)&lt;&gt; "", VLOOKUP($A956,'V2.5.2 Measures'!$C:$W,25,FALSE),"N/A")</f>
        <v>#REF!</v>
      </c>
      <c r="T956" s="7" t="str">
        <f>IF(VLOOKUP($A956,'V2.5.2 Measures'!$C:$W,2,FALSE)&lt;&gt; "", VLOOKUP($A956,'V2.5.2 Measures'!$C:$W,2,FALSE),"N/A")</f>
        <v>EXP-11-055-137</v>
      </c>
      <c r="U956" s="7" t="str">
        <f>IF(VLOOKUP($A956,'V2.5.2 Measures'!$C:$W,3,FALSE)&lt;&gt; "", VLOOKUP($A956,'V2.5.2 Measures'!$C:$W,3,FALSE),"N/A")</f>
        <v>Total paid for TYPE-OF-SERVICE = 64 (HCBS - Home health aide services)</v>
      </c>
      <c r="V956" s="7" t="e">
        <f>IF(VLOOKUP($A956,'V2.5.2 Measures'!$C:$W,26,FALSE)&lt;&gt; "", VLOOKUP($A956,'V2.5.2 Measures'!$C:$W,26,FALSE),"N/A")</f>
        <v>#REF!</v>
      </c>
      <c r="W956" s="7" t="e">
        <f>IF(VLOOKUP($A956,'V2.5.2 Measures'!$C:$W,44,FALSE)&lt;&gt; "", VLOOKUP($A956,'V2.5.2 Measures'!$C:$W,44,FALSE),"N/A")</f>
        <v>#REF!</v>
      </c>
    </row>
    <row r="957" spans="1:23" x14ac:dyDescent="0.35">
      <c r="A957" s="7" t="str">
        <f>'V2.5.2 Measures'!C412</f>
        <v>EXP11.138</v>
      </c>
      <c r="B957" s="7" t="str">
        <f>VLOOKUP($A957,'V2.5.2 Measures'!$C:$W,6,FALSE)</f>
        <v>Medicaid FFS: Original, Non-Crossover, Paid Claims</v>
      </c>
      <c r="C957" s="7" t="str">
        <f>VLOOKUP($A957,'V2.5.2 Measures'!$C:$W,8,FALSE)</f>
        <v>No</v>
      </c>
      <c r="D957" s="7" t="str">
        <f>IF(VLOOKUP($A957,'V2.5.2 Measures'!$C:$W,4,FALSE)="","",VLOOKUP($A957,'V2.5.2 Measures'!$C:$W,4,FALSE))</f>
        <v>Sum</v>
      </c>
      <c r="E957" s="7" t="str">
        <f>IF((VLOOKUP($A957,'V2.5.2 Measures'!$C:$W,8,FALSE)&lt;&gt;"")*AND(VLOOKUP($A957,'V2.5.2 Measures'!$C:$W,8,FALSE)&lt;&gt;"TBD"),VLOOKUP($A957,'V2.5.2 Measures'!$C:$W,8,FALSE),"N/A")</f>
        <v>No</v>
      </c>
      <c r="F957" s="7" t="str">
        <f>IF((VLOOKUP($A957,'V2.5.2 Measures'!$C:$W,9,FALSE)&lt;&gt;"")*AND(VLOOKUP($A957,'V2.5.2 Measures'!$C:$W,9,FALSE)&lt;&gt;"TBD"),VLOOKUP($A957,'V2.5.2 Measures'!$C:$W,9,FALSE),"N/A")</f>
        <v>N/A</v>
      </c>
      <c r="G957" s="7" t="str">
        <f>IF((VLOOKUP($A957,'V2.5.2 Measures'!$C:$W,10,FALSE)&lt;&gt;"")*AND(VLOOKUP($A957,'V2.5.2 Measures'!$C:$W,10,FALSE)&lt;&gt;"TBD"),VLOOKUP($A957,'V2.5.2 Measures'!$C:$W,10,FALSE),"N/A")</f>
        <v>N/A</v>
      </c>
      <c r="H957" s="7" t="str">
        <f>IF(VLOOKUP($A957,'V2.5.2 Measures'!$C:$W,14,FALSE)&lt;&gt; "", VLOOKUP($A957,'V2.5.2 Measures'!$C:$W,14,FALSE),"N/A")</f>
        <v>N/A</v>
      </c>
      <c r="I957" s="7">
        <f>IF(VLOOKUP($A957,'V2.5.2 Measures'!$C:$W,15,FALSE)&lt;&gt; "", VLOOKUP($A957,'V2.5.2 Measures'!$C:$W,15,FALSE),"N/A")</f>
        <v>0.3</v>
      </c>
      <c r="J957" s="7" t="str">
        <f>IF(VLOOKUP($A957,'V2.5.2 Measures'!$C:$W,16,FALSE)&lt;&gt; "", VLOOKUP($A957,'V2.5.2 Measures'!$C:$W,16,FALSE),"N/A")</f>
        <v>N/A</v>
      </c>
      <c r="K957" s="7" t="str">
        <f>IF(VLOOKUP($A957,'V2.5.2 Measures'!$C:$W,17,FALSE)&lt;&gt; "", VLOOKUP($A957,'V2.5.2 Measures'!$C:$W,17,FALSE),"N/A")</f>
        <v>N/A</v>
      </c>
      <c r="L957" s="7" t="str">
        <f>IF(VLOOKUP($A957,'V2.5.2 Measures'!$C:$W,18,FALSE)&lt;&gt; "", VLOOKUP($A957,'V2.5.2 Measures'!$C:$W,18,FALSE),"N/A")</f>
        <v>Default</v>
      </c>
      <c r="M957" s="7" t="str">
        <f>IF(VLOOKUP($A957,'V2.5.2 Measures'!$C:$W,19,FALSE)&lt;&gt; "", VLOOKUP($A957,'V2.5.2 Measures'!$C:$W,19,FALSE),"N/A")</f>
        <v>SAS</v>
      </c>
      <c r="N957" s="7" t="str">
        <f>IF(VLOOKUP($A957,'V2.5.2 Measures'!$C:$W,20,FALSE)&lt;&gt; "", VLOOKUP($A957,'V2.5.2 Measures'!$C:$W,20,FALSE),"N/A")</f>
        <v>V1.1</v>
      </c>
      <c r="O957" s="7" t="str">
        <f>IF(VLOOKUP($A957,'V2.5.2 Measures'!$C:$W,21,FALSE)&lt;&gt; "", VLOOKUP($A957,'V2.5.2 Measures'!$C:$W,21,FALSE),"N/A")</f>
        <v>V2.3</v>
      </c>
      <c r="P957" s="7" t="e">
        <f>IF(VLOOKUP($A957,'V2.5.2 Measures'!$C:$W,22,FALSE)&lt;&gt; "", VLOOKUP($A957,'V2.5.2 Measures'!$C:$W,22,FALSE),"N/A")</f>
        <v>#REF!</v>
      </c>
      <c r="Q957" s="7" t="e">
        <f>IF(VLOOKUP($A957,'V2.5.2 Measures'!$C:$W,23,FALSE)&lt;&gt; "", VLOOKUP($A957,'V2.5.2 Measures'!$C:$W,23,FALSE),"N/A")</f>
        <v>#REF!</v>
      </c>
      <c r="R957" s="7" t="e">
        <f>IF(VLOOKUP($A957,'V2.5.2 Measures'!$C:$W,24,FALSE)&lt;&gt; "", VLOOKUP($A957,'V2.5.2 Measures'!$C:$W,24,FALSE),"N/A")</f>
        <v>#REF!</v>
      </c>
      <c r="S957" s="7" t="e">
        <f>IF(VLOOKUP($A957,'V2.5.2 Measures'!$C:$W,25,FALSE)&lt;&gt; "", VLOOKUP($A957,'V2.5.2 Measures'!$C:$W,25,FALSE),"N/A")</f>
        <v>#REF!</v>
      </c>
      <c r="T957" s="7" t="str">
        <f>IF(VLOOKUP($A957,'V2.5.2 Measures'!$C:$W,2,FALSE)&lt;&gt; "", VLOOKUP($A957,'V2.5.2 Measures'!$C:$W,2,FALSE),"N/A")</f>
        <v>EXP-11-056-138</v>
      </c>
      <c r="U957" s="7" t="str">
        <f>IF(VLOOKUP($A957,'V2.5.2 Measures'!$C:$W,3,FALSE)&lt;&gt; "", VLOOKUP($A957,'V2.5.2 Measures'!$C:$W,3,FALSE),"N/A")</f>
        <v>Total paid for TYPE-OF-SERVICE = 65 (HCBS - Personal care services)</v>
      </c>
      <c r="V957" s="7" t="e">
        <f>IF(VLOOKUP($A957,'V2.5.2 Measures'!$C:$W,26,FALSE)&lt;&gt; "", VLOOKUP($A957,'V2.5.2 Measures'!$C:$W,26,FALSE),"N/A")</f>
        <v>#REF!</v>
      </c>
      <c r="W957" s="7" t="e">
        <f>IF(VLOOKUP($A957,'V2.5.2 Measures'!$C:$W,44,FALSE)&lt;&gt; "", VLOOKUP($A957,'V2.5.2 Measures'!$C:$W,44,FALSE),"N/A")</f>
        <v>#REF!</v>
      </c>
    </row>
    <row r="958" spans="1:23" x14ac:dyDescent="0.35">
      <c r="A958" s="7" t="str">
        <f>'V2.5.2 Measures'!C413</f>
        <v>EXP11.139</v>
      </c>
      <c r="B958" s="7" t="str">
        <f>VLOOKUP($A958,'V2.5.2 Measures'!$C:$W,6,FALSE)</f>
        <v>Medicaid FFS: Original, Non-Crossover, Paid Claims</v>
      </c>
      <c r="C958" s="7" t="str">
        <f>VLOOKUP($A958,'V2.5.2 Measures'!$C:$W,8,FALSE)</f>
        <v>No</v>
      </c>
      <c r="D958" s="7" t="str">
        <f>IF(VLOOKUP($A958,'V2.5.2 Measures'!$C:$W,4,FALSE)="","",VLOOKUP($A958,'V2.5.2 Measures'!$C:$W,4,FALSE))</f>
        <v>Sum</v>
      </c>
      <c r="E958" s="7" t="str">
        <f>IF((VLOOKUP($A958,'V2.5.2 Measures'!$C:$W,8,FALSE)&lt;&gt;"")*AND(VLOOKUP($A958,'V2.5.2 Measures'!$C:$W,8,FALSE)&lt;&gt;"TBD"),VLOOKUP($A958,'V2.5.2 Measures'!$C:$W,8,FALSE),"N/A")</f>
        <v>No</v>
      </c>
      <c r="F958" s="7" t="str">
        <f>IF((VLOOKUP($A958,'V2.5.2 Measures'!$C:$W,9,FALSE)&lt;&gt;"")*AND(VLOOKUP($A958,'V2.5.2 Measures'!$C:$W,9,FALSE)&lt;&gt;"TBD"),VLOOKUP($A958,'V2.5.2 Measures'!$C:$W,9,FALSE),"N/A")</f>
        <v>N/A</v>
      </c>
      <c r="G958" s="7" t="str">
        <f>IF((VLOOKUP($A958,'V2.5.2 Measures'!$C:$W,10,FALSE)&lt;&gt;"")*AND(VLOOKUP($A958,'V2.5.2 Measures'!$C:$W,10,FALSE)&lt;&gt;"TBD"),VLOOKUP($A958,'V2.5.2 Measures'!$C:$W,10,FALSE),"N/A")</f>
        <v>N/A</v>
      </c>
      <c r="H958" s="7" t="str">
        <f>IF(VLOOKUP($A958,'V2.5.2 Measures'!$C:$W,14,FALSE)&lt;&gt; "", VLOOKUP($A958,'V2.5.2 Measures'!$C:$W,14,FALSE),"N/A")</f>
        <v>N/A</v>
      </c>
      <c r="I958" s="7">
        <f>IF(VLOOKUP($A958,'V2.5.2 Measures'!$C:$W,15,FALSE)&lt;&gt; "", VLOOKUP($A958,'V2.5.2 Measures'!$C:$W,15,FALSE),"N/A")</f>
        <v>0.3</v>
      </c>
      <c r="J958" s="7" t="str">
        <f>IF(VLOOKUP($A958,'V2.5.2 Measures'!$C:$W,16,FALSE)&lt;&gt; "", VLOOKUP($A958,'V2.5.2 Measures'!$C:$W,16,FALSE),"N/A")</f>
        <v>N/A</v>
      </c>
      <c r="K958" s="7" t="str">
        <f>IF(VLOOKUP($A958,'V2.5.2 Measures'!$C:$W,17,FALSE)&lt;&gt; "", VLOOKUP($A958,'V2.5.2 Measures'!$C:$W,17,FALSE),"N/A")</f>
        <v>N/A</v>
      </c>
      <c r="L958" s="7" t="str">
        <f>IF(VLOOKUP($A958,'V2.5.2 Measures'!$C:$W,18,FALSE)&lt;&gt; "", VLOOKUP($A958,'V2.5.2 Measures'!$C:$W,18,FALSE),"N/A")</f>
        <v>Default</v>
      </c>
      <c r="M958" s="7" t="str">
        <f>IF(VLOOKUP($A958,'V2.5.2 Measures'!$C:$W,19,FALSE)&lt;&gt; "", VLOOKUP($A958,'V2.5.2 Measures'!$C:$W,19,FALSE),"N/A")</f>
        <v>SAS</v>
      </c>
      <c r="N958" s="7" t="str">
        <f>IF(VLOOKUP($A958,'V2.5.2 Measures'!$C:$W,20,FALSE)&lt;&gt; "", VLOOKUP($A958,'V2.5.2 Measures'!$C:$W,20,FALSE),"N/A")</f>
        <v>V1.1</v>
      </c>
      <c r="O958" s="7" t="str">
        <f>IF(VLOOKUP($A958,'V2.5.2 Measures'!$C:$W,21,FALSE)&lt;&gt; "", VLOOKUP($A958,'V2.5.2 Measures'!$C:$W,21,FALSE),"N/A")</f>
        <v>V2.3</v>
      </c>
      <c r="P958" s="7" t="e">
        <f>IF(VLOOKUP($A958,'V2.5.2 Measures'!$C:$W,22,FALSE)&lt;&gt; "", VLOOKUP($A958,'V2.5.2 Measures'!$C:$W,22,FALSE),"N/A")</f>
        <v>#REF!</v>
      </c>
      <c r="Q958" s="7" t="e">
        <f>IF(VLOOKUP($A958,'V2.5.2 Measures'!$C:$W,23,FALSE)&lt;&gt; "", VLOOKUP($A958,'V2.5.2 Measures'!$C:$W,23,FALSE),"N/A")</f>
        <v>#REF!</v>
      </c>
      <c r="R958" s="7" t="e">
        <f>IF(VLOOKUP($A958,'V2.5.2 Measures'!$C:$W,24,FALSE)&lt;&gt; "", VLOOKUP($A958,'V2.5.2 Measures'!$C:$W,24,FALSE),"N/A")</f>
        <v>#REF!</v>
      </c>
      <c r="S958" s="7" t="e">
        <f>IF(VLOOKUP($A958,'V2.5.2 Measures'!$C:$W,25,FALSE)&lt;&gt; "", VLOOKUP($A958,'V2.5.2 Measures'!$C:$W,25,FALSE),"N/A")</f>
        <v>#REF!</v>
      </c>
      <c r="T958" s="7" t="str">
        <f>IF(VLOOKUP($A958,'V2.5.2 Measures'!$C:$W,2,FALSE)&lt;&gt; "", VLOOKUP($A958,'V2.5.2 Measures'!$C:$W,2,FALSE),"N/A")</f>
        <v>EXP-11-057-139</v>
      </c>
      <c r="U958" s="7" t="str">
        <f>IF(VLOOKUP($A958,'V2.5.2 Measures'!$C:$W,3,FALSE)&lt;&gt; "", VLOOKUP($A958,'V2.5.2 Measures'!$C:$W,3,FALSE),"N/A")</f>
        <v>Total paid for TYPE-OF-SERVICE = 66 (HCBS - Adult day health services)</v>
      </c>
      <c r="V958" s="7" t="e">
        <f>IF(VLOOKUP($A958,'V2.5.2 Measures'!$C:$W,26,FALSE)&lt;&gt; "", VLOOKUP($A958,'V2.5.2 Measures'!$C:$W,26,FALSE),"N/A")</f>
        <v>#REF!</v>
      </c>
      <c r="W958" s="7" t="e">
        <f>IF(VLOOKUP($A958,'V2.5.2 Measures'!$C:$W,44,FALSE)&lt;&gt; "", VLOOKUP($A958,'V2.5.2 Measures'!$C:$W,44,FALSE),"N/A")</f>
        <v>#REF!</v>
      </c>
    </row>
    <row r="959" spans="1:23" x14ac:dyDescent="0.35">
      <c r="A959" s="7" t="str">
        <f>'V2.5.2 Measures'!C414</f>
        <v>EXP11.140</v>
      </c>
      <c r="B959" s="7" t="str">
        <f>VLOOKUP($A959,'V2.5.2 Measures'!$C:$W,6,FALSE)</f>
        <v>Medicaid FFS: Original, Non-Crossover, Paid Claims</v>
      </c>
      <c r="C959" s="7" t="str">
        <f>VLOOKUP($A959,'V2.5.2 Measures'!$C:$W,8,FALSE)</f>
        <v>No</v>
      </c>
      <c r="D959" s="7" t="str">
        <f>IF(VLOOKUP($A959,'V2.5.2 Measures'!$C:$W,4,FALSE)="","",VLOOKUP($A959,'V2.5.2 Measures'!$C:$W,4,FALSE))</f>
        <v>Sum</v>
      </c>
      <c r="E959" s="7" t="str">
        <f>IF((VLOOKUP($A959,'V2.5.2 Measures'!$C:$W,8,FALSE)&lt;&gt;"")*AND(VLOOKUP($A959,'V2.5.2 Measures'!$C:$W,8,FALSE)&lt;&gt;"TBD"),VLOOKUP($A959,'V2.5.2 Measures'!$C:$W,8,FALSE),"N/A")</f>
        <v>No</v>
      </c>
      <c r="F959" s="7" t="str">
        <f>IF((VLOOKUP($A959,'V2.5.2 Measures'!$C:$W,9,FALSE)&lt;&gt;"")*AND(VLOOKUP($A959,'V2.5.2 Measures'!$C:$W,9,FALSE)&lt;&gt;"TBD"),VLOOKUP($A959,'V2.5.2 Measures'!$C:$W,9,FALSE),"N/A")</f>
        <v>N/A</v>
      </c>
      <c r="G959" s="7" t="str">
        <f>IF((VLOOKUP($A959,'V2.5.2 Measures'!$C:$W,10,FALSE)&lt;&gt;"")*AND(VLOOKUP($A959,'V2.5.2 Measures'!$C:$W,10,FALSE)&lt;&gt;"TBD"),VLOOKUP($A959,'V2.5.2 Measures'!$C:$W,10,FALSE),"N/A")</f>
        <v>N/A</v>
      </c>
      <c r="H959" s="7" t="str">
        <f>IF(VLOOKUP($A959,'V2.5.2 Measures'!$C:$W,14,FALSE)&lt;&gt; "", VLOOKUP($A959,'V2.5.2 Measures'!$C:$W,14,FALSE),"N/A")</f>
        <v>N/A</v>
      </c>
      <c r="I959" s="7">
        <f>IF(VLOOKUP($A959,'V2.5.2 Measures'!$C:$W,15,FALSE)&lt;&gt; "", VLOOKUP($A959,'V2.5.2 Measures'!$C:$W,15,FALSE),"N/A")</f>
        <v>0.3</v>
      </c>
      <c r="J959" s="7" t="str">
        <f>IF(VLOOKUP($A959,'V2.5.2 Measures'!$C:$W,16,FALSE)&lt;&gt; "", VLOOKUP($A959,'V2.5.2 Measures'!$C:$W,16,FALSE),"N/A")</f>
        <v>N/A</v>
      </c>
      <c r="K959" s="7" t="str">
        <f>IF(VLOOKUP($A959,'V2.5.2 Measures'!$C:$W,17,FALSE)&lt;&gt; "", VLOOKUP($A959,'V2.5.2 Measures'!$C:$W,17,FALSE),"N/A")</f>
        <v>N/A</v>
      </c>
      <c r="L959" s="7" t="str">
        <f>IF(VLOOKUP($A959,'V2.5.2 Measures'!$C:$W,18,FALSE)&lt;&gt; "", VLOOKUP($A959,'V2.5.2 Measures'!$C:$W,18,FALSE),"N/A")</f>
        <v>Default</v>
      </c>
      <c r="M959" s="7" t="str">
        <f>IF(VLOOKUP($A959,'V2.5.2 Measures'!$C:$W,19,FALSE)&lt;&gt; "", VLOOKUP($A959,'V2.5.2 Measures'!$C:$W,19,FALSE),"N/A")</f>
        <v>SAS</v>
      </c>
      <c r="N959" s="7" t="str">
        <f>IF(VLOOKUP($A959,'V2.5.2 Measures'!$C:$W,20,FALSE)&lt;&gt; "", VLOOKUP($A959,'V2.5.2 Measures'!$C:$W,20,FALSE),"N/A")</f>
        <v>V1.1</v>
      </c>
      <c r="O959" s="7" t="str">
        <f>IF(VLOOKUP($A959,'V2.5.2 Measures'!$C:$W,21,FALSE)&lt;&gt; "", VLOOKUP($A959,'V2.5.2 Measures'!$C:$W,21,FALSE),"N/A")</f>
        <v>V2.3</v>
      </c>
      <c r="P959" s="7" t="e">
        <f>IF(VLOOKUP($A959,'V2.5.2 Measures'!$C:$W,22,FALSE)&lt;&gt; "", VLOOKUP($A959,'V2.5.2 Measures'!$C:$W,22,FALSE),"N/A")</f>
        <v>#REF!</v>
      </c>
      <c r="Q959" s="7" t="e">
        <f>IF(VLOOKUP($A959,'V2.5.2 Measures'!$C:$W,23,FALSE)&lt;&gt; "", VLOOKUP($A959,'V2.5.2 Measures'!$C:$W,23,FALSE),"N/A")</f>
        <v>#REF!</v>
      </c>
      <c r="R959" s="7" t="e">
        <f>IF(VLOOKUP($A959,'V2.5.2 Measures'!$C:$W,24,FALSE)&lt;&gt; "", VLOOKUP($A959,'V2.5.2 Measures'!$C:$W,24,FALSE),"N/A")</f>
        <v>#REF!</v>
      </c>
      <c r="S959" s="7" t="e">
        <f>IF(VLOOKUP($A959,'V2.5.2 Measures'!$C:$W,25,FALSE)&lt;&gt; "", VLOOKUP($A959,'V2.5.2 Measures'!$C:$W,25,FALSE),"N/A")</f>
        <v>#REF!</v>
      </c>
      <c r="T959" s="7" t="str">
        <f>IF(VLOOKUP($A959,'V2.5.2 Measures'!$C:$W,2,FALSE)&lt;&gt; "", VLOOKUP($A959,'V2.5.2 Measures'!$C:$W,2,FALSE),"N/A")</f>
        <v>EXP-11-058-140</v>
      </c>
      <c r="U959" s="7" t="str">
        <f>IF(VLOOKUP($A959,'V2.5.2 Measures'!$C:$W,3,FALSE)&lt;&gt; "", VLOOKUP($A959,'V2.5.2 Measures'!$C:$W,3,FALSE),"N/A")</f>
        <v>Total paid for TYPE-OF-SERVICE = 67 (HCBS - Habilitation services)</v>
      </c>
      <c r="V959" s="7" t="e">
        <f>IF(VLOOKUP($A959,'V2.5.2 Measures'!$C:$W,26,FALSE)&lt;&gt; "", VLOOKUP($A959,'V2.5.2 Measures'!$C:$W,26,FALSE),"N/A")</f>
        <v>#REF!</v>
      </c>
      <c r="W959" s="7" t="e">
        <f>IF(VLOOKUP($A959,'V2.5.2 Measures'!$C:$W,44,FALSE)&lt;&gt; "", VLOOKUP($A959,'V2.5.2 Measures'!$C:$W,44,FALSE),"N/A")</f>
        <v>#REF!</v>
      </c>
    </row>
    <row r="960" spans="1:23" x14ac:dyDescent="0.35">
      <c r="A960" s="7" t="str">
        <f>'V2.5.2 Measures'!C415</f>
        <v>EXP11.141</v>
      </c>
      <c r="B960" s="7" t="str">
        <f>VLOOKUP($A960,'V2.5.2 Measures'!$C:$W,6,FALSE)</f>
        <v>Medicaid FFS: Original, Non-Crossover, Paid Claims</v>
      </c>
      <c r="C960" s="7" t="str">
        <f>VLOOKUP($A960,'V2.5.2 Measures'!$C:$W,8,FALSE)</f>
        <v>No</v>
      </c>
      <c r="D960" s="7" t="str">
        <f>IF(VLOOKUP($A960,'V2.5.2 Measures'!$C:$W,4,FALSE)="","",VLOOKUP($A960,'V2.5.2 Measures'!$C:$W,4,FALSE))</f>
        <v>Sum</v>
      </c>
      <c r="E960" s="7" t="str">
        <f>IF((VLOOKUP($A960,'V2.5.2 Measures'!$C:$W,8,FALSE)&lt;&gt;"")*AND(VLOOKUP($A960,'V2.5.2 Measures'!$C:$W,8,FALSE)&lt;&gt;"TBD"),VLOOKUP($A960,'V2.5.2 Measures'!$C:$W,8,FALSE),"N/A")</f>
        <v>No</v>
      </c>
      <c r="F960" s="7" t="str">
        <f>IF((VLOOKUP($A960,'V2.5.2 Measures'!$C:$W,9,FALSE)&lt;&gt;"")*AND(VLOOKUP($A960,'V2.5.2 Measures'!$C:$W,9,FALSE)&lt;&gt;"TBD"),VLOOKUP($A960,'V2.5.2 Measures'!$C:$W,9,FALSE),"N/A")</f>
        <v>N/A</v>
      </c>
      <c r="G960" s="7" t="str">
        <f>IF((VLOOKUP($A960,'V2.5.2 Measures'!$C:$W,10,FALSE)&lt;&gt;"")*AND(VLOOKUP($A960,'V2.5.2 Measures'!$C:$W,10,FALSE)&lt;&gt;"TBD"),VLOOKUP($A960,'V2.5.2 Measures'!$C:$W,10,FALSE),"N/A")</f>
        <v>N/A</v>
      </c>
      <c r="H960" s="7" t="str">
        <f>IF(VLOOKUP($A960,'V2.5.2 Measures'!$C:$W,14,FALSE)&lt;&gt; "", VLOOKUP($A960,'V2.5.2 Measures'!$C:$W,14,FALSE),"N/A")</f>
        <v>N/A</v>
      </c>
      <c r="I960" s="7">
        <f>IF(VLOOKUP($A960,'V2.5.2 Measures'!$C:$W,15,FALSE)&lt;&gt; "", VLOOKUP($A960,'V2.5.2 Measures'!$C:$W,15,FALSE),"N/A")</f>
        <v>0.3</v>
      </c>
      <c r="J960" s="7" t="str">
        <f>IF(VLOOKUP($A960,'V2.5.2 Measures'!$C:$W,16,FALSE)&lt;&gt; "", VLOOKUP($A960,'V2.5.2 Measures'!$C:$W,16,FALSE),"N/A")</f>
        <v>N/A</v>
      </c>
      <c r="K960" s="7" t="str">
        <f>IF(VLOOKUP($A960,'V2.5.2 Measures'!$C:$W,17,FALSE)&lt;&gt; "", VLOOKUP($A960,'V2.5.2 Measures'!$C:$W,17,FALSE),"N/A")</f>
        <v>N/A</v>
      </c>
      <c r="L960" s="7" t="str">
        <f>IF(VLOOKUP($A960,'V2.5.2 Measures'!$C:$W,18,FALSE)&lt;&gt; "", VLOOKUP($A960,'V2.5.2 Measures'!$C:$W,18,FALSE),"N/A")</f>
        <v>Default</v>
      </c>
      <c r="M960" s="7" t="str">
        <f>IF(VLOOKUP($A960,'V2.5.2 Measures'!$C:$W,19,FALSE)&lt;&gt; "", VLOOKUP($A960,'V2.5.2 Measures'!$C:$W,19,FALSE),"N/A")</f>
        <v>SAS</v>
      </c>
      <c r="N960" s="7" t="str">
        <f>IF(VLOOKUP($A960,'V2.5.2 Measures'!$C:$W,20,FALSE)&lt;&gt; "", VLOOKUP($A960,'V2.5.2 Measures'!$C:$W,20,FALSE),"N/A")</f>
        <v>V1.1</v>
      </c>
      <c r="O960" s="7" t="str">
        <f>IF(VLOOKUP($A960,'V2.5.2 Measures'!$C:$W,21,FALSE)&lt;&gt; "", VLOOKUP($A960,'V2.5.2 Measures'!$C:$W,21,FALSE),"N/A")</f>
        <v>V2.3</v>
      </c>
      <c r="P960" s="7" t="e">
        <f>IF(VLOOKUP($A960,'V2.5.2 Measures'!$C:$W,22,FALSE)&lt;&gt; "", VLOOKUP($A960,'V2.5.2 Measures'!$C:$W,22,FALSE),"N/A")</f>
        <v>#REF!</v>
      </c>
      <c r="Q960" s="7" t="e">
        <f>IF(VLOOKUP($A960,'V2.5.2 Measures'!$C:$W,23,FALSE)&lt;&gt; "", VLOOKUP($A960,'V2.5.2 Measures'!$C:$W,23,FALSE),"N/A")</f>
        <v>#REF!</v>
      </c>
      <c r="R960" s="7" t="e">
        <f>IF(VLOOKUP($A960,'V2.5.2 Measures'!$C:$W,24,FALSE)&lt;&gt; "", VLOOKUP($A960,'V2.5.2 Measures'!$C:$W,24,FALSE),"N/A")</f>
        <v>#REF!</v>
      </c>
      <c r="S960" s="7" t="e">
        <f>IF(VLOOKUP($A960,'V2.5.2 Measures'!$C:$W,25,FALSE)&lt;&gt; "", VLOOKUP($A960,'V2.5.2 Measures'!$C:$W,25,FALSE),"N/A")</f>
        <v>#REF!</v>
      </c>
      <c r="T960" s="7" t="str">
        <f>IF(VLOOKUP($A960,'V2.5.2 Measures'!$C:$W,2,FALSE)&lt;&gt; "", VLOOKUP($A960,'V2.5.2 Measures'!$C:$W,2,FALSE),"N/A")</f>
        <v>EXP-11-059-141</v>
      </c>
      <c r="U960" s="7" t="str">
        <f>IF(VLOOKUP($A960,'V2.5.2 Measures'!$C:$W,3,FALSE)&lt;&gt; "", VLOOKUP($A960,'V2.5.2 Measures'!$C:$W,3,FALSE),"N/A")</f>
        <v>Total paid for TYPE-OF-SERVICE = 68 (HCBS - Respite care services)</v>
      </c>
      <c r="V960" s="7" t="e">
        <f>IF(VLOOKUP($A960,'V2.5.2 Measures'!$C:$W,26,FALSE)&lt;&gt; "", VLOOKUP($A960,'V2.5.2 Measures'!$C:$W,26,FALSE),"N/A")</f>
        <v>#REF!</v>
      </c>
      <c r="W960" s="7" t="e">
        <f>IF(VLOOKUP($A960,'V2.5.2 Measures'!$C:$W,44,FALSE)&lt;&gt; "", VLOOKUP($A960,'V2.5.2 Measures'!$C:$W,44,FALSE),"N/A")</f>
        <v>#REF!</v>
      </c>
    </row>
    <row r="961" spans="1:23" x14ac:dyDescent="0.35">
      <c r="A961" s="7" t="str">
        <f>'V2.5.2 Measures'!C416</f>
        <v>EXP11.142</v>
      </c>
      <c r="B961" s="7" t="str">
        <f>VLOOKUP($A961,'V2.5.2 Measures'!$C:$W,6,FALSE)</f>
        <v>Medicaid FFS: Original, Non-Crossover, Paid Claims</v>
      </c>
      <c r="C961" s="7" t="str">
        <f>VLOOKUP($A961,'V2.5.2 Measures'!$C:$W,8,FALSE)</f>
        <v>No</v>
      </c>
      <c r="D961" s="7" t="str">
        <f>IF(VLOOKUP($A961,'V2.5.2 Measures'!$C:$W,4,FALSE)="","",VLOOKUP($A961,'V2.5.2 Measures'!$C:$W,4,FALSE))</f>
        <v>Sum</v>
      </c>
      <c r="E961" s="7" t="str">
        <f>IF((VLOOKUP($A961,'V2.5.2 Measures'!$C:$W,8,FALSE)&lt;&gt;"")*AND(VLOOKUP($A961,'V2.5.2 Measures'!$C:$W,8,FALSE)&lt;&gt;"TBD"),VLOOKUP($A961,'V2.5.2 Measures'!$C:$W,8,FALSE),"N/A")</f>
        <v>No</v>
      </c>
      <c r="F961" s="7" t="str">
        <f>IF((VLOOKUP($A961,'V2.5.2 Measures'!$C:$W,9,FALSE)&lt;&gt;"")*AND(VLOOKUP($A961,'V2.5.2 Measures'!$C:$W,9,FALSE)&lt;&gt;"TBD"),VLOOKUP($A961,'V2.5.2 Measures'!$C:$W,9,FALSE),"N/A")</f>
        <v>N/A</v>
      </c>
      <c r="G961" s="7" t="str">
        <f>IF((VLOOKUP($A961,'V2.5.2 Measures'!$C:$W,10,FALSE)&lt;&gt;"")*AND(VLOOKUP($A961,'V2.5.2 Measures'!$C:$W,10,FALSE)&lt;&gt;"TBD"),VLOOKUP($A961,'V2.5.2 Measures'!$C:$W,10,FALSE),"N/A")</f>
        <v>N/A</v>
      </c>
      <c r="H961" s="7" t="str">
        <f>IF(VLOOKUP($A961,'V2.5.2 Measures'!$C:$W,14,FALSE)&lt;&gt; "", VLOOKUP($A961,'V2.5.2 Measures'!$C:$W,14,FALSE),"N/A")</f>
        <v>N/A</v>
      </c>
      <c r="I961" s="7">
        <f>IF(VLOOKUP($A961,'V2.5.2 Measures'!$C:$W,15,FALSE)&lt;&gt; "", VLOOKUP($A961,'V2.5.2 Measures'!$C:$W,15,FALSE),"N/A")</f>
        <v>0.3</v>
      </c>
      <c r="J961" s="7" t="str">
        <f>IF(VLOOKUP($A961,'V2.5.2 Measures'!$C:$W,16,FALSE)&lt;&gt; "", VLOOKUP($A961,'V2.5.2 Measures'!$C:$W,16,FALSE),"N/A")</f>
        <v>N/A</v>
      </c>
      <c r="K961" s="7" t="str">
        <f>IF(VLOOKUP($A961,'V2.5.2 Measures'!$C:$W,17,FALSE)&lt;&gt; "", VLOOKUP($A961,'V2.5.2 Measures'!$C:$W,17,FALSE),"N/A")</f>
        <v>N/A</v>
      </c>
      <c r="L961" s="7" t="str">
        <f>IF(VLOOKUP($A961,'V2.5.2 Measures'!$C:$W,18,FALSE)&lt;&gt; "", VLOOKUP($A961,'V2.5.2 Measures'!$C:$W,18,FALSE),"N/A")</f>
        <v>Default</v>
      </c>
      <c r="M961" s="7" t="str">
        <f>IF(VLOOKUP($A961,'V2.5.2 Measures'!$C:$W,19,FALSE)&lt;&gt; "", VLOOKUP($A961,'V2.5.2 Measures'!$C:$W,19,FALSE),"N/A")</f>
        <v>SAS</v>
      </c>
      <c r="N961" s="7" t="str">
        <f>IF(VLOOKUP($A961,'V2.5.2 Measures'!$C:$W,20,FALSE)&lt;&gt; "", VLOOKUP($A961,'V2.5.2 Measures'!$C:$W,20,FALSE),"N/A")</f>
        <v>V1.1</v>
      </c>
      <c r="O961" s="7" t="str">
        <f>IF(VLOOKUP($A961,'V2.5.2 Measures'!$C:$W,21,FALSE)&lt;&gt; "", VLOOKUP($A961,'V2.5.2 Measures'!$C:$W,21,FALSE),"N/A")</f>
        <v>V2.3</v>
      </c>
      <c r="P961" s="7" t="e">
        <f>IF(VLOOKUP($A961,'V2.5.2 Measures'!$C:$W,22,FALSE)&lt;&gt; "", VLOOKUP($A961,'V2.5.2 Measures'!$C:$W,22,FALSE),"N/A")</f>
        <v>#REF!</v>
      </c>
      <c r="Q961" s="7" t="e">
        <f>IF(VLOOKUP($A961,'V2.5.2 Measures'!$C:$W,23,FALSE)&lt;&gt; "", VLOOKUP($A961,'V2.5.2 Measures'!$C:$W,23,FALSE),"N/A")</f>
        <v>#REF!</v>
      </c>
      <c r="R961" s="7" t="e">
        <f>IF(VLOOKUP($A961,'V2.5.2 Measures'!$C:$W,24,FALSE)&lt;&gt; "", VLOOKUP($A961,'V2.5.2 Measures'!$C:$W,24,FALSE),"N/A")</f>
        <v>#REF!</v>
      </c>
      <c r="S961" s="7" t="e">
        <f>IF(VLOOKUP($A961,'V2.5.2 Measures'!$C:$W,25,FALSE)&lt;&gt; "", VLOOKUP($A961,'V2.5.2 Measures'!$C:$W,25,FALSE),"N/A")</f>
        <v>#REF!</v>
      </c>
      <c r="T961" s="7" t="str">
        <f>IF(VLOOKUP($A961,'V2.5.2 Measures'!$C:$W,2,FALSE)&lt;&gt; "", VLOOKUP($A961,'V2.5.2 Measures'!$C:$W,2,FALSE),"N/A")</f>
        <v>EXP-11-060-142</v>
      </c>
      <c r="U961" s="7" t="str">
        <f>IF(VLOOKUP($A961,'V2.5.2 Measures'!$C:$W,3,FALSE)&lt;&gt; "", VLOOKUP($A961,'V2.5.2 Measures'!$C:$W,3,FALSE),"N/A")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961" s="7" t="e">
        <f>IF(VLOOKUP($A961,'V2.5.2 Measures'!$C:$W,26,FALSE)&lt;&gt; "", VLOOKUP($A961,'V2.5.2 Measures'!$C:$W,26,FALSE),"N/A")</f>
        <v>#REF!</v>
      </c>
      <c r="W961" s="7" t="e">
        <f>IF(VLOOKUP($A961,'V2.5.2 Measures'!$C:$W,44,FALSE)&lt;&gt; "", VLOOKUP($A961,'V2.5.2 Measures'!$C:$W,44,FALSE),"N/A")</f>
        <v>#REF!</v>
      </c>
    </row>
    <row r="962" spans="1:23" x14ac:dyDescent="0.35">
      <c r="A962" s="7" t="str">
        <f>'V2.5.2 Measures'!C417</f>
        <v>EXP11.144</v>
      </c>
      <c r="B962" s="7" t="str">
        <f>VLOOKUP($A962,'V2.5.2 Measures'!$C:$W,6,FALSE)</f>
        <v>Medicaid FFS: Original, Non-Crossover, Paid Claims</v>
      </c>
      <c r="C962" s="7" t="str">
        <f>VLOOKUP($A962,'V2.5.2 Measures'!$C:$W,8,FALSE)</f>
        <v>No</v>
      </c>
      <c r="D962" s="7" t="str">
        <f>IF(VLOOKUP($A962,'V2.5.2 Measures'!$C:$W,4,FALSE)="","",VLOOKUP($A962,'V2.5.2 Measures'!$C:$W,4,FALSE))</f>
        <v>Sum</v>
      </c>
      <c r="E962" s="7" t="str">
        <f>IF((VLOOKUP($A962,'V2.5.2 Measures'!$C:$W,8,FALSE)&lt;&gt;"")*AND(VLOOKUP($A962,'V2.5.2 Measures'!$C:$W,8,FALSE)&lt;&gt;"TBD"),VLOOKUP($A962,'V2.5.2 Measures'!$C:$W,8,FALSE),"N/A")</f>
        <v>No</v>
      </c>
      <c r="F962" s="7" t="str">
        <f>IF((VLOOKUP($A962,'V2.5.2 Measures'!$C:$W,9,FALSE)&lt;&gt;"")*AND(VLOOKUP($A962,'V2.5.2 Measures'!$C:$W,9,FALSE)&lt;&gt;"TBD"),VLOOKUP($A962,'V2.5.2 Measures'!$C:$W,9,FALSE),"N/A")</f>
        <v>N/A</v>
      </c>
      <c r="G962" s="7" t="str">
        <f>IF((VLOOKUP($A962,'V2.5.2 Measures'!$C:$W,10,FALSE)&lt;&gt;"")*AND(VLOOKUP($A962,'V2.5.2 Measures'!$C:$W,10,FALSE)&lt;&gt;"TBD"),VLOOKUP($A962,'V2.5.2 Measures'!$C:$W,10,FALSE),"N/A")</f>
        <v>N/A</v>
      </c>
      <c r="H962" s="7" t="str">
        <f>IF(VLOOKUP($A962,'V2.5.2 Measures'!$C:$W,14,FALSE)&lt;&gt; "", VLOOKUP($A962,'V2.5.2 Measures'!$C:$W,14,FALSE),"N/A")</f>
        <v>N/A</v>
      </c>
      <c r="I962" s="7">
        <f>IF(VLOOKUP($A962,'V2.5.2 Measures'!$C:$W,15,FALSE)&lt;&gt; "", VLOOKUP($A962,'V2.5.2 Measures'!$C:$W,15,FALSE),"N/A")</f>
        <v>0.3</v>
      </c>
      <c r="J962" s="7" t="str">
        <f>IF(VLOOKUP($A962,'V2.5.2 Measures'!$C:$W,16,FALSE)&lt;&gt; "", VLOOKUP($A962,'V2.5.2 Measures'!$C:$W,16,FALSE),"N/A")</f>
        <v>N/A</v>
      </c>
      <c r="K962" s="7" t="str">
        <f>IF(VLOOKUP($A962,'V2.5.2 Measures'!$C:$W,17,FALSE)&lt;&gt; "", VLOOKUP($A962,'V2.5.2 Measures'!$C:$W,17,FALSE),"N/A")</f>
        <v>N/A</v>
      </c>
      <c r="L962" s="7" t="str">
        <f>IF(VLOOKUP($A962,'V2.5.2 Measures'!$C:$W,18,FALSE)&lt;&gt; "", VLOOKUP($A962,'V2.5.2 Measures'!$C:$W,18,FALSE),"N/A")</f>
        <v>Default</v>
      </c>
      <c r="M962" s="7" t="str">
        <f>IF(VLOOKUP($A962,'V2.5.2 Measures'!$C:$W,19,FALSE)&lt;&gt; "", VLOOKUP($A962,'V2.5.2 Measures'!$C:$W,19,FALSE),"N/A")</f>
        <v>SAS</v>
      </c>
      <c r="N962" s="7" t="str">
        <f>IF(VLOOKUP($A962,'V2.5.2 Measures'!$C:$W,20,FALSE)&lt;&gt; "", VLOOKUP($A962,'V2.5.2 Measures'!$C:$W,20,FALSE),"N/A")</f>
        <v>V1.1</v>
      </c>
      <c r="O962" s="7" t="str">
        <f>IF(VLOOKUP($A962,'V2.5.2 Measures'!$C:$W,21,FALSE)&lt;&gt; "", VLOOKUP($A962,'V2.5.2 Measures'!$C:$W,21,FALSE),"N/A")</f>
        <v>V2.3</v>
      </c>
      <c r="P962" s="7" t="e">
        <f>IF(VLOOKUP($A962,'V2.5.2 Measures'!$C:$W,22,FALSE)&lt;&gt; "", VLOOKUP($A962,'V2.5.2 Measures'!$C:$W,22,FALSE),"N/A")</f>
        <v>#REF!</v>
      </c>
      <c r="Q962" s="7" t="e">
        <f>IF(VLOOKUP($A962,'V2.5.2 Measures'!$C:$W,23,FALSE)&lt;&gt; "", VLOOKUP($A962,'V2.5.2 Measures'!$C:$W,23,FALSE),"N/A")</f>
        <v>#REF!</v>
      </c>
      <c r="R962" s="7" t="e">
        <f>IF(VLOOKUP($A962,'V2.5.2 Measures'!$C:$W,24,FALSE)&lt;&gt; "", VLOOKUP($A962,'V2.5.2 Measures'!$C:$W,24,FALSE),"N/A")</f>
        <v>#REF!</v>
      </c>
      <c r="S962" s="7" t="e">
        <f>IF(VLOOKUP($A962,'V2.5.2 Measures'!$C:$W,25,FALSE)&lt;&gt; "", VLOOKUP($A962,'V2.5.2 Measures'!$C:$W,25,FALSE),"N/A")</f>
        <v>#REF!</v>
      </c>
      <c r="T962" s="7" t="str">
        <f>IF(VLOOKUP($A962,'V2.5.2 Measures'!$C:$W,2,FALSE)&lt;&gt; "", VLOOKUP($A962,'V2.5.2 Measures'!$C:$W,2,FALSE),"N/A")</f>
        <v>EXP-11-061-144</v>
      </c>
      <c r="U962" s="7" t="str">
        <f>IF(VLOOKUP($A962,'V2.5.2 Measures'!$C:$W,3,FALSE)&lt;&gt; "", VLOOKUP($A962,'V2.5.2 Measures'!$C:$W,3,FALSE),"N/A")</f>
        <v>Total paid for TYPE-OF-SERVICE = 70 (HCBS - Day Care)</v>
      </c>
      <c r="V962" s="7" t="e">
        <f>IF(VLOOKUP($A962,'V2.5.2 Measures'!$C:$W,26,FALSE)&lt;&gt; "", VLOOKUP($A962,'V2.5.2 Measures'!$C:$W,26,FALSE),"N/A")</f>
        <v>#REF!</v>
      </c>
      <c r="W962" s="7" t="e">
        <f>IF(VLOOKUP($A962,'V2.5.2 Measures'!$C:$W,44,FALSE)&lt;&gt; "", VLOOKUP($A962,'V2.5.2 Measures'!$C:$W,44,FALSE),"N/A")</f>
        <v>#REF!</v>
      </c>
    </row>
    <row r="963" spans="1:23" x14ac:dyDescent="0.35">
      <c r="A963" s="7" t="str">
        <f>'V2.5.2 Measures'!C418</f>
        <v>EXP11.145</v>
      </c>
      <c r="B963" s="7" t="str">
        <f>VLOOKUP($A963,'V2.5.2 Measures'!$C:$W,6,FALSE)</f>
        <v>Medicaid FFS: Original, Non-Crossover, Paid Claims</v>
      </c>
      <c r="C963" s="7" t="str">
        <f>VLOOKUP($A963,'V2.5.2 Measures'!$C:$W,8,FALSE)</f>
        <v>No</v>
      </c>
      <c r="D963" s="7" t="str">
        <f>IF(VLOOKUP($A963,'V2.5.2 Measures'!$C:$W,4,FALSE)="","",VLOOKUP($A963,'V2.5.2 Measures'!$C:$W,4,FALSE))</f>
        <v>Sum</v>
      </c>
      <c r="E963" s="7" t="str">
        <f>IF((VLOOKUP($A963,'V2.5.2 Measures'!$C:$W,8,FALSE)&lt;&gt;"")*AND(VLOOKUP($A963,'V2.5.2 Measures'!$C:$W,8,FALSE)&lt;&gt;"TBD"),VLOOKUP($A963,'V2.5.2 Measures'!$C:$W,8,FALSE),"N/A")</f>
        <v>No</v>
      </c>
      <c r="F963" s="7" t="str">
        <f>IF((VLOOKUP($A963,'V2.5.2 Measures'!$C:$W,9,FALSE)&lt;&gt;"")*AND(VLOOKUP($A963,'V2.5.2 Measures'!$C:$W,9,FALSE)&lt;&gt;"TBD"),VLOOKUP($A963,'V2.5.2 Measures'!$C:$W,9,FALSE),"N/A")</f>
        <v>N/A</v>
      </c>
      <c r="G963" s="7" t="str">
        <f>IF((VLOOKUP($A963,'V2.5.2 Measures'!$C:$W,10,FALSE)&lt;&gt;"")*AND(VLOOKUP($A963,'V2.5.2 Measures'!$C:$W,10,FALSE)&lt;&gt;"TBD"),VLOOKUP($A963,'V2.5.2 Measures'!$C:$W,10,FALSE),"N/A")</f>
        <v>N/A</v>
      </c>
      <c r="H963" s="7" t="str">
        <f>IF(VLOOKUP($A963,'V2.5.2 Measures'!$C:$W,14,FALSE)&lt;&gt; "", VLOOKUP($A963,'V2.5.2 Measures'!$C:$W,14,FALSE),"N/A")</f>
        <v>N/A</v>
      </c>
      <c r="I963" s="7">
        <f>IF(VLOOKUP($A963,'V2.5.2 Measures'!$C:$W,15,FALSE)&lt;&gt; "", VLOOKUP($A963,'V2.5.2 Measures'!$C:$W,15,FALSE),"N/A")</f>
        <v>0.3</v>
      </c>
      <c r="J963" s="7" t="str">
        <f>IF(VLOOKUP($A963,'V2.5.2 Measures'!$C:$W,16,FALSE)&lt;&gt; "", VLOOKUP($A963,'V2.5.2 Measures'!$C:$W,16,FALSE),"N/A")</f>
        <v>N/A</v>
      </c>
      <c r="K963" s="7" t="str">
        <f>IF(VLOOKUP($A963,'V2.5.2 Measures'!$C:$W,17,FALSE)&lt;&gt; "", VLOOKUP($A963,'V2.5.2 Measures'!$C:$W,17,FALSE),"N/A")</f>
        <v>N/A</v>
      </c>
      <c r="L963" s="7" t="str">
        <f>IF(VLOOKUP($A963,'V2.5.2 Measures'!$C:$W,18,FALSE)&lt;&gt; "", VLOOKUP($A963,'V2.5.2 Measures'!$C:$W,18,FALSE),"N/A")</f>
        <v>Default</v>
      </c>
      <c r="M963" s="7" t="str">
        <f>IF(VLOOKUP($A963,'V2.5.2 Measures'!$C:$W,19,FALSE)&lt;&gt; "", VLOOKUP($A963,'V2.5.2 Measures'!$C:$W,19,FALSE),"N/A")</f>
        <v>SAS</v>
      </c>
      <c r="N963" s="7" t="str">
        <f>IF(VLOOKUP($A963,'V2.5.2 Measures'!$C:$W,20,FALSE)&lt;&gt; "", VLOOKUP($A963,'V2.5.2 Measures'!$C:$W,20,FALSE),"N/A")</f>
        <v>V1.1</v>
      </c>
      <c r="O963" s="7" t="str">
        <f>IF(VLOOKUP($A963,'V2.5.2 Measures'!$C:$W,21,FALSE)&lt;&gt; "", VLOOKUP($A963,'V2.5.2 Measures'!$C:$W,21,FALSE),"N/A")</f>
        <v>V2.3</v>
      </c>
      <c r="P963" s="7" t="e">
        <f>IF(VLOOKUP($A963,'V2.5.2 Measures'!$C:$W,22,FALSE)&lt;&gt; "", VLOOKUP($A963,'V2.5.2 Measures'!$C:$W,22,FALSE),"N/A")</f>
        <v>#REF!</v>
      </c>
      <c r="Q963" s="7" t="e">
        <f>IF(VLOOKUP($A963,'V2.5.2 Measures'!$C:$W,23,FALSE)&lt;&gt; "", VLOOKUP($A963,'V2.5.2 Measures'!$C:$W,23,FALSE),"N/A")</f>
        <v>#REF!</v>
      </c>
      <c r="R963" s="7" t="e">
        <f>IF(VLOOKUP($A963,'V2.5.2 Measures'!$C:$W,24,FALSE)&lt;&gt; "", VLOOKUP($A963,'V2.5.2 Measures'!$C:$W,24,FALSE),"N/A")</f>
        <v>#REF!</v>
      </c>
      <c r="S963" s="7" t="e">
        <f>IF(VLOOKUP($A963,'V2.5.2 Measures'!$C:$W,25,FALSE)&lt;&gt; "", VLOOKUP($A963,'V2.5.2 Measures'!$C:$W,25,FALSE),"N/A")</f>
        <v>#REF!</v>
      </c>
      <c r="T963" s="7" t="str">
        <f>IF(VLOOKUP($A963,'V2.5.2 Measures'!$C:$W,2,FALSE)&lt;&gt; "", VLOOKUP($A963,'V2.5.2 Measures'!$C:$W,2,FALSE),"N/A")</f>
        <v>EXP-11-062-145</v>
      </c>
      <c r="U963" s="7" t="str">
        <f>IF(VLOOKUP($A963,'V2.5.2 Measures'!$C:$W,3,FALSE)&lt;&gt; "", VLOOKUP($A963,'V2.5.2 Measures'!$C:$W,3,FALSE),"N/A")</f>
        <v>Total paid for TYPE-OF-SERVICE = 71 (HCBS -  Training for family members)</v>
      </c>
      <c r="V963" s="7" t="e">
        <f>IF(VLOOKUP($A963,'V2.5.2 Measures'!$C:$W,26,FALSE)&lt;&gt; "", VLOOKUP($A963,'V2.5.2 Measures'!$C:$W,26,FALSE),"N/A")</f>
        <v>#REF!</v>
      </c>
      <c r="W963" s="7" t="e">
        <f>IF(VLOOKUP($A963,'V2.5.2 Measures'!$C:$W,44,FALSE)&lt;&gt; "", VLOOKUP($A963,'V2.5.2 Measures'!$C:$W,44,FALSE),"N/A")</f>
        <v>#REF!</v>
      </c>
    </row>
    <row r="964" spans="1:23" x14ac:dyDescent="0.35">
      <c r="A964" s="7" t="str">
        <f>'V2.5.2 Measures'!C419</f>
        <v>EXP11.146</v>
      </c>
      <c r="B964" s="7" t="str">
        <f>VLOOKUP($A964,'V2.5.2 Measures'!$C:$W,6,FALSE)</f>
        <v>Medicaid FFS: Original, Non-Crossover, Paid Claims</v>
      </c>
      <c r="C964" s="7" t="str">
        <f>VLOOKUP($A964,'V2.5.2 Measures'!$C:$W,8,FALSE)</f>
        <v>No</v>
      </c>
      <c r="D964" s="7" t="str">
        <f>IF(VLOOKUP($A964,'V2.5.2 Measures'!$C:$W,4,FALSE)="","",VLOOKUP($A964,'V2.5.2 Measures'!$C:$W,4,FALSE))</f>
        <v>Sum</v>
      </c>
      <c r="E964" s="7" t="str">
        <f>IF((VLOOKUP($A964,'V2.5.2 Measures'!$C:$W,8,FALSE)&lt;&gt;"")*AND(VLOOKUP($A964,'V2.5.2 Measures'!$C:$W,8,FALSE)&lt;&gt;"TBD"),VLOOKUP($A964,'V2.5.2 Measures'!$C:$W,8,FALSE),"N/A")</f>
        <v>No</v>
      </c>
      <c r="F964" s="7" t="str">
        <f>IF((VLOOKUP($A964,'V2.5.2 Measures'!$C:$W,9,FALSE)&lt;&gt;"")*AND(VLOOKUP($A964,'V2.5.2 Measures'!$C:$W,9,FALSE)&lt;&gt;"TBD"),VLOOKUP($A964,'V2.5.2 Measures'!$C:$W,9,FALSE),"N/A")</f>
        <v>N/A</v>
      </c>
      <c r="G964" s="7" t="str">
        <f>IF((VLOOKUP($A964,'V2.5.2 Measures'!$C:$W,10,FALSE)&lt;&gt;"")*AND(VLOOKUP($A964,'V2.5.2 Measures'!$C:$W,10,FALSE)&lt;&gt;"TBD"),VLOOKUP($A964,'V2.5.2 Measures'!$C:$W,10,FALSE),"N/A")</f>
        <v>N/A</v>
      </c>
      <c r="H964" s="7" t="str">
        <f>IF(VLOOKUP($A964,'V2.5.2 Measures'!$C:$W,14,FALSE)&lt;&gt; "", VLOOKUP($A964,'V2.5.2 Measures'!$C:$W,14,FALSE),"N/A")</f>
        <v>N/A</v>
      </c>
      <c r="I964" s="7">
        <f>IF(VLOOKUP($A964,'V2.5.2 Measures'!$C:$W,15,FALSE)&lt;&gt; "", VLOOKUP($A964,'V2.5.2 Measures'!$C:$W,15,FALSE),"N/A")</f>
        <v>0.3</v>
      </c>
      <c r="J964" s="7" t="str">
        <f>IF(VLOOKUP($A964,'V2.5.2 Measures'!$C:$W,16,FALSE)&lt;&gt; "", VLOOKUP($A964,'V2.5.2 Measures'!$C:$W,16,FALSE),"N/A")</f>
        <v>N/A</v>
      </c>
      <c r="K964" s="7" t="str">
        <f>IF(VLOOKUP($A964,'V2.5.2 Measures'!$C:$W,17,FALSE)&lt;&gt; "", VLOOKUP($A964,'V2.5.2 Measures'!$C:$W,17,FALSE),"N/A")</f>
        <v>N/A</v>
      </c>
      <c r="L964" s="7" t="str">
        <f>IF(VLOOKUP($A964,'V2.5.2 Measures'!$C:$W,18,FALSE)&lt;&gt; "", VLOOKUP($A964,'V2.5.2 Measures'!$C:$W,18,FALSE),"N/A")</f>
        <v>Default</v>
      </c>
      <c r="M964" s="7" t="str">
        <f>IF(VLOOKUP($A964,'V2.5.2 Measures'!$C:$W,19,FALSE)&lt;&gt; "", VLOOKUP($A964,'V2.5.2 Measures'!$C:$W,19,FALSE),"N/A")</f>
        <v>SAS</v>
      </c>
      <c r="N964" s="7" t="str">
        <f>IF(VLOOKUP($A964,'V2.5.2 Measures'!$C:$W,20,FALSE)&lt;&gt; "", VLOOKUP($A964,'V2.5.2 Measures'!$C:$W,20,FALSE),"N/A")</f>
        <v>V1.1</v>
      </c>
      <c r="O964" s="7" t="str">
        <f>IF(VLOOKUP($A964,'V2.5.2 Measures'!$C:$W,21,FALSE)&lt;&gt; "", VLOOKUP($A964,'V2.5.2 Measures'!$C:$W,21,FALSE),"N/A")</f>
        <v>V2.3</v>
      </c>
      <c r="P964" s="7" t="e">
        <f>IF(VLOOKUP($A964,'V2.5.2 Measures'!$C:$W,22,FALSE)&lt;&gt; "", VLOOKUP($A964,'V2.5.2 Measures'!$C:$W,22,FALSE),"N/A")</f>
        <v>#REF!</v>
      </c>
      <c r="Q964" s="7" t="e">
        <f>IF(VLOOKUP($A964,'V2.5.2 Measures'!$C:$W,23,FALSE)&lt;&gt; "", VLOOKUP($A964,'V2.5.2 Measures'!$C:$W,23,FALSE),"N/A")</f>
        <v>#REF!</v>
      </c>
      <c r="R964" s="7" t="e">
        <f>IF(VLOOKUP($A964,'V2.5.2 Measures'!$C:$W,24,FALSE)&lt;&gt; "", VLOOKUP($A964,'V2.5.2 Measures'!$C:$W,24,FALSE),"N/A")</f>
        <v>#REF!</v>
      </c>
      <c r="S964" s="7" t="e">
        <f>IF(VLOOKUP($A964,'V2.5.2 Measures'!$C:$W,25,FALSE)&lt;&gt; "", VLOOKUP($A964,'V2.5.2 Measures'!$C:$W,25,FALSE),"N/A")</f>
        <v>#REF!</v>
      </c>
      <c r="T964" s="7" t="str">
        <f>IF(VLOOKUP($A964,'V2.5.2 Measures'!$C:$W,2,FALSE)&lt;&gt; "", VLOOKUP($A964,'V2.5.2 Measures'!$C:$W,2,FALSE),"N/A")</f>
        <v>EXP-11-063-146</v>
      </c>
      <c r="U964" s="7" t="str">
        <f>IF(VLOOKUP($A964,'V2.5.2 Measures'!$C:$W,3,FALSE)&lt;&gt; "", VLOOKUP($A964,'V2.5.2 Measures'!$C:$W,3,FALSE),"N/A")</f>
        <v>Total paid for TYPE-OF-SERVICE = 72 (HCBS -  Minor modification to the home)</v>
      </c>
      <c r="V964" s="7" t="e">
        <f>IF(VLOOKUP($A964,'V2.5.2 Measures'!$C:$W,26,FALSE)&lt;&gt; "", VLOOKUP($A964,'V2.5.2 Measures'!$C:$W,26,FALSE),"N/A")</f>
        <v>#REF!</v>
      </c>
      <c r="W964" s="7" t="e">
        <f>IF(VLOOKUP($A964,'V2.5.2 Measures'!$C:$W,44,FALSE)&lt;&gt; "", VLOOKUP($A964,'V2.5.2 Measures'!$C:$W,44,FALSE),"N/A")</f>
        <v>#REF!</v>
      </c>
    </row>
    <row r="965" spans="1:23" x14ac:dyDescent="0.35">
      <c r="A965" s="7" t="str">
        <f>'V2.5.2 Measures'!C420</f>
        <v>EXP11.147</v>
      </c>
      <c r="B965" s="7" t="str">
        <f>VLOOKUP($A965,'V2.5.2 Measures'!$C:$W,6,FALSE)</f>
        <v>Medicaid FFS: Original, Non-Crossover, Paid Claims</v>
      </c>
      <c r="C965" s="7" t="str">
        <f>VLOOKUP($A965,'V2.5.2 Measures'!$C:$W,8,FALSE)</f>
        <v>No</v>
      </c>
      <c r="D965" s="7" t="str">
        <f>IF(VLOOKUP($A965,'V2.5.2 Measures'!$C:$W,4,FALSE)="","",VLOOKUP($A965,'V2.5.2 Measures'!$C:$W,4,FALSE))</f>
        <v>Sum</v>
      </c>
      <c r="E965" s="7" t="str">
        <f>IF((VLOOKUP($A965,'V2.5.2 Measures'!$C:$W,8,FALSE)&lt;&gt;"")*AND(VLOOKUP($A965,'V2.5.2 Measures'!$C:$W,8,FALSE)&lt;&gt;"TBD"),VLOOKUP($A965,'V2.5.2 Measures'!$C:$W,8,FALSE),"N/A")</f>
        <v>No</v>
      </c>
      <c r="F965" s="7" t="str">
        <f>IF((VLOOKUP($A965,'V2.5.2 Measures'!$C:$W,9,FALSE)&lt;&gt;"")*AND(VLOOKUP($A965,'V2.5.2 Measures'!$C:$W,9,FALSE)&lt;&gt;"TBD"),VLOOKUP($A965,'V2.5.2 Measures'!$C:$W,9,FALSE),"N/A")</f>
        <v>N/A</v>
      </c>
      <c r="G965" s="7" t="str">
        <f>IF((VLOOKUP($A965,'V2.5.2 Measures'!$C:$W,10,FALSE)&lt;&gt;"")*AND(VLOOKUP($A965,'V2.5.2 Measures'!$C:$W,10,FALSE)&lt;&gt;"TBD"),VLOOKUP($A965,'V2.5.2 Measures'!$C:$W,10,FALSE),"N/A")</f>
        <v>N/A</v>
      </c>
      <c r="H965" s="7" t="str">
        <f>IF(VLOOKUP($A965,'V2.5.2 Measures'!$C:$W,14,FALSE)&lt;&gt; "", VLOOKUP($A965,'V2.5.2 Measures'!$C:$W,14,FALSE),"N/A")</f>
        <v>N/A</v>
      </c>
      <c r="I965" s="7">
        <f>IF(VLOOKUP($A965,'V2.5.2 Measures'!$C:$W,15,FALSE)&lt;&gt; "", VLOOKUP($A965,'V2.5.2 Measures'!$C:$W,15,FALSE),"N/A")</f>
        <v>0.3</v>
      </c>
      <c r="J965" s="7" t="str">
        <f>IF(VLOOKUP($A965,'V2.5.2 Measures'!$C:$W,16,FALSE)&lt;&gt; "", VLOOKUP($A965,'V2.5.2 Measures'!$C:$W,16,FALSE),"N/A")</f>
        <v>N/A</v>
      </c>
      <c r="K965" s="7" t="str">
        <f>IF(VLOOKUP($A965,'V2.5.2 Measures'!$C:$W,17,FALSE)&lt;&gt; "", VLOOKUP($A965,'V2.5.2 Measures'!$C:$W,17,FALSE),"N/A")</f>
        <v>N/A</v>
      </c>
      <c r="L965" s="7" t="str">
        <f>IF(VLOOKUP($A965,'V2.5.2 Measures'!$C:$W,18,FALSE)&lt;&gt; "", VLOOKUP($A965,'V2.5.2 Measures'!$C:$W,18,FALSE),"N/A")</f>
        <v>Default</v>
      </c>
      <c r="M965" s="7" t="str">
        <f>IF(VLOOKUP($A965,'V2.5.2 Measures'!$C:$W,19,FALSE)&lt;&gt; "", VLOOKUP($A965,'V2.5.2 Measures'!$C:$W,19,FALSE),"N/A")</f>
        <v>SAS</v>
      </c>
      <c r="N965" s="7" t="str">
        <f>IF(VLOOKUP($A965,'V2.5.2 Measures'!$C:$W,20,FALSE)&lt;&gt; "", VLOOKUP($A965,'V2.5.2 Measures'!$C:$W,20,FALSE),"N/A")</f>
        <v>V1.1</v>
      </c>
      <c r="O965" s="7" t="str">
        <f>IF(VLOOKUP($A965,'V2.5.2 Measures'!$C:$W,21,FALSE)&lt;&gt; "", VLOOKUP($A965,'V2.5.2 Measures'!$C:$W,21,FALSE),"N/A")</f>
        <v>V2.3</v>
      </c>
      <c r="P965" s="7" t="e">
        <f>IF(VLOOKUP($A965,'V2.5.2 Measures'!$C:$W,22,FALSE)&lt;&gt; "", VLOOKUP($A965,'V2.5.2 Measures'!$C:$W,22,FALSE),"N/A")</f>
        <v>#REF!</v>
      </c>
      <c r="Q965" s="7" t="e">
        <f>IF(VLOOKUP($A965,'V2.5.2 Measures'!$C:$W,23,FALSE)&lt;&gt; "", VLOOKUP($A965,'V2.5.2 Measures'!$C:$W,23,FALSE),"N/A")</f>
        <v>#REF!</v>
      </c>
      <c r="R965" s="7" t="e">
        <f>IF(VLOOKUP($A965,'V2.5.2 Measures'!$C:$W,24,FALSE)&lt;&gt; "", VLOOKUP($A965,'V2.5.2 Measures'!$C:$W,24,FALSE),"N/A")</f>
        <v>#REF!</v>
      </c>
      <c r="S965" s="7" t="e">
        <f>IF(VLOOKUP($A965,'V2.5.2 Measures'!$C:$W,25,FALSE)&lt;&gt; "", VLOOKUP($A965,'V2.5.2 Measures'!$C:$W,25,FALSE),"N/A")</f>
        <v>#REF!</v>
      </c>
      <c r="T965" s="7" t="str">
        <f>IF(VLOOKUP($A965,'V2.5.2 Measures'!$C:$W,2,FALSE)&lt;&gt; "", VLOOKUP($A965,'V2.5.2 Measures'!$C:$W,2,FALSE),"N/A")</f>
        <v>EXP-11-064-147</v>
      </c>
      <c r="U965" s="7" t="str">
        <f>IF(VLOOKUP($A965,'V2.5.2 Measures'!$C:$W,3,FALSE)&lt;&gt; "", VLOOKUP($A965,'V2.5.2 Measures'!$C:$W,3,FALSE),"N/A")</f>
        <v>Total paid for TYPE-OF-SERVICE = 73 (HCBS - Other services requested by the agency and approved by CMS as cost effective and necessary to avoid institutionalization)</v>
      </c>
      <c r="V965" s="7" t="e">
        <f>IF(VLOOKUP($A965,'V2.5.2 Measures'!$C:$W,26,FALSE)&lt;&gt; "", VLOOKUP($A965,'V2.5.2 Measures'!$C:$W,26,FALSE),"N/A")</f>
        <v>#REF!</v>
      </c>
      <c r="W965" s="7" t="e">
        <f>IF(VLOOKUP($A965,'V2.5.2 Measures'!$C:$W,44,FALSE)&lt;&gt; "", VLOOKUP($A965,'V2.5.2 Measures'!$C:$W,44,FALSE),"N/A")</f>
        <v>#REF!</v>
      </c>
    </row>
    <row r="966" spans="1:23" x14ac:dyDescent="0.35">
      <c r="A966" s="7" t="str">
        <f>'V2.5.2 Measures'!C421</f>
        <v>EXP11.148</v>
      </c>
      <c r="B966" s="7" t="str">
        <f>VLOOKUP($A966,'V2.5.2 Measures'!$C:$W,6,FALSE)</f>
        <v>Medicaid FFS: Original, Non-Crossover, Paid Claims</v>
      </c>
      <c r="C966" s="7" t="str">
        <f>VLOOKUP($A966,'V2.5.2 Measures'!$C:$W,8,FALSE)</f>
        <v>No</v>
      </c>
      <c r="D966" s="7" t="str">
        <f>IF(VLOOKUP($A966,'V2.5.2 Measures'!$C:$W,4,FALSE)="","",VLOOKUP($A966,'V2.5.2 Measures'!$C:$W,4,FALSE))</f>
        <v>Sum</v>
      </c>
      <c r="E966" s="7" t="str">
        <f>IF((VLOOKUP($A966,'V2.5.2 Measures'!$C:$W,8,FALSE)&lt;&gt;"")*AND(VLOOKUP($A966,'V2.5.2 Measures'!$C:$W,8,FALSE)&lt;&gt;"TBD"),VLOOKUP($A966,'V2.5.2 Measures'!$C:$W,8,FALSE),"N/A")</f>
        <v>No</v>
      </c>
      <c r="F966" s="7" t="str">
        <f>IF((VLOOKUP($A966,'V2.5.2 Measures'!$C:$W,9,FALSE)&lt;&gt;"")*AND(VLOOKUP($A966,'V2.5.2 Measures'!$C:$W,9,FALSE)&lt;&gt;"TBD"),VLOOKUP($A966,'V2.5.2 Measures'!$C:$W,9,FALSE),"N/A")</f>
        <v>N/A</v>
      </c>
      <c r="G966" s="7" t="str">
        <f>IF((VLOOKUP($A966,'V2.5.2 Measures'!$C:$W,10,FALSE)&lt;&gt;"")*AND(VLOOKUP($A966,'V2.5.2 Measures'!$C:$W,10,FALSE)&lt;&gt;"TBD"),VLOOKUP($A966,'V2.5.2 Measures'!$C:$W,10,FALSE),"N/A")</f>
        <v>N/A</v>
      </c>
      <c r="H966" s="7" t="str">
        <f>IF(VLOOKUP($A966,'V2.5.2 Measures'!$C:$W,14,FALSE)&lt;&gt; "", VLOOKUP($A966,'V2.5.2 Measures'!$C:$W,14,FALSE),"N/A")</f>
        <v>N/A</v>
      </c>
      <c r="I966" s="7">
        <f>IF(VLOOKUP($A966,'V2.5.2 Measures'!$C:$W,15,FALSE)&lt;&gt; "", VLOOKUP($A966,'V2.5.2 Measures'!$C:$W,15,FALSE),"N/A")</f>
        <v>0.3</v>
      </c>
      <c r="J966" s="7" t="str">
        <f>IF(VLOOKUP($A966,'V2.5.2 Measures'!$C:$W,16,FALSE)&lt;&gt; "", VLOOKUP($A966,'V2.5.2 Measures'!$C:$W,16,FALSE),"N/A")</f>
        <v>N/A</v>
      </c>
      <c r="K966" s="7" t="str">
        <f>IF(VLOOKUP($A966,'V2.5.2 Measures'!$C:$W,17,FALSE)&lt;&gt; "", VLOOKUP($A966,'V2.5.2 Measures'!$C:$W,17,FALSE),"N/A")</f>
        <v>N/A</v>
      </c>
      <c r="L966" s="7" t="str">
        <f>IF(VLOOKUP($A966,'V2.5.2 Measures'!$C:$W,18,FALSE)&lt;&gt; "", VLOOKUP($A966,'V2.5.2 Measures'!$C:$W,18,FALSE),"N/A")</f>
        <v>Default</v>
      </c>
      <c r="M966" s="7" t="str">
        <f>IF(VLOOKUP($A966,'V2.5.2 Measures'!$C:$W,19,FALSE)&lt;&gt; "", VLOOKUP($A966,'V2.5.2 Measures'!$C:$W,19,FALSE),"N/A")</f>
        <v>SAS</v>
      </c>
      <c r="N966" s="7" t="str">
        <f>IF(VLOOKUP($A966,'V2.5.2 Measures'!$C:$W,20,FALSE)&lt;&gt; "", VLOOKUP($A966,'V2.5.2 Measures'!$C:$W,20,FALSE),"N/A")</f>
        <v>V1.1</v>
      </c>
      <c r="O966" s="7" t="str">
        <f>IF(VLOOKUP($A966,'V2.5.2 Measures'!$C:$W,21,FALSE)&lt;&gt; "", VLOOKUP($A966,'V2.5.2 Measures'!$C:$W,21,FALSE),"N/A")</f>
        <v>V2.3</v>
      </c>
      <c r="P966" s="7" t="e">
        <f>IF(VLOOKUP($A966,'V2.5.2 Measures'!$C:$W,22,FALSE)&lt;&gt; "", VLOOKUP($A966,'V2.5.2 Measures'!$C:$W,22,FALSE),"N/A")</f>
        <v>#REF!</v>
      </c>
      <c r="Q966" s="7" t="e">
        <f>IF(VLOOKUP($A966,'V2.5.2 Measures'!$C:$W,23,FALSE)&lt;&gt; "", VLOOKUP($A966,'V2.5.2 Measures'!$C:$W,23,FALSE),"N/A")</f>
        <v>#REF!</v>
      </c>
      <c r="R966" s="7" t="e">
        <f>IF(VLOOKUP($A966,'V2.5.2 Measures'!$C:$W,24,FALSE)&lt;&gt; "", VLOOKUP($A966,'V2.5.2 Measures'!$C:$W,24,FALSE),"N/A")</f>
        <v>#REF!</v>
      </c>
      <c r="S966" s="7" t="e">
        <f>IF(VLOOKUP($A966,'V2.5.2 Measures'!$C:$W,25,FALSE)&lt;&gt; "", VLOOKUP($A966,'V2.5.2 Measures'!$C:$W,25,FALSE),"N/A")</f>
        <v>#REF!</v>
      </c>
      <c r="T966" s="7" t="str">
        <f>IF(VLOOKUP($A966,'V2.5.2 Measures'!$C:$W,2,FALSE)&lt;&gt; "", VLOOKUP($A966,'V2.5.2 Measures'!$C:$W,2,FALSE),"N/A")</f>
        <v>EXP-11-065-148</v>
      </c>
      <c r="U966" s="7" t="str">
        <f>IF(VLOOKUP($A966,'V2.5.2 Measures'!$C:$W,3,FALSE)&lt;&gt; "", VLOOKUP($A966,'V2.5.2 Measures'!$C:$W,3,FALSE),"N/A")</f>
        <v>Total paid for TYPE-OF-SERVICE = 74 (HCBS - Expanded habilitation services - Prevocational services)</v>
      </c>
      <c r="V966" s="7" t="e">
        <f>IF(VLOOKUP($A966,'V2.5.2 Measures'!$C:$W,26,FALSE)&lt;&gt; "", VLOOKUP($A966,'V2.5.2 Measures'!$C:$W,26,FALSE),"N/A")</f>
        <v>#REF!</v>
      </c>
      <c r="W966" s="7" t="e">
        <f>IF(VLOOKUP($A966,'V2.5.2 Measures'!$C:$W,44,FALSE)&lt;&gt; "", VLOOKUP($A966,'V2.5.2 Measures'!$C:$W,44,FALSE),"N/A")</f>
        <v>#REF!</v>
      </c>
    </row>
    <row r="967" spans="1:23" x14ac:dyDescent="0.35">
      <c r="A967" s="7" t="str">
        <f>'V2.5.2 Measures'!C422</f>
        <v>EXP11.149</v>
      </c>
      <c r="B967" s="7" t="str">
        <f>VLOOKUP($A967,'V2.5.2 Measures'!$C:$W,6,FALSE)</f>
        <v>Medicaid FFS: Original, Non-Crossover, Paid Claims</v>
      </c>
      <c r="C967" s="7" t="str">
        <f>VLOOKUP($A967,'V2.5.2 Measures'!$C:$W,8,FALSE)</f>
        <v>No</v>
      </c>
      <c r="D967" s="7" t="str">
        <f>IF(VLOOKUP($A967,'V2.5.2 Measures'!$C:$W,4,FALSE)="","",VLOOKUP($A967,'V2.5.2 Measures'!$C:$W,4,FALSE))</f>
        <v>Sum</v>
      </c>
      <c r="E967" s="7" t="str">
        <f>IF((VLOOKUP($A967,'V2.5.2 Measures'!$C:$W,8,FALSE)&lt;&gt;"")*AND(VLOOKUP($A967,'V2.5.2 Measures'!$C:$W,8,FALSE)&lt;&gt;"TBD"),VLOOKUP($A967,'V2.5.2 Measures'!$C:$W,8,FALSE),"N/A")</f>
        <v>No</v>
      </c>
      <c r="F967" s="7" t="str">
        <f>IF((VLOOKUP($A967,'V2.5.2 Measures'!$C:$W,9,FALSE)&lt;&gt;"")*AND(VLOOKUP($A967,'V2.5.2 Measures'!$C:$W,9,FALSE)&lt;&gt;"TBD"),VLOOKUP($A967,'V2.5.2 Measures'!$C:$W,9,FALSE),"N/A")</f>
        <v>N/A</v>
      </c>
      <c r="G967" s="7" t="str">
        <f>IF((VLOOKUP($A967,'V2.5.2 Measures'!$C:$W,10,FALSE)&lt;&gt;"")*AND(VLOOKUP($A967,'V2.5.2 Measures'!$C:$W,10,FALSE)&lt;&gt;"TBD"),VLOOKUP($A967,'V2.5.2 Measures'!$C:$W,10,FALSE),"N/A")</f>
        <v>N/A</v>
      </c>
      <c r="H967" s="7" t="str">
        <f>IF(VLOOKUP($A967,'V2.5.2 Measures'!$C:$W,14,FALSE)&lt;&gt; "", VLOOKUP($A967,'V2.5.2 Measures'!$C:$W,14,FALSE),"N/A")</f>
        <v>N/A</v>
      </c>
      <c r="I967" s="7">
        <f>IF(VLOOKUP($A967,'V2.5.2 Measures'!$C:$W,15,FALSE)&lt;&gt; "", VLOOKUP($A967,'V2.5.2 Measures'!$C:$W,15,FALSE),"N/A")</f>
        <v>0.3</v>
      </c>
      <c r="J967" s="7" t="str">
        <f>IF(VLOOKUP($A967,'V2.5.2 Measures'!$C:$W,16,FALSE)&lt;&gt; "", VLOOKUP($A967,'V2.5.2 Measures'!$C:$W,16,FALSE),"N/A")</f>
        <v>N/A</v>
      </c>
      <c r="K967" s="7" t="str">
        <f>IF(VLOOKUP($A967,'V2.5.2 Measures'!$C:$W,17,FALSE)&lt;&gt; "", VLOOKUP($A967,'V2.5.2 Measures'!$C:$W,17,FALSE),"N/A")</f>
        <v>N/A</v>
      </c>
      <c r="L967" s="7" t="str">
        <f>IF(VLOOKUP($A967,'V2.5.2 Measures'!$C:$W,18,FALSE)&lt;&gt; "", VLOOKUP($A967,'V2.5.2 Measures'!$C:$W,18,FALSE),"N/A")</f>
        <v>Default</v>
      </c>
      <c r="M967" s="7" t="str">
        <f>IF(VLOOKUP($A967,'V2.5.2 Measures'!$C:$W,19,FALSE)&lt;&gt; "", VLOOKUP($A967,'V2.5.2 Measures'!$C:$W,19,FALSE),"N/A")</f>
        <v>SAS</v>
      </c>
      <c r="N967" s="7" t="str">
        <f>IF(VLOOKUP($A967,'V2.5.2 Measures'!$C:$W,20,FALSE)&lt;&gt; "", VLOOKUP($A967,'V2.5.2 Measures'!$C:$W,20,FALSE),"N/A")</f>
        <v>V1.1</v>
      </c>
      <c r="O967" s="7" t="str">
        <f>IF(VLOOKUP($A967,'V2.5.2 Measures'!$C:$W,21,FALSE)&lt;&gt; "", VLOOKUP($A967,'V2.5.2 Measures'!$C:$W,21,FALSE),"N/A")</f>
        <v>V2.3</v>
      </c>
      <c r="P967" s="7" t="e">
        <f>IF(VLOOKUP($A967,'V2.5.2 Measures'!$C:$W,22,FALSE)&lt;&gt; "", VLOOKUP($A967,'V2.5.2 Measures'!$C:$W,22,FALSE),"N/A")</f>
        <v>#REF!</v>
      </c>
      <c r="Q967" s="7" t="e">
        <f>IF(VLOOKUP($A967,'V2.5.2 Measures'!$C:$W,23,FALSE)&lt;&gt; "", VLOOKUP($A967,'V2.5.2 Measures'!$C:$W,23,FALSE),"N/A")</f>
        <v>#REF!</v>
      </c>
      <c r="R967" s="7" t="e">
        <f>IF(VLOOKUP($A967,'V2.5.2 Measures'!$C:$W,24,FALSE)&lt;&gt; "", VLOOKUP($A967,'V2.5.2 Measures'!$C:$W,24,FALSE),"N/A")</f>
        <v>#REF!</v>
      </c>
      <c r="S967" s="7" t="e">
        <f>IF(VLOOKUP($A967,'V2.5.2 Measures'!$C:$W,25,FALSE)&lt;&gt; "", VLOOKUP($A967,'V2.5.2 Measures'!$C:$W,25,FALSE),"N/A")</f>
        <v>#REF!</v>
      </c>
      <c r="T967" s="7" t="str">
        <f>IF(VLOOKUP($A967,'V2.5.2 Measures'!$C:$W,2,FALSE)&lt;&gt; "", VLOOKUP($A967,'V2.5.2 Measures'!$C:$W,2,FALSE),"N/A")</f>
        <v>EXP-11-066-149</v>
      </c>
      <c r="U967" s="7" t="str">
        <f>IF(VLOOKUP($A967,'V2.5.2 Measures'!$C:$W,3,FALSE)&lt;&gt; "", VLOOKUP($A967,'V2.5.2 Measures'!$C:$W,3,FALSE),"N/A")</f>
        <v>Total paid for TYPE-OF-SERVICE = 75 (HCBS - Expanded habilitation services - Educational services)</v>
      </c>
      <c r="V967" s="7" t="e">
        <f>IF(VLOOKUP($A967,'V2.5.2 Measures'!$C:$W,26,FALSE)&lt;&gt; "", VLOOKUP($A967,'V2.5.2 Measures'!$C:$W,26,FALSE),"N/A")</f>
        <v>#REF!</v>
      </c>
      <c r="W967" s="7" t="e">
        <f>IF(VLOOKUP($A967,'V2.5.2 Measures'!$C:$W,44,FALSE)&lt;&gt; "", VLOOKUP($A967,'V2.5.2 Measures'!$C:$W,44,FALSE),"N/A")</f>
        <v>#REF!</v>
      </c>
    </row>
    <row r="968" spans="1:23" x14ac:dyDescent="0.35">
      <c r="A968" s="7" t="str">
        <f>'V2.5.2 Measures'!C423</f>
        <v>EXP11.150</v>
      </c>
      <c r="B968" s="7" t="str">
        <f>VLOOKUP($A968,'V2.5.2 Measures'!$C:$W,6,FALSE)</f>
        <v>Medicaid FFS: Original, Non-Crossover, Paid Claims</v>
      </c>
      <c r="C968" s="7" t="str">
        <f>VLOOKUP($A968,'V2.5.2 Measures'!$C:$W,8,FALSE)</f>
        <v>No</v>
      </c>
      <c r="D968" s="7" t="str">
        <f>IF(VLOOKUP($A968,'V2.5.2 Measures'!$C:$W,4,FALSE)="","",VLOOKUP($A968,'V2.5.2 Measures'!$C:$W,4,FALSE))</f>
        <v>Sum</v>
      </c>
      <c r="E968" s="7" t="str">
        <f>IF((VLOOKUP($A968,'V2.5.2 Measures'!$C:$W,8,FALSE)&lt;&gt;"")*AND(VLOOKUP($A968,'V2.5.2 Measures'!$C:$W,8,FALSE)&lt;&gt;"TBD"),VLOOKUP($A968,'V2.5.2 Measures'!$C:$W,8,FALSE),"N/A")</f>
        <v>No</v>
      </c>
      <c r="F968" s="7" t="str">
        <f>IF((VLOOKUP($A968,'V2.5.2 Measures'!$C:$W,9,FALSE)&lt;&gt;"")*AND(VLOOKUP($A968,'V2.5.2 Measures'!$C:$W,9,FALSE)&lt;&gt;"TBD"),VLOOKUP($A968,'V2.5.2 Measures'!$C:$W,9,FALSE),"N/A")</f>
        <v>N/A</v>
      </c>
      <c r="G968" s="7" t="str">
        <f>IF((VLOOKUP($A968,'V2.5.2 Measures'!$C:$W,10,FALSE)&lt;&gt;"")*AND(VLOOKUP($A968,'V2.5.2 Measures'!$C:$W,10,FALSE)&lt;&gt;"TBD"),VLOOKUP($A968,'V2.5.2 Measures'!$C:$W,10,FALSE),"N/A")</f>
        <v>N/A</v>
      </c>
      <c r="H968" s="7" t="str">
        <f>IF(VLOOKUP($A968,'V2.5.2 Measures'!$C:$W,14,FALSE)&lt;&gt; "", VLOOKUP($A968,'V2.5.2 Measures'!$C:$W,14,FALSE),"N/A")</f>
        <v>N/A</v>
      </c>
      <c r="I968" s="7">
        <f>IF(VLOOKUP($A968,'V2.5.2 Measures'!$C:$W,15,FALSE)&lt;&gt; "", VLOOKUP($A968,'V2.5.2 Measures'!$C:$W,15,FALSE),"N/A")</f>
        <v>0.3</v>
      </c>
      <c r="J968" s="7" t="str">
        <f>IF(VLOOKUP($A968,'V2.5.2 Measures'!$C:$W,16,FALSE)&lt;&gt; "", VLOOKUP($A968,'V2.5.2 Measures'!$C:$W,16,FALSE),"N/A")</f>
        <v>N/A</v>
      </c>
      <c r="K968" s="7" t="str">
        <f>IF(VLOOKUP($A968,'V2.5.2 Measures'!$C:$W,17,FALSE)&lt;&gt; "", VLOOKUP($A968,'V2.5.2 Measures'!$C:$W,17,FALSE),"N/A")</f>
        <v>N/A</v>
      </c>
      <c r="L968" s="7" t="str">
        <f>IF(VLOOKUP($A968,'V2.5.2 Measures'!$C:$W,18,FALSE)&lt;&gt; "", VLOOKUP($A968,'V2.5.2 Measures'!$C:$W,18,FALSE),"N/A")</f>
        <v>Default</v>
      </c>
      <c r="M968" s="7" t="str">
        <f>IF(VLOOKUP($A968,'V2.5.2 Measures'!$C:$W,19,FALSE)&lt;&gt; "", VLOOKUP($A968,'V2.5.2 Measures'!$C:$W,19,FALSE),"N/A")</f>
        <v>SAS</v>
      </c>
      <c r="N968" s="7" t="str">
        <f>IF(VLOOKUP($A968,'V2.5.2 Measures'!$C:$W,20,FALSE)&lt;&gt; "", VLOOKUP($A968,'V2.5.2 Measures'!$C:$W,20,FALSE),"N/A")</f>
        <v>V1.1</v>
      </c>
      <c r="O968" s="7" t="str">
        <f>IF(VLOOKUP($A968,'V2.5.2 Measures'!$C:$W,21,FALSE)&lt;&gt; "", VLOOKUP($A968,'V2.5.2 Measures'!$C:$W,21,FALSE),"N/A")</f>
        <v>V2.3</v>
      </c>
      <c r="P968" s="7" t="e">
        <f>IF(VLOOKUP($A968,'V2.5.2 Measures'!$C:$W,22,FALSE)&lt;&gt; "", VLOOKUP($A968,'V2.5.2 Measures'!$C:$W,22,FALSE),"N/A")</f>
        <v>#REF!</v>
      </c>
      <c r="Q968" s="7" t="e">
        <f>IF(VLOOKUP($A968,'V2.5.2 Measures'!$C:$W,23,FALSE)&lt;&gt; "", VLOOKUP($A968,'V2.5.2 Measures'!$C:$W,23,FALSE),"N/A")</f>
        <v>#REF!</v>
      </c>
      <c r="R968" s="7" t="e">
        <f>IF(VLOOKUP($A968,'V2.5.2 Measures'!$C:$W,24,FALSE)&lt;&gt; "", VLOOKUP($A968,'V2.5.2 Measures'!$C:$W,24,FALSE),"N/A")</f>
        <v>#REF!</v>
      </c>
      <c r="S968" s="7" t="e">
        <f>IF(VLOOKUP($A968,'V2.5.2 Measures'!$C:$W,25,FALSE)&lt;&gt; "", VLOOKUP($A968,'V2.5.2 Measures'!$C:$W,25,FALSE),"N/A")</f>
        <v>#REF!</v>
      </c>
      <c r="T968" s="7" t="str">
        <f>IF(VLOOKUP($A968,'V2.5.2 Measures'!$C:$W,2,FALSE)&lt;&gt; "", VLOOKUP($A968,'V2.5.2 Measures'!$C:$W,2,FALSE),"N/A")</f>
        <v>EXP-11-067-150</v>
      </c>
      <c r="U968" s="7" t="str">
        <f>IF(VLOOKUP($A968,'V2.5.2 Measures'!$C:$W,3,FALSE)&lt;&gt; "", VLOOKUP($A968,'V2.5.2 Measures'!$C:$W,3,FALSE),"N/A")</f>
        <v>Total paid for TYPE-OF-SERVICE = 76 (HCBS - Expanded habilitation services - Supported employment services, which facilitate paid employment)</v>
      </c>
      <c r="V968" s="7" t="e">
        <f>IF(VLOOKUP($A968,'V2.5.2 Measures'!$C:$W,26,FALSE)&lt;&gt; "", VLOOKUP($A968,'V2.5.2 Measures'!$C:$W,26,FALSE),"N/A")</f>
        <v>#REF!</v>
      </c>
      <c r="W968" s="7" t="e">
        <f>IF(VLOOKUP($A968,'V2.5.2 Measures'!$C:$W,44,FALSE)&lt;&gt; "", VLOOKUP($A968,'V2.5.2 Measures'!$C:$W,44,FALSE),"N/A")</f>
        <v>#REF!</v>
      </c>
    </row>
    <row r="969" spans="1:23" x14ac:dyDescent="0.35">
      <c r="A969" s="7" t="str">
        <f>'V2.5.2 Measures'!C424</f>
        <v>EXP11.151</v>
      </c>
      <c r="B969" s="7" t="str">
        <f>VLOOKUP($A969,'V2.5.2 Measures'!$C:$W,6,FALSE)</f>
        <v>Medicaid FFS: Original, Non-Crossover, Paid Claims</v>
      </c>
      <c r="C969" s="7" t="str">
        <f>VLOOKUP($A969,'V2.5.2 Measures'!$C:$W,8,FALSE)</f>
        <v>No</v>
      </c>
      <c r="D969" s="7" t="str">
        <f>IF(VLOOKUP($A969,'V2.5.2 Measures'!$C:$W,4,FALSE)="","",VLOOKUP($A969,'V2.5.2 Measures'!$C:$W,4,FALSE))</f>
        <v>Sum</v>
      </c>
      <c r="E969" s="7" t="str">
        <f>IF((VLOOKUP($A969,'V2.5.2 Measures'!$C:$W,8,FALSE)&lt;&gt;"")*AND(VLOOKUP($A969,'V2.5.2 Measures'!$C:$W,8,FALSE)&lt;&gt;"TBD"),VLOOKUP($A969,'V2.5.2 Measures'!$C:$W,8,FALSE),"N/A")</f>
        <v>No</v>
      </c>
      <c r="F969" s="7" t="str">
        <f>IF((VLOOKUP($A969,'V2.5.2 Measures'!$C:$W,9,FALSE)&lt;&gt;"")*AND(VLOOKUP($A969,'V2.5.2 Measures'!$C:$W,9,FALSE)&lt;&gt;"TBD"),VLOOKUP($A969,'V2.5.2 Measures'!$C:$W,9,FALSE),"N/A")</f>
        <v>N/A</v>
      </c>
      <c r="G969" s="7" t="str">
        <f>IF((VLOOKUP($A969,'V2.5.2 Measures'!$C:$W,10,FALSE)&lt;&gt;"")*AND(VLOOKUP($A969,'V2.5.2 Measures'!$C:$W,10,FALSE)&lt;&gt;"TBD"),VLOOKUP($A969,'V2.5.2 Measures'!$C:$W,10,FALSE),"N/A")</f>
        <v>N/A</v>
      </c>
      <c r="H969" s="7" t="str">
        <f>IF(VLOOKUP($A969,'V2.5.2 Measures'!$C:$W,14,FALSE)&lt;&gt; "", VLOOKUP($A969,'V2.5.2 Measures'!$C:$W,14,FALSE),"N/A")</f>
        <v>N/A</v>
      </c>
      <c r="I969" s="7">
        <f>IF(VLOOKUP($A969,'V2.5.2 Measures'!$C:$W,15,FALSE)&lt;&gt; "", VLOOKUP($A969,'V2.5.2 Measures'!$C:$W,15,FALSE),"N/A")</f>
        <v>0.3</v>
      </c>
      <c r="J969" s="7" t="str">
        <f>IF(VLOOKUP($A969,'V2.5.2 Measures'!$C:$W,16,FALSE)&lt;&gt; "", VLOOKUP($A969,'V2.5.2 Measures'!$C:$W,16,FALSE),"N/A")</f>
        <v>N/A</v>
      </c>
      <c r="K969" s="7" t="str">
        <f>IF(VLOOKUP($A969,'V2.5.2 Measures'!$C:$W,17,FALSE)&lt;&gt; "", VLOOKUP($A969,'V2.5.2 Measures'!$C:$W,17,FALSE),"N/A")</f>
        <v>N/A</v>
      </c>
      <c r="L969" s="7" t="str">
        <f>IF(VLOOKUP($A969,'V2.5.2 Measures'!$C:$W,18,FALSE)&lt;&gt; "", VLOOKUP($A969,'V2.5.2 Measures'!$C:$W,18,FALSE),"N/A")</f>
        <v>Default</v>
      </c>
      <c r="M969" s="7" t="str">
        <f>IF(VLOOKUP($A969,'V2.5.2 Measures'!$C:$W,19,FALSE)&lt;&gt; "", VLOOKUP($A969,'V2.5.2 Measures'!$C:$W,19,FALSE),"N/A")</f>
        <v>SAS</v>
      </c>
      <c r="N969" s="7" t="str">
        <f>IF(VLOOKUP($A969,'V2.5.2 Measures'!$C:$W,20,FALSE)&lt;&gt; "", VLOOKUP($A969,'V2.5.2 Measures'!$C:$W,20,FALSE),"N/A")</f>
        <v>V1.1</v>
      </c>
      <c r="O969" s="7" t="str">
        <f>IF(VLOOKUP($A969,'V2.5.2 Measures'!$C:$W,21,FALSE)&lt;&gt; "", VLOOKUP($A969,'V2.5.2 Measures'!$C:$W,21,FALSE),"N/A")</f>
        <v>V2.3</v>
      </c>
      <c r="P969" s="7" t="e">
        <f>IF(VLOOKUP($A969,'V2.5.2 Measures'!$C:$W,22,FALSE)&lt;&gt; "", VLOOKUP($A969,'V2.5.2 Measures'!$C:$W,22,FALSE),"N/A")</f>
        <v>#REF!</v>
      </c>
      <c r="Q969" s="7" t="e">
        <f>IF(VLOOKUP($A969,'V2.5.2 Measures'!$C:$W,23,FALSE)&lt;&gt; "", VLOOKUP($A969,'V2.5.2 Measures'!$C:$W,23,FALSE),"N/A")</f>
        <v>#REF!</v>
      </c>
      <c r="R969" s="7" t="e">
        <f>IF(VLOOKUP($A969,'V2.5.2 Measures'!$C:$W,24,FALSE)&lt;&gt; "", VLOOKUP($A969,'V2.5.2 Measures'!$C:$W,24,FALSE),"N/A")</f>
        <v>#REF!</v>
      </c>
      <c r="S969" s="7" t="e">
        <f>IF(VLOOKUP($A969,'V2.5.2 Measures'!$C:$W,25,FALSE)&lt;&gt; "", VLOOKUP($A969,'V2.5.2 Measures'!$C:$W,25,FALSE),"N/A")</f>
        <v>#REF!</v>
      </c>
      <c r="T969" s="7" t="str">
        <f>IF(VLOOKUP($A969,'V2.5.2 Measures'!$C:$W,2,FALSE)&lt;&gt; "", VLOOKUP($A969,'V2.5.2 Measures'!$C:$W,2,FALSE),"N/A")</f>
        <v>EXP-11-068-151</v>
      </c>
      <c r="U969" s="7" t="str">
        <f>IF(VLOOKUP($A969,'V2.5.2 Measures'!$C:$W,3,FALSE)&lt;&gt; "", VLOOKUP($A969,'V2.5.2 Measures'!$C:$W,3,FALSE),"N/A")</f>
        <v>Total paid for TYPE-OF-SERVICE = 77 (HCBS-65-plus - Case management services)</v>
      </c>
      <c r="V969" s="7" t="e">
        <f>IF(VLOOKUP($A969,'V2.5.2 Measures'!$C:$W,26,FALSE)&lt;&gt; "", VLOOKUP($A969,'V2.5.2 Measures'!$C:$W,26,FALSE),"N/A")</f>
        <v>#REF!</v>
      </c>
      <c r="W969" s="7" t="e">
        <f>IF(VLOOKUP($A969,'V2.5.2 Measures'!$C:$W,44,FALSE)&lt;&gt; "", VLOOKUP($A969,'V2.5.2 Measures'!$C:$W,44,FALSE),"N/A")</f>
        <v>#REF!</v>
      </c>
    </row>
    <row r="970" spans="1:23" x14ac:dyDescent="0.35">
      <c r="A970" s="7" t="str">
        <f>'V2.5.2 Measures'!C425</f>
        <v>EXP11.152</v>
      </c>
      <c r="B970" s="7" t="str">
        <f>VLOOKUP($A970,'V2.5.2 Measures'!$C:$W,6,FALSE)</f>
        <v>Medicaid FFS: Original, Non-Crossover, Paid Claims</v>
      </c>
      <c r="C970" s="7" t="str">
        <f>VLOOKUP($A970,'V2.5.2 Measures'!$C:$W,8,FALSE)</f>
        <v>No</v>
      </c>
      <c r="D970" s="7" t="str">
        <f>IF(VLOOKUP($A970,'V2.5.2 Measures'!$C:$W,4,FALSE)="","",VLOOKUP($A970,'V2.5.2 Measures'!$C:$W,4,FALSE))</f>
        <v>Sum</v>
      </c>
      <c r="E970" s="7" t="str">
        <f>IF((VLOOKUP($A970,'V2.5.2 Measures'!$C:$W,8,FALSE)&lt;&gt;"")*AND(VLOOKUP($A970,'V2.5.2 Measures'!$C:$W,8,FALSE)&lt;&gt;"TBD"),VLOOKUP($A970,'V2.5.2 Measures'!$C:$W,8,FALSE),"N/A")</f>
        <v>No</v>
      </c>
      <c r="F970" s="7" t="str">
        <f>IF((VLOOKUP($A970,'V2.5.2 Measures'!$C:$W,9,FALSE)&lt;&gt;"")*AND(VLOOKUP($A970,'V2.5.2 Measures'!$C:$W,9,FALSE)&lt;&gt;"TBD"),VLOOKUP($A970,'V2.5.2 Measures'!$C:$W,9,FALSE),"N/A")</f>
        <v>N/A</v>
      </c>
      <c r="G970" s="7" t="str">
        <f>IF((VLOOKUP($A970,'V2.5.2 Measures'!$C:$W,10,FALSE)&lt;&gt;"")*AND(VLOOKUP($A970,'V2.5.2 Measures'!$C:$W,10,FALSE)&lt;&gt;"TBD"),VLOOKUP($A970,'V2.5.2 Measures'!$C:$W,10,FALSE),"N/A")</f>
        <v>N/A</v>
      </c>
      <c r="H970" s="7" t="str">
        <f>IF(VLOOKUP($A970,'V2.5.2 Measures'!$C:$W,14,FALSE)&lt;&gt; "", VLOOKUP($A970,'V2.5.2 Measures'!$C:$W,14,FALSE),"N/A")</f>
        <v>N/A</v>
      </c>
      <c r="I970" s="7">
        <f>IF(VLOOKUP($A970,'V2.5.2 Measures'!$C:$W,15,FALSE)&lt;&gt; "", VLOOKUP($A970,'V2.5.2 Measures'!$C:$W,15,FALSE),"N/A")</f>
        <v>0.3</v>
      </c>
      <c r="J970" s="7" t="str">
        <f>IF(VLOOKUP($A970,'V2.5.2 Measures'!$C:$W,16,FALSE)&lt;&gt; "", VLOOKUP($A970,'V2.5.2 Measures'!$C:$W,16,FALSE),"N/A")</f>
        <v>N/A</v>
      </c>
      <c r="K970" s="7" t="str">
        <f>IF(VLOOKUP($A970,'V2.5.2 Measures'!$C:$W,17,FALSE)&lt;&gt; "", VLOOKUP($A970,'V2.5.2 Measures'!$C:$W,17,FALSE),"N/A")</f>
        <v>N/A</v>
      </c>
      <c r="L970" s="7" t="str">
        <f>IF(VLOOKUP($A970,'V2.5.2 Measures'!$C:$W,18,FALSE)&lt;&gt; "", VLOOKUP($A970,'V2.5.2 Measures'!$C:$W,18,FALSE),"N/A")</f>
        <v>Default</v>
      </c>
      <c r="M970" s="7" t="str">
        <f>IF(VLOOKUP($A970,'V2.5.2 Measures'!$C:$W,19,FALSE)&lt;&gt; "", VLOOKUP($A970,'V2.5.2 Measures'!$C:$W,19,FALSE),"N/A")</f>
        <v>SAS</v>
      </c>
      <c r="N970" s="7" t="str">
        <f>IF(VLOOKUP($A970,'V2.5.2 Measures'!$C:$W,20,FALSE)&lt;&gt; "", VLOOKUP($A970,'V2.5.2 Measures'!$C:$W,20,FALSE),"N/A")</f>
        <v>V1.1</v>
      </c>
      <c r="O970" s="7" t="str">
        <f>IF(VLOOKUP($A970,'V2.5.2 Measures'!$C:$W,21,FALSE)&lt;&gt; "", VLOOKUP($A970,'V2.5.2 Measures'!$C:$W,21,FALSE),"N/A")</f>
        <v>V2.3</v>
      </c>
      <c r="P970" s="7" t="e">
        <f>IF(VLOOKUP($A970,'V2.5.2 Measures'!$C:$W,22,FALSE)&lt;&gt; "", VLOOKUP($A970,'V2.5.2 Measures'!$C:$W,22,FALSE),"N/A")</f>
        <v>#REF!</v>
      </c>
      <c r="Q970" s="7" t="e">
        <f>IF(VLOOKUP($A970,'V2.5.2 Measures'!$C:$W,23,FALSE)&lt;&gt; "", VLOOKUP($A970,'V2.5.2 Measures'!$C:$W,23,FALSE),"N/A")</f>
        <v>#REF!</v>
      </c>
      <c r="R970" s="7" t="e">
        <f>IF(VLOOKUP($A970,'V2.5.2 Measures'!$C:$W,24,FALSE)&lt;&gt; "", VLOOKUP($A970,'V2.5.2 Measures'!$C:$W,24,FALSE),"N/A")</f>
        <v>#REF!</v>
      </c>
      <c r="S970" s="7" t="e">
        <f>IF(VLOOKUP($A970,'V2.5.2 Measures'!$C:$W,25,FALSE)&lt;&gt; "", VLOOKUP($A970,'V2.5.2 Measures'!$C:$W,25,FALSE),"N/A")</f>
        <v>#REF!</v>
      </c>
      <c r="T970" s="7" t="str">
        <f>IF(VLOOKUP($A970,'V2.5.2 Measures'!$C:$W,2,FALSE)&lt;&gt; "", VLOOKUP($A970,'V2.5.2 Measures'!$C:$W,2,FALSE),"N/A")</f>
        <v>EXP-11-069-152</v>
      </c>
      <c r="U970" s="7" t="str">
        <f>IF(VLOOKUP($A970,'V2.5.2 Measures'!$C:$W,3,FALSE)&lt;&gt; "", VLOOKUP($A970,'V2.5.2 Measures'!$C:$W,3,FALSE),"N/A")</f>
        <v>Total paid for TYPE-OF-SERVICE = 78 (HCBS-65-plus - Homemaker services)</v>
      </c>
      <c r="V970" s="7" t="e">
        <f>IF(VLOOKUP($A970,'V2.5.2 Measures'!$C:$W,26,FALSE)&lt;&gt; "", VLOOKUP($A970,'V2.5.2 Measures'!$C:$W,26,FALSE),"N/A")</f>
        <v>#REF!</v>
      </c>
      <c r="W970" s="7" t="e">
        <f>IF(VLOOKUP($A970,'V2.5.2 Measures'!$C:$W,44,FALSE)&lt;&gt; "", VLOOKUP($A970,'V2.5.2 Measures'!$C:$W,44,FALSE),"N/A")</f>
        <v>#REF!</v>
      </c>
    </row>
    <row r="971" spans="1:23" x14ac:dyDescent="0.35">
      <c r="A971" s="7" t="str">
        <f>'V2.5.2 Measures'!C426</f>
        <v>EXP11.153</v>
      </c>
      <c r="B971" s="7" t="str">
        <f>VLOOKUP($A971,'V2.5.2 Measures'!$C:$W,6,FALSE)</f>
        <v>Medicaid FFS: Original, Non-Crossover, Paid Claims</v>
      </c>
      <c r="C971" s="7" t="str">
        <f>VLOOKUP($A971,'V2.5.2 Measures'!$C:$W,8,FALSE)</f>
        <v>No</v>
      </c>
      <c r="D971" s="7" t="str">
        <f>IF(VLOOKUP($A971,'V2.5.2 Measures'!$C:$W,4,FALSE)="","",VLOOKUP($A971,'V2.5.2 Measures'!$C:$W,4,FALSE))</f>
        <v>Sum</v>
      </c>
      <c r="E971" s="7" t="str">
        <f>IF((VLOOKUP($A971,'V2.5.2 Measures'!$C:$W,8,FALSE)&lt;&gt;"")*AND(VLOOKUP($A971,'V2.5.2 Measures'!$C:$W,8,FALSE)&lt;&gt;"TBD"),VLOOKUP($A971,'V2.5.2 Measures'!$C:$W,8,FALSE),"N/A")</f>
        <v>No</v>
      </c>
      <c r="F971" s="7" t="str">
        <f>IF((VLOOKUP($A971,'V2.5.2 Measures'!$C:$W,9,FALSE)&lt;&gt;"")*AND(VLOOKUP($A971,'V2.5.2 Measures'!$C:$W,9,FALSE)&lt;&gt;"TBD"),VLOOKUP($A971,'V2.5.2 Measures'!$C:$W,9,FALSE),"N/A")</f>
        <v>N/A</v>
      </c>
      <c r="G971" s="7" t="str">
        <f>IF((VLOOKUP($A971,'V2.5.2 Measures'!$C:$W,10,FALSE)&lt;&gt;"")*AND(VLOOKUP($A971,'V2.5.2 Measures'!$C:$W,10,FALSE)&lt;&gt;"TBD"),VLOOKUP($A971,'V2.5.2 Measures'!$C:$W,10,FALSE),"N/A")</f>
        <v>N/A</v>
      </c>
      <c r="H971" s="7" t="str">
        <f>IF(VLOOKUP($A971,'V2.5.2 Measures'!$C:$W,14,FALSE)&lt;&gt; "", VLOOKUP($A971,'V2.5.2 Measures'!$C:$W,14,FALSE),"N/A")</f>
        <v>N/A</v>
      </c>
      <c r="I971" s="7">
        <f>IF(VLOOKUP($A971,'V2.5.2 Measures'!$C:$W,15,FALSE)&lt;&gt; "", VLOOKUP($A971,'V2.5.2 Measures'!$C:$W,15,FALSE),"N/A")</f>
        <v>0.3</v>
      </c>
      <c r="J971" s="7" t="str">
        <f>IF(VLOOKUP($A971,'V2.5.2 Measures'!$C:$W,16,FALSE)&lt;&gt; "", VLOOKUP($A971,'V2.5.2 Measures'!$C:$W,16,FALSE),"N/A")</f>
        <v>N/A</v>
      </c>
      <c r="K971" s="7" t="str">
        <f>IF(VLOOKUP($A971,'V2.5.2 Measures'!$C:$W,17,FALSE)&lt;&gt; "", VLOOKUP($A971,'V2.5.2 Measures'!$C:$W,17,FALSE),"N/A")</f>
        <v>N/A</v>
      </c>
      <c r="L971" s="7" t="str">
        <f>IF(VLOOKUP($A971,'V2.5.2 Measures'!$C:$W,18,FALSE)&lt;&gt; "", VLOOKUP($A971,'V2.5.2 Measures'!$C:$W,18,FALSE),"N/A")</f>
        <v>Default</v>
      </c>
      <c r="M971" s="7" t="str">
        <f>IF(VLOOKUP($A971,'V2.5.2 Measures'!$C:$W,19,FALSE)&lt;&gt; "", VLOOKUP($A971,'V2.5.2 Measures'!$C:$W,19,FALSE),"N/A")</f>
        <v>SAS</v>
      </c>
      <c r="N971" s="7" t="str">
        <f>IF(VLOOKUP($A971,'V2.5.2 Measures'!$C:$W,20,FALSE)&lt;&gt; "", VLOOKUP($A971,'V2.5.2 Measures'!$C:$W,20,FALSE),"N/A")</f>
        <v>V1.1</v>
      </c>
      <c r="O971" s="7" t="str">
        <f>IF(VLOOKUP($A971,'V2.5.2 Measures'!$C:$W,21,FALSE)&lt;&gt; "", VLOOKUP($A971,'V2.5.2 Measures'!$C:$W,21,FALSE),"N/A")</f>
        <v>V2.3</v>
      </c>
      <c r="P971" s="7" t="e">
        <f>IF(VLOOKUP($A971,'V2.5.2 Measures'!$C:$W,22,FALSE)&lt;&gt; "", VLOOKUP($A971,'V2.5.2 Measures'!$C:$W,22,FALSE),"N/A")</f>
        <v>#REF!</v>
      </c>
      <c r="Q971" s="7" t="e">
        <f>IF(VLOOKUP($A971,'V2.5.2 Measures'!$C:$W,23,FALSE)&lt;&gt; "", VLOOKUP($A971,'V2.5.2 Measures'!$C:$W,23,FALSE),"N/A")</f>
        <v>#REF!</v>
      </c>
      <c r="R971" s="7" t="e">
        <f>IF(VLOOKUP($A971,'V2.5.2 Measures'!$C:$W,24,FALSE)&lt;&gt; "", VLOOKUP($A971,'V2.5.2 Measures'!$C:$W,24,FALSE),"N/A")</f>
        <v>#REF!</v>
      </c>
      <c r="S971" s="7" t="e">
        <f>IF(VLOOKUP($A971,'V2.5.2 Measures'!$C:$W,25,FALSE)&lt;&gt; "", VLOOKUP($A971,'V2.5.2 Measures'!$C:$W,25,FALSE),"N/A")</f>
        <v>#REF!</v>
      </c>
      <c r="T971" s="7" t="str">
        <f>IF(VLOOKUP($A971,'V2.5.2 Measures'!$C:$W,2,FALSE)&lt;&gt; "", VLOOKUP($A971,'V2.5.2 Measures'!$C:$W,2,FALSE),"N/A")</f>
        <v>EXP-11-070-153</v>
      </c>
      <c r="U971" s="7" t="str">
        <f>IF(VLOOKUP($A971,'V2.5.2 Measures'!$C:$W,3,FALSE)&lt;&gt; "", VLOOKUP($A971,'V2.5.2 Measures'!$C:$W,3,FALSE),"N/A")</f>
        <v>Total paid for TYPE-OF-SERVICE = 79 (HCBS-65-plus - Home health aide services)</v>
      </c>
      <c r="V971" s="7" t="e">
        <f>IF(VLOOKUP($A971,'V2.5.2 Measures'!$C:$W,26,FALSE)&lt;&gt; "", VLOOKUP($A971,'V2.5.2 Measures'!$C:$W,26,FALSE),"N/A")</f>
        <v>#REF!</v>
      </c>
      <c r="W971" s="7" t="e">
        <f>IF(VLOOKUP($A971,'V2.5.2 Measures'!$C:$W,44,FALSE)&lt;&gt; "", VLOOKUP($A971,'V2.5.2 Measures'!$C:$W,44,FALSE),"N/A")</f>
        <v>#REF!</v>
      </c>
    </row>
    <row r="972" spans="1:23" x14ac:dyDescent="0.35">
      <c r="A972" s="7" t="str">
        <f>'V2.5.2 Measures'!C427</f>
        <v>EXP11.155</v>
      </c>
      <c r="B972" s="7" t="str">
        <f>VLOOKUP($A972,'V2.5.2 Measures'!$C:$W,6,FALSE)</f>
        <v>Medicaid FFS: Original, Non-Crossover, Paid Claims</v>
      </c>
      <c r="C972" s="7" t="str">
        <f>VLOOKUP($A972,'V2.5.2 Measures'!$C:$W,8,FALSE)</f>
        <v>No</v>
      </c>
      <c r="D972" s="7" t="str">
        <f>IF(VLOOKUP($A972,'V2.5.2 Measures'!$C:$W,4,FALSE)="","",VLOOKUP($A972,'V2.5.2 Measures'!$C:$W,4,FALSE))</f>
        <v>Sum</v>
      </c>
      <c r="E972" s="7" t="str">
        <f>IF((VLOOKUP($A972,'V2.5.2 Measures'!$C:$W,8,FALSE)&lt;&gt;"")*AND(VLOOKUP($A972,'V2.5.2 Measures'!$C:$W,8,FALSE)&lt;&gt;"TBD"),VLOOKUP($A972,'V2.5.2 Measures'!$C:$W,8,FALSE),"N/A")</f>
        <v>No</v>
      </c>
      <c r="F972" s="7" t="str">
        <f>IF((VLOOKUP($A972,'V2.5.2 Measures'!$C:$W,9,FALSE)&lt;&gt;"")*AND(VLOOKUP($A972,'V2.5.2 Measures'!$C:$W,9,FALSE)&lt;&gt;"TBD"),VLOOKUP($A972,'V2.5.2 Measures'!$C:$W,9,FALSE),"N/A")</f>
        <v>N/A</v>
      </c>
      <c r="G972" s="7" t="str">
        <f>IF((VLOOKUP($A972,'V2.5.2 Measures'!$C:$W,10,FALSE)&lt;&gt;"")*AND(VLOOKUP($A972,'V2.5.2 Measures'!$C:$W,10,FALSE)&lt;&gt;"TBD"),VLOOKUP($A972,'V2.5.2 Measures'!$C:$W,10,FALSE),"N/A")</f>
        <v>N/A</v>
      </c>
      <c r="H972" s="7" t="str">
        <f>IF(VLOOKUP($A972,'V2.5.2 Measures'!$C:$W,14,FALSE)&lt;&gt; "", VLOOKUP($A972,'V2.5.2 Measures'!$C:$W,14,FALSE),"N/A")</f>
        <v>N/A</v>
      </c>
      <c r="I972" s="7">
        <f>IF(VLOOKUP($A972,'V2.5.2 Measures'!$C:$W,15,FALSE)&lt;&gt; "", VLOOKUP($A972,'V2.5.2 Measures'!$C:$W,15,FALSE),"N/A")</f>
        <v>0.3</v>
      </c>
      <c r="J972" s="7" t="str">
        <f>IF(VLOOKUP($A972,'V2.5.2 Measures'!$C:$W,16,FALSE)&lt;&gt; "", VLOOKUP($A972,'V2.5.2 Measures'!$C:$W,16,FALSE),"N/A")</f>
        <v>N/A</v>
      </c>
      <c r="K972" s="7" t="str">
        <f>IF(VLOOKUP($A972,'V2.5.2 Measures'!$C:$W,17,FALSE)&lt;&gt; "", VLOOKUP($A972,'V2.5.2 Measures'!$C:$W,17,FALSE),"N/A")</f>
        <v>N/A</v>
      </c>
      <c r="L972" s="7" t="str">
        <f>IF(VLOOKUP($A972,'V2.5.2 Measures'!$C:$W,18,FALSE)&lt;&gt; "", VLOOKUP($A972,'V2.5.2 Measures'!$C:$W,18,FALSE),"N/A")</f>
        <v>Default</v>
      </c>
      <c r="M972" s="7" t="str">
        <f>IF(VLOOKUP($A972,'V2.5.2 Measures'!$C:$W,19,FALSE)&lt;&gt; "", VLOOKUP($A972,'V2.5.2 Measures'!$C:$W,19,FALSE),"N/A")</f>
        <v>SAS</v>
      </c>
      <c r="N972" s="7" t="str">
        <f>IF(VLOOKUP($A972,'V2.5.2 Measures'!$C:$W,20,FALSE)&lt;&gt; "", VLOOKUP($A972,'V2.5.2 Measures'!$C:$W,20,FALSE),"N/A")</f>
        <v>V1.1</v>
      </c>
      <c r="O972" s="7" t="str">
        <f>IF(VLOOKUP($A972,'V2.5.2 Measures'!$C:$W,21,FALSE)&lt;&gt; "", VLOOKUP($A972,'V2.5.2 Measures'!$C:$W,21,FALSE),"N/A")</f>
        <v>V2.3</v>
      </c>
      <c r="P972" s="7" t="e">
        <f>IF(VLOOKUP($A972,'V2.5.2 Measures'!$C:$W,22,FALSE)&lt;&gt; "", VLOOKUP($A972,'V2.5.2 Measures'!$C:$W,22,FALSE),"N/A")</f>
        <v>#REF!</v>
      </c>
      <c r="Q972" s="7" t="e">
        <f>IF(VLOOKUP($A972,'V2.5.2 Measures'!$C:$W,23,FALSE)&lt;&gt; "", VLOOKUP($A972,'V2.5.2 Measures'!$C:$W,23,FALSE),"N/A")</f>
        <v>#REF!</v>
      </c>
      <c r="R972" s="7" t="e">
        <f>IF(VLOOKUP($A972,'V2.5.2 Measures'!$C:$W,24,FALSE)&lt;&gt; "", VLOOKUP($A972,'V2.5.2 Measures'!$C:$W,24,FALSE),"N/A")</f>
        <v>#REF!</v>
      </c>
      <c r="S972" s="7" t="e">
        <f>IF(VLOOKUP($A972,'V2.5.2 Measures'!$C:$W,25,FALSE)&lt;&gt; "", VLOOKUP($A972,'V2.5.2 Measures'!$C:$W,25,FALSE),"N/A")</f>
        <v>#REF!</v>
      </c>
      <c r="T972" s="7" t="str">
        <f>IF(VLOOKUP($A972,'V2.5.2 Measures'!$C:$W,2,FALSE)&lt;&gt; "", VLOOKUP($A972,'V2.5.2 Measures'!$C:$W,2,FALSE),"N/A")</f>
        <v>EXP-11-071-155</v>
      </c>
      <c r="U972" s="7" t="str">
        <f>IF(VLOOKUP($A972,'V2.5.2 Measures'!$C:$W,3,FALSE)&lt;&gt; "", VLOOKUP($A972,'V2.5.2 Measures'!$C:$W,3,FALSE),"N/A")</f>
        <v>Total paid for TYPE-OF-SERVICE = 80 (HCBS-65-plus - Personal care services)</v>
      </c>
      <c r="V972" s="7" t="e">
        <f>IF(VLOOKUP($A972,'V2.5.2 Measures'!$C:$W,26,FALSE)&lt;&gt; "", VLOOKUP($A972,'V2.5.2 Measures'!$C:$W,26,FALSE),"N/A")</f>
        <v>#REF!</v>
      </c>
      <c r="W972" s="7" t="e">
        <f>IF(VLOOKUP($A972,'V2.5.2 Measures'!$C:$W,44,FALSE)&lt;&gt; "", VLOOKUP($A972,'V2.5.2 Measures'!$C:$W,44,FALSE),"N/A")</f>
        <v>#REF!</v>
      </c>
    </row>
    <row r="973" spans="1:23" x14ac:dyDescent="0.35">
      <c r="A973" s="7" t="str">
        <f>'V2.5.2 Measures'!C428</f>
        <v>EXP11.156</v>
      </c>
      <c r="B973" s="7" t="str">
        <f>VLOOKUP($A973,'V2.5.2 Measures'!$C:$W,6,FALSE)</f>
        <v>Medicaid FFS: Original, Non-Crossover, Paid Claims</v>
      </c>
      <c r="C973" s="7" t="str">
        <f>VLOOKUP($A973,'V2.5.2 Measures'!$C:$W,8,FALSE)</f>
        <v>No</v>
      </c>
      <c r="D973" s="7" t="str">
        <f>IF(VLOOKUP($A973,'V2.5.2 Measures'!$C:$W,4,FALSE)="","",VLOOKUP($A973,'V2.5.2 Measures'!$C:$W,4,FALSE))</f>
        <v>Sum</v>
      </c>
      <c r="E973" s="7" t="str">
        <f>IF((VLOOKUP($A973,'V2.5.2 Measures'!$C:$W,8,FALSE)&lt;&gt;"")*AND(VLOOKUP($A973,'V2.5.2 Measures'!$C:$W,8,FALSE)&lt;&gt;"TBD"),VLOOKUP($A973,'V2.5.2 Measures'!$C:$W,8,FALSE),"N/A")</f>
        <v>No</v>
      </c>
      <c r="F973" s="7" t="str">
        <f>IF((VLOOKUP($A973,'V2.5.2 Measures'!$C:$W,9,FALSE)&lt;&gt;"")*AND(VLOOKUP($A973,'V2.5.2 Measures'!$C:$W,9,FALSE)&lt;&gt;"TBD"),VLOOKUP($A973,'V2.5.2 Measures'!$C:$W,9,FALSE),"N/A")</f>
        <v>N/A</v>
      </c>
      <c r="G973" s="7" t="str">
        <f>IF((VLOOKUP($A973,'V2.5.2 Measures'!$C:$W,10,FALSE)&lt;&gt;"")*AND(VLOOKUP($A973,'V2.5.2 Measures'!$C:$W,10,FALSE)&lt;&gt;"TBD"),VLOOKUP($A973,'V2.5.2 Measures'!$C:$W,10,FALSE),"N/A")</f>
        <v>N/A</v>
      </c>
      <c r="H973" s="7" t="str">
        <f>IF(VLOOKUP($A973,'V2.5.2 Measures'!$C:$W,14,FALSE)&lt;&gt; "", VLOOKUP($A973,'V2.5.2 Measures'!$C:$W,14,FALSE),"N/A")</f>
        <v>N/A</v>
      </c>
      <c r="I973" s="7">
        <f>IF(VLOOKUP($A973,'V2.5.2 Measures'!$C:$W,15,FALSE)&lt;&gt; "", VLOOKUP($A973,'V2.5.2 Measures'!$C:$W,15,FALSE),"N/A")</f>
        <v>0.3</v>
      </c>
      <c r="J973" s="7" t="str">
        <f>IF(VLOOKUP($A973,'V2.5.2 Measures'!$C:$W,16,FALSE)&lt;&gt; "", VLOOKUP($A973,'V2.5.2 Measures'!$C:$W,16,FALSE),"N/A")</f>
        <v>N/A</v>
      </c>
      <c r="K973" s="7" t="str">
        <f>IF(VLOOKUP($A973,'V2.5.2 Measures'!$C:$W,17,FALSE)&lt;&gt; "", VLOOKUP($A973,'V2.5.2 Measures'!$C:$W,17,FALSE),"N/A")</f>
        <v>N/A</v>
      </c>
      <c r="L973" s="7" t="str">
        <f>IF(VLOOKUP($A973,'V2.5.2 Measures'!$C:$W,18,FALSE)&lt;&gt; "", VLOOKUP($A973,'V2.5.2 Measures'!$C:$W,18,FALSE),"N/A")</f>
        <v>Default</v>
      </c>
      <c r="M973" s="7" t="str">
        <f>IF(VLOOKUP($A973,'V2.5.2 Measures'!$C:$W,19,FALSE)&lt;&gt; "", VLOOKUP($A973,'V2.5.2 Measures'!$C:$W,19,FALSE),"N/A")</f>
        <v>SAS</v>
      </c>
      <c r="N973" s="7" t="str">
        <f>IF(VLOOKUP($A973,'V2.5.2 Measures'!$C:$W,20,FALSE)&lt;&gt; "", VLOOKUP($A973,'V2.5.2 Measures'!$C:$W,20,FALSE),"N/A")</f>
        <v>V1.1</v>
      </c>
      <c r="O973" s="7" t="str">
        <f>IF(VLOOKUP($A973,'V2.5.2 Measures'!$C:$W,21,FALSE)&lt;&gt; "", VLOOKUP($A973,'V2.5.2 Measures'!$C:$W,21,FALSE),"N/A")</f>
        <v>V2.3</v>
      </c>
      <c r="P973" s="7" t="e">
        <f>IF(VLOOKUP($A973,'V2.5.2 Measures'!$C:$W,22,FALSE)&lt;&gt; "", VLOOKUP($A973,'V2.5.2 Measures'!$C:$W,22,FALSE),"N/A")</f>
        <v>#REF!</v>
      </c>
      <c r="Q973" s="7" t="e">
        <f>IF(VLOOKUP($A973,'V2.5.2 Measures'!$C:$W,23,FALSE)&lt;&gt; "", VLOOKUP($A973,'V2.5.2 Measures'!$C:$W,23,FALSE),"N/A")</f>
        <v>#REF!</v>
      </c>
      <c r="R973" s="7" t="e">
        <f>IF(VLOOKUP($A973,'V2.5.2 Measures'!$C:$W,24,FALSE)&lt;&gt; "", VLOOKUP($A973,'V2.5.2 Measures'!$C:$W,24,FALSE),"N/A")</f>
        <v>#REF!</v>
      </c>
      <c r="S973" s="7" t="e">
        <f>IF(VLOOKUP($A973,'V2.5.2 Measures'!$C:$W,25,FALSE)&lt;&gt; "", VLOOKUP($A973,'V2.5.2 Measures'!$C:$W,25,FALSE),"N/A")</f>
        <v>#REF!</v>
      </c>
      <c r="T973" s="7" t="str">
        <f>IF(VLOOKUP($A973,'V2.5.2 Measures'!$C:$W,2,FALSE)&lt;&gt; "", VLOOKUP($A973,'V2.5.2 Measures'!$C:$W,2,FALSE),"N/A")</f>
        <v>EXP-11-072-156</v>
      </c>
      <c r="U973" s="7" t="str">
        <f>IF(VLOOKUP($A973,'V2.5.2 Measures'!$C:$W,3,FALSE)&lt;&gt; "", VLOOKUP($A973,'V2.5.2 Measures'!$C:$W,3,FALSE),"N/A")</f>
        <v>Total paid for TYPE-OF-SERVICE = 81 (HCBS-65-plus - Adult day health services)</v>
      </c>
      <c r="V973" s="7" t="e">
        <f>IF(VLOOKUP($A973,'V2.5.2 Measures'!$C:$W,26,FALSE)&lt;&gt; "", VLOOKUP($A973,'V2.5.2 Measures'!$C:$W,26,FALSE),"N/A")</f>
        <v>#REF!</v>
      </c>
      <c r="W973" s="7" t="e">
        <f>IF(VLOOKUP($A973,'V2.5.2 Measures'!$C:$W,44,FALSE)&lt;&gt; "", VLOOKUP($A973,'V2.5.2 Measures'!$C:$W,44,FALSE),"N/A")</f>
        <v>#REF!</v>
      </c>
    </row>
    <row r="974" spans="1:23" x14ac:dyDescent="0.35">
      <c r="A974" s="7" t="str">
        <f>'V2.5.2 Measures'!C429</f>
        <v>EXP11.157</v>
      </c>
      <c r="B974" s="7" t="str">
        <f>VLOOKUP($A974,'V2.5.2 Measures'!$C:$W,6,FALSE)</f>
        <v>Medicaid FFS: Original, Non-Crossover, Paid Claims</v>
      </c>
      <c r="C974" s="7" t="str">
        <f>VLOOKUP($A974,'V2.5.2 Measures'!$C:$W,8,FALSE)</f>
        <v>No</v>
      </c>
      <c r="D974" s="7" t="str">
        <f>IF(VLOOKUP($A974,'V2.5.2 Measures'!$C:$W,4,FALSE)="","",VLOOKUP($A974,'V2.5.2 Measures'!$C:$W,4,FALSE))</f>
        <v>Sum</v>
      </c>
      <c r="E974" s="7" t="str">
        <f>IF((VLOOKUP($A974,'V2.5.2 Measures'!$C:$W,8,FALSE)&lt;&gt;"")*AND(VLOOKUP($A974,'V2.5.2 Measures'!$C:$W,8,FALSE)&lt;&gt;"TBD"),VLOOKUP($A974,'V2.5.2 Measures'!$C:$W,8,FALSE),"N/A")</f>
        <v>No</v>
      </c>
      <c r="F974" s="7" t="str">
        <f>IF((VLOOKUP($A974,'V2.5.2 Measures'!$C:$W,9,FALSE)&lt;&gt;"")*AND(VLOOKUP($A974,'V2.5.2 Measures'!$C:$W,9,FALSE)&lt;&gt;"TBD"),VLOOKUP($A974,'V2.5.2 Measures'!$C:$W,9,FALSE),"N/A")</f>
        <v>N/A</v>
      </c>
      <c r="G974" s="7" t="str">
        <f>IF((VLOOKUP($A974,'V2.5.2 Measures'!$C:$W,10,FALSE)&lt;&gt;"")*AND(VLOOKUP($A974,'V2.5.2 Measures'!$C:$W,10,FALSE)&lt;&gt;"TBD"),VLOOKUP($A974,'V2.5.2 Measures'!$C:$W,10,FALSE),"N/A")</f>
        <v>N/A</v>
      </c>
      <c r="H974" s="7" t="str">
        <f>IF(VLOOKUP($A974,'V2.5.2 Measures'!$C:$W,14,FALSE)&lt;&gt; "", VLOOKUP($A974,'V2.5.2 Measures'!$C:$W,14,FALSE),"N/A")</f>
        <v>N/A</v>
      </c>
      <c r="I974" s="7">
        <f>IF(VLOOKUP($A974,'V2.5.2 Measures'!$C:$W,15,FALSE)&lt;&gt; "", VLOOKUP($A974,'V2.5.2 Measures'!$C:$W,15,FALSE),"N/A")</f>
        <v>0.3</v>
      </c>
      <c r="J974" s="7" t="str">
        <f>IF(VLOOKUP($A974,'V2.5.2 Measures'!$C:$W,16,FALSE)&lt;&gt; "", VLOOKUP($A974,'V2.5.2 Measures'!$C:$W,16,FALSE),"N/A")</f>
        <v>N/A</v>
      </c>
      <c r="K974" s="7" t="str">
        <f>IF(VLOOKUP($A974,'V2.5.2 Measures'!$C:$W,17,FALSE)&lt;&gt; "", VLOOKUP($A974,'V2.5.2 Measures'!$C:$W,17,FALSE),"N/A")</f>
        <v>N/A</v>
      </c>
      <c r="L974" s="7" t="str">
        <f>IF(VLOOKUP($A974,'V2.5.2 Measures'!$C:$W,18,FALSE)&lt;&gt; "", VLOOKUP($A974,'V2.5.2 Measures'!$C:$W,18,FALSE),"N/A")</f>
        <v>Default</v>
      </c>
      <c r="M974" s="7" t="str">
        <f>IF(VLOOKUP($A974,'V2.5.2 Measures'!$C:$W,19,FALSE)&lt;&gt; "", VLOOKUP($A974,'V2.5.2 Measures'!$C:$W,19,FALSE),"N/A")</f>
        <v>SAS</v>
      </c>
      <c r="N974" s="7" t="str">
        <f>IF(VLOOKUP($A974,'V2.5.2 Measures'!$C:$W,20,FALSE)&lt;&gt; "", VLOOKUP($A974,'V2.5.2 Measures'!$C:$W,20,FALSE),"N/A")</f>
        <v>V1.1</v>
      </c>
      <c r="O974" s="7" t="str">
        <f>IF(VLOOKUP($A974,'V2.5.2 Measures'!$C:$W,21,FALSE)&lt;&gt; "", VLOOKUP($A974,'V2.5.2 Measures'!$C:$W,21,FALSE),"N/A")</f>
        <v>V2.3</v>
      </c>
      <c r="P974" s="7" t="e">
        <f>IF(VLOOKUP($A974,'V2.5.2 Measures'!$C:$W,22,FALSE)&lt;&gt; "", VLOOKUP($A974,'V2.5.2 Measures'!$C:$W,22,FALSE),"N/A")</f>
        <v>#REF!</v>
      </c>
      <c r="Q974" s="7" t="e">
        <f>IF(VLOOKUP($A974,'V2.5.2 Measures'!$C:$W,23,FALSE)&lt;&gt; "", VLOOKUP($A974,'V2.5.2 Measures'!$C:$W,23,FALSE),"N/A")</f>
        <v>#REF!</v>
      </c>
      <c r="R974" s="7" t="e">
        <f>IF(VLOOKUP($A974,'V2.5.2 Measures'!$C:$W,24,FALSE)&lt;&gt; "", VLOOKUP($A974,'V2.5.2 Measures'!$C:$W,24,FALSE),"N/A")</f>
        <v>#REF!</v>
      </c>
      <c r="S974" s="7" t="e">
        <f>IF(VLOOKUP($A974,'V2.5.2 Measures'!$C:$W,25,FALSE)&lt;&gt; "", VLOOKUP($A974,'V2.5.2 Measures'!$C:$W,25,FALSE),"N/A")</f>
        <v>#REF!</v>
      </c>
      <c r="T974" s="7" t="str">
        <f>IF(VLOOKUP($A974,'V2.5.2 Measures'!$C:$W,2,FALSE)&lt;&gt; "", VLOOKUP($A974,'V2.5.2 Measures'!$C:$W,2,FALSE),"N/A")</f>
        <v>EXP-11-073-157</v>
      </c>
      <c r="U974" s="7" t="str">
        <f>IF(VLOOKUP($A974,'V2.5.2 Measures'!$C:$W,3,FALSE)&lt;&gt; "", VLOOKUP($A974,'V2.5.2 Measures'!$C:$W,3,FALSE),"N/A")</f>
        <v>Total paid for TYPE-OF-SERVICE = 82 (HCBS-65-plus - Respite care services)</v>
      </c>
      <c r="V974" s="7" t="e">
        <f>IF(VLOOKUP($A974,'V2.5.2 Measures'!$C:$W,26,FALSE)&lt;&gt; "", VLOOKUP($A974,'V2.5.2 Measures'!$C:$W,26,FALSE),"N/A")</f>
        <v>#REF!</v>
      </c>
      <c r="W974" s="7" t="e">
        <f>IF(VLOOKUP($A974,'V2.5.2 Measures'!$C:$W,44,FALSE)&lt;&gt; "", VLOOKUP($A974,'V2.5.2 Measures'!$C:$W,44,FALSE),"N/A")</f>
        <v>#REF!</v>
      </c>
    </row>
    <row r="975" spans="1:23" x14ac:dyDescent="0.35">
      <c r="A975" s="7" t="str">
        <f>'V2.5.2 Measures'!C430</f>
        <v>EXP11.158</v>
      </c>
      <c r="B975" s="7" t="str">
        <f>VLOOKUP($A975,'V2.5.2 Measures'!$C:$W,6,FALSE)</f>
        <v>Medicaid FFS: Original, Non-Crossover, Paid Claims</v>
      </c>
      <c r="C975" s="7" t="str">
        <f>VLOOKUP($A975,'V2.5.2 Measures'!$C:$W,8,FALSE)</f>
        <v>No</v>
      </c>
      <c r="D975" s="7" t="str">
        <f>IF(VLOOKUP($A975,'V2.5.2 Measures'!$C:$W,4,FALSE)="","",VLOOKUP($A975,'V2.5.2 Measures'!$C:$W,4,FALSE))</f>
        <v>Sum</v>
      </c>
      <c r="E975" s="7" t="str">
        <f>IF((VLOOKUP($A975,'V2.5.2 Measures'!$C:$W,8,FALSE)&lt;&gt;"")*AND(VLOOKUP($A975,'V2.5.2 Measures'!$C:$W,8,FALSE)&lt;&gt;"TBD"),VLOOKUP($A975,'V2.5.2 Measures'!$C:$W,8,FALSE),"N/A")</f>
        <v>No</v>
      </c>
      <c r="F975" s="7" t="str">
        <f>IF((VLOOKUP($A975,'V2.5.2 Measures'!$C:$W,9,FALSE)&lt;&gt;"")*AND(VLOOKUP($A975,'V2.5.2 Measures'!$C:$W,9,FALSE)&lt;&gt;"TBD"),VLOOKUP($A975,'V2.5.2 Measures'!$C:$W,9,FALSE),"N/A")</f>
        <v>N/A</v>
      </c>
      <c r="G975" s="7" t="str">
        <f>IF((VLOOKUP($A975,'V2.5.2 Measures'!$C:$W,10,FALSE)&lt;&gt;"")*AND(VLOOKUP($A975,'V2.5.2 Measures'!$C:$W,10,FALSE)&lt;&gt;"TBD"),VLOOKUP($A975,'V2.5.2 Measures'!$C:$W,10,FALSE),"N/A")</f>
        <v>N/A</v>
      </c>
      <c r="H975" s="7" t="str">
        <f>IF(VLOOKUP($A975,'V2.5.2 Measures'!$C:$W,14,FALSE)&lt;&gt; "", VLOOKUP($A975,'V2.5.2 Measures'!$C:$W,14,FALSE),"N/A")</f>
        <v>N/A</v>
      </c>
      <c r="I975" s="7">
        <f>IF(VLOOKUP($A975,'V2.5.2 Measures'!$C:$W,15,FALSE)&lt;&gt; "", VLOOKUP($A975,'V2.5.2 Measures'!$C:$W,15,FALSE),"N/A")</f>
        <v>0.3</v>
      </c>
      <c r="J975" s="7" t="str">
        <f>IF(VLOOKUP($A975,'V2.5.2 Measures'!$C:$W,16,FALSE)&lt;&gt; "", VLOOKUP($A975,'V2.5.2 Measures'!$C:$W,16,FALSE),"N/A")</f>
        <v>N/A</v>
      </c>
      <c r="K975" s="7" t="str">
        <f>IF(VLOOKUP($A975,'V2.5.2 Measures'!$C:$W,17,FALSE)&lt;&gt; "", VLOOKUP($A975,'V2.5.2 Measures'!$C:$W,17,FALSE),"N/A")</f>
        <v>N/A</v>
      </c>
      <c r="L975" s="7" t="str">
        <f>IF(VLOOKUP($A975,'V2.5.2 Measures'!$C:$W,18,FALSE)&lt;&gt; "", VLOOKUP($A975,'V2.5.2 Measures'!$C:$W,18,FALSE),"N/A")</f>
        <v>Default</v>
      </c>
      <c r="M975" s="7" t="str">
        <f>IF(VLOOKUP($A975,'V2.5.2 Measures'!$C:$W,19,FALSE)&lt;&gt; "", VLOOKUP($A975,'V2.5.2 Measures'!$C:$W,19,FALSE),"N/A")</f>
        <v>SAS</v>
      </c>
      <c r="N975" s="7" t="str">
        <f>IF(VLOOKUP($A975,'V2.5.2 Measures'!$C:$W,20,FALSE)&lt;&gt; "", VLOOKUP($A975,'V2.5.2 Measures'!$C:$W,20,FALSE),"N/A")</f>
        <v>V1.1</v>
      </c>
      <c r="O975" s="7" t="str">
        <f>IF(VLOOKUP($A975,'V2.5.2 Measures'!$C:$W,21,FALSE)&lt;&gt; "", VLOOKUP($A975,'V2.5.2 Measures'!$C:$W,21,FALSE),"N/A")</f>
        <v>V2.3</v>
      </c>
      <c r="P975" s="7" t="e">
        <f>IF(VLOOKUP($A975,'V2.5.2 Measures'!$C:$W,22,FALSE)&lt;&gt; "", VLOOKUP($A975,'V2.5.2 Measures'!$C:$W,22,FALSE),"N/A")</f>
        <v>#REF!</v>
      </c>
      <c r="Q975" s="7" t="e">
        <f>IF(VLOOKUP($A975,'V2.5.2 Measures'!$C:$W,23,FALSE)&lt;&gt; "", VLOOKUP($A975,'V2.5.2 Measures'!$C:$W,23,FALSE),"N/A")</f>
        <v>#REF!</v>
      </c>
      <c r="R975" s="7" t="e">
        <f>IF(VLOOKUP($A975,'V2.5.2 Measures'!$C:$W,24,FALSE)&lt;&gt; "", VLOOKUP($A975,'V2.5.2 Measures'!$C:$W,24,FALSE),"N/A")</f>
        <v>#REF!</v>
      </c>
      <c r="S975" s="7" t="e">
        <f>IF(VLOOKUP($A975,'V2.5.2 Measures'!$C:$W,25,FALSE)&lt;&gt; "", VLOOKUP($A975,'V2.5.2 Measures'!$C:$W,25,FALSE),"N/A")</f>
        <v>#REF!</v>
      </c>
      <c r="T975" s="7" t="str">
        <f>IF(VLOOKUP($A975,'V2.5.2 Measures'!$C:$W,2,FALSE)&lt;&gt; "", VLOOKUP($A975,'V2.5.2 Measures'!$C:$W,2,FALSE),"N/A")</f>
        <v>EXP-11-074-158</v>
      </c>
      <c r="U975" s="7" t="str">
        <f>IF(VLOOKUP($A975,'V2.5.2 Measures'!$C:$W,3,FALSE)&lt;&gt; "", VLOOKUP($A975,'V2.5.2 Measures'!$C:$W,3,FALSE),"N/A")</f>
        <v>Total paid for TYPE-OF-SERVICE = 83 (HCBS-65-plus - Other medical and social services)</v>
      </c>
      <c r="V975" s="7" t="e">
        <f>IF(VLOOKUP($A975,'V2.5.2 Measures'!$C:$W,26,FALSE)&lt;&gt; "", VLOOKUP($A975,'V2.5.2 Measures'!$C:$W,26,FALSE),"N/A")</f>
        <v>#REF!</v>
      </c>
      <c r="W975" s="7" t="e">
        <f>IF(VLOOKUP($A975,'V2.5.2 Measures'!$C:$W,44,FALSE)&lt;&gt; "", VLOOKUP($A975,'V2.5.2 Measures'!$C:$W,44,FALSE),"N/A")</f>
        <v>#REF!</v>
      </c>
    </row>
    <row r="976" spans="1:23" x14ac:dyDescent="0.35">
      <c r="A976" s="7" t="str">
        <f>'V2.5.2 Measures'!C431</f>
        <v>EXP11.159</v>
      </c>
      <c r="B976" s="7" t="str">
        <f>VLOOKUP($A976,'V2.5.2 Measures'!$C:$W,6,FALSE)</f>
        <v>Medicaid FFS: Original, Non-Crossover, Paid Claims</v>
      </c>
      <c r="C976" s="7" t="str">
        <f>VLOOKUP($A976,'V2.5.2 Measures'!$C:$W,8,FALSE)</f>
        <v>No</v>
      </c>
      <c r="D976" s="7" t="str">
        <f>IF(VLOOKUP($A976,'V2.5.2 Measures'!$C:$W,4,FALSE)="","",VLOOKUP($A976,'V2.5.2 Measures'!$C:$W,4,FALSE))</f>
        <v>Sum</v>
      </c>
      <c r="E976" s="7" t="str">
        <f>IF((VLOOKUP($A976,'V2.5.2 Measures'!$C:$W,8,FALSE)&lt;&gt;"")*AND(VLOOKUP($A976,'V2.5.2 Measures'!$C:$W,8,FALSE)&lt;&gt;"TBD"),VLOOKUP($A976,'V2.5.2 Measures'!$C:$W,8,FALSE),"N/A")</f>
        <v>No</v>
      </c>
      <c r="F976" s="7" t="str">
        <f>IF((VLOOKUP($A976,'V2.5.2 Measures'!$C:$W,9,FALSE)&lt;&gt;"")*AND(VLOOKUP($A976,'V2.5.2 Measures'!$C:$W,9,FALSE)&lt;&gt;"TBD"),VLOOKUP($A976,'V2.5.2 Measures'!$C:$W,9,FALSE),"N/A")</f>
        <v>N/A</v>
      </c>
      <c r="G976" s="7" t="str">
        <f>IF((VLOOKUP($A976,'V2.5.2 Measures'!$C:$W,10,FALSE)&lt;&gt;"")*AND(VLOOKUP($A976,'V2.5.2 Measures'!$C:$W,10,FALSE)&lt;&gt;"TBD"),VLOOKUP($A976,'V2.5.2 Measures'!$C:$W,10,FALSE),"N/A")</f>
        <v>N/A</v>
      </c>
      <c r="H976" s="7" t="str">
        <f>IF(VLOOKUP($A976,'V2.5.2 Measures'!$C:$W,14,FALSE)&lt;&gt; "", VLOOKUP($A976,'V2.5.2 Measures'!$C:$W,14,FALSE),"N/A")</f>
        <v>N/A</v>
      </c>
      <c r="I976" s="7">
        <f>IF(VLOOKUP($A976,'V2.5.2 Measures'!$C:$W,15,FALSE)&lt;&gt; "", VLOOKUP($A976,'V2.5.2 Measures'!$C:$W,15,FALSE),"N/A")</f>
        <v>0.3</v>
      </c>
      <c r="J976" s="7" t="str">
        <f>IF(VLOOKUP($A976,'V2.5.2 Measures'!$C:$W,16,FALSE)&lt;&gt; "", VLOOKUP($A976,'V2.5.2 Measures'!$C:$W,16,FALSE),"N/A")</f>
        <v>N/A</v>
      </c>
      <c r="K976" s="7" t="str">
        <f>IF(VLOOKUP($A976,'V2.5.2 Measures'!$C:$W,17,FALSE)&lt;&gt; "", VLOOKUP($A976,'V2.5.2 Measures'!$C:$W,17,FALSE),"N/A")</f>
        <v>N/A</v>
      </c>
      <c r="L976" s="7" t="str">
        <f>IF(VLOOKUP($A976,'V2.5.2 Measures'!$C:$W,18,FALSE)&lt;&gt; "", VLOOKUP($A976,'V2.5.2 Measures'!$C:$W,18,FALSE),"N/A")</f>
        <v>Default</v>
      </c>
      <c r="M976" s="7" t="str">
        <f>IF(VLOOKUP($A976,'V2.5.2 Measures'!$C:$W,19,FALSE)&lt;&gt; "", VLOOKUP($A976,'V2.5.2 Measures'!$C:$W,19,FALSE),"N/A")</f>
        <v>SAS</v>
      </c>
      <c r="N976" s="7" t="str">
        <f>IF(VLOOKUP($A976,'V2.5.2 Measures'!$C:$W,20,FALSE)&lt;&gt; "", VLOOKUP($A976,'V2.5.2 Measures'!$C:$W,20,FALSE),"N/A")</f>
        <v>V1.1</v>
      </c>
      <c r="O976" s="7" t="str">
        <f>IF(VLOOKUP($A976,'V2.5.2 Measures'!$C:$W,21,FALSE)&lt;&gt; "", VLOOKUP($A976,'V2.5.2 Measures'!$C:$W,21,FALSE),"N/A")</f>
        <v>V2.3</v>
      </c>
      <c r="P976" s="7" t="e">
        <f>IF(VLOOKUP($A976,'V2.5.2 Measures'!$C:$W,22,FALSE)&lt;&gt; "", VLOOKUP($A976,'V2.5.2 Measures'!$C:$W,22,FALSE),"N/A")</f>
        <v>#REF!</v>
      </c>
      <c r="Q976" s="7" t="e">
        <f>IF(VLOOKUP($A976,'V2.5.2 Measures'!$C:$W,23,FALSE)&lt;&gt; "", VLOOKUP($A976,'V2.5.2 Measures'!$C:$W,23,FALSE),"N/A")</f>
        <v>#REF!</v>
      </c>
      <c r="R976" s="7" t="e">
        <f>IF(VLOOKUP($A976,'V2.5.2 Measures'!$C:$W,24,FALSE)&lt;&gt; "", VLOOKUP($A976,'V2.5.2 Measures'!$C:$W,24,FALSE),"N/A")</f>
        <v>#REF!</v>
      </c>
      <c r="S976" s="7" t="e">
        <f>IF(VLOOKUP($A976,'V2.5.2 Measures'!$C:$W,25,FALSE)&lt;&gt; "", VLOOKUP($A976,'V2.5.2 Measures'!$C:$W,25,FALSE),"N/A")</f>
        <v>#REF!</v>
      </c>
      <c r="T976" s="7" t="str">
        <f>IF(VLOOKUP($A976,'V2.5.2 Measures'!$C:$W,2,FALSE)&lt;&gt; "", VLOOKUP($A976,'V2.5.2 Measures'!$C:$W,2,FALSE),"N/A")</f>
        <v>EXP-11-075-159</v>
      </c>
      <c r="U976" s="7" t="str">
        <f>IF(VLOOKUP($A976,'V2.5.2 Measures'!$C:$W,3,FALSE)&lt;&gt; "", VLOOKUP($A976,'V2.5.2 Measures'!$C:$W,3,FALSE),"N/A")</f>
        <v>Total paid for TYPE-OF-SERVICE = 85 (Prenatal care and pre-pregnancy family planning services and supplies.)</v>
      </c>
      <c r="V976" s="7" t="e">
        <f>IF(VLOOKUP($A976,'V2.5.2 Measures'!$C:$W,26,FALSE)&lt;&gt; "", VLOOKUP($A976,'V2.5.2 Measures'!$C:$W,26,FALSE),"N/A")</f>
        <v>#REF!</v>
      </c>
      <c r="W976" s="7" t="e">
        <f>IF(VLOOKUP($A976,'V2.5.2 Measures'!$C:$W,44,FALSE)&lt;&gt; "", VLOOKUP($A976,'V2.5.2 Measures'!$C:$W,44,FALSE),"N/A")</f>
        <v>#REF!</v>
      </c>
    </row>
    <row r="977" spans="1:23" x14ac:dyDescent="0.35">
      <c r="A977" s="7" t="str">
        <f>'V2.5.2 Measures'!C432</f>
        <v>EXP11.160</v>
      </c>
      <c r="B977" s="7" t="str">
        <f>VLOOKUP($A977,'V2.5.2 Measures'!$C:$W,6,FALSE)</f>
        <v>Medicaid FFS: Original, Non-Crossover, Paid Claims</v>
      </c>
      <c r="C977" s="7" t="str">
        <f>VLOOKUP($A977,'V2.5.2 Measures'!$C:$W,8,FALSE)</f>
        <v>No</v>
      </c>
      <c r="D977" s="7" t="str">
        <f>IF(VLOOKUP($A977,'V2.5.2 Measures'!$C:$W,4,FALSE)="","",VLOOKUP($A977,'V2.5.2 Measures'!$C:$W,4,FALSE))</f>
        <v>Sum</v>
      </c>
      <c r="E977" s="7" t="str">
        <f>IF((VLOOKUP($A977,'V2.5.2 Measures'!$C:$W,8,FALSE)&lt;&gt;"")*AND(VLOOKUP($A977,'V2.5.2 Measures'!$C:$W,8,FALSE)&lt;&gt;"TBD"),VLOOKUP($A977,'V2.5.2 Measures'!$C:$W,8,FALSE),"N/A")</f>
        <v>No</v>
      </c>
      <c r="F977" s="7" t="str">
        <f>IF((VLOOKUP($A977,'V2.5.2 Measures'!$C:$W,9,FALSE)&lt;&gt;"")*AND(VLOOKUP($A977,'V2.5.2 Measures'!$C:$W,9,FALSE)&lt;&gt;"TBD"),VLOOKUP($A977,'V2.5.2 Measures'!$C:$W,9,FALSE),"N/A")</f>
        <v>N/A</v>
      </c>
      <c r="G977" s="7" t="str">
        <f>IF((VLOOKUP($A977,'V2.5.2 Measures'!$C:$W,10,FALSE)&lt;&gt;"")*AND(VLOOKUP($A977,'V2.5.2 Measures'!$C:$W,10,FALSE)&lt;&gt;"TBD"),VLOOKUP($A977,'V2.5.2 Measures'!$C:$W,10,FALSE),"N/A")</f>
        <v>N/A</v>
      </c>
      <c r="H977" s="7" t="str">
        <f>IF(VLOOKUP($A977,'V2.5.2 Measures'!$C:$W,14,FALSE)&lt;&gt; "", VLOOKUP($A977,'V2.5.2 Measures'!$C:$W,14,FALSE),"N/A")</f>
        <v>N/A</v>
      </c>
      <c r="I977" s="7">
        <f>IF(VLOOKUP($A977,'V2.5.2 Measures'!$C:$W,15,FALSE)&lt;&gt; "", VLOOKUP($A977,'V2.5.2 Measures'!$C:$W,15,FALSE),"N/A")</f>
        <v>0.3</v>
      </c>
      <c r="J977" s="7" t="str">
        <f>IF(VLOOKUP($A977,'V2.5.2 Measures'!$C:$W,16,FALSE)&lt;&gt; "", VLOOKUP($A977,'V2.5.2 Measures'!$C:$W,16,FALSE),"N/A")</f>
        <v>N/A</v>
      </c>
      <c r="K977" s="7" t="str">
        <f>IF(VLOOKUP($A977,'V2.5.2 Measures'!$C:$W,17,FALSE)&lt;&gt; "", VLOOKUP($A977,'V2.5.2 Measures'!$C:$W,17,FALSE),"N/A")</f>
        <v>N/A</v>
      </c>
      <c r="L977" s="7" t="str">
        <f>IF(VLOOKUP($A977,'V2.5.2 Measures'!$C:$W,18,FALSE)&lt;&gt; "", VLOOKUP($A977,'V2.5.2 Measures'!$C:$W,18,FALSE),"N/A")</f>
        <v>Default</v>
      </c>
      <c r="M977" s="7" t="str">
        <f>IF(VLOOKUP($A977,'V2.5.2 Measures'!$C:$W,19,FALSE)&lt;&gt; "", VLOOKUP($A977,'V2.5.2 Measures'!$C:$W,19,FALSE),"N/A")</f>
        <v>SAS</v>
      </c>
      <c r="N977" s="7" t="str">
        <f>IF(VLOOKUP($A977,'V2.5.2 Measures'!$C:$W,20,FALSE)&lt;&gt; "", VLOOKUP($A977,'V2.5.2 Measures'!$C:$W,20,FALSE),"N/A")</f>
        <v>V1.1</v>
      </c>
      <c r="O977" s="7" t="str">
        <f>IF(VLOOKUP($A977,'V2.5.2 Measures'!$C:$W,21,FALSE)&lt;&gt; "", VLOOKUP($A977,'V2.5.2 Measures'!$C:$W,21,FALSE),"N/A")</f>
        <v>V2.3</v>
      </c>
      <c r="P977" s="7" t="e">
        <f>IF(VLOOKUP($A977,'V2.5.2 Measures'!$C:$W,22,FALSE)&lt;&gt; "", VLOOKUP($A977,'V2.5.2 Measures'!$C:$W,22,FALSE),"N/A")</f>
        <v>#REF!</v>
      </c>
      <c r="Q977" s="7" t="e">
        <f>IF(VLOOKUP($A977,'V2.5.2 Measures'!$C:$W,23,FALSE)&lt;&gt; "", VLOOKUP($A977,'V2.5.2 Measures'!$C:$W,23,FALSE),"N/A")</f>
        <v>#REF!</v>
      </c>
      <c r="R977" s="7" t="e">
        <f>IF(VLOOKUP($A977,'V2.5.2 Measures'!$C:$W,24,FALSE)&lt;&gt; "", VLOOKUP($A977,'V2.5.2 Measures'!$C:$W,24,FALSE),"N/A")</f>
        <v>#REF!</v>
      </c>
      <c r="S977" s="7" t="e">
        <f>IF(VLOOKUP($A977,'V2.5.2 Measures'!$C:$W,25,FALSE)&lt;&gt; "", VLOOKUP($A977,'V2.5.2 Measures'!$C:$W,25,FALSE),"N/A")</f>
        <v>#REF!</v>
      </c>
      <c r="T977" s="7" t="str">
        <f>IF(VLOOKUP($A977,'V2.5.2 Measures'!$C:$W,2,FALSE)&lt;&gt; "", VLOOKUP($A977,'V2.5.2 Measures'!$C:$W,2,FALSE),"N/A")</f>
        <v>EXP-11-076-160</v>
      </c>
      <c r="U977" s="7" t="str">
        <f>IF(VLOOKUP($A977,'V2.5.2 Measures'!$C:$W,3,FALSE)&lt;&gt; "", VLOOKUP($A977,'V2.5.2 Measures'!$C:$W,3,FALSE),"N/A")</f>
        <v>Total paid for TYPE-OF-SERVICE = 87 (Hospice services)</v>
      </c>
      <c r="V977" s="7" t="e">
        <f>IF(VLOOKUP($A977,'V2.5.2 Measures'!$C:$W,26,FALSE)&lt;&gt; "", VLOOKUP($A977,'V2.5.2 Measures'!$C:$W,26,FALSE),"N/A")</f>
        <v>#REF!</v>
      </c>
      <c r="W977" s="7" t="e">
        <f>IF(VLOOKUP($A977,'V2.5.2 Measures'!$C:$W,44,FALSE)&lt;&gt; "", VLOOKUP($A977,'V2.5.2 Measures'!$C:$W,44,FALSE),"N/A")</f>
        <v>#REF!</v>
      </c>
    </row>
    <row r="978" spans="1:23" x14ac:dyDescent="0.35">
      <c r="A978" s="7" t="str">
        <f>'V2.5.2 Measures'!C433</f>
        <v>EXP11.161</v>
      </c>
      <c r="B978" s="7" t="str">
        <f>VLOOKUP($A978,'V2.5.2 Measures'!$C:$W,6,FALSE)</f>
        <v>Medicaid FFS: Original, Non-Crossover, Paid Claims</v>
      </c>
      <c r="C978" s="7" t="str">
        <f>VLOOKUP($A978,'V2.5.2 Measures'!$C:$W,8,FALSE)</f>
        <v>No</v>
      </c>
      <c r="D978" s="7" t="str">
        <f>IF(VLOOKUP($A978,'V2.5.2 Measures'!$C:$W,4,FALSE)="","",VLOOKUP($A978,'V2.5.2 Measures'!$C:$W,4,FALSE))</f>
        <v>Sum</v>
      </c>
      <c r="E978" s="7" t="str">
        <f>IF((VLOOKUP($A978,'V2.5.2 Measures'!$C:$W,8,FALSE)&lt;&gt;"")*AND(VLOOKUP($A978,'V2.5.2 Measures'!$C:$W,8,FALSE)&lt;&gt;"TBD"),VLOOKUP($A978,'V2.5.2 Measures'!$C:$W,8,FALSE),"N/A")</f>
        <v>No</v>
      </c>
      <c r="F978" s="7" t="str">
        <f>IF((VLOOKUP($A978,'V2.5.2 Measures'!$C:$W,9,FALSE)&lt;&gt;"")*AND(VLOOKUP($A978,'V2.5.2 Measures'!$C:$W,9,FALSE)&lt;&gt;"TBD"),VLOOKUP($A978,'V2.5.2 Measures'!$C:$W,9,FALSE),"N/A")</f>
        <v>N/A</v>
      </c>
      <c r="G978" s="7" t="str">
        <f>IF((VLOOKUP($A978,'V2.5.2 Measures'!$C:$W,10,FALSE)&lt;&gt;"")*AND(VLOOKUP($A978,'V2.5.2 Measures'!$C:$W,10,FALSE)&lt;&gt;"TBD"),VLOOKUP($A978,'V2.5.2 Measures'!$C:$W,10,FALSE),"N/A")</f>
        <v>N/A</v>
      </c>
      <c r="H978" s="7" t="str">
        <f>IF(VLOOKUP($A978,'V2.5.2 Measures'!$C:$W,14,FALSE)&lt;&gt; "", VLOOKUP($A978,'V2.5.2 Measures'!$C:$W,14,FALSE),"N/A")</f>
        <v>N/A</v>
      </c>
      <c r="I978" s="7">
        <f>IF(VLOOKUP($A978,'V2.5.2 Measures'!$C:$W,15,FALSE)&lt;&gt; "", VLOOKUP($A978,'V2.5.2 Measures'!$C:$W,15,FALSE),"N/A")</f>
        <v>0.3</v>
      </c>
      <c r="J978" s="7" t="str">
        <f>IF(VLOOKUP($A978,'V2.5.2 Measures'!$C:$W,16,FALSE)&lt;&gt; "", VLOOKUP($A978,'V2.5.2 Measures'!$C:$W,16,FALSE),"N/A")</f>
        <v>N/A</v>
      </c>
      <c r="K978" s="7" t="str">
        <f>IF(VLOOKUP($A978,'V2.5.2 Measures'!$C:$W,17,FALSE)&lt;&gt; "", VLOOKUP($A978,'V2.5.2 Measures'!$C:$W,17,FALSE),"N/A")</f>
        <v>N/A</v>
      </c>
      <c r="L978" s="7" t="str">
        <f>IF(VLOOKUP($A978,'V2.5.2 Measures'!$C:$W,18,FALSE)&lt;&gt; "", VLOOKUP($A978,'V2.5.2 Measures'!$C:$W,18,FALSE),"N/A")</f>
        <v>Default</v>
      </c>
      <c r="M978" s="7" t="str">
        <f>IF(VLOOKUP($A978,'V2.5.2 Measures'!$C:$W,19,FALSE)&lt;&gt; "", VLOOKUP($A978,'V2.5.2 Measures'!$C:$W,19,FALSE),"N/A")</f>
        <v>SAS</v>
      </c>
      <c r="N978" s="7" t="str">
        <f>IF(VLOOKUP($A978,'V2.5.2 Measures'!$C:$W,20,FALSE)&lt;&gt; "", VLOOKUP($A978,'V2.5.2 Measures'!$C:$W,20,FALSE),"N/A")</f>
        <v>V1.1</v>
      </c>
      <c r="O978" s="7" t="str">
        <f>IF(VLOOKUP($A978,'V2.5.2 Measures'!$C:$W,21,FALSE)&lt;&gt; "", VLOOKUP($A978,'V2.5.2 Measures'!$C:$W,21,FALSE),"N/A")</f>
        <v>V2.3</v>
      </c>
      <c r="P978" s="7" t="e">
        <f>IF(VLOOKUP($A978,'V2.5.2 Measures'!$C:$W,22,FALSE)&lt;&gt; "", VLOOKUP($A978,'V2.5.2 Measures'!$C:$W,22,FALSE),"N/A")</f>
        <v>#REF!</v>
      </c>
      <c r="Q978" s="7" t="e">
        <f>IF(VLOOKUP($A978,'V2.5.2 Measures'!$C:$W,23,FALSE)&lt;&gt; "", VLOOKUP($A978,'V2.5.2 Measures'!$C:$W,23,FALSE),"N/A")</f>
        <v>#REF!</v>
      </c>
      <c r="R978" s="7" t="e">
        <f>IF(VLOOKUP($A978,'V2.5.2 Measures'!$C:$W,24,FALSE)&lt;&gt; "", VLOOKUP($A978,'V2.5.2 Measures'!$C:$W,24,FALSE),"N/A")</f>
        <v>#REF!</v>
      </c>
      <c r="S978" s="7" t="e">
        <f>IF(VLOOKUP($A978,'V2.5.2 Measures'!$C:$W,25,FALSE)&lt;&gt; "", VLOOKUP($A978,'V2.5.2 Measures'!$C:$W,25,FALSE),"N/A")</f>
        <v>#REF!</v>
      </c>
      <c r="T978" s="7" t="str">
        <f>IF(VLOOKUP($A978,'V2.5.2 Measures'!$C:$W,2,FALSE)&lt;&gt; "", VLOOKUP($A978,'V2.5.2 Measures'!$C:$W,2,FALSE),"N/A")</f>
        <v>EXP-11-077-161</v>
      </c>
      <c r="U978" s="7" t="str">
        <f>IF(VLOOKUP($A978,'V2.5.2 Measures'!$C:$W,3,FALSE)&lt;&gt; "", VLOOKUP($A978,'V2.5.2 Measures'!$C:$W,3,FALSE),"N/A")</f>
        <v>Total paid for TYPE-OF-SERVICE = 88 (Any other health care services or items specified by the Secretary and not excluded under regulations.)</v>
      </c>
      <c r="V978" s="7" t="e">
        <f>IF(VLOOKUP($A978,'V2.5.2 Measures'!$C:$W,26,FALSE)&lt;&gt; "", VLOOKUP($A978,'V2.5.2 Measures'!$C:$W,26,FALSE),"N/A")</f>
        <v>#REF!</v>
      </c>
      <c r="W978" s="7" t="e">
        <f>IF(VLOOKUP($A978,'V2.5.2 Measures'!$C:$W,44,FALSE)&lt;&gt; "", VLOOKUP($A978,'V2.5.2 Measures'!$C:$W,44,FALSE),"N/A")</f>
        <v>#REF!</v>
      </c>
    </row>
    <row r="979" spans="1:23" x14ac:dyDescent="0.35">
      <c r="A979" s="7" t="str">
        <f>'V2.5.2 Measures'!C434</f>
        <v>EXP11.162</v>
      </c>
      <c r="B979" s="7" t="str">
        <f>VLOOKUP($A979,'V2.5.2 Measures'!$C:$W,6,FALSE)</f>
        <v>Medicaid FFS: Original, Non-Crossover, Paid Claims</v>
      </c>
      <c r="C979" s="7" t="str">
        <f>VLOOKUP($A979,'V2.5.2 Measures'!$C:$W,8,FALSE)</f>
        <v>No</v>
      </c>
      <c r="D979" s="7" t="str">
        <f>IF(VLOOKUP($A979,'V2.5.2 Measures'!$C:$W,4,FALSE)="","",VLOOKUP($A979,'V2.5.2 Measures'!$C:$W,4,FALSE))</f>
        <v>Sum</v>
      </c>
      <c r="E979" s="7" t="str">
        <f>IF((VLOOKUP($A979,'V2.5.2 Measures'!$C:$W,8,FALSE)&lt;&gt;"")*AND(VLOOKUP($A979,'V2.5.2 Measures'!$C:$W,8,FALSE)&lt;&gt;"TBD"),VLOOKUP($A979,'V2.5.2 Measures'!$C:$W,8,FALSE),"N/A")</f>
        <v>No</v>
      </c>
      <c r="F979" s="7" t="str">
        <f>IF((VLOOKUP($A979,'V2.5.2 Measures'!$C:$W,9,FALSE)&lt;&gt;"")*AND(VLOOKUP($A979,'V2.5.2 Measures'!$C:$W,9,FALSE)&lt;&gt;"TBD"),VLOOKUP($A979,'V2.5.2 Measures'!$C:$W,9,FALSE),"N/A")</f>
        <v>N/A</v>
      </c>
      <c r="G979" s="7" t="str">
        <f>IF((VLOOKUP($A979,'V2.5.2 Measures'!$C:$W,10,FALSE)&lt;&gt;"")*AND(VLOOKUP($A979,'V2.5.2 Measures'!$C:$W,10,FALSE)&lt;&gt;"TBD"),VLOOKUP($A979,'V2.5.2 Measures'!$C:$W,10,FALSE),"N/A")</f>
        <v>N/A</v>
      </c>
      <c r="H979" s="7" t="str">
        <f>IF(VLOOKUP($A979,'V2.5.2 Measures'!$C:$W,14,FALSE)&lt;&gt; "", VLOOKUP($A979,'V2.5.2 Measures'!$C:$W,14,FALSE),"N/A")</f>
        <v>N/A</v>
      </c>
      <c r="I979" s="7">
        <f>IF(VLOOKUP($A979,'V2.5.2 Measures'!$C:$W,15,FALSE)&lt;&gt; "", VLOOKUP($A979,'V2.5.2 Measures'!$C:$W,15,FALSE),"N/A")</f>
        <v>0.3</v>
      </c>
      <c r="J979" s="7" t="str">
        <f>IF(VLOOKUP($A979,'V2.5.2 Measures'!$C:$W,16,FALSE)&lt;&gt; "", VLOOKUP($A979,'V2.5.2 Measures'!$C:$W,16,FALSE),"N/A")</f>
        <v>N/A</v>
      </c>
      <c r="K979" s="7" t="str">
        <f>IF(VLOOKUP($A979,'V2.5.2 Measures'!$C:$W,17,FALSE)&lt;&gt; "", VLOOKUP($A979,'V2.5.2 Measures'!$C:$W,17,FALSE),"N/A")</f>
        <v>N/A</v>
      </c>
      <c r="L979" s="7" t="str">
        <f>IF(VLOOKUP($A979,'V2.5.2 Measures'!$C:$W,18,FALSE)&lt;&gt; "", VLOOKUP($A979,'V2.5.2 Measures'!$C:$W,18,FALSE),"N/A")</f>
        <v>Default</v>
      </c>
      <c r="M979" s="7" t="str">
        <f>IF(VLOOKUP($A979,'V2.5.2 Measures'!$C:$W,19,FALSE)&lt;&gt; "", VLOOKUP($A979,'V2.5.2 Measures'!$C:$W,19,FALSE),"N/A")</f>
        <v>SAS</v>
      </c>
      <c r="N979" s="7" t="str">
        <f>IF(VLOOKUP($A979,'V2.5.2 Measures'!$C:$W,20,FALSE)&lt;&gt; "", VLOOKUP($A979,'V2.5.2 Measures'!$C:$W,20,FALSE),"N/A")</f>
        <v>V1.1</v>
      </c>
      <c r="O979" s="7" t="str">
        <f>IF(VLOOKUP($A979,'V2.5.2 Measures'!$C:$W,21,FALSE)&lt;&gt; "", VLOOKUP($A979,'V2.5.2 Measures'!$C:$W,21,FALSE),"N/A")</f>
        <v>V2.3</v>
      </c>
      <c r="P979" s="7" t="e">
        <f>IF(VLOOKUP($A979,'V2.5.2 Measures'!$C:$W,22,FALSE)&lt;&gt; "", VLOOKUP($A979,'V2.5.2 Measures'!$C:$W,22,FALSE),"N/A")</f>
        <v>#REF!</v>
      </c>
      <c r="Q979" s="7" t="e">
        <f>IF(VLOOKUP($A979,'V2.5.2 Measures'!$C:$W,23,FALSE)&lt;&gt; "", VLOOKUP($A979,'V2.5.2 Measures'!$C:$W,23,FALSE),"N/A")</f>
        <v>#REF!</v>
      </c>
      <c r="R979" s="7" t="e">
        <f>IF(VLOOKUP($A979,'V2.5.2 Measures'!$C:$W,24,FALSE)&lt;&gt; "", VLOOKUP($A979,'V2.5.2 Measures'!$C:$W,24,FALSE),"N/A")</f>
        <v>#REF!</v>
      </c>
      <c r="S979" s="7" t="e">
        <f>IF(VLOOKUP($A979,'V2.5.2 Measures'!$C:$W,25,FALSE)&lt;&gt; "", VLOOKUP($A979,'V2.5.2 Measures'!$C:$W,25,FALSE),"N/A")</f>
        <v>#REF!</v>
      </c>
      <c r="T979" s="7" t="str">
        <f>IF(VLOOKUP($A979,'V2.5.2 Measures'!$C:$W,2,FALSE)&lt;&gt; "", VLOOKUP($A979,'V2.5.2 Measures'!$C:$W,2,FALSE),"N/A")</f>
        <v>EXP-11-078-162</v>
      </c>
      <c r="U979" s="7" t="str">
        <f>IF(VLOOKUP($A979,'V2.5.2 Measures'!$C:$W,3,FALSE)&lt;&gt; "", VLOOKUP($A979,'V2.5.2 Measures'!$C:$W,3,FALSE),"N/A")</f>
        <v>Total paid for TYPE-OF-SERVICE = 89 (Disposable medical supplies.)</v>
      </c>
      <c r="V979" s="7" t="e">
        <f>IF(VLOOKUP($A979,'V2.5.2 Measures'!$C:$W,26,FALSE)&lt;&gt; "", VLOOKUP($A979,'V2.5.2 Measures'!$C:$W,26,FALSE),"N/A")</f>
        <v>#REF!</v>
      </c>
      <c r="W979" s="7" t="e">
        <f>IF(VLOOKUP($A979,'V2.5.2 Measures'!$C:$W,44,FALSE)&lt;&gt; "", VLOOKUP($A979,'V2.5.2 Measures'!$C:$W,44,FALSE),"N/A")</f>
        <v>#REF!</v>
      </c>
    </row>
    <row r="980" spans="1:23" x14ac:dyDescent="0.35">
      <c r="A980" s="7" t="str">
        <f>'V2.5.2 Measures'!C435</f>
        <v>EXP11.88</v>
      </c>
      <c r="B980" s="7" t="str">
        <f>VLOOKUP($A980,'V2.5.2 Measures'!$C:$W,6,FALSE)</f>
        <v>Medicaid FFS: Original, Non-Crossover, Paid Claims</v>
      </c>
      <c r="C980" s="7" t="str">
        <f>VLOOKUP($A980,'V2.5.2 Measures'!$C:$W,8,FALSE)</f>
        <v>No</v>
      </c>
      <c r="D980" s="7" t="str">
        <f>IF(VLOOKUP($A980,'V2.5.2 Measures'!$C:$W,4,FALSE)="","",VLOOKUP($A980,'V2.5.2 Measures'!$C:$W,4,FALSE))</f>
        <v>Sum</v>
      </c>
      <c r="E980" s="7" t="str">
        <f>IF((VLOOKUP($A980,'V2.5.2 Measures'!$C:$W,8,FALSE)&lt;&gt;"")*AND(VLOOKUP($A980,'V2.5.2 Measures'!$C:$W,8,FALSE)&lt;&gt;"TBD"),VLOOKUP($A980,'V2.5.2 Measures'!$C:$W,8,FALSE),"N/A")</f>
        <v>No</v>
      </c>
      <c r="F980" s="7" t="str">
        <f>IF((VLOOKUP($A980,'V2.5.2 Measures'!$C:$W,9,FALSE)&lt;&gt;"")*AND(VLOOKUP($A980,'V2.5.2 Measures'!$C:$W,9,FALSE)&lt;&gt;"TBD"),VLOOKUP($A980,'V2.5.2 Measures'!$C:$W,9,FALSE),"N/A")</f>
        <v>N/A</v>
      </c>
      <c r="G980" s="7" t="str">
        <f>IF((VLOOKUP($A980,'V2.5.2 Measures'!$C:$W,10,FALSE)&lt;&gt;"")*AND(VLOOKUP($A980,'V2.5.2 Measures'!$C:$W,10,FALSE)&lt;&gt;"TBD"),VLOOKUP($A980,'V2.5.2 Measures'!$C:$W,10,FALSE),"N/A")</f>
        <v>N/A</v>
      </c>
      <c r="H980" s="7" t="str">
        <f>IF(VLOOKUP($A980,'V2.5.2 Measures'!$C:$W,14,FALSE)&lt;&gt; "", VLOOKUP($A980,'V2.5.2 Measures'!$C:$W,14,FALSE),"N/A")</f>
        <v>N/A</v>
      </c>
      <c r="I980" s="7">
        <f>IF(VLOOKUP($A980,'V2.5.2 Measures'!$C:$W,15,FALSE)&lt;&gt; "", VLOOKUP($A980,'V2.5.2 Measures'!$C:$W,15,FALSE),"N/A")</f>
        <v>0.3</v>
      </c>
      <c r="J980" s="7" t="str">
        <f>IF(VLOOKUP($A980,'V2.5.2 Measures'!$C:$W,16,FALSE)&lt;&gt; "", VLOOKUP($A980,'V2.5.2 Measures'!$C:$W,16,FALSE),"N/A")</f>
        <v>N/A</v>
      </c>
      <c r="K980" s="7" t="str">
        <f>IF(VLOOKUP($A980,'V2.5.2 Measures'!$C:$W,17,FALSE)&lt;&gt; "", VLOOKUP($A980,'V2.5.2 Measures'!$C:$W,17,FALSE),"N/A")</f>
        <v>N/A</v>
      </c>
      <c r="L980" s="7" t="str">
        <f>IF(VLOOKUP($A980,'V2.5.2 Measures'!$C:$W,18,FALSE)&lt;&gt; "", VLOOKUP($A980,'V2.5.2 Measures'!$C:$W,18,FALSE),"N/A")</f>
        <v>Default</v>
      </c>
      <c r="M980" s="7" t="str">
        <f>IF(VLOOKUP($A980,'V2.5.2 Measures'!$C:$W,19,FALSE)&lt;&gt; "", VLOOKUP($A980,'V2.5.2 Measures'!$C:$W,19,FALSE),"N/A")</f>
        <v>SAS</v>
      </c>
      <c r="N980" s="7" t="str">
        <f>IF(VLOOKUP($A980,'V2.5.2 Measures'!$C:$W,20,FALSE)&lt;&gt; "", VLOOKUP($A980,'V2.5.2 Measures'!$C:$W,20,FALSE),"N/A")</f>
        <v>V1.1</v>
      </c>
      <c r="O980" s="7" t="str">
        <f>IF(VLOOKUP($A980,'V2.5.2 Measures'!$C:$W,21,FALSE)&lt;&gt; "", VLOOKUP($A980,'V2.5.2 Measures'!$C:$W,21,FALSE),"N/A")</f>
        <v>V2.3</v>
      </c>
      <c r="P980" s="7" t="e">
        <f>IF(VLOOKUP($A980,'V2.5.2 Measures'!$C:$W,22,FALSE)&lt;&gt; "", VLOOKUP($A980,'V2.5.2 Measures'!$C:$W,22,FALSE),"N/A")</f>
        <v>#REF!</v>
      </c>
      <c r="Q980" s="7" t="e">
        <f>IF(VLOOKUP($A980,'V2.5.2 Measures'!$C:$W,23,FALSE)&lt;&gt; "", VLOOKUP($A980,'V2.5.2 Measures'!$C:$W,23,FALSE),"N/A")</f>
        <v>#REF!</v>
      </c>
      <c r="R980" s="7" t="e">
        <f>IF(VLOOKUP($A980,'V2.5.2 Measures'!$C:$W,24,FALSE)&lt;&gt; "", VLOOKUP($A980,'V2.5.2 Measures'!$C:$W,24,FALSE),"N/A")</f>
        <v>#REF!</v>
      </c>
      <c r="S980" s="7" t="e">
        <f>IF(VLOOKUP($A980,'V2.5.2 Measures'!$C:$W,25,FALSE)&lt;&gt; "", VLOOKUP($A980,'V2.5.2 Measures'!$C:$W,25,FALSE),"N/A")</f>
        <v>#REF!</v>
      </c>
      <c r="T980" s="7" t="str">
        <f>IF(VLOOKUP($A980,'V2.5.2 Measures'!$C:$W,2,FALSE)&lt;&gt; "", VLOOKUP($A980,'V2.5.2 Measures'!$C:$W,2,FALSE),"N/A")</f>
        <v>EXP-11-079-88</v>
      </c>
      <c r="U980" s="7" t="str">
        <f>IF(VLOOKUP($A980,'V2.5.2 Measures'!$C:$W,3,FALSE)&lt;&gt; "", VLOOKUP($A980,'V2.5.2 Measures'!$C:$W,3,FALSE),"N/A")</f>
        <v>Total paid for TYPE-OF-SERVICE = 115 (Residential care)</v>
      </c>
      <c r="V980" s="7" t="e">
        <f>IF(VLOOKUP($A980,'V2.5.2 Measures'!$C:$W,26,FALSE)&lt;&gt; "", VLOOKUP($A980,'V2.5.2 Measures'!$C:$W,26,FALSE),"N/A")</f>
        <v>#REF!</v>
      </c>
      <c r="W980" s="7" t="e">
        <f>IF(VLOOKUP($A980,'V2.5.2 Measures'!$C:$W,44,FALSE)&lt;&gt; "", VLOOKUP($A980,'V2.5.2 Measures'!$C:$W,44,FALSE),"N/A")</f>
        <v>#REF!</v>
      </c>
    </row>
    <row r="981" spans="1:23" x14ac:dyDescent="0.35">
      <c r="A981" s="7" t="str">
        <f>'V2.5.2 Measures'!C436</f>
        <v>EXP11.90</v>
      </c>
      <c r="B981" s="7" t="str">
        <f>VLOOKUP($A981,'V2.5.2 Measures'!$C:$W,6,FALSE)</f>
        <v>Medicaid FFS: Original, Non-Crossover, Paid Claims</v>
      </c>
      <c r="C981" s="7" t="str">
        <f>VLOOKUP($A981,'V2.5.2 Measures'!$C:$W,8,FALSE)</f>
        <v>No</v>
      </c>
      <c r="D981" s="7" t="str">
        <f>IF(VLOOKUP($A981,'V2.5.2 Measures'!$C:$W,4,FALSE)="","",VLOOKUP($A981,'V2.5.2 Measures'!$C:$W,4,FALSE))</f>
        <v>Sum</v>
      </c>
      <c r="E981" s="7" t="str">
        <f>IF((VLOOKUP($A981,'V2.5.2 Measures'!$C:$W,8,FALSE)&lt;&gt;"")*AND(VLOOKUP($A981,'V2.5.2 Measures'!$C:$W,8,FALSE)&lt;&gt;"TBD"),VLOOKUP($A981,'V2.5.2 Measures'!$C:$W,8,FALSE),"N/A")</f>
        <v>No</v>
      </c>
      <c r="F981" s="7" t="str">
        <f>IF((VLOOKUP($A981,'V2.5.2 Measures'!$C:$W,9,FALSE)&lt;&gt;"")*AND(VLOOKUP($A981,'V2.5.2 Measures'!$C:$W,9,FALSE)&lt;&gt;"TBD"),VLOOKUP($A981,'V2.5.2 Measures'!$C:$W,9,FALSE),"N/A")</f>
        <v>N/A</v>
      </c>
      <c r="G981" s="7" t="str">
        <f>IF((VLOOKUP($A981,'V2.5.2 Measures'!$C:$W,10,FALSE)&lt;&gt;"")*AND(VLOOKUP($A981,'V2.5.2 Measures'!$C:$W,10,FALSE)&lt;&gt;"TBD"),VLOOKUP($A981,'V2.5.2 Measures'!$C:$W,10,FALSE),"N/A")</f>
        <v>N/A</v>
      </c>
      <c r="H981" s="7" t="str">
        <f>IF(VLOOKUP($A981,'V2.5.2 Measures'!$C:$W,14,FALSE)&lt;&gt; "", VLOOKUP($A981,'V2.5.2 Measures'!$C:$W,14,FALSE),"N/A")</f>
        <v>N/A</v>
      </c>
      <c r="I981" s="7">
        <f>IF(VLOOKUP($A981,'V2.5.2 Measures'!$C:$W,15,FALSE)&lt;&gt; "", VLOOKUP($A981,'V2.5.2 Measures'!$C:$W,15,FALSE),"N/A")</f>
        <v>0.3</v>
      </c>
      <c r="J981" s="7" t="str">
        <f>IF(VLOOKUP($A981,'V2.5.2 Measures'!$C:$W,16,FALSE)&lt;&gt; "", VLOOKUP($A981,'V2.5.2 Measures'!$C:$W,16,FALSE),"N/A")</f>
        <v>N/A</v>
      </c>
      <c r="K981" s="7" t="str">
        <f>IF(VLOOKUP($A981,'V2.5.2 Measures'!$C:$W,17,FALSE)&lt;&gt; "", VLOOKUP($A981,'V2.5.2 Measures'!$C:$W,17,FALSE),"N/A")</f>
        <v>N/A</v>
      </c>
      <c r="L981" s="7" t="str">
        <f>IF(VLOOKUP($A981,'V2.5.2 Measures'!$C:$W,18,FALSE)&lt;&gt; "", VLOOKUP($A981,'V2.5.2 Measures'!$C:$W,18,FALSE),"N/A")</f>
        <v>Default</v>
      </c>
      <c r="M981" s="7" t="str">
        <f>IF(VLOOKUP($A981,'V2.5.2 Measures'!$C:$W,19,FALSE)&lt;&gt; "", VLOOKUP($A981,'V2.5.2 Measures'!$C:$W,19,FALSE),"N/A")</f>
        <v>SAS</v>
      </c>
      <c r="N981" s="7" t="str">
        <f>IF(VLOOKUP($A981,'V2.5.2 Measures'!$C:$W,20,FALSE)&lt;&gt; "", VLOOKUP($A981,'V2.5.2 Measures'!$C:$W,20,FALSE),"N/A")</f>
        <v>V1.1</v>
      </c>
      <c r="O981" s="7" t="str">
        <f>IF(VLOOKUP($A981,'V2.5.2 Measures'!$C:$W,21,FALSE)&lt;&gt; "", VLOOKUP($A981,'V2.5.2 Measures'!$C:$W,21,FALSE),"N/A")</f>
        <v>V2.3</v>
      </c>
      <c r="P981" s="7" t="e">
        <f>IF(VLOOKUP($A981,'V2.5.2 Measures'!$C:$W,22,FALSE)&lt;&gt; "", VLOOKUP($A981,'V2.5.2 Measures'!$C:$W,22,FALSE),"N/A")</f>
        <v>#REF!</v>
      </c>
      <c r="Q981" s="7" t="e">
        <f>IF(VLOOKUP($A981,'V2.5.2 Measures'!$C:$W,23,FALSE)&lt;&gt; "", VLOOKUP($A981,'V2.5.2 Measures'!$C:$W,23,FALSE),"N/A")</f>
        <v>#REF!</v>
      </c>
      <c r="R981" s="7" t="e">
        <f>IF(VLOOKUP($A981,'V2.5.2 Measures'!$C:$W,24,FALSE)&lt;&gt; "", VLOOKUP($A981,'V2.5.2 Measures'!$C:$W,24,FALSE),"N/A")</f>
        <v>#REF!</v>
      </c>
      <c r="S981" s="7" t="e">
        <f>IF(VLOOKUP($A981,'V2.5.2 Measures'!$C:$W,25,FALSE)&lt;&gt; "", VLOOKUP($A981,'V2.5.2 Measures'!$C:$W,25,FALSE),"N/A")</f>
        <v>#REF!</v>
      </c>
      <c r="T981" s="7" t="str">
        <f>IF(VLOOKUP($A981,'V2.5.2 Measures'!$C:$W,2,FALSE)&lt;&gt; "", VLOOKUP($A981,'V2.5.2 Measures'!$C:$W,2,FALSE),"N/A")</f>
        <v>EXP-11-080-90</v>
      </c>
      <c r="U981" s="7" t="str">
        <f>IF(VLOOKUP($A981,'V2.5.2 Measures'!$C:$W,3,FALSE)&lt;&gt; "", VLOOKUP($A981,'V2.5.2 Measures'!$C:$W,3,FALSE),"N/A")</f>
        <v>Total paid for TYPE-OF-SERVICE = 127 (Indian Health Service (IHS) - Family Plan)</v>
      </c>
      <c r="V981" s="7" t="e">
        <f>IF(VLOOKUP($A981,'V2.5.2 Measures'!$C:$W,26,FALSE)&lt;&gt; "", VLOOKUP($A981,'V2.5.2 Measures'!$C:$W,26,FALSE),"N/A")</f>
        <v>#REF!</v>
      </c>
      <c r="W981" s="7" t="e">
        <f>IF(VLOOKUP($A981,'V2.5.2 Measures'!$C:$W,44,FALSE)&lt;&gt; "", VLOOKUP($A981,'V2.5.2 Measures'!$C:$W,44,FALSE),"N/A")</f>
        <v>#REF!</v>
      </c>
    </row>
    <row r="982" spans="1:23" x14ac:dyDescent="0.35">
      <c r="A982" s="7" t="str">
        <f>'V2.5.2 Measures'!C437</f>
        <v>EXP11.3</v>
      </c>
      <c r="B982" s="7" t="str">
        <f>VLOOKUP($A982,'V2.5.2 Measures'!$C:$W,6,FALSE)</f>
        <v>Medicaid FFS: Original, Non-Crossover, Paid Claims</v>
      </c>
      <c r="C982" s="7" t="str">
        <f>VLOOKUP($A982,'V2.5.2 Measures'!$C:$W,8,FALSE)</f>
        <v>TA- Inferential</v>
      </c>
      <c r="D982" s="7" t="str">
        <f>IF(VLOOKUP($A982,'V2.5.2 Measures'!$C:$W,4,FALSE)="","",VLOOKUP($A982,'V2.5.2 Measures'!$C:$W,4,FALSE))</f>
        <v>Claims Percentage</v>
      </c>
      <c r="E982" s="7" t="str">
        <f>IF((VLOOKUP($A982,'V2.5.2 Measures'!$C:$W,8,FALSE)&lt;&gt;"")*AND(VLOOKUP($A982,'V2.5.2 Measures'!$C:$W,8,FALSE)&lt;&gt;"TBD"),VLOOKUP($A982,'V2.5.2 Measures'!$C:$W,8,FALSE),"N/A")</f>
        <v>TA- Inferential</v>
      </c>
      <c r="F982" s="7" t="str">
        <f>IF((VLOOKUP($A982,'V2.5.2 Measures'!$C:$W,9,FALSE)&lt;&gt;"")*AND(VLOOKUP($A982,'V2.5.2 Measures'!$C:$W,9,FALSE)&lt;&gt;"TBD"),VLOOKUP($A982,'V2.5.2 Measures'!$C:$W,9,FALSE),"N/A")</f>
        <v>Medium</v>
      </c>
      <c r="G982" s="7" t="str">
        <f>IF((VLOOKUP($A982,'V2.5.2 Measures'!$C:$W,10,FALSE)&lt;&gt;"")*AND(VLOOKUP($A982,'V2.5.2 Measures'!$C:$W,10,FALSE)&lt;&gt;"TBD"),VLOOKUP($A982,'V2.5.2 Measures'!$C:$W,10,FALSE),"N/A")</f>
        <v>N/A</v>
      </c>
      <c r="H982" s="7">
        <f>IF(VLOOKUP($A982,'V2.5.2 Measures'!$C:$W,14,FALSE)&lt;&gt; "", VLOOKUP($A982,'V2.5.2 Measures'!$C:$W,14,FALSE),"N/A")</f>
        <v>0.01</v>
      </c>
      <c r="I982" s="7">
        <f>IF(VLOOKUP($A982,'V2.5.2 Measures'!$C:$W,15,FALSE)&lt;&gt; "", VLOOKUP($A982,'V2.5.2 Measures'!$C:$W,15,FALSE),"N/A")</f>
        <v>0.01</v>
      </c>
      <c r="J982" s="7">
        <f>IF(VLOOKUP($A982,'V2.5.2 Measures'!$C:$W,16,FALSE)&lt;&gt; "", VLOOKUP($A982,'V2.5.2 Measures'!$C:$W,16,FALSE),"N/A")</f>
        <v>0</v>
      </c>
      <c r="K982" s="7">
        <f>IF(VLOOKUP($A982,'V2.5.2 Measures'!$C:$W,17,FALSE)&lt;&gt; "", VLOOKUP($A982,'V2.5.2 Measures'!$C:$W,17,FALSE),"N/A")</f>
        <v>0.01</v>
      </c>
      <c r="L982" s="7" t="str">
        <f>IF(VLOOKUP($A982,'V2.5.2 Measures'!$C:$W,18,FALSE)&lt;&gt; "", VLOOKUP($A982,'V2.5.2 Measures'!$C:$W,18,FALSE),"N/A")</f>
        <v>Default</v>
      </c>
      <c r="M982" s="7" t="str">
        <f>IF(VLOOKUP($A982,'V2.5.2 Measures'!$C:$W,19,FALSE)&lt;&gt; "", VLOOKUP($A982,'V2.5.2 Measures'!$C:$W,19,FALSE),"N/A")</f>
        <v>SAS</v>
      </c>
      <c r="N982" s="7" t="str">
        <f>IF(VLOOKUP($A982,'V2.5.2 Measures'!$C:$W,20,FALSE)&lt;&gt; "", VLOOKUP($A982,'V2.5.2 Measures'!$C:$W,20,FALSE),"N/A")</f>
        <v>V1.1</v>
      </c>
      <c r="O982" s="7" t="str">
        <f>IF(VLOOKUP($A982,'V2.5.2 Measures'!$C:$W,21,FALSE)&lt;&gt; "", VLOOKUP($A982,'V2.5.2 Measures'!$C:$W,21,FALSE),"N/A")</f>
        <v>V1.6</v>
      </c>
      <c r="P982" s="7" t="e">
        <f>IF(VLOOKUP($A982,'V2.5.2 Measures'!$C:$W,22,FALSE)&lt;&gt; "", VLOOKUP($A982,'V2.5.2 Measures'!$C:$W,22,FALSE),"N/A")</f>
        <v>#REF!</v>
      </c>
      <c r="Q982" s="7" t="e">
        <f>IF(VLOOKUP($A982,'V2.5.2 Measures'!$C:$W,23,FALSE)&lt;&gt; "", VLOOKUP($A982,'V2.5.2 Measures'!$C:$W,23,FALSE),"N/A")</f>
        <v>#REF!</v>
      </c>
      <c r="R982" s="7" t="e">
        <f>IF(VLOOKUP($A982,'V2.5.2 Measures'!$C:$W,24,FALSE)&lt;&gt; "", VLOOKUP($A982,'V2.5.2 Measures'!$C:$W,24,FALSE),"N/A")</f>
        <v>#REF!</v>
      </c>
      <c r="S982" s="7" t="e">
        <f>IF(VLOOKUP($A982,'V2.5.2 Measures'!$C:$W,25,FALSE)&lt;&gt; "", VLOOKUP($A982,'V2.5.2 Measures'!$C:$W,25,FALSE),"N/A")</f>
        <v>#REF!</v>
      </c>
      <c r="T982" s="7" t="str">
        <f>IF(VLOOKUP($A982,'V2.5.2 Measures'!$C:$W,2,FALSE)&lt;&gt; "", VLOOKUP($A982,'V2.5.2 Measures'!$C:$W,2,FALSE),"N/A")</f>
        <v>EXP-11-081-3</v>
      </c>
      <c r="U982" s="7" t="str">
        <f>IF(VLOOKUP($A982,'V2.5.2 Measures'!$C:$W,3,FALSE)&lt;&gt; "", VLOOKUP($A982,'V2.5.2 Measures'!$C:$W,3,FALSE),"N/A")</f>
        <v>% of claim lines with Medicaid Paid Amount &gt; $100,000</v>
      </c>
      <c r="V982" s="7" t="e">
        <f>IF(VLOOKUP($A982,'V2.5.2 Measures'!$C:$W,26,FALSE)&lt;&gt; "", VLOOKUP($A982,'V2.5.2 Measures'!$C:$W,26,FALSE),"N/A")</f>
        <v>#REF!</v>
      </c>
      <c r="W982" s="7" t="e">
        <f>IF(VLOOKUP($A982,'V2.5.2 Measures'!$C:$W,44,FALSE)&lt;&gt; "", VLOOKUP($A982,'V2.5.2 Measures'!$C:$W,44,FALSE),"N/A")</f>
        <v>#REF!</v>
      </c>
    </row>
    <row r="983" spans="1:23" x14ac:dyDescent="0.35">
      <c r="A983" s="7" t="str">
        <f>'V2.5.2 Measures'!C438</f>
        <v>EXP11.5</v>
      </c>
      <c r="B983" s="7" t="str">
        <f>VLOOKUP($A983,'V2.5.2 Measures'!$C:$W,6,FALSE)</f>
        <v>Medicaid FFS: Original, Non-Crossover, Paid Claims</v>
      </c>
      <c r="C983" s="7" t="str">
        <f>VLOOKUP($A983,'V2.5.2 Measures'!$C:$W,8,FALSE)</f>
        <v>TA- Inferential</v>
      </c>
      <c r="D983" s="7" t="str">
        <f>IF(VLOOKUP($A983,'V2.5.2 Measures'!$C:$W,4,FALSE)="","",VLOOKUP($A983,'V2.5.2 Measures'!$C:$W,4,FALSE))</f>
        <v>Average</v>
      </c>
      <c r="E983" s="7" t="str">
        <f>IF((VLOOKUP($A983,'V2.5.2 Measures'!$C:$W,8,FALSE)&lt;&gt;"")*AND(VLOOKUP($A983,'V2.5.2 Measures'!$C:$W,8,FALSE)&lt;&gt;"TBD"),VLOOKUP($A983,'V2.5.2 Measures'!$C:$W,8,FALSE),"N/A")</f>
        <v>TA- Inferential</v>
      </c>
      <c r="F983" s="7" t="str">
        <f>IF((VLOOKUP($A983,'V2.5.2 Measures'!$C:$W,9,FALSE)&lt;&gt;"")*AND(VLOOKUP($A983,'V2.5.2 Measures'!$C:$W,9,FALSE)&lt;&gt;"TBD"),VLOOKUP($A983,'V2.5.2 Measures'!$C:$W,9,FALSE),"N/A")</f>
        <v>Medium</v>
      </c>
      <c r="G983" s="7" t="str">
        <f>IF((VLOOKUP($A983,'V2.5.2 Measures'!$C:$W,10,FALSE)&lt;&gt;"")*AND(VLOOKUP($A983,'V2.5.2 Measures'!$C:$W,10,FALSE)&lt;&gt;"TBD"),VLOOKUP($A983,'V2.5.2 Measures'!$C:$W,10,FALSE),"N/A")</f>
        <v>N/A</v>
      </c>
      <c r="H983" s="7">
        <f>IF(VLOOKUP($A983,'V2.5.2 Measures'!$C:$W,14,FALSE)&lt;&gt; "", VLOOKUP($A983,'V2.5.2 Measures'!$C:$W,14,FALSE),"N/A")</f>
        <v>4000</v>
      </c>
      <c r="I983" s="7">
        <f>IF(VLOOKUP($A983,'V2.5.2 Measures'!$C:$W,15,FALSE)&lt;&gt; "", VLOOKUP($A983,'V2.5.2 Measures'!$C:$W,15,FALSE),"N/A")</f>
        <v>0.25</v>
      </c>
      <c r="J983" s="7" t="str">
        <f>IF(VLOOKUP($A983,'V2.5.2 Measures'!$C:$W,16,FALSE)&lt;&gt; "", VLOOKUP($A983,'V2.5.2 Measures'!$C:$W,16,FALSE),"N/A")</f>
        <v>90</v>
      </c>
      <c r="K983" s="7" t="str">
        <f>IF(VLOOKUP($A983,'V2.5.2 Measures'!$C:$W,17,FALSE)&lt;&gt; "", VLOOKUP($A983,'V2.5.2 Measures'!$C:$W,17,FALSE),"N/A")</f>
        <v>4500</v>
      </c>
      <c r="L983" s="7" t="str">
        <f>IF(VLOOKUP($A983,'V2.5.2 Measures'!$C:$W,18,FALSE)&lt;&gt; "", VLOOKUP($A983,'V2.5.2 Measures'!$C:$W,18,FALSE),"N/A")</f>
        <v>Default</v>
      </c>
      <c r="M983" s="7" t="str">
        <f>IF(VLOOKUP($A983,'V2.5.2 Measures'!$C:$W,19,FALSE)&lt;&gt; "", VLOOKUP($A983,'V2.5.2 Measures'!$C:$W,19,FALSE),"N/A")</f>
        <v>SAS</v>
      </c>
      <c r="N983" s="7" t="str">
        <f>IF(VLOOKUP($A983,'V2.5.2 Measures'!$C:$W,20,FALSE)&lt;&gt; "", VLOOKUP($A983,'V2.5.2 Measures'!$C:$W,20,FALSE),"N/A")</f>
        <v>V1.1</v>
      </c>
      <c r="O983" s="7" t="str">
        <f>IF(VLOOKUP($A983,'V2.5.2 Measures'!$C:$W,21,FALSE)&lt;&gt; "", VLOOKUP($A983,'V2.5.2 Measures'!$C:$W,21,FALSE),"N/A")</f>
        <v>V1.6</v>
      </c>
      <c r="P983" s="7" t="e">
        <f>IF(VLOOKUP($A983,'V2.5.2 Measures'!$C:$W,22,FALSE)&lt;&gt; "", VLOOKUP($A983,'V2.5.2 Measures'!$C:$W,22,FALSE),"N/A")</f>
        <v>#REF!</v>
      </c>
      <c r="Q983" s="7" t="e">
        <f>IF(VLOOKUP($A983,'V2.5.2 Measures'!$C:$W,23,FALSE)&lt;&gt; "", VLOOKUP($A983,'V2.5.2 Measures'!$C:$W,23,FALSE),"N/A")</f>
        <v>#REF!</v>
      </c>
      <c r="R983" s="7" t="e">
        <f>IF(VLOOKUP($A983,'V2.5.2 Measures'!$C:$W,24,FALSE)&lt;&gt; "", VLOOKUP($A983,'V2.5.2 Measures'!$C:$W,24,FALSE),"N/A")</f>
        <v>#REF!</v>
      </c>
      <c r="S983" s="7" t="e">
        <f>IF(VLOOKUP($A983,'V2.5.2 Measures'!$C:$W,25,FALSE)&lt;&gt; "", VLOOKUP($A983,'V2.5.2 Measures'!$C:$W,25,FALSE),"N/A")</f>
        <v>#REF!</v>
      </c>
      <c r="T983" s="7" t="str">
        <f>IF(VLOOKUP($A983,'V2.5.2 Measures'!$C:$W,2,FALSE)&lt;&gt; "", VLOOKUP($A983,'V2.5.2 Measures'!$C:$W,2,FALSE),"N/A")</f>
        <v>EXP-11-082-5</v>
      </c>
      <c r="U983" s="7" t="str">
        <f>IF(VLOOKUP($A983,'V2.5.2 Measures'!$C:$W,3,FALSE)&lt;&gt; "", VLOOKUP($A983,'V2.5.2 Measures'!$C:$W,3,FALSE),"N/A")</f>
        <v>Average Medicaid Paid Amount for HCBS Program (exclude outliers with Medicaid Paid Amount &gt; $200,000)</v>
      </c>
      <c r="V983" s="7" t="e">
        <f>IF(VLOOKUP($A983,'V2.5.2 Measures'!$C:$W,26,FALSE)&lt;&gt; "", VLOOKUP($A983,'V2.5.2 Measures'!$C:$W,26,FALSE),"N/A")</f>
        <v>#REF!</v>
      </c>
      <c r="W983" s="7" t="e">
        <f>IF(VLOOKUP($A983,'V2.5.2 Measures'!$C:$W,44,FALSE)&lt;&gt; "", VLOOKUP($A983,'V2.5.2 Measures'!$C:$W,44,FALSE),"N/A")</f>
        <v>#REF!</v>
      </c>
    </row>
    <row r="984" spans="1:23" x14ac:dyDescent="0.35">
      <c r="A984" s="7" t="str">
        <f>'V2.5.2 Measures'!C439</f>
        <v>EXP11.18</v>
      </c>
      <c r="B984" s="7" t="str">
        <f>VLOOKUP($A984,'V2.5.2 Measures'!$C:$W,6,FALSE)</f>
        <v>Medicaid FFS: Original, Non-Crossover, Paid Claims</v>
      </c>
      <c r="C984" s="7" t="str">
        <f>VLOOKUP($A984,'V2.5.2 Measures'!$C:$W,8,FALSE)</f>
        <v>No</v>
      </c>
      <c r="D984" s="7" t="str">
        <f>IF(VLOOKUP($A984,'V2.5.2 Measures'!$C:$W,4,FALSE)="","",VLOOKUP($A984,'V2.5.2 Measures'!$C:$W,4,FALSE))</f>
        <v>Ratio</v>
      </c>
      <c r="E984" s="7" t="str">
        <f>IF((VLOOKUP($A984,'V2.5.2 Measures'!$C:$W,8,FALSE)&lt;&gt;"")*AND(VLOOKUP($A984,'V2.5.2 Measures'!$C:$W,8,FALSE)&lt;&gt;"TBD"),VLOOKUP($A984,'V2.5.2 Measures'!$C:$W,8,FALSE),"N/A")</f>
        <v>No</v>
      </c>
      <c r="F984" s="7" t="str">
        <f>IF((VLOOKUP($A984,'V2.5.2 Measures'!$C:$W,9,FALSE)&lt;&gt;"")*AND(VLOOKUP($A984,'V2.5.2 Measures'!$C:$W,9,FALSE)&lt;&gt;"TBD"),VLOOKUP($A984,'V2.5.2 Measures'!$C:$W,9,FALSE),"N/A")</f>
        <v>N/A</v>
      </c>
      <c r="G984" s="7" t="str">
        <f>IF((VLOOKUP($A984,'V2.5.2 Measures'!$C:$W,10,FALSE)&lt;&gt;"")*AND(VLOOKUP($A984,'V2.5.2 Measures'!$C:$W,10,FALSE)&lt;&gt;"TBD"),VLOOKUP($A984,'V2.5.2 Measures'!$C:$W,10,FALSE),"N/A")</f>
        <v>N/A</v>
      </c>
      <c r="H984" s="7" t="str">
        <f>IF(VLOOKUP($A984,'V2.5.2 Measures'!$C:$W,14,FALSE)&lt;&gt; "", VLOOKUP($A984,'V2.5.2 Measures'!$C:$W,14,FALSE),"N/A")</f>
        <v>TBD</v>
      </c>
      <c r="I984" s="7">
        <f>IF(VLOOKUP($A984,'V2.5.2 Measures'!$C:$W,15,FALSE)&lt;&gt; "", VLOOKUP($A984,'V2.5.2 Measures'!$C:$W,15,FALSE),"N/A")</f>
        <v>0.2</v>
      </c>
      <c r="J984" s="7" t="str">
        <f>IF(VLOOKUP($A984,'V2.5.2 Measures'!$C:$W,16,FALSE)&lt;&gt; "", VLOOKUP($A984,'V2.5.2 Measures'!$C:$W,16,FALSE),"N/A")</f>
        <v>N/A</v>
      </c>
      <c r="K984" s="7" t="str">
        <f>IF(VLOOKUP($A984,'V2.5.2 Measures'!$C:$W,17,FALSE)&lt;&gt; "", VLOOKUP($A984,'V2.5.2 Measures'!$C:$W,17,FALSE),"N/A")</f>
        <v>N/A</v>
      </c>
      <c r="L984" s="7" t="str">
        <f>IF(VLOOKUP($A984,'V2.5.2 Measures'!$C:$W,18,FALSE)&lt;&gt; "", VLOOKUP($A984,'V2.5.2 Measures'!$C:$W,18,FALSE),"N/A")</f>
        <v>Default</v>
      </c>
      <c r="M984" s="7" t="str">
        <f>IF(VLOOKUP($A984,'V2.5.2 Measures'!$C:$W,19,FALSE)&lt;&gt; "", VLOOKUP($A984,'V2.5.2 Measures'!$C:$W,19,FALSE),"N/A")</f>
        <v>SAS</v>
      </c>
      <c r="N984" s="7" t="str">
        <f>IF(VLOOKUP($A984,'V2.5.2 Measures'!$C:$W,20,FALSE)&lt;&gt; "", VLOOKUP($A984,'V2.5.2 Measures'!$C:$W,20,FALSE),"N/A")</f>
        <v>V1.1</v>
      </c>
      <c r="O984" s="7" t="str">
        <f>IF(VLOOKUP($A984,'V2.5.2 Measures'!$C:$W,21,FALSE)&lt;&gt; "", VLOOKUP($A984,'V2.5.2 Measures'!$C:$W,21,FALSE),"N/A")</f>
        <v>V2.3</v>
      </c>
      <c r="P984" s="7" t="e">
        <f>IF(VLOOKUP($A984,'V2.5.2 Measures'!$C:$W,22,FALSE)&lt;&gt; "", VLOOKUP($A984,'V2.5.2 Measures'!$C:$W,22,FALSE),"N/A")</f>
        <v>#REF!</v>
      </c>
      <c r="Q984" s="7" t="e">
        <f>IF(VLOOKUP($A984,'V2.5.2 Measures'!$C:$W,23,FALSE)&lt;&gt; "", VLOOKUP($A984,'V2.5.2 Measures'!$C:$W,23,FALSE),"N/A")</f>
        <v>#REF!</v>
      </c>
      <c r="R984" s="7" t="e">
        <f>IF(VLOOKUP($A984,'V2.5.2 Measures'!$C:$W,24,FALSE)&lt;&gt; "", VLOOKUP($A984,'V2.5.2 Measures'!$C:$W,24,FALSE),"N/A")</f>
        <v>#REF!</v>
      </c>
      <c r="S984" s="7" t="e">
        <f>IF(VLOOKUP($A984,'V2.5.2 Measures'!$C:$W,25,FALSE)&lt;&gt; "", VLOOKUP($A984,'V2.5.2 Measures'!$C:$W,25,FALSE),"N/A")</f>
        <v>#REF!</v>
      </c>
      <c r="T984" s="7" t="str">
        <f>IF(VLOOKUP($A984,'V2.5.2 Measures'!$C:$W,2,FALSE)&lt;&gt; "", VLOOKUP($A984,'V2.5.2 Measures'!$C:$W,2,FALSE),"N/A")</f>
        <v>EXP-11-083-18</v>
      </c>
      <c r="U984" s="7" t="str">
        <f>IF(VLOOKUP($A984,'V2.5.2 Measures'!$C:$W,3,FALSE)&lt;&gt; "", VLOOKUP($A984,'V2.5.2 Measures'!$C:$W,3,FALSE),"N/A")</f>
        <v>Average paid per record for TYPE-OF-SERVICE = 2 (Outpatient hospital services)</v>
      </c>
      <c r="V984" s="7" t="e">
        <f>IF(VLOOKUP($A984,'V2.5.2 Measures'!$C:$W,26,FALSE)&lt;&gt; "", VLOOKUP($A984,'V2.5.2 Measures'!$C:$W,26,FALSE),"N/A")</f>
        <v>#REF!</v>
      </c>
      <c r="W984" s="7" t="e">
        <f>IF(VLOOKUP($A984,'V2.5.2 Measures'!$C:$W,44,FALSE)&lt;&gt; "", VLOOKUP($A984,'V2.5.2 Measures'!$C:$W,44,FALSE),"N/A")</f>
        <v>#REF!</v>
      </c>
    </row>
    <row r="985" spans="1:23" x14ac:dyDescent="0.35">
      <c r="A985" s="7" t="str">
        <f>'V2.5.2 Measures'!C440</f>
        <v>EXP11.29</v>
      </c>
      <c r="B985" s="7" t="str">
        <f>VLOOKUP($A985,'V2.5.2 Measures'!$C:$W,6,FALSE)</f>
        <v>Medicaid FFS: Original, Non-Crossover, Paid Claims</v>
      </c>
      <c r="C985" s="7" t="str">
        <f>VLOOKUP($A985,'V2.5.2 Measures'!$C:$W,8,FALSE)</f>
        <v>No</v>
      </c>
      <c r="D985" s="7" t="str">
        <f>IF(VLOOKUP($A985,'V2.5.2 Measures'!$C:$W,4,FALSE)="","",VLOOKUP($A985,'V2.5.2 Measures'!$C:$W,4,FALSE))</f>
        <v>Ratio</v>
      </c>
      <c r="E985" s="7" t="str">
        <f>IF((VLOOKUP($A985,'V2.5.2 Measures'!$C:$W,8,FALSE)&lt;&gt;"")*AND(VLOOKUP($A985,'V2.5.2 Measures'!$C:$W,8,FALSE)&lt;&gt;"TBD"),VLOOKUP($A985,'V2.5.2 Measures'!$C:$W,8,FALSE),"N/A")</f>
        <v>No</v>
      </c>
      <c r="F985" s="7" t="str">
        <f>IF((VLOOKUP($A985,'V2.5.2 Measures'!$C:$W,9,FALSE)&lt;&gt;"")*AND(VLOOKUP($A985,'V2.5.2 Measures'!$C:$W,9,FALSE)&lt;&gt;"TBD"),VLOOKUP($A985,'V2.5.2 Measures'!$C:$W,9,FALSE),"N/A")</f>
        <v>N/A</v>
      </c>
      <c r="G985" s="7" t="str">
        <f>IF((VLOOKUP($A985,'V2.5.2 Measures'!$C:$W,10,FALSE)&lt;&gt;"")*AND(VLOOKUP($A985,'V2.5.2 Measures'!$C:$W,10,FALSE)&lt;&gt;"TBD"),VLOOKUP($A985,'V2.5.2 Measures'!$C:$W,10,FALSE),"N/A")</f>
        <v>N/A</v>
      </c>
      <c r="H985" s="7" t="str">
        <f>IF(VLOOKUP($A985,'V2.5.2 Measures'!$C:$W,14,FALSE)&lt;&gt; "", VLOOKUP($A985,'V2.5.2 Measures'!$C:$W,14,FALSE),"N/A")</f>
        <v>TBD</v>
      </c>
      <c r="I985" s="7">
        <f>IF(VLOOKUP($A985,'V2.5.2 Measures'!$C:$W,15,FALSE)&lt;&gt; "", VLOOKUP($A985,'V2.5.2 Measures'!$C:$W,15,FALSE),"N/A")</f>
        <v>0.2</v>
      </c>
      <c r="J985" s="7" t="str">
        <f>IF(VLOOKUP($A985,'V2.5.2 Measures'!$C:$W,16,FALSE)&lt;&gt; "", VLOOKUP($A985,'V2.5.2 Measures'!$C:$W,16,FALSE),"N/A")</f>
        <v>N/A</v>
      </c>
      <c r="K985" s="7" t="str">
        <f>IF(VLOOKUP($A985,'V2.5.2 Measures'!$C:$W,17,FALSE)&lt;&gt; "", VLOOKUP($A985,'V2.5.2 Measures'!$C:$W,17,FALSE),"N/A")</f>
        <v>N/A</v>
      </c>
      <c r="L985" s="7" t="str">
        <f>IF(VLOOKUP($A985,'V2.5.2 Measures'!$C:$W,18,FALSE)&lt;&gt; "", VLOOKUP($A985,'V2.5.2 Measures'!$C:$W,18,FALSE),"N/A")</f>
        <v>Default</v>
      </c>
      <c r="M985" s="7" t="str">
        <f>IF(VLOOKUP($A985,'V2.5.2 Measures'!$C:$W,19,FALSE)&lt;&gt; "", VLOOKUP($A985,'V2.5.2 Measures'!$C:$W,19,FALSE),"N/A")</f>
        <v>SAS</v>
      </c>
      <c r="N985" s="7" t="str">
        <f>IF(VLOOKUP($A985,'V2.5.2 Measures'!$C:$W,20,FALSE)&lt;&gt; "", VLOOKUP($A985,'V2.5.2 Measures'!$C:$W,20,FALSE),"N/A")</f>
        <v>V1.1</v>
      </c>
      <c r="O985" s="7" t="str">
        <f>IF(VLOOKUP($A985,'V2.5.2 Measures'!$C:$W,21,FALSE)&lt;&gt; "", VLOOKUP($A985,'V2.5.2 Measures'!$C:$W,21,FALSE),"N/A")</f>
        <v>V2.3</v>
      </c>
      <c r="P985" s="7" t="e">
        <f>IF(VLOOKUP($A985,'V2.5.2 Measures'!$C:$W,22,FALSE)&lt;&gt; "", VLOOKUP($A985,'V2.5.2 Measures'!$C:$W,22,FALSE),"N/A")</f>
        <v>#REF!</v>
      </c>
      <c r="Q985" s="7" t="e">
        <f>IF(VLOOKUP($A985,'V2.5.2 Measures'!$C:$W,23,FALSE)&lt;&gt; "", VLOOKUP($A985,'V2.5.2 Measures'!$C:$W,23,FALSE),"N/A")</f>
        <v>#REF!</v>
      </c>
      <c r="R985" s="7" t="e">
        <f>IF(VLOOKUP($A985,'V2.5.2 Measures'!$C:$W,24,FALSE)&lt;&gt; "", VLOOKUP($A985,'V2.5.2 Measures'!$C:$W,24,FALSE),"N/A")</f>
        <v>#REF!</v>
      </c>
      <c r="S985" s="7" t="e">
        <f>IF(VLOOKUP($A985,'V2.5.2 Measures'!$C:$W,25,FALSE)&lt;&gt; "", VLOOKUP($A985,'V2.5.2 Measures'!$C:$W,25,FALSE),"N/A")</f>
        <v>#REF!</v>
      </c>
      <c r="T985" s="7" t="str">
        <f>IF(VLOOKUP($A985,'V2.5.2 Measures'!$C:$W,2,FALSE)&lt;&gt; "", VLOOKUP($A985,'V2.5.2 Measures'!$C:$W,2,FALSE),"N/A")</f>
        <v>EXP-11-084-29</v>
      </c>
      <c r="U985" s="7" t="str">
        <f>IF(VLOOKUP($A985,'V2.5.2 Measures'!$C:$W,3,FALSE)&lt;&gt; "", VLOOKUP($A985,'V2.5.2 Measures'!$C:$W,3,FALSE),"N/A")</f>
        <v>Average paid per record for TYPE-OF-SERVICE = 3 (Rural health clinic services)</v>
      </c>
      <c r="V985" s="7" t="e">
        <f>IF(VLOOKUP($A985,'V2.5.2 Measures'!$C:$W,26,FALSE)&lt;&gt; "", VLOOKUP($A985,'V2.5.2 Measures'!$C:$W,26,FALSE),"N/A")</f>
        <v>#REF!</v>
      </c>
      <c r="W985" s="7" t="e">
        <f>IF(VLOOKUP($A985,'V2.5.2 Measures'!$C:$W,44,FALSE)&lt;&gt; "", VLOOKUP($A985,'V2.5.2 Measures'!$C:$W,44,FALSE),"N/A")</f>
        <v>#REF!</v>
      </c>
    </row>
    <row r="986" spans="1:23" x14ac:dyDescent="0.35">
      <c r="A986" s="7" t="str">
        <f>'V2.5.2 Measures'!C441</f>
        <v>EXP11.38</v>
      </c>
      <c r="B986" s="7" t="str">
        <f>VLOOKUP($A986,'V2.5.2 Measures'!$C:$W,6,FALSE)</f>
        <v>Medicaid FFS: Original, Non-Crossover, Paid Claims</v>
      </c>
      <c r="C986" s="7" t="str">
        <f>VLOOKUP($A986,'V2.5.2 Measures'!$C:$W,8,FALSE)</f>
        <v>No</v>
      </c>
      <c r="D986" s="7" t="str">
        <f>IF(VLOOKUP($A986,'V2.5.2 Measures'!$C:$W,4,FALSE)="","",VLOOKUP($A986,'V2.5.2 Measures'!$C:$W,4,FALSE))</f>
        <v>Ratio</v>
      </c>
      <c r="E986" s="7" t="str">
        <f>IF((VLOOKUP($A986,'V2.5.2 Measures'!$C:$W,8,FALSE)&lt;&gt;"")*AND(VLOOKUP($A986,'V2.5.2 Measures'!$C:$W,8,FALSE)&lt;&gt;"TBD"),VLOOKUP($A986,'V2.5.2 Measures'!$C:$W,8,FALSE),"N/A")</f>
        <v>No</v>
      </c>
      <c r="F986" s="7" t="str">
        <f>IF((VLOOKUP($A986,'V2.5.2 Measures'!$C:$W,9,FALSE)&lt;&gt;"")*AND(VLOOKUP($A986,'V2.5.2 Measures'!$C:$W,9,FALSE)&lt;&gt;"TBD"),VLOOKUP($A986,'V2.5.2 Measures'!$C:$W,9,FALSE),"N/A")</f>
        <v>N/A</v>
      </c>
      <c r="G986" s="7" t="str">
        <f>IF((VLOOKUP($A986,'V2.5.2 Measures'!$C:$W,10,FALSE)&lt;&gt;"")*AND(VLOOKUP($A986,'V2.5.2 Measures'!$C:$W,10,FALSE)&lt;&gt;"TBD"),VLOOKUP($A986,'V2.5.2 Measures'!$C:$W,10,FALSE),"N/A")</f>
        <v>N/A</v>
      </c>
      <c r="H986" s="7" t="str">
        <f>IF(VLOOKUP($A986,'V2.5.2 Measures'!$C:$W,14,FALSE)&lt;&gt; "", VLOOKUP($A986,'V2.5.2 Measures'!$C:$W,14,FALSE),"N/A")</f>
        <v>TBD</v>
      </c>
      <c r="I986" s="7">
        <f>IF(VLOOKUP($A986,'V2.5.2 Measures'!$C:$W,15,FALSE)&lt;&gt; "", VLOOKUP($A986,'V2.5.2 Measures'!$C:$W,15,FALSE),"N/A")</f>
        <v>0.2</v>
      </c>
      <c r="J986" s="7" t="str">
        <f>IF(VLOOKUP($A986,'V2.5.2 Measures'!$C:$W,16,FALSE)&lt;&gt; "", VLOOKUP($A986,'V2.5.2 Measures'!$C:$W,16,FALSE),"N/A")</f>
        <v>N/A</v>
      </c>
      <c r="K986" s="7" t="str">
        <f>IF(VLOOKUP($A986,'V2.5.2 Measures'!$C:$W,17,FALSE)&lt;&gt; "", VLOOKUP($A986,'V2.5.2 Measures'!$C:$W,17,FALSE),"N/A")</f>
        <v>N/A</v>
      </c>
      <c r="L986" s="7" t="str">
        <f>IF(VLOOKUP($A986,'V2.5.2 Measures'!$C:$W,18,FALSE)&lt;&gt; "", VLOOKUP($A986,'V2.5.2 Measures'!$C:$W,18,FALSE),"N/A")</f>
        <v>Default</v>
      </c>
      <c r="M986" s="7" t="str">
        <f>IF(VLOOKUP($A986,'V2.5.2 Measures'!$C:$W,19,FALSE)&lt;&gt; "", VLOOKUP($A986,'V2.5.2 Measures'!$C:$W,19,FALSE),"N/A")</f>
        <v>SAS</v>
      </c>
      <c r="N986" s="7" t="str">
        <f>IF(VLOOKUP($A986,'V2.5.2 Measures'!$C:$W,20,FALSE)&lt;&gt; "", VLOOKUP($A986,'V2.5.2 Measures'!$C:$W,20,FALSE),"N/A")</f>
        <v>V1.1</v>
      </c>
      <c r="O986" s="7" t="str">
        <f>IF(VLOOKUP($A986,'V2.5.2 Measures'!$C:$W,21,FALSE)&lt;&gt; "", VLOOKUP($A986,'V2.5.2 Measures'!$C:$W,21,FALSE),"N/A")</f>
        <v>V2.3</v>
      </c>
      <c r="P986" s="7" t="e">
        <f>IF(VLOOKUP($A986,'V2.5.2 Measures'!$C:$W,22,FALSE)&lt;&gt; "", VLOOKUP($A986,'V2.5.2 Measures'!$C:$W,22,FALSE),"N/A")</f>
        <v>#REF!</v>
      </c>
      <c r="Q986" s="7" t="e">
        <f>IF(VLOOKUP($A986,'V2.5.2 Measures'!$C:$W,23,FALSE)&lt;&gt; "", VLOOKUP($A986,'V2.5.2 Measures'!$C:$W,23,FALSE),"N/A")</f>
        <v>#REF!</v>
      </c>
      <c r="R986" s="7" t="e">
        <f>IF(VLOOKUP($A986,'V2.5.2 Measures'!$C:$W,24,FALSE)&lt;&gt; "", VLOOKUP($A986,'V2.5.2 Measures'!$C:$W,24,FALSE),"N/A")</f>
        <v>#REF!</v>
      </c>
      <c r="S986" s="7" t="e">
        <f>IF(VLOOKUP($A986,'V2.5.2 Measures'!$C:$W,25,FALSE)&lt;&gt; "", VLOOKUP($A986,'V2.5.2 Measures'!$C:$W,25,FALSE),"N/A")</f>
        <v>#REF!</v>
      </c>
      <c r="T986" s="7" t="str">
        <f>IF(VLOOKUP($A986,'V2.5.2 Measures'!$C:$W,2,FALSE)&lt;&gt; "", VLOOKUP($A986,'V2.5.2 Measures'!$C:$W,2,FALSE),"N/A")</f>
        <v>EXP-11-085-38</v>
      </c>
      <c r="U986" s="7" t="str">
        <f>IF(VLOOKUP($A986,'V2.5.2 Measures'!$C:$W,3,FALSE)&lt;&gt; "", VLOOKUP($A986,'V2.5.2 Measures'!$C:$W,3,FALSE),"N/A")</f>
        <v>Average paid per record for TYPE-OF-SERVICE = 4 (Other ambulatory services furnished by a rural health clinic)</v>
      </c>
      <c r="V986" s="7" t="e">
        <f>IF(VLOOKUP($A986,'V2.5.2 Measures'!$C:$W,26,FALSE)&lt;&gt; "", VLOOKUP($A986,'V2.5.2 Measures'!$C:$W,26,FALSE),"N/A")</f>
        <v>#REF!</v>
      </c>
      <c r="W986" s="7" t="e">
        <f>IF(VLOOKUP($A986,'V2.5.2 Measures'!$C:$W,44,FALSE)&lt;&gt; "", VLOOKUP($A986,'V2.5.2 Measures'!$C:$W,44,FALSE),"N/A")</f>
        <v>#REF!</v>
      </c>
    </row>
    <row r="987" spans="1:23" x14ac:dyDescent="0.35">
      <c r="A987" s="7" t="str">
        <f>'V2.5.2 Measures'!C442</f>
        <v>EXP11.44</v>
      </c>
      <c r="B987" s="7" t="str">
        <f>VLOOKUP($A987,'V2.5.2 Measures'!$C:$W,6,FALSE)</f>
        <v>Medicaid FFS: Original, Non-Crossover, Paid Claims</v>
      </c>
      <c r="C987" s="7" t="str">
        <f>VLOOKUP($A987,'V2.5.2 Measures'!$C:$W,8,FALSE)</f>
        <v>No</v>
      </c>
      <c r="D987" s="7" t="str">
        <f>IF(VLOOKUP($A987,'V2.5.2 Measures'!$C:$W,4,FALSE)="","",VLOOKUP($A987,'V2.5.2 Measures'!$C:$W,4,FALSE))</f>
        <v>Ratio</v>
      </c>
      <c r="E987" s="7" t="str">
        <f>IF((VLOOKUP($A987,'V2.5.2 Measures'!$C:$W,8,FALSE)&lt;&gt;"")*AND(VLOOKUP($A987,'V2.5.2 Measures'!$C:$W,8,FALSE)&lt;&gt;"TBD"),VLOOKUP($A987,'V2.5.2 Measures'!$C:$W,8,FALSE),"N/A")</f>
        <v>No</v>
      </c>
      <c r="F987" s="7" t="str">
        <f>IF((VLOOKUP($A987,'V2.5.2 Measures'!$C:$W,9,FALSE)&lt;&gt;"")*AND(VLOOKUP($A987,'V2.5.2 Measures'!$C:$W,9,FALSE)&lt;&gt;"TBD"),VLOOKUP($A987,'V2.5.2 Measures'!$C:$W,9,FALSE),"N/A")</f>
        <v>N/A</v>
      </c>
      <c r="G987" s="7" t="str">
        <f>IF((VLOOKUP($A987,'V2.5.2 Measures'!$C:$W,10,FALSE)&lt;&gt;"")*AND(VLOOKUP($A987,'V2.5.2 Measures'!$C:$W,10,FALSE)&lt;&gt;"TBD"),VLOOKUP($A987,'V2.5.2 Measures'!$C:$W,10,FALSE),"N/A")</f>
        <v>N/A</v>
      </c>
      <c r="H987" s="7" t="str">
        <f>IF(VLOOKUP($A987,'V2.5.2 Measures'!$C:$W,14,FALSE)&lt;&gt; "", VLOOKUP($A987,'V2.5.2 Measures'!$C:$W,14,FALSE),"N/A")</f>
        <v>TBD</v>
      </c>
      <c r="I987" s="7">
        <f>IF(VLOOKUP($A987,'V2.5.2 Measures'!$C:$W,15,FALSE)&lt;&gt; "", VLOOKUP($A987,'V2.5.2 Measures'!$C:$W,15,FALSE),"N/A")</f>
        <v>0.2</v>
      </c>
      <c r="J987" s="7" t="str">
        <f>IF(VLOOKUP($A987,'V2.5.2 Measures'!$C:$W,16,FALSE)&lt;&gt; "", VLOOKUP($A987,'V2.5.2 Measures'!$C:$W,16,FALSE),"N/A")</f>
        <v>N/A</v>
      </c>
      <c r="K987" s="7" t="str">
        <f>IF(VLOOKUP($A987,'V2.5.2 Measures'!$C:$W,17,FALSE)&lt;&gt; "", VLOOKUP($A987,'V2.5.2 Measures'!$C:$W,17,FALSE),"N/A")</f>
        <v>N/A</v>
      </c>
      <c r="L987" s="7" t="str">
        <f>IF(VLOOKUP($A987,'V2.5.2 Measures'!$C:$W,18,FALSE)&lt;&gt; "", VLOOKUP($A987,'V2.5.2 Measures'!$C:$W,18,FALSE),"N/A")</f>
        <v>Default</v>
      </c>
      <c r="M987" s="7" t="str">
        <f>IF(VLOOKUP($A987,'V2.5.2 Measures'!$C:$W,19,FALSE)&lt;&gt; "", VLOOKUP($A987,'V2.5.2 Measures'!$C:$W,19,FALSE),"N/A")</f>
        <v>SAS</v>
      </c>
      <c r="N987" s="7" t="str">
        <f>IF(VLOOKUP($A987,'V2.5.2 Measures'!$C:$W,20,FALSE)&lt;&gt; "", VLOOKUP($A987,'V2.5.2 Measures'!$C:$W,20,FALSE),"N/A")</f>
        <v>V1.1</v>
      </c>
      <c r="O987" s="7" t="str">
        <f>IF(VLOOKUP($A987,'V2.5.2 Measures'!$C:$W,21,FALSE)&lt;&gt; "", VLOOKUP($A987,'V2.5.2 Measures'!$C:$W,21,FALSE),"N/A")</f>
        <v>V2.3</v>
      </c>
      <c r="P987" s="7" t="e">
        <f>IF(VLOOKUP($A987,'V2.5.2 Measures'!$C:$W,22,FALSE)&lt;&gt; "", VLOOKUP($A987,'V2.5.2 Measures'!$C:$W,22,FALSE),"N/A")</f>
        <v>#REF!</v>
      </c>
      <c r="Q987" s="7" t="e">
        <f>IF(VLOOKUP($A987,'V2.5.2 Measures'!$C:$W,23,FALSE)&lt;&gt; "", VLOOKUP($A987,'V2.5.2 Measures'!$C:$W,23,FALSE),"N/A")</f>
        <v>#REF!</v>
      </c>
      <c r="R987" s="7" t="e">
        <f>IF(VLOOKUP($A987,'V2.5.2 Measures'!$C:$W,24,FALSE)&lt;&gt; "", VLOOKUP($A987,'V2.5.2 Measures'!$C:$W,24,FALSE),"N/A")</f>
        <v>#REF!</v>
      </c>
      <c r="S987" s="7" t="e">
        <f>IF(VLOOKUP($A987,'V2.5.2 Measures'!$C:$W,25,FALSE)&lt;&gt; "", VLOOKUP($A987,'V2.5.2 Measures'!$C:$W,25,FALSE),"N/A")</f>
        <v>#REF!</v>
      </c>
      <c r="T987" s="7" t="str">
        <f>IF(VLOOKUP($A987,'V2.5.2 Measures'!$C:$W,2,FALSE)&lt;&gt; "", VLOOKUP($A987,'V2.5.2 Measures'!$C:$W,2,FALSE),"N/A")</f>
        <v>EXP-11-086-44</v>
      </c>
      <c r="U987" s="7" t="str">
        <f>IF(VLOOKUP($A987,'V2.5.2 Measures'!$C:$W,3,FALSE)&lt;&gt; "", VLOOKUP($A987,'V2.5.2 Measures'!$C:$W,3,FALSE),"N/A")</f>
        <v>Average paid per record for TYPE-OF-SERVICE = 5 (Professional laboratory services)</v>
      </c>
      <c r="V987" s="7" t="e">
        <f>IF(VLOOKUP($A987,'V2.5.2 Measures'!$C:$W,26,FALSE)&lt;&gt; "", VLOOKUP($A987,'V2.5.2 Measures'!$C:$W,26,FALSE),"N/A")</f>
        <v>#REF!</v>
      </c>
      <c r="W987" s="7" t="e">
        <f>IF(VLOOKUP($A987,'V2.5.2 Measures'!$C:$W,44,FALSE)&lt;&gt; "", VLOOKUP($A987,'V2.5.2 Measures'!$C:$W,44,FALSE),"N/A")</f>
        <v>#REF!</v>
      </c>
    </row>
    <row r="988" spans="1:23" x14ac:dyDescent="0.35">
      <c r="A988" s="7" t="str">
        <f>'V2.5.2 Measures'!C443</f>
        <v>EXP11.53</v>
      </c>
      <c r="B988" s="7" t="str">
        <f>VLOOKUP($A988,'V2.5.2 Measures'!$C:$W,6,FALSE)</f>
        <v>Medicaid FFS: Original, Non-Crossover, Paid Claims</v>
      </c>
      <c r="C988" s="7" t="str">
        <f>VLOOKUP($A988,'V2.5.2 Measures'!$C:$W,8,FALSE)</f>
        <v>No</v>
      </c>
      <c r="D988" s="7" t="str">
        <f>IF(VLOOKUP($A988,'V2.5.2 Measures'!$C:$W,4,FALSE)="","",VLOOKUP($A988,'V2.5.2 Measures'!$C:$W,4,FALSE))</f>
        <v>Ratio</v>
      </c>
      <c r="E988" s="7" t="str">
        <f>IF((VLOOKUP($A988,'V2.5.2 Measures'!$C:$W,8,FALSE)&lt;&gt;"")*AND(VLOOKUP($A988,'V2.5.2 Measures'!$C:$W,8,FALSE)&lt;&gt;"TBD"),VLOOKUP($A988,'V2.5.2 Measures'!$C:$W,8,FALSE),"N/A")</f>
        <v>No</v>
      </c>
      <c r="F988" s="7" t="str">
        <f>IF((VLOOKUP($A988,'V2.5.2 Measures'!$C:$W,9,FALSE)&lt;&gt;"")*AND(VLOOKUP($A988,'V2.5.2 Measures'!$C:$W,9,FALSE)&lt;&gt;"TBD"),VLOOKUP($A988,'V2.5.2 Measures'!$C:$W,9,FALSE),"N/A")</f>
        <v>N/A</v>
      </c>
      <c r="G988" s="7" t="str">
        <f>IF((VLOOKUP($A988,'V2.5.2 Measures'!$C:$W,10,FALSE)&lt;&gt;"")*AND(VLOOKUP($A988,'V2.5.2 Measures'!$C:$W,10,FALSE)&lt;&gt;"TBD"),VLOOKUP($A988,'V2.5.2 Measures'!$C:$W,10,FALSE),"N/A")</f>
        <v>N/A</v>
      </c>
      <c r="H988" s="7" t="str">
        <f>IF(VLOOKUP($A988,'V2.5.2 Measures'!$C:$W,14,FALSE)&lt;&gt; "", VLOOKUP($A988,'V2.5.2 Measures'!$C:$W,14,FALSE),"N/A")</f>
        <v>TBD</v>
      </c>
      <c r="I988" s="7">
        <f>IF(VLOOKUP($A988,'V2.5.2 Measures'!$C:$W,15,FALSE)&lt;&gt; "", VLOOKUP($A988,'V2.5.2 Measures'!$C:$W,15,FALSE),"N/A")</f>
        <v>0.2</v>
      </c>
      <c r="J988" s="7" t="str">
        <f>IF(VLOOKUP($A988,'V2.5.2 Measures'!$C:$W,16,FALSE)&lt;&gt; "", VLOOKUP($A988,'V2.5.2 Measures'!$C:$W,16,FALSE),"N/A")</f>
        <v>N/A</v>
      </c>
      <c r="K988" s="7" t="str">
        <f>IF(VLOOKUP($A988,'V2.5.2 Measures'!$C:$W,17,FALSE)&lt;&gt; "", VLOOKUP($A988,'V2.5.2 Measures'!$C:$W,17,FALSE),"N/A")</f>
        <v>N/A</v>
      </c>
      <c r="L988" s="7" t="str">
        <f>IF(VLOOKUP($A988,'V2.5.2 Measures'!$C:$W,18,FALSE)&lt;&gt; "", VLOOKUP($A988,'V2.5.2 Measures'!$C:$W,18,FALSE),"N/A")</f>
        <v>Default</v>
      </c>
      <c r="M988" s="7" t="str">
        <f>IF(VLOOKUP($A988,'V2.5.2 Measures'!$C:$W,19,FALSE)&lt;&gt; "", VLOOKUP($A988,'V2.5.2 Measures'!$C:$W,19,FALSE),"N/A")</f>
        <v>SAS</v>
      </c>
      <c r="N988" s="7" t="str">
        <f>IF(VLOOKUP($A988,'V2.5.2 Measures'!$C:$W,20,FALSE)&lt;&gt; "", VLOOKUP($A988,'V2.5.2 Measures'!$C:$W,20,FALSE),"N/A")</f>
        <v>V1.1</v>
      </c>
      <c r="O988" s="7" t="str">
        <f>IF(VLOOKUP($A988,'V2.5.2 Measures'!$C:$W,21,FALSE)&lt;&gt; "", VLOOKUP($A988,'V2.5.2 Measures'!$C:$W,21,FALSE),"N/A")</f>
        <v>V2.3</v>
      </c>
      <c r="P988" s="7" t="e">
        <f>IF(VLOOKUP($A988,'V2.5.2 Measures'!$C:$W,22,FALSE)&lt;&gt; "", VLOOKUP($A988,'V2.5.2 Measures'!$C:$W,22,FALSE),"N/A")</f>
        <v>#REF!</v>
      </c>
      <c r="Q988" s="7" t="e">
        <f>IF(VLOOKUP($A988,'V2.5.2 Measures'!$C:$W,23,FALSE)&lt;&gt; "", VLOOKUP($A988,'V2.5.2 Measures'!$C:$W,23,FALSE),"N/A")</f>
        <v>#REF!</v>
      </c>
      <c r="R988" s="7" t="e">
        <f>IF(VLOOKUP($A988,'V2.5.2 Measures'!$C:$W,24,FALSE)&lt;&gt; "", VLOOKUP($A988,'V2.5.2 Measures'!$C:$W,24,FALSE),"N/A")</f>
        <v>#REF!</v>
      </c>
      <c r="S988" s="7" t="e">
        <f>IF(VLOOKUP($A988,'V2.5.2 Measures'!$C:$W,25,FALSE)&lt;&gt; "", VLOOKUP($A988,'V2.5.2 Measures'!$C:$W,25,FALSE),"N/A")</f>
        <v>#REF!</v>
      </c>
      <c r="T988" s="7" t="str">
        <f>IF(VLOOKUP($A988,'V2.5.2 Measures'!$C:$W,2,FALSE)&lt;&gt; "", VLOOKUP($A988,'V2.5.2 Measures'!$C:$W,2,FALSE),"N/A")</f>
        <v>EXP-11-087-53</v>
      </c>
      <c r="U988" s="7" t="str">
        <f>IF(VLOOKUP($A988,'V2.5.2 Measures'!$C:$W,3,FALSE)&lt;&gt; "", VLOOKUP($A988,'V2.5.2 Measures'!$C:$W,3,FALSE),"N/A")</f>
        <v>Average paid per record for TYPE-OF-SERVICE = 6 (Technical laboratory services)</v>
      </c>
      <c r="V988" s="7" t="e">
        <f>IF(VLOOKUP($A988,'V2.5.2 Measures'!$C:$W,26,FALSE)&lt;&gt; "", VLOOKUP($A988,'V2.5.2 Measures'!$C:$W,26,FALSE),"N/A")</f>
        <v>#REF!</v>
      </c>
      <c r="W988" s="7" t="e">
        <f>IF(VLOOKUP($A988,'V2.5.2 Measures'!$C:$W,44,FALSE)&lt;&gt; "", VLOOKUP($A988,'V2.5.2 Measures'!$C:$W,44,FALSE),"N/A")</f>
        <v>#REF!</v>
      </c>
    </row>
    <row r="989" spans="1:23" x14ac:dyDescent="0.35">
      <c r="A989" s="7" t="str">
        <f>'V2.5.2 Measures'!C444</f>
        <v>EXP11.63</v>
      </c>
      <c r="B989" s="7" t="str">
        <f>VLOOKUP($A989,'V2.5.2 Measures'!$C:$W,6,FALSE)</f>
        <v>Medicaid FFS: Original, Non-Crossover, Paid Claims</v>
      </c>
      <c r="C989" s="7" t="str">
        <f>VLOOKUP($A989,'V2.5.2 Measures'!$C:$W,8,FALSE)</f>
        <v>No</v>
      </c>
      <c r="D989" s="7" t="str">
        <f>IF(VLOOKUP($A989,'V2.5.2 Measures'!$C:$W,4,FALSE)="","",VLOOKUP($A989,'V2.5.2 Measures'!$C:$W,4,FALSE))</f>
        <v>Ratio</v>
      </c>
      <c r="E989" s="7" t="str">
        <f>IF((VLOOKUP($A989,'V2.5.2 Measures'!$C:$W,8,FALSE)&lt;&gt;"")*AND(VLOOKUP($A989,'V2.5.2 Measures'!$C:$W,8,FALSE)&lt;&gt;"TBD"),VLOOKUP($A989,'V2.5.2 Measures'!$C:$W,8,FALSE),"N/A")</f>
        <v>No</v>
      </c>
      <c r="F989" s="7" t="str">
        <f>IF((VLOOKUP($A989,'V2.5.2 Measures'!$C:$W,9,FALSE)&lt;&gt;"")*AND(VLOOKUP($A989,'V2.5.2 Measures'!$C:$W,9,FALSE)&lt;&gt;"TBD"),VLOOKUP($A989,'V2.5.2 Measures'!$C:$W,9,FALSE),"N/A")</f>
        <v>N/A</v>
      </c>
      <c r="G989" s="7" t="str">
        <f>IF((VLOOKUP($A989,'V2.5.2 Measures'!$C:$W,10,FALSE)&lt;&gt;"")*AND(VLOOKUP($A989,'V2.5.2 Measures'!$C:$W,10,FALSE)&lt;&gt;"TBD"),VLOOKUP($A989,'V2.5.2 Measures'!$C:$W,10,FALSE),"N/A")</f>
        <v>N/A</v>
      </c>
      <c r="H989" s="7" t="str">
        <f>IF(VLOOKUP($A989,'V2.5.2 Measures'!$C:$W,14,FALSE)&lt;&gt; "", VLOOKUP($A989,'V2.5.2 Measures'!$C:$W,14,FALSE),"N/A")</f>
        <v>TBD</v>
      </c>
      <c r="I989" s="7">
        <f>IF(VLOOKUP($A989,'V2.5.2 Measures'!$C:$W,15,FALSE)&lt;&gt; "", VLOOKUP($A989,'V2.5.2 Measures'!$C:$W,15,FALSE),"N/A")</f>
        <v>0.2</v>
      </c>
      <c r="J989" s="7" t="str">
        <f>IF(VLOOKUP($A989,'V2.5.2 Measures'!$C:$W,16,FALSE)&lt;&gt; "", VLOOKUP($A989,'V2.5.2 Measures'!$C:$W,16,FALSE),"N/A")</f>
        <v>N/A</v>
      </c>
      <c r="K989" s="7" t="str">
        <f>IF(VLOOKUP($A989,'V2.5.2 Measures'!$C:$W,17,FALSE)&lt;&gt; "", VLOOKUP($A989,'V2.5.2 Measures'!$C:$W,17,FALSE),"N/A")</f>
        <v>N/A</v>
      </c>
      <c r="L989" s="7" t="str">
        <f>IF(VLOOKUP($A989,'V2.5.2 Measures'!$C:$W,18,FALSE)&lt;&gt; "", VLOOKUP($A989,'V2.5.2 Measures'!$C:$W,18,FALSE),"N/A")</f>
        <v>Default</v>
      </c>
      <c r="M989" s="7" t="str">
        <f>IF(VLOOKUP($A989,'V2.5.2 Measures'!$C:$W,19,FALSE)&lt;&gt; "", VLOOKUP($A989,'V2.5.2 Measures'!$C:$W,19,FALSE),"N/A")</f>
        <v>SAS</v>
      </c>
      <c r="N989" s="7" t="str">
        <f>IF(VLOOKUP($A989,'V2.5.2 Measures'!$C:$W,20,FALSE)&lt;&gt; "", VLOOKUP($A989,'V2.5.2 Measures'!$C:$W,20,FALSE),"N/A")</f>
        <v>V1.1</v>
      </c>
      <c r="O989" s="7" t="str">
        <f>IF(VLOOKUP($A989,'V2.5.2 Measures'!$C:$W,21,FALSE)&lt;&gt; "", VLOOKUP($A989,'V2.5.2 Measures'!$C:$W,21,FALSE),"N/A")</f>
        <v>V2.3</v>
      </c>
      <c r="P989" s="7" t="e">
        <f>IF(VLOOKUP($A989,'V2.5.2 Measures'!$C:$W,22,FALSE)&lt;&gt; "", VLOOKUP($A989,'V2.5.2 Measures'!$C:$W,22,FALSE),"N/A")</f>
        <v>#REF!</v>
      </c>
      <c r="Q989" s="7" t="e">
        <f>IF(VLOOKUP($A989,'V2.5.2 Measures'!$C:$W,23,FALSE)&lt;&gt; "", VLOOKUP($A989,'V2.5.2 Measures'!$C:$W,23,FALSE),"N/A")</f>
        <v>#REF!</v>
      </c>
      <c r="R989" s="7" t="e">
        <f>IF(VLOOKUP($A989,'V2.5.2 Measures'!$C:$W,24,FALSE)&lt;&gt; "", VLOOKUP($A989,'V2.5.2 Measures'!$C:$W,24,FALSE),"N/A")</f>
        <v>#REF!</v>
      </c>
      <c r="S989" s="7" t="e">
        <f>IF(VLOOKUP($A989,'V2.5.2 Measures'!$C:$W,25,FALSE)&lt;&gt; "", VLOOKUP($A989,'V2.5.2 Measures'!$C:$W,25,FALSE),"N/A")</f>
        <v>#REF!</v>
      </c>
      <c r="T989" s="7" t="str">
        <f>IF(VLOOKUP($A989,'V2.5.2 Measures'!$C:$W,2,FALSE)&lt;&gt; "", VLOOKUP($A989,'V2.5.2 Measures'!$C:$W,2,FALSE),"N/A")</f>
        <v>EXP-11-088-63</v>
      </c>
      <c r="U989" s="7" t="str">
        <f>IF(VLOOKUP($A989,'V2.5.2 Measures'!$C:$W,3,FALSE)&lt;&gt; "", VLOOKUP($A989,'V2.5.2 Measures'!$C:$W,3,FALSE),"N/A")</f>
        <v>Average paid per record for TYPE-OF-SERVICE = 7 (Professional radiological services)</v>
      </c>
      <c r="V989" s="7" t="e">
        <f>IF(VLOOKUP($A989,'V2.5.2 Measures'!$C:$W,26,FALSE)&lt;&gt; "", VLOOKUP($A989,'V2.5.2 Measures'!$C:$W,26,FALSE),"N/A")</f>
        <v>#REF!</v>
      </c>
      <c r="W989" s="7" t="e">
        <f>IF(VLOOKUP($A989,'V2.5.2 Measures'!$C:$W,44,FALSE)&lt;&gt; "", VLOOKUP($A989,'V2.5.2 Measures'!$C:$W,44,FALSE),"N/A")</f>
        <v>#REF!</v>
      </c>
    </row>
    <row r="990" spans="1:23" x14ac:dyDescent="0.35">
      <c r="A990" s="7" t="str">
        <f>'V2.5.2 Measures'!C445</f>
        <v>EXP11.74</v>
      </c>
      <c r="B990" s="7" t="str">
        <f>VLOOKUP($A990,'V2.5.2 Measures'!$C:$W,6,FALSE)</f>
        <v>Medicaid FFS: Original, Non-Crossover, Paid Claims</v>
      </c>
      <c r="C990" s="7" t="str">
        <f>VLOOKUP($A990,'V2.5.2 Measures'!$C:$W,8,FALSE)</f>
        <v>No</v>
      </c>
      <c r="D990" s="7" t="str">
        <f>IF(VLOOKUP($A990,'V2.5.2 Measures'!$C:$W,4,FALSE)="","",VLOOKUP($A990,'V2.5.2 Measures'!$C:$W,4,FALSE))</f>
        <v>Ratio</v>
      </c>
      <c r="E990" s="7" t="str">
        <f>IF((VLOOKUP($A990,'V2.5.2 Measures'!$C:$W,8,FALSE)&lt;&gt;"")*AND(VLOOKUP($A990,'V2.5.2 Measures'!$C:$W,8,FALSE)&lt;&gt;"TBD"),VLOOKUP($A990,'V2.5.2 Measures'!$C:$W,8,FALSE),"N/A")</f>
        <v>No</v>
      </c>
      <c r="F990" s="7" t="str">
        <f>IF((VLOOKUP($A990,'V2.5.2 Measures'!$C:$W,9,FALSE)&lt;&gt;"")*AND(VLOOKUP($A990,'V2.5.2 Measures'!$C:$W,9,FALSE)&lt;&gt;"TBD"),VLOOKUP($A990,'V2.5.2 Measures'!$C:$W,9,FALSE),"N/A")</f>
        <v>N/A</v>
      </c>
      <c r="G990" s="7" t="str">
        <f>IF((VLOOKUP($A990,'V2.5.2 Measures'!$C:$W,10,FALSE)&lt;&gt;"")*AND(VLOOKUP($A990,'V2.5.2 Measures'!$C:$W,10,FALSE)&lt;&gt;"TBD"),VLOOKUP($A990,'V2.5.2 Measures'!$C:$W,10,FALSE),"N/A")</f>
        <v>N/A</v>
      </c>
      <c r="H990" s="7" t="str">
        <f>IF(VLOOKUP($A990,'V2.5.2 Measures'!$C:$W,14,FALSE)&lt;&gt; "", VLOOKUP($A990,'V2.5.2 Measures'!$C:$W,14,FALSE),"N/A")</f>
        <v>TBD</v>
      </c>
      <c r="I990" s="7">
        <f>IF(VLOOKUP($A990,'V2.5.2 Measures'!$C:$W,15,FALSE)&lt;&gt; "", VLOOKUP($A990,'V2.5.2 Measures'!$C:$W,15,FALSE),"N/A")</f>
        <v>0.2</v>
      </c>
      <c r="J990" s="7" t="str">
        <f>IF(VLOOKUP($A990,'V2.5.2 Measures'!$C:$W,16,FALSE)&lt;&gt; "", VLOOKUP($A990,'V2.5.2 Measures'!$C:$W,16,FALSE),"N/A")</f>
        <v>N/A</v>
      </c>
      <c r="K990" s="7" t="str">
        <f>IF(VLOOKUP($A990,'V2.5.2 Measures'!$C:$W,17,FALSE)&lt;&gt; "", VLOOKUP($A990,'V2.5.2 Measures'!$C:$W,17,FALSE),"N/A")</f>
        <v>N/A</v>
      </c>
      <c r="L990" s="7" t="str">
        <f>IF(VLOOKUP($A990,'V2.5.2 Measures'!$C:$W,18,FALSE)&lt;&gt; "", VLOOKUP($A990,'V2.5.2 Measures'!$C:$W,18,FALSE),"N/A")</f>
        <v>Default</v>
      </c>
      <c r="M990" s="7" t="str">
        <f>IF(VLOOKUP($A990,'V2.5.2 Measures'!$C:$W,19,FALSE)&lt;&gt; "", VLOOKUP($A990,'V2.5.2 Measures'!$C:$W,19,FALSE),"N/A")</f>
        <v>SAS</v>
      </c>
      <c r="N990" s="7" t="str">
        <f>IF(VLOOKUP($A990,'V2.5.2 Measures'!$C:$W,20,FALSE)&lt;&gt; "", VLOOKUP($A990,'V2.5.2 Measures'!$C:$W,20,FALSE),"N/A")</f>
        <v>V1.1</v>
      </c>
      <c r="O990" s="7" t="str">
        <f>IF(VLOOKUP($A990,'V2.5.2 Measures'!$C:$W,21,FALSE)&lt;&gt; "", VLOOKUP($A990,'V2.5.2 Measures'!$C:$W,21,FALSE),"N/A")</f>
        <v>V2.3</v>
      </c>
      <c r="P990" s="7" t="e">
        <f>IF(VLOOKUP($A990,'V2.5.2 Measures'!$C:$W,22,FALSE)&lt;&gt; "", VLOOKUP($A990,'V2.5.2 Measures'!$C:$W,22,FALSE),"N/A")</f>
        <v>#REF!</v>
      </c>
      <c r="Q990" s="7" t="e">
        <f>IF(VLOOKUP($A990,'V2.5.2 Measures'!$C:$W,23,FALSE)&lt;&gt; "", VLOOKUP($A990,'V2.5.2 Measures'!$C:$W,23,FALSE),"N/A")</f>
        <v>#REF!</v>
      </c>
      <c r="R990" s="7" t="e">
        <f>IF(VLOOKUP($A990,'V2.5.2 Measures'!$C:$W,24,FALSE)&lt;&gt; "", VLOOKUP($A990,'V2.5.2 Measures'!$C:$W,24,FALSE),"N/A")</f>
        <v>#REF!</v>
      </c>
      <c r="S990" s="7" t="e">
        <f>IF(VLOOKUP($A990,'V2.5.2 Measures'!$C:$W,25,FALSE)&lt;&gt; "", VLOOKUP($A990,'V2.5.2 Measures'!$C:$W,25,FALSE),"N/A")</f>
        <v>#REF!</v>
      </c>
      <c r="T990" s="7" t="str">
        <f>IF(VLOOKUP($A990,'V2.5.2 Measures'!$C:$W,2,FALSE)&lt;&gt; "", VLOOKUP($A990,'V2.5.2 Measures'!$C:$W,2,FALSE),"N/A")</f>
        <v>EXP-11-089-74</v>
      </c>
      <c r="U990" s="7" t="str">
        <f>IF(VLOOKUP($A990,'V2.5.2 Measures'!$C:$W,3,FALSE)&lt;&gt; "", VLOOKUP($A990,'V2.5.2 Measures'!$C:$W,3,FALSE),"N/A")</f>
        <v>Average paid per record for TYPE-OF-SERVICE = 8 (Technical radiological services)</v>
      </c>
      <c r="V990" s="7" t="e">
        <f>IF(VLOOKUP($A990,'V2.5.2 Measures'!$C:$W,26,FALSE)&lt;&gt; "", VLOOKUP($A990,'V2.5.2 Measures'!$C:$W,26,FALSE),"N/A")</f>
        <v>#REF!</v>
      </c>
      <c r="W990" s="7" t="e">
        <f>IF(VLOOKUP($A990,'V2.5.2 Measures'!$C:$W,44,FALSE)&lt;&gt; "", VLOOKUP($A990,'V2.5.2 Measures'!$C:$W,44,FALSE),"N/A")</f>
        <v>#REF!</v>
      </c>
    </row>
    <row r="991" spans="1:23" x14ac:dyDescent="0.35">
      <c r="A991" s="7" t="str">
        <f>'V2.5.2 Measures'!C446</f>
        <v>EXP11.6</v>
      </c>
      <c r="B991" s="7" t="str">
        <f>VLOOKUP($A991,'V2.5.2 Measures'!$C:$W,6,FALSE)</f>
        <v>Medicaid FFS: Original, Non-Crossover, Paid Claims</v>
      </c>
      <c r="C991" s="7" t="str">
        <f>VLOOKUP($A991,'V2.5.2 Measures'!$C:$W,8,FALSE)</f>
        <v>No</v>
      </c>
      <c r="D991" s="7" t="str">
        <f>IF(VLOOKUP($A991,'V2.5.2 Measures'!$C:$W,4,FALSE)="","",VLOOKUP($A991,'V2.5.2 Measures'!$C:$W,4,FALSE))</f>
        <v>Ratio</v>
      </c>
      <c r="E991" s="7" t="str">
        <f>IF((VLOOKUP($A991,'V2.5.2 Measures'!$C:$W,8,FALSE)&lt;&gt;"")*AND(VLOOKUP($A991,'V2.5.2 Measures'!$C:$W,8,FALSE)&lt;&gt;"TBD"),VLOOKUP($A991,'V2.5.2 Measures'!$C:$W,8,FALSE),"N/A")</f>
        <v>No</v>
      </c>
      <c r="F991" s="7" t="str">
        <f>IF((VLOOKUP($A991,'V2.5.2 Measures'!$C:$W,9,FALSE)&lt;&gt;"")*AND(VLOOKUP($A991,'V2.5.2 Measures'!$C:$W,9,FALSE)&lt;&gt;"TBD"),VLOOKUP($A991,'V2.5.2 Measures'!$C:$W,9,FALSE),"N/A")</f>
        <v>N/A</v>
      </c>
      <c r="G991" s="7" t="str">
        <f>IF((VLOOKUP($A991,'V2.5.2 Measures'!$C:$W,10,FALSE)&lt;&gt;"")*AND(VLOOKUP($A991,'V2.5.2 Measures'!$C:$W,10,FALSE)&lt;&gt;"TBD"),VLOOKUP($A991,'V2.5.2 Measures'!$C:$W,10,FALSE),"N/A")</f>
        <v>N/A</v>
      </c>
      <c r="H991" s="7" t="str">
        <f>IF(VLOOKUP($A991,'V2.5.2 Measures'!$C:$W,14,FALSE)&lt;&gt; "", VLOOKUP($A991,'V2.5.2 Measures'!$C:$W,14,FALSE),"N/A")</f>
        <v>TBD</v>
      </c>
      <c r="I991" s="7">
        <f>IF(VLOOKUP($A991,'V2.5.2 Measures'!$C:$W,15,FALSE)&lt;&gt; "", VLOOKUP($A991,'V2.5.2 Measures'!$C:$W,15,FALSE),"N/A")</f>
        <v>0.2</v>
      </c>
      <c r="J991" s="7" t="str">
        <f>IF(VLOOKUP($A991,'V2.5.2 Measures'!$C:$W,16,FALSE)&lt;&gt; "", VLOOKUP($A991,'V2.5.2 Measures'!$C:$W,16,FALSE),"N/A")</f>
        <v>N/A</v>
      </c>
      <c r="K991" s="7" t="str">
        <f>IF(VLOOKUP($A991,'V2.5.2 Measures'!$C:$W,17,FALSE)&lt;&gt; "", VLOOKUP($A991,'V2.5.2 Measures'!$C:$W,17,FALSE),"N/A")</f>
        <v>N/A</v>
      </c>
      <c r="L991" s="7" t="str">
        <f>IF(VLOOKUP($A991,'V2.5.2 Measures'!$C:$W,18,FALSE)&lt;&gt; "", VLOOKUP($A991,'V2.5.2 Measures'!$C:$W,18,FALSE),"N/A")</f>
        <v>Default</v>
      </c>
      <c r="M991" s="7" t="str">
        <f>IF(VLOOKUP($A991,'V2.5.2 Measures'!$C:$W,19,FALSE)&lt;&gt; "", VLOOKUP($A991,'V2.5.2 Measures'!$C:$W,19,FALSE),"N/A")</f>
        <v>SAS</v>
      </c>
      <c r="N991" s="7" t="str">
        <f>IF(VLOOKUP($A991,'V2.5.2 Measures'!$C:$W,20,FALSE)&lt;&gt; "", VLOOKUP($A991,'V2.5.2 Measures'!$C:$W,20,FALSE),"N/A")</f>
        <v>V1.1</v>
      </c>
      <c r="O991" s="7" t="str">
        <f>IF(VLOOKUP($A991,'V2.5.2 Measures'!$C:$W,21,FALSE)&lt;&gt; "", VLOOKUP($A991,'V2.5.2 Measures'!$C:$W,21,FALSE),"N/A")</f>
        <v>V2.3</v>
      </c>
      <c r="P991" s="7" t="e">
        <f>IF(VLOOKUP($A991,'V2.5.2 Measures'!$C:$W,22,FALSE)&lt;&gt; "", VLOOKUP($A991,'V2.5.2 Measures'!$C:$W,22,FALSE),"N/A")</f>
        <v>#REF!</v>
      </c>
      <c r="Q991" s="7" t="e">
        <f>IF(VLOOKUP($A991,'V2.5.2 Measures'!$C:$W,23,FALSE)&lt;&gt; "", VLOOKUP($A991,'V2.5.2 Measures'!$C:$W,23,FALSE),"N/A")</f>
        <v>#REF!</v>
      </c>
      <c r="R991" s="7" t="e">
        <f>IF(VLOOKUP($A991,'V2.5.2 Measures'!$C:$W,24,FALSE)&lt;&gt; "", VLOOKUP($A991,'V2.5.2 Measures'!$C:$W,24,FALSE),"N/A")</f>
        <v>#REF!</v>
      </c>
      <c r="S991" s="7" t="e">
        <f>IF(VLOOKUP($A991,'V2.5.2 Measures'!$C:$W,25,FALSE)&lt;&gt; "", VLOOKUP($A991,'V2.5.2 Measures'!$C:$W,25,FALSE),"N/A")</f>
        <v>#REF!</v>
      </c>
      <c r="T991" s="7" t="str">
        <f>IF(VLOOKUP($A991,'V2.5.2 Measures'!$C:$W,2,FALSE)&lt;&gt; "", VLOOKUP($A991,'V2.5.2 Measures'!$C:$W,2,FALSE),"N/A")</f>
        <v>EXP-11-090-6</v>
      </c>
      <c r="U991" s="7" t="str">
        <f>IF(VLOOKUP($A991,'V2.5.2 Measures'!$C:$W,3,FALSE)&lt;&gt; "", VLOOKUP($A991,'V2.5.2 Measures'!$C:$W,3,FALSE),"N/A")</f>
        <v>Average paid per record for TYPE-OF-SERVICE = 10 (Early and periodic screening and diagnosis and treatment (EPSDT) services)</v>
      </c>
      <c r="V991" s="7" t="e">
        <f>IF(VLOOKUP($A991,'V2.5.2 Measures'!$C:$W,26,FALSE)&lt;&gt; "", VLOOKUP($A991,'V2.5.2 Measures'!$C:$W,26,FALSE),"N/A")</f>
        <v>#REF!</v>
      </c>
      <c r="W991" s="7" t="e">
        <f>IF(VLOOKUP($A991,'V2.5.2 Measures'!$C:$W,44,FALSE)&lt;&gt; "", VLOOKUP($A991,'V2.5.2 Measures'!$C:$W,44,FALSE),"N/A")</f>
        <v>#REF!</v>
      </c>
    </row>
    <row r="992" spans="1:23" x14ac:dyDescent="0.35">
      <c r="A992" s="7" t="str">
        <f>'V2.5.2 Measures'!C447</f>
        <v>EXP11.7</v>
      </c>
      <c r="B992" s="7" t="str">
        <f>VLOOKUP($A992,'V2.5.2 Measures'!$C:$W,6,FALSE)</f>
        <v>Medicaid FFS: Original, Non-Crossover, Paid Claims</v>
      </c>
      <c r="C992" s="7" t="str">
        <f>VLOOKUP($A992,'V2.5.2 Measures'!$C:$W,8,FALSE)</f>
        <v>No</v>
      </c>
      <c r="D992" s="7" t="str">
        <f>IF(VLOOKUP($A992,'V2.5.2 Measures'!$C:$W,4,FALSE)="","",VLOOKUP($A992,'V2.5.2 Measures'!$C:$W,4,FALSE))</f>
        <v>Ratio</v>
      </c>
      <c r="E992" s="7" t="str">
        <f>IF((VLOOKUP($A992,'V2.5.2 Measures'!$C:$W,8,FALSE)&lt;&gt;"")*AND(VLOOKUP($A992,'V2.5.2 Measures'!$C:$W,8,FALSE)&lt;&gt;"TBD"),VLOOKUP($A992,'V2.5.2 Measures'!$C:$W,8,FALSE),"N/A")</f>
        <v>No</v>
      </c>
      <c r="F992" s="7" t="str">
        <f>IF((VLOOKUP($A992,'V2.5.2 Measures'!$C:$W,9,FALSE)&lt;&gt;"")*AND(VLOOKUP($A992,'V2.5.2 Measures'!$C:$W,9,FALSE)&lt;&gt;"TBD"),VLOOKUP($A992,'V2.5.2 Measures'!$C:$W,9,FALSE),"N/A")</f>
        <v>N/A</v>
      </c>
      <c r="G992" s="7" t="str">
        <f>IF((VLOOKUP($A992,'V2.5.2 Measures'!$C:$W,10,FALSE)&lt;&gt;"")*AND(VLOOKUP($A992,'V2.5.2 Measures'!$C:$W,10,FALSE)&lt;&gt;"TBD"),VLOOKUP($A992,'V2.5.2 Measures'!$C:$W,10,FALSE),"N/A")</f>
        <v>N/A</v>
      </c>
      <c r="H992" s="7" t="str">
        <f>IF(VLOOKUP($A992,'V2.5.2 Measures'!$C:$W,14,FALSE)&lt;&gt; "", VLOOKUP($A992,'V2.5.2 Measures'!$C:$W,14,FALSE),"N/A")</f>
        <v>TBD</v>
      </c>
      <c r="I992" s="7">
        <f>IF(VLOOKUP($A992,'V2.5.2 Measures'!$C:$W,15,FALSE)&lt;&gt; "", VLOOKUP($A992,'V2.5.2 Measures'!$C:$W,15,FALSE),"N/A")</f>
        <v>0.2</v>
      </c>
      <c r="J992" s="7" t="str">
        <f>IF(VLOOKUP($A992,'V2.5.2 Measures'!$C:$W,16,FALSE)&lt;&gt; "", VLOOKUP($A992,'V2.5.2 Measures'!$C:$W,16,FALSE),"N/A")</f>
        <v>N/A</v>
      </c>
      <c r="K992" s="7" t="str">
        <f>IF(VLOOKUP($A992,'V2.5.2 Measures'!$C:$W,17,FALSE)&lt;&gt; "", VLOOKUP($A992,'V2.5.2 Measures'!$C:$W,17,FALSE),"N/A")</f>
        <v>N/A</v>
      </c>
      <c r="L992" s="7" t="str">
        <f>IF(VLOOKUP($A992,'V2.5.2 Measures'!$C:$W,18,FALSE)&lt;&gt; "", VLOOKUP($A992,'V2.5.2 Measures'!$C:$W,18,FALSE),"N/A")</f>
        <v>Default</v>
      </c>
      <c r="M992" s="7" t="str">
        <f>IF(VLOOKUP($A992,'V2.5.2 Measures'!$C:$W,19,FALSE)&lt;&gt; "", VLOOKUP($A992,'V2.5.2 Measures'!$C:$W,19,FALSE),"N/A")</f>
        <v>SAS</v>
      </c>
      <c r="N992" s="7" t="str">
        <f>IF(VLOOKUP($A992,'V2.5.2 Measures'!$C:$W,20,FALSE)&lt;&gt; "", VLOOKUP($A992,'V2.5.2 Measures'!$C:$W,20,FALSE),"N/A")</f>
        <v>V1.1</v>
      </c>
      <c r="O992" s="7" t="str">
        <f>IF(VLOOKUP($A992,'V2.5.2 Measures'!$C:$W,21,FALSE)&lt;&gt; "", VLOOKUP($A992,'V2.5.2 Measures'!$C:$W,21,FALSE),"N/A")</f>
        <v>V2.3</v>
      </c>
      <c r="P992" s="7" t="e">
        <f>IF(VLOOKUP($A992,'V2.5.2 Measures'!$C:$W,22,FALSE)&lt;&gt; "", VLOOKUP($A992,'V2.5.2 Measures'!$C:$W,22,FALSE),"N/A")</f>
        <v>#REF!</v>
      </c>
      <c r="Q992" s="7" t="e">
        <f>IF(VLOOKUP($A992,'V2.5.2 Measures'!$C:$W,23,FALSE)&lt;&gt; "", VLOOKUP($A992,'V2.5.2 Measures'!$C:$W,23,FALSE),"N/A")</f>
        <v>#REF!</v>
      </c>
      <c r="R992" s="7" t="e">
        <f>IF(VLOOKUP($A992,'V2.5.2 Measures'!$C:$W,24,FALSE)&lt;&gt; "", VLOOKUP($A992,'V2.5.2 Measures'!$C:$W,24,FALSE),"N/A")</f>
        <v>#REF!</v>
      </c>
      <c r="S992" s="7" t="e">
        <f>IF(VLOOKUP($A992,'V2.5.2 Measures'!$C:$W,25,FALSE)&lt;&gt; "", VLOOKUP($A992,'V2.5.2 Measures'!$C:$W,25,FALSE),"N/A")</f>
        <v>#REF!</v>
      </c>
      <c r="T992" s="7" t="str">
        <f>IF(VLOOKUP($A992,'V2.5.2 Measures'!$C:$W,2,FALSE)&lt;&gt; "", VLOOKUP($A992,'V2.5.2 Measures'!$C:$W,2,FALSE),"N/A")</f>
        <v>EXP-11-091-7</v>
      </c>
      <c r="U992" s="7" t="str">
        <f>IF(VLOOKUP($A992,'V2.5.2 Measures'!$C:$W,3,FALSE)&lt;&gt; "", VLOOKUP($A992,'V2.5.2 Measures'!$C:$W,3,FALSE),"N/A")</f>
        <v>Average paid per record for TYPE-OF-SERVICE = 11 (Family planning services and supplies for individuals of child-bearing age)</v>
      </c>
      <c r="V992" s="7" t="e">
        <f>IF(VLOOKUP($A992,'V2.5.2 Measures'!$C:$W,26,FALSE)&lt;&gt; "", VLOOKUP($A992,'V2.5.2 Measures'!$C:$W,26,FALSE),"N/A")</f>
        <v>#REF!</v>
      </c>
      <c r="W992" s="7" t="e">
        <f>IF(VLOOKUP($A992,'V2.5.2 Measures'!$C:$W,44,FALSE)&lt;&gt; "", VLOOKUP($A992,'V2.5.2 Measures'!$C:$W,44,FALSE),"N/A")</f>
        <v>#REF!</v>
      </c>
    </row>
    <row r="993" spans="1:23" x14ac:dyDescent="0.35">
      <c r="A993" s="7" t="str">
        <f>'V2.5.2 Measures'!C448</f>
        <v>EXP11.9</v>
      </c>
      <c r="B993" s="7" t="str">
        <f>VLOOKUP($A993,'V2.5.2 Measures'!$C:$W,6,FALSE)</f>
        <v>Medicaid FFS: Original, Non-Crossover, Paid Claims</v>
      </c>
      <c r="C993" s="7" t="str">
        <f>VLOOKUP($A993,'V2.5.2 Measures'!$C:$W,8,FALSE)</f>
        <v>No</v>
      </c>
      <c r="D993" s="7" t="str">
        <f>IF(VLOOKUP($A993,'V2.5.2 Measures'!$C:$W,4,FALSE)="","",VLOOKUP($A993,'V2.5.2 Measures'!$C:$W,4,FALSE))</f>
        <v>Ratio</v>
      </c>
      <c r="E993" s="7" t="str">
        <f>IF((VLOOKUP($A993,'V2.5.2 Measures'!$C:$W,8,FALSE)&lt;&gt;"")*AND(VLOOKUP($A993,'V2.5.2 Measures'!$C:$W,8,FALSE)&lt;&gt;"TBD"),VLOOKUP($A993,'V2.5.2 Measures'!$C:$W,8,FALSE),"N/A")</f>
        <v>No</v>
      </c>
      <c r="F993" s="7" t="str">
        <f>IF((VLOOKUP($A993,'V2.5.2 Measures'!$C:$W,9,FALSE)&lt;&gt;"")*AND(VLOOKUP($A993,'V2.5.2 Measures'!$C:$W,9,FALSE)&lt;&gt;"TBD"),VLOOKUP($A993,'V2.5.2 Measures'!$C:$W,9,FALSE),"N/A")</f>
        <v>N/A</v>
      </c>
      <c r="G993" s="7" t="str">
        <f>IF((VLOOKUP($A993,'V2.5.2 Measures'!$C:$W,10,FALSE)&lt;&gt;"")*AND(VLOOKUP($A993,'V2.5.2 Measures'!$C:$W,10,FALSE)&lt;&gt;"TBD"),VLOOKUP($A993,'V2.5.2 Measures'!$C:$W,10,FALSE),"N/A")</f>
        <v>N/A</v>
      </c>
      <c r="H993" s="7" t="str">
        <f>IF(VLOOKUP($A993,'V2.5.2 Measures'!$C:$W,14,FALSE)&lt;&gt; "", VLOOKUP($A993,'V2.5.2 Measures'!$C:$W,14,FALSE),"N/A")</f>
        <v>TBD</v>
      </c>
      <c r="I993" s="7">
        <f>IF(VLOOKUP($A993,'V2.5.2 Measures'!$C:$W,15,FALSE)&lt;&gt; "", VLOOKUP($A993,'V2.5.2 Measures'!$C:$W,15,FALSE),"N/A")</f>
        <v>0.2</v>
      </c>
      <c r="J993" s="7" t="str">
        <f>IF(VLOOKUP($A993,'V2.5.2 Measures'!$C:$W,16,FALSE)&lt;&gt; "", VLOOKUP($A993,'V2.5.2 Measures'!$C:$W,16,FALSE),"N/A")</f>
        <v>N/A</v>
      </c>
      <c r="K993" s="7" t="str">
        <f>IF(VLOOKUP($A993,'V2.5.2 Measures'!$C:$W,17,FALSE)&lt;&gt; "", VLOOKUP($A993,'V2.5.2 Measures'!$C:$W,17,FALSE),"N/A")</f>
        <v>N/A</v>
      </c>
      <c r="L993" s="7" t="str">
        <f>IF(VLOOKUP($A993,'V2.5.2 Measures'!$C:$W,18,FALSE)&lt;&gt; "", VLOOKUP($A993,'V2.5.2 Measures'!$C:$W,18,FALSE),"N/A")</f>
        <v>Default</v>
      </c>
      <c r="M993" s="7" t="str">
        <f>IF(VLOOKUP($A993,'V2.5.2 Measures'!$C:$W,19,FALSE)&lt;&gt; "", VLOOKUP($A993,'V2.5.2 Measures'!$C:$W,19,FALSE),"N/A")</f>
        <v>SAS</v>
      </c>
      <c r="N993" s="7" t="str">
        <f>IF(VLOOKUP($A993,'V2.5.2 Measures'!$C:$W,20,FALSE)&lt;&gt; "", VLOOKUP($A993,'V2.5.2 Measures'!$C:$W,20,FALSE),"N/A")</f>
        <v>V1.1</v>
      </c>
      <c r="O993" s="7" t="str">
        <f>IF(VLOOKUP($A993,'V2.5.2 Measures'!$C:$W,21,FALSE)&lt;&gt; "", VLOOKUP($A993,'V2.5.2 Measures'!$C:$W,21,FALSE),"N/A")</f>
        <v>V2.3</v>
      </c>
      <c r="P993" s="7" t="e">
        <f>IF(VLOOKUP($A993,'V2.5.2 Measures'!$C:$W,22,FALSE)&lt;&gt; "", VLOOKUP($A993,'V2.5.2 Measures'!$C:$W,22,FALSE),"N/A")</f>
        <v>#REF!</v>
      </c>
      <c r="Q993" s="7" t="e">
        <f>IF(VLOOKUP($A993,'V2.5.2 Measures'!$C:$W,23,FALSE)&lt;&gt; "", VLOOKUP($A993,'V2.5.2 Measures'!$C:$W,23,FALSE),"N/A")</f>
        <v>#REF!</v>
      </c>
      <c r="R993" s="7" t="e">
        <f>IF(VLOOKUP($A993,'V2.5.2 Measures'!$C:$W,24,FALSE)&lt;&gt; "", VLOOKUP($A993,'V2.5.2 Measures'!$C:$W,24,FALSE),"N/A")</f>
        <v>#REF!</v>
      </c>
      <c r="S993" s="7" t="e">
        <f>IF(VLOOKUP($A993,'V2.5.2 Measures'!$C:$W,25,FALSE)&lt;&gt; "", VLOOKUP($A993,'V2.5.2 Measures'!$C:$W,25,FALSE),"N/A")</f>
        <v>#REF!</v>
      </c>
      <c r="T993" s="7" t="str">
        <f>IF(VLOOKUP($A993,'V2.5.2 Measures'!$C:$W,2,FALSE)&lt;&gt; "", VLOOKUP($A993,'V2.5.2 Measures'!$C:$W,2,FALSE),"N/A")</f>
        <v>EXP-11-092-9</v>
      </c>
      <c r="U993" s="7" t="str">
        <f>IF(VLOOKUP($A993,'V2.5.2 Measures'!$C:$W,3,FALSE)&lt;&gt; "", VLOOKUP($A993,'V2.5.2 Measures'!$C:$W,3,FALSE),"N/A")</f>
        <v>Average paid per record for TYPE-OF-SERVICE = 12 (Physicians' services)</v>
      </c>
      <c r="V993" s="7" t="e">
        <f>IF(VLOOKUP($A993,'V2.5.2 Measures'!$C:$W,26,FALSE)&lt;&gt; "", VLOOKUP($A993,'V2.5.2 Measures'!$C:$W,26,FALSE),"N/A")</f>
        <v>#REF!</v>
      </c>
      <c r="W993" s="7" t="e">
        <f>IF(VLOOKUP($A993,'V2.5.2 Measures'!$C:$W,44,FALSE)&lt;&gt; "", VLOOKUP($A993,'V2.5.2 Measures'!$C:$W,44,FALSE),"N/A")</f>
        <v>#REF!</v>
      </c>
    </row>
    <row r="994" spans="1:23" x14ac:dyDescent="0.35">
      <c r="A994" s="7" t="str">
        <f>'V2.5.2 Measures'!C449</f>
        <v>EXP11.11</v>
      </c>
      <c r="B994" s="7" t="str">
        <f>VLOOKUP($A994,'V2.5.2 Measures'!$C:$W,6,FALSE)</f>
        <v>Medicaid FFS: Original, Non-Crossover, Paid Claims</v>
      </c>
      <c r="C994" s="7" t="str">
        <f>VLOOKUP($A994,'V2.5.2 Measures'!$C:$W,8,FALSE)</f>
        <v>No</v>
      </c>
      <c r="D994" s="7" t="str">
        <f>IF(VLOOKUP($A994,'V2.5.2 Measures'!$C:$W,4,FALSE)="","",VLOOKUP($A994,'V2.5.2 Measures'!$C:$W,4,FALSE))</f>
        <v>Ratio</v>
      </c>
      <c r="E994" s="7" t="str">
        <f>IF((VLOOKUP($A994,'V2.5.2 Measures'!$C:$W,8,FALSE)&lt;&gt;"")*AND(VLOOKUP($A994,'V2.5.2 Measures'!$C:$W,8,FALSE)&lt;&gt;"TBD"),VLOOKUP($A994,'V2.5.2 Measures'!$C:$W,8,FALSE),"N/A")</f>
        <v>No</v>
      </c>
      <c r="F994" s="7" t="str">
        <f>IF((VLOOKUP($A994,'V2.5.2 Measures'!$C:$W,9,FALSE)&lt;&gt;"")*AND(VLOOKUP($A994,'V2.5.2 Measures'!$C:$W,9,FALSE)&lt;&gt;"TBD"),VLOOKUP($A994,'V2.5.2 Measures'!$C:$W,9,FALSE),"N/A")</f>
        <v>N/A</v>
      </c>
      <c r="G994" s="7" t="str">
        <f>IF((VLOOKUP($A994,'V2.5.2 Measures'!$C:$W,10,FALSE)&lt;&gt;"")*AND(VLOOKUP($A994,'V2.5.2 Measures'!$C:$W,10,FALSE)&lt;&gt;"TBD"),VLOOKUP($A994,'V2.5.2 Measures'!$C:$W,10,FALSE),"N/A")</f>
        <v>N/A</v>
      </c>
      <c r="H994" s="7" t="str">
        <f>IF(VLOOKUP($A994,'V2.5.2 Measures'!$C:$W,14,FALSE)&lt;&gt; "", VLOOKUP($A994,'V2.5.2 Measures'!$C:$W,14,FALSE),"N/A")</f>
        <v>TBD</v>
      </c>
      <c r="I994" s="7">
        <f>IF(VLOOKUP($A994,'V2.5.2 Measures'!$C:$W,15,FALSE)&lt;&gt; "", VLOOKUP($A994,'V2.5.2 Measures'!$C:$W,15,FALSE),"N/A")</f>
        <v>0.2</v>
      </c>
      <c r="J994" s="7" t="str">
        <f>IF(VLOOKUP($A994,'V2.5.2 Measures'!$C:$W,16,FALSE)&lt;&gt; "", VLOOKUP($A994,'V2.5.2 Measures'!$C:$W,16,FALSE),"N/A")</f>
        <v>N/A</v>
      </c>
      <c r="K994" s="7" t="str">
        <f>IF(VLOOKUP($A994,'V2.5.2 Measures'!$C:$W,17,FALSE)&lt;&gt; "", VLOOKUP($A994,'V2.5.2 Measures'!$C:$W,17,FALSE),"N/A")</f>
        <v>N/A</v>
      </c>
      <c r="L994" s="7" t="str">
        <f>IF(VLOOKUP($A994,'V2.5.2 Measures'!$C:$W,18,FALSE)&lt;&gt; "", VLOOKUP($A994,'V2.5.2 Measures'!$C:$W,18,FALSE),"N/A")</f>
        <v>Default</v>
      </c>
      <c r="M994" s="7" t="str">
        <f>IF(VLOOKUP($A994,'V2.5.2 Measures'!$C:$W,19,FALSE)&lt;&gt; "", VLOOKUP($A994,'V2.5.2 Measures'!$C:$W,19,FALSE),"N/A")</f>
        <v>SAS</v>
      </c>
      <c r="N994" s="7" t="str">
        <f>IF(VLOOKUP($A994,'V2.5.2 Measures'!$C:$W,20,FALSE)&lt;&gt; "", VLOOKUP($A994,'V2.5.2 Measures'!$C:$W,20,FALSE),"N/A")</f>
        <v>V1.1</v>
      </c>
      <c r="O994" s="7" t="str">
        <f>IF(VLOOKUP($A994,'V2.5.2 Measures'!$C:$W,21,FALSE)&lt;&gt; "", VLOOKUP($A994,'V2.5.2 Measures'!$C:$W,21,FALSE),"N/A")</f>
        <v>V2.3</v>
      </c>
      <c r="P994" s="7" t="e">
        <f>IF(VLOOKUP($A994,'V2.5.2 Measures'!$C:$W,22,FALSE)&lt;&gt; "", VLOOKUP($A994,'V2.5.2 Measures'!$C:$W,22,FALSE),"N/A")</f>
        <v>#REF!</v>
      </c>
      <c r="Q994" s="7" t="e">
        <f>IF(VLOOKUP($A994,'V2.5.2 Measures'!$C:$W,23,FALSE)&lt;&gt; "", VLOOKUP($A994,'V2.5.2 Measures'!$C:$W,23,FALSE),"N/A")</f>
        <v>#REF!</v>
      </c>
      <c r="R994" s="7" t="e">
        <f>IF(VLOOKUP($A994,'V2.5.2 Measures'!$C:$W,24,FALSE)&lt;&gt; "", VLOOKUP($A994,'V2.5.2 Measures'!$C:$W,24,FALSE),"N/A")</f>
        <v>#REF!</v>
      </c>
      <c r="S994" s="7" t="e">
        <f>IF(VLOOKUP($A994,'V2.5.2 Measures'!$C:$W,25,FALSE)&lt;&gt; "", VLOOKUP($A994,'V2.5.2 Measures'!$C:$W,25,FALSE),"N/A")</f>
        <v>#REF!</v>
      </c>
      <c r="T994" s="7" t="str">
        <f>IF(VLOOKUP($A994,'V2.5.2 Measures'!$C:$W,2,FALSE)&lt;&gt; "", VLOOKUP($A994,'V2.5.2 Measures'!$C:$W,2,FALSE),"N/A")</f>
        <v>EXP-11-093-11</v>
      </c>
      <c r="U994" s="7" t="str">
        <f>IF(VLOOKUP($A994,'V2.5.2 Measures'!$C:$W,3,FALSE)&lt;&gt; "", VLOOKUP($A994,'V2.5.2 Measures'!$C:$W,3,FALSE),"N/A")</f>
        <v>Average paid per record for TYPE-OF-SERVICE = 13 (Medical and surgical services of a dentist)</v>
      </c>
      <c r="V994" s="7" t="e">
        <f>IF(VLOOKUP($A994,'V2.5.2 Measures'!$C:$W,26,FALSE)&lt;&gt; "", VLOOKUP($A994,'V2.5.2 Measures'!$C:$W,26,FALSE),"N/A")</f>
        <v>#REF!</v>
      </c>
      <c r="W994" s="7" t="e">
        <f>IF(VLOOKUP($A994,'V2.5.2 Measures'!$C:$W,44,FALSE)&lt;&gt; "", VLOOKUP($A994,'V2.5.2 Measures'!$C:$W,44,FALSE),"N/A")</f>
        <v>#REF!</v>
      </c>
    </row>
    <row r="995" spans="1:23" x14ac:dyDescent="0.35">
      <c r="A995" s="7" t="str">
        <f>'V2.5.2 Measures'!C450</f>
        <v>EXP11.12</v>
      </c>
      <c r="B995" s="7" t="str">
        <f>VLOOKUP($A995,'V2.5.2 Measures'!$C:$W,6,FALSE)</f>
        <v>Medicaid FFS: Original, Non-Crossover, Paid Claims</v>
      </c>
      <c r="C995" s="7" t="str">
        <f>VLOOKUP($A995,'V2.5.2 Measures'!$C:$W,8,FALSE)</f>
        <v>No</v>
      </c>
      <c r="D995" s="7" t="str">
        <f>IF(VLOOKUP($A995,'V2.5.2 Measures'!$C:$W,4,FALSE)="","",VLOOKUP($A995,'V2.5.2 Measures'!$C:$W,4,FALSE))</f>
        <v>Ratio</v>
      </c>
      <c r="E995" s="7" t="str">
        <f>IF((VLOOKUP($A995,'V2.5.2 Measures'!$C:$W,8,FALSE)&lt;&gt;"")*AND(VLOOKUP($A995,'V2.5.2 Measures'!$C:$W,8,FALSE)&lt;&gt;"TBD"),VLOOKUP($A995,'V2.5.2 Measures'!$C:$W,8,FALSE),"N/A")</f>
        <v>No</v>
      </c>
      <c r="F995" s="7" t="str">
        <f>IF((VLOOKUP($A995,'V2.5.2 Measures'!$C:$W,9,FALSE)&lt;&gt;"")*AND(VLOOKUP($A995,'V2.5.2 Measures'!$C:$W,9,FALSE)&lt;&gt;"TBD"),VLOOKUP($A995,'V2.5.2 Measures'!$C:$W,9,FALSE),"N/A")</f>
        <v>N/A</v>
      </c>
      <c r="G995" s="7" t="str">
        <f>IF((VLOOKUP($A995,'V2.5.2 Measures'!$C:$W,10,FALSE)&lt;&gt;"")*AND(VLOOKUP($A995,'V2.5.2 Measures'!$C:$W,10,FALSE)&lt;&gt;"TBD"),VLOOKUP($A995,'V2.5.2 Measures'!$C:$W,10,FALSE),"N/A")</f>
        <v>N/A</v>
      </c>
      <c r="H995" s="7" t="str">
        <f>IF(VLOOKUP($A995,'V2.5.2 Measures'!$C:$W,14,FALSE)&lt;&gt; "", VLOOKUP($A995,'V2.5.2 Measures'!$C:$W,14,FALSE),"N/A")</f>
        <v>TBD</v>
      </c>
      <c r="I995" s="7">
        <f>IF(VLOOKUP($A995,'V2.5.2 Measures'!$C:$W,15,FALSE)&lt;&gt; "", VLOOKUP($A995,'V2.5.2 Measures'!$C:$W,15,FALSE),"N/A")</f>
        <v>0.2</v>
      </c>
      <c r="J995" s="7" t="str">
        <f>IF(VLOOKUP($A995,'V2.5.2 Measures'!$C:$W,16,FALSE)&lt;&gt; "", VLOOKUP($A995,'V2.5.2 Measures'!$C:$W,16,FALSE),"N/A")</f>
        <v>N/A</v>
      </c>
      <c r="K995" s="7" t="str">
        <f>IF(VLOOKUP($A995,'V2.5.2 Measures'!$C:$W,17,FALSE)&lt;&gt; "", VLOOKUP($A995,'V2.5.2 Measures'!$C:$W,17,FALSE),"N/A")</f>
        <v>N/A</v>
      </c>
      <c r="L995" s="7" t="str">
        <f>IF(VLOOKUP($A995,'V2.5.2 Measures'!$C:$W,18,FALSE)&lt;&gt; "", VLOOKUP($A995,'V2.5.2 Measures'!$C:$W,18,FALSE),"N/A")</f>
        <v>Default</v>
      </c>
      <c r="M995" s="7" t="str">
        <f>IF(VLOOKUP($A995,'V2.5.2 Measures'!$C:$W,19,FALSE)&lt;&gt; "", VLOOKUP($A995,'V2.5.2 Measures'!$C:$W,19,FALSE),"N/A")</f>
        <v>SAS</v>
      </c>
      <c r="N995" s="7" t="str">
        <f>IF(VLOOKUP($A995,'V2.5.2 Measures'!$C:$W,20,FALSE)&lt;&gt; "", VLOOKUP($A995,'V2.5.2 Measures'!$C:$W,20,FALSE),"N/A")</f>
        <v>V1.1</v>
      </c>
      <c r="O995" s="7" t="str">
        <f>IF(VLOOKUP($A995,'V2.5.2 Measures'!$C:$W,21,FALSE)&lt;&gt; "", VLOOKUP($A995,'V2.5.2 Measures'!$C:$W,21,FALSE),"N/A")</f>
        <v>V2.3</v>
      </c>
      <c r="P995" s="7" t="e">
        <f>IF(VLOOKUP($A995,'V2.5.2 Measures'!$C:$W,22,FALSE)&lt;&gt; "", VLOOKUP($A995,'V2.5.2 Measures'!$C:$W,22,FALSE),"N/A")</f>
        <v>#REF!</v>
      </c>
      <c r="Q995" s="7" t="e">
        <f>IF(VLOOKUP($A995,'V2.5.2 Measures'!$C:$W,23,FALSE)&lt;&gt; "", VLOOKUP($A995,'V2.5.2 Measures'!$C:$W,23,FALSE),"N/A")</f>
        <v>#REF!</v>
      </c>
      <c r="R995" s="7" t="e">
        <f>IF(VLOOKUP($A995,'V2.5.2 Measures'!$C:$W,24,FALSE)&lt;&gt; "", VLOOKUP($A995,'V2.5.2 Measures'!$C:$W,24,FALSE),"N/A")</f>
        <v>#REF!</v>
      </c>
      <c r="S995" s="7" t="e">
        <f>IF(VLOOKUP($A995,'V2.5.2 Measures'!$C:$W,25,FALSE)&lt;&gt; "", VLOOKUP($A995,'V2.5.2 Measures'!$C:$W,25,FALSE),"N/A")</f>
        <v>#REF!</v>
      </c>
      <c r="T995" s="7" t="str">
        <f>IF(VLOOKUP($A995,'V2.5.2 Measures'!$C:$W,2,FALSE)&lt;&gt; "", VLOOKUP($A995,'V2.5.2 Measures'!$C:$W,2,FALSE),"N/A")</f>
        <v>EXP-11-094-12</v>
      </c>
      <c r="U995" s="7" t="str">
        <f>IF(VLOOKUP($A995,'V2.5.2 Measures'!$C:$W,3,FALSE)&lt;&gt; "", VLOOKUP($A995,'V2.5.2 Measures'!$C:$W,3,FALSE),"N/A")</f>
        <v>Average paid per record for TYPE-OF-SERVICE = 14 (Outpatient substance abuse treatment services.)</v>
      </c>
      <c r="V995" s="7" t="e">
        <f>IF(VLOOKUP($A995,'V2.5.2 Measures'!$C:$W,26,FALSE)&lt;&gt; "", VLOOKUP($A995,'V2.5.2 Measures'!$C:$W,26,FALSE),"N/A")</f>
        <v>#REF!</v>
      </c>
      <c r="W995" s="7" t="e">
        <f>IF(VLOOKUP($A995,'V2.5.2 Measures'!$C:$W,44,FALSE)&lt;&gt; "", VLOOKUP($A995,'V2.5.2 Measures'!$C:$W,44,FALSE),"N/A")</f>
        <v>#REF!</v>
      </c>
    </row>
    <row r="996" spans="1:23" x14ac:dyDescent="0.35">
      <c r="A996" s="7" t="str">
        <f>'V2.5.2 Measures'!C451</f>
        <v>EXP11.13</v>
      </c>
      <c r="B996" s="7" t="str">
        <f>VLOOKUP($A996,'V2.5.2 Measures'!$C:$W,6,FALSE)</f>
        <v>Medicaid FFS: Original, Non-Crossover, Paid Claims</v>
      </c>
      <c r="C996" s="7" t="str">
        <f>VLOOKUP($A996,'V2.5.2 Measures'!$C:$W,8,FALSE)</f>
        <v>No</v>
      </c>
      <c r="D996" s="7" t="str">
        <f>IF(VLOOKUP($A996,'V2.5.2 Measures'!$C:$W,4,FALSE)="","",VLOOKUP($A996,'V2.5.2 Measures'!$C:$W,4,FALSE))</f>
        <v>Ratio</v>
      </c>
      <c r="E996" s="7" t="str">
        <f>IF((VLOOKUP($A996,'V2.5.2 Measures'!$C:$W,8,FALSE)&lt;&gt;"")*AND(VLOOKUP($A996,'V2.5.2 Measures'!$C:$W,8,FALSE)&lt;&gt;"TBD"),VLOOKUP($A996,'V2.5.2 Measures'!$C:$W,8,FALSE),"N/A")</f>
        <v>No</v>
      </c>
      <c r="F996" s="7" t="str">
        <f>IF((VLOOKUP($A996,'V2.5.2 Measures'!$C:$W,9,FALSE)&lt;&gt;"")*AND(VLOOKUP($A996,'V2.5.2 Measures'!$C:$W,9,FALSE)&lt;&gt;"TBD"),VLOOKUP($A996,'V2.5.2 Measures'!$C:$W,9,FALSE),"N/A")</f>
        <v>N/A</v>
      </c>
      <c r="G996" s="7" t="str">
        <f>IF((VLOOKUP($A996,'V2.5.2 Measures'!$C:$W,10,FALSE)&lt;&gt;"")*AND(VLOOKUP($A996,'V2.5.2 Measures'!$C:$W,10,FALSE)&lt;&gt;"TBD"),VLOOKUP($A996,'V2.5.2 Measures'!$C:$W,10,FALSE),"N/A")</f>
        <v>N/A</v>
      </c>
      <c r="H996" s="7" t="str">
        <f>IF(VLOOKUP($A996,'V2.5.2 Measures'!$C:$W,14,FALSE)&lt;&gt; "", VLOOKUP($A996,'V2.5.2 Measures'!$C:$W,14,FALSE),"N/A")</f>
        <v>N/A</v>
      </c>
      <c r="I996" s="7" t="str">
        <f>IF(VLOOKUP($A996,'V2.5.2 Measures'!$C:$W,15,FALSE)&lt;&gt; "", VLOOKUP($A996,'V2.5.2 Measures'!$C:$W,15,FALSE),"N/A")</f>
        <v>TBD</v>
      </c>
      <c r="J996" s="7" t="str">
        <f>IF(VLOOKUP($A996,'V2.5.2 Measures'!$C:$W,16,FALSE)&lt;&gt; "", VLOOKUP($A996,'V2.5.2 Measures'!$C:$W,16,FALSE),"N/A")</f>
        <v>N/A</v>
      </c>
      <c r="K996" s="7" t="str">
        <f>IF(VLOOKUP($A996,'V2.5.2 Measures'!$C:$W,17,FALSE)&lt;&gt; "", VLOOKUP($A996,'V2.5.2 Measures'!$C:$W,17,FALSE),"N/A")</f>
        <v>N/A</v>
      </c>
      <c r="L996" s="7" t="str">
        <f>IF(VLOOKUP($A996,'V2.5.2 Measures'!$C:$W,18,FALSE)&lt;&gt; "", VLOOKUP($A996,'V2.5.2 Measures'!$C:$W,18,FALSE),"N/A")</f>
        <v>Default</v>
      </c>
      <c r="M996" s="7" t="str">
        <f>IF(VLOOKUP($A996,'V2.5.2 Measures'!$C:$W,19,FALSE)&lt;&gt; "", VLOOKUP($A996,'V2.5.2 Measures'!$C:$W,19,FALSE),"N/A")</f>
        <v>SAS</v>
      </c>
      <c r="N996" s="7" t="str">
        <f>IF(VLOOKUP($A996,'V2.5.2 Measures'!$C:$W,20,FALSE)&lt;&gt; "", VLOOKUP($A996,'V2.5.2 Measures'!$C:$W,20,FALSE),"N/A")</f>
        <v>V1.1</v>
      </c>
      <c r="O996" s="7" t="str">
        <f>IF(VLOOKUP($A996,'V2.5.2 Measures'!$C:$W,21,FALSE)&lt;&gt; "", VLOOKUP($A996,'V2.5.2 Measures'!$C:$W,21,FALSE),"N/A")</f>
        <v>V2.3</v>
      </c>
      <c r="P996" s="7" t="e">
        <f>IF(VLOOKUP($A996,'V2.5.2 Measures'!$C:$W,22,FALSE)&lt;&gt; "", VLOOKUP($A996,'V2.5.2 Measures'!$C:$W,22,FALSE),"N/A")</f>
        <v>#REF!</v>
      </c>
      <c r="Q996" s="7" t="e">
        <f>IF(VLOOKUP($A996,'V2.5.2 Measures'!$C:$W,23,FALSE)&lt;&gt; "", VLOOKUP($A996,'V2.5.2 Measures'!$C:$W,23,FALSE),"N/A")</f>
        <v>#REF!</v>
      </c>
      <c r="R996" s="7" t="e">
        <f>IF(VLOOKUP($A996,'V2.5.2 Measures'!$C:$W,24,FALSE)&lt;&gt; "", VLOOKUP($A996,'V2.5.2 Measures'!$C:$W,24,FALSE),"N/A")</f>
        <v>#REF!</v>
      </c>
      <c r="S996" s="7" t="e">
        <f>IF(VLOOKUP($A996,'V2.5.2 Measures'!$C:$W,25,FALSE)&lt;&gt; "", VLOOKUP($A996,'V2.5.2 Measures'!$C:$W,25,FALSE),"N/A")</f>
        <v>#REF!</v>
      </c>
      <c r="T996" s="7" t="str">
        <f>IF(VLOOKUP($A996,'V2.5.2 Measures'!$C:$W,2,FALSE)&lt;&gt; "", VLOOKUP($A996,'V2.5.2 Measures'!$C:$W,2,FALSE),"N/A")</f>
        <v>EXP-11-095-13</v>
      </c>
      <c r="U996" s="7" t="str">
        <f>IF(VLOOKUP($A996,'V2.5.2 Measures'!$C:$W,3,FALSE)&lt;&gt; "", VLOOKUP($A996,'V2.5.2 Measures'!$C:$W,3,FALSE),"N/A")</f>
        <v>Average paid per record for TYPE-OF-SERVICE = 15 (Medical or other remedial care or services, other than physicians' services)</v>
      </c>
      <c r="V996" s="7" t="e">
        <f>IF(VLOOKUP($A996,'V2.5.2 Measures'!$C:$W,26,FALSE)&lt;&gt; "", VLOOKUP($A996,'V2.5.2 Measures'!$C:$W,26,FALSE),"N/A")</f>
        <v>#REF!</v>
      </c>
      <c r="W996" s="7" t="e">
        <f>IF(VLOOKUP($A996,'V2.5.2 Measures'!$C:$W,44,FALSE)&lt;&gt; "", VLOOKUP($A996,'V2.5.2 Measures'!$C:$W,44,FALSE),"N/A")</f>
        <v>#REF!</v>
      </c>
    </row>
    <row r="997" spans="1:23" x14ac:dyDescent="0.35">
      <c r="A997" s="7" t="str">
        <f>'V2.5.2 Measures'!C452</f>
        <v>EXP11.14</v>
      </c>
      <c r="B997" s="7" t="str">
        <f>VLOOKUP($A997,'V2.5.2 Measures'!$C:$W,6,FALSE)</f>
        <v>Medicaid FFS: Original, Non-Crossover, Paid Claims</v>
      </c>
      <c r="C997" s="7" t="str">
        <f>VLOOKUP($A997,'V2.5.2 Measures'!$C:$W,8,FALSE)</f>
        <v>No</v>
      </c>
      <c r="D997" s="7" t="str">
        <f>IF(VLOOKUP($A997,'V2.5.2 Measures'!$C:$W,4,FALSE)="","",VLOOKUP($A997,'V2.5.2 Measures'!$C:$W,4,FALSE))</f>
        <v>Ratio</v>
      </c>
      <c r="E997" s="7" t="str">
        <f>IF((VLOOKUP($A997,'V2.5.2 Measures'!$C:$W,8,FALSE)&lt;&gt;"")*AND(VLOOKUP($A997,'V2.5.2 Measures'!$C:$W,8,FALSE)&lt;&gt;"TBD"),VLOOKUP($A997,'V2.5.2 Measures'!$C:$W,8,FALSE),"N/A")</f>
        <v>No</v>
      </c>
      <c r="F997" s="7" t="str">
        <f>IF((VLOOKUP($A997,'V2.5.2 Measures'!$C:$W,9,FALSE)&lt;&gt;"")*AND(VLOOKUP($A997,'V2.5.2 Measures'!$C:$W,9,FALSE)&lt;&gt;"TBD"),VLOOKUP($A997,'V2.5.2 Measures'!$C:$W,9,FALSE),"N/A")</f>
        <v>N/A</v>
      </c>
      <c r="G997" s="7" t="str">
        <f>IF((VLOOKUP($A997,'V2.5.2 Measures'!$C:$W,10,FALSE)&lt;&gt;"")*AND(VLOOKUP($A997,'V2.5.2 Measures'!$C:$W,10,FALSE)&lt;&gt;"TBD"),VLOOKUP($A997,'V2.5.2 Measures'!$C:$W,10,FALSE),"N/A")</f>
        <v>N/A</v>
      </c>
      <c r="H997" s="7" t="str">
        <f>IF(VLOOKUP($A997,'V2.5.2 Measures'!$C:$W,14,FALSE)&lt;&gt; "", VLOOKUP($A997,'V2.5.2 Measures'!$C:$W,14,FALSE),"N/A")</f>
        <v>TBD</v>
      </c>
      <c r="I997" s="7">
        <f>IF(VLOOKUP($A997,'V2.5.2 Measures'!$C:$W,15,FALSE)&lt;&gt; "", VLOOKUP($A997,'V2.5.2 Measures'!$C:$W,15,FALSE),"N/A")</f>
        <v>0.2</v>
      </c>
      <c r="J997" s="7" t="str">
        <f>IF(VLOOKUP($A997,'V2.5.2 Measures'!$C:$W,16,FALSE)&lt;&gt; "", VLOOKUP($A997,'V2.5.2 Measures'!$C:$W,16,FALSE),"N/A")</f>
        <v>N/A</v>
      </c>
      <c r="K997" s="7" t="str">
        <f>IF(VLOOKUP($A997,'V2.5.2 Measures'!$C:$W,17,FALSE)&lt;&gt; "", VLOOKUP($A997,'V2.5.2 Measures'!$C:$W,17,FALSE),"N/A")</f>
        <v>N/A</v>
      </c>
      <c r="L997" s="7" t="str">
        <f>IF(VLOOKUP($A997,'V2.5.2 Measures'!$C:$W,18,FALSE)&lt;&gt; "", VLOOKUP($A997,'V2.5.2 Measures'!$C:$W,18,FALSE),"N/A")</f>
        <v>Default</v>
      </c>
      <c r="M997" s="7" t="str">
        <f>IF(VLOOKUP($A997,'V2.5.2 Measures'!$C:$W,19,FALSE)&lt;&gt; "", VLOOKUP($A997,'V2.5.2 Measures'!$C:$W,19,FALSE),"N/A")</f>
        <v>SAS</v>
      </c>
      <c r="N997" s="7" t="str">
        <f>IF(VLOOKUP($A997,'V2.5.2 Measures'!$C:$W,20,FALSE)&lt;&gt; "", VLOOKUP($A997,'V2.5.2 Measures'!$C:$W,20,FALSE),"N/A")</f>
        <v>V1.1</v>
      </c>
      <c r="O997" s="7" t="str">
        <f>IF(VLOOKUP($A997,'V2.5.2 Measures'!$C:$W,21,FALSE)&lt;&gt; "", VLOOKUP($A997,'V2.5.2 Measures'!$C:$W,21,FALSE),"N/A")</f>
        <v>V2.3</v>
      </c>
      <c r="P997" s="7" t="e">
        <f>IF(VLOOKUP($A997,'V2.5.2 Measures'!$C:$W,22,FALSE)&lt;&gt; "", VLOOKUP($A997,'V2.5.2 Measures'!$C:$W,22,FALSE),"N/A")</f>
        <v>#REF!</v>
      </c>
      <c r="Q997" s="7" t="e">
        <f>IF(VLOOKUP($A997,'V2.5.2 Measures'!$C:$W,23,FALSE)&lt;&gt; "", VLOOKUP($A997,'V2.5.2 Measures'!$C:$W,23,FALSE),"N/A")</f>
        <v>#REF!</v>
      </c>
      <c r="R997" s="7" t="e">
        <f>IF(VLOOKUP($A997,'V2.5.2 Measures'!$C:$W,24,FALSE)&lt;&gt; "", VLOOKUP($A997,'V2.5.2 Measures'!$C:$W,24,FALSE),"N/A")</f>
        <v>#REF!</v>
      </c>
      <c r="S997" s="7" t="e">
        <f>IF(VLOOKUP($A997,'V2.5.2 Measures'!$C:$W,25,FALSE)&lt;&gt; "", VLOOKUP($A997,'V2.5.2 Measures'!$C:$W,25,FALSE),"N/A")</f>
        <v>#REF!</v>
      </c>
      <c r="T997" s="7" t="str">
        <f>IF(VLOOKUP($A997,'V2.5.2 Measures'!$C:$W,2,FALSE)&lt;&gt; "", VLOOKUP($A997,'V2.5.2 Measures'!$C:$W,2,FALSE),"N/A")</f>
        <v>EXP-11-096-14</v>
      </c>
      <c r="U997" s="7" t="str">
        <f>IF(VLOOKUP($A997,'V2.5.2 Measures'!$C:$W,3,FALSE)&lt;&gt; "", VLOOKUP($A997,'V2.5.2 Measures'!$C:$W,3,FALSE),"N/A")</f>
        <v>Average paid per record for TYPE-OF-SERVICE = 16 (Home health services - Nursing services)</v>
      </c>
      <c r="V997" s="7" t="e">
        <f>IF(VLOOKUP($A997,'V2.5.2 Measures'!$C:$W,26,FALSE)&lt;&gt; "", VLOOKUP($A997,'V2.5.2 Measures'!$C:$W,26,FALSE),"N/A")</f>
        <v>#REF!</v>
      </c>
      <c r="W997" s="7" t="e">
        <f>IF(VLOOKUP($A997,'V2.5.2 Measures'!$C:$W,44,FALSE)&lt;&gt; "", VLOOKUP($A997,'V2.5.2 Measures'!$C:$W,44,FALSE),"N/A")</f>
        <v>#REF!</v>
      </c>
    </row>
    <row r="998" spans="1:23" x14ac:dyDescent="0.35">
      <c r="A998" s="7" t="str">
        <f>'V2.5.2 Measures'!C453</f>
        <v>EXP11.15</v>
      </c>
      <c r="B998" s="7" t="str">
        <f>VLOOKUP($A998,'V2.5.2 Measures'!$C:$W,6,FALSE)</f>
        <v>Medicaid FFS: Original, Non-Crossover, Paid Claims</v>
      </c>
      <c r="C998" s="7" t="str">
        <f>VLOOKUP($A998,'V2.5.2 Measures'!$C:$W,8,FALSE)</f>
        <v>No</v>
      </c>
      <c r="D998" s="7" t="str">
        <f>IF(VLOOKUP($A998,'V2.5.2 Measures'!$C:$W,4,FALSE)="","",VLOOKUP($A998,'V2.5.2 Measures'!$C:$W,4,FALSE))</f>
        <v>Ratio</v>
      </c>
      <c r="E998" s="7" t="str">
        <f>IF((VLOOKUP($A998,'V2.5.2 Measures'!$C:$W,8,FALSE)&lt;&gt;"")*AND(VLOOKUP($A998,'V2.5.2 Measures'!$C:$W,8,FALSE)&lt;&gt;"TBD"),VLOOKUP($A998,'V2.5.2 Measures'!$C:$W,8,FALSE),"N/A")</f>
        <v>No</v>
      </c>
      <c r="F998" s="7" t="str">
        <f>IF((VLOOKUP($A998,'V2.5.2 Measures'!$C:$W,9,FALSE)&lt;&gt;"")*AND(VLOOKUP($A998,'V2.5.2 Measures'!$C:$W,9,FALSE)&lt;&gt;"TBD"),VLOOKUP($A998,'V2.5.2 Measures'!$C:$W,9,FALSE),"N/A")</f>
        <v>N/A</v>
      </c>
      <c r="G998" s="7" t="str">
        <f>IF((VLOOKUP($A998,'V2.5.2 Measures'!$C:$W,10,FALSE)&lt;&gt;"")*AND(VLOOKUP($A998,'V2.5.2 Measures'!$C:$W,10,FALSE)&lt;&gt;"TBD"),VLOOKUP($A998,'V2.5.2 Measures'!$C:$W,10,FALSE),"N/A")</f>
        <v>N/A</v>
      </c>
      <c r="H998" s="7" t="str">
        <f>IF(VLOOKUP($A998,'V2.5.2 Measures'!$C:$W,14,FALSE)&lt;&gt; "", VLOOKUP($A998,'V2.5.2 Measures'!$C:$W,14,FALSE),"N/A")</f>
        <v>TBD</v>
      </c>
      <c r="I998" s="7">
        <f>IF(VLOOKUP($A998,'V2.5.2 Measures'!$C:$W,15,FALSE)&lt;&gt; "", VLOOKUP($A998,'V2.5.2 Measures'!$C:$W,15,FALSE),"N/A")</f>
        <v>0.2</v>
      </c>
      <c r="J998" s="7" t="str">
        <f>IF(VLOOKUP($A998,'V2.5.2 Measures'!$C:$W,16,FALSE)&lt;&gt; "", VLOOKUP($A998,'V2.5.2 Measures'!$C:$W,16,FALSE),"N/A")</f>
        <v>N/A</v>
      </c>
      <c r="K998" s="7" t="str">
        <f>IF(VLOOKUP($A998,'V2.5.2 Measures'!$C:$W,17,FALSE)&lt;&gt; "", VLOOKUP($A998,'V2.5.2 Measures'!$C:$W,17,FALSE),"N/A")</f>
        <v>N/A</v>
      </c>
      <c r="L998" s="7" t="str">
        <f>IF(VLOOKUP($A998,'V2.5.2 Measures'!$C:$W,18,FALSE)&lt;&gt; "", VLOOKUP($A998,'V2.5.2 Measures'!$C:$W,18,FALSE),"N/A")</f>
        <v>Default</v>
      </c>
      <c r="M998" s="7" t="str">
        <f>IF(VLOOKUP($A998,'V2.5.2 Measures'!$C:$W,19,FALSE)&lt;&gt; "", VLOOKUP($A998,'V2.5.2 Measures'!$C:$W,19,FALSE),"N/A")</f>
        <v>SAS</v>
      </c>
      <c r="N998" s="7" t="str">
        <f>IF(VLOOKUP($A998,'V2.5.2 Measures'!$C:$W,20,FALSE)&lt;&gt; "", VLOOKUP($A998,'V2.5.2 Measures'!$C:$W,20,FALSE),"N/A")</f>
        <v>V1.1</v>
      </c>
      <c r="O998" s="7" t="str">
        <f>IF(VLOOKUP($A998,'V2.5.2 Measures'!$C:$W,21,FALSE)&lt;&gt; "", VLOOKUP($A998,'V2.5.2 Measures'!$C:$W,21,FALSE),"N/A")</f>
        <v>V2.3</v>
      </c>
      <c r="P998" s="7" t="e">
        <f>IF(VLOOKUP($A998,'V2.5.2 Measures'!$C:$W,22,FALSE)&lt;&gt; "", VLOOKUP($A998,'V2.5.2 Measures'!$C:$W,22,FALSE),"N/A")</f>
        <v>#REF!</v>
      </c>
      <c r="Q998" s="7" t="e">
        <f>IF(VLOOKUP($A998,'V2.5.2 Measures'!$C:$W,23,FALSE)&lt;&gt; "", VLOOKUP($A998,'V2.5.2 Measures'!$C:$W,23,FALSE),"N/A")</f>
        <v>#REF!</v>
      </c>
      <c r="R998" s="7" t="e">
        <f>IF(VLOOKUP($A998,'V2.5.2 Measures'!$C:$W,24,FALSE)&lt;&gt; "", VLOOKUP($A998,'V2.5.2 Measures'!$C:$W,24,FALSE),"N/A")</f>
        <v>#REF!</v>
      </c>
      <c r="S998" s="7" t="e">
        <f>IF(VLOOKUP($A998,'V2.5.2 Measures'!$C:$W,25,FALSE)&lt;&gt; "", VLOOKUP($A998,'V2.5.2 Measures'!$C:$W,25,FALSE),"N/A")</f>
        <v>#REF!</v>
      </c>
      <c r="T998" s="7" t="str">
        <f>IF(VLOOKUP($A998,'V2.5.2 Measures'!$C:$W,2,FALSE)&lt;&gt; "", VLOOKUP($A998,'V2.5.2 Measures'!$C:$W,2,FALSE),"N/A")</f>
        <v>EXP-11-097-15</v>
      </c>
      <c r="U998" s="7" t="str">
        <f>IF(VLOOKUP($A998,'V2.5.2 Measures'!$C:$W,3,FALSE)&lt;&gt; "", VLOOKUP($A998,'V2.5.2 Measures'!$C:$W,3,FALSE),"N/A")</f>
        <v>Average paid per record for TYPE-OF-SERVICE = 17 (Home health services - Home health aide services)</v>
      </c>
      <c r="V998" s="7" t="e">
        <f>IF(VLOOKUP($A998,'V2.5.2 Measures'!$C:$W,26,FALSE)&lt;&gt; "", VLOOKUP($A998,'V2.5.2 Measures'!$C:$W,26,FALSE),"N/A")</f>
        <v>#REF!</v>
      </c>
      <c r="W998" s="7" t="e">
        <f>IF(VLOOKUP($A998,'V2.5.2 Measures'!$C:$W,44,FALSE)&lt;&gt; "", VLOOKUP($A998,'V2.5.2 Measures'!$C:$W,44,FALSE),"N/A")</f>
        <v>#REF!</v>
      </c>
    </row>
    <row r="999" spans="1:23" x14ac:dyDescent="0.35">
      <c r="A999" s="7" t="str">
        <f>'V2.5.2 Measures'!C454</f>
        <v>EXP11.16</v>
      </c>
      <c r="B999" s="7" t="str">
        <f>VLOOKUP($A999,'V2.5.2 Measures'!$C:$W,6,FALSE)</f>
        <v>Medicaid FFS: Original, Non-Crossover, Paid Claims</v>
      </c>
      <c r="C999" s="7" t="str">
        <f>VLOOKUP($A999,'V2.5.2 Measures'!$C:$W,8,FALSE)</f>
        <v>No</v>
      </c>
      <c r="D999" s="7" t="str">
        <f>IF(VLOOKUP($A999,'V2.5.2 Measures'!$C:$W,4,FALSE)="","",VLOOKUP($A999,'V2.5.2 Measures'!$C:$W,4,FALSE))</f>
        <v>Ratio</v>
      </c>
      <c r="E999" s="7" t="str">
        <f>IF((VLOOKUP($A999,'V2.5.2 Measures'!$C:$W,8,FALSE)&lt;&gt;"")*AND(VLOOKUP($A999,'V2.5.2 Measures'!$C:$W,8,FALSE)&lt;&gt;"TBD"),VLOOKUP($A999,'V2.5.2 Measures'!$C:$W,8,FALSE),"N/A")</f>
        <v>No</v>
      </c>
      <c r="F999" s="7" t="str">
        <f>IF((VLOOKUP($A999,'V2.5.2 Measures'!$C:$W,9,FALSE)&lt;&gt;"")*AND(VLOOKUP($A999,'V2.5.2 Measures'!$C:$W,9,FALSE)&lt;&gt;"TBD"),VLOOKUP($A999,'V2.5.2 Measures'!$C:$W,9,FALSE),"N/A")</f>
        <v>N/A</v>
      </c>
      <c r="G999" s="7" t="str">
        <f>IF((VLOOKUP($A999,'V2.5.2 Measures'!$C:$W,10,FALSE)&lt;&gt;"")*AND(VLOOKUP($A999,'V2.5.2 Measures'!$C:$W,10,FALSE)&lt;&gt;"TBD"),VLOOKUP($A999,'V2.5.2 Measures'!$C:$W,10,FALSE),"N/A")</f>
        <v>N/A</v>
      </c>
      <c r="H999" s="7" t="str">
        <f>IF(VLOOKUP($A999,'V2.5.2 Measures'!$C:$W,14,FALSE)&lt;&gt; "", VLOOKUP($A999,'V2.5.2 Measures'!$C:$W,14,FALSE),"N/A")</f>
        <v>TBD</v>
      </c>
      <c r="I999" s="7">
        <f>IF(VLOOKUP($A999,'V2.5.2 Measures'!$C:$W,15,FALSE)&lt;&gt; "", VLOOKUP($A999,'V2.5.2 Measures'!$C:$W,15,FALSE),"N/A")</f>
        <v>0.2</v>
      </c>
      <c r="J999" s="7" t="str">
        <f>IF(VLOOKUP($A999,'V2.5.2 Measures'!$C:$W,16,FALSE)&lt;&gt; "", VLOOKUP($A999,'V2.5.2 Measures'!$C:$W,16,FALSE),"N/A")</f>
        <v>N/A</v>
      </c>
      <c r="K999" s="7" t="str">
        <f>IF(VLOOKUP($A999,'V2.5.2 Measures'!$C:$W,17,FALSE)&lt;&gt; "", VLOOKUP($A999,'V2.5.2 Measures'!$C:$W,17,FALSE),"N/A")</f>
        <v>N/A</v>
      </c>
      <c r="L999" s="7" t="str">
        <f>IF(VLOOKUP($A999,'V2.5.2 Measures'!$C:$W,18,FALSE)&lt;&gt; "", VLOOKUP($A999,'V2.5.2 Measures'!$C:$W,18,FALSE),"N/A")</f>
        <v>Default</v>
      </c>
      <c r="M999" s="7" t="str">
        <f>IF(VLOOKUP($A999,'V2.5.2 Measures'!$C:$W,19,FALSE)&lt;&gt; "", VLOOKUP($A999,'V2.5.2 Measures'!$C:$W,19,FALSE),"N/A")</f>
        <v>SAS</v>
      </c>
      <c r="N999" s="7" t="str">
        <f>IF(VLOOKUP($A999,'V2.5.2 Measures'!$C:$W,20,FALSE)&lt;&gt; "", VLOOKUP($A999,'V2.5.2 Measures'!$C:$W,20,FALSE),"N/A")</f>
        <v>V1.1</v>
      </c>
      <c r="O999" s="7" t="str">
        <f>IF(VLOOKUP($A999,'V2.5.2 Measures'!$C:$W,21,FALSE)&lt;&gt; "", VLOOKUP($A999,'V2.5.2 Measures'!$C:$W,21,FALSE),"N/A")</f>
        <v>V2.3</v>
      </c>
      <c r="P999" s="7" t="e">
        <f>IF(VLOOKUP($A999,'V2.5.2 Measures'!$C:$W,22,FALSE)&lt;&gt; "", VLOOKUP($A999,'V2.5.2 Measures'!$C:$W,22,FALSE),"N/A")</f>
        <v>#REF!</v>
      </c>
      <c r="Q999" s="7" t="e">
        <f>IF(VLOOKUP($A999,'V2.5.2 Measures'!$C:$W,23,FALSE)&lt;&gt; "", VLOOKUP($A999,'V2.5.2 Measures'!$C:$W,23,FALSE),"N/A")</f>
        <v>#REF!</v>
      </c>
      <c r="R999" s="7" t="e">
        <f>IF(VLOOKUP($A999,'V2.5.2 Measures'!$C:$W,24,FALSE)&lt;&gt; "", VLOOKUP($A999,'V2.5.2 Measures'!$C:$W,24,FALSE),"N/A")</f>
        <v>#REF!</v>
      </c>
      <c r="S999" s="7" t="e">
        <f>IF(VLOOKUP($A999,'V2.5.2 Measures'!$C:$W,25,FALSE)&lt;&gt; "", VLOOKUP($A999,'V2.5.2 Measures'!$C:$W,25,FALSE),"N/A")</f>
        <v>#REF!</v>
      </c>
      <c r="T999" s="7" t="str">
        <f>IF(VLOOKUP($A999,'V2.5.2 Measures'!$C:$W,2,FALSE)&lt;&gt; "", VLOOKUP($A999,'V2.5.2 Measures'!$C:$W,2,FALSE),"N/A")</f>
        <v>EXP-11-098-16</v>
      </c>
      <c r="U999" s="7" t="str">
        <f>IF(VLOOKUP($A999,'V2.5.2 Measures'!$C:$W,3,FALSE)&lt;&gt; "", VLOOKUP($A999,'V2.5.2 Measures'!$C:$W,3,FALSE),"N/A")</f>
        <v>Average paid per record for TYPE-OF-SERVICE = 18 (Home health services - Medical supplies, equipment, and appliances suitable for use in the home)</v>
      </c>
      <c r="V999" s="7" t="e">
        <f>IF(VLOOKUP($A999,'V2.5.2 Measures'!$C:$W,26,FALSE)&lt;&gt; "", VLOOKUP($A999,'V2.5.2 Measures'!$C:$W,26,FALSE),"N/A")</f>
        <v>#REF!</v>
      </c>
      <c r="W999" s="7" t="e">
        <f>IF(VLOOKUP($A999,'V2.5.2 Measures'!$C:$W,44,FALSE)&lt;&gt; "", VLOOKUP($A999,'V2.5.2 Measures'!$C:$W,44,FALSE),"N/A")</f>
        <v>#REF!</v>
      </c>
    </row>
    <row r="1000" spans="1:23" x14ac:dyDescent="0.35">
      <c r="A1000" s="7" t="str">
        <f>'V2.5.2 Measures'!C455</f>
        <v>EXP11.17</v>
      </c>
      <c r="B1000" s="7" t="str">
        <f>VLOOKUP($A1000,'V2.5.2 Measures'!$C:$W,6,FALSE)</f>
        <v>Medicaid FFS: Original, Non-Crossover, Paid Claims</v>
      </c>
      <c r="C1000" s="7" t="str">
        <f>VLOOKUP($A1000,'V2.5.2 Measures'!$C:$W,8,FALSE)</f>
        <v>No</v>
      </c>
      <c r="D1000" s="7" t="str">
        <f>IF(VLOOKUP($A1000,'V2.5.2 Measures'!$C:$W,4,FALSE)="","",VLOOKUP($A1000,'V2.5.2 Measures'!$C:$W,4,FALSE))</f>
        <v>Ratio</v>
      </c>
      <c r="E1000" s="7" t="str">
        <f>IF((VLOOKUP($A1000,'V2.5.2 Measures'!$C:$W,8,FALSE)&lt;&gt;"")*AND(VLOOKUP($A1000,'V2.5.2 Measures'!$C:$W,8,FALSE)&lt;&gt;"TBD"),VLOOKUP($A1000,'V2.5.2 Measures'!$C:$W,8,FALSE),"N/A")</f>
        <v>No</v>
      </c>
      <c r="F1000" s="7" t="str">
        <f>IF((VLOOKUP($A1000,'V2.5.2 Measures'!$C:$W,9,FALSE)&lt;&gt;"")*AND(VLOOKUP($A1000,'V2.5.2 Measures'!$C:$W,9,FALSE)&lt;&gt;"TBD"),VLOOKUP($A1000,'V2.5.2 Measures'!$C:$W,9,FALSE),"N/A")</f>
        <v>N/A</v>
      </c>
      <c r="G1000" s="7" t="str">
        <f>IF((VLOOKUP($A1000,'V2.5.2 Measures'!$C:$W,10,FALSE)&lt;&gt;"")*AND(VLOOKUP($A1000,'V2.5.2 Measures'!$C:$W,10,FALSE)&lt;&gt;"TBD"),VLOOKUP($A1000,'V2.5.2 Measures'!$C:$W,10,FALSE),"N/A")</f>
        <v>N/A</v>
      </c>
      <c r="H1000" s="7" t="str">
        <f>IF(VLOOKUP($A1000,'V2.5.2 Measures'!$C:$W,14,FALSE)&lt;&gt; "", VLOOKUP($A1000,'V2.5.2 Measures'!$C:$W,14,FALSE),"N/A")</f>
        <v>TBD</v>
      </c>
      <c r="I1000" s="7">
        <f>IF(VLOOKUP($A1000,'V2.5.2 Measures'!$C:$W,15,FALSE)&lt;&gt; "", VLOOKUP($A1000,'V2.5.2 Measures'!$C:$W,15,FALSE),"N/A")</f>
        <v>0.2</v>
      </c>
      <c r="J1000" s="7" t="str">
        <f>IF(VLOOKUP($A1000,'V2.5.2 Measures'!$C:$W,16,FALSE)&lt;&gt; "", VLOOKUP($A1000,'V2.5.2 Measures'!$C:$W,16,FALSE),"N/A")</f>
        <v>N/A</v>
      </c>
      <c r="K1000" s="7" t="str">
        <f>IF(VLOOKUP($A1000,'V2.5.2 Measures'!$C:$W,17,FALSE)&lt;&gt; "", VLOOKUP($A1000,'V2.5.2 Measures'!$C:$W,17,FALSE),"N/A")</f>
        <v>N/A</v>
      </c>
      <c r="L1000" s="7" t="str">
        <f>IF(VLOOKUP($A1000,'V2.5.2 Measures'!$C:$W,18,FALSE)&lt;&gt; "", VLOOKUP($A1000,'V2.5.2 Measures'!$C:$W,18,FALSE),"N/A")</f>
        <v>Default</v>
      </c>
      <c r="M1000" s="7" t="str">
        <f>IF(VLOOKUP($A1000,'V2.5.2 Measures'!$C:$W,19,FALSE)&lt;&gt; "", VLOOKUP($A1000,'V2.5.2 Measures'!$C:$W,19,FALSE),"N/A")</f>
        <v>SAS</v>
      </c>
      <c r="N1000" s="7" t="str">
        <f>IF(VLOOKUP($A1000,'V2.5.2 Measures'!$C:$W,20,FALSE)&lt;&gt; "", VLOOKUP($A1000,'V2.5.2 Measures'!$C:$W,20,FALSE),"N/A")</f>
        <v>V1.1</v>
      </c>
      <c r="O1000" s="7" t="str">
        <f>IF(VLOOKUP($A1000,'V2.5.2 Measures'!$C:$W,21,FALSE)&lt;&gt; "", VLOOKUP($A1000,'V2.5.2 Measures'!$C:$W,21,FALSE),"N/A")</f>
        <v>V2.3</v>
      </c>
      <c r="P1000" s="7" t="e">
        <f>IF(VLOOKUP($A1000,'V2.5.2 Measures'!$C:$W,22,FALSE)&lt;&gt; "", VLOOKUP($A1000,'V2.5.2 Measures'!$C:$W,22,FALSE),"N/A")</f>
        <v>#REF!</v>
      </c>
      <c r="Q1000" s="7" t="e">
        <f>IF(VLOOKUP($A1000,'V2.5.2 Measures'!$C:$W,23,FALSE)&lt;&gt; "", VLOOKUP($A1000,'V2.5.2 Measures'!$C:$W,23,FALSE),"N/A")</f>
        <v>#REF!</v>
      </c>
      <c r="R1000" s="7" t="e">
        <f>IF(VLOOKUP($A1000,'V2.5.2 Measures'!$C:$W,24,FALSE)&lt;&gt; "", VLOOKUP($A1000,'V2.5.2 Measures'!$C:$W,24,FALSE),"N/A")</f>
        <v>#REF!</v>
      </c>
      <c r="S1000" s="7" t="e">
        <f>IF(VLOOKUP($A1000,'V2.5.2 Measures'!$C:$W,25,FALSE)&lt;&gt; "", VLOOKUP($A1000,'V2.5.2 Measures'!$C:$W,25,FALSE),"N/A")</f>
        <v>#REF!</v>
      </c>
      <c r="T1000" s="7" t="str">
        <f>IF(VLOOKUP($A1000,'V2.5.2 Measures'!$C:$W,2,FALSE)&lt;&gt; "", VLOOKUP($A1000,'V2.5.2 Measures'!$C:$W,2,FALSE),"N/A")</f>
        <v>EXP-11-099-17</v>
      </c>
      <c r="U1000" s="7" t="str">
        <f>IF(VLOOKUP($A1000,'V2.5.2 Measures'!$C:$W,3,FALSE)&lt;&gt; "", VLOOKUP($A1000,'V2.5.2 Measures'!$C:$W,3,FALSE),"N/A")</f>
        <v>Average paid per record for TYPE-OF-SERVICE = 19 (Home health services - Physical therapy provided by a home health agency or by a facility licensed by the State to provide medical rehabilitation services)</v>
      </c>
      <c r="V1000" s="7" t="e">
        <f>IF(VLOOKUP($A1000,'V2.5.2 Measures'!$C:$W,26,FALSE)&lt;&gt; "", VLOOKUP($A1000,'V2.5.2 Measures'!$C:$W,26,FALSE),"N/A")</f>
        <v>#REF!</v>
      </c>
      <c r="W1000" s="7" t="e">
        <f>IF(VLOOKUP($A1000,'V2.5.2 Measures'!$C:$W,44,FALSE)&lt;&gt; "", VLOOKUP($A1000,'V2.5.2 Measures'!$C:$W,44,FALSE),"N/A")</f>
        <v>#REF!</v>
      </c>
    </row>
    <row r="1001" spans="1:23" x14ac:dyDescent="0.35">
      <c r="A1001" s="7" t="str">
        <f>'V2.5.2 Measures'!C456</f>
        <v>EXP11.19</v>
      </c>
      <c r="B1001" s="7" t="str">
        <f>VLOOKUP($A1001,'V2.5.2 Measures'!$C:$W,6,FALSE)</f>
        <v>Medicaid FFS: Original, Non-Crossover, Paid Claims</v>
      </c>
      <c r="C1001" s="7" t="str">
        <f>VLOOKUP($A1001,'V2.5.2 Measures'!$C:$W,8,FALSE)</f>
        <v>No</v>
      </c>
      <c r="D1001" s="7" t="str">
        <f>IF(VLOOKUP($A1001,'V2.5.2 Measures'!$C:$W,4,FALSE)="","",VLOOKUP($A1001,'V2.5.2 Measures'!$C:$W,4,FALSE))</f>
        <v>Ratio</v>
      </c>
      <c r="E1001" s="7" t="str">
        <f>IF((VLOOKUP($A1001,'V2.5.2 Measures'!$C:$W,8,FALSE)&lt;&gt;"")*AND(VLOOKUP($A1001,'V2.5.2 Measures'!$C:$W,8,FALSE)&lt;&gt;"TBD"),VLOOKUP($A1001,'V2.5.2 Measures'!$C:$W,8,FALSE),"N/A")</f>
        <v>No</v>
      </c>
      <c r="F1001" s="7" t="str">
        <f>IF((VLOOKUP($A1001,'V2.5.2 Measures'!$C:$W,9,FALSE)&lt;&gt;"")*AND(VLOOKUP($A1001,'V2.5.2 Measures'!$C:$W,9,FALSE)&lt;&gt;"TBD"),VLOOKUP($A1001,'V2.5.2 Measures'!$C:$W,9,FALSE),"N/A")</f>
        <v>N/A</v>
      </c>
      <c r="G1001" s="7" t="str">
        <f>IF((VLOOKUP($A1001,'V2.5.2 Measures'!$C:$W,10,FALSE)&lt;&gt;"")*AND(VLOOKUP($A1001,'V2.5.2 Measures'!$C:$W,10,FALSE)&lt;&gt;"TBD"),VLOOKUP($A1001,'V2.5.2 Measures'!$C:$W,10,FALSE),"N/A")</f>
        <v>N/A</v>
      </c>
      <c r="H1001" s="7" t="str">
        <f>IF(VLOOKUP($A1001,'V2.5.2 Measures'!$C:$W,14,FALSE)&lt;&gt; "", VLOOKUP($A1001,'V2.5.2 Measures'!$C:$W,14,FALSE),"N/A")</f>
        <v>TBD</v>
      </c>
      <c r="I1001" s="7">
        <f>IF(VLOOKUP($A1001,'V2.5.2 Measures'!$C:$W,15,FALSE)&lt;&gt; "", VLOOKUP($A1001,'V2.5.2 Measures'!$C:$W,15,FALSE),"N/A")</f>
        <v>0.2</v>
      </c>
      <c r="J1001" s="7" t="str">
        <f>IF(VLOOKUP($A1001,'V2.5.2 Measures'!$C:$W,16,FALSE)&lt;&gt; "", VLOOKUP($A1001,'V2.5.2 Measures'!$C:$W,16,FALSE),"N/A")</f>
        <v>N/A</v>
      </c>
      <c r="K1001" s="7" t="str">
        <f>IF(VLOOKUP($A1001,'V2.5.2 Measures'!$C:$W,17,FALSE)&lt;&gt; "", VLOOKUP($A1001,'V2.5.2 Measures'!$C:$W,17,FALSE),"N/A")</f>
        <v>N/A</v>
      </c>
      <c r="L1001" s="7" t="str">
        <f>IF(VLOOKUP($A1001,'V2.5.2 Measures'!$C:$W,18,FALSE)&lt;&gt; "", VLOOKUP($A1001,'V2.5.2 Measures'!$C:$W,18,FALSE),"N/A")</f>
        <v>Default</v>
      </c>
      <c r="M1001" s="7" t="str">
        <f>IF(VLOOKUP($A1001,'V2.5.2 Measures'!$C:$W,19,FALSE)&lt;&gt; "", VLOOKUP($A1001,'V2.5.2 Measures'!$C:$W,19,FALSE),"N/A")</f>
        <v>SAS</v>
      </c>
      <c r="N1001" s="7" t="str">
        <f>IF(VLOOKUP($A1001,'V2.5.2 Measures'!$C:$W,20,FALSE)&lt;&gt; "", VLOOKUP($A1001,'V2.5.2 Measures'!$C:$W,20,FALSE),"N/A")</f>
        <v>V1.1</v>
      </c>
      <c r="O1001" s="7" t="str">
        <f>IF(VLOOKUP($A1001,'V2.5.2 Measures'!$C:$W,21,FALSE)&lt;&gt; "", VLOOKUP($A1001,'V2.5.2 Measures'!$C:$W,21,FALSE),"N/A")</f>
        <v>V2.3</v>
      </c>
      <c r="P1001" s="7" t="e">
        <f>IF(VLOOKUP($A1001,'V2.5.2 Measures'!$C:$W,22,FALSE)&lt;&gt; "", VLOOKUP($A1001,'V2.5.2 Measures'!$C:$W,22,FALSE),"N/A")</f>
        <v>#REF!</v>
      </c>
      <c r="Q1001" s="7" t="e">
        <f>IF(VLOOKUP($A1001,'V2.5.2 Measures'!$C:$W,23,FALSE)&lt;&gt; "", VLOOKUP($A1001,'V2.5.2 Measures'!$C:$W,23,FALSE),"N/A")</f>
        <v>#REF!</v>
      </c>
      <c r="R1001" s="7" t="e">
        <f>IF(VLOOKUP($A1001,'V2.5.2 Measures'!$C:$W,24,FALSE)&lt;&gt; "", VLOOKUP($A1001,'V2.5.2 Measures'!$C:$W,24,FALSE),"N/A")</f>
        <v>#REF!</v>
      </c>
      <c r="S1001" s="7" t="e">
        <f>IF(VLOOKUP($A1001,'V2.5.2 Measures'!$C:$W,25,FALSE)&lt;&gt; "", VLOOKUP($A1001,'V2.5.2 Measures'!$C:$W,25,FALSE),"N/A")</f>
        <v>#REF!</v>
      </c>
      <c r="T1001" s="7" t="str">
        <f>IF(VLOOKUP($A1001,'V2.5.2 Measures'!$C:$W,2,FALSE)&lt;&gt; "", VLOOKUP($A1001,'V2.5.2 Measures'!$C:$W,2,FALSE),"N/A")</f>
        <v>EXP-11-100-19</v>
      </c>
      <c r="U1001" s="7" t="str">
        <f>IF(VLOOKUP($A1001,'V2.5.2 Measures'!$C:$W,3,FALSE)&lt;&gt; "", VLOOKUP($A1001,'V2.5.2 Measures'!$C:$W,3,FALSE),"N/A")</f>
        <v>Average paid per record for TYPE-OF-SERVICE = 20 (Home health services - Occupational therapy provided by a home health agency or by a facility licensed by the State to provide medical rehabilitation services)</v>
      </c>
      <c r="V1001" s="7" t="e">
        <f>IF(VLOOKUP($A1001,'V2.5.2 Measures'!$C:$W,26,FALSE)&lt;&gt; "", VLOOKUP($A1001,'V2.5.2 Measures'!$C:$W,26,FALSE),"N/A")</f>
        <v>#REF!</v>
      </c>
      <c r="W1001" s="7" t="e">
        <f>IF(VLOOKUP($A1001,'V2.5.2 Measures'!$C:$W,44,FALSE)&lt;&gt; "", VLOOKUP($A1001,'V2.5.2 Measures'!$C:$W,44,FALSE),"N/A")</f>
        <v>#REF!</v>
      </c>
    </row>
    <row r="1002" spans="1:23" x14ac:dyDescent="0.35">
      <c r="A1002" s="7" t="str">
        <f>'V2.5.2 Measures'!C457</f>
        <v>EXP11.20</v>
      </c>
      <c r="B1002" s="7" t="str">
        <f>VLOOKUP($A1002,'V2.5.2 Measures'!$C:$W,6,FALSE)</f>
        <v>Medicaid FFS: Original, Non-Crossover, Paid Claims</v>
      </c>
      <c r="C1002" s="7" t="str">
        <f>VLOOKUP($A1002,'V2.5.2 Measures'!$C:$W,8,FALSE)</f>
        <v>No</v>
      </c>
      <c r="D1002" s="7" t="str">
        <f>IF(VLOOKUP($A1002,'V2.5.2 Measures'!$C:$W,4,FALSE)="","",VLOOKUP($A1002,'V2.5.2 Measures'!$C:$W,4,FALSE))</f>
        <v>Ratio</v>
      </c>
      <c r="E1002" s="7" t="str">
        <f>IF((VLOOKUP($A1002,'V2.5.2 Measures'!$C:$W,8,FALSE)&lt;&gt;"")*AND(VLOOKUP($A1002,'V2.5.2 Measures'!$C:$W,8,FALSE)&lt;&gt;"TBD"),VLOOKUP($A1002,'V2.5.2 Measures'!$C:$W,8,FALSE),"N/A")</f>
        <v>No</v>
      </c>
      <c r="F1002" s="7" t="str">
        <f>IF((VLOOKUP($A1002,'V2.5.2 Measures'!$C:$W,9,FALSE)&lt;&gt;"")*AND(VLOOKUP($A1002,'V2.5.2 Measures'!$C:$W,9,FALSE)&lt;&gt;"TBD"),VLOOKUP($A1002,'V2.5.2 Measures'!$C:$W,9,FALSE),"N/A")</f>
        <v>N/A</v>
      </c>
      <c r="G1002" s="7" t="str">
        <f>IF((VLOOKUP($A1002,'V2.5.2 Measures'!$C:$W,10,FALSE)&lt;&gt;"")*AND(VLOOKUP($A1002,'V2.5.2 Measures'!$C:$W,10,FALSE)&lt;&gt;"TBD"),VLOOKUP($A1002,'V2.5.2 Measures'!$C:$W,10,FALSE),"N/A")</f>
        <v>N/A</v>
      </c>
      <c r="H1002" s="7" t="str">
        <f>IF(VLOOKUP($A1002,'V2.5.2 Measures'!$C:$W,14,FALSE)&lt;&gt; "", VLOOKUP($A1002,'V2.5.2 Measures'!$C:$W,14,FALSE),"N/A")</f>
        <v>TBD</v>
      </c>
      <c r="I1002" s="7">
        <f>IF(VLOOKUP($A1002,'V2.5.2 Measures'!$C:$W,15,FALSE)&lt;&gt; "", VLOOKUP($A1002,'V2.5.2 Measures'!$C:$W,15,FALSE),"N/A")</f>
        <v>0.2</v>
      </c>
      <c r="J1002" s="7" t="str">
        <f>IF(VLOOKUP($A1002,'V2.5.2 Measures'!$C:$W,16,FALSE)&lt;&gt; "", VLOOKUP($A1002,'V2.5.2 Measures'!$C:$W,16,FALSE),"N/A")</f>
        <v>N/A</v>
      </c>
      <c r="K1002" s="7" t="str">
        <f>IF(VLOOKUP($A1002,'V2.5.2 Measures'!$C:$W,17,FALSE)&lt;&gt; "", VLOOKUP($A1002,'V2.5.2 Measures'!$C:$W,17,FALSE),"N/A")</f>
        <v>N/A</v>
      </c>
      <c r="L1002" s="7" t="str">
        <f>IF(VLOOKUP($A1002,'V2.5.2 Measures'!$C:$W,18,FALSE)&lt;&gt; "", VLOOKUP($A1002,'V2.5.2 Measures'!$C:$W,18,FALSE),"N/A")</f>
        <v>Default</v>
      </c>
      <c r="M1002" s="7" t="str">
        <f>IF(VLOOKUP($A1002,'V2.5.2 Measures'!$C:$W,19,FALSE)&lt;&gt; "", VLOOKUP($A1002,'V2.5.2 Measures'!$C:$W,19,FALSE),"N/A")</f>
        <v>SAS</v>
      </c>
      <c r="N1002" s="7" t="str">
        <f>IF(VLOOKUP($A1002,'V2.5.2 Measures'!$C:$W,20,FALSE)&lt;&gt; "", VLOOKUP($A1002,'V2.5.2 Measures'!$C:$W,20,FALSE),"N/A")</f>
        <v>V1.1</v>
      </c>
      <c r="O1002" s="7" t="str">
        <f>IF(VLOOKUP($A1002,'V2.5.2 Measures'!$C:$W,21,FALSE)&lt;&gt; "", VLOOKUP($A1002,'V2.5.2 Measures'!$C:$W,21,FALSE),"N/A")</f>
        <v>V2.3</v>
      </c>
      <c r="P1002" s="7" t="e">
        <f>IF(VLOOKUP($A1002,'V2.5.2 Measures'!$C:$W,22,FALSE)&lt;&gt; "", VLOOKUP($A1002,'V2.5.2 Measures'!$C:$W,22,FALSE),"N/A")</f>
        <v>#REF!</v>
      </c>
      <c r="Q1002" s="7" t="e">
        <f>IF(VLOOKUP($A1002,'V2.5.2 Measures'!$C:$W,23,FALSE)&lt;&gt; "", VLOOKUP($A1002,'V2.5.2 Measures'!$C:$W,23,FALSE),"N/A")</f>
        <v>#REF!</v>
      </c>
      <c r="R1002" s="7" t="e">
        <f>IF(VLOOKUP($A1002,'V2.5.2 Measures'!$C:$W,24,FALSE)&lt;&gt; "", VLOOKUP($A1002,'V2.5.2 Measures'!$C:$W,24,FALSE),"N/A")</f>
        <v>#REF!</v>
      </c>
      <c r="S1002" s="7" t="e">
        <f>IF(VLOOKUP($A1002,'V2.5.2 Measures'!$C:$W,25,FALSE)&lt;&gt; "", VLOOKUP($A1002,'V2.5.2 Measures'!$C:$W,25,FALSE),"N/A")</f>
        <v>#REF!</v>
      </c>
      <c r="T1002" s="7" t="str">
        <f>IF(VLOOKUP($A1002,'V2.5.2 Measures'!$C:$W,2,FALSE)&lt;&gt; "", VLOOKUP($A1002,'V2.5.2 Measures'!$C:$W,2,FALSE),"N/A")</f>
        <v>EXP-11-101-20</v>
      </c>
      <c r="U1002" s="7" t="str">
        <f>IF(VLOOKUP($A1002,'V2.5.2 Measures'!$C:$W,3,FALSE)&lt;&gt; "", VLOOKUP($A1002,'V2.5.2 Measures'!$C:$W,3,FALSE),"N/A")</f>
        <v>Average paid per record for TYPE-OF-SERVICE = 21 (Home health services - Speech pathology and audiology services)</v>
      </c>
      <c r="V1002" s="7" t="e">
        <f>IF(VLOOKUP($A1002,'V2.5.2 Measures'!$C:$W,26,FALSE)&lt;&gt; "", VLOOKUP($A1002,'V2.5.2 Measures'!$C:$W,26,FALSE),"N/A")</f>
        <v>#REF!</v>
      </c>
      <c r="W1002" s="7" t="e">
        <f>IF(VLOOKUP($A1002,'V2.5.2 Measures'!$C:$W,44,FALSE)&lt;&gt; "", VLOOKUP($A1002,'V2.5.2 Measures'!$C:$W,44,FALSE),"N/A")</f>
        <v>#REF!</v>
      </c>
    </row>
    <row r="1003" spans="1:23" x14ac:dyDescent="0.35">
      <c r="A1003" s="7" t="str">
        <f>'V2.5.2 Measures'!C458</f>
        <v>EXP11.21</v>
      </c>
      <c r="B1003" s="7" t="str">
        <f>VLOOKUP($A1003,'V2.5.2 Measures'!$C:$W,6,FALSE)</f>
        <v>Medicaid FFS: Original, Non-Crossover, Paid Claims</v>
      </c>
      <c r="C1003" s="7" t="str">
        <f>VLOOKUP($A1003,'V2.5.2 Measures'!$C:$W,8,FALSE)</f>
        <v>No</v>
      </c>
      <c r="D1003" s="7" t="str">
        <f>IF(VLOOKUP($A1003,'V2.5.2 Measures'!$C:$W,4,FALSE)="","",VLOOKUP($A1003,'V2.5.2 Measures'!$C:$W,4,FALSE))</f>
        <v>Ratio</v>
      </c>
      <c r="E1003" s="7" t="str">
        <f>IF((VLOOKUP($A1003,'V2.5.2 Measures'!$C:$W,8,FALSE)&lt;&gt;"")*AND(VLOOKUP($A1003,'V2.5.2 Measures'!$C:$W,8,FALSE)&lt;&gt;"TBD"),VLOOKUP($A1003,'V2.5.2 Measures'!$C:$W,8,FALSE),"N/A")</f>
        <v>No</v>
      </c>
      <c r="F1003" s="7" t="str">
        <f>IF((VLOOKUP($A1003,'V2.5.2 Measures'!$C:$W,9,FALSE)&lt;&gt;"")*AND(VLOOKUP($A1003,'V2.5.2 Measures'!$C:$W,9,FALSE)&lt;&gt;"TBD"),VLOOKUP($A1003,'V2.5.2 Measures'!$C:$W,9,FALSE),"N/A")</f>
        <v>N/A</v>
      </c>
      <c r="G1003" s="7" t="str">
        <f>IF((VLOOKUP($A1003,'V2.5.2 Measures'!$C:$W,10,FALSE)&lt;&gt;"")*AND(VLOOKUP($A1003,'V2.5.2 Measures'!$C:$W,10,FALSE)&lt;&gt;"TBD"),VLOOKUP($A1003,'V2.5.2 Measures'!$C:$W,10,FALSE),"N/A")</f>
        <v>N/A</v>
      </c>
      <c r="H1003" s="7" t="str">
        <f>IF(VLOOKUP($A1003,'V2.5.2 Measures'!$C:$W,14,FALSE)&lt;&gt; "", VLOOKUP($A1003,'V2.5.2 Measures'!$C:$W,14,FALSE),"N/A")</f>
        <v>TBD</v>
      </c>
      <c r="I1003" s="7">
        <f>IF(VLOOKUP($A1003,'V2.5.2 Measures'!$C:$W,15,FALSE)&lt;&gt; "", VLOOKUP($A1003,'V2.5.2 Measures'!$C:$W,15,FALSE),"N/A")</f>
        <v>0.2</v>
      </c>
      <c r="J1003" s="7" t="str">
        <f>IF(VLOOKUP($A1003,'V2.5.2 Measures'!$C:$W,16,FALSE)&lt;&gt; "", VLOOKUP($A1003,'V2.5.2 Measures'!$C:$W,16,FALSE),"N/A")</f>
        <v>N/A</v>
      </c>
      <c r="K1003" s="7" t="str">
        <f>IF(VLOOKUP($A1003,'V2.5.2 Measures'!$C:$W,17,FALSE)&lt;&gt; "", VLOOKUP($A1003,'V2.5.2 Measures'!$C:$W,17,FALSE),"N/A")</f>
        <v>N/A</v>
      </c>
      <c r="L1003" s="7" t="str">
        <f>IF(VLOOKUP($A1003,'V2.5.2 Measures'!$C:$W,18,FALSE)&lt;&gt; "", VLOOKUP($A1003,'V2.5.2 Measures'!$C:$W,18,FALSE),"N/A")</f>
        <v>Default</v>
      </c>
      <c r="M1003" s="7" t="str">
        <f>IF(VLOOKUP($A1003,'V2.5.2 Measures'!$C:$W,19,FALSE)&lt;&gt; "", VLOOKUP($A1003,'V2.5.2 Measures'!$C:$W,19,FALSE),"N/A")</f>
        <v>SAS</v>
      </c>
      <c r="N1003" s="7" t="str">
        <f>IF(VLOOKUP($A1003,'V2.5.2 Measures'!$C:$W,20,FALSE)&lt;&gt; "", VLOOKUP($A1003,'V2.5.2 Measures'!$C:$W,20,FALSE),"N/A")</f>
        <v>V1.1</v>
      </c>
      <c r="O1003" s="7" t="str">
        <f>IF(VLOOKUP($A1003,'V2.5.2 Measures'!$C:$W,21,FALSE)&lt;&gt; "", VLOOKUP($A1003,'V2.5.2 Measures'!$C:$W,21,FALSE),"N/A")</f>
        <v>V2.3</v>
      </c>
      <c r="P1003" s="7" t="e">
        <f>IF(VLOOKUP($A1003,'V2.5.2 Measures'!$C:$W,22,FALSE)&lt;&gt; "", VLOOKUP($A1003,'V2.5.2 Measures'!$C:$W,22,FALSE),"N/A")</f>
        <v>#REF!</v>
      </c>
      <c r="Q1003" s="7" t="e">
        <f>IF(VLOOKUP($A1003,'V2.5.2 Measures'!$C:$W,23,FALSE)&lt;&gt; "", VLOOKUP($A1003,'V2.5.2 Measures'!$C:$W,23,FALSE),"N/A")</f>
        <v>#REF!</v>
      </c>
      <c r="R1003" s="7" t="e">
        <f>IF(VLOOKUP($A1003,'V2.5.2 Measures'!$C:$W,24,FALSE)&lt;&gt; "", VLOOKUP($A1003,'V2.5.2 Measures'!$C:$W,24,FALSE),"N/A")</f>
        <v>#REF!</v>
      </c>
      <c r="S1003" s="7" t="e">
        <f>IF(VLOOKUP($A1003,'V2.5.2 Measures'!$C:$W,25,FALSE)&lt;&gt; "", VLOOKUP($A1003,'V2.5.2 Measures'!$C:$W,25,FALSE),"N/A")</f>
        <v>#REF!</v>
      </c>
      <c r="T1003" s="7" t="str">
        <f>IF(VLOOKUP($A1003,'V2.5.2 Measures'!$C:$W,2,FALSE)&lt;&gt; "", VLOOKUP($A1003,'V2.5.2 Measures'!$C:$W,2,FALSE),"N/A")</f>
        <v>EXP-11-102-21</v>
      </c>
      <c r="U1003" s="7" t="str">
        <f>IF(VLOOKUP($A1003,'V2.5.2 Measures'!$C:$W,3,FALSE)&lt;&gt; "", VLOOKUP($A1003,'V2.5.2 Measures'!$C:$W,3,FALSE),"N/A")</f>
        <v>Average paid per record for TYPE-OF-SERVICE = 22 (Private duty nursing services)</v>
      </c>
      <c r="V1003" s="7" t="e">
        <f>IF(VLOOKUP($A1003,'V2.5.2 Measures'!$C:$W,26,FALSE)&lt;&gt; "", VLOOKUP($A1003,'V2.5.2 Measures'!$C:$W,26,FALSE),"N/A")</f>
        <v>#REF!</v>
      </c>
      <c r="W1003" s="7" t="e">
        <f>IF(VLOOKUP($A1003,'V2.5.2 Measures'!$C:$W,44,FALSE)&lt;&gt; "", VLOOKUP($A1003,'V2.5.2 Measures'!$C:$W,44,FALSE),"N/A")</f>
        <v>#REF!</v>
      </c>
    </row>
    <row r="1004" spans="1:23" x14ac:dyDescent="0.35">
      <c r="A1004" s="7" t="str">
        <f>'V2.5.2 Measures'!C459</f>
        <v>EXP11.22</v>
      </c>
      <c r="B1004" s="7" t="str">
        <f>VLOOKUP($A1004,'V2.5.2 Measures'!$C:$W,6,FALSE)</f>
        <v>Medicaid FFS: Original, Non-Crossover, Paid Claims</v>
      </c>
      <c r="C1004" s="7" t="str">
        <f>VLOOKUP($A1004,'V2.5.2 Measures'!$C:$W,8,FALSE)</f>
        <v>No</v>
      </c>
      <c r="D1004" s="7" t="str">
        <f>IF(VLOOKUP($A1004,'V2.5.2 Measures'!$C:$W,4,FALSE)="","",VLOOKUP($A1004,'V2.5.2 Measures'!$C:$W,4,FALSE))</f>
        <v>Ratio</v>
      </c>
      <c r="E1004" s="7" t="str">
        <f>IF((VLOOKUP($A1004,'V2.5.2 Measures'!$C:$W,8,FALSE)&lt;&gt;"")*AND(VLOOKUP($A1004,'V2.5.2 Measures'!$C:$W,8,FALSE)&lt;&gt;"TBD"),VLOOKUP($A1004,'V2.5.2 Measures'!$C:$W,8,FALSE),"N/A")</f>
        <v>No</v>
      </c>
      <c r="F1004" s="7" t="str">
        <f>IF((VLOOKUP($A1004,'V2.5.2 Measures'!$C:$W,9,FALSE)&lt;&gt;"")*AND(VLOOKUP($A1004,'V2.5.2 Measures'!$C:$W,9,FALSE)&lt;&gt;"TBD"),VLOOKUP($A1004,'V2.5.2 Measures'!$C:$W,9,FALSE),"N/A")</f>
        <v>N/A</v>
      </c>
      <c r="G1004" s="7" t="str">
        <f>IF((VLOOKUP($A1004,'V2.5.2 Measures'!$C:$W,10,FALSE)&lt;&gt;"")*AND(VLOOKUP($A1004,'V2.5.2 Measures'!$C:$W,10,FALSE)&lt;&gt;"TBD"),VLOOKUP($A1004,'V2.5.2 Measures'!$C:$W,10,FALSE),"N/A")</f>
        <v>N/A</v>
      </c>
      <c r="H1004" s="7" t="str">
        <f>IF(VLOOKUP($A1004,'V2.5.2 Measures'!$C:$W,14,FALSE)&lt;&gt; "", VLOOKUP($A1004,'V2.5.2 Measures'!$C:$W,14,FALSE),"N/A")</f>
        <v>TBD</v>
      </c>
      <c r="I1004" s="7">
        <f>IF(VLOOKUP($A1004,'V2.5.2 Measures'!$C:$W,15,FALSE)&lt;&gt; "", VLOOKUP($A1004,'V2.5.2 Measures'!$C:$W,15,FALSE),"N/A")</f>
        <v>0.2</v>
      </c>
      <c r="J1004" s="7" t="str">
        <f>IF(VLOOKUP($A1004,'V2.5.2 Measures'!$C:$W,16,FALSE)&lt;&gt; "", VLOOKUP($A1004,'V2.5.2 Measures'!$C:$W,16,FALSE),"N/A")</f>
        <v>N/A</v>
      </c>
      <c r="K1004" s="7" t="str">
        <f>IF(VLOOKUP($A1004,'V2.5.2 Measures'!$C:$W,17,FALSE)&lt;&gt; "", VLOOKUP($A1004,'V2.5.2 Measures'!$C:$W,17,FALSE),"N/A")</f>
        <v>N/A</v>
      </c>
      <c r="L1004" s="7" t="str">
        <f>IF(VLOOKUP($A1004,'V2.5.2 Measures'!$C:$W,18,FALSE)&lt;&gt; "", VLOOKUP($A1004,'V2.5.2 Measures'!$C:$W,18,FALSE),"N/A")</f>
        <v>Default</v>
      </c>
      <c r="M1004" s="7" t="str">
        <f>IF(VLOOKUP($A1004,'V2.5.2 Measures'!$C:$W,19,FALSE)&lt;&gt; "", VLOOKUP($A1004,'V2.5.2 Measures'!$C:$W,19,FALSE),"N/A")</f>
        <v>SAS</v>
      </c>
      <c r="N1004" s="7" t="str">
        <f>IF(VLOOKUP($A1004,'V2.5.2 Measures'!$C:$W,20,FALSE)&lt;&gt; "", VLOOKUP($A1004,'V2.5.2 Measures'!$C:$W,20,FALSE),"N/A")</f>
        <v>V1.1</v>
      </c>
      <c r="O1004" s="7" t="str">
        <f>IF(VLOOKUP($A1004,'V2.5.2 Measures'!$C:$W,21,FALSE)&lt;&gt; "", VLOOKUP($A1004,'V2.5.2 Measures'!$C:$W,21,FALSE),"N/A")</f>
        <v>V2.3</v>
      </c>
      <c r="P1004" s="7" t="e">
        <f>IF(VLOOKUP($A1004,'V2.5.2 Measures'!$C:$W,22,FALSE)&lt;&gt; "", VLOOKUP($A1004,'V2.5.2 Measures'!$C:$W,22,FALSE),"N/A")</f>
        <v>#REF!</v>
      </c>
      <c r="Q1004" s="7" t="e">
        <f>IF(VLOOKUP($A1004,'V2.5.2 Measures'!$C:$W,23,FALSE)&lt;&gt; "", VLOOKUP($A1004,'V2.5.2 Measures'!$C:$W,23,FALSE),"N/A")</f>
        <v>#REF!</v>
      </c>
      <c r="R1004" s="7" t="e">
        <f>IF(VLOOKUP($A1004,'V2.5.2 Measures'!$C:$W,24,FALSE)&lt;&gt; "", VLOOKUP($A1004,'V2.5.2 Measures'!$C:$W,24,FALSE),"N/A")</f>
        <v>#REF!</v>
      </c>
      <c r="S1004" s="7" t="e">
        <f>IF(VLOOKUP($A1004,'V2.5.2 Measures'!$C:$W,25,FALSE)&lt;&gt; "", VLOOKUP($A1004,'V2.5.2 Measures'!$C:$W,25,FALSE),"N/A")</f>
        <v>#REF!</v>
      </c>
      <c r="T1004" s="7" t="str">
        <f>IF(VLOOKUP($A1004,'V2.5.2 Measures'!$C:$W,2,FALSE)&lt;&gt; "", VLOOKUP($A1004,'V2.5.2 Measures'!$C:$W,2,FALSE),"N/A")</f>
        <v>EXP-11-103-22</v>
      </c>
      <c r="U1004" s="7" t="str">
        <f>IF(VLOOKUP($A1004,'V2.5.2 Measures'!$C:$W,3,FALSE)&lt;&gt; "", VLOOKUP($A1004,'V2.5.2 Measures'!$C:$W,3,FALSE),"N/A")</f>
        <v>Average paid per record for TYPE-OF-SERVICE = 23 (Advanced practice nurse services)</v>
      </c>
      <c r="V1004" s="7" t="e">
        <f>IF(VLOOKUP($A1004,'V2.5.2 Measures'!$C:$W,26,FALSE)&lt;&gt; "", VLOOKUP($A1004,'V2.5.2 Measures'!$C:$W,26,FALSE),"N/A")</f>
        <v>#REF!</v>
      </c>
      <c r="W1004" s="7" t="e">
        <f>IF(VLOOKUP($A1004,'V2.5.2 Measures'!$C:$W,44,FALSE)&lt;&gt; "", VLOOKUP($A1004,'V2.5.2 Measures'!$C:$W,44,FALSE),"N/A")</f>
        <v>#REF!</v>
      </c>
    </row>
    <row r="1005" spans="1:23" x14ac:dyDescent="0.35">
      <c r="A1005" s="7" t="str">
        <f>'V2.5.2 Measures'!C460</f>
        <v>EXP11.23</v>
      </c>
      <c r="B1005" s="7" t="str">
        <f>VLOOKUP($A1005,'V2.5.2 Measures'!$C:$W,6,FALSE)</f>
        <v>Medicaid FFS: Original, Non-Crossover, Paid Claims</v>
      </c>
      <c r="C1005" s="7" t="str">
        <f>VLOOKUP($A1005,'V2.5.2 Measures'!$C:$W,8,FALSE)</f>
        <v>No</v>
      </c>
      <c r="D1005" s="7" t="str">
        <f>IF(VLOOKUP($A1005,'V2.5.2 Measures'!$C:$W,4,FALSE)="","",VLOOKUP($A1005,'V2.5.2 Measures'!$C:$W,4,FALSE))</f>
        <v>Ratio</v>
      </c>
      <c r="E1005" s="7" t="str">
        <f>IF((VLOOKUP($A1005,'V2.5.2 Measures'!$C:$W,8,FALSE)&lt;&gt;"")*AND(VLOOKUP($A1005,'V2.5.2 Measures'!$C:$W,8,FALSE)&lt;&gt;"TBD"),VLOOKUP($A1005,'V2.5.2 Measures'!$C:$W,8,FALSE),"N/A")</f>
        <v>No</v>
      </c>
      <c r="F1005" s="7" t="str">
        <f>IF((VLOOKUP($A1005,'V2.5.2 Measures'!$C:$W,9,FALSE)&lt;&gt;"")*AND(VLOOKUP($A1005,'V2.5.2 Measures'!$C:$W,9,FALSE)&lt;&gt;"TBD"),VLOOKUP($A1005,'V2.5.2 Measures'!$C:$W,9,FALSE),"N/A")</f>
        <v>N/A</v>
      </c>
      <c r="G1005" s="7" t="str">
        <f>IF((VLOOKUP($A1005,'V2.5.2 Measures'!$C:$W,10,FALSE)&lt;&gt;"")*AND(VLOOKUP($A1005,'V2.5.2 Measures'!$C:$W,10,FALSE)&lt;&gt;"TBD"),VLOOKUP($A1005,'V2.5.2 Measures'!$C:$W,10,FALSE),"N/A")</f>
        <v>N/A</v>
      </c>
      <c r="H1005" s="7" t="str">
        <f>IF(VLOOKUP($A1005,'V2.5.2 Measures'!$C:$W,14,FALSE)&lt;&gt; "", VLOOKUP($A1005,'V2.5.2 Measures'!$C:$W,14,FALSE),"N/A")</f>
        <v>TBD</v>
      </c>
      <c r="I1005" s="7">
        <f>IF(VLOOKUP($A1005,'V2.5.2 Measures'!$C:$W,15,FALSE)&lt;&gt; "", VLOOKUP($A1005,'V2.5.2 Measures'!$C:$W,15,FALSE),"N/A")</f>
        <v>0.2</v>
      </c>
      <c r="J1005" s="7" t="str">
        <f>IF(VLOOKUP($A1005,'V2.5.2 Measures'!$C:$W,16,FALSE)&lt;&gt; "", VLOOKUP($A1005,'V2.5.2 Measures'!$C:$W,16,FALSE),"N/A")</f>
        <v>N/A</v>
      </c>
      <c r="K1005" s="7" t="str">
        <f>IF(VLOOKUP($A1005,'V2.5.2 Measures'!$C:$W,17,FALSE)&lt;&gt; "", VLOOKUP($A1005,'V2.5.2 Measures'!$C:$W,17,FALSE),"N/A")</f>
        <v>N/A</v>
      </c>
      <c r="L1005" s="7" t="str">
        <f>IF(VLOOKUP($A1005,'V2.5.2 Measures'!$C:$W,18,FALSE)&lt;&gt; "", VLOOKUP($A1005,'V2.5.2 Measures'!$C:$W,18,FALSE),"N/A")</f>
        <v>Default</v>
      </c>
      <c r="M1005" s="7" t="str">
        <f>IF(VLOOKUP($A1005,'V2.5.2 Measures'!$C:$W,19,FALSE)&lt;&gt; "", VLOOKUP($A1005,'V2.5.2 Measures'!$C:$W,19,FALSE),"N/A")</f>
        <v>SAS</v>
      </c>
      <c r="N1005" s="7" t="str">
        <f>IF(VLOOKUP($A1005,'V2.5.2 Measures'!$C:$W,20,FALSE)&lt;&gt; "", VLOOKUP($A1005,'V2.5.2 Measures'!$C:$W,20,FALSE),"N/A")</f>
        <v>V1.1</v>
      </c>
      <c r="O1005" s="7" t="str">
        <f>IF(VLOOKUP($A1005,'V2.5.2 Measures'!$C:$W,21,FALSE)&lt;&gt; "", VLOOKUP($A1005,'V2.5.2 Measures'!$C:$W,21,FALSE),"N/A")</f>
        <v>V2.3</v>
      </c>
      <c r="P1005" s="7" t="e">
        <f>IF(VLOOKUP($A1005,'V2.5.2 Measures'!$C:$W,22,FALSE)&lt;&gt; "", VLOOKUP($A1005,'V2.5.2 Measures'!$C:$W,22,FALSE),"N/A")</f>
        <v>#REF!</v>
      </c>
      <c r="Q1005" s="7" t="e">
        <f>IF(VLOOKUP($A1005,'V2.5.2 Measures'!$C:$W,23,FALSE)&lt;&gt; "", VLOOKUP($A1005,'V2.5.2 Measures'!$C:$W,23,FALSE),"N/A")</f>
        <v>#REF!</v>
      </c>
      <c r="R1005" s="7" t="e">
        <f>IF(VLOOKUP($A1005,'V2.5.2 Measures'!$C:$W,24,FALSE)&lt;&gt; "", VLOOKUP($A1005,'V2.5.2 Measures'!$C:$W,24,FALSE),"N/A")</f>
        <v>#REF!</v>
      </c>
      <c r="S1005" s="7" t="e">
        <f>IF(VLOOKUP($A1005,'V2.5.2 Measures'!$C:$W,25,FALSE)&lt;&gt; "", VLOOKUP($A1005,'V2.5.2 Measures'!$C:$W,25,FALSE),"N/A")</f>
        <v>#REF!</v>
      </c>
      <c r="T1005" s="7" t="str">
        <f>IF(VLOOKUP($A1005,'V2.5.2 Measures'!$C:$W,2,FALSE)&lt;&gt; "", VLOOKUP($A1005,'V2.5.2 Measures'!$C:$W,2,FALSE),"N/A")</f>
        <v>EXP-11-104-23</v>
      </c>
      <c r="U1005" s="7" t="str">
        <f>IF(VLOOKUP($A1005,'V2.5.2 Measures'!$C:$W,3,FALSE)&lt;&gt; "", VLOOKUP($A1005,'V2.5.2 Measures'!$C:$W,3,FALSE),"N/A")</f>
        <v>Average paid per record for TYPE-OF-SERVICE = 24 (Pediatric nurse)</v>
      </c>
      <c r="V1005" s="7" t="e">
        <f>IF(VLOOKUP($A1005,'V2.5.2 Measures'!$C:$W,26,FALSE)&lt;&gt; "", VLOOKUP($A1005,'V2.5.2 Measures'!$C:$W,26,FALSE),"N/A")</f>
        <v>#REF!</v>
      </c>
      <c r="W1005" s="7" t="e">
        <f>IF(VLOOKUP($A1005,'V2.5.2 Measures'!$C:$W,44,FALSE)&lt;&gt; "", VLOOKUP($A1005,'V2.5.2 Measures'!$C:$W,44,FALSE),"N/A")</f>
        <v>#REF!</v>
      </c>
    </row>
    <row r="1006" spans="1:23" x14ac:dyDescent="0.35">
      <c r="A1006" s="7" t="str">
        <f>'V2.5.2 Measures'!C461</f>
        <v>EXP11.24</v>
      </c>
      <c r="B1006" s="7" t="str">
        <f>VLOOKUP($A1006,'V2.5.2 Measures'!$C:$W,6,FALSE)</f>
        <v>Medicaid FFS: Original, Non-Crossover, Paid Claims</v>
      </c>
      <c r="C1006" s="7" t="str">
        <f>VLOOKUP($A1006,'V2.5.2 Measures'!$C:$W,8,FALSE)</f>
        <v>No</v>
      </c>
      <c r="D1006" s="7" t="str">
        <f>IF(VLOOKUP($A1006,'V2.5.2 Measures'!$C:$W,4,FALSE)="","",VLOOKUP($A1006,'V2.5.2 Measures'!$C:$W,4,FALSE))</f>
        <v>Ratio</v>
      </c>
      <c r="E1006" s="7" t="str">
        <f>IF((VLOOKUP($A1006,'V2.5.2 Measures'!$C:$W,8,FALSE)&lt;&gt;"")*AND(VLOOKUP($A1006,'V2.5.2 Measures'!$C:$W,8,FALSE)&lt;&gt;"TBD"),VLOOKUP($A1006,'V2.5.2 Measures'!$C:$W,8,FALSE),"N/A")</f>
        <v>No</v>
      </c>
      <c r="F1006" s="7" t="str">
        <f>IF((VLOOKUP($A1006,'V2.5.2 Measures'!$C:$W,9,FALSE)&lt;&gt;"")*AND(VLOOKUP($A1006,'V2.5.2 Measures'!$C:$W,9,FALSE)&lt;&gt;"TBD"),VLOOKUP($A1006,'V2.5.2 Measures'!$C:$W,9,FALSE),"N/A")</f>
        <v>N/A</v>
      </c>
      <c r="G1006" s="7" t="str">
        <f>IF((VLOOKUP($A1006,'V2.5.2 Measures'!$C:$W,10,FALSE)&lt;&gt;"")*AND(VLOOKUP($A1006,'V2.5.2 Measures'!$C:$W,10,FALSE)&lt;&gt;"TBD"),VLOOKUP($A1006,'V2.5.2 Measures'!$C:$W,10,FALSE),"N/A")</f>
        <v>N/A</v>
      </c>
      <c r="H1006" s="7" t="str">
        <f>IF(VLOOKUP($A1006,'V2.5.2 Measures'!$C:$W,14,FALSE)&lt;&gt; "", VLOOKUP($A1006,'V2.5.2 Measures'!$C:$W,14,FALSE),"N/A")</f>
        <v>TBD</v>
      </c>
      <c r="I1006" s="7">
        <f>IF(VLOOKUP($A1006,'V2.5.2 Measures'!$C:$W,15,FALSE)&lt;&gt; "", VLOOKUP($A1006,'V2.5.2 Measures'!$C:$W,15,FALSE),"N/A")</f>
        <v>0.2</v>
      </c>
      <c r="J1006" s="7" t="str">
        <f>IF(VLOOKUP($A1006,'V2.5.2 Measures'!$C:$W,16,FALSE)&lt;&gt; "", VLOOKUP($A1006,'V2.5.2 Measures'!$C:$W,16,FALSE),"N/A")</f>
        <v>N/A</v>
      </c>
      <c r="K1006" s="7" t="str">
        <f>IF(VLOOKUP($A1006,'V2.5.2 Measures'!$C:$W,17,FALSE)&lt;&gt; "", VLOOKUP($A1006,'V2.5.2 Measures'!$C:$W,17,FALSE),"N/A")</f>
        <v>N/A</v>
      </c>
      <c r="L1006" s="7" t="str">
        <f>IF(VLOOKUP($A1006,'V2.5.2 Measures'!$C:$W,18,FALSE)&lt;&gt; "", VLOOKUP($A1006,'V2.5.2 Measures'!$C:$W,18,FALSE),"N/A")</f>
        <v>Default</v>
      </c>
      <c r="M1006" s="7" t="str">
        <f>IF(VLOOKUP($A1006,'V2.5.2 Measures'!$C:$W,19,FALSE)&lt;&gt; "", VLOOKUP($A1006,'V2.5.2 Measures'!$C:$W,19,FALSE),"N/A")</f>
        <v>SAS</v>
      </c>
      <c r="N1006" s="7" t="str">
        <f>IF(VLOOKUP($A1006,'V2.5.2 Measures'!$C:$W,20,FALSE)&lt;&gt; "", VLOOKUP($A1006,'V2.5.2 Measures'!$C:$W,20,FALSE),"N/A")</f>
        <v>V1.1</v>
      </c>
      <c r="O1006" s="7" t="str">
        <f>IF(VLOOKUP($A1006,'V2.5.2 Measures'!$C:$W,21,FALSE)&lt;&gt; "", VLOOKUP($A1006,'V2.5.2 Measures'!$C:$W,21,FALSE),"N/A")</f>
        <v>V2.3</v>
      </c>
      <c r="P1006" s="7" t="e">
        <f>IF(VLOOKUP($A1006,'V2.5.2 Measures'!$C:$W,22,FALSE)&lt;&gt; "", VLOOKUP($A1006,'V2.5.2 Measures'!$C:$W,22,FALSE),"N/A")</f>
        <v>#REF!</v>
      </c>
      <c r="Q1006" s="7" t="e">
        <f>IF(VLOOKUP($A1006,'V2.5.2 Measures'!$C:$W,23,FALSE)&lt;&gt; "", VLOOKUP($A1006,'V2.5.2 Measures'!$C:$W,23,FALSE),"N/A")</f>
        <v>#REF!</v>
      </c>
      <c r="R1006" s="7" t="e">
        <f>IF(VLOOKUP($A1006,'V2.5.2 Measures'!$C:$W,24,FALSE)&lt;&gt; "", VLOOKUP($A1006,'V2.5.2 Measures'!$C:$W,24,FALSE),"N/A")</f>
        <v>#REF!</v>
      </c>
      <c r="S1006" s="7" t="e">
        <f>IF(VLOOKUP($A1006,'V2.5.2 Measures'!$C:$W,25,FALSE)&lt;&gt; "", VLOOKUP($A1006,'V2.5.2 Measures'!$C:$W,25,FALSE),"N/A")</f>
        <v>#REF!</v>
      </c>
      <c r="T1006" s="7" t="str">
        <f>IF(VLOOKUP($A1006,'V2.5.2 Measures'!$C:$W,2,FALSE)&lt;&gt; "", VLOOKUP($A1006,'V2.5.2 Measures'!$C:$W,2,FALSE),"N/A")</f>
        <v>EXP-11-105-24</v>
      </c>
      <c r="U1006" s="7" t="str">
        <f>IF(VLOOKUP($A1006,'V2.5.2 Measures'!$C:$W,3,FALSE)&lt;&gt; "", VLOOKUP($A1006,'V2.5.2 Measures'!$C:$W,3,FALSE),"N/A")</f>
        <v>Average paid per record for TYPE-OF-SERVICE = 25 (Nurse-midwife service)</v>
      </c>
      <c r="V1006" s="7" t="e">
        <f>IF(VLOOKUP($A1006,'V2.5.2 Measures'!$C:$W,26,FALSE)&lt;&gt; "", VLOOKUP($A1006,'V2.5.2 Measures'!$C:$W,26,FALSE),"N/A")</f>
        <v>#REF!</v>
      </c>
      <c r="W1006" s="7" t="e">
        <f>IF(VLOOKUP($A1006,'V2.5.2 Measures'!$C:$W,44,FALSE)&lt;&gt; "", VLOOKUP($A1006,'V2.5.2 Measures'!$C:$W,44,FALSE),"N/A")</f>
        <v>#REF!</v>
      </c>
    </row>
    <row r="1007" spans="1:23" x14ac:dyDescent="0.35">
      <c r="A1007" s="7" t="str">
        <f>'V2.5.2 Measures'!C462</f>
        <v>EXP11.25</v>
      </c>
      <c r="B1007" s="7" t="str">
        <f>VLOOKUP($A1007,'V2.5.2 Measures'!$C:$W,6,FALSE)</f>
        <v>Medicaid FFS: Original, Non-Crossover, Paid Claims</v>
      </c>
      <c r="C1007" s="7" t="str">
        <f>VLOOKUP($A1007,'V2.5.2 Measures'!$C:$W,8,FALSE)</f>
        <v>No</v>
      </c>
      <c r="D1007" s="7" t="str">
        <f>IF(VLOOKUP($A1007,'V2.5.2 Measures'!$C:$W,4,FALSE)="","",VLOOKUP($A1007,'V2.5.2 Measures'!$C:$W,4,FALSE))</f>
        <v>Ratio</v>
      </c>
      <c r="E1007" s="7" t="str">
        <f>IF((VLOOKUP($A1007,'V2.5.2 Measures'!$C:$W,8,FALSE)&lt;&gt;"")*AND(VLOOKUP($A1007,'V2.5.2 Measures'!$C:$W,8,FALSE)&lt;&gt;"TBD"),VLOOKUP($A1007,'V2.5.2 Measures'!$C:$W,8,FALSE),"N/A")</f>
        <v>No</v>
      </c>
      <c r="F1007" s="7" t="str">
        <f>IF((VLOOKUP($A1007,'V2.5.2 Measures'!$C:$W,9,FALSE)&lt;&gt;"")*AND(VLOOKUP($A1007,'V2.5.2 Measures'!$C:$W,9,FALSE)&lt;&gt;"TBD"),VLOOKUP($A1007,'V2.5.2 Measures'!$C:$W,9,FALSE),"N/A")</f>
        <v>N/A</v>
      </c>
      <c r="G1007" s="7" t="str">
        <f>IF((VLOOKUP($A1007,'V2.5.2 Measures'!$C:$W,10,FALSE)&lt;&gt;"")*AND(VLOOKUP($A1007,'V2.5.2 Measures'!$C:$W,10,FALSE)&lt;&gt;"TBD"),VLOOKUP($A1007,'V2.5.2 Measures'!$C:$W,10,FALSE),"N/A")</f>
        <v>N/A</v>
      </c>
      <c r="H1007" s="7" t="str">
        <f>IF(VLOOKUP($A1007,'V2.5.2 Measures'!$C:$W,14,FALSE)&lt;&gt; "", VLOOKUP($A1007,'V2.5.2 Measures'!$C:$W,14,FALSE),"N/A")</f>
        <v>TBD</v>
      </c>
      <c r="I1007" s="7">
        <f>IF(VLOOKUP($A1007,'V2.5.2 Measures'!$C:$W,15,FALSE)&lt;&gt; "", VLOOKUP($A1007,'V2.5.2 Measures'!$C:$W,15,FALSE),"N/A")</f>
        <v>0.2</v>
      </c>
      <c r="J1007" s="7" t="str">
        <f>IF(VLOOKUP($A1007,'V2.5.2 Measures'!$C:$W,16,FALSE)&lt;&gt; "", VLOOKUP($A1007,'V2.5.2 Measures'!$C:$W,16,FALSE),"N/A")</f>
        <v>N/A</v>
      </c>
      <c r="K1007" s="7" t="str">
        <f>IF(VLOOKUP($A1007,'V2.5.2 Measures'!$C:$W,17,FALSE)&lt;&gt; "", VLOOKUP($A1007,'V2.5.2 Measures'!$C:$W,17,FALSE),"N/A")</f>
        <v>N/A</v>
      </c>
      <c r="L1007" s="7" t="str">
        <f>IF(VLOOKUP($A1007,'V2.5.2 Measures'!$C:$W,18,FALSE)&lt;&gt; "", VLOOKUP($A1007,'V2.5.2 Measures'!$C:$W,18,FALSE),"N/A")</f>
        <v>Default</v>
      </c>
      <c r="M1007" s="7" t="str">
        <f>IF(VLOOKUP($A1007,'V2.5.2 Measures'!$C:$W,19,FALSE)&lt;&gt; "", VLOOKUP($A1007,'V2.5.2 Measures'!$C:$W,19,FALSE),"N/A")</f>
        <v>SAS</v>
      </c>
      <c r="N1007" s="7" t="str">
        <f>IF(VLOOKUP($A1007,'V2.5.2 Measures'!$C:$W,20,FALSE)&lt;&gt; "", VLOOKUP($A1007,'V2.5.2 Measures'!$C:$W,20,FALSE),"N/A")</f>
        <v>V1.1</v>
      </c>
      <c r="O1007" s="7" t="str">
        <f>IF(VLOOKUP($A1007,'V2.5.2 Measures'!$C:$W,21,FALSE)&lt;&gt; "", VLOOKUP($A1007,'V2.5.2 Measures'!$C:$W,21,FALSE),"N/A")</f>
        <v>V2.3</v>
      </c>
      <c r="P1007" s="7" t="e">
        <f>IF(VLOOKUP($A1007,'V2.5.2 Measures'!$C:$W,22,FALSE)&lt;&gt; "", VLOOKUP($A1007,'V2.5.2 Measures'!$C:$W,22,FALSE),"N/A")</f>
        <v>#REF!</v>
      </c>
      <c r="Q1007" s="7" t="e">
        <f>IF(VLOOKUP($A1007,'V2.5.2 Measures'!$C:$W,23,FALSE)&lt;&gt; "", VLOOKUP($A1007,'V2.5.2 Measures'!$C:$W,23,FALSE),"N/A")</f>
        <v>#REF!</v>
      </c>
      <c r="R1007" s="7" t="e">
        <f>IF(VLOOKUP($A1007,'V2.5.2 Measures'!$C:$W,24,FALSE)&lt;&gt; "", VLOOKUP($A1007,'V2.5.2 Measures'!$C:$W,24,FALSE),"N/A")</f>
        <v>#REF!</v>
      </c>
      <c r="S1007" s="7" t="e">
        <f>IF(VLOOKUP($A1007,'V2.5.2 Measures'!$C:$W,25,FALSE)&lt;&gt; "", VLOOKUP($A1007,'V2.5.2 Measures'!$C:$W,25,FALSE),"N/A")</f>
        <v>#REF!</v>
      </c>
      <c r="T1007" s="7" t="str">
        <f>IF(VLOOKUP($A1007,'V2.5.2 Measures'!$C:$W,2,FALSE)&lt;&gt; "", VLOOKUP($A1007,'V2.5.2 Measures'!$C:$W,2,FALSE),"N/A")</f>
        <v>EXP-11-106-25</v>
      </c>
      <c r="U1007" s="7" t="str">
        <f>IF(VLOOKUP($A1007,'V2.5.2 Measures'!$C:$W,3,FALSE)&lt;&gt; "", VLOOKUP($A1007,'V2.5.2 Measures'!$C:$W,3,FALSE),"N/A")</f>
        <v>Average paid per record for TYPE-OF-SERVICE = 26 (Nurse practitioner services)</v>
      </c>
      <c r="V1007" s="7" t="e">
        <f>IF(VLOOKUP($A1007,'V2.5.2 Measures'!$C:$W,26,FALSE)&lt;&gt; "", VLOOKUP($A1007,'V2.5.2 Measures'!$C:$W,26,FALSE),"N/A")</f>
        <v>#REF!</v>
      </c>
      <c r="W1007" s="7" t="e">
        <f>IF(VLOOKUP($A1007,'V2.5.2 Measures'!$C:$W,44,FALSE)&lt;&gt; "", VLOOKUP($A1007,'V2.5.2 Measures'!$C:$W,44,FALSE),"N/A")</f>
        <v>#REF!</v>
      </c>
    </row>
    <row r="1008" spans="1:23" x14ac:dyDescent="0.35">
      <c r="A1008" s="7" t="str">
        <f>'V2.5.2 Measures'!C463</f>
        <v>EXP11.26</v>
      </c>
      <c r="B1008" s="7" t="str">
        <f>VLOOKUP($A1008,'V2.5.2 Measures'!$C:$W,6,FALSE)</f>
        <v>Medicaid FFS: Original, Non-Crossover, Paid Claims</v>
      </c>
      <c r="C1008" s="7" t="str">
        <f>VLOOKUP($A1008,'V2.5.2 Measures'!$C:$W,8,FALSE)</f>
        <v>No</v>
      </c>
      <c r="D1008" s="7" t="str">
        <f>IF(VLOOKUP($A1008,'V2.5.2 Measures'!$C:$W,4,FALSE)="","",VLOOKUP($A1008,'V2.5.2 Measures'!$C:$W,4,FALSE))</f>
        <v>Ratio</v>
      </c>
      <c r="E1008" s="7" t="str">
        <f>IF((VLOOKUP($A1008,'V2.5.2 Measures'!$C:$W,8,FALSE)&lt;&gt;"")*AND(VLOOKUP($A1008,'V2.5.2 Measures'!$C:$W,8,FALSE)&lt;&gt;"TBD"),VLOOKUP($A1008,'V2.5.2 Measures'!$C:$W,8,FALSE),"N/A")</f>
        <v>No</v>
      </c>
      <c r="F1008" s="7" t="str">
        <f>IF((VLOOKUP($A1008,'V2.5.2 Measures'!$C:$W,9,FALSE)&lt;&gt;"")*AND(VLOOKUP($A1008,'V2.5.2 Measures'!$C:$W,9,FALSE)&lt;&gt;"TBD"),VLOOKUP($A1008,'V2.5.2 Measures'!$C:$W,9,FALSE),"N/A")</f>
        <v>N/A</v>
      </c>
      <c r="G1008" s="7" t="str">
        <f>IF((VLOOKUP($A1008,'V2.5.2 Measures'!$C:$W,10,FALSE)&lt;&gt;"")*AND(VLOOKUP($A1008,'V2.5.2 Measures'!$C:$W,10,FALSE)&lt;&gt;"TBD"),VLOOKUP($A1008,'V2.5.2 Measures'!$C:$W,10,FALSE),"N/A")</f>
        <v>N/A</v>
      </c>
      <c r="H1008" s="7" t="str">
        <f>IF(VLOOKUP($A1008,'V2.5.2 Measures'!$C:$W,14,FALSE)&lt;&gt; "", VLOOKUP($A1008,'V2.5.2 Measures'!$C:$W,14,FALSE),"N/A")</f>
        <v>TBD</v>
      </c>
      <c r="I1008" s="7">
        <f>IF(VLOOKUP($A1008,'V2.5.2 Measures'!$C:$W,15,FALSE)&lt;&gt; "", VLOOKUP($A1008,'V2.5.2 Measures'!$C:$W,15,FALSE),"N/A")</f>
        <v>0.2</v>
      </c>
      <c r="J1008" s="7" t="str">
        <f>IF(VLOOKUP($A1008,'V2.5.2 Measures'!$C:$W,16,FALSE)&lt;&gt; "", VLOOKUP($A1008,'V2.5.2 Measures'!$C:$W,16,FALSE),"N/A")</f>
        <v>N/A</v>
      </c>
      <c r="K1008" s="7" t="str">
        <f>IF(VLOOKUP($A1008,'V2.5.2 Measures'!$C:$W,17,FALSE)&lt;&gt; "", VLOOKUP($A1008,'V2.5.2 Measures'!$C:$W,17,FALSE),"N/A")</f>
        <v>N/A</v>
      </c>
      <c r="L1008" s="7" t="str">
        <f>IF(VLOOKUP($A1008,'V2.5.2 Measures'!$C:$W,18,FALSE)&lt;&gt; "", VLOOKUP($A1008,'V2.5.2 Measures'!$C:$W,18,FALSE),"N/A")</f>
        <v>Default</v>
      </c>
      <c r="M1008" s="7" t="str">
        <f>IF(VLOOKUP($A1008,'V2.5.2 Measures'!$C:$W,19,FALSE)&lt;&gt; "", VLOOKUP($A1008,'V2.5.2 Measures'!$C:$W,19,FALSE),"N/A")</f>
        <v>SAS</v>
      </c>
      <c r="N1008" s="7" t="str">
        <f>IF(VLOOKUP($A1008,'V2.5.2 Measures'!$C:$W,20,FALSE)&lt;&gt; "", VLOOKUP($A1008,'V2.5.2 Measures'!$C:$W,20,FALSE),"N/A")</f>
        <v>V1.1</v>
      </c>
      <c r="O1008" s="7" t="str">
        <f>IF(VLOOKUP($A1008,'V2.5.2 Measures'!$C:$W,21,FALSE)&lt;&gt; "", VLOOKUP($A1008,'V2.5.2 Measures'!$C:$W,21,FALSE),"N/A")</f>
        <v>V2.3</v>
      </c>
      <c r="P1008" s="7" t="e">
        <f>IF(VLOOKUP($A1008,'V2.5.2 Measures'!$C:$W,22,FALSE)&lt;&gt; "", VLOOKUP($A1008,'V2.5.2 Measures'!$C:$W,22,FALSE),"N/A")</f>
        <v>#REF!</v>
      </c>
      <c r="Q1008" s="7" t="e">
        <f>IF(VLOOKUP($A1008,'V2.5.2 Measures'!$C:$W,23,FALSE)&lt;&gt; "", VLOOKUP($A1008,'V2.5.2 Measures'!$C:$W,23,FALSE),"N/A")</f>
        <v>#REF!</v>
      </c>
      <c r="R1008" s="7" t="e">
        <f>IF(VLOOKUP($A1008,'V2.5.2 Measures'!$C:$W,24,FALSE)&lt;&gt; "", VLOOKUP($A1008,'V2.5.2 Measures'!$C:$W,24,FALSE),"N/A")</f>
        <v>#REF!</v>
      </c>
      <c r="S1008" s="7" t="e">
        <f>IF(VLOOKUP($A1008,'V2.5.2 Measures'!$C:$W,25,FALSE)&lt;&gt; "", VLOOKUP($A1008,'V2.5.2 Measures'!$C:$W,25,FALSE),"N/A")</f>
        <v>#REF!</v>
      </c>
      <c r="T1008" s="7" t="str">
        <f>IF(VLOOKUP($A1008,'V2.5.2 Measures'!$C:$W,2,FALSE)&lt;&gt; "", VLOOKUP($A1008,'V2.5.2 Measures'!$C:$W,2,FALSE),"N/A")</f>
        <v>EXP-11-107-26</v>
      </c>
      <c r="U1008" s="7" t="str">
        <f>IF(VLOOKUP($A1008,'V2.5.2 Measures'!$C:$W,3,FALSE)&lt;&gt; "", VLOOKUP($A1008,'V2.5.2 Measures'!$C:$W,3,FALSE),"N/A")</f>
        <v>Average paid per record for TYPE-OF-SERVICE = 27 (Respiratory care for ventilator-dependent individuals)</v>
      </c>
      <c r="V1008" s="7" t="e">
        <f>IF(VLOOKUP($A1008,'V2.5.2 Measures'!$C:$W,26,FALSE)&lt;&gt; "", VLOOKUP($A1008,'V2.5.2 Measures'!$C:$W,26,FALSE),"N/A")</f>
        <v>#REF!</v>
      </c>
      <c r="W1008" s="7" t="e">
        <f>IF(VLOOKUP($A1008,'V2.5.2 Measures'!$C:$W,44,FALSE)&lt;&gt; "", VLOOKUP($A1008,'V2.5.2 Measures'!$C:$W,44,FALSE),"N/A")</f>
        <v>#REF!</v>
      </c>
    </row>
    <row r="1009" spans="1:23" x14ac:dyDescent="0.35">
      <c r="A1009" s="7" t="str">
        <f>'V2.5.2 Measures'!C464</f>
        <v>EXP11.27</v>
      </c>
      <c r="B1009" s="7" t="str">
        <f>VLOOKUP($A1009,'V2.5.2 Measures'!$C:$W,6,FALSE)</f>
        <v>Medicaid FFS: Original, Non-Crossover, Paid Claims</v>
      </c>
      <c r="C1009" s="7" t="str">
        <f>VLOOKUP($A1009,'V2.5.2 Measures'!$C:$W,8,FALSE)</f>
        <v>No</v>
      </c>
      <c r="D1009" s="7" t="str">
        <f>IF(VLOOKUP($A1009,'V2.5.2 Measures'!$C:$W,4,FALSE)="","",VLOOKUP($A1009,'V2.5.2 Measures'!$C:$W,4,FALSE))</f>
        <v>Ratio</v>
      </c>
      <c r="E1009" s="7" t="str">
        <f>IF((VLOOKUP($A1009,'V2.5.2 Measures'!$C:$W,8,FALSE)&lt;&gt;"")*AND(VLOOKUP($A1009,'V2.5.2 Measures'!$C:$W,8,FALSE)&lt;&gt;"TBD"),VLOOKUP($A1009,'V2.5.2 Measures'!$C:$W,8,FALSE),"N/A")</f>
        <v>No</v>
      </c>
      <c r="F1009" s="7" t="str">
        <f>IF((VLOOKUP($A1009,'V2.5.2 Measures'!$C:$W,9,FALSE)&lt;&gt;"")*AND(VLOOKUP($A1009,'V2.5.2 Measures'!$C:$W,9,FALSE)&lt;&gt;"TBD"),VLOOKUP($A1009,'V2.5.2 Measures'!$C:$W,9,FALSE),"N/A")</f>
        <v>N/A</v>
      </c>
      <c r="G1009" s="7" t="str">
        <f>IF((VLOOKUP($A1009,'V2.5.2 Measures'!$C:$W,10,FALSE)&lt;&gt;"")*AND(VLOOKUP($A1009,'V2.5.2 Measures'!$C:$W,10,FALSE)&lt;&gt;"TBD"),VLOOKUP($A1009,'V2.5.2 Measures'!$C:$W,10,FALSE),"N/A")</f>
        <v>N/A</v>
      </c>
      <c r="H1009" s="7" t="str">
        <f>IF(VLOOKUP($A1009,'V2.5.2 Measures'!$C:$W,14,FALSE)&lt;&gt; "", VLOOKUP($A1009,'V2.5.2 Measures'!$C:$W,14,FALSE),"N/A")</f>
        <v>TBD</v>
      </c>
      <c r="I1009" s="7">
        <f>IF(VLOOKUP($A1009,'V2.5.2 Measures'!$C:$W,15,FALSE)&lt;&gt; "", VLOOKUP($A1009,'V2.5.2 Measures'!$C:$W,15,FALSE),"N/A")</f>
        <v>0.2</v>
      </c>
      <c r="J1009" s="7" t="str">
        <f>IF(VLOOKUP($A1009,'V2.5.2 Measures'!$C:$W,16,FALSE)&lt;&gt; "", VLOOKUP($A1009,'V2.5.2 Measures'!$C:$W,16,FALSE),"N/A")</f>
        <v>N/A</v>
      </c>
      <c r="K1009" s="7" t="str">
        <f>IF(VLOOKUP($A1009,'V2.5.2 Measures'!$C:$W,17,FALSE)&lt;&gt; "", VLOOKUP($A1009,'V2.5.2 Measures'!$C:$W,17,FALSE),"N/A")</f>
        <v>N/A</v>
      </c>
      <c r="L1009" s="7" t="str">
        <f>IF(VLOOKUP($A1009,'V2.5.2 Measures'!$C:$W,18,FALSE)&lt;&gt; "", VLOOKUP($A1009,'V2.5.2 Measures'!$C:$W,18,FALSE),"N/A")</f>
        <v>Default</v>
      </c>
      <c r="M1009" s="7" t="str">
        <f>IF(VLOOKUP($A1009,'V2.5.2 Measures'!$C:$W,19,FALSE)&lt;&gt; "", VLOOKUP($A1009,'V2.5.2 Measures'!$C:$W,19,FALSE),"N/A")</f>
        <v>SAS</v>
      </c>
      <c r="N1009" s="7" t="str">
        <f>IF(VLOOKUP($A1009,'V2.5.2 Measures'!$C:$W,20,FALSE)&lt;&gt; "", VLOOKUP($A1009,'V2.5.2 Measures'!$C:$W,20,FALSE),"N/A")</f>
        <v>V1.1</v>
      </c>
      <c r="O1009" s="7" t="str">
        <f>IF(VLOOKUP($A1009,'V2.5.2 Measures'!$C:$W,21,FALSE)&lt;&gt; "", VLOOKUP($A1009,'V2.5.2 Measures'!$C:$W,21,FALSE),"N/A")</f>
        <v>V2.3</v>
      </c>
      <c r="P1009" s="7" t="e">
        <f>IF(VLOOKUP($A1009,'V2.5.2 Measures'!$C:$W,22,FALSE)&lt;&gt; "", VLOOKUP($A1009,'V2.5.2 Measures'!$C:$W,22,FALSE),"N/A")</f>
        <v>#REF!</v>
      </c>
      <c r="Q1009" s="7" t="e">
        <f>IF(VLOOKUP($A1009,'V2.5.2 Measures'!$C:$W,23,FALSE)&lt;&gt; "", VLOOKUP($A1009,'V2.5.2 Measures'!$C:$W,23,FALSE),"N/A")</f>
        <v>#REF!</v>
      </c>
      <c r="R1009" s="7" t="e">
        <f>IF(VLOOKUP($A1009,'V2.5.2 Measures'!$C:$W,24,FALSE)&lt;&gt; "", VLOOKUP($A1009,'V2.5.2 Measures'!$C:$W,24,FALSE),"N/A")</f>
        <v>#REF!</v>
      </c>
      <c r="S1009" s="7" t="e">
        <f>IF(VLOOKUP($A1009,'V2.5.2 Measures'!$C:$W,25,FALSE)&lt;&gt; "", VLOOKUP($A1009,'V2.5.2 Measures'!$C:$W,25,FALSE),"N/A")</f>
        <v>#REF!</v>
      </c>
      <c r="T1009" s="7" t="str">
        <f>IF(VLOOKUP($A1009,'V2.5.2 Measures'!$C:$W,2,FALSE)&lt;&gt; "", VLOOKUP($A1009,'V2.5.2 Measures'!$C:$W,2,FALSE),"N/A")</f>
        <v>EXP-11-108-27</v>
      </c>
      <c r="U1009" s="7" t="str">
        <f>IF(VLOOKUP($A1009,'V2.5.2 Measures'!$C:$W,3,FALSE)&lt;&gt; "", VLOOKUP($A1009,'V2.5.2 Measures'!$C:$W,3,FALSE),"N/A")</f>
        <v>Average paid per record for TYPE-OF-SERVICE = 28 (Clinic services)</v>
      </c>
      <c r="V1009" s="7" t="e">
        <f>IF(VLOOKUP($A1009,'V2.5.2 Measures'!$C:$W,26,FALSE)&lt;&gt; "", VLOOKUP($A1009,'V2.5.2 Measures'!$C:$W,26,FALSE),"N/A")</f>
        <v>#REF!</v>
      </c>
      <c r="W1009" s="7" t="e">
        <f>IF(VLOOKUP($A1009,'V2.5.2 Measures'!$C:$W,44,FALSE)&lt;&gt; "", VLOOKUP($A1009,'V2.5.2 Measures'!$C:$W,44,FALSE),"N/A")</f>
        <v>#REF!</v>
      </c>
    </row>
    <row r="1010" spans="1:23" x14ac:dyDescent="0.35">
      <c r="A1010" s="7" t="str">
        <f>'V2.5.2 Measures'!C465</f>
        <v>EXP11.28</v>
      </c>
      <c r="B1010" s="7" t="str">
        <f>VLOOKUP($A1010,'V2.5.2 Measures'!$C:$W,6,FALSE)</f>
        <v>Medicaid FFS: Original, Non-Crossover, Paid Claims</v>
      </c>
      <c r="C1010" s="7" t="str">
        <f>VLOOKUP($A1010,'V2.5.2 Measures'!$C:$W,8,FALSE)</f>
        <v>No</v>
      </c>
      <c r="D1010" s="7" t="str">
        <f>IF(VLOOKUP($A1010,'V2.5.2 Measures'!$C:$W,4,FALSE)="","",VLOOKUP($A1010,'V2.5.2 Measures'!$C:$W,4,FALSE))</f>
        <v>Ratio</v>
      </c>
      <c r="E1010" s="7" t="str">
        <f>IF((VLOOKUP($A1010,'V2.5.2 Measures'!$C:$W,8,FALSE)&lt;&gt;"")*AND(VLOOKUP($A1010,'V2.5.2 Measures'!$C:$W,8,FALSE)&lt;&gt;"TBD"),VLOOKUP($A1010,'V2.5.2 Measures'!$C:$W,8,FALSE),"N/A")</f>
        <v>No</v>
      </c>
      <c r="F1010" s="7" t="str">
        <f>IF((VLOOKUP($A1010,'V2.5.2 Measures'!$C:$W,9,FALSE)&lt;&gt;"")*AND(VLOOKUP($A1010,'V2.5.2 Measures'!$C:$W,9,FALSE)&lt;&gt;"TBD"),VLOOKUP($A1010,'V2.5.2 Measures'!$C:$W,9,FALSE),"N/A")</f>
        <v>N/A</v>
      </c>
      <c r="G1010" s="7" t="str">
        <f>IF((VLOOKUP($A1010,'V2.5.2 Measures'!$C:$W,10,FALSE)&lt;&gt;"")*AND(VLOOKUP($A1010,'V2.5.2 Measures'!$C:$W,10,FALSE)&lt;&gt;"TBD"),VLOOKUP($A1010,'V2.5.2 Measures'!$C:$W,10,FALSE),"N/A")</f>
        <v>N/A</v>
      </c>
      <c r="H1010" s="7" t="str">
        <f>IF(VLOOKUP($A1010,'V2.5.2 Measures'!$C:$W,14,FALSE)&lt;&gt; "", VLOOKUP($A1010,'V2.5.2 Measures'!$C:$W,14,FALSE),"N/A")</f>
        <v>TBD</v>
      </c>
      <c r="I1010" s="7">
        <f>IF(VLOOKUP($A1010,'V2.5.2 Measures'!$C:$W,15,FALSE)&lt;&gt; "", VLOOKUP($A1010,'V2.5.2 Measures'!$C:$W,15,FALSE),"N/A")</f>
        <v>0.2</v>
      </c>
      <c r="J1010" s="7" t="str">
        <f>IF(VLOOKUP($A1010,'V2.5.2 Measures'!$C:$W,16,FALSE)&lt;&gt; "", VLOOKUP($A1010,'V2.5.2 Measures'!$C:$W,16,FALSE),"N/A")</f>
        <v>N/A</v>
      </c>
      <c r="K1010" s="7" t="str">
        <f>IF(VLOOKUP($A1010,'V2.5.2 Measures'!$C:$W,17,FALSE)&lt;&gt; "", VLOOKUP($A1010,'V2.5.2 Measures'!$C:$W,17,FALSE),"N/A")</f>
        <v>N/A</v>
      </c>
      <c r="L1010" s="7" t="str">
        <f>IF(VLOOKUP($A1010,'V2.5.2 Measures'!$C:$W,18,FALSE)&lt;&gt; "", VLOOKUP($A1010,'V2.5.2 Measures'!$C:$W,18,FALSE),"N/A")</f>
        <v>Default</v>
      </c>
      <c r="M1010" s="7" t="str">
        <f>IF(VLOOKUP($A1010,'V2.5.2 Measures'!$C:$W,19,FALSE)&lt;&gt; "", VLOOKUP($A1010,'V2.5.2 Measures'!$C:$W,19,FALSE),"N/A")</f>
        <v>SAS</v>
      </c>
      <c r="N1010" s="7" t="str">
        <f>IF(VLOOKUP($A1010,'V2.5.2 Measures'!$C:$W,20,FALSE)&lt;&gt; "", VLOOKUP($A1010,'V2.5.2 Measures'!$C:$W,20,FALSE),"N/A")</f>
        <v>V1.1</v>
      </c>
      <c r="O1010" s="7" t="str">
        <f>IF(VLOOKUP($A1010,'V2.5.2 Measures'!$C:$W,21,FALSE)&lt;&gt; "", VLOOKUP($A1010,'V2.5.2 Measures'!$C:$W,21,FALSE),"N/A")</f>
        <v>V2.3</v>
      </c>
      <c r="P1010" s="7" t="e">
        <f>IF(VLOOKUP($A1010,'V2.5.2 Measures'!$C:$W,22,FALSE)&lt;&gt; "", VLOOKUP($A1010,'V2.5.2 Measures'!$C:$W,22,FALSE),"N/A")</f>
        <v>#REF!</v>
      </c>
      <c r="Q1010" s="7" t="e">
        <f>IF(VLOOKUP($A1010,'V2.5.2 Measures'!$C:$W,23,FALSE)&lt;&gt; "", VLOOKUP($A1010,'V2.5.2 Measures'!$C:$W,23,FALSE),"N/A")</f>
        <v>#REF!</v>
      </c>
      <c r="R1010" s="7" t="e">
        <f>IF(VLOOKUP($A1010,'V2.5.2 Measures'!$C:$W,24,FALSE)&lt;&gt; "", VLOOKUP($A1010,'V2.5.2 Measures'!$C:$W,24,FALSE),"N/A")</f>
        <v>#REF!</v>
      </c>
      <c r="S1010" s="7" t="e">
        <f>IF(VLOOKUP($A1010,'V2.5.2 Measures'!$C:$W,25,FALSE)&lt;&gt; "", VLOOKUP($A1010,'V2.5.2 Measures'!$C:$W,25,FALSE),"N/A")</f>
        <v>#REF!</v>
      </c>
      <c r="T1010" s="7" t="str">
        <f>IF(VLOOKUP($A1010,'V2.5.2 Measures'!$C:$W,2,FALSE)&lt;&gt; "", VLOOKUP($A1010,'V2.5.2 Measures'!$C:$W,2,FALSE),"N/A")</f>
        <v>EXP-11-109-28</v>
      </c>
      <c r="U1010" s="7" t="str">
        <f>IF(VLOOKUP($A1010,'V2.5.2 Measures'!$C:$W,3,FALSE)&lt;&gt; "", VLOOKUP($A1010,'V2.5.2 Measures'!$C:$W,3,FALSE),"N/A")</f>
        <v>Average paid per record for TYPE-OF-SERVICE = 29 (Dental services)</v>
      </c>
      <c r="V1010" s="7" t="e">
        <f>IF(VLOOKUP($A1010,'V2.5.2 Measures'!$C:$W,26,FALSE)&lt;&gt; "", VLOOKUP($A1010,'V2.5.2 Measures'!$C:$W,26,FALSE),"N/A")</f>
        <v>#REF!</v>
      </c>
      <c r="W1010" s="7" t="e">
        <f>IF(VLOOKUP($A1010,'V2.5.2 Measures'!$C:$W,44,FALSE)&lt;&gt; "", VLOOKUP($A1010,'V2.5.2 Measures'!$C:$W,44,FALSE),"N/A")</f>
        <v>#REF!</v>
      </c>
    </row>
    <row r="1011" spans="1:23" x14ac:dyDescent="0.35">
      <c r="A1011" s="7" t="str">
        <f>'V2.5.2 Measures'!C466</f>
        <v>EXP11.30</v>
      </c>
      <c r="B1011" s="7" t="str">
        <f>VLOOKUP($A1011,'V2.5.2 Measures'!$C:$W,6,FALSE)</f>
        <v>Medicaid FFS: Original, Non-Crossover, Paid Claims</v>
      </c>
      <c r="C1011" s="7" t="str">
        <f>VLOOKUP($A1011,'V2.5.2 Measures'!$C:$W,8,FALSE)</f>
        <v>No</v>
      </c>
      <c r="D1011" s="7" t="str">
        <f>IF(VLOOKUP($A1011,'V2.5.2 Measures'!$C:$W,4,FALSE)="","",VLOOKUP($A1011,'V2.5.2 Measures'!$C:$W,4,FALSE))</f>
        <v>Ratio</v>
      </c>
      <c r="E1011" s="7" t="str">
        <f>IF((VLOOKUP($A1011,'V2.5.2 Measures'!$C:$W,8,FALSE)&lt;&gt;"")*AND(VLOOKUP($A1011,'V2.5.2 Measures'!$C:$W,8,FALSE)&lt;&gt;"TBD"),VLOOKUP($A1011,'V2.5.2 Measures'!$C:$W,8,FALSE),"N/A")</f>
        <v>No</v>
      </c>
      <c r="F1011" s="7" t="str">
        <f>IF((VLOOKUP($A1011,'V2.5.2 Measures'!$C:$W,9,FALSE)&lt;&gt;"")*AND(VLOOKUP($A1011,'V2.5.2 Measures'!$C:$W,9,FALSE)&lt;&gt;"TBD"),VLOOKUP($A1011,'V2.5.2 Measures'!$C:$W,9,FALSE),"N/A")</f>
        <v>N/A</v>
      </c>
      <c r="G1011" s="7" t="str">
        <f>IF((VLOOKUP($A1011,'V2.5.2 Measures'!$C:$W,10,FALSE)&lt;&gt;"")*AND(VLOOKUP($A1011,'V2.5.2 Measures'!$C:$W,10,FALSE)&lt;&gt;"TBD"),VLOOKUP($A1011,'V2.5.2 Measures'!$C:$W,10,FALSE),"N/A")</f>
        <v>N/A</v>
      </c>
      <c r="H1011" s="7" t="str">
        <f>IF(VLOOKUP($A1011,'V2.5.2 Measures'!$C:$W,14,FALSE)&lt;&gt; "", VLOOKUP($A1011,'V2.5.2 Measures'!$C:$W,14,FALSE),"N/A")</f>
        <v>TBD</v>
      </c>
      <c r="I1011" s="7">
        <f>IF(VLOOKUP($A1011,'V2.5.2 Measures'!$C:$W,15,FALSE)&lt;&gt; "", VLOOKUP($A1011,'V2.5.2 Measures'!$C:$W,15,FALSE),"N/A")</f>
        <v>0.2</v>
      </c>
      <c r="J1011" s="7" t="str">
        <f>IF(VLOOKUP($A1011,'V2.5.2 Measures'!$C:$W,16,FALSE)&lt;&gt; "", VLOOKUP($A1011,'V2.5.2 Measures'!$C:$W,16,FALSE),"N/A")</f>
        <v>N/A</v>
      </c>
      <c r="K1011" s="7" t="str">
        <f>IF(VLOOKUP($A1011,'V2.5.2 Measures'!$C:$W,17,FALSE)&lt;&gt; "", VLOOKUP($A1011,'V2.5.2 Measures'!$C:$W,17,FALSE),"N/A")</f>
        <v>N/A</v>
      </c>
      <c r="L1011" s="7" t="str">
        <f>IF(VLOOKUP($A1011,'V2.5.2 Measures'!$C:$W,18,FALSE)&lt;&gt; "", VLOOKUP($A1011,'V2.5.2 Measures'!$C:$W,18,FALSE),"N/A")</f>
        <v>Default</v>
      </c>
      <c r="M1011" s="7" t="str">
        <f>IF(VLOOKUP($A1011,'V2.5.2 Measures'!$C:$W,19,FALSE)&lt;&gt; "", VLOOKUP($A1011,'V2.5.2 Measures'!$C:$W,19,FALSE),"N/A")</f>
        <v>SAS</v>
      </c>
      <c r="N1011" s="7" t="str">
        <f>IF(VLOOKUP($A1011,'V2.5.2 Measures'!$C:$W,20,FALSE)&lt;&gt; "", VLOOKUP($A1011,'V2.5.2 Measures'!$C:$W,20,FALSE),"N/A")</f>
        <v>V1.1</v>
      </c>
      <c r="O1011" s="7" t="str">
        <f>IF(VLOOKUP($A1011,'V2.5.2 Measures'!$C:$W,21,FALSE)&lt;&gt; "", VLOOKUP($A1011,'V2.5.2 Measures'!$C:$W,21,FALSE),"N/A")</f>
        <v>V2.3</v>
      </c>
      <c r="P1011" s="7" t="e">
        <f>IF(VLOOKUP($A1011,'V2.5.2 Measures'!$C:$W,22,FALSE)&lt;&gt; "", VLOOKUP($A1011,'V2.5.2 Measures'!$C:$W,22,FALSE),"N/A")</f>
        <v>#REF!</v>
      </c>
      <c r="Q1011" s="7" t="e">
        <f>IF(VLOOKUP($A1011,'V2.5.2 Measures'!$C:$W,23,FALSE)&lt;&gt; "", VLOOKUP($A1011,'V2.5.2 Measures'!$C:$W,23,FALSE),"N/A")</f>
        <v>#REF!</v>
      </c>
      <c r="R1011" s="7" t="e">
        <f>IF(VLOOKUP($A1011,'V2.5.2 Measures'!$C:$W,24,FALSE)&lt;&gt; "", VLOOKUP($A1011,'V2.5.2 Measures'!$C:$W,24,FALSE),"N/A")</f>
        <v>#REF!</v>
      </c>
      <c r="S1011" s="7" t="e">
        <f>IF(VLOOKUP($A1011,'V2.5.2 Measures'!$C:$W,25,FALSE)&lt;&gt; "", VLOOKUP($A1011,'V2.5.2 Measures'!$C:$W,25,FALSE),"N/A")</f>
        <v>#REF!</v>
      </c>
      <c r="T1011" s="7" t="str">
        <f>IF(VLOOKUP($A1011,'V2.5.2 Measures'!$C:$W,2,FALSE)&lt;&gt; "", VLOOKUP($A1011,'V2.5.2 Measures'!$C:$W,2,FALSE),"N/A")</f>
        <v>EXP-11-110-30</v>
      </c>
      <c r="U1011" s="7" t="str">
        <f>IF(VLOOKUP($A1011,'V2.5.2 Measures'!$C:$W,3,FALSE)&lt;&gt; "", VLOOKUP($A1011,'V2.5.2 Measures'!$C:$W,3,FALSE),"N/A")</f>
        <v>Average paid per record for TYPE-OF-SERVICE = 30 (Physical therapy services (when not provided under home health services))</v>
      </c>
      <c r="V1011" s="7" t="e">
        <f>IF(VLOOKUP($A1011,'V2.5.2 Measures'!$C:$W,26,FALSE)&lt;&gt; "", VLOOKUP($A1011,'V2.5.2 Measures'!$C:$W,26,FALSE),"N/A")</f>
        <v>#REF!</v>
      </c>
      <c r="W1011" s="7" t="e">
        <f>IF(VLOOKUP($A1011,'V2.5.2 Measures'!$C:$W,44,FALSE)&lt;&gt; "", VLOOKUP($A1011,'V2.5.2 Measures'!$C:$W,44,FALSE),"N/A")</f>
        <v>#REF!</v>
      </c>
    </row>
    <row r="1012" spans="1:23" x14ac:dyDescent="0.35">
      <c r="A1012" s="7" t="str">
        <f>'V2.5.2 Measures'!C467</f>
        <v>EXP11.31</v>
      </c>
      <c r="B1012" s="7" t="str">
        <f>VLOOKUP($A1012,'V2.5.2 Measures'!$C:$W,6,FALSE)</f>
        <v>Medicaid FFS: Original, Non-Crossover, Paid Claims</v>
      </c>
      <c r="C1012" s="7" t="str">
        <f>VLOOKUP($A1012,'V2.5.2 Measures'!$C:$W,8,FALSE)</f>
        <v>No</v>
      </c>
      <c r="D1012" s="7" t="str">
        <f>IF(VLOOKUP($A1012,'V2.5.2 Measures'!$C:$W,4,FALSE)="","",VLOOKUP($A1012,'V2.5.2 Measures'!$C:$W,4,FALSE))</f>
        <v>Ratio</v>
      </c>
      <c r="E1012" s="7" t="str">
        <f>IF((VLOOKUP($A1012,'V2.5.2 Measures'!$C:$W,8,FALSE)&lt;&gt;"")*AND(VLOOKUP($A1012,'V2.5.2 Measures'!$C:$W,8,FALSE)&lt;&gt;"TBD"),VLOOKUP($A1012,'V2.5.2 Measures'!$C:$W,8,FALSE),"N/A")</f>
        <v>No</v>
      </c>
      <c r="F1012" s="7" t="str">
        <f>IF((VLOOKUP($A1012,'V2.5.2 Measures'!$C:$W,9,FALSE)&lt;&gt;"")*AND(VLOOKUP($A1012,'V2.5.2 Measures'!$C:$W,9,FALSE)&lt;&gt;"TBD"),VLOOKUP($A1012,'V2.5.2 Measures'!$C:$W,9,FALSE),"N/A")</f>
        <v>N/A</v>
      </c>
      <c r="G1012" s="7" t="str">
        <f>IF((VLOOKUP($A1012,'V2.5.2 Measures'!$C:$W,10,FALSE)&lt;&gt;"")*AND(VLOOKUP($A1012,'V2.5.2 Measures'!$C:$W,10,FALSE)&lt;&gt;"TBD"),VLOOKUP($A1012,'V2.5.2 Measures'!$C:$W,10,FALSE),"N/A")</f>
        <v>N/A</v>
      </c>
      <c r="H1012" s="7" t="str">
        <f>IF(VLOOKUP($A1012,'V2.5.2 Measures'!$C:$W,14,FALSE)&lt;&gt; "", VLOOKUP($A1012,'V2.5.2 Measures'!$C:$W,14,FALSE),"N/A")</f>
        <v>TBD</v>
      </c>
      <c r="I1012" s="7">
        <f>IF(VLOOKUP($A1012,'V2.5.2 Measures'!$C:$W,15,FALSE)&lt;&gt; "", VLOOKUP($A1012,'V2.5.2 Measures'!$C:$W,15,FALSE),"N/A")</f>
        <v>0.2</v>
      </c>
      <c r="J1012" s="7" t="str">
        <f>IF(VLOOKUP($A1012,'V2.5.2 Measures'!$C:$W,16,FALSE)&lt;&gt; "", VLOOKUP($A1012,'V2.5.2 Measures'!$C:$W,16,FALSE),"N/A")</f>
        <v>N/A</v>
      </c>
      <c r="K1012" s="7" t="str">
        <f>IF(VLOOKUP($A1012,'V2.5.2 Measures'!$C:$W,17,FALSE)&lt;&gt; "", VLOOKUP($A1012,'V2.5.2 Measures'!$C:$W,17,FALSE),"N/A")</f>
        <v>N/A</v>
      </c>
      <c r="L1012" s="7" t="str">
        <f>IF(VLOOKUP($A1012,'V2.5.2 Measures'!$C:$W,18,FALSE)&lt;&gt; "", VLOOKUP($A1012,'V2.5.2 Measures'!$C:$W,18,FALSE),"N/A")</f>
        <v>Default</v>
      </c>
      <c r="M1012" s="7" t="str">
        <f>IF(VLOOKUP($A1012,'V2.5.2 Measures'!$C:$W,19,FALSE)&lt;&gt; "", VLOOKUP($A1012,'V2.5.2 Measures'!$C:$W,19,FALSE),"N/A")</f>
        <v>SAS</v>
      </c>
      <c r="N1012" s="7" t="str">
        <f>IF(VLOOKUP($A1012,'V2.5.2 Measures'!$C:$W,20,FALSE)&lt;&gt; "", VLOOKUP($A1012,'V2.5.2 Measures'!$C:$W,20,FALSE),"N/A")</f>
        <v>V1.1</v>
      </c>
      <c r="O1012" s="7" t="str">
        <f>IF(VLOOKUP($A1012,'V2.5.2 Measures'!$C:$W,21,FALSE)&lt;&gt; "", VLOOKUP($A1012,'V2.5.2 Measures'!$C:$W,21,FALSE),"N/A")</f>
        <v>V2.3</v>
      </c>
      <c r="P1012" s="7" t="e">
        <f>IF(VLOOKUP($A1012,'V2.5.2 Measures'!$C:$W,22,FALSE)&lt;&gt; "", VLOOKUP($A1012,'V2.5.2 Measures'!$C:$W,22,FALSE),"N/A")</f>
        <v>#REF!</v>
      </c>
      <c r="Q1012" s="7" t="e">
        <f>IF(VLOOKUP($A1012,'V2.5.2 Measures'!$C:$W,23,FALSE)&lt;&gt; "", VLOOKUP($A1012,'V2.5.2 Measures'!$C:$W,23,FALSE),"N/A")</f>
        <v>#REF!</v>
      </c>
      <c r="R1012" s="7" t="e">
        <f>IF(VLOOKUP($A1012,'V2.5.2 Measures'!$C:$W,24,FALSE)&lt;&gt; "", VLOOKUP($A1012,'V2.5.2 Measures'!$C:$W,24,FALSE),"N/A")</f>
        <v>#REF!</v>
      </c>
      <c r="S1012" s="7" t="e">
        <f>IF(VLOOKUP($A1012,'V2.5.2 Measures'!$C:$W,25,FALSE)&lt;&gt; "", VLOOKUP($A1012,'V2.5.2 Measures'!$C:$W,25,FALSE),"N/A")</f>
        <v>#REF!</v>
      </c>
      <c r="T1012" s="7" t="str">
        <f>IF(VLOOKUP($A1012,'V2.5.2 Measures'!$C:$W,2,FALSE)&lt;&gt; "", VLOOKUP($A1012,'V2.5.2 Measures'!$C:$W,2,FALSE),"N/A")</f>
        <v>EXP-11-111-31</v>
      </c>
      <c r="U1012" s="7" t="str">
        <f>IF(VLOOKUP($A1012,'V2.5.2 Measures'!$C:$W,3,FALSE)&lt;&gt; "", VLOOKUP($A1012,'V2.5.2 Measures'!$C:$W,3,FALSE),"N/A")</f>
        <v>Average paid per record for TYPE-OF-SERVICE = 31 (Occupational therapy services (when not provided under home health services))</v>
      </c>
      <c r="V1012" s="7" t="e">
        <f>IF(VLOOKUP($A1012,'V2.5.2 Measures'!$C:$W,26,FALSE)&lt;&gt; "", VLOOKUP($A1012,'V2.5.2 Measures'!$C:$W,26,FALSE),"N/A")</f>
        <v>#REF!</v>
      </c>
      <c r="W1012" s="7" t="e">
        <f>IF(VLOOKUP($A1012,'V2.5.2 Measures'!$C:$W,44,FALSE)&lt;&gt; "", VLOOKUP($A1012,'V2.5.2 Measures'!$C:$W,44,FALSE),"N/A")</f>
        <v>#REF!</v>
      </c>
    </row>
    <row r="1013" spans="1:23" x14ac:dyDescent="0.35">
      <c r="A1013" s="7" t="str">
        <f>'V2.5.2 Measures'!C468</f>
        <v>EXP11.32</v>
      </c>
      <c r="B1013" s="7" t="str">
        <f>VLOOKUP($A1013,'V2.5.2 Measures'!$C:$W,6,FALSE)</f>
        <v>Medicaid FFS: Original, Non-Crossover, Paid Claims</v>
      </c>
      <c r="C1013" s="7" t="str">
        <f>VLOOKUP($A1013,'V2.5.2 Measures'!$C:$W,8,FALSE)</f>
        <v>No</v>
      </c>
      <c r="D1013" s="7" t="str">
        <f>IF(VLOOKUP($A1013,'V2.5.2 Measures'!$C:$W,4,FALSE)="","",VLOOKUP($A1013,'V2.5.2 Measures'!$C:$W,4,FALSE))</f>
        <v>Ratio</v>
      </c>
      <c r="E1013" s="7" t="str">
        <f>IF((VLOOKUP($A1013,'V2.5.2 Measures'!$C:$W,8,FALSE)&lt;&gt;"")*AND(VLOOKUP($A1013,'V2.5.2 Measures'!$C:$W,8,FALSE)&lt;&gt;"TBD"),VLOOKUP($A1013,'V2.5.2 Measures'!$C:$W,8,FALSE),"N/A")</f>
        <v>No</v>
      </c>
      <c r="F1013" s="7" t="str">
        <f>IF((VLOOKUP($A1013,'V2.5.2 Measures'!$C:$W,9,FALSE)&lt;&gt;"")*AND(VLOOKUP($A1013,'V2.5.2 Measures'!$C:$W,9,FALSE)&lt;&gt;"TBD"),VLOOKUP($A1013,'V2.5.2 Measures'!$C:$W,9,FALSE),"N/A")</f>
        <v>N/A</v>
      </c>
      <c r="G1013" s="7" t="str">
        <f>IF((VLOOKUP($A1013,'V2.5.2 Measures'!$C:$W,10,FALSE)&lt;&gt;"")*AND(VLOOKUP($A1013,'V2.5.2 Measures'!$C:$W,10,FALSE)&lt;&gt;"TBD"),VLOOKUP($A1013,'V2.5.2 Measures'!$C:$W,10,FALSE),"N/A")</f>
        <v>N/A</v>
      </c>
      <c r="H1013" s="7" t="str">
        <f>IF(VLOOKUP($A1013,'V2.5.2 Measures'!$C:$W,14,FALSE)&lt;&gt; "", VLOOKUP($A1013,'V2.5.2 Measures'!$C:$W,14,FALSE),"N/A")</f>
        <v>TBD</v>
      </c>
      <c r="I1013" s="7">
        <f>IF(VLOOKUP($A1013,'V2.5.2 Measures'!$C:$W,15,FALSE)&lt;&gt; "", VLOOKUP($A1013,'V2.5.2 Measures'!$C:$W,15,FALSE),"N/A")</f>
        <v>0.2</v>
      </c>
      <c r="J1013" s="7" t="str">
        <f>IF(VLOOKUP($A1013,'V2.5.2 Measures'!$C:$W,16,FALSE)&lt;&gt; "", VLOOKUP($A1013,'V2.5.2 Measures'!$C:$W,16,FALSE),"N/A")</f>
        <v>N/A</v>
      </c>
      <c r="K1013" s="7" t="str">
        <f>IF(VLOOKUP($A1013,'V2.5.2 Measures'!$C:$W,17,FALSE)&lt;&gt; "", VLOOKUP($A1013,'V2.5.2 Measures'!$C:$W,17,FALSE),"N/A")</f>
        <v>N/A</v>
      </c>
      <c r="L1013" s="7" t="str">
        <f>IF(VLOOKUP($A1013,'V2.5.2 Measures'!$C:$W,18,FALSE)&lt;&gt; "", VLOOKUP($A1013,'V2.5.2 Measures'!$C:$W,18,FALSE),"N/A")</f>
        <v>Default</v>
      </c>
      <c r="M1013" s="7" t="str">
        <f>IF(VLOOKUP($A1013,'V2.5.2 Measures'!$C:$W,19,FALSE)&lt;&gt; "", VLOOKUP($A1013,'V2.5.2 Measures'!$C:$W,19,FALSE),"N/A")</f>
        <v>SAS</v>
      </c>
      <c r="N1013" s="7" t="str">
        <f>IF(VLOOKUP($A1013,'V2.5.2 Measures'!$C:$W,20,FALSE)&lt;&gt; "", VLOOKUP($A1013,'V2.5.2 Measures'!$C:$W,20,FALSE),"N/A")</f>
        <v>V1.1</v>
      </c>
      <c r="O1013" s="7" t="str">
        <f>IF(VLOOKUP($A1013,'V2.5.2 Measures'!$C:$W,21,FALSE)&lt;&gt; "", VLOOKUP($A1013,'V2.5.2 Measures'!$C:$W,21,FALSE),"N/A")</f>
        <v>V2.3</v>
      </c>
      <c r="P1013" s="7" t="e">
        <f>IF(VLOOKUP($A1013,'V2.5.2 Measures'!$C:$W,22,FALSE)&lt;&gt; "", VLOOKUP($A1013,'V2.5.2 Measures'!$C:$W,22,FALSE),"N/A")</f>
        <v>#REF!</v>
      </c>
      <c r="Q1013" s="7" t="e">
        <f>IF(VLOOKUP($A1013,'V2.5.2 Measures'!$C:$W,23,FALSE)&lt;&gt; "", VLOOKUP($A1013,'V2.5.2 Measures'!$C:$W,23,FALSE),"N/A")</f>
        <v>#REF!</v>
      </c>
      <c r="R1013" s="7" t="e">
        <f>IF(VLOOKUP($A1013,'V2.5.2 Measures'!$C:$W,24,FALSE)&lt;&gt; "", VLOOKUP($A1013,'V2.5.2 Measures'!$C:$W,24,FALSE),"N/A")</f>
        <v>#REF!</v>
      </c>
      <c r="S1013" s="7" t="e">
        <f>IF(VLOOKUP($A1013,'V2.5.2 Measures'!$C:$W,25,FALSE)&lt;&gt; "", VLOOKUP($A1013,'V2.5.2 Measures'!$C:$W,25,FALSE),"N/A")</f>
        <v>#REF!</v>
      </c>
      <c r="T1013" s="7" t="str">
        <f>IF(VLOOKUP($A1013,'V2.5.2 Measures'!$C:$W,2,FALSE)&lt;&gt; "", VLOOKUP($A1013,'V2.5.2 Measures'!$C:$W,2,FALSE),"N/A")</f>
        <v>EXP-11-112-32</v>
      </c>
      <c r="U1013" s="7" t="str">
        <f>IF(VLOOKUP($A1013,'V2.5.2 Measures'!$C:$W,3,FALSE)&lt;&gt; "", VLOOKUP($A1013,'V2.5.2 Measures'!$C:$W,3,FALSE),"N/A")</f>
        <v>Average paid per record for TYPE-OF-SERVICE = 32 (Speech, hearing, and language disorders services (when not provided under home health services))</v>
      </c>
      <c r="V1013" s="7" t="e">
        <f>IF(VLOOKUP($A1013,'V2.5.2 Measures'!$C:$W,26,FALSE)&lt;&gt; "", VLOOKUP($A1013,'V2.5.2 Measures'!$C:$W,26,FALSE),"N/A")</f>
        <v>#REF!</v>
      </c>
      <c r="W1013" s="7" t="e">
        <f>IF(VLOOKUP($A1013,'V2.5.2 Measures'!$C:$W,44,FALSE)&lt;&gt; "", VLOOKUP($A1013,'V2.5.2 Measures'!$C:$W,44,FALSE),"N/A")</f>
        <v>#REF!</v>
      </c>
    </row>
    <row r="1014" spans="1:23" x14ac:dyDescent="0.35">
      <c r="A1014" s="7" t="str">
        <f>'V2.5.2 Measures'!C469</f>
        <v>EXP11.33</v>
      </c>
      <c r="B1014" s="7" t="str">
        <f>VLOOKUP($A1014,'V2.5.2 Measures'!$C:$W,6,FALSE)</f>
        <v>Medicaid FFS: Original, Non-Crossover, Paid Claims</v>
      </c>
      <c r="C1014" s="7" t="str">
        <f>VLOOKUP($A1014,'V2.5.2 Measures'!$C:$W,8,FALSE)</f>
        <v>No</v>
      </c>
      <c r="D1014" s="7" t="str">
        <f>IF(VLOOKUP($A1014,'V2.5.2 Measures'!$C:$W,4,FALSE)="","",VLOOKUP($A1014,'V2.5.2 Measures'!$C:$W,4,FALSE))</f>
        <v>Ratio</v>
      </c>
      <c r="E1014" s="7" t="str">
        <f>IF((VLOOKUP($A1014,'V2.5.2 Measures'!$C:$W,8,FALSE)&lt;&gt;"")*AND(VLOOKUP($A1014,'V2.5.2 Measures'!$C:$W,8,FALSE)&lt;&gt;"TBD"),VLOOKUP($A1014,'V2.5.2 Measures'!$C:$W,8,FALSE),"N/A")</f>
        <v>No</v>
      </c>
      <c r="F1014" s="7" t="str">
        <f>IF((VLOOKUP($A1014,'V2.5.2 Measures'!$C:$W,9,FALSE)&lt;&gt;"")*AND(VLOOKUP($A1014,'V2.5.2 Measures'!$C:$W,9,FALSE)&lt;&gt;"TBD"),VLOOKUP($A1014,'V2.5.2 Measures'!$C:$W,9,FALSE),"N/A")</f>
        <v>N/A</v>
      </c>
      <c r="G1014" s="7" t="str">
        <f>IF((VLOOKUP($A1014,'V2.5.2 Measures'!$C:$W,10,FALSE)&lt;&gt;"")*AND(VLOOKUP($A1014,'V2.5.2 Measures'!$C:$W,10,FALSE)&lt;&gt;"TBD"),VLOOKUP($A1014,'V2.5.2 Measures'!$C:$W,10,FALSE),"N/A")</f>
        <v>N/A</v>
      </c>
      <c r="H1014" s="7" t="str">
        <f>IF(VLOOKUP($A1014,'V2.5.2 Measures'!$C:$W,14,FALSE)&lt;&gt; "", VLOOKUP($A1014,'V2.5.2 Measures'!$C:$W,14,FALSE),"N/A")</f>
        <v>TBD</v>
      </c>
      <c r="I1014" s="7">
        <f>IF(VLOOKUP($A1014,'V2.5.2 Measures'!$C:$W,15,FALSE)&lt;&gt; "", VLOOKUP($A1014,'V2.5.2 Measures'!$C:$W,15,FALSE),"N/A")</f>
        <v>0.2</v>
      </c>
      <c r="J1014" s="7" t="str">
        <f>IF(VLOOKUP($A1014,'V2.5.2 Measures'!$C:$W,16,FALSE)&lt;&gt; "", VLOOKUP($A1014,'V2.5.2 Measures'!$C:$W,16,FALSE),"N/A")</f>
        <v>N/A</v>
      </c>
      <c r="K1014" s="7" t="str">
        <f>IF(VLOOKUP($A1014,'V2.5.2 Measures'!$C:$W,17,FALSE)&lt;&gt; "", VLOOKUP($A1014,'V2.5.2 Measures'!$C:$W,17,FALSE),"N/A")</f>
        <v>N/A</v>
      </c>
      <c r="L1014" s="7" t="str">
        <f>IF(VLOOKUP($A1014,'V2.5.2 Measures'!$C:$W,18,FALSE)&lt;&gt; "", VLOOKUP($A1014,'V2.5.2 Measures'!$C:$W,18,FALSE),"N/A")</f>
        <v>Default</v>
      </c>
      <c r="M1014" s="7" t="str">
        <f>IF(VLOOKUP($A1014,'V2.5.2 Measures'!$C:$W,19,FALSE)&lt;&gt; "", VLOOKUP($A1014,'V2.5.2 Measures'!$C:$W,19,FALSE),"N/A")</f>
        <v>SAS</v>
      </c>
      <c r="N1014" s="7" t="str">
        <f>IF(VLOOKUP($A1014,'V2.5.2 Measures'!$C:$W,20,FALSE)&lt;&gt; "", VLOOKUP($A1014,'V2.5.2 Measures'!$C:$W,20,FALSE),"N/A")</f>
        <v>V1.1</v>
      </c>
      <c r="O1014" s="7" t="str">
        <f>IF(VLOOKUP($A1014,'V2.5.2 Measures'!$C:$W,21,FALSE)&lt;&gt; "", VLOOKUP($A1014,'V2.5.2 Measures'!$C:$W,21,FALSE),"N/A")</f>
        <v>V2.3</v>
      </c>
      <c r="P1014" s="7" t="e">
        <f>IF(VLOOKUP($A1014,'V2.5.2 Measures'!$C:$W,22,FALSE)&lt;&gt; "", VLOOKUP($A1014,'V2.5.2 Measures'!$C:$W,22,FALSE),"N/A")</f>
        <v>#REF!</v>
      </c>
      <c r="Q1014" s="7" t="e">
        <f>IF(VLOOKUP($A1014,'V2.5.2 Measures'!$C:$W,23,FALSE)&lt;&gt; "", VLOOKUP($A1014,'V2.5.2 Measures'!$C:$W,23,FALSE),"N/A")</f>
        <v>#REF!</v>
      </c>
      <c r="R1014" s="7" t="e">
        <f>IF(VLOOKUP($A1014,'V2.5.2 Measures'!$C:$W,24,FALSE)&lt;&gt; "", VLOOKUP($A1014,'V2.5.2 Measures'!$C:$W,24,FALSE),"N/A")</f>
        <v>#REF!</v>
      </c>
      <c r="S1014" s="7" t="e">
        <f>IF(VLOOKUP($A1014,'V2.5.2 Measures'!$C:$W,25,FALSE)&lt;&gt; "", VLOOKUP($A1014,'V2.5.2 Measures'!$C:$W,25,FALSE),"N/A")</f>
        <v>#REF!</v>
      </c>
      <c r="T1014" s="7" t="str">
        <f>IF(VLOOKUP($A1014,'V2.5.2 Measures'!$C:$W,2,FALSE)&lt;&gt; "", VLOOKUP($A1014,'V2.5.2 Measures'!$C:$W,2,FALSE),"N/A")</f>
        <v>EXP-11-113-33</v>
      </c>
      <c r="U1014" s="7" t="str">
        <f>IF(VLOOKUP($A1014,'V2.5.2 Measures'!$C:$W,3,FALSE)&lt;&gt; "", VLOOKUP($A1014,'V2.5.2 Measures'!$C:$W,3,FALSE),"N/A")</f>
        <v>Average paid per record for TYPE-OF-SERVICE = 35 (Dentures)</v>
      </c>
      <c r="V1014" s="7" t="e">
        <f>IF(VLOOKUP($A1014,'V2.5.2 Measures'!$C:$W,26,FALSE)&lt;&gt; "", VLOOKUP($A1014,'V2.5.2 Measures'!$C:$W,26,FALSE),"N/A")</f>
        <v>#REF!</v>
      </c>
      <c r="W1014" s="7" t="e">
        <f>IF(VLOOKUP($A1014,'V2.5.2 Measures'!$C:$W,44,FALSE)&lt;&gt; "", VLOOKUP($A1014,'V2.5.2 Measures'!$C:$W,44,FALSE),"N/A")</f>
        <v>#REF!</v>
      </c>
    </row>
    <row r="1015" spans="1:23" x14ac:dyDescent="0.35">
      <c r="A1015" s="7" t="str">
        <f>'V2.5.2 Measures'!C470</f>
        <v>EXP11.34</v>
      </c>
      <c r="B1015" s="7" t="str">
        <f>VLOOKUP($A1015,'V2.5.2 Measures'!$C:$W,6,FALSE)</f>
        <v>Medicaid FFS: Original, Non-Crossover, Paid Claims</v>
      </c>
      <c r="C1015" s="7" t="str">
        <f>VLOOKUP($A1015,'V2.5.2 Measures'!$C:$W,8,FALSE)</f>
        <v>No</v>
      </c>
      <c r="D1015" s="7" t="str">
        <f>IF(VLOOKUP($A1015,'V2.5.2 Measures'!$C:$W,4,FALSE)="","",VLOOKUP($A1015,'V2.5.2 Measures'!$C:$W,4,FALSE))</f>
        <v>Ratio</v>
      </c>
      <c r="E1015" s="7" t="str">
        <f>IF((VLOOKUP($A1015,'V2.5.2 Measures'!$C:$W,8,FALSE)&lt;&gt;"")*AND(VLOOKUP($A1015,'V2.5.2 Measures'!$C:$W,8,FALSE)&lt;&gt;"TBD"),VLOOKUP($A1015,'V2.5.2 Measures'!$C:$W,8,FALSE),"N/A")</f>
        <v>No</v>
      </c>
      <c r="F1015" s="7" t="str">
        <f>IF((VLOOKUP($A1015,'V2.5.2 Measures'!$C:$W,9,FALSE)&lt;&gt;"")*AND(VLOOKUP($A1015,'V2.5.2 Measures'!$C:$W,9,FALSE)&lt;&gt;"TBD"),VLOOKUP($A1015,'V2.5.2 Measures'!$C:$W,9,FALSE),"N/A")</f>
        <v>N/A</v>
      </c>
      <c r="G1015" s="7" t="str">
        <f>IF((VLOOKUP($A1015,'V2.5.2 Measures'!$C:$W,10,FALSE)&lt;&gt;"")*AND(VLOOKUP($A1015,'V2.5.2 Measures'!$C:$W,10,FALSE)&lt;&gt;"TBD"),VLOOKUP($A1015,'V2.5.2 Measures'!$C:$W,10,FALSE),"N/A")</f>
        <v>N/A</v>
      </c>
      <c r="H1015" s="7" t="str">
        <f>IF(VLOOKUP($A1015,'V2.5.2 Measures'!$C:$W,14,FALSE)&lt;&gt; "", VLOOKUP($A1015,'V2.5.2 Measures'!$C:$W,14,FALSE),"N/A")</f>
        <v>TBD</v>
      </c>
      <c r="I1015" s="7">
        <f>IF(VLOOKUP($A1015,'V2.5.2 Measures'!$C:$W,15,FALSE)&lt;&gt; "", VLOOKUP($A1015,'V2.5.2 Measures'!$C:$W,15,FALSE),"N/A")</f>
        <v>0.2</v>
      </c>
      <c r="J1015" s="7" t="str">
        <f>IF(VLOOKUP($A1015,'V2.5.2 Measures'!$C:$W,16,FALSE)&lt;&gt; "", VLOOKUP($A1015,'V2.5.2 Measures'!$C:$W,16,FALSE),"N/A")</f>
        <v>N/A</v>
      </c>
      <c r="K1015" s="7" t="str">
        <f>IF(VLOOKUP($A1015,'V2.5.2 Measures'!$C:$W,17,FALSE)&lt;&gt; "", VLOOKUP($A1015,'V2.5.2 Measures'!$C:$W,17,FALSE),"N/A")</f>
        <v>N/A</v>
      </c>
      <c r="L1015" s="7" t="str">
        <f>IF(VLOOKUP($A1015,'V2.5.2 Measures'!$C:$W,18,FALSE)&lt;&gt; "", VLOOKUP($A1015,'V2.5.2 Measures'!$C:$W,18,FALSE),"N/A")</f>
        <v>Default</v>
      </c>
      <c r="M1015" s="7" t="str">
        <f>IF(VLOOKUP($A1015,'V2.5.2 Measures'!$C:$W,19,FALSE)&lt;&gt; "", VLOOKUP($A1015,'V2.5.2 Measures'!$C:$W,19,FALSE),"N/A")</f>
        <v>SAS</v>
      </c>
      <c r="N1015" s="7" t="str">
        <f>IF(VLOOKUP($A1015,'V2.5.2 Measures'!$C:$W,20,FALSE)&lt;&gt; "", VLOOKUP($A1015,'V2.5.2 Measures'!$C:$W,20,FALSE),"N/A")</f>
        <v>V1.1</v>
      </c>
      <c r="O1015" s="7" t="str">
        <f>IF(VLOOKUP($A1015,'V2.5.2 Measures'!$C:$W,21,FALSE)&lt;&gt; "", VLOOKUP($A1015,'V2.5.2 Measures'!$C:$W,21,FALSE),"N/A")</f>
        <v>V2.3</v>
      </c>
      <c r="P1015" s="7" t="e">
        <f>IF(VLOOKUP($A1015,'V2.5.2 Measures'!$C:$W,22,FALSE)&lt;&gt; "", VLOOKUP($A1015,'V2.5.2 Measures'!$C:$W,22,FALSE),"N/A")</f>
        <v>#REF!</v>
      </c>
      <c r="Q1015" s="7" t="e">
        <f>IF(VLOOKUP($A1015,'V2.5.2 Measures'!$C:$W,23,FALSE)&lt;&gt; "", VLOOKUP($A1015,'V2.5.2 Measures'!$C:$W,23,FALSE),"N/A")</f>
        <v>#REF!</v>
      </c>
      <c r="R1015" s="7" t="e">
        <f>IF(VLOOKUP($A1015,'V2.5.2 Measures'!$C:$W,24,FALSE)&lt;&gt; "", VLOOKUP($A1015,'V2.5.2 Measures'!$C:$W,24,FALSE),"N/A")</f>
        <v>#REF!</v>
      </c>
      <c r="S1015" s="7" t="e">
        <f>IF(VLOOKUP($A1015,'V2.5.2 Measures'!$C:$W,25,FALSE)&lt;&gt; "", VLOOKUP($A1015,'V2.5.2 Measures'!$C:$W,25,FALSE),"N/A")</f>
        <v>#REF!</v>
      </c>
      <c r="T1015" s="7" t="str">
        <f>IF(VLOOKUP($A1015,'V2.5.2 Measures'!$C:$W,2,FALSE)&lt;&gt; "", VLOOKUP($A1015,'V2.5.2 Measures'!$C:$W,2,FALSE),"N/A")</f>
        <v>EXP-11-114-34</v>
      </c>
      <c r="U1015" s="7" t="str">
        <f>IF(VLOOKUP($A1015,'V2.5.2 Measures'!$C:$W,3,FALSE)&lt;&gt; "", VLOOKUP($A1015,'V2.5.2 Measures'!$C:$W,3,FALSE),"N/A")</f>
        <v>Average paid per record for TYPE-OF-SERVICE = 36 (Medical equipment/prosthetic devices)</v>
      </c>
      <c r="V1015" s="7" t="e">
        <f>IF(VLOOKUP($A1015,'V2.5.2 Measures'!$C:$W,26,FALSE)&lt;&gt; "", VLOOKUP($A1015,'V2.5.2 Measures'!$C:$W,26,FALSE),"N/A")</f>
        <v>#REF!</v>
      </c>
      <c r="W1015" s="7" t="e">
        <f>IF(VLOOKUP($A1015,'V2.5.2 Measures'!$C:$W,44,FALSE)&lt;&gt; "", VLOOKUP($A1015,'V2.5.2 Measures'!$C:$W,44,FALSE),"N/A")</f>
        <v>#REF!</v>
      </c>
    </row>
    <row r="1016" spans="1:23" x14ac:dyDescent="0.35">
      <c r="A1016" s="7" t="str">
        <f>'V2.5.2 Measures'!C471</f>
        <v>EXP11.35</v>
      </c>
      <c r="B1016" s="7" t="str">
        <f>VLOOKUP($A1016,'V2.5.2 Measures'!$C:$W,6,FALSE)</f>
        <v>Medicaid FFS: Original, Non-Crossover, Paid Claims</v>
      </c>
      <c r="C1016" s="7" t="str">
        <f>VLOOKUP($A1016,'V2.5.2 Measures'!$C:$W,8,FALSE)</f>
        <v>No</v>
      </c>
      <c r="D1016" s="7" t="str">
        <f>IF(VLOOKUP($A1016,'V2.5.2 Measures'!$C:$W,4,FALSE)="","",VLOOKUP($A1016,'V2.5.2 Measures'!$C:$W,4,FALSE))</f>
        <v>Ratio</v>
      </c>
      <c r="E1016" s="7" t="str">
        <f>IF((VLOOKUP($A1016,'V2.5.2 Measures'!$C:$W,8,FALSE)&lt;&gt;"")*AND(VLOOKUP($A1016,'V2.5.2 Measures'!$C:$W,8,FALSE)&lt;&gt;"TBD"),VLOOKUP($A1016,'V2.5.2 Measures'!$C:$W,8,FALSE),"N/A")</f>
        <v>No</v>
      </c>
      <c r="F1016" s="7" t="str">
        <f>IF((VLOOKUP($A1016,'V2.5.2 Measures'!$C:$W,9,FALSE)&lt;&gt;"")*AND(VLOOKUP($A1016,'V2.5.2 Measures'!$C:$W,9,FALSE)&lt;&gt;"TBD"),VLOOKUP($A1016,'V2.5.2 Measures'!$C:$W,9,FALSE),"N/A")</f>
        <v>N/A</v>
      </c>
      <c r="G1016" s="7" t="str">
        <f>IF((VLOOKUP($A1016,'V2.5.2 Measures'!$C:$W,10,FALSE)&lt;&gt;"")*AND(VLOOKUP($A1016,'V2.5.2 Measures'!$C:$W,10,FALSE)&lt;&gt;"TBD"),VLOOKUP($A1016,'V2.5.2 Measures'!$C:$W,10,FALSE),"N/A")</f>
        <v>N/A</v>
      </c>
      <c r="H1016" s="7" t="str">
        <f>IF(VLOOKUP($A1016,'V2.5.2 Measures'!$C:$W,14,FALSE)&lt;&gt; "", VLOOKUP($A1016,'V2.5.2 Measures'!$C:$W,14,FALSE),"N/A")</f>
        <v>TBD</v>
      </c>
      <c r="I1016" s="7">
        <f>IF(VLOOKUP($A1016,'V2.5.2 Measures'!$C:$W,15,FALSE)&lt;&gt; "", VLOOKUP($A1016,'V2.5.2 Measures'!$C:$W,15,FALSE),"N/A")</f>
        <v>0.2</v>
      </c>
      <c r="J1016" s="7" t="str">
        <f>IF(VLOOKUP($A1016,'V2.5.2 Measures'!$C:$W,16,FALSE)&lt;&gt; "", VLOOKUP($A1016,'V2.5.2 Measures'!$C:$W,16,FALSE),"N/A")</f>
        <v>N/A</v>
      </c>
      <c r="K1016" s="7" t="str">
        <f>IF(VLOOKUP($A1016,'V2.5.2 Measures'!$C:$W,17,FALSE)&lt;&gt; "", VLOOKUP($A1016,'V2.5.2 Measures'!$C:$W,17,FALSE),"N/A")</f>
        <v>N/A</v>
      </c>
      <c r="L1016" s="7" t="str">
        <f>IF(VLOOKUP($A1016,'V2.5.2 Measures'!$C:$W,18,FALSE)&lt;&gt; "", VLOOKUP($A1016,'V2.5.2 Measures'!$C:$W,18,FALSE),"N/A")</f>
        <v>Default</v>
      </c>
      <c r="M1016" s="7" t="str">
        <f>IF(VLOOKUP($A1016,'V2.5.2 Measures'!$C:$W,19,FALSE)&lt;&gt; "", VLOOKUP($A1016,'V2.5.2 Measures'!$C:$W,19,FALSE),"N/A")</f>
        <v>SAS</v>
      </c>
      <c r="N1016" s="7" t="str">
        <f>IF(VLOOKUP($A1016,'V2.5.2 Measures'!$C:$W,20,FALSE)&lt;&gt; "", VLOOKUP($A1016,'V2.5.2 Measures'!$C:$W,20,FALSE),"N/A")</f>
        <v>V1.1</v>
      </c>
      <c r="O1016" s="7" t="str">
        <f>IF(VLOOKUP($A1016,'V2.5.2 Measures'!$C:$W,21,FALSE)&lt;&gt; "", VLOOKUP($A1016,'V2.5.2 Measures'!$C:$W,21,FALSE),"N/A")</f>
        <v>V2.3</v>
      </c>
      <c r="P1016" s="7" t="e">
        <f>IF(VLOOKUP($A1016,'V2.5.2 Measures'!$C:$W,22,FALSE)&lt;&gt; "", VLOOKUP($A1016,'V2.5.2 Measures'!$C:$W,22,FALSE),"N/A")</f>
        <v>#REF!</v>
      </c>
      <c r="Q1016" s="7" t="e">
        <f>IF(VLOOKUP($A1016,'V2.5.2 Measures'!$C:$W,23,FALSE)&lt;&gt; "", VLOOKUP($A1016,'V2.5.2 Measures'!$C:$W,23,FALSE),"N/A")</f>
        <v>#REF!</v>
      </c>
      <c r="R1016" s="7" t="e">
        <f>IF(VLOOKUP($A1016,'V2.5.2 Measures'!$C:$W,24,FALSE)&lt;&gt; "", VLOOKUP($A1016,'V2.5.2 Measures'!$C:$W,24,FALSE),"N/A")</f>
        <v>#REF!</v>
      </c>
      <c r="S1016" s="7" t="e">
        <f>IF(VLOOKUP($A1016,'V2.5.2 Measures'!$C:$W,25,FALSE)&lt;&gt; "", VLOOKUP($A1016,'V2.5.2 Measures'!$C:$W,25,FALSE),"N/A")</f>
        <v>#REF!</v>
      </c>
      <c r="T1016" s="7" t="str">
        <f>IF(VLOOKUP($A1016,'V2.5.2 Measures'!$C:$W,2,FALSE)&lt;&gt; "", VLOOKUP($A1016,'V2.5.2 Measures'!$C:$W,2,FALSE),"N/A")</f>
        <v>EXP-11-115-35</v>
      </c>
      <c r="U1016" s="7" t="str">
        <f>IF(VLOOKUP($A1016,'V2.5.2 Measures'!$C:$W,3,FALSE)&lt;&gt; "", VLOOKUP($A1016,'V2.5.2 Measures'!$C:$W,3,FALSE),"N/A")</f>
        <v>Average paid per record for TYPE-OF-SERVICE = 37 (Eyeglasses)</v>
      </c>
      <c r="V1016" s="7" t="e">
        <f>IF(VLOOKUP($A1016,'V2.5.2 Measures'!$C:$W,26,FALSE)&lt;&gt; "", VLOOKUP($A1016,'V2.5.2 Measures'!$C:$W,26,FALSE),"N/A")</f>
        <v>#REF!</v>
      </c>
      <c r="W1016" s="7" t="e">
        <f>IF(VLOOKUP($A1016,'V2.5.2 Measures'!$C:$W,44,FALSE)&lt;&gt; "", VLOOKUP($A1016,'V2.5.2 Measures'!$C:$W,44,FALSE),"N/A")</f>
        <v>#REF!</v>
      </c>
    </row>
    <row r="1017" spans="1:23" x14ac:dyDescent="0.35">
      <c r="A1017" s="7" t="str">
        <f>'V2.5.2 Measures'!C472</f>
        <v>EXP11.36</v>
      </c>
      <c r="B1017" s="7" t="str">
        <f>VLOOKUP($A1017,'V2.5.2 Measures'!$C:$W,6,FALSE)</f>
        <v>Medicaid FFS: Original, Non-Crossover, Paid Claims</v>
      </c>
      <c r="C1017" s="7" t="str">
        <f>VLOOKUP($A1017,'V2.5.2 Measures'!$C:$W,8,FALSE)</f>
        <v>No</v>
      </c>
      <c r="D1017" s="7" t="str">
        <f>IF(VLOOKUP($A1017,'V2.5.2 Measures'!$C:$W,4,FALSE)="","",VLOOKUP($A1017,'V2.5.2 Measures'!$C:$W,4,FALSE))</f>
        <v>Ratio</v>
      </c>
      <c r="E1017" s="7" t="str">
        <f>IF((VLOOKUP($A1017,'V2.5.2 Measures'!$C:$W,8,FALSE)&lt;&gt;"")*AND(VLOOKUP($A1017,'V2.5.2 Measures'!$C:$W,8,FALSE)&lt;&gt;"TBD"),VLOOKUP($A1017,'V2.5.2 Measures'!$C:$W,8,FALSE),"N/A")</f>
        <v>No</v>
      </c>
      <c r="F1017" s="7" t="str">
        <f>IF((VLOOKUP($A1017,'V2.5.2 Measures'!$C:$W,9,FALSE)&lt;&gt;"")*AND(VLOOKUP($A1017,'V2.5.2 Measures'!$C:$W,9,FALSE)&lt;&gt;"TBD"),VLOOKUP($A1017,'V2.5.2 Measures'!$C:$W,9,FALSE),"N/A")</f>
        <v>N/A</v>
      </c>
      <c r="G1017" s="7" t="str">
        <f>IF((VLOOKUP($A1017,'V2.5.2 Measures'!$C:$W,10,FALSE)&lt;&gt;"")*AND(VLOOKUP($A1017,'V2.5.2 Measures'!$C:$W,10,FALSE)&lt;&gt;"TBD"),VLOOKUP($A1017,'V2.5.2 Measures'!$C:$W,10,FALSE),"N/A")</f>
        <v>N/A</v>
      </c>
      <c r="H1017" s="7" t="str">
        <f>IF(VLOOKUP($A1017,'V2.5.2 Measures'!$C:$W,14,FALSE)&lt;&gt; "", VLOOKUP($A1017,'V2.5.2 Measures'!$C:$W,14,FALSE),"N/A")</f>
        <v>TBD</v>
      </c>
      <c r="I1017" s="7">
        <f>IF(VLOOKUP($A1017,'V2.5.2 Measures'!$C:$W,15,FALSE)&lt;&gt; "", VLOOKUP($A1017,'V2.5.2 Measures'!$C:$W,15,FALSE),"N/A")</f>
        <v>0.2</v>
      </c>
      <c r="J1017" s="7" t="str">
        <f>IF(VLOOKUP($A1017,'V2.5.2 Measures'!$C:$W,16,FALSE)&lt;&gt; "", VLOOKUP($A1017,'V2.5.2 Measures'!$C:$W,16,FALSE),"N/A")</f>
        <v>N/A</v>
      </c>
      <c r="K1017" s="7" t="str">
        <f>IF(VLOOKUP($A1017,'V2.5.2 Measures'!$C:$W,17,FALSE)&lt;&gt; "", VLOOKUP($A1017,'V2.5.2 Measures'!$C:$W,17,FALSE),"N/A")</f>
        <v>N/A</v>
      </c>
      <c r="L1017" s="7" t="str">
        <f>IF(VLOOKUP($A1017,'V2.5.2 Measures'!$C:$W,18,FALSE)&lt;&gt; "", VLOOKUP($A1017,'V2.5.2 Measures'!$C:$W,18,FALSE),"N/A")</f>
        <v>Default</v>
      </c>
      <c r="M1017" s="7" t="str">
        <f>IF(VLOOKUP($A1017,'V2.5.2 Measures'!$C:$W,19,FALSE)&lt;&gt; "", VLOOKUP($A1017,'V2.5.2 Measures'!$C:$W,19,FALSE),"N/A")</f>
        <v>SAS</v>
      </c>
      <c r="N1017" s="7" t="str">
        <f>IF(VLOOKUP($A1017,'V2.5.2 Measures'!$C:$W,20,FALSE)&lt;&gt; "", VLOOKUP($A1017,'V2.5.2 Measures'!$C:$W,20,FALSE),"N/A")</f>
        <v>V1.1</v>
      </c>
      <c r="O1017" s="7" t="str">
        <f>IF(VLOOKUP($A1017,'V2.5.2 Measures'!$C:$W,21,FALSE)&lt;&gt; "", VLOOKUP($A1017,'V2.5.2 Measures'!$C:$W,21,FALSE),"N/A")</f>
        <v>V2.3</v>
      </c>
      <c r="P1017" s="7" t="e">
        <f>IF(VLOOKUP($A1017,'V2.5.2 Measures'!$C:$W,22,FALSE)&lt;&gt; "", VLOOKUP($A1017,'V2.5.2 Measures'!$C:$W,22,FALSE),"N/A")</f>
        <v>#REF!</v>
      </c>
      <c r="Q1017" s="7" t="e">
        <f>IF(VLOOKUP($A1017,'V2.5.2 Measures'!$C:$W,23,FALSE)&lt;&gt; "", VLOOKUP($A1017,'V2.5.2 Measures'!$C:$W,23,FALSE),"N/A")</f>
        <v>#REF!</v>
      </c>
      <c r="R1017" s="7" t="e">
        <f>IF(VLOOKUP($A1017,'V2.5.2 Measures'!$C:$W,24,FALSE)&lt;&gt; "", VLOOKUP($A1017,'V2.5.2 Measures'!$C:$W,24,FALSE),"N/A")</f>
        <v>#REF!</v>
      </c>
      <c r="S1017" s="7" t="e">
        <f>IF(VLOOKUP($A1017,'V2.5.2 Measures'!$C:$W,25,FALSE)&lt;&gt; "", VLOOKUP($A1017,'V2.5.2 Measures'!$C:$W,25,FALSE),"N/A")</f>
        <v>#REF!</v>
      </c>
      <c r="T1017" s="7" t="str">
        <f>IF(VLOOKUP($A1017,'V2.5.2 Measures'!$C:$W,2,FALSE)&lt;&gt; "", VLOOKUP($A1017,'V2.5.2 Measures'!$C:$W,2,FALSE),"N/A")</f>
        <v>EXP-11-116-36</v>
      </c>
      <c r="U1017" s="7" t="str">
        <f>IF(VLOOKUP($A1017,'V2.5.2 Measures'!$C:$W,3,FALSE)&lt;&gt; "", VLOOKUP($A1017,'V2.5.2 Measures'!$C:$W,3,FALSE),"N/A")</f>
        <v>Average paid per record for TYPE-OF-SERVICE = 38 (Hearing Aids)</v>
      </c>
      <c r="V1017" s="7" t="e">
        <f>IF(VLOOKUP($A1017,'V2.5.2 Measures'!$C:$W,26,FALSE)&lt;&gt; "", VLOOKUP($A1017,'V2.5.2 Measures'!$C:$W,26,FALSE),"N/A")</f>
        <v>#REF!</v>
      </c>
      <c r="W1017" s="7" t="e">
        <f>IF(VLOOKUP($A1017,'V2.5.2 Measures'!$C:$W,44,FALSE)&lt;&gt; "", VLOOKUP($A1017,'V2.5.2 Measures'!$C:$W,44,FALSE),"N/A")</f>
        <v>#REF!</v>
      </c>
    </row>
    <row r="1018" spans="1:23" x14ac:dyDescent="0.35">
      <c r="A1018" s="7" t="str">
        <f>'V2.5.2 Measures'!C473</f>
        <v>EXP11.37</v>
      </c>
      <c r="B1018" s="7" t="str">
        <f>VLOOKUP($A1018,'V2.5.2 Measures'!$C:$W,6,FALSE)</f>
        <v>Medicaid FFS: Original, Non-Crossover, Paid Claims</v>
      </c>
      <c r="C1018" s="7" t="str">
        <f>VLOOKUP($A1018,'V2.5.2 Measures'!$C:$W,8,FALSE)</f>
        <v>No</v>
      </c>
      <c r="D1018" s="7" t="str">
        <f>IF(VLOOKUP($A1018,'V2.5.2 Measures'!$C:$W,4,FALSE)="","",VLOOKUP($A1018,'V2.5.2 Measures'!$C:$W,4,FALSE))</f>
        <v>Ratio</v>
      </c>
      <c r="E1018" s="7" t="str">
        <f>IF((VLOOKUP($A1018,'V2.5.2 Measures'!$C:$W,8,FALSE)&lt;&gt;"")*AND(VLOOKUP($A1018,'V2.5.2 Measures'!$C:$W,8,FALSE)&lt;&gt;"TBD"),VLOOKUP($A1018,'V2.5.2 Measures'!$C:$W,8,FALSE),"N/A")</f>
        <v>No</v>
      </c>
      <c r="F1018" s="7" t="str">
        <f>IF((VLOOKUP($A1018,'V2.5.2 Measures'!$C:$W,9,FALSE)&lt;&gt;"")*AND(VLOOKUP($A1018,'V2.5.2 Measures'!$C:$W,9,FALSE)&lt;&gt;"TBD"),VLOOKUP($A1018,'V2.5.2 Measures'!$C:$W,9,FALSE),"N/A")</f>
        <v>N/A</v>
      </c>
      <c r="G1018" s="7" t="str">
        <f>IF((VLOOKUP($A1018,'V2.5.2 Measures'!$C:$W,10,FALSE)&lt;&gt;"")*AND(VLOOKUP($A1018,'V2.5.2 Measures'!$C:$W,10,FALSE)&lt;&gt;"TBD"),VLOOKUP($A1018,'V2.5.2 Measures'!$C:$W,10,FALSE),"N/A")</f>
        <v>N/A</v>
      </c>
      <c r="H1018" s="7" t="str">
        <f>IF(VLOOKUP($A1018,'V2.5.2 Measures'!$C:$W,14,FALSE)&lt;&gt; "", VLOOKUP($A1018,'V2.5.2 Measures'!$C:$W,14,FALSE),"N/A")</f>
        <v>TBD</v>
      </c>
      <c r="I1018" s="7">
        <f>IF(VLOOKUP($A1018,'V2.5.2 Measures'!$C:$W,15,FALSE)&lt;&gt; "", VLOOKUP($A1018,'V2.5.2 Measures'!$C:$W,15,FALSE),"N/A")</f>
        <v>0.2</v>
      </c>
      <c r="J1018" s="7" t="str">
        <f>IF(VLOOKUP($A1018,'V2.5.2 Measures'!$C:$W,16,FALSE)&lt;&gt; "", VLOOKUP($A1018,'V2.5.2 Measures'!$C:$W,16,FALSE),"N/A")</f>
        <v>N/A</v>
      </c>
      <c r="K1018" s="7" t="str">
        <f>IF(VLOOKUP($A1018,'V2.5.2 Measures'!$C:$W,17,FALSE)&lt;&gt; "", VLOOKUP($A1018,'V2.5.2 Measures'!$C:$W,17,FALSE),"N/A")</f>
        <v>N/A</v>
      </c>
      <c r="L1018" s="7" t="str">
        <f>IF(VLOOKUP($A1018,'V2.5.2 Measures'!$C:$W,18,FALSE)&lt;&gt; "", VLOOKUP($A1018,'V2.5.2 Measures'!$C:$W,18,FALSE),"N/A")</f>
        <v>Default</v>
      </c>
      <c r="M1018" s="7" t="str">
        <f>IF(VLOOKUP($A1018,'V2.5.2 Measures'!$C:$W,19,FALSE)&lt;&gt; "", VLOOKUP($A1018,'V2.5.2 Measures'!$C:$W,19,FALSE),"N/A")</f>
        <v>SAS</v>
      </c>
      <c r="N1018" s="7" t="str">
        <f>IF(VLOOKUP($A1018,'V2.5.2 Measures'!$C:$W,20,FALSE)&lt;&gt; "", VLOOKUP($A1018,'V2.5.2 Measures'!$C:$W,20,FALSE),"N/A")</f>
        <v>V1.1</v>
      </c>
      <c r="O1018" s="7" t="str">
        <f>IF(VLOOKUP($A1018,'V2.5.2 Measures'!$C:$W,21,FALSE)&lt;&gt; "", VLOOKUP($A1018,'V2.5.2 Measures'!$C:$W,21,FALSE),"N/A")</f>
        <v>V2.3</v>
      </c>
      <c r="P1018" s="7" t="e">
        <f>IF(VLOOKUP($A1018,'V2.5.2 Measures'!$C:$W,22,FALSE)&lt;&gt; "", VLOOKUP($A1018,'V2.5.2 Measures'!$C:$W,22,FALSE),"N/A")</f>
        <v>#REF!</v>
      </c>
      <c r="Q1018" s="7" t="e">
        <f>IF(VLOOKUP($A1018,'V2.5.2 Measures'!$C:$W,23,FALSE)&lt;&gt; "", VLOOKUP($A1018,'V2.5.2 Measures'!$C:$W,23,FALSE),"N/A")</f>
        <v>#REF!</v>
      </c>
      <c r="R1018" s="7" t="e">
        <f>IF(VLOOKUP($A1018,'V2.5.2 Measures'!$C:$W,24,FALSE)&lt;&gt; "", VLOOKUP($A1018,'V2.5.2 Measures'!$C:$W,24,FALSE),"N/A")</f>
        <v>#REF!</v>
      </c>
      <c r="S1018" s="7" t="e">
        <f>IF(VLOOKUP($A1018,'V2.5.2 Measures'!$C:$W,25,FALSE)&lt;&gt; "", VLOOKUP($A1018,'V2.5.2 Measures'!$C:$W,25,FALSE),"N/A")</f>
        <v>#REF!</v>
      </c>
      <c r="T1018" s="7" t="str">
        <f>IF(VLOOKUP($A1018,'V2.5.2 Measures'!$C:$W,2,FALSE)&lt;&gt; "", VLOOKUP($A1018,'V2.5.2 Measures'!$C:$W,2,FALSE),"N/A")</f>
        <v>EXP-11-117-37</v>
      </c>
      <c r="U1018" s="7" t="str">
        <f>IF(VLOOKUP($A1018,'V2.5.2 Measures'!$C:$W,3,FALSE)&lt;&gt; "", VLOOKUP($A1018,'V2.5.2 Measures'!$C:$W,3,FALSE),"N/A")</f>
        <v>Average paid per record for TYPE-OF-SERVICE = 39 (Diagnostic services)</v>
      </c>
      <c r="V1018" s="7" t="e">
        <f>IF(VLOOKUP($A1018,'V2.5.2 Measures'!$C:$W,26,FALSE)&lt;&gt; "", VLOOKUP($A1018,'V2.5.2 Measures'!$C:$W,26,FALSE),"N/A")</f>
        <v>#REF!</v>
      </c>
      <c r="W1018" s="7" t="e">
        <f>IF(VLOOKUP($A1018,'V2.5.2 Measures'!$C:$W,44,FALSE)&lt;&gt; "", VLOOKUP($A1018,'V2.5.2 Measures'!$C:$W,44,FALSE),"N/A")</f>
        <v>#REF!</v>
      </c>
    </row>
    <row r="1019" spans="1:23" x14ac:dyDescent="0.35">
      <c r="A1019" s="7" t="str">
        <f>'V2.5.2 Measures'!C474</f>
        <v>EXP11.39</v>
      </c>
      <c r="B1019" s="7" t="str">
        <f>VLOOKUP($A1019,'V2.5.2 Measures'!$C:$W,6,FALSE)</f>
        <v>Medicaid FFS: Original, Non-Crossover, Paid Claims</v>
      </c>
      <c r="C1019" s="7" t="str">
        <f>VLOOKUP($A1019,'V2.5.2 Measures'!$C:$W,8,FALSE)</f>
        <v>No</v>
      </c>
      <c r="D1019" s="7" t="str">
        <f>IF(VLOOKUP($A1019,'V2.5.2 Measures'!$C:$W,4,FALSE)="","",VLOOKUP($A1019,'V2.5.2 Measures'!$C:$W,4,FALSE))</f>
        <v>Ratio</v>
      </c>
      <c r="E1019" s="7" t="str">
        <f>IF((VLOOKUP($A1019,'V2.5.2 Measures'!$C:$W,8,FALSE)&lt;&gt;"")*AND(VLOOKUP($A1019,'V2.5.2 Measures'!$C:$W,8,FALSE)&lt;&gt;"TBD"),VLOOKUP($A1019,'V2.5.2 Measures'!$C:$W,8,FALSE),"N/A")</f>
        <v>No</v>
      </c>
      <c r="F1019" s="7" t="str">
        <f>IF((VLOOKUP($A1019,'V2.5.2 Measures'!$C:$W,9,FALSE)&lt;&gt;"")*AND(VLOOKUP($A1019,'V2.5.2 Measures'!$C:$W,9,FALSE)&lt;&gt;"TBD"),VLOOKUP($A1019,'V2.5.2 Measures'!$C:$W,9,FALSE),"N/A")</f>
        <v>N/A</v>
      </c>
      <c r="G1019" s="7" t="str">
        <f>IF((VLOOKUP($A1019,'V2.5.2 Measures'!$C:$W,10,FALSE)&lt;&gt;"")*AND(VLOOKUP($A1019,'V2.5.2 Measures'!$C:$W,10,FALSE)&lt;&gt;"TBD"),VLOOKUP($A1019,'V2.5.2 Measures'!$C:$W,10,FALSE),"N/A")</f>
        <v>N/A</v>
      </c>
      <c r="H1019" s="7" t="str">
        <f>IF(VLOOKUP($A1019,'V2.5.2 Measures'!$C:$W,14,FALSE)&lt;&gt; "", VLOOKUP($A1019,'V2.5.2 Measures'!$C:$W,14,FALSE),"N/A")</f>
        <v>TBD</v>
      </c>
      <c r="I1019" s="7">
        <f>IF(VLOOKUP($A1019,'V2.5.2 Measures'!$C:$W,15,FALSE)&lt;&gt; "", VLOOKUP($A1019,'V2.5.2 Measures'!$C:$W,15,FALSE),"N/A")</f>
        <v>0.2</v>
      </c>
      <c r="J1019" s="7" t="str">
        <f>IF(VLOOKUP($A1019,'V2.5.2 Measures'!$C:$W,16,FALSE)&lt;&gt; "", VLOOKUP($A1019,'V2.5.2 Measures'!$C:$W,16,FALSE),"N/A")</f>
        <v>N/A</v>
      </c>
      <c r="K1019" s="7" t="str">
        <f>IF(VLOOKUP($A1019,'V2.5.2 Measures'!$C:$W,17,FALSE)&lt;&gt; "", VLOOKUP($A1019,'V2.5.2 Measures'!$C:$W,17,FALSE),"N/A")</f>
        <v>N/A</v>
      </c>
      <c r="L1019" s="7" t="str">
        <f>IF(VLOOKUP($A1019,'V2.5.2 Measures'!$C:$W,18,FALSE)&lt;&gt; "", VLOOKUP($A1019,'V2.5.2 Measures'!$C:$W,18,FALSE),"N/A")</f>
        <v>Default</v>
      </c>
      <c r="M1019" s="7" t="str">
        <f>IF(VLOOKUP($A1019,'V2.5.2 Measures'!$C:$W,19,FALSE)&lt;&gt; "", VLOOKUP($A1019,'V2.5.2 Measures'!$C:$W,19,FALSE),"N/A")</f>
        <v>SAS</v>
      </c>
      <c r="N1019" s="7" t="str">
        <f>IF(VLOOKUP($A1019,'V2.5.2 Measures'!$C:$W,20,FALSE)&lt;&gt; "", VLOOKUP($A1019,'V2.5.2 Measures'!$C:$W,20,FALSE),"N/A")</f>
        <v>V1.1</v>
      </c>
      <c r="O1019" s="7" t="str">
        <f>IF(VLOOKUP($A1019,'V2.5.2 Measures'!$C:$W,21,FALSE)&lt;&gt; "", VLOOKUP($A1019,'V2.5.2 Measures'!$C:$W,21,FALSE),"N/A")</f>
        <v>V2.3</v>
      </c>
      <c r="P1019" s="7" t="e">
        <f>IF(VLOOKUP($A1019,'V2.5.2 Measures'!$C:$W,22,FALSE)&lt;&gt; "", VLOOKUP($A1019,'V2.5.2 Measures'!$C:$W,22,FALSE),"N/A")</f>
        <v>#REF!</v>
      </c>
      <c r="Q1019" s="7" t="e">
        <f>IF(VLOOKUP($A1019,'V2.5.2 Measures'!$C:$W,23,FALSE)&lt;&gt; "", VLOOKUP($A1019,'V2.5.2 Measures'!$C:$W,23,FALSE),"N/A")</f>
        <v>#REF!</v>
      </c>
      <c r="R1019" s="7" t="e">
        <f>IF(VLOOKUP($A1019,'V2.5.2 Measures'!$C:$W,24,FALSE)&lt;&gt; "", VLOOKUP($A1019,'V2.5.2 Measures'!$C:$W,24,FALSE),"N/A")</f>
        <v>#REF!</v>
      </c>
      <c r="S1019" s="7" t="e">
        <f>IF(VLOOKUP($A1019,'V2.5.2 Measures'!$C:$W,25,FALSE)&lt;&gt; "", VLOOKUP($A1019,'V2.5.2 Measures'!$C:$W,25,FALSE),"N/A")</f>
        <v>#REF!</v>
      </c>
      <c r="T1019" s="7" t="str">
        <f>IF(VLOOKUP($A1019,'V2.5.2 Measures'!$C:$W,2,FALSE)&lt;&gt; "", VLOOKUP($A1019,'V2.5.2 Measures'!$C:$W,2,FALSE),"N/A")</f>
        <v>EXP-11-118-39</v>
      </c>
      <c r="U1019" s="7" t="str">
        <f>IF(VLOOKUP($A1019,'V2.5.2 Measures'!$C:$W,3,FALSE)&lt;&gt; "", VLOOKUP($A1019,'V2.5.2 Measures'!$C:$W,3,FALSE),"N/A")</f>
        <v>Average paid per record for TYPE-OF-SERVICE = 40 (Screening services)</v>
      </c>
      <c r="V1019" s="7" t="e">
        <f>IF(VLOOKUP($A1019,'V2.5.2 Measures'!$C:$W,26,FALSE)&lt;&gt; "", VLOOKUP($A1019,'V2.5.2 Measures'!$C:$W,26,FALSE),"N/A")</f>
        <v>#REF!</v>
      </c>
      <c r="W1019" s="7" t="e">
        <f>IF(VLOOKUP($A1019,'V2.5.2 Measures'!$C:$W,44,FALSE)&lt;&gt; "", VLOOKUP($A1019,'V2.5.2 Measures'!$C:$W,44,FALSE),"N/A")</f>
        <v>#REF!</v>
      </c>
    </row>
    <row r="1020" spans="1:23" x14ac:dyDescent="0.35">
      <c r="A1020" s="7" t="str">
        <f>'V2.5.2 Measures'!C475</f>
        <v>EXP11.40</v>
      </c>
      <c r="B1020" s="7" t="str">
        <f>VLOOKUP($A1020,'V2.5.2 Measures'!$C:$W,6,FALSE)</f>
        <v>Medicaid FFS: Original, Non-Crossover, Paid Claims</v>
      </c>
      <c r="C1020" s="7" t="str">
        <f>VLOOKUP($A1020,'V2.5.2 Measures'!$C:$W,8,FALSE)</f>
        <v>No</v>
      </c>
      <c r="D1020" s="7" t="str">
        <f>IF(VLOOKUP($A1020,'V2.5.2 Measures'!$C:$W,4,FALSE)="","",VLOOKUP($A1020,'V2.5.2 Measures'!$C:$W,4,FALSE))</f>
        <v>Ratio</v>
      </c>
      <c r="E1020" s="7" t="str">
        <f>IF((VLOOKUP($A1020,'V2.5.2 Measures'!$C:$W,8,FALSE)&lt;&gt;"")*AND(VLOOKUP($A1020,'V2.5.2 Measures'!$C:$W,8,FALSE)&lt;&gt;"TBD"),VLOOKUP($A1020,'V2.5.2 Measures'!$C:$W,8,FALSE),"N/A")</f>
        <v>No</v>
      </c>
      <c r="F1020" s="7" t="str">
        <f>IF((VLOOKUP($A1020,'V2.5.2 Measures'!$C:$W,9,FALSE)&lt;&gt;"")*AND(VLOOKUP($A1020,'V2.5.2 Measures'!$C:$W,9,FALSE)&lt;&gt;"TBD"),VLOOKUP($A1020,'V2.5.2 Measures'!$C:$W,9,FALSE),"N/A")</f>
        <v>N/A</v>
      </c>
      <c r="G1020" s="7" t="str">
        <f>IF((VLOOKUP($A1020,'V2.5.2 Measures'!$C:$W,10,FALSE)&lt;&gt;"")*AND(VLOOKUP($A1020,'V2.5.2 Measures'!$C:$W,10,FALSE)&lt;&gt;"TBD"),VLOOKUP($A1020,'V2.5.2 Measures'!$C:$W,10,FALSE),"N/A")</f>
        <v>N/A</v>
      </c>
      <c r="H1020" s="7" t="str">
        <f>IF(VLOOKUP($A1020,'V2.5.2 Measures'!$C:$W,14,FALSE)&lt;&gt; "", VLOOKUP($A1020,'V2.5.2 Measures'!$C:$W,14,FALSE),"N/A")</f>
        <v>TBD</v>
      </c>
      <c r="I1020" s="7">
        <f>IF(VLOOKUP($A1020,'V2.5.2 Measures'!$C:$W,15,FALSE)&lt;&gt; "", VLOOKUP($A1020,'V2.5.2 Measures'!$C:$W,15,FALSE),"N/A")</f>
        <v>0.2</v>
      </c>
      <c r="J1020" s="7" t="str">
        <f>IF(VLOOKUP($A1020,'V2.5.2 Measures'!$C:$W,16,FALSE)&lt;&gt; "", VLOOKUP($A1020,'V2.5.2 Measures'!$C:$W,16,FALSE),"N/A")</f>
        <v>N/A</v>
      </c>
      <c r="K1020" s="7" t="str">
        <f>IF(VLOOKUP($A1020,'V2.5.2 Measures'!$C:$W,17,FALSE)&lt;&gt; "", VLOOKUP($A1020,'V2.5.2 Measures'!$C:$W,17,FALSE),"N/A")</f>
        <v>N/A</v>
      </c>
      <c r="L1020" s="7" t="str">
        <f>IF(VLOOKUP($A1020,'V2.5.2 Measures'!$C:$W,18,FALSE)&lt;&gt; "", VLOOKUP($A1020,'V2.5.2 Measures'!$C:$W,18,FALSE),"N/A")</f>
        <v>Default</v>
      </c>
      <c r="M1020" s="7" t="str">
        <f>IF(VLOOKUP($A1020,'V2.5.2 Measures'!$C:$W,19,FALSE)&lt;&gt; "", VLOOKUP($A1020,'V2.5.2 Measures'!$C:$W,19,FALSE),"N/A")</f>
        <v>SAS</v>
      </c>
      <c r="N1020" s="7" t="str">
        <f>IF(VLOOKUP($A1020,'V2.5.2 Measures'!$C:$W,20,FALSE)&lt;&gt; "", VLOOKUP($A1020,'V2.5.2 Measures'!$C:$W,20,FALSE),"N/A")</f>
        <v>V1.1</v>
      </c>
      <c r="O1020" s="7" t="str">
        <f>IF(VLOOKUP($A1020,'V2.5.2 Measures'!$C:$W,21,FALSE)&lt;&gt; "", VLOOKUP($A1020,'V2.5.2 Measures'!$C:$W,21,FALSE),"N/A")</f>
        <v>V2.3</v>
      </c>
      <c r="P1020" s="7" t="e">
        <f>IF(VLOOKUP($A1020,'V2.5.2 Measures'!$C:$W,22,FALSE)&lt;&gt; "", VLOOKUP($A1020,'V2.5.2 Measures'!$C:$W,22,FALSE),"N/A")</f>
        <v>#REF!</v>
      </c>
      <c r="Q1020" s="7" t="e">
        <f>IF(VLOOKUP($A1020,'V2.5.2 Measures'!$C:$W,23,FALSE)&lt;&gt; "", VLOOKUP($A1020,'V2.5.2 Measures'!$C:$W,23,FALSE),"N/A")</f>
        <v>#REF!</v>
      </c>
      <c r="R1020" s="7" t="e">
        <f>IF(VLOOKUP($A1020,'V2.5.2 Measures'!$C:$W,24,FALSE)&lt;&gt; "", VLOOKUP($A1020,'V2.5.2 Measures'!$C:$W,24,FALSE),"N/A")</f>
        <v>#REF!</v>
      </c>
      <c r="S1020" s="7" t="e">
        <f>IF(VLOOKUP($A1020,'V2.5.2 Measures'!$C:$W,25,FALSE)&lt;&gt; "", VLOOKUP($A1020,'V2.5.2 Measures'!$C:$W,25,FALSE),"N/A")</f>
        <v>#REF!</v>
      </c>
      <c r="T1020" s="7" t="str">
        <f>IF(VLOOKUP($A1020,'V2.5.2 Measures'!$C:$W,2,FALSE)&lt;&gt; "", VLOOKUP($A1020,'V2.5.2 Measures'!$C:$W,2,FALSE),"N/A")</f>
        <v>EXP-11-119-40</v>
      </c>
      <c r="U1020" s="7" t="str">
        <f>IF(VLOOKUP($A1020,'V2.5.2 Measures'!$C:$W,3,FALSE)&lt;&gt; "", VLOOKUP($A1020,'V2.5.2 Measures'!$C:$W,3,FALSE),"N/A")</f>
        <v>Average paid per record for TYPE-OF-SERVICE = 41 (Preventive services)</v>
      </c>
      <c r="V1020" s="7" t="e">
        <f>IF(VLOOKUP($A1020,'V2.5.2 Measures'!$C:$W,26,FALSE)&lt;&gt; "", VLOOKUP($A1020,'V2.5.2 Measures'!$C:$W,26,FALSE),"N/A")</f>
        <v>#REF!</v>
      </c>
      <c r="W1020" s="7" t="e">
        <f>IF(VLOOKUP($A1020,'V2.5.2 Measures'!$C:$W,44,FALSE)&lt;&gt; "", VLOOKUP($A1020,'V2.5.2 Measures'!$C:$W,44,FALSE),"N/A")</f>
        <v>#REF!</v>
      </c>
    </row>
    <row r="1021" spans="1:23" x14ac:dyDescent="0.35">
      <c r="A1021" s="7" t="str">
        <f>'V2.5.2 Measures'!C476</f>
        <v>EXP11.41</v>
      </c>
      <c r="B1021" s="7" t="str">
        <f>VLOOKUP($A1021,'V2.5.2 Measures'!$C:$W,6,FALSE)</f>
        <v>Medicaid FFS: Original, Non-Crossover, Paid Claims</v>
      </c>
      <c r="C1021" s="7" t="str">
        <f>VLOOKUP($A1021,'V2.5.2 Measures'!$C:$W,8,FALSE)</f>
        <v>No</v>
      </c>
      <c r="D1021" s="7" t="str">
        <f>IF(VLOOKUP($A1021,'V2.5.2 Measures'!$C:$W,4,FALSE)="","",VLOOKUP($A1021,'V2.5.2 Measures'!$C:$W,4,FALSE))</f>
        <v>Ratio</v>
      </c>
      <c r="E1021" s="7" t="str">
        <f>IF((VLOOKUP($A1021,'V2.5.2 Measures'!$C:$W,8,FALSE)&lt;&gt;"")*AND(VLOOKUP($A1021,'V2.5.2 Measures'!$C:$W,8,FALSE)&lt;&gt;"TBD"),VLOOKUP($A1021,'V2.5.2 Measures'!$C:$W,8,FALSE),"N/A")</f>
        <v>No</v>
      </c>
      <c r="F1021" s="7" t="str">
        <f>IF((VLOOKUP($A1021,'V2.5.2 Measures'!$C:$W,9,FALSE)&lt;&gt;"")*AND(VLOOKUP($A1021,'V2.5.2 Measures'!$C:$W,9,FALSE)&lt;&gt;"TBD"),VLOOKUP($A1021,'V2.5.2 Measures'!$C:$W,9,FALSE),"N/A")</f>
        <v>N/A</v>
      </c>
      <c r="G1021" s="7" t="str">
        <f>IF((VLOOKUP($A1021,'V2.5.2 Measures'!$C:$W,10,FALSE)&lt;&gt;"")*AND(VLOOKUP($A1021,'V2.5.2 Measures'!$C:$W,10,FALSE)&lt;&gt;"TBD"),VLOOKUP($A1021,'V2.5.2 Measures'!$C:$W,10,FALSE),"N/A")</f>
        <v>N/A</v>
      </c>
      <c r="H1021" s="7" t="str">
        <f>IF(VLOOKUP($A1021,'V2.5.2 Measures'!$C:$W,14,FALSE)&lt;&gt; "", VLOOKUP($A1021,'V2.5.2 Measures'!$C:$W,14,FALSE),"N/A")</f>
        <v>TBD</v>
      </c>
      <c r="I1021" s="7">
        <f>IF(VLOOKUP($A1021,'V2.5.2 Measures'!$C:$W,15,FALSE)&lt;&gt; "", VLOOKUP($A1021,'V2.5.2 Measures'!$C:$W,15,FALSE),"N/A")</f>
        <v>0.2</v>
      </c>
      <c r="J1021" s="7" t="str">
        <f>IF(VLOOKUP($A1021,'V2.5.2 Measures'!$C:$W,16,FALSE)&lt;&gt; "", VLOOKUP($A1021,'V2.5.2 Measures'!$C:$W,16,FALSE),"N/A")</f>
        <v>N/A</v>
      </c>
      <c r="K1021" s="7" t="str">
        <f>IF(VLOOKUP($A1021,'V2.5.2 Measures'!$C:$W,17,FALSE)&lt;&gt; "", VLOOKUP($A1021,'V2.5.2 Measures'!$C:$W,17,FALSE),"N/A")</f>
        <v>N/A</v>
      </c>
      <c r="L1021" s="7" t="str">
        <f>IF(VLOOKUP($A1021,'V2.5.2 Measures'!$C:$W,18,FALSE)&lt;&gt; "", VLOOKUP($A1021,'V2.5.2 Measures'!$C:$W,18,FALSE),"N/A")</f>
        <v>Default</v>
      </c>
      <c r="M1021" s="7" t="str">
        <f>IF(VLOOKUP($A1021,'V2.5.2 Measures'!$C:$W,19,FALSE)&lt;&gt; "", VLOOKUP($A1021,'V2.5.2 Measures'!$C:$W,19,FALSE),"N/A")</f>
        <v>SAS</v>
      </c>
      <c r="N1021" s="7" t="str">
        <f>IF(VLOOKUP($A1021,'V2.5.2 Measures'!$C:$W,20,FALSE)&lt;&gt; "", VLOOKUP($A1021,'V2.5.2 Measures'!$C:$W,20,FALSE),"N/A")</f>
        <v>V1.1</v>
      </c>
      <c r="O1021" s="7" t="str">
        <f>IF(VLOOKUP($A1021,'V2.5.2 Measures'!$C:$W,21,FALSE)&lt;&gt; "", VLOOKUP($A1021,'V2.5.2 Measures'!$C:$W,21,FALSE),"N/A")</f>
        <v>V2.3</v>
      </c>
      <c r="P1021" s="7" t="e">
        <f>IF(VLOOKUP($A1021,'V2.5.2 Measures'!$C:$W,22,FALSE)&lt;&gt; "", VLOOKUP($A1021,'V2.5.2 Measures'!$C:$W,22,FALSE),"N/A")</f>
        <v>#REF!</v>
      </c>
      <c r="Q1021" s="7" t="e">
        <f>IF(VLOOKUP($A1021,'V2.5.2 Measures'!$C:$W,23,FALSE)&lt;&gt; "", VLOOKUP($A1021,'V2.5.2 Measures'!$C:$W,23,FALSE),"N/A")</f>
        <v>#REF!</v>
      </c>
      <c r="R1021" s="7" t="e">
        <f>IF(VLOOKUP($A1021,'V2.5.2 Measures'!$C:$W,24,FALSE)&lt;&gt; "", VLOOKUP($A1021,'V2.5.2 Measures'!$C:$W,24,FALSE),"N/A")</f>
        <v>#REF!</v>
      </c>
      <c r="S1021" s="7" t="e">
        <f>IF(VLOOKUP($A1021,'V2.5.2 Measures'!$C:$W,25,FALSE)&lt;&gt; "", VLOOKUP($A1021,'V2.5.2 Measures'!$C:$W,25,FALSE),"N/A")</f>
        <v>#REF!</v>
      </c>
      <c r="T1021" s="7" t="str">
        <f>IF(VLOOKUP($A1021,'V2.5.2 Measures'!$C:$W,2,FALSE)&lt;&gt; "", VLOOKUP($A1021,'V2.5.2 Measures'!$C:$W,2,FALSE),"N/A")</f>
        <v>EXP-11-120-41</v>
      </c>
      <c r="U1021" s="7" t="str">
        <f>IF(VLOOKUP($A1021,'V2.5.2 Measures'!$C:$W,3,FALSE)&lt;&gt; "", VLOOKUP($A1021,'V2.5.2 Measures'!$C:$W,3,FALSE),"N/A")</f>
        <v>Average paid per record for TYPE-OF-SERVICE = 42 (Well-baby and well-child care services as defined by the State.)</v>
      </c>
      <c r="V1021" s="7" t="e">
        <f>IF(VLOOKUP($A1021,'V2.5.2 Measures'!$C:$W,26,FALSE)&lt;&gt; "", VLOOKUP($A1021,'V2.5.2 Measures'!$C:$W,26,FALSE),"N/A")</f>
        <v>#REF!</v>
      </c>
      <c r="W1021" s="7" t="e">
        <f>IF(VLOOKUP($A1021,'V2.5.2 Measures'!$C:$W,44,FALSE)&lt;&gt; "", VLOOKUP($A1021,'V2.5.2 Measures'!$C:$W,44,FALSE),"N/A")</f>
        <v>#REF!</v>
      </c>
    </row>
    <row r="1022" spans="1:23" x14ac:dyDescent="0.35">
      <c r="A1022" s="7" t="str">
        <f>'V2.5.2 Measures'!C477</f>
        <v>EXP11.42</v>
      </c>
      <c r="B1022" s="7" t="str">
        <f>VLOOKUP($A1022,'V2.5.2 Measures'!$C:$W,6,FALSE)</f>
        <v>Medicaid FFS: Original, Non-Crossover, Paid Claims</v>
      </c>
      <c r="C1022" s="7" t="str">
        <f>VLOOKUP($A1022,'V2.5.2 Measures'!$C:$W,8,FALSE)</f>
        <v>No</v>
      </c>
      <c r="D1022" s="7" t="str">
        <f>IF(VLOOKUP($A1022,'V2.5.2 Measures'!$C:$W,4,FALSE)="","",VLOOKUP($A1022,'V2.5.2 Measures'!$C:$W,4,FALSE))</f>
        <v>Ratio</v>
      </c>
      <c r="E1022" s="7" t="str">
        <f>IF((VLOOKUP($A1022,'V2.5.2 Measures'!$C:$W,8,FALSE)&lt;&gt;"")*AND(VLOOKUP($A1022,'V2.5.2 Measures'!$C:$W,8,FALSE)&lt;&gt;"TBD"),VLOOKUP($A1022,'V2.5.2 Measures'!$C:$W,8,FALSE),"N/A")</f>
        <v>No</v>
      </c>
      <c r="F1022" s="7" t="str">
        <f>IF((VLOOKUP($A1022,'V2.5.2 Measures'!$C:$W,9,FALSE)&lt;&gt;"")*AND(VLOOKUP($A1022,'V2.5.2 Measures'!$C:$W,9,FALSE)&lt;&gt;"TBD"),VLOOKUP($A1022,'V2.5.2 Measures'!$C:$W,9,FALSE),"N/A")</f>
        <v>N/A</v>
      </c>
      <c r="G1022" s="7" t="str">
        <f>IF((VLOOKUP($A1022,'V2.5.2 Measures'!$C:$W,10,FALSE)&lt;&gt;"")*AND(VLOOKUP($A1022,'V2.5.2 Measures'!$C:$W,10,FALSE)&lt;&gt;"TBD"),VLOOKUP($A1022,'V2.5.2 Measures'!$C:$W,10,FALSE),"N/A")</f>
        <v>N/A</v>
      </c>
      <c r="H1022" s="7" t="str">
        <f>IF(VLOOKUP($A1022,'V2.5.2 Measures'!$C:$W,14,FALSE)&lt;&gt; "", VLOOKUP($A1022,'V2.5.2 Measures'!$C:$W,14,FALSE),"N/A")</f>
        <v>TBD</v>
      </c>
      <c r="I1022" s="7">
        <f>IF(VLOOKUP($A1022,'V2.5.2 Measures'!$C:$W,15,FALSE)&lt;&gt; "", VLOOKUP($A1022,'V2.5.2 Measures'!$C:$W,15,FALSE),"N/A")</f>
        <v>0.2</v>
      </c>
      <c r="J1022" s="7" t="str">
        <f>IF(VLOOKUP($A1022,'V2.5.2 Measures'!$C:$W,16,FALSE)&lt;&gt; "", VLOOKUP($A1022,'V2.5.2 Measures'!$C:$W,16,FALSE),"N/A")</f>
        <v>N/A</v>
      </c>
      <c r="K1022" s="7" t="str">
        <f>IF(VLOOKUP($A1022,'V2.5.2 Measures'!$C:$W,17,FALSE)&lt;&gt; "", VLOOKUP($A1022,'V2.5.2 Measures'!$C:$W,17,FALSE),"N/A")</f>
        <v>N/A</v>
      </c>
      <c r="L1022" s="7" t="str">
        <f>IF(VLOOKUP($A1022,'V2.5.2 Measures'!$C:$W,18,FALSE)&lt;&gt; "", VLOOKUP($A1022,'V2.5.2 Measures'!$C:$W,18,FALSE),"N/A")</f>
        <v>Default</v>
      </c>
      <c r="M1022" s="7" t="str">
        <f>IF(VLOOKUP($A1022,'V2.5.2 Measures'!$C:$W,19,FALSE)&lt;&gt; "", VLOOKUP($A1022,'V2.5.2 Measures'!$C:$W,19,FALSE),"N/A")</f>
        <v>SAS</v>
      </c>
      <c r="N1022" s="7" t="str">
        <f>IF(VLOOKUP($A1022,'V2.5.2 Measures'!$C:$W,20,FALSE)&lt;&gt; "", VLOOKUP($A1022,'V2.5.2 Measures'!$C:$W,20,FALSE),"N/A")</f>
        <v>V1.1</v>
      </c>
      <c r="O1022" s="7" t="str">
        <f>IF(VLOOKUP($A1022,'V2.5.2 Measures'!$C:$W,21,FALSE)&lt;&gt; "", VLOOKUP($A1022,'V2.5.2 Measures'!$C:$W,21,FALSE),"N/A")</f>
        <v>V2.3</v>
      </c>
      <c r="P1022" s="7" t="e">
        <f>IF(VLOOKUP($A1022,'V2.5.2 Measures'!$C:$W,22,FALSE)&lt;&gt; "", VLOOKUP($A1022,'V2.5.2 Measures'!$C:$W,22,FALSE),"N/A")</f>
        <v>#REF!</v>
      </c>
      <c r="Q1022" s="7" t="e">
        <f>IF(VLOOKUP($A1022,'V2.5.2 Measures'!$C:$W,23,FALSE)&lt;&gt; "", VLOOKUP($A1022,'V2.5.2 Measures'!$C:$W,23,FALSE),"N/A")</f>
        <v>#REF!</v>
      </c>
      <c r="R1022" s="7" t="e">
        <f>IF(VLOOKUP($A1022,'V2.5.2 Measures'!$C:$W,24,FALSE)&lt;&gt; "", VLOOKUP($A1022,'V2.5.2 Measures'!$C:$W,24,FALSE),"N/A")</f>
        <v>#REF!</v>
      </c>
      <c r="S1022" s="7" t="e">
        <f>IF(VLOOKUP($A1022,'V2.5.2 Measures'!$C:$W,25,FALSE)&lt;&gt; "", VLOOKUP($A1022,'V2.5.2 Measures'!$C:$W,25,FALSE),"N/A")</f>
        <v>#REF!</v>
      </c>
      <c r="T1022" s="7" t="str">
        <f>IF(VLOOKUP($A1022,'V2.5.2 Measures'!$C:$W,2,FALSE)&lt;&gt; "", VLOOKUP($A1022,'V2.5.2 Measures'!$C:$W,2,FALSE),"N/A")</f>
        <v>EXP-11-121-42</v>
      </c>
      <c r="U1022" s="7" t="str">
        <f>IF(VLOOKUP($A1022,'V2.5.2 Measures'!$C:$W,3,FALSE)&lt;&gt; "", VLOOKUP($A1022,'V2.5.2 Measures'!$C:$W,3,FALSE),"N/A")</f>
        <v>Average paid per record for TYPE-OF-SERVICE = 43 (Rehabilitative services)</v>
      </c>
      <c r="V1022" s="7" t="e">
        <f>IF(VLOOKUP($A1022,'V2.5.2 Measures'!$C:$W,26,FALSE)&lt;&gt; "", VLOOKUP($A1022,'V2.5.2 Measures'!$C:$W,26,FALSE),"N/A")</f>
        <v>#REF!</v>
      </c>
      <c r="W1022" s="7" t="e">
        <f>IF(VLOOKUP($A1022,'V2.5.2 Measures'!$C:$W,44,FALSE)&lt;&gt; "", VLOOKUP($A1022,'V2.5.2 Measures'!$C:$W,44,FALSE),"N/A")</f>
        <v>#REF!</v>
      </c>
    </row>
    <row r="1023" spans="1:23" x14ac:dyDescent="0.35">
      <c r="A1023" s="7" t="str">
        <f>'V2.5.2 Measures'!C478</f>
        <v>EXP11.43</v>
      </c>
      <c r="B1023" s="7" t="str">
        <f>VLOOKUP($A1023,'V2.5.2 Measures'!$C:$W,6,FALSE)</f>
        <v>Medicaid FFS: Original, Non-Crossover, Paid Claims</v>
      </c>
      <c r="C1023" s="7" t="str">
        <f>VLOOKUP($A1023,'V2.5.2 Measures'!$C:$W,8,FALSE)</f>
        <v>No</v>
      </c>
      <c r="D1023" s="7" t="str">
        <f>IF(VLOOKUP($A1023,'V2.5.2 Measures'!$C:$W,4,FALSE)="","",VLOOKUP($A1023,'V2.5.2 Measures'!$C:$W,4,FALSE))</f>
        <v>Ratio</v>
      </c>
      <c r="E1023" s="7" t="str">
        <f>IF((VLOOKUP($A1023,'V2.5.2 Measures'!$C:$W,8,FALSE)&lt;&gt;"")*AND(VLOOKUP($A1023,'V2.5.2 Measures'!$C:$W,8,FALSE)&lt;&gt;"TBD"),VLOOKUP($A1023,'V2.5.2 Measures'!$C:$W,8,FALSE),"N/A")</f>
        <v>No</v>
      </c>
      <c r="F1023" s="7" t="str">
        <f>IF((VLOOKUP($A1023,'V2.5.2 Measures'!$C:$W,9,FALSE)&lt;&gt;"")*AND(VLOOKUP($A1023,'V2.5.2 Measures'!$C:$W,9,FALSE)&lt;&gt;"TBD"),VLOOKUP($A1023,'V2.5.2 Measures'!$C:$W,9,FALSE),"N/A")</f>
        <v>N/A</v>
      </c>
      <c r="G1023" s="7" t="str">
        <f>IF((VLOOKUP($A1023,'V2.5.2 Measures'!$C:$W,10,FALSE)&lt;&gt;"")*AND(VLOOKUP($A1023,'V2.5.2 Measures'!$C:$W,10,FALSE)&lt;&gt;"TBD"),VLOOKUP($A1023,'V2.5.2 Measures'!$C:$W,10,FALSE),"N/A")</f>
        <v>N/A</v>
      </c>
      <c r="H1023" s="7" t="str">
        <f>IF(VLOOKUP($A1023,'V2.5.2 Measures'!$C:$W,14,FALSE)&lt;&gt; "", VLOOKUP($A1023,'V2.5.2 Measures'!$C:$W,14,FALSE),"N/A")</f>
        <v>TBD</v>
      </c>
      <c r="I1023" s="7">
        <f>IF(VLOOKUP($A1023,'V2.5.2 Measures'!$C:$W,15,FALSE)&lt;&gt; "", VLOOKUP($A1023,'V2.5.2 Measures'!$C:$W,15,FALSE),"N/A")</f>
        <v>0.2</v>
      </c>
      <c r="J1023" s="7" t="str">
        <f>IF(VLOOKUP($A1023,'V2.5.2 Measures'!$C:$W,16,FALSE)&lt;&gt; "", VLOOKUP($A1023,'V2.5.2 Measures'!$C:$W,16,FALSE),"N/A")</f>
        <v>N/A</v>
      </c>
      <c r="K1023" s="7" t="str">
        <f>IF(VLOOKUP($A1023,'V2.5.2 Measures'!$C:$W,17,FALSE)&lt;&gt; "", VLOOKUP($A1023,'V2.5.2 Measures'!$C:$W,17,FALSE),"N/A")</f>
        <v>N/A</v>
      </c>
      <c r="L1023" s="7" t="str">
        <f>IF(VLOOKUP($A1023,'V2.5.2 Measures'!$C:$W,18,FALSE)&lt;&gt; "", VLOOKUP($A1023,'V2.5.2 Measures'!$C:$W,18,FALSE),"N/A")</f>
        <v>Default</v>
      </c>
      <c r="M1023" s="7" t="str">
        <f>IF(VLOOKUP($A1023,'V2.5.2 Measures'!$C:$W,19,FALSE)&lt;&gt; "", VLOOKUP($A1023,'V2.5.2 Measures'!$C:$W,19,FALSE),"N/A")</f>
        <v>SAS</v>
      </c>
      <c r="N1023" s="7" t="str">
        <f>IF(VLOOKUP($A1023,'V2.5.2 Measures'!$C:$W,20,FALSE)&lt;&gt; "", VLOOKUP($A1023,'V2.5.2 Measures'!$C:$W,20,FALSE),"N/A")</f>
        <v>V1.1</v>
      </c>
      <c r="O1023" s="7" t="str">
        <f>IF(VLOOKUP($A1023,'V2.5.2 Measures'!$C:$W,21,FALSE)&lt;&gt; "", VLOOKUP($A1023,'V2.5.2 Measures'!$C:$W,21,FALSE),"N/A")</f>
        <v>V2.3</v>
      </c>
      <c r="P1023" s="7" t="e">
        <f>IF(VLOOKUP($A1023,'V2.5.2 Measures'!$C:$W,22,FALSE)&lt;&gt; "", VLOOKUP($A1023,'V2.5.2 Measures'!$C:$W,22,FALSE),"N/A")</f>
        <v>#REF!</v>
      </c>
      <c r="Q1023" s="7" t="e">
        <f>IF(VLOOKUP($A1023,'V2.5.2 Measures'!$C:$W,23,FALSE)&lt;&gt; "", VLOOKUP($A1023,'V2.5.2 Measures'!$C:$W,23,FALSE),"N/A")</f>
        <v>#REF!</v>
      </c>
      <c r="R1023" s="7" t="e">
        <f>IF(VLOOKUP($A1023,'V2.5.2 Measures'!$C:$W,24,FALSE)&lt;&gt; "", VLOOKUP($A1023,'V2.5.2 Measures'!$C:$W,24,FALSE),"N/A")</f>
        <v>#REF!</v>
      </c>
      <c r="S1023" s="7" t="e">
        <f>IF(VLOOKUP($A1023,'V2.5.2 Measures'!$C:$W,25,FALSE)&lt;&gt; "", VLOOKUP($A1023,'V2.5.2 Measures'!$C:$W,25,FALSE),"N/A")</f>
        <v>#REF!</v>
      </c>
      <c r="T1023" s="7" t="str">
        <f>IF(VLOOKUP($A1023,'V2.5.2 Measures'!$C:$W,2,FALSE)&lt;&gt; "", VLOOKUP($A1023,'V2.5.2 Measures'!$C:$W,2,FALSE),"N/A")</f>
        <v>EXP-11-122-43</v>
      </c>
      <c r="U1023" s="7" t="str">
        <f>IF(VLOOKUP($A1023,'V2.5.2 Measures'!$C:$W,3,FALSE)&lt;&gt; "", VLOOKUP($A1023,'V2.5.2 Measures'!$C:$W,3,FALSE),"N/A")</f>
        <v>Average paid per record for TYPE-OF-SERVICE = 49 (Outpatient mental health services)</v>
      </c>
      <c r="V1023" s="7" t="e">
        <f>IF(VLOOKUP($A1023,'V2.5.2 Measures'!$C:$W,26,FALSE)&lt;&gt; "", VLOOKUP($A1023,'V2.5.2 Measures'!$C:$W,26,FALSE),"N/A")</f>
        <v>#REF!</v>
      </c>
      <c r="W1023" s="7" t="e">
        <f>IF(VLOOKUP($A1023,'V2.5.2 Measures'!$C:$W,44,FALSE)&lt;&gt; "", VLOOKUP($A1023,'V2.5.2 Measures'!$C:$W,44,FALSE),"N/A")</f>
        <v>#REF!</v>
      </c>
    </row>
    <row r="1024" spans="1:23" x14ac:dyDescent="0.35">
      <c r="A1024" s="7" t="str">
        <f>'V2.5.2 Measures'!C479</f>
        <v>EXP11.45</v>
      </c>
      <c r="B1024" s="7" t="str">
        <f>VLOOKUP($A1024,'V2.5.2 Measures'!$C:$W,6,FALSE)</f>
        <v>Medicaid FFS: Original, Non-Crossover, Paid Claims</v>
      </c>
      <c r="C1024" s="7" t="str">
        <f>VLOOKUP($A1024,'V2.5.2 Measures'!$C:$W,8,FALSE)</f>
        <v>No</v>
      </c>
      <c r="D1024" s="7" t="str">
        <f>IF(VLOOKUP($A1024,'V2.5.2 Measures'!$C:$W,4,FALSE)="","",VLOOKUP($A1024,'V2.5.2 Measures'!$C:$W,4,FALSE))</f>
        <v>Ratio</v>
      </c>
      <c r="E1024" s="7" t="str">
        <f>IF((VLOOKUP($A1024,'V2.5.2 Measures'!$C:$W,8,FALSE)&lt;&gt;"")*AND(VLOOKUP($A1024,'V2.5.2 Measures'!$C:$W,8,FALSE)&lt;&gt;"TBD"),VLOOKUP($A1024,'V2.5.2 Measures'!$C:$W,8,FALSE),"N/A")</f>
        <v>No</v>
      </c>
      <c r="F1024" s="7" t="str">
        <f>IF((VLOOKUP($A1024,'V2.5.2 Measures'!$C:$W,9,FALSE)&lt;&gt;"")*AND(VLOOKUP($A1024,'V2.5.2 Measures'!$C:$W,9,FALSE)&lt;&gt;"TBD"),VLOOKUP($A1024,'V2.5.2 Measures'!$C:$W,9,FALSE),"N/A")</f>
        <v>N/A</v>
      </c>
      <c r="G1024" s="7" t="str">
        <f>IF((VLOOKUP($A1024,'V2.5.2 Measures'!$C:$W,10,FALSE)&lt;&gt;"")*AND(VLOOKUP($A1024,'V2.5.2 Measures'!$C:$W,10,FALSE)&lt;&gt;"TBD"),VLOOKUP($A1024,'V2.5.2 Measures'!$C:$W,10,FALSE),"N/A")</f>
        <v>N/A</v>
      </c>
      <c r="H1024" s="7" t="str">
        <f>IF(VLOOKUP($A1024,'V2.5.2 Measures'!$C:$W,14,FALSE)&lt;&gt; "", VLOOKUP($A1024,'V2.5.2 Measures'!$C:$W,14,FALSE),"N/A")</f>
        <v>TBD</v>
      </c>
      <c r="I1024" s="7">
        <f>IF(VLOOKUP($A1024,'V2.5.2 Measures'!$C:$W,15,FALSE)&lt;&gt; "", VLOOKUP($A1024,'V2.5.2 Measures'!$C:$W,15,FALSE),"N/A")</f>
        <v>0.2</v>
      </c>
      <c r="J1024" s="7" t="str">
        <f>IF(VLOOKUP($A1024,'V2.5.2 Measures'!$C:$W,16,FALSE)&lt;&gt; "", VLOOKUP($A1024,'V2.5.2 Measures'!$C:$W,16,FALSE),"N/A")</f>
        <v>N/A</v>
      </c>
      <c r="K1024" s="7" t="str">
        <f>IF(VLOOKUP($A1024,'V2.5.2 Measures'!$C:$W,17,FALSE)&lt;&gt; "", VLOOKUP($A1024,'V2.5.2 Measures'!$C:$W,17,FALSE),"N/A")</f>
        <v>N/A</v>
      </c>
      <c r="L1024" s="7" t="str">
        <f>IF(VLOOKUP($A1024,'V2.5.2 Measures'!$C:$W,18,FALSE)&lt;&gt; "", VLOOKUP($A1024,'V2.5.2 Measures'!$C:$W,18,FALSE),"N/A")</f>
        <v>Default</v>
      </c>
      <c r="M1024" s="7" t="str">
        <f>IF(VLOOKUP($A1024,'V2.5.2 Measures'!$C:$W,19,FALSE)&lt;&gt; "", VLOOKUP($A1024,'V2.5.2 Measures'!$C:$W,19,FALSE),"N/A")</f>
        <v>SAS</v>
      </c>
      <c r="N1024" s="7" t="str">
        <f>IF(VLOOKUP($A1024,'V2.5.2 Measures'!$C:$W,20,FALSE)&lt;&gt; "", VLOOKUP($A1024,'V2.5.2 Measures'!$C:$W,20,FALSE),"N/A")</f>
        <v>V1.1</v>
      </c>
      <c r="O1024" s="7" t="str">
        <f>IF(VLOOKUP($A1024,'V2.5.2 Measures'!$C:$W,21,FALSE)&lt;&gt; "", VLOOKUP($A1024,'V2.5.2 Measures'!$C:$W,21,FALSE),"N/A")</f>
        <v>V2.3</v>
      </c>
      <c r="P1024" s="7" t="e">
        <f>IF(VLOOKUP($A1024,'V2.5.2 Measures'!$C:$W,22,FALSE)&lt;&gt; "", VLOOKUP($A1024,'V2.5.2 Measures'!$C:$W,22,FALSE),"N/A")</f>
        <v>#REF!</v>
      </c>
      <c r="Q1024" s="7" t="e">
        <f>IF(VLOOKUP($A1024,'V2.5.2 Measures'!$C:$W,23,FALSE)&lt;&gt; "", VLOOKUP($A1024,'V2.5.2 Measures'!$C:$W,23,FALSE),"N/A")</f>
        <v>#REF!</v>
      </c>
      <c r="R1024" s="7" t="e">
        <f>IF(VLOOKUP($A1024,'V2.5.2 Measures'!$C:$W,24,FALSE)&lt;&gt; "", VLOOKUP($A1024,'V2.5.2 Measures'!$C:$W,24,FALSE),"N/A")</f>
        <v>#REF!</v>
      </c>
      <c r="S1024" s="7" t="e">
        <f>IF(VLOOKUP($A1024,'V2.5.2 Measures'!$C:$W,25,FALSE)&lt;&gt; "", VLOOKUP($A1024,'V2.5.2 Measures'!$C:$W,25,FALSE),"N/A")</f>
        <v>#REF!</v>
      </c>
      <c r="T1024" s="7" t="str">
        <f>IF(VLOOKUP($A1024,'V2.5.2 Measures'!$C:$W,2,FALSE)&lt;&gt; "", VLOOKUP($A1024,'V2.5.2 Measures'!$C:$W,2,FALSE),"N/A")</f>
        <v>EXP-11-123-45</v>
      </c>
      <c r="U1024" s="7" t="str">
        <f>IF(VLOOKUP($A1024,'V2.5.2 Measures'!$C:$W,3,FALSE)&lt;&gt; "", VLOOKUP($A1024,'V2.5.2 Measures'!$C:$W,3,FALSE),"N/A")</f>
        <v>Average paid per record for TYPE-OF-SERVICE = 50 (Inpatient substance abuse treatment services and residential substance abuse treatment services.)</v>
      </c>
      <c r="V1024" s="7" t="e">
        <f>IF(VLOOKUP($A1024,'V2.5.2 Measures'!$C:$W,26,FALSE)&lt;&gt; "", VLOOKUP($A1024,'V2.5.2 Measures'!$C:$W,26,FALSE),"N/A")</f>
        <v>#REF!</v>
      </c>
      <c r="W1024" s="7" t="e">
        <f>IF(VLOOKUP($A1024,'V2.5.2 Measures'!$C:$W,44,FALSE)&lt;&gt; "", VLOOKUP($A1024,'V2.5.2 Measures'!$C:$W,44,FALSE),"N/A")</f>
        <v>#REF!</v>
      </c>
    </row>
    <row r="1025" spans="1:23" x14ac:dyDescent="0.35">
      <c r="A1025" s="7" t="str">
        <f>'V2.5.2 Measures'!C480</f>
        <v>EXP11.46</v>
      </c>
      <c r="B1025" s="7" t="str">
        <f>VLOOKUP($A1025,'V2.5.2 Measures'!$C:$W,6,FALSE)</f>
        <v>Medicaid FFS: Original, Non-Crossover, Paid Claims</v>
      </c>
      <c r="C1025" s="7" t="str">
        <f>VLOOKUP($A1025,'V2.5.2 Measures'!$C:$W,8,FALSE)</f>
        <v>No</v>
      </c>
      <c r="D1025" s="7" t="str">
        <f>IF(VLOOKUP($A1025,'V2.5.2 Measures'!$C:$W,4,FALSE)="","",VLOOKUP($A1025,'V2.5.2 Measures'!$C:$W,4,FALSE))</f>
        <v>Ratio</v>
      </c>
      <c r="E1025" s="7" t="str">
        <f>IF((VLOOKUP($A1025,'V2.5.2 Measures'!$C:$W,8,FALSE)&lt;&gt;"")*AND(VLOOKUP($A1025,'V2.5.2 Measures'!$C:$W,8,FALSE)&lt;&gt;"TBD"),VLOOKUP($A1025,'V2.5.2 Measures'!$C:$W,8,FALSE),"N/A")</f>
        <v>No</v>
      </c>
      <c r="F1025" s="7" t="str">
        <f>IF((VLOOKUP($A1025,'V2.5.2 Measures'!$C:$W,9,FALSE)&lt;&gt;"")*AND(VLOOKUP($A1025,'V2.5.2 Measures'!$C:$W,9,FALSE)&lt;&gt;"TBD"),VLOOKUP($A1025,'V2.5.2 Measures'!$C:$W,9,FALSE),"N/A")</f>
        <v>N/A</v>
      </c>
      <c r="G1025" s="7" t="str">
        <f>IF((VLOOKUP($A1025,'V2.5.2 Measures'!$C:$W,10,FALSE)&lt;&gt;"")*AND(VLOOKUP($A1025,'V2.5.2 Measures'!$C:$W,10,FALSE)&lt;&gt;"TBD"),VLOOKUP($A1025,'V2.5.2 Measures'!$C:$W,10,FALSE),"N/A")</f>
        <v>N/A</v>
      </c>
      <c r="H1025" s="7" t="str">
        <f>IF(VLOOKUP($A1025,'V2.5.2 Measures'!$C:$W,14,FALSE)&lt;&gt; "", VLOOKUP($A1025,'V2.5.2 Measures'!$C:$W,14,FALSE),"N/A")</f>
        <v>TBD</v>
      </c>
      <c r="I1025" s="7">
        <f>IF(VLOOKUP($A1025,'V2.5.2 Measures'!$C:$W,15,FALSE)&lt;&gt; "", VLOOKUP($A1025,'V2.5.2 Measures'!$C:$W,15,FALSE),"N/A")</f>
        <v>0.2</v>
      </c>
      <c r="J1025" s="7" t="str">
        <f>IF(VLOOKUP($A1025,'V2.5.2 Measures'!$C:$W,16,FALSE)&lt;&gt; "", VLOOKUP($A1025,'V2.5.2 Measures'!$C:$W,16,FALSE),"N/A")</f>
        <v>N/A</v>
      </c>
      <c r="K1025" s="7" t="str">
        <f>IF(VLOOKUP($A1025,'V2.5.2 Measures'!$C:$W,17,FALSE)&lt;&gt; "", VLOOKUP($A1025,'V2.5.2 Measures'!$C:$W,17,FALSE),"N/A")</f>
        <v>N/A</v>
      </c>
      <c r="L1025" s="7" t="str">
        <f>IF(VLOOKUP($A1025,'V2.5.2 Measures'!$C:$W,18,FALSE)&lt;&gt; "", VLOOKUP($A1025,'V2.5.2 Measures'!$C:$W,18,FALSE),"N/A")</f>
        <v>Default</v>
      </c>
      <c r="M1025" s="7" t="str">
        <f>IF(VLOOKUP($A1025,'V2.5.2 Measures'!$C:$W,19,FALSE)&lt;&gt; "", VLOOKUP($A1025,'V2.5.2 Measures'!$C:$W,19,FALSE),"N/A")</f>
        <v>SAS</v>
      </c>
      <c r="N1025" s="7" t="str">
        <f>IF(VLOOKUP($A1025,'V2.5.2 Measures'!$C:$W,20,FALSE)&lt;&gt; "", VLOOKUP($A1025,'V2.5.2 Measures'!$C:$W,20,FALSE),"N/A")</f>
        <v>V1.1</v>
      </c>
      <c r="O1025" s="7" t="str">
        <f>IF(VLOOKUP($A1025,'V2.5.2 Measures'!$C:$W,21,FALSE)&lt;&gt; "", VLOOKUP($A1025,'V2.5.2 Measures'!$C:$W,21,FALSE),"N/A")</f>
        <v>V2.3</v>
      </c>
      <c r="P1025" s="7" t="e">
        <f>IF(VLOOKUP($A1025,'V2.5.2 Measures'!$C:$W,22,FALSE)&lt;&gt; "", VLOOKUP($A1025,'V2.5.2 Measures'!$C:$W,22,FALSE),"N/A")</f>
        <v>#REF!</v>
      </c>
      <c r="Q1025" s="7" t="e">
        <f>IF(VLOOKUP($A1025,'V2.5.2 Measures'!$C:$W,23,FALSE)&lt;&gt; "", VLOOKUP($A1025,'V2.5.2 Measures'!$C:$W,23,FALSE),"N/A")</f>
        <v>#REF!</v>
      </c>
      <c r="R1025" s="7" t="e">
        <f>IF(VLOOKUP($A1025,'V2.5.2 Measures'!$C:$W,24,FALSE)&lt;&gt; "", VLOOKUP($A1025,'V2.5.2 Measures'!$C:$W,24,FALSE),"N/A")</f>
        <v>#REF!</v>
      </c>
      <c r="S1025" s="7" t="e">
        <f>IF(VLOOKUP($A1025,'V2.5.2 Measures'!$C:$W,25,FALSE)&lt;&gt; "", VLOOKUP($A1025,'V2.5.2 Measures'!$C:$W,25,FALSE),"N/A")</f>
        <v>#REF!</v>
      </c>
      <c r="T1025" s="7" t="str">
        <f>IF(VLOOKUP($A1025,'V2.5.2 Measures'!$C:$W,2,FALSE)&lt;&gt; "", VLOOKUP($A1025,'V2.5.2 Measures'!$C:$W,2,FALSE),"N/A")</f>
        <v>EXP-11-124-46</v>
      </c>
      <c r="U1025" s="7" t="str">
        <f>IF(VLOOKUP($A1025,'V2.5.2 Measures'!$C:$W,3,FALSE)&lt;&gt; "", VLOOKUP($A1025,'V2.5.2 Measures'!$C:$W,3,FALSE),"N/A")</f>
        <v>Average paid per record for TYPE-OF-SERVICE = 51 (Personal care services)</v>
      </c>
      <c r="V1025" s="7" t="e">
        <f>IF(VLOOKUP($A1025,'V2.5.2 Measures'!$C:$W,26,FALSE)&lt;&gt; "", VLOOKUP($A1025,'V2.5.2 Measures'!$C:$W,26,FALSE),"N/A")</f>
        <v>#REF!</v>
      </c>
      <c r="W1025" s="7" t="e">
        <f>IF(VLOOKUP($A1025,'V2.5.2 Measures'!$C:$W,44,FALSE)&lt;&gt; "", VLOOKUP($A1025,'V2.5.2 Measures'!$C:$W,44,FALSE),"N/A")</f>
        <v>#REF!</v>
      </c>
    </row>
    <row r="1026" spans="1:23" x14ac:dyDescent="0.35">
      <c r="A1026" s="7" t="str">
        <f>'V2.5.2 Measures'!C481</f>
        <v>EXP11.47</v>
      </c>
      <c r="B1026" s="7" t="str">
        <f>VLOOKUP($A1026,'V2.5.2 Measures'!$C:$W,6,FALSE)</f>
        <v>Medicaid FFS: Original, Non-Crossover, Paid Claims</v>
      </c>
      <c r="C1026" s="7" t="str">
        <f>VLOOKUP($A1026,'V2.5.2 Measures'!$C:$W,8,FALSE)</f>
        <v>No</v>
      </c>
      <c r="D1026" s="7" t="str">
        <f>IF(VLOOKUP($A1026,'V2.5.2 Measures'!$C:$W,4,FALSE)="","",VLOOKUP($A1026,'V2.5.2 Measures'!$C:$W,4,FALSE))</f>
        <v>Ratio</v>
      </c>
      <c r="E1026" s="7" t="str">
        <f>IF((VLOOKUP($A1026,'V2.5.2 Measures'!$C:$W,8,FALSE)&lt;&gt;"")*AND(VLOOKUP($A1026,'V2.5.2 Measures'!$C:$W,8,FALSE)&lt;&gt;"TBD"),VLOOKUP($A1026,'V2.5.2 Measures'!$C:$W,8,FALSE),"N/A")</f>
        <v>No</v>
      </c>
      <c r="F1026" s="7" t="str">
        <f>IF((VLOOKUP($A1026,'V2.5.2 Measures'!$C:$W,9,FALSE)&lt;&gt;"")*AND(VLOOKUP($A1026,'V2.5.2 Measures'!$C:$W,9,FALSE)&lt;&gt;"TBD"),VLOOKUP($A1026,'V2.5.2 Measures'!$C:$W,9,FALSE),"N/A")</f>
        <v>N/A</v>
      </c>
      <c r="G1026" s="7" t="str">
        <f>IF((VLOOKUP($A1026,'V2.5.2 Measures'!$C:$W,10,FALSE)&lt;&gt;"")*AND(VLOOKUP($A1026,'V2.5.2 Measures'!$C:$W,10,FALSE)&lt;&gt;"TBD"),VLOOKUP($A1026,'V2.5.2 Measures'!$C:$W,10,FALSE),"N/A")</f>
        <v>N/A</v>
      </c>
      <c r="H1026" s="7" t="str">
        <f>IF(VLOOKUP($A1026,'V2.5.2 Measures'!$C:$W,14,FALSE)&lt;&gt; "", VLOOKUP($A1026,'V2.5.2 Measures'!$C:$W,14,FALSE),"N/A")</f>
        <v>TBD</v>
      </c>
      <c r="I1026" s="7">
        <f>IF(VLOOKUP($A1026,'V2.5.2 Measures'!$C:$W,15,FALSE)&lt;&gt; "", VLOOKUP($A1026,'V2.5.2 Measures'!$C:$W,15,FALSE),"N/A")</f>
        <v>0.2</v>
      </c>
      <c r="J1026" s="7" t="str">
        <f>IF(VLOOKUP($A1026,'V2.5.2 Measures'!$C:$W,16,FALSE)&lt;&gt; "", VLOOKUP($A1026,'V2.5.2 Measures'!$C:$W,16,FALSE),"N/A")</f>
        <v>N/A</v>
      </c>
      <c r="K1026" s="7" t="str">
        <f>IF(VLOOKUP($A1026,'V2.5.2 Measures'!$C:$W,17,FALSE)&lt;&gt; "", VLOOKUP($A1026,'V2.5.2 Measures'!$C:$W,17,FALSE),"N/A")</f>
        <v>N/A</v>
      </c>
      <c r="L1026" s="7" t="str">
        <f>IF(VLOOKUP($A1026,'V2.5.2 Measures'!$C:$W,18,FALSE)&lt;&gt; "", VLOOKUP($A1026,'V2.5.2 Measures'!$C:$W,18,FALSE),"N/A")</f>
        <v>Default</v>
      </c>
      <c r="M1026" s="7" t="str">
        <f>IF(VLOOKUP($A1026,'V2.5.2 Measures'!$C:$W,19,FALSE)&lt;&gt; "", VLOOKUP($A1026,'V2.5.2 Measures'!$C:$W,19,FALSE),"N/A")</f>
        <v>SAS</v>
      </c>
      <c r="N1026" s="7" t="str">
        <f>IF(VLOOKUP($A1026,'V2.5.2 Measures'!$C:$W,20,FALSE)&lt;&gt; "", VLOOKUP($A1026,'V2.5.2 Measures'!$C:$W,20,FALSE),"N/A")</f>
        <v>V1.1</v>
      </c>
      <c r="O1026" s="7" t="str">
        <f>IF(VLOOKUP($A1026,'V2.5.2 Measures'!$C:$W,21,FALSE)&lt;&gt; "", VLOOKUP($A1026,'V2.5.2 Measures'!$C:$W,21,FALSE),"N/A")</f>
        <v>V2.3</v>
      </c>
      <c r="P1026" s="7" t="e">
        <f>IF(VLOOKUP($A1026,'V2.5.2 Measures'!$C:$W,22,FALSE)&lt;&gt; "", VLOOKUP($A1026,'V2.5.2 Measures'!$C:$W,22,FALSE),"N/A")</f>
        <v>#REF!</v>
      </c>
      <c r="Q1026" s="7" t="e">
        <f>IF(VLOOKUP($A1026,'V2.5.2 Measures'!$C:$W,23,FALSE)&lt;&gt; "", VLOOKUP($A1026,'V2.5.2 Measures'!$C:$W,23,FALSE),"N/A")</f>
        <v>#REF!</v>
      </c>
      <c r="R1026" s="7" t="e">
        <f>IF(VLOOKUP($A1026,'V2.5.2 Measures'!$C:$W,24,FALSE)&lt;&gt; "", VLOOKUP($A1026,'V2.5.2 Measures'!$C:$W,24,FALSE),"N/A")</f>
        <v>#REF!</v>
      </c>
      <c r="S1026" s="7" t="e">
        <f>IF(VLOOKUP($A1026,'V2.5.2 Measures'!$C:$W,25,FALSE)&lt;&gt; "", VLOOKUP($A1026,'V2.5.2 Measures'!$C:$W,25,FALSE),"N/A")</f>
        <v>#REF!</v>
      </c>
      <c r="T1026" s="7" t="str">
        <f>IF(VLOOKUP($A1026,'V2.5.2 Measures'!$C:$W,2,FALSE)&lt;&gt; "", VLOOKUP($A1026,'V2.5.2 Measures'!$C:$W,2,FALSE),"N/A")</f>
        <v>EXP-11-125-47</v>
      </c>
      <c r="U1026" s="7" t="str">
        <f>IF(VLOOKUP($A1026,'V2.5.2 Measures'!$C:$W,3,FALSE)&lt;&gt; "", VLOOKUP($A1026,'V2.5.2 Measures'!$C:$W,3,FALSE),"N/A")</f>
        <v>Average paid per record for TYPE-OF-SERVICE = 52 (Primary care case management services)</v>
      </c>
      <c r="V1026" s="7" t="e">
        <f>IF(VLOOKUP($A1026,'V2.5.2 Measures'!$C:$W,26,FALSE)&lt;&gt; "", VLOOKUP($A1026,'V2.5.2 Measures'!$C:$W,26,FALSE),"N/A")</f>
        <v>#REF!</v>
      </c>
      <c r="W1026" s="7" t="e">
        <f>IF(VLOOKUP($A1026,'V2.5.2 Measures'!$C:$W,44,FALSE)&lt;&gt; "", VLOOKUP($A1026,'V2.5.2 Measures'!$C:$W,44,FALSE),"N/A")</f>
        <v>#REF!</v>
      </c>
    </row>
    <row r="1027" spans="1:23" x14ac:dyDescent="0.35">
      <c r="A1027" s="7" t="str">
        <f>'V2.5.2 Measures'!C482</f>
        <v>EXP11.48</v>
      </c>
      <c r="B1027" s="7" t="str">
        <f>VLOOKUP($A1027,'V2.5.2 Measures'!$C:$W,6,FALSE)</f>
        <v>Medicaid FFS: Original, Non-Crossover, Paid Claims</v>
      </c>
      <c r="C1027" s="7" t="str">
        <f>VLOOKUP($A1027,'V2.5.2 Measures'!$C:$W,8,FALSE)</f>
        <v>No</v>
      </c>
      <c r="D1027" s="7" t="str">
        <f>IF(VLOOKUP($A1027,'V2.5.2 Measures'!$C:$W,4,FALSE)="","",VLOOKUP($A1027,'V2.5.2 Measures'!$C:$W,4,FALSE))</f>
        <v>Ratio</v>
      </c>
      <c r="E1027" s="7" t="str">
        <f>IF((VLOOKUP($A1027,'V2.5.2 Measures'!$C:$W,8,FALSE)&lt;&gt;"")*AND(VLOOKUP($A1027,'V2.5.2 Measures'!$C:$W,8,FALSE)&lt;&gt;"TBD"),VLOOKUP($A1027,'V2.5.2 Measures'!$C:$W,8,FALSE),"N/A")</f>
        <v>No</v>
      </c>
      <c r="F1027" s="7" t="str">
        <f>IF((VLOOKUP($A1027,'V2.5.2 Measures'!$C:$W,9,FALSE)&lt;&gt;"")*AND(VLOOKUP($A1027,'V2.5.2 Measures'!$C:$W,9,FALSE)&lt;&gt;"TBD"),VLOOKUP($A1027,'V2.5.2 Measures'!$C:$W,9,FALSE),"N/A")</f>
        <v>N/A</v>
      </c>
      <c r="G1027" s="7" t="str">
        <f>IF((VLOOKUP($A1027,'V2.5.2 Measures'!$C:$W,10,FALSE)&lt;&gt;"")*AND(VLOOKUP($A1027,'V2.5.2 Measures'!$C:$W,10,FALSE)&lt;&gt;"TBD"),VLOOKUP($A1027,'V2.5.2 Measures'!$C:$W,10,FALSE),"N/A")</f>
        <v>N/A</v>
      </c>
      <c r="H1027" s="7" t="str">
        <f>IF(VLOOKUP($A1027,'V2.5.2 Measures'!$C:$W,14,FALSE)&lt;&gt; "", VLOOKUP($A1027,'V2.5.2 Measures'!$C:$W,14,FALSE),"N/A")</f>
        <v>TBD</v>
      </c>
      <c r="I1027" s="7">
        <f>IF(VLOOKUP($A1027,'V2.5.2 Measures'!$C:$W,15,FALSE)&lt;&gt; "", VLOOKUP($A1027,'V2.5.2 Measures'!$C:$W,15,FALSE),"N/A")</f>
        <v>0.2</v>
      </c>
      <c r="J1027" s="7" t="str">
        <f>IF(VLOOKUP($A1027,'V2.5.2 Measures'!$C:$W,16,FALSE)&lt;&gt; "", VLOOKUP($A1027,'V2.5.2 Measures'!$C:$W,16,FALSE),"N/A")</f>
        <v>N/A</v>
      </c>
      <c r="K1027" s="7" t="str">
        <f>IF(VLOOKUP($A1027,'V2.5.2 Measures'!$C:$W,17,FALSE)&lt;&gt; "", VLOOKUP($A1027,'V2.5.2 Measures'!$C:$W,17,FALSE),"N/A")</f>
        <v>N/A</v>
      </c>
      <c r="L1027" s="7" t="str">
        <f>IF(VLOOKUP($A1027,'V2.5.2 Measures'!$C:$W,18,FALSE)&lt;&gt; "", VLOOKUP($A1027,'V2.5.2 Measures'!$C:$W,18,FALSE),"N/A")</f>
        <v>Default</v>
      </c>
      <c r="M1027" s="7" t="str">
        <f>IF(VLOOKUP($A1027,'V2.5.2 Measures'!$C:$W,19,FALSE)&lt;&gt; "", VLOOKUP($A1027,'V2.5.2 Measures'!$C:$W,19,FALSE),"N/A")</f>
        <v>SAS</v>
      </c>
      <c r="N1027" s="7" t="str">
        <f>IF(VLOOKUP($A1027,'V2.5.2 Measures'!$C:$W,20,FALSE)&lt;&gt; "", VLOOKUP($A1027,'V2.5.2 Measures'!$C:$W,20,FALSE),"N/A")</f>
        <v>V1.1</v>
      </c>
      <c r="O1027" s="7" t="str">
        <f>IF(VLOOKUP($A1027,'V2.5.2 Measures'!$C:$W,21,FALSE)&lt;&gt; "", VLOOKUP($A1027,'V2.5.2 Measures'!$C:$W,21,FALSE),"N/A")</f>
        <v>V2.3</v>
      </c>
      <c r="P1027" s="7" t="e">
        <f>IF(VLOOKUP($A1027,'V2.5.2 Measures'!$C:$W,22,FALSE)&lt;&gt; "", VLOOKUP($A1027,'V2.5.2 Measures'!$C:$W,22,FALSE),"N/A")</f>
        <v>#REF!</v>
      </c>
      <c r="Q1027" s="7" t="e">
        <f>IF(VLOOKUP($A1027,'V2.5.2 Measures'!$C:$W,23,FALSE)&lt;&gt; "", VLOOKUP($A1027,'V2.5.2 Measures'!$C:$W,23,FALSE),"N/A")</f>
        <v>#REF!</v>
      </c>
      <c r="R1027" s="7" t="e">
        <f>IF(VLOOKUP($A1027,'V2.5.2 Measures'!$C:$W,24,FALSE)&lt;&gt; "", VLOOKUP($A1027,'V2.5.2 Measures'!$C:$W,24,FALSE),"N/A")</f>
        <v>#REF!</v>
      </c>
      <c r="S1027" s="7" t="e">
        <f>IF(VLOOKUP($A1027,'V2.5.2 Measures'!$C:$W,25,FALSE)&lt;&gt; "", VLOOKUP($A1027,'V2.5.2 Measures'!$C:$W,25,FALSE),"N/A")</f>
        <v>#REF!</v>
      </c>
      <c r="T1027" s="7" t="str">
        <f>IF(VLOOKUP($A1027,'V2.5.2 Measures'!$C:$W,2,FALSE)&lt;&gt; "", VLOOKUP($A1027,'V2.5.2 Measures'!$C:$W,2,FALSE),"N/A")</f>
        <v>EXP-11-126-48</v>
      </c>
      <c r="U1027" s="7" t="str">
        <f>IF(VLOOKUP($A1027,'V2.5.2 Measures'!$C:$W,3,FALSE)&lt;&gt; "", VLOOKUP($A1027,'V2.5.2 Measures'!$C:$W,3,FALSE),"N/A")</f>
        <v>Average paid per record for TYPE-OF-SERVICE = 53 (Targeted case management services )</v>
      </c>
      <c r="V1027" s="7" t="e">
        <f>IF(VLOOKUP($A1027,'V2.5.2 Measures'!$C:$W,26,FALSE)&lt;&gt; "", VLOOKUP($A1027,'V2.5.2 Measures'!$C:$W,26,FALSE),"N/A")</f>
        <v>#REF!</v>
      </c>
      <c r="W1027" s="7" t="e">
        <f>IF(VLOOKUP($A1027,'V2.5.2 Measures'!$C:$W,44,FALSE)&lt;&gt; "", VLOOKUP($A1027,'V2.5.2 Measures'!$C:$W,44,FALSE),"N/A")</f>
        <v>#REF!</v>
      </c>
    </row>
    <row r="1028" spans="1:23" x14ac:dyDescent="0.35">
      <c r="A1028" s="7" t="str">
        <f>'V2.5.2 Measures'!C483</f>
        <v>EXP11.49</v>
      </c>
      <c r="B1028" s="7" t="str">
        <f>VLOOKUP($A1028,'V2.5.2 Measures'!$C:$W,6,FALSE)</f>
        <v>Medicaid FFS: Original, Non-Crossover, Paid Claims</v>
      </c>
      <c r="C1028" s="7" t="str">
        <f>VLOOKUP($A1028,'V2.5.2 Measures'!$C:$W,8,FALSE)</f>
        <v>No</v>
      </c>
      <c r="D1028" s="7" t="str">
        <f>IF(VLOOKUP($A1028,'V2.5.2 Measures'!$C:$W,4,FALSE)="","",VLOOKUP($A1028,'V2.5.2 Measures'!$C:$W,4,FALSE))</f>
        <v>Ratio</v>
      </c>
      <c r="E1028" s="7" t="str">
        <f>IF((VLOOKUP($A1028,'V2.5.2 Measures'!$C:$W,8,FALSE)&lt;&gt;"")*AND(VLOOKUP($A1028,'V2.5.2 Measures'!$C:$W,8,FALSE)&lt;&gt;"TBD"),VLOOKUP($A1028,'V2.5.2 Measures'!$C:$W,8,FALSE),"N/A")</f>
        <v>No</v>
      </c>
      <c r="F1028" s="7" t="str">
        <f>IF((VLOOKUP($A1028,'V2.5.2 Measures'!$C:$W,9,FALSE)&lt;&gt;"")*AND(VLOOKUP($A1028,'V2.5.2 Measures'!$C:$W,9,FALSE)&lt;&gt;"TBD"),VLOOKUP($A1028,'V2.5.2 Measures'!$C:$W,9,FALSE),"N/A")</f>
        <v>N/A</v>
      </c>
      <c r="G1028" s="7" t="str">
        <f>IF((VLOOKUP($A1028,'V2.5.2 Measures'!$C:$W,10,FALSE)&lt;&gt;"")*AND(VLOOKUP($A1028,'V2.5.2 Measures'!$C:$W,10,FALSE)&lt;&gt;"TBD"),VLOOKUP($A1028,'V2.5.2 Measures'!$C:$W,10,FALSE),"N/A")</f>
        <v>N/A</v>
      </c>
      <c r="H1028" s="7" t="str">
        <f>IF(VLOOKUP($A1028,'V2.5.2 Measures'!$C:$W,14,FALSE)&lt;&gt; "", VLOOKUP($A1028,'V2.5.2 Measures'!$C:$W,14,FALSE),"N/A")</f>
        <v>TBD</v>
      </c>
      <c r="I1028" s="7">
        <f>IF(VLOOKUP($A1028,'V2.5.2 Measures'!$C:$W,15,FALSE)&lt;&gt; "", VLOOKUP($A1028,'V2.5.2 Measures'!$C:$W,15,FALSE),"N/A")</f>
        <v>0.2</v>
      </c>
      <c r="J1028" s="7" t="str">
        <f>IF(VLOOKUP($A1028,'V2.5.2 Measures'!$C:$W,16,FALSE)&lt;&gt; "", VLOOKUP($A1028,'V2.5.2 Measures'!$C:$W,16,FALSE),"N/A")</f>
        <v>N/A</v>
      </c>
      <c r="K1028" s="7" t="str">
        <f>IF(VLOOKUP($A1028,'V2.5.2 Measures'!$C:$W,17,FALSE)&lt;&gt; "", VLOOKUP($A1028,'V2.5.2 Measures'!$C:$W,17,FALSE),"N/A")</f>
        <v>N/A</v>
      </c>
      <c r="L1028" s="7" t="str">
        <f>IF(VLOOKUP($A1028,'V2.5.2 Measures'!$C:$W,18,FALSE)&lt;&gt; "", VLOOKUP($A1028,'V2.5.2 Measures'!$C:$W,18,FALSE),"N/A")</f>
        <v>Default</v>
      </c>
      <c r="M1028" s="7" t="str">
        <f>IF(VLOOKUP($A1028,'V2.5.2 Measures'!$C:$W,19,FALSE)&lt;&gt; "", VLOOKUP($A1028,'V2.5.2 Measures'!$C:$W,19,FALSE),"N/A")</f>
        <v>SAS</v>
      </c>
      <c r="N1028" s="7" t="str">
        <f>IF(VLOOKUP($A1028,'V2.5.2 Measures'!$C:$W,20,FALSE)&lt;&gt; "", VLOOKUP($A1028,'V2.5.2 Measures'!$C:$W,20,FALSE),"N/A")</f>
        <v>V1.1</v>
      </c>
      <c r="O1028" s="7" t="str">
        <f>IF(VLOOKUP($A1028,'V2.5.2 Measures'!$C:$W,21,FALSE)&lt;&gt; "", VLOOKUP($A1028,'V2.5.2 Measures'!$C:$W,21,FALSE),"N/A")</f>
        <v>V2.3</v>
      </c>
      <c r="P1028" s="7" t="e">
        <f>IF(VLOOKUP($A1028,'V2.5.2 Measures'!$C:$W,22,FALSE)&lt;&gt; "", VLOOKUP($A1028,'V2.5.2 Measures'!$C:$W,22,FALSE),"N/A")</f>
        <v>#REF!</v>
      </c>
      <c r="Q1028" s="7" t="e">
        <f>IF(VLOOKUP($A1028,'V2.5.2 Measures'!$C:$W,23,FALSE)&lt;&gt; "", VLOOKUP($A1028,'V2.5.2 Measures'!$C:$W,23,FALSE),"N/A")</f>
        <v>#REF!</v>
      </c>
      <c r="R1028" s="7" t="e">
        <f>IF(VLOOKUP($A1028,'V2.5.2 Measures'!$C:$W,24,FALSE)&lt;&gt; "", VLOOKUP($A1028,'V2.5.2 Measures'!$C:$W,24,FALSE),"N/A")</f>
        <v>#REF!</v>
      </c>
      <c r="S1028" s="7" t="e">
        <f>IF(VLOOKUP($A1028,'V2.5.2 Measures'!$C:$W,25,FALSE)&lt;&gt; "", VLOOKUP($A1028,'V2.5.2 Measures'!$C:$W,25,FALSE),"N/A")</f>
        <v>#REF!</v>
      </c>
      <c r="T1028" s="7" t="str">
        <f>IF(VLOOKUP($A1028,'V2.5.2 Measures'!$C:$W,2,FALSE)&lt;&gt; "", VLOOKUP($A1028,'V2.5.2 Measures'!$C:$W,2,FALSE),"N/A")</f>
        <v>EXP-11-127-49</v>
      </c>
      <c r="U1028" s="7" t="str">
        <f>IF(VLOOKUP($A1028,'V2.5.2 Measures'!$C:$W,3,FALSE)&lt;&gt; "", VLOOKUP($A1028,'V2.5.2 Measures'!$C:$W,3,FALSE),"N/A")</f>
        <v>Average paid per record for TYPE-OF-SERVICE = 54 (Case Management services other than those that meet the definition of primary care case management services or targeted case management services)</v>
      </c>
      <c r="V1028" s="7" t="e">
        <f>IF(VLOOKUP($A1028,'V2.5.2 Measures'!$C:$W,26,FALSE)&lt;&gt; "", VLOOKUP($A1028,'V2.5.2 Measures'!$C:$W,26,FALSE),"N/A")</f>
        <v>#REF!</v>
      </c>
      <c r="W1028" s="7" t="e">
        <f>IF(VLOOKUP($A1028,'V2.5.2 Measures'!$C:$W,44,FALSE)&lt;&gt; "", VLOOKUP($A1028,'V2.5.2 Measures'!$C:$W,44,FALSE),"N/A")</f>
        <v>#REF!</v>
      </c>
    </row>
    <row r="1029" spans="1:23" x14ac:dyDescent="0.35">
      <c r="A1029" s="7" t="str">
        <f>'V2.5.2 Measures'!C484</f>
        <v>EXP11.50</v>
      </c>
      <c r="B1029" s="7" t="str">
        <f>VLOOKUP($A1029,'V2.5.2 Measures'!$C:$W,6,FALSE)</f>
        <v>Medicaid FFS: Original, Non-Crossover, Paid Claims</v>
      </c>
      <c r="C1029" s="7" t="str">
        <f>VLOOKUP($A1029,'V2.5.2 Measures'!$C:$W,8,FALSE)</f>
        <v>No</v>
      </c>
      <c r="D1029" s="7" t="str">
        <f>IF(VLOOKUP($A1029,'V2.5.2 Measures'!$C:$W,4,FALSE)="","",VLOOKUP($A1029,'V2.5.2 Measures'!$C:$W,4,FALSE))</f>
        <v>Ratio</v>
      </c>
      <c r="E1029" s="7" t="str">
        <f>IF((VLOOKUP($A1029,'V2.5.2 Measures'!$C:$W,8,FALSE)&lt;&gt;"")*AND(VLOOKUP($A1029,'V2.5.2 Measures'!$C:$W,8,FALSE)&lt;&gt;"TBD"),VLOOKUP($A1029,'V2.5.2 Measures'!$C:$W,8,FALSE),"N/A")</f>
        <v>No</v>
      </c>
      <c r="F1029" s="7" t="str">
        <f>IF((VLOOKUP($A1029,'V2.5.2 Measures'!$C:$W,9,FALSE)&lt;&gt;"")*AND(VLOOKUP($A1029,'V2.5.2 Measures'!$C:$W,9,FALSE)&lt;&gt;"TBD"),VLOOKUP($A1029,'V2.5.2 Measures'!$C:$W,9,FALSE),"N/A")</f>
        <v>N/A</v>
      </c>
      <c r="G1029" s="7" t="str">
        <f>IF((VLOOKUP($A1029,'V2.5.2 Measures'!$C:$W,10,FALSE)&lt;&gt;"")*AND(VLOOKUP($A1029,'V2.5.2 Measures'!$C:$W,10,FALSE)&lt;&gt;"TBD"),VLOOKUP($A1029,'V2.5.2 Measures'!$C:$W,10,FALSE),"N/A")</f>
        <v>N/A</v>
      </c>
      <c r="H1029" s="7" t="str">
        <f>IF(VLOOKUP($A1029,'V2.5.2 Measures'!$C:$W,14,FALSE)&lt;&gt; "", VLOOKUP($A1029,'V2.5.2 Measures'!$C:$W,14,FALSE),"N/A")</f>
        <v>TBD</v>
      </c>
      <c r="I1029" s="7">
        <f>IF(VLOOKUP($A1029,'V2.5.2 Measures'!$C:$W,15,FALSE)&lt;&gt; "", VLOOKUP($A1029,'V2.5.2 Measures'!$C:$W,15,FALSE),"N/A")</f>
        <v>0.2</v>
      </c>
      <c r="J1029" s="7" t="str">
        <f>IF(VLOOKUP($A1029,'V2.5.2 Measures'!$C:$W,16,FALSE)&lt;&gt; "", VLOOKUP($A1029,'V2.5.2 Measures'!$C:$W,16,FALSE),"N/A")</f>
        <v>N/A</v>
      </c>
      <c r="K1029" s="7" t="str">
        <f>IF(VLOOKUP($A1029,'V2.5.2 Measures'!$C:$W,17,FALSE)&lt;&gt; "", VLOOKUP($A1029,'V2.5.2 Measures'!$C:$W,17,FALSE),"N/A")</f>
        <v>N/A</v>
      </c>
      <c r="L1029" s="7" t="str">
        <f>IF(VLOOKUP($A1029,'V2.5.2 Measures'!$C:$W,18,FALSE)&lt;&gt; "", VLOOKUP($A1029,'V2.5.2 Measures'!$C:$W,18,FALSE),"N/A")</f>
        <v>Default</v>
      </c>
      <c r="M1029" s="7" t="str">
        <f>IF(VLOOKUP($A1029,'V2.5.2 Measures'!$C:$W,19,FALSE)&lt;&gt; "", VLOOKUP($A1029,'V2.5.2 Measures'!$C:$W,19,FALSE),"N/A")</f>
        <v>SAS</v>
      </c>
      <c r="N1029" s="7" t="str">
        <f>IF(VLOOKUP($A1029,'V2.5.2 Measures'!$C:$W,20,FALSE)&lt;&gt; "", VLOOKUP($A1029,'V2.5.2 Measures'!$C:$W,20,FALSE),"N/A")</f>
        <v>V1.1</v>
      </c>
      <c r="O1029" s="7" t="str">
        <f>IF(VLOOKUP($A1029,'V2.5.2 Measures'!$C:$W,21,FALSE)&lt;&gt; "", VLOOKUP($A1029,'V2.5.2 Measures'!$C:$W,21,FALSE),"N/A")</f>
        <v>V2.3</v>
      </c>
      <c r="P1029" s="7" t="e">
        <f>IF(VLOOKUP($A1029,'V2.5.2 Measures'!$C:$W,22,FALSE)&lt;&gt; "", VLOOKUP($A1029,'V2.5.2 Measures'!$C:$W,22,FALSE),"N/A")</f>
        <v>#REF!</v>
      </c>
      <c r="Q1029" s="7" t="e">
        <f>IF(VLOOKUP($A1029,'V2.5.2 Measures'!$C:$W,23,FALSE)&lt;&gt; "", VLOOKUP($A1029,'V2.5.2 Measures'!$C:$W,23,FALSE),"N/A")</f>
        <v>#REF!</v>
      </c>
      <c r="R1029" s="7" t="e">
        <f>IF(VLOOKUP($A1029,'V2.5.2 Measures'!$C:$W,24,FALSE)&lt;&gt; "", VLOOKUP($A1029,'V2.5.2 Measures'!$C:$W,24,FALSE),"N/A")</f>
        <v>#REF!</v>
      </c>
      <c r="S1029" s="7" t="e">
        <f>IF(VLOOKUP($A1029,'V2.5.2 Measures'!$C:$W,25,FALSE)&lt;&gt; "", VLOOKUP($A1029,'V2.5.2 Measures'!$C:$W,25,FALSE),"N/A")</f>
        <v>#REF!</v>
      </c>
      <c r="T1029" s="7" t="str">
        <f>IF(VLOOKUP($A1029,'V2.5.2 Measures'!$C:$W,2,FALSE)&lt;&gt; "", VLOOKUP($A1029,'V2.5.2 Measures'!$C:$W,2,FALSE),"N/A")</f>
        <v>EXP-11-128-50</v>
      </c>
      <c r="U1029" s="7" t="str">
        <f>IF(VLOOKUP($A1029,'V2.5.2 Measures'!$C:$W,3,FALSE)&lt;&gt; "", VLOOKUP($A1029,'V2.5.2 Measures'!$C:$W,3,FALSE),"N/A")</f>
        <v>Average paid per record for TYPE-OF-SERVICE = 55 (Care coordination services)</v>
      </c>
      <c r="V1029" s="7" t="e">
        <f>IF(VLOOKUP($A1029,'V2.5.2 Measures'!$C:$W,26,FALSE)&lt;&gt; "", VLOOKUP($A1029,'V2.5.2 Measures'!$C:$W,26,FALSE),"N/A")</f>
        <v>#REF!</v>
      </c>
      <c r="W1029" s="7" t="e">
        <f>IF(VLOOKUP($A1029,'V2.5.2 Measures'!$C:$W,44,FALSE)&lt;&gt; "", VLOOKUP($A1029,'V2.5.2 Measures'!$C:$W,44,FALSE),"N/A")</f>
        <v>#REF!</v>
      </c>
    </row>
    <row r="1030" spans="1:23" x14ac:dyDescent="0.35">
      <c r="A1030" s="7" t="str">
        <f>'V2.5.2 Measures'!C485</f>
        <v>EXP11.51</v>
      </c>
      <c r="B1030" s="7" t="str">
        <f>VLOOKUP($A1030,'V2.5.2 Measures'!$C:$W,6,FALSE)</f>
        <v>Medicaid FFS: Original, Non-Crossover, Paid Claims</v>
      </c>
      <c r="C1030" s="7" t="str">
        <f>VLOOKUP($A1030,'V2.5.2 Measures'!$C:$W,8,FALSE)</f>
        <v>No</v>
      </c>
      <c r="D1030" s="7" t="str">
        <f>IF(VLOOKUP($A1030,'V2.5.2 Measures'!$C:$W,4,FALSE)="","",VLOOKUP($A1030,'V2.5.2 Measures'!$C:$W,4,FALSE))</f>
        <v>Ratio</v>
      </c>
      <c r="E1030" s="7" t="str">
        <f>IF((VLOOKUP($A1030,'V2.5.2 Measures'!$C:$W,8,FALSE)&lt;&gt;"")*AND(VLOOKUP($A1030,'V2.5.2 Measures'!$C:$W,8,FALSE)&lt;&gt;"TBD"),VLOOKUP($A1030,'V2.5.2 Measures'!$C:$W,8,FALSE),"N/A")</f>
        <v>No</v>
      </c>
      <c r="F1030" s="7" t="str">
        <f>IF((VLOOKUP($A1030,'V2.5.2 Measures'!$C:$W,9,FALSE)&lt;&gt;"")*AND(VLOOKUP($A1030,'V2.5.2 Measures'!$C:$W,9,FALSE)&lt;&gt;"TBD"),VLOOKUP($A1030,'V2.5.2 Measures'!$C:$W,9,FALSE),"N/A")</f>
        <v>N/A</v>
      </c>
      <c r="G1030" s="7" t="str">
        <f>IF((VLOOKUP($A1030,'V2.5.2 Measures'!$C:$W,10,FALSE)&lt;&gt;"")*AND(VLOOKUP($A1030,'V2.5.2 Measures'!$C:$W,10,FALSE)&lt;&gt;"TBD"),VLOOKUP($A1030,'V2.5.2 Measures'!$C:$W,10,FALSE),"N/A")</f>
        <v>N/A</v>
      </c>
      <c r="H1030" s="7" t="str">
        <f>IF(VLOOKUP($A1030,'V2.5.2 Measures'!$C:$W,14,FALSE)&lt;&gt; "", VLOOKUP($A1030,'V2.5.2 Measures'!$C:$W,14,FALSE),"N/A")</f>
        <v>TBD</v>
      </c>
      <c r="I1030" s="7">
        <f>IF(VLOOKUP($A1030,'V2.5.2 Measures'!$C:$W,15,FALSE)&lt;&gt; "", VLOOKUP($A1030,'V2.5.2 Measures'!$C:$W,15,FALSE),"N/A")</f>
        <v>0.2</v>
      </c>
      <c r="J1030" s="7" t="str">
        <f>IF(VLOOKUP($A1030,'V2.5.2 Measures'!$C:$W,16,FALSE)&lt;&gt; "", VLOOKUP($A1030,'V2.5.2 Measures'!$C:$W,16,FALSE),"N/A")</f>
        <v>N/A</v>
      </c>
      <c r="K1030" s="7" t="str">
        <f>IF(VLOOKUP($A1030,'V2.5.2 Measures'!$C:$W,17,FALSE)&lt;&gt; "", VLOOKUP($A1030,'V2.5.2 Measures'!$C:$W,17,FALSE),"N/A")</f>
        <v>N/A</v>
      </c>
      <c r="L1030" s="7" t="str">
        <f>IF(VLOOKUP($A1030,'V2.5.2 Measures'!$C:$W,18,FALSE)&lt;&gt; "", VLOOKUP($A1030,'V2.5.2 Measures'!$C:$W,18,FALSE),"N/A")</f>
        <v>Default</v>
      </c>
      <c r="M1030" s="7" t="str">
        <f>IF(VLOOKUP($A1030,'V2.5.2 Measures'!$C:$W,19,FALSE)&lt;&gt; "", VLOOKUP($A1030,'V2.5.2 Measures'!$C:$W,19,FALSE),"N/A")</f>
        <v>SAS</v>
      </c>
      <c r="N1030" s="7" t="str">
        <f>IF(VLOOKUP($A1030,'V2.5.2 Measures'!$C:$W,20,FALSE)&lt;&gt; "", VLOOKUP($A1030,'V2.5.2 Measures'!$C:$W,20,FALSE),"N/A")</f>
        <v>V1.1</v>
      </c>
      <c r="O1030" s="7" t="str">
        <f>IF(VLOOKUP($A1030,'V2.5.2 Measures'!$C:$W,21,FALSE)&lt;&gt; "", VLOOKUP($A1030,'V2.5.2 Measures'!$C:$W,21,FALSE),"N/A")</f>
        <v>V2.3</v>
      </c>
      <c r="P1030" s="7" t="e">
        <f>IF(VLOOKUP($A1030,'V2.5.2 Measures'!$C:$W,22,FALSE)&lt;&gt; "", VLOOKUP($A1030,'V2.5.2 Measures'!$C:$W,22,FALSE),"N/A")</f>
        <v>#REF!</v>
      </c>
      <c r="Q1030" s="7" t="e">
        <f>IF(VLOOKUP($A1030,'V2.5.2 Measures'!$C:$W,23,FALSE)&lt;&gt; "", VLOOKUP($A1030,'V2.5.2 Measures'!$C:$W,23,FALSE),"N/A")</f>
        <v>#REF!</v>
      </c>
      <c r="R1030" s="7" t="e">
        <f>IF(VLOOKUP($A1030,'V2.5.2 Measures'!$C:$W,24,FALSE)&lt;&gt; "", VLOOKUP($A1030,'V2.5.2 Measures'!$C:$W,24,FALSE),"N/A")</f>
        <v>#REF!</v>
      </c>
      <c r="S1030" s="7" t="e">
        <f>IF(VLOOKUP($A1030,'V2.5.2 Measures'!$C:$W,25,FALSE)&lt;&gt; "", VLOOKUP($A1030,'V2.5.2 Measures'!$C:$W,25,FALSE),"N/A")</f>
        <v>#REF!</v>
      </c>
      <c r="T1030" s="7" t="str">
        <f>IF(VLOOKUP($A1030,'V2.5.2 Measures'!$C:$W,2,FALSE)&lt;&gt; "", VLOOKUP($A1030,'V2.5.2 Measures'!$C:$W,2,FALSE),"N/A")</f>
        <v>EXP-11-129-51</v>
      </c>
      <c r="U1030" s="7" t="str">
        <f>IF(VLOOKUP($A1030,'V2.5.2 Measures'!$C:$W,3,FALSE)&lt;&gt; "", VLOOKUP($A1030,'V2.5.2 Measures'!$C:$W,3,FALSE),"N/A")</f>
        <v>Average paid per record for TYPE-OF-SERVICE = 56 (Transportation services)</v>
      </c>
      <c r="V1030" s="7" t="e">
        <f>IF(VLOOKUP($A1030,'V2.5.2 Measures'!$C:$W,26,FALSE)&lt;&gt; "", VLOOKUP($A1030,'V2.5.2 Measures'!$C:$W,26,FALSE),"N/A")</f>
        <v>#REF!</v>
      </c>
      <c r="W1030" s="7" t="e">
        <f>IF(VLOOKUP($A1030,'V2.5.2 Measures'!$C:$W,44,FALSE)&lt;&gt; "", VLOOKUP($A1030,'V2.5.2 Measures'!$C:$W,44,FALSE),"N/A")</f>
        <v>#REF!</v>
      </c>
    </row>
    <row r="1031" spans="1:23" x14ac:dyDescent="0.35">
      <c r="A1031" s="7" t="str">
        <f>'V2.5.2 Measures'!C486</f>
        <v>EXP11.52</v>
      </c>
      <c r="B1031" s="7" t="str">
        <f>VLOOKUP($A1031,'V2.5.2 Measures'!$C:$W,6,FALSE)</f>
        <v>Medicaid FFS: Original, Non-Crossover, Paid Claims</v>
      </c>
      <c r="C1031" s="7" t="str">
        <f>VLOOKUP($A1031,'V2.5.2 Measures'!$C:$W,8,FALSE)</f>
        <v>No</v>
      </c>
      <c r="D1031" s="7" t="str">
        <f>IF(VLOOKUP($A1031,'V2.5.2 Measures'!$C:$W,4,FALSE)="","",VLOOKUP($A1031,'V2.5.2 Measures'!$C:$W,4,FALSE))</f>
        <v>Ratio</v>
      </c>
      <c r="E1031" s="7" t="str">
        <f>IF((VLOOKUP($A1031,'V2.5.2 Measures'!$C:$W,8,FALSE)&lt;&gt;"")*AND(VLOOKUP($A1031,'V2.5.2 Measures'!$C:$W,8,FALSE)&lt;&gt;"TBD"),VLOOKUP($A1031,'V2.5.2 Measures'!$C:$W,8,FALSE),"N/A")</f>
        <v>No</v>
      </c>
      <c r="F1031" s="7" t="str">
        <f>IF((VLOOKUP($A1031,'V2.5.2 Measures'!$C:$W,9,FALSE)&lt;&gt;"")*AND(VLOOKUP($A1031,'V2.5.2 Measures'!$C:$W,9,FALSE)&lt;&gt;"TBD"),VLOOKUP($A1031,'V2.5.2 Measures'!$C:$W,9,FALSE),"N/A")</f>
        <v>N/A</v>
      </c>
      <c r="G1031" s="7" t="str">
        <f>IF((VLOOKUP($A1031,'V2.5.2 Measures'!$C:$W,10,FALSE)&lt;&gt;"")*AND(VLOOKUP($A1031,'V2.5.2 Measures'!$C:$W,10,FALSE)&lt;&gt;"TBD"),VLOOKUP($A1031,'V2.5.2 Measures'!$C:$W,10,FALSE),"N/A")</f>
        <v>N/A</v>
      </c>
      <c r="H1031" s="7" t="str">
        <f>IF(VLOOKUP($A1031,'V2.5.2 Measures'!$C:$W,14,FALSE)&lt;&gt; "", VLOOKUP($A1031,'V2.5.2 Measures'!$C:$W,14,FALSE),"N/A")</f>
        <v>TBD</v>
      </c>
      <c r="I1031" s="7">
        <f>IF(VLOOKUP($A1031,'V2.5.2 Measures'!$C:$W,15,FALSE)&lt;&gt; "", VLOOKUP($A1031,'V2.5.2 Measures'!$C:$W,15,FALSE),"N/A")</f>
        <v>0.2</v>
      </c>
      <c r="J1031" s="7" t="str">
        <f>IF(VLOOKUP($A1031,'V2.5.2 Measures'!$C:$W,16,FALSE)&lt;&gt; "", VLOOKUP($A1031,'V2.5.2 Measures'!$C:$W,16,FALSE),"N/A")</f>
        <v>N/A</v>
      </c>
      <c r="K1031" s="7" t="str">
        <f>IF(VLOOKUP($A1031,'V2.5.2 Measures'!$C:$W,17,FALSE)&lt;&gt; "", VLOOKUP($A1031,'V2.5.2 Measures'!$C:$W,17,FALSE),"N/A")</f>
        <v>N/A</v>
      </c>
      <c r="L1031" s="7" t="str">
        <f>IF(VLOOKUP($A1031,'V2.5.2 Measures'!$C:$W,18,FALSE)&lt;&gt; "", VLOOKUP($A1031,'V2.5.2 Measures'!$C:$W,18,FALSE),"N/A")</f>
        <v>Default</v>
      </c>
      <c r="M1031" s="7" t="str">
        <f>IF(VLOOKUP($A1031,'V2.5.2 Measures'!$C:$W,19,FALSE)&lt;&gt; "", VLOOKUP($A1031,'V2.5.2 Measures'!$C:$W,19,FALSE),"N/A")</f>
        <v>SAS</v>
      </c>
      <c r="N1031" s="7" t="str">
        <f>IF(VLOOKUP($A1031,'V2.5.2 Measures'!$C:$W,20,FALSE)&lt;&gt; "", VLOOKUP($A1031,'V2.5.2 Measures'!$C:$W,20,FALSE),"N/A")</f>
        <v>V1.1</v>
      </c>
      <c r="O1031" s="7" t="str">
        <f>IF(VLOOKUP($A1031,'V2.5.2 Measures'!$C:$W,21,FALSE)&lt;&gt; "", VLOOKUP($A1031,'V2.5.2 Measures'!$C:$W,21,FALSE),"N/A")</f>
        <v>V2.3</v>
      </c>
      <c r="P1031" s="7" t="e">
        <f>IF(VLOOKUP($A1031,'V2.5.2 Measures'!$C:$W,22,FALSE)&lt;&gt; "", VLOOKUP($A1031,'V2.5.2 Measures'!$C:$W,22,FALSE),"N/A")</f>
        <v>#REF!</v>
      </c>
      <c r="Q1031" s="7" t="e">
        <f>IF(VLOOKUP($A1031,'V2.5.2 Measures'!$C:$W,23,FALSE)&lt;&gt; "", VLOOKUP($A1031,'V2.5.2 Measures'!$C:$W,23,FALSE),"N/A")</f>
        <v>#REF!</v>
      </c>
      <c r="R1031" s="7" t="e">
        <f>IF(VLOOKUP($A1031,'V2.5.2 Measures'!$C:$W,24,FALSE)&lt;&gt; "", VLOOKUP($A1031,'V2.5.2 Measures'!$C:$W,24,FALSE),"N/A")</f>
        <v>#REF!</v>
      </c>
      <c r="S1031" s="7" t="e">
        <f>IF(VLOOKUP($A1031,'V2.5.2 Measures'!$C:$W,25,FALSE)&lt;&gt; "", VLOOKUP($A1031,'V2.5.2 Measures'!$C:$W,25,FALSE),"N/A")</f>
        <v>#REF!</v>
      </c>
      <c r="T1031" s="7" t="str">
        <f>IF(VLOOKUP($A1031,'V2.5.2 Measures'!$C:$W,2,FALSE)&lt;&gt; "", VLOOKUP($A1031,'V2.5.2 Measures'!$C:$W,2,FALSE),"N/A")</f>
        <v>EXP-11-130-52</v>
      </c>
      <c r="U1031" s="7" t="str">
        <f>IF(VLOOKUP($A1031,'V2.5.2 Measures'!$C:$W,3,FALSE)&lt;&gt; "", VLOOKUP($A1031,'V2.5.2 Measures'!$C:$W,3,FALSE),"N/A")</f>
        <v>Average paid per record for TYPE-OF-SERVICE = 57 (Enabling services)</v>
      </c>
      <c r="V1031" s="7" t="e">
        <f>IF(VLOOKUP($A1031,'V2.5.2 Measures'!$C:$W,26,FALSE)&lt;&gt; "", VLOOKUP($A1031,'V2.5.2 Measures'!$C:$W,26,FALSE),"N/A")</f>
        <v>#REF!</v>
      </c>
      <c r="W1031" s="7" t="e">
        <f>IF(VLOOKUP($A1031,'V2.5.2 Measures'!$C:$W,44,FALSE)&lt;&gt; "", VLOOKUP($A1031,'V2.5.2 Measures'!$C:$W,44,FALSE),"N/A")</f>
        <v>#REF!</v>
      </c>
    </row>
    <row r="1032" spans="1:23" x14ac:dyDescent="0.35">
      <c r="A1032" s="7" t="str">
        <f>'V2.5.2 Measures'!C487</f>
        <v>EXP11.54</v>
      </c>
      <c r="B1032" s="7" t="str">
        <f>VLOOKUP($A1032,'V2.5.2 Measures'!$C:$W,6,FALSE)</f>
        <v>Medicaid FFS: Original, Non-Crossover, Paid Claims</v>
      </c>
      <c r="C1032" s="7" t="str">
        <f>VLOOKUP($A1032,'V2.5.2 Measures'!$C:$W,8,FALSE)</f>
        <v>No</v>
      </c>
      <c r="D1032" s="7" t="str">
        <f>IF(VLOOKUP($A1032,'V2.5.2 Measures'!$C:$W,4,FALSE)="","",VLOOKUP($A1032,'V2.5.2 Measures'!$C:$W,4,FALSE))</f>
        <v>Ratio</v>
      </c>
      <c r="E1032" s="7" t="str">
        <f>IF((VLOOKUP($A1032,'V2.5.2 Measures'!$C:$W,8,FALSE)&lt;&gt;"")*AND(VLOOKUP($A1032,'V2.5.2 Measures'!$C:$W,8,FALSE)&lt;&gt;"TBD"),VLOOKUP($A1032,'V2.5.2 Measures'!$C:$W,8,FALSE),"N/A")</f>
        <v>No</v>
      </c>
      <c r="F1032" s="7" t="str">
        <f>IF((VLOOKUP($A1032,'V2.5.2 Measures'!$C:$W,9,FALSE)&lt;&gt;"")*AND(VLOOKUP($A1032,'V2.5.2 Measures'!$C:$W,9,FALSE)&lt;&gt;"TBD"),VLOOKUP($A1032,'V2.5.2 Measures'!$C:$W,9,FALSE),"N/A")</f>
        <v>N/A</v>
      </c>
      <c r="G1032" s="7" t="str">
        <f>IF((VLOOKUP($A1032,'V2.5.2 Measures'!$C:$W,10,FALSE)&lt;&gt;"")*AND(VLOOKUP($A1032,'V2.5.2 Measures'!$C:$W,10,FALSE)&lt;&gt;"TBD"),VLOOKUP($A1032,'V2.5.2 Measures'!$C:$W,10,FALSE),"N/A")</f>
        <v>N/A</v>
      </c>
      <c r="H1032" s="7" t="str">
        <f>IF(VLOOKUP($A1032,'V2.5.2 Measures'!$C:$W,14,FALSE)&lt;&gt; "", VLOOKUP($A1032,'V2.5.2 Measures'!$C:$W,14,FALSE),"N/A")</f>
        <v>TBD</v>
      </c>
      <c r="I1032" s="7">
        <f>IF(VLOOKUP($A1032,'V2.5.2 Measures'!$C:$W,15,FALSE)&lt;&gt; "", VLOOKUP($A1032,'V2.5.2 Measures'!$C:$W,15,FALSE),"N/A")</f>
        <v>0.2</v>
      </c>
      <c r="J1032" s="7" t="str">
        <f>IF(VLOOKUP($A1032,'V2.5.2 Measures'!$C:$W,16,FALSE)&lt;&gt; "", VLOOKUP($A1032,'V2.5.2 Measures'!$C:$W,16,FALSE),"N/A")</f>
        <v>N/A</v>
      </c>
      <c r="K1032" s="7" t="str">
        <f>IF(VLOOKUP($A1032,'V2.5.2 Measures'!$C:$W,17,FALSE)&lt;&gt; "", VLOOKUP($A1032,'V2.5.2 Measures'!$C:$W,17,FALSE),"N/A")</f>
        <v>N/A</v>
      </c>
      <c r="L1032" s="7" t="str">
        <f>IF(VLOOKUP($A1032,'V2.5.2 Measures'!$C:$W,18,FALSE)&lt;&gt; "", VLOOKUP($A1032,'V2.5.2 Measures'!$C:$W,18,FALSE),"N/A")</f>
        <v>Default</v>
      </c>
      <c r="M1032" s="7" t="str">
        <f>IF(VLOOKUP($A1032,'V2.5.2 Measures'!$C:$W,19,FALSE)&lt;&gt; "", VLOOKUP($A1032,'V2.5.2 Measures'!$C:$W,19,FALSE),"N/A")</f>
        <v>SAS</v>
      </c>
      <c r="N1032" s="7" t="str">
        <f>IF(VLOOKUP($A1032,'V2.5.2 Measures'!$C:$W,20,FALSE)&lt;&gt; "", VLOOKUP($A1032,'V2.5.2 Measures'!$C:$W,20,FALSE),"N/A")</f>
        <v>V1.1</v>
      </c>
      <c r="O1032" s="7" t="str">
        <f>IF(VLOOKUP($A1032,'V2.5.2 Measures'!$C:$W,21,FALSE)&lt;&gt; "", VLOOKUP($A1032,'V2.5.2 Measures'!$C:$W,21,FALSE),"N/A")</f>
        <v>V2.3</v>
      </c>
      <c r="P1032" s="7" t="e">
        <f>IF(VLOOKUP($A1032,'V2.5.2 Measures'!$C:$W,22,FALSE)&lt;&gt; "", VLOOKUP($A1032,'V2.5.2 Measures'!$C:$W,22,FALSE),"N/A")</f>
        <v>#REF!</v>
      </c>
      <c r="Q1032" s="7" t="e">
        <f>IF(VLOOKUP($A1032,'V2.5.2 Measures'!$C:$W,23,FALSE)&lt;&gt; "", VLOOKUP($A1032,'V2.5.2 Measures'!$C:$W,23,FALSE),"N/A")</f>
        <v>#REF!</v>
      </c>
      <c r="R1032" s="7" t="e">
        <f>IF(VLOOKUP($A1032,'V2.5.2 Measures'!$C:$W,24,FALSE)&lt;&gt; "", VLOOKUP($A1032,'V2.5.2 Measures'!$C:$W,24,FALSE),"N/A")</f>
        <v>#REF!</v>
      </c>
      <c r="S1032" s="7" t="e">
        <f>IF(VLOOKUP($A1032,'V2.5.2 Measures'!$C:$W,25,FALSE)&lt;&gt; "", VLOOKUP($A1032,'V2.5.2 Measures'!$C:$W,25,FALSE),"N/A")</f>
        <v>#REF!</v>
      </c>
      <c r="T1032" s="7" t="str">
        <f>IF(VLOOKUP($A1032,'V2.5.2 Measures'!$C:$W,2,FALSE)&lt;&gt; "", VLOOKUP($A1032,'V2.5.2 Measures'!$C:$W,2,FALSE),"N/A")</f>
        <v>EXP-11-131-54</v>
      </c>
      <c r="U1032" s="7" t="str">
        <f>IF(VLOOKUP($A1032,'V2.5.2 Measures'!$C:$W,3,FALSE)&lt;&gt; "", VLOOKUP($A1032,'V2.5.2 Measures'!$C:$W,3,FALSE),"N/A")</f>
        <v>Average paid per record for TYPE-OF-SERVICE = 61 (Critical access hospital services - OT)</v>
      </c>
      <c r="V1032" s="7" t="e">
        <f>IF(VLOOKUP($A1032,'V2.5.2 Measures'!$C:$W,26,FALSE)&lt;&gt; "", VLOOKUP($A1032,'V2.5.2 Measures'!$C:$W,26,FALSE),"N/A")</f>
        <v>#REF!</v>
      </c>
      <c r="W1032" s="7" t="e">
        <f>IF(VLOOKUP($A1032,'V2.5.2 Measures'!$C:$W,44,FALSE)&lt;&gt; "", VLOOKUP($A1032,'V2.5.2 Measures'!$C:$W,44,FALSE),"N/A")</f>
        <v>#REF!</v>
      </c>
    </row>
    <row r="1033" spans="1:23" x14ac:dyDescent="0.35">
      <c r="A1033" s="7" t="str">
        <f>'V2.5.2 Measures'!C488</f>
        <v>EXP11.55</v>
      </c>
      <c r="B1033" s="7" t="str">
        <f>VLOOKUP($A1033,'V2.5.2 Measures'!$C:$W,6,FALSE)</f>
        <v>Medicaid FFS: Original, Non-Crossover, Paid Claims</v>
      </c>
      <c r="C1033" s="7" t="str">
        <f>VLOOKUP($A1033,'V2.5.2 Measures'!$C:$W,8,FALSE)</f>
        <v>No</v>
      </c>
      <c r="D1033" s="7" t="str">
        <f>IF(VLOOKUP($A1033,'V2.5.2 Measures'!$C:$W,4,FALSE)="","",VLOOKUP($A1033,'V2.5.2 Measures'!$C:$W,4,FALSE))</f>
        <v>Ratio</v>
      </c>
      <c r="E1033" s="7" t="str">
        <f>IF((VLOOKUP($A1033,'V2.5.2 Measures'!$C:$W,8,FALSE)&lt;&gt;"")*AND(VLOOKUP($A1033,'V2.5.2 Measures'!$C:$W,8,FALSE)&lt;&gt;"TBD"),VLOOKUP($A1033,'V2.5.2 Measures'!$C:$W,8,FALSE),"N/A")</f>
        <v>No</v>
      </c>
      <c r="F1033" s="7" t="str">
        <f>IF((VLOOKUP($A1033,'V2.5.2 Measures'!$C:$W,9,FALSE)&lt;&gt;"")*AND(VLOOKUP($A1033,'V2.5.2 Measures'!$C:$W,9,FALSE)&lt;&gt;"TBD"),VLOOKUP($A1033,'V2.5.2 Measures'!$C:$W,9,FALSE),"N/A")</f>
        <v>N/A</v>
      </c>
      <c r="G1033" s="7" t="str">
        <f>IF((VLOOKUP($A1033,'V2.5.2 Measures'!$C:$W,10,FALSE)&lt;&gt;"")*AND(VLOOKUP($A1033,'V2.5.2 Measures'!$C:$W,10,FALSE)&lt;&gt;"TBD"),VLOOKUP($A1033,'V2.5.2 Measures'!$C:$W,10,FALSE),"N/A")</f>
        <v>N/A</v>
      </c>
      <c r="H1033" s="7" t="str">
        <f>IF(VLOOKUP($A1033,'V2.5.2 Measures'!$C:$W,14,FALSE)&lt;&gt; "", VLOOKUP($A1033,'V2.5.2 Measures'!$C:$W,14,FALSE),"N/A")</f>
        <v>TBD</v>
      </c>
      <c r="I1033" s="7">
        <f>IF(VLOOKUP($A1033,'V2.5.2 Measures'!$C:$W,15,FALSE)&lt;&gt; "", VLOOKUP($A1033,'V2.5.2 Measures'!$C:$W,15,FALSE),"N/A")</f>
        <v>0.2</v>
      </c>
      <c r="J1033" s="7" t="str">
        <f>IF(VLOOKUP($A1033,'V2.5.2 Measures'!$C:$W,16,FALSE)&lt;&gt; "", VLOOKUP($A1033,'V2.5.2 Measures'!$C:$W,16,FALSE),"N/A")</f>
        <v>N/A</v>
      </c>
      <c r="K1033" s="7" t="str">
        <f>IF(VLOOKUP($A1033,'V2.5.2 Measures'!$C:$W,17,FALSE)&lt;&gt; "", VLOOKUP($A1033,'V2.5.2 Measures'!$C:$W,17,FALSE),"N/A")</f>
        <v>N/A</v>
      </c>
      <c r="L1033" s="7" t="str">
        <f>IF(VLOOKUP($A1033,'V2.5.2 Measures'!$C:$W,18,FALSE)&lt;&gt; "", VLOOKUP($A1033,'V2.5.2 Measures'!$C:$W,18,FALSE),"N/A")</f>
        <v>Default</v>
      </c>
      <c r="M1033" s="7" t="str">
        <f>IF(VLOOKUP($A1033,'V2.5.2 Measures'!$C:$W,19,FALSE)&lt;&gt; "", VLOOKUP($A1033,'V2.5.2 Measures'!$C:$W,19,FALSE),"N/A")</f>
        <v>SAS</v>
      </c>
      <c r="N1033" s="7" t="str">
        <f>IF(VLOOKUP($A1033,'V2.5.2 Measures'!$C:$W,20,FALSE)&lt;&gt; "", VLOOKUP($A1033,'V2.5.2 Measures'!$C:$W,20,FALSE),"N/A")</f>
        <v>V1.1</v>
      </c>
      <c r="O1033" s="7" t="str">
        <f>IF(VLOOKUP($A1033,'V2.5.2 Measures'!$C:$W,21,FALSE)&lt;&gt; "", VLOOKUP($A1033,'V2.5.2 Measures'!$C:$W,21,FALSE),"N/A")</f>
        <v>V2.3</v>
      </c>
      <c r="P1033" s="7" t="e">
        <f>IF(VLOOKUP($A1033,'V2.5.2 Measures'!$C:$W,22,FALSE)&lt;&gt; "", VLOOKUP($A1033,'V2.5.2 Measures'!$C:$W,22,FALSE),"N/A")</f>
        <v>#REF!</v>
      </c>
      <c r="Q1033" s="7" t="e">
        <f>IF(VLOOKUP($A1033,'V2.5.2 Measures'!$C:$W,23,FALSE)&lt;&gt; "", VLOOKUP($A1033,'V2.5.2 Measures'!$C:$W,23,FALSE),"N/A")</f>
        <v>#REF!</v>
      </c>
      <c r="R1033" s="7" t="e">
        <f>IF(VLOOKUP($A1033,'V2.5.2 Measures'!$C:$W,24,FALSE)&lt;&gt; "", VLOOKUP($A1033,'V2.5.2 Measures'!$C:$W,24,FALSE),"N/A")</f>
        <v>#REF!</v>
      </c>
      <c r="S1033" s="7" t="e">
        <f>IF(VLOOKUP($A1033,'V2.5.2 Measures'!$C:$W,25,FALSE)&lt;&gt; "", VLOOKUP($A1033,'V2.5.2 Measures'!$C:$W,25,FALSE),"N/A")</f>
        <v>#REF!</v>
      </c>
      <c r="T1033" s="7" t="str">
        <f>IF(VLOOKUP($A1033,'V2.5.2 Measures'!$C:$W,2,FALSE)&lt;&gt; "", VLOOKUP($A1033,'V2.5.2 Measures'!$C:$W,2,FALSE),"N/A")</f>
        <v>EXP-11-132-55</v>
      </c>
      <c r="U1033" s="7" t="str">
        <f>IF(VLOOKUP($A1033,'V2.5.2 Measures'!$C:$W,3,FALSE)&lt;&gt; "", VLOOKUP($A1033,'V2.5.2 Measures'!$C:$W,3,FALSE),"N/A")</f>
        <v>Average paid per record for TYPE-OF-SERVICE = 62 (HCBS - Case management services)</v>
      </c>
      <c r="V1033" s="7" t="e">
        <f>IF(VLOOKUP($A1033,'V2.5.2 Measures'!$C:$W,26,FALSE)&lt;&gt; "", VLOOKUP($A1033,'V2.5.2 Measures'!$C:$W,26,FALSE),"N/A")</f>
        <v>#REF!</v>
      </c>
      <c r="W1033" s="7" t="e">
        <f>IF(VLOOKUP($A1033,'V2.5.2 Measures'!$C:$W,44,FALSE)&lt;&gt; "", VLOOKUP($A1033,'V2.5.2 Measures'!$C:$W,44,FALSE),"N/A")</f>
        <v>#REF!</v>
      </c>
    </row>
    <row r="1034" spans="1:23" x14ac:dyDescent="0.35">
      <c r="A1034" s="7" t="str">
        <f>'V2.5.2 Measures'!C489</f>
        <v>EXP11.56</v>
      </c>
      <c r="B1034" s="7" t="str">
        <f>VLOOKUP($A1034,'V2.5.2 Measures'!$C:$W,6,FALSE)</f>
        <v>Medicaid FFS: Original, Non-Crossover, Paid Claims</v>
      </c>
      <c r="C1034" s="7" t="str">
        <f>VLOOKUP($A1034,'V2.5.2 Measures'!$C:$W,8,FALSE)</f>
        <v>No</v>
      </c>
      <c r="D1034" s="7" t="str">
        <f>IF(VLOOKUP($A1034,'V2.5.2 Measures'!$C:$W,4,FALSE)="","",VLOOKUP($A1034,'V2.5.2 Measures'!$C:$W,4,FALSE))</f>
        <v>Ratio</v>
      </c>
      <c r="E1034" s="7" t="str">
        <f>IF((VLOOKUP($A1034,'V2.5.2 Measures'!$C:$W,8,FALSE)&lt;&gt;"")*AND(VLOOKUP($A1034,'V2.5.2 Measures'!$C:$W,8,FALSE)&lt;&gt;"TBD"),VLOOKUP($A1034,'V2.5.2 Measures'!$C:$W,8,FALSE),"N/A")</f>
        <v>No</v>
      </c>
      <c r="F1034" s="7" t="str">
        <f>IF((VLOOKUP($A1034,'V2.5.2 Measures'!$C:$W,9,FALSE)&lt;&gt;"")*AND(VLOOKUP($A1034,'V2.5.2 Measures'!$C:$W,9,FALSE)&lt;&gt;"TBD"),VLOOKUP($A1034,'V2.5.2 Measures'!$C:$W,9,FALSE),"N/A")</f>
        <v>N/A</v>
      </c>
      <c r="G1034" s="7" t="str">
        <f>IF((VLOOKUP($A1034,'V2.5.2 Measures'!$C:$W,10,FALSE)&lt;&gt;"")*AND(VLOOKUP($A1034,'V2.5.2 Measures'!$C:$W,10,FALSE)&lt;&gt;"TBD"),VLOOKUP($A1034,'V2.5.2 Measures'!$C:$W,10,FALSE),"N/A")</f>
        <v>N/A</v>
      </c>
      <c r="H1034" s="7" t="str">
        <f>IF(VLOOKUP($A1034,'V2.5.2 Measures'!$C:$W,14,FALSE)&lt;&gt; "", VLOOKUP($A1034,'V2.5.2 Measures'!$C:$W,14,FALSE),"N/A")</f>
        <v>TBD</v>
      </c>
      <c r="I1034" s="7">
        <f>IF(VLOOKUP($A1034,'V2.5.2 Measures'!$C:$W,15,FALSE)&lt;&gt; "", VLOOKUP($A1034,'V2.5.2 Measures'!$C:$W,15,FALSE),"N/A")</f>
        <v>0.2</v>
      </c>
      <c r="J1034" s="7" t="str">
        <f>IF(VLOOKUP($A1034,'V2.5.2 Measures'!$C:$W,16,FALSE)&lt;&gt; "", VLOOKUP($A1034,'V2.5.2 Measures'!$C:$W,16,FALSE),"N/A")</f>
        <v>N/A</v>
      </c>
      <c r="K1034" s="7" t="str">
        <f>IF(VLOOKUP($A1034,'V2.5.2 Measures'!$C:$W,17,FALSE)&lt;&gt; "", VLOOKUP($A1034,'V2.5.2 Measures'!$C:$W,17,FALSE),"N/A")</f>
        <v>N/A</v>
      </c>
      <c r="L1034" s="7" t="str">
        <f>IF(VLOOKUP($A1034,'V2.5.2 Measures'!$C:$W,18,FALSE)&lt;&gt; "", VLOOKUP($A1034,'V2.5.2 Measures'!$C:$W,18,FALSE),"N/A")</f>
        <v>Default</v>
      </c>
      <c r="M1034" s="7" t="str">
        <f>IF(VLOOKUP($A1034,'V2.5.2 Measures'!$C:$W,19,FALSE)&lt;&gt; "", VLOOKUP($A1034,'V2.5.2 Measures'!$C:$W,19,FALSE),"N/A")</f>
        <v>SAS</v>
      </c>
      <c r="N1034" s="7" t="str">
        <f>IF(VLOOKUP($A1034,'V2.5.2 Measures'!$C:$W,20,FALSE)&lt;&gt; "", VLOOKUP($A1034,'V2.5.2 Measures'!$C:$W,20,FALSE),"N/A")</f>
        <v>V1.1</v>
      </c>
      <c r="O1034" s="7" t="str">
        <f>IF(VLOOKUP($A1034,'V2.5.2 Measures'!$C:$W,21,FALSE)&lt;&gt; "", VLOOKUP($A1034,'V2.5.2 Measures'!$C:$W,21,FALSE),"N/A")</f>
        <v>V2.3</v>
      </c>
      <c r="P1034" s="7" t="e">
        <f>IF(VLOOKUP($A1034,'V2.5.2 Measures'!$C:$W,22,FALSE)&lt;&gt; "", VLOOKUP($A1034,'V2.5.2 Measures'!$C:$W,22,FALSE),"N/A")</f>
        <v>#REF!</v>
      </c>
      <c r="Q1034" s="7" t="e">
        <f>IF(VLOOKUP($A1034,'V2.5.2 Measures'!$C:$W,23,FALSE)&lt;&gt; "", VLOOKUP($A1034,'V2.5.2 Measures'!$C:$W,23,FALSE),"N/A")</f>
        <v>#REF!</v>
      </c>
      <c r="R1034" s="7" t="e">
        <f>IF(VLOOKUP($A1034,'V2.5.2 Measures'!$C:$W,24,FALSE)&lt;&gt; "", VLOOKUP($A1034,'V2.5.2 Measures'!$C:$W,24,FALSE),"N/A")</f>
        <v>#REF!</v>
      </c>
      <c r="S1034" s="7" t="e">
        <f>IF(VLOOKUP($A1034,'V2.5.2 Measures'!$C:$W,25,FALSE)&lt;&gt; "", VLOOKUP($A1034,'V2.5.2 Measures'!$C:$W,25,FALSE),"N/A")</f>
        <v>#REF!</v>
      </c>
      <c r="T1034" s="7" t="str">
        <f>IF(VLOOKUP($A1034,'V2.5.2 Measures'!$C:$W,2,FALSE)&lt;&gt; "", VLOOKUP($A1034,'V2.5.2 Measures'!$C:$W,2,FALSE),"N/A")</f>
        <v>EXP-11-133-56</v>
      </c>
      <c r="U1034" s="7" t="str">
        <f>IF(VLOOKUP($A1034,'V2.5.2 Measures'!$C:$W,3,FALSE)&lt;&gt; "", VLOOKUP($A1034,'V2.5.2 Measures'!$C:$W,3,FALSE),"N/A")</f>
        <v>Average paid per record for TYPE-OF-SERVICE = 63 (HCBS - Homemaker services)</v>
      </c>
      <c r="V1034" s="7" t="e">
        <f>IF(VLOOKUP($A1034,'V2.5.2 Measures'!$C:$W,26,FALSE)&lt;&gt; "", VLOOKUP($A1034,'V2.5.2 Measures'!$C:$W,26,FALSE),"N/A")</f>
        <v>#REF!</v>
      </c>
      <c r="W1034" s="7" t="e">
        <f>IF(VLOOKUP($A1034,'V2.5.2 Measures'!$C:$W,44,FALSE)&lt;&gt; "", VLOOKUP($A1034,'V2.5.2 Measures'!$C:$W,44,FALSE),"N/A")</f>
        <v>#REF!</v>
      </c>
    </row>
    <row r="1035" spans="1:23" x14ac:dyDescent="0.35">
      <c r="A1035" s="7" t="str">
        <f>'V2.5.2 Measures'!C490</f>
        <v>EXP11.57</v>
      </c>
      <c r="B1035" s="7" t="str">
        <f>VLOOKUP($A1035,'V2.5.2 Measures'!$C:$W,6,FALSE)</f>
        <v>Medicaid FFS: Original, Non-Crossover, Paid Claims</v>
      </c>
      <c r="C1035" s="7" t="str">
        <f>VLOOKUP($A1035,'V2.5.2 Measures'!$C:$W,8,FALSE)</f>
        <v>No</v>
      </c>
      <c r="D1035" s="7" t="str">
        <f>IF(VLOOKUP($A1035,'V2.5.2 Measures'!$C:$W,4,FALSE)="","",VLOOKUP($A1035,'V2.5.2 Measures'!$C:$W,4,FALSE))</f>
        <v>Ratio</v>
      </c>
      <c r="E1035" s="7" t="str">
        <f>IF((VLOOKUP($A1035,'V2.5.2 Measures'!$C:$W,8,FALSE)&lt;&gt;"")*AND(VLOOKUP($A1035,'V2.5.2 Measures'!$C:$W,8,FALSE)&lt;&gt;"TBD"),VLOOKUP($A1035,'V2.5.2 Measures'!$C:$W,8,FALSE),"N/A")</f>
        <v>No</v>
      </c>
      <c r="F1035" s="7" t="str">
        <f>IF((VLOOKUP($A1035,'V2.5.2 Measures'!$C:$W,9,FALSE)&lt;&gt;"")*AND(VLOOKUP($A1035,'V2.5.2 Measures'!$C:$W,9,FALSE)&lt;&gt;"TBD"),VLOOKUP($A1035,'V2.5.2 Measures'!$C:$W,9,FALSE),"N/A")</f>
        <v>N/A</v>
      </c>
      <c r="G1035" s="7" t="str">
        <f>IF((VLOOKUP($A1035,'V2.5.2 Measures'!$C:$W,10,FALSE)&lt;&gt;"")*AND(VLOOKUP($A1035,'V2.5.2 Measures'!$C:$W,10,FALSE)&lt;&gt;"TBD"),VLOOKUP($A1035,'V2.5.2 Measures'!$C:$W,10,FALSE),"N/A")</f>
        <v>N/A</v>
      </c>
      <c r="H1035" s="7" t="str">
        <f>IF(VLOOKUP($A1035,'V2.5.2 Measures'!$C:$W,14,FALSE)&lt;&gt; "", VLOOKUP($A1035,'V2.5.2 Measures'!$C:$W,14,FALSE),"N/A")</f>
        <v>TBD</v>
      </c>
      <c r="I1035" s="7">
        <f>IF(VLOOKUP($A1035,'V2.5.2 Measures'!$C:$W,15,FALSE)&lt;&gt; "", VLOOKUP($A1035,'V2.5.2 Measures'!$C:$W,15,FALSE),"N/A")</f>
        <v>0.2</v>
      </c>
      <c r="J1035" s="7" t="str">
        <f>IF(VLOOKUP($A1035,'V2.5.2 Measures'!$C:$W,16,FALSE)&lt;&gt; "", VLOOKUP($A1035,'V2.5.2 Measures'!$C:$W,16,FALSE),"N/A")</f>
        <v>N/A</v>
      </c>
      <c r="K1035" s="7" t="str">
        <f>IF(VLOOKUP($A1035,'V2.5.2 Measures'!$C:$W,17,FALSE)&lt;&gt; "", VLOOKUP($A1035,'V2.5.2 Measures'!$C:$W,17,FALSE),"N/A")</f>
        <v>N/A</v>
      </c>
      <c r="L1035" s="7" t="str">
        <f>IF(VLOOKUP($A1035,'V2.5.2 Measures'!$C:$W,18,FALSE)&lt;&gt; "", VLOOKUP($A1035,'V2.5.2 Measures'!$C:$W,18,FALSE),"N/A")</f>
        <v>Default</v>
      </c>
      <c r="M1035" s="7" t="str">
        <f>IF(VLOOKUP($A1035,'V2.5.2 Measures'!$C:$W,19,FALSE)&lt;&gt; "", VLOOKUP($A1035,'V2.5.2 Measures'!$C:$W,19,FALSE),"N/A")</f>
        <v>SAS</v>
      </c>
      <c r="N1035" s="7" t="str">
        <f>IF(VLOOKUP($A1035,'V2.5.2 Measures'!$C:$W,20,FALSE)&lt;&gt; "", VLOOKUP($A1035,'V2.5.2 Measures'!$C:$W,20,FALSE),"N/A")</f>
        <v>V1.1</v>
      </c>
      <c r="O1035" s="7" t="str">
        <f>IF(VLOOKUP($A1035,'V2.5.2 Measures'!$C:$W,21,FALSE)&lt;&gt; "", VLOOKUP($A1035,'V2.5.2 Measures'!$C:$W,21,FALSE),"N/A")</f>
        <v>V2.3</v>
      </c>
      <c r="P1035" s="7" t="e">
        <f>IF(VLOOKUP($A1035,'V2.5.2 Measures'!$C:$W,22,FALSE)&lt;&gt; "", VLOOKUP($A1035,'V2.5.2 Measures'!$C:$W,22,FALSE),"N/A")</f>
        <v>#REF!</v>
      </c>
      <c r="Q1035" s="7" t="e">
        <f>IF(VLOOKUP($A1035,'V2.5.2 Measures'!$C:$W,23,FALSE)&lt;&gt; "", VLOOKUP($A1035,'V2.5.2 Measures'!$C:$W,23,FALSE),"N/A")</f>
        <v>#REF!</v>
      </c>
      <c r="R1035" s="7" t="e">
        <f>IF(VLOOKUP($A1035,'V2.5.2 Measures'!$C:$W,24,FALSE)&lt;&gt; "", VLOOKUP($A1035,'V2.5.2 Measures'!$C:$W,24,FALSE),"N/A")</f>
        <v>#REF!</v>
      </c>
      <c r="S1035" s="7" t="e">
        <f>IF(VLOOKUP($A1035,'V2.5.2 Measures'!$C:$W,25,FALSE)&lt;&gt; "", VLOOKUP($A1035,'V2.5.2 Measures'!$C:$W,25,FALSE),"N/A")</f>
        <v>#REF!</v>
      </c>
      <c r="T1035" s="7" t="str">
        <f>IF(VLOOKUP($A1035,'V2.5.2 Measures'!$C:$W,2,FALSE)&lt;&gt; "", VLOOKUP($A1035,'V2.5.2 Measures'!$C:$W,2,FALSE),"N/A")</f>
        <v>EXP-11-134-57</v>
      </c>
      <c r="U1035" s="7" t="str">
        <f>IF(VLOOKUP($A1035,'V2.5.2 Measures'!$C:$W,3,FALSE)&lt;&gt; "", VLOOKUP($A1035,'V2.5.2 Measures'!$C:$W,3,FALSE),"N/A")</f>
        <v>Average paid per record for TYPE-OF-SERVICE = 64 (HCBS - Home health aide services)</v>
      </c>
      <c r="V1035" s="7" t="e">
        <f>IF(VLOOKUP($A1035,'V2.5.2 Measures'!$C:$W,26,FALSE)&lt;&gt; "", VLOOKUP($A1035,'V2.5.2 Measures'!$C:$W,26,FALSE),"N/A")</f>
        <v>#REF!</v>
      </c>
      <c r="W1035" s="7" t="e">
        <f>IF(VLOOKUP($A1035,'V2.5.2 Measures'!$C:$W,44,FALSE)&lt;&gt; "", VLOOKUP($A1035,'V2.5.2 Measures'!$C:$W,44,FALSE),"N/A")</f>
        <v>#REF!</v>
      </c>
    </row>
    <row r="1036" spans="1:23" x14ac:dyDescent="0.35">
      <c r="A1036" s="7" t="str">
        <f>'V2.5.2 Measures'!C491</f>
        <v>EXP11.58</v>
      </c>
      <c r="B1036" s="7" t="str">
        <f>VLOOKUP($A1036,'V2.5.2 Measures'!$C:$W,6,FALSE)</f>
        <v>Medicaid FFS: Original, Non-Crossover, Paid Claims</v>
      </c>
      <c r="C1036" s="7" t="str">
        <f>VLOOKUP($A1036,'V2.5.2 Measures'!$C:$W,8,FALSE)</f>
        <v>No</v>
      </c>
      <c r="D1036" s="7" t="str">
        <f>IF(VLOOKUP($A1036,'V2.5.2 Measures'!$C:$W,4,FALSE)="","",VLOOKUP($A1036,'V2.5.2 Measures'!$C:$W,4,FALSE))</f>
        <v>Ratio</v>
      </c>
      <c r="E1036" s="7" t="str">
        <f>IF((VLOOKUP($A1036,'V2.5.2 Measures'!$C:$W,8,FALSE)&lt;&gt;"")*AND(VLOOKUP($A1036,'V2.5.2 Measures'!$C:$W,8,FALSE)&lt;&gt;"TBD"),VLOOKUP($A1036,'V2.5.2 Measures'!$C:$W,8,FALSE),"N/A")</f>
        <v>No</v>
      </c>
      <c r="F1036" s="7" t="str">
        <f>IF((VLOOKUP($A1036,'V2.5.2 Measures'!$C:$W,9,FALSE)&lt;&gt;"")*AND(VLOOKUP($A1036,'V2.5.2 Measures'!$C:$W,9,FALSE)&lt;&gt;"TBD"),VLOOKUP($A1036,'V2.5.2 Measures'!$C:$W,9,FALSE),"N/A")</f>
        <v>N/A</v>
      </c>
      <c r="G1036" s="7" t="str">
        <f>IF((VLOOKUP($A1036,'V2.5.2 Measures'!$C:$W,10,FALSE)&lt;&gt;"")*AND(VLOOKUP($A1036,'V2.5.2 Measures'!$C:$W,10,FALSE)&lt;&gt;"TBD"),VLOOKUP($A1036,'V2.5.2 Measures'!$C:$W,10,FALSE),"N/A")</f>
        <v>N/A</v>
      </c>
      <c r="H1036" s="7" t="str">
        <f>IF(VLOOKUP($A1036,'V2.5.2 Measures'!$C:$W,14,FALSE)&lt;&gt; "", VLOOKUP($A1036,'V2.5.2 Measures'!$C:$W,14,FALSE),"N/A")</f>
        <v>TBD</v>
      </c>
      <c r="I1036" s="7">
        <f>IF(VLOOKUP($A1036,'V2.5.2 Measures'!$C:$W,15,FALSE)&lt;&gt; "", VLOOKUP($A1036,'V2.5.2 Measures'!$C:$W,15,FALSE),"N/A")</f>
        <v>0.2</v>
      </c>
      <c r="J1036" s="7" t="str">
        <f>IF(VLOOKUP($A1036,'V2.5.2 Measures'!$C:$W,16,FALSE)&lt;&gt; "", VLOOKUP($A1036,'V2.5.2 Measures'!$C:$W,16,FALSE),"N/A")</f>
        <v>N/A</v>
      </c>
      <c r="K1036" s="7" t="str">
        <f>IF(VLOOKUP($A1036,'V2.5.2 Measures'!$C:$W,17,FALSE)&lt;&gt; "", VLOOKUP($A1036,'V2.5.2 Measures'!$C:$W,17,FALSE),"N/A")</f>
        <v>N/A</v>
      </c>
      <c r="L1036" s="7" t="str">
        <f>IF(VLOOKUP($A1036,'V2.5.2 Measures'!$C:$W,18,FALSE)&lt;&gt; "", VLOOKUP($A1036,'V2.5.2 Measures'!$C:$W,18,FALSE),"N/A")</f>
        <v>Default</v>
      </c>
      <c r="M1036" s="7" t="str">
        <f>IF(VLOOKUP($A1036,'V2.5.2 Measures'!$C:$W,19,FALSE)&lt;&gt; "", VLOOKUP($A1036,'V2.5.2 Measures'!$C:$W,19,FALSE),"N/A")</f>
        <v>SAS</v>
      </c>
      <c r="N1036" s="7" t="str">
        <f>IF(VLOOKUP($A1036,'V2.5.2 Measures'!$C:$W,20,FALSE)&lt;&gt; "", VLOOKUP($A1036,'V2.5.2 Measures'!$C:$W,20,FALSE),"N/A")</f>
        <v>V1.1</v>
      </c>
      <c r="O1036" s="7" t="str">
        <f>IF(VLOOKUP($A1036,'V2.5.2 Measures'!$C:$W,21,FALSE)&lt;&gt; "", VLOOKUP($A1036,'V2.5.2 Measures'!$C:$W,21,FALSE),"N/A")</f>
        <v>V2.3</v>
      </c>
      <c r="P1036" s="7" t="e">
        <f>IF(VLOOKUP($A1036,'V2.5.2 Measures'!$C:$W,22,FALSE)&lt;&gt; "", VLOOKUP($A1036,'V2.5.2 Measures'!$C:$W,22,FALSE),"N/A")</f>
        <v>#REF!</v>
      </c>
      <c r="Q1036" s="7" t="e">
        <f>IF(VLOOKUP($A1036,'V2.5.2 Measures'!$C:$W,23,FALSE)&lt;&gt; "", VLOOKUP($A1036,'V2.5.2 Measures'!$C:$W,23,FALSE),"N/A")</f>
        <v>#REF!</v>
      </c>
      <c r="R1036" s="7" t="e">
        <f>IF(VLOOKUP($A1036,'V2.5.2 Measures'!$C:$W,24,FALSE)&lt;&gt; "", VLOOKUP($A1036,'V2.5.2 Measures'!$C:$W,24,FALSE),"N/A")</f>
        <v>#REF!</v>
      </c>
      <c r="S1036" s="7" t="e">
        <f>IF(VLOOKUP($A1036,'V2.5.2 Measures'!$C:$W,25,FALSE)&lt;&gt; "", VLOOKUP($A1036,'V2.5.2 Measures'!$C:$W,25,FALSE),"N/A")</f>
        <v>#REF!</v>
      </c>
      <c r="T1036" s="7" t="str">
        <f>IF(VLOOKUP($A1036,'V2.5.2 Measures'!$C:$W,2,FALSE)&lt;&gt; "", VLOOKUP($A1036,'V2.5.2 Measures'!$C:$W,2,FALSE),"N/A")</f>
        <v>EXP-11-135-58</v>
      </c>
      <c r="U1036" s="7" t="str">
        <f>IF(VLOOKUP($A1036,'V2.5.2 Measures'!$C:$W,3,FALSE)&lt;&gt; "", VLOOKUP($A1036,'V2.5.2 Measures'!$C:$W,3,FALSE),"N/A")</f>
        <v>Average paid per record for TYPE-OF-SERVICE = 65 (HCBS - Personal care services)</v>
      </c>
      <c r="V1036" s="7" t="e">
        <f>IF(VLOOKUP($A1036,'V2.5.2 Measures'!$C:$W,26,FALSE)&lt;&gt; "", VLOOKUP($A1036,'V2.5.2 Measures'!$C:$W,26,FALSE),"N/A")</f>
        <v>#REF!</v>
      </c>
      <c r="W1036" s="7" t="e">
        <f>IF(VLOOKUP($A1036,'V2.5.2 Measures'!$C:$W,44,FALSE)&lt;&gt; "", VLOOKUP($A1036,'V2.5.2 Measures'!$C:$W,44,FALSE),"N/A")</f>
        <v>#REF!</v>
      </c>
    </row>
    <row r="1037" spans="1:23" x14ac:dyDescent="0.35">
      <c r="A1037" s="7" t="str">
        <f>'V2.5.2 Measures'!C492</f>
        <v>EXP11.59</v>
      </c>
      <c r="B1037" s="7" t="str">
        <f>VLOOKUP($A1037,'V2.5.2 Measures'!$C:$W,6,FALSE)</f>
        <v>Medicaid FFS: Original, Non-Crossover, Paid Claims</v>
      </c>
      <c r="C1037" s="7" t="str">
        <f>VLOOKUP($A1037,'V2.5.2 Measures'!$C:$W,8,FALSE)</f>
        <v>No</v>
      </c>
      <c r="D1037" s="7" t="str">
        <f>IF(VLOOKUP($A1037,'V2.5.2 Measures'!$C:$W,4,FALSE)="","",VLOOKUP($A1037,'V2.5.2 Measures'!$C:$W,4,FALSE))</f>
        <v>Ratio</v>
      </c>
      <c r="E1037" s="7" t="str">
        <f>IF((VLOOKUP($A1037,'V2.5.2 Measures'!$C:$W,8,FALSE)&lt;&gt;"")*AND(VLOOKUP($A1037,'V2.5.2 Measures'!$C:$W,8,FALSE)&lt;&gt;"TBD"),VLOOKUP($A1037,'V2.5.2 Measures'!$C:$W,8,FALSE),"N/A")</f>
        <v>No</v>
      </c>
      <c r="F1037" s="7" t="str">
        <f>IF((VLOOKUP($A1037,'V2.5.2 Measures'!$C:$W,9,FALSE)&lt;&gt;"")*AND(VLOOKUP($A1037,'V2.5.2 Measures'!$C:$W,9,FALSE)&lt;&gt;"TBD"),VLOOKUP($A1037,'V2.5.2 Measures'!$C:$W,9,FALSE),"N/A")</f>
        <v>N/A</v>
      </c>
      <c r="G1037" s="7" t="str">
        <f>IF((VLOOKUP($A1037,'V2.5.2 Measures'!$C:$W,10,FALSE)&lt;&gt;"")*AND(VLOOKUP($A1037,'V2.5.2 Measures'!$C:$W,10,FALSE)&lt;&gt;"TBD"),VLOOKUP($A1037,'V2.5.2 Measures'!$C:$W,10,FALSE),"N/A")</f>
        <v>N/A</v>
      </c>
      <c r="H1037" s="7" t="str">
        <f>IF(VLOOKUP($A1037,'V2.5.2 Measures'!$C:$W,14,FALSE)&lt;&gt; "", VLOOKUP($A1037,'V2.5.2 Measures'!$C:$W,14,FALSE),"N/A")</f>
        <v>TBD</v>
      </c>
      <c r="I1037" s="7">
        <f>IF(VLOOKUP($A1037,'V2.5.2 Measures'!$C:$W,15,FALSE)&lt;&gt; "", VLOOKUP($A1037,'V2.5.2 Measures'!$C:$W,15,FALSE),"N/A")</f>
        <v>0.2</v>
      </c>
      <c r="J1037" s="7" t="str">
        <f>IF(VLOOKUP($A1037,'V2.5.2 Measures'!$C:$W,16,FALSE)&lt;&gt; "", VLOOKUP($A1037,'V2.5.2 Measures'!$C:$W,16,FALSE),"N/A")</f>
        <v>N/A</v>
      </c>
      <c r="K1037" s="7" t="str">
        <f>IF(VLOOKUP($A1037,'V2.5.2 Measures'!$C:$W,17,FALSE)&lt;&gt; "", VLOOKUP($A1037,'V2.5.2 Measures'!$C:$W,17,FALSE),"N/A")</f>
        <v>N/A</v>
      </c>
      <c r="L1037" s="7" t="str">
        <f>IF(VLOOKUP($A1037,'V2.5.2 Measures'!$C:$W,18,FALSE)&lt;&gt; "", VLOOKUP($A1037,'V2.5.2 Measures'!$C:$W,18,FALSE),"N/A")</f>
        <v>Default</v>
      </c>
      <c r="M1037" s="7" t="str">
        <f>IF(VLOOKUP($A1037,'V2.5.2 Measures'!$C:$W,19,FALSE)&lt;&gt; "", VLOOKUP($A1037,'V2.5.2 Measures'!$C:$W,19,FALSE),"N/A")</f>
        <v>SAS</v>
      </c>
      <c r="N1037" s="7" t="str">
        <f>IF(VLOOKUP($A1037,'V2.5.2 Measures'!$C:$W,20,FALSE)&lt;&gt; "", VLOOKUP($A1037,'V2.5.2 Measures'!$C:$W,20,FALSE),"N/A")</f>
        <v>V1.1</v>
      </c>
      <c r="O1037" s="7" t="str">
        <f>IF(VLOOKUP($A1037,'V2.5.2 Measures'!$C:$W,21,FALSE)&lt;&gt; "", VLOOKUP($A1037,'V2.5.2 Measures'!$C:$W,21,FALSE),"N/A")</f>
        <v>V2.3</v>
      </c>
      <c r="P1037" s="7" t="e">
        <f>IF(VLOOKUP($A1037,'V2.5.2 Measures'!$C:$W,22,FALSE)&lt;&gt; "", VLOOKUP($A1037,'V2.5.2 Measures'!$C:$W,22,FALSE),"N/A")</f>
        <v>#REF!</v>
      </c>
      <c r="Q1037" s="7" t="e">
        <f>IF(VLOOKUP($A1037,'V2.5.2 Measures'!$C:$W,23,FALSE)&lt;&gt; "", VLOOKUP($A1037,'V2.5.2 Measures'!$C:$W,23,FALSE),"N/A")</f>
        <v>#REF!</v>
      </c>
      <c r="R1037" s="7" t="e">
        <f>IF(VLOOKUP($A1037,'V2.5.2 Measures'!$C:$W,24,FALSE)&lt;&gt; "", VLOOKUP($A1037,'V2.5.2 Measures'!$C:$W,24,FALSE),"N/A")</f>
        <v>#REF!</v>
      </c>
      <c r="S1037" s="7" t="e">
        <f>IF(VLOOKUP($A1037,'V2.5.2 Measures'!$C:$W,25,FALSE)&lt;&gt; "", VLOOKUP($A1037,'V2.5.2 Measures'!$C:$W,25,FALSE),"N/A")</f>
        <v>#REF!</v>
      </c>
      <c r="T1037" s="7" t="str">
        <f>IF(VLOOKUP($A1037,'V2.5.2 Measures'!$C:$W,2,FALSE)&lt;&gt; "", VLOOKUP($A1037,'V2.5.2 Measures'!$C:$W,2,FALSE),"N/A")</f>
        <v>EXP-11-136-59</v>
      </c>
      <c r="U1037" s="7" t="str">
        <f>IF(VLOOKUP($A1037,'V2.5.2 Measures'!$C:$W,3,FALSE)&lt;&gt; "", VLOOKUP($A1037,'V2.5.2 Measures'!$C:$W,3,FALSE),"N/A")</f>
        <v>Average paid per record for TYPE-OF-SERVICE = 66 (HCBS - Adult day health services)</v>
      </c>
      <c r="V1037" s="7" t="e">
        <f>IF(VLOOKUP($A1037,'V2.5.2 Measures'!$C:$W,26,FALSE)&lt;&gt; "", VLOOKUP($A1037,'V2.5.2 Measures'!$C:$W,26,FALSE),"N/A")</f>
        <v>#REF!</v>
      </c>
      <c r="W1037" s="7" t="e">
        <f>IF(VLOOKUP($A1037,'V2.5.2 Measures'!$C:$W,44,FALSE)&lt;&gt; "", VLOOKUP($A1037,'V2.5.2 Measures'!$C:$W,44,FALSE),"N/A")</f>
        <v>#REF!</v>
      </c>
    </row>
    <row r="1038" spans="1:23" x14ac:dyDescent="0.35">
      <c r="A1038" s="7" t="str">
        <f>'V2.5.2 Measures'!C493</f>
        <v>EXP11.60</v>
      </c>
      <c r="B1038" s="7" t="str">
        <f>VLOOKUP($A1038,'V2.5.2 Measures'!$C:$W,6,FALSE)</f>
        <v>Medicaid FFS: Original, Non-Crossover, Paid Claims</v>
      </c>
      <c r="C1038" s="7" t="str">
        <f>VLOOKUP($A1038,'V2.5.2 Measures'!$C:$W,8,FALSE)</f>
        <v>No</v>
      </c>
      <c r="D1038" s="7" t="str">
        <f>IF(VLOOKUP($A1038,'V2.5.2 Measures'!$C:$W,4,FALSE)="","",VLOOKUP($A1038,'V2.5.2 Measures'!$C:$W,4,FALSE))</f>
        <v>Ratio</v>
      </c>
      <c r="E1038" s="7" t="str">
        <f>IF((VLOOKUP($A1038,'V2.5.2 Measures'!$C:$W,8,FALSE)&lt;&gt;"")*AND(VLOOKUP($A1038,'V2.5.2 Measures'!$C:$W,8,FALSE)&lt;&gt;"TBD"),VLOOKUP($A1038,'V2.5.2 Measures'!$C:$W,8,FALSE),"N/A")</f>
        <v>No</v>
      </c>
      <c r="F1038" s="7" t="str">
        <f>IF((VLOOKUP($A1038,'V2.5.2 Measures'!$C:$W,9,FALSE)&lt;&gt;"")*AND(VLOOKUP($A1038,'V2.5.2 Measures'!$C:$W,9,FALSE)&lt;&gt;"TBD"),VLOOKUP($A1038,'V2.5.2 Measures'!$C:$W,9,FALSE),"N/A")</f>
        <v>N/A</v>
      </c>
      <c r="G1038" s="7" t="str">
        <f>IF((VLOOKUP($A1038,'V2.5.2 Measures'!$C:$W,10,FALSE)&lt;&gt;"")*AND(VLOOKUP($A1038,'V2.5.2 Measures'!$C:$W,10,FALSE)&lt;&gt;"TBD"),VLOOKUP($A1038,'V2.5.2 Measures'!$C:$W,10,FALSE),"N/A")</f>
        <v>N/A</v>
      </c>
      <c r="H1038" s="7" t="str">
        <f>IF(VLOOKUP($A1038,'V2.5.2 Measures'!$C:$W,14,FALSE)&lt;&gt; "", VLOOKUP($A1038,'V2.5.2 Measures'!$C:$W,14,FALSE),"N/A")</f>
        <v>TBD</v>
      </c>
      <c r="I1038" s="7">
        <f>IF(VLOOKUP($A1038,'V2.5.2 Measures'!$C:$W,15,FALSE)&lt;&gt; "", VLOOKUP($A1038,'V2.5.2 Measures'!$C:$W,15,FALSE),"N/A")</f>
        <v>0.2</v>
      </c>
      <c r="J1038" s="7" t="str">
        <f>IF(VLOOKUP($A1038,'V2.5.2 Measures'!$C:$W,16,FALSE)&lt;&gt; "", VLOOKUP($A1038,'V2.5.2 Measures'!$C:$W,16,FALSE),"N/A")</f>
        <v>N/A</v>
      </c>
      <c r="K1038" s="7" t="str">
        <f>IF(VLOOKUP($A1038,'V2.5.2 Measures'!$C:$W,17,FALSE)&lt;&gt; "", VLOOKUP($A1038,'V2.5.2 Measures'!$C:$W,17,FALSE),"N/A")</f>
        <v>N/A</v>
      </c>
      <c r="L1038" s="7" t="str">
        <f>IF(VLOOKUP($A1038,'V2.5.2 Measures'!$C:$W,18,FALSE)&lt;&gt; "", VLOOKUP($A1038,'V2.5.2 Measures'!$C:$W,18,FALSE),"N/A")</f>
        <v>Default</v>
      </c>
      <c r="M1038" s="7" t="str">
        <f>IF(VLOOKUP($A1038,'V2.5.2 Measures'!$C:$W,19,FALSE)&lt;&gt; "", VLOOKUP($A1038,'V2.5.2 Measures'!$C:$W,19,FALSE),"N/A")</f>
        <v>SAS</v>
      </c>
      <c r="N1038" s="7" t="str">
        <f>IF(VLOOKUP($A1038,'V2.5.2 Measures'!$C:$W,20,FALSE)&lt;&gt; "", VLOOKUP($A1038,'V2.5.2 Measures'!$C:$W,20,FALSE),"N/A")</f>
        <v>V1.1</v>
      </c>
      <c r="O1038" s="7" t="str">
        <f>IF(VLOOKUP($A1038,'V2.5.2 Measures'!$C:$W,21,FALSE)&lt;&gt; "", VLOOKUP($A1038,'V2.5.2 Measures'!$C:$W,21,FALSE),"N/A")</f>
        <v>V2.3</v>
      </c>
      <c r="P1038" s="7" t="e">
        <f>IF(VLOOKUP($A1038,'V2.5.2 Measures'!$C:$W,22,FALSE)&lt;&gt; "", VLOOKUP($A1038,'V2.5.2 Measures'!$C:$W,22,FALSE),"N/A")</f>
        <v>#REF!</v>
      </c>
      <c r="Q1038" s="7" t="e">
        <f>IF(VLOOKUP($A1038,'V2.5.2 Measures'!$C:$W,23,FALSE)&lt;&gt; "", VLOOKUP($A1038,'V2.5.2 Measures'!$C:$W,23,FALSE),"N/A")</f>
        <v>#REF!</v>
      </c>
      <c r="R1038" s="7" t="e">
        <f>IF(VLOOKUP($A1038,'V2.5.2 Measures'!$C:$W,24,FALSE)&lt;&gt; "", VLOOKUP($A1038,'V2.5.2 Measures'!$C:$W,24,FALSE),"N/A")</f>
        <v>#REF!</v>
      </c>
      <c r="S1038" s="7" t="e">
        <f>IF(VLOOKUP($A1038,'V2.5.2 Measures'!$C:$W,25,FALSE)&lt;&gt; "", VLOOKUP($A1038,'V2.5.2 Measures'!$C:$W,25,FALSE),"N/A")</f>
        <v>#REF!</v>
      </c>
      <c r="T1038" s="7" t="str">
        <f>IF(VLOOKUP($A1038,'V2.5.2 Measures'!$C:$W,2,FALSE)&lt;&gt; "", VLOOKUP($A1038,'V2.5.2 Measures'!$C:$W,2,FALSE),"N/A")</f>
        <v>EXP-11-137-60</v>
      </c>
      <c r="U1038" s="7" t="str">
        <f>IF(VLOOKUP($A1038,'V2.5.2 Measures'!$C:$W,3,FALSE)&lt;&gt; "", VLOOKUP($A1038,'V2.5.2 Measures'!$C:$W,3,FALSE),"N/A")</f>
        <v>Average paid per record for TYPE-OF-SERVICE = 67 (HCBS - Habilitation services)</v>
      </c>
      <c r="V1038" s="7" t="e">
        <f>IF(VLOOKUP($A1038,'V2.5.2 Measures'!$C:$W,26,FALSE)&lt;&gt; "", VLOOKUP($A1038,'V2.5.2 Measures'!$C:$W,26,FALSE),"N/A")</f>
        <v>#REF!</v>
      </c>
      <c r="W1038" s="7" t="e">
        <f>IF(VLOOKUP($A1038,'V2.5.2 Measures'!$C:$W,44,FALSE)&lt;&gt; "", VLOOKUP($A1038,'V2.5.2 Measures'!$C:$W,44,FALSE),"N/A")</f>
        <v>#REF!</v>
      </c>
    </row>
    <row r="1039" spans="1:23" x14ac:dyDescent="0.35">
      <c r="A1039" s="7" t="str">
        <f>'V2.5.2 Measures'!C494</f>
        <v>EXP11.61</v>
      </c>
      <c r="B1039" s="7" t="str">
        <f>VLOOKUP($A1039,'V2.5.2 Measures'!$C:$W,6,FALSE)</f>
        <v>Medicaid FFS: Original, Non-Crossover, Paid Claims</v>
      </c>
      <c r="C1039" s="7" t="str">
        <f>VLOOKUP($A1039,'V2.5.2 Measures'!$C:$W,8,FALSE)</f>
        <v>No</v>
      </c>
      <c r="D1039" s="7" t="str">
        <f>IF(VLOOKUP($A1039,'V2.5.2 Measures'!$C:$W,4,FALSE)="","",VLOOKUP($A1039,'V2.5.2 Measures'!$C:$W,4,FALSE))</f>
        <v>Ratio</v>
      </c>
      <c r="E1039" s="7" t="str">
        <f>IF((VLOOKUP($A1039,'V2.5.2 Measures'!$C:$W,8,FALSE)&lt;&gt;"")*AND(VLOOKUP($A1039,'V2.5.2 Measures'!$C:$W,8,FALSE)&lt;&gt;"TBD"),VLOOKUP($A1039,'V2.5.2 Measures'!$C:$W,8,FALSE),"N/A")</f>
        <v>No</v>
      </c>
      <c r="F1039" s="7" t="str">
        <f>IF((VLOOKUP($A1039,'V2.5.2 Measures'!$C:$W,9,FALSE)&lt;&gt;"")*AND(VLOOKUP($A1039,'V2.5.2 Measures'!$C:$W,9,FALSE)&lt;&gt;"TBD"),VLOOKUP($A1039,'V2.5.2 Measures'!$C:$W,9,FALSE),"N/A")</f>
        <v>N/A</v>
      </c>
      <c r="G1039" s="7" t="str">
        <f>IF((VLOOKUP($A1039,'V2.5.2 Measures'!$C:$W,10,FALSE)&lt;&gt;"")*AND(VLOOKUP($A1039,'V2.5.2 Measures'!$C:$W,10,FALSE)&lt;&gt;"TBD"),VLOOKUP($A1039,'V2.5.2 Measures'!$C:$W,10,FALSE),"N/A")</f>
        <v>N/A</v>
      </c>
      <c r="H1039" s="7" t="str">
        <f>IF(VLOOKUP($A1039,'V2.5.2 Measures'!$C:$W,14,FALSE)&lt;&gt; "", VLOOKUP($A1039,'V2.5.2 Measures'!$C:$W,14,FALSE),"N/A")</f>
        <v>TBD</v>
      </c>
      <c r="I1039" s="7">
        <f>IF(VLOOKUP($A1039,'V2.5.2 Measures'!$C:$W,15,FALSE)&lt;&gt; "", VLOOKUP($A1039,'V2.5.2 Measures'!$C:$W,15,FALSE),"N/A")</f>
        <v>0.2</v>
      </c>
      <c r="J1039" s="7" t="str">
        <f>IF(VLOOKUP($A1039,'V2.5.2 Measures'!$C:$W,16,FALSE)&lt;&gt; "", VLOOKUP($A1039,'V2.5.2 Measures'!$C:$W,16,FALSE),"N/A")</f>
        <v>N/A</v>
      </c>
      <c r="K1039" s="7" t="str">
        <f>IF(VLOOKUP($A1039,'V2.5.2 Measures'!$C:$W,17,FALSE)&lt;&gt; "", VLOOKUP($A1039,'V2.5.2 Measures'!$C:$W,17,FALSE),"N/A")</f>
        <v>N/A</v>
      </c>
      <c r="L1039" s="7" t="str">
        <f>IF(VLOOKUP($A1039,'V2.5.2 Measures'!$C:$W,18,FALSE)&lt;&gt; "", VLOOKUP($A1039,'V2.5.2 Measures'!$C:$W,18,FALSE),"N/A")</f>
        <v>Default</v>
      </c>
      <c r="M1039" s="7" t="str">
        <f>IF(VLOOKUP($A1039,'V2.5.2 Measures'!$C:$W,19,FALSE)&lt;&gt; "", VLOOKUP($A1039,'V2.5.2 Measures'!$C:$W,19,FALSE),"N/A")</f>
        <v>SAS</v>
      </c>
      <c r="N1039" s="7" t="str">
        <f>IF(VLOOKUP($A1039,'V2.5.2 Measures'!$C:$W,20,FALSE)&lt;&gt; "", VLOOKUP($A1039,'V2.5.2 Measures'!$C:$W,20,FALSE),"N/A")</f>
        <v>V1.1</v>
      </c>
      <c r="O1039" s="7" t="str">
        <f>IF(VLOOKUP($A1039,'V2.5.2 Measures'!$C:$W,21,FALSE)&lt;&gt; "", VLOOKUP($A1039,'V2.5.2 Measures'!$C:$W,21,FALSE),"N/A")</f>
        <v>V2.3</v>
      </c>
      <c r="P1039" s="7" t="e">
        <f>IF(VLOOKUP($A1039,'V2.5.2 Measures'!$C:$W,22,FALSE)&lt;&gt; "", VLOOKUP($A1039,'V2.5.2 Measures'!$C:$W,22,FALSE),"N/A")</f>
        <v>#REF!</v>
      </c>
      <c r="Q1039" s="7" t="e">
        <f>IF(VLOOKUP($A1039,'V2.5.2 Measures'!$C:$W,23,FALSE)&lt;&gt; "", VLOOKUP($A1039,'V2.5.2 Measures'!$C:$W,23,FALSE),"N/A")</f>
        <v>#REF!</v>
      </c>
      <c r="R1039" s="7" t="e">
        <f>IF(VLOOKUP($A1039,'V2.5.2 Measures'!$C:$W,24,FALSE)&lt;&gt; "", VLOOKUP($A1039,'V2.5.2 Measures'!$C:$W,24,FALSE),"N/A")</f>
        <v>#REF!</v>
      </c>
      <c r="S1039" s="7" t="e">
        <f>IF(VLOOKUP($A1039,'V2.5.2 Measures'!$C:$W,25,FALSE)&lt;&gt; "", VLOOKUP($A1039,'V2.5.2 Measures'!$C:$W,25,FALSE),"N/A")</f>
        <v>#REF!</v>
      </c>
      <c r="T1039" s="7" t="str">
        <f>IF(VLOOKUP($A1039,'V2.5.2 Measures'!$C:$W,2,FALSE)&lt;&gt; "", VLOOKUP($A1039,'V2.5.2 Measures'!$C:$W,2,FALSE),"N/A")</f>
        <v>EXP-11-138-61</v>
      </c>
      <c r="U1039" s="7" t="str">
        <f>IF(VLOOKUP($A1039,'V2.5.2 Measures'!$C:$W,3,FALSE)&lt;&gt; "", VLOOKUP($A1039,'V2.5.2 Measures'!$C:$W,3,FALSE),"N/A")</f>
        <v>Average paid per record for TYPE-OF-SERVICE = 68 (HCBS - Respite care services)</v>
      </c>
      <c r="V1039" s="7" t="e">
        <f>IF(VLOOKUP($A1039,'V2.5.2 Measures'!$C:$W,26,FALSE)&lt;&gt; "", VLOOKUP($A1039,'V2.5.2 Measures'!$C:$W,26,FALSE),"N/A")</f>
        <v>#REF!</v>
      </c>
      <c r="W1039" s="7" t="e">
        <f>IF(VLOOKUP($A1039,'V2.5.2 Measures'!$C:$W,44,FALSE)&lt;&gt; "", VLOOKUP($A1039,'V2.5.2 Measures'!$C:$W,44,FALSE),"N/A")</f>
        <v>#REF!</v>
      </c>
    </row>
    <row r="1040" spans="1:23" x14ac:dyDescent="0.35">
      <c r="A1040" s="7" t="str">
        <f>'V2.5.2 Measures'!C495</f>
        <v>EXP11.62</v>
      </c>
      <c r="B1040" s="7" t="str">
        <f>VLOOKUP($A1040,'V2.5.2 Measures'!$C:$W,6,FALSE)</f>
        <v>Medicaid FFS: Original, Non-Crossover, Paid Claims</v>
      </c>
      <c r="C1040" s="7" t="str">
        <f>VLOOKUP($A1040,'V2.5.2 Measures'!$C:$W,8,FALSE)</f>
        <v>No</v>
      </c>
      <c r="D1040" s="7" t="str">
        <f>IF(VLOOKUP($A1040,'V2.5.2 Measures'!$C:$W,4,FALSE)="","",VLOOKUP($A1040,'V2.5.2 Measures'!$C:$W,4,FALSE))</f>
        <v>Ratio</v>
      </c>
      <c r="E1040" s="7" t="str">
        <f>IF((VLOOKUP($A1040,'V2.5.2 Measures'!$C:$W,8,FALSE)&lt;&gt;"")*AND(VLOOKUP($A1040,'V2.5.2 Measures'!$C:$W,8,FALSE)&lt;&gt;"TBD"),VLOOKUP($A1040,'V2.5.2 Measures'!$C:$W,8,FALSE),"N/A")</f>
        <v>No</v>
      </c>
      <c r="F1040" s="7" t="str">
        <f>IF((VLOOKUP($A1040,'V2.5.2 Measures'!$C:$W,9,FALSE)&lt;&gt;"")*AND(VLOOKUP($A1040,'V2.5.2 Measures'!$C:$W,9,FALSE)&lt;&gt;"TBD"),VLOOKUP($A1040,'V2.5.2 Measures'!$C:$W,9,FALSE),"N/A")</f>
        <v>N/A</v>
      </c>
      <c r="G1040" s="7" t="str">
        <f>IF((VLOOKUP($A1040,'V2.5.2 Measures'!$C:$W,10,FALSE)&lt;&gt;"")*AND(VLOOKUP($A1040,'V2.5.2 Measures'!$C:$W,10,FALSE)&lt;&gt;"TBD"),VLOOKUP($A1040,'V2.5.2 Measures'!$C:$W,10,FALSE),"N/A")</f>
        <v>N/A</v>
      </c>
      <c r="H1040" s="7" t="str">
        <f>IF(VLOOKUP($A1040,'V2.5.2 Measures'!$C:$W,14,FALSE)&lt;&gt; "", VLOOKUP($A1040,'V2.5.2 Measures'!$C:$W,14,FALSE),"N/A")</f>
        <v>TBD</v>
      </c>
      <c r="I1040" s="7">
        <f>IF(VLOOKUP($A1040,'V2.5.2 Measures'!$C:$W,15,FALSE)&lt;&gt; "", VLOOKUP($A1040,'V2.5.2 Measures'!$C:$W,15,FALSE),"N/A")</f>
        <v>0.2</v>
      </c>
      <c r="J1040" s="7" t="str">
        <f>IF(VLOOKUP($A1040,'V2.5.2 Measures'!$C:$W,16,FALSE)&lt;&gt; "", VLOOKUP($A1040,'V2.5.2 Measures'!$C:$W,16,FALSE),"N/A")</f>
        <v>N/A</v>
      </c>
      <c r="K1040" s="7" t="str">
        <f>IF(VLOOKUP($A1040,'V2.5.2 Measures'!$C:$W,17,FALSE)&lt;&gt; "", VLOOKUP($A1040,'V2.5.2 Measures'!$C:$W,17,FALSE),"N/A")</f>
        <v>N/A</v>
      </c>
      <c r="L1040" s="7" t="str">
        <f>IF(VLOOKUP($A1040,'V2.5.2 Measures'!$C:$W,18,FALSE)&lt;&gt; "", VLOOKUP($A1040,'V2.5.2 Measures'!$C:$W,18,FALSE),"N/A")</f>
        <v>Default</v>
      </c>
      <c r="M1040" s="7" t="str">
        <f>IF(VLOOKUP($A1040,'V2.5.2 Measures'!$C:$W,19,FALSE)&lt;&gt; "", VLOOKUP($A1040,'V2.5.2 Measures'!$C:$W,19,FALSE),"N/A")</f>
        <v>SAS</v>
      </c>
      <c r="N1040" s="7" t="str">
        <f>IF(VLOOKUP($A1040,'V2.5.2 Measures'!$C:$W,20,FALSE)&lt;&gt; "", VLOOKUP($A1040,'V2.5.2 Measures'!$C:$W,20,FALSE),"N/A")</f>
        <v>V1.1</v>
      </c>
      <c r="O1040" s="7" t="str">
        <f>IF(VLOOKUP($A1040,'V2.5.2 Measures'!$C:$W,21,FALSE)&lt;&gt; "", VLOOKUP($A1040,'V2.5.2 Measures'!$C:$W,21,FALSE),"N/A")</f>
        <v>V2.3</v>
      </c>
      <c r="P1040" s="7" t="e">
        <f>IF(VLOOKUP($A1040,'V2.5.2 Measures'!$C:$W,22,FALSE)&lt;&gt; "", VLOOKUP($A1040,'V2.5.2 Measures'!$C:$W,22,FALSE),"N/A")</f>
        <v>#REF!</v>
      </c>
      <c r="Q1040" s="7" t="e">
        <f>IF(VLOOKUP($A1040,'V2.5.2 Measures'!$C:$W,23,FALSE)&lt;&gt; "", VLOOKUP($A1040,'V2.5.2 Measures'!$C:$W,23,FALSE),"N/A")</f>
        <v>#REF!</v>
      </c>
      <c r="R1040" s="7" t="e">
        <f>IF(VLOOKUP($A1040,'V2.5.2 Measures'!$C:$W,24,FALSE)&lt;&gt; "", VLOOKUP($A1040,'V2.5.2 Measures'!$C:$W,24,FALSE),"N/A")</f>
        <v>#REF!</v>
      </c>
      <c r="S1040" s="7" t="e">
        <f>IF(VLOOKUP($A1040,'V2.5.2 Measures'!$C:$W,25,FALSE)&lt;&gt; "", VLOOKUP($A1040,'V2.5.2 Measures'!$C:$W,25,FALSE),"N/A")</f>
        <v>#REF!</v>
      </c>
      <c r="T1040" s="7" t="str">
        <f>IF(VLOOKUP($A1040,'V2.5.2 Measures'!$C:$W,2,FALSE)&lt;&gt; "", VLOOKUP($A1040,'V2.5.2 Measures'!$C:$W,2,FALSE),"N/A")</f>
        <v>EXP-11-139-62</v>
      </c>
      <c r="U1040" s="7" t="str">
        <f>IF(VLOOKUP($A1040,'V2.5.2 Measures'!$C:$W,3,FALSE)&lt;&gt; "", VLOOKUP($A1040,'V2.5.2 Measures'!$C:$W,3,FALSE),"N/A")</f>
        <v>Average paid per record for TYPE-OF-SERVICE = 69 (HCBS - Day treatment or other partial hospitalization services, psychosocial rehabilitation services and clinic services)</v>
      </c>
      <c r="V1040" s="7" t="e">
        <f>IF(VLOOKUP($A1040,'V2.5.2 Measures'!$C:$W,26,FALSE)&lt;&gt; "", VLOOKUP($A1040,'V2.5.2 Measures'!$C:$W,26,FALSE),"N/A")</f>
        <v>#REF!</v>
      </c>
      <c r="W1040" s="7" t="e">
        <f>IF(VLOOKUP($A1040,'V2.5.2 Measures'!$C:$W,44,FALSE)&lt;&gt; "", VLOOKUP($A1040,'V2.5.2 Measures'!$C:$W,44,FALSE),"N/A")</f>
        <v>#REF!</v>
      </c>
    </row>
    <row r="1041" spans="1:23" x14ac:dyDescent="0.35">
      <c r="A1041" s="7" t="str">
        <f>'V2.5.2 Measures'!C496</f>
        <v>EXP11.64</v>
      </c>
      <c r="B1041" s="7" t="str">
        <f>VLOOKUP($A1041,'V2.5.2 Measures'!$C:$W,6,FALSE)</f>
        <v>Medicaid FFS: Original, Non-Crossover, Paid Claims</v>
      </c>
      <c r="C1041" s="7" t="str">
        <f>VLOOKUP($A1041,'V2.5.2 Measures'!$C:$W,8,FALSE)</f>
        <v>No</v>
      </c>
      <c r="D1041" s="7" t="str">
        <f>IF(VLOOKUP($A1041,'V2.5.2 Measures'!$C:$W,4,FALSE)="","",VLOOKUP($A1041,'V2.5.2 Measures'!$C:$W,4,FALSE))</f>
        <v>Ratio</v>
      </c>
      <c r="E1041" s="7" t="str">
        <f>IF((VLOOKUP($A1041,'V2.5.2 Measures'!$C:$W,8,FALSE)&lt;&gt;"")*AND(VLOOKUP($A1041,'V2.5.2 Measures'!$C:$W,8,FALSE)&lt;&gt;"TBD"),VLOOKUP($A1041,'V2.5.2 Measures'!$C:$W,8,FALSE),"N/A")</f>
        <v>No</v>
      </c>
      <c r="F1041" s="7" t="str">
        <f>IF((VLOOKUP($A1041,'V2.5.2 Measures'!$C:$W,9,FALSE)&lt;&gt;"")*AND(VLOOKUP($A1041,'V2.5.2 Measures'!$C:$W,9,FALSE)&lt;&gt;"TBD"),VLOOKUP($A1041,'V2.5.2 Measures'!$C:$W,9,FALSE),"N/A")</f>
        <v>N/A</v>
      </c>
      <c r="G1041" s="7" t="str">
        <f>IF((VLOOKUP($A1041,'V2.5.2 Measures'!$C:$W,10,FALSE)&lt;&gt;"")*AND(VLOOKUP($A1041,'V2.5.2 Measures'!$C:$W,10,FALSE)&lt;&gt;"TBD"),VLOOKUP($A1041,'V2.5.2 Measures'!$C:$W,10,FALSE),"N/A")</f>
        <v>N/A</v>
      </c>
      <c r="H1041" s="7" t="str">
        <f>IF(VLOOKUP($A1041,'V2.5.2 Measures'!$C:$W,14,FALSE)&lt;&gt; "", VLOOKUP($A1041,'V2.5.2 Measures'!$C:$W,14,FALSE),"N/A")</f>
        <v>N/A</v>
      </c>
      <c r="I1041" s="7" t="str">
        <f>IF(VLOOKUP($A1041,'V2.5.2 Measures'!$C:$W,15,FALSE)&lt;&gt; "", VLOOKUP($A1041,'V2.5.2 Measures'!$C:$W,15,FALSE),"N/A")</f>
        <v>TBD</v>
      </c>
      <c r="J1041" s="7" t="str">
        <f>IF(VLOOKUP($A1041,'V2.5.2 Measures'!$C:$W,16,FALSE)&lt;&gt; "", VLOOKUP($A1041,'V2.5.2 Measures'!$C:$W,16,FALSE),"N/A")</f>
        <v>N/A</v>
      </c>
      <c r="K1041" s="7" t="str">
        <f>IF(VLOOKUP($A1041,'V2.5.2 Measures'!$C:$W,17,FALSE)&lt;&gt; "", VLOOKUP($A1041,'V2.5.2 Measures'!$C:$W,17,FALSE),"N/A")</f>
        <v>N/A</v>
      </c>
      <c r="L1041" s="7" t="str">
        <f>IF(VLOOKUP($A1041,'V2.5.2 Measures'!$C:$W,18,FALSE)&lt;&gt; "", VLOOKUP($A1041,'V2.5.2 Measures'!$C:$W,18,FALSE),"N/A")</f>
        <v>Default</v>
      </c>
      <c r="M1041" s="7" t="str">
        <f>IF(VLOOKUP($A1041,'V2.5.2 Measures'!$C:$W,19,FALSE)&lt;&gt; "", VLOOKUP($A1041,'V2.5.2 Measures'!$C:$W,19,FALSE),"N/A")</f>
        <v>SAS</v>
      </c>
      <c r="N1041" s="7" t="str">
        <f>IF(VLOOKUP($A1041,'V2.5.2 Measures'!$C:$W,20,FALSE)&lt;&gt; "", VLOOKUP($A1041,'V2.5.2 Measures'!$C:$W,20,FALSE),"N/A")</f>
        <v>V1.1</v>
      </c>
      <c r="O1041" s="7" t="str">
        <f>IF(VLOOKUP($A1041,'V2.5.2 Measures'!$C:$W,21,FALSE)&lt;&gt; "", VLOOKUP($A1041,'V2.5.2 Measures'!$C:$W,21,FALSE),"N/A")</f>
        <v>V2.3</v>
      </c>
      <c r="P1041" s="7" t="e">
        <f>IF(VLOOKUP($A1041,'V2.5.2 Measures'!$C:$W,22,FALSE)&lt;&gt; "", VLOOKUP($A1041,'V2.5.2 Measures'!$C:$W,22,FALSE),"N/A")</f>
        <v>#REF!</v>
      </c>
      <c r="Q1041" s="7" t="e">
        <f>IF(VLOOKUP($A1041,'V2.5.2 Measures'!$C:$W,23,FALSE)&lt;&gt; "", VLOOKUP($A1041,'V2.5.2 Measures'!$C:$W,23,FALSE),"N/A")</f>
        <v>#REF!</v>
      </c>
      <c r="R1041" s="7" t="e">
        <f>IF(VLOOKUP($A1041,'V2.5.2 Measures'!$C:$W,24,FALSE)&lt;&gt; "", VLOOKUP($A1041,'V2.5.2 Measures'!$C:$W,24,FALSE),"N/A")</f>
        <v>#REF!</v>
      </c>
      <c r="S1041" s="7" t="e">
        <f>IF(VLOOKUP($A1041,'V2.5.2 Measures'!$C:$W,25,FALSE)&lt;&gt; "", VLOOKUP($A1041,'V2.5.2 Measures'!$C:$W,25,FALSE),"N/A")</f>
        <v>#REF!</v>
      </c>
      <c r="T1041" s="7" t="str">
        <f>IF(VLOOKUP($A1041,'V2.5.2 Measures'!$C:$W,2,FALSE)&lt;&gt; "", VLOOKUP($A1041,'V2.5.2 Measures'!$C:$W,2,FALSE),"N/A")</f>
        <v>EXP-11-140-64</v>
      </c>
      <c r="U1041" s="7" t="str">
        <f>IF(VLOOKUP($A1041,'V2.5.2 Measures'!$C:$W,3,FALSE)&lt;&gt; "", VLOOKUP($A1041,'V2.5.2 Measures'!$C:$W,3,FALSE),"N/A")</f>
        <v>Average paid per record for TYPE-OF-SERVICE = 70 (HCBS - Day Care)</v>
      </c>
      <c r="V1041" s="7" t="e">
        <f>IF(VLOOKUP($A1041,'V2.5.2 Measures'!$C:$W,26,FALSE)&lt;&gt; "", VLOOKUP($A1041,'V2.5.2 Measures'!$C:$W,26,FALSE),"N/A")</f>
        <v>#REF!</v>
      </c>
      <c r="W1041" s="7" t="e">
        <f>IF(VLOOKUP($A1041,'V2.5.2 Measures'!$C:$W,44,FALSE)&lt;&gt; "", VLOOKUP($A1041,'V2.5.2 Measures'!$C:$W,44,FALSE),"N/A")</f>
        <v>#REF!</v>
      </c>
    </row>
    <row r="1042" spans="1:23" x14ac:dyDescent="0.35">
      <c r="A1042" s="7" t="str">
        <f>'V2.5.2 Measures'!C497</f>
        <v>EXP11.65</v>
      </c>
      <c r="B1042" s="7" t="str">
        <f>VLOOKUP($A1042,'V2.5.2 Measures'!$C:$W,6,FALSE)</f>
        <v>Medicaid FFS: Original, Non-Crossover, Paid Claims</v>
      </c>
      <c r="C1042" s="7" t="str">
        <f>VLOOKUP($A1042,'V2.5.2 Measures'!$C:$W,8,FALSE)</f>
        <v>No</v>
      </c>
      <c r="D1042" s="7" t="str">
        <f>IF(VLOOKUP($A1042,'V2.5.2 Measures'!$C:$W,4,FALSE)="","",VLOOKUP($A1042,'V2.5.2 Measures'!$C:$W,4,FALSE))</f>
        <v>Ratio</v>
      </c>
      <c r="E1042" s="7" t="str">
        <f>IF((VLOOKUP($A1042,'V2.5.2 Measures'!$C:$W,8,FALSE)&lt;&gt;"")*AND(VLOOKUP($A1042,'V2.5.2 Measures'!$C:$W,8,FALSE)&lt;&gt;"TBD"),VLOOKUP($A1042,'V2.5.2 Measures'!$C:$W,8,FALSE),"N/A")</f>
        <v>No</v>
      </c>
      <c r="F1042" s="7" t="str">
        <f>IF((VLOOKUP($A1042,'V2.5.2 Measures'!$C:$W,9,FALSE)&lt;&gt;"")*AND(VLOOKUP($A1042,'V2.5.2 Measures'!$C:$W,9,FALSE)&lt;&gt;"TBD"),VLOOKUP($A1042,'V2.5.2 Measures'!$C:$W,9,FALSE),"N/A")</f>
        <v>N/A</v>
      </c>
      <c r="G1042" s="7" t="str">
        <f>IF((VLOOKUP($A1042,'V2.5.2 Measures'!$C:$W,10,FALSE)&lt;&gt;"")*AND(VLOOKUP($A1042,'V2.5.2 Measures'!$C:$W,10,FALSE)&lt;&gt;"TBD"),VLOOKUP($A1042,'V2.5.2 Measures'!$C:$W,10,FALSE),"N/A")</f>
        <v>N/A</v>
      </c>
      <c r="H1042" s="7" t="str">
        <f>IF(VLOOKUP($A1042,'V2.5.2 Measures'!$C:$W,14,FALSE)&lt;&gt; "", VLOOKUP($A1042,'V2.5.2 Measures'!$C:$W,14,FALSE),"N/A")</f>
        <v>TBD</v>
      </c>
      <c r="I1042" s="7">
        <f>IF(VLOOKUP($A1042,'V2.5.2 Measures'!$C:$W,15,FALSE)&lt;&gt; "", VLOOKUP($A1042,'V2.5.2 Measures'!$C:$W,15,FALSE),"N/A")</f>
        <v>0.2</v>
      </c>
      <c r="J1042" s="7" t="str">
        <f>IF(VLOOKUP($A1042,'V2.5.2 Measures'!$C:$W,16,FALSE)&lt;&gt; "", VLOOKUP($A1042,'V2.5.2 Measures'!$C:$W,16,FALSE),"N/A")</f>
        <v>N/A</v>
      </c>
      <c r="K1042" s="7" t="str">
        <f>IF(VLOOKUP($A1042,'V2.5.2 Measures'!$C:$W,17,FALSE)&lt;&gt; "", VLOOKUP($A1042,'V2.5.2 Measures'!$C:$W,17,FALSE),"N/A")</f>
        <v>N/A</v>
      </c>
      <c r="L1042" s="7" t="str">
        <f>IF(VLOOKUP($A1042,'V2.5.2 Measures'!$C:$W,18,FALSE)&lt;&gt; "", VLOOKUP($A1042,'V2.5.2 Measures'!$C:$W,18,FALSE),"N/A")</f>
        <v>Default</v>
      </c>
      <c r="M1042" s="7" t="str">
        <f>IF(VLOOKUP($A1042,'V2.5.2 Measures'!$C:$W,19,FALSE)&lt;&gt; "", VLOOKUP($A1042,'V2.5.2 Measures'!$C:$W,19,FALSE),"N/A")</f>
        <v>SAS</v>
      </c>
      <c r="N1042" s="7" t="str">
        <f>IF(VLOOKUP($A1042,'V2.5.2 Measures'!$C:$W,20,FALSE)&lt;&gt; "", VLOOKUP($A1042,'V2.5.2 Measures'!$C:$W,20,FALSE),"N/A")</f>
        <v>V1.1</v>
      </c>
      <c r="O1042" s="7" t="str">
        <f>IF(VLOOKUP($A1042,'V2.5.2 Measures'!$C:$W,21,FALSE)&lt;&gt; "", VLOOKUP($A1042,'V2.5.2 Measures'!$C:$W,21,FALSE),"N/A")</f>
        <v>V2.3</v>
      </c>
      <c r="P1042" s="7" t="e">
        <f>IF(VLOOKUP($A1042,'V2.5.2 Measures'!$C:$W,22,FALSE)&lt;&gt; "", VLOOKUP($A1042,'V2.5.2 Measures'!$C:$W,22,FALSE),"N/A")</f>
        <v>#REF!</v>
      </c>
      <c r="Q1042" s="7" t="e">
        <f>IF(VLOOKUP($A1042,'V2.5.2 Measures'!$C:$W,23,FALSE)&lt;&gt; "", VLOOKUP($A1042,'V2.5.2 Measures'!$C:$W,23,FALSE),"N/A")</f>
        <v>#REF!</v>
      </c>
      <c r="R1042" s="7" t="e">
        <f>IF(VLOOKUP($A1042,'V2.5.2 Measures'!$C:$W,24,FALSE)&lt;&gt; "", VLOOKUP($A1042,'V2.5.2 Measures'!$C:$W,24,FALSE),"N/A")</f>
        <v>#REF!</v>
      </c>
      <c r="S1042" s="7" t="e">
        <f>IF(VLOOKUP($A1042,'V2.5.2 Measures'!$C:$W,25,FALSE)&lt;&gt; "", VLOOKUP($A1042,'V2.5.2 Measures'!$C:$W,25,FALSE),"N/A")</f>
        <v>#REF!</v>
      </c>
      <c r="T1042" s="7" t="str">
        <f>IF(VLOOKUP($A1042,'V2.5.2 Measures'!$C:$W,2,FALSE)&lt;&gt; "", VLOOKUP($A1042,'V2.5.2 Measures'!$C:$W,2,FALSE),"N/A")</f>
        <v>EXP-11-141-65</v>
      </c>
      <c r="U1042" s="7" t="str">
        <f>IF(VLOOKUP($A1042,'V2.5.2 Measures'!$C:$W,3,FALSE)&lt;&gt; "", VLOOKUP($A1042,'V2.5.2 Measures'!$C:$W,3,FALSE),"N/A")</f>
        <v>Average paid per record for TYPE-OF-SERVICE = 71 (HCBS -  Training for family members)</v>
      </c>
      <c r="V1042" s="7" t="e">
        <f>IF(VLOOKUP($A1042,'V2.5.2 Measures'!$C:$W,26,FALSE)&lt;&gt; "", VLOOKUP($A1042,'V2.5.2 Measures'!$C:$W,26,FALSE),"N/A")</f>
        <v>#REF!</v>
      </c>
      <c r="W1042" s="7" t="e">
        <f>IF(VLOOKUP($A1042,'V2.5.2 Measures'!$C:$W,44,FALSE)&lt;&gt; "", VLOOKUP($A1042,'V2.5.2 Measures'!$C:$W,44,FALSE),"N/A")</f>
        <v>#REF!</v>
      </c>
    </row>
    <row r="1043" spans="1:23" x14ac:dyDescent="0.35">
      <c r="A1043" s="7" t="str">
        <f>'V2.5.2 Measures'!C498</f>
        <v>EXP11.66</v>
      </c>
      <c r="B1043" s="7" t="str">
        <f>VLOOKUP($A1043,'V2.5.2 Measures'!$C:$W,6,FALSE)</f>
        <v>Medicaid FFS: Original, Non-Crossover, Paid Claims</v>
      </c>
      <c r="C1043" s="7" t="str">
        <f>VLOOKUP($A1043,'V2.5.2 Measures'!$C:$W,8,FALSE)</f>
        <v>No</v>
      </c>
      <c r="D1043" s="7" t="str">
        <f>IF(VLOOKUP($A1043,'V2.5.2 Measures'!$C:$W,4,FALSE)="","",VLOOKUP($A1043,'V2.5.2 Measures'!$C:$W,4,FALSE))</f>
        <v>Ratio</v>
      </c>
      <c r="E1043" s="7" t="str">
        <f>IF((VLOOKUP($A1043,'V2.5.2 Measures'!$C:$W,8,FALSE)&lt;&gt;"")*AND(VLOOKUP($A1043,'V2.5.2 Measures'!$C:$W,8,FALSE)&lt;&gt;"TBD"),VLOOKUP($A1043,'V2.5.2 Measures'!$C:$W,8,FALSE),"N/A")</f>
        <v>No</v>
      </c>
      <c r="F1043" s="7" t="str">
        <f>IF((VLOOKUP($A1043,'V2.5.2 Measures'!$C:$W,9,FALSE)&lt;&gt;"")*AND(VLOOKUP($A1043,'V2.5.2 Measures'!$C:$W,9,FALSE)&lt;&gt;"TBD"),VLOOKUP($A1043,'V2.5.2 Measures'!$C:$W,9,FALSE),"N/A")</f>
        <v>N/A</v>
      </c>
      <c r="G1043" s="7" t="str">
        <f>IF((VLOOKUP($A1043,'V2.5.2 Measures'!$C:$W,10,FALSE)&lt;&gt;"")*AND(VLOOKUP($A1043,'V2.5.2 Measures'!$C:$W,10,FALSE)&lt;&gt;"TBD"),VLOOKUP($A1043,'V2.5.2 Measures'!$C:$W,10,FALSE),"N/A")</f>
        <v>N/A</v>
      </c>
      <c r="H1043" s="7" t="str">
        <f>IF(VLOOKUP($A1043,'V2.5.2 Measures'!$C:$W,14,FALSE)&lt;&gt; "", VLOOKUP($A1043,'V2.5.2 Measures'!$C:$W,14,FALSE),"N/A")</f>
        <v>TBD</v>
      </c>
      <c r="I1043" s="7">
        <f>IF(VLOOKUP($A1043,'V2.5.2 Measures'!$C:$W,15,FALSE)&lt;&gt; "", VLOOKUP($A1043,'V2.5.2 Measures'!$C:$W,15,FALSE),"N/A")</f>
        <v>0.2</v>
      </c>
      <c r="J1043" s="7" t="str">
        <f>IF(VLOOKUP($A1043,'V2.5.2 Measures'!$C:$W,16,FALSE)&lt;&gt; "", VLOOKUP($A1043,'V2.5.2 Measures'!$C:$W,16,FALSE),"N/A")</f>
        <v>N/A</v>
      </c>
      <c r="K1043" s="7" t="str">
        <f>IF(VLOOKUP($A1043,'V2.5.2 Measures'!$C:$W,17,FALSE)&lt;&gt; "", VLOOKUP($A1043,'V2.5.2 Measures'!$C:$W,17,FALSE),"N/A")</f>
        <v>N/A</v>
      </c>
      <c r="L1043" s="7" t="str">
        <f>IF(VLOOKUP($A1043,'V2.5.2 Measures'!$C:$W,18,FALSE)&lt;&gt; "", VLOOKUP($A1043,'V2.5.2 Measures'!$C:$W,18,FALSE),"N/A")</f>
        <v>Default</v>
      </c>
      <c r="M1043" s="7" t="str">
        <f>IF(VLOOKUP($A1043,'V2.5.2 Measures'!$C:$W,19,FALSE)&lt;&gt; "", VLOOKUP($A1043,'V2.5.2 Measures'!$C:$W,19,FALSE),"N/A")</f>
        <v>SAS</v>
      </c>
      <c r="N1043" s="7" t="str">
        <f>IF(VLOOKUP($A1043,'V2.5.2 Measures'!$C:$W,20,FALSE)&lt;&gt; "", VLOOKUP($A1043,'V2.5.2 Measures'!$C:$W,20,FALSE),"N/A")</f>
        <v>V1.1</v>
      </c>
      <c r="O1043" s="7" t="str">
        <f>IF(VLOOKUP($A1043,'V2.5.2 Measures'!$C:$W,21,FALSE)&lt;&gt; "", VLOOKUP($A1043,'V2.5.2 Measures'!$C:$W,21,FALSE),"N/A")</f>
        <v>V2.3</v>
      </c>
      <c r="P1043" s="7" t="e">
        <f>IF(VLOOKUP($A1043,'V2.5.2 Measures'!$C:$W,22,FALSE)&lt;&gt; "", VLOOKUP($A1043,'V2.5.2 Measures'!$C:$W,22,FALSE),"N/A")</f>
        <v>#REF!</v>
      </c>
      <c r="Q1043" s="7" t="e">
        <f>IF(VLOOKUP($A1043,'V2.5.2 Measures'!$C:$W,23,FALSE)&lt;&gt; "", VLOOKUP($A1043,'V2.5.2 Measures'!$C:$W,23,FALSE),"N/A")</f>
        <v>#REF!</v>
      </c>
      <c r="R1043" s="7" t="e">
        <f>IF(VLOOKUP($A1043,'V2.5.2 Measures'!$C:$W,24,FALSE)&lt;&gt; "", VLOOKUP($A1043,'V2.5.2 Measures'!$C:$W,24,FALSE),"N/A")</f>
        <v>#REF!</v>
      </c>
      <c r="S1043" s="7" t="e">
        <f>IF(VLOOKUP($A1043,'V2.5.2 Measures'!$C:$W,25,FALSE)&lt;&gt; "", VLOOKUP($A1043,'V2.5.2 Measures'!$C:$W,25,FALSE),"N/A")</f>
        <v>#REF!</v>
      </c>
      <c r="T1043" s="7" t="str">
        <f>IF(VLOOKUP($A1043,'V2.5.2 Measures'!$C:$W,2,FALSE)&lt;&gt; "", VLOOKUP($A1043,'V2.5.2 Measures'!$C:$W,2,FALSE),"N/A")</f>
        <v>EXP-11-142-66</v>
      </c>
      <c r="U1043" s="7" t="str">
        <f>IF(VLOOKUP($A1043,'V2.5.2 Measures'!$C:$W,3,FALSE)&lt;&gt; "", VLOOKUP($A1043,'V2.5.2 Measures'!$C:$W,3,FALSE),"N/A")</f>
        <v>Average paid per record for TYPE-OF-SERVICE = 72 (HCBS -  Minor modification to the home)</v>
      </c>
      <c r="V1043" s="7" t="e">
        <f>IF(VLOOKUP($A1043,'V2.5.2 Measures'!$C:$W,26,FALSE)&lt;&gt; "", VLOOKUP($A1043,'V2.5.2 Measures'!$C:$W,26,FALSE),"N/A")</f>
        <v>#REF!</v>
      </c>
      <c r="W1043" s="7" t="e">
        <f>IF(VLOOKUP($A1043,'V2.5.2 Measures'!$C:$W,44,FALSE)&lt;&gt; "", VLOOKUP($A1043,'V2.5.2 Measures'!$C:$W,44,FALSE),"N/A")</f>
        <v>#REF!</v>
      </c>
    </row>
    <row r="1044" spans="1:23" x14ac:dyDescent="0.35">
      <c r="A1044" s="7" t="str">
        <f>'V2.5.2 Measures'!C499</f>
        <v>EXP11.67</v>
      </c>
      <c r="B1044" s="7" t="str">
        <f>VLOOKUP($A1044,'V2.5.2 Measures'!$C:$W,6,FALSE)</f>
        <v>Medicaid FFS: Original, Non-Crossover, Paid Claims</v>
      </c>
      <c r="C1044" s="7" t="str">
        <f>VLOOKUP($A1044,'V2.5.2 Measures'!$C:$W,8,FALSE)</f>
        <v>No</v>
      </c>
      <c r="D1044" s="7" t="str">
        <f>IF(VLOOKUP($A1044,'V2.5.2 Measures'!$C:$W,4,FALSE)="","",VLOOKUP($A1044,'V2.5.2 Measures'!$C:$W,4,FALSE))</f>
        <v>Ratio</v>
      </c>
      <c r="E1044" s="7" t="str">
        <f>IF((VLOOKUP($A1044,'V2.5.2 Measures'!$C:$W,8,FALSE)&lt;&gt;"")*AND(VLOOKUP($A1044,'V2.5.2 Measures'!$C:$W,8,FALSE)&lt;&gt;"TBD"),VLOOKUP($A1044,'V2.5.2 Measures'!$C:$W,8,FALSE),"N/A")</f>
        <v>No</v>
      </c>
      <c r="F1044" s="7" t="str">
        <f>IF((VLOOKUP($A1044,'V2.5.2 Measures'!$C:$W,9,FALSE)&lt;&gt;"")*AND(VLOOKUP($A1044,'V2.5.2 Measures'!$C:$W,9,FALSE)&lt;&gt;"TBD"),VLOOKUP($A1044,'V2.5.2 Measures'!$C:$W,9,FALSE),"N/A")</f>
        <v>N/A</v>
      </c>
      <c r="G1044" s="7" t="str">
        <f>IF((VLOOKUP($A1044,'V2.5.2 Measures'!$C:$W,10,FALSE)&lt;&gt;"")*AND(VLOOKUP($A1044,'V2.5.2 Measures'!$C:$W,10,FALSE)&lt;&gt;"TBD"),VLOOKUP($A1044,'V2.5.2 Measures'!$C:$W,10,FALSE),"N/A")</f>
        <v>N/A</v>
      </c>
      <c r="H1044" s="7" t="str">
        <f>IF(VLOOKUP($A1044,'V2.5.2 Measures'!$C:$W,14,FALSE)&lt;&gt; "", VLOOKUP($A1044,'V2.5.2 Measures'!$C:$W,14,FALSE),"N/A")</f>
        <v>TBD</v>
      </c>
      <c r="I1044" s="7">
        <f>IF(VLOOKUP($A1044,'V2.5.2 Measures'!$C:$W,15,FALSE)&lt;&gt; "", VLOOKUP($A1044,'V2.5.2 Measures'!$C:$W,15,FALSE),"N/A")</f>
        <v>0.2</v>
      </c>
      <c r="J1044" s="7" t="str">
        <f>IF(VLOOKUP($A1044,'V2.5.2 Measures'!$C:$W,16,FALSE)&lt;&gt; "", VLOOKUP($A1044,'V2.5.2 Measures'!$C:$W,16,FALSE),"N/A")</f>
        <v>N/A</v>
      </c>
      <c r="K1044" s="7" t="str">
        <f>IF(VLOOKUP($A1044,'V2.5.2 Measures'!$C:$W,17,FALSE)&lt;&gt; "", VLOOKUP($A1044,'V2.5.2 Measures'!$C:$W,17,FALSE),"N/A")</f>
        <v>N/A</v>
      </c>
      <c r="L1044" s="7" t="str">
        <f>IF(VLOOKUP($A1044,'V2.5.2 Measures'!$C:$W,18,FALSE)&lt;&gt; "", VLOOKUP($A1044,'V2.5.2 Measures'!$C:$W,18,FALSE),"N/A")</f>
        <v>Default</v>
      </c>
      <c r="M1044" s="7" t="str">
        <f>IF(VLOOKUP($A1044,'V2.5.2 Measures'!$C:$W,19,FALSE)&lt;&gt; "", VLOOKUP($A1044,'V2.5.2 Measures'!$C:$W,19,FALSE),"N/A")</f>
        <v>SAS</v>
      </c>
      <c r="N1044" s="7" t="str">
        <f>IF(VLOOKUP($A1044,'V2.5.2 Measures'!$C:$W,20,FALSE)&lt;&gt; "", VLOOKUP($A1044,'V2.5.2 Measures'!$C:$W,20,FALSE),"N/A")</f>
        <v>V1.1</v>
      </c>
      <c r="O1044" s="7" t="str">
        <f>IF(VLOOKUP($A1044,'V2.5.2 Measures'!$C:$W,21,FALSE)&lt;&gt; "", VLOOKUP($A1044,'V2.5.2 Measures'!$C:$W,21,FALSE),"N/A")</f>
        <v>V2.3</v>
      </c>
      <c r="P1044" s="7" t="e">
        <f>IF(VLOOKUP($A1044,'V2.5.2 Measures'!$C:$W,22,FALSE)&lt;&gt; "", VLOOKUP($A1044,'V2.5.2 Measures'!$C:$W,22,FALSE),"N/A")</f>
        <v>#REF!</v>
      </c>
      <c r="Q1044" s="7" t="e">
        <f>IF(VLOOKUP($A1044,'V2.5.2 Measures'!$C:$W,23,FALSE)&lt;&gt; "", VLOOKUP($A1044,'V2.5.2 Measures'!$C:$W,23,FALSE),"N/A")</f>
        <v>#REF!</v>
      </c>
      <c r="R1044" s="7" t="e">
        <f>IF(VLOOKUP($A1044,'V2.5.2 Measures'!$C:$W,24,FALSE)&lt;&gt; "", VLOOKUP($A1044,'V2.5.2 Measures'!$C:$W,24,FALSE),"N/A")</f>
        <v>#REF!</v>
      </c>
      <c r="S1044" s="7" t="e">
        <f>IF(VLOOKUP($A1044,'V2.5.2 Measures'!$C:$W,25,FALSE)&lt;&gt; "", VLOOKUP($A1044,'V2.5.2 Measures'!$C:$W,25,FALSE),"N/A")</f>
        <v>#REF!</v>
      </c>
      <c r="T1044" s="7" t="str">
        <f>IF(VLOOKUP($A1044,'V2.5.2 Measures'!$C:$W,2,FALSE)&lt;&gt; "", VLOOKUP($A1044,'V2.5.2 Measures'!$C:$W,2,FALSE),"N/A")</f>
        <v>EXP-11-143-67</v>
      </c>
      <c r="U1044" s="7" t="str">
        <f>IF(VLOOKUP($A1044,'V2.5.2 Measures'!$C:$W,3,FALSE)&lt;&gt; "", VLOOKUP($A1044,'V2.5.2 Measures'!$C:$W,3,FALSE),"N/A")</f>
        <v>Average paid per record for TYPE-OF-SERVICE = 73 (HCBS - Other services requested by the agency and approved by CMS as cost effective and necessary to avoid institutionalization)</v>
      </c>
      <c r="V1044" s="7" t="e">
        <f>IF(VLOOKUP($A1044,'V2.5.2 Measures'!$C:$W,26,FALSE)&lt;&gt; "", VLOOKUP($A1044,'V2.5.2 Measures'!$C:$W,26,FALSE),"N/A")</f>
        <v>#REF!</v>
      </c>
      <c r="W1044" s="7" t="e">
        <f>IF(VLOOKUP($A1044,'V2.5.2 Measures'!$C:$W,44,FALSE)&lt;&gt; "", VLOOKUP($A1044,'V2.5.2 Measures'!$C:$W,44,FALSE),"N/A")</f>
        <v>#REF!</v>
      </c>
    </row>
    <row r="1045" spans="1:23" x14ac:dyDescent="0.35">
      <c r="A1045" s="7" t="str">
        <f>'V2.5.2 Measures'!C500</f>
        <v>EXP11.68</v>
      </c>
      <c r="B1045" s="7" t="str">
        <f>VLOOKUP($A1045,'V2.5.2 Measures'!$C:$W,6,FALSE)</f>
        <v>Medicaid FFS: Original, Non-Crossover, Paid Claims</v>
      </c>
      <c r="C1045" s="7" t="str">
        <f>VLOOKUP($A1045,'V2.5.2 Measures'!$C:$W,8,FALSE)</f>
        <v>No</v>
      </c>
      <c r="D1045" s="7" t="str">
        <f>IF(VLOOKUP($A1045,'V2.5.2 Measures'!$C:$W,4,FALSE)="","",VLOOKUP($A1045,'V2.5.2 Measures'!$C:$W,4,FALSE))</f>
        <v>Ratio</v>
      </c>
      <c r="E1045" s="7" t="str">
        <f>IF((VLOOKUP($A1045,'V2.5.2 Measures'!$C:$W,8,FALSE)&lt;&gt;"")*AND(VLOOKUP($A1045,'V2.5.2 Measures'!$C:$W,8,FALSE)&lt;&gt;"TBD"),VLOOKUP($A1045,'V2.5.2 Measures'!$C:$W,8,FALSE),"N/A")</f>
        <v>No</v>
      </c>
      <c r="F1045" s="7" t="str">
        <f>IF((VLOOKUP($A1045,'V2.5.2 Measures'!$C:$W,9,FALSE)&lt;&gt;"")*AND(VLOOKUP($A1045,'V2.5.2 Measures'!$C:$W,9,FALSE)&lt;&gt;"TBD"),VLOOKUP($A1045,'V2.5.2 Measures'!$C:$W,9,FALSE),"N/A")</f>
        <v>N/A</v>
      </c>
      <c r="G1045" s="7" t="str">
        <f>IF((VLOOKUP($A1045,'V2.5.2 Measures'!$C:$W,10,FALSE)&lt;&gt;"")*AND(VLOOKUP($A1045,'V2.5.2 Measures'!$C:$W,10,FALSE)&lt;&gt;"TBD"),VLOOKUP($A1045,'V2.5.2 Measures'!$C:$W,10,FALSE),"N/A")</f>
        <v>N/A</v>
      </c>
      <c r="H1045" s="7" t="str">
        <f>IF(VLOOKUP($A1045,'V2.5.2 Measures'!$C:$W,14,FALSE)&lt;&gt; "", VLOOKUP($A1045,'V2.5.2 Measures'!$C:$W,14,FALSE),"N/A")</f>
        <v>TBD</v>
      </c>
      <c r="I1045" s="7">
        <f>IF(VLOOKUP($A1045,'V2.5.2 Measures'!$C:$W,15,FALSE)&lt;&gt; "", VLOOKUP($A1045,'V2.5.2 Measures'!$C:$W,15,FALSE),"N/A")</f>
        <v>0.2</v>
      </c>
      <c r="J1045" s="7" t="str">
        <f>IF(VLOOKUP($A1045,'V2.5.2 Measures'!$C:$W,16,FALSE)&lt;&gt; "", VLOOKUP($A1045,'V2.5.2 Measures'!$C:$W,16,FALSE),"N/A")</f>
        <v>N/A</v>
      </c>
      <c r="K1045" s="7" t="str">
        <f>IF(VLOOKUP($A1045,'V2.5.2 Measures'!$C:$W,17,FALSE)&lt;&gt; "", VLOOKUP($A1045,'V2.5.2 Measures'!$C:$W,17,FALSE),"N/A")</f>
        <v>N/A</v>
      </c>
      <c r="L1045" s="7" t="str">
        <f>IF(VLOOKUP($A1045,'V2.5.2 Measures'!$C:$W,18,FALSE)&lt;&gt; "", VLOOKUP($A1045,'V2.5.2 Measures'!$C:$W,18,FALSE),"N/A")</f>
        <v>Default</v>
      </c>
      <c r="M1045" s="7" t="str">
        <f>IF(VLOOKUP($A1045,'V2.5.2 Measures'!$C:$W,19,FALSE)&lt;&gt; "", VLOOKUP($A1045,'V2.5.2 Measures'!$C:$W,19,FALSE),"N/A")</f>
        <v>SAS</v>
      </c>
      <c r="N1045" s="7" t="str">
        <f>IF(VLOOKUP($A1045,'V2.5.2 Measures'!$C:$W,20,FALSE)&lt;&gt; "", VLOOKUP($A1045,'V2.5.2 Measures'!$C:$W,20,FALSE),"N/A")</f>
        <v>V1.1</v>
      </c>
      <c r="O1045" s="7" t="str">
        <f>IF(VLOOKUP($A1045,'V2.5.2 Measures'!$C:$W,21,FALSE)&lt;&gt; "", VLOOKUP($A1045,'V2.5.2 Measures'!$C:$W,21,FALSE),"N/A")</f>
        <v>V2.3</v>
      </c>
      <c r="P1045" s="7" t="e">
        <f>IF(VLOOKUP($A1045,'V2.5.2 Measures'!$C:$W,22,FALSE)&lt;&gt; "", VLOOKUP($A1045,'V2.5.2 Measures'!$C:$W,22,FALSE),"N/A")</f>
        <v>#REF!</v>
      </c>
      <c r="Q1045" s="7" t="e">
        <f>IF(VLOOKUP($A1045,'V2.5.2 Measures'!$C:$W,23,FALSE)&lt;&gt; "", VLOOKUP($A1045,'V2.5.2 Measures'!$C:$W,23,FALSE),"N/A")</f>
        <v>#REF!</v>
      </c>
      <c r="R1045" s="7" t="e">
        <f>IF(VLOOKUP($A1045,'V2.5.2 Measures'!$C:$W,24,FALSE)&lt;&gt; "", VLOOKUP($A1045,'V2.5.2 Measures'!$C:$W,24,FALSE),"N/A")</f>
        <v>#REF!</v>
      </c>
      <c r="S1045" s="7" t="e">
        <f>IF(VLOOKUP($A1045,'V2.5.2 Measures'!$C:$W,25,FALSE)&lt;&gt; "", VLOOKUP($A1045,'V2.5.2 Measures'!$C:$W,25,FALSE),"N/A")</f>
        <v>#REF!</v>
      </c>
      <c r="T1045" s="7" t="str">
        <f>IF(VLOOKUP($A1045,'V2.5.2 Measures'!$C:$W,2,FALSE)&lt;&gt; "", VLOOKUP($A1045,'V2.5.2 Measures'!$C:$W,2,FALSE),"N/A")</f>
        <v>EXP-11-144-68</v>
      </c>
      <c r="U1045" s="7" t="str">
        <f>IF(VLOOKUP($A1045,'V2.5.2 Measures'!$C:$W,3,FALSE)&lt;&gt; "", VLOOKUP($A1045,'V2.5.2 Measures'!$C:$W,3,FALSE),"N/A")</f>
        <v>Average paid per record for TYPE-OF-SERVICE = 74 (HCBS - Expanded habilitation services - Prevocational services)</v>
      </c>
      <c r="V1045" s="7" t="e">
        <f>IF(VLOOKUP($A1045,'V2.5.2 Measures'!$C:$W,26,FALSE)&lt;&gt; "", VLOOKUP($A1045,'V2.5.2 Measures'!$C:$W,26,FALSE),"N/A")</f>
        <v>#REF!</v>
      </c>
      <c r="W1045" s="7" t="e">
        <f>IF(VLOOKUP($A1045,'V2.5.2 Measures'!$C:$W,44,FALSE)&lt;&gt; "", VLOOKUP($A1045,'V2.5.2 Measures'!$C:$W,44,FALSE),"N/A")</f>
        <v>#REF!</v>
      </c>
    </row>
    <row r="1046" spans="1:23" x14ac:dyDescent="0.35">
      <c r="A1046" s="7" t="str">
        <f>'V2.5.2 Measures'!C501</f>
        <v>EXP11.69</v>
      </c>
      <c r="B1046" s="7" t="str">
        <f>VLOOKUP($A1046,'V2.5.2 Measures'!$C:$W,6,FALSE)</f>
        <v>Medicaid FFS: Original, Non-Crossover, Paid Claims</v>
      </c>
      <c r="C1046" s="7" t="str">
        <f>VLOOKUP($A1046,'V2.5.2 Measures'!$C:$W,8,FALSE)</f>
        <v>No</v>
      </c>
      <c r="D1046" s="7" t="str">
        <f>IF(VLOOKUP($A1046,'V2.5.2 Measures'!$C:$W,4,FALSE)="","",VLOOKUP($A1046,'V2.5.2 Measures'!$C:$W,4,FALSE))</f>
        <v>Ratio</v>
      </c>
      <c r="E1046" s="7" t="str">
        <f>IF((VLOOKUP($A1046,'V2.5.2 Measures'!$C:$W,8,FALSE)&lt;&gt;"")*AND(VLOOKUP($A1046,'V2.5.2 Measures'!$C:$W,8,FALSE)&lt;&gt;"TBD"),VLOOKUP($A1046,'V2.5.2 Measures'!$C:$W,8,FALSE),"N/A")</f>
        <v>No</v>
      </c>
      <c r="F1046" s="7" t="str">
        <f>IF((VLOOKUP($A1046,'V2.5.2 Measures'!$C:$W,9,FALSE)&lt;&gt;"")*AND(VLOOKUP($A1046,'V2.5.2 Measures'!$C:$W,9,FALSE)&lt;&gt;"TBD"),VLOOKUP($A1046,'V2.5.2 Measures'!$C:$W,9,FALSE),"N/A")</f>
        <v>N/A</v>
      </c>
      <c r="G1046" s="7" t="str">
        <f>IF((VLOOKUP($A1046,'V2.5.2 Measures'!$C:$W,10,FALSE)&lt;&gt;"")*AND(VLOOKUP($A1046,'V2.5.2 Measures'!$C:$W,10,FALSE)&lt;&gt;"TBD"),VLOOKUP($A1046,'V2.5.2 Measures'!$C:$W,10,FALSE),"N/A")</f>
        <v>N/A</v>
      </c>
      <c r="H1046" s="7" t="str">
        <f>IF(VLOOKUP($A1046,'V2.5.2 Measures'!$C:$W,14,FALSE)&lt;&gt; "", VLOOKUP($A1046,'V2.5.2 Measures'!$C:$W,14,FALSE),"N/A")</f>
        <v>TBD</v>
      </c>
      <c r="I1046" s="7">
        <f>IF(VLOOKUP($A1046,'V2.5.2 Measures'!$C:$W,15,FALSE)&lt;&gt; "", VLOOKUP($A1046,'V2.5.2 Measures'!$C:$W,15,FALSE),"N/A")</f>
        <v>0.2</v>
      </c>
      <c r="J1046" s="7" t="str">
        <f>IF(VLOOKUP($A1046,'V2.5.2 Measures'!$C:$W,16,FALSE)&lt;&gt; "", VLOOKUP($A1046,'V2.5.2 Measures'!$C:$W,16,FALSE),"N/A")</f>
        <v>N/A</v>
      </c>
      <c r="K1046" s="7" t="str">
        <f>IF(VLOOKUP($A1046,'V2.5.2 Measures'!$C:$W,17,FALSE)&lt;&gt; "", VLOOKUP($A1046,'V2.5.2 Measures'!$C:$W,17,FALSE),"N/A")</f>
        <v>N/A</v>
      </c>
      <c r="L1046" s="7" t="str">
        <f>IF(VLOOKUP($A1046,'V2.5.2 Measures'!$C:$W,18,FALSE)&lt;&gt; "", VLOOKUP($A1046,'V2.5.2 Measures'!$C:$W,18,FALSE),"N/A")</f>
        <v>Default</v>
      </c>
      <c r="M1046" s="7" t="str">
        <f>IF(VLOOKUP($A1046,'V2.5.2 Measures'!$C:$W,19,FALSE)&lt;&gt; "", VLOOKUP($A1046,'V2.5.2 Measures'!$C:$W,19,FALSE),"N/A")</f>
        <v>SAS</v>
      </c>
      <c r="N1046" s="7" t="str">
        <f>IF(VLOOKUP($A1046,'V2.5.2 Measures'!$C:$W,20,FALSE)&lt;&gt; "", VLOOKUP($A1046,'V2.5.2 Measures'!$C:$W,20,FALSE),"N/A")</f>
        <v>V1.1</v>
      </c>
      <c r="O1046" s="7" t="str">
        <f>IF(VLOOKUP($A1046,'V2.5.2 Measures'!$C:$W,21,FALSE)&lt;&gt; "", VLOOKUP($A1046,'V2.5.2 Measures'!$C:$W,21,FALSE),"N/A")</f>
        <v>V2.3</v>
      </c>
      <c r="P1046" s="7" t="e">
        <f>IF(VLOOKUP($A1046,'V2.5.2 Measures'!$C:$W,22,FALSE)&lt;&gt; "", VLOOKUP($A1046,'V2.5.2 Measures'!$C:$W,22,FALSE),"N/A")</f>
        <v>#REF!</v>
      </c>
      <c r="Q1046" s="7" t="e">
        <f>IF(VLOOKUP($A1046,'V2.5.2 Measures'!$C:$W,23,FALSE)&lt;&gt; "", VLOOKUP($A1046,'V2.5.2 Measures'!$C:$W,23,FALSE),"N/A")</f>
        <v>#REF!</v>
      </c>
      <c r="R1046" s="7" t="e">
        <f>IF(VLOOKUP($A1046,'V2.5.2 Measures'!$C:$W,24,FALSE)&lt;&gt; "", VLOOKUP($A1046,'V2.5.2 Measures'!$C:$W,24,FALSE),"N/A")</f>
        <v>#REF!</v>
      </c>
      <c r="S1046" s="7" t="e">
        <f>IF(VLOOKUP($A1046,'V2.5.2 Measures'!$C:$W,25,FALSE)&lt;&gt; "", VLOOKUP($A1046,'V2.5.2 Measures'!$C:$W,25,FALSE),"N/A")</f>
        <v>#REF!</v>
      </c>
      <c r="T1046" s="7" t="str">
        <f>IF(VLOOKUP($A1046,'V2.5.2 Measures'!$C:$W,2,FALSE)&lt;&gt; "", VLOOKUP($A1046,'V2.5.2 Measures'!$C:$W,2,FALSE),"N/A")</f>
        <v>EXP-11-145-69</v>
      </c>
      <c r="U1046" s="7" t="str">
        <f>IF(VLOOKUP($A1046,'V2.5.2 Measures'!$C:$W,3,FALSE)&lt;&gt; "", VLOOKUP($A1046,'V2.5.2 Measures'!$C:$W,3,FALSE),"N/A")</f>
        <v>Average paid per record for TYPE-OF-SERVICE = 75 (HCBS - Expanded habilitation services - Educational services)</v>
      </c>
      <c r="V1046" s="7" t="e">
        <f>IF(VLOOKUP($A1046,'V2.5.2 Measures'!$C:$W,26,FALSE)&lt;&gt; "", VLOOKUP($A1046,'V2.5.2 Measures'!$C:$W,26,FALSE),"N/A")</f>
        <v>#REF!</v>
      </c>
      <c r="W1046" s="7" t="e">
        <f>IF(VLOOKUP($A1046,'V2.5.2 Measures'!$C:$W,44,FALSE)&lt;&gt; "", VLOOKUP($A1046,'V2.5.2 Measures'!$C:$W,44,FALSE),"N/A")</f>
        <v>#REF!</v>
      </c>
    </row>
    <row r="1047" spans="1:23" x14ac:dyDescent="0.35">
      <c r="A1047" s="7" t="str">
        <f>'V2.5.2 Measures'!C502</f>
        <v>EXP11.70</v>
      </c>
      <c r="B1047" s="7" t="str">
        <f>VLOOKUP($A1047,'V2.5.2 Measures'!$C:$W,6,FALSE)</f>
        <v>Medicaid FFS: Original, Non-Crossover, Paid Claims</v>
      </c>
      <c r="C1047" s="7" t="str">
        <f>VLOOKUP($A1047,'V2.5.2 Measures'!$C:$W,8,FALSE)</f>
        <v>No</v>
      </c>
      <c r="D1047" s="7" t="str">
        <f>IF(VLOOKUP($A1047,'V2.5.2 Measures'!$C:$W,4,FALSE)="","",VLOOKUP($A1047,'V2.5.2 Measures'!$C:$W,4,FALSE))</f>
        <v>Ratio</v>
      </c>
      <c r="E1047" s="7" t="str">
        <f>IF((VLOOKUP($A1047,'V2.5.2 Measures'!$C:$W,8,FALSE)&lt;&gt;"")*AND(VLOOKUP($A1047,'V2.5.2 Measures'!$C:$W,8,FALSE)&lt;&gt;"TBD"),VLOOKUP($A1047,'V2.5.2 Measures'!$C:$W,8,FALSE),"N/A")</f>
        <v>No</v>
      </c>
      <c r="F1047" s="7" t="str">
        <f>IF((VLOOKUP($A1047,'V2.5.2 Measures'!$C:$W,9,FALSE)&lt;&gt;"")*AND(VLOOKUP($A1047,'V2.5.2 Measures'!$C:$W,9,FALSE)&lt;&gt;"TBD"),VLOOKUP($A1047,'V2.5.2 Measures'!$C:$W,9,FALSE),"N/A")</f>
        <v>N/A</v>
      </c>
      <c r="G1047" s="7" t="str">
        <f>IF((VLOOKUP($A1047,'V2.5.2 Measures'!$C:$W,10,FALSE)&lt;&gt;"")*AND(VLOOKUP($A1047,'V2.5.2 Measures'!$C:$W,10,FALSE)&lt;&gt;"TBD"),VLOOKUP($A1047,'V2.5.2 Measures'!$C:$W,10,FALSE),"N/A")</f>
        <v>N/A</v>
      </c>
      <c r="H1047" s="7" t="str">
        <f>IF(VLOOKUP($A1047,'V2.5.2 Measures'!$C:$W,14,FALSE)&lt;&gt; "", VLOOKUP($A1047,'V2.5.2 Measures'!$C:$W,14,FALSE),"N/A")</f>
        <v>TBD</v>
      </c>
      <c r="I1047" s="7">
        <f>IF(VLOOKUP($A1047,'V2.5.2 Measures'!$C:$W,15,FALSE)&lt;&gt; "", VLOOKUP($A1047,'V2.5.2 Measures'!$C:$W,15,FALSE),"N/A")</f>
        <v>0.2</v>
      </c>
      <c r="J1047" s="7" t="str">
        <f>IF(VLOOKUP($A1047,'V2.5.2 Measures'!$C:$W,16,FALSE)&lt;&gt; "", VLOOKUP($A1047,'V2.5.2 Measures'!$C:$W,16,FALSE),"N/A")</f>
        <v>N/A</v>
      </c>
      <c r="K1047" s="7" t="str">
        <f>IF(VLOOKUP($A1047,'V2.5.2 Measures'!$C:$W,17,FALSE)&lt;&gt; "", VLOOKUP($A1047,'V2.5.2 Measures'!$C:$W,17,FALSE),"N/A")</f>
        <v>N/A</v>
      </c>
      <c r="L1047" s="7" t="str">
        <f>IF(VLOOKUP($A1047,'V2.5.2 Measures'!$C:$W,18,FALSE)&lt;&gt; "", VLOOKUP($A1047,'V2.5.2 Measures'!$C:$W,18,FALSE),"N/A")</f>
        <v>Default</v>
      </c>
      <c r="M1047" s="7" t="str">
        <f>IF(VLOOKUP($A1047,'V2.5.2 Measures'!$C:$W,19,FALSE)&lt;&gt; "", VLOOKUP($A1047,'V2.5.2 Measures'!$C:$W,19,FALSE),"N/A")</f>
        <v>SAS</v>
      </c>
      <c r="N1047" s="7" t="str">
        <f>IF(VLOOKUP($A1047,'V2.5.2 Measures'!$C:$W,20,FALSE)&lt;&gt; "", VLOOKUP($A1047,'V2.5.2 Measures'!$C:$W,20,FALSE),"N/A")</f>
        <v>V1.1</v>
      </c>
      <c r="O1047" s="7" t="str">
        <f>IF(VLOOKUP($A1047,'V2.5.2 Measures'!$C:$W,21,FALSE)&lt;&gt; "", VLOOKUP($A1047,'V2.5.2 Measures'!$C:$W,21,FALSE),"N/A")</f>
        <v>V2.3</v>
      </c>
      <c r="P1047" s="7" t="e">
        <f>IF(VLOOKUP($A1047,'V2.5.2 Measures'!$C:$W,22,FALSE)&lt;&gt; "", VLOOKUP($A1047,'V2.5.2 Measures'!$C:$W,22,FALSE),"N/A")</f>
        <v>#REF!</v>
      </c>
      <c r="Q1047" s="7" t="e">
        <f>IF(VLOOKUP($A1047,'V2.5.2 Measures'!$C:$W,23,FALSE)&lt;&gt; "", VLOOKUP($A1047,'V2.5.2 Measures'!$C:$W,23,FALSE),"N/A")</f>
        <v>#REF!</v>
      </c>
      <c r="R1047" s="7" t="e">
        <f>IF(VLOOKUP($A1047,'V2.5.2 Measures'!$C:$W,24,FALSE)&lt;&gt; "", VLOOKUP($A1047,'V2.5.2 Measures'!$C:$W,24,FALSE),"N/A")</f>
        <v>#REF!</v>
      </c>
      <c r="S1047" s="7" t="e">
        <f>IF(VLOOKUP($A1047,'V2.5.2 Measures'!$C:$W,25,FALSE)&lt;&gt; "", VLOOKUP($A1047,'V2.5.2 Measures'!$C:$W,25,FALSE),"N/A")</f>
        <v>#REF!</v>
      </c>
      <c r="T1047" s="7" t="str">
        <f>IF(VLOOKUP($A1047,'V2.5.2 Measures'!$C:$W,2,FALSE)&lt;&gt; "", VLOOKUP($A1047,'V2.5.2 Measures'!$C:$W,2,FALSE),"N/A")</f>
        <v>EXP-11-146-70</v>
      </c>
      <c r="U1047" s="7" t="str">
        <f>IF(VLOOKUP($A1047,'V2.5.2 Measures'!$C:$W,3,FALSE)&lt;&gt; "", VLOOKUP($A1047,'V2.5.2 Measures'!$C:$W,3,FALSE),"N/A")</f>
        <v>Average paid per record for TYPE-OF-SERVICE = 76 (HCBS - Expanded habilitation services - Supported employment services, which facilitate paid employment)</v>
      </c>
      <c r="V1047" s="7" t="e">
        <f>IF(VLOOKUP($A1047,'V2.5.2 Measures'!$C:$W,26,FALSE)&lt;&gt; "", VLOOKUP($A1047,'V2.5.2 Measures'!$C:$W,26,FALSE),"N/A")</f>
        <v>#REF!</v>
      </c>
      <c r="W1047" s="7" t="e">
        <f>IF(VLOOKUP($A1047,'V2.5.2 Measures'!$C:$W,44,FALSE)&lt;&gt; "", VLOOKUP($A1047,'V2.5.2 Measures'!$C:$W,44,FALSE),"N/A")</f>
        <v>#REF!</v>
      </c>
    </row>
    <row r="1048" spans="1:23" x14ac:dyDescent="0.35">
      <c r="A1048" s="7" t="str">
        <f>'V2.5.2 Measures'!C503</f>
        <v>EXP11.71</v>
      </c>
      <c r="B1048" s="7" t="str">
        <f>VLOOKUP($A1048,'V2.5.2 Measures'!$C:$W,6,FALSE)</f>
        <v>Medicaid FFS: Original, Non-Crossover, Paid Claims</v>
      </c>
      <c r="C1048" s="7" t="str">
        <f>VLOOKUP($A1048,'V2.5.2 Measures'!$C:$W,8,FALSE)</f>
        <v>No</v>
      </c>
      <c r="D1048" s="7" t="str">
        <f>IF(VLOOKUP($A1048,'V2.5.2 Measures'!$C:$W,4,FALSE)="","",VLOOKUP($A1048,'V2.5.2 Measures'!$C:$W,4,FALSE))</f>
        <v>Ratio</v>
      </c>
      <c r="E1048" s="7" t="str">
        <f>IF((VLOOKUP($A1048,'V2.5.2 Measures'!$C:$W,8,FALSE)&lt;&gt;"")*AND(VLOOKUP($A1048,'V2.5.2 Measures'!$C:$W,8,FALSE)&lt;&gt;"TBD"),VLOOKUP($A1048,'V2.5.2 Measures'!$C:$W,8,FALSE),"N/A")</f>
        <v>No</v>
      </c>
      <c r="F1048" s="7" t="str">
        <f>IF((VLOOKUP($A1048,'V2.5.2 Measures'!$C:$W,9,FALSE)&lt;&gt;"")*AND(VLOOKUP($A1048,'V2.5.2 Measures'!$C:$W,9,FALSE)&lt;&gt;"TBD"),VLOOKUP($A1048,'V2.5.2 Measures'!$C:$W,9,FALSE),"N/A")</f>
        <v>N/A</v>
      </c>
      <c r="G1048" s="7" t="str">
        <f>IF((VLOOKUP($A1048,'V2.5.2 Measures'!$C:$W,10,FALSE)&lt;&gt;"")*AND(VLOOKUP($A1048,'V2.5.2 Measures'!$C:$W,10,FALSE)&lt;&gt;"TBD"),VLOOKUP($A1048,'V2.5.2 Measures'!$C:$W,10,FALSE),"N/A")</f>
        <v>N/A</v>
      </c>
      <c r="H1048" s="7" t="str">
        <f>IF(VLOOKUP($A1048,'V2.5.2 Measures'!$C:$W,14,FALSE)&lt;&gt; "", VLOOKUP($A1048,'V2.5.2 Measures'!$C:$W,14,FALSE),"N/A")</f>
        <v>TBD</v>
      </c>
      <c r="I1048" s="7">
        <f>IF(VLOOKUP($A1048,'V2.5.2 Measures'!$C:$W,15,FALSE)&lt;&gt; "", VLOOKUP($A1048,'V2.5.2 Measures'!$C:$W,15,FALSE),"N/A")</f>
        <v>0.2</v>
      </c>
      <c r="J1048" s="7" t="str">
        <f>IF(VLOOKUP($A1048,'V2.5.2 Measures'!$C:$W,16,FALSE)&lt;&gt; "", VLOOKUP($A1048,'V2.5.2 Measures'!$C:$W,16,FALSE),"N/A")</f>
        <v>N/A</v>
      </c>
      <c r="K1048" s="7" t="str">
        <f>IF(VLOOKUP($A1048,'V2.5.2 Measures'!$C:$W,17,FALSE)&lt;&gt; "", VLOOKUP($A1048,'V2.5.2 Measures'!$C:$W,17,FALSE),"N/A")</f>
        <v>N/A</v>
      </c>
      <c r="L1048" s="7" t="str">
        <f>IF(VLOOKUP($A1048,'V2.5.2 Measures'!$C:$W,18,FALSE)&lt;&gt; "", VLOOKUP($A1048,'V2.5.2 Measures'!$C:$W,18,FALSE),"N/A")</f>
        <v>Default</v>
      </c>
      <c r="M1048" s="7" t="str">
        <f>IF(VLOOKUP($A1048,'V2.5.2 Measures'!$C:$W,19,FALSE)&lt;&gt; "", VLOOKUP($A1048,'V2.5.2 Measures'!$C:$W,19,FALSE),"N/A")</f>
        <v>SAS</v>
      </c>
      <c r="N1048" s="7" t="str">
        <f>IF(VLOOKUP($A1048,'V2.5.2 Measures'!$C:$W,20,FALSE)&lt;&gt; "", VLOOKUP($A1048,'V2.5.2 Measures'!$C:$W,20,FALSE),"N/A")</f>
        <v>V1.1</v>
      </c>
      <c r="O1048" s="7" t="str">
        <f>IF(VLOOKUP($A1048,'V2.5.2 Measures'!$C:$W,21,FALSE)&lt;&gt; "", VLOOKUP($A1048,'V2.5.2 Measures'!$C:$W,21,FALSE),"N/A")</f>
        <v>V2.3</v>
      </c>
      <c r="P1048" s="7" t="e">
        <f>IF(VLOOKUP($A1048,'V2.5.2 Measures'!$C:$W,22,FALSE)&lt;&gt; "", VLOOKUP($A1048,'V2.5.2 Measures'!$C:$W,22,FALSE),"N/A")</f>
        <v>#REF!</v>
      </c>
      <c r="Q1048" s="7" t="e">
        <f>IF(VLOOKUP($A1048,'V2.5.2 Measures'!$C:$W,23,FALSE)&lt;&gt; "", VLOOKUP($A1048,'V2.5.2 Measures'!$C:$W,23,FALSE),"N/A")</f>
        <v>#REF!</v>
      </c>
      <c r="R1048" s="7" t="e">
        <f>IF(VLOOKUP($A1048,'V2.5.2 Measures'!$C:$W,24,FALSE)&lt;&gt; "", VLOOKUP($A1048,'V2.5.2 Measures'!$C:$W,24,FALSE),"N/A")</f>
        <v>#REF!</v>
      </c>
      <c r="S1048" s="7" t="e">
        <f>IF(VLOOKUP($A1048,'V2.5.2 Measures'!$C:$W,25,FALSE)&lt;&gt; "", VLOOKUP($A1048,'V2.5.2 Measures'!$C:$W,25,FALSE),"N/A")</f>
        <v>#REF!</v>
      </c>
      <c r="T1048" s="7" t="str">
        <f>IF(VLOOKUP($A1048,'V2.5.2 Measures'!$C:$W,2,FALSE)&lt;&gt; "", VLOOKUP($A1048,'V2.5.2 Measures'!$C:$W,2,FALSE),"N/A")</f>
        <v>EXP-11-147-71</v>
      </c>
      <c r="U1048" s="7" t="str">
        <f>IF(VLOOKUP($A1048,'V2.5.2 Measures'!$C:$W,3,FALSE)&lt;&gt; "", VLOOKUP($A1048,'V2.5.2 Measures'!$C:$W,3,FALSE),"N/A")</f>
        <v>Average paid per record for TYPE-OF-SERVICE = 77 (HCBS-65-plus - Case management services)</v>
      </c>
      <c r="V1048" s="7" t="e">
        <f>IF(VLOOKUP($A1048,'V2.5.2 Measures'!$C:$W,26,FALSE)&lt;&gt; "", VLOOKUP($A1048,'V2.5.2 Measures'!$C:$W,26,FALSE),"N/A")</f>
        <v>#REF!</v>
      </c>
      <c r="W1048" s="7" t="e">
        <f>IF(VLOOKUP($A1048,'V2.5.2 Measures'!$C:$W,44,FALSE)&lt;&gt; "", VLOOKUP($A1048,'V2.5.2 Measures'!$C:$W,44,FALSE),"N/A")</f>
        <v>#REF!</v>
      </c>
    </row>
    <row r="1049" spans="1:23" x14ac:dyDescent="0.35">
      <c r="A1049" s="7" t="str">
        <f>'V2.5.2 Measures'!C504</f>
        <v>EXP11.72</v>
      </c>
      <c r="B1049" s="7" t="str">
        <f>VLOOKUP($A1049,'V2.5.2 Measures'!$C:$W,6,FALSE)</f>
        <v>Medicaid FFS: Original, Non-Crossover, Paid Claims</v>
      </c>
      <c r="C1049" s="7" t="str">
        <f>VLOOKUP($A1049,'V2.5.2 Measures'!$C:$W,8,FALSE)</f>
        <v>No</v>
      </c>
      <c r="D1049" s="7" t="str">
        <f>IF(VLOOKUP($A1049,'V2.5.2 Measures'!$C:$W,4,FALSE)="","",VLOOKUP($A1049,'V2.5.2 Measures'!$C:$W,4,FALSE))</f>
        <v>Ratio</v>
      </c>
      <c r="E1049" s="7" t="str">
        <f>IF((VLOOKUP($A1049,'V2.5.2 Measures'!$C:$W,8,FALSE)&lt;&gt;"")*AND(VLOOKUP($A1049,'V2.5.2 Measures'!$C:$W,8,FALSE)&lt;&gt;"TBD"),VLOOKUP($A1049,'V2.5.2 Measures'!$C:$W,8,FALSE),"N/A")</f>
        <v>No</v>
      </c>
      <c r="F1049" s="7" t="str">
        <f>IF((VLOOKUP($A1049,'V2.5.2 Measures'!$C:$W,9,FALSE)&lt;&gt;"")*AND(VLOOKUP($A1049,'V2.5.2 Measures'!$C:$W,9,FALSE)&lt;&gt;"TBD"),VLOOKUP($A1049,'V2.5.2 Measures'!$C:$W,9,FALSE),"N/A")</f>
        <v>N/A</v>
      </c>
      <c r="G1049" s="7" t="str">
        <f>IF((VLOOKUP($A1049,'V2.5.2 Measures'!$C:$W,10,FALSE)&lt;&gt;"")*AND(VLOOKUP($A1049,'V2.5.2 Measures'!$C:$W,10,FALSE)&lt;&gt;"TBD"),VLOOKUP($A1049,'V2.5.2 Measures'!$C:$W,10,FALSE),"N/A")</f>
        <v>N/A</v>
      </c>
      <c r="H1049" s="7" t="str">
        <f>IF(VLOOKUP($A1049,'V2.5.2 Measures'!$C:$W,14,FALSE)&lt;&gt; "", VLOOKUP($A1049,'V2.5.2 Measures'!$C:$W,14,FALSE),"N/A")</f>
        <v>TBD</v>
      </c>
      <c r="I1049" s="7">
        <f>IF(VLOOKUP($A1049,'V2.5.2 Measures'!$C:$W,15,FALSE)&lt;&gt; "", VLOOKUP($A1049,'V2.5.2 Measures'!$C:$W,15,FALSE),"N/A")</f>
        <v>0.2</v>
      </c>
      <c r="J1049" s="7" t="str">
        <f>IF(VLOOKUP($A1049,'V2.5.2 Measures'!$C:$W,16,FALSE)&lt;&gt; "", VLOOKUP($A1049,'V2.5.2 Measures'!$C:$W,16,FALSE),"N/A")</f>
        <v>N/A</v>
      </c>
      <c r="K1049" s="7" t="str">
        <f>IF(VLOOKUP($A1049,'V2.5.2 Measures'!$C:$W,17,FALSE)&lt;&gt; "", VLOOKUP($A1049,'V2.5.2 Measures'!$C:$W,17,FALSE),"N/A")</f>
        <v>N/A</v>
      </c>
      <c r="L1049" s="7" t="str">
        <f>IF(VLOOKUP($A1049,'V2.5.2 Measures'!$C:$W,18,FALSE)&lt;&gt; "", VLOOKUP($A1049,'V2.5.2 Measures'!$C:$W,18,FALSE),"N/A")</f>
        <v>Default</v>
      </c>
      <c r="M1049" s="7" t="str">
        <f>IF(VLOOKUP($A1049,'V2.5.2 Measures'!$C:$W,19,FALSE)&lt;&gt; "", VLOOKUP($A1049,'V2.5.2 Measures'!$C:$W,19,FALSE),"N/A")</f>
        <v>SAS</v>
      </c>
      <c r="N1049" s="7" t="str">
        <f>IF(VLOOKUP($A1049,'V2.5.2 Measures'!$C:$W,20,FALSE)&lt;&gt; "", VLOOKUP($A1049,'V2.5.2 Measures'!$C:$W,20,FALSE),"N/A")</f>
        <v>V1.1</v>
      </c>
      <c r="O1049" s="7" t="str">
        <f>IF(VLOOKUP($A1049,'V2.5.2 Measures'!$C:$W,21,FALSE)&lt;&gt; "", VLOOKUP($A1049,'V2.5.2 Measures'!$C:$W,21,FALSE),"N/A")</f>
        <v>V2.3</v>
      </c>
      <c r="P1049" s="7" t="e">
        <f>IF(VLOOKUP($A1049,'V2.5.2 Measures'!$C:$W,22,FALSE)&lt;&gt; "", VLOOKUP($A1049,'V2.5.2 Measures'!$C:$W,22,FALSE),"N/A")</f>
        <v>#REF!</v>
      </c>
      <c r="Q1049" s="7" t="e">
        <f>IF(VLOOKUP($A1049,'V2.5.2 Measures'!$C:$W,23,FALSE)&lt;&gt; "", VLOOKUP($A1049,'V2.5.2 Measures'!$C:$W,23,FALSE),"N/A")</f>
        <v>#REF!</v>
      </c>
      <c r="R1049" s="7" t="e">
        <f>IF(VLOOKUP($A1049,'V2.5.2 Measures'!$C:$W,24,FALSE)&lt;&gt; "", VLOOKUP($A1049,'V2.5.2 Measures'!$C:$W,24,FALSE),"N/A")</f>
        <v>#REF!</v>
      </c>
      <c r="S1049" s="7" t="e">
        <f>IF(VLOOKUP($A1049,'V2.5.2 Measures'!$C:$W,25,FALSE)&lt;&gt; "", VLOOKUP($A1049,'V2.5.2 Measures'!$C:$W,25,FALSE),"N/A")</f>
        <v>#REF!</v>
      </c>
      <c r="T1049" s="7" t="str">
        <f>IF(VLOOKUP($A1049,'V2.5.2 Measures'!$C:$W,2,FALSE)&lt;&gt; "", VLOOKUP($A1049,'V2.5.2 Measures'!$C:$W,2,FALSE),"N/A")</f>
        <v>EXP-11-148-72</v>
      </c>
      <c r="U1049" s="7" t="str">
        <f>IF(VLOOKUP($A1049,'V2.5.2 Measures'!$C:$W,3,FALSE)&lt;&gt; "", VLOOKUP($A1049,'V2.5.2 Measures'!$C:$W,3,FALSE),"N/A")</f>
        <v>Average paid per record for TYPE-OF-SERVICE = 78 (HCBS-65-plus - Homemaker services)</v>
      </c>
      <c r="V1049" s="7" t="e">
        <f>IF(VLOOKUP($A1049,'V2.5.2 Measures'!$C:$W,26,FALSE)&lt;&gt; "", VLOOKUP($A1049,'V2.5.2 Measures'!$C:$W,26,FALSE),"N/A")</f>
        <v>#REF!</v>
      </c>
      <c r="W1049" s="7" t="e">
        <f>IF(VLOOKUP($A1049,'V2.5.2 Measures'!$C:$W,44,FALSE)&lt;&gt; "", VLOOKUP($A1049,'V2.5.2 Measures'!$C:$W,44,FALSE),"N/A")</f>
        <v>#REF!</v>
      </c>
    </row>
    <row r="1050" spans="1:23" x14ac:dyDescent="0.35">
      <c r="A1050" s="7" t="str">
        <f>'V2.5.2 Measures'!C505</f>
        <v>EXP11.73</v>
      </c>
      <c r="B1050" s="7" t="str">
        <f>VLOOKUP($A1050,'V2.5.2 Measures'!$C:$W,6,FALSE)</f>
        <v>Medicaid FFS: Original, Non-Crossover, Paid Claims</v>
      </c>
      <c r="C1050" s="7" t="str">
        <f>VLOOKUP($A1050,'V2.5.2 Measures'!$C:$W,8,FALSE)</f>
        <v>No</v>
      </c>
      <c r="D1050" s="7" t="str">
        <f>IF(VLOOKUP($A1050,'V2.5.2 Measures'!$C:$W,4,FALSE)="","",VLOOKUP($A1050,'V2.5.2 Measures'!$C:$W,4,FALSE))</f>
        <v>Ratio</v>
      </c>
      <c r="E1050" s="7" t="str">
        <f>IF((VLOOKUP($A1050,'V2.5.2 Measures'!$C:$W,8,FALSE)&lt;&gt;"")*AND(VLOOKUP($A1050,'V2.5.2 Measures'!$C:$W,8,FALSE)&lt;&gt;"TBD"),VLOOKUP($A1050,'V2.5.2 Measures'!$C:$W,8,FALSE),"N/A")</f>
        <v>No</v>
      </c>
      <c r="F1050" s="7" t="str">
        <f>IF((VLOOKUP($A1050,'V2.5.2 Measures'!$C:$W,9,FALSE)&lt;&gt;"")*AND(VLOOKUP($A1050,'V2.5.2 Measures'!$C:$W,9,FALSE)&lt;&gt;"TBD"),VLOOKUP($A1050,'V2.5.2 Measures'!$C:$W,9,FALSE),"N/A")</f>
        <v>N/A</v>
      </c>
      <c r="G1050" s="7" t="str">
        <f>IF((VLOOKUP($A1050,'V2.5.2 Measures'!$C:$W,10,FALSE)&lt;&gt;"")*AND(VLOOKUP($A1050,'V2.5.2 Measures'!$C:$W,10,FALSE)&lt;&gt;"TBD"),VLOOKUP($A1050,'V2.5.2 Measures'!$C:$W,10,FALSE),"N/A")</f>
        <v>N/A</v>
      </c>
      <c r="H1050" s="7" t="str">
        <f>IF(VLOOKUP($A1050,'V2.5.2 Measures'!$C:$W,14,FALSE)&lt;&gt; "", VLOOKUP($A1050,'V2.5.2 Measures'!$C:$W,14,FALSE),"N/A")</f>
        <v>TBD</v>
      </c>
      <c r="I1050" s="7">
        <f>IF(VLOOKUP($A1050,'V2.5.2 Measures'!$C:$W,15,FALSE)&lt;&gt; "", VLOOKUP($A1050,'V2.5.2 Measures'!$C:$W,15,FALSE),"N/A")</f>
        <v>0.2</v>
      </c>
      <c r="J1050" s="7" t="str">
        <f>IF(VLOOKUP($A1050,'V2.5.2 Measures'!$C:$W,16,FALSE)&lt;&gt; "", VLOOKUP($A1050,'V2.5.2 Measures'!$C:$W,16,FALSE),"N/A")</f>
        <v>N/A</v>
      </c>
      <c r="K1050" s="7" t="str">
        <f>IF(VLOOKUP($A1050,'V2.5.2 Measures'!$C:$W,17,FALSE)&lt;&gt; "", VLOOKUP($A1050,'V2.5.2 Measures'!$C:$W,17,FALSE),"N/A")</f>
        <v>N/A</v>
      </c>
      <c r="L1050" s="7" t="str">
        <f>IF(VLOOKUP($A1050,'V2.5.2 Measures'!$C:$W,18,FALSE)&lt;&gt; "", VLOOKUP($A1050,'V2.5.2 Measures'!$C:$W,18,FALSE),"N/A")</f>
        <v>Default</v>
      </c>
      <c r="M1050" s="7" t="str">
        <f>IF(VLOOKUP($A1050,'V2.5.2 Measures'!$C:$W,19,FALSE)&lt;&gt; "", VLOOKUP($A1050,'V2.5.2 Measures'!$C:$W,19,FALSE),"N/A")</f>
        <v>SAS</v>
      </c>
      <c r="N1050" s="7" t="str">
        <f>IF(VLOOKUP($A1050,'V2.5.2 Measures'!$C:$W,20,FALSE)&lt;&gt; "", VLOOKUP($A1050,'V2.5.2 Measures'!$C:$W,20,FALSE),"N/A")</f>
        <v>V1.1</v>
      </c>
      <c r="O1050" s="7" t="str">
        <f>IF(VLOOKUP($A1050,'V2.5.2 Measures'!$C:$W,21,FALSE)&lt;&gt; "", VLOOKUP($A1050,'V2.5.2 Measures'!$C:$W,21,FALSE),"N/A")</f>
        <v>V2.3</v>
      </c>
      <c r="P1050" s="7" t="e">
        <f>IF(VLOOKUP($A1050,'V2.5.2 Measures'!$C:$W,22,FALSE)&lt;&gt; "", VLOOKUP($A1050,'V2.5.2 Measures'!$C:$W,22,FALSE),"N/A")</f>
        <v>#REF!</v>
      </c>
      <c r="Q1050" s="7" t="e">
        <f>IF(VLOOKUP($A1050,'V2.5.2 Measures'!$C:$W,23,FALSE)&lt;&gt; "", VLOOKUP($A1050,'V2.5.2 Measures'!$C:$W,23,FALSE),"N/A")</f>
        <v>#REF!</v>
      </c>
      <c r="R1050" s="7" t="e">
        <f>IF(VLOOKUP($A1050,'V2.5.2 Measures'!$C:$W,24,FALSE)&lt;&gt; "", VLOOKUP($A1050,'V2.5.2 Measures'!$C:$W,24,FALSE),"N/A")</f>
        <v>#REF!</v>
      </c>
      <c r="S1050" s="7" t="e">
        <f>IF(VLOOKUP($A1050,'V2.5.2 Measures'!$C:$W,25,FALSE)&lt;&gt; "", VLOOKUP($A1050,'V2.5.2 Measures'!$C:$W,25,FALSE),"N/A")</f>
        <v>#REF!</v>
      </c>
      <c r="T1050" s="7" t="str">
        <f>IF(VLOOKUP($A1050,'V2.5.2 Measures'!$C:$W,2,FALSE)&lt;&gt; "", VLOOKUP($A1050,'V2.5.2 Measures'!$C:$W,2,FALSE),"N/A")</f>
        <v>EXP-11-149-73</v>
      </c>
      <c r="U1050" s="7" t="str">
        <f>IF(VLOOKUP($A1050,'V2.5.2 Measures'!$C:$W,3,FALSE)&lt;&gt; "", VLOOKUP($A1050,'V2.5.2 Measures'!$C:$W,3,FALSE),"N/A")</f>
        <v>Average paid per record for TYPE-OF-SERVICE = 79 (HCBS-65-plus - Home health aide services)</v>
      </c>
      <c r="V1050" s="7" t="e">
        <f>IF(VLOOKUP($A1050,'V2.5.2 Measures'!$C:$W,26,FALSE)&lt;&gt; "", VLOOKUP($A1050,'V2.5.2 Measures'!$C:$W,26,FALSE),"N/A")</f>
        <v>#REF!</v>
      </c>
      <c r="W1050" s="7" t="e">
        <f>IF(VLOOKUP($A1050,'V2.5.2 Measures'!$C:$W,44,FALSE)&lt;&gt; "", VLOOKUP($A1050,'V2.5.2 Measures'!$C:$W,44,FALSE),"N/A")</f>
        <v>#REF!</v>
      </c>
    </row>
    <row r="1051" spans="1:23" x14ac:dyDescent="0.35">
      <c r="A1051" s="7" t="str">
        <f>'V2.5.2 Measures'!C506</f>
        <v>EXP11.75</v>
      </c>
      <c r="B1051" s="7" t="str">
        <f>VLOOKUP($A1051,'V2.5.2 Measures'!$C:$W,6,FALSE)</f>
        <v>Medicaid FFS: Original, Non-Crossover, Paid Claims</v>
      </c>
      <c r="C1051" s="7" t="str">
        <f>VLOOKUP($A1051,'V2.5.2 Measures'!$C:$W,8,FALSE)</f>
        <v>No</v>
      </c>
      <c r="D1051" s="7" t="str">
        <f>IF(VLOOKUP($A1051,'V2.5.2 Measures'!$C:$W,4,FALSE)="","",VLOOKUP($A1051,'V2.5.2 Measures'!$C:$W,4,FALSE))</f>
        <v>Ratio</v>
      </c>
      <c r="E1051" s="7" t="str">
        <f>IF((VLOOKUP($A1051,'V2.5.2 Measures'!$C:$W,8,FALSE)&lt;&gt;"")*AND(VLOOKUP($A1051,'V2.5.2 Measures'!$C:$W,8,FALSE)&lt;&gt;"TBD"),VLOOKUP($A1051,'V2.5.2 Measures'!$C:$W,8,FALSE),"N/A")</f>
        <v>No</v>
      </c>
      <c r="F1051" s="7" t="str">
        <f>IF((VLOOKUP($A1051,'V2.5.2 Measures'!$C:$W,9,FALSE)&lt;&gt;"")*AND(VLOOKUP($A1051,'V2.5.2 Measures'!$C:$W,9,FALSE)&lt;&gt;"TBD"),VLOOKUP($A1051,'V2.5.2 Measures'!$C:$W,9,FALSE),"N/A")</f>
        <v>N/A</v>
      </c>
      <c r="G1051" s="7" t="str">
        <f>IF((VLOOKUP($A1051,'V2.5.2 Measures'!$C:$W,10,FALSE)&lt;&gt;"")*AND(VLOOKUP($A1051,'V2.5.2 Measures'!$C:$W,10,FALSE)&lt;&gt;"TBD"),VLOOKUP($A1051,'V2.5.2 Measures'!$C:$W,10,FALSE),"N/A")</f>
        <v>N/A</v>
      </c>
      <c r="H1051" s="7" t="str">
        <f>IF(VLOOKUP($A1051,'V2.5.2 Measures'!$C:$W,14,FALSE)&lt;&gt; "", VLOOKUP($A1051,'V2.5.2 Measures'!$C:$W,14,FALSE),"N/A")</f>
        <v>TBD</v>
      </c>
      <c r="I1051" s="7">
        <f>IF(VLOOKUP($A1051,'V2.5.2 Measures'!$C:$W,15,FALSE)&lt;&gt; "", VLOOKUP($A1051,'V2.5.2 Measures'!$C:$W,15,FALSE),"N/A")</f>
        <v>0.2</v>
      </c>
      <c r="J1051" s="7" t="str">
        <f>IF(VLOOKUP($A1051,'V2.5.2 Measures'!$C:$W,16,FALSE)&lt;&gt; "", VLOOKUP($A1051,'V2.5.2 Measures'!$C:$W,16,FALSE),"N/A")</f>
        <v>N/A</v>
      </c>
      <c r="K1051" s="7" t="str">
        <f>IF(VLOOKUP($A1051,'V2.5.2 Measures'!$C:$W,17,FALSE)&lt;&gt; "", VLOOKUP($A1051,'V2.5.2 Measures'!$C:$W,17,FALSE),"N/A")</f>
        <v>N/A</v>
      </c>
      <c r="L1051" s="7" t="str">
        <f>IF(VLOOKUP($A1051,'V2.5.2 Measures'!$C:$W,18,FALSE)&lt;&gt; "", VLOOKUP($A1051,'V2.5.2 Measures'!$C:$W,18,FALSE),"N/A")</f>
        <v>Default</v>
      </c>
      <c r="M1051" s="7" t="str">
        <f>IF(VLOOKUP($A1051,'V2.5.2 Measures'!$C:$W,19,FALSE)&lt;&gt; "", VLOOKUP($A1051,'V2.5.2 Measures'!$C:$W,19,FALSE),"N/A")</f>
        <v>SAS</v>
      </c>
      <c r="N1051" s="7" t="str">
        <f>IF(VLOOKUP($A1051,'V2.5.2 Measures'!$C:$W,20,FALSE)&lt;&gt; "", VLOOKUP($A1051,'V2.5.2 Measures'!$C:$W,20,FALSE),"N/A")</f>
        <v>V1.1</v>
      </c>
      <c r="O1051" s="7" t="str">
        <f>IF(VLOOKUP($A1051,'V2.5.2 Measures'!$C:$W,21,FALSE)&lt;&gt; "", VLOOKUP($A1051,'V2.5.2 Measures'!$C:$W,21,FALSE),"N/A")</f>
        <v>V2.3</v>
      </c>
      <c r="P1051" s="7" t="e">
        <f>IF(VLOOKUP($A1051,'V2.5.2 Measures'!$C:$W,22,FALSE)&lt;&gt; "", VLOOKUP($A1051,'V2.5.2 Measures'!$C:$W,22,FALSE),"N/A")</f>
        <v>#REF!</v>
      </c>
      <c r="Q1051" s="7" t="e">
        <f>IF(VLOOKUP($A1051,'V2.5.2 Measures'!$C:$W,23,FALSE)&lt;&gt; "", VLOOKUP($A1051,'V2.5.2 Measures'!$C:$W,23,FALSE),"N/A")</f>
        <v>#REF!</v>
      </c>
      <c r="R1051" s="7" t="e">
        <f>IF(VLOOKUP($A1051,'V2.5.2 Measures'!$C:$W,24,FALSE)&lt;&gt; "", VLOOKUP($A1051,'V2.5.2 Measures'!$C:$W,24,FALSE),"N/A")</f>
        <v>#REF!</v>
      </c>
      <c r="S1051" s="7" t="e">
        <f>IF(VLOOKUP($A1051,'V2.5.2 Measures'!$C:$W,25,FALSE)&lt;&gt; "", VLOOKUP($A1051,'V2.5.2 Measures'!$C:$W,25,FALSE),"N/A")</f>
        <v>#REF!</v>
      </c>
      <c r="T1051" s="7" t="str">
        <f>IF(VLOOKUP($A1051,'V2.5.2 Measures'!$C:$W,2,FALSE)&lt;&gt; "", VLOOKUP($A1051,'V2.5.2 Measures'!$C:$W,2,FALSE),"N/A")</f>
        <v>EXP-11-150-75</v>
      </c>
      <c r="U1051" s="7" t="str">
        <f>IF(VLOOKUP($A1051,'V2.5.2 Measures'!$C:$W,3,FALSE)&lt;&gt; "", VLOOKUP($A1051,'V2.5.2 Measures'!$C:$W,3,FALSE),"N/A")</f>
        <v>Average paid per record for TYPE-OF-SERVICE = 80 (HCBS-65-plus - Personal care services)</v>
      </c>
      <c r="V1051" s="7" t="e">
        <f>IF(VLOOKUP($A1051,'V2.5.2 Measures'!$C:$W,26,FALSE)&lt;&gt; "", VLOOKUP($A1051,'V2.5.2 Measures'!$C:$W,26,FALSE),"N/A")</f>
        <v>#REF!</v>
      </c>
      <c r="W1051" s="7" t="e">
        <f>IF(VLOOKUP($A1051,'V2.5.2 Measures'!$C:$W,44,FALSE)&lt;&gt; "", VLOOKUP($A1051,'V2.5.2 Measures'!$C:$W,44,FALSE),"N/A")</f>
        <v>#REF!</v>
      </c>
    </row>
    <row r="1052" spans="1:23" x14ac:dyDescent="0.35">
      <c r="A1052" s="7" t="str">
        <f>'V2.5.2 Measures'!C507</f>
        <v>EXP11.76</v>
      </c>
      <c r="B1052" s="7" t="str">
        <f>VLOOKUP($A1052,'V2.5.2 Measures'!$C:$W,6,FALSE)</f>
        <v>Medicaid FFS: Original, Non-Crossover, Paid Claims</v>
      </c>
      <c r="C1052" s="7" t="str">
        <f>VLOOKUP($A1052,'V2.5.2 Measures'!$C:$W,8,FALSE)</f>
        <v>No</v>
      </c>
      <c r="D1052" s="7" t="str">
        <f>IF(VLOOKUP($A1052,'V2.5.2 Measures'!$C:$W,4,FALSE)="","",VLOOKUP($A1052,'V2.5.2 Measures'!$C:$W,4,FALSE))</f>
        <v>Ratio</v>
      </c>
      <c r="E1052" s="7" t="str">
        <f>IF((VLOOKUP($A1052,'V2.5.2 Measures'!$C:$W,8,FALSE)&lt;&gt;"")*AND(VLOOKUP($A1052,'V2.5.2 Measures'!$C:$W,8,FALSE)&lt;&gt;"TBD"),VLOOKUP($A1052,'V2.5.2 Measures'!$C:$W,8,FALSE),"N/A")</f>
        <v>No</v>
      </c>
      <c r="F1052" s="7" t="str">
        <f>IF((VLOOKUP($A1052,'V2.5.2 Measures'!$C:$W,9,FALSE)&lt;&gt;"")*AND(VLOOKUP($A1052,'V2.5.2 Measures'!$C:$W,9,FALSE)&lt;&gt;"TBD"),VLOOKUP($A1052,'V2.5.2 Measures'!$C:$W,9,FALSE),"N/A")</f>
        <v>N/A</v>
      </c>
      <c r="G1052" s="7" t="str">
        <f>IF((VLOOKUP($A1052,'V2.5.2 Measures'!$C:$W,10,FALSE)&lt;&gt;"")*AND(VLOOKUP($A1052,'V2.5.2 Measures'!$C:$W,10,FALSE)&lt;&gt;"TBD"),VLOOKUP($A1052,'V2.5.2 Measures'!$C:$W,10,FALSE),"N/A")</f>
        <v>N/A</v>
      </c>
      <c r="H1052" s="7" t="str">
        <f>IF(VLOOKUP($A1052,'V2.5.2 Measures'!$C:$W,14,FALSE)&lt;&gt; "", VLOOKUP($A1052,'V2.5.2 Measures'!$C:$W,14,FALSE),"N/A")</f>
        <v>TBD</v>
      </c>
      <c r="I1052" s="7">
        <f>IF(VLOOKUP($A1052,'V2.5.2 Measures'!$C:$W,15,FALSE)&lt;&gt; "", VLOOKUP($A1052,'V2.5.2 Measures'!$C:$W,15,FALSE),"N/A")</f>
        <v>0.2</v>
      </c>
      <c r="J1052" s="7" t="str">
        <f>IF(VLOOKUP($A1052,'V2.5.2 Measures'!$C:$W,16,FALSE)&lt;&gt; "", VLOOKUP($A1052,'V2.5.2 Measures'!$C:$W,16,FALSE),"N/A")</f>
        <v>N/A</v>
      </c>
      <c r="K1052" s="7" t="str">
        <f>IF(VLOOKUP($A1052,'V2.5.2 Measures'!$C:$W,17,FALSE)&lt;&gt; "", VLOOKUP($A1052,'V2.5.2 Measures'!$C:$W,17,FALSE),"N/A")</f>
        <v>N/A</v>
      </c>
      <c r="L1052" s="7" t="str">
        <f>IF(VLOOKUP($A1052,'V2.5.2 Measures'!$C:$W,18,FALSE)&lt;&gt; "", VLOOKUP($A1052,'V2.5.2 Measures'!$C:$W,18,FALSE),"N/A")</f>
        <v>Default</v>
      </c>
      <c r="M1052" s="7" t="str">
        <f>IF(VLOOKUP($A1052,'V2.5.2 Measures'!$C:$W,19,FALSE)&lt;&gt; "", VLOOKUP($A1052,'V2.5.2 Measures'!$C:$W,19,FALSE),"N/A")</f>
        <v>SAS</v>
      </c>
      <c r="N1052" s="7" t="str">
        <f>IF(VLOOKUP($A1052,'V2.5.2 Measures'!$C:$W,20,FALSE)&lt;&gt; "", VLOOKUP($A1052,'V2.5.2 Measures'!$C:$W,20,FALSE),"N/A")</f>
        <v>V1.1</v>
      </c>
      <c r="O1052" s="7" t="str">
        <f>IF(VLOOKUP($A1052,'V2.5.2 Measures'!$C:$W,21,FALSE)&lt;&gt; "", VLOOKUP($A1052,'V2.5.2 Measures'!$C:$W,21,FALSE),"N/A")</f>
        <v>V2.3</v>
      </c>
      <c r="P1052" s="7" t="e">
        <f>IF(VLOOKUP($A1052,'V2.5.2 Measures'!$C:$W,22,FALSE)&lt;&gt; "", VLOOKUP($A1052,'V2.5.2 Measures'!$C:$W,22,FALSE),"N/A")</f>
        <v>#REF!</v>
      </c>
      <c r="Q1052" s="7" t="e">
        <f>IF(VLOOKUP($A1052,'V2.5.2 Measures'!$C:$W,23,FALSE)&lt;&gt; "", VLOOKUP($A1052,'V2.5.2 Measures'!$C:$W,23,FALSE),"N/A")</f>
        <v>#REF!</v>
      </c>
      <c r="R1052" s="7" t="e">
        <f>IF(VLOOKUP($A1052,'V2.5.2 Measures'!$C:$W,24,FALSE)&lt;&gt; "", VLOOKUP($A1052,'V2.5.2 Measures'!$C:$W,24,FALSE),"N/A")</f>
        <v>#REF!</v>
      </c>
      <c r="S1052" s="7" t="e">
        <f>IF(VLOOKUP($A1052,'V2.5.2 Measures'!$C:$W,25,FALSE)&lt;&gt; "", VLOOKUP($A1052,'V2.5.2 Measures'!$C:$W,25,FALSE),"N/A")</f>
        <v>#REF!</v>
      </c>
      <c r="T1052" s="7" t="str">
        <f>IF(VLOOKUP($A1052,'V2.5.2 Measures'!$C:$W,2,FALSE)&lt;&gt; "", VLOOKUP($A1052,'V2.5.2 Measures'!$C:$W,2,FALSE),"N/A")</f>
        <v>EXP-11-151-76</v>
      </c>
      <c r="U1052" s="7" t="str">
        <f>IF(VLOOKUP($A1052,'V2.5.2 Measures'!$C:$W,3,FALSE)&lt;&gt; "", VLOOKUP($A1052,'V2.5.2 Measures'!$C:$W,3,FALSE),"N/A")</f>
        <v>Average paid per record for TYPE-OF-SERVICE = 81 (HCBS-65-plus - Adult day health services)</v>
      </c>
      <c r="V1052" s="7" t="e">
        <f>IF(VLOOKUP($A1052,'V2.5.2 Measures'!$C:$W,26,FALSE)&lt;&gt; "", VLOOKUP($A1052,'V2.5.2 Measures'!$C:$W,26,FALSE),"N/A")</f>
        <v>#REF!</v>
      </c>
      <c r="W1052" s="7" t="e">
        <f>IF(VLOOKUP($A1052,'V2.5.2 Measures'!$C:$W,44,FALSE)&lt;&gt; "", VLOOKUP($A1052,'V2.5.2 Measures'!$C:$W,44,FALSE),"N/A")</f>
        <v>#REF!</v>
      </c>
    </row>
    <row r="1053" spans="1:23" x14ac:dyDescent="0.35">
      <c r="A1053" s="7" t="str">
        <f>'V2.5.2 Measures'!C508</f>
        <v>EXP11.77</v>
      </c>
      <c r="B1053" s="7" t="str">
        <f>VLOOKUP($A1053,'V2.5.2 Measures'!$C:$W,6,FALSE)</f>
        <v>Medicaid FFS: Original, Non-Crossover, Paid Claims</v>
      </c>
      <c r="C1053" s="7" t="str">
        <f>VLOOKUP($A1053,'V2.5.2 Measures'!$C:$W,8,FALSE)</f>
        <v>No</v>
      </c>
      <c r="D1053" s="7" t="str">
        <f>IF(VLOOKUP($A1053,'V2.5.2 Measures'!$C:$W,4,FALSE)="","",VLOOKUP($A1053,'V2.5.2 Measures'!$C:$W,4,FALSE))</f>
        <v>Ratio</v>
      </c>
      <c r="E1053" s="7" t="str">
        <f>IF((VLOOKUP($A1053,'V2.5.2 Measures'!$C:$W,8,FALSE)&lt;&gt;"")*AND(VLOOKUP($A1053,'V2.5.2 Measures'!$C:$W,8,FALSE)&lt;&gt;"TBD"),VLOOKUP($A1053,'V2.5.2 Measures'!$C:$W,8,FALSE),"N/A")</f>
        <v>No</v>
      </c>
      <c r="F1053" s="7" t="str">
        <f>IF((VLOOKUP($A1053,'V2.5.2 Measures'!$C:$W,9,FALSE)&lt;&gt;"")*AND(VLOOKUP($A1053,'V2.5.2 Measures'!$C:$W,9,FALSE)&lt;&gt;"TBD"),VLOOKUP($A1053,'V2.5.2 Measures'!$C:$W,9,FALSE),"N/A")</f>
        <v>N/A</v>
      </c>
      <c r="G1053" s="7" t="str">
        <f>IF((VLOOKUP($A1053,'V2.5.2 Measures'!$C:$W,10,FALSE)&lt;&gt;"")*AND(VLOOKUP($A1053,'V2.5.2 Measures'!$C:$W,10,FALSE)&lt;&gt;"TBD"),VLOOKUP($A1053,'V2.5.2 Measures'!$C:$W,10,FALSE),"N/A")</f>
        <v>N/A</v>
      </c>
      <c r="H1053" s="7" t="str">
        <f>IF(VLOOKUP($A1053,'V2.5.2 Measures'!$C:$W,14,FALSE)&lt;&gt; "", VLOOKUP($A1053,'V2.5.2 Measures'!$C:$W,14,FALSE),"N/A")</f>
        <v>TBD</v>
      </c>
      <c r="I1053" s="7">
        <f>IF(VLOOKUP($A1053,'V2.5.2 Measures'!$C:$W,15,FALSE)&lt;&gt; "", VLOOKUP($A1053,'V2.5.2 Measures'!$C:$W,15,FALSE),"N/A")</f>
        <v>0.2</v>
      </c>
      <c r="J1053" s="7" t="str">
        <f>IF(VLOOKUP($A1053,'V2.5.2 Measures'!$C:$W,16,FALSE)&lt;&gt; "", VLOOKUP($A1053,'V2.5.2 Measures'!$C:$W,16,FALSE),"N/A")</f>
        <v>N/A</v>
      </c>
      <c r="K1053" s="7" t="str">
        <f>IF(VLOOKUP($A1053,'V2.5.2 Measures'!$C:$W,17,FALSE)&lt;&gt; "", VLOOKUP($A1053,'V2.5.2 Measures'!$C:$W,17,FALSE),"N/A")</f>
        <v>N/A</v>
      </c>
      <c r="L1053" s="7" t="str">
        <f>IF(VLOOKUP($A1053,'V2.5.2 Measures'!$C:$W,18,FALSE)&lt;&gt; "", VLOOKUP($A1053,'V2.5.2 Measures'!$C:$W,18,FALSE),"N/A")</f>
        <v>Default</v>
      </c>
      <c r="M1053" s="7" t="str">
        <f>IF(VLOOKUP($A1053,'V2.5.2 Measures'!$C:$W,19,FALSE)&lt;&gt; "", VLOOKUP($A1053,'V2.5.2 Measures'!$C:$W,19,FALSE),"N/A")</f>
        <v>SAS</v>
      </c>
      <c r="N1053" s="7" t="str">
        <f>IF(VLOOKUP($A1053,'V2.5.2 Measures'!$C:$W,20,FALSE)&lt;&gt; "", VLOOKUP($A1053,'V2.5.2 Measures'!$C:$W,20,FALSE),"N/A")</f>
        <v>V1.1</v>
      </c>
      <c r="O1053" s="7" t="str">
        <f>IF(VLOOKUP($A1053,'V2.5.2 Measures'!$C:$W,21,FALSE)&lt;&gt; "", VLOOKUP($A1053,'V2.5.2 Measures'!$C:$W,21,FALSE),"N/A")</f>
        <v>V2.3</v>
      </c>
      <c r="P1053" s="7" t="e">
        <f>IF(VLOOKUP($A1053,'V2.5.2 Measures'!$C:$W,22,FALSE)&lt;&gt; "", VLOOKUP($A1053,'V2.5.2 Measures'!$C:$W,22,FALSE),"N/A")</f>
        <v>#REF!</v>
      </c>
      <c r="Q1053" s="7" t="e">
        <f>IF(VLOOKUP($A1053,'V2.5.2 Measures'!$C:$W,23,FALSE)&lt;&gt; "", VLOOKUP($A1053,'V2.5.2 Measures'!$C:$W,23,FALSE),"N/A")</f>
        <v>#REF!</v>
      </c>
      <c r="R1053" s="7" t="e">
        <f>IF(VLOOKUP($A1053,'V2.5.2 Measures'!$C:$W,24,FALSE)&lt;&gt; "", VLOOKUP($A1053,'V2.5.2 Measures'!$C:$W,24,FALSE),"N/A")</f>
        <v>#REF!</v>
      </c>
      <c r="S1053" s="7" t="e">
        <f>IF(VLOOKUP($A1053,'V2.5.2 Measures'!$C:$W,25,FALSE)&lt;&gt; "", VLOOKUP($A1053,'V2.5.2 Measures'!$C:$W,25,FALSE),"N/A")</f>
        <v>#REF!</v>
      </c>
      <c r="T1053" s="7" t="str">
        <f>IF(VLOOKUP($A1053,'V2.5.2 Measures'!$C:$W,2,FALSE)&lt;&gt; "", VLOOKUP($A1053,'V2.5.2 Measures'!$C:$W,2,FALSE),"N/A")</f>
        <v>EXP-11-152-77</v>
      </c>
      <c r="U1053" s="7" t="str">
        <f>IF(VLOOKUP($A1053,'V2.5.2 Measures'!$C:$W,3,FALSE)&lt;&gt; "", VLOOKUP($A1053,'V2.5.2 Measures'!$C:$W,3,FALSE),"N/A")</f>
        <v>Average paid per record for TYPE-OF-SERVICE = 82 (HCBS-65-plus - Respite care services)</v>
      </c>
      <c r="V1053" s="7" t="e">
        <f>IF(VLOOKUP($A1053,'V2.5.2 Measures'!$C:$W,26,FALSE)&lt;&gt; "", VLOOKUP($A1053,'V2.5.2 Measures'!$C:$W,26,FALSE),"N/A")</f>
        <v>#REF!</v>
      </c>
      <c r="W1053" s="7" t="e">
        <f>IF(VLOOKUP($A1053,'V2.5.2 Measures'!$C:$W,44,FALSE)&lt;&gt; "", VLOOKUP($A1053,'V2.5.2 Measures'!$C:$W,44,FALSE),"N/A")</f>
        <v>#REF!</v>
      </c>
    </row>
    <row r="1054" spans="1:23" x14ac:dyDescent="0.35">
      <c r="A1054" s="7" t="str">
        <f>'V2.5.2 Measures'!C509</f>
        <v>EXP11.78</v>
      </c>
      <c r="B1054" s="7" t="str">
        <f>VLOOKUP($A1054,'V2.5.2 Measures'!$C:$W,6,FALSE)</f>
        <v>Medicaid FFS: Original, Non-Crossover, Paid Claims</v>
      </c>
      <c r="C1054" s="7" t="str">
        <f>VLOOKUP($A1054,'V2.5.2 Measures'!$C:$W,8,FALSE)</f>
        <v>No</v>
      </c>
      <c r="D1054" s="7" t="str">
        <f>IF(VLOOKUP($A1054,'V2.5.2 Measures'!$C:$W,4,FALSE)="","",VLOOKUP($A1054,'V2.5.2 Measures'!$C:$W,4,FALSE))</f>
        <v>Ratio</v>
      </c>
      <c r="E1054" s="7" t="str">
        <f>IF((VLOOKUP($A1054,'V2.5.2 Measures'!$C:$W,8,FALSE)&lt;&gt;"")*AND(VLOOKUP($A1054,'V2.5.2 Measures'!$C:$W,8,FALSE)&lt;&gt;"TBD"),VLOOKUP($A1054,'V2.5.2 Measures'!$C:$W,8,FALSE),"N/A")</f>
        <v>No</v>
      </c>
      <c r="F1054" s="7" t="str">
        <f>IF((VLOOKUP($A1054,'V2.5.2 Measures'!$C:$W,9,FALSE)&lt;&gt;"")*AND(VLOOKUP($A1054,'V2.5.2 Measures'!$C:$W,9,FALSE)&lt;&gt;"TBD"),VLOOKUP($A1054,'V2.5.2 Measures'!$C:$W,9,FALSE),"N/A")</f>
        <v>N/A</v>
      </c>
      <c r="G1054" s="7" t="str">
        <f>IF((VLOOKUP($A1054,'V2.5.2 Measures'!$C:$W,10,FALSE)&lt;&gt;"")*AND(VLOOKUP($A1054,'V2.5.2 Measures'!$C:$W,10,FALSE)&lt;&gt;"TBD"),VLOOKUP($A1054,'V2.5.2 Measures'!$C:$W,10,FALSE),"N/A")</f>
        <v>N/A</v>
      </c>
      <c r="H1054" s="7" t="str">
        <f>IF(VLOOKUP($A1054,'V2.5.2 Measures'!$C:$W,14,FALSE)&lt;&gt; "", VLOOKUP($A1054,'V2.5.2 Measures'!$C:$W,14,FALSE),"N/A")</f>
        <v>TBD</v>
      </c>
      <c r="I1054" s="7">
        <f>IF(VLOOKUP($A1054,'V2.5.2 Measures'!$C:$W,15,FALSE)&lt;&gt; "", VLOOKUP($A1054,'V2.5.2 Measures'!$C:$W,15,FALSE),"N/A")</f>
        <v>0.2</v>
      </c>
      <c r="J1054" s="7" t="str">
        <f>IF(VLOOKUP($A1054,'V2.5.2 Measures'!$C:$W,16,FALSE)&lt;&gt; "", VLOOKUP($A1054,'V2.5.2 Measures'!$C:$W,16,FALSE),"N/A")</f>
        <v>N/A</v>
      </c>
      <c r="K1054" s="7" t="str">
        <f>IF(VLOOKUP($A1054,'V2.5.2 Measures'!$C:$W,17,FALSE)&lt;&gt; "", VLOOKUP($A1054,'V2.5.2 Measures'!$C:$W,17,FALSE),"N/A")</f>
        <v>N/A</v>
      </c>
      <c r="L1054" s="7" t="str">
        <f>IF(VLOOKUP($A1054,'V2.5.2 Measures'!$C:$W,18,FALSE)&lt;&gt; "", VLOOKUP($A1054,'V2.5.2 Measures'!$C:$W,18,FALSE),"N/A")</f>
        <v>Default</v>
      </c>
      <c r="M1054" s="7" t="str">
        <f>IF(VLOOKUP($A1054,'V2.5.2 Measures'!$C:$W,19,FALSE)&lt;&gt; "", VLOOKUP($A1054,'V2.5.2 Measures'!$C:$W,19,FALSE),"N/A")</f>
        <v>SAS</v>
      </c>
      <c r="N1054" s="7" t="str">
        <f>IF(VLOOKUP($A1054,'V2.5.2 Measures'!$C:$W,20,FALSE)&lt;&gt; "", VLOOKUP($A1054,'V2.5.2 Measures'!$C:$W,20,FALSE),"N/A")</f>
        <v>V1.1</v>
      </c>
      <c r="O1054" s="7" t="str">
        <f>IF(VLOOKUP($A1054,'V2.5.2 Measures'!$C:$W,21,FALSE)&lt;&gt; "", VLOOKUP($A1054,'V2.5.2 Measures'!$C:$W,21,FALSE),"N/A")</f>
        <v>V2.3</v>
      </c>
      <c r="P1054" s="7" t="e">
        <f>IF(VLOOKUP($A1054,'V2.5.2 Measures'!$C:$W,22,FALSE)&lt;&gt; "", VLOOKUP($A1054,'V2.5.2 Measures'!$C:$W,22,FALSE),"N/A")</f>
        <v>#REF!</v>
      </c>
      <c r="Q1054" s="7" t="e">
        <f>IF(VLOOKUP($A1054,'V2.5.2 Measures'!$C:$W,23,FALSE)&lt;&gt; "", VLOOKUP($A1054,'V2.5.2 Measures'!$C:$W,23,FALSE),"N/A")</f>
        <v>#REF!</v>
      </c>
      <c r="R1054" s="7" t="e">
        <f>IF(VLOOKUP($A1054,'V2.5.2 Measures'!$C:$W,24,FALSE)&lt;&gt; "", VLOOKUP($A1054,'V2.5.2 Measures'!$C:$W,24,FALSE),"N/A")</f>
        <v>#REF!</v>
      </c>
      <c r="S1054" s="7" t="e">
        <f>IF(VLOOKUP($A1054,'V2.5.2 Measures'!$C:$W,25,FALSE)&lt;&gt; "", VLOOKUP($A1054,'V2.5.2 Measures'!$C:$W,25,FALSE),"N/A")</f>
        <v>#REF!</v>
      </c>
      <c r="T1054" s="7" t="str">
        <f>IF(VLOOKUP($A1054,'V2.5.2 Measures'!$C:$W,2,FALSE)&lt;&gt; "", VLOOKUP($A1054,'V2.5.2 Measures'!$C:$W,2,FALSE),"N/A")</f>
        <v>EXP-11-153-78</v>
      </c>
      <c r="U1054" s="7" t="str">
        <f>IF(VLOOKUP($A1054,'V2.5.2 Measures'!$C:$W,3,FALSE)&lt;&gt; "", VLOOKUP($A1054,'V2.5.2 Measures'!$C:$W,3,FALSE),"N/A")</f>
        <v>Average paid per record for TYPE-OF-SERVICE = 83 (HCBS-65-plus - Other medical and social services)</v>
      </c>
      <c r="V1054" s="7" t="e">
        <f>IF(VLOOKUP($A1054,'V2.5.2 Measures'!$C:$W,26,FALSE)&lt;&gt; "", VLOOKUP($A1054,'V2.5.2 Measures'!$C:$W,26,FALSE),"N/A")</f>
        <v>#REF!</v>
      </c>
      <c r="W1054" s="7" t="e">
        <f>IF(VLOOKUP($A1054,'V2.5.2 Measures'!$C:$W,44,FALSE)&lt;&gt; "", VLOOKUP($A1054,'V2.5.2 Measures'!$C:$W,44,FALSE),"N/A")</f>
        <v>#REF!</v>
      </c>
    </row>
    <row r="1055" spans="1:23" x14ac:dyDescent="0.35">
      <c r="A1055" s="7" t="str">
        <f>'V2.5.2 Measures'!C510</f>
        <v>EXP11.79</v>
      </c>
      <c r="B1055" s="7" t="str">
        <f>VLOOKUP($A1055,'V2.5.2 Measures'!$C:$W,6,FALSE)</f>
        <v>Medicaid FFS: Original, Non-Crossover, Paid Claims</v>
      </c>
      <c r="C1055" s="7" t="str">
        <f>VLOOKUP($A1055,'V2.5.2 Measures'!$C:$W,8,FALSE)</f>
        <v>No</v>
      </c>
      <c r="D1055" s="7" t="str">
        <f>IF(VLOOKUP($A1055,'V2.5.2 Measures'!$C:$W,4,FALSE)="","",VLOOKUP($A1055,'V2.5.2 Measures'!$C:$W,4,FALSE))</f>
        <v>Ratio</v>
      </c>
      <c r="E1055" s="7" t="str">
        <f>IF((VLOOKUP($A1055,'V2.5.2 Measures'!$C:$W,8,FALSE)&lt;&gt;"")*AND(VLOOKUP($A1055,'V2.5.2 Measures'!$C:$W,8,FALSE)&lt;&gt;"TBD"),VLOOKUP($A1055,'V2.5.2 Measures'!$C:$W,8,FALSE),"N/A")</f>
        <v>No</v>
      </c>
      <c r="F1055" s="7" t="str">
        <f>IF((VLOOKUP($A1055,'V2.5.2 Measures'!$C:$W,9,FALSE)&lt;&gt;"")*AND(VLOOKUP($A1055,'V2.5.2 Measures'!$C:$W,9,FALSE)&lt;&gt;"TBD"),VLOOKUP($A1055,'V2.5.2 Measures'!$C:$W,9,FALSE),"N/A")</f>
        <v>N/A</v>
      </c>
      <c r="G1055" s="7" t="str">
        <f>IF((VLOOKUP($A1055,'V2.5.2 Measures'!$C:$W,10,FALSE)&lt;&gt;"")*AND(VLOOKUP($A1055,'V2.5.2 Measures'!$C:$W,10,FALSE)&lt;&gt;"TBD"),VLOOKUP($A1055,'V2.5.2 Measures'!$C:$W,10,FALSE),"N/A")</f>
        <v>N/A</v>
      </c>
      <c r="H1055" s="7" t="str">
        <f>IF(VLOOKUP($A1055,'V2.5.2 Measures'!$C:$W,14,FALSE)&lt;&gt; "", VLOOKUP($A1055,'V2.5.2 Measures'!$C:$W,14,FALSE),"N/A")</f>
        <v>TBD</v>
      </c>
      <c r="I1055" s="7">
        <f>IF(VLOOKUP($A1055,'V2.5.2 Measures'!$C:$W,15,FALSE)&lt;&gt; "", VLOOKUP($A1055,'V2.5.2 Measures'!$C:$W,15,FALSE),"N/A")</f>
        <v>0.2</v>
      </c>
      <c r="J1055" s="7" t="str">
        <f>IF(VLOOKUP($A1055,'V2.5.2 Measures'!$C:$W,16,FALSE)&lt;&gt; "", VLOOKUP($A1055,'V2.5.2 Measures'!$C:$W,16,FALSE),"N/A")</f>
        <v>N/A</v>
      </c>
      <c r="K1055" s="7" t="str">
        <f>IF(VLOOKUP($A1055,'V2.5.2 Measures'!$C:$W,17,FALSE)&lt;&gt; "", VLOOKUP($A1055,'V2.5.2 Measures'!$C:$W,17,FALSE),"N/A")</f>
        <v>N/A</v>
      </c>
      <c r="L1055" s="7" t="str">
        <f>IF(VLOOKUP($A1055,'V2.5.2 Measures'!$C:$W,18,FALSE)&lt;&gt; "", VLOOKUP($A1055,'V2.5.2 Measures'!$C:$W,18,FALSE),"N/A")</f>
        <v>Default</v>
      </c>
      <c r="M1055" s="7" t="str">
        <f>IF(VLOOKUP($A1055,'V2.5.2 Measures'!$C:$W,19,FALSE)&lt;&gt; "", VLOOKUP($A1055,'V2.5.2 Measures'!$C:$W,19,FALSE),"N/A")</f>
        <v>SAS</v>
      </c>
      <c r="N1055" s="7" t="str">
        <f>IF(VLOOKUP($A1055,'V2.5.2 Measures'!$C:$W,20,FALSE)&lt;&gt; "", VLOOKUP($A1055,'V2.5.2 Measures'!$C:$W,20,FALSE),"N/A")</f>
        <v>V1.1</v>
      </c>
      <c r="O1055" s="7" t="str">
        <f>IF(VLOOKUP($A1055,'V2.5.2 Measures'!$C:$W,21,FALSE)&lt;&gt; "", VLOOKUP($A1055,'V2.5.2 Measures'!$C:$W,21,FALSE),"N/A")</f>
        <v>V2.3</v>
      </c>
      <c r="P1055" s="7" t="e">
        <f>IF(VLOOKUP($A1055,'V2.5.2 Measures'!$C:$W,22,FALSE)&lt;&gt; "", VLOOKUP($A1055,'V2.5.2 Measures'!$C:$W,22,FALSE),"N/A")</f>
        <v>#REF!</v>
      </c>
      <c r="Q1055" s="7" t="e">
        <f>IF(VLOOKUP($A1055,'V2.5.2 Measures'!$C:$W,23,FALSE)&lt;&gt; "", VLOOKUP($A1055,'V2.5.2 Measures'!$C:$W,23,FALSE),"N/A")</f>
        <v>#REF!</v>
      </c>
      <c r="R1055" s="7" t="e">
        <f>IF(VLOOKUP($A1055,'V2.5.2 Measures'!$C:$W,24,FALSE)&lt;&gt; "", VLOOKUP($A1055,'V2.5.2 Measures'!$C:$W,24,FALSE),"N/A")</f>
        <v>#REF!</v>
      </c>
      <c r="S1055" s="7" t="e">
        <f>IF(VLOOKUP($A1055,'V2.5.2 Measures'!$C:$W,25,FALSE)&lt;&gt; "", VLOOKUP($A1055,'V2.5.2 Measures'!$C:$W,25,FALSE),"N/A")</f>
        <v>#REF!</v>
      </c>
      <c r="T1055" s="7" t="str">
        <f>IF(VLOOKUP($A1055,'V2.5.2 Measures'!$C:$W,2,FALSE)&lt;&gt; "", VLOOKUP($A1055,'V2.5.2 Measures'!$C:$W,2,FALSE),"N/A")</f>
        <v>EXP-11-154-79</v>
      </c>
      <c r="U1055" s="7" t="str">
        <f>IF(VLOOKUP($A1055,'V2.5.2 Measures'!$C:$W,3,FALSE)&lt;&gt; "", VLOOKUP($A1055,'V2.5.2 Measures'!$C:$W,3,FALSE),"N/A")</f>
        <v>Average paid per record for TYPE-OF-SERVICE = 85 (Prenatal care and pre-pregnancy family planning services and supplies)</v>
      </c>
      <c r="V1055" s="7" t="e">
        <f>IF(VLOOKUP($A1055,'V2.5.2 Measures'!$C:$W,26,FALSE)&lt;&gt; "", VLOOKUP($A1055,'V2.5.2 Measures'!$C:$W,26,FALSE),"N/A")</f>
        <v>#REF!</v>
      </c>
      <c r="W1055" s="7" t="e">
        <f>IF(VLOOKUP($A1055,'V2.5.2 Measures'!$C:$W,44,FALSE)&lt;&gt; "", VLOOKUP($A1055,'V2.5.2 Measures'!$C:$W,44,FALSE),"N/A")</f>
        <v>#REF!</v>
      </c>
    </row>
    <row r="1056" spans="1:23" x14ac:dyDescent="0.35">
      <c r="A1056" s="7" t="str">
        <f>'V2.5.2 Measures'!C511</f>
        <v>EXP11.80</v>
      </c>
      <c r="B1056" s="7" t="str">
        <f>VLOOKUP($A1056,'V2.5.2 Measures'!$C:$W,6,FALSE)</f>
        <v>Medicaid FFS: Original, Non-Crossover, Paid Claims</v>
      </c>
      <c r="C1056" s="7" t="str">
        <f>VLOOKUP($A1056,'V2.5.2 Measures'!$C:$W,8,FALSE)</f>
        <v>No</v>
      </c>
      <c r="D1056" s="7" t="str">
        <f>IF(VLOOKUP($A1056,'V2.5.2 Measures'!$C:$W,4,FALSE)="","",VLOOKUP($A1056,'V2.5.2 Measures'!$C:$W,4,FALSE))</f>
        <v>Ratio</v>
      </c>
      <c r="E1056" s="7" t="str">
        <f>IF((VLOOKUP($A1056,'V2.5.2 Measures'!$C:$W,8,FALSE)&lt;&gt;"")*AND(VLOOKUP($A1056,'V2.5.2 Measures'!$C:$W,8,FALSE)&lt;&gt;"TBD"),VLOOKUP($A1056,'V2.5.2 Measures'!$C:$W,8,FALSE),"N/A")</f>
        <v>No</v>
      </c>
      <c r="F1056" s="7" t="str">
        <f>IF((VLOOKUP($A1056,'V2.5.2 Measures'!$C:$W,9,FALSE)&lt;&gt;"")*AND(VLOOKUP($A1056,'V2.5.2 Measures'!$C:$W,9,FALSE)&lt;&gt;"TBD"),VLOOKUP($A1056,'V2.5.2 Measures'!$C:$W,9,FALSE),"N/A")</f>
        <v>N/A</v>
      </c>
      <c r="G1056" s="7" t="str">
        <f>IF((VLOOKUP($A1056,'V2.5.2 Measures'!$C:$W,10,FALSE)&lt;&gt;"")*AND(VLOOKUP($A1056,'V2.5.2 Measures'!$C:$W,10,FALSE)&lt;&gt;"TBD"),VLOOKUP($A1056,'V2.5.2 Measures'!$C:$W,10,FALSE),"N/A")</f>
        <v>N/A</v>
      </c>
      <c r="H1056" s="7" t="str">
        <f>IF(VLOOKUP($A1056,'V2.5.2 Measures'!$C:$W,14,FALSE)&lt;&gt; "", VLOOKUP($A1056,'V2.5.2 Measures'!$C:$W,14,FALSE),"N/A")</f>
        <v>TBD</v>
      </c>
      <c r="I1056" s="7">
        <f>IF(VLOOKUP($A1056,'V2.5.2 Measures'!$C:$W,15,FALSE)&lt;&gt; "", VLOOKUP($A1056,'V2.5.2 Measures'!$C:$W,15,FALSE),"N/A")</f>
        <v>0.2</v>
      </c>
      <c r="J1056" s="7" t="str">
        <f>IF(VLOOKUP($A1056,'V2.5.2 Measures'!$C:$W,16,FALSE)&lt;&gt; "", VLOOKUP($A1056,'V2.5.2 Measures'!$C:$W,16,FALSE),"N/A")</f>
        <v>N/A</v>
      </c>
      <c r="K1056" s="7" t="str">
        <f>IF(VLOOKUP($A1056,'V2.5.2 Measures'!$C:$W,17,FALSE)&lt;&gt; "", VLOOKUP($A1056,'V2.5.2 Measures'!$C:$W,17,FALSE),"N/A")</f>
        <v>N/A</v>
      </c>
      <c r="L1056" s="7" t="str">
        <f>IF(VLOOKUP($A1056,'V2.5.2 Measures'!$C:$W,18,FALSE)&lt;&gt; "", VLOOKUP($A1056,'V2.5.2 Measures'!$C:$W,18,FALSE),"N/A")</f>
        <v>Default</v>
      </c>
      <c r="M1056" s="7" t="str">
        <f>IF(VLOOKUP($A1056,'V2.5.2 Measures'!$C:$W,19,FALSE)&lt;&gt; "", VLOOKUP($A1056,'V2.5.2 Measures'!$C:$W,19,FALSE),"N/A")</f>
        <v>SAS</v>
      </c>
      <c r="N1056" s="7" t="str">
        <f>IF(VLOOKUP($A1056,'V2.5.2 Measures'!$C:$W,20,FALSE)&lt;&gt; "", VLOOKUP($A1056,'V2.5.2 Measures'!$C:$W,20,FALSE),"N/A")</f>
        <v>V1.1</v>
      </c>
      <c r="O1056" s="7" t="str">
        <f>IF(VLOOKUP($A1056,'V2.5.2 Measures'!$C:$W,21,FALSE)&lt;&gt; "", VLOOKUP($A1056,'V2.5.2 Measures'!$C:$W,21,FALSE),"N/A")</f>
        <v>V2.3</v>
      </c>
      <c r="P1056" s="7" t="e">
        <f>IF(VLOOKUP($A1056,'V2.5.2 Measures'!$C:$W,22,FALSE)&lt;&gt; "", VLOOKUP($A1056,'V2.5.2 Measures'!$C:$W,22,FALSE),"N/A")</f>
        <v>#REF!</v>
      </c>
      <c r="Q1056" s="7" t="e">
        <f>IF(VLOOKUP($A1056,'V2.5.2 Measures'!$C:$W,23,FALSE)&lt;&gt; "", VLOOKUP($A1056,'V2.5.2 Measures'!$C:$W,23,FALSE),"N/A")</f>
        <v>#REF!</v>
      </c>
      <c r="R1056" s="7" t="e">
        <f>IF(VLOOKUP($A1056,'V2.5.2 Measures'!$C:$W,24,FALSE)&lt;&gt; "", VLOOKUP($A1056,'V2.5.2 Measures'!$C:$W,24,FALSE),"N/A")</f>
        <v>#REF!</v>
      </c>
      <c r="S1056" s="7" t="e">
        <f>IF(VLOOKUP($A1056,'V2.5.2 Measures'!$C:$W,25,FALSE)&lt;&gt; "", VLOOKUP($A1056,'V2.5.2 Measures'!$C:$W,25,FALSE),"N/A")</f>
        <v>#REF!</v>
      </c>
      <c r="T1056" s="7" t="str">
        <f>IF(VLOOKUP($A1056,'V2.5.2 Measures'!$C:$W,2,FALSE)&lt;&gt; "", VLOOKUP($A1056,'V2.5.2 Measures'!$C:$W,2,FALSE),"N/A")</f>
        <v>EXP-11-155-80</v>
      </c>
      <c r="U1056" s="7" t="str">
        <f>IF(VLOOKUP($A1056,'V2.5.2 Measures'!$C:$W,3,FALSE)&lt;&gt; "", VLOOKUP($A1056,'V2.5.2 Measures'!$C:$W,3,FALSE),"N/A")</f>
        <v>Average paid per record for TYPE-OF-SERVICE = 87 (Hospice services)</v>
      </c>
      <c r="V1056" s="7" t="e">
        <f>IF(VLOOKUP($A1056,'V2.5.2 Measures'!$C:$W,26,FALSE)&lt;&gt; "", VLOOKUP($A1056,'V2.5.2 Measures'!$C:$W,26,FALSE),"N/A")</f>
        <v>#REF!</v>
      </c>
      <c r="W1056" s="7" t="e">
        <f>IF(VLOOKUP($A1056,'V2.5.2 Measures'!$C:$W,44,FALSE)&lt;&gt; "", VLOOKUP($A1056,'V2.5.2 Measures'!$C:$W,44,FALSE),"N/A")</f>
        <v>#REF!</v>
      </c>
    </row>
    <row r="1057" spans="1:23" x14ac:dyDescent="0.35">
      <c r="A1057" s="7" t="str">
        <f>'V2.5.2 Measures'!C512</f>
        <v>EXP11.81</v>
      </c>
      <c r="B1057" s="7" t="str">
        <f>VLOOKUP($A1057,'V2.5.2 Measures'!$C:$W,6,FALSE)</f>
        <v>Medicaid FFS: Original, Non-Crossover, Paid Claims</v>
      </c>
      <c r="C1057" s="7" t="str">
        <f>VLOOKUP($A1057,'V2.5.2 Measures'!$C:$W,8,FALSE)</f>
        <v>No</v>
      </c>
      <c r="D1057" s="7" t="str">
        <f>IF(VLOOKUP($A1057,'V2.5.2 Measures'!$C:$W,4,FALSE)="","",VLOOKUP($A1057,'V2.5.2 Measures'!$C:$W,4,FALSE))</f>
        <v>Ratio</v>
      </c>
      <c r="E1057" s="7" t="str">
        <f>IF((VLOOKUP($A1057,'V2.5.2 Measures'!$C:$W,8,FALSE)&lt;&gt;"")*AND(VLOOKUP($A1057,'V2.5.2 Measures'!$C:$W,8,FALSE)&lt;&gt;"TBD"),VLOOKUP($A1057,'V2.5.2 Measures'!$C:$W,8,FALSE),"N/A")</f>
        <v>No</v>
      </c>
      <c r="F1057" s="7" t="str">
        <f>IF((VLOOKUP($A1057,'V2.5.2 Measures'!$C:$W,9,FALSE)&lt;&gt;"")*AND(VLOOKUP($A1057,'V2.5.2 Measures'!$C:$W,9,FALSE)&lt;&gt;"TBD"),VLOOKUP($A1057,'V2.5.2 Measures'!$C:$W,9,FALSE),"N/A")</f>
        <v>N/A</v>
      </c>
      <c r="G1057" s="7" t="str">
        <f>IF((VLOOKUP($A1057,'V2.5.2 Measures'!$C:$W,10,FALSE)&lt;&gt;"")*AND(VLOOKUP($A1057,'V2.5.2 Measures'!$C:$W,10,FALSE)&lt;&gt;"TBD"),VLOOKUP($A1057,'V2.5.2 Measures'!$C:$W,10,FALSE),"N/A")</f>
        <v>N/A</v>
      </c>
      <c r="H1057" s="7" t="str">
        <f>IF(VLOOKUP($A1057,'V2.5.2 Measures'!$C:$W,14,FALSE)&lt;&gt; "", VLOOKUP($A1057,'V2.5.2 Measures'!$C:$W,14,FALSE),"N/A")</f>
        <v>TBD</v>
      </c>
      <c r="I1057" s="7">
        <f>IF(VLOOKUP($A1057,'V2.5.2 Measures'!$C:$W,15,FALSE)&lt;&gt; "", VLOOKUP($A1057,'V2.5.2 Measures'!$C:$W,15,FALSE),"N/A")</f>
        <v>0.2</v>
      </c>
      <c r="J1057" s="7" t="str">
        <f>IF(VLOOKUP($A1057,'V2.5.2 Measures'!$C:$W,16,FALSE)&lt;&gt; "", VLOOKUP($A1057,'V2.5.2 Measures'!$C:$W,16,FALSE),"N/A")</f>
        <v>N/A</v>
      </c>
      <c r="K1057" s="7" t="str">
        <f>IF(VLOOKUP($A1057,'V2.5.2 Measures'!$C:$W,17,FALSE)&lt;&gt; "", VLOOKUP($A1057,'V2.5.2 Measures'!$C:$W,17,FALSE),"N/A")</f>
        <v>N/A</v>
      </c>
      <c r="L1057" s="7" t="str">
        <f>IF(VLOOKUP($A1057,'V2.5.2 Measures'!$C:$W,18,FALSE)&lt;&gt; "", VLOOKUP($A1057,'V2.5.2 Measures'!$C:$W,18,FALSE),"N/A")</f>
        <v>Default</v>
      </c>
      <c r="M1057" s="7" t="str">
        <f>IF(VLOOKUP($A1057,'V2.5.2 Measures'!$C:$W,19,FALSE)&lt;&gt; "", VLOOKUP($A1057,'V2.5.2 Measures'!$C:$W,19,FALSE),"N/A")</f>
        <v>SAS</v>
      </c>
      <c r="N1057" s="7" t="str">
        <f>IF(VLOOKUP($A1057,'V2.5.2 Measures'!$C:$W,20,FALSE)&lt;&gt; "", VLOOKUP($A1057,'V2.5.2 Measures'!$C:$W,20,FALSE),"N/A")</f>
        <v>V1.1</v>
      </c>
      <c r="O1057" s="7" t="str">
        <f>IF(VLOOKUP($A1057,'V2.5.2 Measures'!$C:$W,21,FALSE)&lt;&gt; "", VLOOKUP($A1057,'V2.5.2 Measures'!$C:$W,21,FALSE),"N/A")</f>
        <v>V2.3</v>
      </c>
      <c r="P1057" s="7" t="e">
        <f>IF(VLOOKUP($A1057,'V2.5.2 Measures'!$C:$W,22,FALSE)&lt;&gt; "", VLOOKUP($A1057,'V2.5.2 Measures'!$C:$W,22,FALSE),"N/A")</f>
        <v>#REF!</v>
      </c>
      <c r="Q1057" s="7" t="e">
        <f>IF(VLOOKUP($A1057,'V2.5.2 Measures'!$C:$W,23,FALSE)&lt;&gt; "", VLOOKUP($A1057,'V2.5.2 Measures'!$C:$W,23,FALSE),"N/A")</f>
        <v>#REF!</v>
      </c>
      <c r="R1057" s="7" t="e">
        <f>IF(VLOOKUP($A1057,'V2.5.2 Measures'!$C:$W,24,FALSE)&lt;&gt; "", VLOOKUP($A1057,'V2.5.2 Measures'!$C:$W,24,FALSE),"N/A")</f>
        <v>#REF!</v>
      </c>
      <c r="S1057" s="7" t="e">
        <f>IF(VLOOKUP($A1057,'V2.5.2 Measures'!$C:$W,25,FALSE)&lt;&gt; "", VLOOKUP($A1057,'V2.5.2 Measures'!$C:$W,25,FALSE),"N/A")</f>
        <v>#REF!</v>
      </c>
      <c r="T1057" s="7" t="str">
        <f>IF(VLOOKUP($A1057,'V2.5.2 Measures'!$C:$W,2,FALSE)&lt;&gt; "", VLOOKUP($A1057,'V2.5.2 Measures'!$C:$W,2,FALSE),"N/A")</f>
        <v>EXP-11-156-81</v>
      </c>
      <c r="U1057" s="7" t="str">
        <f>IF(VLOOKUP($A1057,'V2.5.2 Measures'!$C:$W,3,FALSE)&lt;&gt; "", VLOOKUP($A1057,'V2.5.2 Measures'!$C:$W,3,FALSE),"N/A")</f>
        <v>Average paid per record for TYPE-OF-SERVICE = 88 (Any other health care services or items specified by the Secretary and not excluded under regulations)</v>
      </c>
      <c r="V1057" s="7" t="e">
        <f>IF(VLOOKUP($A1057,'V2.5.2 Measures'!$C:$W,26,FALSE)&lt;&gt; "", VLOOKUP($A1057,'V2.5.2 Measures'!$C:$W,26,FALSE),"N/A")</f>
        <v>#REF!</v>
      </c>
      <c r="W1057" s="7" t="e">
        <f>IF(VLOOKUP($A1057,'V2.5.2 Measures'!$C:$W,44,FALSE)&lt;&gt; "", VLOOKUP($A1057,'V2.5.2 Measures'!$C:$W,44,FALSE),"N/A")</f>
        <v>#REF!</v>
      </c>
    </row>
    <row r="1058" spans="1:23" x14ac:dyDescent="0.35">
      <c r="A1058" s="7" t="str">
        <f>'V2.5.2 Measures'!C513</f>
        <v>EXP11.82</v>
      </c>
      <c r="B1058" s="7" t="str">
        <f>VLOOKUP($A1058,'V2.5.2 Measures'!$C:$W,6,FALSE)</f>
        <v>Medicaid FFS: Original, Non-Crossover, Paid Claims</v>
      </c>
      <c r="C1058" s="7" t="str">
        <f>VLOOKUP($A1058,'V2.5.2 Measures'!$C:$W,8,FALSE)</f>
        <v>No</v>
      </c>
      <c r="D1058" s="7" t="str">
        <f>IF(VLOOKUP($A1058,'V2.5.2 Measures'!$C:$W,4,FALSE)="","",VLOOKUP($A1058,'V2.5.2 Measures'!$C:$W,4,FALSE))</f>
        <v>Ratio</v>
      </c>
      <c r="E1058" s="7" t="str">
        <f>IF((VLOOKUP($A1058,'V2.5.2 Measures'!$C:$W,8,FALSE)&lt;&gt;"")*AND(VLOOKUP($A1058,'V2.5.2 Measures'!$C:$W,8,FALSE)&lt;&gt;"TBD"),VLOOKUP($A1058,'V2.5.2 Measures'!$C:$W,8,FALSE),"N/A")</f>
        <v>No</v>
      </c>
      <c r="F1058" s="7" t="str">
        <f>IF((VLOOKUP($A1058,'V2.5.2 Measures'!$C:$W,9,FALSE)&lt;&gt;"")*AND(VLOOKUP($A1058,'V2.5.2 Measures'!$C:$W,9,FALSE)&lt;&gt;"TBD"),VLOOKUP($A1058,'V2.5.2 Measures'!$C:$W,9,FALSE),"N/A")</f>
        <v>N/A</v>
      </c>
      <c r="G1058" s="7" t="str">
        <f>IF((VLOOKUP($A1058,'V2.5.2 Measures'!$C:$W,10,FALSE)&lt;&gt;"")*AND(VLOOKUP($A1058,'V2.5.2 Measures'!$C:$W,10,FALSE)&lt;&gt;"TBD"),VLOOKUP($A1058,'V2.5.2 Measures'!$C:$W,10,FALSE),"N/A")</f>
        <v>N/A</v>
      </c>
      <c r="H1058" s="7" t="str">
        <f>IF(VLOOKUP($A1058,'V2.5.2 Measures'!$C:$W,14,FALSE)&lt;&gt; "", VLOOKUP($A1058,'V2.5.2 Measures'!$C:$W,14,FALSE),"N/A")</f>
        <v>TBD</v>
      </c>
      <c r="I1058" s="7">
        <f>IF(VLOOKUP($A1058,'V2.5.2 Measures'!$C:$W,15,FALSE)&lt;&gt; "", VLOOKUP($A1058,'V2.5.2 Measures'!$C:$W,15,FALSE),"N/A")</f>
        <v>0.2</v>
      </c>
      <c r="J1058" s="7" t="str">
        <f>IF(VLOOKUP($A1058,'V2.5.2 Measures'!$C:$W,16,FALSE)&lt;&gt; "", VLOOKUP($A1058,'V2.5.2 Measures'!$C:$W,16,FALSE),"N/A")</f>
        <v>N/A</v>
      </c>
      <c r="K1058" s="7" t="str">
        <f>IF(VLOOKUP($A1058,'V2.5.2 Measures'!$C:$W,17,FALSE)&lt;&gt; "", VLOOKUP($A1058,'V2.5.2 Measures'!$C:$W,17,FALSE),"N/A")</f>
        <v>N/A</v>
      </c>
      <c r="L1058" s="7" t="str">
        <f>IF(VLOOKUP($A1058,'V2.5.2 Measures'!$C:$W,18,FALSE)&lt;&gt; "", VLOOKUP($A1058,'V2.5.2 Measures'!$C:$W,18,FALSE),"N/A")</f>
        <v>Default</v>
      </c>
      <c r="M1058" s="7" t="str">
        <f>IF(VLOOKUP($A1058,'V2.5.2 Measures'!$C:$W,19,FALSE)&lt;&gt; "", VLOOKUP($A1058,'V2.5.2 Measures'!$C:$W,19,FALSE),"N/A")</f>
        <v>SAS</v>
      </c>
      <c r="N1058" s="7" t="str">
        <f>IF(VLOOKUP($A1058,'V2.5.2 Measures'!$C:$W,20,FALSE)&lt;&gt; "", VLOOKUP($A1058,'V2.5.2 Measures'!$C:$W,20,FALSE),"N/A")</f>
        <v>V1.1</v>
      </c>
      <c r="O1058" s="7" t="str">
        <f>IF(VLOOKUP($A1058,'V2.5.2 Measures'!$C:$W,21,FALSE)&lt;&gt; "", VLOOKUP($A1058,'V2.5.2 Measures'!$C:$W,21,FALSE),"N/A")</f>
        <v>V2.3</v>
      </c>
      <c r="P1058" s="7" t="e">
        <f>IF(VLOOKUP($A1058,'V2.5.2 Measures'!$C:$W,22,FALSE)&lt;&gt; "", VLOOKUP($A1058,'V2.5.2 Measures'!$C:$W,22,FALSE),"N/A")</f>
        <v>#REF!</v>
      </c>
      <c r="Q1058" s="7" t="e">
        <f>IF(VLOOKUP($A1058,'V2.5.2 Measures'!$C:$W,23,FALSE)&lt;&gt; "", VLOOKUP($A1058,'V2.5.2 Measures'!$C:$W,23,FALSE),"N/A")</f>
        <v>#REF!</v>
      </c>
      <c r="R1058" s="7" t="e">
        <f>IF(VLOOKUP($A1058,'V2.5.2 Measures'!$C:$W,24,FALSE)&lt;&gt; "", VLOOKUP($A1058,'V2.5.2 Measures'!$C:$W,24,FALSE),"N/A")</f>
        <v>#REF!</v>
      </c>
      <c r="S1058" s="7" t="e">
        <f>IF(VLOOKUP($A1058,'V2.5.2 Measures'!$C:$W,25,FALSE)&lt;&gt; "", VLOOKUP($A1058,'V2.5.2 Measures'!$C:$W,25,FALSE),"N/A")</f>
        <v>#REF!</v>
      </c>
      <c r="T1058" s="7" t="str">
        <f>IF(VLOOKUP($A1058,'V2.5.2 Measures'!$C:$W,2,FALSE)&lt;&gt; "", VLOOKUP($A1058,'V2.5.2 Measures'!$C:$W,2,FALSE),"N/A")</f>
        <v>EXP-11-157-82</v>
      </c>
      <c r="U1058" s="7" t="str">
        <f>IF(VLOOKUP($A1058,'V2.5.2 Measures'!$C:$W,3,FALSE)&lt;&gt; "", VLOOKUP($A1058,'V2.5.2 Measures'!$C:$W,3,FALSE),"N/A")</f>
        <v>Average paid per record for TYPE-OF-SERVICE = 89 (Disposable medical supplies)</v>
      </c>
      <c r="V1058" s="7" t="e">
        <f>IF(VLOOKUP($A1058,'V2.5.2 Measures'!$C:$W,26,FALSE)&lt;&gt; "", VLOOKUP($A1058,'V2.5.2 Measures'!$C:$W,26,FALSE),"N/A")</f>
        <v>#REF!</v>
      </c>
      <c r="W1058" s="7" t="e">
        <f>IF(VLOOKUP($A1058,'V2.5.2 Measures'!$C:$W,44,FALSE)&lt;&gt; "", VLOOKUP($A1058,'V2.5.2 Measures'!$C:$W,44,FALSE),"N/A")</f>
        <v>#REF!</v>
      </c>
    </row>
    <row r="1059" spans="1:23" x14ac:dyDescent="0.35">
      <c r="A1059" s="7" t="str">
        <f>'V2.5.2 Measures'!C514</f>
        <v>EXP11.8</v>
      </c>
      <c r="B1059" s="7" t="str">
        <f>VLOOKUP($A1059,'V2.5.2 Measures'!$C:$W,6,FALSE)</f>
        <v>Medicaid FFS: Original, Non-Crossover, Paid Claims</v>
      </c>
      <c r="C1059" s="7" t="str">
        <f>VLOOKUP($A1059,'V2.5.2 Measures'!$C:$W,8,FALSE)</f>
        <v>No</v>
      </c>
      <c r="D1059" s="7" t="str">
        <f>IF(VLOOKUP($A1059,'V2.5.2 Measures'!$C:$W,4,FALSE)="","",VLOOKUP($A1059,'V2.5.2 Measures'!$C:$W,4,FALSE))</f>
        <v>Ratio</v>
      </c>
      <c r="E1059" s="7" t="str">
        <f>IF((VLOOKUP($A1059,'V2.5.2 Measures'!$C:$W,8,FALSE)&lt;&gt;"")*AND(VLOOKUP($A1059,'V2.5.2 Measures'!$C:$W,8,FALSE)&lt;&gt;"TBD"),VLOOKUP($A1059,'V2.5.2 Measures'!$C:$W,8,FALSE),"N/A")</f>
        <v>No</v>
      </c>
      <c r="F1059" s="7" t="str">
        <f>IF((VLOOKUP($A1059,'V2.5.2 Measures'!$C:$W,9,FALSE)&lt;&gt;"")*AND(VLOOKUP($A1059,'V2.5.2 Measures'!$C:$W,9,FALSE)&lt;&gt;"TBD"),VLOOKUP($A1059,'V2.5.2 Measures'!$C:$W,9,FALSE),"N/A")</f>
        <v>N/A</v>
      </c>
      <c r="G1059" s="7" t="str">
        <f>IF((VLOOKUP($A1059,'V2.5.2 Measures'!$C:$W,10,FALSE)&lt;&gt;"")*AND(VLOOKUP($A1059,'V2.5.2 Measures'!$C:$W,10,FALSE)&lt;&gt;"TBD"),VLOOKUP($A1059,'V2.5.2 Measures'!$C:$W,10,FALSE),"N/A")</f>
        <v>N/A</v>
      </c>
      <c r="H1059" s="7" t="str">
        <f>IF(VLOOKUP($A1059,'V2.5.2 Measures'!$C:$W,14,FALSE)&lt;&gt; "", VLOOKUP($A1059,'V2.5.2 Measures'!$C:$W,14,FALSE),"N/A")</f>
        <v>TBD</v>
      </c>
      <c r="I1059" s="7">
        <f>IF(VLOOKUP($A1059,'V2.5.2 Measures'!$C:$W,15,FALSE)&lt;&gt; "", VLOOKUP($A1059,'V2.5.2 Measures'!$C:$W,15,FALSE),"N/A")</f>
        <v>0.2</v>
      </c>
      <c r="J1059" s="7" t="str">
        <f>IF(VLOOKUP($A1059,'V2.5.2 Measures'!$C:$W,16,FALSE)&lt;&gt; "", VLOOKUP($A1059,'V2.5.2 Measures'!$C:$W,16,FALSE),"N/A")</f>
        <v>N/A</v>
      </c>
      <c r="K1059" s="7" t="str">
        <f>IF(VLOOKUP($A1059,'V2.5.2 Measures'!$C:$W,17,FALSE)&lt;&gt; "", VLOOKUP($A1059,'V2.5.2 Measures'!$C:$W,17,FALSE),"N/A")</f>
        <v>N/A</v>
      </c>
      <c r="L1059" s="7" t="str">
        <f>IF(VLOOKUP($A1059,'V2.5.2 Measures'!$C:$W,18,FALSE)&lt;&gt; "", VLOOKUP($A1059,'V2.5.2 Measures'!$C:$W,18,FALSE),"N/A")</f>
        <v>Default</v>
      </c>
      <c r="M1059" s="7" t="str">
        <f>IF(VLOOKUP($A1059,'V2.5.2 Measures'!$C:$W,19,FALSE)&lt;&gt; "", VLOOKUP($A1059,'V2.5.2 Measures'!$C:$W,19,FALSE),"N/A")</f>
        <v>SAS</v>
      </c>
      <c r="N1059" s="7" t="str">
        <f>IF(VLOOKUP($A1059,'V2.5.2 Measures'!$C:$W,20,FALSE)&lt;&gt; "", VLOOKUP($A1059,'V2.5.2 Measures'!$C:$W,20,FALSE),"N/A")</f>
        <v>V1.1</v>
      </c>
      <c r="O1059" s="7" t="str">
        <f>IF(VLOOKUP($A1059,'V2.5.2 Measures'!$C:$W,21,FALSE)&lt;&gt; "", VLOOKUP($A1059,'V2.5.2 Measures'!$C:$W,21,FALSE),"N/A")</f>
        <v>V2.3</v>
      </c>
      <c r="P1059" s="7" t="e">
        <f>IF(VLOOKUP($A1059,'V2.5.2 Measures'!$C:$W,22,FALSE)&lt;&gt; "", VLOOKUP($A1059,'V2.5.2 Measures'!$C:$W,22,FALSE),"N/A")</f>
        <v>#REF!</v>
      </c>
      <c r="Q1059" s="7" t="e">
        <f>IF(VLOOKUP($A1059,'V2.5.2 Measures'!$C:$W,23,FALSE)&lt;&gt; "", VLOOKUP($A1059,'V2.5.2 Measures'!$C:$W,23,FALSE),"N/A")</f>
        <v>#REF!</v>
      </c>
      <c r="R1059" s="7" t="e">
        <f>IF(VLOOKUP($A1059,'V2.5.2 Measures'!$C:$W,24,FALSE)&lt;&gt; "", VLOOKUP($A1059,'V2.5.2 Measures'!$C:$W,24,FALSE),"N/A")</f>
        <v>#REF!</v>
      </c>
      <c r="S1059" s="7" t="e">
        <f>IF(VLOOKUP($A1059,'V2.5.2 Measures'!$C:$W,25,FALSE)&lt;&gt; "", VLOOKUP($A1059,'V2.5.2 Measures'!$C:$W,25,FALSE),"N/A")</f>
        <v>#REF!</v>
      </c>
      <c r="T1059" s="7" t="str">
        <f>IF(VLOOKUP($A1059,'V2.5.2 Measures'!$C:$W,2,FALSE)&lt;&gt; "", VLOOKUP($A1059,'V2.5.2 Measures'!$C:$W,2,FALSE),"N/A")</f>
        <v>EXP-11-158-8</v>
      </c>
      <c r="U1059" s="7" t="str">
        <f>IF(VLOOKUP($A1059,'V2.5.2 Measures'!$C:$W,3,FALSE)&lt;&gt; "", VLOOKUP($A1059,'V2.5.2 Measures'!$C:$W,3,FALSE),"N/A")</f>
        <v>Average paid per record for TYPE-OF-SERVICE = 115 (Residential care)</v>
      </c>
      <c r="V1059" s="7" t="e">
        <f>IF(VLOOKUP($A1059,'V2.5.2 Measures'!$C:$W,26,FALSE)&lt;&gt; "", VLOOKUP($A1059,'V2.5.2 Measures'!$C:$W,26,FALSE),"N/A")</f>
        <v>#REF!</v>
      </c>
      <c r="W1059" s="7" t="e">
        <f>IF(VLOOKUP($A1059,'V2.5.2 Measures'!$C:$W,44,FALSE)&lt;&gt; "", VLOOKUP($A1059,'V2.5.2 Measures'!$C:$W,44,FALSE),"N/A")</f>
        <v>#REF!</v>
      </c>
    </row>
    <row r="1060" spans="1:23" x14ac:dyDescent="0.35">
      <c r="A1060" s="7" t="str">
        <f>'V2.5.2 Measures'!C515</f>
        <v>EXP11.10</v>
      </c>
      <c r="B1060" s="7" t="str">
        <f>VLOOKUP($A1060,'V2.5.2 Measures'!$C:$W,6,FALSE)</f>
        <v>Medicaid FFS: Original, Non-Crossover, Paid Claims</v>
      </c>
      <c r="C1060" s="7" t="str">
        <f>VLOOKUP($A1060,'V2.5.2 Measures'!$C:$W,8,FALSE)</f>
        <v>No</v>
      </c>
      <c r="D1060" s="7" t="str">
        <f>IF(VLOOKUP($A1060,'V2.5.2 Measures'!$C:$W,4,FALSE)="","",VLOOKUP($A1060,'V2.5.2 Measures'!$C:$W,4,FALSE))</f>
        <v>Ratio</v>
      </c>
      <c r="E1060" s="7" t="str">
        <f>IF((VLOOKUP($A1060,'V2.5.2 Measures'!$C:$W,8,FALSE)&lt;&gt;"")*AND(VLOOKUP($A1060,'V2.5.2 Measures'!$C:$W,8,FALSE)&lt;&gt;"TBD"),VLOOKUP($A1060,'V2.5.2 Measures'!$C:$W,8,FALSE),"N/A")</f>
        <v>No</v>
      </c>
      <c r="F1060" s="7" t="str">
        <f>IF((VLOOKUP($A1060,'V2.5.2 Measures'!$C:$W,9,FALSE)&lt;&gt;"")*AND(VLOOKUP($A1060,'V2.5.2 Measures'!$C:$W,9,FALSE)&lt;&gt;"TBD"),VLOOKUP($A1060,'V2.5.2 Measures'!$C:$W,9,FALSE),"N/A")</f>
        <v>N/A</v>
      </c>
      <c r="G1060" s="7" t="str">
        <f>IF((VLOOKUP($A1060,'V2.5.2 Measures'!$C:$W,10,FALSE)&lt;&gt;"")*AND(VLOOKUP($A1060,'V2.5.2 Measures'!$C:$W,10,FALSE)&lt;&gt;"TBD"),VLOOKUP($A1060,'V2.5.2 Measures'!$C:$W,10,FALSE),"N/A")</f>
        <v>N/A</v>
      </c>
      <c r="H1060" s="7" t="str">
        <f>IF(VLOOKUP($A1060,'V2.5.2 Measures'!$C:$W,14,FALSE)&lt;&gt; "", VLOOKUP($A1060,'V2.5.2 Measures'!$C:$W,14,FALSE),"N/A")</f>
        <v>TBD</v>
      </c>
      <c r="I1060" s="7">
        <f>IF(VLOOKUP($A1060,'V2.5.2 Measures'!$C:$W,15,FALSE)&lt;&gt; "", VLOOKUP($A1060,'V2.5.2 Measures'!$C:$W,15,FALSE),"N/A")</f>
        <v>0.2</v>
      </c>
      <c r="J1060" s="7" t="str">
        <f>IF(VLOOKUP($A1060,'V2.5.2 Measures'!$C:$W,16,FALSE)&lt;&gt; "", VLOOKUP($A1060,'V2.5.2 Measures'!$C:$W,16,FALSE),"N/A")</f>
        <v>N/A</v>
      </c>
      <c r="K1060" s="7" t="str">
        <f>IF(VLOOKUP($A1060,'V2.5.2 Measures'!$C:$W,17,FALSE)&lt;&gt; "", VLOOKUP($A1060,'V2.5.2 Measures'!$C:$W,17,FALSE),"N/A")</f>
        <v>N/A</v>
      </c>
      <c r="L1060" s="7" t="str">
        <f>IF(VLOOKUP($A1060,'V2.5.2 Measures'!$C:$W,18,FALSE)&lt;&gt; "", VLOOKUP($A1060,'V2.5.2 Measures'!$C:$W,18,FALSE),"N/A")</f>
        <v>Default</v>
      </c>
      <c r="M1060" s="7" t="str">
        <f>IF(VLOOKUP($A1060,'V2.5.2 Measures'!$C:$W,19,FALSE)&lt;&gt; "", VLOOKUP($A1060,'V2.5.2 Measures'!$C:$W,19,FALSE),"N/A")</f>
        <v>SAS</v>
      </c>
      <c r="N1060" s="7" t="str">
        <f>IF(VLOOKUP($A1060,'V2.5.2 Measures'!$C:$W,20,FALSE)&lt;&gt; "", VLOOKUP($A1060,'V2.5.2 Measures'!$C:$W,20,FALSE),"N/A")</f>
        <v>V1.1</v>
      </c>
      <c r="O1060" s="7" t="str">
        <f>IF(VLOOKUP($A1060,'V2.5.2 Measures'!$C:$W,21,FALSE)&lt;&gt; "", VLOOKUP($A1060,'V2.5.2 Measures'!$C:$W,21,FALSE),"N/A")</f>
        <v>V2.3</v>
      </c>
      <c r="P1060" s="7" t="e">
        <f>IF(VLOOKUP($A1060,'V2.5.2 Measures'!$C:$W,22,FALSE)&lt;&gt; "", VLOOKUP($A1060,'V2.5.2 Measures'!$C:$W,22,FALSE),"N/A")</f>
        <v>#REF!</v>
      </c>
      <c r="Q1060" s="7" t="e">
        <f>IF(VLOOKUP($A1060,'V2.5.2 Measures'!$C:$W,23,FALSE)&lt;&gt; "", VLOOKUP($A1060,'V2.5.2 Measures'!$C:$W,23,FALSE),"N/A")</f>
        <v>#REF!</v>
      </c>
      <c r="R1060" s="7" t="e">
        <f>IF(VLOOKUP($A1060,'V2.5.2 Measures'!$C:$W,24,FALSE)&lt;&gt; "", VLOOKUP($A1060,'V2.5.2 Measures'!$C:$W,24,FALSE),"N/A")</f>
        <v>#REF!</v>
      </c>
      <c r="S1060" s="7" t="e">
        <f>IF(VLOOKUP($A1060,'V2.5.2 Measures'!$C:$W,25,FALSE)&lt;&gt; "", VLOOKUP($A1060,'V2.5.2 Measures'!$C:$W,25,FALSE),"N/A")</f>
        <v>#REF!</v>
      </c>
      <c r="T1060" s="7" t="str">
        <f>IF(VLOOKUP($A1060,'V2.5.2 Measures'!$C:$W,2,FALSE)&lt;&gt; "", VLOOKUP($A1060,'V2.5.2 Measures'!$C:$W,2,FALSE),"N/A")</f>
        <v>EXP-11-159-10</v>
      </c>
      <c r="U1060" s="7" t="str">
        <f>IF(VLOOKUP($A1060,'V2.5.2 Measures'!$C:$W,3,FALSE)&lt;&gt; "", VLOOKUP($A1060,'V2.5.2 Measures'!$C:$W,3,FALSE),"N/A")</f>
        <v>Average paid per record for TYPE-OF-SERVICE = 127 (Indian Health Service (IHS) - Family Plan)</v>
      </c>
      <c r="V1060" s="7" t="e">
        <f>IF(VLOOKUP($A1060,'V2.5.2 Measures'!$C:$W,26,FALSE)&lt;&gt; "", VLOOKUP($A1060,'V2.5.2 Measures'!$C:$W,26,FALSE),"N/A")</f>
        <v>#REF!</v>
      </c>
      <c r="W1060" s="7" t="e">
        <f>IF(VLOOKUP($A1060,'V2.5.2 Measures'!$C:$W,44,FALSE)&lt;&gt; "", VLOOKUP($A1060,'V2.5.2 Measures'!$C:$W,44,FALSE),"N/A")</f>
        <v>#REF!</v>
      </c>
    </row>
    <row r="1061" spans="1:23" x14ac:dyDescent="0.35">
      <c r="A1061" s="7" t="str">
        <f>'V2.5.2 Measures'!C516</f>
        <v>EXP11.1</v>
      </c>
      <c r="B1061" s="7" t="str">
        <f>VLOOKUP($A1061,'V2.5.2 Measures'!$C:$W,6,FALSE)</f>
        <v>Medicaid FFS: Original, Non-Crossover, Paid Claims</v>
      </c>
      <c r="C1061" s="7" t="str">
        <f>VLOOKUP($A1061,'V2.5.2 Measures'!$C:$W,8,FALSE)</f>
        <v>TA- Inferential</v>
      </c>
      <c r="D1061" s="7" t="str">
        <f>IF(VLOOKUP($A1061,'V2.5.2 Measures'!$C:$W,4,FALSE)="","",VLOOKUP($A1061,'V2.5.2 Measures'!$C:$W,4,FALSE))</f>
        <v>Claims Percentage</v>
      </c>
      <c r="E1061" s="7" t="str">
        <f>IF((VLOOKUP($A1061,'V2.5.2 Measures'!$C:$W,8,FALSE)&lt;&gt;"")*AND(VLOOKUP($A1061,'V2.5.2 Measures'!$C:$W,8,FALSE)&lt;&gt;"TBD"),VLOOKUP($A1061,'V2.5.2 Measures'!$C:$W,8,FALSE),"N/A")</f>
        <v>TA- Inferential</v>
      </c>
      <c r="F1061" s="7" t="str">
        <f>IF((VLOOKUP($A1061,'V2.5.2 Measures'!$C:$W,9,FALSE)&lt;&gt;"")*AND(VLOOKUP($A1061,'V2.5.2 Measures'!$C:$W,9,FALSE)&lt;&gt;"TBD"),VLOOKUP($A1061,'V2.5.2 Measures'!$C:$W,9,FALSE),"N/A")</f>
        <v>Medium</v>
      </c>
      <c r="G1061" s="7" t="str">
        <f>IF((VLOOKUP($A1061,'V2.5.2 Measures'!$C:$W,10,FALSE)&lt;&gt;"")*AND(VLOOKUP($A1061,'V2.5.2 Measures'!$C:$W,10,FALSE)&lt;&gt;"TBD"),VLOOKUP($A1061,'V2.5.2 Measures'!$C:$W,10,FALSE),"N/A")</f>
        <v>N/A</v>
      </c>
      <c r="H1061" s="7">
        <f>IF(VLOOKUP($A1061,'V2.5.2 Measures'!$C:$W,14,FALSE)&lt;&gt; "", VLOOKUP($A1061,'V2.5.2 Measures'!$C:$W,14,FALSE),"N/A")</f>
        <v>0.1</v>
      </c>
      <c r="I1061" s="7">
        <f>IF(VLOOKUP($A1061,'V2.5.2 Measures'!$C:$W,15,FALSE)&lt;&gt; "", VLOOKUP($A1061,'V2.5.2 Measures'!$C:$W,15,FALSE),"N/A")</f>
        <v>0.15</v>
      </c>
      <c r="J1061" s="7">
        <f>IF(VLOOKUP($A1061,'V2.5.2 Measures'!$C:$W,16,FALSE)&lt;&gt; "", VLOOKUP($A1061,'V2.5.2 Measures'!$C:$W,16,FALSE),"N/A")</f>
        <v>0</v>
      </c>
      <c r="K1061" s="7">
        <f>IF(VLOOKUP($A1061,'V2.5.2 Measures'!$C:$W,17,FALSE)&lt;&gt; "", VLOOKUP($A1061,'V2.5.2 Measures'!$C:$W,17,FALSE),"N/A")</f>
        <v>0.1</v>
      </c>
      <c r="L1061" s="7" t="str">
        <f>IF(VLOOKUP($A1061,'V2.5.2 Measures'!$C:$W,18,FALSE)&lt;&gt; "", VLOOKUP($A1061,'V2.5.2 Measures'!$C:$W,18,FALSE),"N/A")</f>
        <v>Default</v>
      </c>
      <c r="M1061" s="7" t="str">
        <f>IF(VLOOKUP($A1061,'V2.5.2 Measures'!$C:$W,19,FALSE)&lt;&gt; "", VLOOKUP($A1061,'V2.5.2 Measures'!$C:$W,19,FALSE),"N/A")</f>
        <v>SAS</v>
      </c>
      <c r="N1061" s="7" t="str">
        <f>IF(VLOOKUP($A1061,'V2.5.2 Measures'!$C:$W,20,FALSE)&lt;&gt; "", VLOOKUP($A1061,'V2.5.2 Measures'!$C:$W,20,FALSE),"N/A")</f>
        <v>V1.1</v>
      </c>
      <c r="O1061" s="7" t="str">
        <f>IF(VLOOKUP($A1061,'V2.5.2 Measures'!$C:$W,21,FALSE)&lt;&gt; "", VLOOKUP($A1061,'V2.5.2 Measures'!$C:$W,21,FALSE),"N/A")</f>
        <v>V1.6</v>
      </c>
      <c r="P1061" s="7" t="e">
        <f>IF(VLOOKUP($A1061,'V2.5.2 Measures'!$C:$W,22,FALSE)&lt;&gt; "", VLOOKUP($A1061,'V2.5.2 Measures'!$C:$W,22,FALSE),"N/A")</f>
        <v>#REF!</v>
      </c>
      <c r="Q1061" s="7" t="e">
        <f>IF(VLOOKUP($A1061,'V2.5.2 Measures'!$C:$W,23,FALSE)&lt;&gt; "", VLOOKUP($A1061,'V2.5.2 Measures'!$C:$W,23,FALSE),"N/A")</f>
        <v>#REF!</v>
      </c>
      <c r="R1061" s="7" t="e">
        <f>IF(VLOOKUP($A1061,'V2.5.2 Measures'!$C:$W,24,FALSE)&lt;&gt; "", VLOOKUP($A1061,'V2.5.2 Measures'!$C:$W,24,FALSE),"N/A")</f>
        <v>#REF!</v>
      </c>
      <c r="S1061" s="7" t="e">
        <f>IF(VLOOKUP($A1061,'V2.5.2 Measures'!$C:$W,25,FALSE)&lt;&gt; "", VLOOKUP($A1061,'V2.5.2 Measures'!$C:$W,25,FALSE),"N/A")</f>
        <v>#REF!</v>
      </c>
      <c r="T1061" s="7" t="str">
        <f>IF(VLOOKUP($A1061,'V2.5.2 Measures'!$C:$W,2,FALSE)&lt;&gt; "", VLOOKUP($A1061,'V2.5.2 Measures'!$C:$W,2,FALSE),"N/A")</f>
        <v>EXP-11-160-1</v>
      </c>
      <c r="U1061" s="7" t="str">
        <f>IF(VLOOKUP($A1061,'V2.5.2 Measures'!$C:$W,3,FALSE)&lt;&gt; "", VLOOKUP($A1061,'V2.5.2 Measures'!$C:$W,3,FALSE),"N/A")</f>
        <v>% of claim lines with Billed Amount = $0</v>
      </c>
      <c r="V1061" s="7" t="e">
        <f>IF(VLOOKUP($A1061,'V2.5.2 Measures'!$C:$W,26,FALSE)&lt;&gt; "", VLOOKUP($A1061,'V2.5.2 Measures'!$C:$W,26,FALSE),"N/A")</f>
        <v>#REF!</v>
      </c>
      <c r="W1061" s="7" t="e">
        <f>IF(VLOOKUP($A1061,'V2.5.2 Measures'!$C:$W,44,FALSE)&lt;&gt; "", VLOOKUP($A1061,'V2.5.2 Measures'!$C:$W,44,FALSE),"N/A")</f>
        <v>#REF!</v>
      </c>
    </row>
    <row r="1062" spans="1:23" x14ac:dyDescent="0.35">
      <c r="A1062" s="7" t="str">
        <f>'V2.5.2 Measures'!C517</f>
        <v>EXP11.2</v>
      </c>
      <c r="B1062" s="7" t="str">
        <f>VLOOKUP($A1062,'V2.5.2 Measures'!$C:$W,6,FALSE)</f>
        <v>Medicaid FFS: Original, Non-Crossover, Paid Claims</v>
      </c>
      <c r="C1062" s="7" t="str">
        <f>VLOOKUP($A1062,'V2.5.2 Measures'!$C:$W,8,FALSE)</f>
        <v>TA- Inferential</v>
      </c>
      <c r="D1062" s="7" t="str">
        <f>IF(VLOOKUP($A1062,'V2.5.2 Measures'!$C:$W,4,FALSE)="","",VLOOKUP($A1062,'V2.5.2 Measures'!$C:$W,4,FALSE))</f>
        <v>Claims Percentage</v>
      </c>
      <c r="E1062" s="7" t="str">
        <f>IF((VLOOKUP($A1062,'V2.5.2 Measures'!$C:$W,8,FALSE)&lt;&gt;"")*AND(VLOOKUP($A1062,'V2.5.2 Measures'!$C:$W,8,FALSE)&lt;&gt;"TBD"),VLOOKUP($A1062,'V2.5.2 Measures'!$C:$W,8,FALSE),"N/A")</f>
        <v>TA- Inferential</v>
      </c>
      <c r="F1062" s="7" t="str">
        <f>IF((VLOOKUP($A1062,'V2.5.2 Measures'!$C:$W,9,FALSE)&lt;&gt;"")*AND(VLOOKUP($A1062,'V2.5.2 Measures'!$C:$W,9,FALSE)&lt;&gt;"TBD"),VLOOKUP($A1062,'V2.5.2 Measures'!$C:$W,9,FALSE),"N/A")</f>
        <v>High</v>
      </c>
      <c r="G1062" s="7">
        <f>IF((VLOOKUP($A1062,'V2.5.2 Measures'!$C:$W,10,FALSE)&lt;&gt;"")*AND(VLOOKUP($A1062,'V2.5.2 Measures'!$C:$W,10,FALSE)&lt;&gt;"TBD"),VLOOKUP($A1062,'V2.5.2 Measures'!$C:$W,10,FALSE),"N/A")</f>
        <v>16</v>
      </c>
      <c r="H1062" s="7">
        <f>IF(VLOOKUP($A1062,'V2.5.2 Measures'!$C:$W,14,FALSE)&lt;&gt; "", VLOOKUP($A1062,'V2.5.2 Measures'!$C:$W,14,FALSE),"N/A")</f>
        <v>0.05</v>
      </c>
      <c r="I1062" s="7">
        <f>IF(VLOOKUP($A1062,'V2.5.2 Measures'!$C:$W,15,FALSE)&lt;&gt; "", VLOOKUP($A1062,'V2.5.2 Measures'!$C:$W,15,FALSE),"N/A")</f>
        <v>0.15</v>
      </c>
      <c r="J1062" s="7" t="str">
        <f>IF(VLOOKUP($A1062,'V2.5.2 Measures'!$C:$W,16,FALSE)&lt;&gt; "", VLOOKUP($A1062,'V2.5.2 Measures'!$C:$W,16,FALSE),"N/A")</f>
        <v>0</v>
      </c>
      <c r="K1062" s="7" t="str">
        <f>IF(VLOOKUP($A1062,'V2.5.2 Measures'!$C:$W,17,FALSE)&lt;&gt; "", VLOOKUP($A1062,'V2.5.2 Measures'!$C:$W,17,FALSE),"N/A")</f>
        <v>0.1</v>
      </c>
      <c r="L1062" s="7" t="str">
        <f>IF(VLOOKUP($A1062,'V2.5.2 Measures'!$C:$W,18,FALSE)&lt;&gt; "", VLOOKUP($A1062,'V2.5.2 Measures'!$C:$W,18,FALSE),"N/A")</f>
        <v>Default</v>
      </c>
      <c r="M1062" s="7" t="str">
        <f>IF(VLOOKUP($A1062,'V2.5.2 Measures'!$C:$W,19,FALSE)&lt;&gt; "", VLOOKUP($A1062,'V2.5.2 Measures'!$C:$W,19,FALSE),"N/A")</f>
        <v>SAS</v>
      </c>
      <c r="N1062" s="7" t="str">
        <f>IF(VLOOKUP($A1062,'V2.5.2 Measures'!$C:$W,20,FALSE)&lt;&gt; "", VLOOKUP($A1062,'V2.5.2 Measures'!$C:$W,20,FALSE),"N/A")</f>
        <v>V1.1</v>
      </c>
      <c r="O1062" s="7" t="str">
        <f>IF(VLOOKUP($A1062,'V2.5.2 Measures'!$C:$W,21,FALSE)&lt;&gt; "", VLOOKUP($A1062,'V2.5.2 Measures'!$C:$W,21,FALSE),"N/A")</f>
        <v>V1.6</v>
      </c>
      <c r="P1062" s="7" t="e">
        <f>IF(VLOOKUP($A1062,'V2.5.2 Measures'!$C:$W,22,FALSE)&lt;&gt; "", VLOOKUP($A1062,'V2.5.2 Measures'!$C:$W,22,FALSE),"N/A")</f>
        <v>#REF!</v>
      </c>
      <c r="Q1062" s="7" t="e">
        <f>IF(VLOOKUP($A1062,'V2.5.2 Measures'!$C:$W,23,FALSE)&lt;&gt; "", VLOOKUP($A1062,'V2.5.2 Measures'!$C:$W,23,FALSE),"N/A")</f>
        <v>#REF!</v>
      </c>
      <c r="R1062" s="7" t="e">
        <f>IF(VLOOKUP($A1062,'V2.5.2 Measures'!$C:$W,24,FALSE)&lt;&gt; "", VLOOKUP($A1062,'V2.5.2 Measures'!$C:$W,24,FALSE),"N/A")</f>
        <v>#REF!</v>
      </c>
      <c r="S1062" s="7" t="e">
        <f>IF(VLOOKUP($A1062,'V2.5.2 Measures'!$C:$W,25,FALSE)&lt;&gt; "", VLOOKUP($A1062,'V2.5.2 Measures'!$C:$W,25,FALSE),"N/A")</f>
        <v>#REF!</v>
      </c>
      <c r="T1062" s="7" t="str">
        <f>IF(VLOOKUP($A1062,'V2.5.2 Measures'!$C:$W,2,FALSE)&lt;&gt; "", VLOOKUP($A1062,'V2.5.2 Measures'!$C:$W,2,FALSE),"N/A")</f>
        <v>EXP-11-161-2</v>
      </c>
      <c r="U1062" s="7" t="str">
        <f>IF(VLOOKUP($A1062,'V2.5.2 Measures'!$C:$W,3,FALSE)&lt;&gt; "", VLOOKUP($A1062,'V2.5.2 Measures'!$C:$W,3,FALSE),"N/A")</f>
        <v>% of claim lines with Medicaid Paid Amount = $0 or missing</v>
      </c>
      <c r="V1062" s="7" t="e">
        <f>IF(VLOOKUP($A1062,'V2.5.2 Measures'!$C:$W,26,FALSE)&lt;&gt; "", VLOOKUP($A1062,'V2.5.2 Measures'!$C:$W,26,FALSE),"N/A")</f>
        <v>#REF!</v>
      </c>
      <c r="W1062" s="7" t="e">
        <f>IF(VLOOKUP($A1062,'V2.5.2 Measures'!$C:$W,44,FALSE)&lt;&gt; "", VLOOKUP($A1062,'V2.5.2 Measures'!$C:$W,44,FALSE),"N/A")</f>
        <v>#REF!</v>
      </c>
    </row>
    <row r="1063" spans="1:23" x14ac:dyDescent="0.35">
      <c r="A1063" s="7" t="str">
        <f>'V2.5.2 Measures'!C518</f>
        <v>EXP11.4</v>
      </c>
      <c r="B1063" s="7" t="str">
        <f>VLOOKUP($A1063,'V2.5.2 Measures'!$C:$W,6,FALSE)</f>
        <v>Medicaid FFS: Original, Non-Crossover, Paid Claims</v>
      </c>
      <c r="C1063" s="7" t="str">
        <f>VLOOKUP($A1063,'V2.5.2 Measures'!$C:$W,8,FALSE)</f>
        <v>No</v>
      </c>
      <c r="D1063" s="7" t="str">
        <f>IF(VLOOKUP($A1063,'V2.5.2 Measures'!$C:$W,4,FALSE)="","",VLOOKUP($A1063,'V2.5.2 Measures'!$C:$W,4,FALSE))</f>
        <v>Claims Percentage</v>
      </c>
      <c r="E1063" s="7" t="str">
        <f>IF((VLOOKUP($A1063,'V2.5.2 Measures'!$C:$W,8,FALSE)&lt;&gt;"")*AND(VLOOKUP($A1063,'V2.5.2 Measures'!$C:$W,8,FALSE)&lt;&gt;"TBD"),VLOOKUP($A1063,'V2.5.2 Measures'!$C:$W,8,FALSE),"N/A")</f>
        <v>No</v>
      </c>
      <c r="F1063" s="7" t="str">
        <f>IF((VLOOKUP($A1063,'V2.5.2 Measures'!$C:$W,9,FALSE)&lt;&gt;"")*AND(VLOOKUP($A1063,'V2.5.2 Measures'!$C:$W,9,FALSE)&lt;&gt;"TBD"),VLOOKUP($A1063,'V2.5.2 Measures'!$C:$W,9,FALSE),"N/A")</f>
        <v>N/A</v>
      </c>
      <c r="G1063" s="7" t="str">
        <f>IF((VLOOKUP($A1063,'V2.5.2 Measures'!$C:$W,10,FALSE)&lt;&gt;"")*AND(VLOOKUP($A1063,'V2.5.2 Measures'!$C:$W,10,FALSE)&lt;&gt;"TBD"),VLOOKUP($A1063,'V2.5.2 Measures'!$C:$W,10,FALSE),"N/A")</f>
        <v>N/A</v>
      </c>
      <c r="H1063" s="7" t="str">
        <f>IF(VLOOKUP($A1063,'V2.5.2 Measures'!$C:$W,14,FALSE)&lt;&gt; "", VLOOKUP($A1063,'V2.5.2 Measures'!$C:$W,14,FALSE),"N/A")</f>
        <v>N/A</v>
      </c>
      <c r="I1063" s="7">
        <f>IF(VLOOKUP($A1063,'V2.5.2 Measures'!$C:$W,15,FALSE)&lt;&gt; "", VLOOKUP($A1063,'V2.5.2 Measures'!$C:$W,15,FALSE),"N/A")</f>
        <v>0.15</v>
      </c>
      <c r="J1063" s="7" t="str">
        <f>IF(VLOOKUP($A1063,'V2.5.2 Measures'!$C:$W,16,FALSE)&lt;&gt; "", VLOOKUP($A1063,'V2.5.2 Measures'!$C:$W,16,FALSE),"N/A")</f>
        <v>N/A</v>
      </c>
      <c r="K1063" s="7" t="str">
        <f>IF(VLOOKUP($A1063,'V2.5.2 Measures'!$C:$W,17,FALSE)&lt;&gt; "", VLOOKUP($A1063,'V2.5.2 Measures'!$C:$W,17,FALSE),"N/A")</f>
        <v>N/A</v>
      </c>
      <c r="L1063" s="7" t="str">
        <f>IF(VLOOKUP($A1063,'V2.5.2 Measures'!$C:$W,18,FALSE)&lt;&gt; "", VLOOKUP($A1063,'V2.5.2 Measures'!$C:$W,18,FALSE),"N/A")</f>
        <v>Default</v>
      </c>
      <c r="M1063" s="7" t="str">
        <f>IF(VLOOKUP($A1063,'V2.5.2 Measures'!$C:$W,19,FALSE)&lt;&gt; "", VLOOKUP($A1063,'V2.5.2 Measures'!$C:$W,19,FALSE),"N/A")</f>
        <v>SAS</v>
      </c>
      <c r="N1063" s="7" t="str">
        <f>IF(VLOOKUP($A1063,'V2.5.2 Measures'!$C:$W,20,FALSE)&lt;&gt; "", VLOOKUP($A1063,'V2.5.2 Measures'!$C:$W,20,FALSE),"N/A")</f>
        <v>V1.1</v>
      </c>
      <c r="O1063" s="7" t="str">
        <f>IF(VLOOKUP($A1063,'V2.5.2 Measures'!$C:$W,21,FALSE)&lt;&gt; "", VLOOKUP($A1063,'V2.5.2 Measures'!$C:$W,21,FALSE),"N/A")</f>
        <v>V1.6</v>
      </c>
      <c r="P1063" s="7" t="e">
        <f>IF(VLOOKUP($A1063,'V2.5.2 Measures'!$C:$W,22,FALSE)&lt;&gt; "", VLOOKUP($A1063,'V2.5.2 Measures'!$C:$W,22,FALSE),"N/A")</f>
        <v>#REF!</v>
      </c>
      <c r="Q1063" s="7" t="e">
        <f>IF(VLOOKUP($A1063,'V2.5.2 Measures'!$C:$W,23,FALSE)&lt;&gt; "", VLOOKUP($A1063,'V2.5.2 Measures'!$C:$W,23,FALSE),"N/A")</f>
        <v>#REF!</v>
      </c>
      <c r="R1063" s="7" t="e">
        <f>IF(VLOOKUP($A1063,'V2.5.2 Measures'!$C:$W,24,FALSE)&lt;&gt; "", VLOOKUP($A1063,'V2.5.2 Measures'!$C:$W,24,FALSE),"N/A")</f>
        <v>#REF!</v>
      </c>
      <c r="S1063" s="7" t="e">
        <f>IF(VLOOKUP($A1063,'V2.5.2 Measures'!$C:$W,25,FALSE)&lt;&gt; "", VLOOKUP($A1063,'V2.5.2 Measures'!$C:$W,25,FALSE),"N/A")</f>
        <v>#REF!</v>
      </c>
      <c r="T1063" s="7" t="str">
        <f>IF(VLOOKUP($A1063,'V2.5.2 Measures'!$C:$W,2,FALSE)&lt;&gt; "", VLOOKUP($A1063,'V2.5.2 Measures'!$C:$W,2,FALSE),"N/A")</f>
        <v>EXP-11-162-4</v>
      </c>
      <c r="U1063" s="7" t="str">
        <f>IF(VLOOKUP($A1063,'V2.5.2 Measures'!$C:$W,3,FALSE)&lt;&gt; "", VLOOKUP($A1063,'V2.5.2 Measures'!$C:$W,3,FALSE),"N/A")</f>
        <v>% of outpatient department claim lines with Medicaid Paid Amount = $0</v>
      </c>
      <c r="V1063" s="7" t="e">
        <f>IF(VLOOKUP($A1063,'V2.5.2 Measures'!$C:$W,26,FALSE)&lt;&gt; "", VLOOKUP($A1063,'V2.5.2 Measures'!$C:$W,26,FALSE),"N/A")</f>
        <v>#REF!</v>
      </c>
      <c r="W1063" s="7" t="e">
        <f>IF(VLOOKUP($A1063,'V2.5.2 Measures'!$C:$W,44,FALSE)&lt;&gt; "", VLOOKUP($A1063,'V2.5.2 Measures'!$C:$W,44,FALSE),"N/A")</f>
        <v>#REF!</v>
      </c>
    </row>
    <row r="1064" spans="1:23" x14ac:dyDescent="0.35">
      <c r="A1064" s="7" t="str">
        <f>'V2.5.2 Measures'!C519</f>
        <v>EXP12.81</v>
      </c>
      <c r="B1064" s="7" t="str">
        <f>VLOOKUP($A1064,'V2.5.2 Measures'!$C:$W,6,FALSE)</f>
        <v>Medicaid FFS: Original, Crossover, Paid Claims</v>
      </c>
      <c r="C1064" s="7" t="str">
        <f>VLOOKUP($A1064,'V2.5.2 Measures'!$C:$W,8,FALSE)</f>
        <v>No</v>
      </c>
      <c r="D1064" s="7" t="str">
        <f>IF(VLOOKUP($A1064,'V2.5.2 Measures'!$C:$W,4,FALSE)="","",VLOOKUP($A1064,'V2.5.2 Measures'!$C:$W,4,FALSE))</f>
        <v>Sum</v>
      </c>
      <c r="E1064" s="7" t="str">
        <f>IF((VLOOKUP($A1064,'V2.5.2 Measures'!$C:$W,8,FALSE)&lt;&gt;"")*AND(VLOOKUP($A1064,'V2.5.2 Measures'!$C:$W,8,FALSE)&lt;&gt;"TBD"),VLOOKUP($A1064,'V2.5.2 Measures'!$C:$W,8,FALSE),"N/A")</f>
        <v>No</v>
      </c>
      <c r="F1064" s="7" t="str">
        <f>IF((VLOOKUP($A1064,'V2.5.2 Measures'!$C:$W,9,FALSE)&lt;&gt;"")*AND(VLOOKUP($A1064,'V2.5.2 Measures'!$C:$W,9,FALSE)&lt;&gt;"TBD"),VLOOKUP($A1064,'V2.5.2 Measures'!$C:$W,9,FALSE),"N/A")</f>
        <v>N/A</v>
      </c>
      <c r="G1064" s="7" t="str">
        <f>IF((VLOOKUP($A1064,'V2.5.2 Measures'!$C:$W,10,FALSE)&lt;&gt;"")*AND(VLOOKUP($A1064,'V2.5.2 Measures'!$C:$W,10,FALSE)&lt;&gt;"TBD"),VLOOKUP($A1064,'V2.5.2 Measures'!$C:$W,10,FALSE),"N/A")</f>
        <v>N/A</v>
      </c>
      <c r="H1064" s="7" t="str">
        <f>IF(VLOOKUP($A1064,'V2.5.2 Measures'!$C:$W,14,FALSE)&lt;&gt; "", VLOOKUP($A1064,'V2.5.2 Measures'!$C:$W,14,FALSE),"N/A")</f>
        <v>N/A</v>
      </c>
      <c r="I1064" s="7">
        <f>IF(VLOOKUP($A1064,'V2.5.2 Measures'!$C:$W,15,FALSE)&lt;&gt; "", VLOOKUP($A1064,'V2.5.2 Measures'!$C:$W,15,FALSE),"N/A")</f>
        <v>0.5</v>
      </c>
      <c r="J1064" s="7" t="str">
        <f>IF(VLOOKUP($A1064,'V2.5.2 Measures'!$C:$W,16,FALSE)&lt;&gt; "", VLOOKUP($A1064,'V2.5.2 Measures'!$C:$W,16,FALSE),"N/A")</f>
        <v>N/A</v>
      </c>
      <c r="K1064" s="7" t="str">
        <f>IF(VLOOKUP($A1064,'V2.5.2 Measures'!$C:$W,17,FALSE)&lt;&gt; "", VLOOKUP($A1064,'V2.5.2 Measures'!$C:$W,17,FALSE),"N/A")</f>
        <v>N/A</v>
      </c>
      <c r="L1064" s="7" t="str">
        <f>IF(VLOOKUP($A1064,'V2.5.2 Measures'!$C:$W,18,FALSE)&lt;&gt; "", VLOOKUP($A1064,'V2.5.2 Measures'!$C:$W,18,FALSE),"N/A")</f>
        <v>Default</v>
      </c>
      <c r="M1064" s="7" t="str">
        <f>IF(VLOOKUP($A1064,'V2.5.2 Measures'!$C:$W,19,FALSE)&lt;&gt; "", VLOOKUP($A1064,'V2.5.2 Measures'!$C:$W,19,FALSE),"N/A")</f>
        <v>SAS</v>
      </c>
      <c r="N1064" s="7" t="str">
        <f>IF(VLOOKUP($A1064,'V2.5.2 Measures'!$C:$W,20,FALSE)&lt;&gt; "", VLOOKUP($A1064,'V2.5.2 Measures'!$C:$W,20,FALSE),"N/A")</f>
        <v>V1.1</v>
      </c>
      <c r="O1064" s="7" t="str">
        <f>IF(VLOOKUP($A1064,'V2.5.2 Measures'!$C:$W,21,FALSE)&lt;&gt; "", VLOOKUP($A1064,'V2.5.2 Measures'!$C:$W,21,FALSE),"N/A")</f>
        <v>V1.1</v>
      </c>
      <c r="P1064" s="7" t="e">
        <f>IF(VLOOKUP($A1064,'V2.5.2 Measures'!$C:$W,22,FALSE)&lt;&gt; "", VLOOKUP($A1064,'V2.5.2 Measures'!$C:$W,22,FALSE),"N/A")</f>
        <v>#REF!</v>
      </c>
      <c r="Q1064" s="7" t="e">
        <f>IF(VLOOKUP($A1064,'V2.5.2 Measures'!$C:$W,23,FALSE)&lt;&gt; "", VLOOKUP($A1064,'V2.5.2 Measures'!$C:$W,23,FALSE),"N/A")</f>
        <v>#REF!</v>
      </c>
      <c r="R1064" s="7" t="e">
        <f>IF(VLOOKUP($A1064,'V2.5.2 Measures'!$C:$W,24,FALSE)&lt;&gt; "", VLOOKUP($A1064,'V2.5.2 Measures'!$C:$W,24,FALSE),"N/A")</f>
        <v>#REF!</v>
      </c>
      <c r="S1064" s="7" t="e">
        <f>IF(VLOOKUP($A1064,'V2.5.2 Measures'!$C:$W,25,FALSE)&lt;&gt; "", VLOOKUP($A1064,'V2.5.2 Measures'!$C:$W,25,FALSE),"N/A")</f>
        <v>#REF!</v>
      </c>
      <c r="T1064" s="7" t="str">
        <f>IF(VLOOKUP($A1064,'V2.5.2 Measures'!$C:$W,2,FALSE)&lt;&gt; "", VLOOKUP($A1064,'V2.5.2 Measures'!$C:$W,2,FALSE),"N/A")</f>
        <v>EXP-12-001-81</v>
      </c>
      <c r="U1064" s="7" t="str">
        <f>IF(VLOOKUP($A1064,'V2.5.2 Measures'!$C:$W,3,FALSE)&lt;&gt; "", VLOOKUP($A1064,'V2.5.2 Measures'!$C:$W,3,FALSE),"N/A")</f>
        <v>Sum of Medicaid Paid Amount</v>
      </c>
      <c r="V1064" s="7" t="e">
        <f>IF(VLOOKUP($A1064,'V2.5.2 Measures'!$C:$W,26,FALSE)&lt;&gt; "", VLOOKUP($A1064,'V2.5.2 Measures'!$C:$W,26,FALSE),"N/A")</f>
        <v>#REF!</v>
      </c>
      <c r="W1064" s="7" t="e">
        <f>IF(VLOOKUP($A1064,'V2.5.2 Measures'!$C:$W,44,FALSE)&lt;&gt; "", VLOOKUP($A1064,'V2.5.2 Measures'!$C:$W,44,FALSE),"N/A")</f>
        <v>#REF!</v>
      </c>
    </row>
    <row r="1065" spans="1:23" x14ac:dyDescent="0.35">
      <c r="A1065" s="7" t="str">
        <f>'V2.5.2 Measures'!C520</f>
        <v>EXP12.94</v>
      </c>
      <c r="B1065" s="7" t="str">
        <f>VLOOKUP($A1065,'V2.5.2 Measures'!$C:$W,6,FALSE)</f>
        <v>Medicaid FFS: Original, Crossover, Paid Claims</v>
      </c>
      <c r="C1065" s="7" t="str">
        <f>VLOOKUP($A1065,'V2.5.2 Measures'!$C:$W,8,FALSE)</f>
        <v>No</v>
      </c>
      <c r="D1065" s="7" t="str">
        <f>IF(VLOOKUP($A1065,'V2.5.2 Measures'!$C:$W,4,FALSE)="","",VLOOKUP($A1065,'V2.5.2 Measures'!$C:$W,4,FALSE))</f>
        <v>Sum</v>
      </c>
      <c r="E1065" s="7" t="str">
        <f>IF((VLOOKUP($A1065,'V2.5.2 Measures'!$C:$W,8,FALSE)&lt;&gt;"")*AND(VLOOKUP($A1065,'V2.5.2 Measures'!$C:$W,8,FALSE)&lt;&gt;"TBD"),VLOOKUP($A1065,'V2.5.2 Measures'!$C:$W,8,FALSE),"N/A")</f>
        <v>No</v>
      </c>
      <c r="F1065" s="7" t="str">
        <f>IF((VLOOKUP($A1065,'V2.5.2 Measures'!$C:$W,9,FALSE)&lt;&gt;"")*AND(VLOOKUP($A1065,'V2.5.2 Measures'!$C:$W,9,FALSE)&lt;&gt;"TBD"),VLOOKUP($A1065,'V2.5.2 Measures'!$C:$W,9,FALSE),"N/A")</f>
        <v>N/A</v>
      </c>
      <c r="G1065" s="7" t="str">
        <f>IF((VLOOKUP($A1065,'V2.5.2 Measures'!$C:$W,10,FALSE)&lt;&gt;"")*AND(VLOOKUP($A1065,'V2.5.2 Measures'!$C:$W,10,FALSE)&lt;&gt;"TBD"),VLOOKUP($A1065,'V2.5.2 Measures'!$C:$W,10,FALSE),"N/A")</f>
        <v>N/A</v>
      </c>
      <c r="H1065" s="7" t="str">
        <f>IF(VLOOKUP($A1065,'V2.5.2 Measures'!$C:$W,14,FALSE)&lt;&gt; "", VLOOKUP($A1065,'V2.5.2 Measures'!$C:$W,14,FALSE),"N/A")</f>
        <v>N/A</v>
      </c>
      <c r="I1065" s="7">
        <f>IF(VLOOKUP($A1065,'V2.5.2 Measures'!$C:$W,15,FALSE)&lt;&gt; "", VLOOKUP($A1065,'V2.5.2 Measures'!$C:$W,15,FALSE),"N/A")</f>
        <v>0.3</v>
      </c>
      <c r="J1065" s="7" t="str">
        <f>IF(VLOOKUP($A1065,'V2.5.2 Measures'!$C:$W,16,FALSE)&lt;&gt; "", VLOOKUP($A1065,'V2.5.2 Measures'!$C:$W,16,FALSE),"N/A")</f>
        <v>N/A</v>
      </c>
      <c r="K1065" s="7" t="str">
        <f>IF(VLOOKUP($A1065,'V2.5.2 Measures'!$C:$W,17,FALSE)&lt;&gt; "", VLOOKUP($A1065,'V2.5.2 Measures'!$C:$W,17,FALSE),"N/A")</f>
        <v>N/A</v>
      </c>
      <c r="L1065" s="7" t="str">
        <f>IF(VLOOKUP($A1065,'V2.5.2 Measures'!$C:$W,18,FALSE)&lt;&gt; "", VLOOKUP($A1065,'V2.5.2 Measures'!$C:$W,18,FALSE),"N/A")</f>
        <v>Default</v>
      </c>
      <c r="M1065" s="7" t="str">
        <f>IF(VLOOKUP($A1065,'V2.5.2 Measures'!$C:$W,19,FALSE)&lt;&gt; "", VLOOKUP($A1065,'V2.5.2 Measures'!$C:$W,19,FALSE),"N/A")</f>
        <v>SAS</v>
      </c>
      <c r="N1065" s="7" t="str">
        <f>IF(VLOOKUP($A1065,'V2.5.2 Measures'!$C:$W,20,FALSE)&lt;&gt; "", VLOOKUP($A1065,'V2.5.2 Measures'!$C:$W,20,FALSE),"N/A")</f>
        <v>V1.1</v>
      </c>
      <c r="O1065" s="7" t="str">
        <f>IF(VLOOKUP($A1065,'V2.5.2 Measures'!$C:$W,21,FALSE)&lt;&gt; "", VLOOKUP($A1065,'V2.5.2 Measures'!$C:$W,21,FALSE),"N/A")</f>
        <v>V1.5</v>
      </c>
      <c r="P1065" s="7" t="e">
        <f>IF(VLOOKUP($A1065,'V2.5.2 Measures'!$C:$W,22,FALSE)&lt;&gt; "", VLOOKUP($A1065,'V2.5.2 Measures'!$C:$W,22,FALSE),"N/A")</f>
        <v>#REF!</v>
      </c>
      <c r="Q1065" s="7" t="e">
        <f>IF(VLOOKUP($A1065,'V2.5.2 Measures'!$C:$W,23,FALSE)&lt;&gt; "", VLOOKUP($A1065,'V2.5.2 Measures'!$C:$W,23,FALSE),"N/A")</f>
        <v>#REF!</v>
      </c>
      <c r="R1065" s="7" t="e">
        <f>IF(VLOOKUP($A1065,'V2.5.2 Measures'!$C:$W,24,FALSE)&lt;&gt; "", VLOOKUP($A1065,'V2.5.2 Measures'!$C:$W,24,FALSE),"N/A")</f>
        <v>#REF!</v>
      </c>
      <c r="S1065" s="7" t="e">
        <f>IF(VLOOKUP($A1065,'V2.5.2 Measures'!$C:$W,25,FALSE)&lt;&gt; "", VLOOKUP($A1065,'V2.5.2 Measures'!$C:$W,25,FALSE),"N/A")</f>
        <v>#REF!</v>
      </c>
      <c r="T1065" s="7" t="str">
        <f>IF(VLOOKUP($A1065,'V2.5.2 Measures'!$C:$W,2,FALSE)&lt;&gt; "", VLOOKUP($A1065,'V2.5.2 Measures'!$C:$W,2,FALSE),"N/A")</f>
        <v>EXP-12-002-94</v>
      </c>
      <c r="U1065" s="7" t="str">
        <f>IF(VLOOKUP($A1065,'V2.5.2 Measures'!$C:$W,3,FALSE)&lt;&gt; "", VLOOKUP($A1065,'V2.5.2 Measures'!$C:$W,3,FALSE),"N/A")</f>
        <v>Total paid for TYPE-OF-SERVICE = 2 (Outpatient hospital services)</v>
      </c>
      <c r="V1065" s="7" t="e">
        <f>IF(VLOOKUP($A1065,'V2.5.2 Measures'!$C:$W,26,FALSE)&lt;&gt; "", VLOOKUP($A1065,'V2.5.2 Measures'!$C:$W,26,FALSE),"N/A")</f>
        <v>#REF!</v>
      </c>
      <c r="W1065" s="7" t="e">
        <f>IF(VLOOKUP($A1065,'V2.5.2 Measures'!$C:$W,44,FALSE)&lt;&gt; "", VLOOKUP($A1065,'V2.5.2 Measures'!$C:$W,44,FALSE),"N/A")</f>
        <v>#REF!</v>
      </c>
    </row>
    <row r="1066" spans="1:23" x14ac:dyDescent="0.35">
      <c r="A1066" s="7" t="str">
        <f>'V2.5.2 Measures'!C521</f>
        <v>EXP12.105</v>
      </c>
      <c r="B1066" s="7" t="str">
        <f>VLOOKUP($A1066,'V2.5.2 Measures'!$C:$W,6,FALSE)</f>
        <v>Medicaid FFS: Original, Crossover, Paid Claims</v>
      </c>
      <c r="C1066" s="7" t="str">
        <f>VLOOKUP($A1066,'V2.5.2 Measures'!$C:$W,8,FALSE)</f>
        <v>No</v>
      </c>
      <c r="D1066" s="7" t="str">
        <f>IF(VLOOKUP($A1066,'V2.5.2 Measures'!$C:$W,4,FALSE)="","",VLOOKUP($A1066,'V2.5.2 Measures'!$C:$W,4,FALSE))</f>
        <v>Sum</v>
      </c>
      <c r="E1066" s="7" t="str">
        <f>IF((VLOOKUP($A1066,'V2.5.2 Measures'!$C:$W,8,FALSE)&lt;&gt;"")*AND(VLOOKUP($A1066,'V2.5.2 Measures'!$C:$W,8,FALSE)&lt;&gt;"TBD"),VLOOKUP($A1066,'V2.5.2 Measures'!$C:$W,8,FALSE),"N/A")</f>
        <v>No</v>
      </c>
      <c r="F1066" s="7" t="str">
        <f>IF((VLOOKUP($A1066,'V2.5.2 Measures'!$C:$W,9,FALSE)&lt;&gt;"")*AND(VLOOKUP($A1066,'V2.5.2 Measures'!$C:$W,9,FALSE)&lt;&gt;"TBD"),VLOOKUP($A1066,'V2.5.2 Measures'!$C:$W,9,FALSE),"N/A")</f>
        <v>N/A</v>
      </c>
      <c r="G1066" s="7" t="str">
        <f>IF((VLOOKUP($A1066,'V2.5.2 Measures'!$C:$W,10,FALSE)&lt;&gt;"")*AND(VLOOKUP($A1066,'V2.5.2 Measures'!$C:$W,10,FALSE)&lt;&gt;"TBD"),VLOOKUP($A1066,'V2.5.2 Measures'!$C:$W,10,FALSE),"N/A")</f>
        <v>N/A</v>
      </c>
      <c r="H1066" s="7" t="str">
        <f>IF(VLOOKUP($A1066,'V2.5.2 Measures'!$C:$W,14,FALSE)&lt;&gt; "", VLOOKUP($A1066,'V2.5.2 Measures'!$C:$W,14,FALSE),"N/A")</f>
        <v>N/A</v>
      </c>
      <c r="I1066" s="7">
        <f>IF(VLOOKUP($A1066,'V2.5.2 Measures'!$C:$W,15,FALSE)&lt;&gt; "", VLOOKUP($A1066,'V2.5.2 Measures'!$C:$W,15,FALSE),"N/A")</f>
        <v>0.3</v>
      </c>
      <c r="J1066" s="7" t="str">
        <f>IF(VLOOKUP($A1066,'V2.5.2 Measures'!$C:$W,16,FALSE)&lt;&gt; "", VLOOKUP($A1066,'V2.5.2 Measures'!$C:$W,16,FALSE),"N/A")</f>
        <v>N/A</v>
      </c>
      <c r="K1066" s="7" t="str">
        <f>IF(VLOOKUP($A1066,'V2.5.2 Measures'!$C:$W,17,FALSE)&lt;&gt; "", VLOOKUP($A1066,'V2.5.2 Measures'!$C:$W,17,FALSE),"N/A")</f>
        <v>N/A</v>
      </c>
      <c r="L1066" s="7" t="str">
        <f>IF(VLOOKUP($A1066,'V2.5.2 Measures'!$C:$W,18,FALSE)&lt;&gt; "", VLOOKUP($A1066,'V2.5.2 Measures'!$C:$W,18,FALSE),"N/A")</f>
        <v>Default</v>
      </c>
      <c r="M1066" s="7" t="str">
        <f>IF(VLOOKUP($A1066,'V2.5.2 Measures'!$C:$W,19,FALSE)&lt;&gt; "", VLOOKUP($A1066,'V2.5.2 Measures'!$C:$W,19,FALSE),"N/A")</f>
        <v>SAS</v>
      </c>
      <c r="N1066" s="7" t="str">
        <f>IF(VLOOKUP($A1066,'V2.5.2 Measures'!$C:$W,20,FALSE)&lt;&gt; "", VLOOKUP($A1066,'V2.5.2 Measures'!$C:$W,20,FALSE),"N/A")</f>
        <v>V1.1</v>
      </c>
      <c r="O1066" s="7" t="str">
        <f>IF(VLOOKUP($A1066,'V2.5.2 Measures'!$C:$W,21,FALSE)&lt;&gt; "", VLOOKUP($A1066,'V2.5.2 Measures'!$C:$W,21,FALSE),"N/A")</f>
        <v>V1.5</v>
      </c>
      <c r="P1066" s="7" t="e">
        <f>IF(VLOOKUP($A1066,'V2.5.2 Measures'!$C:$W,22,FALSE)&lt;&gt; "", VLOOKUP($A1066,'V2.5.2 Measures'!$C:$W,22,FALSE),"N/A")</f>
        <v>#REF!</v>
      </c>
      <c r="Q1066" s="7" t="e">
        <f>IF(VLOOKUP($A1066,'V2.5.2 Measures'!$C:$W,23,FALSE)&lt;&gt; "", VLOOKUP($A1066,'V2.5.2 Measures'!$C:$W,23,FALSE),"N/A")</f>
        <v>#REF!</v>
      </c>
      <c r="R1066" s="7" t="e">
        <f>IF(VLOOKUP($A1066,'V2.5.2 Measures'!$C:$W,24,FALSE)&lt;&gt; "", VLOOKUP($A1066,'V2.5.2 Measures'!$C:$W,24,FALSE),"N/A")</f>
        <v>#REF!</v>
      </c>
      <c r="S1066" s="7" t="e">
        <f>IF(VLOOKUP($A1066,'V2.5.2 Measures'!$C:$W,25,FALSE)&lt;&gt; "", VLOOKUP($A1066,'V2.5.2 Measures'!$C:$W,25,FALSE),"N/A")</f>
        <v>#REF!</v>
      </c>
      <c r="T1066" s="7" t="str">
        <f>IF(VLOOKUP($A1066,'V2.5.2 Measures'!$C:$W,2,FALSE)&lt;&gt; "", VLOOKUP($A1066,'V2.5.2 Measures'!$C:$W,2,FALSE),"N/A")</f>
        <v>EXP-12-003-105</v>
      </c>
      <c r="U1066" s="7" t="str">
        <f>IF(VLOOKUP($A1066,'V2.5.2 Measures'!$C:$W,3,FALSE)&lt;&gt; "", VLOOKUP($A1066,'V2.5.2 Measures'!$C:$W,3,FALSE),"N/A")</f>
        <v>Total paid for TYPE-OF-SERVICE = 3 (Rural health clinic services)</v>
      </c>
      <c r="V1066" s="7" t="e">
        <f>IF(VLOOKUP($A1066,'V2.5.2 Measures'!$C:$W,26,FALSE)&lt;&gt; "", VLOOKUP($A1066,'V2.5.2 Measures'!$C:$W,26,FALSE),"N/A")</f>
        <v>#REF!</v>
      </c>
      <c r="W1066" s="7" t="e">
        <f>IF(VLOOKUP($A1066,'V2.5.2 Measures'!$C:$W,44,FALSE)&lt;&gt; "", VLOOKUP($A1066,'V2.5.2 Measures'!$C:$W,44,FALSE),"N/A")</f>
        <v>#REF!</v>
      </c>
    </row>
    <row r="1067" spans="1:23" x14ac:dyDescent="0.35">
      <c r="A1067" s="7" t="str">
        <f>'V2.5.2 Measures'!C522</f>
        <v>EXP12.114</v>
      </c>
      <c r="B1067" s="7" t="str">
        <f>VLOOKUP($A1067,'V2.5.2 Measures'!$C:$W,6,FALSE)</f>
        <v>Medicaid FFS: Original, Crossover, Paid Claims</v>
      </c>
      <c r="C1067" s="7" t="str">
        <f>VLOOKUP($A1067,'V2.5.2 Measures'!$C:$W,8,FALSE)</f>
        <v>No</v>
      </c>
      <c r="D1067" s="7" t="str">
        <f>IF(VLOOKUP($A1067,'V2.5.2 Measures'!$C:$W,4,FALSE)="","",VLOOKUP($A1067,'V2.5.2 Measures'!$C:$W,4,FALSE))</f>
        <v>Sum</v>
      </c>
      <c r="E1067" s="7" t="str">
        <f>IF((VLOOKUP($A1067,'V2.5.2 Measures'!$C:$W,8,FALSE)&lt;&gt;"")*AND(VLOOKUP($A1067,'V2.5.2 Measures'!$C:$W,8,FALSE)&lt;&gt;"TBD"),VLOOKUP($A1067,'V2.5.2 Measures'!$C:$W,8,FALSE),"N/A")</f>
        <v>No</v>
      </c>
      <c r="F1067" s="7" t="str">
        <f>IF((VLOOKUP($A1067,'V2.5.2 Measures'!$C:$W,9,FALSE)&lt;&gt;"")*AND(VLOOKUP($A1067,'V2.5.2 Measures'!$C:$W,9,FALSE)&lt;&gt;"TBD"),VLOOKUP($A1067,'V2.5.2 Measures'!$C:$W,9,FALSE),"N/A")</f>
        <v>N/A</v>
      </c>
      <c r="G1067" s="7" t="str">
        <f>IF((VLOOKUP($A1067,'V2.5.2 Measures'!$C:$W,10,FALSE)&lt;&gt;"")*AND(VLOOKUP($A1067,'V2.5.2 Measures'!$C:$W,10,FALSE)&lt;&gt;"TBD"),VLOOKUP($A1067,'V2.5.2 Measures'!$C:$W,10,FALSE),"N/A")</f>
        <v>N/A</v>
      </c>
      <c r="H1067" s="7" t="str">
        <f>IF(VLOOKUP($A1067,'V2.5.2 Measures'!$C:$W,14,FALSE)&lt;&gt; "", VLOOKUP($A1067,'V2.5.2 Measures'!$C:$W,14,FALSE),"N/A")</f>
        <v>N/A</v>
      </c>
      <c r="I1067" s="7">
        <f>IF(VLOOKUP($A1067,'V2.5.2 Measures'!$C:$W,15,FALSE)&lt;&gt; "", VLOOKUP($A1067,'V2.5.2 Measures'!$C:$W,15,FALSE),"N/A")</f>
        <v>0.3</v>
      </c>
      <c r="J1067" s="7" t="str">
        <f>IF(VLOOKUP($A1067,'V2.5.2 Measures'!$C:$W,16,FALSE)&lt;&gt; "", VLOOKUP($A1067,'V2.5.2 Measures'!$C:$W,16,FALSE),"N/A")</f>
        <v>N/A</v>
      </c>
      <c r="K1067" s="7" t="str">
        <f>IF(VLOOKUP($A1067,'V2.5.2 Measures'!$C:$W,17,FALSE)&lt;&gt; "", VLOOKUP($A1067,'V2.5.2 Measures'!$C:$W,17,FALSE),"N/A")</f>
        <v>N/A</v>
      </c>
      <c r="L1067" s="7" t="str">
        <f>IF(VLOOKUP($A1067,'V2.5.2 Measures'!$C:$W,18,FALSE)&lt;&gt; "", VLOOKUP($A1067,'V2.5.2 Measures'!$C:$W,18,FALSE),"N/A")</f>
        <v>Default</v>
      </c>
      <c r="M1067" s="7" t="str">
        <f>IF(VLOOKUP($A1067,'V2.5.2 Measures'!$C:$W,19,FALSE)&lt;&gt; "", VLOOKUP($A1067,'V2.5.2 Measures'!$C:$W,19,FALSE),"N/A")</f>
        <v>SAS</v>
      </c>
      <c r="N1067" s="7" t="str">
        <f>IF(VLOOKUP($A1067,'V2.5.2 Measures'!$C:$W,20,FALSE)&lt;&gt; "", VLOOKUP($A1067,'V2.5.2 Measures'!$C:$W,20,FALSE),"N/A")</f>
        <v>V1.1</v>
      </c>
      <c r="O1067" s="7" t="str">
        <f>IF(VLOOKUP($A1067,'V2.5.2 Measures'!$C:$W,21,FALSE)&lt;&gt; "", VLOOKUP($A1067,'V2.5.2 Measures'!$C:$W,21,FALSE),"N/A")</f>
        <v>V1.5</v>
      </c>
      <c r="P1067" s="7" t="e">
        <f>IF(VLOOKUP($A1067,'V2.5.2 Measures'!$C:$W,22,FALSE)&lt;&gt; "", VLOOKUP($A1067,'V2.5.2 Measures'!$C:$W,22,FALSE),"N/A")</f>
        <v>#REF!</v>
      </c>
      <c r="Q1067" s="7" t="e">
        <f>IF(VLOOKUP($A1067,'V2.5.2 Measures'!$C:$W,23,FALSE)&lt;&gt; "", VLOOKUP($A1067,'V2.5.2 Measures'!$C:$W,23,FALSE),"N/A")</f>
        <v>#REF!</v>
      </c>
      <c r="R1067" s="7" t="e">
        <f>IF(VLOOKUP($A1067,'V2.5.2 Measures'!$C:$W,24,FALSE)&lt;&gt; "", VLOOKUP($A1067,'V2.5.2 Measures'!$C:$W,24,FALSE),"N/A")</f>
        <v>#REF!</v>
      </c>
      <c r="S1067" s="7" t="e">
        <f>IF(VLOOKUP($A1067,'V2.5.2 Measures'!$C:$W,25,FALSE)&lt;&gt; "", VLOOKUP($A1067,'V2.5.2 Measures'!$C:$W,25,FALSE),"N/A")</f>
        <v>#REF!</v>
      </c>
      <c r="T1067" s="7" t="str">
        <f>IF(VLOOKUP($A1067,'V2.5.2 Measures'!$C:$W,2,FALSE)&lt;&gt; "", VLOOKUP($A1067,'V2.5.2 Measures'!$C:$W,2,FALSE),"N/A")</f>
        <v>EXP-12-004-114</v>
      </c>
      <c r="U1067" s="7" t="str">
        <f>IF(VLOOKUP($A1067,'V2.5.2 Measures'!$C:$W,3,FALSE)&lt;&gt; "", VLOOKUP($A1067,'V2.5.2 Measures'!$C:$W,3,FALSE),"N/A")</f>
        <v>Total paid for TYPE-OF-SERVICE = 4 (Other ambulatory services furnished by a rural health clinic)</v>
      </c>
      <c r="V1067" s="7" t="e">
        <f>IF(VLOOKUP($A1067,'V2.5.2 Measures'!$C:$W,26,FALSE)&lt;&gt; "", VLOOKUP($A1067,'V2.5.2 Measures'!$C:$W,26,FALSE),"N/A")</f>
        <v>#REF!</v>
      </c>
      <c r="W1067" s="7" t="e">
        <f>IF(VLOOKUP($A1067,'V2.5.2 Measures'!$C:$W,44,FALSE)&lt;&gt; "", VLOOKUP($A1067,'V2.5.2 Measures'!$C:$W,44,FALSE),"N/A")</f>
        <v>#REF!</v>
      </c>
    </row>
    <row r="1068" spans="1:23" x14ac:dyDescent="0.35">
      <c r="A1068" s="7" t="str">
        <f>'V2.5.2 Measures'!C523</f>
        <v>EXP12.120</v>
      </c>
      <c r="B1068" s="7" t="str">
        <f>VLOOKUP($A1068,'V2.5.2 Measures'!$C:$W,6,FALSE)</f>
        <v>Medicaid FFS: Original, Crossover, Paid Claims</v>
      </c>
      <c r="C1068" s="7" t="str">
        <f>VLOOKUP($A1068,'V2.5.2 Measures'!$C:$W,8,FALSE)</f>
        <v>No</v>
      </c>
      <c r="D1068" s="7" t="str">
        <f>IF(VLOOKUP($A1068,'V2.5.2 Measures'!$C:$W,4,FALSE)="","",VLOOKUP($A1068,'V2.5.2 Measures'!$C:$W,4,FALSE))</f>
        <v>Sum</v>
      </c>
      <c r="E1068" s="7" t="str">
        <f>IF((VLOOKUP($A1068,'V2.5.2 Measures'!$C:$W,8,FALSE)&lt;&gt;"")*AND(VLOOKUP($A1068,'V2.5.2 Measures'!$C:$W,8,FALSE)&lt;&gt;"TBD"),VLOOKUP($A1068,'V2.5.2 Measures'!$C:$W,8,FALSE),"N/A")</f>
        <v>No</v>
      </c>
      <c r="F1068" s="7" t="str">
        <f>IF((VLOOKUP($A1068,'V2.5.2 Measures'!$C:$W,9,FALSE)&lt;&gt;"")*AND(VLOOKUP($A1068,'V2.5.2 Measures'!$C:$W,9,FALSE)&lt;&gt;"TBD"),VLOOKUP($A1068,'V2.5.2 Measures'!$C:$W,9,FALSE),"N/A")</f>
        <v>N/A</v>
      </c>
      <c r="G1068" s="7" t="str">
        <f>IF((VLOOKUP($A1068,'V2.5.2 Measures'!$C:$W,10,FALSE)&lt;&gt;"")*AND(VLOOKUP($A1068,'V2.5.2 Measures'!$C:$W,10,FALSE)&lt;&gt;"TBD"),VLOOKUP($A1068,'V2.5.2 Measures'!$C:$W,10,FALSE),"N/A")</f>
        <v>N/A</v>
      </c>
      <c r="H1068" s="7" t="str">
        <f>IF(VLOOKUP($A1068,'V2.5.2 Measures'!$C:$W,14,FALSE)&lt;&gt; "", VLOOKUP($A1068,'V2.5.2 Measures'!$C:$W,14,FALSE),"N/A")</f>
        <v>N/A</v>
      </c>
      <c r="I1068" s="7">
        <f>IF(VLOOKUP($A1068,'V2.5.2 Measures'!$C:$W,15,FALSE)&lt;&gt; "", VLOOKUP($A1068,'V2.5.2 Measures'!$C:$W,15,FALSE),"N/A")</f>
        <v>0.3</v>
      </c>
      <c r="J1068" s="7" t="str">
        <f>IF(VLOOKUP($A1068,'V2.5.2 Measures'!$C:$W,16,FALSE)&lt;&gt; "", VLOOKUP($A1068,'V2.5.2 Measures'!$C:$W,16,FALSE),"N/A")</f>
        <v>N/A</v>
      </c>
      <c r="K1068" s="7" t="str">
        <f>IF(VLOOKUP($A1068,'V2.5.2 Measures'!$C:$W,17,FALSE)&lt;&gt; "", VLOOKUP($A1068,'V2.5.2 Measures'!$C:$W,17,FALSE),"N/A")</f>
        <v>N/A</v>
      </c>
      <c r="L1068" s="7" t="str">
        <f>IF(VLOOKUP($A1068,'V2.5.2 Measures'!$C:$W,18,FALSE)&lt;&gt; "", VLOOKUP($A1068,'V2.5.2 Measures'!$C:$W,18,FALSE),"N/A")</f>
        <v>Default</v>
      </c>
      <c r="M1068" s="7" t="str">
        <f>IF(VLOOKUP($A1068,'V2.5.2 Measures'!$C:$W,19,FALSE)&lt;&gt; "", VLOOKUP($A1068,'V2.5.2 Measures'!$C:$W,19,FALSE),"N/A")</f>
        <v>SAS</v>
      </c>
      <c r="N1068" s="7" t="str">
        <f>IF(VLOOKUP($A1068,'V2.5.2 Measures'!$C:$W,20,FALSE)&lt;&gt; "", VLOOKUP($A1068,'V2.5.2 Measures'!$C:$W,20,FALSE),"N/A")</f>
        <v>V1.1</v>
      </c>
      <c r="O1068" s="7" t="str">
        <f>IF(VLOOKUP($A1068,'V2.5.2 Measures'!$C:$W,21,FALSE)&lt;&gt; "", VLOOKUP($A1068,'V2.5.2 Measures'!$C:$W,21,FALSE),"N/A")</f>
        <v>V1.5</v>
      </c>
      <c r="P1068" s="7" t="e">
        <f>IF(VLOOKUP($A1068,'V2.5.2 Measures'!$C:$W,22,FALSE)&lt;&gt; "", VLOOKUP($A1068,'V2.5.2 Measures'!$C:$W,22,FALSE),"N/A")</f>
        <v>#REF!</v>
      </c>
      <c r="Q1068" s="7" t="e">
        <f>IF(VLOOKUP($A1068,'V2.5.2 Measures'!$C:$W,23,FALSE)&lt;&gt; "", VLOOKUP($A1068,'V2.5.2 Measures'!$C:$W,23,FALSE),"N/A")</f>
        <v>#REF!</v>
      </c>
      <c r="R1068" s="7" t="e">
        <f>IF(VLOOKUP($A1068,'V2.5.2 Measures'!$C:$W,24,FALSE)&lt;&gt; "", VLOOKUP($A1068,'V2.5.2 Measures'!$C:$W,24,FALSE),"N/A")</f>
        <v>#REF!</v>
      </c>
      <c r="S1068" s="7" t="e">
        <f>IF(VLOOKUP($A1068,'V2.5.2 Measures'!$C:$W,25,FALSE)&lt;&gt; "", VLOOKUP($A1068,'V2.5.2 Measures'!$C:$W,25,FALSE),"N/A")</f>
        <v>#REF!</v>
      </c>
      <c r="T1068" s="7" t="str">
        <f>IF(VLOOKUP($A1068,'V2.5.2 Measures'!$C:$W,2,FALSE)&lt;&gt; "", VLOOKUP($A1068,'V2.5.2 Measures'!$C:$W,2,FALSE),"N/A")</f>
        <v>EXP-12-005-120</v>
      </c>
      <c r="U1068" s="7" t="str">
        <f>IF(VLOOKUP($A1068,'V2.5.2 Measures'!$C:$W,3,FALSE)&lt;&gt; "", VLOOKUP($A1068,'V2.5.2 Measures'!$C:$W,3,FALSE),"N/A")</f>
        <v>Total paid for TYPE-OF-SERVICE = 5 (Professional laboratory services)</v>
      </c>
      <c r="V1068" s="7" t="e">
        <f>IF(VLOOKUP($A1068,'V2.5.2 Measures'!$C:$W,26,FALSE)&lt;&gt; "", VLOOKUP($A1068,'V2.5.2 Measures'!$C:$W,26,FALSE),"N/A")</f>
        <v>#REF!</v>
      </c>
      <c r="W1068" s="7" t="e">
        <f>IF(VLOOKUP($A1068,'V2.5.2 Measures'!$C:$W,44,FALSE)&lt;&gt; "", VLOOKUP($A1068,'V2.5.2 Measures'!$C:$W,44,FALSE),"N/A")</f>
        <v>#REF!</v>
      </c>
    </row>
    <row r="1069" spans="1:23" x14ac:dyDescent="0.35">
      <c r="A1069" s="7" t="str">
        <f>'V2.5.2 Measures'!C524</f>
        <v>EXP12.129</v>
      </c>
      <c r="B1069" s="7" t="str">
        <f>VLOOKUP($A1069,'V2.5.2 Measures'!$C:$W,6,FALSE)</f>
        <v>Medicaid FFS: Original, Crossover, Paid Claims</v>
      </c>
      <c r="C1069" s="7" t="str">
        <f>VLOOKUP($A1069,'V2.5.2 Measures'!$C:$W,8,FALSE)</f>
        <v>No</v>
      </c>
      <c r="D1069" s="7" t="str">
        <f>IF(VLOOKUP($A1069,'V2.5.2 Measures'!$C:$W,4,FALSE)="","",VLOOKUP($A1069,'V2.5.2 Measures'!$C:$W,4,FALSE))</f>
        <v>Sum</v>
      </c>
      <c r="E1069" s="7" t="str">
        <f>IF((VLOOKUP($A1069,'V2.5.2 Measures'!$C:$W,8,FALSE)&lt;&gt;"")*AND(VLOOKUP($A1069,'V2.5.2 Measures'!$C:$W,8,FALSE)&lt;&gt;"TBD"),VLOOKUP($A1069,'V2.5.2 Measures'!$C:$W,8,FALSE),"N/A")</f>
        <v>No</v>
      </c>
      <c r="F1069" s="7" t="str">
        <f>IF((VLOOKUP($A1069,'V2.5.2 Measures'!$C:$W,9,FALSE)&lt;&gt;"")*AND(VLOOKUP($A1069,'V2.5.2 Measures'!$C:$W,9,FALSE)&lt;&gt;"TBD"),VLOOKUP($A1069,'V2.5.2 Measures'!$C:$W,9,FALSE),"N/A")</f>
        <v>N/A</v>
      </c>
      <c r="G1069" s="7" t="str">
        <f>IF((VLOOKUP($A1069,'V2.5.2 Measures'!$C:$W,10,FALSE)&lt;&gt;"")*AND(VLOOKUP($A1069,'V2.5.2 Measures'!$C:$W,10,FALSE)&lt;&gt;"TBD"),VLOOKUP($A1069,'V2.5.2 Measures'!$C:$W,10,FALSE),"N/A")</f>
        <v>N/A</v>
      </c>
      <c r="H1069" s="7" t="str">
        <f>IF(VLOOKUP($A1069,'V2.5.2 Measures'!$C:$W,14,FALSE)&lt;&gt; "", VLOOKUP($A1069,'V2.5.2 Measures'!$C:$W,14,FALSE),"N/A")</f>
        <v>N/A</v>
      </c>
      <c r="I1069" s="7">
        <f>IF(VLOOKUP($A1069,'V2.5.2 Measures'!$C:$W,15,FALSE)&lt;&gt; "", VLOOKUP($A1069,'V2.5.2 Measures'!$C:$W,15,FALSE),"N/A")</f>
        <v>0.3</v>
      </c>
      <c r="J1069" s="7" t="str">
        <f>IF(VLOOKUP($A1069,'V2.5.2 Measures'!$C:$W,16,FALSE)&lt;&gt; "", VLOOKUP($A1069,'V2.5.2 Measures'!$C:$W,16,FALSE),"N/A")</f>
        <v>N/A</v>
      </c>
      <c r="K1069" s="7" t="str">
        <f>IF(VLOOKUP($A1069,'V2.5.2 Measures'!$C:$W,17,FALSE)&lt;&gt; "", VLOOKUP($A1069,'V2.5.2 Measures'!$C:$W,17,FALSE),"N/A")</f>
        <v>N/A</v>
      </c>
      <c r="L1069" s="7" t="str">
        <f>IF(VLOOKUP($A1069,'V2.5.2 Measures'!$C:$W,18,FALSE)&lt;&gt; "", VLOOKUP($A1069,'V2.5.2 Measures'!$C:$W,18,FALSE),"N/A")</f>
        <v>Default</v>
      </c>
      <c r="M1069" s="7" t="str">
        <f>IF(VLOOKUP($A1069,'V2.5.2 Measures'!$C:$W,19,FALSE)&lt;&gt; "", VLOOKUP($A1069,'V2.5.2 Measures'!$C:$W,19,FALSE),"N/A")</f>
        <v>SAS</v>
      </c>
      <c r="N1069" s="7" t="str">
        <f>IF(VLOOKUP($A1069,'V2.5.2 Measures'!$C:$W,20,FALSE)&lt;&gt; "", VLOOKUP($A1069,'V2.5.2 Measures'!$C:$W,20,FALSE),"N/A")</f>
        <v>V1.1</v>
      </c>
      <c r="O1069" s="7" t="str">
        <f>IF(VLOOKUP($A1069,'V2.5.2 Measures'!$C:$W,21,FALSE)&lt;&gt; "", VLOOKUP($A1069,'V2.5.2 Measures'!$C:$W,21,FALSE),"N/A")</f>
        <v>V1.5</v>
      </c>
      <c r="P1069" s="7" t="e">
        <f>IF(VLOOKUP($A1069,'V2.5.2 Measures'!$C:$W,22,FALSE)&lt;&gt; "", VLOOKUP($A1069,'V2.5.2 Measures'!$C:$W,22,FALSE),"N/A")</f>
        <v>#REF!</v>
      </c>
      <c r="Q1069" s="7" t="e">
        <f>IF(VLOOKUP($A1069,'V2.5.2 Measures'!$C:$W,23,FALSE)&lt;&gt; "", VLOOKUP($A1069,'V2.5.2 Measures'!$C:$W,23,FALSE),"N/A")</f>
        <v>#REF!</v>
      </c>
      <c r="R1069" s="7" t="e">
        <f>IF(VLOOKUP($A1069,'V2.5.2 Measures'!$C:$W,24,FALSE)&lt;&gt; "", VLOOKUP($A1069,'V2.5.2 Measures'!$C:$W,24,FALSE),"N/A")</f>
        <v>#REF!</v>
      </c>
      <c r="S1069" s="7" t="e">
        <f>IF(VLOOKUP($A1069,'V2.5.2 Measures'!$C:$W,25,FALSE)&lt;&gt; "", VLOOKUP($A1069,'V2.5.2 Measures'!$C:$W,25,FALSE),"N/A")</f>
        <v>#REF!</v>
      </c>
      <c r="T1069" s="7" t="str">
        <f>IF(VLOOKUP($A1069,'V2.5.2 Measures'!$C:$W,2,FALSE)&lt;&gt; "", VLOOKUP($A1069,'V2.5.2 Measures'!$C:$W,2,FALSE),"N/A")</f>
        <v>EXP-12-006-129</v>
      </c>
      <c r="U1069" s="7" t="str">
        <f>IF(VLOOKUP($A1069,'V2.5.2 Measures'!$C:$W,3,FALSE)&lt;&gt; "", VLOOKUP($A1069,'V2.5.2 Measures'!$C:$W,3,FALSE),"N/A")</f>
        <v>Total paid for TYPE-OF-SERVICE = 6 (Technical laboratory services)</v>
      </c>
      <c r="V1069" s="7" t="e">
        <f>IF(VLOOKUP($A1069,'V2.5.2 Measures'!$C:$W,26,FALSE)&lt;&gt; "", VLOOKUP($A1069,'V2.5.2 Measures'!$C:$W,26,FALSE),"N/A")</f>
        <v>#REF!</v>
      </c>
      <c r="W1069" s="7" t="e">
        <f>IF(VLOOKUP($A1069,'V2.5.2 Measures'!$C:$W,44,FALSE)&lt;&gt; "", VLOOKUP($A1069,'V2.5.2 Measures'!$C:$W,44,FALSE),"N/A")</f>
        <v>#REF!</v>
      </c>
    </row>
    <row r="1070" spans="1:23" x14ac:dyDescent="0.35">
      <c r="A1070" s="7" t="str">
        <f>'V2.5.2 Measures'!C525</f>
        <v>EXP12.139</v>
      </c>
      <c r="B1070" s="7" t="str">
        <f>VLOOKUP($A1070,'V2.5.2 Measures'!$C:$W,6,FALSE)</f>
        <v>Medicaid FFS: Original, Crossover, Paid Claims</v>
      </c>
      <c r="C1070" s="7" t="str">
        <f>VLOOKUP($A1070,'V2.5.2 Measures'!$C:$W,8,FALSE)</f>
        <v>No</v>
      </c>
      <c r="D1070" s="7" t="str">
        <f>IF(VLOOKUP($A1070,'V2.5.2 Measures'!$C:$W,4,FALSE)="","",VLOOKUP($A1070,'V2.5.2 Measures'!$C:$W,4,FALSE))</f>
        <v>Sum</v>
      </c>
      <c r="E1070" s="7" t="str">
        <f>IF((VLOOKUP($A1070,'V2.5.2 Measures'!$C:$W,8,FALSE)&lt;&gt;"")*AND(VLOOKUP($A1070,'V2.5.2 Measures'!$C:$W,8,FALSE)&lt;&gt;"TBD"),VLOOKUP($A1070,'V2.5.2 Measures'!$C:$W,8,FALSE),"N/A")</f>
        <v>No</v>
      </c>
      <c r="F1070" s="7" t="str">
        <f>IF((VLOOKUP($A1070,'V2.5.2 Measures'!$C:$W,9,FALSE)&lt;&gt;"")*AND(VLOOKUP($A1070,'V2.5.2 Measures'!$C:$W,9,FALSE)&lt;&gt;"TBD"),VLOOKUP($A1070,'V2.5.2 Measures'!$C:$W,9,FALSE),"N/A")</f>
        <v>N/A</v>
      </c>
      <c r="G1070" s="7" t="str">
        <f>IF((VLOOKUP($A1070,'V2.5.2 Measures'!$C:$W,10,FALSE)&lt;&gt;"")*AND(VLOOKUP($A1070,'V2.5.2 Measures'!$C:$W,10,FALSE)&lt;&gt;"TBD"),VLOOKUP($A1070,'V2.5.2 Measures'!$C:$W,10,FALSE),"N/A")</f>
        <v>N/A</v>
      </c>
      <c r="H1070" s="7" t="str">
        <f>IF(VLOOKUP($A1070,'V2.5.2 Measures'!$C:$W,14,FALSE)&lt;&gt; "", VLOOKUP($A1070,'V2.5.2 Measures'!$C:$W,14,FALSE),"N/A")</f>
        <v>N/A</v>
      </c>
      <c r="I1070" s="7">
        <f>IF(VLOOKUP($A1070,'V2.5.2 Measures'!$C:$W,15,FALSE)&lt;&gt; "", VLOOKUP($A1070,'V2.5.2 Measures'!$C:$W,15,FALSE),"N/A")</f>
        <v>0.3</v>
      </c>
      <c r="J1070" s="7" t="str">
        <f>IF(VLOOKUP($A1070,'V2.5.2 Measures'!$C:$W,16,FALSE)&lt;&gt; "", VLOOKUP($A1070,'V2.5.2 Measures'!$C:$W,16,FALSE),"N/A")</f>
        <v>N/A</v>
      </c>
      <c r="K1070" s="7" t="str">
        <f>IF(VLOOKUP($A1070,'V2.5.2 Measures'!$C:$W,17,FALSE)&lt;&gt; "", VLOOKUP($A1070,'V2.5.2 Measures'!$C:$W,17,FALSE),"N/A")</f>
        <v>N/A</v>
      </c>
      <c r="L1070" s="7" t="str">
        <f>IF(VLOOKUP($A1070,'V2.5.2 Measures'!$C:$W,18,FALSE)&lt;&gt; "", VLOOKUP($A1070,'V2.5.2 Measures'!$C:$W,18,FALSE),"N/A")</f>
        <v>Default</v>
      </c>
      <c r="M1070" s="7" t="str">
        <f>IF(VLOOKUP($A1070,'V2.5.2 Measures'!$C:$W,19,FALSE)&lt;&gt; "", VLOOKUP($A1070,'V2.5.2 Measures'!$C:$W,19,FALSE),"N/A")</f>
        <v>SAS</v>
      </c>
      <c r="N1070" s="7" t="str">
        <f>IF(VLOOKUP($A1070,'V2.5.2 Measures'!$C:$W,20,FALSE)&lt;&gt; "", VLOOKUP($A1070,'V2.5.2 Measures'!$C:$W,20,FALSE),"N/A")</f>
        <v>V1.1</v>
      </c>
      <c r="O1070" s="7" t="str">
        <f>IF(VLOOKUP($A1070,'V2.5.2 Measures'!$C:$W,21,FALSE)&lt;&gt; "", VLOOKUP($A1070,'V2.5.2 Measures'!$C:$W,21,FALSE),"N/A")</f>
        <v>V1.5</v>
      </c>
      <c r="P1070" s="7" t="e">
        <f>IF(VLOOKUP($A1070,'V2.5.2 Measures'!$C:$W,22,FALSE)&lt;&gt; "", VLOOKUP($A1070,'V2.5.2 Measures'!$C:$W,22,FALSE),"N/A")</f>
        <v>#REF!</v>
      </c>
      <c r="Q1070" s="7" t="e">
        <f>IF(VLOOKUP($A1070,'V2.5.2 Measures'!$C:$W,23,FALSE)&lt;&gt; "", VLOOKUP($A1070,'V2.5.2 Measures'!$C:$W,23,FALSE),"N/A")</f>
        <v>#REF!</v>
      </c>
      <c r="R1070" s="7" t="e">
        <f>IF(VLOOKUP($A1070,'V2.5.2 Measures'!$C:$W,24,FALSE)&lt;&gt; "", VLOOKUP($A1070,'V2.5.2 Measures'!$C:$W,24,FALSE),"N/A")</f>
        <v>#REF!</v>
      </c>
      <c r="S1070" s="7" t="e">
        <f>IF(VLOOKUP($A1070,'V2.5.2 Measures'!$C:$W,25,FALSE)&lt;&gt; "", VLOOKUP($A1070,'V2.5.2 Measures'!$C:$W,25,FALSE),"N/A")</f>
        <v>#REF!</v>
      </c>
      <c r="T1070" s="7" t="str">
        <f>IF(VLOOKUP($A1070,'V2.5.2 Measures'!$C:$W,2,FALSE)&lt;&gt; "", VLOOKUP($A1070,'V2.5.2 Measures'!$C:$W,2,FALSE),"N/A")</f>
        <v>EXP-12-007-139</v>
      </c>
      <c r="U1070" s="7" t="str">
        <f>IF(VLOOKUP($A1070,'V2.5.2 Measures'!$C:$W,3,FALSE)&lt;&gt; "", VLOOKUP($A1070,'V2.5.2 Measures'!$C:$W,3,FALSE),"N/A")</f>
        <v>Total paid for TYPE-OF-SERVICE = 7 (Professional radiological services)</v>
      </c>
      <c r="V1070" s="7" t="e">
        <f>IF(VLOOKUP($A1070,'V2.5.2 Measures'!$C:$W,26,FALSE)&lt;&gt; "", VLOOKUP($A1070,'V2.5.2 Measures'!$C:$W,26,FALSE),"N/A")</f>
        <v>#REF!</v>
      </c>
      <c r="W1070" s="7" t="e">
        <f>IF(VLOOKUP($A1070,'V2.5.2 Measures'!$C:$W,44,FALSE)&lt;&gt; "", VLOOKUP($A1070,'V2.5.2 Measures'!$C:$W,44,FALSE),"N/A")</f>
        <v>#REF!</v>
      </c>
    </row>
    <row r="1071" spans="1:23" x14ac:dyDescent="0.35">
      <c r="A1071" s="7" t="str">
        <f>'V2.5.2 Measures'!C526</f>
        <v>EXP12.150</v>
      </c>
      <c r="B1071" s="7" t="str">
        <f>VLOOKUP($A1071,'V2.5.2 Measures'!$C:$W,6,FALSE)</f>
        <v>Medicaid FFS: Original, Crossover, Paid Claims</v>
      </c>
      <c r="C1071" s="7" t="str">
        <f>VLOOKUP($A1071,'V2.5.2 Measures'!$C:$W,8,FALSE)</f>
        <v>No</v>
      </c>
      <c r="D1071" s="7" t="str">
        <f>IF(VLOOKUP($A1071,'V2.5.2 Measures'!$C:$W,4,FALSE)="","",VLOOKUP($A1071,'V2.5.2 Measures'!$C:$W,4,FALSE))</f>
        <v>Sum</v>
      </c>
      <c r="E1071" s="7" t="str">
        <f>IF((VLOOKUP($A1071,'V2.5.2 Measures'!$C:$W,8,FALSE)&lt;&gt;"")*AND(VLOOKUP($A1071,'V2.5.2 Measures'!$C:$W,8,FALSE)&lt;&gt;"TBD"),VLOOKUP($A1071,'V2.5.2 Measures'!$C:$W,8,FALSE),"N/A")</f>
        <v>No</v>
      </c>
      <c r="F1071" s="7" t="str">
        <f>IF((VLOOKUP($A1071,'V2.5.2 Measures'!$C:$W,9,FALSE)&lt;&gt;"")*AND(VLOOKUP($A1071,'V2.5.2 Measures'!$C:$W,9,FALSE)&lt;&gt;"TBD"),VLOOKUP($A1071,'V2.5.2 Measures'!$C:$W,9,FALSE),"N/A")</f>
        <v>N/A</v>
      </c>
      <c r="G1071" s="7" t="str">
        <f>IF((VLOOKUP($A1071,'V2.5.2 Measures'!$C:$W,10,FALSE)&lt;&gt;"")*AND(VLOOKUP($A1071,'V2.5.2 Measures'!$C:$W,10,FALSE)&lt;&gt;"TBD"),VLOOKUP($A1071,'V2.5.2 Measures'!$C:$W,10,FALSE),"N/A")</f>
        <v>N/A</v>
      </c>
      <c r="H1071" s="7" t="str">
        <f>IF(VLOOKUP($A1071,'V2.5.2 Measures'!$C:$W,14,FALSE)&lt;&gt; "", VLOOKUP($A1071,'V2.5.2 Measures'!$C:$W,14,FALSE),"N/A")</f>
        <v>N/A</v>
      </c>
      <c r="I1071" s="7">
        <f>IF(VLOOKUP($A1071,'V2.5.2 Measures'!$C:$W,15,FALSE)&lt;&gt; "", VLOOKUP($A1071,'V2.5.2 Measures'!$C:$W,15,FALSE),"N/A")</f>
        <v>0.3</v>
      </c>
      <c r="J1071" s="7" t="str">
        <f>IF(VLOOKUP($A1071,'V2.5.2 Measures'!$C:$W,16,FALSE)&lt;&gt; "", VLOOKUP($A1071,'V2.5.2 Measures'!$C:$W,16,FALSE),"N/A")</f>
        <v>N/A</v>
      </c>
      <c r="K1071" s="7" t="str">
        <f>IF(VLOOKUP($A1071,'V2.5.2 Measures'!$C:$W,17,FALSE)&lt;&gt; "", VLOOKUP($A1071,'V2.5.2 Measures'!$C:$W,17,FALSE),"N/A")</f>
        <v>N/A</v>
      </c>
      <c r="L1071" s="7" t="str">
        <f>IF(VLOOKUP($A1071,'V2.5.2 Measures'!$C:$W,18,FALSE)&lt;&gt; "", VLOOKUP($A1071,'V2.5.2 Measures'!$C:$W,18,FALSE),"N/A")</f>
        <v>Default</v>
      </c>
      <c r="M1071" s="7" t="str">
        <f>IF(VLOOKUP($A1071,'V2.5.2 Measures'!$C:$W,19,FALSE)&lt;&gt; "", VLOOKUP($A1071,'V2.5.2 Measures'!$C:$W,19,FALSE),"N/A")</f>
        <v>SAS</v>
      </c>
      <c r="N1071" s="7" t="str">
        <f>IF(VLOOKUP($A1071,'V2.5.2 Measures'!$C:$W,20,FALSE)&lt;&gt; "", VLOOKUP($A1071,'V2.5.2 Measures'!$C:$W,20,FALSE),"N/A")</f>
        <v>V1.1</v>
      </c>
      <c r="O1071" s="7" t="str">
        <f>IF(VLOOKUP($A1071,'V2.5.2 Measures'!$C:$W,21,FALSE)&lt;&gt; "", VLOOKUP($A1071,'V2.5.2 Measures'!$C:$W,21,FALSE),"N/A")</f>
        <v>V1.5</v>
      </c>
      <c r="P1071" s="7" t="e">
        <f>IF(VLOOKUP($A1071,'V2.5.2 Measures'!$C:$W,22,FALSE)&lt;&gt; "", VLOOKUP($A1071,'V2.5.2 Measures'!$C:$W,22,FALSE),"N/A")</f>
        <v>#REF!</v>
      </c>
      <c r="Q1071" s="7" t="e">
        <f>IF(VLOOKUP($A1071,'V2.5.2 Measures'!$C:$W,23,FALSE)&lt;&gt; "", VLOOKUP($A1071,'V2.5.2 Measures'!$C:$W,23,FALSE),"N/A")</f>
        <v>#REF!</v>
      </c>
      <c r="R1071" s="7" t="e">
        <f>IF(VLOOKUP($A1071,'V2.5.2 Measures'!$C:$W,24,FALSE)&lt;&gt; "", VLOOKUP($A1071,'V2.5.2 Measures'!$C:$W,24,FALSE),"N/A")</f>
        <v>#REF!</v>
      </c>
      <c r="S1071" s="7" t="e">
        <f>IF(VLOOKUP($A1071,'V2.5.2 Measures'!$C:$W,25,FALSE)&lt;&gt; "", VLOOKUP($A1071,'V2.5.2 Measures'!$C:$W,25,FALSE),"N/A")</f>
        <v>#REF!</v>
      </c>
      <c r="T1071" s="7" t="str">
        <f>IF(VLOOKUP($A1071,'V2.5.2 Measures'!$C:$W,2,FALSE)&lt;&gt; "", VLOOKUP($A1071,'V2.5.2 Measures'!$C:$W,2,FALSE),"N/A")</f>
        <v>EXP-12-008-150</v>
      </c>
      <c r="U1071" s="7" t="str">
        <f>IF(VLOOKUP($A1071,'V2.5.2 Measures'!$C:$W,3,FALSE)&lt;&gt; "", VLOOKUP($A1071,'V2.5.2 Measures'!$C:$W,3,FALSE),"N/A")</f>
        <v>Total paid for TYPE-OF-SERVICE = 8 (Technical radiological services)</v>
      </c>
      <c r="V1071" s="7" t="e">
        <f>IF(VLOOKUP($A1071,'V2.5.2 Measures'!$C:$W,26,FALSE)&lt;&gt; "", VLOOKUP($A1071,'V2.5.2 Measures'!$C:$W,26,FALSE),"N/A")</f>
        <v>#REF!</v>
      </c>
      <c r="W1071" s="7" t="e">
        <f>IF(VLOOKUP($A1071,'V2.5.2 Measures'!$C:$W,44,FALSE)&lt;&gt; "", VLOOKUP($A1071,'V2.5.2 Measures'!$C:$W,44,FALSE),"N/A")</f>
        <v>#REF!</v>
      </c>
    </row>
    <row r="1072" spans="1:23" x14ac:dyDescent="0.35">
      <c r="A1072" s="7" t="str">
        <f>'V2.5.2 Measures'!C527</f>
        <v>EXP12.82</v>
      </c>
      <c r="B1072" s="7" t="str">
        <f>VLOOKUP($A1072,'V2.5.2 Measures'!$C:$W,6,FALSE)</f>
        <v>Medicaid FFS: Original, Crossover, Paid Claims</v>
      </c>
      <c r="C1072" s="7" t="str">
        <f>VLOOKUP($A1072,'V2.5.2 Measures'!$C:$W,8,FALSE)</f>
        <v>No</v>
      </c>
      <c r="D1072" s="7" t="str">
        <f>IF(VLOOKUP($A1072,'V2.5.2 Measures'!$C:$W,4,FALSE)="","",VLOOKUP($A1072,'V2.5.2 Measures'!$C:$W,4,FALSE))</f>
        <v>Sum</v>
      </c>
      <c r="E1072" s="7" t="str">
        <f>IF((VLOOKUP($A1072,'V2.5.2 Measures'!$C:$W,8,FALSE)&lt;&gt;"")*AND(VLOOKUP($A1072,'V2.5.2 Measures'!$C:$W,8,FALSE)&lt;&gt;"TBD"),VLOOKUP($A1072,'V2.5.2 Measures'!$C:$W,8,FALSE),"N/A")</f>
        <v>No</v>
      </c>
      <c r="F1072" s="7" t="str">
        <f>IF((VLOOKUP($A1072,'V2.5.2 Measures'!$C:$W,9,FALSE)&lt;&gt;"")*AND(VLOOKUP($A1072,'V2.5.2 Measures'!$C:$W,9,FALSE)&lt;&gt;"TBD"),VLOOKUP($A1072,'V2.5.2 Measures'!$C:$W,9,FALSE),"N/A")</f>
        <v>N/A</v>
      </c>
      <c r="G1072" s="7" t="str">
        <f>IF((VLOOKUP($A1072,'V2.5.2 Measures'!$C:$W,10,FALSE)&lt;&gt;"")*AND(VLOOKUP($A1072,'V2.5.2 Measures'!$C:$W,10,FALSE)&lt;&gt;"TBD"),VLOOKUP($A1072,'V2.5.2 Measures'!$C:$W,10,FALSE),"N/A")</f>
        <v>N/A</v>
      </c>
      <c r="H1072" s="7" t="str">
        <f>IF(VLOOKUP($A1072,'V2.5.2 Measures'!$C:$W,14,FALSE)&lt;&gt; "", VLOOKUP($A1072,'V2.5.2 Measures'!$C:$W,14,FALSE),"N/A")</f>
        <v>N/A</v>
      </c>
      <c r="I1072" s="7">
        <f>IF(VLOOKUP($A1072,'V2.5.2 Measures'!$C:$W,15,FALSE)&lt;&gt; "", VLOOKUP($A1072,'V2.5.2 Measures'!$C:$W,15,FALSE),"N/A")</f>
        <v>0.3</v>
      </c>
      <c r="J1072" s="7" t="str">
        <f>IF(VLOOKUP($A1072,'V2.5.2 Measures'!$C:$W,16,FALSE)&lt;&gt; "", VLOOKUP($A1072,'V2.5.2 Measures'!$C:$W,16,FALSE),"N/A")</f>
        <v>N/A</v>
      </c>
      <c r="K1072" s="7" t="str">
        <f>IF(VLOOKUP($A1072,'V2.5.2 Measures'!$C:$W,17,FALSE)&lt;&gt; "", VLOOKUP($A1072,'V2.5.2 Measures'!$C:$W,17,FALSE),"N/A")</f>
        <v>N/A</v>
      </c>
      <c r="L1072" s="7" t="str">
        <f>IF(VLOOKUP($A1072,'V2.5.2 Measures'!$C:$W,18,FALSE)&lt;&gt; "", VLOOKUP($A1072,'V2.5.2 Measures'!$C:$W,18,FALSE),"N/A")</f>
        <v>Default</v>
      </c>
      <c r="M1072" s="7" t="str">
        <f>IF(VLOOKUP($A1072,'V2.5.2 Measures'!$C:$W,19,FALSE)&lt;&gt; "", VLOOKUP($A1072,'V2.5.2 Measures'!$C:$W,19,FALSE),"N/A")</f>
        <v>SAS</v>
      </c>
      <c r="N1072" s="7" t="str">
        <f>IF(VLOOKUP($A1072,'V2.5.2 Measures'!$C:$W,20,FALSE)&lt;&gt; "", VLOOKUP($A1072,'V2.5.2 Measures'!$C:$W,20,FALSE),"N/A")</f>
        <v>V1.1</v>
      </c>
      <c r="O1072" s="7" t="str">
        <f>IF(VLOOKUP($A1072,'V2.5.2 Measures'!$C:$W,21,FALSE)&lt;&gt; "", VLOOKUP($A1072,'V2.5.2 Measures'!$C:$W,21,FALSE),"N/A")</f>
        <v>V1.5</v>
      </c>
      <c r="P1072" s="7" t="e">
        <f>IF(VLOOKUP($A1072,'V2.5.2 Measures'!$C:$W,22,FALSE)&lt;&gt; "", VLOOKUP($A1072,'V2.5.2 Measures'!$C:$W,22,FALSE),"N/A")</f>
        <v>#REF!</v>
      </c>
      <c r="Q1072" s="7" t="e">
        <f>IF(VLOOKUP($A1072,'V2.5.2 Measures'!$C:$W,23,FALSE)&lt;&gt; "", VLOOKUP($A1072,'V2.5.2 Measures'!$C:$W,23,FALSE),"N/A")</f>
        <v>#REF!</v>
      </c>
      <c r="R1072" s="7" t="e">
        <f>IF(VLOOKUP($A1072,'V2.5.2 Measures'!$C:$W,24,FALSE)&lt;&gt; "", VLOOKUP($A1072,'V2.5.2 Measures'!$C:$W,24,FALSE),"N/A")</f>
        <v>#REF!</v>
      </c>
      <c r="S1072" s="7" t="e">
        <f>IF(VLOOKUP($A1072,'V2.5.2 Measures'!$C:$W,25,FALSE)&lt;&gt; "", VLOOKUP($A1072,'V2.5.2 Measures'!$C:$W,25,FALSE),"N/A")</f>
        <v>#REF!</v>
      </c>
      <c r="T1072" s="7" t="str">
        <f>IF(VLOOKUP($A1072,'V2.5.2 Measures'!$C:$W,2,FALSE)&lt;&gt; "", VLOOKUP($A1072,'V2.5.2 Measures'!$C:$W,2,FALSE),"N/A")</f>
        <v>EXP-12-009-82</v>
      </c>
      <c r="U1072" s="7" t="str">
        <f>IF(VLOOKUP($A1072,'V2.5.2 Measures'!$C:$W,3,FALSE)&lt;&gt; "", VLOOKUP($A1072,'V2.5.2 Measures'!$C:$W,3,FALSE),"N/A")</f>
        <v>Total paid for TYPE-OF-SERVICE = 10 (Early and periodic screening and diagnosis and treatment (EPSDT) services)</v>
      </c>
      <c r="V1072" s="7" t="e">
        <f>IF(VLOOKUP($A1072,'V2.5.2 Measures'!$C:$W,26,FALSE)&lt;&gt; "", VLOOKUP($A1072,'V2.5.2 Measures'!$C:$W,26,FALSE),"N/A")</f>
        <v>#REF!</v>
      </c>
      <c r="W1072" s="7" t="e">
        <f>IF(VLOOKUP($A1072,'V2.5.2 Measures'!$C:$W,44,FALSE)&lt;&gt; "", VLOOKUP($A1072,'V2.5.2 Measures'!$C:$W,44,FALSE),"N/A")</f>
        <v>#REF!</v>
      </c>
    </row>
    <row r="1073" spans="1:23" x14ac:dyDescent="0.35">
      <c r="A1073" s="7" t="str">
        <f>'V2.5.2 Measures'!C528</f>
        <v>EXP12.83</v>
      </c>
      <c r="B1073" s="7" t="str">
        <f>VLOOKUP($A1073,'V2.5.2 Measures'!$C:$W,6,FALSE)</f>
        <v>Medicaid FFS: Original, Crossover, Paid Claims</v>
      </c>
      <c r="C1073" s="7" t="str">
        <f>VLOOKUP($A1073,'V2.5.2 Measures'!$C:$W,8,FALSE)</f>
        <v>No</v>
      </c>
      <c r="D1073" s="7" t="str">
        <f>IF(VLOOKUP($A1073,'V2.5.2 Measures'!$C:$W,4,FALSE)="","",VLOOKUP($A1073,'V2.5.2 Measures'!$C:$W,4,FALSE))</f>
        <v>Sum</v>
      </c>
      <c r="E1073" s="7" t="str">
        <f>IF((VLOOKUP($A1073,'V2.5.2 Measures'!$C:$W,8,FALSE)&lt;&gt;"")*AND(VLOOKUP($A1073,'V2.5.2 Measures'!$C:$W,8,FALSE)&lt;&gt;"TBD"),VLOOKUP($A1073,'V2.5.2 Measures'!$C:$W,8,FALSE),"N/A")</f>
        <v>No</v>
      </c>
      <c r="F1073" s="7" t="str">
        <f>IF((VLOOKUP($A1073,'V2.5.2 Measures'!$C:$W,9,FALSE)&lt;&gt;"")*AND(VLOOKUP($A1073,'V2.5.2 Measures'!$C:$W,9,FALSE)&lt;&gt;"TBD"),VLOOKUP($A1073,'V2.5.2 Measures'!$C:$W,9,FALSE),"N/A")</f>
        <v>N/A</v>
      </c>
      <c r="G1073" s="7" t="str">
        <f>IF((VLOOKUP($A1073,'V2.5.2 Measures'!$C:$W,10,FALSE)&lt;&gt;"")*AND(VLOOKUP($A1073,'V2.5.2 Measures'!$C:$W,10,FALSE)&lt;&gt;"TBD"),VLOOKUP($A1073,'V2.5.2 Measures'!$C:$W,10,FALSE),"N/A")</f>
        <v>N/A</v>
      </c>
      <c r="H1073" s="7" t="str">
        <f>IF(VLOOKUP($A1073,'V2.5.2 Measures'!$C:$W,14,FALSE)&lt;&gt; "", VLOOKUP($A1073,'V2.5.2 Measures'!$C:$W,14,FALSE),"N/A")</f>
        <v>N/A</v>
      </c>
      <c r="I1073" s="7">
        <f>IF(VLOOKUP($A1073,'V2.5.2 Measures'!$C:$W,15,FALSE)&lt;&gt; "", VLOOKUP($A1073,'V2.5.2 Measures'!$C:$W,15,FALSE),"N/A")</f>
        <v>0.3</v>
      </c>
      <c r="J1073" s="7" t="str">
        <f>IF(VLOOKUP($A1073,'V2.5.2 Measures'!$C:$W,16,FALSE)&lt;&gt; "", VLOOKUP($A1073,'V2.5.2 Measures'!$C:$W,16,FALSE),"N/A")</f>
        <v>N/A</v>
      </c>
      <c r="K1073" s="7" t="str">
        <f>IF(VLOOKUP($A1073,'V2.5.2 Measures'!$C:$W,17,FALSE)&lt;&gt; "", VLOOKUP($A1073,'V2.5.2 Measures'!$C:$W,17,FALSE),"N/A")</f>
        <v>N/A</v>
      </c>
      <c r="L1073" s="7" t="str">
        <f>IF(VLOOKUP($A1073,'V2.5.2 Measures'!$C:$W,18,FALSE)&lt;&gt; "", VLOOKUP($A1073,'V2.5.2 Measures'!$C:$W,18,FALSE),"N/A")</f>
        <v>Default</v>
      </c>
      <c r="M1073" s="7" t="str">
        <f>IF(VLOOKUP($A1073,'V2.5.2 Measures'!$C:$W,19,FALSE)&lt;&gt; "", VLOOKUP($A1073,'V2.5.2 Measures'!$C:$W,19,FALSE),"N/A")</f>
        <v>SAS</v>
      </c>
      <c r="N1073" s="7" t="str">
        <f>IF(VLOOKUP($A1073,'V2.5.2 Measures'!$C:$W,20,FALSE)&lt;&gt; "", VLOOKUP($A1073,'V2.5.2 Measures'!$C:$W,20,FALSE),"N/A")</f>
        <v>V1.1</v>
      </c>
      <c r="O1073" s="7" t="str">
        <f>IF(VLOOKUP($A1073,'V2.5.2 Measures'!$C:$W,21,FALSE)&lt;&gt; "", VLOOKUP($A1073,'V2.5.2 Measures'!$C:$W,21,FALSE),"N/A")</f>
        <v>V1.5</v>
      </c>
      <c r="P1073" s="7" t="e">
        <f>IF(VLOOKUP($A1073,'V2.5.2 Measures'!$C:$W,22,FALSE)&lt;&gt; "", VLOOKUP($A1073,'V2.5.2 Measures'!$C:$W,22,FALSE),"N/A")</f>
        <v>#REF!</v>
      </c>
      <c r="Q1073" s="7" t="e">
        <f>IF(VLOOKUP($A1073,'V2.5.2 Measures'!$C:$W,23,FALSE)&lt;&gt; "", VLOOKUP($A1073,'V2.5.2 Measures'!$C:$W,23,FALSE),"N/A")</f>
        <v>#REF!</v>
      </c>
      <c r="R1073" s="7" t="e">
        <f>IF(VLOOKUP($A1073,'V2.5.2 Measures'!$C:$W,24,FALSE)&lt;&gt; "", VLOOKUP($A1073,'V2.5.2 Measures'!$C:$W,24,FALSE),"N/A")</f>
        <v>#REF!</v>
      </c>
      <c r="S1073" s="7" t="e">
        <f>IF(VLOOKUP($A1073,'V2.5.2 Measures'!$C:$W,25,FALSE)&lt;&gt; "", VLOOKUP($A1073,'V2.5.2 Measures'!$C:$W,25,FALSE),"N/A")</f>
        <v>#REF!</v>
      </c>
      <c r="T1073" s="7" t="str">
        <f>IF(VLOOKUP($A1073,'V2.5.2 Measures'!$C:$W,2,FALSE)&lt;&gt; "", VLOOKUP($A1073,'V2.5.2 Measures'!$C:$W,2,FALSE),"N/A")</f>
        <v>EXP-12-010-83</v>
      </c>
      <c r="U1073" s="7" t="str">
        <f>IF(VLOOKUP($A1073,'V2.5.2 Measures'!$C:$W,3,FALSE)&lt;&gt; "", VLOOKUP($A1073,'V2.5.2 Measures'!$C:$W,3,FALSE),"N/A")</f>
        <v>Total paid for TYPE-OF-SERVICE = 11 (Family planning services and supplies for individuals of child-bearing age)</v>
      </c>
      <c r="V1073" s="7" t="e">
        <f>IF(VLOOKUP($A1073,'V2.5.2 Measures'!$C:$W,26,FALSE)&lt;&gt; "", VLOOKUP($A1073,'V2.5.2 Measures'!$C:$W,26,FALSE),"N/A")</f>
        <v>#REF!</v>
      </c>
      <c r="W1073" s="7" t="e">
        <f>IF(VLOOKUP($A1073,'V2.5.2 Measures'!$C:$W,44,FALSE)&lt;&gt; "", VLOOKUP($A1073,'V2.5.2 Measures'!$C:$W,44,FALSE),"N/A")</f>
        <v>#REF!</v>
      </c>
    </row>
    <row r="1074" spans="1:23" x14ac:dyDescent="0.35">
      <c r="A1074" s="7" t="str">
        <f>'V2.5.2 Measures'!C529</f>
        <v>EXP12.85</v>
      </c>
      <c r="B1074" s="7" t="str">
        <f>VLOOKUP($A1074,'V2.5.2 Measures'!$C:$W,6,FALSE)</f>
        <v>Medicaid FFS: Original, Crossover, Paid Claims</v>
      </c>
      <c r="C1074" s="7" t="str">
        <f>VLOOKUP($A1074,'V2.5.2 Measures'!$C:$W,8,FALSE)</f>
        <v>No</v>
      </c>
      <c r="D1074" s="7" t="str">
        <f>IF(VLOOKUP($A1074,'V2.5.2 Measures'!$C:$W,4,FALSE)="","",VLOOKUP($A1074,'V2.5.2 Measures'!$C:$W,4,FALSE))</f>
        <v>Sum</v>
      </c>
      <c r="E1074" s="7" t="str">
        <f>IF((VLOOKUP($A1074,'V2.5.2 Measures'!$C:$W,8,FALSE)&lt;&gt;"")*AND(VLOOKUP($A1074,'V2.5.2 Measures'!$C:$W,8,FALSE)&lt;&gt;"TBD"),VLOOKUP($A1074,'V2.5.2 Measures'!$C:$W,8,FALSE),"N/A")</f>
        <v>No</v>
      </c>
      <c r="F1074" s="7" t="str">
        <f>IF((VLOOKUP($A1074,'V2.5.2 Measures'!$C:$W,9,FALSE)&lt;&gt;"")*AND(VLOOKUP($A1074,'V2.5.2 Measures'!$C:$W,9,FALSE)&lt;&gt;"TBD"),VLOOKUP($A1074,'V2.5.2 Measures'!$C:$W,9,FALSE),"N/A")</f>
        <v>N/A</v>
      </c>
      <c r="G1074" s="7" t="str">
        <f>IF((VLOOKUP($A1074,'V2.5.2 Measures'!$C:$W,10,FALSE)&lt;&gt;"")*AND(VLOOKUP($A1074,'V2.5.2 Measures'!$C:$W,10,FALSE)&lt;&gt;"TBD"),VLOOKUP($A1074,'V2.5.2 Measures'!$C:$W,10,FALSE),"N/A")</f>
        <v>N/A</v>
      </c>
      <c r="H1074" s="7" t="str">
        <f>IF(VLOOKUP($A1074,'V2.5.2 Measures'!$C:$W,14,FALSE)&lt;&gt; "", VLOOKUP($A1074,'V2.5.2 Measures'!$C:$W,14,FALSE),"N/A")</f>
        <v>N/A</v>
      </c>
      <c r="I1074" s="7">
        <f>IF(VLOOKUP($A1074,'V2.5.2 Measures'!$C:$W,15,FALSE)&lt;&gt; "", VLOOKUP($A1074,'V2.5.2 Measures'!$C:$W,15,FALSE),"N/A")</f>
        <v>0.3</v>
      </c>
      <c r="J1074" s="7" t="str">
        <f>IF(VLOOKUP($A1074,'V2.5.2 Measures'!$C:$W,16,FALSE)&lt;&gt; "", VLOOKUP($A1074,'V2.5.2 Measures'!$C:$W,16,FALSE),"N/A")</f>
        <v>N/A</v>
      </c>
      <c r="K1074" s="7" t="str">
        <f>IF(VLOOKUP($A1074,'V2.5.2 Measures'!$C:$W,17,FALSE)&lt;&gt; "", VLOOKUP($A1074,'V2.5.2 Measures'!$C:$W,17,FALSE),"N/A")</f>
        <v>N/A</v>
      </c>
      <c r="L1074" s="7" t="str">
        <f>IF(VLOOKUP($A1074,'V2.5.2 Measures'!$C:$W,18,FALSE)&lt;&gt; "", VLOOKUP($A1074,'V2.5.2 Measures'!$C:$W,18,FALSE),"N/A")</f>
        <v>Default</v>
      </c>
      <c r="M1074" s="7" t="str">
        <f>IF(VLOOKUP($A1074,'V2.5.2 Measures'!$C:$W,19,FALSE)&lt;&gt; "", VLOOKUP($A1074,'V2.5.2 Measures'!$C:$W,19,FALSE),"N/A")</f>
        <v>SAS</v>
      </c>
      <c r="N1074" s="7" t="str">
        <f>IF(VLOOKUP($A1074,'V2.5.2 Measures'!$C:$W,20,FALSE)&lt;&gt; "", VLOOKUP($A1074,'V2.5.2 Measures'!$C:$W,20,FALSE),"N/A")</f>
        <v>V1.1</v>
      </c>
      <c r="O1074" s="7" t="str">
        <f>IF(VLOOKUP($A1074,'V2.5.2 Measures'!$C:$W,21,FALSE)&lt;&gt; "", VLOOKUP($A1074,'V2.5.2 Measures'!$C:$W,21,FALSE),"N/A")</f>
        <v>V1.5</v>
      </c>
      <c r="P1074" s="7" t="e">
        <f>IF(VLOOKUP($A1074,'V2.5.2 Measures'!$C:$W,22,FALSE)&lt;&gt; "", VLOOKUP($A1074,'V2.5.2 Measures'!$C:$W,22,FALSE),"N/A")</f>
        <v>#REF!</v>
      </c>
      <c r="Q1074" s="7" t="e">
        <f>IF(VLOOKUP($A1074,'V2.5.2 Measures'!$C:$W,23,FALSE)&lt;&gt; "", VLOOKUP($A1074,'V2.5.2 Measures'!$C:$W,23,FALSE),"N/A")</f>
        <v>#REF!</v>
      </c>
      <c r="R1074" s="7" t="e">
        <f>IF(VLOOKUP($A1074,'V2.5.2 Measures'!$C:$W,24,FALSE)&lt;&gt; "", VLOOKUP($A1074,'V2.5.2 Measures'!$C:$W,24,FALSE),"N/A")</f>
        <v>#REF!</v>
      </c>
      <c r="S1074" s="7" t="e">
        <f>IF(VLOOKUP($A1074,'V2.5.2 Measures'!$C:$W,25,FALSE)&lt;&gt; "", VLOOKUP($A1074,'V2.5.2 Measures'!$C:$W,25,FALSE),"N/A")</f>
        <v>#REF!</v>
      </c>
      <c r="T1074" s="7" t="str">
        <f>IF(VLOOKUP($A1074,'V2.5.2 Measures'!$C:$W,2,FALSE)&lt;&gt; "", VLOOKUP($A1074,'V2.5.2 Measures'!$C:$W,2,FALSE),"N/A")</f>
        <v>EXP-12-011-85</v>
      </c>
      <c r="U1074" s="7" t="str">
        <f>IF(VLOOKUP($A1074,'V2.5.2 Measures'!$C:$W,3,FALSE)&lt;&gt; "", VLOOKUP($A1074,'V2.5.2 Measures'!$C:$W,3,FALSE),"N/A")</f>
        <v>Total paid for TYPE-OF-SERVICE = 12 (Physicians' services)</v>
      </c>
      <c r="V1074" s="7" t="e">
        <f>IF(VLOOKUP($A1074,'V2.5.2 Measures'!$C:$W,26,FALSE)&lt;&gt; "", VLOOKUP($A1074,'V2.5.2 Measures'!$C:$W,26,FALSE),"N/A")</f>
        <v>#REF!</v>
      </c>
      <c r="W1074" s="7" t="e">
        <f>IF(VLOOKUP($A1074,'V2.5.2 Measures'!$C:$W,44,FALSE)&lt;&gt; "", VLOOKUP($A1074,'V2.5.2 Measures'!$C:$W,44,FALSE),"N/A")</f>
        <v>#REF!</v>
      </c>
    </row>
    <row r="1075" spans="1:23" x14ac:dyDescent="0.35">
      <c r="A1075" s="7" t="str">
        <f>'V2.5.2 Measures'!C530</f>
        <v>EXP12.87</v>
      </c>
      <c r="B1075" s="7" t="str">
        <f>VLOOKUP($A1075,'V2.5.2 Measures'!$C:$W,6,FALSE)</f>
        <v>Medicaid FFS: Original, Crossover, Paid Claims</v>
      </c>
      <c r="C1075" s="7" t="str">
        <f>VLOOKUP($A1075,'V2.5.2 Measures'!$C:$W,8,FALSE)</f>
        <v>No</v>
      </c>
      <c r="D1075" s="7" t="str">
        <f>IF(VLOOKUP($A1075,'V2.5.2 Measures'!$C:$W,4,FALSE)="","",VLOOKUP($A1075,'V2.5.2 Measures'!$C:$W,4,FALSE))</f>
        <v>Sum</v>
      </c>
      <c r="E1075" s="7" t="str">
        <f>IF((VLOOKUP($A1075,'V2.5.2 Measures'!$C:$W,8,FALSE)&lt;&gt;"")*AND(VLOOKUP($A1075,'V2.5.2 Measures'!$C:$W,8,FALSE)&lt;&gt;"TBD"),VLOOKUP($A1075,'V2.5.2 Measures'!$C:$W,8,FALSE),"N/A")</f>
        <v>No</v>
      </c>
      <c r="F1075" s="7" t="str">
        <f>IF((VLOOKUP($A1075,'V2.5.2 Measures'!$C:$W,9,FALSE)&lt;&gt;"")*AND(VLOOKUP($A1075,'V2.5.2 Measures'!$C:$W,9,FALSE)&lt;&gt;"TBD"),VLOOKUP($A1075,'V2.5.2 Measures'!$C:$W,9,FALSE),"N/A")</f>
        <v>N/A</v>
      </c>
      <c r="G1075" s="7" t="str">
        <f>IF((VLOOKUP($A1075,'V2.5.2 Measures'!$C:$W,10,FALSE)&lt;&gt;"")*AND(VLOOKUP($A1075,'V2.5.2 Measures'!$C:$W,10,FALSE)&lt;&gt;"TBD"),VLOOKUP($A1075,'V2.5.2 Measures'!$C:$W,10,FALSE),"N/A")</f>
        <v>N/A</v>
      </c>
      <c r="H1075" s="7" t="str">
        <f>IF(VLOOKUP($A1075,'V2.5.2 Measures'!$C:$W,14,FALSE)&lt;&gt; "", VLOOKUP($A1075,'V2.5.2 Measures'!$C:$W,14,FALSE),"N/A")</f>
        <v>N/A</v>
      </c>
      <c r="I1075" s="7">
        <f>IF(VLOOKUP($A1075,'V2.5.2 Measures'!$C:$W,15,FALSE)&lt;&gt; "", VLOOKUP($A1075,'V2.5.2 Measures'!$C:$W,15,FALSE),"N/A")</f>
        <v>0.3</v>
      </c>
      <c r="J1075" s="7" t="str">
        <f>IF(VLOOKUP($A1075,'V2.5.2 Measures'!$C:$W,16,FALSE)&lt;&gt; "", VLOOKUP($A1075,'V2.5.2 Measures'!$C:$W,16,FALSE),"N/A")</f>
        <v>N/A</v>
      </c>
      <c r="K1075" s="7" t="str">
        <f>IF(VLOOKUP($A1075,'V2.5.2 Measures'!$C:$W,17,FALSE)&lt;&gt; "", VLOOKUP($A1075,'V2.5.2 Measures'!$C:$W,17,FALSE),"N/A")</f>
        <v>N/A</v>
      </c>
      <c r="L1075" s="7" t="str">
        <f>IF(VLOOKUP($A1075,'V2.5.2 Measures'!$C:$W,18,FALSE)&lt;&gt; "", VLOOKUP($A1075,'V2.5.2 Measures'!$C:$W,18,FALSE),"N/A")</f>
        <v>Default</v>
      </c>
      <c r="M1075" s="7" t="str">
        <f>IF(VLOOKUP($A1075,'V2.5.2 Measures'!$C:$W,19,FALSE)&lt;&gt; "", VLOOKUP($A1075,'V2.5.2 Measures'!$C:$W,19,FALSE),"N/A")</f>
        <v>SAS</v>
      </c>
      <c r="N1075" s="7" t="str">
        <f>IF(VLOOKUP($A1075,'V2.5.2 Measures'!$C:$W,20,FALSE)&lt;&gt; "", VLOOKUP($A1075,'V2.5.2 Measures'!$C:$W,20,FALSE),"N/A")</f>
        <v>V1.1</v>
      </c>
      <c r="O1075" s="7" t="str">
        <f>IF(VLOOKUP($A1075,'V2.5.2 Measures'!$C:$W,21,FALSE)&lt;&gt; "", VLOOKUP($A1075,'V2.5.2 Measures'!$C:$W,21,FALSE),"N/A")</f>
        <v>V1.5</v>
      </c>
      <c r="P1075" s="7" t="e">
        <f>IF(VLOOKUP($A1075,'V2.5.2 Measures'!$C:$W,22,FALSE)&lt;&gt; "", VLOOKUP($A1075,'V2.5.2 Measures'!$C:$W,22,FALSE),"N/A")</f>
        <v>#REF!</v>
      </c>
      <c r="Q1075" s="7" t="e">
        <f>IF(VLOOKUP($A1075,'V2.5.2 Measures'!$C:$W,23,FALSE)&lt;&gt; "", VLOOKUP($A1075,'V2.5.2 Measures'!$C:$W,23,FALSE),"N/A")</f>
        <v>#REF!</v>
      </c>
      <c r="R1075" s="7" t="e">
        <f>IF(VLOOKUP($A1075,'V2.5.2 Measures'!$C:$W,24,FALSE)&lt;&gt; "", VLOOKUP($A1075,'V2.5.2 Measures'!$C:$W,24,FALSE),"N/A")</f>
        <v>#REF!</v>
      </c>
      <c r="S1075" s="7" t="e">
        <f>IF(VLOOKUP($A1075,'V2.5.2 Measures'!$C:$W,25,FALSE)&lt;&gt; "", VLOOKUP($A1075,'V2.5.2 Measures'!$C:$W,25,FALSE),"N/A")</f>
        <v>#REF!</v>
      </c>
      <c r="T1075" s="7" t="str">
        <f>IF(VLOOKUP($A1075,'V2.5.2 Measures'!$C:$W,2,FALSE)&lt;&gt; "", VLOOKUP($A1075,'V2.5.2 Measures'!$C:$W,2,FALSE),"N/A")</f>
        <v>EXP-12-012-87</v>
      </c>
      <c r="U1075" s="7" t="str">
        <f>IF(VLOOKUP($A1075,'V2.5.2 Measures'!$C:$W,3,FALSE)&lt;&gt; "", VLOOKUP($A1075,'V2.5.2 Measures'!$C:$W,3,FALSE),"N/A")</f>
        <v>Total paid for TYPE-OF-SERVICE = 13 (Medical and surgical services of a dentist)</v>
      </c>
      <c r="V1075" s="7" t="e">
        <f>IF(VLOOKUP($A1075,'V2.5.2 Measures'!$C:$W,26,FALSE)&lt;&gt; "", VLOOKUP($A1075,'V2.5.2 Measures'!$C:$W,26,FALSE),"N/A")</f>
        <v>#REF!</v>
      </c>
      <c r="W1075" s="7" t="e">
        <f>IF(VLOOKUP($A1075,'V2.5.2 Measures'!$C:$W,44,FALSE)&lt;&gt; "", VLOOKUP($A1075,'V2.5.2 Measures'!$C:$W,44,FALSE),"N/A")</f>
        <v>#REF!</v>
      </c>
    </row>
    <row r="1076" spans="1:23" x14ac:dyDescent="0.35">
      <c r="A1076" s="7" t="str">
        <f>'V2.5.2 Measures'!C531</f>
        <v>EXP12.88</v>
      </c>
      <c r="B1076" s="7" t="str">
        <f>VLOOKUP($A1076,'V2.5.2 Measures'!$C:$W,6,FALSE)</f>
        <v>Medicaid FFS: Original, Crossover, Paid Claims</v>
      </c>
      <c r="C1076" s="7" t="str">
        <f>VLOOKUP($A1076,'V2.5.2 Measures'!$C:$W,8,FALSE)</f>
        <v>No</v>
      </c>
      <c r="D1076" s="7" t="str">
        <f>IF(VLOOKUP($A1076,'V2.5.2 Measures'!$C:$W,4,FALSE)="","",VLOOKUP($A1076,'V2.5.2 Measures'!$C:$W,4,FALSE))</f>
        <v>Sum</v>
      </c>
      <c r="E1076" s="7" t="str">
        <f>IF((VLOOKUP($A1076,'V2.5.2 Measures'!$C:$W,8,FALSE)&lt;&gt;"")*AND(VLOOKUP($A1076,'V2.5.2 Measures'!$C:$W,8,FALSE)&lt;&gt;"TBD"),VLOOKUP($A1076,'V2.5.2 Measures'!$C:$W,8,FALSE),"N/A")</f>
        <v>No</v>
      </c>
      <c r="F1076" s="7" t="str">
        <f>IF((VLOOKUP($A1076,'V2.5.2 Measures'!$C:$W,9,FALSE)&lt;&gt;"")*AND(VLOOKUP($A1076,'V2.5.2 Measures'!$C:$W,9,FALSE)&lt;&gt;"TBD"),VLOOKUP($A1076,'V2.5.2 Measures'!$C:$W,9,FALSE),"N/A")</f>
        <v>N/A</v>
      </c>
      <c r="G1076" s="7" t="str">
        <f>IF((VLOOKUP($A1076,'V2.5.2 Measures'!$C:$W,10,FALSE)&lt;&gt;"")*AND(VLOOKUP($A1076,'V2.5.2 Measures'!$C:$W,10,FALSE)&lt;&gt;"TBD"),VLOOKUP($A1076,'V2.5.2 Measures'!$C:$W,10,FALSE),"N/A")</f>
        <v>N/A</v>
      </c>
      <c r="H1076" s="7" t="str">
        <f>IF(VLOOKUP($A1076,'V2.5.2 Measures'!$C:$W,14,FALSE)&lt;&gt; "", VLOOKUP($A1076,'V2.5.2 Measures'!$C:$W,14,FALSE),"N/A")</f>
        <v>N/A</v>
      </c>
      <c r="I1076" s="7">
        <f>IF(VLOOKUP($A1076,'V2.5.2 Measures'!$C:$W,15,FALSE)&lt;&gt; "", VLOOKUP($A1076,'V2.5.2 Measures'!$C:$W,15,FALSE),"N/A")</f>
        <v>0.3</v>
      </c>
      <c r="J1076" s="7" t="str">
        <f>IF(VLOOKUP($A1076,'V2.5.2 Measures'!$C:$W,16,FALSE)&lt;&gt; "", VLOOKUP($A1076,'V2.5.2 Measures'!$C:$W,16,FALSE),"N/A")</f>
        <v>N/A</v>
      </c>
      <c r="K1076" s="7" t="str">
        <f>IF(VLOOKUP($A1076,'V2.5.2 Measures'!$C:$W,17,FALSE)&lt;&gt; "", VLOOKUP($A1076,'V2.5.2 Measures'!$C:$W,17,FALSE),"N/A")</f>
        <v>N/A</v>
      </c>
      <c r="L1076" s="7" t="str">
        <f>IF(VLOOKUP($A1076,'V2.5.2 Measures'!$C:$W,18,FALSE)&lt;&gt; "", VLOOKUP($A1076,'V2.5.2 Measures'!$C:$W,18,FALSE),"N/A")</f>
        <v>Default</v>
      </c>
      <c r="M1076" s="7" t="str">
        <f>IF(VLOOKUP($A1076,'V2.5.2 Measures'!$C:$W,19,FALSE)&lt;&gt; "", VLOOKUP($A1076,'V2.5.2 Measures'!$C:$W,19,FALSE),"N/A")</f>
        <v>SAS</v>
      </c>
      <c r="N1076" s="7" t="str">
        <f>IF(VLOOKUP($A1076,'V2.5.2 Measures'!$C:$W,20,FALSE)&lt;&gt; "", VLOOKUP($A1076,'V2.5.2 Measures'!$C:$W,20,FALSE),"N/A")</f>
        <v>V1.1</v>
      </c>
      <c r="O1076" s="7" t="str">
        <f>IF(VLOOKUP($A1076,'V2.5.2 Measures'!$C:$W,21,FALSE)&lt;&gt; "", VLOOKUP($A1076,'V2.5.2 Measures'!$C:$W,21,FALSE),"N/A")</f>
        <v>V1.5</v>
      </c>
      <c r="P1076" s="7" t="e">
        <f>IF(VLOOKUP($A1076,'V2.5.2 Measures'!$C:$W,22,FALSE)&lt;&gt; "", VLOOKUP($A1076,'V2.5.2 Measures'!$C:$W,22,FALSE),"N/A")</f>
        <v>#REF!</v>
      </c>
      <c r="Q1076" s="7" t="e">
        <f>IF(VLOOKUP($A1076,'V2.5.2 Measures'!$C:$W,23,FALSE)&lt;&gt; "", VLOOKUP($A1076,'V2.5.2 Measures'!$C:$W,23,FALSE),"N/A")</f>
        <v>#REF!</v>
      </c>
      <c r="R1076" s="7" t="e">
        <f>IF(VLOOKUP($A1076,'V2.5.2 Measures'!$C:$W,24,FALSE)&lt;&gt; "", VLOOKUP($A1076,'V2.5.2 Measures'!$C:$W,24,FALSE),"N/A")</f>
        <v>#REF!</v>
      </c>
      <c r="S1076" s="7" t="e">
        <f>IF(VLOOKUP($A1076,'V2.5.2 Measures'!$C:$W,25,FALSE)&lt;&gt; "", VLOOKUP($A1076,'V2.5.2 Measures'!$C:$W,25,FALSE),"N/A")</f>
        <v>#REF!</v>
      </c>
      <c r="T1076" s="7" t="str">
        <f>IF(VLOOKUP($A1076,'V2.5.2 Measures'!$C:$W,2,FALSE)&lt;&gt; "", VLOOKUP($A1076,'V2.5.2 Measures'!$C:$W,2,FALSE),"N/A")</f>
        <v>EXP-12-013-88</v>
      </c>
      <c r="U1076" s="7" t="str">
        <f>IF(VLOOKUP($A1076,'V2.5.2 Measures'!$C:$W,3,FALSE)&lt;&gt; "", VLOOKUP($A1076,'V2.5.2 Measures'!$C:$W,3,FALSE),"N/A")</f>
        <v>Total paid for TYPE-OF-SERVICE = 14 (Outpatient substance abuse treatment services.)</v>
      </c>
      <c r="V1076" s="7" t="e">
        <f>IF(VLOOKUP($A1076,'V2.5.2 Measures'!$C:$W,26,FALSE)&lt;&gt; "", VLOOKUP($A1076,'V2.5.2 Measures'!$C:$W,26,FALSE),"N/A")</f>
        <v>#REF!</v>
      </c>
      <c r="W1076" s="7" t="e">
        <f>IF(VLOOKUP($A1076,'V2.5.2 Measures'!$C:$W,44,FALSE)&lt;&gt; "", VLOOKUP($A1076,'V2.5.2 Measures'!$C:$W,44,FALSE),"N/A")</f>
        <v>#REF!</v>
      </c>
    </row>
    <row r="1077" spans="1:23" x14ac:dyDescent="0.35">
      <c r="A1077" s="7" t="str">
        <f>'V2.5.2 Measures'!C532</f>
        <v>EXP12.89</v>
      </c>
      <c r="B1077" s="7" t="str">
        <f>VLOOKUP($A1077,'V2.5.2 Measures'!$C:$W,6,FALSE)</f>
        <v>Medicaid FFS: Original, Crossover, Paid Claims</v>
      </c>
      <c r="C1077" s="7" t="str">
        <f>VLOOKUP($A1077,'V2.5.2 Measures'!$C:$W,8,FALSE)</f>
        <v>No</v>
      </c>
      <c r="D1077" s="7" t="str">
        <f>IF(VLOOKUP($A1077,'V2.5.2 Measures'!$C:$W,4,FALSE)="","",VLOOKUP($A1077,'V2.5.2 Measures'!$C:$W,4,FALSE))</f>
        <v>Sum</v>
      </c>
      <c r="E1077" s="7" t="str">
        <f>IF((VLOOKUP($A1077,'V2.5.2 Measures'!$C:$W,8,FALSE)&lt;&gt;"")*AND(VLOOKUP($A1077,'V2.5.2 Measures'!$C:$W,8,FALSE)&lt;&gt;"TBD"),VLOOKUP($A1077,'V2.5.2 Measures'!$C:$W,8,FALSE),"N/A")</f>
        <v>No</v>
      </c>
      <c r="F1077" s="7" t="str">
        <f>IF((VLOOKUP($A1077,'V2.5.2 Measures'!$C:$W,9,FALSE)&lt;&gt;"")*AND(VLOOKUP($A1077,'V2.5.2 Measures'!$C:$W,9,FALSE)&lt;&gt;"TBD"),VLOOKUP($A1077,'V2.5.2 Measures'!$C:$W,9,FALSE),"N/A")</f>
        <v>N/A</v>
      </c>
      <c r="G1077" s="7" t="str">
        <f>IF((VLOOKUP($A1077,'V2.5.2 Measures'!$C:$W,10,FALSE)&lt;&gt;"")*AND(VLOOKUP($A1077,'V2.5.2 Measures'!$C:$W,10,FALSE)&lt;&gt;"TBD"),VLOOKUP($A1077,'V2.5.2 Measures'!$C:$W,10,FALSE),"N/A")</f>
        <v>N/A</v>
      </c>
      <c r="H1077" s="7" t="str">
        <f>IF(VLOOKUP($A1077,'V2.5.2 Measures'!$C:$W,14,FALSE)&lt;&gt; "", VLOOKUP($A1077,'V2.5.2 Measures'!$C:$W,14,FALSE),"N/A")</f>
        <v>N/A</v>
      </c>
      <c r="I1077" s="7">
        <f>IF(VLOOKUP($A1077,'V2.5.2 Measures'!$C:$W,15,FALSE)&lt;&gt; "", VLOOKUP($A1077,'V2.5.2 Measures'!$C:$W,15,FALSE),"N/A")</f>
        <v>0.3</v>
      </c>
      <c r="J1077" s="7" t="str">
        <f>IF(VLOOKUP($A1077,'V2.5.2 Measures'!$C:$W,16,FALSE)&lt;&gt; "", VLOOKUP($A1077,'V2.5.2 Measures'!$C:$W,16,FALSE),"N/A")</f>
        <v>N/A</v>
      </c>
      <c r="K1077" s="7" t="str">
        <f>IF(VLOOKUP($A1077,'V2.5.2 Measures'!$C:$W,17,FALSE)&lt;&gt; "", VLOOKUP($A1077,'V2.5.2 Measures'!$C:$W,17,FALSE),"N/A")</f>
        <v>N/A</v>
      </c>
      <c r="L1077" s="7" t="str">
        <f>IF(VLOOKUP($A1077,'V2.5.2 Measures'!$C:$W,18,FALSE)&lt;&gt; "", VLOOKUP($A1077,'V2.5.2 Measures'!$C:$W,18,FALSE),"N/A")</f>
        <v>Default</v>
      </c>
      <c r="M1077" s="7" t="str">
        <f>IF(VLOOKUP($A1077,'V2.5.2 Measures'!$C:$W,19,FALSE)&lt;&gt; "", VLOOKUP($A1077,'V2.5.2 Measures'!$C:$W,19,FALSE),"N/A")</f>
        <v>SAS</v>
      </c>
      <c r="N1077" s="7" t="str">
        <f>IF(VLOOKUP($A1077,'V2.5.2 Measures'!$C:$W,20,FALSE)&lt;&gt; "", VLOOKUP($A1077,'V2.5.2 Measures'!$C:$W,20,FALSE),"N/A")</f>
        <v>V1.1</v>
      </c>
      <c r="O1077" s="7" t="str">
        <f>IF(VLOOKUP($A1077,'V2.5.2 Measures'!$C:$W,21,FALSE)&lt;&gt; "", VLOOKUP($A1077,'V2.5.2 Measures'!$C:$W,21,FALSE),"N/A")</f>
        <v>V1.5</v>
      </c>
      <c r="P1077" s="7" t="e">
        <f>IF(VLOOKUP($A1077,'V2.5.2 Measures'!$C:$W,22,FALSE)&lt;&gt; "", VLOOKUP($A1077,'V2.5.2 Measures'!$C:$W,22,FALSE),"N/A")</f>
        <v>#REF!</v>
      </c>
      <c r="Q1077" s="7" t="e">
        <f>IF(VLOOKUP($A1077,'V2.5.2 Measures'!$C:$W,23,FALSE)&lt;&gt; "", VLOOKUP($A1077,'V2.5.2 Measures'!$C:$W,23,FALSE),"N/A")</f>
        <v>#REF!</v>
      </c>
      <c r="R1077" s="7" t="e">
        <f>IF(VLOOKUP($A1077,'V2.5.2 Measures'!$C:$W,24,FALSE)&lt;&gt; "", VLOOKUP($A1077,'V2.5.2 Measures'!$C:$W,24,FALSE),"N/A")</f>
        <v>#REF!</v>
      </c>
      <c r="S1077" s="7" t="e">
        <f>IF(VLOOKUP($A1077,'V2.5.2 Measures'!$C:$W,25,FALSE)&lt;&gt; "", VLOOKUP($A1077,'V2.5.2 Measures'!$C:$W,25,FALSE),"N/A")</f>
        <v>#REF!</v>
      </c>
      <c r="T1077" s="7" t="str">
        <f>IF(VLOOKUP($A1077,'V2.5.2 Measures'!$C:$W,2,FALSE)&lt;&gt; "", VLOOKUP($A1077,'V2.5.2 Measures'!$C:$W,2,FALSE),"N/A")</f>
        <v>EXP-12-014-89</v>
      </c>
      <c r="U1077" s="7" t="str">
        <f>IF(VLOOKUP($A1077,'V2.5.2 Measures'!$C:$W,3,FALSE)&lt;&gt; "", VLOOKUP($A1077,'V2.5.2 Measures'!$C:$W,3,FALSE),"N/A")</f>
        <v>Total paid for TYPE-OF-SERVICE = 15 (Medical or other remedial care or services, other than physicians' services)</v>
      </c>
      <c r="V1077" s="7" t="e">
        <f>IF(VLOOKUP($A1077,'V2.5.2 Measures'!$C:$W,26,FALSE)&lt;&gt; "", VLOOKUP($A1077,'V2.5.2 Measures'!$C:$W,26,FALSE),"N/A")</f>
        <v>#REF!</v>
      </c>
      <c r="W1077" s="7" t="e">
        <f>IF(VLOOKUP($A1077,'V2.5.2 Measures'!$C:$W,44,FALSE)&lt;&gt; "", VLOOKUP($A1077,'V2.5.2 Measures'!$C:$W,44,FALSE),"N/A")</f>
        <v>#REF!</v>
      </c>
    </row>
    <row r="1078" spans="1:23" x14ac:dyDescent="0.35">
      <c r="A1078" s="7" t="str">
        <f>'V2.5.2 Measures'!C533</f>
        <v>EXP12.90</v>
      </c>
      <c r="B1078" s="7" t="str">
        <f>VLOOKUP($A1078,'V2.5.2 Measures'!$C:$W,6,FALSE)</f>
        <v>Medicaid FFS: Original, Crossover, Paid Claims</v>
      </c>
      <c r="C1078" s="7" t="str">
        <f>VLOOKUP($A1078,'V2.5.2 Measures'!$C:$W,8,FALSE)</f>
        <v>No</v>
      </c>
      <c r="D1078" s="7" t="str">
        <f>IF(VLOOKUP($A1078,'V2.5.2 Measures'!$C:$W,4,FALSE)="","",VLOOKUP($A1078,'V2.5.2 Measures'!$C:$W,4,FALSE))</f>
        <v>Sum</v>
      </c>
      <c r="E1078" s="7" t="str">
        <f>IF((VLOOKUP($A1078,'V2.5.2 Measures'!$C:$W,8,FALSE)&lt;&gt;"")*AND(VLOOKUP($A1078,'V2.5.2 Measures'!$C:$W,8,FALSE)&lt;&gt;"TBD"),VLOOKUP($A1078,'V2.5.2 Measures'!$C:$W,8,FALSE),"N/A")</f>
        <v>No</v>
      </c>
      <c r="F1078" s="7" t="str">
        <f>IF((VLOOKUP($A1078,'V2.5.2 Measures'!$C:$W,9,FALSE)&lt;&gt;"")*AND(VLOOKUP($A1078,'V2.5.2 Measures'!$C:$W,9,FALSE)&lt;&gt;"TBD"),VLOOKUP($A1078,'V2.5.2 Measures'!$C:$W,9,FALSE),"N/A")</f>
        <v>N/A</v>
      </c>
      <c r="G1078" s="7" t="str">
        <f>IF((VLOOKUP($A1078,'V2.5.2 Measures'!$C:$W,10,FALSE)&lt;&gt;"")*AND(VLOOKUP($A1078,'V2.5.2 Measures'!$C:$W,10,FALSE)&lt;&gt;"TBD"),VLOOKUP($A1078,'V2.5.2 Measures'!$C:$W,10,FALSE),"N/A")</f>
        <v>N/A</v>
      </c>
      <c r="H1078" s="7" t="str">
        <f>IF(VLOOKUP($A1078,'V2.5.2 Measures'!$C:$W,14,FALSE)&lt;&gt; "", VLOOKUP($A1078,'V2.5.2 Measures'!$C:$W,14,FALSE),"N/A")</f>
        <v>N/A</v>
      </c>
      <c r="I1078" s="7">
        <f>IF(VLOOKUP($A1078,'V2.5.2 Measures'!$C:$W,15,FALSE)&lt;&gt; "", VLOOKUP($A1078,'V2.5.2 Measures'!$C:$W,15,FALSE),"N/A")</f>
        <v>0.3</v>
      </c>
      <c r="J1078" s="7" t="str">
        <f>IF(VLOOKUP($A1078,'V2.5.2 Measures'!$C:$W,16,FALSE)&lt;&gt; "", VLOOKUP($A1078,'V2.5.2 Measures'!$C:$W,16,FALSE),"N/A")</f>
        <v>N/A</v>
      </c>
      <c r="K1078" s="7" t="str">
        <f>IF(VLOOKUP($A1078,'V2.5.2 Measures'!$C:$W,17,FALSE)&lt;&gt; "", VLOOKUP($A1078,'V2.5.2 Measures'!$C:$W,17,FALSE),"N/A")</f>
        <v>N/A</v>
      </c>
      <c r="L1078" s="7" t="str">
        <f>IF(VLOOKUP($A1078,'V2.5.2 Measures'!$C:$W,18,FALSE)&lt;&gt; "", VLOOKUP($A1078,'V2.5.2 Measures'!$C:$W,18,FALSE),"N/A")</f>
        <v>Default</v>
      </c>
      <c r="M1078" s="7" t="str">
        <f>IF(VLOOKUP($A1078,'V2.5.2 Measures'!$C:$W,19,FALSE)&lt;&gt; "", VLOOKUP($A1078,'V2.5.2 Measures'!$C:$W,19,FALSE),"N/A")</f>
        <v>SAS</v>
      </c>
      <c r="N1078" s="7" t="str">
        <f>IF(VLOOKUP($A1078,'V2.5.2 Measures'!$C:$W,20,FALSE)&lt;&gt; "", VLOOKUP($A1078,'V2.5.2 Measures'!$C:$W,20,FALSE),"N/A")</f>
        <v>V1.1</v>
      </c>
      <c r="O1078" s="7" t="str">
        <f>IF(VLOOKUP($A1078,'V2.5.2 Measures'!$C:$W,21,FALSE)&lt;&gt; "", VLOOKUP($A1078,'V2.5.2 Measures'!$C:$W,21,FALSE),"N/A")</f>
        <v>V1.5</v>
      </c>
      <c r="P1078" s="7" t="e">
        <f>IF(VLOOKUP($A1078,'V2.5.2 Measures'!$C:$W,22,FALSE)&lt;&gt; "", VLOOKUP($A1078,'V2.5.2 Measures'!$C:$W,22,FALSE),"N/A")</f>
        <v>#REF!</v>
      </c>
      <c r="Q1078" s="7" t="e">
        <f>IF(VLOOKUP($A1078,'V2.5.2 Measures'!$C:$W,23,FALSE)&lt;&gt; "", VLOOKUP($A1078,'V2.5.2 Measures'!$C:$W,23,FALSE),"N/A")</f>
        <v>#REF!</v>
      </c>
      <c r="R1078" s="7" t="e">
        <f>IF(VLOOKUP($A1078,'V2.5.2 Measures'!$C:$W,24,FALSE)&lt;&gt; "", VLOOKUP($A1078,'V2.5.2 Measures'!$C:$W,24,FALSE),"N/A")</f>
        <v>#REF!</v>
      </c>
      <c r="S1078" s="7" t="e">
        <f>IF(VLOOKUP($A1078,'V2.5.2 Measures'!$C:$W,25,FALSE)&lt;&gt; "", VLOOKUP($A1078,'V2.5.2 Measures'!$C:$W,25,FALSE),"N/A")</f>
        <v>#REF!</v>
      </c>
      <c r="T1078" s="7" t="str">
        <f>IF(VLOOKUP($A1078,'V2.5.2 Measures'!$C:$W,2,FALSE)&lt;&gt; "", VLOOKUP($A1078,'V2.5.2 Measures'!$C:$W,2,FALSE),"N/A")</f>
        <v>EXP-12-015-90</v>
      </c>
      <c r="U1078" s="7" t="str">
        <f>IF(VLOOKUP($A1078,'V2.5.2 Measures'!$C:$W,3,FALSE)&lt;&gt; "", VLOOKUP($A1078,'V2.5.2 Measures'!$C:$W,3,FALSE),"N/A")</f>
        <v>Total paid for TYPE-OF-SERVICE = 16 (Home health services - Nursing services)</v>
      </c>
      <c r="V1078" s="7" t="e">
        <f>IF(VLOOKUP($A1078,'V2.5.2 Measures'!$C:$W,26,FALSE)&lt;&gt; "", VLOOKUP($A1078,'V2.5.2 Measures'!$C:$W,26,FALSE),"N/A")</f>
        <v>#REF!</v>
      </c>
      <c r="W1078" s="7" t="e">
        <f>IF(VLOOKUP($A1078,'V2.5.2 Measures'!$C:$W,44,FALSE)&lt;&gt; "", VLOOKUP($A1078,'V2.5.2 Measures'!$C:$W,44,FALSE),"N/A")</f>
        <v>#REF!</v>
      </c>
    </row>
    <row r="1079" spans="1:23" x14ac:dyDescent="0.35">
      <c r="A1079" s="7" t="str">
        <f>'V2.5.2 Measures'!C534</f>
        <v>EXP12.91</v>
      </c>
      <c r="B1079" s="7" t="str">
        <f>VLOOKUP($A1079,'V2.5.2 Measures'!$C:$W,6,FALSE)</f>
        <v>Medicaid FFS: Original, Crossover, Paid Claims</v>
      </c>
      <c r="C1079" s="7" t="str">
        <f>VLOOKUP($A1079,'V2.5.2 Measures'!$C:$W,8,FALSE)</f>
        <v>No</v>
      </c>
      <c r="D1079" s="7" t="str">
        <f>IF(VLOOKUP($A1079,'V2.5.2 Measures'!$C:$W,4,FALSE)="","",VLOOKUP($A1079,'V2.5.2 Measures'!$C:$W,4,FALSE))</f>
        <v>Sum</v>
      </c>
      <c r="E1079" s="7" t="str">
        <f>IF((VLOOKUP($A1079,'V2.5.2 Measures'!$C:$W,8,FALSE)&lt;&gt;"")*AND(VLOOKUP($A1079,'V2.5.2 Measures'!$C:$W,8,FALSE)&lt;&gt;"TBD"),VLOOKUP($A1079,'V2.5.2 Measures'!$C:$W,8,FALSE),"N/A")</f>
        <v>No</v>
      </c>
      <c r="F1079" s="7" t="str">
        <f>IF((VLOOKUP($A1079,'V2.5.2 Measures'!$C:$W,9,FALSE)&lt;&gt;"")*AND(VLOOKUP($A1079,'V2.5.2 Measures'!$C:$W,9,FALSE)&lt;&gt;"TBD"),VLOOKUP($A1079,'V2.5.2 Measures'!$C:$W,9,FALSE),"N/A")</f>
        <v>N/A</v>
      </c>
      <c r="G1079" s="7" t="str">
        <f>IF((VLOOKUP($A1079,'V2.5.2 Measures'!$C:$W,10,FALSE)&lt;&gt;"")*AND(VLOOKUP($A1079,'V2.5.2 Measures'!$C:$W,10,FALSE)&lt;&gt;"TBD"),VLOOKUP($A1079,'V2.5.2 Measures'!$C:$W,10,FALSE),"N/A")</f>
        <v>N/A</v>
      </c>
      <c r="H1079" s="7" t="str">
        <f>IF(VLOOKUP($A1079,'V2.5.2 Measures'!$C:$W,14,FALSE)&lt;&gt; "", VLOOKUP($A1079,'V2.5.2 Measures'!$C:$W,14,FALSE),"N/A")</f>
        <v>N/A</v>
      </c>
      <c r="I1079" s="7">
        <f>IF(VLOOKUP($A1079,'V2.5.2 Measures'!$C:$W,15,FALSE)&lt;&gt; "", VLOOKUP($A1079,'V2.5.2 Measures'!$C:$W,15,FALSE),"N/A")</f>
        <v>0.3</v>
      </c>
      <c r="J1079" s="7" t="str">
        <f>IF(VLOOKUP($A1079,'V2.5.2 Measures'!$C:$W,16,FALSE)&lt;&gt; "", VLOOKUP($A1079,'V2.5.2 Measures'!$C:$W,16,FALSE),"N/A")</f>
        <v>N/A</v>
      </c>
      <c r="K1079" s="7" t="str">
        <f>IF(VLOOKUP($A1079,'V2.5.2 Measures'!$C:$W,17,FALSE)&lt;&gt; "", VLOOKUP($A1079,'V2.5.2 Measures'!$C:$W,17,FALSE),"N/A")</f>
        <v>N/A</v>
      </c>
      <c r="L1079" s="7" t="str">
        <f>IF(VLOOKUP($A1079,'V2.5.2 Measures'!$C:$W,18,FALSE)&lt;&gt; "", VLOOKUP($A1079,'V2.5.2 Measures'!$C:$W,18,FALSE),"N/A")</f>
        <v>Default</v>
      </c>
      <c r="M1079" s="7" t="str">
        <f>IF(VLOOKUP($A1079,'V2.5.2 Measures'!$C:$W,19,FALSE)&lt;&gt; "", VLOOKUP($A1079,'V2.5.2 Measures'!$C:$W,19,FALSE),"N/A")</f>
        <v>SAS</v>
      </c>
      <c r="N1079" s="7" t="str">
        <f>IF(VLOOKUP($A1079,'V2.5.2 Measures'!$C:$W,20,FALSE)&lt;&gt; "", VLOOKUP($A1079,'V2.5.2 Measures'!$C:$W,20,FALSE),"N/A")</f>
        <v>V1.1</v>
      </c>
      <c r="O1079" s="7" t="str">
        <f>IF(VLOOKUP($A1079,'V2.5.2 Measures'!$C:$W,21,FALSE)&lt;&gt; "", VLOOKUP($A1079,'V2.5.2 Measures'!$C:$W,21,FALSE),"N/A")</f>
        <v>V1.5</v>
      </c>
      <c r="P1079" s="7" t="e">
        <f>IF(VLOOKUP($A1079,'V2.5.2 Measures'!$C:$W,22,FALSE)&lt;&gt; "", VLOOKUP($A1079,'V2.5.2 Measures'!$C:$W,22,FALSE),"N/A")</f>
        <v>#REF!</v>
      </c>
      <c r="Q1079" s="7" t="e">
        <f>IF(VLOOKUP($A1079,'V2.5.2 Measures'!$C:$W,23,FALSE)&lt;&gt; "", VLOOKUP($A1079,'V2.5.2 Measures'!$C:$W,23,FALSE),"N/A")</f>
        <v>#REF!</v>
      </c>
      <c r="R1079" s="7" t="e">
        <f>IF(VLOOKUP($A1079,'V2.5.2 Measures'!$C:$W,24,FALSE)&lt;&gt; "", VLOOKUP($A1079,'V2.5.2 Measures'!$C:$W,24,FALSE),"N/A")</f>
        <v>#REF!</v>
      </c>
      <c r="S1079" s="7" t="e">
        <f>IF(VLOOKUP($A1079,'V2.5.2 Measures'!$C:$W,25,FALSE)&lt;&gt; "", VLOOKUP($A1079,'V2.5.2 Measures'!$C:$W,25,FALSE),"N/A")</f>
        <v>#REF!</v>
      </c>
      <c r="T1079" s="7" t="str">
        <f>IF(VLOOKUP($A1079,'V2.5.2 Measures'!$C:$W,2,FALSE)&lt;&gt; "", VLOOKUP($A1079,'V2.5.2 Measures'!$C:$W,2,FALSE),"N/A")</f>
        <v>EXP-12-016-91</v>
      </c>
      <c r="U1079" s="7" t="str">
        <f>IF(VLOOKUP($A1079,'V2.5.2 Measures'!$C:$W,3,FALSE)&lt;&gt; "", VLOOKUP($A1079,'V2.5.2 Measures'!$C:$W,3,FALSE),"N/A")</f>
        <v>Total paid for TYPE-OF-SERVICE = 17 (Home health services - Home health aide services)</v>
      </c>
      <c r="V1079" s="7" t="e">
        <f>IF(VLOOKUP($A1079,'V2.5.2 Measures'!$C:$W,26,FALSE)&lt;&gt; "", VLOOKUP($A1079,'V2.5.2 Measures'!$C:$W,26,FALSE),"N/A")</f>
        <v>#REF!</v>
      </c>
      <c r="W1079" s="7" t="e">
        <f>IF(VLOOKUP($A1079,'V2.5.2 Measures'!$C:$W,44,FALSE)&lt;&gt; "", VLOOKUP($A1079,'V2.5.2 Measures'!$C:$W,44,FALSE),"N/A")</f>
        <v>#REF!</v>
      </c>
    </row>
    <row r="1080" spans="1:23" x14ac:dyDescent="0.35">
      <c r="A1080" s="7" t="str">
        <f>'V2.5.2 Measures'!C535</f>
        <v>EXP12.92</v>
      </c>
      <c r="B1080" s="7" t="str">
        <f>VLOOKUP($A1080,'V2.5.2 Measures'!$C:$W,6,FALSE)</f>
        <v>Medicaid FFS: Original, Crossover, Paid Claims</v>
      </c>
      <c r="C1080" s="7" t="str">
        <f>VLOOKUP($A1080,'V2.5.2 Measures'!$C:$W,8,FALSE)</f>
        <v>No</v>
      </c>
      <c r="D1080" s="7" t="str">
        <f>IF(VLOOKUP($A1080,'V2.5.2 Measures'!$C:$W,4,FALSE)="","",VLOOKUP($A1080,'V2.5.2 Measures'!$C:$W,4,FALSE))</f>
        <v>Sum</v>
      </c>
      <c r="E1080" s="7" t="str">
        <f>IF((VLOOKUP($A1080,'V2.5.2 Measures'!$C:$W,8,FALSE)&lt;&gt;"")*AND(VLOOKUP($A1080,'V2.5.2 Measures'!$C:$W,8,FALSE)&lt;&gt;"TBD"),VLOOKUP($A1080,'V2.5.2 Measures'!$C:$W,8,FALSE),"N/A")</f>
        <v>No</v>
      </c>
      <c r="F1080" s="7" t="str">
        <f>IF((VLOOKUP($A1080,'V2.5.2 Measures'!$C:$W,9,FALSE)&lt;&gt;"")*AND(VLOOKUP($A1080,'V2.5.2 Measures'!$C:$W,9,FALSE)&lt;&gt;"TBD"),VLOOKUP($A1080,'V2.5.2 Measures'!$C:$W,9,FALSE),"N/A")</f>
        <v>N/A</v>
      </c>
      <c r="G1080" s="7" t="str">
        <f>IF((VLOOKUP($A1080,'V2.5.2 Measures'!$C:$W,10,FALSE)&lt;&gt;"")*AND(VLOOKUP($A1080,'V2.5.2 Measures'!$C:$W,10,FALSE)&lt;&gt;"TBD"),VLOOKUP($A1080,'V2.5.2 Measures'!$C:$W,10,FALSE),"N/A")</f>
        <v>N/A</v>
      </c>
      <c r="H1080" s="7" t="str">
        <f>IF(VLOOKUP($A1080,'V2.5.2 Measures'!$C:$W,14,FALSE)&lt;&gt; "", VLOOKUP($A1080,'V2.5.2 Measures'!$C:$W,14,FALSE),"N/A")</f>
        <v>N/A</v>
      </c>
      <c r="I1080" s="7">
        <f>IF(VLOOKUP($A1080,'V2.5.2 Measures'!$C:$W,15,FALSE)&lt;&gt; "", VLOOKUP($A1080,'V2.5.2 Measures'!$C:$W,15,FALSE),"N/A")</f>
        <v>0.3</v>
      </c>
      <c r="J1080" s="7" t="str">
        <f>IF(VLOOKUP($A1080,'V2.5.2 Measures'!$C:$W,16,FALSE)&lt;&gt; "", VLOOKUP($A1080,'V2.5.2 Measures'!$C:$W,16,FALSE),"N/A")</f>
        <v>N/A</v>
      </c>
      <c r="K1080" s="7" t="str">
        <f>IF(VLOOKUP($A1080,'V2.5.2 Measures'!$C:$W,17,FALSE)&lt;&gt; "", VLOOKUP($A1080,'V2.5.2 Measures'!$C:$W,17,FALSE),"N/A")</f>
        <v>N/A</v>
      </c>
      <c r="L1080" s="7" t="str">
        <f>IF(VLOOKUP($A1080,'V2.5.2 Measures'!$C:$W,18,FALSE)&lt;&gt; "", VLOOKUP($A1080,'V2.5.2 Measures'!$C:$W,18,FALSE),"N/A")</f>
        <v>Default</v>
      </c>
      <c r="M1080" s="7" t="str">
        <f>IF(VLOOKUP($A1080,'V2.5.2 Measures'!$C:$W,19,FALSE)&lt;&gt; "", VLOOKUP($A1080,'V2.5.2 Measures'!$C:$W,19,FALSE),"N/A")</f>
        <v>SAS</v>
      </c>
      <c r="N1080" s="7" t="str">
        <f>IF(VLOOKUP($A1080,'V2.5.2 Measures'!$C:$W,20,FALSE)&lt;&gt; "", VLOOKUP($A1080,'V2.5.2 Measures'!$C:$W,20,FALSE),"N/A")</f>
        <v>V1.1</v>
      </c>
      <c r="O1080" s="7" t="str">
        <f>IF(VLOOKUP($A1080,'V2.5.2 Measures'!$C:$W,21,FALSE)&lt;&gt; "", VLOOKUP($A1080,'V2.5.2 Measures'!$C:$W,21,FALSE),"N/A")</f>
        <v>V1.5</v>
      </c>
      <c r="P1080" s="7" t="e">
        <f>IF(VLOOKUP($A1080,'V2.5.2 Measures'!$C:$W,22,FALSE)&lt;&gt; "", VLOOKUP($A1080,'V2.5.2 Measures'!$C:$W,22,FALSE),"N/A")</f>
        <v>#REF!</v>
      </c>
      <c r="Q1080" s="7" t="e">
        <f>IF(VLOOKUP($A1080,'V2.5.2 Measures'!$C:$W,23,FALSE)&lt;&gt; "", VLOOKUP($A1080,'V2.5.2 Measures'!$C:$W,23,FALSE),"N/A")</f>
        <v>#REF!</v>
      </c>
      <c r="R1080" s="7" t="e">
        <f>IF(VLOOKUP($A1080,'V2.5.2 Measures'!$C:$W,24,FALSE)&lt;&gt; "", VLOOKUP($A1080,'V2.5.2 Measures'!$C:$W,24,FALSE),"N/A")</f>
        <v>#REF!</v>
      </c>
      <c r="S1080" s="7" t="e">
        <f>IF(VLOOKUP($A1080,'V2.5.2 Measures'!$C:$W,25,FALSE)&lt;&gt; "", VLOOKUP($A1080,'V2.5.2 Measures'!$C:$W,25,FALSE),"N/A")</f>
        <v>#REF!</v>
      </c>
      <c r="T1080" s="7" t="str">
        <f>IF(VLOOKUP($A1080,'V2.5.2 Measures'!$C:$W,2,FALSE)&lt;&gt; "", VLOOKUP($A1080,'V2.5.2 Measures'!$C:$W,2,FALSE),"N/A")</f>
        <v>EXP-12-017-92</v>
      </c>
      <c r="U1080" s="7" t="str">
        <f>IF(VLOOKUP($A1080,'V2.5.2 Measures'!$C:$W,3,FALSE)&lt;&gt; "", VLOOKUP($A1080,'V2.5.2 Measures'!$C:$W,3,FALSE),"N/A")</f>
        <v>Total paid for TYPE-OF-SERVICE = 18 (Home health services - Medical supplies, equipment, and appliances suitable for use in the home)</v>
      </c>
      <c r="V1080" s="7" t="e">
        <f>IF(VLOOKUP($A1080,'V2.5.2 Measures'!$C:$W,26,FALSE)&lt;&gt; "", VLOOKUP($A1080,'V2.5.2 Measures'!$C:$W,26,FALSE),"N/A")</f>
        <v>#REF!</v>
      </c>
      <c r="W1080" s="7" t="e">
        <f>IF(VLOOKUP($A1080,'V2.5.2 Measures'!$C:$W,44,FALSE)&lt;&gt; "", VLOOKUP($A1080,'V2.5.2 Measures'!$C:$W,44,FALSE),"N/A")</f>
        <v>#REF!</v>
      </c>
    </row>
    <row r="1081" spans="1:23" x14ac:dyDescent="0.35">
      <c r="A1081" s="7" t="str">
        <f>'V2.5.2 Measures'!C536</f>
        <v>EXP12.93</v>
      </c>
      <c r="B1081" s="7" t="str">
        <f>VLOOKUP($A1081,'V2.5.2 Measures'!$C:$W,6,FALSE)</f>
        <v>Medicaid FFS: Original, Crossover, Paid Claims</v>
      </c>
      <c r="C1081" s="7" t="str">
        <f>VLOOKUP($A1081,'V2.5.2 Measures'!$C:$W,8,FALSE)</f>
        <v>No</v>
      </c>
      <c r="D1081" s="7" t="str">
        <f>IF(VLOOKUP($A1081,'V2.5.2 Measures'!$C:$W,4,FALSE)="","",VLOOKUP($A1081,'V2.5.2 Measures'!$C:$W,4,FALSE))</f>
        <v>Sum</v>
      </c>
      <c r="E1081" s="7" t="str">
        <f>IF((VLOOKUP($A1081,'V2.5.2 Measures'!$C:$W,8,FALSE)&lt;&gt;"")*AND(VLOOKUP($A1081,'V2.5.2 Measures'!$C:$W,8,FALSE)&lt;&gt;"TBD"),VLOOKUP($A1081,'V2.5.2 Measures'!$C:$W,8,FALSE),"N/A")</f>
        <v>No</v>
      </c>
      <c r="F1081" s="7" t="str">
        <f>IF((VLOOKUP($A1081,'V2.5.2 Measures'!$C:$W,9,FALSE)&lt;&gt;"")*AND(VLOOKUP($A1081,'V2.5.2 Measures'!$C:$W,9,FALSE)&lt;&gt;"TBD"),VLOOKUP($A1081,'V2.5.2 Measures'!$C:$W,9,FALSE),"N/A")</f>
        <v>N/A</v>
      </c>
      <c r="G1081" s="7" t="str">
        <f>IF((VLOOKUP($A1081,'V2.5.2 Measures'!$C:$W,10,FALSE)&lt;&gt;"")*AND(VLOOKUP($A1081,'V2.5.2 Measures'!$C:$W,10,FALSE)&lt;&gt;"TBD"),VLOOKUP($A1081,'V2.5.2 Measures'!$C:$W,10,FALSE),"N/A")</f>
        <v>N/A</v>
      </c>
      <c r="H1081" s="7" t="str">
        <f>IF(VLOOKUP($A1081,'V2.5.2 Measures'!$C:$W,14,FALSE)&lt;&gt; "", VLOOKUP($A1081,'V2.5.2 Measures'!$C:$W,14,FALSE),"N/A")</f>
        <v>N/A</v>
      </c>
      <c r="I1081" s="7">
        <f>IF(VLOOKUP($A1081,'V2.5.2 Measures'!$C:$W,15,FALSE)&lt;&gt; "", VLOOKUP($A1081,'V2.5.2 Measures'!$C:$W,15,FALSE),"N/A")</f>
        <v>0.3</v>
      </c>
      <c r="J1081" s="7" t="str">
        <f>IF(VLOOKUP($A1081,'V2.5.2 Measures'!$C:$W,16,FALSE)&lt;&gt; "", VLOOKUP($A1081,'V2.5.2 Measures'!$C:$W,16,FALSE),"N/A")</f>
        <v>N/A</v>
      </c>
      <c r="K1081" s="7" t="str">
        <f>IF(VLOOKUP($A1081,'V2.5.2 Measures'!$C:$W,17,FALSE)&lt;&gt; "", VLOOKUP($A1081,'V2.5.2 Measures'!$C:$W,17,FALSE),"N/A")</f>
        <v>N/A</v>
      </c>
      <c r="L1081" s="7" t="str">
        <f>IF(VLOOKUP($A1081,'V2.5.2 Measures'!$C:$W,18,FALSE)&lt;&gt; "", VLOOKUP($A1081,'V2.5.2 Measures'!$C:$W,18,FALSE),"N/A")</f>
        <v>Default</v>
      </c>
      <c r="M1081" s="7" t="str">
        <f>IF(VLOOKUP($A1081,'V2.5.2 Measures'!$C:$W,19,FALSE)&lt;&gt; "", VLOOKUP($A1081,'V2.5.2 Measures'!$C:$W,19,FALSE),"N/A")</f>
        <v>SAS</v>
      </c>
      <c r="N1081" s="7" t="str">
        <f>IF(VLOOKUP($A1081,'V2.5.2 Measures'!$C:$W,20,FALSE)&lt;&gt; "", VLOOKUP($A1081,'V2.5.2 Measures'!$C:$W,20,FALSE),"N/A")</f>
        <v>V1.1</v>
      </c>
      <c r="O1081" s="7" t="str">
        <f>IF(VLOOKUP($A1081,'V2.5.2 Measures'!$C:$W,21,FALSE)&lt;&gt; "", VLOOKUP($A1081,'V2.5.2 Measures'!$C:$W,21,FALSE),"N/A")</f>
        <v>V1.5</v>
      </c>
      <c r="P1081" s="7" t="e">
        <f>IF(VLOOKUP($A1081,'V2.5.2 Measures'!$C:$W,22,FALSE)&lt;&gt; "", VLOOKUP($A1081,'V2.5.2 Measures'!$C:$W,22,FALSE),"N/A")</f>
        <v>#REF!</v>
      </c>
      <c r="Q1081" s="7" t="e">
        <f>IF(VLOOKUP($A1081,'V2.5.2 Measures'!$C:$W,23,FALSE)&lt;&gt; "", VLOOKUP($A1081,'V2.5.2 Measures'!$C:$W,23,FALSE),"N/A")</f>
        <v>#REF!</v>
      </c>
      <c r="R1081" s="7" t="e">
        <f>IF(VLOOKUP($A1081,'V2.5.2 Measures'!$C:$W,24,FALSE)&lt;&gt; "", VLOOKUP($A1081,'V2.5.2 Measures'!$C:$W,24,FALSE),"N/A")</f>
        <v>#REF!</v>
      </c>
      <c r="S1081" s="7" t="e">
        <f>IF(VLOOKUP($A1081,'V2.5.2 Measures'!$C:$W,25,FALSE)&lt;&gt; "", VLOOKUP($A1081,'V2.5.2 Measures'!$C:$W,25,FALSE),"N/A")</f>
        <v>#REF!</v>
      </c>
      <c r="T1081" s="7" t="str">
        <f>IF(VLOOKUP($A1081,'V2.5.2 Measures'!$C:$W,2,FALSE)&lt;&gt; "", VLOOKUP($A1081,'V2.5.2 Measures'!$C:$W,2,FALSE),"N/A")</f>
        <v>EXP-12-018-93</v>
      </c>
      <c r="U1081" s="7" t="str">
        <f>IF(VLOOKUP($A1081,'V2.5.2 Measures'!$C:$W,3,FALSE)&lt;&gt; "", VLOOKUP($A1081,'V2.5.2 Measures'!$C:$W,3,FALSE),"N/A")</f>
        <v>Total paid for TYPE-OF-SERVICE = 19 (Home health services - Physical therapy provided by a home health agency or by a facility licensed by the State to provide medical rehabilitation services)</v>
      </c>
      <c r="V1081" s="7" t="e">
        <f>IF(VLOOKUP($A1081,'V2.5.2 Measures'!$C:$W,26,FALSE)&lt;&gt; "", VLOOKUP($A1081,'V2.5.2 Measures'!$C:$W,26,FALSE),"N/A")</f>
        <v>#REF!</v>
      </c>
      <c r="W1081" s="7" t="e">
        <f>IF(VLOOKUP($A1081,'V2.5.2 Measures'!$C:$W,44,FALSE)&lt;&gt; "", VLOOKUP($A1081,'V2.5.2 Measures'!$C:$W,44,FALSE),"N/A")</f>
        <v>#REF!</v>
      </c>
    </row>
    <row r="1082" spans="1:23" x14ac:dyDescent="0.35">
      <c r="A1082" s="7" t="str">
        <f>'V2.5.2 Measures'!C537</f>
        <v>EXP12.95</v>
      </c>
      <c r="B1082" s="7" t="str">
        <f>VLOOKUP($A1082,'V2.5.2 Measures'!$C:$W,6,FALSE)</f>
        <v>Medicaid FFS: Original, Crossover, Paid Claims</v>
      </c>
      <c r="C1082" s="7" t="str">
        <f>VLOOKUP($A1082,'V2.5.2 Measures'!$C:$W,8,FALSE)</f>
        <v>No</v>
      </c>
      <c r="D1082" s="7" t="str">
        <f>IF(VLOOKUP($A1082,'V2.5.2 Measures'!$C:$W,4,FALSE)="","",VLOOKUP($A1082,'V2.5.2 Measures'!$C:$W,4,FALSE))</f>
        <v>Sum</v>
      </c>
      <c r="E1082" s="7" t="str">
        <f>IF((VLOOKUP($A1082,'V2.5.2 Measures'!$C:$W,8,FALSE)&lt;&gt;"")*AND(VLOOKUP($A1082,'V2.5.2 Measures'!$C:$W,8,FALSE)&lt;&gt;"TBD"),VLOOKUP($A1082,'V2.5.2 Measures'!$C:$W,8,FALSE),"N/A")</f>
        <v>No</v>
      </c>
      <c r="F1082" s="7" t="str">
        <f>IF((VLOOKUP($A1082,'V2.5.2 Measures'!$C:$W,9,FALSE)&lt;&gt;"")*AND(VLOOKUP($A1082,'V2.5.2 Measures'!$C:$W,9,FALSE)&lt;&gt;"TBD"),VLOOKUP($A1082,'V2.5.2 Measures'!$C:$W,9,FALSE),"N/A")</f>
        <v>N/A</v>
      </c>
      <c r="G1082" s="7" t="str">
        <f>IF((VLOOKUP($A1082,'V2.5.2 Measures'!$C:$W,10,FALSE)&lt;&gt;"")*AND(VLOOKUP($A1082,'V2.5.2 Measures'!$C:$W,10,FALSE)&lt;&gt;"TBD"),VLOOKUP($A1082,'V2.5.2 Measures'!$C:$W,10,FALSE),"N/A")</f>
        <v>N/A</v>
      </c>
      <c r="H1082" s="7" t="str">
        <f>IF(VLOOKUP($A1082,'V2.5.2 Measures'!$C:$W,14,FALSE)&lt;&gt; "", VLOOKUP($A1082,'V2.5.2 Measures'!$C:$W,14,FALSE),"N/A")</f>
        <v>N/A</v>
      </c>
      <c r="I1082" s="7">
        <f>IF(VLOOKUP($A1082,'V2.5.2 Measures'!$C:$W,15,FALSE)&lt;&gt; "", VLOOKUP($A1082,'V2.5.2 Measures'!$C:$W,15,FALSE),"N/A")</f>
        <v>0.3</v>
      </c>
      <c r="J1082" s="7" t="str">
        <f>IF(VLOOKUP($A1082,'V2.5.2 Measures'!$C:$W,16,FALSE)&lt;&gt; "", VLOOKUP($A1082,'V2.5.2 Measures'!$C:$W,16,FALSE),"N/A")</f>
        <v>N/A</v>
      </c>
      <c r="K1082" s="7" t="str">
        <f>IF(VLOOKUP($A1082,'V2.5.2 Measures'!$C:$W,17,FALSE)&lt;&gt; "", VLOOKUP($A1082,'V2.5.2 Measures'!$C:$W,17,FALSE),"N/A")</f>
        <v>N/A</v>
      </c>
      <c r="L1082" s="7" t="str">
        <f>IF(VLOOKUP($A1082,'V2.5.2 Measures'!$C:$W,18,FALSE)&lt;&gt; "", VLOOKUP($A1082,'V2.5.2 Measures'!$C:$W,18,FALSE),"N/A")</f>
        <v>Default</v>
      </c>
      <c r="M1082" s="7" t="str">
        <f>IF(VLOOKUP($A1082,'V2.5.2 Measures'!$C:$W,19,FALSE)&lt;&gt; "", VLOOKUP($A1082,'V2.5.2 Measures'!$C:$W,19,FALSE),"N/A")</f>
        <v>SAS</v>
      </c>
      <c r="N1082" s="7" t="str">
        <f>IF(VLOOKUP($A1082,'V2.5.2 Measures'!$C:$W,20,FALSE)&lt;&gt; "", VLOOKUP($A1082,'V2.5.2 Measures'!$C:$W,20,FALSE),"N/A")</f>
        <v>V1.1</v>
      </c>
      <c r="O1082" s="7" t="str">
        <f>IF(VLOOKUP($A1082,'V2.5.2 Measures'!$C:$W,21,FALSE)&lt;&gt; "", VLOOKUP($A1082,'V2.5.2 Measures'!$C:$W,21,FALSE),"N/A")</f>
        <v>V1.5</v>
      </c>
      <c r="P1082" s="7" t="e">
        <f>IF(VLOOKUP($A1082,'V2.5.2 Measures'!$C:$W,22,FALSE)&lt;&gt; "", VLOOKUP($A1082,'V2.5.2 Measures'!$C:$W,22,FALSE),"N/A")</f>
        <v>#REF!</v>
      </c>
      <c r="Q1082" s="7" t="e">
        <f>IF(VLOOKUP($A1082,'V2.5.2 Measures'!$C:$W,23,FALSE)&lt;&gt; "", VLOOKUP($A1082,'V2.5.2 Measures'!$C:$W,23,FALSE),"N/A")</f>
        <v>#REF!</v>
      </c>
      <c r="R1082" s="7" t="e">
        <f>IF(VLOOKUP($A1082,'V2.5.2 Measures'!$C:$W,24,FALSE)&lt;&gt; "", VLOOKUP($A1082,'V2.5.2 Measures'!$C:$W,24,FALSE),"N/A")</f>
        <v>#REF!</v>
      </c>
      <c r="S1082" s="7" t="e">
        <f>IF(VLOOKUP($A1082,'V2.5.2 Measures'!$C:$W,25,FALSE)&lt;&gt; "", VLOOKUP($A1082,'V2.5.2 Measures'!$C:$W,25,FALSE),"N/A")</f>
        <v>#REF!</v>
      </c>
      <c r="T1082" s="7" t="str">
        <f>IF(VLOOKUP($A1082,'V2.5.2 Measures'!$C:$W,2,FALSE)&lt;&gt; "", VLOOKUP($A1082,'V2.5.2 Measures'!$C:$W,2,FALSE),"N/A")</f>
        <v>EXP-12-019-95</v>
      </c>
      <c r="U1082" s="7" t="str">
        <f>IF(VLOOKUP($A1082,'V2.5.2 Measures'!$C:$W,3,FALSE)&lt;&gt; "", VLOOKUP($A1082,'V2.5.2 Measures'!$C:$W,3,FALSE),"N/A")</f>
        <v>Total paid for TYPE-OF-SERVICE = 20 (Home health services - Occupational therapy provided by a home health agency or by a facility licensed by the State to provide medical rehabilitation services)</v>
      </c>
      <c r="V1082" s="7" t="e">
        <f>IF(VLOOKUP($A1082,'V2.5.2 Measures'!$C:$W,26,FALSE)&lt;&gt; "", VLOOKUP($A1082,'V2.5.2 Measures'!$C:$W,26,FALSE),"N/A")</f>
        <v>#REF!</v>
      </c>
      <c r="W1082" s="7" t="e">
        <f>IF(VLOOKUP($A1082,'V2.5.2 Measures'!$C:$W,44,FALSE)&lt;&gt; "", VLOOKUP($A1082,'V2.5.2 Measures'!$C:$W,44,FALSE),"N/A")</f>
        <v>#REF!</v>
      </c>
    </row>
    <row r="1083" spans="1:23" x14ac:dyDescent="0.35">
      <c r="A1083" s="7" t="str">
        <f>'V2.5.2 Measures'!C538</f>
        <v>EXP12.96</v>
      </c>
      <c r="B1083" s="7" t="str">
        <f>VLOOKUP($A1083,'V2.5.2 Measures'!$C:$W,6,FALSE)</f>
        <v>Medicaid FFS: Original, Crossover, Paid Claims</v>
      </c>
      <c r="C1083" s="7" t="str">
        <f>VLOOKUP($A1083,'V2.5.2 Measures'!$C:$W,8,FALSE)</f>
        <v>No</v>
      </c>
      <c r="D1083" s="7" t="str">
        <f>IF(VLOOKUP($A1083,'V2.5.2 Measures'!$C:$W,4,FALSE)="","",VLOOKUP($A1083,'V2.5.2 Measures'!$C:$W,4,FALSE))</f>
        <v>Sum</v>
      </c>
      <c r="E1083" s="7" t="str">
        <f>IF((VLOOKUP($A1083,'V2.5.2 Measures'!$C:$W,8,FALSE)&lt;&gt;"")*AND(VLOOKUP($A1083,'V2.5.2 Measures'!$C:$W,8,FALSE)&lt;&gt;"TBD"),VLOOKUP($A1083,'V2.5.2 Measures'!$C:$W,8,FALSE),"N/A")</f>
        <v>No</v>
      </c>
      <c r="F1083" s="7" t="str">
        <f>IF((VLOOKUP($A1083,'V2.5.2 Measures'!$C:$W,9,FALSE)&lt;&gt;"")*AND(VLOOKUP($A1083,'V2.5.2 Measures'!$C:$W,9,FALSE)&lt;&gt;"TBD"),VLOOKUP($A1083,'V2.5.2 Measures'!$C:$W,9,FALSE),"N/A")</f>
        <v>N/A</v>
      </c>
      <c r="G1083" s="7" t="str">
        <f>IF((VLOOKUP($A1083,'V2.5.2 Measures'!$C:$W,10,FALSE)&lt;&gt;"")*AND(VLOOKUP($A1083,'V2.5.2 Measures'!$C:$W,10,FALSE)&lt;&gt;"TBD"),VLOOKUP($A1083,'V2.5.2 Measures'!$C:$W,10,FALSE),"N/A")</f>
        <v>N/A</v>
      </c>
      <c r="H1083" s="7" t="str">
        <f>IF(VLOOKUP($A1083,'V2.5.2 Measures'!$C:$W,14,FALSE)&lt;&gt; "", VLOOKUP($A1083,'V2.5.2 Measures'!$C:$W,14,FALSE),"N/A")</f>
        <v>N/A</v>
      </c>
      <c r="I1083" s="7">
        <f>IF(VLOOKUP($A1083,'V2.5.2 Measures'!$C:$W,15,FALSE)&lt;&gt; "", VLOOKUP($A1083,'V2.5.2 Measures'!$C:$W,15,FALSE),"N/A")</f>
        <v>0.3</v>
      </c>
      <c r="J1083" s="7" t="str">
        <f>IF(VLOOKUP($A1083,'V2.5.2 Measures'!$C:$W,16,FALSE)&lt;&gt; "", VLOOKUP($A1083,'V2.5.2 Measures'!$C:$W,16,FALSE),"N/A")</f>
        <v>N/A</v>
      </c>
      <c r="K1083" s="7" t="str">
        <f>IF(VLOOKUP($A1083,'V2.5.2 Measures'!$C:$W,17,FALSE)&lt;&gt; "", VLOOKUP($A1083,'V2.5.2 Measures'!$C:$W,17,FALSE),"N/A")</f>
        <v>N/A</v>
      </c>
      <c r="L1083" s="7" t="str">
        <f>IF(VLOOKUP($A1083,'V2.5.2 Measures'!$C:$W,18,FALSE)&lt;&gt; "", VLOOKUP($A1083,'V2.5.2 Measures'!$C:$W,18,FALSE),"N/A")</f>
        <v>Default</v>
      </c>
      <c r="M1083" s="7" t="str">
        <f>IF(VLOOKUP($A1083,'V2.5.2 Measures'!$C:$W,19,FALSE)&lt;&gt; "", VLOOKUP($A1083,'V2.5.2 Measures'!$C:$W,19,FALSE),"N/A")</f>
        <v>SAS</v>
      </c>
      <c r="N1083" s="7" t="str">
        <f>IF(VLOOKUP($A1083,'V2.5.2 Measures'!$C:$W,20,FALSE)&lt;&gt; "", VLOOKUP($A1083,'V2.5.2 Measures'!$C:$W,20,FALSE),"N/A")</f>
        <v>V1.1</v>
      </c>
      <c r="O1083" s="7" t="str">
        <f>IF(VLOOKUP($A1083,'V2.5.2 Measures'!$C:$W,21,FALSE)&lt;&gt; "", VLOOKUP($A1083,'V2.5.2 Measures'!$C:$W,21,FALSE),"N/A")</f>
        <v>V1.5</v>
      </c>
      <c r="P1083" s="7" t="e">
        <f>IF(VLOOKUP($A1083,'V2.5.2 Measures'!$C:$W,22,FALSE)&lt;&gt; "", VLOOKUP($A1083,'V2.5.2 Measures'!$C:$W,22,FALSE),"N/A")</f>
        <v>#REF!</v>
      </c>
      <c r="Q1083" s="7" t="e">
        <f>IF(VLOOKUP($A1083,'V2.5.2 Measures'!$C:$W,23,FALSE)&lt;&gt; "", VLOOKUP($A1083,'V2.5.2 Measures'!$C:$W,23,FALSE),"N/A")</f>
        <v>#REF!</v>
      </c>
      <c r="R1083" s="7" t="e">
        <f>IF(VLOOKUP($A1083,'V2.5.2 Measures'!$C:$W,24,FALSE)&lt;&gt; "", VLOOKUP($A1083,'V2.5.2 Measures'!$C:$W,24,FALSE),"N/A")</f>
        <v>#REF!</v>
      </c>
      <c r="S1083" s="7" t="e">
        <f>IF(VLOOKUP($A1083,'V2.5.2 Measures'!$C:$W,25,FALSE)&lt;&gt; "", VLOOKUP($A1083,'V2.5.2 Measures'!$C:$W,25,FALSE),"N/A")</f>
        <v>#REF!</v>
      </c>
      <c r="T1083" s="7" t="str">
        <f>IF(VLOOKUP($A1083,'V2.5.2 Measures'!$C:$W,2,FALSE)&lt;&gt; "", VLOOKUP($A1083,'V2.5.2 Measures'!$C:$W,2,FALSE),"N/A")</f>
        <v>EXP-12-020-96</v>
      </c>
      <c r="U1083" s="7" t="str">
        <f>IF(VLOOKUP($A1083,'V2.5.2 Measures'!$C:$W,3,FALSE)&lt;&gt; "", VLOOKUP($A1083,'V2.5.2 Measures'!$C:$W,3,FALSE),"N/A")</f>
        <v>Total paid for TYPE-OF-SERVICE = 21 (Home health services - Speech pathology and audiology services)</v>
      </c>
      <c r="V1083" s="7" t="e">
        <f>IF(VLOOKUP($A1083,'V2.5.2 Measures'!$C:$W,26,FALSE)&lt;&gt; "", VLOOKUP($A1083,'V2.5.2 Measures'!$C:$W,26,FALSE),"N/A")</f>
        <v>#REF!</v>
      </c>
      <c r="W1083" s="7" t="e">
        <f>IF(VLOOKUP($A1083,'V2.5.2 Measures'!$C:$W,44,FALSE)&lt;&gt; "", VLOOKUP($A1083,'V2.5.2 Measures'!$C:$W,44,FALSE),"N/A")</f>
        <v>#REF!</v>
      </c>
    </row>
    <row r="1084" spans="1:23" x14ac:dyDescent="0.35">
      <c r="A1084" s="7" t="str">
        <f>'V2.5.2 Measures'!C539</f>
        <v>EXP12.97</v>
      </c>
      <c r="B1084" s="7" t="str">
        <f>VLOOKUP($A1084,'V2.5.2 Measures'!$C:$W,6,FALSE)</f>
        <v>Medicaid FFS: Original, Crossover, Paid Claims</v>
      </c>
      <c r="C1084" s="7" t="str">
        <f>VLOOKUP($A1084,'V2.5.2 Measures'!$C:$W,8,FALSE)</f>
        <v>No</v>
      </c>
      <c r="D1084" s="7" t="str">
        <f>IF(VLOOKUP($A1084,'V2.5.2 Measures'!$C:$W,4,FALSE)="","",VLOOKUP($A1084,'V2.5.2 Measures'!$C:$W,4,FALSE))</f>
        <v>Sum</v>
      </c>
      <c r="E1084" s="7" t="str">
        <f>IF((VLOOKUP($A1084,'V2.5.2 Measures'!$C:$W,8,FALSE)&lt;&gt;"")*AND(VLOOKUP($A1084,'V2.5.2 Measures'!$C:$W,8,FALSE)&lt;&gt;"TBD"),VLOOKUP($A1084,'V2.5.2 Measures'!$C:$W,8,FALSE),"N/A")</f>
        <v>No</v>
      </c>
      <c r="F1084" s="7" t="str">
        <f>IF((VLOOKUP($A1084,'V2.5.2 Measures'!$C:$W,9,FALSE)&lt;&gt;"")*AND(VLOOKUP($A1084,'V2.5.2 Measures'!$C:$W,9,FALSE)&lt;&gt;"TBD"),VLOOKUP($A1084,'V2.5.2 Measures'!$C:$W,9,FALSE),"N/A")</f>
        <v>N/A</v>
      </c>
      <c r="G1084" s="7" t="str">
        <f>IF((VLOOKUP($A1084,'V2.5.2 Measures'!$C:$W,10,FALSE)&lt;&gt;"")*AND(VLOOKUP($A1084,'V2.5.2 Measures'!$C:$W,10,FALSE)&lt;&gt;"TBD"),VLOOKUP($A1084,'V2.5.2 Measures'!$C:$W,10,FALSE),"N/A")</f>
        <v>N/A</v>
      </c>
      <c r="H1084" s="7" t="str">
        <f>IF(VLOOKUP($A1084,'V2.5.2 Measures'!$C:$W,14,FALSE)&lt;&gt; "", VLOOKUP($A1084,'V2.5.2 Measures'!$C:$W,14,FALSE),"N/A")</f>
        <v>N/A</v>
      </c>
      <c r="I1084" s="7">
        <f>IF(VLOOKUP($A1084,'V2.5.2 Measures'!$C:$W,15,FALSE)&lt;&gt; "", VLOOKUP($A1084,'V2.5.2 Measures'!$C:$W,15,FALSE),"N/A")</f>
        <v>0.3</v>
      </c>
      <c r="J1084" s="7" t="str">
        <f>IF(VLOOKUP($A1084,'V2.5.2 Measures'!$C:$W,16,FALSE)&lt;&gt; "", VLOOKUP($A1084,'V2.5.2 Measures'!$C:$W,16,FALSE),"N/A")</f>
        <v>N/A</v>
      </c>
      <c r="K1084" s="7" t="str">
        <f>IF(VLOOKUP($A1084,'V2.5.2 Measures'!$C:$W,17,FALSE)&lt;&gt; "", VLOOKUP($A1084,'V2.5.2 Measures'!$C:$W,17,FALSE),"N/A")</f>
        <v>N/A</v>
      </c>
      <c r="L1084" s="7" t="str">
        <f>IF(VLOOKUP($A1084,'V2.5.2 Measures'!$C:$W,18,FALSE)&lt;&gt; "", VLOOKUP($A1084,'V2.5.2 Measures'!$C:$W,18,FALSE),"N/A")</f>
        <v>Default</v>
      </c>
      <c r="M1084" s="7" t="str">
        <f>IF(VLOOKUP($A1084,'V2.5.2 Measures'!$C:$W,19,FALSE)&lt;&gt; "", VLOOKUP($A1084,'V2.5.2 Measures'!$C:$W,19,FALSE),"N/A")</f>
        <v>SAS</v>
      </c>
      <c r="N1084" s="7" t="str">
        <f>IF(VLOOKUP($A1084,'V2.5.2 Measures'!$C:$W,20,FALSE)&lt;&gt; "", VLOOKUP($A1084,'V2.5.2 Measures'!$C:$W,20,FALSE),"N/A")</f>
        <v>V1.1</v>
      </c>
      <c r="O1084" s="7" t="str">
        <f>IF(VLOOKUP($A1084,'V2.5.2 Measures'!$C:$W,21,FALSE)&lt;&gt; "", VLOOKUP($A1084,'V2.5.2 Measures'!$C:$W,21,FALSE),"N/A")</f>
        <v>V1.5</v>
      </c>
      <c r="P1084" s="7" t="e">
        <f>IF(VLOOKUP($A1084,'V2.5.2 Measures'!$C:$W,22,FALSE)&lt;&gt; "", VLOOKUP($A1084,'V2.5.2 Measures'!$C:$W,22,FALSE),"N/A")</f>
        <v>#REF!</v>
      </c>
      <c r="Q1084" s="7" t="e">
        <f>IF(VLOOKUP($A1084,'V2.5.2 Measures'!$C:$W,23,FALSE)&lt;&gt; "", VLOOKUP($A1084,'V2.5.2 Measures'!$C:$W,23,FALSE),"N/A")</f>
        <v>#REF!</v>
      </c>
      <c r="R1084" s="7" t="e">
        <f>IF(VLOOKUP($A1084,'V2.5.2 Measures'!$C:$W,24,FALSE)&lt;&gt; "", VLOOKUP($A1084,'V2.5.2 Measures'!$C:$W,24,FALSE),"N/A")</f>
        <v>#REF!</v>
      </c>
      <c r="S1084" s="7" t="e">
        <f>IF(VLOOKUP($A1084,'V2.5.2 Measures'!$C:$W,25,FALSE)&lt;&gt; "", VLOOKUP($A1084,'V2.5.2 Measures'!$C:$W,25,FALSE),"N/A")</f>
        <v>#REF!</v>
      </c>
      <c r="T1084" s="7" t="str">
        <f>IF(VLOOKUP($A1084,'V2.5.2 Measures'!$C:$W,2,FALSE)&lt;&gt; "", VLOOKUP($A1084,'V2.5.2 Measures'!$C:$W,2,FALSE),"N/A")</f>
        <v>EXP-12-021-97</v>
      </c>
      <c r="U1084" s="7" t="str">
        <f>IF(VLOOKUP($A1084,'V2.5.2 Measures'!$C:$W,3,FALSE)&lt;&gt; "", VLOOKUP($A1084,'V2.5.2 Measures'!$C:$W,3,FALSE),"N/A")</f>
        <v>Total paid for TYPE-OF-SERVICE = 22 (Private duty nursing services)</v>
      </c>
      <c r="V1084" s="7" t="e">
        <f>IF(VLOOKUP($A1084,'V2.5.2 Measures'!$C:$W,26,FALSE)&lt;&gt; "", VLOOKUP($A1084,'V2.5.2 Measures'!$C:$W,26,FALSE),"N/A")</f>
        <v>#REF!</v>
      </c>
      <c r="W1084" s="7" t="e">
        <f>IF(VLOOKUP($A1084,'V2.5.2 Measures'!$C:$W,44,FALSE)&lt;&gt; "", VLOOKUP($A1084,'V2.5.2 Measures'!$C:$W,44,FALSE),"N/A")</f>
        <v>#REF!</v>
      </c>
    </row>
    <row r="1085" spans="1:23" x14ac:dyDescent="0.35">
      <c r="A1085" s="7" t="str">
        <f>'V2.5.2 Measures'!C540</f>
        <v>EXP12.98</v>
      </c>
      <c r="B1085" s="7" t="str">
        <f>VLOOKUP($A1085,'V2.5.2 Measures'!$C:$W,6,FALSE)</f>
        <v>Medicaid FFS: Original, Crossover, Paid Claims</v>
      </c>
      <c r="C1085" s="7" t="str">
        <f>VLOOKUP($A1085,'V2.5.2 Measures'!$C:$W,8,FALSE)</f>
        <v>No</v>
      </c>
      <c r="D1085" s="7" t="str">
        <f>IF(VLOOKUP($A1085,'V2.5.2 Measures'!$C:$W,4,FALSE)="","",VLOOKUP($A1085,'V2.5.2 Measures'!$C:$W,4,FALSE))</f>
        <v>Sum</v>
      </c>
      <c r="E1085" s="7" t="str">
        <f>IF((VLOOKUP($A1085,'V2.5.2 Measures'!$C:$W,8,FALSE)&lt;&gt;"")*AND(VLOOKUP($A1085,'V2.5.2 Measures'!$C:$W,8,FALSE)&lt;&gt;"TBD"),VLOOKUP($A1085,'V2.5.2 Measures'!$C:$W,8,FALSE),"N/A")</f>
        <v>No</v>
      </c>
      <c r="F1085" s="7" t="str">
        <f>IF((VLOOKUP($A1085,'V2.5.2 Measures'!$C:$W,9,FALSE)&lt;&gt;"")*AND(VLOOKUP($A1085,'V2.5.2 Measures'!$C:$W,9,FALSE)&lt;&gt;"TBD"),VLOOKUP($A1085,'V2.5.2 Measures'!$C:$W,9,FALSE),"N/A")</f>
        <v>N/A</v>
      </c>
      <c r="G1085" s="7" t="str">
        <f>IF((VLOOKUP($A1085,'V2.5.2 Measures'!$C:$W,10,FALSE)&lt;&gt;"")*AND(VLOOKUP($A1085,'V2.5.2 Measures'!$C:$W,10,FALSE)&lt;&gt;"TBD"),VLOOKUP($A1085,'V2.5.2 Measures'!$C:$W,10,FALSE),"N/A")</f>
        <v>N/A</v>
      </c>
      <c r="H1085" s="7" t="str">
        <f>IF(VLOOKUP($A1085,'V2.5.2 Measures'!$C:$W,14,FALSE)&lt;&gt; "", VLOOKUP($A1085,'V2.5.2 Measures'!$C:$W,14,FALSE),"N/A")</f>
        <v>N/A</v>
      </c>
      <c r="I1085" s="7">
        <f>IF(VLOOKUP($A1085,'V2.5.2 Measures'!$C:$W,15,FALSE)&lt;&gt; "", VLOOKUP($A1085,'V2.5.2 Measures'!$C:$W,15,FALSE),"N/A")</f>
        <v>0.3</v>
      </c>
      <c r="J1085" s="7" t="str">
        <f>IF(VLOOKUP($A1085,'V2.5.2 Measures'!$C:$W,16,FALSE)&lt;&gt; "", VLOOKUP($A1085,'V2.5.2 Measures'!$C:$W,16,FALSE),"N/A")</f>
        <v>N/A</v>
      </c>
      <c r="K1085" s="7" t="str">
        <f>IF(VLOOKUP($A1085,'V2.5.2 Measures'!$C:$W,17,FALSE)&lt;&gt; "", VLOOKUP($A1085,'V2.5.2 Measures'!$C:$W,17,FALSE),"N/A")</f>
        <v>N/A</v>
      </c>
      <c r="L1085" s="7" t="str">
        <f>IF(VLOOKUP($A1085,'V2.5.2 Measures'!$C:$W,18,FALSE)&lt;&gt; "", VLOOKUP($A1085,'V2.5.2 Measures'!$C:$W,18,FALSE),"N/A")</f>
        <v>Default</v>
      </c>
      <c r="M1085" s="7" t="str">
        <f>IF(VLOOKUP($A1085,'V2.5.2 Measures'!$C:$W,19,FALSE)&lt;&gt; "", VLOOKUP($A1085,'V2.5.2 Measures'!$C:$W,19,FALSE),"N/A")</f>
        <v>SAS</v>
      </c>
      <c r="N1085" s="7" t="str">
        <f>IF(VLOOKUP($A1085,'V2.5.2 Measures'!$C:$W,20,FALSE)&lt;&gt; "", VLOOKUP($A1085,'V2.5.2 Measures'!$C:$W,20,FALSE),"N/A")</f>
        <v>V1.1</v>
      </c>
      <c r="O1085" s="7" t="str">
        <f>IF(VLOOKUP($A1085,'V2.5.2 Measures'!$C:$W,21,FALSE)&lt;&gt; "", VLOOKUP($A1085,'V2.5.2 Measures'!$C:$W,21,FALSE),"N/A")</f>
        <v>V1.5</v>
      </c>
      <c r="P1085" s="7" t="e">
        <f>IF(VLOOKUP($A1085,'V2.5.2 Measures'!$C:$W,22,FALSE)&lt;&gt; "", VLOOKUP($A1085,'V2.5.2 Measures'!$C:$W,22,FALSE),"N/A")</f>
        <v>#REF!</v>
      </c>
      <c r="Q1085" s="7" t="e">
        <f>IF(VLOOKUP($A1085,'V2.5.2 Measures'!$C:$W,23,FALSE)&lt;&gt; "", VLOOKUP($A1085,'V2.5.2 Measures'!$C:$W,23,FALSE),"N/A")</f>
        <v>#REF!</v>
      </c>
      <c r="R1085" s="7" t="e">
        <f>IF(VLOOKUP($A1085,'V2.5.2 Measures'!$C:$W,24,FALSE)&lt;&gt; "", VLOOKUP($A1085,'V2.5.2 Measures'!$C:$W,24,FALSE),"N/A")</f>
        <v>#REF!</v>
      </c>
      <c r="S1085" s="7" t="e">
        <f>IF(VLOOKUP($A1085,'V2.5.2 Measures'!$C:$W,25,FALSE)&lt;&gt; "", VLOOKUP($A1085,'V2.5.2 Measures'!$C:$W,25,FALSE),"N/A")</f>
        <v>#REF!</v>
      </c>
      <c r="T1085" s="7" t="str">
        <f>IF(VLOOKUP($A1085,'V2.5.2 Measures'!$C:$W,2,FALSE)&lt;&gt; "", VLOOKUP($A1085,'V2.5.2 Measures'!$C:$W,2,FALSE),"N/A")</f>
        <v>EXP-12-022-98</v>
      </c>
      <c r="U1085" s="7" t="str">
        <f>IF(VLOOKUP($A1085,'V2.5.2 Measures'!$C:$W,3,FALSE)&lt;&gt; "", VLOOKUP($A1085,'V2.5.2 Measures'!$C:$W,3,FALSE),"N/A")</f>
        <v>Total paid for TYPE-OF-SERVICE = 23 (Advanced practice nurse services)</v>
      </c>
      <c r="V1085" s="7" t="e">
        <f>IF(VLOOKUP($A1085,'V2.5.2 Measures'!$C:$W,26,FALSE)&lt;&gt; "", VLOOKUP($A1085,'V2.5.2 Measures'!$C:$W,26,FALSE),"N/A")</f>
        <v>#REF!</v>
      </c>
      <c r="W1085" s="7" t="e">
        <f>IF(VLOOKUP($A1085,'V2.5.2 Measures'!$C:$W,44,FALSE)&lt;&gt; "", VLOOKUP($A1085,'V2.5.2 Measures'!$C:$W,44,FALSE),"N/A")</f>
        <v>#REF!</v>
      </c>
    </row>
    <row r="1086" spans="1:23" x14ac:dyDescent="0.35">
      <c r="A1086" s="7" t="str">
        <f>'V2.5.2 Measures'!C541</f>
        <v>EXP12.99</v>
      </c>
      <c r="B1086" s="7" t="str">
        <f>VLOOKUP($A1086,'V2.5.2 Measures'!$C:$W,6,FALSE)</f>
        <v>Medicaid FFS: Original, Crossover, Paid Claims</v>
      </c>
      <c r="C1086" s="7" t="str">
        <f>VLOOKUP($A1086,'V2.5.2 Measures'!$C:$W,8,FALSE)</f>
        <v>No</v>
      </c>
      <c r="D1086" s="7" t="str">
        <f>IF(VLOOKUP($A1086,'V2.5.2 Measures'!$C:$W,4,FALSE)="","",VLOOKUP($A1086,'V2.5.2 Measures'!$C:$W,4,FALSE))</f>
        <v>Sum</v>
      </c>
      <c r="E1086" s="7" t="str">
        <f>IF((VLOOKUP($A1086,'V2.5.2 Measures'!$C:$W,8,FALSE)&lt;&gt;"")*AND(VLOOKUP($A1086,'V2.5.2 Measures'!$C:$W,8,FALSE)&lt;&gt;"TBD"),VLOOKUP($A1086,'V2.5.2 Measures'!$C:$W,8,FALSE),"N/A")</f>
        <v>No</v>
      </c>
      <c r="F1086" s="7" t="str">
        <f>IF((VLOOKUP($A1086,'V2.5.2 Measures'!$C:$W,9,FALSE)&lt;&gt;"")*AND(VLOOKUP($A1086,'V2.5.2 Measures'!$C:$W,9,FALSE)&lt;&gt;"TBD"),VLOOKUP($A1086,'V2.5.2 Measures'!$C:$W,9,FALSE),"N/A")</f>
        <v>N/A</v>
      </c>
      <c r="G1086" s="7" t="str">
        <f>IF((VLOOKUP($A1086,'V2.5.2 Measures'!$C:$W,10,FALSE)&lt;&gt;"")*AND(VLOOKUP($A1086,'V2.5.2 Measures'!$C:$W,10,FALSE)&lt;&gt;"TBD"),VLOOKUP($A1086,'V2.5.2 Measures'!$C:$W,10,FALSE),"N/A")</f>
        <v>N/A</v>
      </c>
      <c r="H1086" s="7" t="str">
        <f>IF(VLOOKUP($A1086,'V2.5.2 Measures'!$C:$W,14,FALSE)&lt;&gt; "", VLOOKUP($A1086,'V2.5.2 Measures'!$C:$W,14,FALSE),"N/A")</f>
        <v>N/A</v>
      </c>
      <c r="I1086" s="7">
        <f>IF(VLOOKUP($A1086,'V2.5.2 Measures'!$C:$W,15,FALSE)&lt;&gt; "", VLOOKUP($A1086,'V2.5.2 Measures'!$C:$W,15,FALSE),"N/A")</f>
        <v>0.3</v>
      </c>
      <c r="J1086" s="7" t="str">
        <f>IF(VLOOKUP($A1086,'V2.5.2 Measures'!$C:$W,16,FALSE)&lt;&gt; "", VLOOKUP($A1086,'V2.5.2 Measures'!$C:$W,16,FALSE),"N/A")</f>
        <v>N/A</v>
      </c>
      <c r="K1086" s="7" t="str">
        <f>IF(VLOOKUP($A1086,'V2.5.2 Measures'!$C:$W,17,FALSE)&lt;&gt; "", VLOOKUP($A1086,'V2.5.2 Measures'!$C:$W,17,FALSE),"N/A")</f>
        <v>N/A</v>
      </c>
      <c r="L1086" s="7" t="str">
        <f>IF(VLOOKUP($A1086,'V2.5.2 Measures'!$C:$W,18,FALSE)&lt;&gt; "", VLOOKUP($A1086,'V2.5.2 Measures'!$C:$W,18,FALSE),"N/A")</f>
        <v>Default</v>
      </c>
      <c r="M1086" s="7" t="str">
        <f>IF(VLOOKUP($A1086,'V2.5.2 Measures'!$C:$W,19,FALSE)&lt;&gt; "", VLOOKUP($A1086,'V2.5.2 Measures'!$C:$W,19,FALSE),"N/A")</f>
        <v>SAS</v>
      </c>
      <c r="N1086" s="7" t="str">
        <f>IF(VLOOKUP($A1086,'V2.5.2 Measures'!$C:$W,20,FALSE)&lt;&gt; "", VLOOKUP($A1086,'V2.5.2 Measures'!$C:$W,20,FALSE),"N/A")</f>
        <v>V1.1</v>
      </c>
      <c r="O1086" s="7" t="str">
        <f>IF(VLOOKUP($A1086,'V2.5.2 Measures'!$C:$W,21,FALSE)&lt;&gt; "", VLOOKUP($A1086,'V2.5.2 Measures'!$C:$W,21,FALSE),"N/A")</f>
        <v>V1.5</v>
      </c>
      <c r="P1086" s="7" t="e">
        <f>IF(VLOOKUP($A1086,'V2.5.2 Measures'!$C:$W,22,FALSE)&lt;&gt; "", VLOOKUP($A1086,'V2.5.2 Measures'!$C:$W,22,FALSE),"N/A")</f>
        <v>#REF!</v>
      </c>
      <c r="Q1086" s="7" t="e">
        <f>IF(VLOOKUP($A1086,'V2.5.2 Measures'!$C:$W,23,FALSE)&lt;&gt; "", VLOOKUP($A1086,'V2.5.2 Measures'!$C:$W,23,FALSE),"N/A")</f>
        <v>#REF!</v>
      </c>
      <c r="R1086" s="7" t="e">
        <f>IF(VLOOKUP($A1086,'V2.5.2 Measures'!$C:$W,24,FALSE)&lt;&gt; "", VLOOKUP($A1086,'V2.5.2 Measures'!$C:$W,24,FALSE),"N/A")</f>
        <v>#REF!</v>
      </c>
      <c r="S1086" s="7" t="e">
        <f>IF(VLOOKUP($A1086,'V2.5.2 Measures'!$C:$W,25,FALSE)&lt;&gt; "", VLOOKUP($A1086,'V2.5.2 Measures'!$C:$W,25,FALSE),"N/A")</f>
        <v>#REF!</v>
      </c>
      <c r="T1086" s="7" t="str">
        <f>IF(VLOOKUP($A1086,'V2.5.2 Measures'!$C:$W,2,FALSE)&lt;&gt; "", VLOOKUP($A1086,'V2.5.2 Measures'!$C:$W,2,FALSE),"N/A")</f>
        <v>EXP-12-023-99</v>
      </c>
      <c r="U1086" s="7" t="str">
        <f>IF(VLOOKUP($A1086,'V2.5.2 Measures'!$C:$W,3,FALSE)&lt;&gt; "", VLOOKUP($A1086,'V2.5.2 Measures'!$C:$W,3,FALSE),"N/A")</f>
        <v>Total paid for TYPE-OF-SERVICE = 24 (Pediatric nurse)</v>
      </c>
      <c r="V1086" s="7" t="e">
        <f>IF(VLOOKUP($A1086,'V2.5.2 Measures'!$C:$W,26,FALSE)&lt;&gt; "", VLOOKUP($A1086,'V2.5.2 Measures'!$C:$W,26,FALSE),"N/A")</f>
        <v>#REF!</v>
      </c>
      <c r="W1086" s="7" t="e">
        <f>IF(VLOOKUP($A1086,'V2.5.2 Measures'!$C:$W,44,FALSE)&lt;&gt; "", VLOOKUP($A1086,'V2.5.2 Measures'!$C:$W,44,FALSE),"N/A")</f>
        <v>#REF!</v>
      </c>
    </row>
    <row r="1087" spans="1:23" x14ac:dyDescent="0.35">
      <c r="A1087" s="7" t="str">
        <f>'V2.5.2 Measures'!C542</f>
        <v>EXP12.100</v>
      </c>
      <c r="B1087" s="7" t="str">
        <f>VLOOKUP($A1087,'V2.5.2 Measures'!$C:$W,6,FALSE)</f>
        <v>Medicaid FFS: Original, Crossover, Paid Claims</v>
      </c>
      <c r="C1087" s="7" t="str">
        <f>VLOOKUP($A1087,'V2.5.2 Measures'!$C:$W,8,FALSE)</f>
        <v>No</v>
      </c>
      <c r="D1087" s="7" t="str">
        <f>IF(VLOOKUP($A1087,'V2.5.2 Measures'!$C:$W,4,FALSE)="","",VLOOKUP($A1087,'V2.5.2 Measures'!$C:$W,4,FALSE))</f>
        <v>Sum</v>
      </c>
      <c r="E1087" s="7" t="str">
        <f>IF((VLOOKUP($A1087,'V2.5.2 Measures'!$C:$W,8,FALSE)&lt;&gt;"")*AND(VLOOKUP($A1087,'V2.5.2 Measures'!$C:$W,8,FALSE)&lt;&gt;"TBD"),VLOOKUP($A1087,'V2.5.2 Measures'!$C:$W,8,FALSE),"N/A")</f>
        <v>No</v>
      </c>
      <c r="F1087" s="7" t="str">
        <f>IF((VLOOKUP($A1087,'V2.5.2 Measures'!$C:$W,9,FALSE)&lt;&gt;"")*AND(VLOOKUP($A1087,'V2.5.2 Measures'!$C:$W,9,FALSE)&lt;&gt;"TBD"),VLOOKUP($A1087,'V2.5.2 Measures'!$C:$W,9,FALSE),"N/A")</f>
        <v>N/A</v>
      </c>
      <c r="G1087" s="7" t="str">
        <f>IF((VLOOKUP($A1087,'V2.5.2 Measures'!$C:$W,10,FALSE)&lt;&gt;"")*AND(VLOOKUP($A1087,'V2.5.2 Measures'!$C:$W,10,FALSE)&lt;&gt;"TBD"),VLOOKUP($A1087,'V2.5.2 Measures'!$C:$W,10,FALSE),"N/A")</f>
        <v>N/A</v>
      </c>
      <c r="H1087" s="7" t="str">
        <f>IF(VLOOKUP($A1087,'V2.5.2 Measures'!$C:$W,14,FALSE)&lt;&gt; "", VLOOKUP($A1087,'V2.5.2 Measures'!$C:$W,14,FALSE),"N/A")</f>
        <v>N/A</v>
      </c>
      <c r="I1087" s="7">
        <f>IF(VLOOKUP($A1087,'V2.5.2 Measures'!$C:$W,15,FALSE)&lt;&gt; "", VLOOKUP($A1087,'V2.5.2 Measures'!$C:$W,15,FALSE),"N/A")</f>
        <v>0.3</v>
      </c>
      <c r="J1087" s="7" t="str">
        <f>IF(VLOOKUP($A1087,'V2.5.2 Measures'!$C:$W,16,FALSE)&lt;&gt; "", VLOOKUP($A1087,'V2.5.2 Measures'!$C:$W,16,FALSE),"N/A")</f>
        <v>N/A</v>
      </c>
      <c r="K1087" s="7" t="str">
        <f>IF(VLOOKUP($A1087,'V2.5.2 Measures'!$C:$W,17,FALSE)&lt;&gt; "", VLOOKUP($A1087,'V2.5.2 Measures'!$C:$W,17,FALSE),"N/A")</f>
        <v>N/A</v>
      </c>
      <c r="L1087" s="7" t="str">
        <f>IF(VLOOKUP($A1087,'V2.5.2 Measures'!$C:$W,18,FALSE)&lt;&gt; "", VLOOKUP($A1087,'V2.5.2 Measures'!$C:$W,18,FALSE),"N/A")</f>
        <v>Default</v>
      </c>
      <c r="M1087" s="7" t="str">
        <f>IF(VLOOKUP($A1087,'V2.5.2 Measures'!$C:$W,19,FALSE)&lt;&gt; "", VLOOKUP($A1087,'V2.5.2 Measures'!$C:$W,19,FALSE),"N/A")</f>
        <v>SAS</v>
      </c>
      <c r="N1087" s="7" t="str">
        <f>IF(VLOOKUP($A1087,'V2.5.2 Measures'!$C:$W,20,FALSE)&lt;&gt; "", VLOOKUP($A1087,'V2.5.2 Measures'!$C:$W,20,FALSE),"N/A")</f>
        <v>V1.1</v>
      </c>
      <c r="O1087" s="7" t="str">
        <f>IF(VLOOKUP($A1087,'V2.5.2 Measures'!$C:$W,21,FALSE)&lt;&gt; "", VLOOKUP($A1087,'V2.5.2 Measures'!$C:$W,21,FALSE),"N/A")</f>
        <v>V1.5</v>
      </c>
      <c r="P1087" s="7" t="e">
        <f>IF(VLOOKUP($A1087,'V2.5.2 Measures'!$C:$W,22,FALSE)&lt;&gt; "", VLOOKUP($A1087,'V2.5.2 Measures'!$C:$W,22,FALSE),"N/A")</f>
        <v>#REF!</v>
      </c>
      <c r="Q1087" s="7" t="e">
        <f>IF(VLOOKUP($A1087,'V2.5.2 Measures'!$C:$W,23,FALSE)&lt;&gt; "", VLOOKUP($A1087,'V2.5.2 Measures'!$C:$W,23,FALSE),"N/A")</f>
        <v>#REF!</v>
      </c>
      <c r="R1087" s="7" t="e">
        <f>IF(VLOOKUP($A1087,'V2.5.2 Measures'!$C:$W,24,FALSE)&lt;&gt; "", VLOOKUP($A1087,'V2.5.2 Measures'!$C:$W,24,FALSE),"N/A")</f>
        <v>#REF!</v>
      </c>
      <c r="S1087" s="7" t="e">
        <f>IF(VLOOKUP($A1087,'V2.5.2 Measures'!$C:$W,25,FALSE)&lt;&gt; "", VLOOKUP($A1087,'V2.5.2 Measures'!$C:$W,25,FALSE),"N/A")</f>
        <v>#REF!</v>
      </c>
      <c r="T1087" s="7" t="str">
        <f>IF(VLOOKUP($A1087,'V2.5.2 Measures'!$C:$W,2,FALSE)&lt;&gt; "", VLOOKUP($A1087,'V2.5.2 Measures'!$C:$W,2,FALSE),"N/A")</f>
        <v>EXP-12-024-100</v>
      </c>
      <c r="U1087" s="7" t="str">
        <f>IF(VLOOKUP($A1087,'V2.5.2 Measures'!$C:$W,3,FALSE)&lt;&gt; "", VLOOKUP($A1087,'V2.5.2 Measures'!$C:$W,3,FALSE),"N/A")</f>
        <v>Total paid for TYPE-OF-SERVICE = 25 (Nurse-midwife service)</v>
      </c>
      <c r="V1087" s="7" t="e">
        <f>IF(VLOOKUP($A1087,'V2.5.2 Measures'!$C:$W,26,FALSE)&lt;&gt; "", VLOOKUP($A1087,'V2.5.2 Measures'!$C:$W,26,FALSE),"N/A")</f>
        <v>#REF!</v>
      </c>
      <c r="W1087" s="7" t="e">
        <f>IF(VLOOKUP($A1087,'V2.5.2 Measures'!$C:$W,44,FALSE)&lt;&gt; "", VLOOKUP($A1087,'V2.5.2 Measures'!$C:$W,44,FALSE),"N/A")</f>
        <v>#REF!</v>
      </c>
    </row>
    <row r="1088" spans="1:23" x14ac:dyDescent="0.35">
      <c r="A1088" s="7" t="str">
        <f>'V2.5.2 Measures'!C543</f>
        <v>EXP12.101</v>
      </c>
      <c r="B1088" s="7" t="str">
        <f>VLOOKUP($A1088,'V2.5.2 Measures'!$C:$W,6,FALSE)</f>
        <v>Medicaid FFS: Original, Crossover, Paid Claims</v>
      </c>
      <c r="C1088" s="7" t="str">
        <f>VLOOKUP($A1088,'V2.5.2 Measures'!$C:$W,8,FALSE)</f>
        <v>No</v>
      </c>
      <c r="D1088" s="7" t="str">
        <f>IF(VLOOKUP($A1088,'V2.5.2 Measures'!$C:$W,4,FALSE)="","",VLOOKUP($A1088,'V2.5.2 Measures'!$C:$W,4,FALSE))</f>
        <v>Sum</v>
      </c>
      <c r="E1088" s="7" t="str">
        <f>IF((VLOOKUP($A1088,'V2.5.2 Measures'!$C:$W,8,FALSE)&lt;&gt;"")*AND(VLOOKUP($A1088,'V2.5.2 Measures'!$C:$W,8,FALSE)&lt;&gt;"TBD"),VLOOKUP($A1088,'V2.5.2 Measures'!$C:$W,8,FALSE),"N/A")</f>
        <v>No</v>
      </c>
      <c r="F1088" s="7" t="str">
        <f>IF((VLOOKUP($A1088,'V2.5.2 Measures'!$C:$W,9,FALSE)&lt;&gt;"")*AND(VLOOKUP($A1088,'V2.5.2 Measures'!$C:$W,9,FALSE)&lt;&gt;"TBD"),VLOOKUP($A1088,'V2.5.2 Measures'!$C:$W,9,FALSE),"N/A")</f>
        <v>N/A</v>
      </c>
      <c r="G1088" s="7" t="str">
        <f>IF((VLOOKUP($A1088,'V2.5.2 Measures'!$C:$W,10,FALSE)&lt;&gt;"")*AND(VLOOKUP($A1088,'V2.5.2 Measures'!$C:$W,10,FALSE)&lt;&gt;"TBD"),VLOOKUP($A1088,'V2.5.2 Measures'!$C:$W,10,FALSE),"N/A")</f>
        <v>N/A</v>
      </c>
      <c r="H1088" s="7" t="str">
        <f>IF(VLOOKUP($A1088,'V2.5.2 Measures'!$C:$W,14,FALSE)&lt;&gt; "", VLOOKUP($A1088,'V2.5.2 Measures'!$C:$W,14,FALSE),"N/A")</f>
        <v>N/A</v>
      </c>
      <c r="I1088" s="7">
        <f>IF(VLOOKUP($A1088,'V2.5.2 Measures'!$C:$W,15,FALSE)&lt;&gt; "", VLOOKUP($A1088,'V2.5.2 Measures'!$C:$W,15,FALSE),"N/A")</f>
        <v>0.3</v>
      </c>
      <c r="J1088" s="7" t="str">
        <f>IF(VLOOKUP($A1088,'V2.5.2 Measures'!$C:$W,16,FALSE)&lt;&gt; "", VLOOKUP($A1088,'V2.5.2 Measures'!$C:$W,16,FALSE),"N/A")</f>
        <v>N/A</v>
      </c>
      <c r="K1088" s="7" t="str">
        <f>IF(VLOOKUP($A1088,'V2.5.2 Measures'!$C:$W,17,FALSE)&lt;&gt; "", VLOOKUP($A1088,'V2.5.2 Measures'!$C:$W,17,FALSE),"N/A")</f>
        <v>N/A</v>
      </c>
      <c r="L1088" s="7" t="str">
        <f>IF(VLOOKUP($A1088,'V2.5.2 Measures'!$C:$W,18,FALSE)&lt;&gt; "", VLOOKUP($A1088,'V2.5.2 Measures'!$C:$W,18,FALSE),"N/A")</f>
        <v>Default</v>
      </c>
      <c r="M1088" s="7" t="str">
        <f>IF(VLOOKUP($A1088,'V2.5.2 Measures'!$C:$W,19,FALSE)&lt;&gt; "", VLOOKUP($A1088,'V2.5.2 Measures'!$C:$W,19,FALSE),"N/A")</f>
        <v>SAS</v>
      </c>
      <c r="N1088" s="7" t="str">
        <f>IF(VLOOKUP($A1088,'V2.5.2 Measures'!$C:$W,20,FALSE)&lt;&gt; "", VLOOKUP($A1088,'V2.5.2 Measures'!$C:$W,20,FALSE),"N/A")</f>
        <v>V1.1</v>
      </c>
      <c r="O1088" s="7" t="str">
        <f>IF(VLOOKUP($A1088,'V2.5.2 Measures'!$C:$W,21,FALSE)&lt;&gt; "", VLOOKUP($A1088,'V2.5.2 Measures'!$C:$W,21,FALSE),"N/A")</f>
        <v>V1.5</v>
      </c>
      <c r="P1088" s="7" t="e">
        <f>IF(VLOOKUP($A1088,'V2.5.2 Measures'!$C:$W,22,FALSE)&lt;&gt; "", VLOOKUP($A1088,'V2.5.2 Measures'!$C:$W,22,FALSE),"N/A")</f>
        <v>#REF!</v>
      </c>
      <c r="Q1088" s="7" t="e">
        <f>IF(VLOOKUP($A1088,'V2.5.2 Measures'!$C:$W,23,FALSE)&lt;&gt; "", VLOOKUP($A1088,'V2.5.2 Measures'!$C:$W,23,FALSE),"N/A")</f>
        <v>#REF!</v>
      </c>
      <c r="R1088" s="7" t="e">
        <f>IF(VLOOKUP($A1088,'V2.5.2 Measures'!$C:$W,24,FALSE)&lt;&gt; "", VLOOKUP($A1088,'V2.5.2 Measures'!$C:$W,24,FALSE),"N/A")</f>
        <v>#REF!</v>
      </c>
      <c r="S1088" s="7" t="e">
        <f>IF(VLOOKUP($A1088,'V2.5.2 Measures'!$C:$W,25,FALSE)&lt;&gt; "", VLOOKUP($A1088,'V2.5.2 Measures'!$C:$W,25,FALSE),"N/A")</f>
        <v>#REF!</v>
      </c>
      <c r="T1088" s="7" t="str">
        <f>IF(VLOOKUP($A1088,'V2.5.2 Measures'!$C:$W,2,FALSE)&lt;&gt; "", VLOOKUP($A1088,'V2.5.2 Measures'!$C:$W,2,FALSE),"N/A")</f>
        <v>EXP-12-025-101</v>
      </c>
      <c r="U1088" s="7" t="str">
        <f>IF(VLOOKUP($A1088,'V2.5.2 Measures'!$C:$W,3,FALSE)&lt;&gt; "", VLOOKUP($A1088,'V2.5.2 Measures'!$C:$W,3,FALSE),"N/A")</f>
        <v>Total paid for TYPE-OF-SERVICE = 26 (Nurse practitioner services)</v>
      </c>
      <c r="V1088" s="7" t="e">
        <f>IF(VLOOKUP($A1088,'V2.5.2 Measures'!$C:$W,26,FALSE)&lt;&gt; "", VLOOKUP($A1088,'V2.5.2 Measures'!$C:$W,26,FALSE),"N/A")</f>
        <v>#REF!</v>
      </c>
      <c r="W1088" s="7" t="e">
        <f>IF(VLOOKUP($A1088,'V2.5.2 Measures'!$C:$W,44,FALSE)&lt;&gt; "", VLOOKUP($A1088,'V2.5.2 Measures'!$C:$W,44,FALSE),"N/A")</f>
        <v>#REF!</v>
      </c>
    </row>
    <row r="1089" spans="1:23" x14ac:dyDescent="0.35">
      <c r="A1089" s="7" t="str">
        <f>'V2.5.2 Measures'!C544</f>
        <v>EXP12.102</v>
      </c>
      <c r="B1089" s="7" t="str">
        <f>VLOOKUP($A1089,'V2.5.2 Measures'!$C:$W,6,FALSE)</f>
        <v>Medicaid FFS: Original, Crossover, Paid Claims</v>
      </c>
      <c r="C1089" s="7" t="str">
        <f>VLOOKUP($A1089,'V2.5.2 Measures'!$C:$W,8,FALSE)</f>
        <v>No</v>
      </c>
      <c r="D1089" s="7" t="str">
        <f>IF(VLOOKUP($A1089,'V2.5.2 Measures'!$C:$W,4,FALSE)="","",VLOOKUP($A1089,'V2.5.2 Measures'!$C:$W,4,FALSE))</f>
        <v>Sum</v>
      </c>
      <c r="E1089" s="7" t="str">
        <f>IF((VLOOKUP($A1089,'V2.5.2 Measures'!$C:$W,8,FALSE)&lt;&gt;"")*AND(VLOOKUP($A1089,'V2.5.2 Measures'!$C:$W,8,FALSE)&lt;&gt;"TBD"),VLOOKUP($A1089,'V2.5.2 Measures'!$C:$W,8,FALSE),"N/A")</f>
        <v>No</v>
      </c>
      <c r="F1089" s="7" t="str">
        <f>IF((VLOOKUP($A1089,'V2.5.2 Measures'!$C:$W,9,FALSE)&lt;&gt;"")*AND(VLOOKUP($A1089,'V2.5.2 Measures'!$C:$W,9,FALSE)&lt;&gt;"TBD"),VLOOKUP($A1089,'V2.5.2 Measures'!$C:$W,9,FALSE),"N/A")</f>
        <v>N/A</v>
      </c>
      <c r="G1089" s="7" t="str">
        <f>IF((VLOOKUP($A1089,'V2.5.2 Measures'!$C:$W,10,FALSE)&lt;&gt;"")*AND(VLOOKUP($A1089,'V2.5.2 Measures'!$C:$W,10,FALSE)&lt;&gt;"TBD"),VLOOKUP($A1089,'V2.5.2 Measures'!$C:$W,10,FALSE),"N/A")</f>
        <v>N/A</v>
      </c>
      <c r="H1089" s="7" t="str">
        <f>IF(VLOOKUP($A1089,'V2.5.2 Measures'!$C:$W,14,FALSE)&lt;&gt; "", VLOOKUP($A1089,'V2.5.2 Measures'!$C:$W,14,FALSE),"N/A")</f>
        <v>N/A</v>
      </c>
      <c r="I1089" s="7">
        <f>IF(VLOOKUP($A1089,'V2.5.2 Measures'!$C:$W,15,FALSE)&lt;&gt; "", VLOOKUP($A1089,'V2.5.2 Measures'!$C:$W,15,FALSE),"N/A")</f>
        <v>0.3</v>
      </c>
      <c r="J1089" s="7" t="str">
        <f>IF(VLOOKUP($A1089,'V2.5.2 Measures'!$C:$W,16,FALSE)&lt;&gt; "", VLOOKUP($A1089,'V2.5.2 Measures'!$C:$W,16,FALSE),"N/A")</f>
        <v>N/A</v>
      </c>
      <c r="K1089" s="7" t="str">
        <f>IF(VLOOKUP($A1089,'V2.5.2 Measures'!$C:$W,17,FALSE)&lt;&gt; "", VLOOKUP($A1089,'V2.5.2 Measures'!$C:$W,17,FALSE),"N/A")</f>
        <v>N/A</v>
      </c>
      <c r="L1089" s="7" t="str">
        <f>IF(VLOOKUP($A1089,'V2.5.2 Measures'!$C:$W,18,FALSE)&lt;&gt; "", VLOOKUP($A1089,'V2.5.2 Measures'!$C:$W,18,FALSE),"N/A")</f>
        <v>Default</v>
      </c>
      <c r="M1089" s="7" t="str">
        <f>IF(VLOOKUP($A1089,'V2.5.2 Measures'!$C:$W,19,FALSE)&lt;&gt; "", VLOOKUP($A1089,'V2.5.2 Measures'!$C:$W,19,FALSE),"N/A")</f>
        <v>SAS</v>
      </c>
      <c r="N1089" s="7" t="str">
        <f>IF(VLOOKUP($A1089,'V2.5.2 Measures'!$C:$W,20,FALSE)&lt;&gt; "", VLOOKUP($A1089,'V2.5.2 Measures'!$C:$W,20,FALSE),"N/A")</f>
        <v>V1.1</v>
      </c>
      <c r="O1089" s="7" t="str">
        <f>IF(VLOOKUP($A1089,'V2.5.2 Measures'!$C:$W,21,FALSE)&lt;&gt; "", VLOOKUP($A1089,'V2.5.2 Measures'!$C:$W,21,FALSE),"N/A")</f>
        <v>V1.5</v>
      </c>
      <c r="P1089" s="7" t="e">
        <f>IF(VLOOKUP($A1089,'V2.5.2 Measures'!$C:$W,22,FALSE)&lt;&gt; "", VLOOKUP($A1089,'V2.5.2 Measures'!$C:$W,22,FALSE),"N/A")</f>
        <v>#REF!</v>
      </c>
      <c r="Q1089" s="7" t="e">
        <f>IF(VLOOKUP($A1089,'V2.5.2 Measures'!$C:$W,23,FALSE)&lt;&gt; "", VLOOKUP($A1089,'V2.5.2 Measures'!$C:$W,23,FALSE),"N/A")</f>
        <v>#REF!</v>
      </c>
      <c r="R1089" s="7" t="e">
        <f>IF(VLOOKUP($A1089,'V2.5.2 Measures'!$C:$W,24,FALSE)&lt;&gt; "", VLOOKUP($A1089,'V2.5.2 Measures'!$C:$W,24,FALSE),"N/A")</f>
        <v>#REF!</v>
      </c>
      <c r="S1089" s="7" t="e">
        <f>IF(VLOOKUP($A1089,'V2.5.2 Measures'!$C:$W,25,FALSE)&lt;&gt; "", VLOOKUP($A1089,'V2.5.2 Measures'!$C:$W,25,FALSE),"N/A")</f>
        <v>#REF!</v>
      </c>
      <c r="T1089" s="7" t="str">
        <f>IF(VLOOKUP($A1089,'V2.5.2 Measures'!$C:$W,2,FALSE)&lt;&gt; "", VLOOKUP($A1089,'V2.5.2 Measures'!$C:$W,2,FALSE),"N/A")</f>
        <v>EXP-12-026-102</v>
      </c>
      <c r="U1089" s="7" t="str">
        <f>IF(VLOOKUP($A1089,'V2.5.2 Measures'!$C:$W,3,FALSE)&lt;&gt; "", VLOOKUP($A1089,'V2.5.2 Measures'!$C:$W,3,FALSE),"N/A")</f>
        <v>Total paid for TYPE-OF-SERVICE = 27 (Respiratory care for ventilator-dependent individuals)</v>
      </c>
      <c r="V1089" s="7" t="e">
        <f>IF(VLOOKUP($A1089,'V2.5.2 Measures'!$C:$W,26,FALSE)&lt;&gt; "", VLOOKUP($A1089,'V2.5.2 Measures'!$C:$W,26,FALSE),"N/A")</f>
        <v>#REF!</v>
      </c>
      <c r="W1089" s="7" t="e">
        <f>IF(VLOOKUP($A1089,'V2.5.2 Measures'!$C:$W,44,FALSE)&lt;&gt; "", VLOOKUP($A1089,'V2.5.2 Measures'!$C:$W,44,FALSE),"N/A")</f>
        <v>#REF!</v>
      </c>
    </row>
    <row r="1090" spans="1:23" x14ac:dyDescent="0.35">
      <c r="A1090" s="7" t="str">
        <f>'V2.5.2 Measures'!C545</f>
        <v>EXP12.103</v>
      </c>
      <c r="B1090" s="7" t="str">
        <f>VLOOKUP($A1090,'V2.5.2 Measures'!$C:$W,6,FALSE)</f>
        <v>Medicaid FFS: Original, Crossover, Paid Claims</v>
      </c>
      <c r="C1090" s="7" t="str">
        <f>VLOOKUP($A1090,'V2.5.2 Measures'!$C:$W,8,FALSE)</f>
        <v>No</v>
      </c>
      <c r="D1090" s="7" t="str">
        <f>IF(VLOOKUP($A1090,'V2.5.2 Measures'!$C:$W,4,FALSE)="","",VLOOKUP($A1090,'V2.5.2 Measures'!$C:$W,4,FALSE))</f>
        <v>Sum</v>
      </c>
      <c r="E1090" s="7" t="str">
        <f>IF((VLOOKUP($A1090,'V2.5.2 Measures'!$C:$W,8,FALSE)&lt;&gt;"")*AND(VLOOKUP($A1090,'V2.5.2 Measures'!$C:$W,8,FALSE)&lt;&gt;"TBD"),VLOOKUP($A1090,'V2.5.2 Measures'!$C:$W,8,FALSE),"N/A")</f>
        <v>No</v>
      </c>
      <c r="F1090" s="7" t="str">
        <f>IF((VLOOKUP($A1090,'V2.5.2 Measures'!$C:$W,9,FALSE)&lt;&gt;"")*AND(VLOOKUP($A1090,'V2.5.2 Measures'!$C:$W,9,FALSE)&lt;&gt;"TBD"),VLOOKUP($A1090,'V2.5.2 Measures'!$C:$W,9,FALSE),"N/A")</f>
        <v>N/A</v>
      </c>
      <c r="G1090" s="7" t="str">
        <f>IF((VLOOKUP($A1090,'V2.5.2 Measures'!$C:$W,10,FALSE)&lt;&gt;"")*AND(VLOOKUP($A1090,'V2.5.2 Measures'!$C:$W,10,FALSE)&lt;&gt;"TBD"),VLOOKUP($A1090,'V2.5.2 Measures'!$C:$W,10,FALSE),"N/A")</f>
        <v>N/A</v>
      </c>
      <c r="H1090" s="7" t="str">
        <f>IF(VLOOKUP($A1090,'V2.5.2 Measures'!$C:$W,14,FALSE)&lt;&gt; "", VLOOKUP($A1090,'V2.5.2 Measures'!$C:$W,14,FALSE),"N/A")</f>
        <v>N/A</v>
      </c>
      <c r="I1090" s="7">
        <f>IF(VLOOKUP($A1090,'V2.5.2 Measures'!$C:$W,15,FALSE)&lt;&gt; "", VLOOKUP($A1090,'V2.5.2 Measures'!$C:$W,15,FALSE),"N/A")</f>
        <v>0.3</v>
      </c>
      <c r="J1090" s="7" t="str">
        <f>IF(VLOOKUP($A1090,'V2.5.2 Measures'!$C:$W,16,FALSE)&lt;&gt; "", VLOOKUP($A1090,'V2.5.2 Measures'!$C:$W,16,FALSE),"N/A")</f>
        <v>N/A</v>
      </c>
      <c r="K1090" s="7" t="str">
        <f>IF(VLOOKUP($A1090,'V2.5.2 Measures'!$C:$W,17,FALSE)&lt;&gt; "", VLOOKUP($A1090,'V2.5.2 Measures'!$C:$W,17,FALSE),"N/A")</f>
        <v>N/A</v>
      </c>
      <c r="L1090" s="7" t="str">
        <f>IF(VLOOKUP($A1090,'V2.5.2 Measures'!$C:$W,18,FALSE)&lt;&gt; "", VLOOKUP($A1090,'V2.5.2 Measures'!$C:$W,18,FALSE),"N/A")</f>
        <v>Default</v>
      </c>
      <c r="M1090" s="7" t="str">
        <f>IF(VLOOKUP($A1090,'V2.5.2 Measures'!$C:$W,19,FALSE)&lt;&gt; "", VLOOKUP($A1090,'V2.5.2 Measures'!$C:$W,19,FALSE),"N/A")</f>
        <v>SAS</v>
      </c>
      <c r="N1090" s="7" t="str">
        <f>IF(VLOOKUP($A1090,'V2.5.2 Measures'!$C:$W,20,FALSE)&lt;&gt; "", VLOOKUP($A1090,'V2.5.2 Measures'!$C:$W,20,FALSE),"N/A")</f>
        <v>V1.1</v>
      </c>
      <c r="O1090" s="7" t="str">
        <f>IF(VLOOKUP($A1090,'V2.5.2 Measures'!$C:$W,21,FALSE)&lt;&gt; "", VLOOKUP($A1090,'V2.5.2 Measures'!$C:$W,21,FALSE),"N/A")</f>
        <v>V1.5</v>
      </c>
      <c r="P1090" s="7" t="e">
        <f>IF(VLOOKUP($A1090,'V2.5.2 Measures'!$C:$W,22,FALSE)&lt;&gt; "", VLOOKUP($A1090,'V2.5.2 Measures'!$C:$W,22,FALSE),"N/A")</f>
        <v>#REF!</v>
      </c>
      <c r="Q1090" s="7" t="e">
        <f>IF(VLOOKUP($A1090,'V2.5.2 Measures'!$C:$W,23,FALSE)&lt;&gt; "", VLOOKUP($A1090,'V2.5.2 Measures'!$C:$W,23,FALSE),"N/A")</f>
        <v>#REF!</v>
      </c>
      <c r="R1090" s="7" t="e">
        <f>IF(VLOOKUP($A1090,'V2.5.2 Measures'!$C:$W,24,FALSE)&lt;&gt; "", VLOOKUP($A1090,'V2.5.2 Measures'!$C:$W,24,FALSE),"N/A")</f>
        <v>#REF!</v>
      </c>
      <c r="S1090" s="7" t="e">
        <f>IF(VLOOKUP($A1090,'V2.5.2 Measures'!$C:$W,25,FALSE)&lt;&gt; "", VLOOKUP($A1090,'V2.5.2 Measures'!$C:$W,25,FALSE),"N/A")</f>
        <v>#REF!</v>
      </c>
      <c r="T1090" s="7" t="str">
        <f>IF(VLOOKUP($A1090,'V2.5.2 Measures'!$C:$W,2,FALSE)&lt;&gt; "", VLOOKUP($A1090,'V2.5.2 Measures'!$C:$W,2,FALSE),"N/A")</f>
        <v>EXP-12-027-103</v>
      </c>
      <c r="U1090" s="7" t="str">
        <f>IF(VLOOKUP($A1090,'V2.5.2 Measures'!$C:$W,3,FALSE)&lt;&gt; "", VLOOKUP($A1090,'V2.5.2 Measures'!$C:$W,3,FALSE),"N/A")</f>
        <v>Total paid for TYPE-OF-SERVICE = 28 (Clinic services)</v>
      </c>
      <c r="V1090" s="7" t="e">
        <f>IF(VLOOKUP($A1090,'V2.5.2 Measures'!$C:$W,26,FALSE)&lt;&gt; "", VLOOKUP($A1090,'V2.5.2 Measures'!$C:$W,26,FALSE),"N/A")</f>
        <v>#REF!</v>
      </c>
      <c r="W1090" s="7" t="e">
        <f>IF(VLOOKUP($A1090,'V2.5.2 Measures'!$C:$W,44,FALSE)&lt;&gt; "", VLOOKUP($A1090,'V2.5.2 Measures'!$C:$W,44,FALSE),"N/A")</f>
        <v>#REF!</v>
      </c>
    </row>
    <row r="1091" spans="1:23" x14ac:dyDescent="0.35">
      <c r="A1091" s="7" t="str">
        <f>'V2.5.2 Measures'!C546</f>
        <v>EXP12.104</v>
      </c>
      <c r="B1091" s="7" t="str">
        <f>VLOOKUP($A1091,'V2.5.2 Measures'!$C:$W,6,FALSE)</f>
        <v>Medicaid FFS: Original, Crossover, Paid Claims</v>
      </c>
      <c r="C1091" s="7" t="str">
        <f>VLOOKUP($A1091,'V2.5.2 Measures'!$C:$W,8,FALSE)</f>
        <v>No</v>
      </c>
      <c r="D1091" s="7" t="str">
        <f>IF(VLOOKUP($A1091,'V2.5.2 Measures'!$C:$W,4,FALSE)="","",VLOOKUP($A1091,'V2.5.2 Measures'!$C:$W,4,FALSE))</f>
        <v>Sum</v>
      </c>
      <c r="E1091" s="7" t="str">
        <f>IF((VLOOKUP($A1091,'V2.5.2 Measures'!$C:$W,8,FALSE)&lt;&gt;"")*AND(VLOOKUP($A1091,'V2.5.2 Measures'!$C:$W,8,FALSE)&lt;&gt;"TBD"),VLOOKUP($A1091,'V2.5.2 Measures'!$C:$W,8,FALSE),"N/A")</f>
        <v>No</v>
      </c>
      <c r="F1091" s="7" t="str">
        <f>IF((VLOOKUP($A1091,'V2.5.2 Measures'!$C:$W,9,FALSE)&lt;&gt;"")*AND(VLOOKUP($A1091,'V2.5.2 Measures'!$C:$W,9,FALSE)&lt;&gt;"TBD"),VLOOKUP($A1091,'V2.5.2 Measures'!$C:$W,9,FALSE),"N/A")</f>
        <v>N/A</v>
      </c>
      <c r="G1091" s="7" t="str">
        <f>IF((VLOOKUP($A1091,'V2.5.2 Measures'!$C:$W,10,FALSE)&lt;&gt;"")*AND(VLOOKUP($A1091,'V2.5.2 Measures'!$C:$W,10,FALSE)&lt;&gt;"TBD"),VLOOKUP($A1091,'V2.5.2 Measures'!$C:$W,10,FALSE),"N/A")</f>
        <v>N/A</v>
      </c>
      <c r="H1091" s="7" t="str">
        <f>IF(VLOOKUP($A1091,'V2.5.2 Measures'!$C:$W,14,FALSE)&lt;&gt; "", VLOOKUP($A1091,'V2.5.2 Measures'!$C:$W,14,FALSE),"N/A")</f>
        <v>N/A</v>
      </c>
      <c r="I1091" s="7">
        <f>IF(VLOOKUP($A1091,'V2.5.2 Measures'!$C:$W,15,FALSE)&lt;&gt; "", VLOOKUP($A1091,'V2.5.2 Measures'!$C:$W,15,FALSE),"N/A")</f>
        <v>0.3</v>
      </c>
      <c r="J1091" s="7" t="str">
        <f>IF(VLOOKUP($A1091,'V2.5.2 Measures'!$C:$W,16,FALSE)&lt;&gt; "", VLOOKUP($A1091,'V2.5.2 Measures'!$C:$W,16,FALSE),"N/A")</f>
        <v>N/A</v>
      </c>
      <c r="K1091" s="7" t="str">
        <f>IF(VLOOKUP($A1091,'V2.5.2 Measures'!$C:$W,17,FALSE)&lt;&gt; "", VLOOKUP($A1091,'V2.5.2 Measures'!$C:$W,17,FALSE),"N/A")</f>
        <v>N/A</v>
      </c>
      <c r="L1091" s="7" t="str">
        <f>IF(VLOOKUP($A1091,'V2.5.2 Measures'!$C:$W,18,FALSE)&lt;&gt; "", VLOOKUP($A1091,'V2.5.2 Measures'!$C:$W,18,FALSE),"N/A")</f>
        <v>Default</v>
      </c>
      <c r="M1091" s="7" t="str">
        <f>IF(VLOOKUP($A1091,'V2.5.2 Measures'!$C:$W,19,FALSE)&lt;&gt; "", VLOOKUP($A1091,'V2.5.2 Measures'!$C:$W,19,FALSE),"N/A")</f>
        <v>SAS</v>
      </c>
      <c r="N1091" s="7" t="str">
        <f>IF(VLOOKUP($A1091,'V2.5.2 Measures'!$C:$W,20,FALSE)&lt;&gt; "", VLOOKUP($A1091,'V2.5.2 Measures'!$C:$W,20,FALSE),"N/A")</f>
        <v>V1.1</v>
      </c>
      <c r="O1091" s="7" t="str">
        <f>IF(VLOOKUP($A1091,'V2.5.2 Measures'!$C:$W,21,FALSE)&lt;&gt; "", VLOOKUP($A1091,'V2.5.2 Measures'!$C:$W,21,FALSE),"N/A")</f>
        <v>V1.5</v>
      </c>
      <c r="P1091" s="7" t="e">
        <f>IF(VLOOKUP($A1091,'V2.5.2 Measures'!$C:$W,22,FALSE)&lt;&gt; "", VLOOKUP($A1091,'V2.5.2 Measures'!$C:$W,22,FALSE),"N/A")</f>
        <v>#REF!</v>
      </c>
      <c r="Q1091" s="7" t="e">
        <f>IF(VLOOKUP($A1091,'V2.5.2 Measures'!$C:$W,23,FALSE)&lt;&gt; "", VLOOKUP($A1091,'V2.5.2 Measures'!$C:$W,23,FALSE),"N/A")</f>
        <v>#REF!</v>
      </c>
      <c r="R1091" s="7" t="e">
        <f>IF(VLOOKUP($A1091,'V2.5.2 Measures'!$C:$W,24,FALSE)&lt;&gt; "", VLOOKUP($A1091,'V2.5.2 Measures'!$C:$W,24,FALSE),"N/A")</f>
        <v>#REF!</v>
      </c>
      <c r="S1091" s="7" t="e">
        <f>IF(VLOOKUP($A1091,'V2.5.2 Measures'!$C:$W,25,FALSE)&lt;&gt; "", VLOOKUP($A1091,'V2.5.2 Measures'!$C:$W,25,FALSE),"N/A")</f>
        <v>#REF!</v>
      </c>
      <c r="T1091" s="7" t="str">
        <f>IF(VLOOKUP($A1091,'V2.5.2 Measures'!$C:$W,2,FALSE)&lt;&gt; "", VLOOKUP($A1091,'V2.5.2 Measures'!$C:$W,2,FALSE),"N/A")</f>
        <v>EXP-12-028-104</v>
      </c>
      <c r="U1091" s="7" t="str">
        <f>IF(VLOOKUP($A1091,'V2.5.2 Measures'!$C:$W,3,FALSE)&lt;&gt; "", VLOOKUP($A1091,'V2.5.2 Measures'!$C:$W,3,FALSE),"N/A")</f>
        <v>Total paid for TYPE-OF-SERVICE = 29 (Dental services)</v>
      </c>
      <c r="V1091" s="7" t="e">
        <f>IF(VLOOKUP($A1091,'V2.5.2 Measures'!$C:$W,26,FALSE)&lt;&gt; "", VLOOKUP($A1091,'V2.5.2 Measures'!$C:$W,26,FALSE),"N/A")</f>
        <v>#REF!</v>
      </c>
      <c r="W1091" s="7" t="e">
        <f>IF(VLOOKUP($A1091,'V2.5.2 Measures'!$C:$W,44,FALSE)&lt;&gt; "", VLOOKUP($A1091,'V2.5.2 Measures'!$C:$W,44,FALSE),"N/A")</f>
        <v>#REF!</v>
      </c>
    </row>
    <row r="1092" spans="1:23" x14ac:dyDescent="0.35">
      <c r="A1092" s="7" t="str">
        <f>'V2.5.2 Measures'!C547</f>
        <v>EXP12.106</v>
      </c>
      <c r="B1092" s="7" t="str">
        <f>VLOOKUP($A1092,'V2.5.2 Measures'!$C:$W,6,FALSE)</f>
        <v>Medicaid FFS: Original, Crossover, Paid Claims</v>
      </c>
      <c r="C1092" s="7" t="str">
        <f>VLOOKUP($A1092,'V2.5.2 Measures'!$C:$W,8,FALSE)</f>
        <v>No</v>
      </c>
      <c r="D1092" s="7" t="str">
        <f>IF(VLOOKUP($A1092,'V2.5.2 Measures'!$C:$W,4,FALSE)="","",VLOOKUP($A1092,'V2.5.2 Measures'!$C:$W,4,FALSE))</f>
        <v>Sum</v>
      </c>
      <c r="E1092" s="7" t="str">
        <f>IF((VLOOKUP($A1092,'V2.5.2 Measures'!$C:$W,8,FALSE)&lt;&gt;"")*AND(VLOOKUP($A1092,'V2.5.2 Measures'!$C:$W,8,FALSE)&lt;&gt;"TBD"),VLOOKUP($A1092,'V2.5.2 Measures'!$C:$W,8,FALSE),"N/A")</f>
        <v>No</v>
      </c>
      <c r="F1092" s="7" t="str">
        <f>IF((VLOOKUP($A1092,'V2.5.2 Measures'!$C:$W,9,FALSE)&lt;&gt;"")*AND(VLOOKUP($A1092,'V2.5.2 Measures'!$C:$W,9,FALSE)&lt;&gt;"TBD"),VLOOKUP($A1092,'V2.5.2 Measures'!$C:$W,9,FALSE),"N/A")</f>
        <v>N/A</v>
      </c>
      <c r="G1092" s="7" t="str">
        <f>IF((VLOOKUP($A1092,'V2.5.2 Measures'!$C:$W,10,FALSE)&lt;&gt;"")*AND(VLOOKUP($A1092,'V2.5.2 Measures'!$C:$W,10,FALSE)&lt;&gt;"TBD"),VLOOKUP($A1092,'V2.5.2 Measures'!$C:$W,10,FALSE),"N/A")</f>
        <v>N/A</v>
      </c>
      <c r="H1092" s="7" t="str">
        <f>IF(VLOOKUP($A1092,'V2.5.2 Measures'!$C:$W,14,FALSE)&lt;&gt; "", VLOOKUP($A1092,'V2.5.2 Measures'!$C:$W,14,FALSE),"N/A")</f>
        <v>N/A</v>
      </c>
      <c r="I1092" s="7">
        <f>IF(VLOOKUP($A1092,'V2.5.2 Measures'!$C:$W,15,FALSE)&lt;&gt; "", VLOOKUP($A1092,'V2.5.2 Measures'!$C:$W,15,FALSE),"N/A")</f>
        <v>0.3</v>
      </c>
      <c r="J1092" s="7" t="str">
        <f>IF(VLOOKUP($A1092,'V2.5.2 Measures'!$C:$W,16,FALSE)&lt;&gt; "", VLOOKUP($A1092,'V2.5.2 Measures'!$C:$W,16,FALSE),"N/A")</f>
        <v>N/A</v>
      </c>
      <c r="K1092" s="7" t="str">
        <f>IF(VLOOKUP($A1092,'V2.5.2 Measures'!$C:$W,17,FALSE)&lt;&gt; "", VLOOKUP($A1092,'V2.5.2 Measures'!$C:$W,17,FALSE),"N/A")</f>
        <v>N/A</v>
      </c>
      <c r="L1092" s="7" t="str">
        <f>IF(VLOOKUP($A1092,'V2.5.2 Measures'!$C:$W,18,FALSE)&lt;&gt; "", VLOOKUP($A1092,'V2.5.2 Measures'!$C:$W,18,FALSE),"N/A")</f>
        <v>Default</v>
      </c>
      <c r="M1092" s="7" t="str">
        <f>IF(VLOOKUP($A1092,'V2.5.2 Measures'!$C:$W,19,FALSE)&lt;&gt; "", VLOOKUP($A1092,'V2.5.2 Measures'!$C:$W,19,FALSE),"N/A")</f>
        <v>SAS</v>
      </c>
      <c r="N1092" s="7" t="str">
        <f>IF(VLOOKUP($A1092,'V2.5.2 Measures'!$C:$W,20,FALSE)&lt;&gt; "", VLOOKUP($A1092,'V2.5.2 Measures'!$C:$W,20,FALSE),"N/A")</f>
        <v>V1.1</v>
      </c>
      <c r="O1092" s="7" t="str">
        <f>IF(VLOOKUP($A1092,'V2.5.2 Measures'!$C:$W,21,FALSE)&lt;&gt; "", VLOOKUP($A1092,'V2.5.2 Measures'!$C:$W,21,FALSE),"N/A")</f>
        <v>V1.5</v>
      </c>
      <c r="P1092" s="7" t="e">
        <f>IF(VLOOKUP($A1092,'V2.5.2 Measures'!$C:$W,22,FALSE)&lt;&gt; "", VLOOKUP($A1092,'V2.5.2 Measures'!$C:$W,22,FALSE),"N/A")</f>
        <v>#REF!</v>
      </c>
      <c r="Q1092" s="7" t="e">
        <f>IF(VLOOKUP($A1092,'V2.5.2 Measures'!$C:$W,23,FALSE)&lt;&gt; "", VLOOKUP($A1092,'V2.5.2 Measures'!$C:$W,23,FALSE),"N/A")</f>
        <v>#REF!</v>
      </c>
      <c r="R1092" s="7" t="e">
        <f>IF(VLOOKUP($A1092,'V2.5.2 Measures'!$C:$W,24,FALSE)&lt;&gt; "", VLOOKUP($A1092,'V2.5.2 Measures'!$C:$W,24,FALSE),"N/A")</f>
        <v>#REF!</v>
      </c>
      <c r="S1092" s="7" t="e">
        <f>IF(VLOOKUP($A1092,'V2.5.2 Measures'!$C:$W,25,FALSE)&lt;&gt; "", VLOOKUP($A1092,'V2.5.2 Measures'!$C:$W,25,FALSE),"N/A")</f>
        <v>#REF!</v>
      </c>
      <c r="T1092" s="7" t="str">
        <f>IF(VLOOKUP($A1092,'V2.5.2 Measures'!$C:$W,2,FALSE)&lt;&gt; "", VLOOKUP($A1092,'V2.5.2 Measures'!$C:$W,2,FALSE),"N/A")</f>
        <v>EXP-12-029-106</v>
      </c>
      <c r="U1092" s="7" t="str">
        <f>IF(VLOOKUP($A1092,'V2.5.2 Measures'!$C:$W,3,FALSE)&lt;&gt; "", VLOOKUP($A1092,'V2.5.2 Measures'!$C:$W,3,FALSE),"N/A")</f>
        <v>Total paid for TYPE-OF-SERVICE = 30 (Physical therapy services (when not provided under home health services))</v>
      </c>
      <c r="V1092" s="7" t="e">
        <f>IF(VLOOKUP($A1092,'V2.5.2 Measures'!$C:$W,26,FALSE)&lt;&gt; "", VLOOKUP($A1092,'V2.5.2 Measures'!$C:$W,26,FALSE),"N/A")</f>
        <v>#REF!</v>
      </c>
      <c r="W1092" s="7" t="e">
        <f>IF(VLOOKUP($A1092,'V2.5.2 Measures'!$C:$W,44,FALSE)&lt;&gt; "", VLOOKUP($A1092,'V2.5.2 Measures'!$C:$W,44,FALSE),"N/A")</f>
        <v>#REF!</v>
      </c>
    </row>
    <row r="1093" spans="1:23" x14ac:dyDescent="0.35">
      <c r="A1093" s="7" t="str">
        <f>'V2.5.2 Measures'!C548</f>
        <v>EXP12.107</v>
      </c>
      <c r="B1093" s="7" t="str">
        <f>VLOOKUP($A1093,'V2.5.2 Measures'!$C:$W,6,FALSE)</f>
        <v>Medicaid FFS: Original, Crossover, Paid Claims</v>
      </c>
      <c r="C1093" s="7" t="str">
        <f>VLOOKUP($A1093,'V2.5.2 Measures'!$C:$W,8,FALSE)</f>
        <v>No</v>
      </c>
      <c r="D1093" s="7" t="str">
        <f>IF(VLOOKUP($A1093,'V2.5.2 Measures'!$C:$W,4,FALSE)="","",VLOOKUP($A1093,'V2.5.2 Measures'!$C:$W,4,FALSE))</f>
        <v>Sum</v>
      </c>
      <c r="E1093" s="7" t="str">
        <f>IF((VLOOKUP($A1093,'V2.5.2 Measures'!$C:$W,8,FALSE)&lt;&gt;"")*AND(VLOOKUP($A1093,'V2.5.2 Measures'!$C:$W,8,FALSE)&lt;&gt;"TBD"),VLOOKUP($A1093,'V2.5.2 Measures'!$C:$W,8,FALSE),"N/A")</f>
        <v>No</v>
      </c>
      <c r="F1093" s="7" t="str">
        <f>IF((VLOOKUP($A1093,'V2.5.2 Measures'!$C:$W,9,FALSE)&lt;&gt;"")*AND(VLOOKUP($A1093,'V2.5.2 Measures'!$C:$W,9,FALSE)&lt;&gt;"TBD"),VLOOKUP($A1093,'V2.5.2 Measures'!$C:$W,9,FALSE),"N/A")</f>
        <v>N/A</v>
      </c>
      <c r="G1093" s="7" t="str">
        <f>IF((VLOOKUP($A1093,'V2.5.2 Measures'!$C:$W,10,FALSE)&lt;&gt;"")*AND(VLOOKUP($A1093,'V2.5.2 Measures'!$C:$W,10,FALSE)&lt;&gt;"TBD"),VLOOKUP($A1093,'V2.5.2 Measures'!$C:$W,10,FALSE),"N/A")</f>
        <v>N/A</v>
      </c>
      <c r="H1093" s="7" t="str">
        <f>IF(VLOOKUP($A1093,'V2.5.2 Measures'!$C:$W,14,FALSE)&lt;&gt; "", VLOOKUP($A1093,'V2.5.2 Measures'!$C:$W,14,FALSE),"N/A")</f>
        <v>N/A</v>
      </c>
      <c r="I1093" s="7">
        <f>IF(VLOOKUP($A1093,'V2.5.2 Measures'!$C:$W,15,FALSE)&lt;&gt; "", VLOOKUP($A1093,'V2.5.2 Measures'!$C:$W,15,FALSE),"N/A")</f>
        <v>0.3</v>
      </c>
      <c r="J1093" s="7" t="str">
        <f>IF(VLOOKUP($A1093,'V2.5.2 Measures'!$C:$W,16,FALSE)&lt;&gt; "", VLOOKUP($A1093,'V2.5.2 Measures'!$C:$W,16,FALSE),"N/A")</f>
        <v>N/A</v>
      </c>
      <c r="K1093" s="7" t="str">
        <f>IF(VLOOKUP($A1093,'V2.5.2 Measures'!$C:$W,17,FALSE)&lt;&gt; "", VLOOKUP($A1093,'V2.5.2 Measures'!$C:$W,17,FALSE),"N/A")</f>
        <v>N/A</v>
      </c>
      <c r="L1093" s="7" t="str">
        <f>IF(VLOOKUP($A1093,'V2.5.2 Measures'!$C:$W,18,FALSE)&lt;&gt; "", VLOOKUP($A1093,'V2.5.2 Measures'!$C:$W,18,FALSE),"N/A")</f>
        <v>Default</v>
      </c>
      <c r="M1093" s="7" t="str">
        <f>IF(VLOOKUP($A1093,'V2.5.2 Measures'!$C:$W,19,FALSE)&lt;&gt; "", VLOOKUP($A1093,'V2.5.2 Measures'!$C:$W,19,FALSE),"N/A")</f>
        <v>SAS</v>
      </c>
      <c r="N1093" s="7" t="str">
        <f>IF(VLOOKUP($A1093,'V2.5.2 Measures'!$C:$W,20,FALSE)&lt;&gt; "", VLOOKUP($A1093,'V2.5.2 Measures'!$C:$W,20,FALSE),"N/A")</f>
        <v>V1.1</v>
      </c>
      <c r="O1093" s="7" t="str">
        <f>IF(VLOOKUP($A1093,'V2.5.2 Measures'!$C:$W,21,FALSE)&lt;&gt; "", VLOOKUP($A1093,'V2.5.2 Measures'!$C:$W,21,FALSE),"N/A")</f>
        <v>V1.5</v>
      </c>
      <c r="P1093" s="7" t="e">
        <f>IF(VLOOKUP($A1093,'V2.5.2 Measures'!$C:$W,22,FALSE)&lt;&gt; "", VLOOKUP($A1093,'V2.5.2 Measures'!$C:$W,22,FALSE),"N/A")</f>
        <v>#REF!</v>
      </c>
      <c r="Q1093" s="7" t="e">
        <f>IF(VLOOKUP($A1093,'V2.5.2 Measures'!$C:$W,23,FALSE)&lt;&gt; "", VLOOKUP($A1093,'V2.5.2 Measures'!$C:$W,23,FALSE),"N/A")</f>
        <v>#REF!</v>
      </c>
      <c r="R1093" s="7" t="e">
        <f>IF(VLOOKUP($A1093,'V2.5.2 Measures'!$C:$W,24,FALSE)&lt;&gt; "", VLOOKUP($A1093,'V2.5.2 Measures'!$C:$W,24,FALSE),"N/A")</f>
        <v>#REF!</v>
      </c>
      <c r="S1093" s="7" t="e">
        <f>IF(VLOOKUP($A1093,'V2.5.2 Measures'!$C:$W,25,FALSE)&lt;&gt; "", VLOOKUP($A1093,'V2.5.2 Measures'!$C:$W,25,FALSE),"N/A")</f>
        <v>#REF!</v>
      </c>
      <c r="T1093" s="7" t="str">
        <f>IF(VLOOKUP($A1093,'V2.5.2 Measures'!$C:$W,2,FALSE)&lt;&gt; "", VLOOKUP($A1093,'V2.5.2 Measures'!$C:$W,2,FALSE),"N/A")</f>
        <v>EXP-12-030-107</v>
      </c>
      <c r="U1093" s="7" t="str">
        <f>IF(VLOOKUP($A1093,'V2.5.2 Measures'!$C:$W,3,FALSE)&lt;&gt; "", VLOOKUP($A1093,'V2.5.2 Measures'!$C:$W,3,FALSE),"N/A")</f>
        <v>Total paid for TYPE-OF-SERVICE = 31 (Occupational therapy services (when not provided under home health services))</v>
      </c>
      <c r="V1093" s="7" t="e">
        <f>IF(VLOOKUP($A1093,'V2.5.2 Measures'!$C:$W,26,FALSE)&lt;&gt; "", VLOOKUP($A1093,'V2.5.2 Measures'!$C:$W,26,FALSE),"N/A")</f>
        <v>#REF!</v>
      </c>
      <c r="W1093" s="7" t="e">
        <f>IF(VLOOKUP($A1093,'V2.5.2 Measures'!$C:$W,44,FALSE)&lt;&gt; "", VLOOKUP($A1093,'V2.5.2 Measures'!$C:$W,44,FALSE),"N/A")</f>
        <v>#REF!</v>
      </c>
    </row>
    <row r="1094" spans="1:23" x14ac:dyDescent="0.35">
      <c r="A1094" s="7" t="str">
        <f>'V2.5.2 Measures'!C549</f>
        <v>EXP12.108</v>
      </c>
      <c r="B1094" s="7" t="str">
        <f>VLOOKUP($A1094,'V2.5.2 Measures'!$C:$W,6,FALSE)</f>
        <v>Medicaid FFS: Original, Crossover, Paid Claims</v>
      </c>
      <c r="C1094" s="7" t="str">
        <f>VLOOKUP($A1094,'V2.5.2 Measures'!$C:$W,8,FALSE)</f>
        <v>No</v>
      </c>
      <c r="D1094" s="7" t="str">
        <f>IF(VLOOKUP($A1094,'V2.5.2 Measures'!$C:$W,4,FALSE)="","",VLOOKUP($A1094,'V2.5.2 Measures'!$C:$W,4,FALSE))</f>
        <v>Sum</v>
      </c>
      <c r="E1094" s="7" t="str">
        <f>IF((VLOOKUP($A1094,'V2.5.2 Measures'!$C:$W,8,FALSE)&lt;&gt;"")*AND(VLOOKUP($A1094,'V2.5.2 Measures'!$C:$W,8,FALSE)&lt;&gt;"TBD"),VLOOKUP($A1094,'V2.5.2 Measures'!$C:$W,8,FALSE),"N/A")</f>
        <v>No</v>
      </c>
      <c r="F1094" s="7" t="str">
        <f>IF((VLOOKUP($A1094,'V2.5.2 Measures'!$C:$W,9,FALSE)&lt;&gt;"")*AND(VLOOKUP($A1094,'V2.5.2 Measures'!$C:$W,9,FALSE)&lt;&gt;"TBD"),VLOOKUP($A1094,'V2.5.2 Measures'!$C:$W,9,FALSE),"N/A")</f>
        <v>N/A</v>
      </c>
      <c r="G1094" s="7" t="str">
        <f>IF((VLOOKUP($A1094,'V2.5.2 Measures'!$C:$W,10,FALSE)&lt;&gt;"")*AND(VLOOKUP($A1094,'V2.5.2 Measures'!$C:$W,10,FALSE)&lt;&gt;"TBD"),VLOOKUP($A1094,'V2.5.2 Measures'!$C:$W,10,FALSE),"N/A")</f>
        <v>N/A</v>
      </c>
      <c r="H1094" s="7" t="str">
        <f>IF(VLOOKUP($A1094,'V2.5.2 Measures'!$C:$W,14,FALSE)&lt;&gt; "", VLOOKUP($A1094,'V2.5.2 Measures'!$C:$W,14,FALSE),"N/A")</f>
        <v>N/A</v>
      </c>
      <c r="I1094" s="7">
        <f>IF(VLOOKUP($A1094,'V2.5.2 Measures'!$C:$W,15,FALSE)&lt;&gt; "", VLOOKUP($A1094,'V2.5.2 Measures'!$C:$W,15,FALSE),"N/A")</f>
        <v>0.3</v>
      </c>
      <c r="J1094" s="7" t="str">
        <f>IF(VLOOKUP($A1094,'V2.5.2 Measures'!$C:$W,16,FALSE)&lt;&gt; "", VLOOKUP($A1094,'V2.5.2 Measures'!$C:$W,16,FALSE),"N/A")</f>
        <v>N/A</v>
      </c>
      <c r="K1094" s="7" t="str">
        <f>IF(VLOOKUP($A1094,'V2.5.2 Measures'!$C:$W,17,FALSE)&lt;&gt; "", VLOOKUP($A1094,'V2.5.2 Measures'!$C:$W,17,FALSE),"N/A")</f>
        <v>N/A</v>
      </c>
      <c r="L1094" s="7" t="str">
        <f>IF(VLOOKUP($A1094,'V2.5.2 Measures'!$C:$W,18,FALSE)&lt;&gt; "", VLOOKUP($A1094,'V2.5.2 Measures'!$C:$W,18,FALSE),"N/A")</f>
        <v>Default</v>
      </c>
      <c r="M1094" s="7" t="str">
        <f>IF(VLOOKUP($A1094,'V2.5.2 Measures'!$C:$W,19,FALSE)&lt;&gt; "", VLOOKUP($A1094,'V2.5.2 Measures'!$C:$W,19,FALSE),"N/A")</f>
        <v>SAS</v>
      </c>
      <c r="N1094" s="7" t="str">
        <f>IF(VLOOKUP($A1094,'V2.5.2 Measures'!$C:$W,20,FALSE)&lt;&gt; "", VLOOKUP($A1094,'V2.5.2 Measures'!$C:$W,20,FALSE),"N/A")</f>
        <v>V1.1</v>
      </c>
      <c r="O1094" s="7" t="str">
        <f>IF(VLOOKUP($A1094,'V2.5.2 Measures'!$C:$W,21,FALSE)&lt;&gt; "", VLOOKUP($A1094,'V2.5.2 Measures'!$C:$W,21,FALSE),"N/A")</f>
        <v>V1.5</v>
      </c>
      <c r="P1094" s="7" t="e">
        <f>IF(VLOOKUP($A1094,'V2.5.2 Measures'!$C:$W,22,FALSE)&lt;&gt; "", VLOOKUP($A1094,'V2.5.2 Measures'!$C:$W,22,FALSE),"N/A")</f>
        <v>#REF!</v>
      </c>
      <c r="Q1094" s="7" t="e">
        <f>IF(VLOOKUP($A1094,'V2.5.2 Measures'!$C:$W,23,FALSE)&lt;&gt; "", VLOOKUP($A1094,'V2.5.2 Measures'!$C:$W,23,FALSE),"N/A")</f>
        <v>#REF!</v>
      </c>
      <c r="R1094" s="7" t="e">
        <f>IF(VLOOKUP($A1094,'V2.5.2 Measures'!$C:$W,24,FALSE)&lt;&gt; "", VLOOKUP($A1094,'V2.5.2 Measures'!$C:$W,24,FALSE),"N/A")</f>
        <v>#REF!</v>
      </c>
      <c r="S1094" s="7" t="e">
        <f>IF(VLOOKUP($A1094,'V2.5.2 Measures'!$C:$W,25,FALSE)&lt;&gt; "", VLOOKUP($A1094,'V2.5.2 Measures'!$C:$W,25,FALSE),"N/A")</f>
        <v>#REF!</v>
      </c>
      <c r="T1094" s="7" t="str">
        <f>IF(VLOOKUP($A1094,'V2.5.2 Measures'!$C:$W,2,FALSE)&lt;&gt; "", VLOOKUP($A1094,'V2.5.2 Measures'!$C:$W,2,FALSE),"N/A")</f>
        <v>EXP-12-031-108</v>
      </c>
      <c r="U1094" s="7" t="str">
        <f>IF(VLOOKUP($A1094,'V2.5.2 Measures'!$C:$W,3,FALSE)&lt;&gt; "", VLOOKUP($A1094,'V2.5.2 Measures'!$C:$W,3,FALSE),"N/A")</f>
        <v>Total paid for TYPE-OF-SERVICE = 32 (Speech, hearing, and language disorders services (when not provided under home health services))</v>
      </c>
      <c r="V1094" s="7" t="e">
        <f>IF(VLOOKUP($A1094,'V2.5.2 Measures'!$C:$W,26,FALSE)&lt;&gt; "", VLOOKUP($A1094,'V2.5.2 Measures'!$C:$W,26,FALSE),"N/A")</f>
        <v>#REF!</v>
      </c>
      <c r="W1094" s="7" t="e">
        <f>IF(VLOOKUP($A1094,'V2.5.2 Measures'!$C:$W,44,FALSE)&lt;&gt; "", VLOOKUP($A1094,'V2.5.2 Measures'!$C:$W,44,FALSE),"N/A")</f>
        <v>#REF!</v>
      </c>
    </row>
    <row r="1095" spans="1:23" x14ac:dyDescent="0.35">
      <c r="A1095" s="7" t="str">
        <f>'V2.5.2 Measures'!C550</f>
        <v>EXP12.109</v>
      </c>
      <c r="B1095" s="7" t="str">
        <f>VLOOKUP($A1095,'V2.5.2 Measures'!$C:$W,6,FALSE)</f>
        <v>Medicaid FFS: Original, Crossover, Paid Claims</v>
      </c>
      <c r="C1095" s="7" t="str">
        <f>VLOOKUP($A1095,'V2.5.2 Measures'!$C:$W,8,FALSE)</f>
        <v>No</v>
      </c>
      <c r="D1095" s="7" t="str">
        <f>IF(VLOOKUP($A1095,'V2.5.2 Measures'!$C:$W,4,FALSE)="","",VLOOKUP($A1095,'V2.5.2 Measures'!$C:$W,4,FALSE))</f>
        <v>Sum</v>
      </c>
      <c r="E1095" s="7" t="str">
        <f>IF((VLOOKUP($A1095,'V2.5.2 Measures'!$C:$W,8,FALSE)&lt;&gt;"")*AND(VLOOKUP($A1095,'V2.5.2 Measures'!$C:$W,8,FALSE)&lt;&gt;"TBD"),VLOOKUP($A1095,'V2.5.2 Measures'!$C:$W,8,FALSE),"N/A")</f>
        <v>No</v>
      </c>
      <c r="F1095" s="7" t="str">
        <f>IF((VLOOKUP($A1095,'V2.5.2 Measures'!$C:$W,9,FALSE)&lt;&gt;"")*AND(VLOOKUP($A1095,'V2.5.2 Measures'!$C:$W,9,FALSE)&lt;&gt;"TBD"),VLOOKUP($A1095,'V2.5.2 Measures'!$C:$W,9,FALSE),"N/A")</f>
        <v>N/A</v>
      </c>
      <c r="G1095" s="7" t="str">
        <f>IF((VLOOKUP($A1095,'V2.5.2 Measures'!$C:$W,10,FALSE)&lt;&gt;"")*AND(VLOOKUP($A1095,'V2.5.2 Measures'!$C:$W,10,FALSE)&lt;&gt;"TBD"),VLOOKUP($A1095,'V2.5.2 Measures'!$C:$W,10,FALSE),"N/A")</f>
        <v>N/A</v>
      </c>
      <c r="H1095" s="7" t="str">
        <f>IF(VLOOKUP($A1095,'V2.5.2 Measures'!$C:$W,14,FALSE)&lt;&gt; "", VLOOKUP($A1095,'V2.5.2 Measures'!$C:$W,14,FALSE),"N/A")</f>
        <v>N/A</v>
      </c>
      <c r="I1095" s="7">
        <f>IF(VLOOKUP($A1095,'V2.5.2 Measures'!$C:$W,15,FALSE)&lt;&gt; "", VLOOKUP($A1095,'V2.5.2 Measures'!$C:$W,15,FALSE),"N/A")</f>
        <v>0.3</v>
      </c>
      <c r="J1095" s="7" t="str">
        <f>IF(VLOOKUP($A1095,'V2.5.2 Measures'!$C:$W,16,FALSE)&lt;&gt; "", VLOOKUP($A1095,'V2.5.2 Measures'!$C:$W,16,FALSE),"N/A")</f>
        <v>N/A</v>
      </c>
      <c r="K1095" s="7" t="str">
        <f>IF(VLOOKUP($A1095,'V2.5.2 Measures'!$C:$W,17,FALSE)&lt;&gt; "", VLOOKUP($A1095,'V2.5.2 Measures'!$C:$W,17,FALSE),"N/A")</f>
        <v>N/A</v>
      </c>
      <c r="L1095" s="7" t="str">
        <f>IF(VLOOKUP($A1095,'V2.5.2 Measures'!$C:$W,18,FALSE)&lt;&gt; "", VLOOKUP($A1095,'V2.5.2 Measures'!$C:$W,18,FALSE),"N/A")</f>
        <v>Default</v>
      </c>
      <c r="M1095" s="7" t="str">
        <f>IF(VLOOKUP($A1095,'V2.5.2 Measures'!$C:$W,19,FALSE)&lt;&gt; "", VLOOKUP($A1095,'V2.5.2 Measures'!$C:$W,19,FALSE),"N/A")</f>
        <v>SAS</v>
      </c>
      <c r="N1095" s="7" t="str">
        <f>IF(VLOOKUP($A1095,'V2.5.2 Measures'!$C:$W,20,FALSE)&lt;&gt; "", VLOOKUP($A1095,'V2.5.2 Measures'!$C:$W,20,FALSE),"N/A")</f>
        <v>V1.1</v>
      </c>
      <c r="O1095" s="7" t="str">
        <f>IF(VLOOKUP($A1095,'V2.5.2 Measures'!$C:$W,21,FALSE)&lt;&gt; "", VLOOKUP($A1095,'V2.5.2 Measures'!$C:$W,21,FALSE),"N/A")</f>
        <v>V1.5</v>
      </c>
      <c r="P1095" s="7" t="e">
        <f>IF(VLOOKUP($A1095,'V2.5.2 Measures'!$C:$W,22,FALSE)&lt;&gt; "", VLOOKUP($A1095,'V2.5.2 Measures'!$C:$W,22,FALSE),"N/A")</f>
        <v>#REF!</v>
      </c>
      <c r="Q1095" s="7" t="e">
        <f>IF(VLOOKUP($A1095,'V2.5.2 Measures'!$C:$W,23,FALSE)&lt;&gt; "", VLOOKUP($A1095,'V2.5.2 Measures'!$C:$W,23,FALSE),"N/A")</f>
        <v>#REF!</v>
      </c>
      <c r="R1095" s="7" t="e">
        <f>IF(VLOOKUP($A1095,'V2.5.2 Measures'!$C:$W,24,FALSE)&lt;&gt; "", VLOOKUP($A1095,'V2.5.2 Measures'!$C:$W,24,FALSE),"N/A")</f>
        <v>#REF!</v>
      </c>
      <c r="S1095" s="7" t="e">
        <f>IF(VLOOKUP($A1095,'V2.5.2 Measures'!$C:$W,25,FALSE)&lt;&gt; "", VLOOKUP($A1095,'V2.5.2 Measures'!$C:$W,25,FALSE),"N/A")</f>
        <v>#REF!</v>
      </c>
      <c r="T1095" s="7" t="str">
        <f>IF(VLOOKUP($A1095,'V2.5.2 Measures'!$C:$W,2,FALSE)&lt;&gt; "", VLOOKUP($A1095,'V2.5.2 Measures'!$C:$W,2,FALSE),"N/A")</f>
        <v>EXP-12-032-109</v>
      </c>
      <c r="U1095" s="7" t="str">
        <f>IF(VLOOKUP($A1095,'V2.5.2 Measures'!$C:$W,3,FALSE)&lt;&gt; "", VLOOKUP($A1095,'V2.5.2 Measures'!$C:$W,3,FALSE),"N/A")</f>
        <v>Total paid for TYPE-OF-SERVICE = 35 (Dentures)</v>
      </c>
      <c r="V1095" s="7" t="e">
        <f>IF(VLOOKUP($A1095,'V2.5.2 Measures'!$C:$W,26,FALSE)&lt;&gt; "", VLOOKUP($A1095,'V2.5.2 Measures'!$C:$W,26,FALSE),"N/A")</f>
        <v>#REF!</v>
      </c>
      <c r="W1095" s="7" t="e">
        <f>IF(VLOOKUP($A1095,'V2.5.2 Measures'!$C:$W,44,FALSE)&lt;&gt; "", VLOOKUP($A1095,'V2.5.2 Measures'!$C:$W,44,FALSE),"N/A")</f>
        <v>#REF!</v>
      </c>
    </row>
    <row r="1096" spans="1:23" x14ac:dyDescent="0.35">
      <c r="A1096" s="7" t="str">
        <f>'V2.5.2 Measures'!C551</f>
        <v>EXP12.110</v>
      </c>
      <c r="B1096" s="7" t="str">
        <f>VLOOKUP($A1096,'V2.5.2 Measures'!$C:$W,6,FALSE)</f>
        <v>Medicaid FFS: Original, Crossover, Paid Claims</v>
      </c>
      <c r="C1096" s="7" t="str">
        <f>VLOOKUP($A1096,'V2.5.2 Measures'!$C:$W,8,FALSE)</f>
        <v>No</v>
      </c>
      <c r="D1096" s="7" t="str">
        <f>IF(VLOOKUP($A1096,'V2.5.2 Measures'!$C:$W,4,FALSE)="","",VLOOKUP($A1096,'V2.5.2 Measures'!$C:$W,4,FALSE))</f>
        <v>Sum</v>
      </c>
      <c r="E1096" s="7" t="str">
        <f>IF((VLOOKUP($A1096,'V2.5.2 Measures'!$C:$W,8,FALSE)&lt;&gt;"")*AND(VLOOKUP($A1096,'V2.5.2 Measures'!$C:$W,8,FALSE)&lt;&gt;"TBD"),VLOOKUP($A1096,'V2.5.2 Measures'!$C:$W,8,FALSE),"N/A")</f>
        <v>No</v>
      </c>
      <c r="F1096" s="7" t="str">
        <f>IF((VLOOKUP($A1096,'V2.5.2 Measures'!$C:$W,9,FALSE)&lt;&gt;"")*AND(VLOOKUP($A1096,'V2.5.2 Measures'!$C:$W,9,FALSE)&lt;&gt;"TBD"),VLOOKUP($A1096,'V2.5.2 Measures'!$C:$W,9,FALSE),"N/A")</f>
        <v>N/A</v>
      </c>
      <c r="G1096" s="7" t="str">
        <f>IF((VLOOKUP($A1096,'V2.5.2 Measures'!$C:$W,10,FALSE)&lt;&gt;"")*AND(VLOOKUP($A1096,'V2.5.2 Measures'!$C:$W,10,FALSE)&lt;&gt;"TBD"),VLOOKUP($A1096,'V2.5.2 Measures'!$C:$W,10,FALSE),"N/A")</f>
        <v>N/A</v>
      </c>
      <c r="H1096" s="7" t="str">
        <f>IF(VLOOKUP($A1096,'V2.5.2 Measures'!$C:$W,14,FALSE)&lt;&gt; "", VLOOKUP($A1096,'V2.5.2 Measures'!$C:$W,14,FALSE),"N/A")</f>
        <v>N/A</v>
      </c>
      <c r="I1096" s="7">
        <f>IF(VLOOKUP($A1096,'V2.5.2 Measures'!$C:$W,15,FALSE)&lt;&gt; "", VLOOKUP($A1096,'V2.5.2 Measures'!$C:$W,15,FALSE),"N/A")</f>
        <v>0.3</v>
      </c>
      <c r="J1096" s="7" t="str">
        <f>IF(VLOOKUP($A1096,'V2.5.2 Measures'!$C:$W,16,FALSE)&lt;&gt; "", VLOOKUP($A1096,'V2.5.2 Measures'!$C:$W,16,FALSE),"N/A")</f>
        <v>N/A</v>
      </c>
      <c r="K1096" s="7" t="str">
        <f>IF(VLOOKUP($A1096,'V2.5.2 Measures'!$C:$W,17,FALSE)&lt;&gt; "", VLOOKUP($A1096,'V2.5.2 Measures'!$C:$W,17,FALSE),"N/A")</f>
        <v>N/A</v>
      </c>
      <c r="L1096" s="7" t="str">
        <f>IF(VLOOKUP($A1096,'V2.5.2 Measures'!$C:$W,18,FALSE)&lt;&gt; "", VLOOKUP($A1096,'V2.5.2 Measures'!$C:$W,18,FALSE),"N/A")</f>
        <v>Default</v>
      </c>
      <c r="M1096" s="7" t="str">
        <f>IF(VLOOKUP($A1096,'V2.5.2 Measures'!$C:$W,19,FALSE)&lt;&gt; "", VLOOKUP($A1096,'V2.5.2 Measures'!$C:$W,19,FALSE),"N/A")</f>
        <v>SAS</v>
      </c>
      <c r="N1096" s="7" t="str">
        <f>IF(VLOOKUP($A1096,'V2.5.2 Measures'!$C:$W,20,FALSE)&lt;&gt; "", VLOOKUP($A1096,'V2.5.2 Measures'!$C:$W,20,FALSE),"N/A")</f>
        <v>V1.1</v>
      </c>
      <c r="O1096" s="7" t="str">
        <f>IF(VLOOKUP($A1096,'V2.5.2 Measures'!$C:$W,21,FALSE)&lt;&gt; "", VLOOKUP($A1096,'V2.5.2 Measures'!$C:$W,21,FALSE),"N/A")</f>
        <v>V1.5</v>
      </c>
      <c r="P1096" s="7" t="e">
        <f>IF(VLOOKUP($A1096,'V2.5.2 Measures'!$C:$W,22,FALSE)&lt;&gt; "", VLOOKUP($A1096,'V2.5.2 Measures'!$C:$W,22,FALSE),"N/A")</f>
        <v>#REF!</v>
      </c>
      <c r="Q1096" s="7" t="e">
        <f>IF(VLOOKUP($A1096,'V2.5.2 Measures'!$C:$W,23,FALSE)&lt;&gt; "", VLOOKUP($A1096,'V2.5.2 Measures'!$C:$W,23,FALSE),"N/A")</f>
        <v>#REF!</v>
      </c>
      <c r="R1096" s="7" t="e">
        <f>IF(VLOOKUP($A1096,'V2.5.2 Measures'!$C:$W,24,FALSE)&lt;&gt; "", VLOOKUP($A1096,'V2.5.2 Measures'!$C:$W,24,FALSE),"N/A")</f>
        <v>#REF!</v>
      </c>
      <c r="S1096" s="7" t="e">
        <f>IF(VLOOKUP($A1096,'V2.5.2 Measures'!$C:$W,25,FALSE)&lt;&gt; "", VLOOKUP($A1096,'V2.5.2 Measures'!$C:$W,25,FALSE),"N/A")</f>
        <v>#REF!</v>
      </c>
      <c r="T1096" s="7" t="str">
        <f>IF(VLOOKUP($A1096,'V2.5.2 Measures'!$C:$W,2,FALSE)&lt;&gt; "", VLOOKUP($A1096,'V2.5.2 Measures'!$C:$W,2,FALSE),"N/A")</f>
        <v>EXP-12-033-110</v>
      </c>
      <c r="U1096" s="7" t="str">
        <f>IF(VLOOKUP($A1096,'V2.5.2 Measures'!$C:$W,3,FALSE)&lt;&gt; "", VLOOKUP($A1096,'V2.5.2 Measures'!$C:$W,3,FALSE),"N/A")</f>
        <v>Total paid for TYPE-OF-SERVICE = 36 (Medical equipment/prosthetic devices)</v>
      </c>
      <c r="V1096" s="7" t="e">
        <f>IF(VLOOKUP($A1096,'V2.5.2 Measures'!$C:$W,26,FALSE)&lt;&gt; "", VLOOKUP($A1096,'V2.5.2 Measures'!$C:$W,26,FALSE),"N/A")</f>
        <v>#REF!</v>
      </c>
      <c r="W1096" s="7" t="e">
        <f>IF(VLOOKUP($A1096,'V2.5.2 Measures'!$C:$W,44,FALSE)&lt;&gt; "", VLOOKUP($A1096,'V2.5.2 Measures'!$C:$W,44,FALSE),"N/A")</f>
        <v>#REF!</v>
      </c>
    </row>
    <row r="1097" spans="1:23" x14ac:dyDescent="0.35">
      <c r="A1097" s="7" t="str">
        <f>'V2.5.2 Measures'!C552</f>
        <v>EXP12.111</v>
      </c>
      <c r="B1097" s="7" t="str">
        <f>VLOOKUP($A1097,'V2.5.2 Measures'!$C:$W,6,FALSE)</f>
        <v>Medicaid FFS: Original, Crossover, Paid Claims</v>
      </c>
      <c r="C1097" s="7" t="str">
        <f>VLOOKUP($A1097,'V2.5.2 Measures'!$C:$W,8,FALSE)</f>
        <v>No</v>
      </c>
      <c r="D1097" s="7" t="str">
        <f>IF(VLOOKUP($A1097,'V2.5.2 Measures'!$C:$W,4,FALSE)="","",VLOOKUP($A1097,'V2.5.2 Measures'!$C:$W,4,FALSE))</f>
        <v>Sum</v>
      </c>
      <c r="E1097" s="7" t="str">
        <f>IF((VLOOKUP($A1097,'V2.5.2 Measures'!$C:$W,8,FALSE)&lt;&gt;"")*AND(VLOOKUP($A1097,'V2.5.2 Measures'!$C:$W,8,FALSE)&lt;&gt;"TBD"),VLOOKUP($A1097,'V2.5.2 Measures'!$C:$W,8,FALSE),"N/A")</f>
        <v>No</v>
      </c>
      <c r="F1097" s="7" t="str">
        <f>IF((VLOOKUP($A1097,'V2.5.2 Measures'!$C:$W,9,FALSE)&lt;&gt;"")*AND(VLOOKUP($A1097,'V2.5.2 Measures'!$C:$W,9,FALSE)&lt;&gt;"TBD"),VLOOKUP($A1097,'V2.5.2 Measures'!$C:$W,9,FALSE),"N/A")</f>
        <v>N/A</v>
      </c>
      <c r="G1097" s="7" t="str">
        <f>IF((VLOOKUP($A1097,'V2.5.2 Measures'!$C:$W,10,FALSE)&lt;&gt;"")*AND(VLOOKUP($A1097,'V2.5.2 Measures'!$C:$W,10,FALSE)&lt;&gt;"TBD"),VLOOKUP($A1097,'V2.5.2 Measures'!$C:$W,10,FALSE),"N/A")</f>
        <v>N/A</v>
      </c>
      <c r="H1097" s="7" t="str">
        <f>IF(VLOOKUP($A1097,'V2.5.2 Measures'!$C:$W,14,FALSE)&lt;&gt; "", VLOOKUP($A1097,'V2.5.2 Measures'!$C:$W,14,FALSE),"N/A")</f>
        <v>N/A</v>
      </c>
      <c r="I1097" s="7">
        <f>IF(VLOOKUP($A1097,'V2.5.2 Measures'!$C:$W,15,FALSE)&lt;&gt; "", VLOOKUP($A1097,'V2.5.2 Measures'!$C:$W,15,FALSE),"N/A")</f>
        <v>0.3</v>
      </c>
      <c r="J1097" s="7" t="str">
        <f>IF(VLOOKUP($A1097,'V2.5.2 Measures'!$C:$W,16,FALSE)&lt;&gt; "", VLOOKUP($A1097,'V2.5.2 Measures'!$C:$W,16,FALSE),"N/A")</f>
        <v>N/A</v>
      </c>
      <c r="K1097" s="7" t="str">
        <f>IF(VLOOKUP($A1097,'V2.5.2 Measures'!$C:$W,17,FALSE)&lt;&gt; "", VLOOKUP($A1097,'V2.5.2 Measures'!$C:$W,17,FALSE),"N/A")</f>
        <v>N/A</v>
      </c>
      <c r="L1097" s="7" t="str">
        <f>IF(VLOOKUP($A1097,'V2.5.2 Measures'!$C:$W,18,FALSE)&lt;&gt; "", VLOOKUP($A1097,'V2.5.2 Measures'!$C:$W,18,FALSE),"N/A")</f>
        <v>Default</v>
      </c>
      <c r="M1097" s="7" t="str">
        <f>IF(VLOOKUP($A1097,'V2.5.2 Measures'!$C:$W,19,FALSE)&lt;&gt; "", VLOOKUP($A1097,'V2.5.2 Measures'!$C:$W,19,FALSE),"N/A")</f>
        <v>SAS</v>
      </c>
      <c r="N1097" s="7" t="str">
        <f>IF(VLOOKUP($A1097,'V2.5.2 Measures'!$C:$W,20,FALSE)&lt;&gt; "", VLOOKUP($A1097,'V2.5.2 Measures'!$C:$W,20,FALSE),"N/A")</f>
        <v>V1.1</v>
      </c>
      <c r="O1097" s="7" t="str">
        <f>IF(VLOOKUP($A1097,'V2.5.2 Measures'!$C:$W,21,FALSE)&lt;&gt; "", VLOOKUP($A1097,'V2.5.2 Measures'!$C:$W,21,FALSE),"N/A")</f>
        <v>V1.5</v>
      </c>
      <c r="P1097" s="7" t="e">
        <f>IF(VLOOKUP($A1097,'V2.5.2 Measures'!$C:$W,22,FALSE)&lt;&gt; "", VLOOKUP($A1097,'V2.5.2 Measures'!$C:$W,22,FALSE),"N/A")</f>
        <v>#REF!</v>
      </c>
      <c r="Q1097" s="7" t="e">
        <f>IF(VLOOKUP($A1097,'V2.5.2 Measures'!$C:$W,23,FALSE)&lt;&gt; "", VLOOKUP($A1097,'V2.5.2 Measures'!$C:$W,23,FALSE),"N/A")</f>
        <v>#REF!</v>
      </c>
      <c r="R1097" s="7" t="e">
        <f>IF(VLOOKUP($A1097,'V2.5.2 Measures'!$C:$W,24,FALSE)&lt;&gt; "", VLOOKUP($A1097,'V2.5.2 Measures'!$C:$W,24,FALSE),"N/A")</f>
        <v>#REF!</v>
      </c>
      <c r="S1097" s="7" t="e">
        <f>IF(VLOOKUP($A1097,'V2.5.2 Measures'!$C:$W,25,FALSE)&lt;&gt; "", VLOOKUP($A1097,'V2.5.2 Measures'!$C:$W,25,FALSE),"N/A")</f>
        <v>#REF!</v>
      </c>
      <c r="T1097" s="7" t="str">
        <f>IF(VLOOKUP($A1097,'V2.5.2 Measures'!$C:$W,2,FALSE)&lt;&gt; "", VLOOKUP($A1097,'V2.5.2 Measures'!$C:$W,2,FALSE),"N/A")</f>
        <v>EXP-12-034-111</v>
      </c>
      <c r="U1097" s="7" t="str">
        <f>IF(VLOOKUP($A1097,'V2.5.2 Measures'!$C:$W,3,FALSE)&lt;&gt; "", VLOOKUP($A1097,'V2.5.2 Measures'!$C:$W,3,FALSE),"N/A")</f>
        <v>Total paid for TYPE-OF-SERVICE = 37 (Eyeglasses)</v>
      </c>
      <c r="V1097" s="7" t="e">
        <f>IF(VLOOKUP($A1097,'V2.5.2 Measures'!$C:$W,26,FALSE)&lt;&gt; "", VLOOKUP($A1097,'V2.5.2 Measures'!$C:$W,26,FALSE),"N/A")</f>
        <v>#REF!</v>
      </c>
      <c r="W1097" s="7" t="e">
        <f>IF(VLOOKUP($A1097,'V2.5.2 Measures'!$C:$W,44,FALSE)&lt;&gt; "", VLOOKUP($A1097,'V2.5.2 Measures'!$C:$W,44,FALSE),"N/A")</f>
        <v>#REF!</v>
      </c>
    </row>
    <row r="1098" spans="1:23" x14ac:dyDescent="0.35">
      <c r="A1098" s="7" t="str">
        <f>'V2.5.2 Measures'!C553</f>
        <v>EXP12.112</v>
      </c>
      <c r="B1098" s="7" t="str">
        <f>VLOOKUP($A1098,'V2.5.2 Measures'!$C:$W,6,FALSE)</f>
        <v>Medicaid FFS: Original, Crossover, Paid Claims</v>
      </c>
      <c r="C1098" s="7" t="str">
        <f>VLOOKUP($A1098,'V2.5.2 Measures'!$C:$W,8,FALSE)</f>
        <v>No</v>
      </c>
      <c r="D1098" s="7" t="str">
        <f>IF(VLOOKUP($A1098,'V2.5.2 Measures'!$C:$W,4,FALSE)="","",VLOOKUP($A1098,'V2.5.2 Measures'!$C:$W,4,FALSE))</f>
        <v>Sum</v>
      </c>
      <c r="E1098" s="7" t="str">
        <f>IF((VLOOKUP($A1098,'V2.5.2 Measures'!$C:$W,8,FALSE)&lt;&gt;"")*AND(VLOOKUP($A1098,'V2.5.2 Measures'!$C:$W,8,FALSE)&lt;&gt;"TBD"),VLOOKUP($A1098,'V2.5.2 Measures'!$C:$W,8,FALSE),"N/A")</f>
        <v>No</v>
      </c>
      <c r="F1098" s="7" t="str">
        <f>IF((VLOOKUP($A1098,'V2.5.2 Measures'!$C:$W,9,FALSE)&lt;&gt;"")*AND(VLOOKUP($A1098,'V2.5.2 Measures'!$C:$W,9,FALSE)&lt;&gt;"TBD"),VLOOKUP($A1098,'V2.5.2 Measures'!$C:$W,9,FALSE),"N/A")</f>
        <v>N/A</v>
      </c>
      <c r="G1098" s="7" t="str">
        <f>IF((VLOOKUP($A1098,'V2.5.2 Measures'!$C:$W,10,FALSE)&lt;&gt;"")*AND(VLOOKUP($A1098,'V2.5.2 Measures'!$C:$W,10,FALSE)&lt;&gt;"TBD"),VLOOKUP($A1098,'V2.5.2 Measures'!$C:$W,10,FALSE),"N/A")</f>
        <v>N/A</v>
      </c>
      <c r="H1098" s="7" t="str">
        <f>IF(VLOOKUP($A1098,'V2.5.2 Measures'!$C:$W,14,FALSE)&lt;&gt; "", VLOOKUP($A1098,'V2.5.2 Measures'!$C:$W,14,FALSE),"N/A")</f>
        <v>N/A</v>
      </c>
      <c r="I1098" s="7">
        <f>IF(VLOOKUP($A1098,'V2.5.2 Measures'!$C:$W,15,FALSE)&lt;&gt; "", VLOOKUP($A1098,'V2.5.2 Measures'!$C:$W,15,FALSE),"N/A")</f>
        <v>0.3</v>
      </c>
      <c r="J1098" s="7" t="str">
        <f>IF(VLOOKUP($A1098,'V2.5.2 Measures'!$C:$W,16,FALSE)&lt;&gt; "", VLOOKUP($A1098,'V2.5.2 Measures'!$C:$W,16,FALSE),"N/A")</f>
        <v>N/A</v>
      </c>
      <c r="K1098" s="7" t="str">
        <f>IF(VLOOKUP($A1098,'V2.5.2 Measures'!$C:$W,17,FALSE)&lt;&gt; "", VLOOKUP($A1098,'V2.5.2 Measures'!$C:$W,17,FALSE),"N/A")</f>
        <v>N/A</v>
      </c>
      <c r="L1098" s="7" t="str">
        <f>IF(VLOOKUP($A1098,'V2.5.2 Measures'!$C:$W,18,FALSE)&lt;&gt; "", VLOOKUP($A1098,'V2.5.2 Measures'!$C:$W,18,FALSE),"N/A")</f>
        <v>Default</v>
      </c>
      <c r="M1098" s="7" t="str">
        <f>IF(VLOOKUP($A1098,'V2.5.2 Measures'!$C:$W,19,FALSE)&lt;&gt; "", VLOOKUP($A1098,'V2.5.2 Measures'!$C:$W,19,FALSE),"N/A")</f>
        <v>SAS</v>
      </c>
      <c r="N1098" s="7" t="str">
        <f>IF(VLOOKUP($A1098,'V2.5.2 Measures'!$C:$W,20,FALSE)&lt;&gt; "", VLOOKUP($A1098,'V2.5.2 Measures'!$C:$W,20,FALSE),"N/A")</f>
        <v>V1.1</v>
      </c>
      <c r="O1098" s="7" t="str">
        <f>IF(VLOOKUP($A1098,'V2.5.2 Measures'!$C:$W,21,FALSE)&lt;&gt; "", VLOOKUP($A1098,'V2.5.2 Measures'!$C:$W,21,FALSE),"N/A")</f>
        <v>V1.5</v>
      </c>
      <c r="P1098" s="7" t="e">
        <f>IF(VLOOKUP($A1098,'V2.5.2 Measures'!$C:$W,22,FALSE)&lt;&gt; "", VLOOKUP($A1098,'V2.5.2 Measures'!$C:$W,22,FALSE),"N/A")</f>
        <v>#REF!</v>
      </c>
      <c r="Q1098" s="7" t="e">
        <f>IF(VLOOKUP($A1098,'V2.5.2 Measures'!$C:$W,23,FALSE)&lt;&gt; "", VLOOKUP($A1098,'V2.5.2 Measures'!$C:$W,23,FALSE),"N/A")</f>
        <v>#REF!</v>
      </c>
      <c r="R1098" s="7" t="e">
        <f>IF(VLOOKUP($A1098,'V2.5.2 Measures'!$C:$W,24,FALSE)&lt;&gt; "", VLOOKUP($A1098,'V2.5.2 Measures'!$C:$W,24,FALSE),"N/A")</f>
        <v>#REF!</v>
      </c>
      <c r="S1098" s="7" t="e">
        <f>IF(VLOOKUP($A1098,'V2.5.2 Measures'!$C:$W,25,FALSE)&lt;&gt; "", VLOOKUP($A1098,'V2.5.2 Measures'!$C:$W,25,FALSE),"N/A")</f>
        <v>#REF!</v>
      </c>
      <c r="T1098" s="7" t="str">
        <f>IF(VLOOKUP($A1098,'V2.5.2 Measures'!$C:$W,2,FALSE)&lt;&gt; "", VLOOKUP($A1098,'V2.5.2 Measures'!$C:$W,2,FALSE),"N/A")</f>
        <v>EXP-12-035-112</v>
      </c>
      <c r="U1098" s="7" t="str">
        <f>IF(VLOOKUP($A1098,'V2.5.2 Measures'!$C:$W,3,FALSE)&lt;&gt; "", VLOOKUP($A1098,'V2.5.2 Measures'!$C:$W,3,FALSE),"N/A")</f>
        <v>Total paid for TYPE-OF-SERVICE = 38 (Hearing Aids)</v>
      </c>
      <c r="V1098" s="7" t="e">
        <f>IF(VLOOKUP($A1098,'V2.5.2 Measures'!$C:$W,26,FALSE)&lt;&gt; "", VLOOKUP($A1098,'V2.5.2 Measures'!$C:$W,26,FALSE),"N/A")</f>
        <v>#REF!</v>
      </c>
      <c r="W1098" s="7" t="e">
        <f>IF(VLOOKUP($A1098,'V2.5.2 Measures'!$C:$W,44,FALSE)&lt;&gt; "", VLOOKUP($A1098,'V2.5.2 Measures'!$C:$W,44,FALSE),"N/A")</f>
        <v>#REF!</v>
      </c>
    </row>
    <row r="1099" spans="1:23" x14ac:dyDescent="0.35">
      <c r="A1099" s="7" t="str">
        <f>'V2.5.2 Measures'!C554</f>
        <v>EXP12.113</v>
      </c>
      <c r="B1099" s="7" t="str">
        <f>VLOOKUP($A1099,'V2.5.2 Measures'!$C:$W,6,FALSE)</f>
        <v>Medicaid FFS: Original, Crossover, Paid Claims</v>
      </c>
      <c r="C1099" s="7" t="str">
        <f>VLOOKUP($A1099,'V2.5.2 Measures'!$C:$W,8,FALSE)</f>
        <v>No</v>
      </c>
      <c r="D1099" s="7" t="str">
        <f>IF(VLOOKUP($A1099,'V2.5.2 Measures'!$C:$W,4,FALSE)="","",VLOOKUP($A1099,'V2.5.2 Measures'!$C:$W,4,FALSE))</f>
        <v>Sum</v>
      </c>
      <c r="E1099" s="7" t="str">
        <f>IF((VLOOKUP($A1099,'V2.5.2 Measures'!$C:$W,8,FALSE)&lt;&gt;"")*AND(VLOOKUP($A1099,'V2.5.2 Measures'!$C:$W,8,FALSE)&lt;&gt;"TBD"),VLOOKUP($A1099,'V2.5.2 Measures'!$C:$W,8,FALSE),"N/A")</f>
        <v>No</v>
      </c>
      <c r="F1099" s="7" t="str">
        <f>IF((VLOOKUP($A1099,'V2.5.2 Measures'!$C:$W,9,FALSE)&lt;&gt;"")*AND(VLOOKUP($A1099,'V2.5.2 Measures'!$C:$W,9,FALSE)&lt;&gt;"TBD"),VLOOKUP($A1099,'V2.5.2 Measures'!$C:$W,9,FALSE),"N/A")</f>
        <v>N/A</v>
      </c>
      <c r="G1099" s="7" t="str">
        <f>IF((VLOOKUP($A1099,'V2.5.2 Measures'!$C:$W,10,FALSE)&lt;&gt;"")*AND(VLOOKUP($A1099,'V2.5.2 Measures'!$C:$W,10,FALSE)&lt;&gt;"TBD"),VLOOKUP($A1099,'V2.5.2 Measures'!$C:$W,10,FALSE),"N/A")</f>
        <v>N/A</v>
      </c>
      <c r="H1099" s="7" t="str">
        <f>IF(VLOOKUP($A1099,'V2.5.2 Measures'!$C:$W,14,FALSE)&lt;&gt; "", VLOOKUP($A1099,'V2.5.2 Measures'!$C:$W,14,FALSE),"N/A")</f>
        <v>N/A</v>
      </c>
      <c r="I1099" s="7">
        <f>IF(VLOOKUP($A1099,'V2.5.2 Measures'!$C:$W,15,FALSE)&lt;&gt; "", VLOOKUP($A1099,'V2.5.2 Measures'!$C:$W,15,FALSE),"N/A")</f>
        <v>0.3</v>
      </c>
      <c r="J1099" s="7" t="str">
        <f>IF(VLOOKUP($A1099,'V2.5.2 Measures'!$C:$W,16,FALSE)&lt;&gt; "", VLOOKUP($A1099,'V2.5.2 Measures'!$C:$W,16,FALSE),"N/A")</f>
        <v>N/A</v>
      </c>
      <c r="K1099" s="7" t="str">
        <f>IF(VLOOKUP($A1099,'V2.5.2 Measures'!$C:$W,17,FALSE)&lt;&gt; "", VLOOKUP($A1099,'V2.5.2 Measures'!$C:$W,17,FALSE),"N/A")</f>
        <v>N/A</v>
      </c>
      <c r="L1099" s="7" t="str">
        <f>IF(VLOOKUP($A1099,'V2.5.2 Measures'!$C:$W,18,FALSE)&lt;&gt; "", VLOOKUP($A1099,'V2.5.2 Measures'!$C:$W,18,FALSE),"N/A")</f>
        <v>Default</v>
      </c>
      <c r="M1099" s="7" t="str">
        <f>IF(VLOOKUP($A1099,'V2.5.2 Measures'!$C:$W,19,FALSE)&lt;&gt; "", VLOOKUP($A1099,'V2.5.2 Measures'!$C:$W,19,FALSE),"N/A")</f>
        <v>SAS</v>
      </c>
      <c r="N1099" s="7" t="str">
        <f>IF(VLOOKUP($A1099,'V2.5.2 Measures'!$C:$W,20,FALSE)&lt;&gt; "", VLOOKUP($A1099,'V2.5.2 Measures'!$C:$W,20,FALSE),"N/A")</f>
        <v>V1.1</v>
      </c>
      <c r="O1099" s="7" t="str">
        <f>IF(VLOOKUP($A1099,'V2.5.2 Measures'!$C:$W,21,FALSE)&lt;&gt; "", VLOOKUP($A1099,'V2.5.2 Measures'!$C:$W,21,FALSE),"N/A")</f>
        <v>V1.5</v>
      </c>
      <c r="P1099" s="7" t="e">
        <f>IF(VLOOKUP($A1099,'V2.5.2 Measures'!$C:$W,22,FALSE)&lt;&gt; "", VLOOKUP($A1099,'V2.5.2 Measures'!$C:$W,22,FALSE),"N/A")</f>
        <v>#REF!</v>
      </c>
      <c r="Q1099" s="7" t="e">
        <f>IF(VLOOKUP($A1099,'V2.5.2 Measures'!$C:$W,23,FALSE)&lt;&gt; "", VLOOKUP($A1099,'V2.5.2 Measures'!$C:$W,23,FALSE),"N/A")</f>
        <v>#REF!</v>
      </c>
      <c r="R1099" s="7" t="e">
        <f>IF(VLOOKUP($A1099,'V2.5.2 Measures'!$C:$W,24,FALSE)&lt;&gt; "", VLOOKUP($A1099,'V2.5.2 Measures'!$C:$W,24,FALSE),"N/A")</f>
        <v>#REF!</v>
      </c>
      <c r="S1099" s="7" t="e">
        <f>IF(VLOOKUP($A1099,'V2.5.2 Measures'!$C:$W,25,FALSE)&lt;&gt; "", VLOOKUP($A1099,'V2.5.2 Measures'!$C:$W,25,FALSE),"N/A")</f>
        <v>#REF!</v>
      </c>
      <c r="T1099" s="7" t="str">
        <f>IF(VLOOKUP($A1099,'V2.5.2 Measures'!$C:$W,2,FALSE)&lt;&gt; "", VLOOKUP($A1099,'V2.5.2 Measures'!$C:$W,2,FALSE),"N/A")</f>
        <v>EXP-12-036-113</v>
      </c>
      <c r="U1099" s="7" t="str">
        <f>IF(VLOOKUP($A1099,'V2.5.2 Measures'!$C:$W,3,FALSE)&lt;&gt; "", VLOOKUP($A1099,'V2.5.2 Measures'!$C:$W,3,FALSE),"N/A")</f>
        <v>Total paid for TYPE-OF-SERVICE = 39 (Diagnostic services)</v>
      </c>
      <c r="V1099" s="7" t="e">
        <f>IF(VLOOKUP($A1099,'V2.5.2 Measures'!$C:$W,26,FALSE)&lt;&gt; "", VLOOKUP($A1099,'V2.5.2 Measures'!$C:$W,26,FALSE),"N/A")</f>
        <v>#REF!</v>
      </c>
      <c r="W1099" s="7" t="e">
        <f>IF(VLOOKUP($A1099,'V2.5.2 Measures'!$C:$W,44,FALSE)&lt;&gt; "", VLOOKUP($A1099,'V2.5.2 Measures'!$C:$W,44,FALSE),"N/A")</f>
        <v>#REF!</v>
      </c>
    </row>
    <row r="1100" spans="1:23" x14ac:dyDescent="0.35">
      <c r="A1100" s="7" t="str">
        <f>'V2.5.2 Measures'!C555</f>
        <v>EXP12.115</v>
      </c>
      <c r="B1100" s="7" t="str">
        <f>VLOOKUP($A1100,'V2.5.2 Measures'!$C:$W,6,FALSE)</f>
        <v>Medicaid FFS: Original, Crossover, Paid Claims</v>
      </c>
      <c r="C1100" s="7" t="str">
        <f>VLOOKUP($A1100,'V2.5.2 Measures'!$C:$W,8,FALSE)</f>
        <v>No</v>
      </c>
      <c r="D1100" s="7" t="str">
        <f>IF(VLOOKUP($A1100,'V2.5.2 Measures'!$C:$W,4,FALSE)="","",VLOOKUP($A1100,'V2.5.2 Measures'!$C:$W,4,FALSE))</f>
        <v>Sum</v>
      </c>
      <c r="E1100" s="7" t="str">
        <f>IF((VLOOKUP($A1100,'V2.5.2 Measures'!$C:$W,8,FALSE)&lt;&gt;"")*AND(VLOOKUP($A1100,'V2.5.2 Measures'!$C:$W,8,FALSE)&lt;&gt;"TBD"),VLOOKUP($A1100,'V2.5.2 Measures'!$C:$W,8,FALSE),"N/A")</f>
        <v>No</v>
      </c>
      <c r="F1100" s="7" t="str">
        <f>IF((VLOOKUP($A1100,'V2.5.2 Measures'!$C:$W,9,FALSE)&lt;&gt;"")*AND(VLOOKUP($A1100,'V2.5.2 Measures'!$C:$W,9,FALSE)&lt;&gt;"TBD"),VLOOKUP($A1100,'V2.5.2 Measures'!$C:$W,9,FALSE),"N/A")</f>
        <v>N/A</v>
      </c>
      <c r="G1100" s="7" t="str">
        <f>IF((VLOOKUP($A1100,'V2.5.2 Measures'!$C:$W,10,FALSE)&lt;&gt;"")*AND(VLOOKUP($A1100,'V2.5.2 Measures'!$C:$W,10,FALSE)&lt;&gt;"TBD"),VLOOKUP($A1100,'V2.5.2 Measures'!$C:$W,10,FALSE),"N/A")</f>
        <v>N/A</v>
      </c>
      <c r="H1100" s="7" t="str">
        <f>IF(VLOOKUP($A1100,'V2.5.2 Measures'!$C:$W,14,FALSE)&lt;&gt; "", VLOOKUP($A1100,'V2.5.2 Measures'!$C:$W,14,FALSE),"N/A")</f>
        <v>N/A</v>
      </c>
      <c r="I1100" s="7">
        <f>IF(VLOOKUP($A1100,'V2.5.2 Measures'!$C:$W,15,FALSE)&lt;&gt; "", VLOOKUP($A1100,'V2.5.2 Measures'!$C:$W,15,FALSE),"N/A")</f>
        <v>0.3</v>
      </c>
      <c r="J1100" s="7" t="str">
        <f>IF(VLOOKUP($A1100,'V2.5.2 Measures'!$C:$W,16,FALSE)&lt;&gt; "", VLOOKUP($A1100,'V2.5.2 Measures'!$C:$W,16,FALSE),"N/A")</f>
        <v>N/A</v>
      </c>
      <c r="K1100" s="7" t="str">
        <f>IF(VLOOKUP($A1100,'V2.5.2 Measures'!$C:$W,17,FALSE)&lt;&gt; "", VLOOKUP($A1100,'V2.5.2 Measures'!$C:$W,17,FALSE),"N/A")</f>
        <v>N/A</v>
      </c>
      <c r="L1100" s="7" t="str">
        <f>IF(VLOOKUP($A1100,'V2.5.2 Measures'!$C:$W,18,FALSE)&lt;&gt; "", VLOOKUP($A1100,'V2.5.2 Measures'!$C:$W,18,FALSE),"N/A")</f>
        <v>Default</v>
      </c>
      <c r="M1100" s="7" t="str">
        <f>IF(VLOOKUP($A1100,'V2.5.2 Measures'!$C:$W,19,FALSE)&lt;&gt; "", VLOOKUP($A1100,'V2.5.2 Measures'!$C:$W,19,FALSE),"N/A")</f>
        <v>SAS</v>
      </c>
      <c r="N1100" s="7" t="str">
        <f>IF(VLOOKUP($A1100,'V2.5.2 Measures'!$C:$W,20,FALSE)&lt;&gt; "", VLOOKUP($A1100,'V2.5.2 Measures'!$C:$W,20,FALSE),"N/A")</f>
        <v>V1.1</v>
      </c>
      <c r="O1100" s="7" t="str">
        <f>IF(VLOOKUP($A1100,'V2.5.2 Measures'!$C:$W,21,FALSE)&lt;&gt; "", VLOOKUP($A1100,'V2.5.2 Measures'!$C:$W,21,FALSE),"N/A")</f>
        <v>V1.5</v>
      </c>
      <c r="P1100" s="7" t="e">
        <f>IF(VLOOKUP($A1100,'V2.5.2 Measures'!$C:$W,22,FALSE)&lt;&gt; "", VLOOKUP($A1100,'V2.5.2 Measures'!$C:$W,22,FALSE),"N/A")</f>
        <v>#REF!</v>
      </c>
      <c r="Q1100" s="7" t="e">
        <f>IF(VLOOKUP($A1100,'V2.5.2 Measures'!$C:$W,23,FALSE)&lt;&gt; "", VLOOKUP($A1100,'V2.5.2 Measures'!$C:$W,23,FALSE),"N/A")</f>
        <v>#REF!</v>
      </c>
      <c r="R1100" s="7" t="e">
        <f>IF(VLOOKUP($A1100,'V2.5.2 Measures'!$C:$W,24,FALSE)&lt;&gt; "", VLOOKUP($A1100,'V2.5.2 Measures'!$C:$W,24,FALSE),"N/A")</f>
        <v>#REF!</v>
      </c>
      <c r="S1100" s="7" t="e">
        <f>IF(VLOOKUP($A1100,'V2.5.2 Measures'!$C:$W,25,FALSE)&lt;&gt; "", VLOOKUP($A1100,'V2.5.2 Measures'!$C:$W,25,FALSE),"N/A")</f>
        <v>#REF!</v>
      </c>
      <c r="T1100" s="7" t="str">
        <f>IF(VLOOKUP($A1100,'V2.5.2 Measures'!$C:$W,2,FALSE)&lt;&gt; "", VLOOKUP($A1100,'V2.5.2 Measures'!$C:$W,2,FALSE),"N/A")</f>
        <v>EXP-12-037-115</v>
      </c>
      <c r="U1100" s="7" t="str">
        <f>IF(VLOOKUP($A1100,'V2.5.2 Measures'!$C:$W,3,FALSE)&lt;&gt; "", VLOOKUP($A1100,'V2.5.2 Measures'!$C:$W,3,FALSE),"N/A")</f>
        <v>Total paid for TYPE-OF-SERVICE = 40 (Screening services)</v>
      </c>
      <c r="V1100" s="7" t="e">
        <f>IF(VLOOKUP($A1100,'V2.5.2 Measures'!$C:$W,26,FALSE)&lt;&gt; "", VLOOKUP($A1100,'V2.5.2 Measures'!$C:$W,26,FALSE),"N/A")</f>
        <v>#REF!</v>
      </c>
      <c r="W1100" s="7" t="e">
        <f>IF(VLOOKUP($A1100,'V2.5.2 Measures'!$C:$W,44,FALSE)&lt;&gt; "", VLOOKUP($A1100,'V2.5.2 Measures'!$C:$W,44,FALSE),"N/A")</f>
        <v>#REF!</v>
      </c>
    </row>
    <row r="1101" spans="1:23" x14ac:dyDescent="0.35">
      <c r="A1101" s="7" t="str">
        <f>'V2.5.2 Measures'!C556</f>
        <v>EXP12.116</v>
      </c>
      <c r="B1101" s="7" t="str">
        <f>VLOOKUP($A1101,'V2.5.2 Measures'!$C:$W,6,FALSE)</f>
        <v>Medicaid FFS: Original, Crossover, Paid Claims</v>
      </c>
      <c r="C1101" s="7" t="str">
        <f>VLOOKUP($A1101,'V2.5.2 Measures'!$C:$W,8,FALSE)</f>
        <v>No</v>
      </c>
      <c r="D1101" s="7" t="str">
        <f>IF(VLOOKUP($A1101,'V2.5.2 Measures'!$C:$W,4,FALSE)="","",VLOOKUP($A1101,'V2.5.2 Measures'!$C:$W,4,FALSE))</f>
        <v>Sum</v>
      </c>
      <c r="E1101" s="7" t="str">
        <f>IF((VLOOKUP($A1101,'V2.5.2 Measures'!$C:$W,8,FALSE)&lt;&gt;"")*AND(VLOOKUP($A1101,'V2.5.2 Measures'!$C:$W,8,FALSE)&lt;&gt;"TBD"),VLOOKUP($A1101,'V2.5.2 Measures'!$C:$W,8,FALSE),"N/A")</f>
        <v>No</v>
      </c>
      <c r="F1101" s="7" t="str">
        <f>IF((VLOOKUP($A1101,'V2.5.2 Measures'!$C:$W,9,FALSE)&lt;&gt;"")*AND(VLOOKUP($A1101,'V2.5.2 Measures'!$C:$W,9,FALSE)&lt;&gt;"TBD"),VLOOKUP($A1101,'V2.5.2 Measures'!$C:$W,9,FALSE),"N/A")</f>
        <v>N/A</v>
      </c>
      <c r="G1101" s="7" t="str">
        <f>IF((VLOOKUP($A1101,'V2.5.2 Measures'!$C:$W,10,FALSE)&lt;&gt;"")*AND(VLOOKUP($A1101,'V2.5.2 Measures'!$C:$W,10,FALSE)&lt;&gt;"TBD"),VLOOKUP($A1101,'V2.5.2 Measures'!$C:$W,10,FALSE),"N/A")</f>
        <v>N/A</v>
      </c>
      <c r="H1101" s="7" t="str">
        <f>IF(VLOOKUP($A1101,'V2.5.2 Measures'!$C:$W,14,FALSE)&lt;&gt; "", VLOOKUP($A1101,'V2.5.2 Measures'!$C:$W,14,FALSE),"N/A")</f>
        <v>N/A</v>
      </c>
      <c r="I1101" s="7">
        <f>IF(VLOOKUP($A1101,'V2.5.2 Measures'!$C:$W,15,FALSE)&lt;&gt; "", VLOOKUP($A1101,'V2.5.2 Measures'!$C:$W,15,FALSE),"N/A")</f>
        <v>0.3</v>
      </c>
      <c r="J1101" s="7" t="str">
        <f>IF(VLOOKUP($A1101,'V2.5.2 Measures'!$C:$W,16,FALSE)&lt;&gt; "", VLOOKUP($A1101,'V2.5.2 Measures'!$C:$W,16,FALSE),"N/A")</f>
        <v>N/A</v>
      </c>
      <c r="K1101" s="7" t="str">
        <f>IF(VLOOKUP($A1101,'V2.5.2 Measures'!$C:$W,17,FALSE)&lt;&gt; "", VLOOKUP($A1101,'V2.5.2 Measures'!$C:$W,17,FALSE),"N/A")</f>
        <v>N/A</v>
      </c>
      <c r="L1101" s="7" t="str">
        <f>IF(VLOOKUP($A1101,'V2.5.2 Measures'!$C:$W,18,FALSE)&lt;&gt; "", VLOOKUP($A1101,'V2.5.2 Measures'!$C:$W,18,FALSE),"N/A")</f>
        <v>Default</v>
      </c>
      <c r="M1101" s="7" t="str">
        <f>IF(VLOOKUP($A1101,'V2.5.2 Measures'!$C:$W,19,FALSE)&lt;&gt; "", VLOOKUP($A1101,'V2.5.2 Measures'!$C:$W,19,FALSE),"N/A")</f>
        <v>SAS</v>
      </c>
      <c r="N1101" s="7" t="str">
        <f>IF(VLOOKUP($A1101,'V2.5.2 Measures'!$C:$W,20,FALSE)&lt;&gt; "", VLOOKUP($A1101,'V2.5.2 Measures'!$C:$W,20,FALSE),"N/A")</f>
        <v>V1.1</v>
      </c>
      <c r="O1101" s="7" t="str">
        <f>IF(VLOOKUP($A1101,'V2.5.2 Measures'!$C:$W,21,FALSE)&lt;&gt; "", VLOOKUP($A1101,'V2.5.2 Measures'!$C:$W,21,FALSE),"N/A")</f>
        <v>V1.5</v>
      </c>
      <c r="P1101" s="7" t="e">
        <f>IF(VLOOKUP($A1101,'V2.5.2 Measures'!$C:$W,22,FALSE)&lt;&gt; "", VLOOKUP($A1101,'V2.5.2 Measures'!$C:$W,22,FALSE),"N/A")</f>
        <v>#REF!</v>
      </c>
      <c r="Q1101" s="7" t="e">
        <f>IF(VLOOKUP($A1101,'V2.5.2 Measures'!$C:$W,23,FALSE)&lt;&gt; "", VLOOKUP($A1101,'V2.5.2 Measures'!$C:$W,23,FALSE),"N/A")</f>
        <v>#REF!</v>
      </c>
      <c r="R1101" s="7" t="e">
        <f>IF(VLOOKUP($A1101,'V2.5.2 Measures'!$C:$W,24,FALSE)&lt;&gt; "", VLOOKUP($A1101,'V2.5.2 Measures'!$C:$W,24,FALSE),"N/A")</f>
        <v>#REF!</v>
      </c>
      <c r="S1101" s="7" t="e">
        <f>IF(VLOOKUP($A1101,'V2.5.2 Measures'!$C:$W,25,FALSE)&lt;&gt; "", VLOOKUP($A1101,'V2.5.2 Measures'!$C:$W,25,FALSE),"N/A")</f>
        <v>#REF!</v>
      </c>
      <c r="T1101" s="7" t="str">
        <f>IF(VLOOKUP($A1101,'V2.5.2 Measures'!$C:$W,2,FALSE)&lt;&gt; "", VLOOKUP($A1101,'V2.5.2 Measures'!$C:$W,2,FALSE),"N/A")</f>
        <v>EXP-12-038-116</v>
      </c>
      <c r="U1101" s="7" t="str">
        <f>IF(VLOOKUP($A1101,'V2.5.2 Measures'!$C:$W,3,FALSE)&lt;&gt; "", VLOOKUP($A1101,'V2.5.2 Measures'!$C:$W,3,FALSE),"N/A")</f>
        <v>Total paid for TYPE-OF-SERVICE = 41 (Preventive services)</v>
      </c>
      <c r="V1101" s="7" t="e">
        <f>IF(VLOOKUP($A1101,'V2.5.2 Measures'!$C:$W,26,FALSE)&lt;&gt; "", VLOOKUP($A1101,'V2.5.2 Measures'!$C:$W,26,FALSE),"N/A")</f>
        <v>#REF!</v>
      </c>
      <c r="W1101" s="7" t="e">
        <f>IF(VLOOKUP($A1101,'V2.5.2 Measures'!$C:$W,44,FALSE)&lt;&gt; "", VLOOKUP($A1101,'V2.5.2 Measures'!$C:$W,44,FALSE),"N/A")</f>
        <v>#REF!</v>
      </c>
    </row>
    <row r="1102" spans="1:23" x14ac:dyDescent="0.35">
      <c r="A1102" s="7" t="str">
        <f>'V2.5.2 Measures'!C557</f>
        <v>EXP12.117</v>
      </c>
      <c r="B1102" s="7" t="str">
        <f>VLOOKUP($A1102,'V2.5.2 Measures'!$C:$W,6,FALSE)</f>
        <v>Medicaid FFS: Original, Crossover, Paid Claims</v>
      </c>
      <c r="C1102" s="7" t="str">
        <f>VLOOKUP($A1102,'V2.5.2 Measures'!$C:$W,8,FALSE)</f>
        <v>No</v>
      </c>
      <c r="D1102" s="7" t="str">
        <f>IF(VLOOKUP($A1102,'V2.5.2 Measures'!$C:$W,4,FALSE)="","",VLOOKUP($A1102,'V2.5.2 Measures'!$C:$W,4,FALSE))</f>
        <v>Sum</v>
      </c>
      <c r="E1102" s="7" t="str">
        <f>IF((VLOOKUP($A1102,'V2.5.2 Measures'!$C:$W,8,FALSE)&lt;&gt;"")*AND(VLOOKUP($A1102,'V2.5.2 Measures'!$C:$W,8,FALSE)&lt;&gt;"TBD"),VLOOKUP($A1102,'V2.5.2 Measures'!$C:$W,8,FALSE),"N/A")</f>
        <v>No</v>
      </c>
      <c r="F1102" s="7" t="str">
        <f>IF((VLOOKUP($A1102,'V2.5.2 Measures'!$C:$W,9,FALSE)&lt;&gt;"")*AND(VLOOKUP($A1102,'V2.5.2 Measures'!$C:$W,9,FALSE)&lt;&gt;"TBD"),VLOOKUP($A1102,'V2.5.2 Measures'!$C:$W,9,FALSE),"N/A")</f>
        <v>N/A</v>
      </c>
      <c r="G1102" s="7" t="str">
        <f>IF((VLOOKUP($A1102,'V2.5.2 Measures'!$C:$W,10,FALSE)&lt;&gt;"")*AND(VLOOKUP($A1102,'V2.5.2 Measures'!$C:$W,10,FALSE)&lt;&gt;"TBD"),VLOOKUP($A1102,'V2.5.2 Measures'!$C:$W,10,FALSE),"N/A")</f>
        <v>N/A</v>
      </c>
      <c r="H1102" s="7" t="str">
        <f>IF(VLOOKUP($A1102,'V2.5.2 Measures'!$C:$W,14,FALSE)&lt;&gt; "", VLOOKUP($A1102,'V2.5.2 Measures'!$C:$W,14,FALSE),"N/A")</f>
        <v>N/A</v>
      </c>
      <c r="I1102" s="7">
        <f>IF(VLOOKUP($A1102,'V2.5.2 Measures'!$C:$W,15,FALSE)&lt;&gt; "", VLOOKUP($A1102,'V2.5.2 Measures'!$C:$W,15,FALSE),"N/A")</f>
        <v>0.3</v>
      </c>
      <c r="J1102" s="7" t="str">
        <f>IF(VLOOKUP($A1102,'V2.5.2 Measures'!$C:$W,16,FALSE)&lt;&gt; "", VLOOKUP($A1102,'V2.5.2 Measures'!$C:$W,16,FALSE),"N/A")</f>
        <v>N/A</v>
      </c>
      <c r="K1102" s="7" t="str">
        <f>IF(VLOOKUP($A1102,'V2.5.2 Measures'!$C:$W,17,FALSE)&lt;&gt; "", VLOOKUP($A1102,'V2.5.2 Measures'!$C:$W,17,FALSE),"N/A")</f>
        <v>N/A</v>
      </c>
      <c r="L1102" s="7" t="str">
        <f>IF(VLOOKUP($A1102,'V2.5.2 Measures'!$C:$W,18,FALSE)&lt;&gt; "", VLOOKUP($A1102,'V2.5.2 Measures'!$C:$W,18,FALSE),"N/A")</f>
        <v>Default</v>
      </c>
      <c r="M1102" s="7" t="str">
        <f>IF(VLOOKUP($A1102,'V2.5.2 Measures'!$C:$W,19,FALSE)&lt;&gt; "", VLOOKUP($A1102,'V2.5.2 Measures'!$C:$W,19,FALSE),"N/A")</f>
        <v>SAS</v>
      </c>
      <c r="N1102" s="7" t="str">
        <f>IF(VLOOKUP($A1102,'V2.5.2 Measures'!$C:$W,20,FALSE)&lt;&gt; "", VLOOKUP($A1102,'V2.5.2 Measures'!$C:$W,20,FALSE),"N/A")</f>
        <v>V1.1</v>
      </c>
      <c r="O1102" s="7" t="str">
        <f>IF(VLOOKUP($A1102,'V2.5.2 Measures'!$C:$W,21,FALSE)&lt;&gt; "", VLOOKUP($A1102,'V2.5.2 Measures'!$C:$W,21,FALSE),"N/A")</f>
        <v>V1.5</v>
      </c>
      <c r="P1102" s="7" t="e">
        <f>IF(VLOOKUP($A1102,'V2.5.2 Measures'!$C:$W,22,FALSE)&lt;&gt; "", VLOOKUP($A1102,'V2.5.2 Measures'!$C:$W,22,FALSE),"N/A")</f>
        <v>#REF!</v>
      </c>
      <c r="Q1102" s="7" t="e">
        <f>IF(VLOOKUP($A1102,'V2.5.2 Measures'!$C:$W,23,FALSE)&lt;&gt; "", VLOOKUP($A1102,'V2.5.2 Measures'!$C:$W,23,FALSE),"N/A")</f>
        <v>#REF!</v>
      </c>
      <c r="R1102" s="7" t="e">
        <f>IF(VLOOKUP($A1102,'V2.5.2 Measures'!$C:$W,24,FALSE)&lt;&gt; "", VLOOKUP($A1102,'V2.5.2 Measures'!$C:$W,24,FALSE),"N/A")</f>
        <v>#REF!</v>
      </c>
      <c r="S1102" s="7" t="e">
        <f>IF(VLOOKUP($A1102,'V2.5.2 Measures'!$C:$W,25,FALSE)&lt;&gt; "", VLOOKUP($A1102,'V2.5.2 Measures'!$C:$W,25,FALSE),"N/A")</f>
        <v>#REF!</v>
      </c>
      <c r="T1102" s="7" t="str">
        <f>IF(VLOOKUP($A1102,'V2.5.2 Measures'!$C:$W,2,FALSE)&lt;&gt; "", VLOOKUP($A1102,'V2.5.2 Measures'!$C:$W,2,FALSE),"N/A")</f>
        <v>EXP-12-039-117</v>
      </c>
      <c r="U1102" s="7" t="str">
        <f>IF(VLOOKUP($A1102,'V2.5.2 Measures'!$C:$W,3,FALSE)&lt;&gt; "", VLOOKUP($A1102,'V2.5.2 Measures'!$C:$W,3,FALSE),"N/A")</f>
        <v>Total paid for TYPE-OF-SERVICE = 42 (Well-baby and well-child care services as defined by the State.)</v>
      </c>
      <c r="V1102" s="7" t="e">
        <f>IF(VLOOKUP($A1102,'V2.5.2 Measures'!$C:$W,26,FALSE)&lt;&gt; "", VLOOKUP($A1102,'V2.5.2 Measures'!$C:$W,26,FALSE),"N/A")</f>
        <v>#REF!</v>
      </c>
      <c r="W1102" s="7" t="e">
        <f>IF(VLOOKUP($A1102,'V2.5.2 Measures'!$C:$W,44,FALSE)&lt;&gt; "", VLOOKUP($A1102,'V2.5.2 Measures'!$C:$W,44,FALSE),"N/A")</f>
        <v>#REF!</v>
      </c>
    </row>
    <row r="1103" spans="1:23" x14ac:dyDescent="0.35">
      <c r="A1103" s="7" t="str">
        <f>'V2.5.2 Measures'!C558</f>
        <v>EXP12.118</v>
      </c>
      <c r="B1103" s="7" t="str">
        <f>VLOOKUP($A1103,'V2.5.2 Measures'!$C:$W,6,FALSE)</f>
        <v>Medicaid FFS: Original, Crossover, Paid Claims</v>
      </c>
      <c r="C1103" s="7" t="str">
        <f>VLOOKUP($A1103,'V2.5.2 Measures'!$C:$W,8,FALSE)</f>
        <v>No</v>
      </c>
      <c r="D1103" s="7" t="str">
        <f>IF(VLOOKUP($A1103,'V2.5.2 Measures'!$C:$W,4,FALSE)="","",VLOOKUP($A1103,'V2.5.2 Measures'!$C:$W,4,FALSE))</f>
        <v>Sum</v>
      </c>
      <c r="E1103" s="7" t="str">
        <f>IF((VLOOKUP($A1103,'V2.5.2 Measures'!$C:$W,8,FALSE)&lt;&gt;"")*AND(VLOOKUP($A1103,'V2.5.2 Measures'!$C:$W,8,FALSE)&lt;&gt;"TBD"),VLOOKUP($A1103,'V2.5.2 Measures'!$C:$W,8,FALSE),"N/A")</f>
        <v>No</v>
      </c>
      <c r="F1103" s="7" t="str">
        <f>IF((VLOOKUP($A1103,'V2.5.2 Measures'!$C:$W,9,FALSE)&lt;&gt;"")*AND(VLOOKUP($A1103,'V2.5.2 Measures'!$C:$W,9,FALSE)&lt;&gt;"TBD"),VLOOKUP($A1103,'V2.5.2 Measures'!$C:$W,9,FALSE),"N/A")</f>
        <v>N/A</v>
      </c>
      <c r="G1103" s="7" t="str">
        <f>IF((VLOOKUP($A1103,'V2.5.2 Measures'!$C:$W,10,FALSE)&lt;&gt;"")*AND(VLOOKUP($A1103,'V2.5.2 Measures'!$C:$W,10,FALSE)&lt;&gt;"TBD"),VLOOKUP($A1103,'V2.5.2 Measures'!$C:$W,10,FALSE),"N/A")</f>
        <v>N/A</v>
      </c>
      <c r="H1103" s="7" t="str">
        <f>IF(VLOOKUP($A1103,'V2.5.2 Measures'!$C:$W,14,FALSE)&lt;&gt; "", VLOOKUP($A1103,'V2.5.2 Measures'!$C:$W,14,FALSE),"N/A")</f>
        <v>N/A</v>
      </c>
      <c r="I1103" s="7">
        <f>IF(VLOOKUP($A1103,'V2.5.2 Measures'!$C:$W,15,FALSE)&lt;&gt; "", VLOOKUP($A1103,'V2.5.2 Measures'!$C:$W,15,FALSE),"N/A")</f>
        <v>0.3</v>
      </c>
      <c r="J1103" s="7" t="str">
        <f>IF(VLOOKUP($A1103,'V2.5.2 Measures'!$C:$W,16,FALSE)&lt;&gt; "", VLOOKUP($A1103,'V2.5.2 Measures'!$C:$W,16,FALSE),"N/A")</f>
        <v>N/A</v>
      </c>
      <c r="K1103" s="7" t="str">
        <f>IF(VLOOKUP($A1103,'V2.5.2 Measures'!$C:$W,17,FALSE)&lt;&gt; "", VLOOKUP($A1103,'V2.5.2 Measures'!$C:$W,17,FALSE),"N/A")</f>
        <v>N/A</v>
      </c>
      <c r="L1103" s="7" t="str">
        <f>IF(VLOOKUP($A1103,'V2.5.2 Measures'!$C:$W,18,FALSE)&lt;&gt; "", VLOOKUP($A1103,'V2.5.2 Measures'!$C:$W,18,FALSE),"N/A")</f>
        <v>Default</v>
      </c>
      <c r="M1103" s="7" t="str">
        <f>IF(VLOOKUP($A1103,'V2.5.2 Measures'!$C:$W,19,FALSE)&lt;&gt; "", VLOOKUP($A1103,'V2.5.2 Measures'!$C:$W,19,FALSE),"N/A")</f>
        <v>SAS</v>
      </c>
      <c r="N1103" s="7" t="str">
        <f>IF(VLOOKUP($A1103,'V2.5.2 Measures'!$C:$W,20,FALSE)&lt;&gt; "", VLOOKUP($A1103,'V2.5.2 Measures'!$C:$W,20,FALSE),"N/A")</f>
        <v>V1.1</v>
      </c>
      <c r="O1103" s="7" t="str">
        <f>IF(VLOOKUP($A1103,'V2.5.2 Measures'!$C:$W,21,FALSE)&lt;&gt; "", VLOOKUP($A1103,'V2.5.2 Measures'!$C:$W,21,FALSE),"N/A")</f>
        <v>V1.5</v>
      </c>
      <c r="P1103" s="7" t="e">
        <f>IF(VLOOKUP($A1103,'V2.5.2 Measures'!$C:$W,22,FALSE)&lt;&gt; "", VLOOKUP($A1103,'V2.5.2 Measures'!$C:$W,22,FALSE),"N/A")</f>
        <v>#REF!</v>
      </c>
      <c r="Q1103" s="7" t="e">
        <f>IF(VLOOKUP($A1103,'V2.5.2 Measures'!$C:$W,23,FALSE)&lt;&gt; "", VLOOKUP($A1103,'V2.5.2 Measures'!$C:$W,23,FALSE),"N/A")</f>
        <v>#REF!</v>
      </c>
      <c r="R1103" s="7" t="e">
        <f>IF(VLOOKUP($A1103,'V2.5.2 Measures'!$C:$W,24,FALSE)&lt;&gt; "", VLOOKUP($A1103,'V2.5.2 Measures'!$C:$W,24,FALSE),"N/A")</f>
        <v>#REF!</v>
      </c>
      <c r="S1103" s="7" t="e">
        <f>IF(VLOOKUP($A1103,'V2.5.2 Measures'!$C:$W,25,FALSE)&lt;&gt; "", VLOOKUP($A1103,'V2.5.2 Measures'!$C:$W,25,FALSE),"N/A")</f>
        <v>#REF!</v>
      </c>
      <c r="T1103" s="7" t="str">
        <f>IF(VLOOKUP($A1103,'V2.5.2 Measures'!$C:$W,2,FALSE)&lt;&gt; "", VLOOKUP($A1103,'V2.5.2 Measures'!$C:$W,2,FALSE),"N/A")</f>
        <v>EXP-12-040-118</v>
      </c>
      <c r="U1103" s="7" t="str">
        <f>IF(VLOOKUP($A1103,'V2.5.2 Measures'!$C:$W,3,FALSE)&lt;&gt; "", VLOOKUP($A1103,'V2.5.2 Measures'!$C:$W,3,FALSE),"N/A")</f>
        <v>Total paid for TYPE-OF-SERVICE = 43 (Rehabilitative services)</v>
      </c>
      <c r="V1103" s="7" t="e">
        <f>IF(VLOOKUP($A1103,'V2.5.2 Measures'!$C:$W,26,FALSE)&lt;&gt; "", VLOOKUP($A1103,'V2.5.2 Measures'!$C:$W,26,FALSE),"N/A")</f>
        <v>#REF!</v>
      </c>
      <c r="W1103" s="7" t="e">
        <f>IF(VLOOKUP($A1103,'V2.5.2 Measures'!$C:$W,44,FALSE)&lt;&gt; "", VLOOKUP($A1103,'V2.5.2 Measures'!$C:$W,44,FALSE),"N/A")</f>
        <v>#REF!</v>
      </c>
    </row>
    <row r="1104" spans="1:23" x14ac:dyDescent="0.35">
      <c r="A1104" s="7" t="str">
        <f>'V2.5.2 Measures'!C559</f>
        <v>EXP12.119</v>
      </c>
      <c r="B1104" s="7" t="str">
        <f>VLOOKUP($A1104,'V2.5.2 Measures'!$C:$W,6,FALSE)</f>
        <v>Medicaid FFS: Original, Crossover, Paid Claims</v>
      </c>
      <c r="C1104" s="7" t="str">
        <f>VLOOKUP($A1104,'V2.5.2 Measures'!$C:$W,8,FALSE)</f>
        <v>No</v>
      </c>
      <c r="D1104" s="7" t="str">
        <f>IF(VLOOKUP($A1104,'V2.5.2 Measures'!$C:$W,4,FALSE)="","",VLOOKUP($A1104,'V2.5.2 Measures'!$C:$W,4,FALSE))</f>
        <v>Sum</v>
      </c>
      <c r="E1104" s="7" t="str">
        <f>IF((VLOOKUP($A1104,'V2.5.2 Measures'!$C:$W,8,FALSE)&lt;&gt;"")*AND(VLOOKUP($A1104,'V2.5.2 Measures'!$C:$W,8,FALSE)&lt;&gt;"TBD"),VLOOKUP($A1104,'V2.5.2 Measures'!$C:$W,8,FALSE),"N/A")</f>
        <v>No</v>
      </c>
      <c r="F1104" s="7" t="str">
        <f>IF((VLOOKUP($A1104,'V2.5.2 Measures'!$C:$W,9,FALSE)&lt;&gt;"")*AND(VLOOKUP($A1104,'V2.5.2 Measures'!$C:$W,9,FALSE)&lt;&gt;"TBD"),VLOOKUP($A1104,'V2.5.2 Measures'!$C:$W,9,FALSE),"N/A")</f>
        <v>N/A</v>
      </c>
      <c r="G1104" s="7" t="str">
        <f>IF((VLOOKUP($A1104,'V2.5.2 Measures'!$C:$W,10,FALSE)&lt;&gt;"")*AND(VLOOKUP($A1104,'V2.5.2 Measures'!$C:$W,10,FALSE)&lt;&gt;"TBD"),VLOOKUP($A1104,'V2.5.2 Measures'!$C:$W,10,FALSE),"N/A")</f>
        <v>N/A</v>
      </c>
      <c r="H1104" s="7" t="str">
        <f>IF(VLOOKUP($A1104,'V2.5.2 Measures'!$C:$W,14,FALSE)&lt;&gt; "", VLOOKUP($A1104,'V2.5.2 Measures'!$C:$W,14,FALSE),"N/A")</f>
        <v>N/A</v>
      </c>
      <c r="I1104" s="7">
        <f>IF(VLOOKUP($A1104,'V2.5.2 Measures'!$C:$W,15,FALSE)&lt;&gt; "", VLOOKUP($A1104,'V2.5.2 Measures'!$C:$W,15,FALSE),"N/A")</f>
        <v>0.3</v>
      </c>
      <c r="J1104" s="7" t="str">
        <f>IF(VLOOKUP($A1104,'V2.5.2 Measures'!$C:$W,16,FALSE)&lt;&gt; "", VLOOKUP($A1104,'V2.5.2 Measures'!$C:$W,16,FALSE),"N/A")</f>
        <v>N/A</v>
      </c>
      <c r="K1104" s="7" t="str">
        <f>IF(VLOOKUP($A1104,'V2.5.2 Measures'!$C:$W,17,FALSE)&lt;&gt; "", VLOOKUP($A1104,'V2.5.2 Measures'!$C:$W,17,FALSE),"N/A")</f>
        <v>N/A</v>
      </c>
      <c r="L1104" s="7" t="str">
        <f>IF(VLOOKUP($A1104,'V2.5.2 Measures'!$C:$W,18,FALSE)&lt;&gt; "", VLOOKUP($A1104,'V2.5.2 Measures'!$C:$W,18,FALSE),"N/A")</f>
        <v>Default</v>
      </c>
      <c r="M1104" s="7" t="str">
        <f>IF(VLOOKUP($A1104,'V2.5.2 Measures'!$C:$W,19,FALSE)&lt;&gt; "", VLOOKUP($A1104,'V2.5.2 Measures'!$C:$W,19,FALSE),"N/A")</f>
        <v>SAS</v>
      </c>
      <c r="N1104" s="7" t="str">
        <f>IF(VLOOKUP($A1104,'V2.5.2 Measures'!$C:$W,20,FALSE)&lt;&gt; "", VLOOKUP($A1104,'V2.5.2 Measures'!$C:$W,20,FALSE),"N/A")</f>
        <v>V1.1</v>
      </c>
      <c r="O1104" s="7" t="str">
        <f>IF(VLOOKUP($A1104,'V2.5.2 Measures'!$C:$W,21,FALSE)&lt;&gt; "", VLOOKUP($A1104,'V2.5.2 Measures'!$C:$W,21,FALSE),"N/A")</f>
        <v>V1.5</v>
      </c>
      <c r="P1104" s="7" t="e">
        <f>IF(VLOOKUP($A1104,'V2.5.2 Measures'!$C:$W,22,FALSE)&lt;&gt; "", VLOOKUP($A1104,'V2.5.2 Measures'!$C:$W,22,FALSE),"N/A")</f>
        <v>#REF!</v>
      </c>
      <c r="Q1104" s="7" t="e">
        <f>IF(VLOOKUP($A1104,'V2.5.2 Measures'!$C:$W,23,FALSE)&lt;&gt; "", VLOOKUP($A1104,'V2.5.2 Measures'!$C:$W,23,FALSE),"N/A")</f>
        <v>#REF!</v>
      </c>
      <c r="R1104" s="7" t="e">
        <f>IF(VLOOKUP($A1104,'V2.5.2 Measures'!$C:$W,24,FALSE)&lt;&gt; "", VLOOKUP($A1104,'V2.5.2 Measures'!$C:$W,24,FALSE),"N/A")</f>
        <v>#REF!</v>
      </c>
      <c r="S1104" s="7" t="e">
        <f>IF(VLOOKUP($A1104,'V2.5.2 Measures'!$C:$W,25,FALSE)&lt;&gt; "", VLOOKUP($A1104,'V2.5.2 Measures'!$C:$W,25,FALSE),"N/A")</f>
        <v>#REF!</v>
      </c>
      <c r="T1104" s="7" t="str">
        <f>IF(VLOOKUP($A1104,'V2.5.2 Measures'!$C:$W,2,FALSE)&lt;&gt; "", VLOOKUP($A1104,'V2.5.2 Measures'!$C:$W,2,FALSE),"N/A")</f>
        <v>EXP-12-041-119</v>
      </c>
      <c r="U1104" s="7" t="str">
        <f>IF(VLOOKUP($A1104,'V2.5.2 Measures'!$C:$W,3,FALSE)&lt;&gt; "", VLOOKUP($A1104,'V2.5.2 Measures'!$C:$W,3,FALSE),"N/A")</f>
        <v>Total paid for TYPE-OF-SERVICE = 49 (Outpatient mental health services, other than substance abuse treatment services)</v>
      </c>
      <c r="V1104" s="7" t="e">
        <f>IF(VLOOKUP($A1104,'V2.5.2 Measures'!$C:$W,26,FALSE)&lt;&gt; "", VLOOKUP($A1104,'V2.5.2 Measures'!$C:$W,26,FALSE),"N/A")</f>
        <v>#REF!</v>
      </c>
      <c r="W1104" s="7" t="e">
        <f>IF(VLOOKUP($A1104,'V2.5.2 Measures'!$C:$W,44,FALSE)&lt;&gt; "", VLOOKUP($A1104,'V2.5.2 Measures'!$C:$W,44,FALSE),"N/A")</f>
        <v>#REF!</v>
      </c>
    </row>
    <row r="1105" spans="1:23" x14ac:dyDescent="0.35">
      <c r="A1105" s="7" t="str">
        <f>'V2.5.2 Measures'!C560</f>
        <v>EXP12.121</v>
      </c>
      <c r="B1105" s="7" t="str">
        <f>VLOOKUP($A1105,'V2.5.2 Measures'!$C:$W,6,FALSE)</f>
        <v>Medicaid FFS: Original, Crossover, Paid Claims</v>
      </c>
      <c r="C1105" s="7" t="str">
        <f>VLOOKUP($A1105,'V2.5.2 Measures'!$C:$W,8,FALSE)</f>
        <v>No</v>
      </c>
      <c r="D1105" s="7" t="str">
        <f>IF(VLOOKUP($A1105,'V2.5.2 Measures'!$C:$W,4,FALSE)="","",VLOOKUP($A1105,'V2.5.2 Measures'!$C:$W,4,FALSE))</f>
        <v>Sum</v>
      </c>
      <c r="E1105" s="7" t="str">
        <f>IF((VLOOKUP($A1105,'V2.5.2 Measures'!$C:$W,8,FALSE)&lt;&gt;"")*AND(VLOOKUP($A1105,'V2.5.2 Measures'!$C:$W,8,FALSE)&lt;&gt;"TBD"),VLOOKUP($A1105,'V2.5.2 Measures'!$C:$W,8,FALSE),"N/A")</f>
        <v>No</v>
      </c>
      <c r="F1105" s="7" t="str">
        <f>IF((VLOOKUP($A1105,'V2.5.2 Measures'!$C:$W,9,FALSE)&lt;&gt;"")*AND(VLOOKUP($A1105,'V2.5.2 Measures'!$C:$W,9,FALSE)&lt;&gt;"TBD"),VLOOKUP($A1105,'V2.5.2 Measures'!$C:$W,9,FALSE),"N/A")</f>
        <v>N/A</v>
      </c>
      <c r="G1105" s="7" t="str">
        <f>IF((VLOOKUP($A1105,'V2.5.2 Measures'!$C:$W,10,FALSE)&lt;&gt;"")*AND(VLOOKUP($A1105,'V2.5.2 Measures'!$C:$W,10,FALSE)&lt;&gt;"TBD"),VLOOKUP($A1105,'V2.5.2 Measures'!$C:$W,10,FALSE),"N/A")</f>
        <v>N/A</v>
      </c>
      <c r="H1105" s="7" t="str">
        <f>IF(VLOOKUP($A1105,'V2.5.2 Measures'!$C:$W,14,FALSE)&lt;&gt; "", VLOOKUP($A1105,'V2.5.2 Measures'!$C:$W,14,FALSE),"N/A")</f>
        <v>N/A</v>
      </c>
      <c r="I1105" s="7">
        <f>IF(VLOOKUP($A1105,'V2.5.2 Measures'!$C:$W,15,FALSE)&lt;&gt; "", VLOOKUP($A1105,'V2.5.2 Measures'!$C:$W,15,FALSE),"N/A")</f>
        <v>0.3</v>
      </c>
      <c r="J1105" s="7" t="str">
        <f>IF(VLOOKUP($A1105,'V2.5.2 Measures'!$C:$W,16,FALSE)&lt;&gt; "", VLOOKUP($A1105,'V2.5.2 Measures'!$C:$W,16,FALSE),"N/A")</f>
        <v>N/A</v>
      </c>
      <c r="K1105" s="7" t="str">
        <f>IF(VLOOKUP($A1105,'V2.5.2 Measures'!$C:$W,17,FALSE)&lt;&gt; "", VLOOKUP($A1105,'V2.5.2 Measures'!$C:$W,17,FALSE),"N/A")</f>
        <v>N/A</v>
      </c>
      <c r="L1105" s="7" t="str">
        <f>IF(VLOOKUP($A1105,'V2.5.2 Measures'!$C:$W,18,FALSE)&lt;&gt; "", VLOOKUP($A1105,'V2.5.2 Measures'!$C:$W,18,FALSE),"N/A")</f>
        <v>Default</v>
      </c>
      <c r="M1105" s="7" t="str">
        <f>IF(VLOOKUP($A1105,'V2.5.2 Measures'!$C:$W,19,FALSE)&lt;&gt; "", VLOOKUP($A1105,'V2.5.2 Measures'!$C:$W,19,FALSE),"N/A")</f>
        <v>SAS</v>
      </c>
      <c r="N1105" s="7" t="str">
        <f>IF(VLOOKUP($A1105,'V2.5.2 Measures'!$C:$W,20,FALSE)&lt;&gt; "", VLOOKUP($A1105,'V2.5.2 Measures'!$C:$W,20,FALSE),"N/A")</f>
        <v>V1.1</v>
      </c>
      <c r="O1105" s="7" t="str">
        <f>IF(VLOOKUP($A1105,'V2.5.2 Measures'!$C:$W,21,FALSE)&lt;&gt; "", VLOOKUP($A1105,'V2.5.2 Measures'!$C:$W,21,FALSE),"N/A")</f>
        <v>V1.5</v>
      </c>
      <c r="P1105" s="7" t="e">
        <f>IF(VLOOKUP($A1105,'V2.5.2 Measures'!$C:$W,22,FALSE)&lt;&gt; "", VLOOKUP($A1105,'V2.5.2 Measures'!$C:$W,22,FALSE),"N/A")</f>
        <v>#REF!</v>
      </c>
      <c r="Q1105" s="7" t="e">
        <f>IF(VLOOKUP($A1105,'V2.5.2 Measures'!$C:$W,23,FALSE)&lt;&gt; "", VLOOKUP($A1105,'V2.5.2 Measures'!$C:$W,23,FALSE),"N/A")</f>
        <v>#REF!</v>
      </c>
      <c r="R1105" s="7" t="e">
        <f>IF(VLOOKUP($A1105,'V2.5.2 Measures'!$C:$W,24,FALSE)&lt;&gt; "", VLOOKUP($A1105,'V2.5.2 Measures'!$C:$W,24,FALSE),"N/A")</f>
        <v>#REF!</v>
      </c>
      <c r="S1105" s="7" t="e">
        <f>IF(VLOOKUP($A1105,'V2.5.2 Measures'!$C:$W,25,FALSE)&lt;&gt; "", VLOOKUP($A1105,'V2.5.2 Measures'!$C:$W,25,FALSE),"N/A")</f>
        <v>#REF!</v>
      </c>
      <c r="T1105" s="7" t="str">
        <f>IF(VLOOKUP($A1105,'V2.5.2 Measures'!$C:$W,2,FALSE)&lt;&gt; "", VLOOKUP($A1105,'V2.5.2 Measures'!$C:$W,2,FALSE),"N/A")</f>
        <v>EXP-12-042-121</v>
      </c>
      <c r="U1105" s="7" t="str">
        <f>IF(VLOOKUP($A1105,'V2.5.2 Measures'!$C:$W,3,FALSE)&lt;&gt; "", VLOOKUP($A1105,'V2.5.2 Measures'!$C:$W,3,FALSE),"N/A")</f>
        <v>Total paid for TYPE-OF-SERVICE = 50 (Inpatient substance abuse treatment services and residential substance abuse treatment services.)</v>
      </c>
      <c r="V1105" s="7" t="e">
        <f>IF(VLOOKUP($A1105,'V2.5.2 Measures'!$C:$W,26,FALSE)&lt;&gt; "", VLOOKUP($A1105,'V2.5.2 Measures'!$C:$W,26,FALSE),"N/A")</f>
        <v>#REF!</v>
      </c>
      <c r="W1105" s="7" t="e">
        <f>IF(VLOOKUP($A1105,'V2.5.2 Measures'!$C:$W,44,FALSE)&lt;&gt; "", VLOOKUP($A1105,'V2.5.2 Measures'!$C:$W,44,FALSE),"N/A")</f>
        <v>#REF!</v>
      </c>
    </row>
    <row r="1106" spans="1:23" x14ac:dyDescent="0.35">
      <c r="A1106" s="7" t="str">
        <f>'V2.5.2 Measures'!C561</f>
        <v>EXP12.122</v>
      </c>
      <c r="B1106" s="7" t="str">
        <f>VLOOKUP($A1106,'V2.5.2 Measures'!$C:$W,6,FALSE)</f>
        <v>Medicaid FFS: Original, Crossover, Paid Claims</v>
      </c>
      <c r="C1106" s="7" t="str">
        <f>VLOOKUP($A1106,'V2.5.2 Measures'!$C:$W,8,FALSE)</f>
        <v>No</v>
      </c>
      <c r="D1106" s="7" t="str">
        <f>IF(VLOOKUP($A1106,'V2.5.2 Measures'!$C:$W,4,FALSE)="","",VLOOKUP($A1106,'V2.5.2 Measures'!$C:$W,4,FALSE))</f>
        <v>Sum</v>
      </c>
      <c r="E1106" s="7" t="str">
        <f>IF((VLOOKUP($A1106,'V2.5.2 Measures'!$C:$W,8,FALSE)&lt;&gt;"")*AND(VLOOKUP($A1106,'V2.5.2 Measures'!$C:$W,8,FALSE)&lt;&gt;"TBD"),VLOOKUP($A1106,'V2.5.2 Measures'!$C:$W,8,FALSE),"N/A")</f>
        <v>No</v>
      </c>
      <c r="F1106" s="7" t="str">
        <f>IF((VLOOKUP($A1106,'V2.5.2 Measures'!$C:$W,9,FALSE)&lt;&gt;"")*AND(VLOOKUP($A1106,'V2.5.2 Measures'!$C:$W,9,FALSE)&lt;&gt;"TBD"),VLOOKUP($A1106,'V2.5.2 Measures'!$C:$W,9,FALSE),"N/A")</f>
        <v>N/A</v>
      </c>
      <c r="G1106" s="7" t="str">
        <f>IF((VLOOKUP($A1106,'V2.5.2 Measures'!$C:$W,10,FALSE)&lt;&gt;"")*AND(VLOOKUP($A1106,'V2.5.2 Measures'!$C:$W,10,FALSE)&lt;&gt;"TBD"),VLOOKUP($A1106,'V2.5.2 Measures'!$C:$W,10,FALSE),"N/A")</f>
        <v>N/A</v>
      </c>
      <c r="H1106" s="7" t="str">
        <f>IF(VLOOKUP($A1106,'V2.5.2 Measures'!$C:$W,14,FALSE)&lt;&gt; "", VLOOKUP($A1106,'V2.5.2 Measures'!$C:$W,14,FALSE),"N/A")</f>
        <v>N/A</v>
      </c>
      <c r="I1106" s="7">
        <f>IF(VLOOKUP($A1106,'V2.5.2 Measures'!$C:$W,15,FALSE)&lt;&gt; "", VLOOKUP($A1106,'V2.5.2 Measures'!$C:$W,15,FALSE),"N/A")</f>
        <v>0.3</v>
      </c>
      <c r="J1106" s="7" t="str">
        <f>IF(VLOOKUP($A1106,'V2.5.2 Measures'!$C:$W,16,FALSE)&lt;&gt; "", VLOOKUP($A1106,'V2.5.2 Measures'!$C:$W,16,FALSE),"N/A")</f>
        <v>N/A</v>
      </c>
      <c r="K1106" s="7" t="str">
        <f>IF(VLOOKUP($A1106,'V2.5.2 Measures'!$C:$W,17,FALSE)&lt;&gt; "", VLOOKUP($A1106,'V2.5.2 Measures'!$C:$W,17,FALSE),"N/A")</f>
        <v>N/A</v>
      </c>
      <c r="L1106" s="7" t="str">
        <f>IF(VLOOKUP($A1106,'V2.5.2 Measures'!$C:$W,18,FALSE)&lt;&gt; "", VLOOKUP($A1106,'V2.5.2 Measures'!$C:$W,18,FALSE),"N/A")</f>
        <v>Default</v>
      </c>
      <c r="M1106" s="7" t="str">
        <f>IF(VLOOKUP($A1106,'V2.5.2 Measures'!$C:$W,19,FALSE)&lt;&gt; "", VLOOKUP($A1106,'V2.5.2 Measures'!$C:$W,19,FALSE),"N/A")</f>
        <v>SAS</v>
      </c>
      <c r="N1106" s="7" t="str">
        <f>IF(VLOOKUP($A1106,'V2.5.2 Measures'!$C:$W,20,FALSE)&lt;&gt; "", VLOOKUP($A1106,'V2.5.2 Measures'!$C:$W,20,FALSE),"N/A")</f>
        <v>V1.1</v>
      </c>
      <c r="O1106" s="7" t="str">
        <f>IF(VLOOKUP($A1106,'V2.5.2 Measures'!$C:$W,21,FALSE)&lt;&gt; "", VLOOKUP($A1106,'V2.5.2 Measures'!$C:$W,21,FALSE),"N/A")</f>
        <v>V1.5</v>
      </c>
      <c r="P1106" s="7" t="e">
        <f>IF(VLOOKUP($A1106,'V2.5.2 Measures'!$C:$W,22,FALSE)&lt;&gt; "", VLOOKUP($A1106,'V2.5.2 Measures'!$C:$W,22,FALSE),"N/A")</f>
        <v>#REF!</v>
      </c>
      <c r="Q1106" s="7" t="e">
        <f>IF(VLOOKUP($A1106,'V2.5.2 Measures'!$C:$W,23,FALSE)&lt;&gt; "", VLOOKUP($A1106,'V2.5.2 Measures'!$C:$W,23,FALSE),"N/A")</f>
        <v>#REF!</v>
      </c>
      <c r="R1106" s="7" t="e">
        <f>IF(VLOOKUP($A1106,'V2.5.2 Measures'!$C:$W,24,FALSE)&lt;&gt; "", VLOOKUP($A1106,'V2.5.2 Measures'!$C:$W,24,FALSE),"N/A")</f>
        <v>#REF!</v>
      </c>
      <c r="S1106" s="7" t="e">
        <f>IF(VLOOKUP($A1106,'V2.5.2 Measures'!$C:$W,25,FALSE)&lt;&gt; "", VLOOKUP($A1106,'V2.5.2 Measures'!$C:$W,25,FALSE),"N/A")</f>
        <v>#REF!</v>
      </c>
      <c r="T1106" s="7" t="str">
        <f>IF(VLOOKUP($A1106,'V2.5.2 Measures'!$C:$W,2,FALSE)&lt;&gt; "", VLOOKUP($A1106,'V2.5.2 Measures'!$C:$W,2,FALSE),"N/A")</f>
        <v>EXP-12-043-122</v>
      </c>
      <c r="U1106" s="7" t="str">
        <f>IF(VLOOKUP($A1106,'V2.5.2 Measures'!$C:$W,3,FALSE)&lt;&gt; "", VLOOKUP($A1106,'V2.5.2 Measures'!$C:$W,3,FALSE),"N/A")</f>
        <v>Total paid for TYPE-OF-SERVICE = 51 (Personal care services)</v>
      </c>
      <c r="V1106" s="7" t="e">
        <f>IF(VLOOKUP($A1106,'V2.5.2 Measures'!$C:$W,26,FALSE)&lt;&gt; "", VLOOKUP($A1106,'V2.5.2 Measures'!$C:$W,26,FALSE),"N/A")</f>
        <v>#REF!</v>
      </c>
      <c r="W1106" s="7" t="e">
        <f>IF(VLOOKUP($A1106,'V2.5.2 Measures'!$C:$W,44,FALSE)&lt;&gt; "", VLOOKUP($A1106,'V2.5.2 Measures'!$C:$W,44,FALSE),"N/A")</f>
        <v>#REF!</v>
      </c>
    </row>
    <row r="1107" spans="1:23" x14ac:dyDescent="0.35">
      <c r="A1107" s="7" t="str">
        <f>'V2.5.2 Measures'!C562</f>
        <v>EXP12.123</v>
      </c>
      <c r="B1107" s="7" t="str">
        <f>VLOOKUP($A1107,'V2.5.2 Measures'!$C:$W,6,FALSE)</f>
        <v>Medicaid FFS: Original, Crossover, Paid Claims</v>
      </c>
      <c r="C1107" s="7" t="str">
        <f>VLOOKUP($A1107,'V2.5.2 Measures'!$C:$W,8,FALSE)</f>
        <v>No</v>
      </c>
      <c r="D1107" s="7" t="str">
        <f>IF(VLOOKUP($A1107,'V2.5.2 Measures'!$C:$W,4,FALSE)="","",VLOOKUP($A1107,'V2.5.2 Measures'!$C:$W,4,FALSE))</f>
        <v>Sum</v>
      </c>
      <c r="E1107" s="7" t="str">
        <f>IF((VLOOKUP($A1107,'V2.5.2 Measures'!$C:$W,8,FALSE)&lt;&gt;"")*AND(VLOOKUP($A1107,'V2.5.2 Measures'!$C:$W,8,FALSE)&lt;&gt;"TBD"),VLOOKUP($A1107,'V2.5.2 Measures'!$C:$W,8,FALSE),"N/A")</f>
        <v>No</v>
      </c>
      <c r="F1107" s="7" t="str">
        <f>IF((VLOOKUP($A1107,'V2.5.2 Measures'!$C:$W,9,FALSE)&lt;&gt;"")*AND(VLOOKUP($A1107,'V2.5.2 Measures'!$C:$W,9,FALSE)&lt;&gt;"TBD"),VLOOKUP($A1107,'V2.5.2 Measures'!$C:$W,9,FALSE),"N/A")</f>
        <v>N/A</v>
      </c>
      <c r="G1107" s="7" t="str">
        <f>IF((VLOOKUP($A1107,'V2.5.2 Measures'!$C:$W,10,FALSE)&lt;&gt;"")*AND(VLOOKUP($A1107,'V2.5.2 Measures'!$C:$W,10,FALSE)&lt;&gt;"TBD"),VLOOKUP($A1107,'V2.5.2 Measures'!$C:$W,10,FALSE),"N/A")</f>
        <v>N/A</v>
      </c>
      <c r="H1107" s="7" t="str">
        <f>IF(VLOOKUP($A1107,'V2.5.2 Measures'!$C:$W,14,FALSE)&lt;&gt; "", VLOOKUP($A1107,'V2.5.2 Measures'!$C:$W,14,FALSE),"N/A")</f>
        <v>N/A</v>
      </c>
      <c r="I1107" s="7">
        <f>IF(VLOOKUP($A1107,'V2.5.2 Measures'!$C:$W,15,FALSE)&lt;&gt; "", VLOOKUP($A1107,'V2.5.2 Measures'!$C:$W,15,FALSE),"N/A")</f>
        <v>0.3</v>
      </c>
      <c r="J1107" s="7" t="str">
        <f>IF(VLOOKUP($A1107,'V2.5.2 Measures'!$C:$W,16,FALSE)&lt;&gt; "", VLOOKUP($A1107,'V2.5.2 Measures'!$C:$W,16,FALSE),"N/A")</f>
        <v>N/A</v>
      </c>
      <c r="K1107" s="7" t="str">
        <f>IF(VLOOKUP($A1107,'V2.5.2 Measures'!$C:$W,17,FALSE)&lt;&gt; "", VLOOKUP($A1107,'V2.5.2 Measures'!$C:$W,17,FALSE),"N/A")</f>
        <v>N/A</v>
      </c>
      <c r="L1107" s="7" t="str">
        <f>IF(VLOOKUP($A1107,'V2.5.2 Measures'!$C:$W,18,FALSE)&lt;&gt; "", VLOOKUP($A1107,'V2.5.2 Measures'!$C:$W,18,FALSE),"N/A")</f>
        <v>Default</v>
      </c>
      <c r="M1107" s="7" t="str">
        <f>IF(VLOOKUP($A1107,'V2.5.2 Measures'!$C:$W,19,FALSE)&lt;&gt; "", VLOOKUP($A1107,'V2.5.2 Measures'!$C:$W,19,FALSE),"N/A")</f>
        <v>SAS</v>
      </c>
      <c r="N1107" s="7" t="str">
        <f>IF(VLOOKUP($A1107,'V2.5.2 Measures'!$C:$W,20,FALSE)&lt;&gt; "", VLOOKUP($A1107,'V2.5.2 Measures'!$C:$W,20,FALSE),"N/A")</f>
        <v>V1.1</v>
      </c>
      <c r="O1107" s="7" t="str">
        <f>IF(VLOOKUP($A1107,'V2.5.2 Measures'!$C:$W,21,FALSE)&lt;&gt; "", VLOOKUP($A1107,'V2.5.2 Measures'!$C:$W,21,FALSE),"N/A")</f>
        <v>V1.5</v>
      </c>
      <c r="P1107" s="7" t="e">
        <f>IF(VLOOKUP($A1107,'V2.5.2 Measures'!$C:$W,22,FALSE)&lt;&gt; "", VLOOKUP($A1107,'V2.5.2 Measures'!$C:$W,22,FALSE),"N/A")</f>
        <v>#REF!</v>
      </c>
      <c r="Q1107" s="7" t="e">
        <f>IF(VLOOKUP($A1107,'V2.5.2 Measures'!$C:$W,23,FALSE)&lt;&gt; "", VLOOKUP($A1107,'V2.5.2 Measures'!$C:$W,23,FALSE),"N/A")</f>
        <v>#REF!</v>
      </c>
      <c r="R1107" s="7" t="e">
        <f>IF(VLOOKUP($A1107,'V2.5.2 Measures'!$C:$W,24,FALSE)&lt;&gt; "", VLOOKUP($A1107,'V2.5.2 Measures'!$C:$W,24,FALSE),"N/A")</f>
        <v>#REF!</v>
      </c>
      <c r="S1107" s="7" t="e">
        <f>IF(VLOOKUP($A1107,'V2.5.2 Measures'!$C:$W,25,FALSE)&lt;&gt; "", VLOOKUP($A1107,'V2.5.2 Measures'!$C:$W,25,FALSE),"N/A")</f>
        <v>#REF!</v>
      </c>
      <c r="T1107" s="7" t="str">
        <f>IF(VLOOKUP($A1107,'V2.5.2 Measures'!$C:$W,2,FALSE)&lt;&gt; "", VLOOKUP($A1107,'V2.5.2 Measures'!$C:$W,2,FALSE),"N/A")</f>
        <v>EXP-12-044-123</v>
      </c>
      <c r="U1107" s="7" t="str">
        <f>IF(VLOOKUP($A1107,'V2.5.2 Measures'!$C:$W,3,FALSE)&lt;&gt; "", VLOOKUP($A1107,'V2.5.2 Measures'!$C:$W,3,FALSE),"N/A")</f>
        <v>Total paid for TYPE-OF-SERVICE = 52 (Primary care case management services)</v>
      </c>
      <c r="V1107" s="7" t="e">
        <f>IF(VLOOKUP($A1107,'V2.5.2 Measures'!$C:$W,26,FALSE)&lt;&gt; "", VLOOKUP($A1107,'V2.5.2 Measures'!$C:$W,26,FALSE),"N/A")</f>
        <v>#REF!</v>
      </c>
      <c r="W1107" s="7" t="e">
        <f>IF(VLOOKUP($A1107,'V2.5.2 Measures'!$C:$W,44,FALSE)&lt;&gt; "", VLOOKUP($A1107,'V2.5.2 Measures'!$C:$W,44,FALSE),"N/A")</f>
        <v>#REF!</v>
      </c>
    </row>
    <row r="1108" spans="1:23" x14ac:dyDescent="0.35">
      <c r="A1108" s="7" t="str">
        <f>'V2.5.2 Measures'!C563</f>
        <v>EXP12.124</v>
      </c>
      <c r="B1108" s="7" t="str">
        <f>VLOOKUP($A1108,'V2.5.2 Measures'!$C:$W,6,FALSE)</f>
        <v>Medicaid FFS: Original, Crossover, Paid Claims</v>
      </c>
      <c r="C1108" s="7" t="str">
        <f>VLOOKUP($A1108,'V2.5.2 Measures'!$C:$W,8,FALSE)</f>
        <v>No</v>
      </c>
      <c r="D1108" s="7" t="str">
        <f>IF(VLOOKUP($A1108,'V2.5.2 Measures'!$C:$W,4,FALSE)="","",VLOOKUP($A1108,'V2.5.2 Measures'!$C:$W,4,FALSE))</f>
        <v>Sum</v>
      </c>
      <c r="E1108" s="7" t="str">
        <f>IF((VLOOKUP($A1108,'V2.5.2 Measures'!$C:$W,8,FALSE)&lt;&gt;"")*AND(VLOOKUP($A1108,'V2.5.2 Measures'!$C:$W,8,FALSE)&lt;&gt;"TBD"),VLOOKUP($A1108,'V2.5.2 Measures'!$C:$W,8,FALSE),"N/A")</f>
        <v>No</v>
      </c>
      <c r="F1108" s="7" t="str">
        <f>IF((VLOOKUP($A1108,'V2.5.2 Measures'!$C:$W,9,FALSE)&lt;&gt;"")*AND(VLOOKUP($A1108,'V2.5.2 Measures'!$C:$W,9,FALSE)&lt;&gt;"TBD"),VLOOKUP($A1108,'V2.5.2 Measures'!$C:$W,9,FALSE),"N/A")</f>
        <v>N/A</v>
      </c>
      <c r="G1108" s="7" t="str">
        <f>IF((VLOOKUP($A1108,'V2.5.2 Measures'!$C:$W,10,FALSE)&lt;&gt;"")*AND(VLOOKUP($A1108,'V2.5.2 Measures'!$C:$W,10,FALSE)&lt;&gt;"TBD"),VLOOKUP($A1108,'V2.5.2 Measures'!$C:$W,10,FALSE),"N/A")</f>
        <v>N/A</v>
      </c>
      <c r="H1108" s="7" t="str">
        <f>IF(VLOOKUP($A1108,'V2.5.2 Measures'!$C:$W,14,FALSE)&lt;&gt; "", VLOOKUP($A1108,'V2.5.2 Measures'!$C:$W,14,FALSE),"N/A")</f>
        <v>N/A</v>
      </c>
      <c r="I1108" s="7">
        <f>IF(VLOOKUP($A1108,'V2.5.2 Measures'!$C:$W,15,FALSE)&lt;&gt; "", VLOOKUP($A1108,'V2.5.2 Measures'!$C:$W,15,FALSE),"N/A")</f>
        <v>0.3</v>
      </c>
      <c r="J1108" s="7" t="str">
        <f>IF(VLOOKUP($A1108,'V2.5.2 Measures'!$C:$W,16,FALSE)&lt;&gt; "", VLOOKUP($A1108,'V2.5.2 Measures'!$C:$W,16,FALSE),"N/A")</f>
        <v>N/A</v>
      </c>
      <c r="K1108" s="7" t="str">
        <f>IF(VLOOKUP($A1108,'V2.5.2 Measures'!$C:$W,17,FALSE)&lt;&gt; "", VLOOKUP($A1108,'V2.5.2 Measures'!$C:$W,17,FALSE),"N/A")</f>
        <v>N/A</v>
      </c>
      <c r="L1108" s="7" t="str">
        <f>IF(VLOOKUP($A1108,'V2.5.2 Measures'!$C:$W,18,FALSE)&lt;&gt; "", VLOOKUP($A1108,'V2.5.2 Measures'!$C:$W,18,FALSE),"N/A")</f>
        <v>Default</v>
      </c>
      <c r="M1108" s="7" t="str">
        <f>IF(VLOOKUP($A1108,'V2.5.2 Measures'!$C:$W,19,FALSE)&lt;&gt; "", VLOOKUP($A1108,'V2.5.2 Measures'!$C:$W,19,FALSE),"N/A")</f>
        <v>SAS</v>
      </c>
      <c r="N1108" s="7" t="str">
        <f>IF(VLOOKUP($A1108,'V2.5.2 Measures'!$C:$W,20,FALSE)&lt;&gt; "", VLOOKUP($A1108,'V2.5.2 Measures'!$C:$W,20,FALSE),"N/A")</f>
        <v>V1.1</v>
      </c>
      <c r="O1108" s="7" t="str">
        <f>IF(VLOOKUP($A1108,'V2.5.2 Measures'!$C:$W,21,FALSE)&lt;&gt; "", VLOOKUP($A1108,'V2.5.2 Measures'!$C:$W,21,FALSE),"N/A")</f>
        <v>V1.5</v>
      </c>
      <c r="P1108" s="7" t="e">
        <f>IF(VLOOKUP($A1108,'V2.5.2 Measures'!$C:$W,22,FALSE)&lt;&gt; "", VLOOKUP($A1108,'V2.5.2 Measures'!$C:$W,22,FALSE),"N/A")</f>
        <v>#REF!</v>
      </c>
      <c r="Q1108" s="7" t="e">
        <f>IF(VLOOKUP($A1108,'V2.5.2 Measures'!$C:$W,23,FALSE)&lt;&gt; "", VLOOKUP($A1108,'V2.5.2 Measures'!$C:$W,23,FALSE),"N/A")</f>
        <v>#REF!</v>
      </c>
      <c r="R1108" s="7" t="e">
        <f>IF(VLOOKUP($A1108,'V2.5.2 Measures'!$C:$W,24,FALSE)&lt;&gt; "", VLOOKUP($A1108,'V2.5.2 Measures'!$C:$W,24,FALSE),"N/A")</f>
        <v>#REF!</v>
      </c>
      <c r="S1108" s="7" t="e">
        <f>IF(VLOOKUP($A1108,'V2.5.2 Measures'!$C:$W,25,FALSE)&lt;&gt; "", VLOOKUP($A1108,'V2.5.2 Measures'!$C:$W,25,FALSE),"N/A")</f>
        <v>#REF!</v>
      </c>
      <c r="T1108" s="7" t="str">
        <f>IF(VLOOKUP($A1108,'V2.5.2 Measures'!$C:$W,2,FALSE)&lt;&gt; "", VLOOKUP($A1108,'V2.5.2 Measures'!$C:$W,2,FALSE),"N/A")</f>
        <v>EXP-12-045-124</v>
      </c>
      <c r="U1108" s="7" t="str">
        <f>IF(VLOOKUP($A1108,'V2.5.2 Measures'!$C:$W,3,FALSE)&lt;&gt; "", VLOOKUP($A1108,'V2.5.2 Measures'!$C:$W,3,FALSE),"N/A")</f>
        <v>Total paid for TYPE-OF-SERVICE = 53 (Targeted case management services )</v>
      </c>
      <c r="V1108" s="7" t="e">
        <f>IF(VLOOKUP($A1108,'V2.5.2 Measures'!$C:$W,26,FALSE)&lt;&gt; "", VLOOKUP($A1108,'V2.5.2 Measures'!$C:$W,26,FALSE),"N/A")</f>
        <v>#REF!</v>
      </c>
      <c r="W1108" s="7" t="e">
        <f>IF(VLOOKUP($A1108,'V2.5.2 Measures'!$C:$W,44,FALSE)&lt;&gt; "", VLOOKUP($A1108,'V2.5.2 Measures'!$C:$W,44,FALSE),"N/A")</f>
        <v>#REF!</v>
      </c>
    </row>
    <row r="1109" spans="1:23" x14ac:dyDescent="0.35">
      <c r="A1109" s="7" t="str">
        <f>'V2.5.2 Measures'!C564</f>
        <v>EXP12.125</v>
      </c>
      <c r="B1109" s="7" t="str">
        <f>VLOOKUP($A1109,'V2.5.2 Measures'!$C:$W,6,FALSE)</f>
        <v>Medicaid FFS: Original, Crossover, Paid Claims</v>
      </c>
      <c r="C1109" s="7" t="str">
        <f>VLOOKUP($A1109,'V2.5.2 Measures'!$C:$W,8,FALSE)</f>
        <v>No</v>
      </c>
      <c r="D1109" s="7" t="str">
        <f>IF(VLOOKUP($A1109,'V2.5.2 Measures'!$C:$W,4,FALSE)="","",VLOOKUP($A1109,'V2.5.2 Measures'!$C:$W,4,FALSE))</f>
        <v>Sum</v>
      </c>
      <c r="E1109" s="7" t="str">
        <f>IF((VLOOKUP($A1109,'V2.5.2 Measures'!$C:$W,8,FALSE)&lt;&gt;"")*AND(VLOOKUP($A1109,'V2.5.2 Measures'!$C:$W,8,FALSE)&lt;&gt;"TBD"),VLOOKUP($A1109,'V2.5.2 Measures'!$C:$W,8,FALSE),"N/A")</f>
        <v>No</v>
      </c>
      <c r="F1109" s="7" t="str">
        <f>IF((VLOOKUP($A1109,'V2.5.2 Measures'!$C:$W,9,FALSE)&lt;&gt;"")*AND(VLOOKUP($A1109,'V2.5.2 Measures'!$C:$W,9,FALSE)&lt;&gt;"TBD"),VLOOKUP($A1109,'V2.5.2 Measures'!$C:$W,9,FALSE),"N/A")</f>
        <v>N/A</v>
      </c>
      <c r="G1109" s="7" t="str">
        <f>IF((VLOOKUP($A1109,'V2.5.2 Measures'!$C:$W,10,FALSE)&lt;&gt;"")*AND(VLOOKUP($A1109,'V2.5.2 Measures'!$C:$W,10,FALSE)&lt;&gt;"TBD"),VLOOKUP($A1109,'V2.5.2 Measures'!$C:$W,10,FALSE),"N/A")</f>
        <v>N/A</v>
      </c>
      <c r="H1109" s="7" t="str">
        <f>IF(VLOOKUP($A1109,'V2.5.2 Measures'!$C:$W,14,FALSE)&lt;&gt; "", VLOOKUP($A1109,'V2.5.2 Measures'!$C:$W,14,FALSE),"N/A")</f>
        <v>N/A</v>
      </c>
      <c r="I1109" s="7">
        <f>IF(VLOOKUP($A1109,'V2.5.2 Measures'!$C:$W,15,FALSE)&lt;&gt; "", VLOOKUP($A1109,'V2.5.2 Measures'!$C:$W,15,FALSE),"N/A")</f>
        <v>0.3</v>
      </c>
      <c r="J1109" s="7" t="str">
        <f>IF(VLOOKUP($A1109,'V2.5.2 Measures'!$C:$W,16,FALSE)&lt;&gt; "", VLOOKUP($A1109,'V2.5.2 Measures'!$C:$W,16,FALSE),"N/A")</f>
        <v>N/A</v>
      </c>
      <c r="K1109" s="7" t="str">
        <f>IF(VLOOKUP($A1109,'V2.5.2 Measures'!$C:$W,17,FALSE)&lt;&gt; "", VLOOKUP($A1109,'V2.5.2 Measures'!$C:$W,17,FALSE),"N/A")</f>
        <v>N/A</v>
      </c>
      <c r="L1109" s="7" t="str">
        <f>IF(VLOOKUP($A1109,'V2.5.2 Measures'!$C:$W,18,FALSE)&lt;&gt; "", VLOOKUP($A1109,'V2.5.2 Measures'!$C:$W,18,FALSE),"N/A")</f>
        <v>Default</v>
      </c>
      <c r="M1109" s="7" t="str">
        <f>IF(VLOOKUP($A1109,'V2.5.2 Measures'!$C:$W,19,FALSE)&lt;&gt; "", VLOOKUP($A1109,'V2.5.2 Measures'!$C:$W,19,FALSE),"N/A")</f>
        <v>SAS</v>
      </c>
      <c r="N1109" s="7" t="str">
        <f>IF(VLOOKUP($A1109,'V2.5.2 Measures'!$C:$W,20,FALSE)&lt;&gt; "", VLOOKUP($A1109,'V2.5.2 Measures'!$C:$W,20,FALSE),"N/A")</f>
        <v>V1.1</v>
      </c>
      <c r="O1109" s="7" t="str">
        <f>IF(VLOOKUP($A1109,'V2.5.2 Measures'!$C:$W,21,FALSE)&lt;&gt; "", VLOOKUP($A1109,'V2.5.2 Measures'!$C:$W,21,FALSE),"N/A")</f>
        <v>V1.5</v>
      </c>
      <c r="P1109" s="7" t="e">
        <f>IF(VLOOKUP($A1109,'V2.5.2 Measures'!$C:$W,22,FALSE)&lt;&gt; "", VLOOKUP($A1109,'V2.5.2 Measures'!$C:$W,22,FALSE),"N/A")</f>
        <v>#REF!</v>
      </c>
      <c r="Q1109" s="7" t="e">
        <f>IF(VLOOKUP($A1109,'V2.5.2 Measures'!$C:$W,23,FALSE)&lt;&gt; "", VLOOKUP($A1109,'V2.5.2 Measures'!$C:$W,23,FALSE),"N/A")</f>
        <v>#REF!</v>
      </c>
      <c r="R1109" s="7" t="e">
        <f>IF(VLOOKUP($A1109,'V2.5.2 Measures'!$C:$W,24,FALSE)&lt;&gt; "", VLOOKUP($A1109,'V2.5.2 Measures'!$C:$W,24,FALSE),"N/A")</f>
        <v>#REF!</v>
      </c>
      <c r="S1109" s="7" t="e">
        <f>IF(VLOOKUP($A1109,'V2.5.2 Measures'!$C:$W,25,FALSE)&lt;&gt; "", VLOOKUP($A1109,'V2.5.2 Measures'!$C:$W,25,FALSE),"N/A")</f>
        <v>#REF!</v>
      </c>
      <c r="T1109" s="7" t="str">
        <f>IF(VLOOKUP($A1109,'V2.5.2 Measures'!$C:$W,2,FALSE)&lt;&gt; "", VLOOKUP($A1109,'V2.5.2 Measures'!$C:$W,2,FALSE),"N/A")</f>
        <v>EXP-12-046-125</v>
      </c>
      <c r="U1109" s="7" t="str">
        <f>IF(VLOOKUP($A1109,'V2.5.2 Measures'!$C:$W,3,FALSE)&lt;&gt; "", VLOOKUP($A1109,'V2.5.2 Measures'!$C:$W,3,FALSE),"N/A")</f>
        <v>Total paid for TYPE-OF-SERVICE = 54 (Case Management services other than those that meet the definition of primary care case management services or targeted case management services)</v>
      </c>
      <c r="V1109" s="7" t="e">
        <f>IF(VLOOKUP($A1109,'V2.5.2 Measures'!$C:$W,26,FALSE)&lt;&gt; "", VLOOKUP($A1109,'V2.5.2 Measures'!$C:$W,26,FALSE),"N/A")</f>
        <v>#REF!</v>
      </c>
      <c r="W1109" s="7" t="e">
        <f>IF(VLOOKUP($A1109,'V2.5.2 Measures'!$C:$W,44,FALSE)&lt;&gt; "", VLOOKUP($A1109,'V2.5.2 Measures'!$C:$W,44,FALSE),"N/A")</f>
        <v>#REF!</v>
      </c>
    </row>
    <row r="1110" spans="1:23" x14ac:dyDescent="0.35">
      <c r="A1110" s="7" t="str">
        <f>'V2.5.2 Measures'!C565</f>
        <v>EXP12.126</v>
      </c>
      <c r="B1110" s="7" t="str">
        <f>VLOOKUP($A1110,'V2.5.2 Measures'!$C:$W,6,FALSE)</f>
        <v>Medicaid FFS: Original, Crossover, Paid Claims</v>
      </c>
      <c r="C1110" s="7" t="str">
        <f>VLOOKUP($A1110,'V2.5.2 Measures'!$C:$W,8,FALSE)</f>
        <v>No</v>
      </c>
      <c r="D1110" s="7" t="str">
        <f>IF(VLOOKUP($A1110,'V2.5.2 Measures'!$C:$W,4,FALSE)="","",VLOOKUP($A1110,'V2.5.2 Measures'!$C:$W,4,FALSE))</f>
        <v>Sum</v>
      </c>
      <c r="E1110" s="7" t="str">
        <f>IF((VLOOKUP($A1110,'V2.5.2 Measures'!$C:$W,8,FALSE)&lt;&gt;"")*AND(VLOOKUP($A1110,'V2.5.2 Measures'!$C:$W,8,FALSE)&lt;&gt;"TBD"),VLOOKUP($A1110,'V2.5.2 Measures'!$C:$W,8,FALSE),"N/A")</f>
        <v>No</v>
      </c>
      <c r="F1110" s="7" t="str">
        <f>IF((VLOOKUP($A1110,'V2.5.2 Measures'!$C:$W,9,FALSE)&lt;&gt;"")*AND(VLOOKUP($A1110,'V2.5.2 Measures'!$C:$W,9,FALSE)&lt;&gt;"TBD"),VLOOKUP($A1110,'V2.5.2 Measures'!$C:$W,9,FALSE),"N/A")</f>
        <v>N/A</v>
      </c>
      <c r="G1110" s="7" t="str">
        <f>IF((VLOOKUP($A1110,'V2.5.2 Measures'!$C:$W,10,FALSE)&lt;&gt;"")*AND(VLOOKUP($A1110,'V2.5.2 Measures'!$C:$W,10,FALSE)&lt;&gt;"TBD"),VLOOKUP($A1110,'V2.5.2 Measures'!$C:$W,10,FALSE),"N/A")</f>
        <v>N/A</v>
      </c>
      <c r="H1110" s="7" t="str">
        <f>IF(VLOOKUP($A1110,'V2.5.2 Measures'!$C:$W,14,FALSE)&lt;&gt; "", VLOOKUP($A1110,'V2.5.2 Measures'!$C:$W,14,FALSE),"N/A")</f>
        <v>N/A</v>
      </c>
      <c r="I1110" s="7">
        <f>IF(VLOOKUP($A1110,'V2.5.2 Measures'!$C:$W,15,FALSE)&lt;&gt; "", VLOOKUP($A1110,'V2.5.2 Measures'!$C:$W,15,FALSE),"N/A")</f>
        <v>0.3</v>
      </c>
      <c r="J1110" s="7" t="str">
        <f>IF(VLOOKUP($A1110,'V2.5.2 Measures'!$C:$W,16,FALSE)&lt;&gt; "", VLOOKUP($A1110,'V2.5.2 Measures'!$C:$W,16,FALSE),"N/A")</f>
        <v>N/A</v>
      </c>
      <c r="K1110" s="7" t="str">
        <f>IF(VLOOKUP($A1110,'V2.5.2 Measures'!$C:$W,17,FALSE)&lt;&gt; "", VLOOKUP($A1110,'V2.5.2 Measures'!$C:$W,17,FALSE),"N/A")</f>
        <v>N/A</v>
      </c>
      <c r="L1110" s="7" t="str">
        <f>IF(VLOOKUP($A1110,'V2.5.2 Measures'!$C:$W,18,FALSE)&lt;&gt; "", VLOOKUP($A1110,'V2.5.2 Measures'!$C:$W,18,FALSE),"N/A")</f>
        <v>Default</v>
      </c>
      <c r="M1110" s="7" t="str">
        <f>IF(VLOOKUP($A1110,'V2.5.2 Measures'!$C:$W,19,FALSE)&lt;&gt; "", VLOOKUP($A1110,'V2.5.2 Measures'!$C:$W,19,FALSE),"N/A")</f>
        <v>SAS</v>
      </c>
      <c r="N1110" s="7" t="str">
        <f>IF(VLOOKUP($A1110,'V2.5.2 Measures'!$C:$W,20,FALSE)&lt;&gt; "", VLOOKUP($A1110,'V2.5.2 Measures'!$C:$W,20,FALSE),"N/A")</f>
        <v>V1.1</v>
      </c>
      <c r="O1110" s="7" t="str">
        <f>IF(VLOOKUP($A1110,'V2.5.2 Measures'!$C:$W,21,FALSE)&lt;&gt; "", VLOOKUP($A1110,'V2.5.2 Measures'!$C:$W,21,FALSE),"N/A")</f>
        <v>V1.5</v>
      </c>
      <c r="P1110" s="7" t="e">
        <f>IF(VLOOKUP($A1110,'V2.5.2 Measures'!$C:$W,22,FALSE)&lt;&gt; "", VLOOKUP($A1110,'V2.5.2 Measures'!$C:$W,22,FALSE),"N/A")</f>
        <v>#REF!</v>
      </c>
      <c r="Q1110" s="7" t="e">
        <f>IF(VLOOKUP($A1110,'V2.5.2 Measures'!$C:$W,23,FALSE)&lt;&gt; "", VLOOKUP($A1110,'V2.5.2 Measures'!$C:$W,23,FALSE),"N/A")</f>
        <v>#REF!</v>
      </c>
      <c r="R1110" s="7" t="e">
        <f>IF(VLOOKUP($A1110,'V2.5.2 Measures'!$C:$W,24,FALSE)&lt;&gt; "", VLOOKUP($A1110,'V2.5.2 Measures'!$C:$W,24,FALSE),"N/A")</f>
        <v>#REF!</v>
      </c>
      <c r="S1110" s="7" t="e">
        <f>IF(VLOOKUP($A1110,'V2.5.2 Measures'!$C:$W,25,FALSE)&lt;&gt; "", VLOOKUP($A1110,'V2.5.2 Measures'!$C:$W,25,FALSE),"N/A")</f>
        <v>#REF!</v>
      </c>
      <c r="T1110" s="7" t="str">
        <f>IF(VLOOKUP($A1110,'V2.5.2 Measures'!$C:$W,2,FALSE)&lt;&gt; "", VLOOKUP($A1110,'V2.5.2 Measures'!$C:$W,2,FALSE),"N/A")</f>
        <v>EXP-12-047-126</v>
      </c>
      <c r="U1110" s="7" t="str">
        <f>IF(VLOOKUP($A1110,'V2.5.2 Measures'!$C:$W,3,FALSE)&lt;&gt; "", VLOOKUP($A1110,'V2.5.2 Measures'!$C:$W,3,FALSE),"N/A")</f>
        <v>Total paid for TYPE-OF-SERVICE = 55 (Care coordination services)</v>
      </c>
      <c r="V1110" s="7" t="e">
        <f>IF(VLOOKUP($A1110,'V2.5.2 Measures'!$C:$W,26,FALSE)&lt;&gt; "", VLOOKUP($A1110,'V2.5.2 Measures'!$C:$W,26,FALSE),"N/A")</f>
        <v>#REF!</v>
      </c>
      <c r="W1110" s="7" t="e">
        <f>IF(VLOOKUP($A1110,'V2.5.2 Measures'!$C:$W,44,FALSE)&lt;&gt; "", VLOOKUP($A1110,'V2.5.2 Measures'!$C:$W,44,FALSE),"N/A")</f>
        <v>#REF!</v>
      </c>
    </row>
    <row r="1111" spans="1:23" x14ac:dyDescent="0.35">
      <c r="A1111" s="7" t="str">
        <f>'V2.5.2 Measures'!C566</f>
        <v>EXP12.127</v>
      </c>
      <c r="B1111" s="7" t="str">
        <f>VLOOKUP($A1111,'V2.5.2 Measures'!$C:$W,6,FALSE)</f>
        <v>Medicaid FFS: Original, Crossover, Paid Claims</v>
      </c>
      <c r="C1111" s="7" t="str">
        <f>VLOOKUP($A1111,'V2.5.2 Measures'!$C:$W,8,FALSE)</f>
        <v>No</v>
      </c>
      <c r="D1111" s="7" t="str">
        <f>IF(VLOOKUP($A1111,'V2.5.2 Measures'!$C:$W,4,FALSE)="","",VLOOKUP($A1111,'V2.5.2 Measures'!$C:$W,4,FALSE))</f>
        <v>Sum</v>
      </c>
      <c r="E1111" s="7" t="str">
        <f>IF((VLOOKUP($A1111,'V2.5.2 Measures'!$C:$W,8,FALSE)&lt;&gt;"")*AND(VLOOKUP($A1111,'V2.5.2 Measures'!$C:$W,8,FALSE)&lt;&gt;"TBD"),VLOOKUP($A1111,'V2.5.2 Measures'!$C:$W,8,FALSE),"N/A")</f>
        <v>No</v>
      </c>
      <c r="F1111" s="7" t="str">
        <f>IF((VLOOKUP($A1111,'V2.5.2 Measures'!$C:$W,9,FALSE)&lt;&gt;"")*AND(VLOOKUP($A1111,'V2.5.2 Measures'!$C:$W,9,FALSE)&lt;&gt;"TBD"),VLOOKUP($A1111,'V2.5.2 Measures'!$C:$W,9,FALSE),"N/A")</f>
        <v>N/A</v>
      </c>
      <c r="G1111" s="7" t="str">
        <f>IF((VLOOKUP($A1111,'V2.5.2 Measures'!$C:$W,10,FALSE)&lt;&gt;"")*AND(VLOOKUP($A1111,'V2.5.2 Measures'!$C:$W,10,FALSE)&lt;&gt;"TBD"),VLOOKUP($A1111,'V2.5.2 Measures'!$C:$W,10,FALSE),"N/A")</f>
        <v>N/A</v>
      </c>
      <c r="H1111" s="7" t="str">
        <f>IF(VLOOKUP($A1111,'V2.5.2 Measures'!$C:$W,14,FALSE)&lt;&gt; "", VLOOKUP($A1111,'V2.5.2 Measures'!$C:$W,14,FALSE),"N/A")</f>
        <v>N/A</v>
      </c>
      <c r="I1111" s="7">
        <f>IF(VLOOKUP($A1111,'V2.5.2 Measures'!$C:$W,15,FALSE)&lt;&gt; "", VLOOKUP($A1111,'V2.5.2 Measures'!$C:$W,15,FALSE),"N/A")</f>
        <v>0.3</v>
      </c>
      <c r="J1111" s="7" t="str">
        <f>IF(VLOOKUP($A1111,'V2.5.2 Measures'!$C:$W,16,FALSE)&lt;&gt; "", VLOOKUP($A1111,'V2.5.2 Measures'!$C:$W,16,FALSE),"N/A")</f>
        <v>N/A</v>
      </c>
      <c r="K1111" s="7" t="str">
        <f>IF(VLOOKUP($A1111,'V2.5.2 Measures'!$C:$W,17,FALSE)&lt;&gt; "", VLOOKUP($A1111,'V2.5.2 Measures'!$C:$W,17,FALSE),"N/A")</f>
        <v>N/A</v>
      </c>
      <c r="L1111" s="7" t="str">
        <f>IF(VLOOKUP($A1111,'V2.5.2 Measures'!$C:$W,18,FALSE)&lt;&gt; "", VLOOKUP($A1111,'V2.5.2 Measures'!$C:$W,18,FALSE),"N/A")</f>
        <v>Default</v>
      </c>
      <c r="M1111" s="7" t="str">
        <f>IF(VLOOKUP($A1111,'V2.5.2 Measures'!$C:$W,19,FALSE)&lt;&gt; "", VLOOKUP($A1111,'V2.5.2 Measures'!$C:$W,19,FALSE),"N/A")</f>
        <v>SAS</v>
      </c>
      <c r="N1111" s="7" t="str">
        <f>IF(VLOOKUP($A1111,'V2.5.2 Measures'!$C:$W,20,FALSE)&lt;&gt; "", VLOOKUP($A1111,'V2.5.2 Measures'!$C:$W,20,FALSE),"N/A")</f>
        <v>V1.1</v>
      </c>
      <c r="O1111" s="7" t="str">
        <f>IF(VLOOKUP($A1111,'V2.5.2 Measures'!$C:$W,21,FALSE)&lt;&gt; "", VLOOKUP($A1111,'V2.5.2 Measures'!$C:$W,21,FALSE),"N/A")</f>
        <v>V1.5</v>
      </c>
      <c r="P1111" s="7" t="e">
        <f>IF(VLOOKUP($A1111,'V2.5.2 Measures'!$C:$W,22,FALSE)&lt;&gt; "", VLOOKUP($A1111,'V2.5.2 Measures'!$C:$W,22,FALSE),"N/A")</f>
        <v>#REF!</v>
      </c>
      <c r="Q1111" s="7" t="e">
        <f>IF(VLOOKUP($A1111,'V2.5.2 Measures'!$C:$W,23,FALSE)&lt;&gt; "", VLOOKUP($A1111,'V2.5.2 Measures'!$C:$W,23,FALSE),"N/A")</f>
        <v>#REF!</v>
      </c>
      <c r="R1111" s="7" t="e">
        <f>IF(VLOOKUP($A1111,'V2.5.2 Measures'!$C:$W,24,FALSE)&lt;&gt; "", VLOOKUP($A1111,'V2.5.2 Measures'!$C:$W,24,FALSE),"N/A")</f>
        <v>#REF!</v>
      </c>
      <c r="S1111" s="7" t="e">
        <f>IF(VLOOKUP($A1111,'V2.5.2 Measures'!$C:$W,25,FALSE)&lt;&gt; "", VLOOKUP($A1111,'V2.5.2 Measures'!$C:$W,25,FALSE),"N/A")</f>
        <v>#REF!</v>
      </c>
      <c r="T1111" s="7" t="str">
        <f>IF(VLOOKUP($A1111,'V2.5.2 Measures'!$C:$W,2,FALSE)&lt;&gt; "", VLOOKUP($A1111,'V2.5.2 Measures'!$C:$W,2,FALSE),"N/A")</f>
        <v>EXP-12-048-127</v>
      </c>
      <c r="U1111" s="7" t="str">
        <f>IF(VLOOKUP($A1111,'V2.5.2 Measures'!$C:$W,3,FALSE)&lt;&gt; "", VLOOKUP($A1111,'V2.5.2 Measures'!$C:$W,3,FALSE),"N/A")</f>
        <v>Total paid for TYPE-OF-SERVICE = 56 (Transportation services)</v>
      </c>
      <c r="V1111" s="7" t="e">
        <f>IF(VLOOKUP($A1111,'V2.5.2 Measures'!$C:$W,26,FALSE)&lt;&gt; "", VLOOKUP($A1111,'V2.5.2 Measures'!$C:$W,26,FALSE),"N/A")</f>
        <v>#REF!</v>
      </c>
      <c r="W1111" s="7" t="e">
        <f>IF(VLOOKUP($A1111,'V2.5.2 Measures'!$C:$W,44,FALSE)&lt;&gt; "", VLOOKUP($A1111,'V2.5.2 Measures'!$C:$W,44,FALSE),"N/A")</f>
        <v>#REF!</v>
      </c>
    </row>
    <row r="1112" spans="1:23" x14ac:dyDescent="0.35">
      <c r="A1112" s="7" t="str">
        <f>'V2.5.2 Measures'!C567</f>
        <v>EXP12.128</v>
      </c>
      <c r="B1112" s="7" t="str">
        <f>VLOOKUP($A1112,'V2.5.2 Measures'!$C:$W,6,FALSE)</f>
        <v>Medicaid FFS: Original, Crossover, Paid Claims</v>
      </c>
      <c r="C1112" s="7" t="str">
        <f>VLOOKUP($A1112,'V2.5.2 Measures'!$C:$W,8,FALSE)</f>
        <v>No</v>
      </c>
      <c r="D1112" s="7" t="str">
        <f>IF(VLOOKUP($A1112,'V2.5.2 Measures'!$C:$W,4,FALSE)="","",VLOOKUP($A1112,'V2.5.2 Measures'!$C:$W,4,FALSE))</f>
        <v>Sum</v>
      </c>
      <c r="E1112" s="7" t="str">
        <f>IF((VLOOKUP($A1112,'V2.5.2 Measures'!$C:$W,8,FALSE)&lt;&gt;"")*AND(VLOOKUP($A1112,'V2.5.2 Measures'!$C:$W,8,FALSE)&lt;&gt;"TBD"),VLOOKUP($A1112,'V2.5.2 Measures'!$C:$W,8,FALSE),"N/A")</f>
        <v>No</v>
      </c>
      <c r="F1112" s="7" t="str">
        <f>IF((VLOOKUP($A1112,'V2.5.2 Measures'!$C:$W,9,FALSE)&lt;&gt;"")*AND(VLOOKUP($A1112,'V2.5.2 Measures'!$C:$W,9,FALSE)&lt;&gt;"TBD"),VLOOKUP($A1112,'V2.5.2 Measures'!$C:$W,9,FALSE),"N/A")</f>
        <v>N/A</v>
      </c>
      <c r="G1112" s="7" t="str">
        <f>IF((VLOOKUP($A1112,'V2.5.2 Measures'!$C:$W,10,FALSE)&lt;&gt;"")*AND(VLOOKUP($A1112,'V2.5.2 Measures'!$C:$W,10,FALSE)&lt;&gt;"TBD"),VLOOKUP($A1112,'V2.5.2 Measures'!$C:$W,10,FALSE),"N/A")</f>
        <v>N/A</v>
      </c>
      <c r="H1112" s="7" t="str">
        <f>IF(VLOOKUP($A1112,'V2.5.2 Measures'!$C:$W,14,FALSE)&lt;&gt; "", VLOOKUP($A1112,'V2.5.2 Measures'!$C:$W,14,FALSE),"N/A")</f>
        <v>N/A</v>
      </c>
      <c r="I1112" s="7">
        <f>IF(VLOOKUP($A1112,'V2.5.2 Measures'!$C:$W,15,FALSE)&lt;&gt; "", VLOOKUP($A1112,'V2.5.2 Measures'!$C:$W,15,FALSE),"N/A")</f>
        <v>0.3</v>
      </c>
      <c r="J1112" s="7" t="str">
        <f>IF(VLOOKUP($A1112,'V2.5.2 Measures'!$C:$W,16,FALSE)&lt;&gt; "", VLOOKUP($A1112,'V2.5.2 Measures'!$C:$W,16,FALSE),"N/A")</f>
        <v>N/A</v>
      </c>
      <c r="K1112" s="7" t="str">
        <f>IF(VLOOKUP($A1112,'V2.5.2 Measures'!$C:$W,17,FALSE)&lt;&gt; "", VLOOKUP($A1112,'V2.5.2 Measures'!$C:$W,17,FALSE),"N/A")</f>
        <v>N/A</v>
      </c>
      <c r="L1112" s="7" t="str">
        <f>IF(VLOOKUP($A1112,'V2.5.2 Measures'!$C:$W,18,FALSE)&lt;&gt; "", VLOOKUP($A1112,'V2.5.2 Measures'!$C:$W,18,FALSE),"N/A")</f>
        <v>Default</v>
      </c>
      <c r="M1112" s="7" t="str">
        <f>IF(VLOOKUP($A1112,'V2.5.2 Measures'!$C:$W,19,FALSE)&lt;&gt; "", VLOOKUP($A1112,'V2.5.2 Measures'!$C:$W,19,FALSE),"N/A")</f>
        <v>SAS</v>
      </c>
      <c r="N1112" s="7" t="str">
        <f>IF(VLOOKUP($A1112,'V2.5.2 Measures'!$C:$W,20,FALSE)&lt;&gt; "", VLOOKUP($A1112,'V2.5.2 Measures'!$C:$W,20,FALSE),"N/A")</f>
        <v>V1.1</v>
      </c>
      <c r="O1112" s="7" t="str">
        <f>IF(VLOOKUP($A1112,'V2.5.2 Measures'!$C:$W,21,FALSE)&lt;&gt; "", VLOOKUP($A1112,'V2.5.2 Measures'!$C:$W,21,FALSE),"N/A")</f>
        <v>V1.5</v>
      </c>
      <c r="P1112" s="7" t="e">
        <f>IF(VLOOKUP($A1112,'V2.5.2 Measures'!$C:$W,22,FALSE)&lt;&gt; "", VLOOKUP($A1112,'V2.5.2 Measures'!$C:$W,22,FALSE),"N/A")</f>
        <v>#REF!</v>
      </c>
      <c r="Q1112" s="7" t="e">
        <f>IF(VLOOKUP($A1112,'V2.5.2 Measures'!$C:$W,23,FALSE)&lt;&gt; "", VLOOKUP($A1112,'V2.5.2 Measures'!$C:$W,23,FALSE),"N/A")</f>
        <v>#REF!</v>
      </c>
      <c r="R1112" s="7" t="e">
        <f>IF(VLOOKUP($A1112,'V2.5.2 Measures'!$C:$W,24,FALSE)&lt;&gt; "", VLOOKUP($A1112,'V2.5.2 Measures'!$C:$W,24,FALSE),"N/A")</f>
        <v>#REF!</v>
      </c>
      <c r="S1112" s="7" t="e">
        <f>IF(VLOOKUP($A1112,'V2.5.2 Measures'!$C:$W,25,FALSE)&lt;&gt; "", VLOOKUP($A1112,'V2.5.2 Measures'!$C:$W,25,FALSE),"N/A")</f>
        <v>#REF!</v>
      </c>
      <c r="T1112" s="7" t="str">
        <f>IF(VLOOKUP($A1112,'V2.5.2 Measures'!$C:$W,2,FALSE)&lt;&gt; "", VLOOKUP($A1112,'V2.5.2 Measures'!$C:$W,2,FALSE),"N/A")</f>
        <v>EXP-12-049-128</v>
      </c>
      <c r="U1112" s="7" t="str">
        <f>IF(VLOOKUP($A1112,'V2.5.2 Measures'!$C:$W,3,FALSE)&lt;&gt; "", VLOOKUP($A1112,'V2.5.2 Measures'!$C:$W,3,FALSE),"N/A")</f>
        <v>Total paid for TYPE-OF-SERVICE = 57 (Enabling services)</v>
      </c>
      <c r="V1112" s="7" t="e">
        <f>IF(VLOOKUP($A1112,'V2.5.2 Measures'!$C:$W,26,FALSE)&lt;&gt; "", VLOOKUP($A1112,'V2.5.2 Measures'!$C:$W,26,FALSE),"N/A")</f>
        <v>#REF!</v>
      </c>
      <c r="W1112" s="7" t="e">
        <f>IF(VLOOKUP($A1112,'V2.5.2 Measures'!$C:$W,44,FALSE)&lt;&gt; "", VLOOKUP($A1112,'V2.5.2 Measures'!$C:$W,44,FALSE),"N/A")</f>
        <v>#REF!</v>
      </c>
    </row>
    <row r="1113" spans="1:23" x14ac:dyDescent="0.35">
      <c r="A1113" s="7" t="str">
        <f>'V2.5.2 Measures'!C568</f>
        <v>EXP12.130</v>
      </c>
      <c r="B1113" s="7" t="str">
        <f>VLOOKUP($A1113,'V2.5.2 Measures'!$C:$W,6,FALSE)</f>
        <v>Medicaid FFS: Original, Crossover, Paid Claims</v>
      </c>
      <c r="C1113" s="7" t="str">
        <f>VLOOKUP($A1113,'V2.5.2 Measures'!$C:$W,8,FALSE)</f>
        <v>No</v>
      </c>
      <c r="D1113" s="7" t="str">
        <f>IF(VLOOKUP($A1113,'V2.5.2 Measures'!$C:$W,4,FALSE)="","",VLOOKUP($A1113,'V2.5.2 Measures'!$C:$W,4,FALSE))</f>
        <v>Sum</v>
      </c>
      <c r="E1113" s="7" t="str">
        <f>IF((VLOOKUP($A1113,'V2.5.2 Measures'!$C:$W,8,FALSE)&lt;&gt;"")*AND(VLOOKUP($A1113,'V2.5.2 Measures'!$C:$W,8,FALSE)&lt;&gt;"TBD"),VLOOKUP($A1113,'V2.5.2 Measures'!$C:$W,8,FALSE),"N/A")</f>
        <v>No</v>
      </c>
      <c r="F1113" s="7" t="str">
        <f>IF((VLOOKUP($A1113,'V2.5.2 Measures'!$C:$W,9,FALSE)&lt;&gt;"")*AND(VLOOKUP($A1113,'V2.5.2 Measures'!$C:$W,9,FALSE)&lt;&gt;"TBD"),VLOOKUP($A1113,'V2.5.2 Measures'!$C:$W,9,FALSE),"N/A")</f>
        <v>N/A</v>
      </c>
      <c r="G1113" s="7" t="str">
        <f>IF((VLOOKUP($A1113,'V2.5.2 Measures'!$C:$W,10,FALSE)&lt;&gt;"")*AND(VLOOKUP($A1113,'V2.5.2 Measures'!$C:$W,10,FALSE)&lt;&gt;"TBD"),VLOOKUP($A1113,'V2.5.2 Measures'!$C:$W,10,FALSE),"N/A")</f>
        <v>N/A</v>
      </c>
      <c r="H1113" s="7" t="str">
        <f>IF(VLOOKUP($A1113,'V2.5.2 Measures'!$C:$W,14,FALSE)&lt;&gt; "", VLOOKUP($A1113,'V2.5.2 Measures'!$C:$W,14,FALSE),"N/A")</f>
        <v>N/A</v>
      </c>
      <c r="I1113" s="7">
        <f>IF(VLOOKUP($A1113,'V2.5.2 Measures'!$C:$W,15,FALSE)&lt;&gt; "", VLOOKUP($A1113,'V2.5.2 Measures'!$C:$W,15,FALSE),"N/A")</f>
        <v>0.3</v>
      </c>
      <c r="J1113" s="7" t="str">
        <f>IF(VLOOKUP($A1113,'V2.5.2 Measures'!$C:$W,16,FALSE)&lt;&gt; "", VLOOKUP($A1113,'V2.5.2 Measures'!$C:$W,16,FALSE),"N/A")</f>
        <v>N/A</v>
      </c>
      <c r="K1113" s="7" t="str">
        <f>IF(VLOOKUP($A1113,'V2.5.2 Measures'!$C:$W,17,FALSE)&lt;&gt; "", VLOOKUP($A1113,'V2.5.2 Measures'!$C:$W,17,FALSE),"N/A")</f>
        <v>N/A</v>
      </c>
      <c r="L1113" s="7" t="str">
        <f>IF(VLOOKUP($A1113,'V2.5.2 Measures'!$C:$W,18,FALSE)&lt;&gt; "", VLOOKUP($A1113,'V2.5.2 Measures'!$C:$W,18,FALSE),"N/A")</f>
        <v>Default</v>
      </c>
      <c r="M1113" s="7" t="str">
        <f>IF(VLOOKUP($A1113,'V2.5.2 Measures'!$C:$W,19,FALSE)&lt;&gt; "", VLOOKUP($A1113,'V2.5.2 Measures'!$C:$W,19,FALSE),"N/A")</f>
        <v>SAS</v>
      </c>
      <c r="N1113" s="7" t="str">
        <f>IF(VLOOKUP($A1113,'V2.5.2 Measures'!$C:$W,20,FALSE)&lt;&gt; "", VLOOKUP($A1113,'V2.5.2 Measures'!$C:$W,20,FALSE),"N/A")</f>
        <v>V1.1</v>
      </c>
      <c r="O1113" s="7" t="str">
        <f>IF(VLOOKUP($A1113,'V2.5.2 Measures'!$C:$W,21,FALSE)&lt;&gt; "", VLOOKUP($A1113,'V2.5.2 Measures'!$C:$W,21,FALSE),"N/A")</f>
        <v>V1.5</v>
      </c>
      <c r="P1113" s="7" t="e">
        <f>IF(VLOOKUP($A1113,'V2.5.2 Measures'!$C:$W,22,FALSE)&lt;&gt; "", VLOOKUP($A1113,'V2.5.2 Measures'!$C:$W,22,FALSE),"N/A")</f>
        <v>#REF!</v>
      </c>
      <c r="Q1113" s="7" t="e">
        <f>IF(VLOOKUP($A1113,'V2.5.2 Measures'!$C:$W,23,FALSE)&lt;&gt; "", VLOOKUP($A1113,'V2.5.2 Measures'!$C:$W,23,FALSE),"N/A")</f>
        <v>#REF!</v>
      </c>
      <c r="R1113" s="7" t="e">
        <f>IF(VLOOKUP($A1113,'V2.5.2 Measures'!$C:$W,24,FALSE)&lt;&gt; "", VLOOKUP($A1113,'V2.5.2 Measures'!$C:$W,24,FALSE),"N/A")</f>
        <v>#REF!</v>
      </c>
      <c r="S1113" s="7" t="e">
        <f>IF(VLOOKUP($A1113,'V2.5.2 Measures'!$C:$W,25,FALSE)&lt;&gt; "", VLOOKUP($A1113,'V2.5.2 Measures'!$C:$W,25,FALSE),"N/A")</f>
        <v>#REF!</v>
      </c>
      <c r="T1113" s="7" t="str">
        <f>IF(VLOOKUP($A1113,'V2.5.2 Measures'!$C:$W,2,FALSE)&lt;&gt; "", VLOOKUP($A1113,'V2.5.2 Measures'!$C:$W,2,FALSE),"N/A")</f>
        <v>EXP-12-050-130</v>
      </c>
      <c r="U1113" s="7" t="str">
        <f>IF(VLOOKUP($A1113,'V2.5.2 Measures'!$C:$W,3,FALSE)&lt;&gt; "", VLOOKUP($A1113,'V2.5.2 Measures'!$C:$W,3,FALSE),"N/A")</f>
        <v>Total paid for TYPE-OF-SERVICE = 61 (Critical access hospital services - OT)</v>
      </c>
      <c r="V1113" s="7" t="e">
        <f>IF(VLOOKUP($A1113,'V2.5.2 Measures'!$C:$W,26,FALSE)&lt;&gt; "", VLOOKUP($A1113,'V2.5.2 Measures'!$C:$W,26,FALSE),"N/A")</f>
        <v>#REF!</v>
      </c>
      <c r="W1113" s="7" t="e">
        <f>IF(VLOOKUP($A1113,'V2.5.2 Measures'!$C:$W,44,FALSE)&lt;&gt; "", VLOOKUP($A1113,'V2.5.2 Measures'!$C:$W,44,FALSE),"N/A")</f>
        <v>#REF!</v>
      </c>
    </row>
    <row r="1114" spans="1:23" x14ac:dyDescent="0.35">
      <c r="A1114" s="7" t="str">
        <f>'V2.5.2 Measures'!C569</f>
        <v>EXP12.131</v>
      </c>
      <c r="B1114" s="7" t="str">
        <f>VLOOKUP($A1114,'V2.5.2 Measures'!$C:$W,6,FALSE)</f>
        <v>Medicaid FFS: Original, Crossover, Paid Claims</v>
      </c>
      <c r="C1114" s="7" t="str">
        <f>VLOOKUP($A1114,'V2.5.2 Measures'!$C:$W,8,FALSE)</f>
        <v>No</v>
      </c>
      <c r="D1114" s="7" t="str">
        <f>IF(VLOOKUP($A1114,'V2.5.2 Measures'!$C:$W,4,FALSE)="","",VLOOKUP($A1114,'V2.5.2 Measures'!$C:$W,4,FALSE))</f>
        <v>Sum</v>
      </c>
      <c r="E1114" s="7" t="str">
        <f>IF((VLOOKUP($A1114,'V2.5.2 Measures'!$C:$W,8,FALSE)&lt;&gt;"")*AND(VLOOKUP($A1114,'V2.5.2 Measures'!$C:$W,8,FALSE)&lt;&gt;"TBD"),VLOOKUP($A1114,'V2.5.2 Measures'!$C:$W,8,FALSE),"N/A")</f>
        <v>No</v>
      </c>
      <c r="F1114" s="7" t="str">
        <f>IF((VLOOKUP($A1114,'V2.5.2 Measures'!$C:$W,9,FALSE)&lt;&gt;"")*AND(VLOOKUP($A1114,'V2.5.2 Measures'!$C:$W,9,FALSE)&lt;&gt;"TBD"),VLOOKUP($A1114,'V2.5.2 Measures'!$C:$W,9,FALSE),"N/A")</f>
        <v>N/A</v>
      </c>
      <c r="G1114" s="7" t="str">
        <f>IF((VLOOKUP($A1114,'V2.5.2 Measures'!$C:$W,10,FALSE)&lt;&gt;"")*AND(VLOOKUP($A1114,'V2.5.2 Measures'!$C:$W,10,FALSE)&lt;&gt;"TBD"),VLOOKUP($A1114,'V2.5.2 Measures'!$C:$W,10,FALSE),"N/A")</f>
        <v>N/A</v>
      </c>
      <c r="H1114" s="7" t="str">
        <f>IF(VLOOKUP($A1114,'V2.5.2 Measures'!$C:$W,14,FALSE)&lt;&gt; "", VLOOKUP($A1114,'V2.5.2 Measures'!$C:$W,14,FALSE),"N/A")</f>
        <v>N/A</v>
      </c>
      <c r="I1114" s="7">
        <f>IF(VLOOKUP($A1114,'V2.5.2 Measures'!$C:$W,15,FALSE)&lt;&gt; "", VLOOKUP($A1114,'V2.5.2 Measures'!$C:$W,15,FALSE),"N/A")</f>
        <v>0.3</v>
      </c>
      <c r="J1114" s="7" t="str">
        <f>IF(VLOOKUP($A1114,'V2.5.2 Measures'!$C:$W,16,FALSE)&lt;&gt; "", VLOOKUP($A1114,'V2.5.2 Measures'!$C:$W,16,FALSE),"N/A")</f>
        <v>N/A</v>
      </c>
      <c r="K1114" s="7" t="str">
        <f>IF(VLOOKUP($A1114,'V2.5.2 Measures'!$C:$W,17,FALSE)&lt;&gt; "", VLOOKUP($A1114,'V2.5.2 Measures'!$C:$W,17,FALSE),"N/A")</f>
        <v>N/A</v>
      </c>
      <c r="L1114" s="7" t="str">
        <f>IF(VLOOKUP($A1114,'V2.5.2 Measures'!$C:$W,18,FALSE)&lt;&gt; "", VLOOKUP($A1114,'V2.5.2 Measures'!$C:$W,18,FALSE),"N/A")</f>
        <v>Default</v>
      </c>
      <c r="M1114" s="7" t="str">
        <f>IF(VLOOKUP($A1114,'V2.5.2 Measures'!$C:$W,19,FALSE)&lt;&gt; "", VLOOKUP($A1114,'V2.5.2 Measures'!$C:$W,19,FALSE),"N/A")</f>
        <v>SAS</v>
      </c>
      <c r="N1114" s="7" t="str">
        <f>IF(VLOOKUP($A1114,'V2.5.2 Measures'!$C:$W,20,FALSE)&lt;&gt; "", VLOOKUP($A1114,'V2.5.2 Measures'!$C:$W,20,FALSE),"N/A")</f>
        <v>V1.1</v>
      </c>
      <c r="O1114" s="7" t="str">
        <f>IF(VLOOKUP($A1114,'V2.5.2 Measures'!$C:$W,21,FALSE)&lt;&gt; "", VLOOKUP($A1114,'V2.5.2 Measures'!$C:$W,21,FALSE),"N/A")</f>
        <v>V1.5</v>
      </c>
      <c r="P1114" s="7" t="e">
        <f>IF(VLOOKUP($A1114,'V2.5.2 Measures'!$C:$W,22,FALSE)&lt;&gt; "", VLOOKUP($A1114,'V2.5.2 Measures'!$C:$W,22,FALSE),"N/A")</f>
        <v>#REF!</v>
      </c>
      <c r="Q1114" s="7" t="e">
        <f>IF(VLOOKUP($A1114,'V2.5.2 Measures'!$C:$W,23,FALSE)&lt;&gt; "", VLOOKUP($A1114,'V2.5.2 Measures'!$C:$W,23,FALSE),"N/A")</f>
        <v>#REF!</v>
      </c>
      <c r="R1114" s="7" t="e">
        <f>IF(VLOOKUP($A1114,'V2.5.2 Measures'!$C:$W,24,FALSE)&lt;&gt; "", VLOOKUP($A1114,'V2.5.2 Measures'!$C:$W,24,FALSE),"N/A")</f>
        <v>#REF!</v>
      </c>
      <c r="S1114" s="7" t="e">
        <f>IF(VLOOKUP($A1114,'V2.5.2 Measures'!$C:$W,25,FALSE)&lt;&gt; "", VLOOKUP($A1114,'V2.5.2 Measures'!$C:$W,25,FALSE),"N/A")</f>
        <v>#REF!</v>
      </c>
      <c r="T1114" s="7" t="str">
        <f>IF(VLOOKUP($A1114,'V2.5.2 Measures'!$C:$W,2,FALSE)&lt;&gt; "", VLOOKUP($A1114,'V2.5.2 Measures'!$C:$W,2,FALSE),"N/A")</f>
        <v>EXP-12-051-131</v>
      </c>
      <c r="U1114" s="7" t="str">
        <f>IF(VLOOKUP($A1114,'V2.5.2 Measures'!$C:$W,3,FALSE)&lt;&gt; "", VLOOKUP($A1114,'V2.5.2 Measures'!$C:$W,3,FALSE),"N/A")</f>
        <v>Total paid for TYPE-OF-SERVICE = 62 (HCBS - Case management services)</v>
      </c>
      <c r="V1114" s="7" t="e">
        <f>IF(VLOOKUP($A1114,'V2.5.2 Measures'!$C:$W,26,FALSE)&lt;&gt; "", VLOOKUP($A1114,'V2.5.2 Measures'!$C:$W,26,FALSE),"N/A")</f>
        <v>#REF!</v>
      </c>
      <c r="W1114" s="7" t="e">
        <f>IF(VLOOKUP($A1114,'V2.5.2 Measures'!$C:$W,44,FALSE)&lt;&gt; "", VLOOKUP($A1114,'V2.5.2 Measures'!$C:$W,44,FALSE),"N/A")</f>
        <v>#REF!</v>
      </c>
    </row>
    <row r="1115" spans="1:23" x14ac:dyDescent="0.35">
      <c r="A1115" s="7" t="str">
        <f>'V2.5.2 Measures'!C570</f>
        <v>EXP12.132</v>
      </c>
      <c r="B1115" s="7" t="str">
        <f>VLOOKUP($A1115,'V2.5.2 Measures'!$C:$W,6,FALSE)</f>
        <v>Medicaid FFS: Original, Crossover, Paid Claims</v>
      </c>
      <c r="C1115" s="7" t="str">
        <f>VLOOKUP($A1115,'V2.5.2 Measures'!$C:$W,8,FALSE)</f>
        <v>No</v>
      </c>
      <c r="D1115" s="7" t="str">
        <f>IF(VLOOKUP($A1115,'V2.5.2 Measures'!$C:$W,4,FALSE)="","",VLOOKUP($A1115,'V2.5.2 Measures'!$C:$W,4,FALSE))</f>
        <v>Sum</v>
      </c>
      <c r="E1115" s="7" t="str">
        <f>IF((VLOOKUP($A1115,'V2.5.2 Measures'!$C:$W,8,FALSE)&lt;&gt;"")*AND(VLOOKUP($A1115,'V2.5.2 Measures'!$C:$W,8,FALSE)&lt;&gt;"TBD"),VLOOKUP($A1115,'V2.5.2 Measures'!$C:$W,8,FALSE),"N/A")</f>
        <v>No</v>
      </c>
      <c r="F1115" s="7" t="str">
        <f>IF((VLOOKUP($A1115,'V2.5.2 Measures'!$C:$W,9,FALSE)&lt;&gt;"")*AND(VLOOKUP($A1115,'V2.5.2 Measures'!$C:$W,9,FALSE)&lt;&gt;"TBD"),VLOOKUP($A1115,'V2.5.2 Measures'!$C:$W,9,FALSE),"N/A")</f>
        <v>N/A</v>
      </c>
      <c r="G1115" s="7" t="str">
        <f>IF((VLOOKUP($A1115,'V2.5.2 Measures'!$C:$W,10,FALSE)&lt;&gt;"")*AND(VLOOKUP($A1115,'V2.5.2 Measures'!$C:$W,10,FALSE)&lt;&gt;"TBD"),VLOOKUP($A1115,'V2.5.2 Measures'!$C:$W,10,FALSE),"N/A")</f>
        <v>N/A</v>
      </c>
      <c r="H1115" s="7" t="str">
        <f>IF(VLOOKUP($A1115,'V2.5.2 Measures'!$C:$W,14,FALSE)&lt;&gt; "", VLOOKUP($A1115,'V2.5.2 Measures'!$C:$W,14,FALSE),"N/A")</f>
        <v>N/A</v>
      </c>
      <c r="I1115" s="7">
        <f>IF(VLOOKUP($A1115,'V2.5.2 Measures'!$C:$W,15,FALSE)&lt;&gt; "", VLOOKUP($A1115,'V2.5.2 Measures'!$C:$W,15,FALSE),"N/A")</f>
        <v>0.3</v>
      </c>
      <c r="J1115" s="7" t="str">
        <f>IF(VLOOKUP($A1115,'V2.5.2 Measures'!$C:$W,16,FALSE)&lt;&gt; "", VLOOKUP($A1115,'V2.5.2 Measures'!$C:$W,16,FALSE),"N/A")</f>
        <v>N/A</v>
      </c>
      <c r="K1115" s="7" t="str">
        <f>IF(VLOOKUP($A1115,'V2.5.2 Measures'!$C:$W,17,FALSE)&lt;&gt; "", VLOOKUP($A1115,'V2.5.2 Measures'!$C:$W,17,FALSE),"N/A")</f>
        <v>N/A</v>
      </c>
      <c r="L1115" s="7" t="str">
        <f>IF(VLOOKUP($A1115,'V2.5.2 Measures'!$C:$W,18,FALSE)&lt;&gt; "", VLOOKUP($A1115,'V2.5.2 Measures'!$C:$W,18,FALSE),"N/A")</f>
        <v>Default</v>
      </c>
      <c r="M1115" s="7" t="str">
        <f>IF(VLOOKUP($A1115,'V2.5.2 Measures'!$C:$W,19,FALSE)&lt;&gt; "", VLOOKUP($A1115,'V2.5.2 Measures'!$C:$W,19,FALSE),"N/A")</f>
        <v>SAS</v>
      </c>
      <c r="N1115" s="7" t="str">
        <f>IF(VLOOKUP($A1115,'V2.5.2 Measures'!$C:$W,20,FALSE)&lt;&gt; "", VLOOKUP($A1115,'V2.5.2 Measures'!$C:$W,20,FALSE),"N/A")</f>
        <v>V1.1</v>
      </c>
      <c r="O1115" s="7" t="str">
        <f>IF(VLOOKUP($A1115,'V2.5.2 Measures'!$C:$W,21,FALSE)&lt;&gt; "", VLOOKUP($A1115,'V2.5.2 Measures'!$C:$W,21,FALSE),"N/A")</f>
        <v>V1.5</v>
      </c>
      <c r="P1115" s="7" t="e">
        <f>IF(VLOOKUP($A1115,'V2.5.2 Measures'!$C:$W,22,FALSE)&lt;&gt; "", VLOOKUP($A1115,'V2.5.2 Measures'!$C:$W,22,FALSE),"N/A")</f>
        <v>#REF!</v>
      </c>
      <c r="Q1115" s="7" t="e">
        <f>IF(VLOOKUP($A1115,'V2.5.2 Measures'!$C:$W,23,FALSE)&lt;&gt; "", VLOOKUP($A1115,'V2.5.2 Measures'!$C:$W,23,FALSE),"N/A")</f>
        <v>#REF!</v>
      </c>
      <c r="R1115" s="7" t="e">
        <f>IF(VLOOKUP($A1115,'V2.5.2 Measures'!$C:$W,24,FALSE)&lt;&gt; "", VLOOKUP($A1115,'V2.5.2 Measures'!$C:$W,24,FALSE),"N/A")</f>
        <v>#REF!</v>
      </c>
      <c r="S1115" s="7" t="e">
        <f>IF(VLOOKUP($A1115,'V2.5.2 Measures'!$C:$W,25,FALSE)&lt;&gt; "", VLOOKUP($A1115,'V2.5.2 Measures'!$C:$W,25,FALSE),"N/A")</f>
        <v>#REF!</v>
      </c>
      <c r="T1115" s="7" t="str">
        <f>IF(VLOOKUP($A1115,'V2.5.2 Measures'!$C:$W,2,FALSE)&lt;&gt; "", VLOOKUP($A1115,'V2.5.2 Measures'!$C:$W,2,FALSE),"N/A")</f>
        <v>EXP-12-052-132</v>
      </c>
      <c r="U1115" s="7" t="str">
        <f>IF(VLOOKUP($A1115,'V2.5.2 Measures'!$C:$W,3,FALSE)&lt;&gt; "", VLOOKUP($A1115,'V2.5.2 Measures'!$C:$W,3,FALSE),"N/A")</f>
        <v>Total paid for TYPE-OF-SERVICE = 63 (HCBS - Homemaker services)</v>
      </c>
      <c r="V1115" s="7" t="e">
        <f>IF(VLOOKUP($A1115,'V2.5.2 Measures'!$C:$W,26,FALSE)&lt;&gt; "", VLOOKUP($A1115,'V2.5.2 Measures'!$C:$W,26,FALSE),"N/A")</f>
        <v>#REF!</v>
      </c>
      <c r="W1115" s="7" t="e">
        <f>IF(VLOOKUP($A1115,'V2.5.2 Measures'!$C:$W,44,FALSE)&lt;&gt; "", VLOOKUP($A1115,'V2.5.2 Measures'!$C:$W,44,FALSE),"N/A")</f>
        <v>#REF!</v>
      </c>
    </row>
    <row r="1116" spans="1:23" x14ac:dyDescent="0.35">
      <c r="A1116" s="7" t="str">
        <f>'V2.5.2 Measures'!C571</f>
        <v>EXP12.133</v>
      </c>
      <c r="B1116" s="7" t="str">
        <f>VLOOKUP($A1116,'V2.5.2 Measures'!$C:$W,6,FALSE)</f>
        <v>Medicaid FFS: Original, Crossover, Paid Claims</v>
      </c>
      <c r="C1116" s="7" t="str">
        <f>VLOOKUP($A1116,'V2.5.2 Measures'!$C:$W,8,FALSE)</f>
        <v>No</v>
      </c>
      <c r="D1116" s="7" t="str">
        <f>IF(VLOOKUP($A1116,'V2.5.2 Measures'!$C:$W,4,FALSE)="","",VLOOKUP($A1116,'V2.5.2 Measures'!$C:$W,4,FALSE))</f>
        <v>Sum</v>
      </c>
      <c r="E1116" s="7" t="str">
        <f>IF((VLOOKUP($A1116,'V2.5.2 Measures'!$C:$W,8,FALSE)&lt;&gt;"")*AND(VLOOKUP($A1116,'V2.5.2 Measures'!$C:$W,8,FALSE)&lt;&gt;"TBD"),VLOOKUP($A1116,'V2.5.2 Measures'!$C:$W,8,FALSE),"N/A")</f>
        <v>No</v>
      </c>
      <c r="F1116" s="7" t="str">
        <f>IF((VLOOKUP($A1116,'V2.5.2 Measures'!$C:$W,9,FALSE)&lt;&gt;"")*AND(VLOOKUP($A1116,'V2.5.2 Measures'!$C:$W,9,FALSE)&lt;&gt;"TBD"),VLOOKUP($A1116,'V2.5.2 Measures'!$C:$W,9,FALSE),"N/A")</f>
        <v>N/A</v>
      </c>
      <c r="G1116" s="7" t="str">
        <f>IF((VLOOKUP($A1116,'V2.5.2 Measures'!$C:$W,10,FALSE)&lt;&gt;"")*AND(VLOOKUP($A1116,'V2.5.2 Measures'!$C:$W,10,FALSE)&lt;&gt;"TBD"),VLOOKUP($A1116,'V2.5.2 Measures'!$C:$W,10,FALSE),"N/A")</f>
        <v>N/A</v>
      </c>
      <c r="H1116" s="7" t="str">
        <f>IF(VLOOKUP($A1116,'V2.5.2 Measures'!$C:$W,14,FALSE)&lt;&gt; "", VLOOKUP($A1116,'V2.5.2 Measures'!$C:$W,14,FALSE),"N/A")</f>
        <v>N/A</v>
      </c>
      <c r="I1116" s="7">
        <f>IF(VLOOKUP($A1116,'V2.5.2 Measures'!$C:$W,15,FALSE)&lt;&gt; "", VLOOKUP($A1116,'V2.5.2 Measures'!$C:$W,15,FALSE),"N/A")</f>
        <v>0.3</v>
      </c>
      <c r="J1116" s="7" t="str">
        <f>IF(VLOOKUP($A1116,'V2.5.2 Measures'!$C:$W,16,FALSE)&lt;&gt; "", VLOOKUP($A1116,'V2.5.2 Measures'!$C:$W,16,FALSE),"N/A")</f>
        <v>N/A</v>
      </c>
      <c r="K1116" s="7" t="str">
        <f>IF(VLOOKUP($A1116,'V2.5.2 Measures'!$C:$W,17,FALSE)&lt;&gt; "", VLOOKUP($A1116,'V2.5.2 Measures'!$C:$W,17,FALSE),"N/A")</f>
        <v>N/A</v>
      </c>
      <c r="L1116" s="7" t="str">
        <f>IF(VLOOKUP($A1116,'V2.5.2 Measures'!$C:$W,18,FALSE)&lt;&gt; "", VLOOKUP($A1116,'V2.5.2 Measures'!$C:$W,18,FALSE),"N/A")</f>
        <v>Default</v>
      </c>
      <c r="M1116" s="7" t="str">
        <f>IF(VLOOKUP($A1116,'V2.5.2 Measures'!$C:$W,19,FALSE)&lt;&gt; "", VLOOKUP($A1116,'V2.5.2 Measures'!$C:$W,19,FALSE),"N/A")</f>
        <v>SAS</v>
      </c>
      <c r="N1116" s="7" t="str">
        <f>IF(VLOOKUP($A1116,'V2.5.2 Measures'!$C:$W,20,FALSE)&lt;&gt; "", VLOOKUP($A1116,'V2.5.2 Measures'!$C:$W,20,FALSE),"N/A")</f>
        <v>V1.1</v>
      </c>
      <c r="O1116" s="7" t="str">
        <f>IF(VLOOKUP($A1116,'V2.5.2 Measures'!$C:$W,21,FALSE)&lt;&gt; "", VLOOKUP($A1116,'V2.5.2 Measures'!$C:$W,21,FALSE),"N/A")</f>
        <v>V1.5</v>
      </c>
      <c r="P1116" s="7" t="e">
        <f>IF(VLOOKUP($A1116,'V2.5.2 Measures'!$C:$W,22,FALSE)&lt;&gt; "", VLOOKUP($A1116,'V2.5.2 Measures'!$C:$W,22,FALSE),"N/A")</f>
        <v>#REF!</v>
      </c>
      <c r="Q1116" s="7" t="e">
        <f>IF(VLOOKUP($A1116,'V2.5.2 Measures'!$C:$W,23,FALSE)&lt;&gt; "", VLOOKUP($A1116,'V2.5.2 Measures'!$C:$W,23,FALSE),"N/A")</f>
        <v>#REF!</v>
      </c>
      <c r="R1116" s="7" t="e">
        <f>IF(VLOOKUP($A1116,'V2.5.2 Measures'!$C:$W,24,FALSE)&lt;&gt; "", VLOOKUP($A1116,'V2.5.2 Measures'!$C:$W,24,FALSE),"N/A")</f>
        <v>#REF!</v>
      </c>
      <c r="S1116" s="7" t="e">
        <f>IF(VLOOKUP($A1116,'V2.5.2 Measures'!$C:$W,25,FALSE)&lt;&gt; "", VLOOKUP($A1116,'V2.5.2 Measures'!$C:$W,25,FALSE),"N/A")</f>
        <v>#REF!</v>
      </c>
      <c r="T1116" s="7" t="str">
        <f>IF(VLOOKUP($A1116,'V2.5.2 Measures'!$C:$W,2,FALSE)&lt;&gt; "", VLOOKUP($A1116,'V2.5.2 Measures'!$C:$W,2,FALSE),"N/A")</f>
        <v>EXP-12-053-133</v>
      </c>
      <c r="U1116" s="7" t="str">
        <f>IF(VLOOKUP($A1116,'V2.5.2 Measures'!$C:$W,3,FALSE)&lt;&gt; "", VLOOKUP($A1116,'V2.5.2 Measures'!$C:$W,3,FALSE),"N/A")</f>
        <v>Total paid for TYPE-OF-SERVICE = 64 (HCBS - Home health aide services)</v>
      </c>
      <c r="V1116" s="7" t="e">
        <f>IF(VLOOKUP($A1116,'V2.5.2 Measures'!$C:$W,26,FALSE)&lt;&gt; "", VLOOKUP($A1116,'V2.5.2 Measures'!$C:$W,26,FALSE),"N/A")</f>
        <v>#REF!</v>
      </c>
      <c r="W1116" s="7" t="e">
        <f>IF(VLOOKUP($A1116,'V2.5.2 Measures'!$C:$W,44,FALSE)&lt;&gt; "", VLOOKUP($A1116,'V2.5.2 Measures'!$C:$W,44,FALSE),"N/A")</f>
        <v>#REF!</v>
      </c>
    </row>
    <row r="1117" spans="1:23" x14ac:dyDescent="0.35">
      <c r="A1117" s="7" t="str">
        <f>'V2.5.2 Measures'!C572</f>
        <v>EXP12.134</v>
      </c>
      <c r="B1117" s="7" t="str">
        <f>VLOOKUP($A1117,'V2.5.2 Measures'!$C:$W,6,FALSE)</f>
        <v>Medicaid FFS: Original, Crossover, Paid Claims</v>
      </c>
      <c r="C1117" s="7" t="str">
        <f>VLOOKUP($A1117,'V2.5.2 Measures'!$C:$W,8,FALSE)</f>
        <v>No</v>
      </c>
      <c r="D1117" s="7" t="str">
        <f>IF(VLOOKUP($A1117,'V2.5.2 Measures'!$C:$W,4,FALSE)="","",VLOOKUP($A1117,'V2.5.2 Measures'!$C:$W,4,FALSE))</f>
        <v>Sum</v>
      </c>
      <c r="E1117" s="7" t="str">
        <f>IF((VLOOKUP($A1117,'V2.5.2 Measures'!$C:$W,8,FALSE)&lt;&gt;"")*AND(VLOOKUP($A1117,'V2.5.2 Measures'!$C:$W,8,FALSE)&lt;&gt;"TBD"),VLOOKUP($A1117,'V2.5.2 Measures'!$C:$W,8,FALSE),"N/A")</f>
        <v>No</v>
      </c>
      <c r="F1117" s="7" t="str">
        <f>IF((VLOOKUP($A1117,'V2.5.2 Measures'!$C:$W,9,FALSE)&lt;&gt;"")*AND(VLOOKUP($A1117,'V2.5.2 Measures'!$C:$W,9,FALSE)&lt;&gt;"TBD"),VLOOKUP($A1117,'V2.5.2 Measures'!$C:$W,9,FALSE),"N/A")</f>
        <v>N/A</v>
      </c>
      <c r="G1117" s="7" t="str">
        <f>IF((VLOOKUP($A1117,'V2.5.2 Measures'!$C:$W,10,FALSE)&lt;&gt;"")*AND(VLOOKUP($A1117,'V2.5.2 Measures'!$C:$W,10,FALSE)&lt;&gt;"TBD"),VLOOKUP($A1117,'V2.5.2 Measures'!$C:$W,10,FALSE),"N/A")</f>
        <v>N/A</v>
      </c>
      <c r="H1117" s="7" t="str">
        <f>IF(VLOOKUP($A1117,'V2.5.2 Measures'!$C:$W,14,FALSE)&lt;&gt; "", VLOOKUP($A1117,'V2.5.2 Measures'!$C:$W,14,FALSE),"N/A")</f>
        <v>N/A</v>
      </c>
      <c r="I1117" s="7">
        <f>IF(VLOOKUP($A1117,'V2.5.2 Measures'!$C:$W,15,FALSE)&lt;&gt; "", VLOOKUP($A1117,'V2.5.2 Measures'!$C:$W,15,FALSE),"N/A")</f>
        <v>0.3</v>
      </c>
      <c r="J1117" s="7" t="str">
        <f>IF(VLOOKUP($A1117,'V2.5.2 Measures'!$C:$W,16,FALSE)&lt;&gt; "", VLOOKUP($A1117,'V2.5.2 Measures'!$C:$W,16,FALSE),"N/A")</f>
        <v>N/A</v>
      </c>
      <c r="K1117" s="7" t="str">
        <f>IF(VLOOKUP($A1117,'V2.5.2 Measures'!$C:$W,17,FALSE)&lt;&gt; "", VLOOKUP($A1117,'V2.5.2 Measures'!$C:$W,17,FALSE),"N/A")</f>
        <v>N/A</v>
      </c>
      <c r="L1117" s="7" t="str">
        <f>IF(VLOOKUP($A1117,'V2.5.2 Measures'!$C:$W,18,FALSE)&lt;&gt; "", VLOOKUP($A1117,'V2.5.2 Measures'!$C:$W,18,FALSE),"N/A")</f>
        <v>Default</v>
      </c>
      <c r="M1117" s="7" t="str">
        <f>IF(VLOOKUP($A1117,'V2.5.2 Measures'!$C:$W,19,FALSE)&lt;&gt; "", VLOOKUP($A1117,'V2.5.2 Measures'!$C:$W,19,FALSE),"N/A")</f>
        <v>SAS</v>
      </c>
      <c r="N1117" s="7" t="str">
        <f>IF(VLOOKUP($A1117,'V2.5.2 Measures'!$C:$W,20,FALSE)&lt;&gt; "", VLOOKUP($A1117,'V2.5.2 Measures'!$C:$W,20,FALSE),"N/A")</f>
        <v>V1.1</v>
      </c>
      <c r="O1117" s="7" t="str">
        <f>IF(VLOOKUP($A1117,'V2.5.2 Measures'!$C:$W,21,FALSE)&lt;&gt; "", VLOOKUP($A1117,'V2.5.2 Measures'!$C:$W,21,FALSE),"N/A")</f>
        <v>V1.5</v>
      </c>
      <c r="P1117" s="7" t="e">
        <f>IF(VLOOKUP($A1117,'V2.5.2 Measures'!$C:$W,22,FALSE)&lt;&gt; "", VLOOKUP($A1117,'V2.5.2 Measures'!$C:$W,22,FALSE),"N/A")</f>
        <v>#REF!</v>
      </c>
      <c r="Q1117" s="7" t="e">
        <f>IF(VLOOKUP($A1117,'V2.5.2 Measures'!$C:$W,23,FALSE)&lt;&gt; "", VLOOKUP($A1117,'V2.5.2 Measures'!$C:$W,23,FALSE),"N/A")</f>
        <v>#REF!</v>
      </c>
      <c r="R1117" s="7" t="e">
        <f>IF(VLOOKUP($A1117,'V2.5.2 Measures'!$C:$W,24,FALSE)&lt;&gt; "", VLOOKUP($A1117,'V2.5.2 Measures'!$C:$W,24,FALSE),"N/A")</f>
        <v>#REF!</v>
      </c>
      <c r="S1117" s="7" t="e">
        <f>IF(VLOOKUP($A1117,'V2.5.2 Measures'!$C:$W,25,FALSE)&lt;&gt; "", VLOOKUP($A1117,'V2.5.2 Measures'!$C:$W,25,FALSE),"N/A")</f>
        <v>#REF!</v>
      </c>
      <c r="T1117" s="7" t="str">
        <f>IF(VLOOKUP($A1117,'V2.5.2 Measures'!$C:$W,2,FALSE)&lt;&gt; "", VLOOKUP($A1117,'V2.5.2 Measures'!$C:$W,2,FALSE),"N/A")</f>
        <v>EXP-12-054-134</v>
      </c>
      <c r="U1117" s="7" t="str">
        <f>IF(VLOOKUP($A1117,'V2.5.2 Measures'!$C:$W,3,FALSE)&lt;&gt; "", VLOOKUP($A1117,'V2.5.2 Measures'!$C:$W,3,FALSE),"N/A")</f>
        <v>Total paid for TYPE-OF-SERVICE = 65 (HCBS - Personal care services)</v>
      </c>
      <c r="V1117" s="7" t="e">
        <f>IF(VLOOKUP($A1117,'V2.5.2 Measures'!$C:$W,26,FALSE)&lt;&gt; "", VLOOKUP($A1117,'V2.5.2 Measures'!$C:$W,26,FALSE),"N/A")</f>
        <v>#REF!</v>
      </c>
      <c r="W1117" s="7" t="e">
        <f>IF(VLOOKUP($A1117,'V2.5.2 Measures'!$C:$W,44,FALSE)&lt;&gt; "", VLOOKUP($A1117,'V2.5.2 Measures'!$C:$W,44,FALSE),"N/A")</f>
        <v>#REF!</v>
      </c>
    </row>
    <row r="1118" spans="1:23" x14ac:dyDescent="0.35">
      <c r="A1118" s="7" t="str">
        <f>'V2.5.2 Measures'!C573</f>
        <v>EXP12.135</v>
      </c>
      <c r="B1118" s="7" t="str">
        <f>VLOOKUP($A1118,'V2.5.2 Measures'!$C:$W,6,FALSE)</f>
        <v>Medicaid FFS: Original, Crossover, Paid Claims</v>
      </c>
      <c r="C1118" s="7" t="str">
        <f>VLOOKUP($A1118,'V2.5.2 Measures'!$C:$W,8,FALSE)</f>
        <v>No</v>
      </c>
      <c r="D1118" s="7" t="str">
        <f>IF(VLOOKUP($A1118,'V2.5.2 Measures'!$C:$W,4,FALSE)="","",VLOOKUP($A1118,'V2.5.2 Measures'!$C:$W,4,FALSE))</f>
        <v>Sum</v>
      </c>
      <c r="E1118" s="7" t="str">
        <f>IF((VLOOKUP($A1118,'V2.5.2 Measures'!$C:$W,8,FALSE)&lt;&gt;"")*AND(VLOOKUP($A1118,'V2.5.2 Measures'!$C:$W,8,FALSE)&lt;&gt;"TBD"),VLOOKUP($A1118,'V2.5.2 Measures'!$C:$W,8,FALSE),"N/A")</f>
        <v>No</v>
      </c>
      <c r="F1118" s="7" t="str">
        <f>IF((VLOOKUP($A1118,'V2.5.2 Measures'!$C:$W,9,FALSE)&lt;&gt;"")*AND(VLOOKUP($A1118,'V2.5.2 Measures'!$C:$W,9,FALSE)&lt;&gt;"TBD"),VLOOKUP($A1118,'V2.5.2 Measures'!$C:$W,9,FALSE),"N/A")</f>
        <v>N/A</v>
      </c>
      <c r="G1118" s="7" t="str">
        <f>IF((VLOOKUP($A1118,'V2.5.2 Measures'!$C:$W,10,FALSE)&lt;&gt;"")*AND(VLOOKUP($A1118,'V2.5.2 Measures'!$C:$W,10,FALSE)&lt;&gt;"TBD"),VLOOKUP($A1118,'V2.5.2 Measures'!$C:$W,10,FALSE),"N/A")</f>
        <v>N/A</v>
      </c>
      <c r="H1118" s="7" t="str">
        <f>IF(VLOOKUP($A1118,'V2.5.2 Measures'!$C:$W,14,FALSE)&lt;&gt; "", VLOOKUP($A1118,'V2.5.2 Measures'!$C:$W,14,FALSE),"N/A")</f>
        <v>N/A</v>
      </c>
      <c r="I1118" s="7">
        <f>IF(VLOOKUP($A1118,'V2.5.2 Measures'!$C:$W,15,FALSE)&lt;&gt; "", VLOOKUP($A1118,'V2.5.2 Measures'!$C:$W,15,FALSE),"N/A")</f>
        <v>0.3</v>
      </c>
      <c r="J1118" s="7" t="str">
        <f>IF(VLOOKUP($A1118,'V2.5.2 Measures'!$C:$W,16,FALSE)&lt;&gt; "", VLOOKUP($A1118,'V2.5.2 Measures'!$C:$W,16,FALSE),"N/A")</f>
        <v>N/A</v>
      </c>
      <c r="K1118" s="7" t="str">
        <f>IF(VLOOKUP($A1118,'V2.5.2 Measures'!$C:$W,17,FALSE)&lt;&gt; "", VLOOKUP($A1118,'V2.5.2 Measures'!$C:$W,17,FALSE),"N/A")</f>
        <v>N/A</v>
      </c>
      <c r="L1118" s="7" t="str">
        <f>IF(VLOOKUP($A1118,'V2.5.2 Measures'!$C:$W,18,FALSE)&lt;&gt; "", VLOOKUP($A1118,'V2.5.2 Measures'!$C:$W,18,FALSE),"N/A")</f>
        <v>Default</v>
      </c>
      <c r="M1118" s="7" t="str">
        <f>IF(VLOOKUP($A1118,'V2.5.2 Measures'!$C:$W,19,FALSE)&lt;&gt; "", VLOOKUP($A1118,'V2.5.2 Measures'!$C:$W,19,FALSE),"N/A")</f>
        <v>SAS</v>
      </c>
      <c r="N1118" s="7" t="str">
        <f>IF(VLOOKUP($A1118,'V2.5.2 Measures'!$C:$W,20,FALSE)&lt;&gt; "", VLOOKUP($A1118,'V2.5.2 Measures'!$C:$W,20,FALSE),"N/A")</f>
        <v>V1.1</v>
      </c>
      <c r="O1118" s="7" t="str">
        <f>IF(VLOOKUP($A1118,'V2.5.2 Measures'!$C:$W,21,FALSE)&lt;&gt; "", VLOOKUP($A1118,'V2.5.2 Measures'!$C:$W,21,FALSE),"N/A")</f>
        <v>V1.5</v>
      </c>
      <c r="P1118" s="7" t="e">
        <f>IF(VLOOKUP($A1118,'V2.5.2 Measures'!$C:$W,22,FALSE)&lt;&gt; "", VLOOKUP($A1118,'V2.5.2 Measures'!$C:$W,22,FALSE),"N/A")</f>
        <v>#REF!</v>
      </c>
      <c r="Q1118" s="7" t="e">
        <f>IF(VLOOKUP($A1118,'V2.5.2 Measures'!$C:$W,23,FALSE)&lt;&gt; "", VLOOKUP($A1118,'V2.5.2 Measures'!$C:$W,23,FALSE),"N/A")</f>
        <v>#REF!</v>
      </c>
      <c r="R1118" s="7" t="e">
        <f>IF(VLOOKUP($A1118,'V2.5.2 Measures'!$C:$W,24,FALSE)&lt;&gt; "", VLOOKUP($A1118,'V2.5.2 Measures'!$C:$W,24,FALSE),"N/A")</f>
        <v>#REF!</v>
      </c>
      <c r="S1118" s="7" t="e">
        <f>IF(VLOOKUP($A1118,'V2.5.2 Measures'!$C:$W,25,FALSE)&lt;&gt; "", VLOOKUP($A1118,'V2.5.2 Measures'!$C:$W,25,FALSE),"N/A")</f>
        <v>#REF!</v>
      </c>
      <c r="T1118" s="7" t="str">
        <f>IF(VLOOKUP($A1118,'V2.5.2 Measures'!$C:$W,2,FALSE)&lt;&gt; "", VLOOKUP($A1118,'V2.5.2 Measures'!$C:$W,2,FALSE),"N/A")</f>
        <v>EXP-12-055-135</v>
      </c>
      <c r="U1118" s="7" t="str">
        <f>IF(VLOOKUP($A1118,'V2.5.2 Measures'!$C:$W,3,FALSE)&lt;&gt; "", VLOOKUP($A1118,'V2.5.2 Measures'!$C:$W,3,FALSE),"N/A")</f>
        <v>Total paid for TYPE-OF-SERVICE = 66 (HCBS - Adult day health services)</v>
      </c>
      <c r="V1118" s="7" t="e">
        <f>IF(VLOOKUP($A1118,'V2.5.2 Measures'!$C:$W,26,FALSE)&lt;&gt; "", VLOOKUP($A1118,'V2.5.2 Measures'!$C:$W,26,FALSE),"N/A")</f>
        <v>#REF!</v>
      </c>
      <c r="W1118" s="7" t="e">
        <f>IF(VLOOKUP($A1118,'V2.5.2 Measures'!$C:$W,44,FALSE)&lt;&gt; "", VLOOKUP($A1118,'V2.5.2 Measures'!$C:$W,44,FALSE),"N/A")</f>
        <v>#REF!</v>
      </c>
    </row>
    <row r="1119" spans="1:23" x14ac:dyDescent="0.35">
      <c r="A1119" s="7" t="str">
        <f>'V2.5.2 Measures'!C574</f>
        <v>EXP12.136</v>
      </c>
      <c r="B1119" s="7" t="str">
        <f>VLOOKUP($A1119,'V2.5.2 Measures'!$C:$W,6,FALSE)</f>
        <v>Medicaid FFS: Original, Crossover, Paid Claims</v>
      </c>
      <c r="C1119" s="7" t="str">
        <f>VLOOKUP($A1119,'V2.5.2 Measures'!$C:$W,8,FALSE)</f>
        <v>No</v>
      </c>
      <c r="D1119" s="7" t="str">
        <f>IF(VLOOKUP($A1119,'V2.5.2 Measures'!$C:$W,4,FALSE)="","",VLOOKUP($A1119,'V2.5.2 Measures'!$C:$W,4,FALSE))</f>
        <v>Sum</v>
      </c>
      <c r="E1119" s="7" t="str">
        <f>IF((VLOOKUP($A1119,'V2.5.2 Measures'!$C:$W,8,FALSE)&lt;&gt;"")*AND(VLOOKUP($A1119,'V2.5.2 Measures'!$C:$W,8,FALSE)&lt;&gt;"TBD"),VLOOKUP($A1119,'V2.5.2 Measures'!$C:$W,8,FALSE),"N/A")</f>
        <v>No</v>
      </c>
      <c r="F1119" s="7" t="str">
        <f>IF((VLOOKUP($A1119,'V2.5.2 Measures'!$C:$W,9,FALSE)&lt;&gt;"")*AND(VLOOKUP($A1119,'V2.5.2 Measures'!$C:$W,9,FALSE)&lt;&gt;"TBD"),VLOOKUP($A1119,'V2.5.2 Measures'!$C:$W,9,FALSE),"N/A")</f>
        <v>N/A</v>
      </c>
      <c r="G1119" s="7" t="str">
        <f>IF((VLOOKUP($A1119,'V2.5.2 Measures'!$C:$W,10,FALSE)&lt;&gt;"")*AND(VLOOKUP($A1119,'V2.5.2 Measures'!$C:$W,10,FALSE)&lt;&gt;"TBD"),VLOOKUP($A1119,'V2.5.2 Measures'!$C:$W,10,FALSE),"N/A")</f>
        <v>N/A</v>
      </c>
      <c r="H1119" s="7" t="str">
        <f>IF(VLOOKUP($A1119,'V2.5.2 Measures'!$C:$W,14,FALSE)&lt;&gt; "", VLOOKUP($A1119,'V2.5.2 Measures'!$C:$W,14,FALSE),"N/A")</f>
        <v>N/A</v>
      </c>
      <c r="I1119" s="7">
        <f>IF(VLOOKUP($A1119,'V2.5.2 Measures'!$C:$W,15,FALSE)&lt;&gt; "", VLOOKUP($A1119,'V2.5.2 Measures'!$C:$W,15,FALSE),"N/A")</f>
        <v>0.3</v>
      </c>
      <c r="J1119" s="7" t="str">
        <f>IF(VLOOKUP($A1119,'V2.5.2 Measures'!$C:$W,16,FALSE)&lt;&gt; "", VLOOKUP($A1119,'V2.5.2 Measures'!$C:$W,16,FALSE),"N/A")</f>
        <v>N/A</v>
      </c>
      <c r="K1119" s="7" t="str">
        <f>IF(VLOOKUP($A1119,'V2.5.2 Measures'!$C:$W,17,FALSE)&lt;&gt; "", VLOOKUP($A1119,'V2.5.2 Measures'!$C:$W,17,FALSE),"N/A")</f>
        <v>N/A</v>
      </c>
      <c r="L1119" s="7" t="str">
        <f>IF(VLOOKUP($A1119,'V2.5.2 Measures'!$C:$W,18,FALSE)&lt;&gt; "", VLOOKUP($A1119,'V2.5.2 Measures'!$C:$W,18,FALSE),"N/A")</f>
        <v>Default</v>
      </c>
      <c r="M1119" s="7" t="str">
        <f>IF(VLOOKUP($A1119,'V2.5.2 Measures'!$C:$W,19,FALSE)&lt;&gt; "", VLOOKUP($A1119,'V2.5.2 Measures'!$C:$W,19,FALSE),"N/A")</f>
        <v>SAS</v>
      </c>
      <c r="N1119" s="7" t="str">
        <f>IF(VLOOKUP($A1119,'V2.5.2 Measures'!$C:$W,20,FALSE)&lt;&gt; "", VLOOKUP($A1119,'V2.5.2 Measures'!$C:$W,20,FALSE),"N/A")</f>
        <v>V1.1</v>
      </c>
      <c r="O1119" s="7" t="str">
        <f>IF(VLOOKUP($A1119,'V2.5.2 Measures'!$C:$W,21,FALSE)&lt;&gt; "", VLOOKUP($A1119,'V2.5.2 Measures'!$C:$W,21,FALSE),"N/A")</f>
        <v>V1.5</v>
      </c>
      <c r="P1119" s="7" t="e">
        <f>IF(VLOOKUP($A1119,'V2.5.2 Measures'!$C:$W,22,FALSE)&lt;&gt; "", VLOOKUP($A1119,'V2.5.2 Measures'!$C:$W,22,FALSE),"N/A")</f>
        <v>#REF!</v>
      </c>
      <c r="Q1119" s="7" t="e">
        <f>IF(VLOOKUP($A1119,'V2.5.2 Measures'!$C:$W,23,FALSE)&lt;&gt; "", VLOOKUP($A1119,'V2.5.2 Measures'!$C:$W,23,FALSE),"N/A")</f>
        <v>#REF!</v>
      </c>
      <c r="R1119" s="7" t="e">
        <f>IF(VLOOKUP($A1119,'V2.5.2 Measures'!$C:$W,24,FALSE)&lt;&gt; "", VLOOKUP($A1119,'V2.5.2 Measures'!$C:$W,24,FALSE),"N/A")</f>
        <v>#REF!</v>
      </c>
      <c r="S1119" s="7" t="e">
        <f>IF(VLOOKUP($A1119,'V2.5.2 Measures'!$C:$W,25,FALSE)&lt;&gt; "", VLOOKUP($A1119,'V2.5.2 Measures'!$C:$W,25,FALSE),"N/A")</f>
        <v>#REF!</v>
      </c>
      <c r="T1119" s="7" t="str">
        <f>IF(VLOOKUP($A1119,'V2.5.2 Measures'!$C:$W,2,FALSE)&lt;&gt; "", VLOOKUP($A1119,'V2.5.2 Measures'!$C:$W,2,FALSE),"N/A")</f>
        <v>EXP-12-056-136</v>
      </c>
      <c r="U1119" s="7" t="str">
        <f>IF(VLOOKUP($A1119,'V2.5.2 Measures'!$C:$W,3,FALSE)&lt;&gt; "", VLOOKUP($A1119,'V2.5.2 Measures'!$C:$W,3,FALSE),"N/A")</f>
        <v>Total paid for TYPE-OF-SERVICE = 67 (HCBS - Habilitation services)</v>
      </c>
      <c r="V1119" s="7" t="e">
        <f>IF(VLOOKUP($A1119,'V2.5.2 Measures'!$C:$W,26,FALSE)&lt;&gt; "", VLOOKUP($A1119,'V2.5.2 Measures'!$C:$W,26,FALSE),"N/A")</f>
        <v>#REF!</v>
      </c>
      <c r="W1119" s="7" t="e">
        <f>IF(VLOOKUP($A1119,'V2.5.2 Measures'!$C:$W,44,FALSE)&lt;&gt; "", VLOOKUP($A1119,'V2.5.2 Measures'!$C:$W,44,FALSE),"N/A")</f>
        <v>#REF!</v>
      </c>
    </row>
    <row r="1120" spans="1:23" x14ac:dyDescent="0.35">
      <c r="A1120" s="7" t="str">
        <f>'V2.5.2 Measures'!C575</f>
        <v>EXP12.137</v>
      </c>
      <c r="B1120" s="7" t="str">
        <f>VLOOKUP($A1120,'V2.5.2 Measures'!$C:$W,6,FALSE)</f>
        <v>Medicaid FFS: Original, Crossover, Paid Claims</v>
      </c>
      <c r="C1120" s="7" t="str">
        <f>VLOOKUP($A1120,'V2.5.2 Measures'!$C:$W,8,FALSE)</f>
        <v>No</v>
      </c>
      <c r="D1120" s="7" t="str">
        <f>IF(VLOOKUP($A1120,'V2.5.2 Measures'!$C:$W,4,FALSE)="","",VLOOKUP($A1120,'V2.5.2 Measures'!$C:$W,4,FALSE))</f>
        <v>Sum</v>
      </c>
      <c r="E1120" s="7" t="str">
        <f>IF((VLOOKUP($A1120,'V2.5.2 Measures'!$C:$W,8,FALSE)&lt;&gt;"")*AND(VLOOKUP($A1120,'V2.5.2 Measures'!$C:$W,8,FALSE)&lt;&gt;"TBD"),VLOOKUP($A1120,'V2.5.2 Measures'!$C:$W,8,FALSE),"N/A")</f>
        <v>No</v>
      </c>
      <c r="F1120" s="7" t="str">
        <f>IF((VLOOKUP($A1120,'V2.5.2 Measures'!$C:$W,9,FALSE)&lt;&gt;"")*AND(VLOOKUP($A1120,'V2.5.2 Measures'!$C:$W,9,FALSE)&lt;&gt;"TBD"),VLOOKUP($A1120,'V2.5.2 Measures'!$C:$W,9,FALSE),"N/A")</f>
        <v>N/A</v>
      </c>
      <c r="G1120" s="7" t="str">
        <f>IF((VLOOKUP($A1120,'V2.5.2 Measures'!$C:$W,10,FALSE)&lt;&gt;"")*AND(VLOOKUP($A1120,'V2.5.2 Measures'!$C:$W,10,FALSE)&lt;&gt;"TBD"),VLOOKUP($A1120,'V2.5.2 Measures'!$C:$W,10,FALSE),"N/A")</f>
        <v>N/A</v>
      </c>
      <c r="H1120" s="7" t="str">
        <f>IF(VLOOKUP($A1120,'V2.5.2 Measures'!$C:$W,14,FALSE)&lt;&gt; "", VLOOKUP($A1120,'V2.5.2 Measures'!$C:$W,14,FALSE),"N/A")</f>
        <v>N/A</v>
      </c>
      <c r="I1120" s="7">
        <f>IF(VLOOKUP($A1120,'V2.5.2 Measures'!$C:$W,15,FALSE)&lt;&gt; "", VLOOKUP($A1120,'V2.5.2 Measures'!$C:$W,15,FALSE),"N/A")</f>
        <v>0.3</v>
      </c>
      <c r="J1120" s="7" t="str">
        <f>IF(VLOOKUP($A1120,'V2.5.2 Measures'!$C:$W,16,FALSE)&lt;&gt; "", VLOOKUP($A1120,'V2.5.2 Measures'!$C:$W,16,FALSE),"N/A")</f>
        <v>N/A</v>
      </c>
      <c r="K1120" s="7" t="str">
        <f>IF(VLOOKUP($A1120,'V2.5.2 Measures'!$C:$W,17,FALSE)&lt;&gt; "", VLOOKUP($A1120,'V2.5.2 Measures'!$C:$W,17,FALSE),"N/A")</f>
        <v>N/A</v>
      </c>
      <c r="L1120" s="7" t="str">
        <f>IF(VLOOKUP($A1120,'V2.5.2 Measures'!$C:$W,18,FALSE)&lt;&gt; "", VLOOKUP($A1120,'V2.5.2 Measures'!$C:$W,18,FALSE),"N/A")</f>
        <v>Default</v>
      </c>
      <c r="M1120" s="7" t="str">
        <f>IF(VLOOKUP($A1120,'V2.5.2 Measures'!$C:$W,19,FALSE)&lt;&gt; "", VLOOKUP($A1120,'V2.5.2 Measures'!$C:$W,19,FALSE),"N/A")</f>
        <v>SAS</v>
      </c>
      <c r="N1120" s="7" t="str">
        <f>IF(VLOOKUP($A1120,'V2.5.2 Measures'!$C:$W,20,FALSE)&lt;&gt; "", VLOOKUP($A1120,'V2.5.2 Measures'!$C:$W,20,FALSE),"N/A")</f>
        <v>V1.1</v>
      </c>
      <c r="O1120" s="7" t="str">
        <f>IF(VLOOKUP($A1120,'V2.5.2 Measures'!$C:$W,21,FALSE)&lt;&gt; "", VLOOKUP($A1120,'V2.5.2 Measures'!$C:$W,21,FALSE),"N/A")</f>
        <v>V1.5</v>
      </c>
      <c r="P1120" s="7" t="e">
        <f>IF(VLOOKUP($A1120,'V2.5.2 Measures'!$C:$W,22,FALSE)&lt;&gt; "", VLOOKUP($A1120,'V2.5.2 Measures'!$C:$W,22,FALSE),"N/A")</f>
        <v>#REF!</v>
      </c>
      <c r="Q1120" s="7" t="e">
        <f>IF(VLOOKUP($A1120,'V2.5.2 Measures'!$C:$W,23,FALSE)&lt;&gt; "", VLOOKUP($A1120,'V2.5.2 Measures'!$C:$W,23,FALSE),"N/A")</f>
        <v>#REF!</v>
      </c>
      <c r="R1120" s="7" t="e">
        <f>IF(VLOOKUP($A1120,'V2.5.2 Measures'!$C:$W,24,FALSE)&lt;&gt; "", VLOOKUP($A1120,'V2.5.2 Measures'!$C:$W,24,FALSE),"N/A")</f>
        <v>#REF!</v>
      </c>
      <c r="S1120" s="7" t="e">
        <f>IF(VLOOKUP($A1120,'V2.5.2 Measures'!$C:$W,25,FALSE)&lt;&gt; "", VLOOKUP($A1120,'V2.5.2 Measures'!$C:$W,25,FALSE),"N/A")</f>
        <v>#REF!</v>
      </c>
      <c r="T1120" s="7" t="str">
        <f>IF(VLOOKUP($A1120,'V2.5.2 Measures'!$C:$W,2,FALSE)&lt;&gt; "", VLOOKUP($A1120,'V2.5.2 Measures'!$C:$W,2,FALSE),"N/A")</f>
        <v>EXP-12-057-137</v>
      </c>
      <c r="U1120" s="7" t="str">
        <f>IF(VLOOKUP($A1120,'V2.5.2 Measures'!$C:$W,3,FALSE)&lt;&gt; "", VLOOKUP($A1120,'V2.5.2 Measures'!$C:$W,3,FALSE),"N/A")</f>
        <v>Total paid for TYPE-OF-SERVICE = 68 (HCBS - Respite care services)</v>
      </c>
      <c r="V1120" s="7" t="e">
        <f>IF(VLOOKUP($A1120,'V2.5.2 Measures'!$C:$W,26,FALSE)&lt;&gt; "", VLOOKUP($A1120,'V2.5.2 Measures'!$C:$W,26,FALSE),"N/A")</f>
        <v>#REF!</v>
      </c>
      <c r="W1120" s="7" t="e">
        <f>IF(VLOOKUP($A1120,'V2.5.2 Measures'!$C:$W,44,FALSE)&lt;&gt; "", VLOOKUP($A1120,'V2.5.2 Measures'!$C:$W,44,FALSE),"N/A")</f>
        <v>#REF!</v>
      </c>
    </row>
    <row r="1121" spans="1:23" x14ac:dyDescent="0.35">
      <c r="A1121" s="7" t="str">
        <f>'V2.5.2 Measures'!C576</f>
        <v>EXP12.138</v>
      </c>
      <c r="B1121" s="7" t="str">
        <f>VLOOKUP($A1121,'V2.5.2 Measures'!$C:$W,6,FALSE)</f>
        <v>Medicaid FFS: Original, Crossover, Paid Claims</v>
      </c>
      <c r="C1121" s="7" t="str">
        <f>VLOOKUP($A1121,'V2.5.2 Measures'!$C:$W,8,FALSE)</f>
        <v>No</v>
      </c>
      <c r="D1121" s="7" t="str">
        <f>IF(VLOOKUP($A1121,'V2.5.2 Measures'!$C:$W,4,FALSE)="","",VLOOKUP($A1121,'V2.5.2 Measures'!$C:$W,4,FALSE))</f>
        <v>Sum</v>
      </c>
      <c r="E1121" s="7" t="str">
        <f>IF((VLOOKUP($A1121,'V2.5.2 Measures'!$C:$W,8,FALSE)&lt;&gt;"")*AND(VLOOKUP($A1121,'V2.5.2 Measures'!$C:$W,8,FALSE)&lt;&gt;"TBD"),VLOOKUP($A1121,'V2.5.2 Measures'!$C:$W,8,FALSE),"N/A")</f>
        <v>No</v>
      </c>
      <c r="F1121" s="7" t="str">
        <f>IF((VLOOKUP($A1121,'V2.5.2 Measures'!$C:$W,9,FALSE)&lt;&gt;"")*AND(VLOOKUP($A1121,'V2.5.2 Measures'!$C:$W,9,FALSE)&lt;&gt;"TBD"),VLOOKUP($A1121,'V2.5.2 Measures'!$C:$W,9,FALSE),"N/A")</f>
        <v>N/A</v>
      </c>
      <c r="G1121" s="7" t="str">
        <f>IF((VLOOKUP($A1121,'V2.5.2 Measures'!$C:$W,10,FALSE)&lt;&gt;"")*AND(VLOOKUP($A1121,'V2.5.2 Measures'!$C:$W,10,FALSE)&lt;&gt;"TBD"),VLOOKUP($A1121,'V2.5.2 Measures'!$C:$W,10,FALSE),"N/A")</f>
        <v>N/A</v>
      </c>
      <c r="H1121" s="7" t="str">
        <f>IF(VLOOKUP($A1121,'V2.5.2 Measures'!$C:$W,14,FALSE)&lt;&gt; "", VLOOKUP($A1121,'V2.5.2 Measures'!$C:$W,14,FALSE),"N/A")</f>
        <v>N/A</v>
      </c>
      <c r="I1121" s="7">
        <f>IF(VLOOKUP($A1121,'V2.5.2 Measures'!$C:$W,15,FALSE)&lt;&gt; "", VLOOKUP($A1121,'V2.5.2 Measures'!$C:$W,15,FALSE),"N/A")</f>
        <v>0.3</v>
      </c>
      <c r="J1121" s="7" t="str">
        <f>IF(VLOOKUP($A1121,'V2.5.2 Measures'!$C:$W,16,FALSE)&lt;&gt; "", VLOOKUP($A1121,'V2.5.2 Measures'!$C:$W,16,FALSE),"N/A")</f>
        <v>N/A</v>
      </c>
      <c r="K1121" s="7" t="str">
        <f>IF(VLOOKUP($A1121,'V2.5.2 Measures'!$C:$W,17,FALSE)&lt;&gt; "", VLOOKUP($A1121,'V2.5.2 Measures'!$C:$W,17,FALSE),"N/A")</f>
        <v>N/A</v>
      </c>
      <c r="L1121" s="7" t="str">
        <f>IF(VLOOKUP($A1121,'V2.5.2 Measures'!$C:$W,18,FALSE)&lt;&gt; "", VLOOKUP($A1121,'V2.5.2 Measures'!$C:$W,18,FALSE),"N/A")</f>
        <v>Default</v>
      </c>
      <c r="M1121" s="7" t="str">
        <f>IF(VLOOKUP($A1121,'V2.5.2 Measures'!$C:$W,19,FALSE)&lt;&gt; "", VLOOKUP($A1121,'V2.5.2 Measures'!$C:$W,19,FALSE),"N/A")</f>
        <v>SAS</v>
      </c>
      <c r="N1121" s="7" t="str">
        <f>IF(VLOOKUP($A1121,'V2.5.2 Measures'!$C:$W,20,FALSE)&lt;&gt; "", VLOOKUP($A1121,'V2.5.2 Measures'!$C:$W,20,FALSE),"N/A")</f>
        <v>V1.1</v>
      </c>
      <c r="O1121" s="7" t="str">
        <f>IF(VLOOKUP($A1121,'V2.5.2 Measures'!$C:$W,21,FALSE)&lt;&gt; "", VLOOKUP($A1121,'V2.5.2 Measures'!$C:$W,21,FALSE),"N/A")</f>
        <v>V1.5</v>
      </c>
      <c r="P1121" s="7" t="e">
        <f>IF(VLOOKUP($A1121,'V2.5.2 Measures'!$C:$W,22,FALSE)&lt;&gt; "", VLOOKUP($A1121,'V2.5.2 Measures'!$C:$W,22,FALSE),"N/A")</f>
        <v>#REF!</v>
      </c>
      <c r="Q1121" s="7" t="e">
        <f>IF(VLOOKUP($A1121,'V2.5.2 Measures'!$C:$W,23,FALSE)&lt;&gt; "", VLOOKUP($A1121,'V2.5.2 Measures'!$C:$W,23,FALSE),"N/A")</f>
        <v>#REF!</v>
      </c>
      <c r="R1121" s="7" t="e">
        <f>IF(VLOOKUP($A1121,'V2.5.2 Measures'!$C:$W,24,FALSE)&lt;&gt; "", VLOOKUP($A1121,'V2.5.2 Measures'!$C:$W,24,FALSE),"N/A")</f>
        <v>#REF!</v>
      </c>
      <c r="S1121" s="7" t="e">
        <f>IF(VLOOKUP($A1121,'V2.5.2 Measures'!$C:$W,25,FALSE)&lt;&gt; "", VLOOKUP($A1121,'V2.5.2 Measures'!$C:$W,25,FALSE),"N/A")</f>
        <v>#REF!</v>
      </c>
      <c r="T1121" s="7" t="str">
        <f>IF(VLOOKUP($A1121,'V2.5.2 Measures'!$C:$W,2,FALSE)&lt;&gt; "", VLOOKUP($A1121,'V2.5.2 Measures'!$C:$W,2,FALSE),"N/A")</f>
        <v>EXP-12-058-138</v>
      </c>
      <c r="U1121" s="7" t="str">
        <f>IF(VLOOKUP($A1121,'V2.5.2 Measures'!$C:$W,3,FALSE)&lt;&gt; "", VLOOKUP($A1121,'V2.5.2 Measures'!$C:$W,3,FALSE),"N/A")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1121" s="7" t="e">
        <f>IF(VLOOKUP($A1121,'V2.5.2 Measures'!$C:$W,26,FALSE)&lt;&gt; "", VLOOKUP($A1121,'V2.5.2 Measures'!$C:$W,26,FALSE),"N/A")</f>
        <v>#REF!</v>
      </c>
      <c r="W1121" s="7" t="e">
        <f>IF(VLOOKUP($A1121,'V2.5.2 Measures'!$C:$W,44,FALSE)&lt;&gt; "", VLOOKUP($A1121,'V2.5.2 Measures'!$C:$W,44,FALSE),"N/A")</f>
        <v>#REF!</v>
      </c>
    </row>
    <row r="1122" spans="1:23" x14ac:dyDescent="0.35">
      <c r="A1122" s="7" t="str">
        <f>'V2.5.2 Measures'!C577</f>
        <v>EXP12.140</v>
      </c>
      <c r="B1122" s="7" t="str">
        <f>VLOOKUP($A1122,'V2.5.2 Measures'!$C:$W,6,FALSE)</f>
        <v>Medicaid FFS: Original, Crossover, Paid Claims</v>
      </c>
      <c r="C1122" s="7" t="str">
        <f>VLOOKUP($A1122,'V2.5.2 Measures'!$C:$W,8,FALSE)</f>
        <v>No</v>
      </c>
      <c r="D1122" s="7" t="str">
        <f>IF(VLOOKUP($A1122,'V2.5.2 Measures'!$C:$W,4,FALSE)="","",VLOOKUP($A1122,'V2.5.2 Measures'!$C:$W,4,FALSE))</f>
        <v>Sum</v>
      </c>
      <c r="E1122" s="7" t="str">
        <f>IF((VLOOKUP($A1122,'V2.5.2 Measures'!$C:$W,8,FALSE)&lt;&gt;"")*AND(VLOOKUP($A1122,'V2.5.2 Measures'!$C:$W,8,FALSE)&lt;&gt;"TBD"),VLOOKUP($A1122,'V2.5.2 Measures'!$C:$W,8,FALSE),"N/A")</f>
        <v>No</v>
      </c>
      <c r="F1122" s="7" t="str">
        <f>IF((VLOOKUP($A1122,'V2.5.2 Measures'!$C:$W,9,FALSE)&lt;&gt;"")*AND(VLOOKUP($A1122,'V2.5.2 Measures'!$C:$W,9,FALSE)&lt;&gt;"TBD"),VLOOKUP($A1122,'V2.5.2 Measures'!$C:$W,9,FALSE),"N/A")</f>
        <v>N/A</v>
      </c>
      <c r="G1122" s="7" t="str">
        <f>IF((VLOOKUP($A1122,'V2.5.2 Measures'!$C:$W,10,FALSE)&lt;&gt;"")*AND(VLOOKUP($A1122,'V2.5.2 Measures'!$C:$W,10,FALSE)&lt;&gt;"TBD"),VLOOKUP($A1122,'V2.5.2 Measures'!$C:$W,10,FALSE),"N/A")</f>
        <v>N/A</v>
      </c>
      <c r="H1122" s="7" t="str">
        <f>IF(VLOOKUP($A1122,'V2.5.2 Measures'!$C:$W,14,FALSE)&lt;&gt; "", VLOOKUP($A1122,'V2.5.2 Measures'!$C:$W,14,FALSE),"N/A")</f>
        <v>N/A</v>
      </c>
      <c r="I1122" s="7">
        <f>IF(VLOOKUP($A1122,'V2.5.2 Measures'!$C:$W,15,FALSE)&lt;&gt; "", VLOOKUP($A1122,'V2.5.2 Measures'!$C:$W,15,FALSE),"N/A")</f>
        <v>0.3</v>
      </c>
      <c r="J1122" s="7" t="str">
        <f>IF(VLOOKUP($A1122,'V2.5.2 Measures'!$C:$W,16,FALSE)&lt;&gt; "", VLOOKUP($A1122,'V2.5.2 Measures'!$C:$W,16,FALSE),"N/A")</f>
        <v>N/A</v>
      </c>
      <c r="K1122" s="7" t="str">
        <f>IF(VLOOKUP($A1122,'V2.5.2 Measures'!$C:$W,17,FALSE)&lt;&gt; "", VLOOKUP($A1122,'V2.5.2 Measures'!$C:$W,17,FALSE),"N/A")</f>
        <v>N/A</v>
      </c>
      <c r="L1122" s="7" t="str">
        <f>IF(VLOOKUP($A1122,'V2.5.2 Measures'!$C:$W,18,FALSE)&lt;&gt; "", VLOOKUP($A1122,'V2.5.2 Measures'!$C:$W,18,FALSE),"N/A")</f>
        <v>Default</v>
      </c>
      <c r="M1122" s="7" t="str">
        <f>IF(VLOOKUP($A1122,'V2.5.2 Measures'!$C:$W,19,FALSE)&lt;&gt; "", VLOOKUP($A1122,'V2.5.2 Measures'!$C:$W,19,FALSE),"N/A")</f>
        <v>SAS</v>
      </c>
      <c r="N1122" s="7" t="str">
        <f>IF(VLOOKUP($A1122,'V2.5.2 Measures'!$C:$W,20,FALSE)&lt;&gt; "", VLOOKUP($A1122,'V2.5.2 Measures'!$C:$W,20,FALSE),"N/A")</f>
        <v>V1.1</v>
      </c>
      <c r="O1122" s="7" t="str">
        <f>IF(VLOOKUP($A1122,'V2.5.2 Measures'!$C:$W,21,FALSE)&lt;&gt; "", VLOOKUP($A1122,'V2.5.2 Measures'!$C:$W,21,FALSE),"N/A")</f>
        <v>V1.5</v>
      </c>
      <c r="P1122" s="7" t="e">
        <f>IF(VLOOKUP($A1122,'V2.5.2 Measures'!$C:$W,22,FALSE)&lt;&gt; "", VLOOKUP($A1122,'V2.5.2 Measures'!$C:$W,22,FALSE),"N/A")</f>
        <v>#REF!</v>
      </c>
      <c r="Q1122" s="7" t="e">
        <f>IF(VLOOKUP($A1122,'V2.5.2 Measures'!$C:$W,23,FALSE)&lt;&gt; "", VLOOKUP($A1122,'V2.5.2 Measures'!$C:$W,23,FALSE),"N/A")</f>
        <v>#REF!</v>
      </c>
      <c r="R1122" s="7" t="e">
        <f>IF(VLOOKUP($A1122,'V2.5.2 Measures'!$C:$W,24,FALSE)&lt;&gt; "", VLOOKUP($A1122,'V2.5.2 Measures'!$C:$W,24,FALSE),"N/A")</f>
        <v>#REF!</v>
      </c>
      <c r="S1122" s="7" t="e">
        <f>IF(VLOOKUP($A1122,'V2.5.2 Measures'!$C:$W,25,FALSE)&lt;&gt; "", VLOOKUP($A1122,'V2.5.2 Measures'!$C:$W,25,FALSE),"N/A")</f>
        <v>#REF!</v>
      </c>
      <c r="T1122" s="7" t="str">
        <f>IF(VLOOKUP($A1122,'V2.5.2 Measures'!$C:$W,2,FALSE)&lt;&gt; "", VLOOKUP($A1122,'V2.5.2 Measures'!$C:$W,2,FALSE),"N/A")</f>
        <v>EXP-12-059-140</v>
      </c>
      <c r="U1122" s="7" t="str">
        <f>IF(VLOOKUP($A1122,'V2.5.2 Measures'!$C:$W,3,FALSE)&lt;&gt; "", VLOOKUP($A1122,'V2.5.2 Measures'!$C:$W,3,FALSE),"N/A")</f>
        <v>Total paid for TYPE-OF-SERVICE = 70 (HCBS - Day Care)</v>
      </c>
      <c r="V1122" s="7" t="e">
        <f>IF(VLOOKUP($A1122,'V2.5.2 Measures'!$C:$W,26,FALSE)&lt;&gt; "", VLOOKUP($A1122,'V2.5.2 Measures'!$C:$W,26,FALSE),"N/A")</f>
        <v>#REF!</v>
      </c>
      <c r="W1122" s="7" t="e">
        <f>IF(VLOOKUP($A1122,'V2.5.2 Measures'!$C:$W,44,FALSE)&lt;&gt; "", VLOOKUP($A1122,'V2.5.2 Measures'!$C:$W,44,FALSE),"N/A")</f>
        <v>#REF!</v>
      </c>
    </row>
    <row r="1123" spans="1:23" x14ac:dyDescent="0.35">
      <c r="A1123" s="7" t="str">
        <f>'V2.5.2 Measures'!C578</f>
        <v>EXP12.141</v>
      </c>
      <c r="B1123" s="7" t="str">
        <f>VLOOKUP($A1123,'V2.5.2 Measures'!$C:$W,6,FALSE)</f>
        <v>Medicaid FFS: Original, Crossover, Paid Claims</v>
      </c>
      <c r="C1123" s="7" t="str">
        <f>VLOOKUP($A1123,'V2.5.2 Measures'!$C:$W,8,FALSE)</f>
        <v>No</v>
      </c>
      <c r="D1123" s="7" t="str">
        <f>IF(VLOOKUP($A1123,'V2.5.2 Measures'!$C:$W,4,FALSE)="","",VLOOKUP($A1123,'V2.5.2 Measures'!$C:$W,4,FALSE))</f>
        <v>Sum</v>
      </c>
      <c r="E1123" s="7" t="str">
        <f>IF((VLOOKUP($A1123,'V2.5.2 Measures'!$C:$W,8,FALSE)&lt;&gt;"")*AND(VLOOKUP($A1123,'V2.5.2 Measures'!$C:$W,8,FALSE)&lt;&gt;"TBD"),VLOOKUP($A1123,'V2.5.2 Measures'!$C:$W,8,FALSE),"N/A")</f>
        <v>No</v>
      </c>
      <c r="F1123" s="7" t="str">
        <f>IF((VLOOKUP($A1123,'V2.5.2 Measures'!$C:$W,9,FALSE)&lt;&gt;"")*AND(VLOOKUP($A1123,'V2.5.2 Measures'!$C:$W,9,FALSE)&lt;&gt;"TBD"),VLOOKUP($A1123,'V2.5.2 Measures'!$C:$W,9,FALSE),"N/A")</f>
        <v>N/A</v>
      </c>
      <c r="G1123" s="7" t="str">
        <f>IF((VLOOKUP($A1123,'V2.5.2 Measures'!$C:$W,10,FALSE)&lt;&gt;"")*AND(VLOOKUP($A1123,'V2.5.2 Measures'!$C:$W,10,FALSE)&lt;&gt;"TBD"),VLOOKUP($A1123,'V2.5.2 Measures'!$C:$W,10,FALSE),"N/A")</f>
        <v>N/A</v>
      </c>
      <c r="H1123" s="7" t="str">
        <f>IF(VLOOKUP($A1123,'V2.5.2 Measures'!$C:$W,14,FALSE)&lt;&gt; "", VLOOKUP($A1123,'V2.5.2 Measures'!$C:$W,14,FALSE),"N/A")</f>
        <v>N/A</v>
      </c>
      <c r="I1123" s="7">
        <f>IF(VLOOKUP($A1123,'V2.5.2 Measures'!$C:$W,15,FALSE)&lt;&gt; "", VLOOKUP($A1123,'V2.5.2 Measures'!$C:$W,15,FALSE),"N/A")</f>
        <v>0.3</v>
      </c>
      <c r="J1123" s="7" t="str">
        <f>IF(VLOOKUP($A1123,'V2.5.2 Measures'!$C:$W,16,FALSE)&lt;&gt; "", VLOOKUP($A1123,'V2.5.2 Measures'!$C:$W,16,FALSE),"N/A")</f>
        <v>N/A</v>
      </c>
      <c r="K1123" s="7" t="str">
        <f>IF(VLOOKUP($A1123,'V2.5.2 Measures'!$C:$W,17,FALSE)&lt;&gt; "", VLOOKUP($A1123,'V2.5.2 Measures'!$C:$W,17,FALSE),"N/A")</f>
        <v>N/A</v>
      </c>
      <c r="L1123" s="7" t="str">
        <f>IF(VLOOKUP($A1123,'V2.5.2 Measures'!$C:$W,18,FALSE)&lt;&gt; "", VLOOKUP($A1123,'V2.5.2 Measures'!$C:$W,18,FALSE),"N/A")</f>
        <v>Default</v>
      </c>
      <c r="M1123" s="7" t="str">
        <f>IF(VLOOKUP($A1123,'V2.5.2 Measures'!$C:$W,19,FALSE)&lt;&gt; "", VLOOKUP($A1123,'V2.5.2 Measures'!$C:$W,19,FALSE),"N/A")</f>
        <v>SAS</v>
      </c>
      <c r="N1123" s="7" t="str">
        <f>IF(VLOOKUP($A1123,'V2.5.2 Measures'!$C:$W,20,FALSE)&lt;&gt; "", VLOOKUP($A1123,'V2.5.2 Measures'!$C:$W,20,FALSE),"N/A")</f>
        <v>V1.1</v>
      </c>
      <c r="O1123" s="7" t="str">
        <f>IF(VLOOKUP($A1123,'V2.5.2 Measures'!$C:$W,21,FALSE)&lt;&gt; "", VLOOKUP($A1123,'V2.5.2 Measures'!$C:$W,21,FALSE),"N/A")</f>
        <v>V1.5</v>
      </c>
      <c r="P1123" s="7" t="e">
        <f>IF(VLOOKUP($A1123,'V2.5.2 Measures'!$C:$W,22,FALSE)&lt;&gt; "", VLOOKUP($A1123,'V2.5.2 Measures'!$C:$W,22,FALSE),"N/A")</f>
        <v>#REF!</v>
      </c>
      <c r="Q1123" s="7" t="e">
        <f>IF(VLOOKUP($A1123,'V2.5.2 Measures'!$C:$W,23,FALSE)&lt;&gt; "", VLOOKUP($A1123,'V2.5.2 Measures'!$C:$W,23,FALSE),"N/A")</f>
        <v>#REF!</v>
      </c>
      <c r="R1123" s="7" t="e">
        <f>IF(VLOOKUP($A1123,'V2.5.2 Measures'!$C:$W,24,FALSE)&lt;&gt; "", VLOOKUP($A1123,'V2.5.2 Measures'!$C:$W,24,FALSE),"N/A")</f>
        <v>#REF!</v>
      </c>
      <c r="S1123" s="7" t="e">
        <f>IF(VLOOKUP($A1123,'V2.5.2 Measures'!$C:$W,25,FALSE)&lt;&gt; "", VLOOKUP($A1123,'V2.5.2 Measures'!$C:$W,25,FALSE),"N/A")</f>
        <v>#REF!</v>
      </c>
      <c r="T1123" s="7" t="str">
        <f>IF(VLOOKUP($A1123,'V2.5.2 Measures'!$C:$W,2,FALSE)&lt;&gt; "", VLOOKUP($A1123,'V2.5.2 Measures'!$C:$W,2,FALSE),"N/A")</f>
        <v>EXP-12-060-141</v>
      </c>
      <c r="U1123" s="7" t="str">
        <f>IF(VLOOKUP($A1123,'V2.5.2 Measures'!$C:$W,3,FALSE)&lt;&gt; "", VLOOKUP($A1123,'V2.5.2 Measures'!$C:$W,3,FALSE),"N/A")</f>
        <v>Total paid for TYPE-OF-SERVICE = 71 (HCBS -  Training for family members)</v>
      </c>
      <c r="V1123" s="7" t="e">
        <f>IF(VLOOKUP($A1123,'V2.5.2 Measures'!$C:$W,26,FALSE)&lt;&gt; "", VLOOKUP($A1123,'V2.5.2 Measures'!$C:$W,26,FALSE),"N/A")</f>
        <v>#REF!</v>
      </c>
      <c r="W1123" s="7" t="e">
        <f>IF(VLOOKUP($A1123,'V2.5.2 Measures'!$C:$W,44,FALSE)&lt;&gt; "", VLOOKUP($A1123,'V2.5.2 Measures'!$C:$W,44,FALSE),"N/A")</f>
        <v>#REF!</v>
      </c>
    </row>
    <row r="1124" spans="1:23" x14ac:dyDescent="0.35">
      <c r="A1124" s="7" t="str">
        <f>'V2.5.2 Measures'!C579</f>
        <v>EXP12.142</v>
      </c>
      <c r="B1124" s="7" t="str">
        <f>VLOOKUP($A1124,'V2.5.2 Measures'!$C:$W,6,FALSE)</f>
        <v>Medicaid FFS: Original, Crossover, Paid Claims</v>
      </c>
      <c r="C1124" s="7" t="str">
        <f>VLOOKUP($A1124,'V2.5.2 Measures'!$C:$W,8,FALSE)</f>
        <v>No</v>
      </c>
      <c r="D1124" s="7" t="str">
        <f>IF(VLOOKUP($A1124,'V2.5.2 Measures'!$C:$W,4,FALSE)="","",VLOOKUP($A1124,'V2.5.2 Measures'!$C:$W,4,FALSE))</f>
        <v>Sum</v>
      </c>
      <c r="E1124" s="7" t="str">
        <f>IF((VLOOKUP($A1124,'V2.5.2 Measures'!$C:$W,8,FALSE)&lt;&gt;"")*AND(VLOOKUP($A1124,'V2.5.2 Measures'!$C:$W,8,FALSE)&lt;&gt;"TBD"),VLOOKUP($A1124,'V2.5.2 Measures'!$C:$W,8,FALSE),"N/A")</f>
        <v>No</v>
      </c>
      <c r="F1124" s="7" t="str">
        <f>IF((VLOOKUP($A1124,'V2.5.2 Measures'!$C:$W,9,FALSE)&lt;&gt;"")*AND(VLOOKUP($A1124,'V2.5.2 Measures'!$C:$W,9,FALSE)&lt;&gt;"TBD"),VLOOKUP($A1124,'V2.5.2 Measures'!$C:$W,9,FALSE),"N/A")</f>
        <v>N/A</v>
      </c>
      <c r="G1124" s="7" t="str">
        <f>IF((VLOOKUP($A1124,'V2.5.2 Measures'!$C:$W,10,FALSE)&lt;&gt;"")*AND(VLOOKUP($A1124,'V2.5.2 Measures'!$C:$W,10,FALSE)&lt;&gt;"TBD"),VLOOKUP($A1124,'V2.5.2 Measures'!$C:$W,10,FALSE),"N/A")</f>
        <v>N/A</v>
      </c>
      <c r="H1124" s="7" t="str">
        <f>IF(VLOOKUP($A1124,'V2.5.2 Measures'!$C:$W,14,FALSE)&lt;&gt; "", VLOOKUP($A1124,'V2.5.2 Measures'!$C:$W,14,FALSE),"N/A")</f>
        <v>N/A</v>
      </c>
      <c r="I1124" s="7">
        <f>IF(VLOOKUP($A1124,'V2.5.2 Measures'!$C:$W,15,FALSE)&lt;&gt; "", VLOOKUP($A1124,'V2.5.2 Measures'!$C:$W,15,FALSE),"N/A")</f>
        <v>0.3</v>
      </c>
      <c r="J1124" s="7" t="str">
        <f>IF(VLOOKUP($A1124,'V2.5.2 Measures'!$C:$W,16,FALSE)&lt;&gt; "", VLOOKUP($A1124,'V2.5.2 Measures'!$C:$W,16,FALSE),"N/A")</f>
        <v>N/A</v>
      </c>
      <c r="K1124" s="7" t="str">
        <f>IF(VLOOKUP($A1124,'V2.5.2 Measures'!$C:$W,17,FALSE)&lt;&gt; "", VLOOKUP($A1124,'V2.5.2 Measures'!$C:$W,17,FALSE),"N/A")</f>
        <v>N/A</v>
      </c>
      <c r="L1124" s="7" t="str">
        <f>IF(VLOOKUP($A1124,'V2.5.2 Measures'!$C:$W,18,FALSE)&lt;&gt; "", VLOOKUP($A1124,'V2.5.2 Measures'!$C:$W,18,FALSE),"N/A")</f>
        <v>Default</v>
      </c>
      <c r="M1124" s="7" t="str">
        <f>IF(VLOOKUP($A1124,'V2.5.2 Measures'!$C:$W,19,FALSE)&lt;&gt; "", VLOOKUP($A1124,'V2.5.2 Measures'!$C:$W,19,FALSE),"N/A")</f>
        <v>SAS</v>
      </c>
      <c r="N1124" s="7" t="str">
        <f>IF(VLOOKUP($A1124,'V2.5.2 Measures'!$C:$W,20,FALSE)&lt;&gt; "", VLOOKUP($A1124,'V2.5.2 Measures'!$C:$W,20,FALSE),"N/A")</f>
        <v>V1.1</v>
      </c>
      <c r="O1124" s="7" t="str">
        <f>IF(VLOOKUP($A1124,'V2.5.2 Measures'!$C:$W,21,FALSE)&lt;&gt; "", VLOOKUP($A1124,'V2.5.2 Measures'!$C:$W,21,FALSE),"N/A")</f>
        <v>V1.5</v>
      </c>
      <c r="P1124" s="7" t="e">
        <f>IF(VLOOKUP($A1124,'V2.5.2 Measures'!$C:$W,22,FALSE)&lt;&gt; "", VLOOKUP($A1124,'V2.5.2 Measures'!$C:$W,22,FALSE),"N/A")</f>
        <v>#REF!</v>
      </c>
      <c r="Q1124" s="7" t="e">
        <f>IF(VLOOKUP($A1124,'V2.5.2 Measures'!$C:$W,23,FALSE)&lt;&gt; "", VLOOKUP($A1124,'V2.5.2 Measures'!$C:$W,23,FALSE),"N/A")</f>
        <v>#REF!</v>
      </c>
      <c r="R1124" s="7" t="e">
        <f>IF(VLOOKUP($A1124,'V2.5.2 Measures'!$C:$W,24,FALSE)&lt;&gt; "", VLOOKUP($A1124,'V2.5.2 Measures'!$C:$W,24,FALSE),"N/A")</f>
        <v>#REF!</v>
      </c>
      <c r="S1124" s="7" t="e">
        <f>IF(VLOOKUP($A1124,'V2.5.2 Measures'!$C:$W,25,FALSE)&lt;&gt; "", VLOOKUP($A1124,'V2.5.2 Measures'!$C:$W,25,FALSE),"N/A")</f>
        <v>#REF!</v>
      </c>
      <c r="T1124" s="7" t="str">
        <f>IF(VLOOKUP($A1124,'V2.5.2 Measures'!$C:$W,2,FALSE)&lt;&gt; "", VLOOKUP($A1124,'V2.5.2 Measures'!$C:$W,2,FALSE),"N/A")</f>
        <v>EXP-12-061-142</v>
      </c>
      <c r="U1124" s="7" t="str">
        <f>IF(VLOOKUP($A1124,'V2.5.2 Measures'!$C:$W,3,FALSE)&lt;&gt; "", VLOOKUP($A1124,'V2.5.2 Measures'!$C:$W,3,FALSE),"N/A")</f>
        <v>Total paid for TYPE-OF-SERVICE = 72 (HCBS -  Minor modification to the home)</v>
      </c>
      <c r="V1124" s="7" t="e">
        <f>IF(VLOOKUP($A1124,'V2.5.2 Measures'!$C:$W,26,FALSE)&lt;&gt; "", VLOOKUP($A1124,'V2.5.2 Measures'!$C:$W,26,FALSE),"N/A")</f>
        <v>#REF!</v>
      </c>
      <c r="W1124" s="7" t="e">
        <f>IF(VLOOKUP($A1124,'V2.5.2 Measures'!$C:$W,44,FALSE)&lt;&gt; "", VLOOKUP($A1124,'V2.5.2 Measures'!$C:$W,44,FALSE),"N/A")</f>
        <v>#REF!</v>
      </c>
    </row>
    <row r="1125" spans="1:23" x14ac:dyDescent="0.35">
      <c r="A1125" s="7" t="str">
        <f>'V2.5.2 Measures'!C580</f>
        <v>EXP12.143</v>
      </c>
      <c r="B1125" s="7" t="str">
        <f>VLOOKUP($A1125,'V2.5.2 Measures'!$C:$W,6,FALSE)</f>
        <v>Medicaid FFS: Original, Crossover, Paid Claims</v>
      </c>
      <c r="C1125" s="7" t="str">
        <f>VLOOKUP($A1125,'V2.5.2 Measures'!$C:$W,8,FALSE)</f>
        <v>No</v>
      </c>
      <c r="D1125" s="7" t="str">
        <f>IF(VLOOKUP($A1125,'V2.5.2 Measures'!$C:$W,4,FALSE)="","",VLOOKUP($A1125,'V2.5.2 Measures'!$C:$W,4,FALSE))</f>
        <v>Sum</v>
      </c>
      <c r="E1125" s="7" t="str">
        <f>IF((VLOOKUP($A1125,'V2.5.2 Measures'!$C:$W,8,FALSE)&lt;&gt;"")*AND(VLOOKUP($A1125,'V2.5.2 Measures'!$C:$W,8,FALSE)&lt;&gt;"TBD"),VLOOKUP($A1125,'V2.5.2 Measures'!$C:$W,8,FALSE),"N/A")</f>
        <v>No</v>
      </c>
      <c r="F1125" s="7" t="str">
        <f>IF((VLOOKUP($A1125,'V2.5.2 Measures'!$C:$W,9,FALSE)&lt;&gt;"")*AND(VLOOKUP($A1125,'V2.5.2 Measures'!$C:$W,9,FALSE)&lt;&gt;"TBD"),VLOOKUP($A1125,'V2.5.2 Measures'!$C:$W,9,FALSE),"N/A")</f>
        <v>N/A</v>
      </c>
      <c r="G1125" s="7" t="str">
        <f>IF((VLOOKUP($A1125,'V2.5.2 Measures'!$C:$W,10,FALSE)&lt;&gt;"")*AND(VLOOKUP($A1125,'V2.5.2 Measures'!$C:$W,10,FALSE)&lt;&gt;"TBD"),VLOOKUP($A1125,'V2.5.2 Measures'!$C:$W,10,FALSE),"N/A")</f>
        <v>N/A</v>
      </c>
      <c r="H1125" s="7" t="str">
        <f>IF(VLOOKUP($A1125,'V2.5.2 Measures'!$C:$W,14,FALSE)&lt;&gt; "", VLOOKUP($A1125,'V2.5.2 Measures'!$C:$W,14,FALSE),"N/A")</f>
        <v>N/A</v>
      </c>
      <c r="I1125" s="7">
        <f>IF(VLOOKUP($A1125,'V2.5.2 Measures'!$C:$W,15,FALSE)&lt;&gt; "", VLOOKUP($A1125,'V2.5.2 Measures'!$C:$W,15,FALSE),"N/A")</f>
        <v>0.3</v>
      </c>
      <c r="J1125" s="7" t="str">
        <f>IF(VLOOKUP($A1125,'V2.5.2 Measures'!$C:$W,16,FALSE)&lt;&gt; "", VLOOKUP($A1125,'V2.5.2 Measures'!$C:$W,16,FALSE),"N/A")</f>
        <v>N/A</v>
      </c>
      <c r="K1125" s="7" t="str">
        <f>IF(VLOOKUP($A1125,'V2.5.2 Measures'!$C:$W,17,FALSE)&lt;&gt; "", VLOOKUP($A1125,'V2.5.2 Measures'!$C:$W,17,FALSE),"N/A")</f>
        <v>N/A</v>
      </c>
      <c r="L1125" s="7" t="str">
        <f>IF(VLOOKUP($A1125,'V2.5.2 Measures'!$C:$W,18,FALSE)&lt;&gt; "", VLOOKUP($A1125,'V2.5.2 Measures'!$C:$W,18,FALSE),"N/A")</f>
        <v>Default</v>
      </c>
      <c r="M1125" s="7" t="str">
        <f>IF(VLOOKUP($A1125,'V2.5.2 Measures'!$C:$W,19,FALSE)&lt;&gt; "", VLOOKUP($A1125,'V2.5.2 Measures'!$C:$W,19,FALSE),"N/A")</f>
        <v>SAS</v>
      </c>
      <c r="N1125" s="7" t="str">
        <f>IF(VLOOKUP($A1125,'V2.5.2 Measures'!$C:$W,20,FALSE)&lt;&gt; "", VLOOKUP($A1125,'V2.5.2 Measures'!$C:$W,20,FALSE),"N/A")</f>
        <v>V1.1</v>
      </c>
      <c r="O1125" s="7" t="str">
        <f>IF(VLOOKUP($A1125,'V2.5.2 Measures'!$C:$W,21,FALSE)&lt;&gt; "", VLOOKUP($A1125,'V2.5.2 Measures'!$C:$W,21,FALSE),"N/A")</f>
        <v>V1.5</v>
      </c>
      <c r="P1125" s="7" t="e">
        <f>IF(VLOOKUP($A1125,'V2.5.2 Measures'!$C:$W,22,FALSE)&lt;&gt; "", VLOOKUP($A1125,'V2.5.2 Measures'!$C:$W,22,FALSE),"N/A")</f>
        <v>#REF!</v>
      </c>
      <c r="Q1125" s="7" t="e">
        <f>IF(VLOOKUP($A1125,'V2.5.2 Measures'!$C:$W,23,FALSE)&lt;&gt; "", VLOOKUP($A1125,'V2.5.2 Measures'!$C:$W,23,FALSE),"N/A")</f>
        <v>#REF!</v>
      </c>
      <c r="R1125" s="7" t="e">
        <f>IF(VLOOKUP($A1125,'V2.5.2 Measures'!$C:$W,24,FALSE)&lt;&gt; "", VLOOKUP($A1125,'V2.5.2 Measures'!$C:$W,24,FALSE),"N/A")</f>
        <v>#REF!</v>
      </c>
      <c r="S1125" s="7" t="e">
        <f>IF(VLOOKUP($A1125,'V2.5.2 Measures'!$C:$W,25,FALSE)&lt;&gt; "", VLOOKUP($A1125,'V2.5.2 Measures'!$C:$W,25,FALSE),"N/A")</f>
        <v>#REF!</v>
      </c>
      <c r="T1125" s="7" t="str">
        <f>IF(VLOOKUP($A1125,'V2.5.2 Measures'!$C:$W,2,FALSE)&lt;&gt; "", VLOOKUP($A1125,'V2.5.2 Measures'!$C:$W,2,FALSE),"N/A")</f>
        <v>EXP-12-062-143</v>
      </c>
      <c r="U1125" s="7" t="str">
        <f>IF(VLOOKUP($A1125,'V2.5.2 Measures'!$C:$W,3,FALSE)&lt;&gt; "", VLOOKUP($A1125,'V2.5.2 Measures'!$C:$W,3,FALSE),"N/A")</f>
        <v>Total paid for TYPE-OF-SERVICE = 73 (HCBS - Other services requested by the agency and approved by CMS as cost effective and necessary to avoid institutionalization)</v>
      </c>
      <c r="V1125" s="7" t="e">
        <f>IF(VLOOKUP($A1125,'V2.5.2 Measures'!$C:$W,26,FALSE)&lt;&gt; "", VLOOKUP($A1125,'V2.5.2 Measures'!$C:$W,26,FALSE),"N/A")</f>
        <v>#REF!</v>
      </c>
      <c r="W1125" s="7" t="e">
        <f>IF(VLOOKUP($A1125,'V2.5.2 Measures'!$C:$W,44,FALSE)&lt;&gt; "", VLOOKUP($A1125,'V2.5.2 Measures'!$C:$W,44,FALSE),"N/A")</f>
        <v>#REF!</v>
      </c>
    </row>
    <row r="1126" spans="1:23" x14ac:dyDescent="0.35">
      <c r="A1126" s="7" t="str">
        <f>'V2.5.2 Measures'!C581</f>
        <v>EXP12.144</v>
      </c>
      <c r="B1126" s="7" t="str">
        <f>VLOOKUP($A1126,'V2.5.2 Measures'!$C:$W,6,FALSE)</f>
        <v>Medicaid FFS: Original, Crossover, Paid Claims</v>
      </c>
      <c r="C1126" s="7" t="str">
        <f>VLOOKUP($A1126,'V2.5.2 Measures'!$C:$W,8,FALSE)</f>
        <v>No</v>
      </c>
      <c r="D1126" s="7" t="str">
        <f>IF(VLOOKUP($A1126,'V2.5.2 Measures'!$C:$W,4,FALSE)="","",VLOOKUP($A1126,'V2.5.2 Measures'!$C:$W,4,FALSE))</f>
        <v>Sum</v>
      </c>
      <c r="E1126" s="7" t="str">
        <f>IF((VLOOKUP($A1126,'V2.5.2 Measures'!$C:$W,8,FALSE)&lt;&gt;"")*AND(VLOOKUP($A1126,'V2.5.2 Measures'!$C:$W,8,FALSE)&lt;&gt;"TBD"),VLOOKUP($A1126,'V2.5.2 Measures'!$C:$W,8,FALSE),"N/A")</f>
        <v>No</v>
      </c>
      <c r="F1126" s="7" t="str">
        <f>IF((VLOOKUP($A1126,'V2.5.2 Measures'!$C:$W,9,FALSE)&lt;&gt;"")*AND(VLOOKUP($A1126,'V2.5.2 Measures'!$C:$W,9,FALSE)&lt;&gt;"TBD"),VLOOKUP($A1126,'V2.5.2 Measures'!$C:$W,9,FALSE),"N/A")</f>
        <v>N/A</v>
      </c>
      <c r="G1126" s="7" t="str">
        <f>IF((VLOOKUP($A1126,'V2.5.2 Measures'!$C:$W,10,FALSE)&lt;&gt;"")*AND(VLOOKUP($A1126,'V2.5.2 Measures'!$C:$W,10,FALSE)&lt;&gt;"TBD"),VLOOKUP($A1126,'V2.5.2 Measures'!$C:$W,10,FALSE),"N/A")</f>
        <v>N/A</v>
      </c>
      <c r="H1126" s="7" t="str">
        <f>IF(VLOOKUP($A1126,'V2.5.2 Measures'!$C:$W,14,FALSE)&lt;&gt; "", VLOOKUP($A1126,'V2.5.2 Measures'!$C:$W,14,FALSE),"N/A")</f>
        <v>N/A</v>
      </c>
      <c r="I1126" s="7">
        <f>IF(VLOOKUP($A1126,'V2.5.2 Measures'!$C:$W,15,FALSE)&lt;&gt; "", VLOOKUP($A1126,'V2.5.2 Measures'!$C:$W,15,FALSE),"N/A")</f>
        <v>0.3</v>
      </c>
      <c r="J1126" s="7" t="str">
        <f>IF(VLOOKUP($A1126,'V2.5.2 Measures'!$C:$W,16,FALSE)&lt;&gt; "", VLOOKUP($A1126,'V2.5.2 Measures'!$C:$W,16,FALSE),"N/A")</f>
        <v>N/A</v>
      </c>
      <c r="K1126" s="7" t="str">
        <f>IF(VLOOKUP($A1126,'V2.5.2 Measures'!$C:$W,17,FALSE)&lt;&gt; "", VLOOKUP($A1126,'V2.5.2 Measures'!$C:$W,17,FALSE),"N/A")</f>
        <v>N/A</v>
      </c>
      <c r="L1126" s="7" t="str">
        <f>IF(VLOOKUP($A1126,'V2.5.2 Measures'!$C:$W,18,FALSE)&lt;&gt; "", VLOOKUP($A1126,'V2.5.2 Measures'!$C:$W,18,FALSE),"N/A")</f>
        <v>Default</v>
      </c>
      <c r="M1126" s="7" t="str">
        <f>IF(VLOOKUP($A1126,'V2.5.2 Measures'!$C:$W,19,FALSE)&lt;&gt; "", VLOOKUP($A1126,'V2.5.2 Measures'!$C:$W,19,FALSE),"N/A")</f>
        <v>SAS</v>
      </c>
      <c r="N1126" s="7" t="str">
        <f>IF(VLOOKUP($A1126,'V2.5.2 Measures'!$C:$W,20,FALSE)&lt;&gt; "", VLOOKUP($A1126,'V2.5.2 Measures'!$C:$W,20,FALSE),"N/A")</f>
        <v>V1.1</v>
      </c>
      <c r="O1126" s="7" t="str">
        <f>IF(VLOOKUP($A1126,'V2.5.2 Measures'!$C:$W,21,FALSE)&lt;&gt; "", VLOOKUP($A1126,'V2.5.2 Measures'!$C:$W,21,FALSE),"N/A")</f>
        <v>V1.5</v>
      </c>
      <c r="P1126" s="7" t="e">
        <f>IF(VLOOKUP($A1126,'V2.5.2 Measures'!$C:$W,22,FALSE)&lt;&gt; "", VLOOKUP($A1126,'V2.5.2 Measures'!$C:$W,22,FALSE),"N/A")</f>
        <v>#REF!</v>
      </c>
      <c r="Q1126" s="7" t="e">
        <f>IF(VLOOKUP($A1126,'V2.5.2 Measures'!$C:$W,23,FALSE)&lt;&gt; "", VLOOKUP($A1126,'V2.5.2 Measures'!$C:$W,23,FALSE),"N/A")</f>
        <v>#REF!</v>
      </c>
      <c r="R1126" s="7" t="e">
        <f>IF(VLOOKUP($A1126,'V2.5.2 Measures'!$C:$W,24,FALSE)&lt;&gt; "", VLOOKUP($A1126,'V2.5.2 Measures'!$C:$W,24,FALSE),"N/A")</f>
        <v>#REF!</v>
      </c>
      <c r="S1126" s="7" t="e">
        <f>IF(VLOOKUP($A1126,'V2.5.2 Measures'!$C:$W,25,FALSE)&lt;&gt; "", VLOOKUP($A1126,'V2.5.2 Measures'!$C:$W,25,FALSE),"N/A")</f>
        <v>#REF!</v>
      </c>
      <c r="T1126" s="7" t="str">
        <f>IF(VLOOKUP($A1126,'V2.5.2 Measures'!$C:$W,2,FALSE)&lt;&gt; "", VLOOKUP($A1126,'V2.5.2 Measures'!$C:$W,2,FALSE),"N/A")</f>
        <v>EXP-12-063-144</v>
      </c>
      <c r="U1126" s="7" t="str">
        <f>IF(VLOOKUP($A1126,'V2.5.2 Measures'!$C:$W,3,FALSE)&lt;&gt; "", VLOOKUP($A1126,'V2.5.2 Measures'!$C:$W,3,FALSE),"N/A")</f>
        <v>Total paid for TYPE-OF-SERVICE = 74 (HCBS - Expanded habilitation services - Prevocational services)</v>
      </c>
      <c r="V1126" s="7" t="e">
        <f>IF(VLOOKUP($A1126,'V2.5.2 Measures'!$C:$W,26,FALSE)&lt;&gt; "", VLOOKUP($A1126,'V2.5.2 Measures'!$C:$W,26,FALSE),"N/A")</f>
        <v>#REF!</v>
      </c>
      <c r="W1126" s="7" t="e">
        <f>IF(VLOOKUP($A1126,'V2.5.2 Measures'!$C:$W,44,FALSE)&lt;&gt; "", VLOOKUP($A1126,'V2.5.2 Measures'!$C:$W,44,FALSE),"N/A")</f>
        <v>#REF!</v>
      </c>
    </row>
    <row r="1127" spans="1:23" x14ac:dyDescent="0.35">
      <c r="A1127" s="7" t="str">
        <f>'V2.5.2 Measures'!C582</f>
        <v>EXP12.145</v>
      </c>
      <c r="B1127" s="7" t="str">
        <f>VLOOKUP($A1127,'V2.5.2 Measures'!$C:$W,6,FALSE)</f>
        <v>Medicaid FFS: Original, Crossover, Paid Claims</v>
      </c>
      <c r="C1127" s="7" t="str">
        <f>VLOOKUP($A1127,'V2.5.2 Measures'!$C:$W,8,FALSE)</f>
        <v>No</v>
      </c>
      <c r="D1127" s="7" t="str">
        <f>IF(VLOOKUP($A1127,'V2.5.2 Measures'!$C:$W,4,FALSE)="","",VLOOKUP($A1127,'V2.5.2 Measures'!$C:$W,4,FALSE))</f>
        <v>Sum</v>
      </c>
      <c r="E1127" s="7" t="str">
        <f>IF((VLOOKUP($A1127,'V2.5.2 Measures'!$C:$W,8,FALSE)&lt;&gt;"")*AND(VLOOKUP($A1127,'V2.5.2 Measures'!$C:$W,8,FALSE)&lt;&gt;"TBD"),VLOOKUP($A1127,'V2.5.2 Measures'!$C:$W,8,FALSE),"N/A")</f>
        <v>No</v>
      </c>
      <c r="F1127" s="7" t="str">
        <f>IF((VLOOKUP($A1127,'V2.5.2 Measures'!$C:$W,9,FALSE)&lt;&gt;"")*AND(VLOOKUP($A1127,'V2.5.2 Measures'!$C:$W,9,FALSE)&lt;&gt;"TBD"),VLOOKUP($A1127,'V2.5.2 Measures'!$C:$W,9,FALSE),"N/A")</f>
        <v>N/A</v>
      </c>
      <c r="G1127" s="7" t="str">
        <f>IF((VLOOKUP($A1127,'V2.5.2 Measures'!$C:$W,10,FALSE)&lt;&gt;"")*AND(VLOOKUP($A1127,'V2.5.2 Measures'!$C:$W,10,FALSE)&lt;&gt;"TBD"),VLOOKUP($A1127,'V2.5.2 Measures'!$C:$W,10,FALSE),"N/A")</f>
        <v>N/A</v>
      </c>
      <c r="H1127" s="7" t="str">
        <f>IF(VLOOKUP($A1127,'V2.5.2 Measures'!$C:$W,14,FALSE)&lt;&gt; "", VLOOKUP($A1127,'V2.5.2 Measures'!$C:$W,14,FALSE),"N/A")</f>
        <v>N/A</v>
      </c>
      <c r="I1127" s="7">
        <f>IF(VLOOKUP($A1127,'V2.5.2 Measures'!$C:$W,15,FALSE)&lt;&gt; "", VLOOKUP($A1127,'V2.5.2 Measures'!$C:$W,15,FALSE),"N/A")</f>
        <v>0.3</v>
      </c>
      <c r="J1127" s="7" t="str">
        <f>IF(VLOOKUP($A1127,'V2.5.2 Measures'!$C:$W,16,FALSE)&lt;&gt; "", VLOOKUP($A1127,'V2.5.2 Measures'!$C:$W,16,FALSE),"N/A")</f>
        <v>N/A</v>
      </c>
      <c r="K1127" s="7" t="str">
        <f>IF(VLOOKUP($A1127,'V2.5.2 Measures'!$C:$W,17,FALSE)&lt;&gt; "", VLOOKUP($A1127,'V2.5.2 Measures'!$C:$W,17,FALSE),"N/A")</f>
        <v>N/A</v>
      </c>
      <c r="L1127" s="7" t="str">
        <f>IF(VLOOKUP($A1127,'V2.5.2 Measures'!$C:$W,18,FALSE)&lt;&gt; "", VLOOKUP($A1127,'V2.5.2 Measures'!$C:$W,18,FALSE),"N/A")</f>
        <v>Default</v>
      </c>
      <c r="M1127" s="7" t="str">
        <f>IF(VLOOKUP($A1127,'V2.5.2 Measures'!$C:$W,19,FALSE)&lt;&gt; "", VLOOKUP($A1127,'V2.5.2 Measures'!$C:$W,19,FALSE),"N/A")</f>
        <v>SAS</v>
      </c>
      <c r="N1127" s="7" t="str">
        <f>IF(VLOOKUP($A1127,'V2.5.2 Measures'!$C:$W,20,FALSE)&lt;&gt; "", VLOOKUP($A1127,'V2.5.2 Measures'!$C:$W,20,FALSE),"N/A")</f>
        <v>V1.1</v>
      </c>
      <c r="O1127" s="7" t="str">
        <f>IF(VLOOKUP($A1127,'V2.5.2 Measures'!$C:$W,21,FALSE)&lt;&gt; "", VLOOKUP($A1127,'V2.5.2 Measures'!$C:$W,21,FALSE),"N/A")</f>
        <v>V1.5</v>
      </c>
      <c r="P1127" s="7" t="e">
        <f>IF(VLOOKUP($A1127,'V2.5.2 Measures'!$C:$W,22,FALSE)&lt;&gt; "", VLOOKUP($A1127,'V2.5.2 Measures'!$C:$W,22,FALSE),"N/A")</f>
        <v>#REF!</v>
      </c>
      <c r="Q1127" s="7" t="e">
        <f>IF(VLOOKUP($A1127,'V2.5.2 Measures'!$C:$W,23,FALSE)&lt;&gt; "", VLOOKUP($A1127,'V2.5.2 Measures'!$C:$W,23,FALSE),"N/A")</f>
        <v>#REF!</v>
      </c>
      <c r="R1127" s="7" t="e">
        <f>IF(VLOOKUP($A1127,'V2.5.2 Measures'!$C:$W,24,FALSE)&lt;&gt; "", VLOOKUP($A1127,'V2.5.2 Measures'!$C:$W,24,FALSE),"N/A")</f>
        <v>#REF!</v>
      </c>
      <c r="S1127" s="7" t="e">
        <f>IF(VLOOKUP($A1127,'V2.5.2 Measures'!$C:$W,25,FALSE)&lt;&gt; "", VLOOKUP($A1127,'V2.5.2 Measures'!$C:$W,25,FALSE),"N/A")</f>
        <v>#REF!</v>
      </c>
      <c r="T1127" s="7" t="str">
        <f>IF(VLOOKUP($A1127,'V2.5.2 Measures'!$C:$W,2,FALSE)&lt;&gt; "", VLOOKUP($A1127,'V2.5.2 Measures'!$C:$W,2,FALSE),"N/A")</f>
        <v>EXP-12-064-145</v>
      </c>
      <c r="U1127" s="7" t="str">
        <f>IF(VLOOKUP($A1127,'V2.5.2 Measures'!$C:$W,3,FALSE)&lt;&gt; "", VLOOKUP($A1127,'V2.5.2 Measures'!$C:$W,3,FALSE),"N/A")</f>
        <v>Total paid for TYPE-OF-SERVICE = 75 (HCBS - Expanded habilitation services - Educational services)</v>
      </c>
      <c r="V1127" s="7" t="e">
        <f>IF(VLOOKUP($A1127,'V2.5.2 Measures'!$C:$W,26,FALSE)&lt;&gt; "", VLOOKUP($A1127,'V2.5.2 Measures'!$C:$W,26,FALSE),"N/A")</f>
        <v>#REF!</v>
      </c>
      <c r="W1127" s="7" t="e">
        <f>IF(VLOOKUP($A1127,'V2.5.2 Measures'!$C:$W,44,FALSE)&lt;&gt; "", VLOOKUP($A1127,'V2.5.2 Measures'!$C:$W,44,FALSE),"N/A")</f>
        <v>#REF!</v>
      </c>
    </row>
    <row r="1128" spans="1:23" x14ac:dyDescent="0.35">
      <c r="A1128" s="7" t="str">
        <f>'V2.5.2 Measures'!C583</f>
        <v>EXP12.146</v>
      </c>
      <c r="B1128" s="7" t="str">
        <f>VLOOKUP($A1128,'V2.5.2 Measures'!$C:$W,6,FALSE)</f>
        <v>Medicaid FFS: Original, Crossover, Paid Claims</v>
      </c>
      <c r="C1128" s="7" t="str">
        <f>VLOOKUP($A1128,'V2.5.2 Measures'!$C:$W,8,FALSE)</f>
        <v>No</v>
      </c>
      <c r="D1128" s="7" t="str">
        <f>IF(VLOOKUP($A1128,'V2.5.2 Measures'!$C:$W,4,FALSE)="","",VLOOKUP($A1128,'V2.5.2 Measures'!$C:$W,4,FALSE))</f>
        <v>Sum</v>
      </c>
      <c r="E1128" s="7" t="str">
        <f>IF((VLOOKUP($A1128,'V2.5.2 Measures'!$C:$W,8,FALSE)&lt;&gt;"")*AND(VLOOKUP($A1128,'V2.5.2 Measures'!$C:$W,8,FALSE)&lt;&gt;"TBD"),VLOOKUP($A1128,'V2.5.2 Measures'!$C:$W,8,FALSE),"N/A")</f>
        <v>No</v>
      </c>
      <c r="F1128" s="7" t="str">
        <f>IF((VLOOKUP($A1128,'V2.5.2 Measures'!$C:$W,9,FALSE)&lt;&gt;"")*AND(VLOOKUP($A1128,'V2.5.2 Measures'!$C:$W,9,FALSE)&lt;&gt;"TBD"),VLOOKUP($A1128,'V2.5.2 Measures'!$C:$W,9,FALSE),"N/A")</f>
        <v>N/A</v>
      </c>
      <c r="G1128" s="7" t="str">
        <f>IF((VLOOKUP($A1128,'V2.5.2 Measures'!$C:$W,10,FALSE)&lt;&gt;"")*AND(VLOOKUP($A1128,'V2.5.2 Measures'!$C:$W,10,FALSE)&lt;&gt;"TBD"),VLOOKUP($A1128,'V2.5.2 Measures'!$C:$W,10,FALSE),"N/A")</f>
        <v>N/A</v>
      </c>
      <c r="H1128" s="7" t="str">
        <f>IF(VLOOKUP($A1128,'V2.5.2 Measures'!$C:$W,14,FALSE)&lt;&gt; "", VLOOKUP($A1128,'V2.5.2 Measures'!$C:$W,14,FALSE),"N/A")</f>
        <v>N/A</v>
      </c>
      <c r="I1128" s="7">
        <f>IF(VLOOKUP($A1128,'V2.5.2 Measures'!$C:$W,15,FALSE)&lt;&gt; "", VLOOKUP($A1128,'V2.5.2 Measures'!$C:$W,15,FALSE),"N/A")</f>
        <v>0.3</v>
      </c>
      <c r="J1128" s="7" t="str">
        <f>IF(VLOOKUP($A1128,'V2.5.2 Measures'!$C:$W,16,FALSE)&lt;&gt; "", VLOOKUP($A1128,'V2.5.2 Measures'!$C:$W,16,FALSE),"N/A")</f>
        <v>N/A</v>
      </c>
      <c r="K1128" s="7" t="str">
        <f>IF(VLOOKUP($A1128,'V2.5.2 Measures'!$C:$W,17,FALSE)&lt;&gt; "", VLOOKUP($A1128,'V2.5.2 Measures'!$C:$W,17,FALSE),"N/A")</f>
        <v>N/A</v>
      </c>
      <c r="L1128" s="7" t="str">
        <f>IF(VLOOKUP($A1128,'V2.5.2 Measures'!$C:$W,18,FALSE)&lt;&gt; "", VLOOKUP($A1128,'V2.5.2 Measures'!$C:$W,18,FALSE),"N/A")</f>
        <v>Default</v>
      </c>
      <c r="M1128" s="7" t="str">
        <f>IF(VLOOKUP($A1128,'V2.5.2 Measures'!$C:$W,19,FALSE)&lt;&gt; "", VLOOKUP($A1128,'V2.5.2 Measures'!$C:$W,19,FALSE),"N/A")</f>
        <v>SAS</v>
      </c>
      <c r="N1128" s="7" t="str">
        <f>IF(VLOOKUP($A1128,'V2.5.2 Measures'!$C:$W,20,FALSE)&lt;&gt; "", VLOOKUP($A1128,'V2.5.2 Measures'!$C:$W,20,FALSE),"N/A")</f>
        <v>V1.1</v>
      </c>
      <c r="O1128" s="7" t="str">
        <f>IF(VLOOKUP($A1128,'V2.5.2 Measures'!$C:$W,21,FALSE)&lt;&gt; "", VLOOKUP($A1128,'V2.5.2 Measures'!$C:$W,21,FALSE),"N/A")</f>
        <v>V1.5</v>
      </c>
      <c r="P1128" s="7" t="e">
        <f>IF(VLOOKUP($A1128,'V2.5.2 Measures'!$C:$W,22,FALSE)&lt;&gt; "", VLOOKUP($A1128,'V2.5.2 Measures'!$C:$W,22,FALSE),"N/A")</f>
        <v>#REF!</v>
      </c>
      <c r="Q1128" s="7" t="e">
        <f>IF(VLOOKUP($A1128,'V2.5.2 Measures'!$C:$W,23,FALSE)&lt;&gt; "", VLOOKUP($A1128,'V2.5.2 Measures'!$C:$W,23,FALSE),"N/A")</f>
        <v>#REF!</v>
      </c>
      <c r="R1128" s="7" t="e">
        <f>IF(VLOOKUP($A1128,'V2.5.2 Measures'!$C:$W,24,FALSE)&lt;&gt; "", VLOOKUP($A1128,'V2.5.2 Measures'!$C:$W,24,FALSE),"N/A")</f>
        <v>#REF!</v>
      </c>
      <c r="S1128" s="7" t="e">
        <f>IF(VLOOKUP($A1128,'V2.5.2 Measures'!$C:$W,25,FALSE)&lt;&gt; "", VLOOKUP($A1128,'V2.5.2 Measures'!$C:$W,25,FALSE),"N/A")</f>
        <v>#REF!</v>
      </c>
      <c r="T1128" s="7" t="str">
        <f>IF(VLOOKUP($A1128,'V2.5.2 Measures'!$C:$W,2,FALSE)&lt;&gt; "", VLOOKUP($A1128,'V2.5.2 Measures'!$C:$W,2,FALSE),"N/A")</f>
        <v>EXP-12-065-146</v>
      </c>
      <c r="U1128" s="7" t="str">
        <f>IF(VLOOKUP($A1128,'V2.5.2 Measures'!$C:$W,3,FALSE)&lt;&gt; "", VLOOKUP($A1128,'V2.5.2 Measures'!$C:$W,3,FALSE),"N/A")</f>
        <v>Total paid for TYPE-OF-SERVICE = 76 (HCBS - Expanded habilitation services - Supported employment services, which facilitate paid employment)</v>
      </c>
      <c r="V1128" s="7" t="e">
        <f>IF(VLOOKUP($A1128,'V2.5.2 Measures'!$C:$W,26,FALSE)&lt;&gt; "", VLOOKUP($A1128,'V2.5.2 Measures'!$C:$W,26,FALSE),"N/A")</f>
        <v>#REF!</v>
      </c>
      <c r="W1128" s="7" t="e">
        <f>IF(VLOOKUP($A1128,'V2.5.2 Measures'!$C:$W,44,FALSE)&lt;&gt; "", VLOOKUP($A1128,'V2.5.2 Measures'!$C:$W,44,FALSE),"N/A")</f>
        <v>#REF!</v>
      </c>
    </row>
    <row r="1129" spans="1:23" x14ac:dyDescent="0.35">
      <c r="A1129" s="7" t="str">
        <f>'V2.5.2 Measures'!C584</f>
        <v>EXP12.147</v>
      </c>
      <c r="B1129" s="7" t="str">
        <f>VLOOKUP($A1129,'V2.5.2 Measures'!$C:$W,6,FALSE)</f>
        <v>Medicaid FFS: Original, Crossover, Paid Claims</v>
      </c>
      <c r="C1129" s="7" t="str">
        <f>VLOOKUP($A1129,'V2.5.2 Measures'!$C:$W,8,FALSE)</f>
        <v>No</v>
      </c>
      <c r="D1129" s="7" t="str">
        <f>IF(VLOOKUP($A1129,'V2.5.2 Measures'!$C:$W,4,FALSE)="","",VLOOKUP($A1129,'V2.5.2 Measures'!$C:$W,4,FALSE))</f>
        <v>Sum</v>
      </c>
      <c r="E1129" s="7" t="str">
        <f>IF((VLOOKUP($A1129,'V2.5.2 Measures'!$C:$W,8,FALSE)&lt;&gt;"")*AND(VLOOKUP($A1129,'V2.5.2 Measures'!$C:$W,8,FALSE)&lt;&gt;"TBD"),VLOOKUP($A1129,'V2.5.2 Measures'!$C:$W,8,FALSE),"N/A")</f>
        <v>No</v>
      </c>
      <c r="F1129" s="7" t="str">
        <f>IF((VLOOKUP($A1129,'V2.5.2 Measures'!$C:$W,9,FALSE)&lt;&gt;"")*AND(VLOOKUP($A1129,'V2.5.2 Measures'!$C:$W,9,FALSE)&lt;&gt;"TBD"),VLOOKUP($A1129,'V2.5.2 Measures'!$C:$W,9,FALSE),"N/A")</f>
        <v>N/A</v>
      </c>
      <c r="G1129" s="7" t="str">
        <f>IF((VLOOKUP($A1129,'V2.5.2 Measures'!$C:$W,10,FALSE)&lt;&gt;"")*AND(VLOOKUP($A1129,'V2.5.2 Measures'!$C:$W,10,FALSE)&lt;&gt;"TBD"),VLOOKUP($A1129,'V2.5.2 Measures'!$C:$W,10,FALSE),"N/A")</f>
        <v>N/A</v>
      </c>
      <c r="H1129" s="7" t="str">
        <f>IF(VLOOKUP($A1129,'V2.5.2 Measures'!$C:$W,14,FALSE)&lt;&gt; "", VLOOKUP($A1129,'V2.5.2 Measures'!$C:$W,14,FALSE),"N/A")</f>
        <v>N/A</v>
      </c>
      <c r="I1129" s="7">
        <f>IF(VLOOKUP($A1129,'V2.5.2 Measures'!$C:$W,15,FALSE)&lt;&gt; "", VLOOKUP($A1129,'V2.5.2 Measures'!$C:$W,15,FALSE),"N/A")</f>
        <v>0.3</v>
      </c>
      <c r="J1129" s="7" t="str">
        <f>IF(VLOOKUP($A1129,'V2.5.2 Measures'!$C:$W,16,FALSE)&lt;&gt; "", VLOOKUP($A1129,'V2.5.2 Measures'!$C:$W,16,FALSE),"N/A")</f>
        <v>N/A</v>
      </c>
      <c r="K1129" s="7" t="str">
        <f>IF(VLOOKUP($A1129,'V2.5.2 Measures'!$C:$W,17,FALSE)&lt;&gt; "", VLOOKUP($A1129,'V2.5.2 Measures'!$C:$W,17,FALSE),"N/A")</f>
        <v>N/A</v>
      </c>
      <c r="L1129" s="7" t="str">
        <f>IF(VLOOKUP($A1129,'V2.5.2 Measures'!$C:$W,18,FALSE)&lt;&gt; "", VLOOKUP($A1129,'V2.5.2 Measures'!$C:$W,18,FALSE),"N/A")</f>
        <v>Default</v>
      </c>
      <c r="M1129" s="7" t="str">
        <f>IF(VLOOKUP($A1129,'V2.5.2 Measures'!$C:$W,19,FALSE)&lt;&gt; "", VLOOKUP($A1129,'V2.5.2 Measures'!$C:$W,19,FALSE),"N/A")</f>
        <v>SAS</v>
      </c>
      <c r="N1129" s="7" t="str">
        <f>IF(VLOOKUP($A1129,'V2.5.2 Measures'!$C:$W,20,FALSE)&lt;&gt; "", VLOOKUP($A1129,'V2.5.2 Measures'!$C:$W,20,FALSE),"N/A")</f>
        <v>V1.1</v>
      </c>
      <c r="O1129" s="7" t="str">
        <f>IF(VLOOKUP($A1129,'V2.5.2 Measures'!$C:$W,21,FALSE)&lt;&gt; "", VLOOKUP($A1129,'V2.5.2 Measures'!$C:$W,21,FALSE),"N/A")</f>
        <v>V1.5</v>
      </c>
      <c r="P1129" s="7" t="e">
        <f>IF(VLOOKUP($A1129,'V2.5.2 Measures'!$C:$W,22,FALSE)&lt;&gt; "", VLOOKUP($A1129,'V2.5.2 Measures'!$C:$W,22,FALSE),"N/A")</f>
        <v>#REF!</v>
      </c>
      <c r="Q1129" s="7" t="e">
        <f>IF(VLOOKUP($A1129,'V2.5.2 Measures'!$C:$W,23,FALSE)&lt;&gt; "", VLOOKUP($A1129,'V2.5.2 Measures'!$C:$W,23,FALSE),"N/A")</f>
        <v>#REF!</v>
      </c>
      <c r="R1129" s="7" t="e">
        <f>IF(VLOOKUP($A1129,'V2.5.2 Measures'!$C:$W,24,FALSE)&lt;&gt; "", VLOOKUP($A1129,'V2.5.2 Measures'!$C:$W,24,FALSE),"N/A")</f>
        <v>#REF!</v>
      </c>
      <c r="S1129" s="7" t="e">
        <f>IF(VLOOKUP($A1129,'V2.5.2 Measures'!$C:$W,25,FALSE)&lt;&gt; "", VLOOKUP($A1129,'V2.5.2 Measures'!$C:$W,25,FALSE),"N/A")</f>
        <v>#REF!</v>
      </c>
      <c r="T1129" s="7" t="str">
        <f>IF(VLOOKUP($A1129,'V2.5.2 Measures'!$C:$W,2,FALSE)&lt;&gt; "", VLOOKUP($A1129,'V2.5.2 Measures'!$C:$W,2,FALSE),"N/A")</f>
        <v>EXP-12-066-147</v>
      </c>
      <c r="U1129" s="7" t="str">
        <f>IF(VLOOKUP($A1129,'V2.5.2 Measures'!$C:$W,3,FALSE)&lt;&gt; "", VLOOKUP($A1129,'V2.5.2 Measures'!$C:$W,3,FALSE),"N/A")</f>
        <v>Total paid for TYPE-OF-SERVICE = 77 (HCBS-65-plus - Case management services)</v>
      </c>
      <c r="V1129" s="7" t="e">
        <f>IF(VLOOKUP($A1129,'V2.5.2 Measures'!$C:$W,26,FALSE)&lt;&gt; "", VLOOKUP($A1129,'V2.5.2 Measures'!$C:$W,26,FALSE),"N/A")</f>
        <v>#REF!</v>
      </c>
      <c r="W1129" s="7" t="e">
        <f>IF(VLOOKUP($A1129,'V2.5.2 Measures'!$C:$W,44,FALSE)&lt;&gt; "", VLOOKUP($A1129,'V2.5.2 Measures'!$C:$W,44,FALSE),"N/A")</f>
        <v>#REF!</v>
      </c>
    </row>
    <row r="1130" spans="1:23" x14ac:dyDescent="0.35">
      <c r="A1130" s="7" t="str">
        <f>'V2.5.2 Measures'!C585</f>
        <v>EXP12.148</v>
      </c>
      <c r="B1130" s="7" t="str">
        <f>VLOOKUP($A1130,'V2.5.2 Measures'!$C:$W,6,FALSE)</f>
        <v>Medicaid FFS: Original, Crossover, Paid Claims</v>
      </c>
      <c r="C1130" s="7" t="str">
        <f>VLOOKUP($A1130,'V2.5.2 Measures'!$C:$W,8,FALSE)</f>
        <v>No</v>
      </c>
      <c r="D1130" s="7" t="str">
        <f>IF(VLOOKUP($A1130,'V2.5.2 Measures'!$C:$W,4,FALSE)="","",VLOOKUP($A1130,'V2.5.2 Measures'!$C:$W,4,FALSE))</f>
        <v>Sum</v>
      </c>
      <c r="E1130" s="7" t="str">
        <f>IF((VLOOKUP($A1130,'V2.5.2 Measures'!$C:$W,8,FALSE)&lt;&gt;"")*AND(VLOOKUP($A1130,'V2.5.2 Measures'!$C:$W,8,FALSE)&lt;&gt;"TBD"),VLOOKUP($A1130,'V2.5.2 Measures'!$C:$W,8,FALSE),"N/A")</f>
        <v>No</v>
      </c>
      <c r="F1130" s="7" t="str">
        <f>IF((VLOOKUP($A1130,'V2.5.2 Measures'!$C:$W,9,FALSE)&lt;&gt;"")*AND(VLOOKUP($A1130,'V2.5.2 Measures'!$C:$W,9,FALSE)&lt;&gt;"TBD"),VLOOKUP($A1130,'V2.5.2 Measures'!$C:$W,9,FALSE),"N/A")</f>
        <v>N/A</v>
      </c>
      <c r="G1130" s="7" t="str">
        <f>IF((VLOOKUP($A1130,'V2.5.2 Measures'!$C:$W,10,FALSE)&lt;&gt;"")*AND(VLOOKUP($A1130,'V2.5.2 Measures'!$C:$W,10,FALSE)&lt;&gt;"TBD"),VLOOKUP($A1130,'V2.5.2 Measures'!$C:$W,10,FALSE),"N/A")</f>
        <v>N/A</v>
      </c>
      <c r="H1130" s="7" t="str">
        <f>IF(VLOOKUP($A1130,'V2.5.2 Measures'!$C:$W,14,FALSE)&lt;&gt; "", VLOOKUP($A1130,'V2.5.2 Measures'!$C:$W,14,FALSE),"N/A")</f>
        <v>N/A</v>
      </c>
      <c r="I1130" s="7">
        <f>IF(VLOOKUP($A1130,'V2.5.2 Measures'!$C:$W,15,FALSE)&lt;&gt; "", VLOOKUP($A1130,'V2.5.2 Measures'!$C:$W,15,FALSE),"N/A")</f>
        <v>0.3</v>
      </c>
      <c r="J1130" s="7" t="str">
        <f>IF(VLOOKUP($A1130,'V2.5.2 Measures'!$C:$W,16,FALSE)&lt;&gt; "", VLOOKUP($A1130,'V2.5.2 Measures'!$C:$W,16,FALSE),"N/A")</f>
        <v>N/A</v>
      </c>
      <c r="K1130" s="7" t="str">
        <f>IF(VLOOKUP($A1130,'V2.5.2 Measures'!$C:$W,17,FALSE)&lt;&gt; "", VLOOKUP($A1130,'V2.5.2 Measures'!$C:$W,17,FALSE),"N/A")</f>
        <v>N/A</v>
      </c>
      <c r="L1130" s="7" t="str">
        <f>IF(VLOOKUP($A1130,'V2.5.2 Measures'!$C:$W,18,FALSE)&lt;&gt; "", VLOOKUP($A1130,'V2.5.2 Measures'!$C:$W,18,FALSE),"N/A")</f>
        <v>Default</v>
      </c>
      <c r="M1130" s="7" t="str">
        <f>IF(VLOOKUP($A1130,'V2.5.2 Measures'!$C:$W,19,FALSE)&lt;&gt; "", VLOOKUP($A1130,'V2.5.2 Measures'!$C:$W,19,FALSE),"N/A")</f>
        <v>SAS</v>
      </c>
      <c r="N1130" s="7" t="str">
        <f>IF(VLOOKUP($A1130,'V2.5.2 Measures'!$C:$W,20,FALSE)&lt;&gt; "", VLOOKUP($A1130,'V2.5.2 Measures'!$C:$W,20,FALSE),"N/A")</f>
        <v>V1.1</v>
      </c>
      <c r="O1130" s="7" t="str">
        <f>IF(VLOOKUP($A1130,'V2.5.2 Measures'!$C:$W,21,FALSE)&lt;&gt; "", VLOOKUP($A1130,'V2.5.2 Measures'!$C:$W,21,FALSE),"N/A")</f>
        <v>V1.5</v>
      </c>
      <c r="P1130" s="7" t="e">
        <f>IF(VLOOKUP($A1130,'V2.5.2 Measures'!$C:$W,22,FALSE)&lt;&gt; "", VLOOKUP($A1130,'V2.5.2 Measures'!$C:$W,22,FALSE),"N/A")</f>
        <v>#REF!</v>
      </c>
      <c r="Q1130" s="7" t="e">
        <f>IF(VLOOKUP($A1130,'V2.5.2 Measures'!$C:$W,23,FALSE)&lt;&gt; "", VLOOKUP($A1130,'V2.5.2 Measures'!$C:$W,23,FALSE),"N/A")</f>
        <v>#REF!</v>
      </c>
      <c r="R1130" s="7" t="e">
        <f>IF(VLOOKUP($A1130,'V2.5.2 Measures'!$C:$W,24,FALSE)&lt;&gt; "", VLOOKUP($A1130,'V2.5.2 Measures'!$C:$W,24,FALSE),"N/A")</f>
        <v>#REF!</v>
      </c>
      <c r="S1130" s="7" t="e">
        <f>IF(VLOOKUP($A1130,'V2.5.2 Measures'!$C:$W,25,FALSE)&lt;&gt; "", VLOOKUP($A1130,'V2.5.2 Measures'!$C:$W,25,FALSE),"N/A")</f>
        <v>#REF!</v>
      </c>
      <c r="T1130" s="7" t="str">
        <f>IF(VLOOKUP($A1130,'V2.5.2 Measures'!$C:$W,2,FALSE)&lt;&gt; "", VLOOKUP($A1130,'V2.5.2 Measures'!$C:$W,2,FALSE),"N/A")</f>
        <v>EXP-12-067-148</v>
      </c>
      <c r="U1130" s="7" t="str">
        <f>IF(VLOOKUP($A1130,'V2.5.2 Measures'!$C:$W,3,FALSE)&lt;&gt; "", VLOOKUP($A1130,'V2.5.2 Measures'!$C:$W,3,FALSE),"N/A")</f>
        <v>Total paid for TYPE-OF-SERVICE = 78 (HCBS-65-plus - Homemaker services)</v>
      </c>
      <c r="V1130" s="7" t="e">
        <f>IF(VLOOKUP($A1130,'V2.5.2 Measures'!$C:$W,26,FALSE)&lt;&gt; "", VLOOKUP($A1130,'V2.5.2 Measures'!$C:$W,26,FALSE),"N/A")</f>
        <v>#REF!</v>
      </c>
      <c r="W1130" s="7" t="e">
        <f>IF(VLOOKUP($A1130,'V2.5.2 Measures'!$C:$W,44,FALSE)&lt;&gt; "", VLOOKUP($A1130,'V2.5.2 Measures'!$C:$W,44,FALSE),"N/A")</f>
        <v>#REF!</v>
      </c>
    </row>
    <row r="1131" spans="1:23" x14ac:dyDescent="0.35">
      <c r="A1131" s="7" t="str">
        <f>'V2.5.2 Measures'!C586</f>
        <v>EXP12.149</v>
      </c>
      <c r="B1131" s="7" t="str">
        <f>VLOOKUP($A1131,'V2.5.2 Measures'!$C:$W,6,FALSE)</f>
        <v>Medicaid FFS: Original, Crossover, Paid Claims</v>
      </c>
      <c r="C1131" s="7" t="str">
        <f>VLOOKUP($A1131,'V2.5.2 Measures'!$C:$W,8,FALSE)</f>
        <v>No</v>
      </c>
      <c r="D1131" s="7" t="str">
        <f>IF(VLOOKUP($A1131,'V2.5.2 Measures'!$C:$W,4,FALSE)="","",VLOOKUP($A1131,'V2.5.2 Measures'!$C:$W,4,FALSE))</f>
        <v>Sum</v>
      </c>
      <c r="E1131" s="7" t="str">
        <f>IF((VLOOKUP($A1131,'V2.5.2 Measures'!$C:$W,8,FALSE)&lt;&gt;"")*AND(VLOOKUP($A1131,'V2.5.2 Measures'!$C:$W,8,FALSE)&lt;&gt;"TBD"),VLOOKUP($A1131,'V2.5.2 Measures'!$C:$W,8,FALSE),"N/A")</f>
        <v>No</v>
      </c>
      <c r="F1131" s="7" t="str">
        <f>IF((VLOOKUP($A1131,'V2.5.2 Measures'!$C:$W,9,FALSE)&lt;&gt;"")*AND(VLOOKUP($A1131,'V2.5.2 Measures'!$C:$W,9,FALSE)&lt;&gt;"TBD"),VLOOKUP($A1131,'V2.5.2 Measures'!$C:$W,9,FALSE),"N/A")</f>
        <v>N/A</v>
      </c>
      <c r="G1131" s="7" t="str">
        <f>IF((VLOOKUP($A1131,'V2.5.2 Measures'!$C:$W,10,FALSE)&lt;&gt;"")*AND(VLOOKUP($A1131,'V2.5.2 Measures'!$C:$W,10,FALSE)&lt;&gt;"TBD"),VLOOKUP($A1131,'V2.5.2 Measures'!$C:$W,10,FALSE),"N/A")</f>
        <v>N/A</v>
      </c>
      <c r="H1131" s="7" t="str">
        <f>IF(VLOOKUP($A1131,'V2.5.2 Measures'!$C:$W,14,FALSE)&lt;&gt; "", VLOOKUP($A1131,'V2.5.2 Measures'!$C:$W,14,FALSE),"N/A")</f>
        <v>N/A</v>
      </c>
      <c r="I1131" s="7">
        <f>IF(VLOOKUP($A1131,'V2.5.2 Measures'!$C:$W,15,FALSE)&lt;&gt; "", VLOOKUP($A1131,'V2.5.2 Measures'!$C:$W,15,FALSE),"N/A")</f>
        <v>0.3</v>
      </c>
      <c r="J1131" s="7" t="str">
        <f>IF(VLOOKUP($A1131,'V2.5.2 Measures'!$C:$W,16,FALSE)&lt;&gt; "", VLOOKUP($A1131,'V2.5.2 Measures'!$C:$W,16,FALSE),"N/A")</f>
        <v>N/A</v>
      </c>
      <c r="K1131" s="7" t="str">
        <f>IF(VLOOKUP($A1131,'V2.5.2 Measures'!$C:$W,17,FALSE)&lt;&gt; "", VLOOKUP($A1131,'V2.5.2 Measures'!$C:$W,17,FALSE),"N/A")</f>
        <v>N/A</v>
      </c>
      <c r="L1131" s="7" t="str">
        <f>IF(VLOOKUP($A1131,'V2.5.2 Measures'!$C:$W,18,FALSE)&lt;&gt; "", VLOOKUP($A1131,'V2.5.2 Measures'!$C:$W,18,FALSE),"N/A")</f>
        <v>Default</v>
      </c>
      <c r="M1131" s="7" t="str">
        <f>IF(VLOOKUP($A1131,'V2.5.2 Measures'!$C:$W,19,FALSE)&lt;&gt; "", VLOOKUP($A1131,'V2.5.2 Measures'!$C:$W,19,FALSE),"N/A")</f>
        <v>SAS</v>
      </c>
      <c r="N1131" s="7" t="str">
        <f>IF(VLOOKUP($A1131,'V2.5.2 Measures'!$C:$W,20,FALSE)&lt;&gt; "", VLOOKUP($A1131,'V2.5.2 Measures'!$C:$W,20,FALSE),"N/A")</f>
        <v>V1.1</v>
      </c>
      <c r="O1131" s="7" t="str">
        <f>IF(VLOOKUP($A1131,'V2.5.2 Measures'!$C:$W,21,FALSE)&lt;&gt; "", VLOOKUP($A1131,'V2.5.2 Measures'!$C:$W,21,FALSE),"N/A")</f>
        <v>V1.5</v>
      </c>
      <c r="P1131" s="7" t="e">
        <f>IF(VLOOKUP($A1131,'V2.5.2 Measures'!$C:$W,22,FALSE)&lt;&gt; "", VLOOKUP($A1131,'V2.5.2 Measures'!$C:$W,22,FALSE),"N/A")</f>
        <v>#REF!</v>
      </c>
      <c r="Q1131" s="7" t="e">
        <f>IF(VLOOKUP($A1131,'V2.5.2 Measures'!$C:$W,23,FALSE)&lt;&gt; "", VLOOKUP($A1131,'V2.5.2 Measures'!$C:$W,23,FALSE),"N/A")</f>
        <v>#REF!</v>
      </c>
      <c r="R1131" s="7" t="e">
        <f>IF(VLOOKUP($A1131,'V2.5.2 Measures'!$C:$W,24,FALSE)&lt;&gt; "", VLOOKUP($A1131,'V2.5.2 Measures'!$C:$W,24,FALSE),"N/A")</f>
        <v>#REF!</v>
      </c>
      <c r="S1131" s="7" t="e">
        <f>IF(VLOOKUP($A1131,'V2.5.2 Measures'!$C:$W,25,FALSE)&lt;&gt; "", VLOOKUP($A1131,'V2.5.2 Measures'!$C:$W,25,FALSE),"N/A")</f>
        <v>#REF!</v>
      </c>
      <c r="T1131" s="7" t="str">
        <f>IF(VLOOKUP($A1131,'V2.5.2 Measures'!$C:$W,2,FALSE)&lt;&gt; "", VLOOKUP($A1131,'V2.5.2 Measures'!$C:$W,2,FALSE),"N/A")</f>
        <v>EXP-12-068-149</v>
      </c>
      <c r="U1131" s="7" t="str">
        <f>IF(VLOOKUP($A1131,'V2.5.2 Measures'!$C:$W,3,FALSE)&lt;&gt; "", VLOOKUP($A1131,'V2.5.2 Measures'!$C:$W,3,FALSE),"N/A")</f>
        <v>Total paid for TYPE-OF-SERVICE = 79 (HCBS-65-plus - Home health aide services)</v>
      </c>
      <c r="V1131" s="7" t="e">
        <f>IF(VLOOKUP($A1131,'V2.5.2 Measures'!$C:$W,26,FALSE)&lt;&gt; "", VLOOKUP($A1131,'V2.5.2 Measures'!$C:$W,26,FALSE),"N/A")</f>
        <v>#REF!</v>
      </c>
      <c r="W1131" s="7" t="e">
        <f>IF(VLOOKUP($A1131,'V2.5.2 Measures'!$C:$W,44,FALSE)&lt;&gt; "", VLOOKUP($A1131,'V2.5.2 Measures'!$C:$W,44,FALSE),"N/A")</f>
        <v>#REF!</v>
      </c>
    </row>
    <row r="1132" spans="1:23" x14ac:dyDescent="0.35">
      <c r="A1132" s="7" t="str">
        <f>'V2.5.2 Measures'!C587</f>
        <v>EXP12.151</v>
      </c>
      <c r="B1132" s="7" t="str">
        <f>VLOOKUP($A1132,'V2.5.2 Measures'!$C:$W,6,FALSE)</f>
        <v>Medicaid FFS: Original, Crossover, Paid Claims</v>
      </c>
      <c r="C1132" s="7" t="str">
        <f>VLOOKUP($A1132,'V2.5.2 Measures'!$C:$W,8,FALSE)</f>
        <v>No</v>
      </c>
      <c r="D1132" s="7" t="str">
        <f>IF(VLOOKUP($A1132,'V2.5.2 Measures'!$C:$W,4,FALSE)="","",VLOOKUP($A1132,'V2.5.2 Measures'!$C:$W,4,FALSE))</f>
        <v>Sum</v>
      </c>
      <c r="E1132" s="7" t="str">
        <f>IF((VLOOKUP($A1132,'V2.5.2 Measures'!$C:$W,8,FALSE)&lt;&gt;"")*AND(VLOOKUP($A1132,'V2.5.2 Measures'!$C:$W,8,FALSE)&lt;&gt;"TBD"),VLOOKUP($A1132,'V2.5.2 Measures'!$C:$W,8,FALSE),"N/A")</f>
        <v>No</v>
      </c>
      <c r="F1132" s="7" t="str">
        <f>IF((VLOOKUP($A1132,'V2.5.2 Measures'!$C:$W,9,FALSE)&lt;&gt;"")*AND(VLOOKUP($A1132,'V2.5.2 Measures'!$C:$W,9,FALSE)&lt;&gt;"TBD"),VLOOKUP($A1132,'V2.5.2 Measures'!$C:$W,9,FALSE),"N/A")</f>
        <v>N/A</v>
      </c>
      <c r="G1132" s="7" t="str">
        <f>IF((VLOOKUP($A1132,'V2.5.2 Measures'!$C:$W,10,FALSE)&lt;&gt;"")*AND(VLOOKUP($A1132,'V2.5.2 Measures'!$C:$W,10,FALSE)&lt;&gt;"TBD"),VLOOKUP($A1132,'V2.5.2 Measures'!$C:$W,10,FALSE),"N/A")</f>
        <v>N/A</v>
      </c>
      <c r="H1132" s="7" t="str">
        <f>IF(VLOOKUP($A1132,'V2.5.2 Measures'!$C:$W,14,FALSE)&lt;&gt; "", VLOOKUP($A1132,'V2.5.2 Measures'!$C:$W,14,FALSE),"N/A")</f>
        <v>N/A</v>
      </c>
      <c r="I1132" s="7">
        <f>IF(VLOOKUP($A1132,'V2.5.2 Measures'!$C:$W,15,FALSE)&lt;&gt; "", VLOOKUP($A1132,'V2.5.2 Measures'!$C:$W,15,FALSE),"N/A")</f>
        <v>0.3</v>
      </c>
      <c r="J1132" s="7" t="str">
        <f>IF(VLOOKUP($A1132,'V2.5.2 Measures'!$C:$W,16,FALSE)&lt;&gt; "", VLOOKUP($A1132,'V2.5.2 Measures'!$C:$W,16,FALSE),"N/A")</f>
        <v>N/A</v>
      </c>
      <c r="K1132" s="7" t="str">
        <f>IF(VLOOKUP($A1132,'V2.5.2 Measures'!$C:$W,17,FALSE)&lt;&gt; "", VLOOKUP($A1132,'V2.5.2 Measures'!$C:$W,17,FALSE),"N/A")</f>
        <v>N/A</v>
      </c>
      <c r="L1132" s="7" t="str">
        <f>IF(VLOOKUP($A1132,'V2.5.2 Measures'!$C:$W,18,FALSE)&lt;&gt; "", VLOOKUP($A1132,'V2.5.2 Measures'!$C:$W,18,FALSE),"N/A")</f>
        <v>Default</v>
      </c>
      <c r="M1132" s="7" t="str">
        <f>IF(VLOOKUP($A1132,'V2.5.2 Measures'!$C:$W,19,FALSE)&lt;&gt; "", VLOOKUP($A1132,'V2.5.2 Measures'!$C:$W,19,FALSE),"N/A")</f>
        <v>SAS</v>
      </c>
      <c r="N1132" s="7" t="str">
        <f>IF(VLOOKUP($A1132,'V2.5.2 Measures'!$C:$W,20,FALSE)&lt;&gt; "", VLOOKUP($A1132,'V2.5.2 Measures'!$C:$W,20,FALSE),"N/A")</f>
        <v>V1.1</v>
      </c>
      <c r="O1132" s="7" t="str">
        <f>IF(VLOOKUP($A1132,'V2.5.2 Measures'!$C:$W,21,FALSE)&lt;&gt; "", VLOOKUP($A1132,'V2.5.2 Measures'!$C:$W,21,FALSE),"N/A")</f>
        <v>V1.5</v>
      </c>
      <c r="P1132" s="7" t="e">
        <f>IF(VLOOKUP($A1132,'V2.5.2 Measures'!$C:$W,22,FALSE)&lt;&gt; "", VLOOKUP($A1132,'V2.5.2 Measures'!$C:$W,22,FALSE),"N/A")</f>
        <v>#REF!</v>
      </c>
      <c r="Q1132" s="7" t="e">
        <f>IF(VLOOKUP($A1132,'V2.5.2 Measures'!$C:$W,23,FALSE)&lt;&gt; "", VLOOKUP($A1132,'V2.5.2 Measures'!$C:$W,23,FALSE),"N/A")</f>
        <v>#REF!</v>
      </c>
      <c r="R1132" s="7" t="e">
        <f>IF(VLOOKUP($A1132,'V2.5.2 Measures'!$C:$W,24,FALSE)&lt;&gt; "", VLOOKUP($A1132,'V2.5.2 Measures'!$C:$W,24,FALSE),"N/A")</f>
        <v>#REF!</v>
      </c>
      <c r="S1132" s="7" t="e">
        <f>IF(VLOOKUP($A1132,'V2.5.2 Measures'!$C:$W,25,FALSE)&lt;&gt; "", VLOOKUP($A1132,'V2.5.2 Measures'!$C:$W,25,FALSE),"N/A")</f>
        <v>#REF!</v>
      </c>
      <c r="T1132" s="7" t="str">
        <f>IF(VLOOKUP($A1132,'V2.5.2 Measures'!$C:$W,2,FALSE)&lt;&gt; "", VLOOKUP($A1132,'V2.5.2 Measures'!$C:$W,2,FALSE),"N/A")</f>
        <v>EXP-12-069-151</v>
      </c>
      <c r="U1132" s="7" t="str">
        <f>IF(VLOOKUP($A1132,'V2.5.2 Measures'!$C:$W,3,FALSE)&lt;&gt; "", VLOOKUP($A1132,'V2.5.2 Measures'!$C:$W,3,FALSE),"N/A")</f>
        <v>Total paid for TYPE-OF-SERVICE = 80 (HCBS-65-plus - Personal care services)</v>
      </c>
      <c r="V1132" s="7" t="e">
        <f>IF(VLOOKUP($A1132,'V2.5.2 Measures'!$C:$W,26,FALSE)&lt;&gt; "", VLOOKUP($A1132,'V2.5.2 Measures'!$C:$W,26,FALSE),"N/A")</f>
        <v>#REF!</v>
      </c>
      <c r="W1132" s="7" t="e">
        <f>IF(VLOOKUP($A1132,'V2.5.2 Measures'!$C:$W,44,FALSE)&lt;&gt; "", VLOOKUP($A1132,'V2.5.2 Measures'!$C:$W,44,FALSE),"N/A")</f>
        <v>#REF!</v>
      </c>
    </row>
    <row r="1133" spans="1:23" x14ac:dyDescent="0.35">
      <c r="A1133" s="7" t="str">
        <f>'V2.5.2 Measures'!C588</f>
        <v>EXP12.152</v>
      </c>
      <c r="B1133" s="7" t="str">
        <f>VLOOKUP($A1133,'V2.5.2 Measures'!$C:$W,6,FALSE)</f>
        <v>Medicaid FFS: Original, Crossover, Paid Claims</v>
      </c>
      <c r="C1133" s="7" t="str">
        <f>VLOOKUP($A1133,'V2.5.2 Measures'!$C:$W,8,FALSE)</f>
        <v>No</v>
      </c>
      <c r="D1133" s="7" t="str">
        <f>IF(VLOOKUP($A1133,'V2.5.2 Measures'!$C:$W,4,FALSE)="","",VLOOKUP($A1133,'V2.5.2 Measures'!$C:$W,4,FALSE))</f>
        <v>Sum</v>
      </c>
      <c r="E1133" s="7" t="str">
        <f>IF((VLOOKUP($A1133,'V2.5.2 Measures'!$C:$W,8,FALSE)&lt;&gt;"")*AND(VLOOKUP($A1133,'V2.5.2 Measures'!$C:$W,8,FALSE)&lt;&gt;"TBD"),VLOOKUP($A1133,'V2.5.2 Measures'!$C:$W,8,FALSE),"N/A")</f>
        <v>No</v>
      </c>
      <c r="F1133" s="7" t="str">
        <f>IF((VLOOKUP($A1133,'V2.5.2 Measures'!$C:$W,9,FALSE)&lt;&gt;"")*AND(VLOOKUP($A1133,'V2.5.2 Measures'!$C:$W,9,FALSE)&lt;&gt;"TBD"),VLOOKUP($A1133,'V2.5.2 Measures'!$C:$W,9,FALSE),"N/A")</f>
        <v>N/A</v>
      </c>
      <c r="G1133" s="7" t="str">
        <f>IF((VLOOKUP($A1133,'V2.5.2 Measures'!$C:$W,10,FALSE)&lt;&gt;"")*AND(VLOOKUP($A1133,'V2.5.2 Measures'!$C:$W,10,FALSE)&lt;&gt;"TBD"),VLOOKUP($A1133,'V2.5.2 Measures'!$C:$W,10,FALSE),"N/A")</f>
        <v>N/A</v>
      </c>
      <c r="H1133" s="7" t="str">
        <f>IF(VLOOKUP($A1133,'V2.5.2 Measures'!$C:$W,14,FALSE)&lt;&gt; "", VLOOKUP($A1133,'V2.5.2 Measures'!$C:$W,14,FALSE),"N/A")</f>
        <v>N/A</v>
      </c>
      <c r="I1133" s="7">
        <f>IF(VLOOKUP($A1133,'V2.5.2 Measures'!$C:$W,15,FALSE)&lt;&gt; "", VLOOKUP($A1133,'V2.5.2 Measures'!$C:$W,15,FALSE),"N/A")</f>
        <v>0.3</v>
      </c>
      <c r="J1133" s="7" t="str">
        <f>IF(VLOOKUP($A1133,'V2.5.2 Measures'!$C:$W,16,FALSE)&lt;&gt; "", VLOOKUP($A1133,'V2.5.2 Measures'!$C:$W,16,FALSE),"N/A")</f>
        <v>N/A</v>
      </c>
      <c r="K1133" s="7" t="str">
        <f>IF(VLOOKUP($A1133,'V2.5.2 Measures'!$C:$W,17,FALSE)&lt;&gt; "", VLOOKUP($A1133,'V2.5.2 Measures'!$C:$W,17,FALSE),"N/A")</f>
        <v>N/A</v>
      </c>
      <c r="L1133" s="7" t="str">
        <f>IF(VLOOKUP($A1133,'V2.5.2 Measures'!$C:$W,18,FALSE)&lt;&gt; "", VLOOKUP($A1133,'V2.5.2 Measures'!$C:$W,18,FALSE),"N/A")</f>
        <v>Default</v>
      </c>
      <c r="M1133" s="7" t="str">
        <f>IF(VLOOKUP($A1133,'V2.5.2 Measures'!$C:$W,19,FALSE)&lt;&gt; "", VLOOKUP($A1133,'V2.5.2 Measures'!$C:$W,19,FALSE),"N/A")</f>
        <v>SAS</v>
      </c>
      <c r="N1133" s="7" t="str">
        <f>IF(VLOOKUP($A1133,'V2.5.2 Measures'!$C:$W,20,FALSE)&lt;&gt; "", VLOOKUP($A1133,'V2.5.2 Measures'!$C:$W,20,FALSE),"N/A")</f>
        <v>V1.1</v>
      </c>
      <c r="O1133" s="7" t="str">
        <f>IF(VLOOKUP($A1133,'V2.5.2 Measures'!$C:$W,21,FALSE)&lt;&gt; "", VLOOKUP($A1133,'V2.5.2 Measures'!$C:$W,21,FALSE),"N/A")</f>
        <v>V1.5</v>
      </c>
      <c r="P1133" s="7" t="e">
        <f>IF(VLOOKUP($A1133,'V2.5.2 Measures'!$C:$W,22,FALSE)&lt;&gt; "", VLOOKUP($A1133,'V2.5.2 Measures'!$C:$W,22,FALSE),"N/A")</f>
        <v>#REF!</v>
      </c>
      <c r="Q1133" s="7" t="e">
        <f>IF(VLOOKUP($A1133,'V2.5.2 Measures'!$C:$W,23,FALSE)&lt;&gt; "", VLOOKUP($A1133,'V2.5.2 Measures'!$C:$W,23,FALSE),"N/A")</f>
        <v>#REF!</v>
      </c>
      <c r="R1133" s="7" t="e">
        <f>IF(VLOOKUP($A1133,'V2.5.2 Measures'!$C:$W,24,FALSE)&lt;&gt; "", VLOOKUP($A1133,'V2.5.2 Measures'!$C:$W,24,FALSE),"N/A")</f>
        <v>#REF!</v>
      </c>
      <c r="S1133" s="7" t="e">
        <f>IF(VLOOKUP($A1133,'V2.5.2 Measures'!$C:$W,25,FALSE)&lt;&gt; "", VLOOKUP($A1133,'V2.5.2 Measures'!$C:$W,25,FALSE),"N/A")</f>
        <v>#REF!</v>
      </c>
      <c r="T1133" s="7" t="str">
        <f>IF(VLOOKUP($A1133,'V2.5.2 Measures'!$C:$W,2,FALSE)&lt;&gt; "", VLOOKUP($A1133,'V2.5.2 Measures'!$C:$W,2,FALSE),"N/A")</f>
        <v>EXP-12-070-152</v>
      </c>
      <c r="U1133" s="7" t="str">
        <f>IF(VLOOKUP($A1133,'V2.5.2 Measures'!$C:$W,3,FALSE)&lt;&gt; "", VLOOKUP($A1133,'V2.5.2 Measures'!$C:$W,3,FALSE),"N/A")</f>
        <v>Total paid for TYPE-OF-SERVICE = 81 (HCBS-65-plus - Adult day health services)</v>
      </c>
      <c r="V1133" s="7" t="e">
        <f>IF(VLOOKUP($A1133,'V2.5.2 Measures'!$C:$W,26,FALSE)&lt;&gt; "", VLOOKUP($A1133,'V2.5.2 Measures'!$C:$W,26,FALSE),"N/A")</f>
        <v>#REF!</v>
      </c>
      <c r="W1133" s="7" t="e">
        <f>IF(VLOOKUP($A1133,'V2.5.2 Measures'!$C:$W,44,FALSE)&lt;&gt; "", VLOOKUP($A1133,'V2.5.2 Measures'!$C:$W,44,FALSE),"N/A")</f>
        <v>#REF!</v>
      </c>
    </row>
    <row r="1134" spans="1:23" x14ac:dyDescent="0.35">
      <c r="A1134" s="7" t="str">
        <f>'V2.5.2 Measures'!C589</f>
        <v>EXP12.153</v>
      </c>
      <c r="B1134" s="7" t="str">
        <f>VLOOKUP($A1134,'V2.5.2 Measures'!$C:$W,6,FALSE)</f>
        <v>Medicaid FFS: Original, Crossover, Paid Claims</v>
      </c>
      <c r="C1134" s="7" t="str">
        <f>VLOOKUP($A1134,'V2.5.2 Measures'!$C:$W,8,FALSE)</f>
        <v>No</v>
      </c>
      <c r="D1134" s="7" t="str">
        <f>IF(VLOOKUP($A1134,'V2.5.2 Measures'!$C:$W,4,FALSE)="","",VLOOKUP($A1134,'V2.5.2 Measures'!$C:$W,4,FALSE))</f>
        <v>Sum</v>
      </c>
      <c r="E1134" s="7" t="str">
        <f>IF((VLOOKUP($A1134,'V2.5.2 Measures'!$C:$W,8,FALSE)&lt;&gt;"")*AND(VLOOKUP($A1134,'V2.5.2 Measures'!$C:$W,8,FALSE)&lt;&gt;"TBD"),VLOOKUP($A1134,'V2.5.2 Measures'!$C:$W,8,FALSE),"N/A")</f>
        <v>No</v>
      </c>
      <c r="F1134" s="7" t="str">
        <f>IF((VLOOKUP($A1134,'V2.5.2 Measures'!$C:$W,9,FALSE)&lt;&gt;"")*AND(VLOOKUP($A1134,'V2.5.2 Measures'!$C:$W,9,FALSE)&lt;&gt;"TBD"),VLOOKUP($A1134,'V2.5.2 Measures'!$C:$W,9,FALSE),"N/A")</f>
        <v>N/A</v>
      </c>
      <c r="G1134" s="7" t="str">
        <f>IF((VLOOKUP($A1134,'V2.5.2 Measures'!$C:$W,10,FALSE)&lt;&gt;"")*AND(VLOOKUP($A1134,'V2.5.2 Measures'!$C:$W,10,FALSE)&lt;&gt;"TBD"),VLOOKUP($A1134,'V2.5.2 Measures'!$C:$W,10,FALSE),"N/A")</f>
        <v>N/A</v>
      </c>
      <c r="H1134" s="7" t="str">
        <f>IF(VLOOKUP($A1134,'V2.5.2 Measures'!$C:$W,14,FALSE)&lt;&gt; "", VLOOKUP($A1134,'V2.5.2 Measures'!$C:$W,14,FALSE),"N/A")</f>
        <v>N/A</v>
      </c>
      <c r="I1134" s="7">
        <f>IF(VLOOKUP($A1134,'V2.5.2 Measures'!$C:$W,15,FALSE)&lt;&gt; "", VLOOKUP($A1134,'V2.5.2 Measures'!$C:$W,15,FALSE),"N/A")</f>
        <v>0.3</v>
      </c>
      <c r="J1134" s="7" t="str">
        <f>IF(VLOOKUP($A1134,'V2.5.2 Measures'!$C:$W,16,FALSE)&lt;&gt; "", VLOOKUP($A1134,'V2.5.2 Measures'!$C:$W,16,FALSE),"N/A")</f>
        <v>N/A</v>
      </c>
      <c r="K1134" s="7" t="str">
        <f>IF(VLOOKUP($A1134,'V2.5.2 Measures'!$C:$W,17,FALSE)&lt;&gt; "", VLOOKUP($A1134,'V2.5.2 Measures'!$C:$W,17,FALSE),"N/A")</f>
        <v>N/A</v>
      </c>
      <c r="L1134" s="7" t="str">
        <f>IF(VLOOKUP($A1134,'V2.5.2 Measures'!$C:$W,18,FALSE)&lt;&gt; "", VLOOKUP($A1134,'V2.5.2 Measures'!$C:$W,18,FALSE),"N/A")</f>
        <v>Default</v>
      </c>
      <c r="M1134" s="7" t="str">
        <f>IF(VLOOKUP($A1134,'V2.5.2 Measures'!$C:$W,19,FALSE)&lt;&gt; "", VLOOKUP($A1134,'V2.5.2 Measures'!$C:$W,19,FALSE),"N/A")</f>
        <v>SAS</v>
      </c>
      <c r="N1134" s="7" t="str">
        <f>IF(VLOOKUP($A1134,'V2.5.2 Measures'!$C:$W,20,FALSE)&lt;&gt; "", VLOOKUP($A1134,'V2.5.2 Measures'!$C:$W,20,FALSE),"N/A")</f>
        <v>V1.1</v>
      </c>
      <c r="O1134" s="7" t="str">
        <f>IF(VLOOKUP($A1134,'V2.5.2 Measures'!$C:$W,21,FALSE)&lt;&gt; "", VLOOKUP($A1134,'V2.5.2 Measures'!$C:$W,21,FALSE),"N/A")</f>
        <v>V1.5</v>
      </c>
      <c r="P1134" s="7" t="e">
        <f>IF(VLOOKUP($A1134,'V2.5.2 Measures'!$C:$W,22,FALSE)&lt;&gt; "", VLOOKUP($A1134,'V2.5.2 Measures'!$C:$W,22,FALSE),"N/A")</f>
        <v>#REF!</v>
      </c>
      <c r="Q1134" s="7" t="e">
        <f>IF(VLOOKUP($A1134,'V2.5.2 Measures'!$C:$W,23,FALSE)&lt;&gt; "", VLOOKUP($A1134,'V2.5.2 Measures'!$C:$W,23,FALSE),"N/A")</f>
        <v>#REF!</v>
      </c>
      <c r="R1134" s="7" t="e">
        <f>IF(VLOOKUP($A1134,'V2.5.2 Measures'!$C:$W,24,FALSE)&lt;&gt; "", VLOOKUP($A1134,'V2.5.2 Measures'!$C:$W,24,FALSE),"N/A")</f>
        <v>#REF!</v>
      </c>
      <c r="S1134" s="7" t="e">
        <f>IF(VLOOKUP($A1134,'V2.5.2 Measures'!$C:$W,25,FALSE)&lt;&gt; "", VLOOKUP($A1134,'V2.5.2 Measures'!$C:$W,25,FALSE),"N/A")</f>
        <v>#REF!</v>
      </c>
      <c r="T1134" s="7" t="str">
        <f>IF(VLOOKUP($A1134,'V2.5.2 Measures'!$C:$W,2,FALSE)&lt;&gt; "", VLOOKUP($A1134,'V2.5.2 Measures'!$C:$W,2,FALSE),"N/A")</f>
        <v>EXP-12-071-153</v>
      </c>
      <c r="U1134" s="7" t="str">
        <f>IF(VLOOKUP($A1134,'V2.5.2 Measures'!$C:$W,3,FALSE)&lt;&gt; "", VLOOKUP($A1134,'V2.5.2 Measures'!$C:$W,3,FALSE),"N/A")</f>
        <v>Total paid for TYPE-OF-SERVICE = 82 (HCBS-65-plus - Respite care services)</v>
      </c>
      <c r="V1134" s="7" t="e">
        <f>IF(VLOOKUP($A1134,'V2.5.2 Measures'!$C:$W,26,FALSE)&lt;&gt; "", VLOOKUP($A1134,'V2.5.2 Measures'!$C:$W,26,FALSE),"N/A")</f>
        <v>#REF!</v>
      </c>
      <c r="W1134" s="7" t="e">
        <f>IF(VLOOKUP($A1134,'V2.5.2 Measures'!$C:$W,44,FALSE)&lt;&gt; "", VLOOKUP($A1134,'V2.5.2 Measures'!$C:$W,44,FALSE),"N/A")</f>
        <v>#REF!</v>
      </c>
    </row>
    <row r="1135" spans="1:23" x14ac:dyDescent="0.35">
      <c r="A1135" s="7" t="str">
        <f>'V2.5.2 Measures'!C590</f>
        <v>EXP12.154</v>
      </c>
      <c r="B1135" s="7" t="str">
        <f>VLOOKUP($A1135,'V2.5.2 Measures'!$C:$W,6,FALSE)</f>
        <v>Medicaid FFS: Original, Crossover, Paid Claims</v>
      </c>
      <c r="C1135" s="7" t="str">
        <f>VLOOKUP($A1135,'V2.5.2 Measures'!$C:$W,8,FALSE)</f>
        <v>No</v>
      </c>
      <c r="D1135" s="7" t="str">
        <f>IF(VLOOKUP($A1135,'V2.5.2 Measures'!$C:$W,4,FALSE)="","",VLOOKUP($A1135,'V2.5.2 Measures'!$C:$W,4,FALSE))</f>
        <v>Sum</v>
      </c>
      <c r="E1135" s="7" t="str">
        <f>IF((VLOOKUP($A1135,'V2.5.2 Measures'!$C:$W,8,FALSE)&lt;&gt;"")*AND(VLOOKUP($A1135,'V2.5.2 Measures'!$C:$W,8,FALSE)&lt;&gt;"TBD"),VLOOKUP($A1135,'V2.5.2 Measures'!$C:$W,8,FALSE),"N/A")</f>
        <v>No</v>
      </c>
      <c r="F1135" s="7" t="str">
        <f>IF((VLOOKUP($A1135,'V2.5.2 Measures'!$C:$W,9,FALSE)&lt;&gt;"")*AND(VLOOKUP($A1135,'V2.5.2 Measures'!$C:$W,9,FALSE)&lt;&gt;"TBD"),VLOOKUP($A1135,'V2.5.2 Measures'!$C:$W,9,FALSE),"N/A")</f>
        <v>N/A</v>
      </c>
      <c r="G1135" s="7" t="str">
        <f>IF((VLOOKUP($A1135,'V2.5.2 Measures'!$C:$W,10,FALSE)&lt;&gt;"")*AND(VLOOKUP($A1135,'V2.5.2 Measures'!$C:$W,10,FALSE)&lt;&gt;"TBD"),VLOOKUP($A1135,'V2.5.2 Measures'!$C:$W,10,FALSE),"N/A")</f>
        <v>N/A</v>
      </c>
      <c r="H1135" s="7" t="str">
        <f>IF(VLOOKUP($A1135,'V2.5.2 Measures'!$C:$W,14,FALSE)&lt;&gt; "", VLOOKUP($A1135,'V2.5.2 Measures'!$C:$W,14,FALSE),"N/A")</f>
        <v>N/A</v>
      </c>
      <c r="I1135" s="7">
        <f>IF(VLOOKUP($A1135,'V2.5.2 Measures'!$C:$W,15,FALSE)&lt;&gt; "", VLOOKUP($A1135,'V2.5.2 Measures'!$C:$W,15,FALSE),"N/A")</f>
        <v>0.3</v>
      </c>
      <c r="J1135" s="7" t="str">
        <f>IF(VLOOKUP($A1135,'V2.5.2 Measures'!$C:$W,16,FALSE)&lt;&gt; "", VLOOKUP($A1135,'V2.5.2 Measures'!$C:$W,16,FALSE),"N/A")</f>
        <v>N/A</v>
      </c>
      <c r="K1135" s="7" t="str">
        <f>IF(VLOOKUP($A1135,'V2.5.2 Measures'!$C:$W,17,FALSE)&lt;&gt; "", VLOOKUP($A1135,'V2.5.2 Measures'!$C:$W,17,FALSE),"N/A")</f>
        <v>N/A</v>
      </c>
      <c r="L1135" s="7" t="str">
        <f>IF(VLOOKUP($A1135,'V2.5.2 Measures'!$C:$W,18,FALSE)&lt;&gt; "", VLOOKUP($A1135,'V2.5.2 Measures'!$C:$W,18,FALSE),"N/A")</f>
        <v>Default</v>
      </c>
      <c r="M1135" s="7" t="str">
        <f>IF(VLOOKUP($A1135,'V2.5.2 Measures'!$C:$W,19,FALSE)&lt;&gt; "", VLOOKUP($A1135,'V2.5.2 Measures'!$C:$W,19,FALSE),"N/A")</f>
        <v>SAS</v>
      </c>
      <c r="N1135" s="7" t="str">
        <f>IF(VLOOKUP($A1135,'V2.5.2 Measures'!$C:$W,20,FALSE)&lt;&gt; "", VLOOKUP($A1135,'V2.5.2 Measures'!$C:$W,20,FALSE),"N/A")</f>
        <v>V1.1</v>
      </c>
      <c r="O1135" s="7" t="str">
        <f>IF(VLOOKUP($A1135,'V2.5.2 Measures'!$C:$W,21,FALSE)&lt;&gt; "", VLOOKUP($A1135,'V2.5.2 Measures'!$C:$W,21,FALSE),"N/A")</f>
        <v>V1.5</v>
      </c>
      <c r="P1135" s="7" t="e">
        <f>IF(VLOOKUP($A1135,'V2.5.2 Measures'!$C:$W,22,FALSE)&lt;&gt; "", VLOOKUP($A1135,'V2.5.2 Measures'!$C:$W,22,FALSE),"N/A")</f>
        <v>#REF!</v>
      </c>
      <c r="Q1135" s="7" t="e">
        <f>IF(VLOOKUP($A1135,'V2.5.2 Measures'!$C:$W,23,FALSE)&lt;&gt; "", VLOOKUP($A1135,'V2.5.2 Measures'!$C:$W,23,FALSE),"N/A")</f>
        <v>#REF!</v>
      </c>
      <c r="R1135" s="7" t="e">
        <f>IF(VLOOKUP($A1135,'V2.5.2 Measures'!$C:$W,24,FALSE)&lt;&gt; "", VLOOKUP($A1135,'V2.5.2 Measures'!$C:$W,24,FALSE),"N/A")</f>
        <v>#REF!</v>
      </c>
      <c r="S1135" s="7" t="e">
        <f>IF(VLOOKUP($A1135,'V2.5.2 Measures'!$C:$W,25,FALSE)&lt;&gt; "", VLOOKUP($A1135,'V2.5.2 Measures'!$C:$W,25,FALSE),"N/A")</f>
        <v>#REF!</v>
      </c>
      <c r="T1135" s="7" t="str">
        <f>IF(VLOOKUP($A1135,'V2.5.2 Measures'!$C:$W,2,FALSE)&lt;&gt; "", VLOOKUP($A1135,'V2.5.2 Measures'!$C:$W,2,FALSE),"N/A")</f>
        <v>EXP-12-072-154</v>
      </c>
      <c r="U1135" s="7" t="str">
        <f>IF(VLOOKUP($A1135,'V2.5.2 Measures'!$C:$W,3,FALSE)&lt;&gt; "", VLOOKUP($A1135,'V2.5.2 Measures'!$C:$W,3,FALSE),"N/A")</f>
        <v>Total paid for TYPE-OF-SERVICE = 83 (HCBS-65-plus - Other medical and social services)</v>
      </c>
      <c r="V1135" s="7" t="e">
        <f>IF(VLOOKUP($A1135,'V2.5.2 Measures'!$C:$W,26,FALSE)&lt;&gt; "", VLOOKUP($A1135,'V2.5.2 Measures'!$C:$W,26,FALSE),"N/A")</f>
        <v>#REF!</v>
      </c>
      <c r="W1135" s="7" t="e">
        <f>IF(VLOOKUP($A1135,'V2.5.2 Measures'!$C:$W,44,FALSE)&lt;&gt; "", VLOOKUP($A1135,'V2.5.2 Measures'!$C:$W,44,FALSE),"N/A")</f>
        <v>#REF!</v>
      </c>
    </row>
    <row r="1136" spans="1:23" x14ac:dyDescent="0.35">
      <c r="A1136" s="7" t="str">
        <f>'V2.5.2 Measures'!C591</f>
        <v>EXP12.155</v>
      </c>
      <c r="B1136" s="7" t="str">
        <f>VLOOKUP($A1136,'V2.5.2 Measures'!$C:$W,6,FALSE)</f>
        <v>Medicaid FFS: Original, Crossover, Paid Claims</v>
      </c>
      <c r="C1136" s="7" t="str">
        <f>VLOOKUP($A1136,'V2.5.2 Measures'!$C:$W,8,FALSE)</f>
        <v>No</v>
      </c>
      <c r="D1136" s="7" t="str">
        <f>IF(VLOOKUP($A1136,'V2.5.2 Measures'!$C:$W,4,FALSE)="","",VLOOKUP($A1136,'V2.5.2 Measures'!$C:$W,4,FALSE))</f>
        <v>Sum</v>
      </c>
      <c r="E1136" s="7" t="str">
        <f>IF((VLOOKUP($A1136,'V2.5.2 Measures'!$C:$W,8,FALSE)&lt;&gt;"")*AND(VLOOKUP($A1136,'V2.5.2 Measures'!$C:$W,8,FALSE)&lt;&gt;"TBD"),VLOOKUP($A1136,'V2.5.2 Measures'!$C:$W,8,FALSE),"N/A")</f>
        <v>No</v>
      </c>
      <c r="F1136" s="7" t="str">
        <f>IF((VLOOKUP($A1136,'V2.5.2 Measures'!$C:$W,9,FALSE)&lt;&gt;"")*AND(VLOOKUP($A1136,'V2.5.2 Measures'!$C:$W,9,FALSE)&lt;&gt;"TBD"),VLOOKUP($A1136,'V2.5.2 Measures'!$C:$W,9,FALSE),"N/A")</f>
        <v>N/A</v>
      </c>
      <c r="G1136" s="7" t="str">
        <f>IF((VLOOKUP($A1136,'V2.5.2 Measures'!$C:$W,10,FALSE)&lt;&gt;"")*AND(VLOOKUP($A1136,'V2.5.2 Measures'!$C:$W,10,FALSE)&lt;&gt;"TBD"),VLOOKUP($A1136,'V2.5.2 Measures'!$C:$W,10,FALSE),"N/A")</f>
        <v>N/A</v>
      </c>
      <c r="H1136" s="7" t="str">
        <f>IF(VLOOKUP($A1136,'V2.5.2 Measures'!$C:$W,14,FALSE)&lt;&gt; "", VLOOKUP($A1136,'V2.5.2 Measures'!$C:$W,14,FALSE),"N/A")</f>
        <v>N/A</v>
      </c>
      <c r="I1136" s="7">
        <f>IF(VLOOKUP($A1136,'V2.5.2 Measures'!$C:$W,15,FALSE)&lt;&gt; "", VLOOKUP($A1136,'V2.5.2 Measures'!$C:$W,15,FALSE),"N/A")</f>
        <v>0.3</v>
      </c>
      <c r="J1136" s="7" t="str">
        <f>IF(VLOOKUP($A1136,'V2.5.2 Measures'!$C:$W,16,FALSE)&lt;&gt; "", VLOOKUP($A1136,'V2.5.2 Measures'!$C:$W,16,FALSE),"N/A")</f>
        <v>N/A</v>
      </c>
      <c r="K1136" s="7" t="str">
        <f>IF(VLOOKUP($A1136,'V2.5.2 Measures'!$C:$W,17,FALSE)&lt;&gt; "", VLOOKUP($A1136,'V2.5.2 Measures'!$C:$W,17,FALSE),"N/A")</f>
        <v>N/A</v>
      </c>
      <c r="L1136" s="7" t="str">
        <f>IF(VLOOKUP($A1136,'V2.5.2 Measures'!$C:$W,18,FALSE)&lt;&gt; "", VLOOKUP($A1136,'V2.5.2 Measures'!$C:$W,18,FALSE),"N/A")</f>
        <v>Default</v>
      </c>
      <c r="M1136" s="7" t="str">
        <f>IF(VLOOKUP($A1136,'V2.5.2 Measures'!$C:$W,19,FALSE)&lt;&gt; "", VLOOKUP($A1136,'V2.5.2 Measures'!$C:$W,19,FALSE),"N/A")</f>
        <v>SAS</v>
      </c>
      <c r="N1136" s="7" t="str">
        <f>IF(VLOOKUP($A1136,'V2.5.2 Measures'!$C:$W,20,FALSE)&lt;&gt; "", VLOOKUP($A1136,'V2.5.2 Measures'!$C:$W,20,FALSE),"N/A")</f>
        <v>V1.1</v>
      </c>
      <c r="O1136" s="7" t="str">
        <f>IF(VLOOKUP($A1136,'V2.5.2 Measures'!$C:$W,21,FALSE)&lt;&gt; "", VLOOKUP($A1136,'V2.5.2 Measures'!$C:$W,21,FALSE),"N/A")</f>
        <v>V1.5</v>
      </c>
      <c r="P1136" s="7" t="e">
        <f>IF(VLOOKUP($A1136,'V2.5.2 Measures'!$C:$W,22,FALSE)&lt;&gt; "", VLOOKUP($A1136,'V2.5.2 Measures'!$C:$W,22,FALSE),"N/A")</f>
        <v>#REF!</v>
      </c>
      <c r="Q1136" s="7" t="e">
        <f>IF(VLOOKUP($A1136,'V2.5.2 Measures'!$C:$W,23,FALSE)&lt;&gt; "", VLOOKUP($A1136,'V2.5.2 Measures'!$C:$W,23,FALSE),"N/A")</f>
        <v>#REF!</v>
      </c>
      <c r="R1136" s="7" t="e">
        <f>IF(VLOOKUP($A1136,'V2.5.2 Measures'!$C:$W,24,FALSE)&lt;&gt; "", VLOOKUP($A1136,'V2.5.2 Measures'!$C:$W,24,FALSE),"N/A")</f>
        <v>#REF!</v>
      </c>
      <c r="S1136" s="7" t="e">
        <f>IF(VLOOKUP($A1136,'V2.5.2 Measures'!$C:$W,25,FALSE)&lt;&gt; "", VLOOKUP($A1136,'V2.5.2 Measures'!$C:$W,25,FALSE),"N/A")</f>
        <v>#REF!</v>
      </c>
      <c r="T1136" s="7" t="str">
        <f>IF(VLOOKUP($A1136,'V2.5.2 Measures'!$C:$W,2,FALSE)&lt;&gt; "", VLOOKUP($A1136,'V2.5.2 Measures'!$C:$W,2,FALSE),"N/A")</f>
        <v>EXP-12-073-155</v>
      </c>
      <c r="U1136" s="7" t="str">
        <f>IF(VLOOKUP($A1136,'V2.5.2 Measures'!$C:$W,3,FALSE)&lt;&gt; "", VLOOKUP($A1136,'V2.5.2 Measures'!$C:$W,3,FALSE),"N/A")</f>
        <v>Total paid for TYPE-OF-SERVICE = 85 (Prenatal care and pre-pregnancy family planning services and supplies.)</v>
      </c>
      <c r="V1136" s="7" t="e">
        <f>IF(VLOOKUP($A1136,'V2.5.2 Measures'!$C:$W,26,FALSE)&lt;&gt; "", VLOOKUP($A1136,'V2.5.2 Measures'!$C:$W,26,FALSE),"N/A")</f>
        <v>#REF!</v>
      </c>
      <c r="W1136" s="7" t="e">
        <f>IF(VLOOKUP($A1136,'V2.5.2 Measures'!$C:$W,44,FALSE)&lt;&gt; "", VLOOKUP($A1136,'V2.5.2 Measures'!$C:$W,44,FALSE),"N/A")</f>
        <v>#REF!</v>
      </c>
    </row>
    <row r="1137" spans="1:23" x14ac:dyDescent="0.35">
      <c r="A1137" s="7" t="str">
        <f>'V2.5.2 Measures'!C592</f>
        <v>EXP12.156</v>
      </c>
      <c r="B1137" s="7" t="str">
        <f>VLOOKUP($A1137,'V2.5.2 Measures'!$C:$W,6,FALSE)</f>
        <v>Medicaid FFS: Original, Crossover, Paid Claims</v>
      </c>
      <c r="C1137" s="7" t="str">
        <f>VLOOKUP($A1137,'V2.5.2 Measures'!$C:$W,8,FALSE)</f>
        <v>No</v>
      </c>
      <c r="D1137" s="7" t="str">
        <f>IF(VLOOKUP($A1137,'V2.5.2 Measures'!$C:$W,4,FALSE)="","",VLOOKUP($A1137,'V2.5.2 Measures'!$C:$W,4,FALSE))</f>
        <v>Sum</v>
      </c>
      <c r="E1137" s="7" t="str">
        <f>IF((VLOOKUP($A1137,'V2.5.2 Measures'!$C:$W,8,FALSE)&lt;&gt;"")*AND(VLOOKUP($A1137,'V2.5.2 Measures'!$C:$W,8,FALSE)&lt;&gt;"TBD"),VLOOKUP($A1137,'V2.5.2 Measures'!$C:$W,8,FALSE),"N/A")</f>
        <v>No</v>
      </c>
      <c r="F1137" s="7" t="str">
        <f>IF((VLOOKUP($A1137,'V2.5.2 Measures'!$C:$W,9,FALSE)&lt;&gt;"")*AND(VLOOKUP($A1137,'V2.5.2 Measures'!$C:$W,9,FALSE)&lt;&gt;"TBD"),VLOOKUP($A1137,'V2.5.2 Measures'!$C:$W,9,FALSE),"N/A")</f>
        <v>N/A</v>
      </c>
      <c r="G1137" s="7" t="str">
        <f>IF((VLOOKUP($A1137,'V2.5.2 Measures'!$C:$W,10,FALSE)&lt;&gt;"")*AND(VLOOKUP($A1137,'V2.5.2 Measures'!$C:$W,10,FALSE)&lt;&gt;"TBD"),VLOOKUP($A1137,'V2.5.2 Measures'!$C:$W,10,FALSE),"N/A")</f>
        <v>N/A</v>
      </c>
      <c r="H1137" s="7" t="str">
        <f>IF(VLOOKUP($A1137,'V2.5.2 Measures'!$C:$W,14,FALSE)&lt;&gt; "", VLOOKUP($A1137,'V2.5.2 Measures'!$C:$W,14,FALSE),"N/A")</f>
        <v>N/A</v>
      </c>
      <c r="I1137" s="7">
        <f>IF(VLOOKUP($A1137,'V2.5.2 Measures'!$C:$W,15,FALSE)&lt;&gt; "", VLOOKUP($A1137,'V2.5.2 Measures'!$C:$W,15,FALSE),"N/A")</f>
        <v>0.3</v>
      </c>
      <c r="J1137" s="7" t="str">
        <f>IF(VLOOKUP($A1137,'V2.5.2 Measures'!$C:$W,16,FALSE)&lt;&gt; "", VLOOKUP($A1137,'V2.5.2 Measures'!$C:$W,16,FALSE),"N/A")</f>
        <v>N/A</v>
      </c>
      <c r="K1137" s="7" t="str">
        <f>IF(VLOOKUP($A1137,'V2.5.2 Measures'!$C:$W,17,FALSE)&lt;&gt; "", VLOOKUP($A1137,'V2.5.2 Measures'!$C:$W,17,FALSE),"N/A")</f>
        <v>N/A</v>
      </c>
      <c r="L1137" s="7" t="str">
        <f>IF(VLOOKUP($A1137,'V2.5.2 Measures'!$C:$W,18,FALSE)&lt;&gt; "", VLOOKUP($A1137,'V2.5.2 Measures'!$C:$W,18,FALSE),"N/A")</f>
        <v>Default</v>
      </c>
      <c r="M1137" s="7" t="str">
        <f>IF(VLOOKUP($A1137,'V2.5.2 Measures'!$C:$W,19,FALSE)&lt;&gt; "", VLOOKUP($A1137,'V2.5.2 Measures'!$C:$W,19,FALSE),"N/A")</f>
        <v>SAS</v>
      </c>
      <c r="N1137" s="7" t="str">
        <f>IF(VLOOKUP($A1137,'V2.5.2 Measures'!$C:$W,20,FALSE)&lt;&gt; "", VLOOKUP($A1137,'V2.5.2 Measures'!$C:$W,20,FALSE),"N/A")</f>
        <v>V1.1</v>
      </c>
      <c r="O1137" s="7" t="str">
        <f>IF(VLOOKUP($A1137,'V2.5.2 Measures'!$C:$W,21,FALSE)&lt;&gt; "", VLOOKUP($A1137,'V2.5.2 Measures'!$C:$W,21,FALSE),"N/A")</f>
        <v>V1.5</v>
      </c>
      <c r="P1137" s="7" t="e">
        <f>IF(VLOOKUP($A1137,'V2.5.2 Measures'!$C:$W,22,FALSE)&lt;&gt; "", VLOOKUP($A1137,'V2.5.2 Measures'!$C:$W,22,FALSE),"N/A")</f>
        <v>#REF!</v>
      </c>
      <c r="Q1137" s="7" t="e">
        <f>IF(VLOOKUP($A1137,'V2.5.2 Measures'!$C:$W,23,FALSE)&lt;&gt; "", VLOOKUP($A1137,'V2.5.2 Measures'!$C:$W,23,FALSE),"N/A")</f>
        <v>#REF!</v>
      </c>
      <c r="R1137" s="7" t="e">
        <f>IF(VLOOKUP($A1137,'V2.5.2 Measures'!$C:$W,24,FALSE)&lt;&gt; "", VLOOKUP($A1137,'V2.5.2 Measures'!$C:$W,24,FALSE),"N/A")</f>
        <v>#REF!</v>
      </c>
      <c r="S1137" s="7" t="e">
        <f>IF(VLOOKUP($A1137,'V2.5.2 Measures'!$C:$W,25,FALSE)&lt;&gt; "", VLOOKUP($A1137,'V2.5.2 Measures'!$C:$W,25,FALSE),"N/A")</f>
        <v>#REF!</v>
      </c>
      <c r="T1137" s="7" t="str">
        <f>IF(VLOOKUP($A1137,'V2.5.2 Measures'!$C:$W,2,FALSE)&lt;&gt; "", VLOOKUP($A1137,'V2.5.2 Measures'!$C:$W,2,FALSE),"N/A")</f>
        <v>EXP-12-074-156</v>
      </c>
      <c r="U1137" s="7" t="str">
        <f>IF(VLOOKUP($A1137,'V2.5.2 Measures'!$C:$W,3,FALSE)&lt;&gt; "", VLOOKUP($A1137,'V2.5.2 Measures'!$C:$W,3,FALSE),"N/A")</f>
        <v>Total paid for TYPE-OF-SERVICE = 87 (Hospice services)</v>
      </c>
      <c r="V1137" s="7" t="e">
        <f>IF(VLOOKUP($A1137,'V2.5.2 Measures'!$C:$W,26,FALSE)&lt;&gt; "", VLOOKUP($A1137,'V2.5.2 Measures'!$C:$W,26,FALSE),"N/A")</f>
        <v>#REF!</v>
      </c>
      <c r="W1137" s="7" t="e">
        <f>IF(VLOOKUP($A1137,'V2.5.2 Measures'!$C:$W,44,FALSE)&lt;&gt; "", VLOOKUP($A1137,'V2.5.2 Measures'!$C:$W,44,FALSE),"N/A")</f>
        <v>#REF!</v>
      </c>
    </row>
    <row r="1138" spans="1:23" x14ac:dyDescent="0.35">
      <c r="A1138" s="7" t="str">
        <f>'V2.5.2 Measures'!C593</f>
        <v>EXP12.157</v>
      </c>
      <c r="B1138" s="7" t="str">
        <f>VLOOKUP($A1138,'V2.5.2 Measures'!$C:$W,6,FALSE)</f>
        <v>Medicaid FFS: Original, Crossover, Paid Claims</v>
      </c>
      <c r="C1138" s="7" t="str">
        <f>VLOOKUP($A1138,'V2.5.2 Measures'!$C:$W,8,FALSE)</f>
        <v>No</v>
      </c>
      <c r="D1138" s="7" t="str">
        <f>IF(VLOOKUP($A1138,'V2.5.2 Measures'!$C:$W,4,FALSE)="","",VLOOKUP($A1138,'V2.5.2 Measures'!$C:$W,4,FALSE))</f>
        <v>Sum</v>
      </c>
      <c r="E1138" s="7" t="str">
        <f>IF((VLOOKUP($A1138,'V2.5.2 Measures'!$C:$W,8,FALSE)&lt;&gt;"")*AND(VLOOKUP($A1138,'V2.5.2 Measures'!$C:$W,8,FALSE)&lt;&gt;"TBD"),VLOOKUP($A1138,'V2.5.2 Measures'!$C:$W,8,FALSE),"N/A")</f>
        <v>No</v>
      </c>
      <c r="F1138" s="7" t="str">
        <f>IF((VLOOKUP($A1138,'V2.5.2 Measures'!$C:$W,9,FALSE)&lt;&gt;"")*AND(VLOOKUP($A1138,'V2.5.2 Measures'!$C:$W,9,FALSE)&lt;&gt;"TBD"),VLOOKUP($A1138,'V2.5.2 Measures'!$C:$W,9,FALSE),"N/A")</f>
        <v>N/A</v>
      </c>
      <c r="G1138" s="7" t="str">
        <f>IF((VLOOKUP($A1138,'V2.5.2 Measures'!$C:$W,10,FALSE)&lt;&gt;"")*AND(VLOOKUP($A1138,'V2.5.2 Measures'!$C:$W,10,FALSE)&lt;&gt;"TBD"),VLOOKUP($A1138,'V2.5.2 Measures'!$C:$W,10,FALSE),"N/A")</f>
        <v>N/A</v>
      </c>
      <c r="H1138" s="7" t="str">
        <f>IF(VLOOKUP($A1138,'V2.5.2 Measures'!$C:$W,14,FALSE)&lt;&gt; "", VLOOKUP($A1138,'V2.5.2 Measures'!$C:$W,14,FALSE),"N/A")</f>
        <v>N/A</v>
      </c>
      <c r="I1138" s="7">
        <f>IF(VLOOKUP($A1138,'V2.5.2 Measures'!$C:$W,15,FALSE)&lt;&gt; "", VLOOKUP($A1138,'V2.5.2 Measures'!$C:$W,15,FALSE),"N/A")</f>
        <v>0.3</v>
      </c>
      <c r="J1138" s="7" t="str">
        <f>IF(VLOOKUP($A1138,'V2.5.2 Measures'!$C:$W,16,FALSE)&lt;&gt; "", VLOOKUP($A1138,'V2.5.2 Measures'!$C:$W,16,FALSE),"N/A")</f>
        <v>N/A</v>
      </c>
      <c r="K1138" s="7" t="str">
        <f>IF(VLOOKUP($A1138,'V2.5.2 Measures'!$C:$W,17,FALSE)&lt;&gt; "", VLOOKUP($A1138,'V2.5.2 Measures'!$C:$W,17,FALSE),"N/A")</f>
        <v>N/A</v>
      </c>
      <c r="L1138" s="7" t="str">
        <f>IF(VLOOKUP($A1138,'V2.5.2 Measures'!$C:$W,18,FALSE)&lt;&gt; "", VLOOKUP($A1138,'V2.5.2 Measures'!$C:$W,18,FALSE),"N/A")</f>
        <v>Default</v>
      </c>
      <c r="M1138" s="7" t="str">
        <f>IF(VLOOKUP($A1138,'V2.5.2 Measures'!$C:$W,19,FALSE)&lt;&gt; "", VLOOKUP($A1138,'V2.5.2 Measures'!$C:$W,19,FALSE),"N/A")</f>
        <v>SAS</v>
      </c>
      <c r="N1138" s="7" t="str">
        <f>IF(VLOOKUP($A1138,'V2.5.2 Measures'!$C:$W,20,FALSE)&lt;&gt; "", VLOOKUP($A1138,'V2.5.2 Measures'!$C:$W,20,FALSE),"N/A")</f>
        <v>V1.1</v>
      </c>
      <c r="O1138" s="7" t="str">
        <f>IF(VLOOKUP($A1138,'V2.5.2 Measures'!$C:$W,21,FALSE)&lt;&gt; "", VLOOKUP($A1138,'V2.5.2 Measures'!$C:$W,21,FALSE),"N/A")</f>
        <v>V1.5</v>
      </c>
      <c r="P1138" s="7" t="e">
        <f>IF(VLOOKUP($A1138,'V2.5.2 Measures'!$C:$W,22,FALSE)&lt;&gt; "", VLOOKUP($A1138,'V2.5.2 Measures'!$C:$W,22,FALSE),"N/A")</f>
        <v>#REF!</v>
      </c>
      <c r="Q1138" s="7" t="e">
        <f>IF(VLOOKUP($A1138,'V2.5.2 Measures'!$C:$W,23,FALSE)&lt;&gt; "", VLOOKUP($A1138,'V2.5.2 Measures'!$C:$W,23,FALSE),"N/A")</f>
        <v>#REF!</v>
      </c>
      <c r="R1138" s="7" t="e">
        <f>IF(VLOOKUP($A1138,'V2.5.2 Measures'!$C:$W,24,FALSE)&lt;&gt; "", VLOOKUP($A1138,'V2.5.2 Measures'!$C:$W,24,FALSE),"N/A")</f>
        <v>#REF!</v>
      </c>
      <c r="S1138" s="7" t="e">
        <f>IF(VLOOKUP($A1138,'V2.5.2 Measures'!$C:$W,25,FALSE)&lt;&gt; "", VLOOKUP($A1138,'V2.5.2 Measures'!$C:$W,25,FALSE),"N/A")</f>
        <v>#REF!</v>
      </c>
      <c r="T1138" s="7" t="str">
        <f>IF(VLOOKUP($A1138,'V2.5.2 Measures'!$C:$W,2,FALSE)&lt;&gt; "", VLOOKUP($A1138,'V2.5.2 Measures'!$C:$W,2,FALSE),"N/A")</f>
        <v>EXP-12-075-157</v>
      </c>
      <c r="U1138" s="7" t="str">
        <f>IF(VLOOKUP($A1138,'V2.5.2 Measures'!$C:$W,3,FALSE)&lt;&gt; "", VLOOKUP($A1138,'V2.5.2 Measures'!$C:$W,3,FALSE),"N/A")</f>
        <v>Total paid for TYPE-OF-SERVICE = 88 (Any other health care services or items specified by the Secretary and not excluded under regulations.)</v>
      </c>
      <c r="V1138" s="7" t="e">
        <f>IF(VLOOKUP($A1138,'V2.5.2 Measures'!$C:$W,26,FALSE)&lt;&gt; "", VLOOKUP($A1138,'V2.5.2 Measures'!$C:$W,26,FALSE),"N/A")</f>
        <v>#REF!</v>
      </c>
      <c r="W1138" s="7" t="e">
        <f>IF(VLOOKUP($A1138,'V2.5.2 Measures'!$C:$W,44,FALSE)&lt;&gt; "", VLOOKUP($A1138,'V2.5.2 Measures'!$C:$W,44,FALSE),"N/A")</f>
        <v>#REF!</v>
      </c>
    </row>
    <row r="1139" spans="1:23" x14ac:dyDescent="0.35">
      <c r="A1139" s="7" t="str">
        <f>'V2.5.2 Measures'!C594</f>
        <v>EXP12.158</v>
      </c>
      <c r="B1139" s="7" t="str">
        <f>VLOOKUP($A1139,'V2.5.2 Measures'!$C:$W,6,FALSE)</f>
        <v>Medicaid FFS: Original, Crossover, Paid Claims</v>
      </c>
      <c r="C1139" s="7" t="str">
        <f>VLOOKUP($A1139,'V2.5.2 Measures'!$C:$W,8,FALSE)</f>
        <v>No</v>
      </c>
      <c r="D1139" s="7" t="str">
        <f>IF(VLOOKUP($A1139,'V2.5.2 Measures'!$C:$W,4,FALSE)="","",VLOOKUP($A1139,'V2.5.2 Measures'!$C:$W,4,FALSE))</f>
        <v>Sum</v>
      </c>
      <c r="E1139" s="7" t="str">
        <f>IF((VLOOKUP($A1139,'V2.5.2 Measures'!$C:$W,8,FALSE)&lt;&gt;"")*AND(VLOOKUP($A1139,'V2.5.2 Measures'!$C:$W,8,FALSE)&lt;&gt;"TBD"),VLOOKUP($A1139,'V2.5.2 Measures'!$C:$W,8,FALSE),"N/A")</f>
        <v>No</v>
      </c>
      <c r="F1139" s="7" t="str">
        <f>IF((VLOOKUP($A1139,'V2.5.2 Measures'!$C:$W,9,FALSE)&lt;&gt;"")*AND(VLOOKUP($A1139,'V2.5.2 Measures'!$C:$W,9,FALSE)&lt;&gt;"TBD"),VLOOKUP($A1139,'V2.5.2 Measures'!$C:$W,9,FALSE),"N/A")</f>
        <v>N/A</v>
      </c>
      <c r="G1139" s="7" t="str">
        <f>IF((VLOOKUP($A1139,'V2.5.2 Measures'!$C:$W,10,FALSE)&lt;&gt;"")*AND(VLOOKUP($A1139,'V2.5.2 Measures'!$C:$W,10,FALSE)&lt;&gt;"TBD"),VLOOKUP($A1139,'V2.5.2 Measures'!$C:$W,10,FALSE),"N/A")</f>
        <v>N/A</v>
      </c>
      <c r="H1139" s="7" t="str">
        <f>IF(VLOOKUP($A1139,'V2.5.2 Measures'!$C:$W,14,FALSE)&lt;&gt; "", VLOOKUP($A1139,'V2.5.2 Measures'!$C:$W,14,FALSE),"N/A")</f>
        <v>N/A</v>
      </c>
      <c r="I1139" s="7">
        <f>IF(VLOOKUP($A1139,'V2.5.2 Measures'!$C:$W,15,FALSE)&lt;&gt; "", VLOOKUP($A1139,'V2.5.2 Measures'!$C:$W,15,FALSE),"N/A")</f>
        <v>0.3</v>
      </c>
      <c r="J1139" s="7" t="str">
        <f>IF(VLOOKUP($A1139,'V2.5.2 Measures'!$C:$W,16,FALSE)&lt;&gt; "", VLOOKUP($A1139,'V2.5.2 Measures'!$C:$W,16,FALSE),"N/A")</f>
        <v>N/A</v>
      </c>
      <c r="K1139" s="7" t="str">
        <f>IF(VLOOKUP($A1139,'V2.5.2 Measures'!$C:$W,17,FALSE)&lt;&gt; "", VLOOKUP($A1139,'V2.5.2 Measures'!$C:$W,17,FALSE),"N/A")</f>
        <v>N/A</v>
      </c>
      <c r="L1139" s="7" t="str">
        <f>IF(VLOOKUP($A1139,'V2.5.2 Measures'!$C:$W,18,FALSE)&lt;&gt; "", VLOOKUP($A1139,'V2.5.2 Measures'!$C:$W,18,FALSE),"N/A")</f>
        <v>Default</v>
      </c>
      <c r="M1139" s="7" t="str">
        <f>IF(VLOOKUP($A1139,'V2.5.2 Measures'!$C:$W,19,FALSE)&lt;&gt; "", VLOOKUP($A1139,'V2.5.2 Measures'!$C:$W,19,FALSE),"N/A")</f>
        <v>SAS</v>
      </c>
      <c r="N1139" s="7" t="str">
        <f>IF(VLOOKUP($A1139,'V2.5.2 Measures'!$C:$W,20,FALSE)&lt;&gt; "", VLOOKUP($A1139,'V2.5.2 Measures'!$C:$W,20,FALSE),"N/A")</f>
        <v>V1.1</v>
      </c>
      <c r="O1139" s="7" t="str">
        <f>IF(VLOOKUP($A1139,'V2.5.2 Measures'!$C:$W,21,FALSE)&lt;&gt; "", VLOOKUP($A1139,'V2.5.2 Measures'!$C:$W,21,FALSE),"N/A")</f>
        <v>V1.5</v>
      </c>
      <c r="P1139" s="7" t="e">
        <f>IF(VLOOKUP($A1139,'V2.5.2 Measures'!$C:$W,22,FALSE)&lt;&gt; "", VLOOKUP($A1139,'V2.5.2 Measures'!$C:$W,22,FALSE),"N/A")</f>
        <v>#REF!</v>
      </c>
      <c r="Q1139" s="7" t="e">
        <f>IF(VLOOKUP($A1139,'V2.5.2 Measures'!$C:$W,23,FALSE)&lt;&gt; "", VLOOKUP($A1139,'V2.5.2 Measures'!$C:$W,23,FALSE),"N/A")</f>
        <v>#REF!</v>
      </c>
      <c r="R1139" s="7" t="e">
        <f>IF(VLOOKUP($A1139,'V2.5.2 Measures'!$C:$W,24,FALSE)&lt;&gt; "", VLOOKUP($A1139,'V2.5.2 Measures'!$C:$W,24,FALSE),"N/A")</f>
        <v>#REF!</v>
      </c>
      <c r="S1139" s="7" t="e">
        <f>IF(VLOOKUP($A1139,'V2.5.2 Measures'!$C:$W,25,FALSE)&lt;&gt; "", VLOOKUP($A1139,'V2.5.2 Measures'!$C:$W,25,FALSE),"N/A")</f>
        <v>#REF!</v>
      </c>
      <c r="T1139" s="7" t="str">
        <f>IF(VLOOKUP($A1139,'V2.5.2 Measures'!$C:$W,2,FALSE)&lt;&gt; "", VLOOKUP($A1139,'V2.5.2 Measures'!$C:$W,2,FALSE),"N/A")</f>
        <v>EXP-12-076-158</v>
      </c>
      <c r="U1139" s="7" t="str">
        <f>IF(VLOOKUP($A1139,'V2.5.2 Measures'!$C:$W,3,FALSE)&lt;&gt; "", VLOOKUP($A1139,'V2.5.2 Measures'!$C:$W,3,FALSE),"N/A")</f>
        <v>Total paid for TYPE-OF-SERVICE = 89 (Disposable medical supplies.)</v>
      </c>
      <c r="V1139" s="7" t="e">
        <f>IF(VLOOKUP($A1139,'V2.5.2 Measures'!$C:$W,26,FALSE)&lt;&gt; "", VLOOKUP($A1139,'V2.5.2 Measures'!$C:$W,26,FALSE),"N/A")</f>
        <v>#REF!</v>
      </c>
      <c r="W1139" s="7" t="e">
        <f>IF(VLOOKUP($A1139,'V2.5.2 Measures'!$C:$W,44,FALSE)&lt;&gt; "", VLOOKUP($A1139,'V2.5.2 Measures'!$C:$W,44,FALSE),"N/A")</f>
        <v>#REF!</v>
      </c>
    </row>
    <row r="1140" spans="1:23" x14ac:dyDescent="0.35">
      <c r="A1140" s="7" t="str">
        <f>'V2.5.2 Measures'!C595</f>
        <v>EXP12.84</v>
      </c>
      <c r="B1140" s="7" t="str">
        <f>VLOOKUP($A1140,'V2.5.2 Measures'!$C:$W,6,FALSE)</f>
        <v>Medicaid FFS: Original, Crossover, Paid Claims</v>
      </c>
      <c r="C1140" s="7" t="str">
        <f>VLOOKUP($A1140,'V2.5.2 Measures'!$C:$W,8,FALSE)</f>
        <v>No</v>
      </c>
      <c r="D1140" s="7" t="str">
        <f>IF(VLOOKUP($A1140,'V2.5.2 Measures'!$C:$W,4,FALSE)="","",VLOOKUP($A1140,'V2.5.2 Measures'!$C:$W,4,FALSE))</f>
        <v>Sum</v>
      </c>
      <c r="E1140" s="7" t="str">
        <f>IF((VLOOKUP($A1140,'V2.5.2 Measures'!$C:$W,8,FALSE)&lt;&gt;"")*AND(VLOOKUP($A1140,'V2.5.2 Measures'!$C:$W,8,FALSE)&lt;&gt;"TBD"),VLOOKUP($A1140,'V2.5.2 Measures'!$C:$W,8,FALSE),"N/A")</f>
        <v>No</v>
      </c>
      <c r="F1140" s="7" t="str">
        <f>IF((VLOOKUP($A1140,'V2.5.2 Measures'!$C:$W,9,FALSE)&lt;&gt;"")*AND(VLOOKUP($A1140,'V2.5.2 Measures'!$C:$W,9,FALSE)&lt;&gt;"TBD"),VLOOKUP($A1140,'V2.5.2 Measures'!$C:$W,9,FALSE),"N/A")</f>
        <v>N/A</v>
      </c>
      <c r="G1140" s="7" t="str">
        <f>IF((VLOOKUP($A1140,'V2.5.2 Measures'!$C:$W,10,FALSE)&lt;&gt;"")*AND(VLOOKUP($A1140,'V2.5.2 Measures'!$C:$W,10,FALSE)&lt;&gt;"TBD"),VLOOKUP($A1140,'V2.5.2 Measures'!$C:$W,10,FALSE),"N/A")</f>
        <v>N/A</v>
      </c>
      <c r="H1140" s="7" t="str">
        <f>IF(VLOOKUP($A1140,'V2.5.2 Measures'!$C:$W,14,FALSE)&lt;&gt; "", VLOOKUP($A1140,'V2.5.2 Measures'!$C:$W,14,FALSE),"N/A")</f>
        <v>N/A</v>
      </c>
      <c r="I1140" s="7">
        <f>IF(VLOOKUP($A1140,'V2.5.2 Measures'!$C:$W,15,FALSE)&lt;&gt; "", VLOOKUP($A1140,'V2.5.2 Measures'!$C:$W,15,FALSE),"N/A")</f>
        <v>0.3</v>
      </c>
      <c r="J1140" s="7" t="str">
        <f>IF(VLOOKUP($A1140,'V2.5.2 Measures'!$C:$W,16,FALSE)&lt;&gt; "", VLOOKUP($A1140,'V2.5.2 Measures'!$C:$W,16,FALSE),"N/A")</f>
        <v>N/A</v>
      </c>
      <c r="K1140" s="7" t="str">
        <f>IF(VLOOKUP($A1140,'V2.5.2 Measures'!$C:$W,17,FALSE)&lt;&gt; "", VLOOKUP($A1140,'V2.5.2 Measures'!$C:$W,17,FALSE),"N/A")</f>
        <v>N/A</v>
      </c>
      <c r="L1140" s="7" t="str">
        <f>IF(VLOOKUP($A1140,'V2.5.2 Measures'!$C:$W,18,FALSE)&lt;&gt; "", VLOOKUP($A1140,'V2.5.2 Measures'!$C:$W,18,FALSE),"N/A")</f>
        <v>Default</v>
      </c>
      <c r="M1140" s="7" t="str">
        <f>IF(VLOOKUP($A1140,'V2.5.2 Measures'!$C:$W,19,FALSE)&lt;&gt; "", VLOOKUP($A1140,'V2.5.2 Measures'!$C:$W,19,FALSE),"N/A")</f>
        <v>SAS</v>
      </c>
      <c r="N1140" s="7" t="str">
        <f>IF(VLOOKUP($A1140,'V2.5.2 Measures'!$C:$W,20,FALSE)&lt;&gt; "", VLOOKUP($A1140,'V2.5.2 Measures'!$C:$W,20,FALSE),"N/A")</f>
        <v>V1.1</v>
      </c>
      <c r="O1140" s="7" t="str">
        <f>IF(VLOOKUP($A1140,'V2.5.2 Measures'!$C:$W,21,FALSE)&lt;&gt; "", VLOOKUP($A1140,'V2.5.2 Measures'!$C:$W,21,FALSE),"N/A")</f>
        <v>V1.5</v>
      </c>
      <c r="P1140" s="7" t="e">
        <f>IF(VLOOKUP($A1140,'V2.5.2 Measures'!$C:$W,22,FALSE)&lt;&gt; "", VLOOKUP($A1140,'V2.5.2 Measures'!$C:$W,22,FALSE),"N/A")</f>
        <v>#REF!</v>
      </c>
      <c r="Q1140" s="7" t="e">
        <f>IF(VLOOKUP($A1140,'V2.5.2 Measures'!$C:$W,23,FALSE)&lt;&gt; "", VLOOKUP($A1140,'V2.5.2 Measures'!$C:$W,23,FALSE),"N/A")</f>
        <v>#REF!</v>
      </c>
      <c r="R1140" s="7" t="e">
        <f>IF(VLOOKUP($A1140,'V2.5.2 Measures'!$C:$W,24,FALSE)&lt;&gt; "", VLOOKUP($A1140,'V2.5.2 Measures'!$C:$W,24,FALSE),"N/A")</f>
        <v>#REF!</v>
      </c>
      <c r="S1140" s="7" t="e">
        <f>IF(VLOOKUP($A1140,'V2.5.2 Measures'!$C:$W,25,FALSE)&lt;&gt; "", VLOOKUP($A1140,'V2.5.2 Measures'!$C:$W,25,FALSE),"N/A")</f>
        <v>#REF!</v>
      </c>
      <c r="T1140" s="7" t="str">
        <f>IF(VLOOKUP($A1140,'V2.5.2 Measures'!$C:$W,2,FALSE)&lt;&gt; "", VLOOKUP($A1140,'V2.5.2 Measures'!$C:$W,2,FALSE),"N/A")</f>
        <v>EXP-12-077-84</v>
      </c>
      <c r="U1140" s="7" t="str">
        <f>IF(VLOOKUP($A1140,'V2.5.2 Measures'!$C:$W,3,FALSE)&lt;&gt; "", VLOOKUP($A1140,'V2.5.2 Measures'!$C:$W,3,FALSE),"N/A")</f>
        <v>Total paid for TYPE-OF-SERVICE = 115 (Residential care)</v>
      </c>
      <c r="V1140" s="7" t="e">
        <f>IF(VLOOKUP($A1140,'V2.5.2 Measures'!$C:$W,26,FALSE)&lt;&gt; "", VLOOKUP($A1140,'V2.5.2 Measures'!$C:$W,26,FALSE),"N/A")</f>
        <v>#REF!</v>
      </c>
      <c r="W1140" s="7" t="e">
        <f>IF(VLOOKUP($A1140,'V2.5.2 Measures'!$C:$W,44,FALSE)&lt;&gt; "", VLOOKUP($A1140,'V2.5.2 Measures'!$C:$W,44,FALSE),"N/A")</f>
        <v>#REF!</v>
      </c>
    </row>
    <row r="1141" spans="1:23" x14ac:dyDescent="0.35">
      <c r="A1141" s="7" t="str">
        <f>'V2.5.2 Measures'!C596</f>
        <v>EXP12.86</v>
      </c>
      <c r="B1141" s="7" t="str">
        <f>VLOOKUP($A1141,'V2.5.2 Measures'!$C:$W,6,FALSE)</f>
        <v>Medicaid FFS: Original, Crossover, Paid Claims</v>
      </c>
      <c r="C1141" s="7" t="str">
        <f>VLOOKUP($A1141,'V2.5.2 Measures'!$C:$W,8,FALSE)</f>
        <v>No</v>
      </c>
      <c r="D1141" s="7" t="str">
        <f>IF(VLOOKUP($A1141,'V2.5.2 Measures'!$C:$W,4,FALSE)="","",VLOOKUP($A1141,'V2.5.2 Measures'!$C:$W,4,FALSE))</f>
        <v>Sum</v>
      </c>
      <c r="E1141" s="7" t="str">
        <f>IF((VLOOKUP($A1141,'V2.5.2 Measures'!$C:$W,8,FALSE)&lt;&gt;"")*AND(VLOOKUP($A1141,'V2.5.2 Measures'!$C:$W,8,FALSE)&lt;&gt;"TBD"),VLOOKUP($A1141,'V2.5.2 Measures'!$C:$W,8,FALSE),"N/A")</f>
        <v>No</v>
      </c>
      <c r="F1141" s="7" t="str">
        <f>IF((VLOOKUP($A1141,'V2.5.2 Measures'!$C:$W,9,FALSE)&lt;&gt;"")*AND(VLOOKUP($A1141,'V2.5.2 Measures'!$C:$W,9,FALSE)&lt;&gt;"TBD"),VLOOKUP($A1141,'V2.5.2 Measures'!$C:$W,9,FALSE),"N/A")</f>
        <v>N/A</v>
      </c>
      <c r="G1141" s="7" t="str">
        <f>IF((VLOOKUP($A1141,'V2.5.2 Measures'!$C:$W,10,FALSE)&lt;&gt;"")*AND(VLOOKUP($A1141,'V2.5.2 Measures'!$C:$W,10,FALSE)&lt;&gt;"TBD"),VLOOKUP($A1141,'V2.5.2 Measures'!$C:$W,10,FALSE),"N/A")</f>
        <v>N/A</v>
      </c>
      <c r="H1141" s="7" t="str">
        <f>IF(VLOOKUP($A1141,'V2.5.2 Measures'!$C:$W,14,FALSE)&lt;&gt; "", VLOOKUP($A1141,'V2.5.2 Measures'!$C:$W,14,FALSE),"N/A")</f>
        <v>N/A</v>
      </c>
      <c r="I1141" s="7">
        <f>IF(VLOOKUP($A1141,'V2.5.2 Measures'!$C:$W,15,FALSE)&lt;&gt; "", VLOOKUP($A1141,'V2.5.2 Measures'!$C:$W,15,FALSE),"N/A")</f>
        <v>0.3</v>
      </c>
      <c r="J1141" s="7" t="str">
        <f>IF(VLOOKUP($A1141,'V2.5.2 Measures'!$C:$W,16,FALSE)&lt;&gt; "", VLOOKUP($A1141,'V2.5.2 Measures'!$C:$W,16,FALSE),"N/A")</f>
        <v>N/A</v>
      </c>
      <c r="K1141" s="7" t="str">
        <f>IF(VLOOKUP($A1141,'V2.5.2 Measures'!$C:$W,17,FALSE)&lt;&gt; "", VLOOKUP($A1141,'V2.5.2 Measures'!$C:$W,17,FALSE),"N/A")</f>
        <v>N/A</v>
      </c>
      <c r="L1141" s="7" t="str">
        <f>IF(VLOOKUP($A1141,'V2.5.2 Measures'!$C:$W,18,FALSE)&lt;&gt; "", VLOOKUP($A1141,'V2.5.2 Measures'!$C:$W,18,FALSE),"N/A")</f>
        <v>Default</v>
      </c>
      <c r="M1141" s="7" t="str">
        <f>IF(VLOOKUP($A1141,'V2.5.2 Measures'!$C:$W,19,FALSE)&lt;&gt; "", VLOOKUP($A1141,'V2.5.2 Measures'!$C:$W,19,FALSE),"N/A")</f>
        <v>SAS</v>
      </c>
      <c r="N1141" s="7" t="str">
        <f>IF(VLOOKUP($A1141,'V2.5.2 Measures'!$C:$W,20,FALSE)&lt;&gt; "", VLOOKUP($A1141,'V2.5.2 Measures'!$C:$W,20,FALSE),"N/A")</f>
        <v>V1.1</v>
      </c>
      <c r="O1141" s="7" t="str">
        <f>IF(VLOOKUP($A1141,'V2.5.2 Measures'!$C:$W,21,FALSE)&lt;&gt; "", VLOOKUP($A1141,'V2.5.2 Measures'!$C:$W,21,FALSE),"N/A")</f>
        <v>V1.5</v>
      </c>
      <c r="P1141" s="7" t="e">
        <f>IF(VLOOKUP($A1141,'V2.5.2 Measures'!$C:$W,22,FALSE)&lt;&gt; "", VLOOKUP($A1141,'V2.5.2 Measures'!$C:$W,22,FALSE),"N/A")</f>
        <v>#REF!</v>
      </c>
      <c r="Q1141" s="7" t="e">
        <f>IF(VLOOKUP($A1141,'V2.5.2 Measures'!$C:$W,23,FALSE)&lt;&gt; "", VLOOKUP($A1141,'V2.5.2 Measures'!$C:$W,23,FALSE),"N/A")</f>
        <v>#REF!</v>
      </c>
      <c r="R1141" s="7" t="e">
        <f>IF(VLOOKUP($A1141,'V2.5.2 Measures'!$C:$W,24,FALSE)&lt;&gt; "", VLOOKUP($A1141,'V2.5.2 Measures'!$C:$W,24,FALSE),"N/A")</f>
        <v>#REF!</v>
      </c>
      <c r="S1141" s="7" t="e">
        <f>IF(VLOOKUP($A1141,'V2.5.2 Measures'!$C:$W,25,FALSE)&lt;&gt; "", VLOOKUP($A1141,'V2.5.2 Measures'!$C:$W,25,FALSE),"N/A")</f>
        <v>#REF!</v>
      </c>
      <c r="T1141" s="7" t="str">
        <f>IF(VLOOKUP($A1141,'V2.5.2 Measures'!$C:$W,2,FALSE)&lt;&gt; "", VLOOKUP($A1141,'V2.5.2 Measures'!$C:$W,2,FALSE),"N/A")</f>
        <v>EXP-12-078-86</v>
      </c>
      <c r="U1141" s="7" t="str">
        <f>IF(VLOOKUP($A1141,'V2.5.2 Measures'!$C:$W,3,FALSE)&lt;&gt; "", VLOOKUP($A1141,'V2.5.2 Measures'!$C:$W,3,FALSE),"N/A")</f>
        <v>Total paid for TYPE-OF-SERVICE = 127 (Indian Health Service (IHS) - Family Plan)</v>
      </c>
      <c r="V1141" s="7" t="e">
        <f>IF(VLOOKUP($A1141,'V2.5.2 Measures'!$C:$W,26,FALSE)&lt;&gt; "", VLOOKUP($A1141,'V2.5.2 Measures'!$C:$W,26,FALSE),"N/A")</f>
        <v>#REF!</v>
      </c>
      <c r="W1141" s="7" t="e">
        <f>IF(VLOOKUP($A1141,'V2.5.2 Measures'!$C:$W,44,FALSE)&lt;&gt; "", VLOOKUP($A1141,'V2.5.2 Measures'!$C:$W,44,FALSE),"N/A")</f>
        <v>#REF!</v>
      </c>
    </row>
    <row r="1142" spans="1:23" x14ac:dyDescent="0.35">
      <c r="A1142" s="7" t="str">
        <f>'V2.5.2 Measures'!C597</f>
        <v>EXP12.1</v>
      </c>
      <c r="B1142" s="7" t="str">
        <f>VLOOKUP($A1142,'V2.5.2 Measures'!$C:$W,6,FALSE)</f>
        <v>Medicaid FFS: Original, Crossover, Paid Claims</v>
      </c>
      <c r="C1142" s="7" t="str">
        <f>VLOOKUP($A1142,'V2.5.2 Measures'!$C:$W,8,FALSE)</f>
        <v>No</v>
      </c>
      <c r="D1142" s="7" t="str">
        <f>IF(VLOOKUP($A1142,'V2.5.2 Measures'!$C:$W,4,FALSE)="","",VLOOKUP($A1142,'V2.5.2 Measures'!$C:$W,4,FALSE))</f>
        <v>Count</v>
      </c>
      <c r="E1142" s="7" t="str">
        <f>IF((VLOOKUP($A1142,'V2.5.2 Measures'!$C:$W,8,FALSE)&lt;&gt;"")*AND(VLOOKUP($A1142,'V2.5.2 Measures'!$C:$W,8,FALSE)&lt;&gt;"TBD"),VLOOKUP($A1142,'V2.5.2 Measures'!$C:$W,8,FALSE),"N/A")</f>
        <v>No</v>
      </c>
      <c r="F1142" s="7" t="str">
        <f>IF((VLOOKUP($A1142,'V2.5.2 Measures'!$C:$W,9,FALSE)&lt;&gt;"")*AND(VLOOKUP($A1142,'V2.5.2 Measures'!$C:$W,9,FALSE)&lt;&gt;"TBD"),VLOOKUP($A1142,'V2.5.2 Measures'!$C:$W,9,FALSE),"N/A")</f>
        <v>N/A</v>
      </c>
      <c r="G1142" s="7" t="str">
        <f>IF((VLOOKUP($A1142,'V2.5.2 Measures'!$C:$W,10,FALSE)&lt;&gt;"")*AND(VLOOKUP($A1142,'V2.5.2 Measures'!$C:$W,10,FALSE)&lt;&gt;"TBD"),VLOOKUP($A1142,'V2.5.2 Measures'!$C:$W,10,FALSE),"N/A")</f>
        <v>N/A</v>
      </c>
      <c r="H1142" s="7" t="str">
        <f>IF(VLOOKUP($A1142,'V2.5.2 Measures'!$C:$W,14,FALSE)&lt;&gt; "", VLOOKUP($A1142,'V2.5.2 Measures'!$C:$W,14,FALSE),"N/A")</f>
        <v>TBD</v>
      </c>
      <c r="I1142" s="7">
        <f>IF(VLOOKUP($A1142,'V2.5.2 Measures'!$C:$W,15,FALSE)&lt;&gt; "", VLOOKUP($A1142,'V2.5.2 Measures'!$C:$W,15,FALSE),"N/A")</f>
        <v>0.01</v>
      </c>
      <c r="J1142" s="7" t="str">
        <f>IF(VLOOKUP($A1142,'V2.5.2 Measures'!$C:$W,16,FALSE)&lt;&gt; "", VLOOKUP($A1142,'V2.5.2 Measures'!$C:$W,16,FALSE),"N/A")</f>
        <v>N/A</v>
      </c>
      <c r="K1142" s="7" t="str">
        <f>IF(VLOOKUP($A1142,'V2.5.2 Measures'!$C:$W,17,FALSE)&lt;&gt; "", VLOOKUP($A1142,'V2.5.2 Measures'!$C:$W,17,FALSE),"N/A")</f>
        <v>N/A</v>
      </c>
      <c r="L1142" s="7" t="str">
        <f>IF(VLOOKUP($A1142,'V2.5.2 Measures'!$C:$W,18,FALSE)&lt;&gt; "", VLOOKUP($A1142,'V2.5.2 Measures'!$C:$W,18,FALSE),"N/A")</f>
        <v>Default</v>
      </c>
      <c r="M1142" s="7" t="str">
        <f>IF(VLOOKUP($A1142,'V2.5.2 Measures'!$C:$W,19,FALSE)&lt;&gt; "", VLOOKUP($A1142,'V2.5.2 Measures'!$C:$W,19,FALSE),"N/A")</f>
        <v>SAS</v>
      </c>
      <c r="N1142" s="7" t="str">
        <f>IF(VLOOKUP($A1142,'V2.5.2 Measures'!$C:$W,20,FALSE)&lt;&gt; "", VLOOKUP($A1142,'V2.5.2 Measures'!$C:$W,20,FALSE),"N/A")</f>
        <v>V1.1</v>
      </c>
      <c r="O1142" s="7" t="str">
        <f>IF(VLOOKUP($A1142,'V2.5.2 Measures'!$C:$W,21,FALSE)&lt;&gt; "", VLOOKUP($A1142,'V2.5.2 Measures'!$C:$W,21,FALSE),"N/A")</f>
        <v>V1.1</v>
      </c>
      <c r="P1142" s="7" t="e">
        <f>IF(VLOOKUP($A1142,'V2.5.2 Measures'!$C:$W,22,FALSE)&lt;&gt; "", VLOOKUP($A1142,'V2.5.2 Measures'!$C:$W,22,FALSE),"N/A")</f>
        <v>#REF!</v>
      </c>
      <c r="Q1142" s="7" t="e">
        <f>IF(VLOOKUP($A1142,'V2.5.2 Measures'!$C:$W,23,FALSE)&lt;&gt; "", VLOOKUP($A1142,'V2.5.2 Measures'!$C:$W,23,FALSE),"N/A")</f>
        <v>#REF!</v>
      </c>
      <c r="R1142" s="7" t="e">
        <f>IF(VLOOKUP($A1142,'V2.5.2 Measures'!$C:$W,24,FALSE)&lt;&gt; "", VLOOKUP($A1142,'V2.5.2 Measures'!$C:$W,24,FALSE),"N/A")</f>
        <v>#REF!</v>
      </c>
      <c r="S1142" s="7" t="e">
        <f>IF(VLOOKUP($A1142,'V2.5.2 Measures'!$C:$W,25,FALSE)&lt;&gt; "", VLOOKUP($A1142,'V2.5.2 Measures'!$C:$W,25,FALSE),"N/A")</f>
        <v>#REF!</v>
      </c>
      <c r="T1142" s="7" t="str">
        <f>IF(VLOOKUP($A1142,'V2.5.2 Measures'!$C:$W,2,FALSE)&lt;&gt; "", VLOOKUP($A1142,'V2.5.2 Measures'!$C:$W,2,FALSE),"N/A")</f>
        <v>EXP-12-079-1</v>
      </c>
      <c r="U1142" s="7" t="str">
        <f>IF(VLOOKUP($A1142,'V2.5.2 Measures'!$C:$W,3,FALSE)&lt;&gt; "", VLOOKUP($A1142,'V2.5.2 Measures'!$C:$W,3,FALSE),"N/A")</f>
        <v># of claim lines with Medicaid Paid Amount &gt; $100,000</v>
      </c>
      <c r="V1142" s="7" t="e">
        <f>IF(VLOOKUP($A1142,'V2.5.2 Measures'!$C:$W,26,FALSE)&lt;&gt; "", VLOOKUP($A1142,'V2.5.2 Measures'!$C:$W,26,FALSE),"N/A")</f>
        <v>#REF!</v>
      </c>
      <c r="W1142" s="7" t="e">
        <f>IF(VLOOKUP($A1142,'V2.5.2 Measures'!$C:$W,44,FALSE)&lt;&gt; "", VLOOKUP($A1142,'V2.5.2 Measures'!$C:$W,44,FALSE),"N/A")</f>
        <v>#REF!</v>
      </c>
    </row>
    <row r="1143" spans="1:23" x14ac:dyDescent="0.35">
      <c r="A1143" s="7" t="str">
        <f>'V2.5.2 Measures'!C598</f>
        <v>EXP12.3</v>
      </c>
      <c r="B1143" s="7" t="str">
        <f>VLOOKUP($A1143,'V2.5.2 Measures'!$C:$W,6,FALSE)</f>
        <v>Medicaid FFS: Original, Crossover, Paid Claims</v>
      </c>
      <c r="C1143" s="7" t="str">
        <f>VLOOKUP($A1143,'V2.5.2 Measures'!$C:$W,8,FALSE)</f>
        <v>No</v>
      </c>
      <c r="D1143" s="7" t="str">
        <f>IF(VLOOKUP($A1143,'V2.5.2 Measures'!$C:$W,4,FALSE)="","",VLOOKUP($A1143,'V2.5.2 Measures'!$C:$W,4,FALSE))</f>
        <v>Average</v>
      </c>
      <c r="E1143" s="7" t="str">
        <f>IF((VLOOKUP($A1143,'V2.5.2 Measures'!$C:$W,8,FALSE)&lt;&gt;"")*AND(VLOOKUP($A1143,'V2.5.2 Measures'!$C:$W,8,FALSE)&lt;&gt;"TBD"),VLOOKUP($A1143,'V2.5.2 Measures'!$C:$W,8,FALSE),"N/A")</f>
        <v>No</v>
      </c>
      <c r="F1143" s="7" t="str">
        <f>IF((VLOOKUP($A1143,'V2.5.2 Measures'!$C:$W,9,FALSE)&lt;&gt;"")*AND(VLOOKUP($A1143,'V2.5.2 Measures'!$C:$W,9,FALSE)&lt;&gt;"TBD"),VLOOKUP($A1143,'V2.5.2 Measures'!$C:$W,9,FALSE),"N/A")</f>
        <v>N/A</v>
      </c>
      <c r="G1143" s="7" t="str">
        <f>IF((VLOOKUP($A1143,'V2.5.2 Measures'!$C:$W,10,FALSE)&lt;&gt;"")*AND(VLOOKUP($A1143,'V2.5.2 Measures'!$C:$W,10,FALSE)&lt;&gt;"TBD"),VLOOKUP($A1143,'V2.5.2 Measures'!$C:$W,10,FALSE),"N/A")</f>
        <v>N/A</v>
      </c>
      <c r="H1143" s="7" t="str">
        <f>IF(VLOOKUP($A1143,'V2.5.2 Measures'!$C:$W,14,FALSE)&lt;&gt; "", VLOOKUP($A1143,'V2.5.2 Measures'!$C:$W,14,FALSE),"N/A")</f>
        <v>TBD</v>
      </c>
      <c r="I1143" s="7">
        <f>IF(VLOOKUP($A1143,'V2.5.2 Measures'!$C:$W,15,FALSE)&lt;&gt; "", VLOOKUP($A1143,'V2.5.2 Measures'!$C:$W,15,FALSE),"N/A")</f>
        <v>0.15</v>
      </c>
      <c r="J1143" s="7" t="str">
        <f>IF(VLOOKUP($A1143,'V2.5.2 Measures'!$C:$W,16,FALSE)&lt;&gt; "", VLOOKUP($A1143,'V2.5.2 Measures'!$C:$W,16,FALSE),"N/A")</f>
        <v>N/A</v>
      </c>
      <c r="K1143" s="7" t="str">
        <f>IF(VLOOKUP($A1143,'V2.5.2 Measures'!$C:$W,17,FALSE)&lt;&gt; "", VLOOKUP($A1143,'V2.5.2 Measures'!$C:$W,17,FALSE),"N/A")</f>
        <v>N/A</v>
      </c>
      <c r="L1143" s="7" t="str">
        <f>IF(VLOOKUP($A1143,'V2.5.2 Measures'!$C:$W,18,FALSE)&lt;&gt; "", VLOOKUP($A1143,'V2.5.2 Measures'!$C:$W,18,FALSE),"N/A")</f>
        <v>Default</v>
      </c>
      <c r="M1143" s="7" t="str">
        <f>IF(VLOOKUP($A1143,'V2.5.2 Measures'!$C:$W,19,FALSE)&lt;&gt; "", VLOOKUP($A1143,'V2.5.2 Measures'!$C:$W,19,FALSE),"N/A")</f>
        <v>SAS</v>
      </c>
      <c r="N1143" s="7" t="str">
        <f>IF(VLOOKUP($A1143,'V2.5.2 Measures'!$C:$W,20,FALSE)&lt;&gt; "", VLOOKUP($A1143,'V2.5.2 Measures'!$C:$W,20,FALSE),"N/A")</f>
        <v>V1.1</v>
      </c>
      <c r="O1143" s="7" t="str">
        <f>IF(VLOOKUP($A1143,'V2.5.2 Measures'!$C:$W,21,FALSE)&lt;&gt; "", VLOOKUP($A1143,'V2.5.2 Measures'!$C:$W,21,FALSE),"N/A")</f>
        <v>V1.4</v>
      </c>
      <c r="P1143" s="7" t="e">
        <f>IF(VLOOKUP($A1143,'V2.5.2 Measures'!$C:$W,22,FALSE)&lt;&gt; "", VLOOKUP($A1143,'V2.5.2 Measures'!$C:$W,22,FALSE),"N/A")</f>
        <v>#REF!</v>
      </c>
      <c r="Q1143" s="7" t="e">
        <f>IF(VLOOKUP($A1143,'V2.5.2 Measures'!$C:$W,23,FALSE)&lt;&gt; "", VLOOKUP($A1143,'V2.5.2 Measures'!$C:$W,23,FALSE),"N/A")</f>
        <v>#REF!</v>
      </c>
      <c r="R1143" s="7" t="e">
        <f>IF(VLOOKUP($A1143,'V2.5.2 Measures'!$C:$W,24,FALSE)&lt;&gt; "", VLOOKUP($A1143,'V2.5.2 Measures'!$C:$W,24,FALSE),"N/A")</f>
        <v>#REF!</v>
      </c>
      <c r="S1143" s="7" t="e">
        <f>IF(VLOOKUP($A1143,'V2.5.2 Measures'!$C:$W,25,FALSE)&lt;&gt; "", VLOOKUP($A1143,'V2.5.2 Measures'!$C:$W,25,FALSE),"N/A")</f>
        <v>#REF!</v>
      </c>
      <c r="T1143" s="7" t="str">
        <f>IF(VLOOKUP($A1143,'V2.5.2 Measures'!$C:$W,2,FALSE)&lt;&gt; "", VLOOKUP($A1143,'V2.5.2 Measures'!$C:$W,2,FALSE),"N/A")</f>
        <v>EXP-12-080-3</v>
      </c>
      <c r="U1143" s="7" t="str">
        <f>IF(VLOOKUP($A1143,'V2.5.2 Measures'!$C:$W,3,FALSE)&lt;&gt; "", VLOOKUP($A1143,'V2.5.2 Measures'!$C:$W,3,FALSE),"N/A")</f>
        <v>Average Medicaid Amount Paid ($0 &lt; Medicaid Amount Paid &lt; $200,000)</v>
      </c>
      <c r="V1143" s="7" t="e">
        <f>IF(VLOOKUP($A1143,'V2.5.2 Measures'!$C:$W,26,FALSE)&lt;&gt; "", VLOOKUP($A1143,'V2.5.2 Measures'!$C:$W,26,FALSE),"N/A")</f>
        <v>#REF!</v>
      </c>
      <c r="W1143" s="7" t="e">
        <f>IF(VLOOKUP($A1143,'V2.5.2 Measures'!$C:$W,44,FALSE)&lt;&gt; "", VLOOKUP($A1143,'V2.5.2 Measures'!$C:$W,44,FALSE),"N/A")</f>
        <v>#REF!</v>
      </c>
    </row>
    <row r="1144" spans="1:23" x14ac:dyDescent="0.35">
      <c r="A1144" s="7" t="str">
        <f>'V2.5.2 Measures'!C599</f>
        <v>EXP12.16</v>
      </c>
      <c r="B1144" s="7" t="str">
        <f>VLOOKUP($A1144,'V2.5.2 Measures'!$C:$W,6,FALSE)</f>
        <v>Medicaid FFS: Original, Crossover, Paid Claims</v>
      </c>
      <c r="C1144" s="7" t="str">
        <f>VLOOKUP($A1144,'V2.5.2 Measures'!$C:$W,8,FALSE)</f>
        <v>No</v>
      </c>
      <c r="D1144" s="7" t="str">
        <f>IF(VLOOKUP($A1144,'V2.5.2 Measures'!$C:$W,4,FALSE)="","",VLOOKUP($A1144,'V2.5.2 Measures'!$C:$W,4,FALSE))</f>
        <v>Ratio</v>
      </c>
      <c r="E1144" s="7" t="str">
        <f>IF((VLOOKUP($A1144,'V2.5.2 Measures'!$C:$W,8,FALSE)&lt;&gt;"")*AND(VLOOKUP($A1144,'V2.5.2 Measures'!$C:$W,8,FALSE)&lt;&gt;"TBD"),VLOOKUP($A1144,'V2.5.2 Measures'!$C:$W,8,FALSE),"N/A")</f>
        <v>No</v>
      </c>
      <c r="F1144" s="7" t="str">
        <f>IF((VLOOKUP($A1144,'V2.5.2 Measures'!$C:$W,9,FALSE)&lt;&gt;"")*AND(VLOOKUP($A1144,'V2.5.2 Measures'!$C:$W,9,FALSE)&lt;&gt;"TBD"),VLOOKUP($A1144,'V2.5.2 Measures'!$C:$W,9,FALSE),"N/A")</f>
        <v>N/A</v>
      </c>
      <c r="G1144" s="7" t="str">
        <f>IF((VLOOKUP($A1144,'V2.5.2 Measures'!$C:$W,10,FALSE)&lt;&gt;"")*AND(VLOOKUP($A1144,'V2.5.2 Measures'!$C:$W,10,FALSE)&lt;&gt;"TBD"),VLOOKUP($A1144,'V2.5.2 Measures'!$C:$W,10,FALSE),"N/A")</f>
        <v>N/A</v>
      </c>
      <c r="H1144" s="7" t="str">
        <f>IF(VLOOKUP($A1144,'V2.5.2 Measures'!$C:$W,14,FALSE)&lt;&gt; "", VLOOKUP($A1144,'V2.5.2 Measures'!$C:$W,14,FALSE),"N/A")</f>
        <v>TBD</v>
      </c>
      <c r="I1144" s="7">
        <f>IF(VLOOKUP($A1144,'V2.5.2 Measures'!$C:$W,15,FALSE)&lt;&gt; "", VLOOKUP($A1144,'V2.5.2 Measures'!$C:$W,15,FALSE),"N/A")</f>
        <v>0.2</v>
      </c>
      <c r="J1144" s="7" t="str">
        <f>IF(VLOOKUP($A1144,'V2.5.2 Measures'!$C:$W,16,FALSE)&lt;&gt; "", VLOOKUP($A1144,'V2.5.2 Measures'!$C:$W,16,FALSE),"N/A")</f>
        <v>N/A</v>
      </c>
      <c r="K1144" s="7" t="str">
        <f>IF(VLOOKUP($A1144,'V2.5.2 Measures'!$C:$W,17,FALSE)&lt;&gt; "", VLOOKUP($A1144,'V2.5.2 Measures'!$C:$W,17,FALSE),"N/A")</f>
        <v>N/A</v>
      </c>
      <c r="L1144" s="7" t="str">
        <f>IF(VLOOKUP($A1144,'V2.5.2 Measures'!$C:$W,18,FALSE)&lt;&gt; "", VLOOKUP($A1144,'V2.5.2 Measures'!$C:$W,18,FALSE),"N/A")</f>
        <v>Default</v>
      </c>
      <c r="M1144" s="7" t="str">
        <f>IF(VLOOKUP($A1144,'V2.5.2 Measures'!$C:$W,19,FALSE)&lt;&gt; "", VLOOKUP($A1144,'V2.5.2 Measures'!$C:$W,19,FALSE),"N/A")</f>
        <v>SAS</v>
      </c>
      <c r="N1144" s="7" t="str">
        <f>IF(VLOOKUP($A1144,'V2.5.2 Measures'!$C:$W,20,FALSE)&lt;&gt; "", VLOOKUP($A1144,'V2.5.2 Measures'!$C:$W,20,FALSE),"N/A")</f>
        <v>V1.1</v>
      </c>
      <c r="O1144" s="7" t="str">
        <f>IF(VLOOKUP($A1144,'V2.5.2 Measures'!$C:$W,21,FALSE)&lt;&gt; "", VLOOKUP($A1144,'V2.5.2 Measures'!$C:$W,21,FALSE),"N/A")</f>
        <v>V1.4</v>
      </c>
      <c r="P1144" s="7" t="e">
        <f>IF(VLOOKUP($A1144,'V2.5.2 Measures'!$C:$W,22,FALSE)&lt;&gt; "", VLOOKUP($A1144,'V2.5.2 Measures'!$C:$W,22,FALSE),"N/A")</f>
        <v>#REF!</v>
      </c>
      <c r="Q1144" s="7" t="e">
        <f>IF(VLOOKUP($A1144,'V2.5.2 Measures'!$C:$W,23,FALSE)&lt;&gt; "", VLOOKUP($A1144,'V2.5.2 Measures'!$C:$W,23,FALSE),"N/A")</f>
        <v>#REF!</v>
      </c>
      <c r="R1144" s="7" t="e">
        <f>IF(VLOOKUP($A1144,'V2.5.2 Measures'!$C:$W,24,FALSE)&lt;&gt; "", VLOOKUP($A1144,'V2.5.2 Measures'!$C:$W,24,FALSE),"N/A")</f>
        <v>#REF!</v>
      </c>
      <c r="S1144" s="7" t="e">
        <f>IF(VLOOKUP($A1144,'V2.5.2 Measures'!$C:$W,25,FALSE)&lt;&gt; "", VLOOKUP($A1144,'V2.5.2 Measures'!$C:$W,25,FALSE),"N/A")</f>
        <v>#REF!</v>
      </c>
      <c r="T1144" s="7" t="str">
        <f>IF(VLOOKUP($A1144,'V2.5.2 Measures'!$C:$W,2,FALSE)&lt;&gt; "", VLOOKUP($A1144,'V2.5.2 Measures'!$C:$W,2,FALSE),"N/A")</f>
        <v>EXP-12-081-16</v>
      </c>
      <c r="U1144" s="7" t="str">
        <f>IF(VLOOKUP($A1144,'V2.5.2 Measures'!$C:$W,3,FALSE)&lt;&gt; "", VLOOKUP($A1144,'V2.5.2 Measures'!$C:$W,3,FALSE),"N/A")</f>
        <v>Average paid per record for TYPE-OF-SERVICE = 2 (Outpatient hospital services)</v>
      </c>
      <c r="V1144" s="7" t="e">
        <f>IF(VLOOKUP($A1144,'V2.5.2 Measures'!$C:$W,26,FALSE)&lt;&gt; "", VLOOKUP($A1144,'V2.5.2 Measures'!$C:$W,26,FALSE),"N/A")</f>
        <v>#REF!</v>
      </c>
      <c r="W1144" s="7" t="e">
        <f>IF(VLOOKUP($A1144,'V2.5.2 Measures'!$C:$W,44,FALSE)&lt;&gt; "", VLOOKUP($A1144,'V2.5.2 Measures'!$C:$W,44,FALSE),"N/A")</f>
        <v>#REF!</v>
      </c>
    </row>
    <row r="1145" spans="1:23" x14ac:dyDescent="0.35">
      <c r="A1145" s="7" t="str">
        <f>'V2.5.2 Measures'!C600</f>
        <v>EXP12.27</v>
      </c>
      <c r="B1145" s="7" t="str">
        <f>VLOOKUP($A1145,'V2.5.2 Measures'!$C:$W,6,FALSE)</f>
        <v>Medicaid FFS: Original, Crossover, Paid Claims</v>
      </c>
      <c r="C1145" s="7" t="str">
        <f>VLOOKUP($A1145,'V2.5.2 Measures'!$C:$W,8,FALSE)</f>
        <v>No</v>
      </c>
      <c r="D1145" s="7" t="str">
        <f>IF(VLOOKUP($A1145,'V2.5.2 Measures'!$C:$W,4,FALSE)="","",VLOOKUP($A1145,'V2.5.2 Measures'!$C:$W,4,FALSE))</f>
        <v>Ratio</v>
      </c>
      <c r="E1145" s="7" t="str">
        <f>IF((VLOOKUP($A1145,'V2.5.2 Measures'!$C:$W,8,FALSE)&lt;&gt;"")*AND(VLOOKUP($A1145,'V2.5.2 Measures'!$C:$W,8,FALSE)&lt;&gt;"TBD"),VLOOKUP($A1145,'V2.5.2 Measures'!$C:$W,8,FALSE),"N/A")</f>
        <v>No</v>
      </c>
      <c r="F1145" s="7" t="str">
        <f>IF((VLOOKUP($A1145,'V2.5.2 Measures'!$C:$W,9,FALSE)&lt;&gt;"")*AND(VLOOKUP($A1145,'V2.5.2 Measures'!$C:$W,9,FALSE)&lt;&gt;"TBD"),VLOOKUP($A1145,'V2.5.2 Measures'!$C:$W,9,FALSE),"N/A")</f>
        <v>N/A</v>
      </c>
      <c r="G1145" s="7" t="str">
        <f>IF((VLOOKUP($A1145,'V2.5.2 Measures'!$C:$W,10,FALSE)&lt;&gt;"")*AND(VLOOKUP($A1145,'V2.5.2 Measures'!$C:$W,10,FALSE)&lt;&gt;"TBD"),VLOOKUP($A1145,'V2.5.2 Measures'!$C:$W,10,FALSE),"N/A")</f>
        <v>N/A</v>
      </c>
      <c r="H1145" s="7" t="str">
        <f>IF(VLOOKUP($A1145,'V2.5.2 Measures'!$C:$W,14,FALSE)&lt;&gt; "", VLOOKUP($A1145,'V2.5.2 Measures'!$C:$W,14,FALSE),"N/A")</f>
        <v>TBD</v>
      </c>
      <c r="I1145" s="7">
        <f>IF(VLOOKUP($A1145,'V2.5.2 Measures'!$C:$W,15,FALSE)&lt;&gt; "", VLOOKUP($A1145,'V2.5.2 Measures'!$C:$W,15,FALSE),"N/A")</f>
        <v>0.2</v>
      </c>
      <c r="J1145" s="7" t="str">
        <f>IF(VLOOKUP($A1145,'V2.5.2 Measures'!$C:$W,16,FALSE)&lt;&gt; "", VLOOKUP($A1145,'V2.5.2 Measures'!$C:$W,16,FALSE),"N/A")</f>
        <v>N/A</v>
      </c>
      <c r="K1145" s="7" t="str">
        <f>IF(VLOOKUP($A1145,'V2.5.2 Measures'!$C:$W,17,FALSE)&lt;&gt; "", VLOOKUP($A1145,'V2.5.2 Measures'!$C:$W,17,FALSE),"N/A")</f>
        <v>N/A</v>
      </c>
      <c r="L1145" s="7" t="str">
        <f>IF(VLOOKUP($A1145,'V2.5.2 Measures'!$C:$W,18,FALSE)&lt;&gt; "", VLOOKUP($A1145,'V2.5.2 Measures'!$C:$W,18,FALSE),"N/A")</f>
        <v>Default</v>
      </c>
      <c r="M1145" s="7" t="str">
        <f>IF(VLOOKUP($A1145,'V2.5.2 Measures'!$C:$W,19,FALSE)&lt;&gt; "", VLOOKUP($A1145,'V2.5.2 Measures'!$C:$W,19,FALSE),"N/A")</f>
        <v>SAS</v>
      </c>
      <c r="N1145" s="7" t="str">
        <f>IF(VLOOKUP($A1145,'V2.5.2 Measures'!$C:$W,20,FALSE)&lt;&gt; "", VLOOKUP($A1145,'V2.5.2 Measures'!$C:$W,20,FALSE),"N/A")</f>
        <v>V1.1</v>
      </c>
      <c r="O1145" s="7" t="str">
        <f>IF(VLOOKUP($A1145,'V2.5.2 Measures'!$C:$W,21,FALSE)&lt;&gt; "", VLOOKUP($A1145,'V2.5.2 Measures'!$C:$W,21,FALSE),"N/A")</f>
        <v>V1.4</v>
      </c>
      <c r="P1145" s="7" t="e">
        <f>IF(VLOOKUP($A1145,'V2.5.2 Measures'!$C:$W,22,FALSE)&lt;&gt; "", VLOOKUP($A1145,'V2.5.2 Measures'!$C:$W,22,FALSE),"N/A")</f>
        <v>#REF!</v>
      </c>
      <c r="Q1145" s="7" t="e">
        <f>IF(VLOOKUP($A1145,'V2.5.2 Measures'!$C:$W,23,FALSE)&lt;&gt; "", VLOOKUP($A1145,'V2.5.2 Measures'!$C:$W,23,FALSE),"N/A")</f>
        <v>#REF!</v>
      </c>
      <c r="R1145" s="7" t="e">
        <f>IF(VLOOKUP($A1145,'V2.5.2 Measures'!$C:$W,24,FALSE)&lt;&gt; "", VLOOKUP($A1145,'V2.5.2 Measures'!$C:$W,24,FALSE),"N/A")</f>
        <v>#REF!</v>
      </c>
      <c r="S1145" s="7" t="e">
        <f>IF(VLOOKUP($A1145,'V2.5.2 Measures'!$C:$W,25,FALSE)&lt;&gt; "", VLOOKUP($A1145,'V2.5.2 Measures'!$C:$W,25,FALSE),"N/A")</f>
        <v>#REF!</v>
      </c>
      <c r="T1145" s="7" t="str">
        <f>IF(VLOOKUP($A1145,'V2.5.2 Measures'!$C:$W,2,FALSE)&lt;&gt; "", VLOOKUP($A1145,'V2.5.2 Measures'!$C:$W,2,FALSE),"N/A")</f>
        <v>EXP-12-082-27</v>
      </c>
      <c r="U1145" s="7" t="str">
        <f>IF(VLOOKUP($A1145,'V2.5.2 Measures'!$C:$W,3,FALSE)&lt;&gt; "", VLOOKUP($A1145,'V2.5.2 Measures'!$C:$W,3,FALSE),"N/A")</f>
        <v>Average paid per record for TYPE-OF-SERVICE = 3 (Rural health clinic services)</v>
      </c>
      <c r="V1145" s="7" t="e">
        <f>IF(VLOOKUP($A1145,'V2.5.2 Measures'!$C:$W,26,FALSE)&lt;&gt; "", VLOOKUP($A1145,'V2.5.2 Measures'!$C:$W,26,FALSE),"N/A")</f>
        <v>#REF!</v>
      </c>
      <c r="W1145" s="7" t="e">
        <f>IF(VLOOKUP($A1145,'V2.5.2 Measures'!$C:$W,44,FALSE)&lt;&gt; "", VLOOKUP($A1145,'V2.5.2 Measures'!$C:$W,44,FALSE),"N/A")</f>
        <v>#REF!</v>
      </c>
    </row>
    <row r="1146" spans="1:23" x14ac:dyDescent="0.35">
      <c r="A1146" s="7" t="str">
        <f>'V2.5.2 Measures'!C601</f>
        <v>EXP12.36</v>
      </c>
      <c r="B1146" s="7" t="str">
        <f>VLOOKUP($A1146,'V2.5.2 Measures'!$C:$W,6,FALSE)</f>
        <v>Medicaid FFS: Original, Crossover, Paid Claims</v>
      </c>
      <c r="C1146" s="7" t="str">
        <f>VLOOKUP($A1146,'V2.5.2 Measures'!$C:$W,8,FALSE)</f>
        <v>No</v>
      </c>
      <c r="D1146" s="7" t="str">
        <f>IF(VLOOKUP($A1146,'V2.5.2 Measures'!$C:$W,4,FALSE)="","",VLOOKUP($A1146,'V2.5.2 Measures'!$C:$W,4,FALSE))</f>
        <v>Ratio</v>
      </c>
      <c r="E1146" s="7" t="str">
        <f>IF((VLOOKUP($A1146,'V2.5.2 Measures'!$C:$W,8,FALSE)&lt;&gt;"")*AND(VLOOKUP($A1146,'V2.5.2 Measures'!$C:$W,8,FALSE)&lt;&gt;"TBD"),VLOOKUP($A1146,'V2.5.2 Measures'!$C:$W,8,FALSE),"N/A")</f>
        <v>No</v>
      </c>
      <c r="F1146" s="7" t="str">
        <f>IF((VLOOKUP($A1146,'V2.5.2 Measures'!$C:$W,9,FALSE)&lt;&gt;"")*AND(VLOOKUP($A1146,'V2.5.2 Measures'!$C:$W,9,FALSE)&lt;&gt;"TBD"),VLOOKUP($A1146,'V2.5.2 Measures'!$C:$W,9,FALSE),"N/A")</f>
        <v>N/A</v>
      </c>
      <c r="G1146" s="7" t="str">
        <f>IF((VLOOKUP($A1146,'V2.5.2 Measures'!$C:$W,10,FALSE)&lt;&gt;"")*AND(VLOOKUP($A1146,'V2.5.2 Measures'!$C:$W,10,FALSE)&lt;&gt;"TBD"),VLOOKUP($A1146,'V2.5.2 Measures'!$C:$W,10,FALSE),"N/A")</f>
        <v>N/A</v>
      </c>
      <c r="H1146" s="7" t="str">
        <f>IF(VLOOKUP($A1146,'V2.5.2 Measures'!$C:$W,14,FALSE)&lt;&gt; "", VLOOKUP($A1146,'V2.5.2 Measures'!$C:$W,14,FALSE),"N/A")</f>
        <v>TBD</v>
      </c>
      <c r="I1146" s="7">
        <f>IF(VLOOKUP($A1146,'V2.5.2 Measures'!$C:$W,15,FALSE)&lt;&gt; "", VLOOKUP($A1146,'V2.5.2 Measures'!$C:$W,15,FALSE),"N/A")</f>
        <v>0.2</v>
      </c>
      <c r="J1146" s="7" t="str">
        <f>IF(VLOOKUP($A1146,'V2.5.2 Measures'!$C:$W,16,FALSE)&lt;&gt; "", VLOOKUP($A1146,'V2.5.2 Measures'!$C:$W,16,FALSE),"N/A")</f>
        <v>N/A</v>
      </c>
      <c r="K1146" s="7" t="str">
        <f>IF(VLOOKUP($A1146,'V2.5.2 Measures'!$C:$W,17,FALSE)&lt;&gt; "", VLOOKUP($A1146,'V2.5.2 Measures'!$C:$W,17,FALSE),"N/A")</f>
        <v>N/A</v>
      </c>
      <c r="L1146" s="7" t="str">
        <f>IF(VLOOKUP($A1146,'V2.5.2 Measures'!$C:$W,18,FALSE)&lt;&gt; "", VLOOKUP($A1146,'V2.5.2 Measures'!$C:$W,18,FALSE),"N/A")</f>
        <v>Default</v>
      </c>
      <c r="M1146" s="7" t="str">
        <f>IF(VLOOKUP($A1146,'V2.5.2 Measures'!$C:$W,19,FALSE)&lt;&gt; "", VLOOKUP($A1146,'V2.5.2 Measures'!$C:$W,19,FALSE),"N/A")</f>
        <v>SAS</v>
      </c>
      <c r="N1146" s="7" t="str">
        <f>IF(VLOOKUP($A1146,'V2.5.2 Measures'!$C:$W,20,FALSE)&lt;&gt; "", VLOOKUP($A1146,'V2.5.2 Measures'!$C:$W,20,FALSE),"N/A")</f>
        <v>V1.1</v>
      </c>
      <c r="O1146" s="7" t="str">
        <f>IF(VLOOKUP($A1146,'V2.5.2 Measures'!$C:$W,21,FALSE)&lt;&gt; "", VLOOKUP($A1146,'V2.5.2 Measures'!$C:$W,21,FALSE),"N/A")</f>
        <v>V1.4</v>
      </c>
      <c r="P1146" s="7" t="e">
        <f>IF(VLOOKUP($A1146,'V2.5.2 Measures'!$C:$W,22,FALSE)&lt;&gt; "", VLOOKUP($A1146,'V2.5.2 Measures'!$C:$W,22,FALSE),"N/A")</f>
        <v>#REF!</v>
      </c>
      <c r="Q1146" s="7" t="e">
        <f>IF(VLOOKUP($A1146,'V2.5.2 Measures'!$C:$W,23,FALSE)&lt;&gt; "", VLOOKUP($A1146,'V2.5.2 Measures'!$C:$W,23,FALSE),"N/A")</f>
        <v>#REF!</v>
      </c>
      <c r="R1146" s="7" t="e">
        <f>IF(VLOOKUP($A1146,'V2.5.2 Measures'!$C:$W,24,FALSE)&lt;&gt; "", VLOOKUP($A1146,'V2.5.2 Measures'!$C:$W,24,FALSE),"N/A")</f>
        <v>#REF!</v>
      </c>
      <c r="S1146" s="7" t="e">
        <f>IF(VLOOKUP($A1146,'V2.5.2 Measures'!$C:$W,25,FALSE)&lt;&gt; "", VLOOKUP($A1146,'V2.5.2 Measures'!$C:$W,25,FALSE),"N/A")</f>
        <v>#REF!</v>
      </c>
      <c r="T1146" s="7" t="str">
        <f>IF(VLOOKUP($A1146,'V2.5.2 Measures'!$C:$W,2,FALSE)&lt;&gt; "", VLOOKUP($A1146,'V2.5.2 Measures'!$C:$W,2,FALSE),"N/A")</f>
        <v>EXP-12-083-36</v>
      </c>
      <c r="U1146" s="7" t="str">
        <f>IF(VLOOKUP($A1146,'V2.5.2 Measures'!$C:$W,3,FALSE)&lt;&gt; "", VLOOKUP($A1146,'V2.5.2 Measures'!$C:$W,3,FALSE),"N/A")</f>
        <v>Average paid per record for TYPE-OF-SERVICE = 4 (Other ambulatory services furnished by a rural health clinic)</v>
      </c>
      <c r="V1146" s="7" t="e">
        <f>IF(VLOOKUP($A1146,'V2.5.2 Measures'!$C:$W,26,FALSE)&lt;&gt; "", VLOOKUP($A1146,'V2.5.2 Measures'!$C:$W,26,FALSE),"N/A")</f>
        <v>#REF!</v>
      </c>
      <c r="W1146" s="7" t="e">
        <f>IF(VLOOKUP($A1146,'V2.5.2 Measures'!$C:$W,44,FALSE)&lt;&gt; "", VLOOKUP($A1146,'V2.5.2 Measures'!$C:$W,44,FALSE),"N/A")</f>
        <v>#REF!</v>
      </c>
    </row>
    <row r="1147" spans="1:23" x14ac:dyDescent="0.35">
      <c r="A1147" s="7" t="str">
        <f>'V2.5.2 Measures'!C602</f>
        <v>EXP12.42</v>
      </c>
      <c r="B1147" s="7" t="str">
        <f>VLOOKUP($A1147,'V2.5.2 Measures'!$C:$W,6,FALSE)</f>
        <v>Medicaid FFS: Original, Crossover, Paid Claims</v>
      </c>
      <c r="C1147" s="7" t="str">
        <f>VLOOKUP($A1147,'V2.5.2 Measures'!$C:$W,8,FALSE)</f>
        <v>No</v>
      </c>
      <c r="D1147" s="7" t="str">
        <f>IF(VLOOKUP($A1147,'V2.5.2 Measures'!$C:$W,4,FALSE)="","",VLOOKUP($A1147,'V2.5.2 Measures'!$C:$W,4,FALSE))</f>
        <v>Ratio</v>
      </c>
      <c r="E1147" s="7" t="str">
        <f>IF((VLOOKUP($A1147,'V2.5.2 Measures'!$C:$W,8,FALSE)&lt;&gt;"")*AND(VLOOKUP($A1147,'V2.5.2 Measures'!$C:$W,8,FALSE)&lt;&gt;"TBD"),VLOOKUP($A1147,'V2.5.2 Measures'!$C:$W,8,FALSE),"N/A")</f>
        <v>No</v>
      </c>
      <c r="F1147" s="7" t="str">
        <f>IF((VLOOKUP($A1147,'V2.5.2 Measures'!$C:$W,9,FALSE)&lt;&gt;"")*AND(VLOOKUP($A1147,'V2.5.2 Measures'!$C:$W,9,FALSE)&lt;&gt;"TBD"),VLOOKUP($A1147,'V2.5.2 Measures'!$C:$W,9,FALSE),"N/A")</f>
        <v>N/A</v>
      </c>
      <c r="G1147" s="7" t="str">
        <f>IF((VLOOKUP($A1147,'V2.5.2 Measures'!$C:$W,10,FALSE)&lt;&gt;"")*AND(VLOOKUP($A1147,'V2.5.2 Measures'!$C:$W,10,FALSE)&lt;&gt;"TBD"),VLOOKUP($A1147,'V2.5.2 Measures'!$C:$W,10,FALSE),"N/A")</f>
        <v>N/A</v>
      </c>
      <c r="H1147" s="7" t="str">
        <f>IF(VLOOKUP($A1147,'V2.5.2 Measures'!$C:$W,14,FALSE)&lt;&gt; "", VLOOKUP($A1147,'V2.5.2 Measures'!$C:$W,14,FALSE),"N/A")</f>
        <v>TBD</v>
      </c>
      <c r="I1147" s="7">
        <f>IF(VLOOKUP($A1147,'V2.5.2 Measures'!$C:$W,15,FALSE)&lt;&gt; "", VLOOKUP($A1147,'V2.5.2 Measures'!$C:$W,15,FALSE),"N/A")</f>
        <v>0.2</v>
      </c>
      <c r="J1147" s="7" t="str">
        <f>IF(VLOOKUP($A1147,'V2.5.2 Measures'!$C:$W,16,FALSE)&lt;&gt; "", VLOOKUP($A1147,'V2.5.2 Measures'!$C:$W,16,FALSE),"N/A")</f>
        <v>N/A</v>
      </c>
      <c r="K1147" s="7" t="str">
        <f>IF(VLOOKUP($A1147,'V2.5.2 Measures'!$C:$W,17,FALSE)&lt;&gt; "", VLOOKUP($A1147,'V2.5.2 Measures'!$C:$W,17,FALSE),"N/A")</f>
        <v>N/A</v>
      </c>
      <c r="L1147" s="7" t="str">
        <f>IF(VLOOKUP($A1147,'V2.5.2 Measures'!$C:$W,18,FALSE)&lt;&gt; "", VLOOKUP($A1147,'V2.5.2 Measures'!$C:$W,18,FALSE),"N/A")</f>
        <v>Default</v>
      </c>
      <c r="M1147" s="7" t="str">
        <f>IF(VLOOKUP($A1147,'V2.5.2 Measures'!$C:$W,19,FALSE)&lt;&gt; "", VLOOKUP($A1147,'V2.5.2 Measures'!$C:$W,19,FALSE),"N/A")</f>
        <v>SAS</v>
      </c>
      <c r="N1147" s="7" t="str">
        <f>IF(VLOOKUP($A1147,'V2.5.2 Measures'!$C:$W,20,FALSE)&lt;&gt; "", VLOOKUP($A1147,'V2.5.2 Measures'!$C:$W,20,FALSE),"N/A")</f>
        <v>V1.1</v>
      </c>
      <c r="O1147" s="7" t="str">
        <f>IF(VLOOKUP($A1147,'V2.5.2 Measures'!$C:$W,21,FALSE)&lt;&gt; "", VLOOKUP($A1147,'V2.5.2 Measures'!$C:$W,21,FALSE),"N/A")</f>
        <v>V1.4</v>
      </c>
      <c r="P1147" s="7" t="e">
        <f>IF(VLOOKUP($A1147,'V2.5.2 Measures'!$C:$W,22,FALSE)&lt;&gt; "", VLOOKUP($A1147,'V2.5.2 Measures'!$C:$W,22,FALSE),"N/A")</f>
        <v>#REF!</v>
      </c>
      <c r="Q1147" s="7" t="e">
        <f>IF(VLOOKUP($A1147,'V2.5.2 Measures'!$C:$W,23,FALSE)&lt;&gt; "", VLOOKUP($A1147,'V2.5.2 Measures'!$C:$W,23,FALSE),"N/A")</f>
        <v>#REF!</v>
      </c>
      <c r="R1147" s="7" t="e">
        <f>IF(VLOOKUP($A1147,'V2.5.2 Measures'!$C:$W,24,FALSE)&lt;&gt; "", VLOOKUP($A1147,'V2.5.2 Measures'!$C:$W,24,FALSE),"N/A")</f>
        <v>#REF!</v>
      </c>
      <c r="S1147" s="7" t="e">
        <f>IF(VLOOKUP($A1147,'V2.5.2 Measures'!$C:$W,25,FALSE)&lt;&gt; "", VLOOKUP($A1147,'V2.5.2 Measures'!$C:$W,25,FALSE),"N/A")</f>
        <v>#REF!</v>
      </c>
      <c r="T1147" s="7" t="str">
        <f>IF(VLOOKUP($A1147,'V2.5.2 Measures'!$C:$W,2,FALSE)&lt;&gt; "", VLOOKUP($A1147,'V2.5.2 Measures'!$C:$W,2,FALSE),"N/A")</f>
        <v>EXP-12-084-42</v>
      </c>
      <c r="U1147" s="7" t="str">
        <f>IF(VLOOKUP($A1147,'V2.5.2 Measures'!$C:$W,3,FALSE)&lt;&gt; "", VLOOKUP($A1147,'V2.5.2 Measures'!$C:$W,3,FALSE),"N/A")</f>
        <v>Average paid per record for TYPE-OF-SERVICE = 5 (Professional laboratory services)</v>
      </c>
      <c r="V1147" s="7" t="e">
        <f>IF(VLOOKUP($A1147,'V2.5.2 Measures'!$C:$W,26,FALSE)&lt;&gt; "", VLOOKUP($A1147,'V2.5.2 Measures'!$C:$W,26,FALSE),"N/A")</f>
        <v>#REF!</v>
      </c>
      <c r="W1147" s="7" t="e">
        <f>IF(VLOOKUP($A1147,'V2.5.2 Measures'!$C:$W,44,FALSE)&lt;&gt; "", VLOOKUP($A1147,'V2.5.2 Measures'!$C:$W,44,FALSE),"N/A")</f>
        <v>#REF!</v>
      </c>
    </row>
    <row r="1148" spans="1:23" x14ac:dyDescent="0.35">
      <c r="A1148" s="7" t="str">
        <f>'V2.5.2 Measures'!C603</f>
        <v>EXP12.51</v>
      </c>
      <c r="B1148" s="7" t="str">
        <f>VLOOKUP($A1148,'V2.5.2 Measures'!$C:$W,6,FALSE)</f>
        <v>Medicaid FFS: Original, Crossover, Paid Claims</v>
      </c>
      <c r="C1148" s="7" t="str">
        <f>VLOOKUP($A1148,'V2.5.2 Measures'!$C:$W,8,FALSE)</f>
        <v>No</v>
      </c>
      <c r="D1148" s="7" t="str">
        <f>IF(VLOOKUP($A1148,'V2.5.2 Measures'!$C:$W,4,FALSE)="","",VLOOKUP($A1148,'V2.5.2 Measures'!$C:$W,4,FALSE))</f>
        <v>Ratio</v>
      </c>
      <c r="E1148" s="7" t="str">
        <f>IF((VLOOKUP($A1148,'V2.5.2 Measures'!$C:$W,8,FALSE)&lt;&gt;"")*AND(VLOOKUP($A1148,'V2.5.2 Measures'!$C:$W,8,FALSE)&lt;&gt;"TBD"),VLOOKUP($A1148,'V2.5.2 Measures'!$C:$W,8,FALSE),"N/A")</f>
        <v>No</v>
      </c>
      <c r="F1148" s="7" t="str">
        <f>IF((VLOOKUP($A1148,'V2.5.2 Measures'!$C:$W,9,FALSE)&lt;&gt;"")*AND(VLOOKUP($A1148,'V2.5.2 Measures'!$C:$W,9,FALSE)&lt;&gt;"TBD"),VLOOKUP($A1148,'V2.5.2 Measures'!$C:$W,9,FALSE),"N/A")</f>
        <v>N/A</v>
      </c>
      <c r="G1148" s="7" t="str">
        <f>IF((VLOOKUP($A1148,'V2.5.2 Measures'!$C:$W,10,FALSE)&lt;&gt;"")*AND(VLOOKUP($A1148,'V2.5.2 Measures'!$C:$W,10,FALSE)&lt;&gt;"TBD"),VLOOKUP($A1148,'V2.5.2 Measures'!$C:$W,10,FALSE),"N/A")</f>
        <v>N/A</v>
      </c>
      <c r="H1148" s="7" t="str">
        <f>IF(VLOOKUP($A1148,'V2.5.2 Measures'!$C:$W,14,FALSE)&lt;&gt; "", VLOOKUP($A1148,'V2.5.2 Measures'!$C:$W,14,FALSE),"N/A")</f>
        <v>TBD</v>
      </c>
      <c r="I1148" s="7">
        <f>IF(VLOOKUP($A1148,'V2.5.2 Measures'!$C:$W,15,FALSE)&lt;&gt; "", VLOOKUP($A1148,'V2.5.2 Measures'!$C:$W,15,FALSE),"N/A")</f>
        <v>0.2</v>
      </c>
      <c r="J1148" s="7" t="str">
        <f>IF(VLOOKUP($A1148,'V2.5.2 Measures'!$C:$W,16,FALSE)&lt;&gt; "", VLOOKUP($A1148,'V2.5.2 Measures'!$C:$W,16,FALSE),"N/A")</f>
        <v>N/A</v>
      </c>
      <c r="K1148" s="7" t="str">
        <f>IF(VLOOKUP($A1148,'V2.5.2 Measures'!$C:$W,17,FALSE)&lt;&gt; "", VLOOKUP($A1148,'V2.5.2 Measures'!$C:$W,17,FALSE),"N/A")</f>
        <v>N/A</v>
      </c>
      <c r="L1148" s="7" t="str">
        <f>IF(VLOOKUP($A1148,'V2.5.2 Measures'!$C:$W,18,FALSE)&lt;&gt; "", VLOOKUP($A1148,'V2.5.2 Measures'!$C:$W,18,FALSE),"N/A")</f>
        <v>Default</v>
      </c>
      <c r="M1148" s="7" t="str">
        <f>IF(VLOOKUP($A1148,'V2.5.2 Measures'!$C:$W,19,FALSE)&lt;&gt; "", VLOOKUP($A1148,'V2.5.2 Measures'!$C:$W,19,FALSE),"N/A")</f>
        <v>SAS</v>
      </c>
      <c r="N1148" s="7" t="str">
        <f>IF(VLOOKUP($A1148,'V2.5.2 Measures'!$C:$W,20,FALSE)&lt;&gt; "", VLOOKUP($A1148,'V2.5.2 Measures'!$C:$W,20,FALSE),"N/A")</f>
        <v>V1.1</v>
      </c>
      <c r="O1148" s="7" t="str">
        <f>IF(VLOOKUP($A1148,'V2.5.2 Measures'!$C:$W,21,FALSE)&lt;&gt; "", VLOOKUP($A1148,'V2.5.2 Measures'!$C:$W,21,FALSE),"N/A")</f>
        <v>V1.4</v>
      </c>
      <c r="P1148" s="7" t="e">
        <f>IF(VLOOKUP($A1148,'V2.5.2 Measures'!$C:$W,22,FALSE)&lt;&gt; "", VLOOKUP($A1148,'V2.5.2 Measures'!$C:$W,22,FALSE),"N/A")</f>
        <v>#REF!</v>
      </c>
      <c r="Q1148" s="7" t="e">
        <f>IF(VLOOKUP($A1148,'V2.5.2 Measures'!$C:$W,23,FALSE)&lt;&gt; "", VLOOKUP($A1148,'V2.5.2 Measures'!$C:$W,23,FALSE),"N/A")</f>
        <v>#REF!</v>
      </c>
      <c r="R1148" s="7" t="e">
        <f>IF(VLOOKUP($A1148,'V2.5.2 Measures'!$C:$W,24,FALSE)&lt;&gt; "", VLOOKUP($A1148,'V2.5.2 Measures'!$C:$W,24,FALSE),"N/A")</f>
        <v>#REF!</v>
      </c>
      <c r="S1148" s="7" t="e">
        <f>IF(VLOOKUP($A1148,'V2.5.2 Measures'!$C:$W,25,FALSE)&lt;&gt; "", VLOOKUP($A1148,'V2.5.2 Measures'!$C:$W,25,FALSE),"N/A")</f>
        <v>#REF!</v>
      </c>
      <c r="T1148" s="7" t="str">
        <f>IF(VLOOKUP($A1148,'V2.5.2 Measures'!$C:$W,2,FALSE)&lt;&gt; "", VLOOKUP($A1148,'V2.5.2 Measures'!$C:$W,2,FALSE),"N/A")</f>
        <v>EXP-12-085-51</v>
      </c>
      <c r="U1148" s="7" t="str">
        <f>IF(VLOOKUP($A1148,'V2.5.2 Measures'!$C:$W,3,FALSE)&lt;&gt; "", VLOOKUP($A1148,'V2.5.2 Measures'!$C:$W,3,FALSE),"N/A")</f>
        <v>Average paid per record for TYPE-OF-SERVICE = 6 (Technical laboratory services)</v>
      </c>
      <c r="V1148" s="7" t="e">
        <f>IF(VLOOKUP($A1148,'V2.5.2 Measures'!$C:$W,26,FALSE)&lt;&gt; "", VLOOKUP($A1148,'V2.5.2 Measures'!$C:$W,26,FALSE),"N/A")</f>
        <v>#REF!</v>
      </c>
      <c r="W1148" s="7" t="e">
        <f>IF(VLOOKUP($A1148,'V2.5.2 Measures'!$C:$W,44,FALSE)&lt;&gt; "", VLOOKUP($A1148,'V2.5.2 Measures'!$C:$W,44,FALSE),"N/A")</f>
        <v>#REF!</v>
      </c>
    </row>
    <row r="1149" spans="1:23" x14ac:dyDescent="0.35">
      <c r="A1149" s="7" t="str">
        <f>'V2.5.2 Measures'!C604</f>
        <v>EXP12.61</v>
      </c>
      <c r="B1149" s="7" t="str">
        <f>VLOOKUP($A1149,'V2.5.2 Measures'!$C:$W,6,FALSE)</f>
        <v>Medicaid FFS: Original, Crossover, Paid Claims</v>
      </c>
      <c r="C1149" s="7" t="str">
        <f>VLOOKUP($A1149,'V2.5.2 Measures'!$C:$W,8,FALSE)</f>
        <v>No</v>
      </c>
      <c r="D1149" s="7" t="str">
        <f>IF(VLOOKUP($A1149,'V2.5.2 Measures'!$C:$W,4,FALSE)="","",VLOOKUP($A1149,'V2.5.2 Measures'!$C:$W,4,FALSE))</f>
        <v>Ratio</v>
      </c>
      <c r="E1149" s="7" t="str">
        <f>IF((VLOOKUP($A1149,'V2.5.2 Measures'!$C:$W,8,FALSE)&lt;&gt;"")*AND(VLOOKUP($A1149,'V2.5.2 Measures'!$C:$W,8,FALSE)&lt;&gt;"TBD"),VLOOKUP($A1149,'V2.5.2 Measures'!$C:$W,8,FALSE),"N/A")</f>
        <v>No</v>
      </c>
      <c r="F1149" s="7" t="str">
        <f>IF((VLOOKUP($A1149,'V2.5.2 Measures'!$C:$W,9,FALSE)&lt;&gt;"")*AND(VLOOKUP($A1149,'V2.5.2 Measures'!$C:$W,9,FALSE)&lt;&gt;"TBD"),VLOOKUP($A1149,'V2.5.2 Measures'!$C:$W,9,FALSE),"N/A")</f>
        <v>N/A</v>
      </c>
      <c r="G1149" s="7" t="str">
        <f>IF((VLOOKUP($A1149,'V2.5.2 Measures'!$C:$W,10,FALSE)&lt;&gt;"")*AND(VLOOKUP($A1149,'V2.5.2 Measures'!$C:$W,10,FALSE)&lt;&gt;"TBD"),VLOOKUP($A1149,'V2.5.2 Measures'!$C:$W,10,FALSE),"N/A")</f>
        <v>N/A</v>
      </c>
      <c r="H1149" s="7" t="str">
        <f>IF(VLOOKUP($A1149,'V2.5.2 Measures'!$C:$W,14,FALSE)&lt;&gt; "", VLOOKUP($A1149,'V2.5.2 Measures'!$C:$W,14,FALSE),"N/A")</f>
        <v>TBD</v>
      </c>
      <c r="I1149" s="7">
        <f>IF(VLOOKUP($A1149,'V2.5.2 Measures'!$C:$W,15,FALSE)&lt;&gt; "", VLOOKUP($A1149,'V2.5.2 Measures'!$C:$W,15,FALSE),"N/A")</f>
        <v>0.2</v>
      </c>
      <c r="J1149" s="7" t="str">
        <f>IF(VLOOKUP($A1149,'V2.5.2 Measures'!$C:$W,16,FALSE)&lt;&gt; "", VLOOKUP($A1149,'V2.5.2 Measures'!$C:$W,16,FALSE),"N/A")</f>
        <v>N/A</v>
      </c>
      <c r="K1149" s="7" t="str">
        <f>IF(VLOOKUP($A1149,'V2.5.2 Measures'!$C:$W,17,FALSE)&lt;&gt; "", VLOOKUP($A1149,'V2.5.2 Measures'!$C:$W,17,FALSE),"N/A")</f>
        <v>N/A</v>
      </c>
      <c r="L1149" s="7" t="str">
        <f>IF(VLOOKUP($A1149,'V2.5.2 Measures'!$C:$W,18,FALSE)&lt;&gt; "", VLOOKUP($A1149,'V2.5.2 Measures'!$C:$W,18,FALSE),"N/A")</f>
        <v>Default</v>
      </c>
      <c r="M1149" s="7" t="str">
        <f>IF(VLOOKUP($A1149,'V2.5.2 Measures'!$C:$W,19,FALSE)&lt;&gt; "", VLOOKUP($A1149,'V2.5.2 Measures'!$C:$W,19,FALSE),"N/A")</f>
        <v>SAS</v>
      </c>
      <c r="N1149" s="7" t="str">
        <f>IF(VLOOKUP($A1149,'V2.5.2 Measures'!$C:$W,20,FALSE)&lt;&gt; "", VLOOKUP($A1149,'V2.5.2 Measures'!$C:$W,20,FALSE),"N/A")</f>
        <v>V1.1</v>
      </c>
      <c r="O1149" s="7" t="str">
        <f>IF(VLOOKUP($A1149,'V2.5.2 Measures'!$C:$W,21,FALSE)&lt;&gt; "", VLOOKUP($A1149,'V2.5.2 Measures'!$C:$W,21,FALSE),"N/A")</f>
        <v>V1.4</v>
      </c>
      <c r="P1149" s="7" t="e">
        <f>IF(VLOOKUP($A1149,'V2.5.2 Measures'!$C:$W,22,FALSE)&lt;&gt; "", VLOOKUP($A1149,'V2.5.2 Measures'!$C:$W,22,FALSE),"N/A")</f>
        <v>#REF!</v>
      </c>
      <c r="Q1149" s="7" t="e">
        <f>IF(VLOOKUP($A1149,'V2.5.2 Measures'!$C:$W,23,FALSE)&lt;&gt; "", VLOOKUP($A1149,'V2.5.2 Measures'!$C:$W,23,FALSE),"N/A")</f>
        <v>#REF!</v>
      </c>
      <c r="R1149" s="7" t="e">
        <f>IF(VLOOKUP($A1149,'V2.5.2 Measures'!$C:$W,24,FALSE)&lt;&gt; "", VLOOKUP($A1149,'V2.5.2 Measures'!$C:$W,24,FALSE),"N/A")</f>
        <v>#REF!</v>
      </c>
      <c r="S1149" s="7" t="e">
        <f>IF(VLOOKUP($A1149,'V2.5.2 Measures'!$C:$W,25,FALSE)&lt;&gt; "", VLOOKUP($A1149,'V2.5.2 Measures'!$C:$W,25,FALSE),"N/A")</f>
        <v>#REF!</v>
      </c>
      <c r="T1149" s="7" t="str">
        <f>IF(VLOOKUP($A1149,'V2.5.2 Measures'!$C:$W,2,FALSE)&lt;&gt; "", VLOOKUP($A1149,'V2.5.2 Measures'!$C:$W,2,FALSE),"N/A")</f>
        <v>EXP-12-086-61</v>
      </c>
      <c r="U1149" s="7" t="str">
        <f>IF(VLOOKUP($A1149,'V2.5.2 Measures'!$C:$W,3,FALSE)&lt;&gt; "", VLOOKUP($A1149,'V2.5.2 Measures'!$C:$W,3,FALSE),"N/A")</f>
        <v>Average paid per record for TYPE-OF-SERVICE = 7 (Professional radiological services)</v>
      </c>
      <c r="V1149" s="7" t="e">
        <f>IF(VLOOKUP($A1149,'V2.5.2 Measures'!$C:$W,26,FALSE)&lt;&gt; "", VLOOKUP($A1149,'V2.5.2 Measures'!$C:$W,26,FALSE),"N/A")</f>
        <v>#REF!</v>
      </c>
      <c r="W1149" s="7" t="e">
        <f>IF(VLOOKUP($A1149,'V2.5.2 Measures'!$C:$W,44,FALSE)&lt;&gt; "", VLOOKUP($A1149,'V2.5.2 Measures'!$C:$W,44,FALSE),"N/A")</f>
        <v>#REF!</v>
      </c>
    </row>
    <row r="1150" spans="1:23" x14ac:dyDescent="0.35">
      <c r="A1150" s="7" t="str">
        <f>'V2.5.2 Measures'!C605</f>
        <v>EXP12.72</v>
      </c>
      <c r="B1150" s="7" t="str">
        <f>VLOOKUP($A1150,'V2.5.2 Measures'!$C:$W,6,FALSE)</f>
        <v>Medicaid FFS: Original, Crossover, Paid Claims</v>
      </c>
      <c r="C1150" s="7" t="str">
        <f>VLOOKUP($A1150,'V2.5.2 Measures'!$C:$W,8,FALSE)</f>
        <v>No</v>
      </c>
      <c r="D1150" s="7" t="str">
        <f>IF(VLOOKUP($A1150,'V2.5.2 Measures'!$C:$W,4,FALSE)="","",VLOOKUP($A1150,'V2.5.2 Measures'!$C:$W,4,FALSE))</f>
        <v>Ratio</v>
      </c>
      <c r="E1150" s="7" t="str">
        <f>IF((VLOOKUP($A1150,'V2.5.2 Measures'!$C:$W,8,FALSE)&lt;&gt;"")*AND(VLOOKUP($A1150,'V2.5.2 Measures'!$C:$W,8,FALSE)&lt;&gt;"TBD"),VLOOKUP($A1150,'V2.5.2 Measures'!$C:$W,8,FALSE),"N/A")</f>
        <v>No</v>
      </c>
      <c r="F1150" s="7" t="str">
        <f>IF((VLOOKUP($A1150,'V2.5.2 Measures'!$C:$W,9,FALSE)&lt;&gt;"")*AND(VLOOKUP($A1150,'V2.5.2 Measures'!$C:$W,9,FALSE)&lt;&gt;"TBD"),VLOOKUP($A1150,'V2.5.2 Measures'!$C:$W,9,FALSE),"N/A")</f>
        <v>N/A</v>
      </c>
      <c r="G1150" s="7" t="str">
        <f>IF((VLOOKUP($A1150,'V2.5.2 Measures'!$C:$W,10,FALSE)&lt;&gt;"")*AND(VLOOKUP($A1150,'V2.5.2 Measures'!$C:$W,10,FALSE)&lt;&gt;"TBD"),VLOOKUP($A1150,'V2.5.2 Measures'!$C:$W,10,FALSE),"N/A")</f>
        <v>N/A</v>
      </c>
      <c r="H1150" s="7" t="str">
        <f>IF(VLOOKUP($A1150,'V2.5.2 Measures'!$C:$W,14,FALSE)&lt;&gt; "", VLOOKUP($A1150,'V2.5.2 Measures'!$C:$W,14,FALSE),"N/A")</f>
        <v>TBD</v>
      </c>
      <c r="I1150" s="7">
        <f>IF(VLOOKUP($A1150,'V2.5.2 Measures'!$C:$W,15,FALSE)&lt;&gt; "", VLOOKUP($A1150,'V2.5.2 Measures'!$C:$W,15,FALSE),"N/A")</f>
        <v>0.2</v>
      </c>
      <c r="J1150" s="7" t="str">
        <f>IF(VLOOKUP($A1150,'V2.5.2 Measures'!$C:$W,16,FALSE)&lt;&gt; "", VLOOKUP($A1150,'V2.5.2 Measures'!$C:$W,16,FALSE),"N/A")</f>
        <v>N/A</v>
      </c>
      <c r="K1150" s="7" t="str">
        <f>IF(VLOOKUP($A1150,'V2.5.2 Measures'!$C:$W,17,FALSE)&lt;&gt; "", VLOOKUP($A1150,'V2.5.2 Measures'!$C:$W,17,FALSE),"N/A")</f>
        <v>N/A</v>
      </c>
      <c r="L1150" s="7" t="str">
        <f>IF(VLOOKUP($A1150,'V2.5.2 Measures'!$C:$W,18,FALSE)&lt;&gt; "", VLOOKUP($A1150,'V2.5.2 Measures'!$C:$W,18,FALSE),"N/A")</f>
        <v>Default</v>
      </c>
      <c r="M1150" s="7" t="str">
        <f>IF(VLOOKUP($A1150,'V2.5.2 Measures'!$C:$W,19,FALSE)&lt;&gt; "", VLOOKUP($A1150,'V2.5.2 Measures'!$C:$W,19,FALSE),"N/A")</f>
        <v>SAS</v>
      </c>
      <c r="N1150" s="7" t="str">
        <f>IF(VLOOKUP($A1150,'V2.5.2 Measures'!$C:$W,20,FALSE)&lt;&gt; "", VLOOKUP($A1150,'V2.5.2 Measures'!$C:$W,20,FALSE),"N/A")</f>
        <v>V1.1</v>
      </c>
      <c r="O1150" s="7" t="str">
        <f>IF(VLOOKUP($A1150,'V2.5.2 Measures'!$C:$W,21,FALSE)&lt;&gt; "", VLOOKUP($A1150,'V2.5.2 Measures'!$C:$W,21,FALSE),"N/A")</f>
        <v>V1.4</v>
      </c>
      <c r="P1150" s="7" t="e">
        <f>IF(VLOOKUP($A1150,'V2.5.2 Measures'!$C:$W,22,FALSE)&lt;&gt; "", VLOOKUP($A1150,'V2.5.2 Measures'!$C:$W,22,FALSE),"N/A")</f>
        <v>#REF!</v>
      </c>
      <c r="Q1150" s="7" t="e">
        <f>IF(VLOOKUP($A1150,'V2.5.2 Measures'!$C:$W,23,FALSE)&lt;&gt; "", VLOOKUP($A1150,'V2.5.2 Measures'!$C:$W,23,FALSE),"N/A")</f>
        <v>#REF!</v>
      </c>
      <c r="R1150" s="7" t="e">
        <f>IF(VLOOKUP($A1150,'V2.5.2 Measures'!$C:$W,24,FALSE)&lt;&gt; "", VLOOKUP($A1150,'V2.5.2 Measures'!$C:$W,24,FALSE),"N/A")</f>
        <v>#REF!</v>
      </c>
      <c r="S1150" s="7" t="e">
        <f>IF(VLOOKUP($A1150,'V2.5.2 Measures'!$C:$W,25,FALSE)&lt;&gt; "", VLOOKUP($A1150,'V2.5.2 Measures'!$C:$W,25,FALSE),"N/A")</f>
        <v>#REF!</v>
      </c>
      <c r="T1150" s="7" t="str">
        <f>IF(VLOOKUP($A1150,'V2.5.2 Measures'!$C:$W,2,FALSE)&lt;&gt; "", VLOOKUP($A1150,'V2.5.2 Measures'!$C:$W,2,FALSE),"N/A")</f>
        <v>EXP-12-087-72</v>
      </c>
      <c r="U1150" s="7" t="str">
        <f>IF(VLOOKUP($A1150,'V2.5.2 Measures'!$C:$W,3,FALSE)&lt;&gt; "", VLOOKUP($A1150,'V2.5.2 Measures'!$C:$W,3,FALSE),"N/A")</f>
        <v>Average paid per record for TYPE-OF-SERVICE = 8 (Technical radiological services)</v>
      </c>
      <c r="V1150" s="7" t="e">
        <f>IF(VLOOKUP($A1150,'V2.5.2 Measures'!$C:$W,26,FALSE)&lt;&gt; "", VLOOKUP($A1150,'V2.5.2 Measures'!$C:$W,26,FALSE),"N/A")</f>
        <v>#REF!</v>
      </c>
      <c r="W1150" s="7" t="e">
        <f>IF(VLOOKUP($A1150,'V2.5.2 Measures'!$C:$W,44,FALSE)&lt;&gt; "", VLOOKUP($A1150,'V2.5.2 Measures'!$C:$W,44,FALSE),"N/A")</f>
        <v>#REF!</v>
      </c>
    </row>
    <row r="1151" spans="1:23" x14ac:dyDescent="0.35">
      <c r="A1151" s="7" t="str">
        <f>'V2.5.2 Measures'!C606</f>
        <v>EXP12.4</v>
      </c>
      <c r="B1151" s="7" t="str">
        <f>VLOOKUP($A1151,'V2.5.2 Measures'!$C:$W,6,FALSE)</f>
        <v>Medicaid FFS: Original, Crossover, Paid Claims</v>
      </c>
      <c r="C1151" s="7" t="str">
        <f>VLOOKUP($A1151,'V2.5.2 Measures'!$C:$W,8,FALSE)</f>
        <v>No</v>
      </c>
      <c r="D1151" s="7" t="str">
        <f>IF(VLOOKUP($A1151,'V2.5.2 Measures'!$C:$W,4,FALSE)="","",VLOOKUP($A1151,'V2.5.2 Measures'!$C:$W,4,FALSE))</f>
        <v>Ratio</v>
      </c>
      <c r="E1151" s="7" t="str">
        <f>IF((VLOOKUP($A1151,'V2.5.2 Measures'!$C:$W,8,FALSE)&lt;&gt;"")*AND(VLOOKUP($A1151,'V2.5.2 Measures'!$C:$W,8,FALSE)&lt;&gt;"TBD"),VLOOKUP($A1151,'V2.5.2 Measures'!$C:$W,8,FALSE),"N/A")</f>
        <v>No</v>
      </c>
      <c r="F1151" s="7" t="str">
        <f>IF((VLOOKUP($A1151,'V2.5.2 Measures'!$C:$W,9,FALSE)&lt;&gt;"")*AND(VLOOKUP($A1151,'V2.5.2 Measures'!$C:$W,9,FALSE)&lt;&gt;"TBD"),VLOOKUP($A1151,'V2.5.2 Measures'!$C:$W,9,FALSE),"N/A")</f>
        <v>N/A</v>
      </c>
      <c r="G1151" s="7" t="str">
        <f>IF((VLOOKUP($A1151,'V2.5.2 Measures'!$C:$W,10,FALSE)&lt;&gt;"")*AND(VLOOKUP($A1151,'V2.5.2 Measures'!$C:$W,10,FALSE)&lt;&gt;"TBD"),VLOOKUP($A1151,'V2.5.2 Measures'!$C:$W,10,FALSE),"N/A")</f>
        <v>N/A</v>
      </c>
      <c r="H1151" s="7" t="str">
        <f>IF(VLOOKUP($A1151,'V2.5.2 Measures'!$C:$W,14,FALSE)&lt;&gt; "", VLOOKUP($A1151,'V2.5.2 Measures'!$C:$W,14,FALSE),"N/A")</f>
        <v>TBD</v>
      </c>
      <c r="I1151" s="7">
        <f>IF(VLOOKUP($A1151,'V2.5.2 Measures'!$C:$W,15,FALSE)&lt;&gt; "", VLOOKUP($A1151,'V2.5.2 Measures'!$C:$W,15,FALSE),"N/A")</f>
        <v>0.2</v>
      </c>
      <c r="J1151" s="7" t="str">
        <f>IF(VLOOKUP($A1151,'V2.5.2 Measures'!$C:$W,16,FALSE)&lt;&gt; "", VLOOKUP($A1151,'V2.5.2 Measures'!$C:$W,16,FALSE),"N/A")</f>
        <v>N/A</v>
      </c>
      <c r="K1151" s="7" t="str">
        <f>IF(VLOOKUP($A1151,'V2.5.2 Measures'!$C:$W,17,FALSE)&lt;&gt; "", VLOOKUP($A1151,'V2.5.2 Measures'!$C:$W,17,FALSE),"N/A")</f>
        <v>N/A</v>
      </c>
      <c r="L1151" s="7" t="str">
        <f>IF(VLOOKUP($A1151,'V2.5.2 Measures'!$C:$W,18,FALSE)&lt;&gt; "", VLOOKUP($A1151,'V2.5.2 Measures'!$C:$W,18,FALSE),"N/A")</f>
        <v>Default</v>
      </c>
      <c r="M1151" s="7" t="str">
        <f>IF(VLOOKUP($A1151,'V2.5.2 Measures'!$C:$W,19,FALSE)&lt;&gt; "", VLOOKUP($A1151,'V2.5.2 Measures'!$C:$W,19,FALSE),"N/A")</f>
        <v>SAS</v>
      </c>
      <c r="N1151" s="7" t="str">
        <f>IF(VLOOKUP($A1151,'V2.5.2 Measures'!$C:$W,20,FALSE)&lt;&gt; "", VLOOKUP($A1151,'V2.5.2 Measures'!$C:$W,20,FALSE),"N/A")</f>
        <v>V1.1</v>
      </c>
      <c r="O1151" s="7" t="str">
        <f>IF(VLOOKUP($A1151,'V2.5.2 Measures'!$C:$W,21,FALSE)&lt;&gt; "", VLOOKUP($A1151,'V2.5.2 Measures'!$C:$W,21,FALSE),"N/A")</f>
        <v>V1.4</v>
      </c>
      <c r="P1151" s="7" t="e">
        <f>IF(VLOOKUP($A1151,'V2.5.2 Measures'!$C:$W,22,FALSE)&lt;&gt; "", VLOOKUP($A1151,'V2.5.2 Measures'!$C:$W,22,FALSE),"N/A")</f>
        <v>#REF!</v>
      </c>
      <c r="Q1151" s="7" t="e">
        <f>IF(VLOOKUP($A1151,'V2.5.2 Measures'!$C:$W,23,FALSE)&lt;&gt; "", VLOOKUP($A1151,'V2.5.2 Measures'!$C:$W,23,FALSE),"N/A")</f>
        <v>#REF!</v>
      </c>
      <c r="R1151" s="7" t="e">
        <f>IF(VLOOKUP($A1151,'V2.5.2 Measures'!$C:$W,24,FALSE)&lt;&gt; "", VLOOKUP($A1151,'V2.5.2 Measures'!$C:$W,24,FALSE),"N/A")</f>
        <v>#REF!</v>
      </c>
      <c r="S1151" s="7" t="e">
        <f>IF(VLOOKUP($A1151,'V2.5.2 Measures'!$C:$W,25,FALSE)&lt;&gt; "", VLOOKUP($A1151,'V2.5.2 Measures'!$C:$W,25,FALSE),"N/A")</f>
        <v>#REF!</v>
      </c>
      <c r="T1151" s="7" t="str">
        <f>IF(VLOOKUP($A1151,'V2.5.2 Measures'!$C:$W,2,FALSE)&lt;&gt; "", VLOOKUP($A1151,'V2.5.2 Measures'!$C:$W,2,FALSE),"N/A")</f>
        <v>EXP-12-088-4</v>
      </c>
      <c r="U1151" s="7" t="str">
        <f>IF(VLOOKUP($A1151,'V2.5.2 Measures'!$C:$W,3,FALSE)&lt;&gt; "", VLOOKUP($A1151,'V2.5.2 Measures'!$C:$W,3,FALSE),"N/A")</f>
        <v>Average paid per record for TYPE-OF-SERVICE = 10 (Early and periodic screening and diagnosis and treatment (EPSDT) services)</v>
      </c>
      <c r="V1151" s="7" t="e">
        <f>IF(VLOOKUP($A1151,'V2.5.2 Measures'!$C:$W,26,FALSE)&lt;&gt; "", VLOOKUP($A1151,'V2.5.2 Measures'!$C:$W,26,FALSE),"N/A")</f>
        <v>#REF!</v>
      </c>
      <c r="W1151" s="7" t="e">
        <f>IF(VLOOKUP($A1151,'V2.5.2 Measures'!$C:$W,44,FALSE)&lt;&gt; "", VLOOKUP($A1151,'V2.5.2 Measures'!$C:$W,44,FALSE),"N/A")</f>
        <v>#REF!</v>
      </c>
    </row>
    <row r="1152" spans="1:23" x14ac:dyDescent="0.35">
      <c r="A1152" s="7" t="str">
        <f>'V2.5.2 Measures'!C607</f>
        <v>EXP12.5</v>
      </c>
      <c r="B1152" s="7" t="str">
        <f>VLOOKUP($A1152,'V2.5.2 Measures'!$C:$W,6,FALSE)</f>
        <v>Medicaid FFS: Original, Crossover, Paid Claims</v>
      </c>
      <c r="C1152" s="7" t="str">
        <f>VLOOKUP($A1152,'V2.5.2 Measures'!$C:$W,8,FALSE)</f>
        <v>No</v>
      </c>
      <c r="D1152" s="7" t="str">
        <f>IF(VLOOKUP($A1152,'V2.5.2 Measures'!$C:$W,4,FALSE)="","",VLOOKUP($A1152,'V2.5.2 Measures'!$C:$W,4,FALSE))</f>
        <v>Ratio</v>
      </c>
      <c r="E1152" s="7" t="str">
        <f>IF((VLOOKUP($A1152,'V2.5.2 Measures'!$C:$W,8,FALSE)&lt;&gt;"")*AND(VLOOKUP($A1152,'V2.5.2 Measures'!$C:$W,8,FALSE)&lt;&gt;"TBD"),VLOOKUP($A1152,'V2.5.2 Measures'!$C:$W,8,FALSE),"N/A")</f>
        <v>No</v>
      </c>
      <c r="F1152" s="7" t="str">
        <f>IF((VLOOKUP($A1152,'V2.5.2 Measures'!$C:$W,9,FALSE)&lt;&gt;"")*AND(VLOOKUP($A1152,'V2.5.2 Measures'!$C:$W,9,FALSE)&lt;&gt;"TBD"),VLOOKUP($A1152,'V2.5.2 Measures'!$C:$W,9,FALSE),"N/A")</f>
        <v>N/A</v>
      </c>
      <c r="G1152" s="7" t="str">
        <f>IF((VLOOKUP($A1152,'V2.5.2 Measures'!$C:$W,10,FALSE)&lt;&gt;"")*AND(VLOOKUP($A1152,'V2.5.2 Measures'!$C:$W,10,FALSE)&lt;&gt;"TBD"),VLOOKUP($A1152,'V2.5.2 Measures'!$C:$W,10,FALSE),"N/A")</f>
        <v>N/A</v>
      </c>
      <c r="H1152" s="7" t="str">
        <f>IF(VLOOKUP($A1152,'V2.5.2 Measures'!$C:$W,14,FALSE)&lt;&gt; "", VLOOKUP($A1152,'V2.5.2 Measures'!$C:$W,14,FALSE),"N/A")</f>
        <v>TBD</v>
      </c>
      <c r="I1152" s="7">
        <f>IF(VLOOKUP($A1152,'V2.5.2 Measures'!$C:$W,15,FALSE)&lt;&gt; "", VLOOKUP($A1152,'V2.5.2 Measures'!$C:$W,15,FALSE),"N/A")</f>
        <v>0.2</v>
      </c>
      <c r="J1152" s="7" t="str">
        <f>IF(VLOOKUP($A1152,'V2.5.2 Measures'!$C:$W,16,FALSE)&lt;&gt; "", VLOOKUP($A1152,'V2.5.2 Measures'!$C:$W,16,FALSE),"N/A")</f>
        <v>N/A</v>
      </c>
      <c r="K1152" s="7" t="str">
        <f>IF(VLOOKUP($A1152,'V2.5.2 Measures'!$C:$W,17,FALSE)&lt;&gt; "", VLOOKUP($A1152,'V2.5.2 Measures'!$C:$W,17,FALSE),"N/A")</f>
        <v>N/A</v>
      </c>
      <c r="L1152" s="7" t="str">
        <f>IF(VLOOKUP($A1152,'V2.5.2 Measures'!$C:$W,18,FALSE)&lt;&gt; "", VLOOKUP($A1152,'V2.5.2 Measures'!$C:$W,18,FALSE),"N/A")</f>
        <v>Default</v>
      </c>
      <c r="M1152" s="7" t="str">
        <f>IF(VLOOKUP($A1152,'V2.5.2 Measures'!$C:$W,19,FALSE)&lt;&gt; "", VLOOKUP($A1152,'V2.5.2 Measures'!$C:$W,19,FALSE),"N/A")</f>
        <v>SAS</v>
      </c>
      <c r="N1152" s="7" t="str">
        <f>IF(VLOOKUP($A1152,'V2.5.2 Measures'!$C:$W,20,FALSE)&lt;&gt; "", VLOOKUP($A1152,'V2.5.2 Measures'!$C:$W,20,FALSE),"N/A")</f>
        <v>V1.1</v>
      </c>
      <c r="O1152" s="7" t="str">
        <f>IF(VLOOKUP($A1152,'V2.5.2 Measures'!$C:$W,21,FALSE)&lt;&gt; "", VLOOKUP($A1152,'V2.5.2 Measures'!$C:$W,21,FALSE),"N/A")</f>
        <v>V1.4</v>
      </c>
      <c r="P1152" s="7" t="e">
        <f>IF(VLOOKUP($A1152,'V2.5.2 Measures'!$C:$W,22,FALSE)&lt;&gt; "", VLOOKUP($A1152,'V2.5.2 Measures'!$C:$W,22,FALSE),"N/A")</f>
        <v>#REF!</v>
      </c>
      <c r="Q1152" s="7" t="e">
        <f>IF(VLOOKUP($A1152,'V2.5.2 Measures'!$C:$W,23,FALSE)&lt;&gt; "", VLOOKUP($A1152,'V2.5.2 Measures'!$C:$W,23,FALSE),"N/A")</f>
        <v>#REF!</v>
      </c>
      <c r="R1152" s="7" t="e">
        <f>IF(VLOOKUP($A1152,'V2.5.2 Measures'!$C:$W,24,FALSE)&lt;&gt; "", VLOOKUP($A1152,'V2.5.2 Measures'!$C:$W,24,FALSE),"N/A")</f>
        <v>#REF!</v>
      </c>
      <c r="S1152" s="7" t="e">
        <f>IF(VLOOKUP($A1152,'V2.5.2 Measures'!$C:$W,25,FALSE)&lt;&gt; "", VLOOKUP($A1152,'V2.5.2 Measures'!$C:$W,25,FALSE),"N/A")</f>
        <v>#REF!</v>
      </c>
      <c r="T1152" s="7" t="str">
        <f>IF(VLOOKUP($A1152,'V2.5.2 Measures'!$C:$W,2,FALSE)&lt;&gt; "", VLOOKUP($A1152,'V2.5.2 Measures'!$C:$W,2,FALSE),"N/A")</f>
        <v>EXP-12-089-5</v>
      </c>
      <c r="U1152" s="7" t="str">
        <f>IF(VLOOKUP($A1152,'V2.5.2 Measures'!$C:$W,3,FALSE)&lt;&gt; "", VLOOKUP($A1152,'V2.5.2 Measures'!$C:$W,3,FALSE),"N/A")</f>
        <v>Average paid per record for TYPE-OF-SERVICE = 11 (Family planning services and supplies for individuals of child-bearing age)</v>
      </c>
      <c r="V1152" s="7" t="e">
        <f>IF(VLOOKUP($A1152,'V2.5.2 Measures'!$C:$W,26,FALSE)&lt;&gt; "", VLOOKUP($A1152,'V2.5.2 Measures'!$C:$W,26,FALSE),"N/A")</f>
        <v>#REF!</v>
      </c>
      <c r="W1152" s="7" t="e">
        <f>IF(VLOOKUP($A1152,'V2.5.2 Measures'!$C:$W,44,FALSE)&lt;&gt; "", VLOOKUP($A1152,'V2.5.2 Measures'!$C:$W,44,FALSE),"N/A")</f>
        <v>#REF!</v>
      </c>
    </row>
    <row r="1153" spans="1:23" x14ac:dyDescent="0.35">
      <c r="A1153" s="7" t="str">
        <f>'V2.5.2 Measures'!C608</f>
        <v>EXP12.7</v>
      </c>
      <c r="B1153" s="7" t="str">
        <f>VLOOKUP($A1153,'V2.5.2 Measures'!$C:$W,6,FALSE)</f>
        <v>Medicaid FFS: Original, Crossover, Paid Claims</v>
      </c>
      <c r="C1153" s="7" t="str">
        <f>VLOOKUP($A1153,'V2.5.2 Measures'!$C:$W,8,FALSE)</f>
        <v>No</v>
      </c>
      <c r="D1153" s="7" t="str">
        <f>IF(VLOOKUP($A1153,'V2.5.2 Measures'!$C:$W,4,FALSE)="","",VLOOKUP($A1153,'V2.5.2 Measures'!$C:$W,4,FALSE))</f>
        <v>Ratio</v>
      </c>
      <c r="E1153" s="7" t="str">
        <f>IF((VLOOKUP($A1153,'V2.5.2 Measures'!$C:$W,8,FALSE)&lt;&gt;"")*AND(VLOOKUP($A1153,'V2.5.2 Measures'!$C:$W,8,FALSE)&lt;&gt;"TBD"),VLOOKUP($A1153,'V2.5.2 Measures'!$C:$W,8,FALSE),"N/A")</f>
        <v>No</v>
      </c>
      <c r="F1153" s="7" t="str">
        <f>IF((VLOOKUP($A1153,'V2.5.2 Measures'!$C:$W,9,FALSE)&lt;&gt;"")*AND(VLOOKUP($A1153,'V2.5.2 Measures'!$C:$W,9,FALSE)&lt;&gt;"TBD"),VLOOKUP($A1153,'V2.5.2 Measures'!$C:$W,9,FALSE),"N/A")</f>
        <v>N/A</v>
      </c>
      <c r="G1153" s="7" t="str">
        <f>IF((VLOOKUP($A1153,'V2.5.2 Measures'!$C:$W,10,FALSE)&lt;&gt;"")*AND(VLOOKUP($A1153,'V2.5.2 Measures'!$C:$W,10,FALSE)&lt;&gt;"TBD"),VLOOKUP($A1153,'V2.5.2 Measures'!$C:$W,10,FALSE),"N/A")</f>
        <v>N/A</v>
      </c>
      <c r="H1153" s="7" t="str">
        <f>IF(VLOOKUP($A1153,'V2.5.2 Measures'!$C:$W,14,FALSE)&lt;&gt; "", VLOOKUP($A1153,'V2.5.2 Measures'!$C:$W,14,FALSE),"N/A")</f>
        <v>TBD</v>
      </c>
      <c r="I1153" s="7">
        <f>IF(VLOOKUP($A1153,'V2.5.2 Measures'!$C:$W,15,FALSE)&lt;&gt; "", VLOOKUP($A1153,'V2.5.2 Measures'!$C:$W,15,FALSE),"N/A")</f>
        <v>0.2</v>
      </c>
      <c r="J1153" s="7" t="str">
        <f>IF(VLOOKUP($A1153,'V2.5.2 Measures'!$C:$W,16,FALSE)&lt;&gt; "", VLOOKUP($A1153,'V2.5.2 Measures'!$C:$W,16,FALSE),"N/A")</f>
        <v>N/A</v>
      </c>
      <c r="K1153" s="7" t="str">
        <f>IF(VLOOKUP($A1153,'V2.5.2 Measures'!$C:$W,17,FALSE)&lt;&gt; "", VLOOKUP($A1153,'V2.5.2 Measures'!$C:$W,17,FALSE),"N/A")</f>
        <v>N/A</v>
      </c>
      <c r="L1153" s="7" t="str">
        <f>IF(VLOOKUP($A1153,'V2.5.2 Measures'!$C:$W,18,FALSE)&lt;&gt; "", VLOOKUP($A1153,'V2.5.2 Measures'!$C:$W,18,FALSE),"N/A")</f>
        <v>Default</v>
      </c>
      <c r="M1153" s="7" t="str">
        <f>IF(VLOOKUP($A1153,'V2.5.2 Measures'!$C:$W,19,FALSE)&lt;&gt; "", VLOOKUP($A1153,'V2.5.2 Measures'!$C:$W,19,FALSE),"N/A")</f>
        <v>SAS</v>
      </c>
      <c r="N1153" s="7" t="str">
        <f>IF(VLOOKUP($A1153,'V2.5.2 Measures'!$C:$W,20,FALSE)&lt;&gt; "", VLOOKUP($A1153,'V2.5.2 Measures'!$C:$W,20,FALSE),"N/A")</f>
        <v>V1.1</v>
      </c>
      <c r="O1153" s="7" t="str">
        <f>IF(VLOOKUP($A1153,'V2.5.2 Measures'!$C:$W,21,FALSE)&lt;&gt; "", VLOOKUP($A1153,'V2.5.2 Measures'!$C:$W,21,FALSE),"N/A")</f>
        <v>V1.4</v>
      </c>
      <c r="P1153" s="7" t="e">
        <f>IF(VLOOKUP($A1153,'V2.5.2 Measures'!$C:$W,22,FALSE)&lt;&gt; "", VLOOKUP($A1153,'V2.5.2 Measures'!$C:$W,22,FALSE),"N/A")</f>
        <v>#REF!</v>
      </c>
      <c r="Q1153" s="7" t="e">
        <f>IF(VLOOKUP($A1153,'V2.5.2 Measures'!$C:$W,23,FALSE)&lt;&gt; "", VLOOKUP($A1153,'V2.5.2 Measures'!$C:$W,23,FALSE),"N/A")</f>
        <v>#REF!</v>
      </c>
      <c r="R1153" s="7" t="e">
        <f>IF(VLOOKUP($A1153,'V2.5.2 Measures'!$C:$W,24,FALSE)&lt;&gt; "", VLOOKUP($A1153,'V2.5.2 Measures'!$C:$W,24,FALSE),"N/A")</f>
        <v>#REF!</v>
      </c>
      <c r="S1153" s="7" t="e">
        <f>IF(VLOOKUP($A1153,'V2.5.2 Measures'!$C:$W,25,FALSE)&lt;&gt; "", VLOOKUP($A1153,'V2.5.2 Measures'!$C:$W,25,FALSE),"N/A")</f>
        <v>#REF!</v>
      </c>
      <c r="T1153" s="7" t="str">
        <f>IF(VLOOKUP($A1153,'V2.5.2 Measures'!$C:$W,2,FALSE)&lt;&gt; "", VLOOKUP($A1153,'V2.5.2 Measures'!$C:$W,2,FALSE),"N/A")</f>
        <v>EXP-12-090-7</v>
      </c>
      <c r="U1153" s="7" t="str">
        <f>IF(VLOOKUP($A1153,'V2.5.2 Measures'!$C:$W,3,FALSE)&lt;&gt; "", VLOOKUP($A1153,'V2.5.2 Measures'!$C:$W,3,FALSE),"N/A")</f>
        <v>Average paid per record for TYPE-OF-SERVICE = 12 (Physicians' services)</v>
      </c>
      <c r="V1153" s="7" t="e">
        <f>IF(VLOOKUP($A1153,'V2.5.2 Measures'!$C:$W,26,FALSE)&lt;&gt; "", VLOOKUP($A1153,'V2.5.2 Measures'!$C:$W,26,FALSE),"N/A")</f>
        <v>#REF!</v>
      </c>
      <c r="W1153" s="7" t="e">
        <f>IF(VLOOKUP($A1153,'V2.5.2 Measures'!$C:$W,44,FALSE)&lt;&gt; "", VLOOKUP($A1153,'V2.5.2 Measures'!$C:$W,44,FALSE),"N/A")</f>
        <v>#REF!</v>
      </c>
    </row>
    <row r="1154" spans="1:23" x14ac:dyDescent="0.35">
      <c r="A1154" s="7" t="str">
        <f>'V2.5.2 Measures'!C609</f>
        <v>EXP12.9</v>
      </c>
      <c r="B1154" s="7" t="str">
        <f>VLOOKUP($A1154,'V2.5.2 Measures'!$C:$W,6,FALSE)</f>
        <v>Medicaid FFS: Original, Crossover, Paid Claims</v>
      </c>
      <c r="C1154" s="7" t="str">
        <f>VLOOKUP($A1154,'V2.5.2 Measures'!$C:$W,8,FALSE)</f>
        <v>No</v>
      </c>
      <c r="D1154" s="7" t="str">
        <f>IF(VLOOKUP($A1154,'V2.5.2 Measures'!$C:$W,4,FALSE)="","",VLOOKUP($A1154,'V2.5.2 Measures'!$C:$W,4,FALSE))</f>
        <v>Ratio</v>
      </c>
      <c r="E1154" s="7" t="str">
        <f>IF((VLOOKUP($A1154,'V2.5.2 Measures'!$C:$W,8,FALSE)&lt;&gt;"")*AND(VLOOKUP($A1154,'V2.5.2 Measures'!$C:$W,8,FALSE)&lt;&gt;"TBD"),VLOOKUP($A1154,'V2.5.2 Measures'!$C:$W,8,FALSE),"N/A")</f>
        <v>No</v>
      </c>
      <c r="F1154" s="7" t="str">
        <f>IF((VLOOKUP($A1154,'V2.5.2 Measures'!$C:$W,9,FALSE)&lt;&gt;"")*AND(VLOOKUP($A1154,'V2.5.2 Measures'!$C:$W,9,FALSE)&lt;&gt;"TBD"),VLOOKUP($A1154,'V2.5.2 Measures'!$C:$W,9,FALSE),"N/A")</f>
        <v>N/A</v>
      </c>
      <c r="G1154" s="7" t="str">
        <f>IF((VLOOKUP($A1154,'V2.5.2 Measures'!$C:$W,10,FALSE)&lt;&gt;"")*AND(VLOOKUP($A1154,'V2.5.2 Measures'!$C:$W,10,FALSE)&lt;&gt;"TBD"),VLOOKUP($A1154,'V2.5.2 Measures'!$C:$W,10,FALSE),"N/A")</f>
        <v>N/A</v>
      </c>
      <c r="H1154" s="7" t="str">
        <f>IF(VLOOKUP($A1154,'V2.5.2 Measures'!$C:$W,14,FALSE)&lt;&gt; "", VLOOKUP($A1154,'V2.5.2 Measures'!$C:$W,14,FALSE),"N/A")</f>
        <v>TBD</v>
      </c>
      <c r="I1154" s="7">
        <f>IF(VLOOKUP($A1154,'V2.5.2 Measures'!$C:$W,15,FALSE)&lt;&gt; "", VLOOKUP($A1154,'V2.5.2 Measures'!$C:$W,15,FALSE),"N/A")</f>
        <v>0.2</v>
      </c>
      <c r="J1154" s="7" t="str">
        <f>IF(VLOOKUP($A1154,'V2.5.2 Measures'!$C:$W,16,FALSE)&lt;&gt; "", VLOOKUP($A1154,'V2.5.2 Measures'!$C:$W,16,FALSE),"N/A")</f>
        <v>N/A</v>
      </c>
      <c r="K1154" s="7" t="str">
        <f>IF(VLOOKUP($A1154,'V2.5.2 Measures'!$C:$W,17,FALSE)&lt;&gt; "", VLOOKUP($A1154,'V2.5.2 Measures'!$C:$W,17,FALSE),"N/A")</f>
        <v>N/A</v>
      </c>
      <c r="L1154" s="7" t="str">
        <f>IF(VLOOKUP($A1154,'V2.5.2 Measures'!$C:$W,18,FALSE)&lt;&gt; "", VLOOKUP($A1154,'V2.5.2 Measures'!$C:$W,18,FALSE),"N/A")</f>
        <v>Default</v>
      </c>
      <c r="M1154" s="7" t="str">
        <f>IF(VLOOKUP($A1154,'V2.5.2 Measures'!$C:$W,19,FALSE)&lt;&gt; "", VLOOKUP($A1154,'V2.5.2 Measures'!$C:$W,19,FALSE),"N/A")</f>
        <v>SAS</v>
      </c>
      <c r="N1154" s="7" t="str">
        <f>IF(VLOOKUP($A1154,'V2.5.2 Measures'!$C:$W,20,FALSE)&lt;&gt; "", VLOOKUP($A1154,'V2.5.2 Measures'!$C:$W,20,FALSE),"N/A")</f>
        <v>V1.1</v>
      </c>
      <c r="O1154" s="7" t="str">
        <f>IF(VLOOKUP($A1154,'V2.5.2 Measures'!$C:$W,21,FALSE)&lt;&gt; "", VLOOKUP($A1154,'V2.5.2 Measures'!$C:$W,21,FALSE),"N/A")</f>
        <v>V1.4</v>
      </c>
      <c r="P1154" s="7" t="e">
        <f>IF(VLOOKUP($A1154,'V2.5.2 Measures'!$C:$W,22,FALSE)&lt;&gt; "", VLOOKUP($A1154,'V2.5.2 Measures'!$C:$W,22,FALSE),"N/A")</f>
        <v>#REF!</v>
      </c>
      <c r="Q1154" s="7" t="e">
        <f>IF(VLOOKUP($A1154,'V2.5.2 Measures'!$C:$W,23,FALSE)&lt;&gt; "", VLOOKUP($A1154,'V2.5.2 Measures'!$C:$W,23,FALSE),"N/A")</f>
        <v>#REF!</v>
      </c>
      <c r="R1154" s="7" t="e">
        <f>IF(VLOOKUP($A1154,'V2.5.2 Measures'!$C:$W,24,FALSE)&lt;&gt; "", VLOOKUP($A1154,'V2.5.2 Measures'!$C:$W,24,FALSE),"N/A")</f>
        <v>#REF!</v>
      </c>
      <c r="S1154" s="7" t="e">
        <f>IF(VLOOKUP($A1154,'V2.5.2 Measures'!$C:$W,25,FALSE)&lt;&gt; "", VLOOKUP($A1154,'V2.5.2 Measures'!$C:$W,25,FALSE),"N/A")</f>
        <v>#REF!</v>
      </c>
      <c r="T1154" s="7" t="str">
        <f>IF(VLOOKUP($A1154,'V2.5.2 Measures'!$C:$W,2,FALSE)&lt;&gt; "", VLOOKUP($A1154,'V2.5.2 Measures'!$C:$W,2,FALSE),"N/A")</f>
        <v>EXP-12-091-9</v>
      </c>
      <c r="U1154" s="7" t="str">
        <f>IF(VLOOKUP($A1154,'V2.5.2 Measures'!$C:$W,3,FALSE)&lt;&gt; "", VLOOKUP($A1154,'V2.5.2 Measures'!$C:$W,3,FALSE),"N/A")</f>
        <v>Average paid per record for TYPE-OF-SERVICE = 13 (Medical and surgical services of a dentist)</v>
      </c>
      <c r="V1154" s="7" t="e">
        <f>IF(VLOOKUP($A1154,'V2.5.2 Measures'!$C:$W,26,FALSE)&lt;&gt; "", VLOOKUP($A1154,'V2.5.2 Measures'!$C:$W,26,FALSE),"N/A")</f>
        <v>#REF!</v>
      </c>
      <c r="W1154" s="7" t="e">
        <f>IF(VLOOKUP($A1154,'V2.5.2 Measures'!$C:$W,44,FALSE)&lt;&gt; "", VLOOKUP($A1154,'V2.5.2 Measures'!$C:$W,44,FALSE),"N/A")</f>
        <v>#REF!</v>
      </c>
    </row>
    <row r="1155" spans="1:23" x14ac:dyDescent="0.35">
      <c r="A1155" s="7" t="str">
        <f>'V2.5.2 Measures'!C610</f>
        <v>EXP12.10</v>
      </c>
      <c r="B1155" s="7" t="str">
        <f>VLOOKUP($A1155,'V2.5.2 Measures'!$C:$W,6,FALSE)</f>
        <v>Medicaid FFS: Original, Crossover, Paid Claims</v>
      </c>
      <c r="C1155" s="7" t="str">
        <f>VLOOKUP($A1155,'V2.5.2 Measures'!$C:$W,8,FALSE)</f>
        <v>No</v>
      </c>
      <c r="D1155" s="7" t="str">
        <f>IF(VLOOKUP($A1155,'V2.5.2 Measures'!$C:$W,4,FALSE)="","",VLOOKUP($A1155,'V2.5.2 Measures'!$C:$W,4,FALSE))</f>
        <v>Ratio</v>
      </c>
      <c r="E1155" s="7" t="str">
        <f>IF((VLOOKUP($A1155,'V2.5.2 Measures'!$C:$W,8,FALSE)&lt;&gt;"")*AND(VLOOKUP($A1155,'V2.5.2 Measures'!$C:$W,8,FALSE)&lt;&gt;"TBD"),VLOOKUP($A1155,'V2.5.2 Measures'!$C:$W,8,FALSE),"N/A")</f>
        <v>No</v>
      </c>
      <c r="F1155" s="7" t="str">
        <f>IF((VLOOKUP($A1155,'V2.5.2 Measures'!$C:$W,9,FALSE)&lt;&gt;"")*AND(VLOOKUP($A1155,'V2.5.2 Measures'!$C:$W,9,FALSE)&lt;&gt;"TBD"),VLOOKUP($A1155,'V2.5.2 Measures'!$C:$W,9,FALSE),"N/A")</f>
        <v>N/A</v>
      </c>
      <c r="G1155" s="7" t="str">
        <f>IF((VLOOKUP($A1155,'V2.5.2 Measures'!$C:$W,10,FALSE)&lt;&gt;"")*AND(VLOOKUP($A1155,'V2.5.2 Measures'!$C:$W,10,FALSE)&lt;&gt;"TBD"),VLOOKUP($A1155,'V2.5.2 Measures'!$C:$W,10,FALSE),"N/A")</f>
        <v>N/A</v>
      </c>
      <c r="H1155" s="7" t="str">
        <f>IF(VLOOKUP($A1155,'V2.5.2 Measures'!$C:$W,14,FALSE)&lt;&gt; "", VLOOKUP($A1155,'V2.5.2 Measures'!$C:$W,14,FALSE),"N/A")</f>
        <v>TBD</v>
      </c>
      <c r="I1155" s="7">
        <f>IF(VLOOKUP($A1155,'V2.5.2 Measures'!$C:$W,15,FALSE)&lt;&gt; "", VLOOKUP($A1155,'V2.5.2 Measures'!$C:$W,15,FALSE),"N/A")</f>
        <v>0.2</v>
      </c>
      <c r="J1155" s="7" t="str">
        <f>IF(VLOOKUP($A1155,'V2.5.2 Measures'!$C:$W,16,FALSE)&lt;&gt; "", VLOOKUP($A1155,'V2.5.2 Measures'!$C:$W,16,FALSE),"N/A")</f>
        <v>N/A</v>
      </c>
      <c r="K1155" s="7" t="str">
        <f>IF(VLOOKUP($A1155,'V2.5.2 Measures'!$C:$W,17,FALSE)&lt;&gt; "", VLOOKUP($A1155,'V2.5.2 Measures'!$C:$W,17,FALSE),"N/A")</f>
        <v>N/A</v>
      </c>
      <c r="L1155" s="7" t="str">
        <f>IF(VLOOKUP($A1155,'V2.5.2 Measures'!$C:$W,18,FALSE)&lt;&gt; "", VLOOKUP($A1155,'V2.5.2 Measures'!$C:$W,18,FALSE),"N/A")</f>
        <v>Default</v>
      </c>
      <c r="M1155" s="7" t="str">
        <f>IF(VLOOKUP($A1155,'V2.5.2 Measures'!$C:$W,19,FALSE)&lt;&gt; "", VLOOKUP($A1155,'V2.5.2 Measures'!$C:$W,19,FALSE),"N/A")</f>
        <v>SAS</v>
      </c>
      <c r="N1155" s="7" t="str">
        <f>IF(VLOOKUP($A1155,'V2.5.2 Measures'!$C:$W,20,FALSE)&lt;&gt; "", VLOOKUP($A1155,'V2.5.2 Measures'!$C:$W,20,FALSE),"N/A")</f>
        <v>V1.1</v>
      </c>
      <c r="O1155" s="7" t="str">
        <f>IF(VLOOKUP($A1155,'V2.5.2 Measures'!$C:$W,21,FALSE)&lt;&gt; "", VLOOKUP($A1155,'V2.5.2 Measures'!$C:$W,21,FALSE),"N/A")</f>
        <v>V1.4</v>
      </c>
      <c r="P1155" s="7" t="e">
        <f>IF(VLOOKUP($A1155,'V2.5.2 Measures'!$C:$W,22,FALSE)&lt;&gt; "", VLOOKUP($A1155,'V2.5.2 Measures'!$C:$W,22,FALSE),"N/A")</f>
        <v>#REF!</v>
      </c>
      <c r="Q1155" s="7" t="e">
        <f>IF(VLOOKUP($A1155,'V2.5.2 Measures'!$C:$W,23,FALSE)&lt;&gt; "", VLOOKUP($A1155,'V2.5.2 Measures'!$C:$W,23,FALSE),"N/A")</f>
        <v>#REF!</v>
      </c>
      <c r="R1155" s="7" t="e">
        <f>IF(VLOOKUP($A1155,'V2.5.2 Measures'!$C:$W,24,FALSE)&lt;&gt; "", VLOOKUP($A1155,'V2.5.2 Measures'!$C:$W,24,FALSE),"N/A")</f>
        <v>#REF!</v>
      </c>
      <c r="S1155" s="7" t="e">
        <f>IF(VLOOKUP($A1155,'V2.5.2 Measures'!$C:$W,25,FALSE)&lt;&gt; "", VLOOKUP($A1155,'V2.5.2 Measures'!$C:$W,25,FALSE),"N/A")</f>
        <v>#REF!</v>
      </c>
      <c r="T1155" s="7" t="str">
        <f>IF(VLOOKUP($A1155,'V2.5.2 Measures'!$C:$W,2,FALSE)&lt;&gt; "", VLOOKUP($A1155,'V2.5.2 Measures'!$C:$W,2,FALSE),"N/A")</f>
        <v>EXP-12-092-10</v>
      </c>
      <c r="U1155" s="7" t="str">
        <f>IF(VLOOKUP($A1155,'V2.5.2 Measures'!$C:$W,3,FALSE)&lt;&gt; "", VLOOKUP($A1155,'V2.5.2 Measures'!$C:$W,3,FALSE),"N/A")</f>
        <v>Average paid per record for TYPE-OF-SERVICE = 14 (Outpatient substance abuse treatment services.)</v>
      </c>
      <c r="V1155" s="7" t="e">
        <f>IF(VLOOKUP($A1155,'V2.5.2 Measures'!$C:$W,26,FALSE)&lt;&gt; "", VLOOKUP($A1155,'V2.5.2 Measures'!$C:$W,26,FALSE),"N/A")</f>
        <v>#REF!</v>
      </c>
      <c r="W1155" s="7" t="e">
        <f>IF(VLOOKUP($A1155,'V2.5.2 Measures'!$C:$W,44,FALSE)&lt;&gt; "", VLOOKUP($A1155,'V2.5.2 Measures'!$C:$W,44,FALSE),"N/A")</f>
        <v>#REF!</v>
      </c>
    </row>
    <row r="1156" spans="1:23" x14ac:dyDescent="0.35">
      <c r="A1156" s="7" t="str">
        <f>'V2.5.2 Measures'!C611</f>
        <v>EXP12.11</v>
      </c>
      <c r="B1156" s="7" t="str">
        <f>VLOOKUP($A1156,'V2.5.2 Measures'!$C:$W,6,FALSE)</f>
        <v>Medicaid FFS: Original, Crossover, Paid Claims</v>
      </c>
      <c r="C1156" s="7" t="str">
        <f>VLOOKUP($A1156,'V2.5.2 Measures'!$C:$W,8,FALSE)</f>
        <v>No</v>
      </c>
      <c r="D1156" s="7" t="str">
        <f>IF(VLOOKUP($A1156,'V2.5.2 Measures'!$C:$W,4,FALSE)="","",VLOOKUP($A1156,'V2.5.2 Measures'!$C:$W,4,FALSE))</f>
        <v>Ratio</v>
      </c>
      <c r="E1156" s="7" t="str">
        <f>IF((VLOOKUP($A1156,'V2.5.2 Measures'!$C:$W,8,FALSE)&lt;&gt;"")*AND(VLOOKUP($A1156,'V2.5.2 Measures'!$C:$W,8,FALSE)&lt;&gt;"TBD"),VLOOKUP($A1156,'V2.5.2 Measures'!$C:$W,8,FALSE),"N/A")</f>
        <v>No</v>
      </c>
      <c r="F1156" s="7" t="str">
        <f>IF((VLOOKUP($A1156,'V2.5.2 Measures'!$C:$W,9,FALSE)&lt;&gt;"")*AND(VLOOKUP($A1156,'V2.5.2 Measures'!$C:$W,9,FALSE)&lt;&gt;"TBD"),VLOOKUP($A1156,'V2.5.2 Measures'!$C:$W,9,FALSE),"N/A")</f>
        <v>N/A</v>
      </c>
      <c r="G1156" s="7" t="str">
        <f>IF((VLOOKUP($A1156,'V2.5.2 Measures'!$C:$W,10,FALSE)&lt;&gt;"")*AND(VLOOKUP($A1156,'V2.5.2 Measures'!$C:$W,10,FALSE)&lt;&gt;"TBD"),VLOOKUP($A1156,'V2.5.2 Measures'!$C:$W,10,FALSE),"N/A")</f>
        <v>N/A</v>
      </c>
      <c r="H1156" s="7" t="str">
        <f>IF(VLOOKUP($A1156,'V2.5.2 Measures'!$C:$W,14,FALSE)&lt;&gt; "", VLOOKUP($A1156,'V2.5.2 Measures'!$C:$W,14,FALSE),"N/A")</f>
        <v>N/A</v>
      </c>
      <c r="I1156" s="7" t="str">
        <f>IF(VLOOKUP($A1156,'V2.5.2 Measures'!$C:$W,15,FALSE)&lt;&gt; "", VLOOKUP($A1156,'V2.5.2 Measures'!$C:$W,15,FALSE),"N/A")</f>
        <v>TBD</v>
      </c>
      <c r="J1156" s="7" t="str">
        <f>IF(VLOOKUP($A1156,'V2.5.2 Measures'!$C:$W,16,FALSE)&lt;&gt; "", VLOOKUP($A1156,'V2.5.2 Measures'!$C:$W,16,FALSE),"N/A")</f>
        <v>N/A</v>
      </c>
      <c r="K1156" s="7" t="str">
        <f>IF(VLOOKUP($A1156,'V2.5.2 Measures'!$C:$W,17,FALSE)&lt;&gt; "", VLOOKUP($A1156,'V2.5.2 Measures'!$C:$W,17,FALSE),"N/A")</f>
        <v>N/A</v>
      </c>
      <c r="L1156" s="7" t="str">
        <f>IF(VLOOKUP($A1156,'V2.5.2 Measures'!$C:$W,18,FALSE)&lt;&gt; "", VLOOKUP($A1156,'V2.5.2 Measures'!$C:$W,18,FALSE),"N/A")</f>
        <v>Default</v>
      </c>
      <c r="M1156" s="7" t="str">
        <f>IF(VLOOKUP($A1156,'V2.5.2 Measures'!$C:$W,19,FALSE)&lt;&gt; "", VLOOKUP($A1156,'V2.5.2 Measures'!$C:$W,19,FALSE),"N/A")</f>
        <v>SAS</v>
      </c>
      <c r="N1156" s="7" t="str">
        <f>IF(VLOOKUP($A1156,'V2.5.2 Measures'!$C:$W,20,FALSE)&lt;&gt; "", VLOOKUP($A1156,'V2.5.2 Measures'!$C:$W,20,FALSE),"N/A")</f>
        <v>V1.1</v>
      </c>
      <c r="O1156" s="7" t="str">
        <f>IF(VLOOKUP($A1156,'V2.5.2 Measures'!$C:$W,21,FALSE)&lt;&gt; "", VLOOKUP($A1156,'V2.5.2 Measures'!$C:$W,21,FALSE),"N/A")</f>
        <v>V1.4</v>
      </c>
      <c r="P1156" s="7" t="e">
        <f>IF(VLOOKUP($A1156,'V2.5.2 Measures'!$C:$W,22,FALSE)&lt;&gt; "", VLOOKUP($A1156,'V2.5.2 Measures'!$C:$W,22,FALSE),"N/A")</f>
        <v>#REF!</v>
      </c>
      <c r="Q1156" s="7" t="e">
        <f>IF(VLOOKUP($A1156,'V2.5.2 Measures'!$C:$W,23,FALSE)&lt;&gt; "", VLOOKUP($A1156,'V2.5.2 Measures'!$C:$W,23,FALSE),"N/A")</f>
        <v>#REF!</v>
      </c>
      <c r="R1156" s="7" t="e">
        <f>IF(VLOOKUP($A1156,'V2.5.2 Measures'!$C:$W,24,FALSE)&lt;&gt; "", VLOOKUP($A1156,'V2.5.2 Measures'!$C:$W,24,FALSE),"N/A")</f>
        <v>#REF!</v>
      </c>
      <c r="S1156" s="7" t="e">
        <f>IF(VLOOKUP($A1156,'V2.5.2 Measures'!$C:$W,25,FALSE)&lt;&gt; "", VLOOKUP($A1156,'V2.5.2 Measures'!$C:$W,25,FALSE),"N/A")</f>
        <v>#REF!</v>
      </c>
      <c r="T1156" s="7" t="str">
        <f>IF(VLOOKUP($A1156,'V2.5.2 Measures'!$C:$W,2,FALSE)&lt;&gt; "", VLOOKUP($A1156,'V2.5.2 Measures'!$C:$W,2,FALSE),"N/A")</f>
        <v>EXP-12-093-11</v>
      </c>
      <c r="U1156" s="7" t="str">
        <f>IF(VLOOKUP($A1156,'V2.5.2 Measures'!$C:$W,3,FALSE)&lt;&gt; "", VLOOKUP($A1156,'V2.5.2 Measures'!$C:$W,3,FALSE),"N/A")</f>
        <v>Average paid per record for TYPE-OF-SERVICE = 15 (Medical or other remedial care or services, other than physicians' services)</v>
      </c>
      <c r="V1156" s="7" t="e">
        <f>IF(VLOOKUP($A1156,'V2.5.2 Measures'!$C:$W,26,FALSE)&lt;&gt; "", VLOOKUP($A1156,'V2.5.2 Measures'!$C:$W,26,FALSE),"N/A")</f>
        <v>#REF!</v>
      </c>
      <c r="W1156" s="7" t="e">
        <f>IF(VLOOKUP($A1156,'V2.5.2 Measures'!$C:$W,44,FALSE)&lt;&gt; "", VLOOKUP($A1156,'V2.5.2 Measures'!$C:$W,44,FALSE),"N/A")</f>
        <v>#REF!</v>
      </c>
    </row>
    <row r="1157" spans="1:23" x14ac:dyDescent="0.35">
      <c r="A1157" s="7" t="str">
        <f>'V2.5.2 Measures'!C612</f>
        <v>EXP12.12</v>
      </c>
      <c r="B1157" s="7" t="str">
        <f>VLOOKUP($A1157,'V2.5.2 Measures'!$C:$W,6,FALSE)</f>
        <v>Medicaid FFS: Original, Crossover, Paid Claims</v>
      </c>
      <c r="C1157" s="7" t="str">
        <f>VLOOKUP($A1157,'V2.5.2 Measures'!$C:$W,8,FALSE)</f>
        <v>No</v>
      </c>
      <c r="D1157" s="7" t="str">
        <f>IF(VLOOKUP($A1157,'V2.5.2 Measures'!$C:$W,4,FALSE)="","",VLOOKUP($A1157,'V2.5.2 Measures'!$C:$W,4,FALSE))</f>
        <v>Ratio</v>
      </c>
      <c r="E1157" s="7" t="str">
        <f>IF((VLOOKUP($A1157,'V2.5.2 Measures'!$C:$W,8,FALSE)&lt;&gt;"")*AND(VLOOKUP($A1157,'V2.5.2 Measures'!$C:$W,8,FALSE)&lt;&gt;"TBD"),VLOOKUP($A1157,'V2.5.2 Measures'!$C:$W,8,FALSE),"N/A")</f>
        <v>No</v>
      </c>
      <c r="F1157" s="7" t="str">
        <f>IF((VLOOKUP($A1157,'V2.5.2 Measures'!$C:$W,9,FALSE)&lt;&gt;"")*AND(VLOOKUP($A1157,'V2.5.2 Measures'!$C:$W,9,FALSE)&lt;&gt;"TBD"),VLOOKUP($A1157,'V2.5.2 Measures'!$C:$W,9,FALSE),"N/A")</f>
        <v>N/A</v>
      </c>
      <c r="G1157" s="7" t="str">
        <f>IF((VLOOKUP($A1157,'V2.5.2 Measures'!$C:$W,10,FALSE)&lt;&gt;"")*AND(VLOOKUP($A1157,'V2.5.2 Measures'!$C:$W,10,FALSE)&lt;&gt;"TBD"),VLOOKUP($A1157,'V2.5.2 Measures'!$C:$W,10,FALSE),"N/A")</f>
        <v>N/A</v>
      </c>
      <c r="H1157" s="7" t="str">
        <f>IF(VLOOKUP($A1157,'V2.5.2 Measures'!$C:$W,14,FALSE)&lt;&gt; "", VLOOKUP($A1157,'V2.5.2 Measures'!$C:$W,14,FALSE),"N/A")</f>
        <v>TBD</v>
      </c>
      <c r="I1157" s="7">
        <f>IF(VLOOKUP($A1157,'V2.5.2 Measures'!$C:$W,15,FALSE)&lt;&gt; "", VLOOKUP($A1157,'V2.5.2 Measures'!$C:$W,15,FALSE),"N/A")</f>
        <v>0.2</v>
      </c>
      <c r="J1157" s="7" t="str">
        <f>IF(VLOOKUP($A1157,'V2.5.2 Measures'!$C:$W,16,FALSE)&lt;&gt; "", VLOOKUP($A1157,'V2.5.2 Measures'!$C:$W,16,FALSE),"N/A")</f>
        <v>N/A</v>
      </c>
      <c r="K1157" s="7" t="str">
        <f>IF(VLOOKUP($A1157,'V2.5.2 Measures'!$C:$W,17,FALSE)&lt;&gt; "", VLOOKUP($A1157,'V2.5.2 Measures'!$C:$W,17,FALSE),"N/A")</f>
        <v>N/A</v>
      </c>
      <c r="L1157" s="7" t="str">
        <f>IF(VLOOKUP($A1157,'V2.5.2 Measures'!$C:$W,18,FALSE)&lt;&gt; "", VLOOKUP($A1157,'V2.5.2 Measures'!$C:$W,18,FALSE),"N/A")</f>
        <v>Default</v>
      </c>
      <c r="M1157" s="7" t="str">
        <f>IF(VLOOKUP($A1157,'V2.5.2 Measures'!$C:$W,19,FALSE)&lt;&gt; "", VLOOKUP($A1157,'V2.5.2 Measures'!$C:$W,19,FALSE),"N/A")</f>
        <v>SAS</v>
      </c>
      <c r="N1157" s="7" t="str">
        <f>IF(VLOOKUP($A1157,'V2.5.2 Measures'!$C:$W,20,FALSE)&lt;&gt; "", VLOOKUP($A1157,'V2.5.2 Measures'!$C:$W,20,FALSE),"N/A")</f>
        <v>V1.1</v>
      </c>
      <c r="O1157" s="7" t="str">
        <f>IF(VLOOKUP($A1157,'V2.5.2 Measures'!$C:$W,21,FALSE)&lt;&gt; "", VLOOKUP($A1157,'V2.5.2 Measures'!$C:$W,21,FALSE),"N/A")</f>
        <v>V1.4</v>
      </c>
      <c r="P1157" s="7" t="e">
        <f>IF(VLOOKUP($A1157,'V2.5.2 Measures'!$C:$W,22,FALSE)&lt;&gt; "", VLOOKUP($A1157,'V2.5.2 Measures'!$C:$W,22,FALSE),"N/A")</f>
        <v>#REF!</v>
      </c>
      <c r="Q1157" s="7" t="e">
        <f>IF(VLOOKUP($A1157,'V2.5.2 Measures'!$C:$W,23,FALSE)&lt;&gt; "", VLOOKUP($A1157,'V2.5.2 Measures'!$C:$W,23,FALSE),"N/A")</f>
        <v>#REF!</v>
      </c>
      <c r="R1157" s="7" t="e">
        <f>IF(VLOOKUP($A1157,'V2.5.2 Measures'!$C:$W,24,FALSE)&lt;&gt; "", VLOOKUP($A1157,'V2.5.2 Measures'!$C:$W,24,FALSE),"N/A")</f>
        <v>#REF!</v>
      </c>
      <c r="S1157" s="7" t="e">
        <f>IF(VLOOKUP($A1157,'V2.5.2 Measures'!$C:$W,25,FALSE)&lt;&gt; "", VLOOKUP($A1157,'V2.5.2 Measures'!$C:$W,25,FALSE),"N/A")</f>
        <v>#REF!</v>
      </c>
      <c r="T1157" s="7" t="str">
        <f>IF(VLOOKUP($A1157,'V2.5.2 Measures'!$C:$W,2,FALSE)&lt;&gt; "", VLOOKUP($A1157,'V2.5.2 Measures'!$C:$W,2,FALSE),"N/A")</f>
        <v>EXP-12-094-12</v>
      </c>
      <c r="U1157" s="7" t="str">
        <f>IF(VLOOKUP($A1157,'V2.5.2 Measures'!$C:$W,3,FALSE)&lt;&gt; "", VLOOKUP($A1157,'V2.5.2 Measures'!$C:$W,3,FALSE),"N/A")</f>
        <v>Average paid per record for TYPE-OF-SERVICE = 16 (Home health services - Nursing services)</v>
      </c>
      <c r="V1157" s="7" t="e">
        <f>IF(VLOOKUP($A1157,'V2.5.2 Measures'!$C:$W,26,FALSE)&lt;&gt; "", VLOOKUP($A1157,'V2.5.2 Measures'!$C:$W,26,FALSE),"N/A")</f>
        <v>#REF!</v>
      </c>
      <c r="W1157" s="7" t="e">
        <f>IF(VLOOKUP($A1157,'V2.5.2 Measures'!$C:$W,44,FALSE)&lt;&gt; "", VLOOKUP($A1157,'V2.5.2 Measures'!$C:$W,44,FALSE),"N/A")</f>
        <v>#REF!</v>
      </c>
    </row>
    <row r="1158" spans="1:23" x14ac:dyDescent="0.35">
      <c r="A1158" s="7" t="str">
        <f>'V2.5.2 Measures'!C613</f>
        <v>EXP12.13</v>
      </c>
      <c r="B1158" s="7" t="str">
        <f>VLOOKUP($A1158,'V2.5.2 Measures'!$C:$W,6,FALSE)</f>
        <v>Medicaid FFS: Original, Crossover, Paid Claims</v>
      </c>
      <c r="C1158" s="7" t="str">
        <f>VLOOKUP($A1158,'V2.5.2 Measures'!$C:$W,8,FALSE)</f>
        <v>No</v>
      </c>
      <c r="D1158" s="7" t="str">
        <f>IF(VLOOKUP($A1158,'V2.5.2 Measures'!$C:$W,4,FALSE)="","",VLOOKUP($A1158,'V2.5.2 Measures'!$C:$W,4,FALSE))</f>
        <v>Ratio</v>
      </c>
      <c r="E1158" s="7" t="str">
        <f>IF((VLOOKUP($A1158,'V2.5.2 Measures'!$C:$W,8,FALSE)&lt;&gt;"")*AND(VLOOKUP($A1158,'V2.5.2 Measures'!$C:$W,8,FALSE)&lt;&gt;"TBD"),VLOOKUP($A1158,'V2.5.2 Measures'!$C:$W,8,FALSE),"N/A")</f>
        <v>No</v>
      </c>
      <c r="F1158" s="7" t="str">
        <f>IF((VLOOKUP($A1158,'V2.5.2 Measures'!$C:$W,9,FALSE)&lt;&gt;"")*AND(VLOOKUP($A1158,'V2.5.2 Measures'!$C:$W,9,FALSE)&lt;&gt;"TBD"),VLOOKUP($A1158,'V2.5.2 Measures'!$C:$W,9,FALSE),"N/A")</f>
        <v>N/A</v>
      </c>
      <c r="G1158" s="7" t="str">
        <f>IF((VLOOKUP($A1158,'V2.5.2 Measures'!$C:$W,10,FALSE)&lt;&gt;"")*AND(VLOOKUP($A1158,'V2.5.2 Measures'!$C:$W,10,FALSE)&lt;&gt;"TBD"),VLOOKUP($A1158,'V2.5.2 Measures'!$C:$W,10,FALSE),"N/A")</f>
        <v>N/A</v>
      </c>
      <c r="H1158" s="7" t="str">
        <f>IF(VLOOKUP($A1158,'V2.5.2 Measures'!$C:$W,14,FALSE)&lt;&gt; "", VLOOKUP($A1158,'V2.5.2 Measures'!$C:$W,14,FALSE),"N/A")</f>
        <v>TBD</v>
      </c>
      <c r="I1158" s="7">
        <f>IF(VLOOKUP($A1158,'V2.5.2 Measures'!$C:$W,15,FALSE)&lt;&gt; "", VLOOKUP($A1158,'V2.5.2 Measures'!$C:$W,15,FALSE),"N/A")</f>
        <v>0.2</v>
      </c>
      <c r="J1158" s="7" t="str">
        <f>IF(VLOOKUP($A1158,'V2.5.2 Measures'!$C:$W,16,FALSE)&lt;&gt; "", VLOOKUP($A1158,'V2.5.2 Measures'!$C:$W,16,FALSE),"N/A")</f>
        <v>N/A</v>
      </c>
      <c r="K1158" s="7" t="str">
        <f>IF(VLOOKUP($A1158,'V2.5.2 Measures'!$C:$W,17,FALSE)&lt;&gt; "", VLOOKUP($A1158,'V2.5.2 Measures'!$C:$W,17,FALSE),"N/A")</f>
        <v>N/A</v>
      </c>
      <c r="L1158" s="7" t="str">
        <f>IF(VLOOKUP($A1158,'V2.5.2 Measures'!$C:$W,18,FALSE)&lt;&gt; "", VLOOKUP($A1158,'V2.5.2 Measures'!$C:$W,18,FALSE),"N/A")</f>
        <v>Default</v>
      </c>
      <c r="M1158" s="7" t="str">
        <f>IF(VLOOKUP($A1158,'V2.5.2 Measures'!$C:$W,19,FALSE)&lt;&gt; "", VLOOKUP($A1158,'V2.5.2 Measures'!$C:$W,19,FALSE),"N/A")</f>
        <v>SAS</v>
      </c>
      <c r="N1158" s="7" t="str">
        <f>IF(VLOOKUP($A1158,'V2.5.2 Measures'!$C:$W,20,FALSE)&lt;&gt; "", VLOOKUP($A1158,'V2.5.2 Measures'!$C:$W,20,FALSE),"N/A")</f>
        <v>V1.1</v>
      </c>
      <c r="O1158" s="7" t="str">
        <f>IF(VLOOKUP($A1158,'V2.5.2 Measures'!$C:$W,21,FALSE)&lt;&gt; "", VLOOKUP($A1158,'V2.5.2 Measures'!$C:$W,21,FALSE),"N/A")</f>
        <v>V1.4</v>
      </c>
      <c r="P1158" s="7" t="e">
        <f>IF(VLOOKUP($A1158,'V2.5.2 Measures'!$C:$W,22,FALSE)&lt;&gt; "", VLOOKUP($A1158,'V2.5.2 Measures'!$C:$W,22,FALSE),"N/A")</f>
        <v>#REF!</v>
      </c>
      <c r="Q1158" s="7" t="e">
        <f>IF(VLOOKUP($A1158,'V2.5.2 Measures'!$C:$W,23,FALSE)&lt;&gt; "", VLOOKUP($A1158,'V2.5.2 Measures'!$C:$W,23,FALSE),"N/A")</f>
        <v>#REF!</v>
      </c>
      <c r="R1158" s="7" t="e">
        <f>IF(VLOOKUP($A1158,'V2.5.2 Measures'!$C:$W,24,FALSE)&lt;&gt; "", VLOOKUP($A1158,'V2.5.2 Measures'!$C:$W,24,FALSE),"N/A")</f>
        <v>#REF!</v>
      </c>
      <c r="S1158" s="7" t="e">
        <f>IF(VLOOKUP($A1158,'V2.5.2 Measures'!$C:$W,25,FALSE)&lt;&gt; "", VLOOKUP($A1158,'V2.5.2 Measures'!$C:$W,25,FALSE),"N/A")</f>
        <v>#REF!</v>
      </c>
      <c r="T1158" s="7" t="str">
        <f>IF(VLOOKUP($A1158,'V2.5.2 Measures'!$C:$W,2,FALSE)&lt;&gt; "", VLOOKUP($A1158,'V2.5.2 Measures'!$C:$W,2,FALSE),"N/A")</f>
        <v>EXP-12-095-13</v>
      </c>
      <c r="U1158" s="7" t="str">
        <f>IF(VLOOKUP($A1158,'V2.5.2 Measures'!$C:$W,3,FALSE)&lt;&gt; "", VLOOKUP($A1158,'V2.5.2 Measures'!$C:$W,3,FALSE),"N/A")</f>
        <v>Average paid per record for TYPE-OF-SERVICE = 17 (Home health services - Home health aide services)</v>
      </c>
      <c r="V1158" s="7" t="e">
        <f>IF(VLOOKUP($A1158,'V2.5.2 Measures'!$C:$W,26,FALSE)&lt;&gt; "", VLOOKUP($A1158,'V2.5.2 Measures'!$C:$W,26,FALSE),"N/A")</f>
        <v>#REF!</v>
      </c>
      <c r="W1158" s="7" t="e">
        <f>IF(VLOOKUP($A1158,'V2.5.2 Measures'!$C:$W,44,FALSE)&lt;&gt; "", VLOOKUP($A1158,'V2.5.2 Measures'!$C:$W,44,FALSE),"N/A")</f>
        <v>#REF!</v>
      </c>
    </row>
    <row r="1159" spans="1:23" x14ac:dyDescent="0.35">
      <c r="A1159" s="7" t="str">
        <f>'V2.5.2 Measures'!C614</f>
        <v>EXP12.14</v>
      </c>
      <c r="B1159" s="7" t="str">
        <f>VLOOKUP($A1159,'V2.5.2 Measures'!$C:$W,6,FALSE)</f>
        <v>Medicaid FFS: Original, Crossover, Paid Claims</v>
      </c>
      <c r="C1159" s="7" t="str">
        <f>VLOOKUP($A1159,'V2.5.2 Measures'!$C:$W,8,FALSE)</f>
        <v>No</v>
      </c>
      <c r="D1159" s="7" t="str">
        <f>IF(VLOOKUP($A1159,'V2.5.2 Measures'!$C:$W,4,FALSE)="","",VLOOKUP($A1159,'V2.5.2 Measures'!$C:$W,4,FALSE))</f>
        <v>Ratio</v>
      </c>
      <c r="E1159" s="7" t="str">
        <f>IF((VLOOKUP($A1159,'V2.5.2 Measures'!$C:$W,8,FALSE)&lt;&gt;"")*AND(VLOOKUP($A1159,'V2.5.2 Measures'!$C:$W,8,FALSE)&lt;&gt;"TBD"),VLOOKUP($A1159,'V2.5.2 Measures'!$C:$W,8,FALSE),"N/A")</f>
        <v>No</v>
      </c>
      <c r="F1159" s="7" t="str">
        <f>IF((VLOOKUP($A1159,'V2.5.2 Measures'!$C:$W,9,FALSE)&lt;&gt;"")*AND(VLOOKUP($A1159,'V2.5.2 Measures'!$C:$W,9,FALSE)&lt;&gt;"TBD"),VLOOKUP($A1159,'V2.5.2 Measures'!$C:$W,9,FALSE),"N/A")</f>
        <v>N/A</v>
      </c>
      <c r="G1159" s="7" t="str">
        <f>IF((VLOOKUP($A1159,'V2.5.2 Measures'!$C:$W,10,FALSE)&lt;&gt;"")*AND(VLOOKUP($A1159,'V2.5.2 Measures'!$C:$W,10,FALSE)&lt;&gt;"TBD"),VLOOKUP($A1159,'V2.5.2 Measures'!$C:$W,10,FALSE),"N/A")</f>
        <v>N/A</v>
      </c>
      <c r="H1159" s="7" t="str">
        <f>IF(VLOOKUP($A1159,'V2.5.2 Measures'!$C:$W,14,FALSE)&lt;&gt; "", VLOOKUP($A1159,'V2.5.2 Measures'!$C:$W,14,FALSE),"N/A")</f>
        <v>TBD</v>
      </c>
      <c r="I1159" s="7">
        <f>IF(VLOOKUP($A1159,'V2.5.2 Measures'!$C:$W,15,FALSE)&lt;&gt; "", VLOOKUP($A1159,'V2.5.2 Measures'!$C:$W,15,FALSE),"N/A")</f>
        <v>0.2</v>
      </c>
      <c r="J1159" s="7" t="str">
        <f>IF(VLOOKUP($A1159,'V2.5.2 Measures'!$C:$W,16,FALSE)&lt;&gt; "", VLOOKUP($A1159,'V2.5.2 Measures'!$C:$W,16,FALSE),"N/A")</f>
        <v>N/A</v>
      </c>
      <c r="K1159" s="7" t="str">
        <f>IF(VLOOKUP($A1159,'V2.5.2 Measures'!$C:$W,17,FALSE)&lt;&gt; "", VLOOKUP($A1159,'V2.5.2 Measures'!$C:$W,17,FALSE),"N/A")</f>
        <v>N/A</v>
      </c>
      <c r="L1159" s="7" t="str">
        <f>IF(VLOOKUP($A1159,'V2.5.2 Measures'!$C:$W,18,FALSE)&lt;&gt; "", VLOOKUP($A1159,'V2.5.2 Measures'!$C:$W,18,FALSE),"N/A")</f>
        <v>Default</v>
      </c>
      <c r="M1159" s="7" t="str">
        <f>IF(VLOOKUP($A1159,'V2.5.2 Measures'!$C:$W,19,FALSE)&lt;&gt; "", VLOOKUP($A1159,'V2.5.2 Measures'!$C:$W,19,FALSE),"N/A")</f>
        <v>SAS</v>
      </c>
      <c r="N1159" s="7" t="str">
        <f>IF(VLOOKUP($A1159,'V2.5.2 Measures'!$C:$W,20,FALSE)&lt;&gt; "", VLOOKUP($A1159,'V2.5.2 Measures'!$C:$W,20,FALSE),"N/A")</f>
        <v>V1.1</v>
      </c>
      <c r="O1159" s="7" t="str">
        <f>IF(VLOOKUP($A1159,'V2.5.2 Measures'!$C:$W,21,FALSE)&lt;&gt; "", VLOOKUP($A1159,'V2.5.2 Measures'!$C:$W,21,FALSE),"N/A")</f>
        <v>V1.4</v>
      </c>
      <c r="P1159" s="7" t="e">
        <f>IF(VLOOKUP($A1159,'V2.5.2 Measures'!$C:$W,22,FALSE)&lt;&gt; "", VLOOKUP($A1159,'V2.5.2 Measures'!$C:$W,22,FALSE),"N/A")</f>
        <v>#REF!</v>
      </c>
      <c r="Q1159" s="7" t="e">
        <f>IF(VLOOKUP($A1159,'V2.5.2 Measures'!$C:$W,23,FALSE)&lt;&gt; "", VLOOKUP($A1159,'V2.5.2 Measures'!$C:$W,23,FALSE),"N/A")</f>
        <v>#REF!</v>
      </c>
      <c r="R1159" s="7" t="e">
        <f>IF(VLOOKUP($A1159,'V2.5.2 Measures'!$C:$W,24,FALSE)&lt;&gt; "", VLOOKUP($A1159,'V2.5.2 Measures'!$C:$W,24,FALSE),"N/A")</f>
        <v>#REF!</v>
      </c>
      <c r="S1159" s="7" t="e">
        <f>IF(VLOOKUP($A1159,'V2.5.2 Measures'!$C:$W,25,FALSE)&lt;&gt; "", VLOOKUP($A1159,'V2.5.2 Measures'!$C:$W,25,FALSE),"N/A")</f>
        <v>#REF!</v>
      </c>
      <c r="T1159" s="7" t="str">
        <f>IF(VLOOKUP($A1159,'V2.5.2 Measures'!$C:$W,2,FALSE)&lt;&gt; "", VLOOKUP($A1159,'V2.5.2 Measures'!$C:$W,2,FALSE),"N/A")</f>
        <v>EXP-12-096-14</v>
      </c>
      <c r="U1159" s="7" t="str">
        <f>IF(VLOOKUP($A1159,'V2.5.2 Measures'!$C:$W,3,FALSE)&lt;&gt; "", VLOOKUP($A1159,'V2.5.2 Measures'!$C:$W,3,FALSE),"N/A")</f>
        <v>Average paid per record for TYPE-OF-SERVICE = 18 (Home health services - Medical supplies, equipment, and appliances suitable for use in the home)</v>
      </c>
      <c r="V1159" s="7" t="e">
        <f>IF(VLOOKUP($A1159,'V2.5.2 Measures'!$C:$W,26,FALSE)&lt;&gt; "", VLOOKUP($A1159,'V2.5.2 Measures'!$C:$W,26,FALSE),"N/A")</f>
        <v>#REF!</v>
      </c>
      <c r="W1159" s="7" t="e">
        <f>IF(VLOOKUP($A1159,'V2.5.2 Measures'!$C:$W,44,FALSE)&lt;&gt; "", VLOOKUP($A1159,'V2.5.2 Measures'!$C:$W,44,FALSE),"N/A")</f>
        <v>#REF!</v>
      </c>
    </row>
    <row r="1160" spans="1:23" x14ac:dyDescent="0.35">
      <c r="A1160" s="7" t="str">
        <f>'V2.5.2 Measures'!C615</f>
        <v>EXP12.15</v>
      </c>
      <c r="B1160" s="7" t="str">
        <f>VLOOKUP($A1160,'V2.5.2 Measures'!$C:$W,6,FALSE)</f>
        <v>Medicaid FFS: Original, Crossover, Paid Claims</v>
      </c>
      <c r="C1160" s="7" t="str">
        <f>VLOOKUP($A1160,'V2.5.2 Measures'!$C:$W,8,FALSE)</f>
        <v>No</v>
      </c>
      <c r="D1160" s="7" t="str">
        <f>IF(VLOOKUP($A1160,'V2.5.2 Measures'!$C:$W,4,FALSE)="","",VLOOKUP($A1160,'V2.5.2 Measures'!$C:$W,4,FALSE))</f>
        <v>Ratio</v>
      </c>
      <c r="E1160" s="7" t="str">
        <f>IF((VLOOKUP($A1160,'V2.5.2 Measures'!$C:$W,8,FALSE)&lt;&gt;"")*AND(VLOOKUP($A1160,'V2.5.2 Measures'!$C:$W,8,FALSE)&lt;&gt;"TBD"),VLOOKUP($A1160,'V2.5.2 Measures'!$C:$W,8,FALSE),"N/A")</f>
        <v>No</v>
      </c>
      <c r="F1160" s="7" t="str">
        <f>IF((VLOOKUP($A1160,'V2.5.2 Measures'!$C:$W,9,FALSE)&lt;&gt;"")*AND(VLOOKUP($A1160,'V2.5.2 Measures'!$C:$W,9,FALSE)&lt;&gt;"TBD"),VLOOKUP($A1160,'V2.5.2 Measures'!$C:$W,9,FALSE),"N/A")</f>
        <v>N/A</v>
      </c>
      <c r="G1160" s="7" t="str">
        <f>IF((VLOOKUP($A1160,'V2.5.2 Measures'!$C:$W,10,FALSE)&lt;&gt;"")*AND(VLOOKUP($A1160,'V2.5.2 Measures'!$C:$W,10,FALSE)&lt;&gt;"TBD"),VLOOKUP($A1160,'V2.5.2 Measures'!$C:$W,10,FALSE),"N/A")</f>
        <v>N/A</v>
      </c>
      <c r="H1160" s="7" t="str">
        <f>IF(VLOOKUP($A1160,'V2.5.2 Measures'!$C:$W,14,FALSE)&lt;&gt; "", VLOOKUP($A1160,'V2.5.2 Measures'!$C:$W,14,FALSE),"N/A")</f>
        <v>TBD</v>
      </c>
      <c r="I1160" s="7">
        <f>IF(VLOOKUP($A1160,'V2.5.2 Measures'!$C:$W,15,FALSE)&lt;&gt; "", VLOOKUP($A1160,'V2.5.2 Measures'!$C:$W,15,FALSE),"N/A")</f>
        <v>0.2</v>
      </c>
      <c r="J1160" s="7" t="str">
        <f>IF(VLOOKUP($A1160,'V2.5.2 Measures'!$C:$W,16,FALSE)&lt;&gt; "", VLOOKUP($A1160,'V2.5.2 Measures'!$C:$W,16,FALSE),"N/A")</f>
        <v>N/A</v>
      </c>
      <c r="K1160" s="7" t="str">
        <f>IF(VLOOKUP($A1160,'V2.5.2 Measures'!$C:$W,17,FALSE)&lt;&gt; "", VLOOKUP($A1160,'V2.5.2 Measures'!$C:$W,17,FALSE),"N/A")</f>
        <v>N/A</v>
      </c>
      <c r="L1160" s="7" t="str">
        <f>IF(VLOOKUP($A1160,'V2.5.2 Measures'!$C:$W,18,FALSE)&lt;&gt; "", VLOOKUP($A1160,'V2.5.2 Measures'!$C:$W,18,FALSE),"N/A")</f>
        <v>Default</v>
      </c>
      <c r="M1160" s="7" t="str">
        <f>IF(VLOOKUP($A1160,'V2.5.2 Measures'!$C:$W,19,FALSE)&lt;&gt; "", VLOOKUP($A1160,'V2.5.2 Measures'!$C:$W,19,FALSE),"N/A")</f>
        <v>SAS</v>
      </c>
      <c r="N1160" s="7" t="str">
        <f>IF(VLOOKUP($A1160,'V2.5.2 Measures'!$C:$W,20,FALSE)&lt;&gt; "", VLOOKUP($A1160,'V2.5.2 Measures'!$C:$W,20,FALSE),"N/A")</f>
        <v>V1.1</v>
      </c>
      <c r="O1160" s="7" t="str">
        <f>IF(VLOOKUP($A1160,'V2.5.2 Measures'!$C:$W,21,FALSE)&lt;&gt; "", VLOOKUP($A1160,'V2.5.2 Measures'!$C:$W,21,FALSE),"N/A")</f>
        <v>V1.4</v>
      </c>
      <c r="P1160" s="7" t="e">
        <f>IF(VLOOKUP($A1160,'V2.5.2 Measures'!$C:$W,22,FALSE)&lt;&gt; "", VLOOKUP($A1160,'V2.5.2 Measures'!$C:$W,22,FALSE),"N/A")</f>
        <v>#REF!</v>
      </c>
      <c r="Q1160" s="7" t="e">
        <f>IF(VLOOKUP($A1160,'V2.5.2 Measures'!$C:$W,23,FALSE)&lt;&gt; "", VLOOKUP($A1160,'V2.5.2 Measures'!$C:$W,23,FALSE),"N/A")</f>
        <v>#REF!</v>
      </c>
      <c r="R1160" s="7" t="e">
        <f>IF(VLOOKUP($A1160,'V2.5.2 Measures'!$C:$W,24,FALSE)&lt;&gt; "", VLOOKUP($A1160,'V2.5.2 Measures'!$C:$W,24,FALSE),"N/A")</f>
        <v>#REF!</v>
      </c>
      <c r="S1160" s="7" t="e">
        <f>IF(VLOOKUP($A1160,'V2.5.2 Measures'!$C:$W,25,FALSE)&lt;&gt; "", VLOOKUP($A1160,'V2.5.2 Measures'!$C:$W,25,FALSE),"N/A")</f>
        <v>#REF!</v>
      </c>
      <c r="T1160" s="7" t="str">
        <f>IF(VLOOKUP($A1160,'V2.5.2 Measures'!$C:$W,2,FALSE)&lt;&gt; "", VLOOKUP($A1160,'V2.5.2 Measures'!$C:$W,2,FALSE),"N/A")</f>
        <v>EXP-12-097-15</v>
      </c>
      <c r="U1160" s="7" t="str">
        <f>IF(VLOOKUP($A1160,'V2.5.2 Measures'!$C:$W,3,FALSE)&lt;&gt; "", VLOOKUP($A1160,'V2.5.2 Measures'!$C:$W,3,FALSE),"N/A")</f>
        <v>Average paid per record for TYPE-OF-SERVICE = 19 (Home health services - Physical therapy provided by a home health agency or by a facility licensed by the State to provide medical rehabilitation services)</v>
      </c>
      <c r="V1160" s="7" t="e">
        <f>IF(VLOOKUP($A1160,'V2.5.2 Measures'!$C:$W,26,FALSE)&lt;&gt; "", VLOOKUP($A1160,'V2.5.2 Measures'!$C:$W,26,FALSE),"N/A")</f>
        <v>#REF!</v>
      </c>
      <c r="W1160" s="7" t="e">
        <f>IF(VLOOKUP($A1160,'V2.5.2 Measures'!$C:$W,44,FALSE)&lt;&gt; "", VLOOKUP($A1160,'V2.5.2 Measures'!$C:$W,44,FALSE),"N/A")</f>
        <v>#REF!</v>
      </c>
    </row>
    <row r="1161" spans="1:23" x14ac:dyDescent="0.35">
      <c r="A1161" s="7" t="str">
        <f>'V2.5.2 Measures'!C616</f>
        <v>EXP12.17</v>
      </c>
      <c r="B1161" s="7" t="str">
        <f>VLOOKUP($A1161,'V2.5.2 Measures'!$C:$W,6,FALSE)</f>
        <v>Medicaid FFS: Original, Crossover, Paid Claims</v>
      </c>
      <c r="C1161" s="7" t="str">
        <f>VLOOKUP($A1161,'V2.5.2 Measures'!$C:$W,8,FALSE)</f>
        <v>No</v>
      </c>
      <c r="D1161" s="7" t="str">
        <f>IF(VLOOKUP($A1161,'V2.5.2 Measures'!$C:$W,4,FALSE)="","",VLOOKUP($A1161,'V2.5.2 Measures'!$C:$W,4,FALSE))</f>
        <v>Ratio</v>
      </c>
      <c r="E1161" s="7" t="str">
        <f>IF((VLOOKUP($A1161,'V2.5.2 Measures'!$C:$W,8,FALSE)&lt;&gt;"")*AND(VLOOKUP($A1161,'V2.5.2 Measures'!$C:$W,8,FALSE)&lt;&gt;"TBD"),VLOOKUP($A1161,'V2.5.2 Measures'!$C:$W,8,FALSE),"N/A")</f>
        <v>No</v>
      </c>
      <c r="F1161" s="7" t="str">
        <f>IF((VLOOKUP($A1161,'V2.5.2 Measures'!$C:$W,9,FALSE)&lt;&gt;"")*AND(VLOOKUP($A1161,'V2.5.2 Measures'!$C:$W,9,FALSE)&lt;&gt;"TBD"),VLOOKUP($A1161,'V2.5.2 Measures'!$C:$W,9,FALSE),"N/A")</f>
        <v>N/A</v>
      </c>
      <c r="G1161" s="7" t="str">
        <f>IF((VLOOKUP($A1161,'V2.5.2 Measures'!$C:$W,10,FALSE)&lt;&gt;"")*AND(VLOOKUP($A1161,'V2.5.2 Measures'!$C:$W,10,FALSE)&lt;&gt;"TBD"),VLOOKUP($A1161,'V2.5.2 Measures'!$C:$W,10,FALSE),"N/A")</f>
        <v>N/A</v>
      </c>
      <c r="H1161" s="7" t="str">
        <f>IF(VLOOKUP($A1161,'V2.5.2 Measures'!$C:$W,14,FALSE)&lt;&gt; "", VLOOKUP($A1161,'V2.5.2 Measures'!$C:$W,14,FALSE),"N/A")</f>
        <v>TBD</v>
      </c>
      <c r="I1161" s="7">
        <f>IF(VLOOKUP($A1161,'V2.5.2 Measures'!$C:$W,15,FALSE)&lt;&gt; "", VLOOKUP($A1161,'V2.5.2 Measures'!$C:$W,15,FALSE),"N/A")</f>
        <v>0.2</v>
      </c>
      <c r="J1161" s="7" t="str">
        <f>IF(VLOOKUP($A1161,'V2.5.2 Measures'!$C:$W,16,FALSE)&lt;&gt; "", VLOOKUP($A1161,'V2.5.2 Measures'!$C:$W,16,FALSE),"N/A")</f>
        <v>N/A</v>
      </c>
      <c r="K1161" s="7" t="str">
        <f>IF(VLOOKUP($A1161,'V2.5.2 Measures'!$C:$W,17,FALSE)&lt;&gt; "", VLOOKUP($A1161,'V2.5.2 Measures'!$C:$W,17,FALSE),"N/A")</f>
        <v>N/A</v>
      </c>
      <c r="L1161" s="7" t="str">
        <f>IF(VLOOKUP($A1161,'V2.5.2 Measures'!$C:$W,18,FALSE)&lt;&gt; "", VLOOKUP($A1161,'V2.5.2 Measures'!$C:$W,18,FALSE),"N/A")</f>
        <v>Default</v>
      </c>
      <c r="M1161" s="7" t="str">
        <f>IF(VLOOKUP($A1161,'V2.5.2 Measures'!$C:$W,19,FALSE)&lt;&gt; "", VLOOKUP($A1161,'V2.5.2 Measures'!$C:$W,19,FALSE),"N/A")</f>
        <v>SAS</v>
      </c>
      <c r="N1161" s="7" t="str">
        <f>IF(VLOOKUP($A1161,'V2.5.2 Measures'!$C:$W,20,FALSE)&lt;&gt; "", VLOOKUP($A1161,'V2.5.2 Measures'!$C:$W,20,FALSE),"N/A")</f>
        <v>V1.1</v>
      </c>
      <c r="O1161" s="7" t="str">
        <f>IF(VLOOKUP($A1161,'V2.5.2 Measures'!$C:$W,21,FALSE)&lt;&gt; "", VLOOKUP($A1161,'V2.5.2 Measures'!$C:$W,21,FALSE),"N/A")</f>
        <v>V1.4</v>
      </c>
      <c r="P1161" s="7" t="e">
        <f>IF(VLOOKUP($A1161,'V2.5.2 Measures'!$C:$W,22,FALSE)&lt;&gt; "", VLOOKUP($A1161,'V2.5.2 Measures'!$C:$W,22,FALSE),"N/A")</f>
        <v>#REF!</v>
      </c>
      <c r="Q1161" s="7" t="e">
        <f>IF(VLOOKUP($A1161,'V2.5.2 Measures'!$C:$W,23,FALSE)&lt;&gt; "", VLOOKUP($A1161,'V2.5.2 Measures'!$C:$W,23,FALSE),"N/A")</f>
        <v>#REF!</v>
      </c>
      <c r="R1161" s="7" t="e">
        <f>IF(VLOOKUP($A1161,'V2.5.2 Measures'!$C:$W,24,FALSE)&lt;&gt; "", VLOOKUP($A1161,'V2.5.2 Measures'!$C:$W,24,FALSE),"N/A")</f>
        <v>#REF!</v>
      </c>
      <c r="S1161" s="7" t="e">
        <f>IF(VLOOKUP($A1161,'V2.5.2 Measures'!$C:$W,25,FALSE)&lt;&gt; "", VLOOKUP($A1161,'V2.5.2 Measures'!$C:$W,25,FALSE),"N/A")</f>
        <v>#REF!</v>
      </c>
      <c r="T1161" s="7" t="str">
        <f>IF(VLOOKUP($A1161,'V2.5.2 Measures'!$C:$W,2,FALSE)&lt;&gt; "", VLOOKUP($A1161,'V2.5.2 Measures'!$C:$W,2,FALSE),"N/A")</f>
        <v>EXP-12-098-17</v>
      </c>
      <c r="U1161" s="7" t="str">
        <f>IF(VLOOKUP($A1161,'V2.5.2 Measures'!$C:$W,3,FALSE)&lt;&gt; "", VLOOKUP($A1161,'V2.5.2 Measures'!$C:$W,3,FALSE),"N/A")</f>
        <v>Average paid per record for TYPE-OF-SERVICE = 20 (Home health services - Occupational therapy provided by a home health agency or by a facility licensed by the State to provide medical rehabilitation services)</v>
      </c>
      <c r="V1161" s="7" t="e">
        <f>IF(VLOOKUP($A1161,'V2.5.2 Measures'!$C:$W,26,FALSE)&lt;&gt; "", VLOOKUP($A1161,'V2.5.2 Measures'!$C:$W,26,FALSE),"N/A")</f>
        <v>#REF!</v>
      </c>
      <c r="W1161" s="7" t="e">
        <f>IF(VLOOKUP($A1161,'V2.5.2 Measures'!$C:$W,44,FALSE)&lt;&gt; "", VLOOKUP($A1161,'V2.5.2 Measures'!$C:$W,44,FALSE),"N/A")</f>
        <v>#REF!</v>
      </c>
    </row>
    <row r="1162" spans="1:23" x14ac:dyDescent="0.35">
      <c r="A1162" s="7" t="str">
        <f>'V2.5.2 Measures'!C617</f>
        <v>EXP12.18</v>
      </c>
      <c r="B1162" s="7" t="str">
        <f>VLOOKUP($A1162,'V2.5.2 Measures'!$C:$W,6,FALSE)</f>
        <v>Medicaid FFS: Original, Crossover, Paid Claims</v>
      </c>
      <c r="C1162" s="7" t="str">
        <f>VLOOKUP($A1162,'V2.5.2 Measures'!$C:$W,8,FALSE)</f>
        <v>No</v>
      </c>
      <c r="D1162" s="7" t="str">
        <f>IF(VLOOKUP($A1162,'V2.5.2 Measures'!$C:$W,4,FALSE)="","",VLOOKUP($A1162,'V2.5.2 Measures'!$C:$W,4,FALSE))</f>
        <v>Ratio</v>
      </c>
      <c r="E1162" s="7" t="str">
        <f>IF((VLOOKUP($A1162,'V2.5.2 Measures'!$C:$W,8,FALSE)&lt;&gt;"")*AND(VLOOKUP($A1162,'V2.5.2 Measures'!$C:$W,8,FALSE)&lt;&gt;"TBD"),VLOOKUP($A1162,'V2.5.2 Measures'!$C:$W,8,FALSE),"N/A")</f>
        <v>No</v>
      </c>
      <c r="F1162" s="7" t="str">
        <f>IF((VLOOKUP($A1162,'V2.5.2 Measures'!$C:$W,9,FALSE)&lt;&gt;"")*AND(VLOOKUP($A1162,'V2.5.2 Measures'!$C:$W,9,FALSE)&lt;&gt;"TBD"),VLOOKUP($A1162,'V2.5.2 Measures'!$C:$W,9,FALSE),"N/A")</f>
        <v>N/A</v>
      </c>
      <c r="G1162" s="7" t="str">
        <f>IF((VLOOKUP($A1162,'V2.5.2 Measures'!$C:$W,10,FALSE)&lt;&gt;"")*AND(VLOOKUP($A1162,'V2.5.2 Measures'!$C:$W,10,FALSE)&lt;&gt;"TBD"),VLOOKUP($A1162,'V2.5.2 Measures'!$C:$W,10,FALSE),"N/A")</f>
        <v>N/A</v>
      </c>
      <c r="H1162" s="7" t="str">
        <f>IF(VLOOKUP($A1162,'V2.5.2 Measures'!$C:$W,14,FALSE)&lt;&gt; "", VLOOKUP($A1162,'V2.5.2 Measures'!$C:$W,14,FALSE),"N/A")</f>
        <v>TBD</v>
      </c>
      <c r="I1162" s="7">
        <f>IF(VLOOKUP($A1162,'V2.5.2 Measures'!$C:$W,15,FALSE)&lt;&gt; "", VLOOKUP($A1162,'V2.5.2 Measures'!$C:$W,15,FALSE),"N/A")</f>
        <v>0.2</v>
      </c>
      <c r="J1162" s="7" t="str">
        <f>IF(VLOOKUP($A1162,'V2.5.2 Measures'!$C:$W,16,FALSE)&lt;&gt; "", VLOOKUP($A1162,'V2.5.2 Measures'!$C:$W,16,FALSE),"N/A")</f>
        <v>N/A</v>
      </c>
      <c r="K1162" s="7" t="str">
        <f>IF(VLOOKUP($A1162,'V2.5.2 Measures'!$C:$W,17,FALSE)&lt;&gt; "", VLOOKUP($A1162,'V2.5.2 Measures'!$C:$W,17,FALSE),"N/A")</f>
        <v>N/A</v>
      </c>
      <c r="L1162" s="7" t="str">
        <f>IF(VLOOKUP($A1162,'V2.5.2 Measures'!$C:$W,18,FALSE)&lt;&gt; "", VLOOKUP($A1162,'V2.5.2 Measures'!$C:$W,18,FALSE),"N/A")</f>
        <v>Default</v>
      </c>
      <c r="M1162" s="7" t="str">
        <f>IF(VLOOKUP($A1162,'V2.5.2 Measures'!$C:$W,19,FALSE)&lt;&gt; "", VLOOKUP($A1162,'V2.5.2 Measures'!$C:$W,19,FALSE),"N/A")</f>
        <v>SAS</v>
      </c>
      <c r="N1162" s="7" t="str">
        <f>IF(VLOOKUP($A1162,'V2.5.2 Measures'!$C:$W,20,FALSE)&lt;&gt; "", VLOOKUP($A1162,'V2.5.2 Measures'!$C:$W,20,FALSE),"N/A")</f>
        <v>V1.1</v>
      </c>
      <c r="O1162" s="7" t="str">
        <f>IF(VLOOKUP($A1162,'V2.5.2 Measures'!$C:$W,21,FALSE)&lt;&gt; "", VLOOKUP($A1162,'V2.5.2 Measures'!$C:$W,21,FALSE),"N/A")</f>
        <v>V1.4</v>
      </c>
      <c r="P1162" s="7" t="e">
        <f>IF(VLOOKUP($A1162,'V2.5.2 Measures'!$C:$W,22,FALSE)&lt;&gt; "", VLOOKUP($A1162,'V2.5.2 Measures'!$C:$W,22,FALSE),"N/A")</f>
        <v>#REF!</v>
      </c>
      <c r="Q1162" s="7" t="e">
        <f>IF(VLOOKUP($A1162,'V2.5.2 Measures'!$C:$W,23,FALSE)&lt;&gt; "", VLOOKUP($A1162,'V2.5.2 Measures'!$C:$W,23,FALSE),"N/A")</f>
        <v>#REF!</v>
      </c>
      <c r="R1162" s="7" t="e">
        <f>IF(VLOOKUP($A1162,'V2.5.2 Measures'!$C:$W,24,FALSE)&lt;&gt; "", VLOOKUP($A1162,'V2.5.2 Measures'!$C:$W,24,FALSE),"N/A")</f>
        <v>#REF!</v>
      </c>
      <c r="S1162" s="7" t="e">
        <f>IF(VLOOKUP($A1162,'V2.5.2 Measures'!$C:$W,25,FALSE)&lt;&gt; "", VLOOKUP($A1162,'V2.5.2 Measures'!$C:$W,25,FALSE),"N/A")</f>
        <v>#REF!</v>
      </c>
      <c r="T1162" s="7" t="str">
        <f>IF(VLOOKUP($A1162,'V2.5.2 Measures'!$C:$W,2,FALSE)&lt;&gt; "", VLOOKUP($A1162,'V2.5.2 Measures'!$C:$W,2,FALSE),"N/A")</f>
        <v>EXP-12-099-18</v>
      </c>
      <c r="U1162" s="7" t="str">
        <f>IF(VLOOKUP($A1162,'V2.5.2 Measures'!$C:$W,3,FALSE)&lt;&gt; "", VLOOKUP($A1162,'V2.5.2 Measures'!$C:$W,3,FALSE),"N/A")</f>
        <v>Average paid per record for TYPE-OF-SERVICE = 21 (Home health services - Speech pathology and audiology services)</v>
      </c>
      <c r="V1162" s="7" t="e">
        <f>IF(VLOOKUP($A1162,'V2.5.2 Measures'!$C:$W,26,FALSE)&lt;&gt; "", VLOOKUP($A1162,'V2.5.2 Measures'!$C:$W,26,FALSE),"N/A")</f>
        <v>#REF!</v>
      </c>
      <c r="W1162" s="7" t="e">
        <f>IF(VLOOKUP($A1162,'V2.5.2 Measures'!$C:$W,44,FALSE)&lt;&gt; "", VLOOKUP($A1162,'V2.5.2 Measures'!$C:$W,44,FALSE),"N/A")</f>
        <v>#REF!</v>
      </c>
    </row>
    <row r="1163" spans="1:23" x14ac:dyDescent="0.35">
      <c r="A1163" s="7" t="str">
        <f>'V2.5.2 Measures'!C618</f>
        <v>EXP12.19</v>
      </c>
      <c r="B1163" s="7" t="str">
        <f>VLOOKUP($A1163,'V2.5.2 Measures'!$C:$W,6,FALSE)</f>
        <v>Medicaid FFS: Original, Crossover, Paid Claims</v>
      </c>
      <c r="C1163" s="7" t="str">
        <f>VLOOKUP($A1163,'V2.5.2 Measures'!$C:$W,8,FALSE)</f>
        <v>No</v>
      </c>
      <c r="D1163" s="7" t="str">
        <f>IF(VLOOKUP($A1163,'V2.5.2 Measures'!$C:$W,4,FALSE)="","",VLOOKUP($A1163,'V2.5.2 Measures'!$C:$W,4,FALSE))</f>
        <v>Ratio</v>
      </c>
      <c r="E1163" s="7" t="str">
        <f>IF((VLOOKUP($A1163,'V2.5.2 Measures'!$C:$W,8,FALSE)&lt;&gt;"")*AND(VLOOKUP($A1163,'V2.5.2 Measures'!$C:$W,8,FALSE)&lt;&gt;"TBD"),VLOOKUP($A1163,'V2.5.2 Measures'!$C:$W,8,FALSE),"N/A")</f>
        <v>No</v>
      </c>
      <c r="F1163" s="7" t="str">
        <f>IF((VLOOKUP($A1163,'V2.5.2 Measures'!$C:$W,9,FALSE)&lt;&gt;"")*AND(VLOOKUP($A1163,'V2.5.2 Measures'!$C:$W,9,FALSE)&lt;&gt;"TBD"),VLOOKUP($A1163,'V2.5.2 Measures'!$C:$W,9,FALSE),"N/A")</f>
        <v>N/A</v>
      </c>
      <c r="G1163" s="7" t="str">
        <f>IF((VLOOKUP($A1163,'V2.5.2 Measures'!$C:$W,10,FALSE)&lt;&gt;"")*AND(VLOOKUP($A1163,'V2.5.2 Measures'!$C:$W,10,FALSE)&lt;&gt;"TBD"),VLOOKUP($A1163,'V2.5.2 Measures'!$C:$W,10,FALSE),"N/A")</f>
        <v>N/A</v>
      </c>
      <c r="H1163" s="7" t="str">
        <f>IF(VLOOKUP($A1163,'V2.5.2 Measures'!$C:$W,14,FALSE)&lt;&gt; "", VLOOKUP($A1163,'V2.5.2 Measures'!$C:$W,14,FALSE),"N/A")</f>
        <v>TBD</v>
      </c>
      <c r="I1163" s="7">
        <f>IF(VLOOKUP($A1163,'V2.5.2 Measures'!$C:$W,15,FALSE)&lt;&gt; "", VLOOKUP($A1163,'V2.5.2 Measures'!$C:$W,15,FALSE),"N/A")</f>
        <v>0.2</v>
      </c>
      <c r="J1163" s="7" t="str">
        <f>IF(VLOOKUP($A1163,'V2.5.2 Measures'!$C:$W,16,FALSE)&lt;&gt; "", VLOOKUP($A1163,'V2.5.2 Measures'!$C:$W,16,FALSE),"N/A")</f>
        <v>N/A</v>
      </c>
      <c r="K1163" s="7" t="str">
        <f>IF(VLOOKUP($A1163,'V2.5.2 Measures'!$C:$W,17,FALSE)&lt;&gt; "", VLOOKUP($A1163,'V2.5.2 Measures'!$C:$W,17,FALSE),"N/A")</f>
        <v>N/A</v>
      </c>
      <c r="L1163" s="7" t="str">
        <f>IF(VLOOKUP($A1163,'V2.5.2 Measures'!$C:$W,18,FALSE)&lt;&gt; "", VLOOKUP($A1163,'V2.5.2 Measures'!$C:$W,18,FALSE),"N/A")</f>
        <v>Default</v>
      </c>
      <c r="M1163" s="7" t="str">
        <f>IF(VLOOKUP($A1163,'V2.5.2 Measures'!$C:$W,19,FALSE)&lt;&gt; "", VLOOKUP($A1163,'V2.5.2 Measures'!$C:$W,19,FALSE),"N/A")</f>
        <v>SAS</v>
      </c>
      <c r="N1163" s="7" t="str">
        <f>IF(VLOOKUP($A1163,'V2.5.2 Measures'!$C:$W,20,FALSE)&lt;&gt; "", VLOOKUP($A1163,'V2.5.2 Measures'!$C:$W,20,FALSE),"N/A")</f>
        <v>V1.1</v>
      </c>
      <c r="O1163" s="7" t="str">
        <f>IF(VLOOKUP($A1163,'V2.5.2 Measures'!$C:$W,21,FALSE)&lt;&gt; "", VLOOKUP($A1163,'V2.5.2 Measures'!$C:$W,21,FALSE),"N/A")</f>
        <v>V1.4</v>
      </c>
      <c r="P1163" s="7" t="e">
        <f>IF(VLOOKUP($A1163,'V2.5.2 Measures'!$C:$W,22,FALSE)&lt;&gt; "", VLOOKUP($A1163,'V2.5.2 Measures'!$C:$W,22,FALSE),"N/A")</f>
        <v>#REF!</v>
      </c>
      <c r="Q1163" s="7" t="e">
        <f>IF(VLOOKUP($A1163,'V2.5.2 Measures'!$C:$W,23,FALSE)&lt;&gt; "", VLOOKUP($A1163,'V2.5.2 Measures'!$C:$W,23,FALSE),"N/A")</f>
        <v>#REF!</v>
      </c>
      <c r="R1163" s="7" t="e">
        <f>IF(VLOOKUP($A1163,'V2.5.2 Measures'!$C:$W,24,FALSE)&lt;&gt; "", VLOOKUP($A1163,'V2.5.2 Measures'!$C:$W,24,FALSE),"N/A")</f>
        <v>#REF!</v>
      </c>
      <c r="S1163" s="7" t="e">
        <f>IF(VLOOKUP($A1163,'V2.5.2 Measures'!$C:$W,25,FALSE)&lt;&gt; "", VLOOKUP($A1163,'V2.5.2 Measures'!$C:$W,25,FALSE),"N/A")</f>
        <v>#REF!</v>
      </c>
      <c r="T1163" s="7" t="str">
        <f>IF(VLOOKUP($A1163,'V2.5.2 Measures'!$C:$W,2,FALSE)&lt;&gt; "", VLOOKUP($A1163,'V2.5.2 Measures'!$C:$W,2,FALSE),"N/A")</f>
        <v>EXP-12-100-19</v>
      </c>
      <c r="U1163" s="7" t="str">
        <f>IF(VLOOKUP($A1163,'V2.5.2 Measures'!$C:$W,3,FALSE)&lt;&gt; "", VLOOKUP($A1163,'V2.5.2 Measures'!$C:$W,3,FALSE),"N/A")</f>
        <v>Average paid per record for TYPE-OF-SERVICE = 22 (Private duty nursing services)</v>
      </c>
      <c r="V1163" s="7" t="e">
        <f>IF(VLOOKUP($A1163,'V2.5.2 Measures'!$C:$W,26,FALSE)&lt;&gt; "", VLOOKUP($A1163,'V2.5.2 Measures'!$C:$W,26,FALSE),"N/A")</f>
        <v>#REF!</v>
      </c>
      <c r="W1163" s="7" t="e">
        <f>IF(VLOOKUP($A1163,'V2.5.2 Measures'!$C:$W,44,FALSE)&lt;&gt; "", VLOOKUP($A1163,'V2.5.2 Measures'!$C:$W,44,FALSE),"N/A")</f>
        <v>#REF!</v>
      </c>
    </row>
    <row r="1164" spans="1:23" x14ac:dyDescent="0.35">
      <c r="A1164" s="7" t="str">
        <f>'V2.5.2 Measures'!C619</f>
        <v>EXP12.20</v>
      </c>
      <c r="B1164" s="7" t="str">
        <f>VLOOKUP($A1164,'V2.5.2 Measures'!$C:$W,6,FALSE)</f>
        <v>Medicaid FFS: Original, Crossover, Paid Claims</v>
      </c>
      <c r="C1164" s="7" t="str">
        <f>VLOOKUP($A1164,'V2.5.2 Measures'!$C:$W,8,FALSE)</f>
        <v>No</v>
      </c>
      <c r="D1164" s="7" t="str">
        <f>IF(VLOOKUP($A1164,'V2.5.2 Measures'!$C:$W,4,FALSE)="","",VLOOKUP($A1164,'V2.5.2 Measures'!$C:$W,4,FALSE))</f>
        <v>Ratio</v>
      </c>
      <c r="E1164" s="7" t="str">
        <f>IF((VLOOKUP($A1164,'V2.5.2 Measures'!$C:$W,8,FALSE)&lt;&gt;"")*AND(VLOOKUP($A1164,'V2.5.2 Measures'!$C:$W,8,FALSE)&lt;&gt;"TBD"),VLOOKUP($A1164,'V2.5.2 Measures'!$C:$W,8,FALSE),"N/A")</f>
        <v>No</v>
      </c>
      <c r="F1164" s="7" t="str">
        <f>IF((VLOOKUP($A1164,'V2.5.2 Measures'!$C:$W,9,FALSE)&lt;&gt;"")*AND(VLOOKUP($A1164,'V2.5.2 Measures'!$C:$W,9,FALSE)&lt;&gt;"TBD"),VLOOKUP($A1164,'V2.5.2 Measures'!$C:$W,9,FALSE),"N/A")</f>
        <v>N/A</v>
      </c>
      <c r="G1164" s="7" t="str">
        <f>IF((VLOOKUP($A1164,'V2.5.2 Measures'!$C:$W,10,FALSE)&lt;&gt;"")*AND(VLOOKUP($A1164,'V2.5.2 Measures'!$C:$W,10,FALSE)&lt;&gt;"TBD"),VLOOKUP($A1164,'V2.5.2 Measures'!$C:$W,10,FALSE),"N/A")</f>
        <v>N/A</v>
      </c>
      <c r="H1164" s="7" t="str">
        <f>IF(VLOOKUP($A1164,'V2.5.2 Measures'!$C:$W,14,FALSE)&lt;&gt; "", VLOOKUP($A1164,'V2.5.2 Measures'!$C:$W,14,FALSE),"N/A")</f>
        <v>TBD</v>
      </c>
      <c r="I1164" s="7">
        <f>IF(VLOOKUP($A1164,'V2.5.2 Measures'!$C:$W,15,FALSE)&lt;&gt; "", VLOOKUP($A1164,'V2.5.2 Measures'!$C:$W,15,FALSE),"N/A")</f>
        <v>0.2</v>
      </c>
      <c r="J1164" s="7" t="str">
        <f>IF(VLOOKUP($A1164,'V2.5.2 Measures'!$C:$W,16,FALSE)&lt;&gt; "", VLOOKUP($A1164,'V2.5.2 Measures'!$C:$W,16,FALSE),"N/A")</f>
        <v>N/A</v>
      </c>
      <c r="K1164" s="7" t="str">
        <f>IF(VLOOKUP($A1164,'V2.5.2 Measures'!$C:$W,17,FALSE)&lt;&gt; "", VLOOKUP($A1164,'V2.5.2 Measures'!$C:$W,17,FALSE),"N/A")</f>
        <v>N/A</v>
      </c>
      <c r="L1164" s="7" t="str">
        <f>IF(VLOOKUP($A1164,'V2.5.2 Measures'!$C:$W,18,FALSE)&lt;&gt; "", VLOOKUP($A1164,'V2.5.2 Measures'!$C:$W,18,FALSE),"N/A")</f>
        <v>Default</v>
      </c>
      <c r="M1164" s="7" t="str">
        <f>IF(VLOOKUP($A1164,'V2.5.2 Measures'!$C:$W,19,FALSE)&lt;&gt; "", VLOOKUP($A1164,'V2.5.2 Measures'!$C:$W,19,FALSE),"N/A")</f>
        <v>SAS</v>
      </c>
      <c r="N1164" s="7" t="str">
        <f>IF(VLOOKUP($A1164,'V2.5.2 Measures'!$C:$W,20,FALSE)&lt;&gt; "", VLOOKUP($A1164,'V2.5.2 Measures'!$C:$W,20,FALSE),"N/A")</f>
        <v>V1.1</v>
      </c>
      <c r="O1164" s="7" t="str">
        <f>IF(VLOOKUP($A1164,'V2.5.2 Measures'!$C:$W,21,FALSE)&lt;&gt; "", VLOOKUP($A1164,'V2.5.2 Measures'!$C:$W,21,FALSE),"N/A")</f>
        <v>V1.4</v>
      </c>
      <c r="P1164" s="7" t="e">
        <f>IF(VLOOKUP($A1164,'V2.5.2 Measures'!$C:$W,22,FALSE)&lt;&gt; "", VLOOKUP($A1164,'V2.5.2 Measures'!$C:$W,22,FALSE),"N/A")</f>
        <v>#REF!</v>
      </c>
      <c r="Q1164" s="7" t="e">
        <f>IF(VLOOKUP($A1164,'V2.5.2 Measures'!$C:$W,23,FALSE)&lt;&gt; "", VLOOKUP($A1164,'V2.5.2 Measures'!$C:$W,23,FALSE),"N/A")</f>
        <v>#REF!</v>
      </c>
      <c r="R1164" s="7" t="e">
        <f>IF(VLOOKUP($A1164,'V2.5.2 Measures'!$C:$W,24,FALSE)&lt;&gt; "", VLOOKUP($A1164,'V2.5.2 Measures'!$C:$W,24,FALSE),"N/A")</f>
        <v>#REF!</v>
      </c>
      <c r="S1164" s="7" t="e">
        <f>IF(VLOOKUP($A1164,'V2.5.2 Measures'!$C:$W,25,FALSE)&lt;&gt; "", VLOOKUP($A1164,'V2.5.2 Measures'!$C:$W,25,FALSE),"N/A")</f>
        <v>#REF!</v>
      </c>
      <c r="T1164" s="7" t="str">
        <f>IF(VLOOKUP($A1164,'V2.5.2 Measures'!$C:$W,2,FALSE)&lt;&gt; "", VLOOKUP($A1164,'V2.5.2 Measures'!$C:$W,2,FALSE),"N/A")</f>
        <v>EXP-12-101-20</v>
      </c>
      <c r="U1164" s="7" t="str">
        <f>IF(VLOOKUP($A1164,'V2.5.2 Measures'!$C:$W,3,FALSE)&lt;&gt; "", VLOOKUP($A1164,'V2.5.2 Measures'!$C:$W,3,FALSE),"N/A")</f>
        <v>Average paid per record for TYPE-OF-SERVICE = 23 (Advanced practice nurse services)</v>
      </c>
      <c r="V1164" s="7" t="e">
        <f>IF(VLOOKUP($A1164,'V2.5.2 Measures'!$C:$W,26,FALSE)&lt;&gt; "", VLOOKUP($A1164,'V2.5.2 Measures'!$C:$W,26,FALSE),"N/A")</f>
        <v>#REF!</v>
      </c>
      <c r="W1164" s="7" t="e">
        <f>IF(VLOOKUP($A1164,'V2.5.2 Measures'!$C:$W,44,FALSE)&lt;&gt; "", VLOOKUP($A1164,'V2.5.2 Measures'!$C:$W,44,FALSE),"N/A")</f>
        <v>#REF!</v>
      </c>
    </row>
    <row r="1165" spans="1:23" x14ac:dyDescent="0.35">
      <c r="A1165" s="7" t="str">
        <f>'V2.5.2 Measures'!C620</f>
        <v>EXP12.21</v>
      </c>
      <c r="B1165" s="7" t="str">
        <f>VLOOKUP($A1165,'V2.5.2 Measures'!$C:$W,6,FALSE)</f>
        <v>Medicaid FFS: Original, Crossover, Paid Claims</v>
      </c>
      <c r="C1165" s="7" t="str">
        <f>VLOOKUP($A1165,'V2.5.2 Measures'!$C:$W,8,FALSE)</f>
        <v>No</v>
      </c>
      <c r="D1165" s="7" t="str">
        <f>IF(VLOOKUP($A1165,'V2.5.2 Measures'!$C:$W,4,FALSE)="","",VLOOKUP($A1165,'V2.5.2 Measures'!$C:$W,4,FALSE))</f>
        <v>Ratio</v>
      </c>
      <c r="E1165" s="7" t="str">
        <f>IF((VLOOKUP($A1165,'V2.5.2 Measures'!$C:$W,8,FALSE)&lt;&gt;"")*AND(VLOOKUP($A1165,'V2.5.2 Measures'!$C:$W,8,FALSE)&lt;&gt;"TBD"),VLOOKUP($A1165,'V2.5.2 Measures'!$C:$W,8,FALSE),"N/A")</f>
        <v>No</v>
      </c>
      <c r="F1165" s="7" t="str">
        <f>IF((VLOOKUP($A1165,'V2.5.2 Measures'!$C:$W,9,FALSE)&lt;&gt;"")*AND(VLOOKUP($A1165,'V2.5.2 Measures'!$C:$W,9,FALSE)&lt;&gt;"TBD"),VLOOKUP($A1165,'V2.5.2 Measures'!$C:$W,9,FALSE),"N/A")</f>
        <v>N/A</v>
      </c>
      <c r="G1165" s="7" t="str">
        <f>IF((VLOOKUP($A1165,'V2.5.2 Measures'!$C:$W,10,FALSE)&lt;&gt;"")*AND(VLOOKUP($A1165,'V2.5.2 Measures'!$C:$W,10,FALSE)&lt;&gt;"TBD"),VLOOKUP($A1165,'V2.5.2 Measures'!$C:$W,10,FALSE),"N/A")</f>
        <v>N/A</v>
      </c>
      <c r="H1165" s="7" t="str">
        <f>IF(VLOOKUP($A1165,'V2.5.2 Measures'!$C:$W,14,FALSE)&lt;&gt; "", VLOOKUP($A1165,'V2.5.2 Measures'!$C:$W,14,FALSE),"N/A")</f>
        <v>TBD</v>
      </c>
      <c r="I1165" s="7">
        <f>IF(VLOOKUP($A1165,'V2.5.2 Measures'!$C:$W,15,FALSE)&lt;&gt; "", VLOOKUP($A1165,'V2.5.2 Measures'!$C:$W,15,FALSE),"N/A")</f>
        <v>0.2</v>
      </c>
      <c r="J1165" s="7" t="str">
        <f>IF(VLOOKUP($A1165,'V2.5.2 Measures'!$C:$W,16,FALSE)&lt;&gt; "", VLOOKUP($A1165,'V2.5.2 Measures'!$C:$W,16,FALSE),"N/A")</f>
        <v>N/A</v>
      </c>
      <c r="K1165" s="7" t="str">
        <f>IF(VLOOKUP($A1165,'V2.5.2 Measures'!$C:$W,17,FALSE)&lt;&gt; "", VLOOKUP($A1165,'V2.5.2 Measures'!$C:$W,17,FALSE),"N/A")</f>
        <v>N/A</v>
      </c>
      <c r="L1165" s="7" t="str">
        <f>IF(VLOOKUP($A1165,'V2.5.2 Measures'!$C:$W,18,FALSE)&lt;&gt; "", VLOOKUP($A1165,'V2.5.2 Measures'!$C:$W,18,FALSE),"N/A")</f>
        <v>Default</v>
      </c>
      <c r="M1165" s="7" t="str">
        <f>IF(VLOOKUP($A1165,'V2.5.2 Measures'!$C:$W,19,FALSE)&lt;&gt; "", VLOOKUP($A1165,'V2.5.2 Measures'!$C:$W,19,FALSE),"N/A")</f>
        <v>SAS</v>
      </c>
      <c r="N1165" s="7" t="str">
        <f>IF(VLOOKUP($A1165,'V2.5.2 Measures'!$C:$W,20,FALSE)&lt;&gt; "", VLOOKUP($A1165,'V2.5.2 Measures'!$C:$W,20,FALSE),"N/A")</f>
        <v>V1.1</v>
      </c>
      <c r="O1165" s="7" t="str">
        <f>IF(VLOOKUP($A1165,'V2.5.2 Measures'!$C:$W,21,FALSE)&lt;&gt; "", VLOOKUP($A1165,'V2.5.2 Measures'!$C:$W,21,FALSE),"N/A")</f>
        <v>V1.4</v>
      </c>
      <c r="P1165" s="7" t="e">
        <f>IF(VLOOKUP($A1165,'V2.5.2 Measures'!$C:$W,22,FALSE)&lt;&gt; "", VLOOKUP($A1165,'V2.5.2 Measures'!$C:$W,22,FALSE),"N/A")</f>
        <v>#REF!</v>
      </c>
      <c r="Q1165" s="7" t="e">
        <f>IF(VLOOKUP($A1165,'V2.5.2 Measures'!$C:$W,23,FALSE)&lt;&gt; "", VLOOKUP($A1165,'V2.5.2 Measures'!$C:$W,23,FALSE),"N/A")</f>
        <v>#REF!</v>
      </c>
      <c r="R1165" s="7" t="e">
        <f>IF(VLOOKUP($A1165,'V2.5.2 Measures'!$C:$W,24,FALSE)&lt;&gt; "", VLOOKUP($A1165,'V2.5.2 Measures'!$C:$W,24,FALSE),"N/A")</f>
        <v>#REF!</v>
      </c>
      <c r="S1165" s="7" t="e">
        <f>IF(VLOOKUP($A1165,'V2.5.2 Measures'!$C:$W,25,FALSE)&lt;&gt; "", VLOOKUP($A1165,'V2.5.2 Measures'!$C:$W,25,FALSE),"N/A")</f>
        <v>#REF!</v>
      </c>
      <c r="T1165" s="7" t="str">
        <f>IF(VLOOKUP($A1165,'V2.5.2 Measures'!$C:$W,2,FALSE)&lt;&gt; "", VLOOKUP($A1165,'V2.5.2 Measures'!$C:$W,2,FALSE),"N/A")</f>
        <v>EXP-12-102-21</v>
      </c>
      <c r="U1165" s="7" t="str">
        <f>IF(VLOOKUP($A1165,'V2.5.2 Measures'!$C:$W,3,FALSE)&lt;&gt; "", VLOOKUP($A1165,'V2.5.2 Measures'!$C:$W,3,FALSE),"N/A")</f>
        <v>Average paid per record for TYPE-OF-SERVICE = 24 (Pediatric nurse)</v>
      </c>
      <c r="V1165" s="7" t="e">
        <f>IF(VLOOKUP($A1165,'V2.5.2 Measures'!$C:$W,26,FALSE)&lt;&gt; "", VLOOKUP($A1165,'V2.5.2 Measures'!$C:$W,26,FALSE),"N/A")</f>
        <v>#REF!</v>
      </c>
      <c r="W1165" s="7" t="e">
        <f>IF(VLOOKUP($A1165,'V2.5.2 Measures'!$C:$W,44,FALSE)&lt;&gt; "", VLOOKUP($A1165,'V2.5.2 Measures'!$C:$W,44,FALSE),"N/A")</f>
        <v>#REF!</v>
      </c>
    </row>
    <row r="1166" spans="1:23" x14ac:dyDescent="0.35">
      <c r="A1166" s="7" t="str">
        <f>'V2.5.2 Measures'!C621</f>
        <v>EXP12.22</v>
      </c>
      <c r="B1166" s="7" t="str">
        <f>VLOOKUP($A1166,'V2.5.2 Measures'!$C:$W,6,FALSE)</f>
        <v>Medicaid FFS: Original, Crossover, Paid Claims</v>
      </c>
      <c r="C1166" s="7" t="str">
        <f>VLOOKUP($A1166,'V2.5.2 Measures'!$C:$W,8,FALSE)</f>
        <v>No</v>
      </c>
      <c r="D1166" s="7" t="str">
        <f>IF(VLOOKUP($A1166,'V2.5.2 Measures'!$C:$W,4,FALSE)="","",VLOOKUP($A1166,'V2.5.2 Measures'!$C:$W,4,FALSE))</f>
        <v>Ratio</v>
      </c>
      <c r="E1166" s="7" t="str">
        <f>IF((VLOOKUP($A1166,'V2.5.2 Measures'!$C:$W,8,FALSE)&lt;&gt;"")*AND(VLOOKUP($A1166,'V2.5.2 Measures'!$C:$W,8,FALSE)&lt;&gt;"TBD"),VLOOKUP($A1166,'V2.5.2 Measures'!$C:$W,8,FALSE),"N/A")</f>
        <v>No</v>
      </c>
      <c r="F1166" s="7" t="str">
        <f>IF((VLOOKUP($A1166,'V2.5.2 Measures'!$C:$W,9,FALSE)&lt;&gt;"")*AND(VLOOKUP($A1166,'V2.5.2 Measures'!$C:$W,9,FALSE)&lt;&gt;"TBD"),VLOOKUP($A1166,'V2.5.2 Measures'!$C:$W,9,FALSE),"N/A")</f>
        <v>N/A</v>
      </c>
      <c r="G1166" s="7" t="str">
        <f>IF((VLOOKUP($A1166,'V2.5.2 Measures'!$C:$W,10,FALSE)&lt;&gt;"")*AND(VLOOKUP($A1166,'V2.5.2 Measures'!$C:$W,10,FALSE)&lt;&gt;"TBD"),VLOOKUP($A1166,'V2.5.2 Measures'!$C:$W,10,FALSE),"N/A")</f>
        <v>N/A</v>
      </c>
      <c r="H1166" s="7" t="str">
        <f>IF(VLOOKUP($A1166,'V2.5.2 Measures'!$C:$W,14,FALSE)&lt;&gt; "", VLOOKUP($A1166,'V2.5.2 Measures'!$C:$W,14,FALSE),"N/A")</f>
        <v>TBD</v>
      </c>
      <c r="I1166" s="7">
        <f>IF(VLOOKUP($A1166,'V2.5.2 Measures'!$C:$W,15,FALSE)&lt;&gt; "", VLOOKUP($A1166,'V2.5.2 Measures'!$C:$W,15,FALSE),"N/A")</f>
        <v>0.2</v>
      </c>
      <c r="J1166" s="7" t="str">
        <f>IF(VLOOKUP($A1166,'V2.5.2 Measures'!$C:$W,16,FALSE)&lt;&gt; "", VLOOKUP($A1166,'V2.5.2 Measures'!$C:$W,16,FALSE),"N/A")</f>
        <v>N/A</v>
      </c>
      <c r="K1166" s="7" t="str">
        <f>IF(VLOOKUP($A1166,'V2.5.2 Measures'!$C:$W,17,FALSE)&lt;&gt; "", VLOOKUP($A1166,'V2.5.2 Measures'!$C:$W,17,FALSE),"N/A")</f>
        <v>N/A</v>
      </c>
      <c r="L1166" s="7" t="str">
        <f>IF(VLOOKUP($A1166,'V2.5.2 Measures'!$C:$W,18,FALSE)&lt;&gt; "", VLOOKUP($A1166,'V2.5.2 Measures'!$C:$W,18,FALSE),"N/A")</f>
        <v>Default</v>
      </c>
      <c r="M1166" s="7" t="str">
        <f>IF(VLOOKUP($A1166,'V2.5.2 Measures'!$C:$W,19,FALSE)&lt;&gt; "", VLOOKUP($A1166,'V2.5.2 Measures'!$C:$W,19,FALSE),"N/A")</f>
        <v>SAS</v>
      </c>
      <c r="N1166" s="7" t="str">
        <f>IF(VLOOKUP($A1166,'V2.5.2 Measures'!$C:$W,20,FALSE)&lt;&gt; "", VLOOKUP($A1166,'V2.5.2 Measures'!$C:$W,20,FALSE),"N/A")</f>
        <v>V1.1</v>
      </c>
      <c r="O1166" s="7" t="str">
        <f>IF(VLOOKUP($A1166,'V2.5.2 Measures'!$C:$W,21,FALSE)&lt;&gt; "", VLOOKUP($A1166,'V2.5.2 Measures'!$C:$W,21,FALSE),"N/A")</f>
        <v>V1.4</v>
      </c>
      <c r="P1166" s="7" t="e">
        <f>IF(VLOOKUP($A1166,'V2.5.2 Measures'!$C:$W,22,FALSE)&lt;&gt; "", VLOOKUP($A1166,'V2.5.2 Measures'!$C:$W,22,FALSE),"N/A")</f>
        <v>#REF!</v>
      </c>
      <c r="Q1166" s="7" t="e">
        <f>IF(VLOOKUP($A1166,'V2.5.2 Measures'!$C:$W,23,FALSE)&lt;&gt; "", VLOOKUP($A1166,'V2.5.2 Measures'!$C:$W,23,FALSE),"N/A")</f>
        <v>#REF!</v>
      </c>
      <c r="R1166" s="7" t="e">
        <f>IF(VLOOKUP($A1166,'V2.5.2 Measures'!$C:$W,24,FALSE)&lt;&gt; "", VLOOKUP($A1166,'V2.5.2 Measures'!$C:$W,24,FALSE),"N/A")</f>
        <v>#REF!</v>
      </c>
      <c r="S1166" s="7" t="e">
        <f>IF(VLOOKUP($A1166,'V2.5.2 Measures'!$C:$W,25,FALSE)&lt;&gt; "", VLOOKUP($A1166,'V2.5.2 Measures'!$C:$W,25,FALSE),"N/A")</f>
        <v>#REF!</v>
      </c>
      <c r="T1166" s="7" t="str">
        <f>IF(VLOOKUP($A1166,'V2.5.2 Measures'!$C:$W,2,FALSE)&lt;&gt; "", VLOOKUP($A1166,'V2.5.2 Measures'!$C:$W,2,FALSE),"N/A")</f>
        <v>EXP-12-103-22</v>
      </c>
      <c r="U1166" s="7" t="str">
        <f>IF(VLOOKUP($A1166,'V2.5.2 Measures'!$C:$W,3,FALSE)&lt;&gt; "", VLOOKUP($A1166,'V2.5.2 Measures'!$C:$W,3,FALSE),"N/A")</f>
        <v>Average paid per record for TYPE-OF-SERVICE = 25 (Nurse-midwife service)</v>
      </c>
      <c r="V1166" s="7" t="e">
        <f>IF(VLOOKUP($A1166,'V2.5.2 Measures'!$C:$W,26,FALSE)&lt;&gt; "", VLOOKUP($A1166,'V2.5.2 Measures'!$C:$W,26,FALSE),"N/A")</f>
        <v>#REF!</v>
      </c>
      <c r="W1166" s="7" t="e">
        <f>IF(VLOOKUP($A1166,'V2.5.2 Measures'!$C:$W,44,FALSE)&lt;&gt; "", VLOOKUP($A1166,'V2.5.2 Measures'!$C:$W,44,FALSE),"N/A")</f>
        <v>#REF!</v>
      </c>
    </row>
    <row r="1167" spans="1:23" x14ac:dyDescent="0.35">
      <c r="A1167" s="7" t="str">
        <f>'V2.5.2 Measures'!C622</f>
        <v>EXP12.23</v>
      </c>
      <c r="B1167" s="7" t="str">
        <f>VLOOKUP($A1167,'V2.5.2 Measures'!$C:$W,6,FALSE)</f>
        <v>Medicaid FFS: Original, Crossover, Paid Claims</v>
      </c>
      <c r="C1167" s="7" t="str">
        <f>VLOOKUP($A1167,'V2.5.2 Measures'!$C:$W,8,FALSE)</f>
        <v>No</v>
      </c>
      <c r="D1167" s="7" t="str">
        <f>IF(VLOOKUP($A1167,'V2.5.2 Measures'!$C:$W,4,FALSE)="","",VLOOKUP($A1167,'V2.5.2 Measures'!$C:$W,4,FALSE))</f>
        <v>Ratio</v>
      </c>
      <c r="E1167" s="7" t="str">
        <f>IF((VLOOKUP($A1167,'V2.5.2 Measures'!$C:$W,8,FALSE)&lt;&gt;"")*AND(VLOOKUP($A1167,'V2.5.2 Measures'!$C:$W,8,FALSE)&lt;&gt;"TBD"),VLOOKUP($A1167,'V2.5.2 Measures'!$C:$W,8,FALSE),"N/A")</f>
        <v>No</v>
      </c>
      <c r="F1167" s="7" t="str">
        <f>IF((VLOOKUP($A1167,'V2.5.2 Measures'!$C:$W,9,FALSE)&lt;&gt;"")*AND(VLOOKUP($A1167,'V2.5.2 Measures'!$C:$W,9,FALSE)&lt;&gt;"TBD"),VLOOKUP($A1167,'V2.5.2 Measures'!$C:$W,9,FALSE),"N/A")</f>
        <v>N/A</v>
      </c>
      <c r="G1167" s="7" t="str">
        <f>IF((VLOOKUP($A1167,'V2.5.2 Measures'!$C:$W,10,FALSE)&lt;&gt;"")*AND(VLOOKUP($A1167,'V2.5.2 Measures'!$C:$W,10,FALSE)&lt;&gt;"TBD"),VLOOKUP($A1167,'V2.5.2 Measures'!$C:$W,10,FALSE),"N/A")</f>
        <v>N/A</v>
      </c>
      <c r="H1167" s="7" t="str">
        <f>IF(VLOOKUP($A1167,'V2.5.2 Measures'!$C:$W,14,FALSE)&lt;&gt; "", VLOOKUP($A1167,'V2.5.2 Measures'!$C:$W,14,FALSE),"N/A")</f>
        <v>TBD</v>
      </c>
      <c r="I1167" s="7">
        <f>IF(VLOOKUP($A1167,'V2.5.2 Measures'!$C:$W,15,FALSE)&lt;&gt; "", VLOOKUP($A1167,'V2.5.2 Measures'!$C:$W,15,FALSE),"N/A")</f>
        <v>0.2</v>
      </c>
      <c r="J1167" s="7" t="str">
        <f>IF(VLOOKUP($A1167,'V2.5.2 Measures'!$C:$W,16,FALSE)&lt;&gt; "", VLOOKUP($A1167,'V2.5.2 Measures'!$C:$W,16,FALSE),"N/A")</f>
        <v>N/A</v>
      </c>
      <c r="K1167" s="7" t="str">
        <f>IF(VLOOKUP($A1167,'V2.5.2 Measures'!$C:$W,17,FALSE)&lt;&gt; "", VLOOKUP($A1167,'V2.5.2 Measures'!$C:$W,17,FALSE),"N/A")</f>
        <v>N/A</v>
      </c>
      <c r="L1167" s="7" t="str">
        <f>IF(VLOOKUP($A1167,'V2.5.2 Measures'!$C:$W,18,FALSE)&lt;&gt; "", VLOOKUP($A1167,'V2.5.2 Measures'!$C:$W,18,FALSE),"N/A")</f>
        <v>Default</v>
      </c>
      <c r="M1167" s="7" t="str">
        <f>IF(VLOOKUP($A1167,'V2.5.2 Measures'!$C:$W,19,FALSE)&lt;&gt; "", VLOOKUP($A1167,'V2.5.2 Measures'!$C:$W,19,FALSE),"N/A")</f>
        <v>SAS</v>
      </c>
      <c r="N1167" s="7" t="str">
        <f>IF(VLOOKUP($A1167,'V2.5.2 Measures'!$C:$W,20,FALSE)&lt;&gt; "", VLOOKUP($A1167,'V2.5.2 Measures'!$C:$W,20,FALSE),"N/A")</f>
        <v>V1.1</v>
      </c>
      <c r="O1167" s="7" t="str">
        <f>IF(VLOOKUP($A1167,'V2.5.2 Measures'!$C:$W,21,FALSE)&lt;&gt; "", VLOOKUP($A1167,'V2.5.2 Measures'!$C:$W,21,FALSE),"N/A")</f>
        <v>V1.4</v>
      </c>
      <c r="P1167" s="7" t="e">
        <f>IF(VLOOKUP($A1167,'V2.5.2 Measures'!$C:$W,22,FALSE)&lt;&gt; "", VLOOKUP($A1167,'V2.5.2 Measures'!$C:$W,22,FALSE),"N/A")</f>
        <v>#REF!</v>
      </c>
      <c r="Q1167" s="7" t="e">
        <f>IF(VLOOKUP($A1167,'V2.5.2 Measures'!$C:$W,23,FALSE)&lt;&gt; "", VLOOKUP($A1167,'V2.5.2 Measures'!$C:$W,23,FALSE),"N/A")</f>
        <v>#REF!</v>
      </c>
      <c r="R1167" s="7" t="e">
        <f>IF(VLOOKUP($A1167,'V2.5.2 Measures'!$C:$W,24,FALSE)&lt;&gt; "", VLOOKUP($A1167,'V2.5.2 Measures'!$C:$W,24,FALSE),"N/A")</f>
        <v>#REF!</v>
      </c>
      <c r="S1167" s="7" t="e">
        <f>IF(VLOOKUP($A1167,'V2.5.2 Measures'!$C:$W,25,FALSE)&lt;&gt; "", VLOOKUP($A1167,'V2.5.2 Measures'!$C:$W,25,FALSE),"N/A")</f>
        <v>#REF!</v>
      </c>
      <c r="T1167" s="7" t="str">
        <f>IF(VLOOKUP($A1167,'V2.5.2 Measures'!$C:$W,2,FALSE)&lt;&gt; "", VLOOKUP($A1167,'V2.5.2 Measures'!$C:$W,2,FALSE),"N/A")</f>
        <v>EXP-12-104-23</v>
      </c>
      <c r="U1167" s="7" t="str">
        <f>IF(VLOOKUP($A1167,'V2.5.2 Measures'!$C:$W,3,FALSE)&lt;&gt; "", VLOOKUP($A1167,'V2.5.2 Measures'!$C:$W,3,FALSE),"N/A")</f>
        <v>Average paid per record for TYPE-OF-SERVICE = 26 (Nurse practitioner services)</v>
      </c>
      <c r="V1167" s="7" t="e">
        <f>IF(VLOOKUP($A1167,'V2.5.2 Measures'!$C:$W,26,FALSE)&lt;&gt; "", VLOOKUP($A1167,'V2.5.2 Measures'!$C:$W,26,FALSE),"N/A")</f>
        <v>#REF!</v>
      </c>
      <c r="W1167" s="7" t="e">
        <f>IF(VLOOKUP($A1167,'V2.5.2 Measures'!$C:$W,44,FALSE)&lt;&gt; "", VLOOKUP($A1167,'V2.5.2 Measures'!$C:$W,44,FALSE),"N/A")</f>
        <v>#REF!</v>
      </c>
    </row>
    <row r="1168" spans="1:23" x14ac:dyDescent="0.35">
      <c r="A1168" s="7" t="str">
        <f>'V2.5.2 Measures'!C623</f>
        <v>EXP12.24</v>
      </c>
      <c r="B1168" s="7" t="str">
        <f>VLOOKUP($A1168,'V2.5.2 Measures'!$C:$W,6,FALSE)</f>
        <v>Medicaid FFS: Original, Crossover, Paid Claims</v>
      </c>
      <c r="C1168" s="7" t="str">
        <f>VLOOKUP($A1168,'V2.5.2 Measures'!$C:$W,8,FALSE)</f>
        <v>No</v>
      </c>
      <c r="D1168" s="7" t="str">
        <f>IF(VLOOKUP($A1168,'V2.5.2 Measures'!$C:$W,4,FALSE)="","",VLOOKUP($A1168,'V2.5.2 Measures'!$C:$W,4,FALSE))</f>
        <v>Ratio</v>
      </c>
      <c r="E1168" s="7" t="str">
        <f>IF((VLOOKUP($A1168,'V2.5.2 Measures'!$C:$W,8,FALSE)&lt;&gt;"")*AND(VLOOKUP($A1168,'V2.5.2 Measures'!$C:$W,8,FALSE)&lt;&gt;"TBD"),VLOOKUP($A1168,'V2.5.2 Measures'!$C:$W,8,FALSE),"N/A")</f>
        <v>No</v>
      </c>
      <c r="F1168" s="7" t="str">
        <f>IF((VLOOKUP($A1168,'V2.5.2 Measures'!$C:$W,9,FALSE)&lt;&gt;"")*AND(VLOOKUP($A1168,'V2.5.2 Measures'!$C:$W,9,FALSE)&lt;&gt;"TBD"),VLOOKUP($A1168,'V2.5.2 Measures'!$C:$W,9,FALSE),"N/A")</f>
        <v>N/A</v>
      </c>
      <c r="G1168" s="7" t="str">
        <f>IF((VLOOKUP($A1168,'V2.5.2 Measures'!$C:$W,10,FALSE)&lt;&gt;"")*AND(VLOOKUP($A1168,'V2.5.2 Measures'!$C:$W,10,FALSE)&lt;&gt;"TBD"),VLOOKUP($A1168,'V2.5.2 Measures'!$C:$W,10,FALSE),"N/A")</f>
        <v>N/A</v>
      </c>
      <c r="H1168" s="7" t="str">
        <f>IF(VLOOKUP($A1168,'V2.5.2 Measures'!$C:$W,14,FALSE)&lt;&gt; "", VLOOKUP($A1168,'V2.5.2 Measures'!$C:$W,14,FALSE),"N/A")</f>
        <v>TBD</v>
      </c>
      <c r="I1168" s="7">
        <f>IF(VLOOKUP($A1168,'V2.5.2 Measures'!$C:$W,15,FALSE)&lt;&gt; "", VLOOKUP($A1168,'V2.5.2 Measures'!$C:$W,15,FALSE),"N/A")</f>
        <v>0.2</v>
      </c>
      <c r="J1168" s="7" t="str">
        <f>IF(VLOOKUP($A1168,'V2.5.2 Measures'!$C:$W,16,FALSE)&lt;&gt; "", VLOOKUP($A1168,'V2.5.2 Measures'!$C:$W,16,FALSE),"N/A")</f>
        <v>N/A</v>
      </c>
      <c r="K1168" s="7" t="str">
        <f>IF(VLOOKUP($A1168,'V2.5.2 Measures'!$C:$W,17,FALSE)&lt;&gt; "", VLOOKUP($A1168,'V2.5.2 Measures'!$C:$W,17,FALSE),"N/A")</f>
        <v>N/A</v>
      </c>
      <c r="L1168" s="7" t="str">
        <f>IF(VLOOKUP($A1168,'V2.5.2 Measures'!$C:$W,18,FALSE)&lt;&gt; "", VLOOKUP($A1168,'V2.5.2 Measures'!$C:$W,18,FALSE),"N/A")</f>
        <v>Default</v>
      </c>
      <c r="M1168" s="7" t="str">
        <f>IF(VLOOKUP($A1168,'V2.5.2 Measures'!$C:$W,19,FALSE)&lt;&gt; "", VLOOKUP($A1168,'V2.5.2 Measures'!$C:$W,19,FALSE),"N/A")</f>
        <v>SAS</v>
      </c>
      <c r="N1168" s="7" t="str">
        <f>IF(VLOOKUP($A1168,'V2.5.2 Measures'!$C:$W,20,FALSE)&lt;&gt; "", VLOOKUP($A1168,'V2.5.2 Measures'!$C:$W,20,FALSE),"N/A")</f>
        <v>V1.1</v>
      </c>
      <c r="O1168" s="7" t="str">
        <f>IF(VLOOKUP($A1168,'V2.5.2 Measures'!$C:$W,21,FALSE)&lt;&gt; "", VLOOKUP($A1168,'V2.5.2 Measures'!$C:$W,21,FALSE),"N/A")</f>
        <v>V1.4</v>
      </c>
      <c r="P1168" s="7" t="e">
        <f>IF(VLOOKUP($A1168,'V2.5.2 Measures'!$C:$W,22,FALSE)&lt;&gt; "", VLOOKUP($A1168,'V2.5.2 Measures'!$C:$W,22,FALSE),"N/A")</f>
        <v>#REF!</v>
      </c>
      <c r="Q1168" s="7" t="e">
        <f>IF(VLOOKUP($A1168,'V2.5.2 Measures'!$C:$W,23,FALSE)&lt;&gt; "", VLOOKUP($A1168,'V2.5.2 Measures'!$C:$W,23,FALSE),"N/A")</f>
        <v>#REF!</v>
      </c>
      <c r="R1168" s="7" t="e">
        <f>IF(VLOOKUP($A1168,'V2.5.2 Measures'!$C:$W,24,FALSE)&lt;&gt; "", VLOOKUP($A1168,'V2.5.2 Measures'!$C:$W,24,FALSE),"N/A")</f>
        <v>#REF!</v>
      </c>
      <c r="S1168" s="7" t="e">
        <f>IF(VLOOKUP($A1168,'V2.5.2 Measures'!$C:$W,25,FALSE)&lt;&gt; "", VLOOKUP($A1168,'V2.5.2 Measures'!$C:$W,25,FALSE),"N/A")</f>
        <v>#REF!</v>
      </c>
      <c r="T1168" s="7" t="str">
        <f>IF(VLOOKUP($A1168,'V2.5.2 Measures'!$C:$W,2,FALSE)&lt;&gt; "", VLOOKUP($A1168,'V2.5.2 Measures'!$C:$W,2,FALSE),"N/A")</f>
        <v>EXP-12-105-24</v>
      </c>
      <c r="U1168" s="7" t="str">
        <f>IF(VLOOKUP($A1168,'V2.5.2 Measures'!$C:$W,3,FALSE)&lt;&gt; "", VLOOKUP($A1168,'V2.5.2 Measures'!$C:$W,3,FALSE),"N/A")</f>
        <v>Average paid per record for TYPE-OF-SERVICE = 27 (Respiratory care for ventilator-dependent individuals)</v>
      </c>
      <c r="V1168" s="7" t="e">
        <f>IF(VLOOKUP($A1168,'V2.5.2 Measures'!$C:$W,26,FALSE)&lt;&gt; "", VLOOKUP($A1168,'V2.5.2 Measures'!$C:$W,26,FALSE),"N/A")</f>
        <v>#REF!</v>
      </c>
      <c r="W1168" s="7" t="e">
        <f>IF(VLOOKUP($A1168,'V2.5.2 Measures'!$C:$W,44,FALSE)&lt;&gt; "", VLOOKUP($A1168,'V2.5.2 Measures'!$C:$W,44,FALSE),"N/A")</f>
        <v>#REF!</v>
      </c>
    </row>
    <row r="1169" spans="1:23" x14ac:dyDescent="0.35">
      <c r="A1169" s="7" t="str">
        <f>'V2.5.2 Measures'!C624</f>
        <v>EXP12.25</v>
      </c>
      <c r="B1169" s="7" t="str">
        <f>VLOOKUP($A1169,'V2.5.2 Measures'!$C:$W,6,FALSE)</f>
        <v>Medicaid FFS: Original, Crossover, Paid Claims</v>
      </c>
      <c r="C1169" s="7" t="str">
        <f>VLOOKUP($A1169,'V2.5.2 Measures'!$C:$W,8,FALSE)</f>
        <v>No</v>
      </c>
      <c r="D1169" s="7" t="str">
        <f>IF(VLOOKUP($A1169,'V2.5.2 Measures'!$C:$W,4,FALSE)="","",VLOOKUP($A1169,'V2.5.2 Measures'!$C:$W,4,FALSE))</f>
        <v>Ratio</v>
      </c>
      <c r="E1169" s="7" t="str">
        <f>IF((VLOOKUP($A1169,'V2.5.2 Measures'!$C:$W,8,FALSE)&lt;&gt;"")*AND(VLOOKUP($A1169,'V2.5.2 Measures'!$C:$W,8,FALSE)&lt;&gt;"TBD"),VLOOKUP($A1169,'V2.5.2 Measures'!$C:$W,8,FALSE),"N/A")</f>
        <v>No</v>
      </c>
      <c r="F1169" s="7" t="str">
        <f>IF((VLOOKUP($A1169,'V2.5.2 Measures'!$C:$W,9,FALSE)&lt;&gt;"")*AND(VLOOKUP($A1169,'V2.5.2 Measures'!$C:$W,9,FALSE)&lt;&gt;"TBD"),VLOOKUP($A1169,'V2.5.2 Measures'!$C:$W,9,FALSE),"N/A")</f>
        <v>N/A</v>
      </c>
      <c r="G1169" s="7" t="str">
        <f>IF((VLOOKUP($A1169,'V2.5.2 Measures'!$C:$W,10,FALSE)&lt;&gt;"")*AND(VLOOKUP($A1169,'V2.5.2 Measures'!$C:$W,10,FALSE)&lt;&gt;"TBD"),VLOOKUP($A1169,'V2.5.2 Measures'!$C:$W,10,FALSE),"N/A")</f>
        <v>N/A</v>
      </c>
      <c r="H1169" s="7" t="str">
        <f>IF(VLOOKUP($A1169,'V2.5.2 Measures'!$C:$W,14,FALSE)&lt;&gt; "", VLOOKUP($A1169,'V2.5.2 Measures'!$C:$W,14,FALSE),"N/A")</f>
        <v>TBD</v>
      </c>
      <c r="I1169" s="7">
        <f>IF(VLOOKUP($A1169,'V2.5.2 Measures'!$C:$W,15,FALSE)&lt;&gt; "", VLOOKUP($A1169,'V2.5.2 Measures'!$C:$W,15,FALSE),"N/A")</f>
        <v>0.2</v>
      </c>
      <c r="J1169" s="7" t="str">
        <f>IF(VLOOKUP($A1169,'V2.5.2 Measures'!$C:$W,16,FALSE)&lt;&gt; "", VLOOKUP($A1169,'V2.5.2 Measures'!$C:$W,16,FALSE),"N/A")</f>
        <v>N/A</v>
      </c>
      <c r="K1169" s="7" t="str">
        <f>IF(VLOOKUP($A1169,'V2.5.2 Measures'!$C:$W,17,FALSE)&lt;&gt; "", VLOOKUP($A1169,'V2.5.2 Measures'!$C:$W,17,FALSE),"N/A")</f>
        <v>N/A</v>
      </c>
      <c r="L1169" s="7" t="str">
        <f>IF(VLOOKUP($A1169,'V2.5.2 Measures'!$C:$W,18,FALSE)&lt;&gt; "", VLOOKUP($A1169,'V2.5.2 Measures'!$C:$W,18,FALSE),"N/A")</f>
        <v>Default</v>
      </c>
      <c r="M1169" s="7" t="str">
        <f>IF(VLOOKUP($A1169,'V2.5.2 Measures'!$C:$W,19,FALSE)&lt;&gt; "", VLOOKUP($A1169,'V2.5.2 Measures'!$C:$W,19,FALSE),"N/A")</f>
        <v>SAS</v>
      </c>
      <c r="N1169" s="7" t="str">
        <f>IF(VLOOKUP($A1169,'V2.5.2 Measures'!$C:$W,20,FALSE)&lt;&gt; "", VLOOKUP($A1169,'V2.5.2 Measures'!$C:$W,20,FALSE),"N/A")</f>
        <v>V1.1</v>
      </c>
      <c r="O1169" s="7" t="str">
        <f>IF(VLOOKUP($A1169,'V2.5.2 Measures'!$C:$W,21,FALSE)&lt;&gt; "", VLOOKUP($A1169,'V2.5.2 Measures'!$C:$W,21,FALSE),"N/A")</f>
        <v>V1.4</v>
      </c>
      <c r="P1169" s="7" t="e">
        <f>IF(VLOOKUP($A1169,'V2.5.2 Measures'!$C:$W,22,FALSE)&lt;&gt; "", VLOOKUP($A1169,'V2.5.2 Measures'!$C:$W,22,FALSE),"N/A")</f>
        <v>#REF!</v>
      </c>
      <c r="Q1169" s="7" t="e">
        <f>IF(VLOOKUP($A1169,'V2.5.2 Measures'!$C:$W,23,FALSE)&lt;&gt; "", VLOOKUP($A1169,'V2.5.2 Measures'!$C:$W,23,FALSE),"N/A")</f>
        <v>#REF!</v>
      </c>
      <c r="R1169" s="7" t="e">
        <f>IF(VLOOKUP($A1169,'V2.5.2 Measures'!$C:$W,24,FALSE)&lt;&gt; "", VLOOKUP($A1169,'V2.5.2 Measures'!$C:$W,24,FALSE),"N/A")</f>
        <v>#REF!</v>
      </c>
      <c r="S1169" s="7" t="e">
        <f>IF(VLOOKUP($A1169,'V2.5.2 Measures'!$C:$W,25,FALSE)&lt;&gt; "", VLOOKUP($A1169,'V2.5.2 Measures'!$C:$W,25,FALSE),"N/A")</f>
        <v>#REF!</v>
      </c>
      <c r="T1169" s="7" t="str">
        <f>IF(VLOOKUP($A1169,'V2.5.2 Measures'!$C:$W,2,FALSE)&lt;&gt; "", VLOOKUP($A1169,'V2.5.2 Measures'!$C:$W,2,FALSE),"N/A")</f>
        <v>EXP-12-106-25</v>
      </c>
      <c r="U1169" s="7" t="str">
        <f>IF(VLOOKUP($A1169,'V2.5.2 Measures'!$C:$W,3,FALSE)&lt;&gt; "", VLOOKUP($A1169,'V2.5.2 Measures'!$C:$W,3,FALSE),"N/A")</f>
        <v>Average paid per record for TYPE-OF-SERVICE = 28 (Clinic services)</v>
      </c>
      <c r="V1169" s="7" t="e">
        <f>IF(VLOOKUP($A1169,'V2.5.2 Measures'!$C:$W,26,FALSE)&lt;&gt; "", VLOOKUP($A1169,'V2.5.2 Measures'!$C:$W,26,FALSE),"N/A")</f>
        <v>#REF!</v>
      </c>
      <c r="W1169" s="7" t="e">
        <f>IF(VLOOKUP($A1169,'V2.5.2 Measures'!$C:$W,44,FALSE)&lt;&gt; "", VLOOKUP($A1169,'V2.5.2 Measures'!$C:$W,44,FALSE),"N/A")</f>
        <v>#REF!</v>
      </c>
    </row>
    <row r="1170" spans="1:23" x14ac:dyDescent="0.35">
      <c r="A1170" s="7" t="str">
        <f>'V2.5.2 Measures'!C625</f>
        <v>EXP12.26</v>
      </c>
      <c r="B1170" s="7" t="str">
        <f>VLOOKUP($A1170,'V2.5.2 Measures'!$C:$W,6,FALSE)</f>
        <v>Medicaid FFS: Original, Crossover, Paid Claims</v>
      </c>
      <c r="C1170" s="7" t="str">
        <f>VLOOKUP($A1170,'V2.5.2 Measures'!$C:$W,8,FALSE)</f>
        <v>No</v>
      </c>
      <c r="D1170" s="7" t="str">
        <f>IF(VLOOKUP($A1170,'V2.5.2 Measures'!$C:$W,4,FALSE)="","",VLOOKUP($A1170,'V2.5.2 Measures'!$C:$W,4,FALSE))</f>
        <v>Ratio</v>
      </c>
      <c r="E1170" s="7" t="str">
        <f>IF((VLOOKUP($A1170,'V2.5.2 Measures'!$C:$W,8,FALSE)&lt;&gt;"")*AND(VLOOKUP($A1170,'V2.5.2 Measures'!$C:$W,8,FALSE)&lt;&gt;"TBD"),VLOOKUP($A1170,'V2.5.2 Measures'!$C:$W,8,FALSE),"N/A")</f>
        <v>No</v>
      </c>
      <c r="F1170" s="7" t="str">
        <f>IF((VLOOKUP($A1170,'V2.5.2 Measures'!$C:$W,9,FALSE)&lt;&gt;"")*AND(VLOOKUP($A1170,'V2.5.2 Measures'!$C:$W,9,FALSE)&lt;&gt;"TBD"),VLOOKUP($A1170,'V2.5.2 Measures'!$C:$W,9,FALSE),"N/A")</f>
        <v>N/A</v>
      </c>
      <c r="G1170" s="7" t="str">
        <f>IF((VLOOKUP($A1170,'V2.5.2 Measures'!$C:$W,10,FALSE)&lt;&gt;"")*AND(VLOOKUP($A1170,'V2.5.2 Measures'!$C:$W,10,FALSE)&lt;&gt;"TBD"),VLOOKUP($A1170,'V2.5.2 Measures'!$C:$W,10,FALSE),"N/A")</f>
        <v>N/A</v>
      </c>
      <c r="H1170" s="7" t="str">
        <f>IF(VLOOKUP($A1170,'V2.5.2 Measures'!$C:$W,14,FALSE)&lt;&gt; "", VLOOKUP($A1170,'V2.5.2 Measures'!$C:$W,14,FALSE),"N/A")</f>
        <v>TBD</v>
      </c>
      <c r="I1170" s="7">
        <f>IF(VLOOKUP($A1170,'V2.5.2 Measures'!$C:$W,15,FALSE)&lt;&gt; "", VLOOKUP($A1170,'V2.5.2 Measures'!$C:$W,15,FALSE),"N/A")</f>
        <v>0.2</v>
      </c>
      <c r="J1170" s="7" t="str">
        <f>IF(VLOOKUP($A1170,'V2.5.2 Measures'!$C:$W,16,FALSE)&lt;&gt; "", VLOOKUP($A1170,'V2.5.2 Measures'!$C:$W,16,FALSE),"N/A")</f>
        <v>N/A</v>
      </c>
      <c r="K1170" s="7" t="str">
        <f>IF(VLOOKUP($A1170,'V2.5.2 Measures'!$C:$W,17,FALSE)&lt;&gt; "", VLOOKUP($A1170,'V2.5.2 Measures'!$C:$W,17,FALSE),"N/A")</f>
        <v>N/A</v>
      </c>
      <c r="L1170" s="7" t="str">
        <f>IF(VLOOKUP($A1170,'V2.5.2 Measures'!$C:$W,18,FALSE)&lt;&gt; "", VLOOKUP($A1170,'V2.5.2 Measures'!$C:$W,18,FALSE),"N/A")</f>
        <v>Default</v>
      </c>
      <c r="M1170" s="7" t="str">
        <f>IF(VLOOKUP($A1170,'V2.5.2 Measures'!$C:$W,19,FALSE)&lt;&gt; "", VLOOKUP($A1170,'V2.5.2 Measures'!$C:$W,19,FALSE),"N/A")</f>
        <v>SAS</v>
      </c>
      <c r="N1170" s="7" t="str">
        <f>IF(VLOOKUP($A1170,'V2.5.2 Measures'!$C:$W,20,FALSE)&lt;&gt; "", VLOOKUP($A1170,'V2.5.2 Measures'!$C:$W,20,FALSE),"N/A")</f>
        <v>V1.1</v>
      </c>
      <c r="O1170" s="7" t="str">
        <f>IF(VLOOKUP($A1170,'V2.5.2 Measures'!$C:$W,21,FALSE)&lt;&gt; "", VLOOKUP($A1170,'V2.5.2 Measures'!$C:$W,21,FALSE),"N/A")</f>
        <v>V1.4</v>
      </c>
      <c r="P1170" s="7" t="e">
        <f>IF(VLOOKUP($A1170,'V2.5.2 Measures'!$C:$W,22,FALSE)&lt;&gt; "", VLOOKUP($A1170,'V2.5.2 Measures'!$C:$W,22,FALSE),"N/A")</f>
        <v>#REF!</v>
      </c>
      <c r="Q1170" s="7" t="e">
        <f>IF(VLOOKUP($A1170,'V2.5.2 Measures'!$C:$W,23,FALSE)&lt;&gt; "", VLOOKUP($A1170,'V2.5.2 Measures'!$C:$W,23,FALSE),"N/A")</f>
        <v>#REF!</v>
      </c>
      <c r="R1170" s="7" t="e">
        <f>IF(VLOOKUP($A1170,'V2.5.2 Measures'!$C:$W,24,FALSE)&lt;&gt; "", VLOOKUP($A1170,'V2.5.2 Measures'!$C:$W,24,FALSE),"N/A")</f>
        <v>#REF!</v>
      </c>
      <c r="S1170" s="7" t="e">
        <f>IF(VLOOKUP($A1170,'V2.5.2 Measures'!$C:$W,25,FALSE)&lt;&gt; "", VLOOKUP($A1170,'V2.5.2 Measures'!$C:$W,25,FALSE),"N/A")</f>
        <v>#REF!</v>
      </c>
      <c r="T1170" s="7" t="str">
        <f>IF(VLOOKUP($A1170,'V2.5.2 Measures'!$C:$W,2,FALSE)&lt;&gt; "", VLOOKUP($A1170,'V2.5.2 Measures'!$C:$W,2,FALSE),"N/A")</f>
        <v>EXP-12-107-26</v>
      </c>
      <c r="U1170" s="7" t="str">
        <f>IF(VLOOKUP($A1170,'V2.5.2 Measures'!$C:$W,3,FALSE)&lt;&gt; "", VLOOKUP($A1170,'V2.5.2 Measures'!$C:$W,3,FALSE),"N/A")</f>
        <v>Average paid per record for TYPE-OF-SERVICE = 29 (Dental services)</v>
      </c>
      <c r="V1170" s="7" t="e">
        <f>IF(VLOOKUP($A1170,'V2.5.2 Measures'!$C:$W,26,FALSE)&lt;&gt; "", VLOOKUP($A1170,'V2.5.2 Measures'!$C:$W,26,FALSE),"N/A")</f>
        <v>#REF!</v>
      </c>
      <c r="W1170" s="7" t="e">
        <f>IF(VLOOKUP($A1170,'V2.5.2 Measures'!$C:$W,44,FALSE)&lt;&gt; "", VLOOKUP($A1170,'V2.5.2 Measures'!$C:$W,44,FALSE),"N/A")</f>
        <v>#REF!</v>
      </c>
    </row>
    <row r="1171" spans="1:23" x14ac:dyDescent="0.35">
      <c r="A1171" s="7" t="str">
        <f>'V2.5.2 Measures'!C626</f>
        <v>EXP12.28</v>
      </c>
      <c r="B1171" s="7" t="str">
        <f>VLOOKUP($A1171,'V2.5.2 Measures'!$C:$W,6,FALSE)</f>
        <v>Medicaid FFS: Original, Crossover, Paid Claims</v>
      </c>
      <c r="C1171" s="7" t="str">
        <f>VLOOKUP($A1171,'V2.5.2 Measures'!$C:$W,8,FALSE)</f>
        <v>No</v>
      </c>
      <c r="D1171" s="7" t="str">
        <f>IF(VLOOKUP($A1171,'V2.5.2 Measures'!$C:$W,4,FALSE)="","",VLOOKUP($A1171,'V2.5.2 Measures'!$C:$W,4,FALSE))</f>
        <v>Ratio</v>
      </c>
      <c r="E1171" s="7" t="str">
        <f>IF((VLOOKUP($A1171,'V2.5.2 Measures'!$C:$W,8,FALSE)&lt;&gt;"")*AND(VLOOKUP($A1171,'V2.5.2 Measures'!$C:$W,8,FALSE)&lt;&gt;"TBD"),VLOOKUP($A1171,'V2.5.2 Measures'!$C:$W,8,FALSE),"N/A")</f>
        <v>No</v>
      </c>
      <c r="F1171" s="7" t="str">
        <f>IF((VLOOKUP($A1171,'V2.5.2 Measures'!$C:$W,9,FALSE)&lt;&gt;"")*AND(VLOOKUP($A1171,'V2.5.2 Measures'!$C:$W,9,FALSE)&lt;&gt;"TBD"),VLOOKUP($A1171,'V2.5.2 Measures'!$C:$W,9,FALSE),"N/A")</f>
        <v>N/A</v>
      </c>
      <c r="G1171" s="7" t="str">
        <f>IF((VLOOKUP($A1171,'V2.5.2 Measures'!$C:$W,10,FALSE)&lt;&gt;"")*AND(VLOOKUP($A1171,'V2.5.2 Measures'!$C:$W,10,FALSE)&lt;&gt;"TBD"),VLOOKUP($A1171,'V2.5.2 Measures'!$C:$W,10,FALSE),"N/A")</f>
        <v>N/A</v>
      </c>
      <c r="H1171" s="7" t="str">
        <f>IF(VLOOKUP($A1171,'V2.5.2 Measures'!$C:$W,14,FALSE)&lt;&gt; "", VLOOKUP($A1171,'V2.5.2 Measures'!$C:$W,14,FALSE),"N/A")</f>
        <v>TBD</v>
      </c>
      <c r="I1171" s="7">
        <f>IF(VLOOKUP($A1171,'V2.5.2 Measures'!$C:$W,15,FALSE)&lt;&gt; "", VLOOKUP($A1171,'V2.5.2 Measures'!$C:$W,15,FALSE),"N/A")</f>
        <v>0.2</v>
      </c>
      <c r="J1171" s="7" t="str">
        <f>IF(VLOOKUP($A1171,'V2.5.2 Measures'!$C:$W,16,FALSE)&lt;&gt; "", VLOOKUP($A1171,'V2.5.2 Measures'!$C:$W,16,FALSE),"N/A")</f>
        <v>N/A</v>
      </c>
      <c r="K1171" s="7" t="str">
        <f>IF(VLOOKUP($A1171,'V2.5.2 Measures'!$C:$W,17,FALSE)&lt;&gt; "", VLOOKUP($A1171,'V2.5.2 Measures'!$C:$W,17,FALSE),"N/A")</f>
        <v>N/A</v>
      </c>
      <c r="L1171" s="7" t="str">
        <f>IF(VLOOKUP($A1171,'V2.5.2 Measures'!$C:$W,18,FALSE)&lt;&gt; "", VLOOKUP($A1171,'V2.5.2 Measures'!$C:$W,18,FALSE),"N/A")</f>
        <v>Default</v>
      </c>
      <c r="M1171" s="7" t="str">
        <f>IF(VLOOKUP($A1171,'V2.5.2 Measures'!$C:$W,19,FALSE)&lt;&gt; "", VLOOKUP($A1171,'V2.5.2 Measures'!$C:$W,19,FALSE),"N/A")</f>
        <v>SAS</v>
      </c>
      <c r="N1171" s="7" t="str">
        <f>IF(VLOOKUP($A1171,'V2.5.2 Measures'!$C:$W,20,FALSE)&lt;&gt; "", VLOOKUP($A1171,'V2.5.2 Measures'!$C:$W,20,FALSE),"N/A")</f>
        <v>V1.1</v>
      </c>
      <c r="O1171" s="7" t="str">
        <f>IF(VLOOKUP($A1171,'V2.5.2 Measures'!$C:$W,21,FALSE)&lt;&gt; "", VLOOKUP($A1171,'V2.5.2 Measures'!$C:$W,21,FALSE),"N/A")</f>
        <v>V1.4</v>
      </c>
      <c r="P1171" s="7" t="e">
        <f>IF(VLOOKUP($A1171,'V2.5.2 Measures'!$C:$W,22,FALSE)&lt;&gt; "", VLOOKUP($A1171,'V2.5.2 Measures'!$C:$W,22,FALSE),"N/A")</f>
        <v>#REF!</v>
      </c>
      <c r="Q1171" s="7" t="e">
        <f>IF(VLOOKUP($A1171,'V2.5.2 Measures'!$C:$W,23,FALSE)&lt;&gt; "", VLOOKUP($A1171,'V2.5.2 Measures'!$C:$W,23,FALSE),"N/A")</f>
        <v>#REF!</v>
      </c>
      <c r="R1171" s="7" t="e">
        <f>IF(VLOOKUP($A1171,'V2.5.2 Measures'!$C:$W,24,FALSE)&lt;&gt; "", VLOOKUP($A1171,'V2.5.2 Measures'!$C:$W,24,FALSE),"N/A")</f>
        <v>#REF!</v>
      </c>
      <c r="S1171" s="7" t="e">
        <f>IF(VLOOKUP($A1171,'V2.5.2 Measures'!$C:$W,25,FALSE)&lt;&gt; "", VLOOKUP($A1171,'V2.5.2 Measures'!$C:$W,25,FALSE),"N/A")</f>
        <v>#REF!</v>
      </c>
      <c r="T1171" s="7" t="str">
        <f>IF(VLOOKUP($A1171,'V2.5.2 Measures'!$C:$W,2,FALSE)&lt;&gt; "", VLOOKUP($A1171,'V2.5.2 Measures'!$C:$W,2,FALSE),"N/A")</f>
        <v>EXP-12-108-28</v>
      </c>
      <c r="U1171" s="7" t="str">
        <f>IF(VLOOKUP($A1171,'V2.5.2 Measures'!$C:$W,3,FALSE)&lt;&gt; "", VLOOKUP($A1171,'V2.5.2 Measures'!$C:$W,3,FALSE),"N/A")</f>
        <v>Average paid per record for TYPE-OF-SERVICE = 30 (Physical therapy services (when not provided under home health services))</v>
      </c>
      <c r="V1171" s="7" t="e">
        <f>IF(VLOOKUP($A1171,'V2.5.2 Measures'!$C:$W,26,FALSE)&lt;&gt; "", VLOOKUP($A1171,'V2.5.2 Measures'!$C:$W,26,FALSE),"N/A")</f>
        <v>#REF!</v>
      </c>
      <c r="W1171" s="7" t="e">
        <f>IF(VLOOKUP($A1171,'V2.5.2 Measures'!$C:$W,44,FALSE)&lt;&gt; "", VLOOKUP($A1171,'V2.5.2 Measures'!$C:$W,44,FALSE),"N/A")</f>
        <v>#REF!</v>
      </c>
    </row>
    <row r="1172" spans="1:23" x14ac:dyDescent="0.35">
      <c r="A1172" s="7" t="str">
        <f>'V2.5.2 Measures'!C627</f>
        <v>EXP12.29</v>
      </c>
      <c r="B1172" s="7" t="str">
        <f>VLOOKUP($A1172,'V2.5.2 Measures'!$C:$W,6,FALSE)</f>
        <v>Medicaid FFS: Original, Crossover, Paid Claims</v>
      </c>
      <c r="C1172" s="7" t="str">
        <f>VLOOKUP($A1172,'V2.5.2 Measures'!$C:$W,8,FALSE)</f>
        <v>No</v>
      </c>
      <c r="D1172" s="7" t="str">
        <f>IF(VLOOKUP($A1172,'V2.5.2 Measures'!$C:$W,4,FALSE)="","",VLOOKUP($A1172,'V2.5.2 Measures'!$C:$W,4,FALSE))</f>
        <v>Ratio</v>
      </c>
      <c r="E1172" s="7" t="str">
        <f>IF((VLOOKUP($A1172,'V2.5.2 Measures'!$C:$W,8,FALSE)&lt;&gt;"")*AND(VLOOKUP($A1172,'V2.5.2 Measures'!$C:$W,8,FALSE)&lt;&gt;"TBD"),VLOOKUP($A1172,'V2.5.2 Measures'!$C:$W,8,FALSE),"N/A")</f>
        <v>No</v>
      </c>
      <c r="F1172" s="7" t="str">
        <f>IF((VLOOKUP($A1172,'V2.5.2 Measures'!$C:$W,9,FALSE)&lt;&gt;"")*AND(VLOOKUP($A1172,'V2.5.2 Measures'!$C:$W,9,FALSE)&lt;&gt;"TBD"),VLOOKUP($A1172,'V2.5.2 Measures'!$C:$W,9,FALSE),"N/A")</f>
        <v>N/A</v>
      </c>
      <c r="G1172" s="7" t="str">
        <f>IF((VLOOKUP($A1172,'V2.5.2 Measures'!$C:$W,10,FALSE)&lt;&gt;"")*AND(VLOOKUP($A1172,'V2.5.2 Measures'!$C:$W,10,FALSE)&lt;&gt;"TBD"),VLOOKUP($A1172,'V2.5.2 Measures'!$C:$W,10,FALSE),"N/A")</f>
        <v>N/A</v>
      </c>
      <c r="H1172" s="7" t="str">
        <f>IF(VLOOKUP($A1172,'V2.5.2 Measures'!$C:$W,14,FALSE)&lt;&gt; "", VLOOKUP($A1172,'V2.5.2 Measures'!$C:$W,14,FALSE),"N/A")</f>
        <v>TBD</v>
      </c>
      <c r="I1172" s="7">
        <f>IF(VLOOKUP($A1172,'V2.5.2 Measures'!$C:$W,15,FALSE)&lt;&gt; "", VLOOKUP($A1172,'V2.5.2 Measures'!$C:$W,15,FALSE),"N/A")</f>
        <v>0.2</v>
      </c>
      <c r="J1172" s="7" t="str">
        <f>IF(VLOOKUP($A1172,'V2.5.2 Measures'!$C:$W,16,FALSE)&lt;&gt; "", VLOOKUP($A1172,'V2.5.2 Measures'!$C:$W,16,FALSE),"N/A")</f>
        <v>N/A</v>
      </c>
      <c r="K1172" s="7" t="str">
        <f>IF(VLOOKUP($A1172,'V2.5.2 Measures'!$C:$W,17,FALSE)&lt;&gt; "", VLOOKUP($A1172,'V2.5.2 Measures'!$C:$W,17,FALSE),"N/A")</f>
        <v>N/A</v>
      </c>
      <c r="L1172" s="7" t="str">
        <f>IF(VLOOKUP($A1172,'V2.5.2 Measures'!$C:$W,18,FALSE)&lt;&gt; "", VLOOKUP($A1172,'V2.5.2 Measures'!$C:$W,18,FALSE),"N/A")</f>
        <v>Default</v>
      </c>
      <c r="M1172" s="7" t="str">
        <f>IF(VLOOKUP($A1172,'V2.5.2 Measures'!$C:$W,19,FALSE)&lt;&gt; "", VLOOKUP($A1172,'V2.5.2 Measures'!$C:$W,19,FALSE),"N/A")</f>
        <v>SAS</v>
      </c>
      <c r="N1172" s="7" t="str">
        <f>IF(VLOOKUP($A1172,'V2.5.2 Measures'!$C:$W,20,FALSE)&lt;&gt; "", VLOOKUP($A1172,'V2.5.2 Measures'!$C:$W,20,FALSE),"N/A")</f>
        <v>V1.1</v>
      </c>
      <c r="O1172" s="7" t="str">
        <f>IF(VLOOKUP($A1172,'V2.5.2 Measures'!$C:$W,21,FALSE)&lt;&gt; "", VLOOKUP($A1172,'V2.5.2 Measures'!$C:$W,21,FALSE),"N/A")</f>
        <v>V1.4</v>
      </c>
      <c r="P1172" s="7" t="e">
        <f>IF(VLOOKUP($A1172,'V2.5.2 Measures'!$C:$W,22,FALSE)&lt;&gt; "", VLOOKUP($A1172,'V2.5.2 Measures'!$C:$W,22,FALSE),"N/A")</f>
        <v>#REF!</v>
      </c>
      <c r="Q1172" s="7" t="e">
        <f>IF(VLOOKUP($A1172,'V2.5.2 Measures'!$C:$W,23,FALSE)&lt;&gt; "", VLOOKUP($A1172,'V2.5.2 Measures'!$C:$W,23,FALSE),"N/A")</f>
        <v>#REF!</v>
      </c>
      <c r="R1172" s="7" t="e">
        <f>IF(VLOOKUP($A1172,'V2.5.2 Measures'!$C:$W,24,FALSE)&lt;&gt; "", VLOOKUP($A1172,'V2.5.2 Measures'!$C:$W,24,FALSE),"N/A")</f>
        <v>#REF!</v>
      </c>
      <c r="S1172" s="7" t="e">
        <f>IF(VLOOKUP($A1172,'V2.5.2 Measures'!$C:$W,25,FALSE)&lt;&gt; "", VLOOKUP($A1172,'V2.5.2 Measures'!$C:$W,25,FALSE),"N/A")</f>
        <v>#REF!</v>
      </c>
      <c r="T1172" s="7" t="str">
        <f>IF(VLOOKUP($A1172,'V2.5.2 Measures'!$C:$W,2,FALSE)&lt;&gt; "", VLOOKUP($A1172,'V2.5.2 Measures'!$C:$W,2,FALSE),"N/A")</f>
        <v>EXP-12-109-29</v>
      </c>
      <c r="U1172" s="7" t="str">
        <f>IF(VLOOKUP($A1172,'V2.5.2 Measures'!$C:$W,3,FALSE)&lt;&gt; "", VLOOKUP($A1172,'V2.5.2 Measures'!$C:$W,3,FALSE),"N/A")</f>
        <v>Average paid per record for TYPE-OF-SERVICE = 31 (Occupational therapy services (when not provided under home health services))</v>
      </c>
      <c r="V1172" s="7" t="e">
        <f>IF(VLOOKUP($A1172,'V2.5.2 Measures'!$C:$W,26,FALSE)&lt;&gt; "", VLOOKUP($A1172,'V2.5.2 Measures'!$C:$W,26,FALSE),"N/A")</f>
        <v>#REF!</v>
      </c>
      <c r="W1172" s="7" t="e">
        <f>IF(VLOOKUP($A1172,'V2.5.2 Measures'!$C:$W,44,FALSE)&lt;&gt; "", VLOOKUP($A1172,'V2.5.2 Measures'!$C:$W,44,FALSE),"N/A")</f>
        <v>#REF!</v>
      </c>
    </row>
    <row r="1173" spans="1:23" x14ac:dyDescent="0.35">
      <c r="A1173" s="7" t="str">
        <f>'V2.5.2 Measures'!C628</f>
        <v>EXP12.30</v>
      </c>
      <c r="B1173" s="7" t="str">
        <f>VLOOKUP($A1173,'V2.5.2 Measures'!$C:$W,6,FALSE)</f>
        <v>Medicaid FFS: Original, Crossover, Paid Claims</v>
      </c>
      <c r="C1173" s="7" t="str">
        <f>VLOOKUP($A1173,'V2.5.2 Measures'!$C:$W,8,FALSE)</f>
        <v>No</v>
      </c>
      <c r="D1173" s="7" t="str">
        <f>IF(VLOOKUP($A1173,'V2.5.2 Measures'!$C:$W,4,FALSE)="","",VLOOKUP($A1173,'V2.5.2 Measures'!$C:$W,4,FALSE))</f>
        <v>Ratio</v>
      </c>
      <c r="E1173" s="7" t="str">
        <f>IF((VLOOKUP($A1173,'V2.5.2 Measures'!$C:$W,8,FALSE)&lt;&gt;"")*AND(VLOOKUP($A1173,'V2.5.2 Measures'!$C:$W,8,FALSE)&lt;&gt;"TBD"),VLOOKUP($A1173,'V2.5.2 Measures'!$C:$W,8,FALSE),"N/A")</f>
        <v>No</v>
      </c>
      <c r="F1173" s="7" t="str">
        <f>IF((VLOOKUP($A1173,'V2.5.2 Measures'!$C:$W,9,FALSE)&lt;&gt;"")*AND(VLOOKUP($A1173,'V2.5.2 Measures'!$C:$W,9,FALSE)&lt;&gt;"TBD"),VLOOKUP($A1173,'V2.5.2 Measures'!$C:$W,9,FALSE),"N/A")</f>
        <v>N/A</v>
      </c>
      <c r="G1173" s="7" t="str">
        <f>IF((VLOOKUP($A1173,'V2.5.2 Measures'!$C:$W,10,FALSE)&lt;&gt;"")*AND(VLOOKUP($A1173,'V2.5.2 Measures'!$C:$W,10,FALSE)&lt;&gt;"TBD"),VLOOKUP($A1173,'V2.5.2 Measures'!$C:$W,10,FALSE),"N/A")</f>
        <v>N/A</v>
      </c>
      <c r="H1173" s="7" t="str">
        <f>IF(VLOOKUP($A1173,'V2.5.2 Measures'!$C:$W,14,FALSE)&lt;&gt; "", VLOOKUP($A1173,'V2.5.2 Measures'!$C:$W,14,FALSE),"N/A")</f>
        <v>TBD</v>
      </c>
      <c r="I1173" s="7">
        <f>IF(VLOOKUP($A1173,'V2.5.2 Measures'!$C:$W,15,FALSE)&lt;&gt; "", VLOOKUP($A1173,'V2.5.2 Measures'!$C:$W,15,FALSE),"N/A")</f>
        <v>0.2</v>
      </c>
      <c r="J1173" s="7" t="str">
        <f>IF(VLOOKUP($A1173,'V2.5.2 Measures'!$C:$W,16,FALSE)&lt;&gt; "", VLOOKUP($A1173,'V2.5.2 Measures'!$C:$W,16,FALSE),"N/A")</f>
        <v>N/A</v>
      </c>
      <c r="K1173" s="7" t="str">
        <f>IF(VLOOKUP($A1173,'V2.5.2 Measures'!$C:$W,17,FALSE)&lt;&gt; "", VLOOKUP($A1173,'V2.5.2 Measures'!$C:$W,17,FALSE),"N/A")</f>
        <v>N/A</v>
      </c>
      <c r="L1173" s="7" t="str">
        <f>IF(VLOOKUP($A1173,'V2.5.2 Measures'!$C:$W,18,FALSE)&lt;&gt; "", VLOOKUP($A1173,'V2.5.2 Measures'!$C:$W,18,FALSE),"N/A")</f>
        <v>Default</v>
      </c>
      <c r="M1173" s="7" t="str">
        <f>IF(VLOOKUP($A1173,'V2.5.2 Measures'!$C:$W,19,FALSE)&lt;&gt; "", VLOOKUP($A1173,'V2.5.2 Measures'!$C:$W,19,FALSE),"N/A")</f>
        <v>SAS</v>
      </c>
      <c r="N1173" s="7" t="str">
        <f>IF(VLOOKUP($A1173,'V2.5.2 Measures'!$C:$W,20,FALSE)&lt;&gt; "", VLOOKUP($A1173,'V2.5.2 Measures'!$C:$W,20,FALSE),"N/A")</f>
        <v>V1.1</v>
      </c>
      <c r="O1173" s="7" t="str">
        <f>IF(VLOOKUP($A1173,'V2.5.2 Measures'!$C:$W,21,FALSE)&lt;&gt; "", VLOOKUP($A1173,'V2.5.2 Measures'!$C:$W,21,FALSE),"N/A")</f>
        <v>V1.4</v>
      </c>
      <c r="P1173" s="7" t="e">
        <f>IF(VLOOKUP($A1173,'V2.5.2 Measures'!$C:$W,22,FALSE)&lt;&gt; "", VLOOKUP($A1173,'V2.5.2 Measures'!$C:$W,22,FALSE),"N/A")</f>
        <v>#REF!</v>
      </c>
      <c r="Q1173" s="7" t="e">
        <f>IF(VLOOKUP($A1173,'V2.5.2 Measures'!$C:$W,23,FALSE)&lt;&gt; "", VLOOKUP($A1173,'V2.5.2 Measures'!$C:$W,23,FALSE),"N/A")</f>
        <v>#REF!</v>
      </c>
      <c r="R1173" s="7" t="e">
        <f>IF(VLOOKUP($A1173,'V2.5.2 Measures'!$C:$W,24,FALSE)&lt;&gt; "", VLOOKUP($A1173,'V2.5.2 Measures'!$C:$W,24,FALSE),"N/A")</f>
        <v>#REF!</v>
      </c>
      <c r="S1173" s="7" t="e">
        <f>IF(VLOOKUP($A1173,'V2.5.2 Measures'!$C:$W,25,FALSE)&lt;&gt; "", VLOOKUP($A1173,'V2.5.2 Measures'!$C:$W,25,FALSE),"N/A")</f>
        <v>#REF!</v>
      </c>
      <c r="T1173" s="7" t="str">
        <f>IF(VLOOKUP($A1173,'V2.5.2 Measures'!$C:$W,2,FALSE)&lt;&gt; "", VLOOKUP($A1173,'V2.5.2 Measures'!$C:$W,2,FALSE),"N/A")</f>
        <v>EXP-12-110-30</v>
      </c>
      <c r="U1173" s="7" t="str">
        <f>IF(VLOOKUP($A1173,'V2.5.2 Measures'!$C:$W,3,FALSE)&lt;&gt; "", VLOOKUP($A1173,'V2.5.2 Measures'!$C:$W,3,FALSE),"N/A")</f>
        <v>Average paid per record for TYPE-OF-SERVICE = 32 (Speech, hearing, and language disorders services (when not provided under home health services))</v>
      </c>
      <c r="V1173" s="7" t="e">
        <f>IF(VLOOKUP($A1173,'V2.5.2 Measures'!$C:$W,26,FALSE)&lt;&gt; "", VLOOKUP($A1173,'V2.5.2 Measures'!$C:$W,26,FALSE),"N/A")</f>
        <v>#REF!</v>
      </c>
      <c r="W1173" s="7" t="e">
        <f>IF(VLOOKUP($A1173,'V2.5.2 Measures'!$C:$W,44,FALSE)&lt;&gt; "", VLOOKUP($A1173,'V2.5.2 Measures'!$C:$W,44,FALSE),"N/A")</f>
        <v>#REF!</v>
      </c>
    </row>
    <row r="1174" spans="1:23" x14ac:dyDescent="0.35">
      <c r="A1174" s="7" t="str">
        <f>'V2.5.2 Measures'!C629</f>
        <v>EXP12.31</v>
      </c>
      <c r="B1174" s="7" t="str">
        <f>VLOOKUP($A1174,'V2.5.2 Measures'!$C:$W,6,FALSE)</f>
        <v>Medicaid FFS: Original, Crossover, Paid Claims</v>
      </c>
      <c r="C1174" s="7" t="str">
        <f>VLOOKUP($A1174,'V2.5.2 Measures'!$C:$W,8,FALSE)</f>
        <v>No</v>
      </c>
      <c r="D1174" s="7" t="str">
        <f>IF(VLOOKUP($A1174,'V2.5.2 Measures'!$C:$W,4,FALSE)="","",VLOOKUP($A1174,'V2.5.2 Measures'!$C:$W,4,FALSE))</f>
        <v>Ratio</v>
      </c>
      <c r="E1174" s="7" t="str">
        <f>IF((VLOOKUP($A1174,'V2.5.2 Measures'!$C:$W,8,FALSE)&lt;&gt;"")*AND(VLOOKUP($A1174,'V2.5.2 Measures'!$C:$W,8,FALSE)&lt;&gt;"TBD"),VLOOKUP($A1174,'V2.5.2 Measures'!$C:$W,8,FALSE),"N/A")</f>
        <v>No</v>
      </c>
      <c r="F1174" s="7" t="str">
        <f>IF((VLOOKUP($A1174,'V2.5.2 Measures'!$C:$W,9,FALSE)&lt;&gt;"")*AND(VLOOKUP($A1174,'V2.5.2 Measures'!$C:$W,9,FALSE)&lt;&gt;"TBD"),VLOOKUP($A1174,'V2.5.2 Measures'!$C:$W,9,FALSE),"N/A")</f>
        <v>N/A</v>
      </c>
      <c r="G1174" s="7" t="str">
        <f>IF((VLOOKUP($A1174,'V2.5.2 Measures'!$C:$W,10,FALSE)&lt;&gt;"")*AND(VLOOKUP($A1174,'V2.5.2 Measures'!$C:$W,10,FALSE)&lt;&gt;"TBD"),VLOOKUP($A1174,'V2.5.2 Measures'!$C:$W,10,FALSE),"N/A")</f>
        <v>N/A</v>
      </c>
      <c r="H1174" s="7" t="str">
        <f>IF(VLOOKUP($A1174,'V2.5.2 Measures'!$C:$W,14,FALSE)&lt;&gt; "", VLOOKUP($A1174,'V2.5.2 Measures'!$C:$W,14,FALSE),"N/A")</f>
        <v>TBD</v>
      </c>
      <c r="I1174" s="7">
        <f>IF(VLOOKUP($A1174,'V2.5.2 Measures'!$C:$W,15,FALSE)&lt;&gt; "", VLOOKUP($A1174,'V2.5.2 Measures'!$C:$W,15,FALSE),"N/A")</f>
        <v>0.2</v>
      </c>
      <c r="J1174" s="7" t="str">
        <f>IF(VLOOKUP($A1174,'V2.5.2 Measures'!$C:$W,16,FALSE)&lt;&gt; "", VLOOKUP($A1174,'V2.5.2 Measures'!$C:$W,16,FALSE),"N/A")</f>
        <v>N/A</v>
      </c>
      <c r="K1174" s="7" t="str">
        <f>IF(VLOOKUP($A1174,'V2.5.2 Measures'!$C:$W,17,FALSE)&lt;&gt; "", VLOOKUP($A1174,'V2.5.2 Measures'!$C:$W,17,FALSE),"N/A")</f>
        <v>N/A</v>
      </c>
      <c r="L1174" s="7" t="str">
        <f>IF(VLOOKUP($A1174,'V2.5.2 Measures'!$C:$W,18,FALSE)&lt;&gt; "", VLOOKUP($A1174,'V2.5.2 Measures'!$C:$W,18,FALSE),"N/A")</f>
        <v>Default</v>
      </c>
      <c r="M1174" s="7" t="str">
        <f>IF(VLOOKUP($A1174,'V2.5.2 Measures'!$C:$W,19,FALSE)&lt;&gt; "", VLOOKUP($A1174,'V2.5.2 Measures'!$C:$W,19,FALSE),"N/A")</f>
        <v>SAS</v>
      </c>
      <c r="N1174" s="7" t="str">
        <f>IF(VLOOKUP($A1174,'V2.5.2 Measures'!$C:$W,20,FALSE)&lt;&gt; "", VLOOKUP($A1174,'V2.5.2 Measures'!$C:$W,20,FALSE),"N/A")</f>
        <v>V1.1</v>
      </c>
      <c r="O1174" s="7" t="str">
        <f>IF(VLOOKUP($A1174,'V2.5.2 Measures'!$C:$W,21,FALSE)&lt;&gt; "", VLOOKUP($A1174,'V2.5.2 Measures'!$C:$W,21,FALSE),"N/A")</f>
        <v>V1.4</v>
      </c>
      <c r="P1174" s="7" t="e">
        <f>IF(VLOOKUP($A1174,'V2.5.2 Measures'!$C:$W,22,FALSE)&lt;&gt; "", VLOOKUP($A1174,'V2.5.2 Measures'!$C:$W,22,FALSE),"N/A")</f>
        <v>#REF!</v>
      </c>
      <c r="Q1174" s="7" t="e">
        <f>IF(VLOOKUP($A1174,'V2.5.2 Measures'!$C:$W,23,FALSE)&lt;&gt; "", VLOOKUP($A1174,'V2.5.2 Measures'!$C:$W,23,FALSE),"N/A")</f>
        <v>#REF!</v>
      </c>
      <c r="R1174" s="7" t="e">
        <f>IF(VLOOKUP($A1174,'V2.5.2 Measures'!$C:$W,24,FALSE)&lt;&gt; "", VLOOKUP($A1174,'V2.5.2 Measures'!$C:$W,24,FALSE),"N/A")</f>
        <v>#REF!</v>
      </c>
      <c r="S1174" s="7" t="e">
        <f>IF(VLOOKUP($A1174,'V2.5.2 Measures'!$C:$W,25,FALSE)&lt;&gt; "", VLOOKUP($A1174,'V2.5.2 Measures'!$C:$W,25,FALSE),"N/A")</f>
        <v>#REF!</v>
      </c>
      <c r="T1174" s="7" t="str">
        <f>IF(VLOOKUP($A1174,'V2.5.2 Measures'!$C:$W,2,FALSE)&lt;&gt; "", VLOOKUP($A1174,'V2.5.2 Measures'!$C:$W,2,FALSE),"N/A")</f>
        <v>EXP-12-111-31</v>
      </c>
      <c r="U1174" s="7" t="str">
        <f>IF(VLOOKUP($A1174,'V2.5.2 Measures'!$C:$W,3,FALSE)&lt;&gt; "", VLOOKUP($A1174,'V2.5.2 Measures'!$C:$W,3,FALSE),"N/A")</f>
        <v>Average paid per record for TYPE-OF-SERVICE = 35 (Dentures)</v>
      </c>
      <c r="V1174" s="7" t="e">
        <f>IF(VLOOKUP($A1174,'V2.5.2 Measures'!$C:$W,26,FALSE)&lt;&gt; "", VLOOKUP($A1174,'V2.5.2 Measures'!$C:$W,26,FALSE),"N/A")</f>
        <v>#REF!</v>
      </c>
      <c r="W1174" s="7" t="e">
        <f>IF(VLOOKUP($A1174,'V2.5.2 Measures'!$C:$W,44,FALSE)&lt;&gt; "", VLOOKUP($A1174,'V2.5.2 Measures'!$C:$W,44,FALSE),"N/A")</f>
        <v>#REF!</v>
      </c>
    </row>
    <row r="1175" spans="1:23" x14ac:dyDescent="0.35">
      <c r="A1175" s="7" t="str">
        <f>'V2.5.2 Measures'!C630</f>
        <v>EXP12.32</v>
      </c>
      <c r="B1175" s="7" t="str">
        <f>VLOOKUP($A1175,'V2.5.2 Measures'!$C:$W,6,FALSE)</f>
        <v>Medicaid FFS: Original, Crossover, Paid Claims</v>
      </c>
      <c r="C1175" s="7" t="str">
        <f>VLOOKUP($A1175,'V2.5.2 Measures'!$C:$W,8,FALSE)</f>
        <v>No</v>
      </c>
      <c r="D1175" s="7" t="str">
        <f>IF(VLOOKUP($A1175,'V2.5.2 Measures'!$C:$W,4,FALSE)="","",VLOOKUP($A1175,'V2.5.2 Measures'!$C:$W,4,FALSE))</f>
        <v>Ratio</v>
      </c>
      <c r="E1175" s="7" t="str">
        <f>IF((VLOOKUP($A1175,'V2.5.2 Measures'!$C:$W,8,FALSE)&lt;&gt;"")*AND(VLOOKUP($A1175,'V2.5.2 Measures'!$C:$W,8,FALSE)&lt;&gt;"TBD"),VLOOKUP($A1175,'V2.5.2 Measures'!$C:$W,8,FALSE),"N/A")</f>
        <v>No</v>
      </c>
      <c r="F1175" s="7" t="str">
        <f>IF((VLOOKUP($A1175,'V2.5.2 Measures'!$C:$W,9,FALSE)&lt;&gt;"")*AND(VLOOKUP($A1175,'V2.5.2 Measures'!$C:$W,9,FALSE)&lt;&gt;"TBD"),VLOOKUP($A1175,'V2.5.2 Measures'!$C:$W,9,FALSE),"N/A")</f>
        <v>N/A</v>
      </c>
      <c r="G1175" s="7" t="str">
        <f>IF((VLOOKUP($A1175,'V2.5.2 Measures'!$C:$W,10,FALSE)&lt;&gt;"")*AND(VLOOKUP($A1175,'V2.5.2 Measures'!$C:$W,10,FALSE)&lt;&gt;"TBD"),VLOOKUP($A1175,'V2.5.2 Measures'!$C:$W,10,FALSE),"N/A")</f>
        <v>N/A</v>
      </c>
      <c r="H1175" s="7" t="str">
        <f>IF(VLOOKUP($A1175,'V2.5.2 Measures'!$C:$W,14,FALSE)&lt;&gt; "", VLOOKUP($A1175,'V2.5.2 Measures'!$C:$W,14,FALSE),"N/A")</f>
        <v>TBD</v>
      </c>
      <c r="I1175" s="7">
        <f>IF(VLOOKUP($A1175,'V2.5.2 Measures'!$C:$W,15,FALSE)&lt;&gt; "", VLOOKUP($A1175,'V2.5.2 Measures'!$C:$W,15,FALSE),"N/A")</f>
        <v>0.2</v>
      </c>
      <c r="J1175" s="7" t="str">
        <f>IF(VLOOKUP($A1175,'V2.5.2 Measures'!$C:$W,16,FALSE)&lt;&gt; "", VLOOKUP($A1175,'V2.5.2 Measures'!$C:$W,16,FALSE),"N/A")</f>
        <v>N/A</v>
      </c>
      <c r="K1175" s="7" t="str">
        <f>IF(VLOOKUP($A1175,'V2.5.2 Measures'!$C:$W,17,FALSE)&lt;&gt; "", VLOOKUP($A1175,'V2.5.2 Measures'!$C:$W,17,FALSE),"N/A")</f>
        <v>N/A</v>
      </c>
      <c r="L1175" s="7" t="str">
        <f>IF(VLOOKUP($A1175,'V2.5.2 Measures'!$C:$W,18,FALSE)&lt;&gt; "", VLOOKUP($A1175,'V2.5.2 Measures'!$C:$W,18,FALSE),"N/A")</f>
        <v>Default</v>
      </c>
      <c r="M1175" s="7" t="str">
        <f>IF(VLOOKUP($A1175,'V2.5.2 Measures'!$C:$W,19,FALSE)&lt;&gt; "", VLOOKUP($A1175,'V2.5.2 Measures'!$C:$W,19,FALSE),"N/A")</f>
        <v>SAS</v>
      </c>
      <c r="N1175" s="7" t="str">
        <f>IF(VLOOKUP($A1175,'V2.5.2 Measures'!$C:$W,20,FALSE)&lt;&gt; "", VLOOKUP($A1175,'V2.5.2 Measures'!$C:$W,20,FALSE),"N/A")</f>
        <v>V1.1</v>
      </c>
      <c r="O1175" s="7" t="str">
        <f>IF(VLOOKUP($A1175,'V2.5.2 Measures'!$C:$W,21,FALSE)&lt;&gt; "", VLOOKUP($A1175,'V2.5.2 Measures'!$C:$W,21,FALSE),"N/A")</f>
        <v>V1.4</v>
      </c>
      <c r="P1175" s="7" t="e">
        <f>IF(VLOOKUP($A1175,'V2.5.2 Measures'!$C:$W,22,FALSE)&lt;&gt; "", VLOOKUP($A1175,'V2.5.2 Measures'!$C:$W,22,FALSE),"N/A")</f>
        <v>#REF!</v>
      </c>
      <c r="Q1175" s="7" t="e">
        <f>IF(VLOOKUP($A1175,'V2.5.2 Measures'!$C:$W,23,FALSE)&lt;&gt; "", VLOOKUP($A1175,'V2.5.2 Measures'!$C:$W,23,FALSE),"N/A")</f>
        <v>#REF!</v>
      </c>
      <c r="R1175" s="7" t="e">
        <f>IF(VLOOKUP($A1175,'V2.5.2 Measures'!$C:$W,24,FALSE)&lt;&gt; "", VLOOKUP($A1175,'V2.5.2 Measures'!$C:$W,24,FALSE),"N/A")</f>
        <v>#REF!</v>
      </c>
      <c r="S1175" s="7" t="e">
        <f>IF(VLOOKUP($A1175,'V2.5.2 Measures'!$C:$W,25,FALSE)&lt;&gt; "", VLOOKUP($A1175,'V2.5.2 Measures'!$C:$W,25,FALSE),"N/A")</f>
        <v>#REF!</v>
      </c>
      <c r="T1175" s="7" t="str">
        <f>IF(VLOOKUP($A1175,'V2.5.2 Measures'!$C:$W,2,FALSE)&lt;&gt; "", VLOOKUP($A1175,'V2.5.2 Measures'!$C:$W,2,FALSE),"N/A")</f>
        <v>EXP-12-112-32</v>
      </c>
      <c r="U1175" s="7" t="str">
        <f>IF(VLOOKUP($A1175,'V2.5.2 Measures'!$C:$W,3,FALSE)&lt;&gt; "", VLOOKUP($A1175,'V2.5.2 Measures'!$C:$W,3,FALSE),"N/A")</f>
        <v>Average paid per record for TYPE-OF-SERVICE = 36 (Medical equipment/prosthetic devices)</v>
      </c>
      <c r="V1175" s="7" t="e">
        <f>IF(VLOOKUP($A1175,'V2.5.2 Measures'!$C:$W,26,FALSE)&lt;&gt; "", VLOOKUP($A1175,'V2.5.2 Measures'!$C:$W,26,FALSE),"N/A")</f>
        <v>#REF!</v>
      </c>
      <c r="W1175" s="7" t="e">
        <f>IF(VLOOKUP($A1175,'V2.5.2 Measures'!$C:$W,44,FALSE)&lt;&gt; "", VLOOKUP($A1175,'V2.5.2 Measures'!$C:$W,44,FALSE),"N/A")</f>
        <v>#REF!</v>
      </c>
    </row>
    <row r="1176" spans="1:23" x14ac:dyDescent="0.35">
      <c r="A1176" s="7" t="str">
        <f>'V2.5.2 Measures'!C631</f>
        <v>EXP12.33</v>
      </c>
      <c r="B1176" s="7" t="str">
        <f>VLOOKUP($A1176,'V2.5.2 Measures'!$C:$W,6,FALSE)</f>
        <v>Medicaid FFS: Original, Crossover, Paid Claims</v>
      </c>
      <c r="C1176" s="7" t="str">
        <f>VLOOKUP($A1176,'V2.5.2 Measures'!$C:$W,8,FALSE)</f>
        <v>No</v>
      </c>
      <c r="D1176" s="7" t="str">
        <f>IF(VLOOKUP($A1176,'V2.5.2 Measures'!$C:$W,4,FALSE)="","",VLOOKUP($A1176,'V2.5.2 Measures'!$C:$W,4,FALSE))</f>
        <v>Ratio</v>
      </c>
      <c r="E1176" s="7" t="str">
        <f>IF((VLOOKUP($A1176,'V2.5.2 Measures'!$C:$W,8,FALSE)&lt;&gt;"")*AND(VLOOKUP($A1176,'V2.5.2 Measures'!$C:$W,8,FALSE)&lt;&gt;"TBD"),VLOOKUP($A1176,'V2.5.2 Measures'!$C:$W,8,FALSE),"N/A")</f>
        <v>No</v>
      </c>
      <c r="F1176" s="7" t="str">
        <f>IF((VLOOKUP($A1176,'V2.5.2 Measures'!$C:$W,9,FALSE)&lt;&gt;"")*AND(VLOOKUP($A1176,'V2.5.2 Measures'!$C:$W,9,FALSE)&lt;&gt;"TBD"),VLOOKUP($A1176,'V2.5.2 Measures'!$C:$W,9,FALSE),"N/A")</f>
        <v>N/A</v>
      </c>
      <c r="G1176" s="7" t="str">
        <f>IF((VLOOKUP($A1176,'V2.5.2 Measures'!$C:$W,10,FALSE)&lt;&gt;"")*AND(VLOOKUP($A1176,'V2.5.2 Measures'!$C:$W,10,FALSE)&lt;&gt;"TBD"),VLOOKUP($A1176,'V2.5.2 Measures'!$C:$W,10,FALSE),"N/A")</f>
        <v>N/A</v>
      </c>
      <c r="H1176" s="7" t="str">
        <f>IF(VLOOKUP($A1176,'V2.5.2 Measures'!$C:$W,14,FALSE)&lt;&gt; "", VLOOKUP($A1176,'V2.5.2 Measures'!$C:$W,14,FALSE),"N/A")</f>
        <v>TBD</v>
      </c>
      <c r="I1176" s="7">
        <f>IF(VLOOKUP($A1176,'V2.5.2 Measures'!$C:$W,15,FALSE)&lt;&gt; "", VLOOKUP($A1176,'V2.5.2 Measures'!$C:$W,15,FALSE),"N/A")</f>
        <v>0.2</v>
      </c>
      <c r="J1176" s="7" t="str">
        <f>IF(VLOOKUP($A1176,'V2.5.2 Measures'!$C:$W,16,FALSE)&lt;&gt; "", VLOOKUP($A1176,'V2.5.2 Measures'!$C:$W,16,FALSE),"N/A")</f>
        <v>N/A</v>
      </c>
      <c r="K1176" s="7" t="str">
        <f>IF(VLOOKUP($A1176,'V2.5.2 Measures'!$C:$W,17,FALSE)&lt;&gt; "", VLOOKUP($A1176,'V2.5.2 Measures'!$C:$W,17,FALSE),"N/A")</f>
        <v>N/A</v>
      </c>
      <c r="L1176" s="7" t="str">
        <f>IF(VLOOKUP($A1176,'V2.5.2 Measures'!$C:$W,18,FALSE)&lt;&gt; "", VLOOKUP($A1176,'V2.5.2 Measures'!$C:$W,18,FALSE),"N/A")</f>
        <v>Default</v>
      </c>
      <c r="M1176" s="7" t="str">
        <f>IF(VLOOKUP($A1176,'V2.5.2 Measures'!$C:$W,19,FALSE)&lt;&gt; "", VLOOKUP($A1176,'V2.5.2 Measures'!$C:$W,19,FALSE),"N/A")</f>
        <v>SAS</v>
      </c>
      <c r="N1176" s="7" t="str">
        <f>IF(VLOOKUP($A1176,'V2.5.2 Measures'!$C:$W,20,FALSE)&lt;&gt; "", VLOOKUP($A1176,'V2.5.2 Measures'!$C:$W,20,FALSE),"N/A")</f>
        <v>V1.1</v>
      </c>
      <c r="O1176" s="7" t="str">
        <f>IF(VLOOKUP($A1176,'V2.5.2 Measures'!$C:$W,21,FALSE)&lt;&gt; "", VLOOKUP($A1176,'V2.5.2 Measures'!$C:$W,21,FALSE),"N/A")</f>
        <v>V1.4</v>
      </c>
      <c r="P1176" s="7" t="e">
        <f>IF(VLOOKUP($A1176,'V2.5.2 Measures'!$C:$W,22,FALSE)&lt;&gt; "", VLOOKUP($A1176,'V2.5.2 Measures'!$C:$W,22,FALSE),"N/A")</f>
        <v>#REF!</v>
      </c>
      <c r="Q1176" s="7" t="e">
        <f>IF(VLOOKUP($A1176,'V2.5.2 Measures'!$C:$W,23,FALSE)&lt;&gt; "", VLOOKUP($A1176,'V2.5.2 Measures'!$C:$W,23,FALSE),"N/A")</f>
        <v>#REF!</v>
      </c>
      <c r="R1176" s="7" t="e">
        <f>IF(VLOOKUP($A1176,'V2.5.2 Measures'!$C:$W,24,FALSE)&lt;&gt; "", VLOOKUP($A1176,'V2.5.2 Measures'!$C:$W,24,FALSE),"N/A")</f>
        <v>#REF!</v>
      </c>
      <c r="S1176" s="7" t="e">
        <f>IF(VLOOKUP($A1176,'V2.5.2 Measures'!$C:$W,25,FALSE)&lt;&gt; "", VLOOKUP($A1176,'V2.5.2 Measures'!$C:$W,25,FALSE),"N/A")</f>
        <v>#REF!</v>
      </c>
      <c r="T1176" s="7" t="str">
        <f>IF(VLOOKUP($A1176,'V2.5.2 Measures'!$C:$W,2,FALSE)&lt;&gt; "", VLOOKUP($A1176,'V2.5.2 Measures'!$C:$W,2,FALSE),"N/A")</f>
        <v>EXP-12-113-33</v>
      </c>
      <c r="U1176" s="7" t="str">
        <f>IF(VLOOKUP($A1176,'V2.5.2 Measures'!$C:$W,3,FALSE)&lt;&gt; "", VLOOKUP($A1176,'V2.5.2 Measures'!$C:$W,3,FALSE),"N/A")</f>
        <v>Average paid per record for TYPE-OF-SERVICE = 37 (Eyeglasses)</v>
      </c>
      <c r="V1176" s="7" t="e">
        <f>IF(VLOOKUP($A1176,'V2.5.2 Measures'!$C:$W,26,FALSE)&lt;&gt; "", VLOOKUP($A1176,'V2.5.2 Measures'!$C:$W,26,FALSE),"N/A")</f>
        <v>#REF!</v>
      </c>
      <c r="W1176" s="7" t="e">
        <f>IF(VLOOKUP($A1176,'V2.5.2 Measures'!$C:$W,44,FALSE)&lt;&gt; "", VLOOKUP($A1176,'V2.5.2 Measures'!$C:$W,44,FALSE),"N/A")</f>
        <v>#REF!</v>
      </c>
    </row>
    <row r="1177" spans="1:23" x14ac:dyDescent="0.35">
      <c r="A1177" s="7" t="str">
        <f>'V2.5.2 Measures'!C632</f>
        <v>EXP12.34</v>
      </c>
      <c r="B1177" s="7" t="str">
        <f>VLOOKUP($A1177,'V2.5.2 Measures'!$C:$W,6,FALSE)</f>
        <v>Medicaid FFS: Original, Crossover, Paid Claims</v>
      </c>
      <c r="C1177" s="7" t="str">
        <f>VLOOKUP($A1177,'V2.5.2 Measures'!$C:$W,8,FALSE)</f>
        <v>No</v>
      </c>
      <c r="D1177" s="7" t="str">
        <f>IF(VLOOKUP($A1177,'V2.5.2 Measures'!$C:$W,4,FALSE)="","",VLOOKUP($A1177,'V2.5.2 Measures'!$C:$W,4,FALSE))</f>
        <v>Ratio</v>
      </c>
      <c r="E1177" s="7" t="str">
        <f>IF((VLOOKUP($A1177,'V2.5.2 Measures'!$C:$W,8,FALSE)&lt;&gt;"")*AND(VLOOKUP($A1177,'V2.5.2 Measures'!$C:$W,8,FALSE)&lt;&gt;"TBD"),VLOOKUP($A1177,'V2.5.2 Measures'!$C:$W,8,FALSE),"N/A")</f>
        <v>No</v>
      </c>
      <c r="F1177" s="7" t="str">
        <f>IF((VLOOKUP($A1177,'V2.5.2 Measures'!$C:$W,9,FALSE)&lt;&gt;"")*AND(VLOOKUP($A1177,'V2.5.2 Measures'!$C:$W,9,FALSE)&lt;&gt;"TBD"),VLOOKUP($A1177,'V2.5.2 Measures'!$C:$W,9,FALSE),"N/A")</f>
        <v>N/A</v>
      </c>
      <c r="G1177" s="7" t="str">
        <f>IF((VLOOKUP($A1177,'V2.5.2 Measures'!$C:$W,10,FALSE)&lt;&gt;"")*AND(VLOOKUP($A1177,'V2.5.2 Measures'!$C:$W,10,FALSE)&lt;&gt;"TBD"),VLOOKUP($A1177,'V2.5.2 Measures'!$C:$W,10,FALSE),"N/A")</f>
        <v>N/A</v>
      </c>
      <c r="H1177" s="7" t="str">
        <f>IF(VLOOKUP($A1177,'V2.5.2 Measures'!$C:$W,14,FALSE)&lt;&gt; "", VLOOKUP($A1177,'V2.5.2 Measures'!$C:$W,14,FALSE),"N/A")</f>
        <v>TBD</v>
      </c>
      <c r="I1177" s="7">
        <f>IF(VLOOKUP($A1177,'V2.5.2 Measures'!$C:$W,15,FALSE)&lt;&gt; "", VLOOKUP($A1177,'V2.5.2 Measures'!$C:$W,15,FALSE),"N/A")</f>
        <v>0.2</v>
      </c>
      <c r="J1177" s="7" t="str">
        <f>IF(VLOOKUP($A1177,'V2.5.2 Measures'!$C:$W,16,FALSE)&lt;&gt; "", VLOOKUP($A1177,'V2.5.2 Measures'!$C:$W,16,FALSE),"N/A")</f>
        <v>N/A</v>
      </c>
      <c r="K1177" s="7" t="str">
        <f>IF(VLOOKUP($A1177,'V2.5.2 Measures'!$C:$W,17,FALSE)&lt;&gt; "", VLOOKUP($A1177,'V2.5.2 Measures'!$C:$W,17,FALSE),"N/A")</f>
        <v>N/A</v>
      </c>
      <c r="L1177" s="7" t="str">
        <f>IF(VLOOKUP($A1177,'V2.5.2 Measures'!$C:$W,18,FALSE)&lt;&gt; "", VLOOKUP($A1177,'V2.5.2 Measures'!$C:$W,18,FALSE),"N/A")</f>
        <v>Default</v>
      </c>
      <c r="M1177" s="7" t="str">
        <f>IF(VLOOKUP($A1177,'V2.5.2 Measures'!$C:$W,19,FALSE)&lt;&gt; "", VLOOKUP($A1177,'V2.5.2 Measures'!$C:$W,19,FALSE),"N/A")</f>
        <v>SAS</v>
      </c>
      <c r="N1177" s="7" t="str">
        <f>IF(VLOOKUP($A1177,'V2.5.2 Measures'!$C:$W,20,FALSE)&lt;&gt; "", VLOOKUP($A1177,'V2.5.2 Measures'!$C:$W,20,FALSE),"N/A")</f>
        <v>V1.1</v>
      </c>
      <c r="O1177" s="7" t="str">
        <f>IF(VLOOKUP($A1177,'V2.5.2 Measures'!$C:$W,21,FALSE)&lt;&gt; "", VLOOKUP($A1177,'V2.5.2 Measures'!$C:$W,21,FALSE),"N/A")</f>
        <v>V1.4</v>
      </c>
      <c r="P1177" s="7" t="e">
        <f>IF(VLOOKUP($A1177,'V2.5.2 Measures'!$C:$W,22,FALSE)&lt;&gt; "", VLOOKUP($A1177,'V2.5.2 Measures'!$C:$W,22,FALSE),"N/A")</f>
        <v>#REF!</v>
      </c>
      <c r="Q1177" s="7" t="e">
        <f>IF(VLOOKUP($A1177,'V2.5.2 Measures'!$C:$W,23,FALSE)&lt;&gt; "", VLOOKUP($A1177,'V2.5.2 Measures'!$C:$W,23,FALSE),"N/A")</f>
        <v>#REF!</v>
      </c>
      <c r="R1177" s="7" t="e">
        <f>IF(VLOOKUP($A1177,'V2.5.2 Measures'!$C:$W,24,FALSE)&lt;&gt; "", VLOOKUP($A1177,'V2.5.2 Measures'!$C:$W,24,FALSE),"N/A")</f>
        <v>#REF!</v>
      </c>
      <c r="S1177" s="7" t="e">
        <f>IF(VLOOKUP($A1177,'V2.5.2 Measures'!$C:$W,25,FALSE)&lt;&gt; "", VLOOKUP($A1177,'V2.5.2 Measures'!$C:$W,25,FALSE),"N/A")</f>
        <v>#REF!</v>
      </c>
      <c r="T1177" s="7" t="str">
        <f>IF(VLOOKUP($A1177,'V2.5.2 Measures'!$C:$W,2,FALSE)&lt;&gt; "", VLOOKUP($A1177,'V2.5.2 Measures'!$C:$W,2,FALSE),"N/A")</f>
        <v>EXP-12-114-34</v>
      </c>
      <c r="U1177" s="7" t="str">
        <f>IF(VLOOKUP($A1177,'V2.5.2 Measures'!$C:$W,3,FALSE)&lt;&gt; "", VLOOKUP($A1177,'V2.5.2 Measures'!$C:$W,3,FALSE),"N/A")</f>
        <v>Average paid per record for TYPE-OF-SERVICE = 38 (Hearing Aids)</v>
      </c>
      <c r="V1177" s="7" t="e">
        <f>IF(VLOOKUP($A1177,'V2.5.2 Measures'!$C:$W,26,FALSE)&lt;&gt; "", VLOOKUP($A1177,'V2.5.2 Measures'!$C:$W,26,FALSE),"N/A")</f>
        <v>#REF!</v>
      </c>
      <c r="W1177" s="7" t="e">
        <f>IF(VLOOKUP($A1177,'V2.5.2 Measures'!$C:$W,44,FALSE)&lt;&gt; "", VLOOKUP($A1177,'V2.5.2 Measures'!$C:$W,44,FALSE),"N/A")</f>
        <v>#REF!</v>
      </c>
    </row>
    <row r="1178" spans="1:23" x14ac:dyDescent="0.35">
      <c r="A1178" s="7" t="str">
        <f>'V2.5.2 Measures'!C633</f>
        <v>EXP12.35</v>
      </c>
      <c r="B1178" s="7" t="str">
        <f>VLOOKUP($A1178,'V2.5.2 Measures'!$C:$W,6,FALSE)</f>
        <v>Medicaid FFS: Original, Crossover, Paid Claims</v>
      </c>
      <c r="C1178" s="7" t="str">
        <f>VLOOKUP($A1178,'V2.5.2 Measures'!$C:$W,8,FALSE)</f>
        <v>No</v>
      </c>
      <c r="D1178" s="7" t="str">
        <f>IF(VLOOKUP($A1178,'V2.5.2 Measures'!$C:$W,4,FALSE)="","",VLOOKUP($A1178,'V2.5.2 Measures'!$C:$W,4,FALSE))</f>
        <v>Ratio</v>
      </c>
      <c r="E1178" s="7" t="str">
        <f>IF((VLOOKUP($A1178,'V2.5.2 Measures'!$C:$W,8,FALSE)&lt;&gt;"")*AND(VLOOKUP($A1178,'V2.5.2 Measures'!$C:$W,8,FALSE)&lt;&gt;"TBD"),VLOOKUP($A1178,'V2.5.2 Measures'!$C:$W,8,FALSE),"N/A")</f>
        <v>No</v>
      </c>
      <c r="F1178" s="7" t="str">
        <f>IF((VLOOKUP($A1178,'V2.5.2 Measures'!$C:$W,9,FALSE)&lt;&gt;"")*AND(VLOOKUP($A1178,'V2.5.2 Measures'!$C:$W,9,FALSE)&lt;&gt;"TBD"),VLOOKUP($A1178,'V2.5.2 Measures'!$C:$W,9,FALSE),"N/A")</f>
        <v>N/A</v>
      </c>
      <c r="G1178" s="7" t="str">
        <f>IF((VLOOKUP($A1178,'V2.5.2 Measures'!$C:$W,10,FALSE)&lt;&gt;"")*AND(VLOOKUP($A1178,'V2.5.2 Measures'!$C:$W,10,FALSE)&lt;&gt;"TBD"),VLOOKUP($A1178,'V2.5.2 Measures'!$C:$W,10,FALSE),"N/A")</f>
        <v>N/A</v>
      </c>
      <c r="H1178" s="7" t="str">
        <f>IF(VLOOKUP($A1178,'V2.5.2 Measures'!$C:$W,14,FALSE)&lt;&gt; "", VLOOKUP($A1178,'V2.5.2 Measures'!$C:$W,14,FALSE),"N/A")</f>
        <v>TBD</v>
      </c>
      <c r="I1178" s="7">
        <f>IF(VLOOKUP($A1178,'V2.5.2 Measures'!$C:$W,15,FALSE)&lt;&gt; "", VLOOKUP($A1178,'V2.5.2 Measures'!$C:$W,15,FALSE),"N/A")</f>
        <v>0.2</v>
      </c>
      <c r="J1178" s="7" t="str">
        <f>IF(VLOOKUP($A1178,'V2.5.2 Measures'!$C:$W,16,FALSE)&lt;&gt; "", VLOOKUP($A1178,'V2.5.2 Measures'!$C:$W,16,FALSE),"N/A")</f>
        <v>N/A</v>
      </c>
      <c r="K1178" s="7" t="str">
        <f>IF(VLOOKUP($A1178,'V2.5.2 Measures'!$C:$W,17,FALSE)&lt;&gt; "", VLOOKUP($A1178,'V2.5.2 Measures'!$C:$W,17,FALSE),"N/A")</f>
        <v>N/A</v>
      </c>
      <c r="L1178" s="7" t="str">
        <f>IF(VLOOKUP($A1178,'V2.5.2 Measures'!$C:$W,18,FALSE)&lt;&gt; "", VLOOKUP($A1178,'V2.5.2 Measures'!$C:$W,18,FALSE),"N/A")</f>
        <v>Default</v>
      </c>
      <c r="M1178" s="7" t="str">
        <f>IF(VLOOKUP($A1178,'V2.5.2 Measures'!$C:$W,19,FALSE)&lt;&gt; "", VLOOKUP($A1178,'V2.5.2 Measures'!$C:$W,19,FALSE),"N/A")</f>
        <v>SAS</v>
      </c>
      <c r="N1178" s="7" t="str">
        <f>IF(VLOOKUP($A1178,'V2.5.2 Measures'!$C:$W,20,FALSE)&lt;&gt; "", VLOOKUP($A1178,'V2.5.2 Measures'!$C:$W,20,FALSE),"N/A")</f>
        <v>V1.1</v>
      </c>
      <c r="O1178" s="7" t="str">
        <f>IF(VLOOKUP($A1178,'V2.5.2 Measures'!$C:$W,21,FALSE)&lt;&gt; "", VLOOKUP($A1178,'V2.5.2 Measures'!$C:$W,21,FALSE),"N/A")</f>
        <v>V1.4</v>
      </c>
      <c r="P1178" s="7" t="e">
        <f>IF(VLOOKUP($A1178,'V2.5.2 Measures'!$C:$W,22,FALSE)&lt;&gt; "", VLOOKUP($A1178,'V2.5.2 Measures'!$C:$W,22,FALSE),"N/A")</f>
        <v>#REF!</v>
      </c>
      <c r="Q1178" s="7" t="e">
        <f>IF(VLOOKUP($A1178,'V2.5.2 Measures'!$C:$W,23,FALSE)&lt;&gt; "", VLOOKUP($A1178,'V2.5.2 Measures'!$C:$W,23,FALSE),"N/A")</f>
        <v>#REF!</v>
      </c>
      <c r="R1178" s="7" t="e">
        <f>IF(VLOOKUP($A1178,'V2.5.2 Measures'!$C:$W,24,FALSE)&lt;&gt; "", VLOOKUP($A1178,'V2.5.2 Measures'!$C:$W,24,FALSE),"N/A")</f>
        <v>#REF!</v>
      </c>
      <c r="S1178" s="7" t="e">
        <f>IF(VLOOKUP($A1178,'V2.5.2 Measures'!$C:$W,25,FALSE)&lt;&gt; "", VLOOKUP($A1178,'V2.5.2 Measures'!$C:$W,25,FALSE),"N/A")</f>
        <v>#REF!</v>
      </c>
      <c r="T1178" s="7" t="str">
        <f>IF(VLOOKUP($A1178,'V2.5.2 Measures'!$C:$W,2,FALSE)&lt;&gt; "", VLOOKUP($A1178,'V2.5.2 Measures'!$C:$W,2,FALSE),"N/A")</f>
        <v>EXP-12-115-35</v>
      </c>
      <c r="U1178" s="7" t="str">
        <f>IF(VLOOKUP($A1178,'V2.5.2 Measures'!$C:$W,3,FALSE)&lt;&gt; "", VLOOKUP($A1178,'V2.5.2 Measures'!$C:$W,3,FALSE),"N/A")</f>
        <v>Average paid per record for TYPE-OF-SERVICE = 39 (Diagnostic services)</v>
      </c>
      <c r="V1178" s="7" t="e">
        <f>IF(VLOOKUP($A1178,'V2.5.2 Measures'!$C:$W,26,FALSE)&lt;&gt; "", VLOOKUP($A1178,'V2.5.2 Measures'!$C:$W,26,FALSE),"N/A")</f>
        <v>#REF!</v>
      </c>
      <c r="W1178" s="7" t="e">
        <f>IF(VLOOKUP($A1178,'V2.5.2 Measures'!$C:$W,44,FALSE)&lt;&gt; "", VLOOKUP($A1178,'V2.5.2 Measures'!$C:$W,44,FALSE),"N/A")</f>
        <v>#REF!</v>
      </c>
    </row>
    <row r="1179" spans="1:23" x14ac:dyDescent="0.35">
      <c r="A1179" s="7" t="str">
        <f>'V2.5.2 Measures'!C634</f>
        <v>EXP12.37</v>
      </c>
      <c r="B1179" s="7" t="str">
        <f>VLOOKUP($A1179,'V2.5.2 Measures'!$C:$W,6,FALSE)</f>
        <v>Medicaid FFS: Original, Crossover, Paid Claims</v>
      </c>
      <c r="C1179" s="7" t="str">
        <f>VLOOKUP($A1179,'V2.5.2 Measures'!$C:$W,8,FALSE)</f>
        <v>No</v>
      </c>
      <c r="D1179" s="7" t="str">
        <f>IF(VLOOKUP($A1179,'V2.5.2 Measures'!$C:$W,4,FALSE)="","",VLOOKUP($A1179,'V2.5.2 Measures'!$C:$W,4,FALSE))</f>
        <v>Ratio</v>
      </c>
      <c r="E1179" s="7" t="str">
        <f>IF((VLOOKUP($A1179,'V2.5.2 Measures'!$C:$W,8,FALSE)&lt;&gt;"")*AND(VLOOKUP($A1179,'V2.5.2 Measures'!$C:$W,8,FALSE)&lt;&gt;"TBD"),VLOOKUP($A1179,'V2.5.2 Measures'!$C:$W,8,FALSE),"N/A")</f>
        <v>No</v>
      </c>
      <c r="F1179" s="7" t="str">
        <f>IF((VLOOKUP($A1179,'V2.5.2 Measures'!$C:$W,9,FALSE)&lt;&gt;"")*AND(VLOOKUP($A1179,'V2.5.2 Measures'!$C:$W,9,FALSE)&lt;&gt;"TBD"),VLOOKUP($A1179,'V2.5.2 Measures'!$C:$W,9,FALSE),"N/A")</f>
        <v>N/A</v>
      </c>
      <c r="G1179" s="7" t="str">
        <f>IF((VLOOKUP($A1179,'V2.5.2 Measures'!$C:$W,10,FALSE)&lt;&gt;"")*AND(VLOOKUP($A1179,'V2.5.2 Measures'!$C:$W,10,FALSE)&lt;&gt;"TBD"),VLOOKUP($A1179,'V2.5.2 Measures'!$C:$W,10,FALSE),"N/A")</f>
        <v>N/A</v>
      </c>
      <c r="H1179" s="7" t="str">
        <f>IF(VLOOKUP($A1179,'V2.5.2 Measures'!$C:$W,14,FALSE)&lt;&gt; "", VLOOKUP($A1179,'V2.5.2 Measures'!$C:$W,14,FALSE),"N/A")</f>
        <v>TBD</v>
      </c>
      <c r="I1179" s="7">
        <f>IF(VLOOKUP($A1179,'V2.5.2 Measures'!$C:$W,15,FALSE)&lt;&gt; "", VLOOKUP($A1179,'V2.5.2 Measures'!$C:$W,15,FALSE),"N/A")</f>
        <v>0.2</v>
      </c>
      <c r="J1179" s="7" t="str">
        <f>IF(VLOOKUP($A1179,'V2.5.2 Measures'!$C:$W,16,FALSE)&lt;&gt; "", VLOOKUP($A1179,'V2.5.2 Measures'!$C:$W,16,FALSE),"N/A")</f>
        <v>N/A</v>
      </c>
      <c r="K1179" s="7" t="str">
        <f>IF(VLOOKUP($A1179,'V2.5.2 Measures'!$C:$W,17,FALSE)&lt;&gt; "", VLOOKUP($A1179,'V2.5.2 Measures'!$C:$W,17,FALSE),"N/A")</f>
        <v>N/A</v>
      </c>
      <c r="L1179" s="7" t="str">
        <f>IF(VLOOKUP($A1179,'V2.5.2 Measures'!$C:$W,18,FALSE)&lt;&gt; "", VLOOKUP($A1179,'V2.5.2 Measures'!$C:$W,18,FALSE),"N/A")</f>
        <v>Default</v>
      </c>
      <c r="M1179" s="7" t="str">
        <f>IF(VLOOKUP($A1179,'V2.5.2 Measures'!$C:$W,19,FALSE)&lt;&gt; "", VLOOKUP($A1179,'V2.5.2 Measures'!$C:$W,19,FALSE),"N/A")</f>
        <v>SAS</v>
      </c>
      <c r="N1179" s="7" t="str">
        <f>IF(VLOOKUP($A1179,'V2.5.2 Measures'!$C:$W,20,FALSE)&lt;&gt; "", VLOOKUP($A1179,'V2.5.2 Measures'!$C:$W,20,FALSE),"N/A")</f>
        <v>V1.1</v>
      </c>
      <c r="O1179" s="7" t="str">
        <f>IF(VLOOKUP($A1179,'V2.5.2 Measures'!$C:$W,21,FALSE)&lt;&gt; "", VLOOKUP($A1179,'V2.5.2 Measures'!$C:$W,21,FALSE),"N/A")</f>
        <v>V1.4</v>
      </c>
      <c r="P1179" s="7" t="e">
        <f>IF(VLOOKUP($A1179,'V2.5.2 Measures'!$C:$W,22,FALSE)&lt;&gt; "", VLOOKUP($A1179,'V2.5.2 Measures'!$C:$W,22,FALSE),"N/A")</f>
        <v>#REF!</v>
      </c>
      <c r="Q1179" s="7" t="e">
        <f>IF(VLOOKUP($A1179,'V2.5.2 Measures'!$C:$W,23,FALSE)&lt;&gt; "", VLOOKUP($A1179,'V2.5.2 Measures'!$C:$W,23,FALSE),"N/A")</f>
        <v>#REF!</v>
      </c>
      <c r="R1179" s="7" t="e">
        <f>IF(VLOOKUP($A1179,'V2.5.2 Measures'!$C:$W,24,FALSE)&lt;&gt; "", VLOOKUP($A1179,'V2.5.2 Measures'!$C:$W,24,FALSE),"N/A")</f>
        <v>#REF!</v>
      </c>
      <c r="S1179" s="7" t="e">
        <f>IF(VLOOKUP($A1179,'V2.5.2 Measures'!$C:$W,25,FALSE)&lt;&gt; "", VLOOKUP($A1179,'V2.5.2 Measures'!$C:$W,25,FALSE),"N/A")</f>
        <v>#REF!</v>
      </c>
      <c r="T1179" s="7" t="str">
        <f>IF(VLOOKUP($A1179,'V2.5.2 Measures'!$C:$W,2,FALSE)&lt;&gt; "", VLOOKUP($A1179,'V2.5.2 Measures'!$C:$W,2,FALSE),"N/A")</f>
        <v>EXP-12-116-37</v>
      </c>
      <c r="U1179" s="7" t="str">
        <f>IF(VLOOKUP($A1179,'V2.5.2 Measures'!$C:$W,3,FALSE)&lt;&gt; "", VLOOKUP($A1179,'V2.5.2 Measures'!$C:$W,3,FALSE),"N/A")</f>
        <v>Average paid per record for TYPE-OF-SERVICE = 40 (Screening services)</v>
      </c>
      <c r="V1179" s="7" t="e">
        <f>IF(VLOOKUP($A1179,'V2.5.2 Measures'!$C:$W,26,FALSE)&lt;&gt; "", VLOOKUP($A1179,'V2.5.2 Measures'!$C:$W,26,FALSE),"N/A")</f>
        <v>#REF!</v>
      </c>
      <c r="W1179" s="7" t="e">
        <f>IF(VLOOKUP($A1179,'V2.5.2 Measures'!$C:$W,44,FALSE)&lt;&gt; "", VLOOKUP($A1179,'V2.5.2 Measures'!$C:$W,44,FALSE),"N/A")</f>
        <v>#REF!</v>
      </c>
    </row>
    <row r="1180" spans="1:23" x14ac:dyDescent="0.35">
      <c r="A1180" s="7" t="str">
        <f>'V2.5.2 Measures'!C635</f>
        <v>EXP12.38</v>
      </c>
      <c r="B1180" s="7" t="str">
        <f>VLOOKUP($A1180,'V2.5.2 Measures'!$C:$W,6,FALSE)</f>
        <v>Medicaid FFS: Original, Crossover, Paid Claims</v>
      </c>
      <c r="C1180" s="7" t="str">
        <f>VLOOKUP($A1180,'V2.5.2 Measures'!$C:$W,8,FALSE)</f>
        <v>No</v>
      </c>
      <c r="D1180" s="7" t="str">
        <f>IF(VLOOKUP($A1180,'V2.5.2 Measures'!$C:$W,4,FALSE)="","",VLOOKUP($A1180,'V2.5.2 Measures'!$C:$W,4,FALSE))</f>
        <v>Ratio</v>
      </c>
      <c r="E1180" s="7" t="str">
        <f>IF((VLOOKUP($A1180,'V2.5.2 Measures'!$C:$W,8,FALSE)&lt;&gt;"")*AND(VLOOKUP($A1180,'V2.5.2 Measures'!$C:$W,8,FALSE)&lt;&gt;"TBD"),VLOOKUP($A1180,'V2.5.2 Measures'!$C:$W,8,FALSE),"N/A")</f>
        <v>No</v>
      </c>
      <c r="F1180" s="7" t="str">
        <f>IF((VLOOKUP($A1180,'V2.5.2 Measures'!$C:$W,9,FALSE)&lt;&gt;"")*AND(VLOOKUP($A1180,'V2.5.2 Measures'!$C:$W,9,FALSE)&lt;&gt;"TBD"),VLOOKUP($A1180,'V2.5.2 Measures'!$C:$W,9,FALSE),"N/A")</f>
        <v>N/A</v>
      </c>
      <c r="G1180" s="7" t="str">
        <f>IF((VLOOKUP($A1180,'V2.5.2 Measures'!$C:$W,10,FALSE)&lt;&gt;"")*AND(VLOOKUP($A1180,'V2.5.2 Measures'!$C:$W,10,FALSE)&lt;&gt;"TBD"),VLOOKUP($A1180,'V2.5.2 Measures'!$C:$W,10,FALSE),"N/A")</f>
        <v>N/A</v>
      </c>
      <c r="H1180" s="7" t="str">
        <f>IF(VLOOKUP($A1180,'V2.5.2 Measures'!$C:$W,14,FALSE)&lt;&gt; "", VLOOKUP($A1180,'V2.5.2 Measures'!$C:$W,14,FALSE),"N/A")</f>
        <v>TBD</v>
      </c>
      <c r="I1180" s="7">
        <f>IF(VLOOKUP($A1180,'V2.5.2 Measures'!$C:$W,15,FALSE)&lt;&gt; "", VLOOKUP($A1180,'V2.5.2 Measures'!$C:$W,15,FALSE),"N/A")</f>
        <v>0.2</v>
      </c>
      <c r="J1180" s="7" t="str">
        <f>IF(VLOOKUP($A1180,'V2.5.2 Measures'!$C:$W,16,FALSE)&lt;&gt; "", VLOOKUP($A1180,'V2.5.2 Measures'!$C:$W,16,FALSE),"N/A")</f>
        <v>N/A</v>
      </c>
      <c r="K1180" s="7" t="str">
        <f>IF(VLOOKUP($A1180,'V2.5.2 Measures'!$C:$W,17,FALSE)&lt;&gt; "", VLOOKUP($A1180,'V2.5.2 Measures'!$C:$W,17,FALSE),"N/A")</f>
        <v>N/A</v>
      </c>
      <c r="L1180" s="7" t="str">
        <f>IF(VLOOKUP($A1180,'V2.5.2 Measures'!$C:$W,18,FALSE)&lt;&gt; "", VLOOKUP($A1180,'V2.5.2 Measures'!$C:$W,18,FALSE),"N/A")</f>
        <v>Default</v>
      </c>
      <c r="M1180" s="7" t="str">
        <f>IF(VLOOKUP($A1180,'V2.5.2 Measures'!$C:$W,19,FALSE)&lt;&gt; "", VLOOKUP($A1180,'V2.5.2 Measures'!$C:$W,19,FALSE),"N/A")</f>
        <v>SAS</v>
      </c>
      <c r="N1180" s="7" t="str">
        <f>IF(VLOOKUP($A1180,'V2.5.2 Measures'!$C:$W,20,FALSE)&lt;&gt; "", VLOOKUP($A1180,'V2.5.2 Measures'!$C:$W,20,FALSE),"N/A")</f>
        <v>V1.1</v>
      </c>
      <c r="O1180" s="7" t="str">
        <f>IF(VLOOKUP($A1180,'V2.5.2 Measures'!$C:$W,21,FALSE)&lt;&gt; "", VLOOKUP($A1180,'V2.5.2 Measures'!$C:$W,21,FALSE),"N/A")</f>
        <v>V1.4</v>
      </c>
      <c r="P1180" s="7" t="e">
        <f>IF(VLOOKUP($A1180,'V2.5.2 Measures'!$C:$W,22,FALSE)&lt;&gt; "", VLOOKUP($A1180,'V2.5.2 Measures'!$C:$W,22,FALSE),"N/A")</f>
        <v>#REF!</v>
      </c>
      <c r="Q1180" s="7" t="e">
        <f>IF(VLOOKUP($A1180,'V2.5.2 Measures'!$C:$W,23,FALSE)&lt;&gt; "", VLOOKUP($A1180,'V2.5.2 Measures'!$C:$W,23,FALSE),"N/A")</f>
        <v>#REF!</v>
      </c>
      <c r="R1180" s="7" t="e">
        <f>IF(VLOOKUP($A1180,'V2.5.2 Measures'!$C:$W,24,FALSE)&lt;&gt; "", VLOOKUP($A1180,'V2.5.2 Measures'!$C:$W,24,FALSE),"N/A")</f>
        <v>#REF!</v>
      </c>
      <c r="S1180" s="7" t="e">
        <f>IF(VLOOKUP($A1180,'V2.5.2 Measures'!$C:$W,25,FALSE)&lt;&gt; "", VLOOKUP($A1180,'V2.5.2 Measures'!$C:$W,25,FALSE),"N/A")</f>
        <v>#REF!</v>
      </c>
      <c r="T1180" s="7" t="str">
        <f>IF(VLOOKUP($A1180,'V2.5.2 Measures'!$C:$W,2,FALSE)&lt;&gt; "", VLOOKUP($A1180,'V2.5.2 Measures'!$C:$W,2,FALSE),"N/A")</f>
        <v>EXP-12-117-38</v>
      </c>
      <c r="U1180" s="7" t="str">
        <f>IF(VLOOKUP($A1180,'V2.5.2 Measures'!$C:$W,3,FALSE)&lt;&gt; "", VLOOKUP($A1180,'V2.5.2 Measures'!$C:$W,3,FALSE),"N/A")</f>
        <v>Average paid per record for TYPE-OF-SERVICE = 41 (Preventive services)</v>
      </c>
      <c r="V1180" s="7" t="e">
        <f>IF(VLOOKUP($A1180,'V2.5.2 Measures'!$C:$W,26,FALSE)&lt;&gt; "", VLOOKUP($A1180,'V2.5.2 Measures'!$C:$W,26,FALSE),"N/A")</f>
        <v>#REF!</v>
      </c>
      <c r="W1180" s="7" t="e">
        <f>IF(VLOOKUP($A1180,'V2.5.2 Measures'!$C:$W,44,FALSE)&lt;&gt; "", VLOOKUP($A1180,'V2.5.2 Measures'!$C:$W,44,FALSE),"N/A")</f>
        <v>#REF!</v>
      </c>
    </row>
    <row r="1181" spans="1:23" x14ac:dyDescent="0.35">
      <c r="A1181" s="7" t="str">
        <f>'V2.5.2 Measures'!C636</f>
        <v>EXP12.39</v>
      </c>
      <c r="B1181" s="7" t="str">
        <f>VLOOKUP($A1181,'V2.5.2 Measures'!$C:$W,6,FALSE)</f>
        <v>Medicaid FFS: Original, Crossover, Paid Claims</v>
      </c>
      <c r="C1181" s="7" t="str">
        <f>VLOOKUP($A1181,'V2.5.2 Measures'!$C:$W,8,FALSE)</f>
        <v>No</v>
      </c>
      <c r="D1181" s="7" t="str">
        <f>IF(VLOOKUP($A1181,'V2.5.2 Measures'!$C:$W,4,FALSE)="","",VLOOKUP($A1181,'V2.5.2 Measures'!$C:$W,4,FALSE))</f>
        <v>Ratio</v>
      </c>
      <c r="E1181" s="7" t="str">
        <f>IF((VLOOKUP($A1181,'V2.5.2 Measures'!$C:$W,8,FALSE)&lt;&gt;"")*AND(VLOOKUP($A1181,'V2.5.2 Measures'!$C:$W,8,FALSE)&lt;&gt;"TBD"),VLOOKUP($A1181,'V2.5.2 Measures'!$C:$W,8,FALSE),"N/A")</f>
        <v>No</v>
      </c>
      <c r="F1181" s="7" t="str">
        <f>IF((VLOOKUP($A1181,'V2.5.2 Measures'!$C:$W,9,FALSE)&lt;&gt;"")*AND(VLOOKUP($A1181,'V2.5.2 Measures'!$C:$W,9,FALSE)&lt;&gt;"TBD"),VLOOKUP($A1181,'V2.5.2 Measures'!$C:$W,9,FALSE),"N/A")</f>
        <v>N/A</v>
      </c>
      <c r="G1181" s="7" t="str">
        <f>IF((VLOOKUP($A1181,'V2.5.2 Measures'!$C:$W,10,FALSE)&lt;&gt;"")*AND(VLOOKUP($A1181,'V2.5.2 Measures'!$C:$W,10,FALSE)&lt;&gt;"TBD"),VLOOKUP($A1181,'V2.5.2 Measures'!$C:$W,10,FALSE),"N/A")</f>
        <v>N/A</v>
      </c>
      <c r="H1181" s="7" t="str">
        <f>IF(VLOOKUP($A1181,'V2.5.2 Measures'!$C:$W,14,FALSE)&lt;&gt; "", VLOOKUP($A1181,'V2.5.2 Measures'!$C:$W,14,FALSE),"N/A")</f>
        <v>TBD</v>
      </c>
      <c r="I1181" s="7">
        <f>IF(VLOOKUP($A1181,'V2.5.2 Measures'!$C:$W,15,FALSE)&lt;&gt; "", VLOOKUP($A1181,'V2.5.2 Measures'!$C:$W,15,FALSE),"N/A")</f>
        <v>0.2</v>
      </c>
      <c r="J1181" s="7" t="str">
        <f>IF(VLOOKUP($A1181,'V2.5.2 Measures'!$C:$W,16,FALSE)&lt;&gt; "", VLOOKUP($A1181,'V2.5.2 Measures'!$C:$W,16,FALSE),"N/A")</f>
        <v>N/A</v>
      </c>
      <c r="K1181" s="7" t="str">
        <f>IF(VLOOKUP($A1181,'V2.5.2 Measures'!$C:$W,17,FALSE)&lt;&gt; "", VLOOKUP($A1181,'V2.5.2 Measures'!$C:$W,17,FALSE),"N/A")</f>
        <v>N/A</v>
      </c>
      <c r="L1181" s="7" t="str">
        <f>IF(VLOOKUP($A1181,'V2.5.2 Measures'!$C:$W,18,FALSE)&lt;&gt; "", VLOOKUP($A1181,'V2.5.2 Measures'!$C:$W,18,FALSE),"N/A")</f>
        <v>Default</v>
      </c>
      <c r="M1181" s="7" t="str">
        <f>IF(VLOOKUP($A1181,'V2.5.2 Measures'!$C:$W,19,FALSE)&lt;&gt; "", VLOOKUP($A1181,'V2.5.2 Measures'!$C:$W,19,FALSE),"N/A")</f>
        <v>SAS</v>
      </c>
      <c r="N1181" s="7" t="str">
        <f>IF(VLOOKUP($A1181,'V2.5.2 Measures'!$C:$W,20,FALSE)&lt;&gt; "", VLOOKUP($A1181,'V2.5.2 Measures'!$C:$W,20,FALSE),"N/A")</f>
        <v>V1.1</v>
      </c>
      <c r="O1181" s="7" t="str">
        <f>IF(VLOOKUP($A1181,'V2.5.2 Measures'!$C:$W,21,FALSE)&lt;&gt; "", VLOOKUP($A1181,'V2.5.2 Measures'!$C:$W,21,FALSE),"N/A")</f>
        <v>V1.4</v>
      </c>
      <c r="P1181" s="7" t="e">
        <f>IF(VLOOKUP($A1181,'V2.5.2 Measures'!$C:$W,22,FALSE)&lt;&gt; "", VLOOKUP($A1181,'V2.5.2 Measures'!$C:$W,22,FALSE),"N/A")</f>
        <v>#REF!</v>
      </c>
      <c r="Q1181" s="7" t="e">
        <f>IF(VLOOKUP($A1181,'V2.5.2 Measures'!$C:$W,23,FALSE)&lt;&gt; "", VLOOKUP($A1181,'V2.5.2 Measures'!$C:$W,23,FALSE),"N/A")</f>
        <v>#REF!</v>
      </c>
      <c r="R1181" s="7" t="e">
        <f>IF(VLOOKUP($A1181,'V2.5.2 Measures'!$C:$W,24,FALSE)&lt;&gt; "", VLOOKUP($A1181,'V2.5.2 Measures'!$C:$W,24,FALSE),"N/A")</f>
        <v>#REF!</v>
      </c>
      <c r="S1181" s="7" t="e">
        <f>IF(VLOOKUP($A1181,'V2.5.2 Measures'!$C:$W,25,FALSE)&lt;&gt; "", VLOOKUP($A1181,'V2.5.2 Measures'!$C:$W,25,FALSE),"N/A")</f>
        <v>#REF!</v>
      </c>
      <c r="T1181" s="7" t="str">
        <f>IF(VLOOKUP($A1181,'V2.5.2 Measures'!$C:$W,2,FALSE)&lt;&gt; "", VLOOKUP($A1181,'V2.5.2 Measures'!$C:$W,2,FALSE),"N/A")</f>
        <v>EXP-12-118-39</v>
      </c>
      <c r="U1181" s="7" t="str">
        <f>IF(VLOOKUP($A1181,'V2.5.2 Measures'!$C:$W,3,FALSE)&lt;&gt; "", VLOOKUP($A1181,'V2.5.2 Measures'!$C:$W,3,FALSE),"N/A")</f>
        <v>Average paid per record for TYPE-OF-SERVICE = 42 (Well-baby and well-child care services as defined by the State.)</v>
      </c>
      <c r="V1181" s="7" t="e">
        <f>IF(VLOOKUP($A1181,'V2.5.2 Measures'!$C:$W,26,FALSE)&lt;&gt; "", VLOOKUP($A1181,'V2.5.2 Measures'!$C:$W,26,FALSE),"N/A")</f>
        <v>#REF!</v>
      </c>
      <c r="W1181" s="7" t="e">
        <f>IF(VLOOKUP($A1181,'V2.5.2 Measures'!$C:$W,44,FALSE)&lt;&gt; "", VLOOKUP($A1181,'V2.5.2 Measures'!$C:$W,44,FALSE),"N/A")</f>
        <v>#REF!</v>
      </c>
    </row>
    <row r="1182" spans="1:23" x14ac:dyDescent="0.35">
      <c r="A1182" s="7" t="str">
        <f>'V2.5.2 Measures'!C637</f>
        <v>EXP12.40</v>
      </c>
      <c r="B1182" s="7" t="str">
        <f>VLOOKUP($A1182,'V2.5.2 Measures'!$C:$W,6,FALSE)</f>
        <v>Medicaid FFS: Original, Crossover, Paid Claims</v>
      </c>
      <c r="C1182" s="7" t="str">
        <f>VLOOKUP($A1182,'V2.5.2 Measures'!$C:$W,8,FALSE)</f>
        <v>No</v>
      </c>
      <c r="D1182" s="7" t="str">
        <f>IF(VLOOKUP($A1182,'V2.5.2 Measures'!$C:$W,4,FALSE)="","",VLOOKUP($A1182,'V2.5.2 Measures'!$C:$W,4,FALSE))</f>
        <v>Ratio</v>
      </c>
      <c r="E1182" s="7" t="str">
        <f>IF((VLOOKUP($A1182,'V2.5.2 Measures'!$C:$W,8,FALSE)&lt;&gt;"")*AND(VLOOKUP($A1182,'V2.5.2 Measures'!$C:$W,8,FALSE)&lt;&gt;"TBD"),VLOOKUP($A1182,'V2.5.2 Measures'!$C:$W,8,FALSE),"N/A")</f>
        <v>No</v>
      </c>
      <c r="F1182" s="7" t="str">
        <f>IF((VLOOKUP($A1182,'V2.5.2 Measures'!$C:$W,9,FALSE)&lt;&gt;"")*AND(VLOOKUP($A1182,'V2.5.2 Measures'!$C:$W,9,FALSE)&lt;&gt;"TBD"),VLOOKUP($A1182,'V2.5.2 Measures'!$C:$W,9,FALSE),"N/A")</f>
        <v>N/A</v>
      </c>
      <c r="G1182" s="7" t="str">
        <f>IF((VLOOKUP($A1182,'V2.5.2 Measures'!$C:$W,10,FALSE)&lt;&gt;"")*AND(VLOOKUP($A1182,'V2.5.2 Measures'!$C:$W,10,FALSE)&lt;&gt;"TBD"),VLOOKUP($A1182,'V2.5.2 Measures'!$C:$W,10,FALSE),"N/A")</f>
        <v>N/A</v>
      </c>
      <c r="H1182" s="7" t="str">
        <f>IF(VLOOKUP($A1182,'V2.5.2 Measures'!$C:$W,14,FALSE)&lt;&gt; "", VLOOKUP($A1182,'V2.5.2 Measures'!$C:$W,14,FALSE),"N/A")</f>
        <v>TBD</v>
      </c>
      <c r="I1182" s="7">
        <f>IF(VLOOKUP($A1182,'V2.5.2 Measures'!$C:$W,15,FALSE)&lt;&gt; "", VLOOKUP($A1182,'V2.5.2 Measures'!$C:$W,15,FALSE),"N/A")</f>
        <v>0.2</v>
      </c>
      <c r="J1182" s="7" t="str">
        <f>IF(VLOOKUP($A1182,'V2.5.2 Measures'!$C:$W,16,FALSE)&lt;&gt; "", VLOOKUP($A1182,'V2.5.2 Measures'!$C:$W,16,FALSE),"N/A")</f>
        <v>N/A</v>
      </c>
      <c r="K1182" s="7" t="str">
        <f>IF(VLOOKUP($A1182,'V2.5.2 Measures'!$C:$W,17,FALSE)&lt;&gt; "", VLOOKUP($A1182,'V2.5.2 Measures'!$C:$W,17,FALSE),"N/A")</f>
        <v>N/A</v>
      </c>
      <c r="L1182" s="7" t="str">
        <f>IF(VLOOKUP($A1182,'V2.5.2 Measures'!$C:$W,18,FALSE)&lt;&gt; "", VLOOKUP($A1182,'V2.5.2 Measures'!$C:$W,18,FALSE),"N/A")</f>
        <v>Default</v>
      </c>
      <c r="M1182" s="7" t="str">
        <f>IF(VLOOKUP($A1182,'V2.5.2 Measures'!$C:$W,19,FALSE)&lt;&gt; "", VLOOKUP($A1182,'V2.5.2 Measures'!$C:$W,19,FALSE),"N/A")</f>
        <v>SAS</v>
      </c>
      <c r="N1182" s="7" t="str">
        <f>IF(VLOOKUP($A1182,'V2.5.2 Measures'!$C:$W,20,FALSE)&lt;&gt; "", VLOOKUP($A1182,'V2.5.2 Measures'!$C:$W,20,FALSE),"N/A")</f>
        <v>V1.1</v>
      </c>
      <c r="O1182" s="7" t="str">
        <f>IF(VLOOKUP($A1182,'V2.5.2 Measures'!$C:$W,21,FALSE)&lt;&gt; "", VLOOKUP($A1182,'V2.5.2 Measures'!$C:$W,21,FALSE),"N/A")</f>
        <v>V1.4</v>
      </c>
      <c r="P1182" s="7" t="e">
        <f>IF(VLOOKUP($A1182,'V2.5.2 Measures'!$C:$W,22,FALSE)&lt;&gt; "", VLOOKUP($A1182,'V2.5.2 Measures'!$C:$W,22,FALSE),"N/A")</f>
        <v>#REF!</v>
      </c>
      <c r="Q1182" s="7" t="e">
        <f>IF(VLOOKUP($A1182,'V2.5.2 Measures'!$C:$W,23,FALSE)&lt;&gt; "", VLOOKUP($A1182,'V2.5.2 Measures'!$C:$W,23,FALSE),"N/A")</f>
        <v>#REF!</v>
      </c>
      <c r="R1182" s="7" t="e">
        <f>IF(VLOOKUP($A1182,'V2.5.2 Measures'!$C:$W,24,FALSE)&lt;&gt; "", VLOOKUP($A1182,'V2.5.2 Measures'!$C:$W,24,FALSE),"N/A")</f>
        <v>#REF!</v>
      </c>
      <c r="S1182" s="7" t="e">
        <f>IF(VLOOKUP($A1182,'V2.5.2 Measures'!$C:$W,25,FALSE)&lt;&gt; "", VLOOKUP($A1182,'V2.5.2 Measures'!$C:$W,25,FALSE),"N/A")</f>
        <v>#REF!</v>
      </c>
      <c r="T1182" s="7" t="str">
        <f>IF(VLOOKUP($A1182,'V2.5.2 Measures'!$C:$W,2,FALSE)&lt;&gt; "", VLOOKUP($A1182,'V2.5.2 Measures'!$C:$W,2,FALSE),"N/A")</f>
        <v>EXP-12-119-40</v>
      </c>
      <c r="U1182" s="7" t="str">
        <f>IF(VLOOKUP($A1182,'V2.5.2 Measures'!$C:$W,3,FALSE)&lt;&gt; "", VLOOKUP($A1182,'V2.5.2 Measures'!$C:$W,3,FALSE),"N/A")</f>
        <v>Average paid per record for TYPE-OF-SERVICE = 43 (Rehabilitative services)</v>
      </c>
      <c r="V1182" s="7" t="e">
        <f>IF(VLOOKUP($A1182,'V2.5.2 Measures'!$C:$W,26,FALSE)&lt;&gt; "", VLOOKUP($A1182,'V2.5.2 Measures'!$C:$W,26,FALSE),"N/A")</f>
        <v>#REF!</v>
      </c>
      <c r="W1182" s="7" t="e">
        <f>IF(VLOOKUP($A1182,'V2.5.2 Measures'!$C:$W,44,FALSE)&lt;&gt; "", VLOOKUP($A1182,'V2.5.2 Measures'!$C:$W,44,FALSE),"N/A")</f>
        <v>#REF!</v>
      </c>
    </row>
    <row r="1183" spans="1:23" x14ac:dyDescent="0.35">
      <c r="A1183" s="7" t="str">
        <f>'V2.5.2 Measures'!C638</f>
        <v>EXP12.41</v>
      </c>
      <c r="B1183" s="7" t="str">
        <f>VLOOKUP($A1183,'V2.5.2 Measures'!$C:$W,6,FALSE)</f>
        <v>Medicaid FFS: Original, Crossover, Paid Claims</v>
      </c>
      <c r="C1183" s="7" t="str">
        <f>VLOOKUP($A1183,'V2.5.2 Measures'!$C:$W,8,FALSE)</f>
        <v>No</v>
      </c>
      <c r="D1183" s="7" t="str">
        <f>IF(VLOOKUP($A1183,'V2.5.2 Measures'!$C:$W,4,FALSE)="","",VLOOKUP($A1183,'V2.5.2 Measures'!$C:$W,4,FALSE))</f>
        <v>Ratio</v>
      </c>
      <c r="E1183" s="7" t="str">
        <f>IF((VLOOKUP($A1183,'V2.5.2 Measures'!$C:$W,8,FALSE)&lt;&gt;"")*AND(VLOOKUP($A1183,'V2.5.2 Measures'!$C:$W,8,FALSE)&lt;&gt;"TBD"),VLOOKUP($A1183,'V2.5.2 Measures'!$C:$W,8,FALSE),"N/A")</f>
        <v>No</v>
      </c>
      <c r="F1183" s="7" t="str">
        <f>IF((VLOOKUP($A1183,'V2.5.2 Measures'!$C:$W,9,FALSE)&lt;&gt;"")*AND(VLOOKUP($A1183,'V2.5.2 Measures'!$C:$W,9,FALSE)&lt;&gt;"TBD"),VLOOKUP($A1183,'V2.5.2 Measures'!$C:$W,9,FALSE),"N/A")</f>
        <v>N/A</v>
      </c>
      <c r="G1183" s="7" t="str">
        <f>IF((VLOOKUP($A1183,'V2.5.2 Measures'!$C:$W,10,FALSE)&lt;&gt;"")*AND(VLOOKUP($A1183,'V2.5.2 Measures'!$C:$W,10,FALSE)&lt;&gt;"TBD"),VLOOKUP($A1183,'V2.5.2 Measures'!$C:$W,10,FALSE),"N/A")</f>
        <v>N/A</v>
      </c>
      <c r="H1183" s="7" t="str">
        <f>IF(VLOOKUP($A1183,'V2.5.2 Measures'!$C:$W,14,FALSE)&lt;&gt; "", VLOOKUP($A1183,'V2.5.2 Measures'!$C:$W,14,FALSE),"N/A")</f>
        <v>TBD</v>
      </c>
      <c r="I1183" s="7">
        <f>IF(VLOOKUP($A1183,'V2.5.2 Measures'!$C:$W,15,FALSE)&lt;&gt; "", VLOOKUP($A1183,'V2.5.2 Measures'!$C:$W,15,FALSE),"N/A")</f>
        <v>0.2</v>
      </c>
      <c r="J1183" s="7" t="str">
        <f>IF(VLOOKUP($A1183,'V2.5.2 Measures'!$C:$W,16,FALSE)&lt;&gt; "", VLOOKUP($A1183,'V2.5.2 Measures'!$C:$W,16,FALSE),"N/A")</f>
        <v>N/A</v>
      </c>
      <c r="K1183" s="7" t="str">
        <f>IF(VLOOKUP($A1183,'V2.5.2 Measures'!$C:$W,17,FALSE)&lt;&gt; "", VLOOKUP($A1183,'V2.5.2 Measures'!$C:$W,17,FALSE),"N/A")</f>
        <v>N/A</v>
      </c>
      <c r="L1183" s="7" t="str">
        <f>IF(VLOOKUP($A1183,'V2.5.2 Measures'!$C:$W,18,FALSE)&lt;&gt; "", VLOOKUP($A1183,'V2.5.2 Measures'!$C:$W,18,FALSE),"N/A")</f>
        <v>Default</v>
      </c>
      <c r="M1183" s="7" t="str">
        <f>IF(VLOOKUP($A1183,'V2.5.2 Measures'!$C:$W,19,FALSE)&lt;&gt; "", VLOOKUP($A1183,'V2.5.2 Measures'!$C:$W,19,FALSE),"N/A")</f>
        <v>SAS</v>
      </c>
      <c r="N1183" s="7" t="str">
        <f>IF(VLOOKUP($A1183,'V2.5.2 Measures'!$C:$W,20,FALSE)&lt;&gt; "", VLOOKUP($A1183,'V2.5.2 Measures'!$C:$W,20,FALSE),"N/A")</f>
        <v>V1.1</v>
      </c>
      <c r="O1183" s="7" t="str">
        <f>IF(VLOOKUP($A1183,'V2.5.2 Measures'!$C:$W,21,FALSE)&lt;&gt; "", VLOOKUP($A1183,'V2.5.2 Measures'!$C:$W,21,FALSE),"N/A")</f>
        <v>V1.4</v>
      </c>
      <c r="P1183" s="7" t="e">
        <f>IF(VLOOKUP($A1183,'V2.5.2 Measures'!$C:$W,22,FALSE)&lt;&gt; "", VLOOKUP($A1183,'V2.5.2 Measures'!$C:$W,22,FALSE),"N/A")</f>
        <v>#REF!</v>
      </c>
      <c r="Q1183" s="7" t="e">
        <f>IF(VLOOKUP($A1183,'V2.5.2 Measures'!$C:$W,23,FALSE)&lt;&gt; "", VLOOKUP($A1183,'V2.5.2 Measures'!$C:$W,23,FALSE),"N/A")</f>
        <v>#REF!</v>
      </c>
      <c r="R1183" s="7" t="e">
        <f>IF(VLOOKUP($A1183,'V2.5.2 Measures'!$C:$W,24,FALSE)&lt;&gt; "", VLOOKUP($A1183,'V2.5.2 Measures'!$C:$W,24,FALSE),"N/A")</f>
        <v>#REF!</v>
      </c>
      <c r="S1183" s="7" t="e">
        <f>IF(VLOOKUP($A1183,'V2.5.2 Measures'!$C:$W,25,FALSE)&lt;&gt; "", VLOOKUP($A1183,'V2.5.2 Measures'!$C:$W,25,FALSE),"N/A")</f>
        <v>#REF!</v>
      </c>
      <c r="T1183" s="7" t="str">
        <f>IF(VLOOKUP($A1183,'V2.5.2 Measures'!$C:$W,2,FALSE)&lt;&gt; "", VLOOKUP($A1183,'V2.5.2 Measures'!$C:$W,2,FALSE),"N/A")</f>
        <v>EXP-12-120-41</v>
      </c>
      <c r="U1183" s="7" t="str">
        <f>IF(VLOOKUP($A1183,'V2.5.2 Measures'!$C:$W,3,FALSE)&lt;&gt; "", VLOOKUP($A1183,'V2.5.2 Measures'!$C:$W,3,FALSE),"N/A")</f>
        <v>Average paid per record for TYPE-OF-SERVICE = 49 (Outpatient mental health services)</v>
      </c>
      <c r="V1183" s="7" t="e">
        <f>IF(VLOOKUP($A1183,'V2.5.2 Measures'!$C:$W,26,FALSE)&lt;&gt; "", VLOOKUP($A1183,'V2.5.2 Measures'!$C:$W,26,FALSE),"N/A")</f>
        <v>#REF!</v>
      </c>
      <c r="W1183" s="7" t="e">
        <f>IF(VLOOKUP($A1183,'V2.5.2 Measures'!$C:$W,44,FALSE)&lt;&gt; "", VLOOKUP($A1183,'V2.5.2 Measures'!$C:$W,44,FALSE),"N/A")</f>
        <v>#REF!</v>
      </c>
    </row>
    <row r="1184" spans="1:23" x14ac:dyDescent="0.35">
      <c r="A1184" s="7" t="str">
        <f>'V2.5.2 Measures'!C639</f>
        <v>EXP12.43</v>
      </c>
      <c r="B1184" s="7" t="str">
        <f>VLOOKUP($A1184,'V2.5.2 Measures'!$C:$W,6,FALSE)</f>
        <v>Medicaid FFS: Original, Crossover, Paid Claims</v>
      </c>
      <c r="C1184" s="7" t="str">
        <f>VLOOKUP($A1184,'V2.5.2 Measures'!$C:$W,8,FALSE)</f>
        <v>No</v>
      </c>
      <c r="D1184" s="7" t="str">
        <f>IF(VLOOKUP($A1184,'V2.5.2 Measures'!$C:$W,4,FALSE)="","",VLOOKUP($A1184,'V2.5.2 Measures'!$C:$W,4,FALSE))</f>
        <v>Ratio</v>
      </c>
      <c r="E1184" s="7" t="str">
        <f>IF((VLOOKUP($A1184,'V2.5.2 Measures'!$C:$W,8,FALSE)&lt;&gt;"")*AND(VLOOKUP($A1184,'V2.5.2 Measures'!$C:$W,8,FALSE)&lt;&gt;"TBD"),VLOOKUP($A1184,'V2.5.2 Measures'!$C:$W,8,FALSE),"N/A")</f>
        <v>No</v>
      </c>
      <c r="F1184" s="7" t="str">
        <f>IF((VLOOKUP($A1184,'V2.5.2 Measures'!$C:$W,9,FALSE)&lt;&gt;"")*AND(VLOOKUP($A1184,'V2.5.2 Measures'!$C:$W,9,FALSE)&lt;&gt;"TBD"),VLOOKUP($A1184,'V2.5.2 Measures'!$C:$W,9,FALSE),"N/A")</f>
        <v>N/A</v>
      </c>
      <c r="G1184" s="7" t="str">
        <f>IF((VLOOKUP($A1184,'V2.5.2 Measures'!$C:$W,10,FALSE)&lt;&gt;"")*AND(VLOOKUP($A1184,'V2.5.2 Measures'!$C:$W,10,FALSE)&lt;&gt;"TBD"),VLOOKUP($A1184,'V2.5.2 Measures'!$C:$W,10,FALSE),"N/A")</f>
        <v>N/A</v>
      </c>
      <c r="H1184" s="7" t="str">
        <f>IF(VLOOKUP($A1184,'V2.5.2 Measures'!$C:$W,14,FALSE)&lt;&gt; "", VLOOKUP($A1184,'V2.5.2 Measures'!$C:$W,14,FALSE),"N/A")</f>
        <v>TBD</v>
      </c>
      <c r="I1184" s="7">
        <f>IF(VLOOKUP($A1184,'V2.5.2 Measures'!$C:$W,15,FALSE)&lt;&gt; "", VLOOKUP($A1184,'V2.5.2 Measures'!$C:$W,15,FALSE),"N/A")</f>
        <v>0.2</v>
      </c>
      <c r="J1184" s="7" t="str">
        <f>IF(VLOOKUP($A1184,'V2.5.2 Measures'!$C:$W,16,FALSE)&lt;&gt; "", VLOOKUP($A1184,'V2.5.2 Measures'!$C:$W,16,FALSE),"N/A")</f>
        <v>N/A</v>
      </c>
      <c r="K1184" s="7" t="str">
        <f>IF(VLOOKUP($A1184,'V2.5.2 Measures'!$C:$W,17,FALSE)&lt;&gt; "", VLOOKUP($A1184,'V2.5.2 Measures'!$C:$W,17,FALSE),"N/A")</f>
        <v>N/A</v>
      </c>
      <c r="L1184" s="7" t="str">
        <f>IF(VLOOKUP($A1184,'V2.5.2 Measures'!$C:$W,18,FALSE)&lt;&gt; "", VLOOKUP($A1184,'V2.5.2 Measures'!$C:$W,18,FALSE),"N/A")</f>
        <v>Default</v>
      </c>
      <c r="M1184" s="7" t="str">
        <f>IF(VLOOKUP($A1184,'V2.5.2 Measures'!$C:$W,19,FALSE)&lt;&gt; "", VLOOKUP($A1184,'V2.5.2 Measures'!$C:$W,19,FALSE),"N/A")</f>
        <v>SAS</v>
      </c>
      <c r="N1184" s="7" t="str">
        <f>IF(VLOOKUP($A1184,'V2.5.2 Measures'!$C:$W,20,FALSE)&lt;&gt; "", VLOOKUP($A1184,'V2.5.2 Measures'!$C:$W,20,FALSE),"N/A")</f>
        <v>V1.1</v>
      </c>
      <c r="O1184" s="7" t="str">
        <f>IF(VLOOKUP($A1184,'V2.5.2 Measures'!$C:$W,21,FALSE)&lt;&gt; "", VLOOKUP($A1184,'V2.5.2 Measures'!$C:$W,21,FALSE),"N/A")</f>
        <v>V1.4</v>
      </c>
      <c r="P1184" s="7" t="e">
        <f>IF(VLOOKUP($A1184,'V2.5.2 Measures'!$C:$W,22,FALSE)&lt;&gt; "", VLOOKUP($A1184,'V2.5.2 Measures'!$C:$W,22,FALSE),"N/A")</f>
        <v>#REF!</v>
      </c>
      <c r="Q1184" s="7" t="e">
        <f>IF(VLOOKUP($A1184,'V2.5.2 Measures'!$C:$W,23,FALSE)&lt;&gt; "", VLOOKUP($A1184,'V2.5.2 Measures'!$C:$W,23,FALSE),"N/A")</f>
        <v>#REF!</v>
      </c>
      <c r="R1184" s="7" t="e">
        <f>IF(VLOOKUP($A1184,'V2.5.2 Measures'!$C:$W,24,FALSE)&lt;&gt; "", VLOOKUP($A1184,'V2.5.2 Measures'!$C:$W,24,FALSE),"N/A")</f>
        <v>#REF!</v>
      </c>
      <c r="S1184" s="7" t="e">
        <f>IF(VLOOKUP($A1184,'V2.5.2 Measures'!$C:$W,25,FALSE)&lt;&gt; "", VLOOKUP($A1184,'V2.5.2 Measures'!$C:$W,25,FALSE),"N/A")</f>
        <v>#REF!</v>
      </c>
      <c r="T1184" s="7" t="str">
        <f>IF(VLOOKUP($A1184,'V2.5.2 Measures'!$C:$W,2,FALSE)&lt;&gt; "", VLOOKUP($A1184,'V2.5.2 Measures'!$C:$W,2,FALSE),"N/A")</f>
        <v>EXP-12-121-43</v>
      </c>
      <c r="U1184" s="7" t="str">
        <f>IF(VLOOKUP($A1184,'V2.5.2 Measures'!$C:$W,3,FALSE)&lt;&gt; "", VLOOKUP($A1184,'V2.5.2 Measures'!$C:$W,3,FALSE),"N/A")</f>
        <v>Average paid per record for TYPE-OF-SERVICE = 50 (Inpatient substance abuse treatment services and residential substance abuse treatment services.)</v>
      </c>
      <c r="V1184" s="7" t="e">
        <f>IF(VLOOKUP($A1184,'V2.5.2 Measures'!$C:$W,26,FALSE)&lt;&gt; "", VLOOKUP($A1184,'V2.5.2 Measures'!$C:$W,26,FALSE),"N/A")</f>
        <v>#REF!</v>
      </c>
      <c r="W1184" s="7" t="e">
        <f>IF(VLOOKUP($A1184,'V2.5.2 Measures'!$C:$W,44,FALSE)&lt;&gt; "", VLOOKUP($A1184,'V2.5.2 Measures'!$C:$W,44,FALSE),"N/A")</f>
        <v>#REF!</v>
      </c>
    </row>
    <row r="1185" spans="1:23" x14ac:dyDescent="0.35">
      <c r="A1185" s="7" t="str">
        <f>'V2.5.2 Measures'!C640</f>
        <v>EXP12.44</v>
      </c>
      <c r="B1185" s="7" t="str">
        <f>VLOOKUP($A1185,'V2.5.2 Measures'!$C:$W,6,FALSE)</f>
        <v>Medicaid FFS: Original, Crossover, Paid Claims</v>
      </c>
      <c r="C1185" s="7" t="str">
        <f>VLOOKUP($A1185,'V2.5.2 Measures'!$C:$W,8,FALSE)</f>
        <v>No</v>
      </c>
      <c r="D1185" s="7" t="str">
        <f>IF(VLOOKUP($A1185,'V2.5.2 Measures'!$C:$W,4,FALSE)="","",VLOOKUP($A1185,'V2.5.2 Measures'!$C:$W,4,FALSE))</f>
        <v>Ratio</v>
      </c>
      <c r="E1185" s="7" t="str">
        <f>IF((VLOOKUP($A1185,'V2.5.2 Measures'!$C:$W,8,FALSE)&lt;&gt;"")*AND(VLOOKUP($A1185,'V2.5.2 Measures'!$C:$W,8,FALSE)&lt;&gt;"TBD"),VLOOKUP($A1185,'V2.5.2 Measures'!$C:$W,8,FALSE),"N/A")</f>
        <v>No</v>
      </c>
      <c r="F1185" s="7" t="str">
        <f>IF((VLOOKUP($A1185,'V2.5.2 Measures'!$C:$W,9,FALSE)&lt;&gt;"")*AND(VLOOKUP($A1185,'V2.5.2 Measures'!$C:$W,9,FALSE)&lt;&gt;"TBD"),VLOOKUP($A1185,'V2.5.2 Measures'!$C:$W,9,FALSE),"N/A")</f>
        <v>N/A</v>
      </c>
      <c r="G1185" s="7" t="str">
        <f>IF((VLOOKUP($A1185,'V2.5.2 Measures'!$C:$W,10,FALSE)&lt;&gt;"")*AND(VLOOKUP($A1185,'V2.5.2 Measures'!$C:$W,10,FALSE)&lt;&gt;"TBD"),VLOOKUP($A1185,'V2.5.2 Measures'!$C:$W,10,FALSE),"N/A")</f>
        <v>N/A</v>
      </c>
      <c r="H1185" s="7" t="str">
        <f>IF(VLOOKUP($A1185,'V2.5.2 Measures'!$C:$W,14,FALSE)&lt;&gt; "", VLOOKUP($A1185,'V2.5.2 Measures'!$C:$W,14,FALSE),"N/A")</f>
        <v>TBD</v>
      </c>
      <c r="I1185" s="7">
        <f>IF(VLOOKUP($A1185,'V2.5.2 Measures'!$C:$W,15,FALSE)&lt;&gt; "", VLOOKUP($A1185,'V2.5.2 Measures'!$C:$W,15,FALSE),"N/A")</f>
        <v>0.2</v>
      </c>
      <c r="J1185" s="7" t="str">
        <f>IF(VLOOKUP($A1185,'V2.5.2 Measures'!$C:$W,16,FALSE)&lt;&gt; "", VLOOKUP($A1185,'V2.5.2 Measures'!$C:$W,16,FALSE),"N/A")</f>
        <v>N/A</v>
      </c>
      <c r="K1185" s="7" t="str">
        <f>IF(VLOOKUP($A1185,'V2.5.2 Measures'!$C:$W,17,FALSE)&lt;&gt; "", VLOOKUP($A1185,'V2.5.2 Measures'!$C:$W,17,FALSE),"N/A")</f>
        <v>N/A</v>
      </c>
      <c r="L1185" s="7" t="str">
        <f>IF(VLOOKUP($A1185,'V2.5.2 Measures'!$C:$W,18,FALSE)&lt;&gt; "", VLOOKUP($A1185,'V2.5.2 Measures'!$C:$W,18,FALSE),"N/A")</f>
        <v>Default</v>
      </c>
      <c r="M1185" s="7" t="str">
        <f>IF(VLOOKUP($A1185,'V2.5.2 Measures'!$C:$W,19,FALSE)&lt;&gt; "", VLOOKUP($A1185,'V2.5.2 Measures'!$C:$W,19,FALSE),"N/A")</f>
        <v>SAS</v>
      </c>
      <c r="N1185" s="7" t="str">
        <f>IF(VLOOKUP($A1185,'V2.5.2 Measures'!$C:$W,20,FALSE)&lt;&gt; "", VLOOKUP($A1185,'V2.5.2 Measures'!$C:$W,20,FALSE),"N/A")</f>
        <v>V1.1</v>
      </c>
      <c r="O1185" s="7" t="str">
        <f>IF(VLOOKUP($A1185,'V2.5.2 Measures'!$C:$W,21,FALSE)&lt;&gt; "", VLOOKUP($A1185,'V2.5.2 Measures'!$C:$W,21,FALSE),"N/A")</f>
        <v>V1.4</v>
      </c>
      <c r="P1185" s="7" t="e">
        <f>IF(VLOOKUP($A1185,'V2.5.2 Measures'!$C:$W,22,FALSE)&lt;&gt; "", VLOOKUP($A1185,'V2.5.2 Measures'!$C:$W,22,FALSE),"N/A")</f>
        <v>#REF!</v>
      </c>
      <c r="Q1185" s="7" t="e">
        <f>IF(VLOOKUP($A1185,'V2.5.2 Measures'!$C:$W,23,FALSE)&lt;&gt; "", VLOOKUP($A1185,'V2.5.2 Measures'!$C:$W,23,FALSE),"N/A")</f>
        <v>#REF!</v>
      </c>
      <c r="R1185" s="7" t="e">
        <f>IF(VLOOKUP($A1185,'V2.5.2 Measures'!$C:$W,24,FALSE)&lt;&gt; "", VLOOKUP($A1185,'V2.5.2 Measures'!$C:$W,24,FALSE),"N/A")</f>
        <v>#REF!</v>
      </c>
      <c r="S1185" s="7" t="e">
        <f>IF(VLOOKUP($A1185,'V2.5.2 Measures'!$C:$W,25,FALSE)&lt;&gt; "", VLOOKUP($A1185,'V2.5.2 Measures'!$C:$W,25,FALSE),"N/A")</f>
        <v>#REF!</v>
      </c>
      <c r="T1185" s="7" t="str">
        <f>IF(VLOOKUP($A1185,'V2.5.2 Measures'!$C:$W,2,FALSE)&lt;&gt; "", VLOOKUP($A1185,'V2.5.2 Measures'!$C:$W,2,FALSE),"N/A")</f>
        <v>EXP-12-122-44</v>
      </c>
      <c r="U1185" s="7" t="str">
        <f>IF(VLOOKUP($A1185,'V2.5.2 Measures'!$C:$W,3,FALSE)&lt;&gt; "", VLOOKUP($A1185,'V2.5.2 Measures'!$C:$W,3,FALSE),"N/A")</f>
        <v>Average paid per record for TYPE-OF-SERVICE = 51 (Personal care services)</v>
      </c>
      <c r="V1185" s="7" t="e">
        <f>IF(VLOOKUP($A1185,'V2.5.2 Measures'!$C:$W,26,FALSE)&lt;&gt; "", VLOOKUP($A1185,'V2.5.2 Measures'!$C:$W,26,FALSE),"N/A")</f>
        <v>#REF!</v>
      </c>
      <c r="W1185" s="7" t="e">
        <f>IF(VLOOKUP($A1185,'V2.5.2 Measures'!$C:$W,44,FALSE)&lt;&gt; "", VLOOKUP($A1185,'V2.5.2 Measures'!$C:$W,44,FALSE),"N/A")</f>
        <v>#REF!</v>
      </c>
    </row>
    <row r="1186" spans="1:23" x14ac:dyDescent="0.35">
      <c r="A1186" s="7" t="str">
        <f>'V2.5.2 Measures'!C641</f>
        <v>EXP12.45</v>
      </c>
      <c r="B1186" s="7" t="str">
        <f>VLOOKUP($A1186,'V2.5.2 Measures'!$C:$W,6,FALSE)</f>
        <v>Medicaid FFS: Original, Crossover, Paid Claims</v>
      </c>
      <c r="C1186" s="7" t="str">
        <f>VLOOKUP($A1186,'V2.5.2 Measures'!$C:$W,8,FALSE)</f>
        <v>No</v>
      </c>
      <c r="D1186" s="7" t="str">
        <f>IF(VLOOKUP($A1186,'V2.5.2 Measures'!$C:$W,4,FALSE)="","",VLOOKUP($A1186,'V2.5.2 Measures'!$C:$W,4,FALSE))</f>
        <v>Ratio</v>
      </c>
      <c r="E1186" s="7" t="str">
        <f>IF((VLOOKUP($A1186,'V2.5.2 Measures'!$C:$W,8,FALSE)&lt;&gt;"")*AND(VLOOKUP($A1186,'V2.5.2 Measures'!$C:$W,8,FALSE)&lt;&gt;"TBD"),VLOOKUP($A1186,'V2.5.2 Measures'!$C:$W,8,FALSE),"N/A")</f>
        <v>No</v>
      </c>
      <c r="F1186" s="7" t="str">
        <f>IF((VLOOKUP($A1186,'V2.5.2 Measures'!$C:$W,9,FALSE)&lt;&gt;"")*AND(VLOOKUP($A1186,'V2.5.2 Measures'!$C:$W,9,FALSE)&lt;&gt;"TBD"),VLOOKUP($A1186,'V2.5.2 Measures'!$C:$W,9,FALSE),"N/A")</f>
        <v>N/A</v>
      </c>
      <c r="G1186" s="7" t="str">
        <f>IF((VLOOKUP($A1186,'V2.5.2 Measures'!$C:$W,10,FALSE)&lt;&gt;"")*AND(VLOOKUP($A1186,'V2.5.2 Measures'!$C:$W,10,FALSE)&lt;&gt;"TBD"),VLOOKUP($A1186,'V2.5.2 Measures'!$C:$W,10,FALSE),"N/A")</f>
        <v>N/A</v>
      </c>
      <c r="H1186" s="7" t="str">
        <f>IF(VLOOKUP($A1186,'V2.5.2 Measures'!$C:$W,14,FALSE)&lt;&gt; "", VLOOKUP($A1186,'V2.5.2 Measures'!$C:$W,14,FALSE),"N/A")</f>
        <v>TBD</v>
      </c>
      <c r="I1186" s="7">
        <f>IF(VLOOKUP($A1186,'V2.5.2 Measures'!$C:$W,15,FALSE)&lt;&gt; "", VLOOKUP($A1186,'V2.5.2 Measures'!$C:$W,15,FALSE),"N/A")</f>
        <v>0.2</v>
      </c>
      <c r="J1186" s="7" t="str">
        <f>IF(VLOOKUP($A1186,'V2.5.2 Measures'!$C:$W,16,FALSE)&lt;&gt; "", VLOOKUP($A1186,'V2.5.2 Measures'!$C:$W,16,FALSE),"N/A")</f>
        <v>N/A</v>
      </c>
      <c r="K1186" s="7" t="str">
        <f>IF(VLOOKUP($A1186,'V2.5.2 Measures'!$C:$W,17,FALSE)&lt;&gt; "", VLOOKUP($A1186,'V2.5.2 Measures'!$C:$W,17,FALSE),"N/A")</f>
        <v>N/A</v>
      </c>
      <c r="L1186" s="7" t="str">
        <f>IF(VLOOKUP($A1186,'V2.5.2 Measures'!$C:$W,18,FALSE)&lt;&gt; "", VLOOKUP($A1186,'V2.5.2 Measures'!$C:$W,18,FALSE),"N/A")</f>
        <v>Default</v>
      </c>
      <c r="M1186" s="7" t="str">
        <f>IF(VLOOKUP($A1186,'V2.5.2 Measures'!$C:$W,19,FALSE)&lt;&gt; "", VLOOKUP($A1186,'V2.5.2 Measures'!$C:$W,19,FALSE),"N/A")</f>
        <v>SAS</v>
      </c>
      <c r="N1186" s="7" t="str">
        <f>IF(VLOOKUP($A1186,'V2.5.2 Measures'!$C:$W,20,FALSE)&lt;&gt; "", VLOOKUP($A1186,'V2.5.2 Measures'!$C:$W,20,FALSE),"N/A")</f>
        <v>V1.1</v>
      </c>
      <c r="O1186" s="7" t="str">
        <f>IF(VLOOKUP($A1186,'V2.5.2 Measures'!$C:$W,21,FALSE)&lt;&gt; "", VLOOKUP($A1186,'V2.5.2 Measures'!$C:$W,21,FALSE),"N/A")</f>
        <v>V1.4</v>
      </c>
      <c r="P1186" s="7" t="e">
        <f>IF(VLOOKUP($A1186,'V2.5.2 Measures'!$C:$W,22,FALSE)&lt;&gt; "", VLOOKUP($A1186,'V2.5.2 Measures'!$C:$W,22,FALSE),"N/A")</f>
        <v>#REF!</v>
      </c>
      <c r="Q1186" s="7" t="e">
        <f>IF(VLOOKUP($A1186,'V2.5.2 Measures'!$C:$W,23,FALSE)&lt;&gt; "", VLOOKUP($A1186,'V2.5.2 Measures'!$C:$W,23,FALSE),"N/A")</f>
        <v>#REF!</v>
      </c>
      <c r="R1186" s="7" t="e">
        <f>IF(VLOOKUP($A1186,'V2.5.2 Measures'!$C:$W,24,FALSE)&lt;&gt; "", VLOOKUP($A1186,'V2.5.2 Measures'!$C:$W,24,FALSE),"N/A")</f>
        <v>#REF!</v>
      </c>
      <c r="S1186" s="7" t="e">
        <f>IF(VLOOKUP($A1186,'V2.5.2 Measures'!$C:$W,25,FALSE)&lt;&gt; "", VLOOKUP($A1186,'V2.5.2 Measures'!$C:$W,25,FALSE),"N/A")</f>
        <v>#REF!</v>
      </c>
      <c r="T1186" s="7" t="str">
        <f>IF(VLOOKUP($A1186,'V2.5.2 Measures'!$C:$W,2,FALSE)&lt;&gt; "", VLOOKUP($A1186,'V2.5.2 Measures'!$C:$W,2,FALSE),"N/A")</f>
        <v>EXP-12-123-45</v>
      </c>
      <c r="U1186" s="7" t="str">
        <f>IF(VLOOKUP($A1186,'V2.5.2 Measures'!$C:$W,3,FALSE)&lt;&gt; "", VLOOKUP($A1186,'V2.5.2 Measures'!$C:$W,3,FALSE),"N/A")</f>
        <v>Average paid per record for TYPE-OF-SERVICE = 52 (Primary care case management services)</v>
      </c>
      <c r="V1186" s="7" t="e">
        <f>IF(VLOOKUP($A1186,'V2.5.2 Measures'!$C:$W,26,FALSE)&lt;&gt; "", VLOOKUP($A1186,'V2.5.2 Measures'!$C:$W,26,FALSE),"N/A")</f>
        <v>#REF!</v>
      </c>
      <c r="W1186" s="7" t="e">
        <f>IF(VLOOKUP($A1186,'V2.5.2 Measures'!$C:$W,44,FALSE)&lt;&gt; "", VLOOKUP($A1186,'V2.5.2 Measures'!$C:$W,44,FALSE),"N/A")</f>
        <v>#REF!</v>
      </c>
    </row>
    <row r="1187" spans="1:23" x14ac:dyDescent="0.35">
      <c r="A1187" s="7" t="str">
        <f>'V2.5.2 Measures'!C642</f>
        <v>EXP12.46</v>
      </c>
      <c r="B1187" s="7" t="str">
        <f>VLOOKUP($A1187,'V2.5.2 Measures'!$C:$W,6,FALSE)</f>
        <v>Medicaid FFS: Original, Crossover, Paid Claims</v>
      </c>
      <c r="C1187" s="7" t="str">
        <f>VLOOKUP($A1187,'V2.5.2 Measures'!$C:$W,8,FALSE)</f>
        <v>No</v>
      </c>
      <c r="D1187" s="7" t="str">
        <f>IF(VLOOKUP($A1187,'V2.5.2 Measures'!$C:$W,4,FALSE)="","",VLOOKUP($A1187,'V2.5.2 Measures'!$C:$W,4,FALSE))</f>
        <v>Ratio</v>
      </c>
      <c r="E1187" s="7" t="str">
        <f>IF((VLOOKUP($A1187,'V2.5.2 Measures'!$C:$W,8,FALSE)&lt;&gt;"")*AND(VLOOKUP($A1187,'V2.5.2 Measures'!$C:$W,8,FALSE)&lt;&gt;"TBD"),VLOOKUP($A1187,'V2.5.2 Measures'!$C:$W,8,FALSE),"N/A")</f>
        <v>No</v>
      </c>
      <c r="F1187" s="7" t="str">
        <f>IF((VLOOKUP($A1187,'V2.5.2 Measures'!$C:$W,9,FALSE)&lt;&gt;"")*AND(VLOOKUP($A1187,'V2.5.2 Measures'!$C:$W,9,FALSE)&lt;&gt;"TBD"),VLOOKUP($A1187,'V2.5.2 Measures'!$C:$W,9,FALSE),"N/A")</f>
        <v>N/A</v>
      </c>
      <c r="G1187" s="7" t="str">
        <f>IF((VLOOKUP($A1187,'V2.5.2 Measures'!$C:$W,10,FALSE)&lt;&gt;"")*AND(VLOOKUP($A1187,'V2.5.2 Measures'!$C:$W,10,FALSE)&lt;&gt;"TBD"),VLOOKUP($A1187,'V2.5.2 Measures'!$C:$W,10,FALSE),"N/A")</f>
        <v>N/A</v>
      </c>
      <c r="H1187" s="7" t="str">
        <f>IF(VLOOKUP($A1187,'V2.5.2 Measures'!$C:$W,14,FALSE)&lt;&gt; "", VLOOKUP($A1187,'V2.5.2 Measures'!$C:$W,14,FALSE),"N/A")</f>
        <v>TBD</v>
      </c>
      <c r="I1187" s="7">
        <f>IF(VLOOKUP($A1187,'V2.5.2 Measures'!$C:$W,15,FALSE)&lt;&gt; "", VLOOKUP($A1187,'V2.5.2 Measures'!$C:$W,15,FALSE),"N/A")</f>
        <v>0.2</v>
      </c>
      <c r="J1187" s="7" t="str">
        <f>IF(VLOOKUP($A1187,'V2.5.2 Measures'!$C:$W,16,FALSE)&lt;&gt; "", VLOOKUP($A1187,'V2.5.2 Measures'!$C:$W,16,FALSE),"N/A")</f>
        <v>N/A</v>
      </c>
      <c r="K1187" s="7" t="str">
        <f>IF(VLOOKUP($A1187,'V2.5.2 Measures'!$C:$W,17,FALSE)&lt;&gt; "", VLOOKUP($A1187,'V2.5.2 Measures'!$C:$W,17,FALSE),"N/A")</f>
        <v>N/A</v>
      </c>
      <c r="L1187" s="7" t="str">
        <f>IF(VLOOKUP($A1187,'V2.5.2 Measures'!$C:$W,18,FALSE)&lt;&gt; "", VLOOKUP($A1187,'V2.5.2 Measures'!$C:$W,18,FALSE),"N/A")</f>
        <v>Default</v>
      </c>
      <c r="M1187" s="7" t="str">
        <f>IF(VLOOKUP($A1187,'V2.5.2 Measures'!$C:$W,19,FALSE)&lt;&gt; "", VLOOKUP($A1187,'V2.5.2 Measures'!$C:$W,19,FALSE),"N/A")</f>
        <v>SAS</v>
      </c>
      <c r="N1187" s="7" t="str">
        <f>IF(VLOOKUP($A1187,'V2.5.2 Measures'!$C:$W,20,FALSE)&lt;&gt; "", VLOOKUP($A1187,'V2.5.2 Measures'!$C:$W,20,FALSE),"N/A")</f>
        <v>V1.1</v>
      </c>
      <c r="O1187" s="7" t="str">
        <f>IF(VLOOKUP($A1187,'V2.5.2 Measures'!$C:$W,21,FALSE)&lt;&gt; "", VLOOKUP($A1187,'V2.5.2 Measures'!$C:$W,21,FALSE),"N/A")</f>
        <v>V1.4</v>
      </c>
      <c r="P1187" s="7" t="e">
        <f>IF(VLOOKUP($A1187,'V2.5.2 Measures'!$C:$W,22,FALSE)&lt;&gt; "", VLOOKUP($A1187,'V2.5.2 Measures'!$C:$W,22,FALSE),"N/A")</f>
        <v>#REF!</v>
      </c>
      <c r="Q1187" s="7" t="e">
        <f>IF(VLOOKUP($A1187,'V2.5.2 Measures'!$C:$W,23,FALSE)&lt;&gt; "", VLOOKUP($A1187,'V2.5.2 Measures'!$C:$W,23,FALSE),"N/A")</f>
        <v>#REF!</v>
      </c>
      <c r="R1187" s="7" t="e">
        <f>IF(VLOOKUP($A1187,'V2.5.2 Measures'!$C:$W,24,FALSE)&lt;&gt; "", VLOOKUP($A1187,'V2.5.2 Measures'!$C:$W,24,FALSE),"N/A")</f>
        <v>#REF!</v>
      </c>
      <c r="S1187" s="7" t="e">
        <f>IF(VLOOKUP($A1187,'V2.5.2 Measures'!$C:$W,25,FALSE)&lt;&gt; "", VLOOKUP($A1187,'V2.5.2 Measures'!$C:$W,25,FALSE),"N/A")</f>
        <v>#REF!</v>
      </c>
      <c r="T1187" s="7" t="str">
        <f>IF(VLOOKUP($A1187,'V2.5.2 Measures'!$C:$W,2,FALSE)&lt;&gt; "", VLOOKUP($A1187,'V2.5.2 Measures'!$C:$W,2,FALSE),"N/A")</f>
        <v>EXP-12-124-46</v>
      </c>
      <c r="U1187" s="7" t="str">
        <f>IF(VLOOKUP($A1187,'V2.5.2 Measures'!$C:$W,3,FALSE)&lt;&gt; "", VLOOKUP($A1187,'V2.5.2 Measures'!$C:$W,3,FALSE),"N/A")</f>
        <v>Average paid per record for TYPE-OF-SERVICE = 53 (Targeted case management services )</v>
      </c>
      <c r="V1187" s="7" t="e">
        <f>IF(VLOOKUP($A1187,'V2.5.2 Measures'!$C:$W,26,FALSE)&lt;&gt; "", VLOOKUP($A1187,'V2.5.2 Measures'!$C:$W,26,FALSE),"N/A")</f>
        <v>#REF!</v>
      </c>
      <c r="W1187" s="7" t="e">
        <f>IF(VLOOKUP($A1187,'V2.5.2 Measures'!$C:$W,44,FALSE)&lt;&gt; "", VLOOKUP($A1187,'V2.5.2 Measures'!$C:$W,44,FALSE),"N/A")</f>
        <v>#REF!</v>
      </c>
    </row>
    <row r="1188" spans="1:23" x14ac:dyDescent="0.35">
      <c r="A1188" s="7" t="str">
        <f>'V2.5.2 Measures'!C643</f>
        <v>EXP12.47</v>
      </c>
      <c r="B1188" s="7" t="str">
        <f>VLOOKUP($A1188,'V2.5.2 Measures'!$C:$W,6,FALSE)</f>
        <v>Medicaid FFS: Original, Crossover, Paid Claims</v>
      </c>
      <c r="C1188" s="7" t="str">
        <f>VLOOKUP($A1188,'V2.5.2 Measures'!$C:$W,8,FALSE)</f>
        <v>No</v>
      </c>
      <c r="D1188" s="7" t="str">
        <f>IF(VLOOKUP($A1188,'V2.5.2 Measures'!$C:$W,4,FALSE)="","",VLOOKUP($A1188,'V2.5.2 Measures'!$C:$W,4,FALSE))</f>
        <v>Ratio</v>
      </c>
      <c r="E1188" s="7" t="str">
        <f>IF((VLOOKUP($A1188,'V2.5.2 Measures'!$C:$W,8,FALSE)&lt;&gt;"")*AND(VLOOKUP($A1188,'V2.5.2 Measures'!$C:$W,8,FALSE)&lt;&gt;"TBD"),VLOOKUP($A1188,'V2.5.2 Measures'!$C:$W,8,FALSE),"N/A")</f>
        <v>No</v>
      </c>
      <c r="F1188" s="7" t="str">
        <f>IF((VLOOKUP($A1188,'V2.5.2 Measures'!$C:$W,9,FALSE)&lt;&gt;"")*AND(VLOOKUP($A1188,'V2.5.2 Measures'!$C:$W,9,FALSE)&lt;&gt;"TBD"),VLOOKUP($A1188,'V2.5.2 Measures'!$C:$W,9,FALSE),"N/A")</f>
        <v>N/A</v>
      </c>
      <c r="G1188" s="7" t="str">
        <f>IF((VLOOKUP($A1188,'V2.5.2 Measures'!$C:$W,10,FALSE)&lt;&gt;"")*AND(VLOOKUP($A1188,'V2.5.2 Measures'!$C:$W,10,FALSE)&lt;&gt;"TBD"),VLOOKUP($A1188,'V2.5.2 Measures'!$C:$W,10,FALSE),"N/A")</f>
        <v>N/A</v>
      </c>
      <c r="H1188" s="7" t="str">
        <f>IF(VLOOKUP($A1188,'V2.5.2 Measures'!$C:$W,14,FALSE)&lt;&gt; "", VLOOKUP($A1188,'V2.5.2 Measures'!$C:$W,14,FALSE),"N/A")</f>
        <v>TBD</v>
      </c>
      <c r="I1188" s="7">
        <f>IF(VLOOKUP($A1188,'V2.5.2 Measures'!$C:$W,15,FALSE)&lt;&gt; "", VLOOKUP($A1188,'V2.5.2 Measures'!$C:$W,15,FALSE),"N/A")</f>
        <v>0.2</v>
      </c>
      <c r="J1188" s="7" t="str">
        <f>IF(VLOOKUP($A1188,'V2.5.2 Measures'!$C:$W,16,FALSE)&lt;&gt; "", VLOOKUP($A1188,'V2.5.2 Measures'!$C:$W,16,FALSE),"N/A")</f>
        <v>N/A</v>
      </c>
      <c r="K1188" s="7" t="str">
        <f>IF(VLOOKUP($A1188,'V2.5.2 Measures'!$C:$W,17,FALSE)&lt;&gt; "", VLOOKUP($A1188,'V2.5.2 Measures'!$C:$W,17,FALSE),"N/A")</f>
        <v>N/A</v>
      </c>
      <c r="L1188" s="7" t="str">
        <f>IF(VLOOKUP($A1188,'V2.5.2 Measures'!$C:$W,18,FALSE)&lt;&gt; "", VLOOKUP($A1188,'V2.5.2 Measures'!$C:$W,18,FALSE),"N/A")</f>
        <v>Default</v>
      </c>
      <c r="M1188" s="7" t="str">
        <f>IF(VLOOKUP($A1188,'V2.5.2 Measures'!$C:$W,19,FALSE)&lt;&gt; "", VLOOKUP($A1188,'V2.5.2 Measures'!$C:$W,19,FALSE),"N/A")</f>
        <v>SAS</v>
      </c>
      <c r="N1188" s="7" t="str">
        <f>IF(VLOOKUP($A1188,'V2.5.2 Measures'!$C:$W,20,FALSE)&lt;&gt; "", VLOOKUP($A1188,'V2.5.2 Measures'!$C:$W,20,FALSE),"N/A")</f>
        <v>V1.1</v>
      </c>
      <c r="O1188" s="7" t="str">
        <f>IF(VLOOKUP($A1188,'V2.5.2 Measures'!$C:$W,21,FALSE)&lt;&gt; "", VLOOKUP($A1188,'V2.5.2 Measures'!$C:$W,21,FALSE),"N/A")</f>
        <v>V1.4</v>
      </c>
      <c r="P1188" s="7" t="e">
        <f>IF(VLOOKUP($A1188,'V2.5.2 Measures'!$C:$W,22,FALSE)&lt;&gt; "", VLOOKUP($A1188,'V2.5.2 Measures'!$C:$W,22,FALSE),"N/A")</f>
        <v>#REF!</v>
      </c>
      <c r="Q1188" s="7" t="e">
        <f>IF(VLOOKUP($A1188,'V2.5.2 Measures'!$C:$W,23,FALSE)&lt;&gt; "", VLOOKUP($A1188,'V2.5.2 Measures'!$C:$W,23,FALSE),"N/A")</f>
        <v>#REF!</v>
      </c>
      <c r="R1188" s="7" t="e">
        <f>IF(VLOOKUP($A1188,'V2.5.2 Measures'!$C:$W,24,FALSE)&lt;&gt; "", VLOOKUP($A1188,'V2.5.2 Measures'!$C:$W,24,FALSE),"N/A")</f>
        <v>#REF!</v>
      </c>
      <c r="S1188" s="7" t="e">
        <f>IF(VLOOKUP($A1188,'V2.5.2 Measures'!$C:$W,25,FALSE)&lt;&gt; "", VLOOKUP($A1188,'V2.5.2 Measures'!$C:$W,25,FALSE),"N/A")</f>
        <v>#REF!</v>
      </c>
      <c r="T1188" s="7" t="str">
        <f>IF(VLOOKUP($A1188,'V2.5.2 Measures'!$C:$W,2,FALSE)&lt;&gt; "", VLOOKUP($A1188,'V2.5.2 Measures'!$C:$W,2,FALSE),"N/A")</f>
        <v>EXP-12-125-47</v>
      </c>
      <c r="U1188" s="7" t="str">
        <f>IF(VLOOKUP($A1188,'V2.5.2 Measures'!$C:$W,3,FALSE)&lt;&gt; "", VLOOKUP($A1188,'V2.5.2 Measures'!$C:$W,3,FALSE),"N/A")</f>
        <v>Average paid per record for TYPE-OF-SERVICE = 54 (Case Management services other than those that meet the definition of primary care case management services or targeted case management services)</v>
      </c>
      <c r="V1188" s="7" t="e">
        <f>IF(VLOOKUP($A1188,'V2.5.2 Measures'!$C:$W,26,FALSE)&lt;&gt; "", VLOOKUP($A1188,'V2.5.2 Measures'!$C:$W,26,FALSE),"N/A")</f>
        <v>#REF!</v>
      </c>
      <c r="W1188" s="7" t="e">
        <f>IF(VLOOKUP($A1188,'V2.5.2 Measures'!$C:$W,44,FALSE)&lt;&gt; "", VLOOKUP($A1188,'V2.5.2 Measures'!$C:$W,44,FALSE),"N/A")</f>
        <v>#REF!</v>
      </c>
    </row>
    <row r="1189" spans="1:23" x14ac:dyDescent="0.35">
      <c r="A1189" s="7" t="str">
        <f>'V2.5.2 Measures'!C644</f>
        <v>EXP12.48</v>
      </c>
      <c r="B1189" s="7" t="str">
        <f>VLOOKUP($A1189,'V2.5.2 Measures'!$C:$W,6,FALSE)</f>
        <v>Medicaid FFS: Original, Crossover, Paid Claims</v>
      </c>
      <c r="C1189" s="7" t="str">
        <f>VLOOKUP($A1189,'V2.5.2 Measures'!$C:$W,8,FALSE)</f>
        <v>No</v>
      </c>
      <c r="D1189" s="7" t="str">
        <f>IF(VLOOKUP($A1189,'V2.5.2 Measures'!$C:$W,4,FALSE)="","",VLOOKUP($A1189,'V2.5.2 Measures'!$C:$W,4,FALSE))</f>
        <v>Ratio</v>
      </c>
      <c r="E1189" s="7" t="str">
        <f>IF((VLOOKUP($A1189,'V2.5.2 Measures'!$C:$W,8,FALSE)&lt;&gt;"")*AND(VLOOKUP($A1189,'V2.5.2 Measures'!$C:$W,8,FALSE)&lt;&gt;"TBD"),VLOOKUP($A1189,'V2.5.2 Measures'!$C:$W,8,FALSE),"N/A")</f>
        <v>No</v>
      </c>
      <c r="F1189" s="7" t="str">
        <f>IF((VLOOKUP($A1189,'V2.5.2 Measures'!$C:$W,9,FALSE)&lt;&gt;"")*AND(VLOOKUP($A1189,'V2.5.2 Measures'!$C:$W,9,FALSE)&lt;&gt;"TBD"),VLOOKUP($A1189,'V2.5.2 Measures'!$C:$W,9,FALSE),"N/A")</f>
        <v>N/A</v>
      </c>
      <c r="G1189" s="7" t="str">
        <f>IF((VLOOKUP($A1189,'V2.5.2 Measures'!$C:$W,10,FALSE)&lt;&gt;"")*AND(VLOOKUP($A1189,'V2.5.2 Measures'!$C:$W,10,FALSE)&lt;&gt;"TBD"),VLOOKUP($A1189,'V2.5.2 Measures'!$C:$W,10,FALSE),"N/A")</f>
        <v>N/A</v>
      </c>
      <c r="H1189" s="7" t="str">
        <f>IF(VLOOKUP($A1189,'V2.5.2 Measures'!$C:$W,14,FALSE)&lt;&gt; "", VLOOKUP($A1189,'V2.5.2 Measures'!$C:$W,14,FALSE),"N/A")</f>
        <v>TBD</v>
      </c>
      <c r="I1189" s="7">
        <f>IF(VLOOKUP($A1189,'V2.5.2 Measures'!$C:$W,15,FALSE)&lt;&gt; "", VLOOKUP($A1189,'V2.5.2 Measures'!$C:$W,15,FALSE),"N/A")</f>
        <v>0.2</v>
      </c>
      <c r="J1189" s="7" t="str">
        <f>IF(VLOOKUP($A1189,'V2.5.2 Measures'!$C:$W,16,FALSE)&lt;&gt; "", VLOOKUP($A1189,'V2.5.2 Measures'!$C:$W,16,FALSE),"N/A")</f>
        <v>N/A</v>
      </c>
      <c r="K1189" s="7" t="str">
        <f>IF(VLOOKUP($A1189,'V2.5.2 Measures'!$C:$W,17,FALSE)&lt;&gt; "", VLOOKUP($A1189,'V2.5.2 Measures'!$C:$W,17,FALSE),"N/A")</f>
        <v>N/A</v>
      </c>
      <c r="L1189" s="7" t="str">
        <f>IF(VLOOKUP($A1189,'V2.5.2 Measures'!$C:$W,18,FALSE)&lt;&gt; "", VLOOKUP($A1189,'V2.5.2 Measures'!$C:$W,18,FALSE),"N/A")</f>
        <v>Default</v>
      </c>
      <c r="M1189" s="7" t="str">
        <f>IF(VLOOKUP($A1189,'V2.5.2 Measures'!$C:$W,19,FALSE)&lt;&gt; "", VLOOKUP($A1189,'V2.5.2 Measures'!$C:$W,19,FALSE),"N/A")</f>
        <v>SAS</v>
      </c>
      <c r="N1189" s="7" t="str">
        <f>IF(VLOOKUP($A1189,'V2.5.2 Measures'!$C:$W,20,FALSE)&lt;&gt; "", VLOOKUP($A1189,'V2.5.2 Measures'!$C:$W,20,FALSE),"N/A")</f>
        <v>V1.1</v>
      </c>
      <c r="O1189" s="7" t="str">
        <f>IF(VLOOKUP($A1189,'V2.5.2 Measures'!$C:$W,21,FALSE)&lt;&gt; "", VLOOKUP($A1189,'V2.5.2 Measures'!$C:$W,21,FALSE),"N/A")</f>
        <v>V1.4</v>
      </c>
      <c r="P1189" s="7" t="e">
        <f>IF(VLOOKUP($A1189,'V2.5.2 Measures'!$C:$W,22,FALSE)&lt;&gt; "", VLOOKUP($A1189,'V2.5.2 Measures'!$C:$W,22,FALSE),"N/A")</f>
        <v>#REF!</v>
      </c>
      <c r="Q1189" s="7" t="e">
        <f>IF(VLOOKUP($A1189,'V2.5.2 Measures'!$C:$W,23,FALSE)&lt;&gt; "", VLOOKUP($A1189,'V2.5.2 Measures'!$C:$W,23,FALSE),"N/A")</f>
        <v>#REF!</v>
      </c>
      <c r="R1189" s="7" t="e">
        <f>IF(VLOOKUP($A1189,'V2.5.2 Measures'!$C:$W,24,FALSE)&lt;&gt; "", VLOOKUP($A1189,'V2.5.2 Measures'!$C:$W,24,FALSE),"N/A")</f>
        <v>#REF!</v>
      </c>
      <c r="S1189" s="7" t="e">
        <f>IF(VLOOKUP($A1189,'V2.5.2 Measures'!$C:$W,25,FALSE)&lt;&gt; "", VLOOKUP($A1189,'V2.5.2 Measures'!$C:$W,25,FALSE),"N/A")</f>
        <v>#REF!</v>
      </c>
      <c r="T1189" s="7" t="str">
        <f>IF(VLOOKUP($A1189,'V2.5.2 Measures'!$C:$W,2,FALSE)&lt;&gt; "", VLOOKUP($A1189,'V2.5.2 Measures'!$C:$W,2,FALSE),"N/A")</f>
        <v>EXP-12-126-48</v>
      </c>
      <c r="U1189" s="7" t="str">
        <f>IF(VLOOKUP($A1189,'V2.5.2 Measures'!$C:$W,3,FALSE)&lt;&gt; "", VLOOKUP($A1189,'V2.5.2 Measures'!$C:$W,3,FALSE),"N/A")</f>
        <v>Average paid per record for TYPE-OF-SERVICE = 55 (Care coordination services)</v>
      </c>
      <c r="V1189" s="7" t="e">
        <f>IF(VLOOKUP($A1189,'V2.5.2 Measures'!$C:$W,26,FALSE)&lt;&gt; "", VLOOKUP($A1189,'V2.5.2 Measures'!$C:$W,26,FALSE),"N/A")</f>
        <v>#REF!</v>
      </c>
      <c r="W1189" s="7" t="e">
        <f>IF(VLOOKUP($A1189,'V2.5.2 Measures'!$C:$W,44,FALSE)&lt;&gt; "", VLOOKUP($A1189,'V2.5.2 Measures'!$C:$W,44,FALSE),"N/A")</f>
        <v>#REF!</v>
      </c>
    </row>
    <row r="1190" spans="1:23" x14ac:dyDescent="0.35">
      <c r="A1190" s="7" t="str">
        <f>'V2.5.2 Measures'!C645</f>
        <v>EXP12.49</v>
      </c>
      <c r="B1190" s="7" t="str">
        <f>VLOOKUP($A1190,'V2.5.2 Measures'!$C:$W,6,FALSE)</f>
        <v>Medicaid FFS: Original, Crossover, Paid Claims</v>
      </c>
      <c r="C1190" s="7" t="str">
        <f>VLOOKUP($A1190,'V2.5.2 Measures'!$C:$W,8,FALSE)</f>
        <v>No</v>
      </c>
      <c r="D1190" s="7" t="str">
        <f>IF(VLOOKUP($A1190,'V2.5.2 Measures'!$C:$W,4,FALSE)="","",VLOOKUP($A1190,'V2.5.2 Measures'!$C:$W,4,FALSE))</f>
        <v>Ratio</v>
      </c>
      <c r="E1190" s="7" t="str">
        <f>IF((VLOOKUP($A1190,'V2.5.2 Measures'!$C:$W,8,FALSE)&lt;&gt;"")*AND(VLOOKUP($A1190,'V2.5.2 Measures'!$C:$W,8,FALSE)&lt;&gt;"TBD"),VLOOKUP($A1190,'V2.5.2 Measures'!$C:$W,8,FALSE),"N/A")</f>
        <v>No</v>
      </c>
      <c r="F1190" s="7" t="str">
        <f>IF((VLOOKUP($A1190,'V2.5.2 Measures'!$C:$W,9,FALSE)&lt;&gt;"")*AND(VLOOKUP($A1190,'V2.5.2 Measures'!$C:$W,9,FALSE)&lt;&gt;"TBD"),VLOOKUP($A1190,'V2.5.2 Measures'!$C:$W,9,FALSE),"N/A")</f>
        <v>N/A</v>
      </c>
      <c r="G1190" s="7" t="str">
        <f>IF((VLOOKUP($A1190,'V2.5.2 Measures'!$C:$W,10,FALSE)&lt;&gt;"")*AND(VLOOKUP($A1190,'V2.5.2 Measures'!$C:$W,10,FALSE)&lt;&gt;"TBD"),VLOOKUP($A1190,'V2.5.2 Measures'!$C:$W,10,FALSE),"N/A")</f>
        <v>N/A</v>
      </c>
      <c r="H1190" s="7" t="str">
        <f>IF(VLOOKUP($A1190,'V2.5.2 Measures'!$C:$W,14,FALSE)&lt;&gt; "", VLOOKUP($A1190,'V2.5.2 Measures'!$C:$W,14,FALSE),"N/A")</f>
        <v>TBD</v>
      </c>
      <c r="I1190" s="7">
        <f>IF(VLOOKUP($A1190,'V2.5.2 Measures'!$C:$W,15,FALSE)&lt;&gt; "", VLOOKUP($A1190,'V2.5.2 Measures'!$C:$W,15,FALSE),"N/A")</f>
        <v>0.2</v>
      </c>
      <c r="J1190" s="7" t="str">
        <f>IF(VLOOKUP($A1190,'V2.5.2 Measures'!$C:$W,16,FALSE)&lt;&gt; "", VLOOKUP($A1190,'V2.5.2 Measures'!$C:$W,16,FALSE),"N/A")</f>
        <v>N/A</v>
      </c>
      <c r="K1190" s="7" t="str">
        <f>IF(VLOOKUP($A1190,'V2.5.2 Measures'!$C:$W,17,FALSE)&lt;&gt; "", VLOOKUP($A1190,'V2.5.2 Measures'!$C:$W,17,FALSE),"N/A")</f>
        <v>N/A</v>
      </c>
      <c r="L1190" s="7" t="str">
        <f>IF(VLOOKUP($A1190,'V2.5.2 Measures'!$C:$W,18,FALSE)&lt;&gt; "", VLOOKUP($A1190,'V2.5.2 Measures'!$C:$W,18,FALSE),"N/A")</f>
        <v>Default</v>
      </c>
      <c r="M1190" s="7" t="str">
        <f>IF(VLOOKUP($A1190,'V2.5.2 Measures'!$C:$W,19,FALSE)&lt;&gt; "", VLOOKUP($A1190,'V2.5.2 Measures'!$C:$W,19,FALSE),"N/A")</f>
        <v>SAS</v>
      </c>
      <c r="N1190" s="7" t="str">
        <f>IF(VLOOKUP($A1190,'V2.5.2 Measures'!$C:$W,20,FALSE)&lt;&gt; "", VLOOKUP($A1190,'V2.5.2 Measures'!$C:$W,20,FALSE),"N/A")</f>
        <v>V1.1</v>
      </c>
      <c r="O1190" s="7" t="str">
        <f>IF(VLOOKUP($A1190,'V2.5.2 Measures'!$C:$W,21,FALSE)&lt;&gt; "", VLOOKUP($A1190,'V2.5.2 Measures'!$C:$W,21,FALSE),"N/A")</f>
        <v>V1.4</v>
      </c>
      <c r="P1190" s="7" t="e">
        <f>IF(VLOOKUP($A1190,'V2.5.2 Measures'!$C:$W,22,FALSE)&lt;&gt; "", VLOOKUP($A1190,'V2.5.2 Measures'!$C:$W,22,FALSE),"N/A")</f>
        <v>#REF!</v>
      </c>
      <c r="Q1190" s="7" t="e">
        <f>IF(VLOOKUP($A1190,'V2.5.2 Measures'!$C:$W,23,FALSE)&lt;&gt; "", VLOOKUP($A1190,'V2.5.2 Measures'!$C:$W,23,FALSE),"N/A")</f>
        <v>#REF!</v>
      </c>
      <c r="R1190" s="7" t="e">
        <f>IF(VLOOKUP($A1190,'V2.5.2 Measures'!$C:$W,24,FALSE)&lt;&gt; "", VLOOKUP($A1190,'V2.5.2 Measures'!$C:$W,24,FALSE),"N/A")</f>
        <v>#REF!</v>
      </c>
      <c r="S1190" s="7" t="e">
        <f>IF(VLOOKUP($A1190,'V2.5.2 Measures'!$C:$W,25,FALSE)&lt;&gt; "", VLOOKUP($A1190,'V2.5.2 Measures'!$C:$W,25,FALSE),"N/A")</f>
        <v>#REF!</v>
      </c>
      <c r="T1190" s="7" t="str">
        <f>IF(VLOOKUP($A1190,'V2.5.2 Measures'!$C:$W,2,FALSE)&lt;&gt; "", VLOOKUP($A1190,'V2.5.2 Measures'!$C:$W,2,FALSE),"N/A")</f>
        <v>EXP-12-127-49</v>
      </c>
      <c r="U1190" s="7" t="str">
        <f>IF(VLOOKUP($A1190,'V2.5.2 Measures'!$C:$W,3,FALSE)&lt;&gt; "", VLOOKUP($A1190,'V2.5.2 Measures'!$C:$W,3,FALSE),"N/A")</f>
        <v>Average paid per record for TYPE-OF-SERVICE = 56 (Transportation services)</v>
      </c>
      <c r="V1190" s="7" t="e">
        <f>IF(VLOOKUP($A1190,'V2.5.2 Measures'!$C:$W,26,FALSE)&lt;&gt; "", VLOOKUP($A1190,'V2.5.2 Measures'!$C:$W,26,FALSE),"N/A")</f>
        <v>#REF!</v>
      </c>
      <c r="W1190" s="7" t="e">
        <f>IF(VLOOKUP($A1190,'V2.5.2 Measures'!$C:$W,44,FALSE)&lt;&gt; "", VLOOKUP($A1190,'V2.5.2 Measures'!$C:$W,44,FALSE),"N/A")</f>
        <v>#REF!</v>
      </c>
    </row>
    <row r="1191" spans="1:23" x14ac:dyDescent="0.35">
      <c r="A1191" s="7" t="str">
        <f>'V2.5.2 Measures'!C646</f>
        <v>EXP12.50</v>
      </c>
      <c r="B1191" s="7" t="str">
        <f>VLOOKUP($A1191,'V2.5.2 Measures'!$C:$W,6,FALSE)</f>
        <v>Medicaid FFS: Original, Crossover, Paid Claims</v>
      </c>
      <c r="C1191" s="7" t="str">
        <f>VLOOKUP($A1191,'V2.5.2 Measures'!$C:$W,8,FALSE)</f>
        <v>No</v>
      </c>
      <c r="D1191" s="7" t="str">
        <f>IF(VLOOKUP($A1191,'V2.5.2 Measures'!$C:$W,4,FALSE)="","",VLOOKUP($A1191,'V2.5.2 Measures'!$C:$W,4,FALSE))</f>
        <v>Ratio</v>
      </c>
      <c r="E1191" s="7" t="str">
        <f>IF((VLOOKUP($A1191,'V2.5.2 Measures'!$C:$W,8,FALSE)&lt;&gt;"")*AND(VLOOKUP($A1191,'V2.5.2 Measures'!$C:$W,8,FALSE)&lt;&gt;"TBD"),VLOOKUP($A1191,'V2.5.2 Measures'!$C:$W,8,FALSE),"N/A")</f>
        <v>No</v>
      </c>
      <c r="F1191" s="7" t="str">
        <f>IF((VLOOKUP($A1191,'V2.5.2 Measures'!$C:$W,9,FALSE)&lt;&gt;"")*AND(VLOOKUP($A1191,'V2.5.2 Measures'!$C:$W,9,FALSE)&lt;&gt;"TBD"),VLOOKUP($A1191,'V2.5.2 Measures'!$C:$W,9,FALSE),"N/A")</f>
        <v>N/A</v>
      </c>
      <c r="G1191" s="7" t="str">
        <f>IF((VLOOKUP($A1191,'V2.5.2 Measures'!$C:$W,10,FALSE)&lt;&gt;"")*AND(VLOOKUP($A1191,'V2.5.2 Measures'!$C:$W,10,FALSE)&lt;&gt;"TBD"),VLOOKUP($A1191,'V2.5.2 Measures'!$C:$W,10,FALSE),"N/A")</f>
        <v>N/A</v>
      </c>
      <c r="H1191" s="7" t="str">
        <f>IF(VLOOKUP($A1191,'V2.5.2 Measures'!$C:$W,14,FALSE)&lt;&gt; "", VLOOKUP($A1191,'V2.5.2 Measures'!$C:$W,14,FALSE),"N/A")</f>
        <v>TBD</v>
      </c>
      <c r="I1191" s="7">
        <f>IF(VLOOKUP($A1191,'V2.5.2 Measures'!$C:$W,15,FALSE)&lt;&gt; "", VLOOKUP($A1191,'V2.5.2 Measures'!$C:$W,15,FALSE),"N/A")</f>
        <v>0.2</v>
      </c>
      <c r="J1191" s="7" t="str">
        <f>IF(VLOOKUP($A1191,'V2.5.2 Measures'!$C:$W,16,FALSE)&lt;&gt; "", VLOOKUP($A1191,'V2.5.2 Measures'!$C:$W,16,FALSE),"N/A")</f>
        <v>N/A</v>
      </c>
      <c r="K1191" s="7" t="str">
        <f>IF(VLOOKUP($A1191,'V2.5.2 Measures'!$C:$W,17,FALSE)&lt;&gt; "", VLOOKUP($A1191,'V2.5.2 Measures'!$C:$W,17,FALSE),"N/A")</f>
        <v>N/A</v>
      </c>
      <c r="L1191" s="7" t="str">
        <f>IF(VLOOKUP($A1191,'V2.5.2 Measures'!$C:$W,18,FALSE)&lt;&gt; "", VLOOKUP($A1191,'V2.5.2 Measures'!$C:$W,18,FALSE),"N/A")</f>
        <v>Default</v>
      </c>
      <c r="M1191" s="7" t="str">
        <f>IF(VLOOKUP($A1191,'V2.5.2 Measures'!$C:$W,19,FALSE)&lt;&gt; "", VLOOKUP($A1191,'V2.5.2 Measures'!$C:$W,19,FALSE),"N/A")</f>
        <v>SAS</v>
      </c>
      <c r="N1191" s="7" t="str">
        <f>IF(VLOOKUP($A1191,'V2.5.2 Measures'!$C:$W,20,FALSE)&lt;&gt; "", VLOOKUP($A1191,'V2.5.2 Measures'!$C:$W,20,FALSE),"N/A")</f>
        <v>V1.1</v>
      </c>
      <c r="O1191" s="7" t="str">
        <f>IF(VLOOKUP($A1191,'V2.5.2 Measures'!$C:$W,21,FALSE)&lt;&gt; "", VLOOKUP($A1191,'V2.5.2 Measures'!$C:$W,21,FALSE),"N/A")</f>
        <v>V1.4</v>
      </c>
      <c r="P1191" s="7" t="e">
        <f>IF(VLOOKUP($A1191,'V2.5.2 Measures'!$C:$W,22,FALSE)&lt;&gt; "", VLOOKUP($A1191,'V2.5.2 Measures'!$C:$W,22,FALSE),"N/A")</f>
        <v>#REF!</v>
      </c>
      <c r="Q1191" s="7" t="e">
        <f>IF(VLOOKUP($A1191,'V2.5.2 Measures'!$C:$W,23,FALSE)&lt;&gt; "", VLOOKUP($A1191,'V2.5.2 Measures'!$C:$W,23,FALSE),"N/A")</f>
        <v>#REF!</v>
      </c>
      <c r="R1191" s="7" t="e">
        <f>IF(VLOOKUP($A1191,'V2.5.2 Measures'!$C:$W,24,FALSE)&lt;&gt; "", VLOOKUP($A1191,'V2.5.2 Measures'!$C:$W,24,FALSE),"N/A")</f>
        <v>#REF!</v>
      </c>
      <c r="S1191" s="7" t="e">
        <f>IF(VLOOKUP($A1191,'V2.5.2 Measures'!$C:$W,25,FALSE)&lt;&gt; "", VLOOKUP($A1191,'V2.5.2 Measures'!$C:$W,25,FALSE),"N/A")</f>
        <v>#REF!</v>
      </c>
      <c r="T1191" s="7" t="str">
        <f>IF(VLOOKUP($A1191,'V2.5.2 Measures'!$C:$W,2,FALSE)&lt;&gt; "", VLOOKUP($A1191,'V2.5.2 Measures'!$C:$W,2,FALSE),"N/A")</f>
        <v>EXP-12-128-50</v>
      </c>
      <c r="U1191" s="7" t="str">
        <f>IF(VLOOKUP($A1191,'V2.5.2 Measures'!$C:$W,3,FALSE)&lt;&gt; "", VLOOKUP($A1191,'V2.5.2 Measures'!$C:$W,3,FALSE),"N/A")</f>
        <v>Average paid per record for TYPE-OF-SERVICE = 57 (Enabling services)</v>
      </c>
      <c r="V1191" s="7" t="e">
        <f>IF(VLOOKUP($A1191,'V2.5.2 Measures'!$C:$W,26,FALSE)&lt;&gt; "", VLOOKUP($A1191,'V2.5.2 Measures'!$C:$W,26,FALSE),"N/A")</f>
        <v>#REF!</v>
      </c>
      <c r="W1191" s="7" t="e">
        <f>IF(VLOOKUP($A1191,'V2.5.2 Measures'!$C:$W,44,FALSE)&lt;&gt; "", VLOOKUP($A1191,'V2.5.2 Measures'!$C:$W,44,FALSE),"N/A")</f>
        <v>#REF!</v>
      </c>
    </row>
    <row r="1192" spans="1:23" x14ac:dyDescent="0.35">
      <c r="A1192" s="7" t="str">
        <f>'V2.5.2 Measures'!C647</f>
        <v>EXP12.52</v>
      </c>
      <c r="B1192" s="7" t="str">
        <f>VLOOKUP($A1192,'V2.5.2 Measures'!$C:$W,6,FALSE)</f>
        <v>Medicaid FFS: Original, Crossover, Paid Claims</v>
      </c>
      <c r="C1192" s="7" t="str">
        <f>VLOOKUP($A1192,'V2.5.2 Measures'!$C:$W,8,FALSE)</f>
        <v>No</v>
      </c>
      <c r="D1192" s="7" t="str">
        <f>IF(VLOOKUP($A1192,'V2.5.2 Measures'!$C:$W,4,FALSE)="","",VLOOKUP($A1192,'V2.5.2 Measures'!$C:$W,4,FALSE))</f>
        <v>Ratio</v>
      </c>
      <c r="E1192" s="7" t="str">
        <f>IF((VLOOKUP($A1192,'V2.5.2 Measures'!$C:$W,8,FALSE)&lt;&gt;"")*AND(VLOOKUP($A1192,'V2.5.2 Measures'!$C:$W,8,FALSE)&lt;&gt;"TBD"),VLOOKUP($A1192,'V2.5.2 Measures'!$C:$W,8,FALSE),"N/A")</f>
        <v>No</v>
      </c>
      <c r="F1192" s="7" t="str">
        <f>IF((VLOOKUP($A1192,'V2.5.2 Measures'!$C:$W,9,FALSE)&lt;&gt;"")*AND(VLOOKUP($A1192,'V2.5.2 Measures'!$C:$W,9,FALSE)&lt;&gt;"TBD"),VLOOKUP($A1192,'V2.5.2 Measures'!$C:$W,9,FALSE),"N/A")</f>
        <v>N/A</v>
      </c>
      <c r="G1192" s="7" t="str">
        <f>IF((VLOOKUP($A1192,'V2.5.2 Measures'!$C:$W,10,FALSE)&lt;&gt;"")*AND(VLOOKUP($A1192,'V2.5.2 Measures'!$C:$W,10,FALSE)&lt;&gt;"TBD"),VLOOKUP($A1192,'V2.5.2 Measures'!$C:$W,10,FALSE),"N/A")</f>
        <v>N/A</v>
      </c>
      <c r="H1192" s="7" t="str">
        <f>IF(VLOOKUP($A1192,'V2.5.2 Measures'!$C:$W,14,FALSE)&lt;&gt; "", VLOOKUP($A1192,'V2.5.2 Measures'!$C:$W,14,FALSE),"N/A")</f>
        <v>TBD</v>
      </c>
      <c r="I1192" s="7">
        <f>IF(VLOOKUP($A1192,'V2.5.2 Measures'!$C:$W,15,FALSE)&lt;&gt; "", VLOOKUP($A1192,'V2.5.2 Measures'!$C:$W,15,FALSE),"N/A")</f>
        <v>0.2</v>
      </c>
      <c r="J1192" s="7" t="str">
        <f>IF(VLOOKUP($A1192,'V2.5.2 Measures'!$C:$W,16,FALSE)&lt;&gt; "", VLOOKUP($A1192,'V2.5.2 Measures'!$C:$W,16,FALSE),"N/A")</f>
        <v>N/A</v>
      </c>
      <c r="K1192" s="7" t="str">
        <f>IF(VLOOKUP($A1192,'V2.5.2 Measures'!$C:$W,17,FALSE)&lt;&gt; "", VLOOKUP($A1192,'V2.5.2 Measures'!$C:$W,17,FALSE),"N/A")</f>
        <v>N/A</v>
      </c>
      <c r="L1192" s="7" t="str">
        <f>IF(VLOOKUP($A1192,'V2.5.2 Measures'!$C:$W,18,FALSE)&lt;&gt; "", VLOOKUP($A1192,'V2.5.2 Measures'!$C:$W,18,FALSE),"N/A")</f>
        <v>Default</v>
      </c>
      <c r="M1192" s="7" t="str">
        <f>IF(VLOOKUP($A1192,'V2.5.2 Measures'!$C:$W,19,FALSE)&lt;&gt; "", VLOOKUP($A1192,'V2.5.2 Measures'!$C:$W,19,FALSE),"N/A")</f>
        <v>SAS</v>
      </c>
      <c r="N1192" s="7" t="str">
        <f>IF(VLOOKUP($A1192,'V2.5.2 Measures'!$C:$W,20,FALSE)&lt;&gt; "", VLOOKUP($A1192,'V2.5.2 Measures'!$C:$W,20,FALSE),"N/A")</f>
        <v>V1.1</v>
      </c>
      <c r="O1192" s="7" t="str">
        <f>IF(VLOOKUP($A1192,'V2.5.2 Measures'!$C:$W,21,FALSE)&lt;&gt; "", VLOOKUP($A1192,'V2.5.2 Measures'!$C:$W,21,FALSE),"N/A")</f>
        <v>V1.4</v>
      </c>
      <c r="P1192" s="7" t="e">
        <f>IF(VLOOKUP($A1192,'V2.5.2 Measures'!$C:$W,22,FALSE)&lt;&gt; "", VLOOKUP($A1192,'V2.5.2 Measures'!$C:$W,22,FALSE),"N/A")</f>
        <v>#REF!</v>
      </c>
      <c r="Q1192" s="7" t="e">
        <f>IF(VLOOKUP($A1192,'V2.5.2 Measures'!$C:$W,23,FALSE)&lt;&gt; "", VLOOKUP($A1192,'V2.5.2 Measures'!$C:$W,23,FALSE),"N/A")</f>
        <v>#REF!</v>
      </c>
      <c r="R1192" s="7" t="e">
        <f>IF(VLOOKUP($A1192,'V2.5.2 Measures'!$C:$W,24,FALSE)&lt;&gt; "", VLOOKUP($A1192,'V2.5.2 Measures'!$C:$W,24,FALSE),"N/A")</f>
        <v>#REF!</v>
      </c>
      <c r="S1192" s="7" t="e">
        <f>IF(VLOOKUP($A1192,'V2.5.2 Measures'!$C:$W,25,FALSE)&lt;&gt; "", VLOOKUP($A1192,'V2.5.2 Measures'!$C:$W,25,FALSE),"N/A")</f>
        <v>#REF!</v>
      </c>
      <c r="T1192" s="7" t="str">
        <f>IF(VLOOKUP($A1192,'V2.5.2 Measures'!$C:$W,2,FALSE)&lt;&gt; "", VLOOKUP($A1192,'V2.5.2 Measures'!$C:$W,2,FALSE),"N/A")</f>
        <v>EXP-12-129-52</v>
      </c>
      <c r="U1192" s="7" t="str">
        <f>IF(VLOOKUP($A1192,'V2.5.2 Measures'!$C:$W,3,FALSE)&lt;&gt; "", VLOOKUP($A1192,'V2.5.2 Measures'!$C:$W,3,FALSE),"N/A")</f>
        <v>Average paid per record for TYPE-OF-SERVICE = 61 (Critical access hospital services - OT)</v>
      </c>
      <c r="V1192" s="7" t="e">
        <f>IF(VLOOKUP($A1192,'V2.5.2 Measures'!$C:$W,26,FALSE)&lt;&gt; "", VLOOKUP($A1192,'V2.5.2 Measures'!$C:$W,26,FALSE),"N/A")</f>
        <v>#REF!</v>
      </c>
      <c r="W1192" s="7" t="e">
        <f>IF(VLOOKUP($A1192,'V2.5.2 Measures'!$C:$W,44,FALSE)&lt;&gt; "", VLOOKUP($A1192,'V2.5.2 Measures'!$C:$W,44,FALSE),"N/A")</f>
        <v>#REF!</v>
      </c>
    </row>
    <row r="1193" spans="1:23" x14ac:dyDescent="0.35">
      <c r="A1193" s="7" t="str">
        <f>'V2.5.2 Measures'!C648</f>
        <v>EXP12.53</v>
      </c>
      <c r="B1193" s="7" t="str">
        <f>VLOOKUP($A1193,'V2.5.2 Measures'!$C:$W,6,FALSE)</f>
        <v>Medicaid FFS: Original, Crossover, Paid Claims</v>
      </c>
      <c r="C1193" s="7" t="str">
        <f>VLOOKUP($A1193,'V2.5.2 Measures'!$C:$W,8,FALSE)</f>
        <v>No</v>
      </c>
      <c r="D1193" s="7" t="str">
        <f>IF(VLOOKUP($A1193,'V2.5.2 Measures'!$C:$W,4,FALSE)="","",VLOOKUP($A1193,'V2.5.2 Measures'!$C:$W,4,FALSE))</f>
        <v>Ratio</v>
      </c>
      <c r="E1193" s="7" t="str">
        <f>IF((VLOOKUP($A1193,'V2.5.2 Measures'!$C:$W,8,FALSE)&lt;&gt;"")*AND(VLOOKUP($A1193,'V2.5.2 Measures'!$C:$W,8,FALSE)&lt;&gt;"TBD"),VLOOKUP($A1193,'V2.5.2 Measures'!$C:$W,8,FALSE),"N/A")</f>
        <v>No</v>
      </c>
      <c r="F1193" s="7" t="str">
        <f>IF((VLOOKUP($A1193,'V2.5.2 Measures'!$C:$W,9,FALSE)&lt;&gt;"")*AND(VLOOKUP($A1193,'V2.5.2 Measures'!$C:$W,9,FALSE)&lt;&gt;"TBD"),VLOOKUP($A1193,'V2.5.2 Measures'!$C:$W,9,FALSE),"N/A")</f>
        <v>N/A</v>
      </c>
      <c r="G1193" s="7" t="str">
        <f>IF((VLOOKUP($A1193,'V2.5.2 Measures'!$C:$W,10,FALSE)&lt;&gt;"")*AND(VLOOKUP($A1193,'V2.5.2 Measures'!$C:$W,10,FALSE)&lt;&gt;"TBD"),VLOOKUP($A1193,'V2.5.2 Measures'!$C:$W,10,FALSE),"N/A")</f>
        <v>N/A</v>
      </c>
      <c r="H1193" s="7" t="str">
        <f>IF(VLOOKUP($A1193,'V2.5.2 Measures'!$C:$W,14,FALSE)&lt;&gt; "", VLOOKUP($A1193,'V2.5.2 Measures'!$C:$W,14,FALSE),"N/A")</f>
        <v>TBD</v>
      </c>
      <c r="I1193" s="7">
        <f>IF(VLOOKUP($A1193,'V2.5.2 Measures'!$C:$W,15,FALSE)&lt;&gt; "", VLOOKUP($A1193,'V2.5.2 Measures'!$C:$W,15,FALSE),"N/A")</f>
        <v>0.2</v>
      </c>
      <c r="J1193" s="7" t="str">
        <f>IF(VLOOKUP($A1193,'V2.5.2 Measures'!$C:$W,16,FALSE)&lt;&gt; "", VLOOKUP($A1193,'V2.5.2 Measures'!$C:$W,16,FALSE),"N/A")</f>
        <v>N/A</v>
      </c>
      <c r="K1193" s="7" t="str">
        <f>IF(VLOOKUP($A1193,'V2.5.2 Measures'!$C:$W,17,FALSE)&lt;&gt; "", VLOOKUP($A1193,'V2.5.2 Measures'!$C:$W,17,FALSE),"N/A")</f>
        <v>N/A</v>
      </c>
      <c r="L1193" s="7" t="str">
        <f>IF(VLOOKUP($A1193,'V2.5.2 Measures'!$C:$W,18,FALSE)&lt;&gt; "", VLOOKUP($A1193,'V2.5.2 Measures'!$C:$W,18,FALSE),"N/A")</f>
        <v>Default</v>
      </c>
      <c r="M1193" s="7" t="str">
        <f>IF(VLOOKUP($A1193,'V2.5.2 Measures'!$C:$W,19,FALSE)&lt;&gt; "", VLOOKUP($A1193,'V2.5.2 Measures'!$C:$W,19,FALSE),"N/A")</f>
        <v>SAS</v>
      </c>
      <c r="N1193" s="7" t="str">
        <f>IF(VLOOKUP($A1193,'V2.5.2 Measures'!$C:$W,20,FALSE)&lt;&gt; "", VLOOKUP($A1193,'V2.5.2 Measures'!$C:$W,20,FALSE),"N/A")</f>
        <v>V1.1</v>
      </c>
      <c r="O1193" s="7" t="str">
        <f>IF(VLOOKUP($A1193,'V2.5.2 Measures'!$C:$W,21,FALSE)&lt;&gt; "", VLOOKUP($A1193,'V2.5.2 Measures'!$C:$W,21,FALSE),"N/A")</f>
        <v>V1.4</v>
      </c>
      <c r="P1193" s="7" t="e">
        <f>IF(VLOOKUP($A1193,'V2.5.2 Measures'!$C:$W,22,FALSE)&lt;&gt; "", VLOOKUP($A1193,'V2.5.2 Measures'!$C:$W,22,FALSE),"N/A")</f>
        <v>#REF!</v>
      </c>
      <c r="Q1193" s="7" t="e">
        <f>IF(VLOOKUP($A1193,'V2.5.2 Measures'!$C:$W,23,FALSE)&lt;&gt; "", VLOOKUP($A1193,'V2.5.2 Measures'!$C:$W,23,FALSE),"N/A")</f>
        <v>#REF!</v>
      </c>
      <c r="R1193" s="7" t="e">
        <f>IF(VLOOKUP($A1193,'V2.5.2 Measures'!$C:$W,24,FALSE)&lt;&gt; "", VLOOKUP($A1193,'V2.5.2 Measures'!$C:$W,24,FALSE),"N/A")</f>
        <v>#REF!</v>
      </c>
      <c r="S1193" s="7" t="e">
        <f>IF(VLOOKUP($A1193,'V2.5.2 Measures'!$C:$W,25,FALSE)&lt;&gt; "", VLOOKUP($A1193,'V2.5.2 Measures'!$C:$W,25,FALSE),"N/A")</f>
        <v>#REF!</v>
      </c>
      <c r="T1193" s="7" t="str">
        <f>IF(VLOOKUP($A1193,'V2.5.2 Measures'!$C:$W,2,FALSE)&lt;&gt; "", VLOOKUP($A1193,'V2.5.2 Measures'!$C:$W,2,FALSE),"N/A")</f>
        <v>EXP-12-130-53</v>
      </c>
      <c r="U1193" s="7" t="str">
        <f>IF(VLOOKUP($A1193,'V2.5.2 Measures'!$C:$W,3,FALSE)&lt;&gt; "", VLOOKUP($A1193,'V2.5.2 Measures'!$C:$W,3,FALSE),"N/A")</f>
        <v>Average paid per record for TYPE-OF-SERVICE = 62 (HCBS - Case management services)</v>
      </c>
      <c r="V1193" s="7" t="e">
        <f>IF(VLOOKUP($A1193,'V2.5.2 Measures'!$C:$W,26,FALSE)&lt;&gt; "", VLOOKUP($A1193,'V2.5.2 Measures'!$C:$W,26,FALSE),"N/A")</f>
        <v>#REF!</v>
      </c>
      <c r="W1193" s="7" t="e">
        <f>IF(VLOOKUP($A1193,'V2.5.2 Measures'!$C:$W,44,FALSE)&lt;&gt; "", VLOOKUP($A1193,'V2.5.2 Measures'!$C:$W,44,FALSE),"N/A")</f>
        <v>#REF!</v>
      </c>
    </row>
    <row r="1194" spans="1:23" x14ac:dyDescent="0.35">
      <c r="A1194" s="7" t="str">
        <f>'V2.5.2 Measures'!C649</f>
        <v>EXP12.54</v>
      </c>
      <c r="B1194" s="7" t="str">
        <f>VLOOKUP($A1194,'V2.5.2 Measures'!$C:$W,6,FALSE)</f>
        <v>Medicaid FFS: Original, Crossover, Paid Claims</v>
      </c>
      <c r="C1194" s="7" t="str">
        <f>VLOOKUP($A1194,'V2.5.2 Measures'!$C:$W,8,FALSE)</f>
        <v>No</v>
      </c>
      <c r="D1194" s="7" t="str">
        <f>IF(VLOOKUP($A1194,'V2.5.2 Measures'!$C:$W,4,FALSE)="","",VLOOKUP($A1194,'V2.5.2 Measures'!$C:$W,4,FALSE))</f>
        <v>Ratio</v>
      </c>
      <c r="E1194" s="7" t="str">
        <f>IF((VLOOKUP($A1194,'V2.5.2 Measures'!$C:$W,8,FALSE)&lt;&gt;"")*AND(VLOOKUP($A1194,'V2.5.2 Measures'!$C:$W,8,FALSE)&lt;&gt;"TBD"),VLOOKUP($A1194,'V2.5.2 Measures'!$C:$W,8,FALSE),"N/A")</f>
        <v>No</v>
      </c>
      <c r="F1194" s="7" t="str">
        <f>IF((VLOOKUP($A1194,'V2.5.2 Measures'!$C:$W,9,FALSE)&lt;&gt;"")*AND(VLOOKUP($A1194,'V2.5.2 Measures'!$C:$W,9,FALSE)&lt;&gt;"TBD"),VLOOKUP($A1194,'V2.5.2 Measures'!$C:$W,9,FALSE),"N/A")</f>
        <v>N/A</v>
      </c>
      <c r="G1194" s="7" t="str">
        <f>IF((VLOOKUP($A1194,'V2.5.2 Measures'!$C:$W,10,FALSE)&lt;&gt;"")*AND(VLOOKUP($A1194,'V2.5.2 Measures'!$C:$W,10,FALSE)&lt;&gt;"TBD"),VLOOKUP($A1194,'V2.5.2 Measures'!$C:$W,10,FALSE),"N/A")</f>
        <v>N/A</v>
      </c>
      <c r="H1194" s="7" t="str">
        <f>IF(VLOOKUP($A1194,'V2.5.2 Measures'!$C:$W,14,FALSE)&lt;&gt; "", VLOOKUP($A1194,'V2.5.2 Measures'!$C:$W,14,FALSE),"N/A")</f>
        <v>TBD</v>
      </c>
      <c r="I1194" s="7">
        <f>IF(VLOOKUP($A1194,'V2.5.2 Measures'!$C:$W,15,FALSE)&lt;&gt; "", VLOOKUP($A1194,'V2.5.2 Measures'!$C:$W,15,FALSE),"N/A")</f>
        <v>0.2</v>
      </c>
      <c r="J1194" s="7" t="str">
        <f>IF(VLOOKUP($A1194,'V2.5.2 Measures'!$C:$W,16,FALSE)&lt;&gt; "", VLOOKUP($A1194,'V2.5.2 Measures'!$C:$W,16,FALSE),"N/A")</f>
        <v>N/A</v>
      </c>
      <c r="K1194" s="7" t="str">
        <f>IF(VLOOKUP($A1194,'V2.5.2 Measures'!$C:$W,17,FALSE)&lt;&gt; "", VLOOKUP($A1194,'V2.5.2 Measures'!$C:$W,17,FALSE),"N/A")</f>
        <v>N/A</v>
      </c>
      <c r="L1194" s="7" t="str">
        <f>IF(VLOOKUP($A1194,'V2.5.2 Measures'!$C:$W,18,FALSE)&lt;&gt; "", VLOOKUP($A1194,'V2.5.2 Measures'!$C:$W,18,FALSE),"N/A")</f>
        <v>Default</v>
      </c>
      <c r="M1194" s="7" t="str">
        <f>IF(VLOOKUP($A1194,'V2.5.2 Measures'!$C:$W,19,FALSE)&lt;&gt; "", VLOOKUP($A1194,'V2.5.2 Measures'!$C:$W,19,FALSE),"N/A")</f>
        <v>SAS</v>
      </c>
      <c r="N1194" s="7" t="str">
        <f>IF(VLOOKUP($A1194,'V2.5.2 Measures'!$C:$W,20,FALSE)&lt;&gt; "", VLOOKUP($A1194,'V2.5.2 Measures'!$C:$W,20,FALSE),"N/A")</f>
        <v>V1.1</v>
      </c>
      <c r="O1194" s="7" t="str">
        <f>IF(VLOOKUP($A1194,'V2.5.2 Measures'!$C:$W,21,FALSE)&lt;&gt; "", VLOOKUP($A1194,'V2.5.2 Measures'!$C:$W,21,FALSE),"N/A")</f>
        <v>V1.4</v>
      </c>
      <c r="P1194" s="7" t="e">
        <f>IF(VLOOKUP($A1194,'V2.5.2 Measures'!$C:$W,22,FALSE)&lt;&gt; "", VLOOKUP($A1194,'V2.5.2 Measures'!$C:$W,22,FALSE),"N/A")</f>
        <v>#REF!</v>
      </c>
      <c r="Q1194" s="7" t="e">
        <f>IF(VLOOKUP($A1194,'V2.5.2 Measures'!$C:$W,23,FALSE)&lt;&gt; "", VLOOKUP($A1194,'V2.5.2 Measures'!$C:$W,23,FALSE),"N/A")</f>
        <v>#REF!</v>
      </c>
      <c r="R1194" s="7" t="e">
        <f>IF(VLOOKUP($A1194,'V2.5.2 Measures'!$C:$W,24,FALSE)&lt;&gt; "", VLOOKUP($A1194,'V2.5.2 Measures'!$C:$W,24,FALSE),"N/A")</f>
        <v>#REF!</v>
      </c>
      <c r="S1194" s="7" t="e">
        <f>IF(VLOOKUP($A1194,'V2.5.2 Measures'!$C:$W,25,FALSE)&lt;&gt; "", VLOOKUP($A1194,'V2.5.2 Measures'!$C:$W,25,FALSE),"N/A")</f>
        <v>#REF!</v>
      </c>
      <c r="T1194" s="7" t="str">
        <f>IF(VLOOKUP($A1194,'V2.5.2 Measures'!$C:$W,2,FALSE)&lt;&gt; "", VLOOKUP($A1194,'V2.5.2 Measures'!$C:$W,2,FALSE),"N/A")</f>
        <v>EXP-12-131-54</v>
      </c>
      <c r="U1194" s="7" t="str">
        <f>IF(VLOOKUP($A1194,'V2.5.2 Measures'!$C:$W,3,FALSE)&lt;&gt; "", VLOOKUP($A1194,'V2.5.2 Measures'!$C:$W,3,FALSE),"N/A")</f>
        <v>Average paid per record for TYPE-OF-SERVICE = 63 (HCBS - Homemaker services)</v>
      </c>
      <c r="V1194" s="7" t="e">
        <f>IF(VLOOKUP($A1194,'V2.5.2 Measures'!$C:$W,26,FALSE)&lt;&gt; "", VLOOKUP($A1194,'V2.5.2 Measures'!$C:$W,26,FALSE),"N/A")</f>
        <v>#REF!</v>
      </c>
      <c r="W1194" s="7" t="e">
        <f>IF(VLOOKUP($A1194,'V2.5.2 Measures'!$C:$W,44,FALSE)&lt;&gt; "", VLOOKUP($A1194,'V2.5.2 Measures'!$C:$W,44,FALSE),"N/A")</f>
        <v>#REF!</v>
      </c>
    </row>
    <row r="1195" spans="1:23" x14ac:dyDescent="0.35">
      <c r="A1195" s="7" t="str">
        <f>'V2.5.2 Measures'!C650</f>
        <v>EXP12.55</v>
      </c>
      <c r="B1195" s="7" t="str">
        <f>VLOOKUP($A1195,'V2.5.2 Measures'!$C:$W,6,FALSE)</f>
        <v>Medicaid FFS: Original, Crossover, Paid Claims</v>
      </c>
      <c r="C1195" s="7" t="str">
        <f>VLOOKUP($A1195,'V2.5.2 Measures'!$C:$W,8,FALSE)</f>
        <v>No</v>
      </c>
      <c r="D1195" s="7" t="str">
        <f>IF(VLOOKUP($A1195,'V2.5.2 Measures'!$C:$W,4,FALSE)="","",VLOOKUP($A1195,'V2.5.2 Measures'!$C:$W,4,FALSE))</f>
        <v>Ratio</v>
      </c>
      <c r="E1195" s="7" t="str">
        <f>IF((VLOOKUP($A1195,'V2.5.2 Measures'!$C:$W,8,FALSE)&lt;&gt;"")*AND(VLOOKUP($A1195,'V2.5.2 Measures'!$C:$W,8,FALSE)&lt;&gt;"TBD"),VLOOKUP($A1195,'V2.5.2 Measures'!$C:$W,8,FALSE),"N/A")</f>
        <v>No</v>
      </c>
      <c r="F1195" s="7" t="str">
        <f>IF((VLOOKUP($A1195,'V2.5.2 Measures'!$C:$W,9,FALSE)&lt;&gt;"")*AND(VLOOKUP($A1195,'V2.5.2 Measures'!$C:$W,9,FALSE)&lt;&gt;"TBD"),VLOOKUP($A1195,'V2.5.2 Measures'!$C:$W,9,FALSE),"N/A")</f>
        <v>N/A</v>
      </c>
      <c r="G1195" s="7" t="str">
        <f>IF((VLOOKUP($A1195,'V2.5.2 Measures'!$C:$W,10,FALSE)&lt;&gt;"")*AND(VLOOKUP($A1195,'V2.5.2 Measures'!$C:$W,10,FALSE)&lt;&gt;"TBD"),VLOOKUP($A1195,'V2.5.2 Measures'!$C:$W,10,FALSE),"N/A")</f>
        <v>N/A</v>
      </c>
      <c r="H1195" s="7" t="str">
        <f>IF(VLOOKUP($A1195,'V2.5.2 Measures'!$C:$W,14,FALSE)&lt;&gt; "", VLOOKUP($A1195,'V2.5.2 Measures'!$C:$W,14,FALSE),"N/A")</f>
        <v>TBD</v>
      </c>
      <c r="I1195" s="7">
        <f>IF(VLOOKUP($A1195,'V2.5.2 Measures'!$C:$W,15,FALSE)&lt;&gt; "", VLOOKUP($A1195,'V2.5.2 Measures'!$C:$W,15,FALSE),"N/A")</f>
        <v>0.2</v>
      </c>
      <c r="J1195" s="7" t="str">
        <f>IF(VLOOKUP($A1195,'V2.5.2 Measures'!$C:$W,16,FALSE)&lt;&gt; "", VLOOKUP($A1195,'V2.5.2 Measures'!$C:$W,16,FALSE),"N/A")</f>
        <v>N/A</v>
      </c>
      <c r="K1195" s="7" t="str">
        <f>IF(VLOOKUP($A1195,'V2.5.2 Measures'!$C:$W,17,FALSE)&lt;&gt; "", VLOOKUP($A1195,'V2.5.2 Measures'!$C:$W,17,FALSE),"N/A")</f>
        <v>N/A</v>
      </c>
      <c r="L1195" s="7" t="str">
        <f>IF(VLOOKUP($A1195,'V2.5.2 Measures'!$C:$W,18,FALSE)&lt;&gt; "", VLOOKUP($A1195,'V2.5.2 Measures'!$C:$W,18,FALSE),"N/A")</f>
        <v>Default</v>
      </c>
      <c r="M1195" s="7" t="str">
        <f>IF(VLOOKUP($A1195,'V2.5.2 Measures'!$C:$W,19,FALSE)&lt;&gt; "", VLOOKUP($A1195,'V2.5.2 Measures'!$C:$W,19,FALSE),"N/A")</f>
        <v>SAS</v>
      </c>
      <c r="N1195" s="7" t="str">
        <f>IF(VLOOKUP($A1195,'V2.5.2 Measures'!$C:$W,20,FALSE)&lt;&gt; "", VLOOKUP($A1195,'V2.5.2 Measures'!$C:$W,20,FALSE),"N/A")</f>
        <v>V1.1</v>
      </c>
      <c r="O1195" s="7" t="str">
        <f>IF(VLOOKUP($A1195,'V2.5.2 Measures'!$C:$W,21,FALSE)&lt;&gt; "", VLOOKUP($A1195,'V2.5.2 Measures'!$C:$W,21,FALSE),"N/A")</f>
        <v>V1.4</v>
      </c>
      <c r="P1195" s="7" t="e">
        <f>IF(VLOOKUP($A1195,'V2.5.2 Measures'!$C:$W,22,FALSE)&lt;&gt; "", VLOOKUP($A1195,'V2.5.2 Measures'!$C:$W,22,FALSE),"N/A")</f>
        <v>#REF!</v>
      </c>
      <c r="Q1195" s="7" t="e">
        <f>IF(VLOOKUP($A1195,'V2.5.2 Measures'!$C:$W,23,FALSE)&lt;&gt; "", VLOOKUP($A1195,'V2.5.2 Measures'!$C:$W,23,FALSE),"N/A")</f>
        <v>#REF!</v>
      </c>
      <c r="R1195" s="7" t="e">
        <f>IF(VLOOKUP($A1195,'V2.5.2 Measures'!$C:$W,24,FALSE)&lt;&gt; "", VLOOKUP($A1195,'V2.5.2 Measures'!$C:$W,24,FALSE),"N/A")</f>
        <v>#REF!</v>
      </c>
      <c r="S1195" s="7" t="e">
        <f>IF(VLOOKUP($A1195,'V2.5.2 Measures'!$C:$W,25,FALSE)&lt;&gt; "", VLOOKUP($A1195,'V2.5.2 Measures'!$C:$W,25,FALSE),"N/A")</f>
        <v>#REF!</v>
      </c>
      <c r="T1195" s="7" t="str">
        <f>IF(VLOOKUP($A1195,'V2.5.2 Measures'!$C:$W,2,FALSE)&lt;&gt; "", VLOOKUP($A1195,'V2.5.2 Measures'!$C:$W,2,FALSE),"N/A")</f>
        <v>EXP-12-132-55</v>
      </c>
      <c r="U1195" s="7" t="str">
        <f>IF(VLOOKUP($A1195,'V2.5.2 Measures'!$C:$W,3,FALSE)&lt;&gt; "", VLOOKUP($A1195,'V2.5.2 Measures'!$C:$W,3,FALSE),"N/A")</f>
        <v>Average paid per record for TYPE-OF-SERVICE = 64 (HCBS - Home health aide services)</v>
      </c>
      <c r="V1195" s="7" t="e">
        <f>IF(VLOOKUP($A1195,'V2.5.2 Measures'!$C:$W,26,FALSE)&lt;&gt; "", VLOOKUP($A1195,'V2.5.2 Measures'!$C:$W,26,FALSE),"N/A")</f>
        <v>#REF!</v>
      </c>
      <c r="W1195" s="7" t="e">
        <f>IF(VLOOKUP($A1195,'V2.5.2 Measures'!$C:$W,44,FALSE)&lt;&gt; "", VLOOKUP($A1195,'V2.5.2 Measures'!$C:$W,44,FALSE),"N/A")</f>
        <v>#REF!</v>
      </c>
    </row>
    <row r="1196" spans="1:23" x14ac:dyDescent="0.35">
      <c r="A1196" s="7" t="str">
        <f>'V2.5.2 Measures'!C652</f>
        <v>EXP12.57</v>
      </c>
      <c r="B1196" s="7" t="str">
        <f>VLOOKUP($A1196,'V2.5.2 Measures'!$C:$W,6,FALSE)</f>
        <v>Medicaid FFS: Original, Crossover, Paid Claims</v>
      </c>
      <c r="C1196" s="7" t="str">
        <f>VLOOKUP($A1196,'V2.5.2 Measures'!$C:$W,8,FALSE)</f>
        <v>No</v>
      </c>
      <c r="D1196" s="7" t="str">
        <f>IF(VLOOKUP($A1196,'V2.5.2 Measures'!$C:$W,4,FALSE)="","",VLOOKUP($A1196,'V2.5.2 Measures'!$C:$W,4,FALSE))</f>
        <v>Ratio</v>
      </c>
      <c r="E1196" s="7" t="str">
        <f>IF((VLOOKUP($A1196,'V2.5.2 Measures'!$C:$W,8,FALSE)&lt;&gt;"")*AND(VLOOKUP($A1196,'V2.5.2 Measures'!$C:$W,8,FALSE)&lt;&gt;"TBD"),VLOOKUP($A1196,'V2.5.2 Measures'!$C:$W,8,FALSE),"N/A")</f>
        <v>No</v>
      </c>
      <c r="F1196" s="7" t="str">
        <f>IF((VLOOKUP($A1196,'V2.5.2 Measures'!$C:$W,9,FALSE)&lt;&gt;"")*AND(VLOOKUP($A1196,'V2.5.2 Measures'!$C:$W,9,FALSE)&lt;&gt;"TBD"),VLOOKUP($A1196,'V2.5.2 Measures'!$C:$W,9,FALSE),"N/A")</f>
        <v>N/A</v>
      </c>
      <c r="G1196" s="7" t="str">
        <f>IF((VLOOKUP($A1196,'V2.5.2 Measures'!$C:$W,10,FALSE)&lt;&gt;"")*AND(VLOOKUP($A1196,'V2.5.2 Measures'!$C:$W,10,FALSE)&lt;&gt;"TBD"),VLOOKUP($A1196,'V2.5.2 Measures'!$C:$W,10,FALSE),"N/A")</f>
        <v>N/A</v>
      </c>
      <c r="H1196" s="7" t="str">
        <f>IF(VLOOKUP($A1196,'V2.5.2 Measures'!$C:$W,14,FALSE)&lt;&gt; "", VLOOKUP($A1196,'V2.5.2 Measures'!$C:$W,14,FALSE),"N/A")</f>
        <v>TBD</v>
      </c>
      <c r="I1196" s="7">
        <f>IF(VLOOKUP($A1196,'V2.5.2 Measures'!$C:$W,15,FALSE)&lt;&gt; "", VLOOKUP($A1196,'V2.5.2 Measures'!$C:$W,15,FALSE),"N/A")</f>
        <v>0.2</v>
      </c>
      <c r="J1196" s="7" t="str">
        <f>IF(VLOOKUP($A1196,'V2.5.2 Measures'!$C:$W,16,FALSE)&lt;&gt; "", VLOOKUP($A1196,'V2.5.2 Measures'!$C:$W,16,FALSE),"N/A")</f>
        <v>N/A</v>
      </c>
      <c r="K1196" s="7" t="str">
        <f>IF(VLOOKUP($A1196,'V2.5.2 Measures'!$C:$W,17,FALSE)&lt;&gt; "", VLOOKUP($A1196,'V2.5.2 Measures'!$C:$W,17,FALSE),"N/A")</f>
        <v>N/A</v>
      </c>
      <c r="L1196" s="7" t="str">
        <f>IF(VLOOKUP($A1196,'V2.5.2 Measures'!$C:$W,18,FALSE)&lt;&gt; "", VLOOKUP($A1196,'V2.5.2 Measures'!$C:$W,18,FALSE),"N/A")</f>
        <v>Default</v>
      </c>
      <c r="M1196" s="7" t="str">
        <f>IF(VLOOKUP($A1196,'V2.5.2 Measures'!$C:$W,19,FALSE)&lt;&gt; "", VLOOKUP($A1196,'V2.5.2 Measures'!$C:$W,19,FALSE),"N/A")</f>
        <v>SAS</v>
      </c>
      <c r="N1196" s="7" t="str">
        <f>IF(VLOOKUP($A1196,'V2.5.2 Measures'!$C:$W,20,FALSE)&lt;&gt; "", VLOOKUP($A1196,'V2.5.2 Measures'!$C:$W,20,FALSE),"N/A")</f>
        <v>V1.1</v>
      </c>
      <c r="O1196" s="7" t="str">
        <f>IF(VLOOKUP($A1196,'V2.5.2 Measures'!$C:$W,21,FALSE)&lt;&gt; "", VLOOKUP($A1196,'V2.5.2 Measures'!$C:$W,21,FALSE),"N/A")</f>
        <v>V1.4</v>
      </c>
      <c r="P1196" s="7" t="e">
        <f>IF(VLOOKUP($A1196,'V2.5.2 Measures'!$C:$W,22,FALSE)&lt;&gt; "", VLOOKUP($A1196,'V2.5.2 Measures'!$C:$W,22,FALSE),"N/A")</f>
        <v>#REF!</v>
      </c>
      <c r="Q1196" s="7" t="e">
        <f>IF(VLOOKUP($A1196,'V2.5.2 Measures'!$C:$W,23,FALSE)&lt;&gt; "", VLOOKUP($A1196,'V2.5.2 Measures'!$C:$W,23,FALSE),"N/A")</f>
        <v>#REF!</v>
      </c>
      <c r="R1196" s="7" t="e">
        <f>IF(VLOOKUP($A1196,'V2.5.2 Measures'!$C:$W,24,FALSE)&lt;&gt; "", VLOOKUP($A1196,'V2.5.2 Measures'!$C:$W,24,FALSE),"N/A")</f>
        <v>#REF!</v>
      </c>
      <c r="S1196" s="7" t="e">
        <f>IF(VLOOKUP($A1196,'V2.5.2 Measures'!$C:$W,25,FALSE)&lt;&gt; "", VLOOKUP($A1196,'V2.5.2 Measures'!$C:$W,25,FALSE),"N/A")</f>
        <v>#REF!</v>
      </c>
      <c r="T1196" s="7" t="str">
        <f>IF(VLOOKUP($A1196,'V2.5.2 Measures'!$C:$W,2,FALSE)&lt;&gt; "", VLOOKUP($A1196,'V2.5.2 Measures'!$C:$W,2,FALSE),"N/A")</f>
        <v>EXP-12-134-57</v>
      </c>
      <c r="U1196" s="7" t="str">
        <f>IF(VLOOKUP($A1196,'V2.5.2 Measures'!$C:$W,3,FALSE)&lt;&gt; "", VLOOKUP($A1196,'V2.5.2 Measures'!$C:$W,3,FALSE),"N/A")</f>
        <v>Average paid per record for TYPE-OF-SERVICE = 66 (HCBS - Adult day health services)</v>
      </c>
      <c r="V1196" s="7" t="e">
        <f>IF(VLOOKUP($A1196,'V2.5.2 Measures'!$C:$W,26,FALSE)&lt;&gt; "", VLOOKUP($A1196,'V2.5.2 Measures'!$C:$W,26,FALSE),"N/A")</f>
        <v>#REF!</v>
      </c>
      <c r="W1196" s="7" t="e">
        <f>IF(VLOOKUP($A1196,'V2.5.2 Measures'!$C:$W,44,FALSE)&lt;&gt; "", VLOOKUP($A1196,'V2.5.2 Measures'!$C:$W,44,FALSE),"N/A")</f>
        <v>#REF!</v>
      </c>
    </row>
    <row r="1197" spans="1:23" x14ac:dyDescent="0.35">
      <c r="A1197" s="7" t="str">
        <f>'V2.5.2 Measures'!C653</f>
        <v>EXP12.58</v>
      </c>
      <c r="B1197" s="7" t="str">
        <f>VLOOKUP($A1197,'V2.5.2 Measures'!$C:$W,6,FALSE)</f>
        <v>Medicaid FFS: Original, Crossover, Paid Claims</v>
      </c>
      <c r="C1197" s="7" t="str">
        <f>VLOOKUP($A1197,'V2.5.2 Measures'!$C:$W,8,FALSE)</f>
        <v>No</v>
      </c>
      <c r="D1197" s="7" t="str">
        <f>IF(VLOOKUP($A1197,'V2.5.2 Measures'!$C:$W,4,FALSE)="","",VLOOKUP($A1197,'V2.5.2 Measures'!$C:$W,4,FALSE))</f>
        <v>Ratio</v>
      </c>
      <c r="E1197" s="7" t="str">
        <f>IF((VLOOKUP($A1197,'V2.5.2 Measures'!$C:$W,8,FALSE)&lt;&gt;"")*AND(VLOOKUP($A1197,'V2.5.2 Measures'!$C:$W,8,FALSE)&lt;&gt;"TBD"),VLOOKUP($A1197,'V2.5.2 Measures'!$C:$W,8,FALSE),"N/A")</f>
        <v>No</v>
      </c>
      <c r="F1197" s="7" t="str">
        <f>IF((VLOOKUP($A1197,'V2.5.2 Measures'!$C:$W,9,FALSE)&lt;&gt;"")*AND(VLOOKUP($A1197,'V2.5.2 Measures'!$C:$W,9,FALSE)&lt;&gt;"TBD"),VLOOKUP($A1197,'V2.5.2 Measures'!$C:$W,9,FALSE),"N/A")</f>
        <v>N/A</v>
      </c>
      <c r="G1197" s="7" t="str">
        <f>IF((VLOOKUP($A1197,'V2.5.2 Measures'!$C:$W,10,FALSE)&lt;&gt;"")*AND(VLOOKUP($A1197,'V2.5.2 Measures'!$C:$W,10,FALSE)&lt;&gt;"TBD"),VLOOKUP($A1197,'V2.5.2 Measures'!$C:$W,10,FALSE),"N/A")</f>
        <v>N/A</v>
      </c>
      <c r="H1197" s="7" t="str">
        <f>IF(VLOOKUP($A1197,'V2.5.2 Measures'!$C:$W,14,FALSE)&lt;&gt; "", VLOOKUP($A1197,'V2.5.2 Measures'!$C:$W,14,FALSE),"N/A")</f>
        <v>TBD</v>
      </c>
      <c r="I1197" s="7">
        <f>IF(VLOOKUP($A1197,'V2.5.2 Measures'!$C:$W,15,FALSE)&lt;&gt; "", VLOOKUP($A1197,'V2.5.2 Measures'!$C:$W,15,FALSE),"N/A")</f>
        <v>0.2</v>
      </c>
      <c r="J1197" s="7" t="str">
        <f>IF(VLOOKUP($A1197,'V2.5.2 Measures'!$C:$W,16,FALSE)&lt;&gt; "", VLOOKUP($A1197,'V2.5.2 Measures'!$C:$W,16,FALSE),"N/A")</f>
        <v>N/A</v>
      </c>
      <c r="K1197" s="7" t="str">
        <f>IF(VLOOKUP($A1197,'V2.5.2 Measures'!$C:$W,17,FALSE)&lt;&gt; "", VLOOKUP($A1197,'V2.5.2 Measures'!$C:$W,17,FALSE),"N/A")</f>
        <v>N/A</v>
      </c>
      <c r="L1197" s="7" t="str">
        <f>IF(VLOOKUP($A1197,'V2.5.2 Measures'!$C:$W,18,FALSE)&lt;&gt; "", VLOOKUP($A1197,'V2.5.2 Measures'!$C:$W,18,FALSE),"N/A")</f>
        <v>Default</v>
      </c>
      <c r="M1197" s="7" t="str">
        <f>IF(VLOOKUP($A1197,'V2.5.2 Measures'!$C:$W,19,FALSE)&lt;&gt; "", VLOOKUP($A1197,'V2.5.2 Measures'!$C:$W,19,FALSE),"N/A")</f>
        <v>SAS</v>
      </c>
      <c r="N1197" s="7" t="str">
        <f>IF(VLOOKUP($A1197,'V2.5.2 Measures'!$C:$W,20,FALSE)&lt;&gt; "", VLOOKUP($A1197,'V2.5.2 Measures'!$C:$W,20,FALSE),"N/A")</f>
        <v>V1.1</v>
      </c>
      <c r="O1197" s="7" t="str">
        <f>IF(VLOOKUP($A1197,'V2.5.2 Measures'!$C:$W,21,FALSE)&lt;&gt; "", VLOOKUP($A1197,'V2.5.2 Measures'!$C:$W,21,FALSE),"N/A")</f>
        <v>V1.4</v>
      </c>
      <c r="P1197" s="7" t="e">
        <f>IF(VLOOKUP($A1197,'V2.5.2 Measures'!$C:$W,22,FALSE)&lt;&gt; "", VLOOKUP($A1197,'V2.5.2 Measures'!$C:$W,22,FALSE),"N/A")</f>
        <v>#REF!</v>
      </c>
      <c r="Q1197" s="7" t="e">
        <f>IF(VLOOKUP($A1197,'V2.5.2 Measures'!$C:$W,23,FALSE)&lt;&gt; "", VLOOKUP($A1197,'V2.5.2 Measures'!$C:$W,23,FALSE),"N/A")</f>
        <v>#REF!</v>
      </c>
      <c r="R1197" s="7" t="e">
        <f>IF(VLOOKUP($A1197,'V2.5.2 Measures'!$C:$W,24,FALSE)&lt;&gt; "", VLOOKUP($A1197,'V2.5.2 Measures'!$C:$W,24,FALSE),"N/A")</f>
        <v>#REF!</v>
      </c>
      <c r="S1197" s="7" t="e">
        <f>IF(VLOOKUP($A1197,'V2.5.2 Measures'!$C:$W,25,FALSE)&lt;&gt; "", VLOOKUP($A1197,'V2.5.2 Measures'!$C:$W,25,FALSE),"N/A")</f>
        <v>#REF!</v>
      </c>
      <c r="T1197" s="7" t="str">
        <f>IF(VLOOKUP($A1197,'V2.5.2 Measures'!$C:$W,2,FALSE)&lt;&gt; "", VLOOKUP($A1197,'V2.5.2 Measures'!$C:$W,2,FALSE),"N/A")</f>
        <v>EXP-12-135-58</v>
      </c>
      <c r="U1197" s="7" t="str">
        <f>IF(VLOOKUP($A1197,'V2.5.2 Measures'!$C:$W,3,FALSE)&lt;&gt; "", VLOOKUP($A1197,'V2.5.2 Measures'!$C:$W,3,FALSE),"N/A")</f>
        <v>Average paid per record for TYPE-OF-SERVICE = 67 (HCBS - Habilitation services)</v>
      </c>
      <c r="V1197" s="7" t="e">
        <f>IF(VLOOKUP($A1197,'V2.5.2 Measures'!$C:$W,26,FALSE)&lt;&gt; "", VLOOKUP($A1197,'V2.5.2 Measures'!$C:$W,26,FALSE),"N/A")</f>
        <v>#REF!</v>
      </c>
      <c r="W1197" s="7" t="e">
        <f>IF(VLOOKUP($A1197,'V2.5.2 Measures'!$C:$W,44,FALSE)&lt;&gt; "", VLOOKUP($A1197,'V2.5.2 Measures'!$C:$W,44,FALSE),"N/A")</f>
        <v>#REF!</v>
      </c>
    </row>
    <row r="1198" spans="1:23" x14ac:dyDescent="0.35">
      <c r="A1198" s="7" t="str">
        <f>'V2.5.2 Measures'!C654</f>
        <v>EXP12.59</v>
      </c>
      <c r="B1198" s="7" t="str">
        <f>VLOOKUP($A1198,'V2.5.2 Measures'!$C:$W,6,FALSE)</f>
        <v>Medicaid FFS: Original, Crossover, Paid Claims</v>
      </c>
      <c r="C1198" s="7" t="str">
        <f>VLOOKUP($A1198,'V2.5.2 Measures'!$C:$W,8,FALSE)</f>
        <v>No</v>
      </c>
      <c r="D1198" s="7" t="str">
        <f>IF(VLOOKUP($A1198,'V2.5.2 Measures'!$C:$W,4,FALSE)="","",VLOOKUP($A1198,'V2.5.2 Measures'!$C:$W,4,FALSE))</f>
        <v>Ratio</v>
      </c>
      <c r="E1198" s="7" t="str">
        <f>IF((VLOOKUP($A1198,'V2.5.2 Measures'!$C:$W,8,FALSE)&lt;&gt;"")*AND(VLOOKUP($A1198,'V2.5.2 Measures'!$C:$W,8,FALSE)&lt;&gt;"TBD"),VLOOKUP($A1198,'V2.5.2 Measures'!$C:$W,8,FALSE),"N/A")</f>
        <v>No</v>
      </c>
      <c r="F1198" s="7" t="str">
        <f>IF((VLOOKUP($A1198,'V2.5.2 Measures'!$C:$W,9,FALSE)&lt;&gt;"")*AND(VLOOKUP($A1198,'V2.5.2 Measures'!$C:$W,9,FALSE)&lt;&gt;"TBD"),VLOOKUP($A1198,'V2.5.2 Measures'!$C:$W,9,FALSE),"N/A")</f>
        <v>N/A</v>
      </c>
      <c r="G1198" s="7" t="str">
        <f>IF((VLOOKUP($A1198,'V2.5.2 Measures'!$C:$W,10,FALSE)&lt;&gt;"")*AND(VLOOKUP($A1198,'V2.5.2 Measures'!$C:$W,10,FALSE)&lt;&gt;"TBD"),VLOOKUP($A1198,'V2.5.2 Measures'!$C:$W,10,FALSE),"N/A")</f>
        <v>N/A</v>
      </c>
      <c r="H1198" s="7" t="str">
        <f>IF(VLOOKUP($A1198,'V2.5.2 Measures'!$C:$W,14,FALSE)&lt;&gt; "", VLOOKUP($A1198,'V2.5.2 Measures'!$C:$W,14,FALSE),"N/A")</f>
        <v>TBD</v>
      </c>
      <c r="I1198" s="7">
        <f>IF(VLOOKUP($A1198,'V2.5.2 Measures'!$C:$W,15,FALSE)&lt;&gt; "", VLOOKUP($A1198,'V2.5.2 Measures'!$C:$W,15,FALSE),"N/A")</f>
        <v>0.2</v>
      </c>
      <c r="J1198" s="7" t="str">
        <f>IF(VLOOKUP($A1198,'V2.5.2 Measures'!$C:$W,16,FALSE)&lt;&gt; "", VLOOKUP($A1198,'V2.5.2 Measures'!$C:$W,16,FALSE),"N/A")</f>
        <v>N/A</v>
      </c>
      <c r="K1198" s="7" t="str">
        <f>IF(VLOOKUP($A1198,'V2.5.2 Measures'!$C:$W,17,FALSE)&lt;&gt; "", VLOOKUP($A1198,'V2.5.2 Measures'!$C:$W,17,FALSE),"N/A")</f>
        <v>N/A</v>
      </c>
      <c r="L1198" s="7" t="str">
        <f>IF(VLOOKUP($A1198,'V2.5.2 Measures'!$C:$W,18,FALSE)&lt;&gt; "", VLOOKUP($A1198,'V2.5.2 Measures'!$C:$W,18,FALSE),"N/A")</f>
        <v>Default</v>
      </c>
      <c r="M1198" s="7" t="str">
        <f>IF(VLOOKUP($A1198,'V2.5.2 Measures'!$C:$W,19,FALSE)&lt;&gt; "", VLOOKUP($A1198,'V2.5.2 Measures'!$C:$W,19,FALSE),"N/A")</f>
        <v>SAS</v>
      </c>
      <c r="N1198" s="7" t="str">
        <f>IF(VLOOKUP($A1198,'V2.5.2 Measures'!$C:$W,20,FALSE)&lt;&gt; "", VLOOKUP($A1198,'V2.5.2 Measures'!$C:$W,20,FALSE),"N/A")</f>
        <v>V1.1</v>
      </c>
      <c r="O1198" s="7" t="str">
        <f>IF(VLOOKUP($A1198,'V2.5.2 Measures'!$C:$W,21,FALSE)&lt;&gt; "", VLOOKUP($A1198,'V2.5.2 Measures'!$C:$W,21,FALSE),"N/A")</f>
        <v>V1.4</v>
      </c>
      <c r="P1198" s="7" t="e">
        <f>IF(VLOOKUP($A1198,'V2.5.2 Measures'!$C:$W,22,FALSE)&lt;&gt; "", VLOOKUP($A1198,'V2.5.2 Measures'!$C:$W,22,FALSE),"N/A")</f>
        <v>#REF!</v>
      </c>
      <c r="Q1198" s="7" t="e">
        <f>IF(VLOOKUP($A1198,'V2.5.2 Measures'!$C:$W,23,FALSE)&lt;&gt; "", VLOOKUP($A1198,'V2.5.2 Measures'!$C:$W,23,FALSE),"N/A")</f>
        <v>#REF!</v>
      </c>
      <c r="R1198" s="7" t="e">
        <f>IF(VLOOKUP($A1198,'V2.5.2 Measures'!$C:$W,24,FALSE)&lt;&gt; "", VLOOKUP($A1198,'V2.5.2 Measures'!$C:$W,24,FALSE),"N/A")</f>
        <v>#REF!</v>
      </c>
      <c r="S1198" s="7" t="e">
        <f>IF(VLOOKUP($A1198,'V2.5.2 Measures'!$C:$W,25,FALSE)&lt;&gt; "", VLOOKUP($A1198,'V2.5.2 Measures'!$C:$W,25,FALSE),"N/A")</f>
        <v>#REF!</v>
      </c>
      <c r="T1198" s="7" t="str">
        <f>IF(VLOOKUP($A1198,'V2.5.2 Measures'!$C:$W,2,FALSE)&lt;&gt; "", VLOOKUP($A1198,'V2.5.2 Measures'!$C:$W,2,FALSE),"N/A")</f>
        <v>EXP-12-136-59</v>
      </c>
      <c r="U1198" s="7" t="str">
        <f>IF(VLOOKUP($A1198,'V2.5.2 Measures'!$C:$W,3,FALSE)&lt;&gt; "", VLOOKUP($A1198,'V2.5.2 Measures'!$C:$W,3,FALSE),"N/A")</f>
        <v>Average paid per record for TYPE-OF-SERVICE = 68 (HCBS - Respite care services)</v>
      </c>
      <c r="V1198" s="7" t="e">
        <f>IF(VLOOKUP($A1198,'V2.5.2 Measures'!$C:$W,26,FALSE)&lt;&gt; "", VLOOKUP($A1198,'V2.5.2 Measures'!$C:$W,26,FALSE),"N/A")</f>
        <v>#REF!</v>
      </c>
      <c r="W1198" s="7" t="e">
        <f>IF(VLOOKUP($A1198,'V2.5.2 Measures'!$C:$W,44,FALSE)&lt;&gt; "", VLOOKUP($A1198,'V2.5.2 Measures'!$C:$W,44,FALSE),"N/A")</f>
        <v>#REF!</v>
      </c>
    </row>
    <row r="1199" spans="1:23" x14ac:dyDescent="0.35">
      <c r="A1199" s="7" t="str">
        <f>'V2.5.2 Measures'!C655</f>
        <v>EXP12.60</v>
      </c>
      <c r="B1199" s="7" t="str">
        <f>VLOOKUP($A1199,'V2.5.2 Measures'!$C:$W,6,FALSE)</f>
        <v>Medicaid FFS: Original, Crossover, Paid Claims</v>
      </c>
      <c r="C1199" s="7" t="str">
        <f>VLOOKUP($A1199,'V2.5.2 Measures'!$C:$W,8,FALSE)</f>
        <v>No</v>
      </c>
      <c r="D1199" s="7" t="str">
        <f>IF(VLOOKUP($A1199,'V2.5.2 Measures'!$C:$W,4,FALSE)="","",VLOOKUP($A1199,'V2.5.2 Measures'!$C:$W,4,FALSE))</f>
        <v>Ratio</v>
      </c>
      <c r="E1199" s="7" t="str">
        <f>IF((VLOOKUP($A1199,'V2.5.2 Measures'!$C:$W,8,FALSE)&lt;&gt;"")*AND(VLOOKUP($A1199,'V2.5.2 Measures'!$C:$W,8,FALSE)&lt;&gt;"TBD"),VLOOKUP($A1199,'V2.5.2 Measures'!$C:$W,8,FALSE),"N/A")</f>
        <v>No</v>
      </c>
      <c r="F1199" s="7" t="str">
        <f>IF((VLOOKUP($A1199,'V2.5.2 Measures'!$C:$W,9,FALSE)&lt;&gt;"")*AND(VLOOKUP($A1199,'V2.5.2 Measures'!$C:$W,9,FALSE)&lt;&gt;"TBD"),VLOOKUP($A1199,'V2.5.2 Measures'!$C:$W,9,FALSE),"N/A")</f>
        <v>N/A</v>
      </c>
      <c r="G1199" s="7" t="str">
        <f>IF((VLOOKUP($A1199,'V2.5.2 Measures'!$C:$W,10,FALSE)&lt;&gt;"")*AND(VLOOKUP($A1199,'V2.5.2 Measures'!$C:$W,10,FALSE)&lt;&gt;"TBD"),VLOOKUP($A1199,'V2.5.2 Measures'!$C:$W,10,FALSE),"N/A")</f>
        <v>N/A</v>
      </c>
      <c r="H1199" s="7" t="str">
        <f>IF(VLOOKUP($A1199,'V2.5.2 Measures'!$C:$W,14,FALSE)&lt;&gt; "", VLOOKUP($A1199,'V2.5.2 Measures'!$C:$W,14,FALSE),"N/A")</f>
        <v>TBD</v>
      </c>
      <c r="I1199" s="7">
        <f>IF(VLOOKUP($A1199,'V2.5.2 Measures'!$C:$W,15,FALSE)&lt;&gt; "", VLOOKUP($A1199,'V2.5.2 Measures'!$C:$W,15,FALSE),"N/A")</f>
        <v>0.2</v>
      </c>
      <c r="J1199" s="7" t="str">
        <f>IF(VLOOKUP($A1199,'V2.5.2 Measures'!$C:$W,16,FALSE)&lt;&gt; "", VLOOKUP($A1199,'V2.5.2 Measures'!$C:$W,16,FALSE),"N/A")</f>
        <v>N/A</v>
      </c>
      <c r="K1199" s="7" t="str">
        <f>IF(VLOOKUP($A1199,'V2.5.2 Measures'!$C:$W,17,FALSE)&lt;&gt; "", VLOOKUP($A1199,'V2.5.2 Measures'!$C:$W,17,FALSE),"N/A")</f>
        <v>N/A</v>
      </c>
      <c r="L1199" s="7" t="str">
        <f>IF(VLOOKUP($A1199,'V2.5.2 Measures'!$C:$W,18,FALSE)&lt;&gt; "", VLOOKUP($A1199,'V2.5.2 Measures'!$C:$W,18,FALSE),"N/A")</f>
        <v>Default</v>
      </c>
      <c r="M1199" s="7" t="str">
        <f>IF(VLOOKUP($A1199,'V2.5.2 Measures'!$C:$W,19,FALSE)&lt;&gt; "", VLOOKUP($A1199,'V2.5.2 Measures'!$C:$W,19,FALSE),"N/A")</f>
        <v>SAS</v>
      </c>
      <c r="N1199" s="7" t="str">
        <f>IF(VLOOKUP($A1199,'V2.5.2 Measures'!$C:$W,20,FALSE)&lt;&gt; "", VLOOKUP($A1199,'V2.5.2 Measures'!$C:$W,20,FALSE),"N/A")</f>
        <v>V1.1</v>
      </c>
      <c r="O1199" s="7" t="str">
        <f>IF(VLOOKUP($A1199,'V2.5.2 Measures'!$C:$W,21,FALSE)&lt;&gt; "", VLOOKUP($A1199,'V2.5.2 Measures'!$C:$W,21,FALSE),"N/A")</f>
        <v>V1.4</v>
      </c>
      <c r="P1199" s="7" t="e">
        <f>IF(VLOOKUP($A1199,'V2.5.2 Measures'!$C:$W,22,FALSE)&lt;&gt; "", VLOOKUP($A1199,'V2.5.2 Measures'!$C:$W,22,FALSE),"N/A")</f>
        <v>#REF!</v>
      </c>
      <c r="Q1199" s="7" t="e">
        <f>IF(VLOOKUP($A1199,'V2.5.2 Measures'!$C:$W,23,FALSE)&lt;&gt; "", VLOOKUP($A1199,'V2.5.2 Measures'!$C:$W,23,FALSE),"N/A")</f>
        <v>#REF!</v>
      </c>
      <c r="R1199" s="7" t="e">
        <f>IF(VLOOKUP($A1199,'V2.5.2 Measures'!$C:$W,24,FALSE)&lt;&gt; "", VLOOKUP($A1199,'V2.5.2 Measures'!$C:$W,24,FALSE),"N/A")</f>
        <v>#REF!</v>
      </c>
      <c r="S1199" s="7" t="e">
        <f>IF(VLOOKUP($A1199,'V2.5.2 Measures'!$C:$W,25,FALSE)&lt;&gt; "", VLOOKUP($A1199,'V2.5.2 Measures'!$C:$W,25,FALSE),"N/A")</f>
        <v>#REF!</v>
      </c>
      <c r="T1199" s="7" t="str">
        <f>IF(VLOOKUP($A1199,'V2.5.2 Measures'!$C:$W,2,FALSE)&lt;&gt; "", VLOOKUP($A1199,'V2.5.2 Measures'!$C:$W,2,FALSE),"N/A")</f>
        <v>EXP-12-137-60</v>
      </c>
      <c r="U1199" s="7" t="str">
        <f>IF(VLOOKUP($A1199,'V2.5.2 Measures'!$C:$W,3,FALSE)&lt;&gt; "", VLOOKUP($A1199,'V2.5.2 Measures'!$C:$W,3,FALSE),"N/A")</f>
        <v>Average paid per record for TYPE-OF-SERVICE = 69 (HCBS - Day treatment or other partial hospitalization services, psychosocial rehabilitation services and clinic services)</v>
      </c>
      <c r="V1199" s="7" t="e">
        <f>IF(VLOOKUP($A1199,'V2.5.2 Measures'!$C:$W,26,FALSE)&lt;&gt; "", VLOOKUP($A1199,'V2.5.2 Measures'!$C:$W,26,FALSE),"N/A")</f>
        <v>#REF!</v>
      </c>
      <c r="W1199" s="7" t="e">
        <f>IF(VLOOKUP($A1199,'V2.5.2 Measures'!$C:$W,44,FALSE)&lt;&gt; "", VLOOKUP($A1199,'V2.5.2 Measures'!$C:$W,44,FALSE),"N/A")</f>
        <v>#REF!</v>
      </c>
    </row>
    <row r="1200" spans="1:23" x14ac:dyDescent="0.35">
      <c r="A1200" s="7" t="str">
        <f>'V2.5.2 Measures'!C656</f>
        <v>EXP12.62</v>
      </c>
      <c r="B1200" s="7" t="str">
        <f>VLOOKUP($A1200,'V2.5.2 Measures'!$C:$W,6,FALSE)</f>
        <v>Medicaid FFS: Original, Crossover, Paid Claims</v>
      </c>
      <c r="C1200" s="7" t="str">
        <f>VLOOKUP($A1200,'V2.5.2 Measures'!$C:$W,8,FALSE)</f>
        <v>No</v>
      </c>
      <c r="D1200" s="7" t="str">
        <f>IF(VLOOKUP($A1200,'V2.5.2 Measures'!$C:$W,4,FALSE)="","",VLOOKUP($A1200,'V2.5.2 Measures'!$C:$W,4,FALSE))</f>
        <v>Ratio</v>
      </c>
      <c r="E1200" s="7" t="str">
        <f>IF((VLOOKUP($A1200,'V2.5.2 Measures'!$C:$W,8,FALSE)&lt;&gt;"")*AND(VLOOKUP($A1200,'V2.5.2 Measures'!$C:$W,8,FALSE)&lt;&gt;"TBD"),VLOOKUP($A1200,'V2.5.2 Measures'!$C:$W,8,FALSE),"N/A")</f>
        <v>No</v>
      </c>
      <c r="F1200" s="7" t="str">
        <f>IF((VLOOKUP($A1200,'V2.5.2 Measures'!$C:$W,9,FALSE)&lt;&gt;"")*AND(VLOOKUP($A1200,'V2.5.2 Measures'!$C:$W,9,FALSE)&lt;&gt;"TBD"),VLOOKUP($A1200,'V2.5.2 Measures'!$C:$W,9,FALSE),"N/A")</f>
        <v>N/A</v>
      </c>
      <c r="G1200" s="7" t="str">
        <f>IF((VLOOKUP($A1200,'V2.5.2 Measures'!$C:$W,10,FALSE)&lt;&gt;"")*AND(VLOOKUP($A1200,'V2.5.2 Measures'!$C:$W,10,FALSE)&lt;&gt;"TBD"),VLOOKUP($A1200,'V2.5.2 Measures'!$C:$W,10,FALSE),"N/A")</f>
        <v>N/A</v>
      </c>
      <c r="H1200" s="7" t="str">
        <f>IF(VLOOKUP($A1200,'V2.5.2 Measures'!$C:$W,14,FALSE)&lt;&gt; "", VLOOKUP($A1200,'V2.5.2 Measures'!$C:$W,14,FALSE),"N/A")</f>
        <v>N/A</v>
      </c>
      <c r="I1200" s="7" t="str">
        <f>IF(VLOOKUP($A1200,'V2.5.2 Measures'!$C:$W,15,FALSE)&lt;&gt; "", VLOOKUP($A1200,'V2.5.2 Measures'!$C:$W,15,FALSE),"N/A")</f>
        <v>TBD</v>
      </c>
      <c r="J1200" s="7" t="str">
        <f>IF(VLOOKUP($A1200,'V2.5.2 Measures'!$C:$W,16,FALSE)&lt;&gt; "", VLOOKUP($A1200,'V2.5.2 Measures'!$C:$W,16,FALSE),"N/A")</f>
        <v>N/A</v>
      </c>
      <c r="K1200" s="7" t="str">
        <f>IF(VLOOKUP($A1200,'V2.5.2 Measures'!$C:$W,17,FALSE)&lt;&gt; "", VLOOKUP($A1200,'V2.5.2 Measures'!$C:$W,17,FALSE),"N/A")</f>
        <v>N/A</v>
      </c>
      <c r="L1200" s="7" t="str">
        <f>IF(VLOOKUP($A1200,'V2.5.2 Measures'!$C:$W,18,FALSE)&lt;&gt; "", VLOOKUP($A1200,'V2.5.2 Measures'!$C:$W,18,FALSE),"N/A")</f>
        <v>Default</v>
      </c>
      <c r="M1200" s="7" t="str">
        <f>IF(VLOOKUP($A1200,'V2.5.2 Measures'!$C:$W,19,FALSE)&lt;&gt; "", VLOOKUP($A1200,'V2.5.2 Measures'!$C:$W,19,FALSE),"N/A")</f>
        <v>SAS</v>
      </c>
      <c r="N1200" s="7" t="str">
        <f>IF(VLOOKUP($A1200,'V2.5.2 Measures'!$C:$W,20,FALSE)&lt;&gt; "", VLOOKUP($A1200,'V2.5.2 Measures'!$C:$W,20,FALSE),"N/A")</f>
        <v>V1.1</v>
      </c>
      <c r="O1200" s="7" t="str">
        <f>IF(VLOOKUP($A1200,'V2.5.2 Measures'!$C:$W,21,FALSE)&lt;&gt; "", VLOOKUP($A1200,'V2.5.2 Measures'!$C:$W,21,FALSE),"N/A")</f>
        <v>V1.4</v>
      </c>
      <c r="P1200" s="7" t="e">
        <f>IF(VLOOKUP($A1200,'V2.5.2 Measures'!$C:$W,22,FALSE)&lt;&gt; "", VLOOKUP($A1200,'V2.5.2 Measures'!$C:$W,22,FALSE),"N/A")</f>
        <v>#REF!</v>
      </c>
      <c r="Q1200" s="7" t="e">
        <f>IF(VLOOKUP($A1200,'V2.5.2 Measures'!$C:$W,23,FALSE)&lt;&gt; "", VLOOKUP($A1200,'V2.5.2 Measures'!$C:$W,23,FALSE),"N/A")</f>
        <v>#REF!</v>
      </c>
      <c r="R1200" s="7" t="e">
        <f>IF(VLOOKUP($A1200,'V2.5.2 Measures'!$C:$W,24,FALSE)&lt;&gt; "", VLOOKUP($A1200,'V2.5.2 Measures'!$C:$W,24,FALSE),"N/A")</f>
        <v>#REF!</v>
      </c>
      <c r="S1200" s="7" t="e">
        <f>IF(VLOOKUP($A1200,'V2.5.2 Measures'!$C:$W,25,FALSE)&lt;&gt; "", VLOOKUP($A1200,'V2.5.2 Measures'!$C:$W,25,FALSE),"N/A")</f>
        <v>#REF!</v>
      </c>
      <c r="T1200" s="7" t="str">
        <f>IF(VLOOKUP($A1200,'V2.5.2 Measures'!$C:$W,2,FALSE)&lt;&gt; "", VLOOKUP($A1200,'V2.5.2 Measures'!$C:$W,2,FALSE),"N/A")</f>
        <v>EXP-12-138-62</v>
      </c>
      <c r="U1200" s="7" t="str">
        <f>IF(VLOOKUP($A1200,'V2.5.2 Measures'!$C:$W,3,FALSE)&lt;&gt; "", VLOOKUP($A1200,'V2.5.2 Measures'!$C:$W,3,FALSE),"N/A")</f>
        <v>Average paid per record for TYPE-OF-SERVICE = 70 (HCBS - Day Care)</v>
      </c>
      <c r="V1200" s="7" t="e">
        <f>IF(VLOOKUP($A1200,'V2.5.2 Measures'!$C:$W,26,FALSE)&lt;&gt; "", VLOOKUP($A1200,'V2.5.2 Measures'!$C:$W,26,FALSE),"N/A")</f>
        <v>#REF!</v>
      </c>
      <c r="W1200" s="7" t="e">
        <f>IF(VLOOKUP($A1200,'V2.5.2 Measures'!$C:$W,44,FALSE)&lt;&gt; "", VLOOKUP($A1200,'V2.5.2 Measures'!$C:$W,44,FALSE),"N/A")</f>
        <v>#REF!</v>
      </c>
    </row>
    <row r="1201" spans="1:23" x14ac:dyDescent="0.35">
      <c r="A1201" s="7" t="str">
        <f>'V2.5.2 Measures'!C657</f>
        <v>EXP12.63</v>
      </c>
      <c r="B1201" s="7" t="str">
        <f>VLOOKUP($A1201,'V2.5.2 Measures'!$C:$W,6,FALSE)</f>
        <v>Medicaid FFS: Original, Crossover, Paid Claims</v>
      </c>
      <c r="C1201" s="7" t="str">
        <f>VLOOKUP($A1201,'V2.5.2 Measures'!$C:$W,8,FALSE)</f>
        <v>No</v>
      </c>
      <c r="D1201" s="7" t="str">
        <f>IF(VLOOKUP($A1201,'V2.5.2 Measures'!$C:$W,4,FALSE)="","",VLOOKUP($A1201,'V2.5.2 Measures'!$C:$W,4,FALSE))</f>
        <v>Ratio</v>
      </c>
      <c r="E1201" s="7" t="str">
        <f>IF((VLOOKUP($A1201,'V2.5.2 Measures'!$C:$W,8,FALSE)&lt;&gt;"")*AND(VLOOKUP($A1201,'V2.5.2 Measures'!$C:$W,8,FALSE)&lt;&gt;"TBD"),VLOOKUP($A1201,'V2.5.2 Measures'!$C:$W,8,FALSE),"N/A")</f>
        <v>No</v>
      </c>
      <c r="F1201" s="7" t="str">
        <f>IF((VLOOKUP($A1201,'V2.5.2 Measures'!$C:$W,9,FALSE)&lt;&gt;"")*AND(VLOOKUP($A1201,'V2.5.2 Measures'!$C:$W,9,FALSE)&lt;&gt;"TBD"),VLOOKUP($A1201,'V2.5.2 Measures'!$C:$W,9,FALSE),"N/A")</f>
        <v>N/A</v>
      </c>
      <c r="G1201" s="7" t="str">
        <f>IF((VLOOKUP($A1201,'V2.5.2 Measures'!$C:$W,10,FALSE)&lt;&gt;"")*AND(VLOOKUP($A1201,'V2.5.2 Measures'!$C:$W,10,FALSE)&lt;&gt;"TBD"),VLOOKUP($A1201,'V2.5.2 Measures'!$C:$W,10,FALSE),"N/A")</f>
        <v>N/A</v>
      </c>
      <c r="H1201" s="7" t="str">
        <f>IF(VLOOKUP($A1201,'V2.5.2 Measures'!$C:$W,14,FALSE)&lt;&gt; "", VLOOKUP($A1201,'V2.5.2 Measures'!$C:$W,14,FALSE),"N/A")</f>
        <v>TBD</v>
      </c>
      <c r="I1201" s="7">
        <f>IF(VLOOKUP($A1201,'V2.5.2 Measures'!$C:$W,15,FALSE)&lt;&gt; "", VLOOKUP($A1201,'V2.5.2 Measures'!$C:$W,15,FALSE),"N/A")</f>
        <v>0.2</v>
      </c>
      <c r="J1201" s="7" t="str">
        <f>IF(VLOOKUP($A1201,'V2.5.2 Measures'!$C:$W,16,FALSE)&lt;&gt; "", VLOOKUP($A1201,'V2.5.2 Measures'!$C:$W,16,FALSE),"N/A")</f>
        <v>N/A</v>
      </c>
      <c r="K1201" s="7" t="str">
        <f>IF(VLOOKUP($A1201,'V2.5.2 Measures'!$C:$W,17,FALSE)&lt;&gt; "", VLOOKUP($A1201,'V2.5.2 Measures'!$C:$W,17,FALSE),"N/A")</f>
        <v>N/A</v>
      </c>
      <c r="L1201" s="7" t="str">
        <f>IF(VLOOKUP($A1201,'V2.5.2 Measures'!$C:$W,18,FALSE)&lt;&gt; "", VLOOKUP($A1201,'V2.5.2 Measures'!$C:$W,18,FALSE),"N/A")</f>
        <v>Default</v>
      </c>
      <c r="M1201" s="7" t="str">
        <f>IF(VLOOKUP($A1201,'V2.5.2 Measures'!$C:$W,19,FALSE)&lt;&gt; "", VLOOKUP($A1201,'V2.5.2 Measures'!$C:$W,19,FALSE),"N/A")</f>
        <v>SAS</v>
      </c>
      <c r="N1201" s="7" t="str">
        <f>IF(VLOOKUP($A1201,'V2.5.2 Measures'!$C:$W,20,FALSE)&lt;&gt; "", VLOOKUP($A1201,'V2.5.2 Measures'!$C:$W,20,FALSE),"N/A")</f>
        <v>V1.1</v>
      </c>
      <c r="O1201" s="7" t="str">
        <f>IF(VLOOKUP($A1201,'V2.5.2 Measures'!$C:$W,21,FALSE)&lt;&gt; "", VLOOKUP($A1201,'V2.5.2 Measures'!$C:$W,21,FALSE),"N/A")</f>
        <v>V1.4</v>
      </c>
      <c r="P1201" s="7" t="e">
        <f>IF(VLOOKUP($A1201,'V2.5.2 Measures'!$C:$W,22,FALSE)&lt;&gt; "", VLOOKUP($A1201,'V2.5.2 Measures'!$C:$W,22,FALSE),"N/A")</f>
        <v>#REF!</v>
      </c>
      <c r="Q1201" s="7" t="e">
        <f>IF(VLOOKUP($A1201,'V2.5.2 Measures'!$C:$W,23,FALSE)&lt;&gt; "", VLOOKUP($A1201,'V2.5.2 Measures'!$C:$W,23,FALSE),"N/A")</f>
        <v>#REF!</v>
      </c>
      <c r="R1201" s="7" t="e">
        <f>IF(VLOOKUP($A1201,'V2.5.2 Measures'!$C:$W,24,FALSE)&lt;&gt; "", VLOOKUP($A1201,'V2.5.2 Measures'!$C:$W,24,FALSE),"N/A")</f>
        <v>#REF!</v>
      </c>
      <c r="S1201" s="7" t="e">
        <f>IF(VLOOKUP($A1201,'V2.5.2 Measures'!$C:$W,25,FALSE)&lt;&gt; "", VLOOKUP($A1201,'V2.5.2 Measures'!$C:$W,25,FALSE),"N/A")</f>
        <v>#REF!</v>
      </c>
      <c r="T1201" s="7" t="str">
        <f>IF(VLOOKUP($A1201,'V2.5.2 Measures'!$C:$W,2,FALSE)&lt;&gt; "", VLOOKUP($A1201,'V2.5.2 Measures'!$C:$W,2,FALSE),"N/A")</f>
        <v>EXP-12-139-63</v>
      </c>
      <c r="U1201" s="7" t="str">
        <f>IF(VLOOKUP($A1201,'V2.5.2 Measures'!$C:$W,3,FALSE)&lt;&gt; "", VLOOKUP($A1201,'V2.5.2 Measures'!$C:$W,3,FALSE),"N/A")</f>
        <v>Average paid per record for TYPE-OF-SERVICE = 71 (HCBS -  Training for family members)</v>
      </c>
      <c r="V1201" s="7" t="e">
        <f>IF(VLOOKUP($A1201,'V2.5.2 Measures'!$C:$W,26,FALSE)&lt;&gt; "", VLOOKUP($A1201,'V2.5.2 Measures'!$C:$W,26,FALSE),"N/A")</f>
        <v>#REF!</v>
      </c>
      <c r="W1201" s="7" t="e">
        <f>IF(VLOOKUP($A1201,'V2.5.2 Measures'!$C:$W,44,FALSE)&lt;&gt; "", VLOOKUP($A1201,'V2.5.2 Measures'!$C:$W,44,FALSE),"N/A")</f>
        <v>#REF!</v>
      </c>
    </row>
    <row r="1202" spans="1:23" x14ac:dyDescent="0.35">
      <c r="A1202" s="7" t="str">
        <f>'V2.5.2 Measures'!C658</f>
        <v>EXP12.64</v>
      </c>
      <c r="B1202" s="7" t="str">
        <f>VLOOKUP($A1202,'V2.5.2 Measures'!$C:$W,6,FALSE)</f>
        <v>Medicaid FFS: Original, Crossover, Paid Claims</v>
      </c>
      <c r="C1202" s="7" t="str">
        <f>VLOOKUP($A1202,'V2.5.2 Measures'!$C:$W,8,FALSE)</f>
        <v>No</v>
      </c>
      <c r="D1202" s="7" t="str">
        <f>IF(VLOOKUP($A1202,'V2.5.2 Measures'!$C:$W,4,FALSE)="","",VLOOKUP($A1202,'V2.5.2 Measures'!$C:$W,4,FALSE))</f>
        <v>Ratio</v>
      </c>
      <c r="E1202" s="7" t="str">
        <f>IF((VLOOKUP($A1202,'V2.5.2 Measures'!$C:$W,8,FALSE)&lt;&gt;"")*AND(VLOOKUP($A1202,'V2.5.2 Measures'!$C:$W,8,FALSE)&lt;&gt;"TBD"),VLOOKUP($A1202,'V2.5.2 Measures'!$C:$W,8,FALSE),"N/A")</f>
        <v>No</v>
      </c>
      <c r="F1202" s="7" t="str">
        <f>IF((VLOOKUP($A1202,'V2.5.2 Measures'!$C:$W,9,FALSE)&lt;&gt;"")*AND(VLOOKUP($A1202,'V2.5.2 Measures'!$C:$W,9,FALSE)&lt;&gt;"TBD"),VLOOKUP($A1202,'V2.5.2 Measures'!$C:$W,9,FALSE),"N/A")</f>
        <v>N/A</v>
      </c>
      <c r="G1202" s="7" t="str">
        <f>IF((VLOOKUP($A1202,'V2.5.2 Measures'!$C:$W,10,FALSE)&lt;&gt;"")*AND(VLOOKUP($A1202,'V2.5.2 Measures'!$C:$W,10,FALSE)&lt;&gt;"TBD"),VLOOKUP($A1202,'V2.5.2 Measures'!$C:$W,10,FALSE),"N/A")</f>
        <v>N/A</v>
      </c>
      <c r="H1202" s="7" t="str">
        <f>IF(VLOOKUP($A1202,'V2.5.2 Measures'!$C:$W,14,FALSE)&lt;&gt; "", VLOOKUP($A1202,'V2.5.2 Measures'!$C:$W,14,FALSE),"N/A")</f>
        <v>TBD</v>
      </c>
      <c r="I1202" s="7">
        <f>IF(VLOOKUP($A1202,'V2.5.2 Measures'!$C:$W,15,FALSE)&lt;&gt; "", VLOOKUP($A1202,'V2.5.2 Measures'!$C:$W,15,FALSE),"N/A")</f>
        <v>0.2</v>
      </c>
      <c r="J1202" s="7" t="str">
        <f>IF(VLOOKUP($A1202,'V2.5.2 Measures'!$C:$W,16,FALSE)&lt;&gt; "", VLOOKUP($A1202,'V2.5.2 Measures'!$C:$W,16,FALSE),"N/A")</f>
        <v>N/A</v>
      </c>
      <c r="K1202" s="7" t="str">
        <f>IF(VLOOKUP($A1202,'V2.5.2 Measures'!$C:$W,17,FALSE)&lt;&gt; "", VLOOKUP($A1202,'V2.5.2 Measures'!$C:$W,17,FALSE),"N/A")</f>
        <v>N/A</v>
      </c>
      <c r="L1202" s="7" t="str">
        <f>IF(VLOOKUP($A1202,'V2.5.2 Measures'!$C:$W,18,FALSE)&lt;&gt; "", VLOOKUP($A1202,'V2.5.2 Measures'!$C:$W,18,FALSE),"N/A")</f>
        <v>Default</v>
      </c>
      <c r="M1202" s="7" t="str">
        <f>IF(VLOOKUP($A1202,'V2.5.2 Measures'!$C:$W,19,FALSE)&lt;&gt; "", VLOOKUP($A1202,'V2.5.2 Measures'!$C:$W,19,FALSE),"N/A")</f>
        <v>SAS</v>
      </c>
      <c r="N1202" s="7" t="str">
        <f>IF(VLOOKUP($A1202,'V2.5.2 Measures'!$C:$W,20,FALSE)&lt;&gt; "", VLOOKUP($A1202,'V2.5.2 Measures'!$C:$W,20,FALSE),"N/A")</f>
        <v>V1.1</v>
      </c>
      <c r="O1202" s="7" t="str">
        <f>IF(VLOOKUP($A1202,'V2.5.2 Measures'!$C:$W,21,FALSE)&lt;&gt; "", VLOOKUP($A1202,'V2.5.2 Measures'!$C:$W,21,FALSE),"N/A")</f>
        <v>V1.4</v>
      </c>
      <c r="P1202" s="7" t="e">
        <f>IF(VLOOKUP($A1202,'V2.5.2 Measures'!$C:$W,22,FALSE)&lt;&gt; "", VLOOKUP($A1202,'V2.5.2 Measures'!$C:$W,22,FALSE),"N/A")</f>
        <v>#REF!</v>
      </c>
      <c r="Q1202" s="7" t="e">
        <f>IF(VLOOKUP($A1202,'V2.5.2 Measures'!$C:$W,23,FALSE)&lt;&gt; "", VLOOKUP($A1202,'V2.5.2 Measures'!$C:$W,23,FALSE),"N/A")</f>
        <v>#REF!</v>
      </c>
      <c r="R1202" s="7" t="e">
        <f>IF(VLOOKUP($A1202,'V2.5.2 Measures'!$C:$W,24,FALSE)&lt;&gt; "", VLOOKUP($A1202,'V2.5.2 Measures'!$C:$W,24,FALSE),"N/A")</f>
        <v>#REF!</v>
      </c>
      <c r="S1202" s="7" t="e">
        <f>IF(VLOOKUP($A1202,'V2.5.2 Measures'!$C:$W,25,FALSE)&lt;&gt; "", VLOOKUP($A1202,'V2.5.2 Measures'!$C:$W,25,FALSE),"N/A")</f>
        <v>#REF!</v>
      </c>
      <c r="T1202" s="7" t="str">
        <f>IF(VLOOKUP($A1202,'V2.5.2 Measures'!$C:$W,2,FALSE)&lt;&gt; "", VLOOKUP($A1202,'V2.5.2 Measures'!$C:$W,2,FALSE),"N/A")</f>
        <v>EXP-12-140-64</v>
      </c>
      <c r="U1202" s="7" t="str">
        <f>IF(VLOOKUP($A1202,'V2.5.2 Measures'!$C:$W,3,FALSE)&lt;&gt; "", VLOOKUP($A1202,'V2.5.2 Measures'!$C:$W,3,FALSE),"N/A")</f>
        <v>Average paid per record for TYPE-OF-SERVICE = 72 (HCBS -  Minor modification to the home)</v>
      </c>
      <c r="V1202" s="7" t="e">
        <f>IF(VLOOKUP($A1202,'V2.5.2 Measures'!$C:$W,26,FALSE)&lt;&gt; "", VLOOKUP($A1202,'V2.5.2 Measures'!$C:$W,26,FALSE),"N/A")</f>
        <v>#REF!</v>
      </c>
      <c r="W1202" s="7" t="e">
        <f>IF(VLOOKUP($A1202,'V2.5.2 Measures'!$C:$W,44,FALSE)&lt;&gt; "", VLOOKUP($A1202,'V2.5.2 Measures'!$C:$W,44,FALSE),"N/A")</f>
        <v>#REF!</v>
      </c>
    </row>
    <row r="1203" spans="1:23" x14ac:dyDescent="0.35">
      <c r="A1203" s="7" t="str">
        <f>'V2.5.2 Measures'!C659</f>
        <v>EXP12.65</v>
      </c>
      <c r="B1203" s="7" t="str">
        <f>VLOOKUP($A1203,'V2.5.2 Measures'!$C:$W,6,FALSE)</f>
        <v>Medicaid FFS: Original, Crossover, Paid Claims</v>
      </c>
      <c r="C1203" s="7" t="str">
        <f>VLOOKUP($A1203,'V2.5.2 Measures'!$C:$W,8,FALSE)</f>
        <v>No</v>
      </c>
      <c r="D1203" s="7" t="str">
        <f>IF(VLOOKUP($A1203,'V2.5.2 Measures'!$C:$W,4,FALSE)="","",VLOOKUP($A1203,'V2.5.2 Measures'!$C:$W,4,FALSE))</f>
        <v>Ratio</v>
      </c>
      <c r="E1203" s="7" t="str">
        <f>IF((VLOOKUP($A1203,'V2.5.2 Measures'!$C:$W,8,FALSE)&lt;&gt;"")*AND(VLOOKUP($A1203,'V2.5.2 Measures'!$C:$W,8,FALSE)&lt;&gt;"TBD"),VLOOKUP($A1203,'V2.5.2 Measures'!$C:$W,8,FALSE),"N/A")</f>
        <v>No</v>
      </c>
      <c r="F1203" s="7" t="str">
        <f>IF((VLOOKUP($A1203,'V2.5.2 Measures'!$C:$W,9,FALSE)&lt;&gt;"")*AND(VLOOKUP($A1203,'V2.5.2 Measures'!$C:$W,9,FALSE)&lt;&gt;"TBD"),VLOOKUP($A1203,'V2.5.2 Measures'!$C:$W,9,FALSE),"N/A")</f>
        <v>N/A</v>
      </c>
      <c r="G1203" s="7" t="str">
        <f>IF((VLOOKUP($A1203,'V2.5.2 Measures'!$C:$W,10,FALSE)&lt;&gt;"")*AND(VLOOKUP($A1203,'V2.5.2 Measures'!$C:$W,10,FALSE)&lt;&gt;"TBD"),VLOOKUP($A1203,'V2.5.2 Measures'!$C:$W,10,FALSE),"N/A")</f>
        <v>N/A</v>
      </c>
      <c r="H1203" s="7" t="str">
        <f>IF(VLOOKUP($A1203,'V2.5.2 Measures'!$C:$W,14,FALSE)&lt;&gt; "", VLOOKUP($A1203,'V2.5.2 Measures'!$C:$W,14,FALSE),"N/A")</f>
        <v>TBD</v>
      </c>
      <c r="I1203" s="7">
        <f>IF(VLOOKUP($A1203,'V2.5.2 Measures'!$C:$W,15,FALSE)&lt;&gt; "", VLOOKUP($A1203,'V2.5.2 Measures'!$C:$W,15,FALSE),"N/A")</f>
        <v>0.2</v>
      </c>
      <c r="J1203" s="7" t="str">
        <f>IF(VLOOKUP($A1203,'V2.5.2 Measures'!$C:$W,16,FALSE)&lt;&gt; "", VLOOKUP($A1203,'V2.5.2 Measures'!$C:$W,16,FALSE),"N/A")</f>
        <v>N/A</v>
      </c>
      <c r="K1203" s="7" t="str">
        <f>IF(VLOOKUP($A1203,'V2.5.2 Measures'!$C:$W,17,FALSE)&lt;&gt; "", VLOOKUP($A1203,'V2.5.2 Measures'!$C:$W,17,FALSE),"N/A")</f>
        <v>N/A</v>
      </c>
      <c r="L1203" s="7" t="str">
        <f>IF(VLOOKUP($A1203,'V2.5.2 Measures'!$C:$W,18,FALSE)&lt;&gt; "", VLOOKUP($A1203,'V2.5.2 Measures'!$C:$W,18,FALSE),"N/A")</f>
        <v>Default</v>
      </c>
      <c r="M1203" s="7" t="str">
        <f>IF(VLOOKUP($A1203,'V2.5.2 Measures'!$C:$W,19,FALSE)&lt;&gt; "", VLOOKUP($A1203,'V2.5.2 Measures'!$C:$W,19,FALSE),"N/A")</f>
        <v>SAS</v>
      </c>
      <c r="N1203" s="7" t="str">
        <f>IF(VLOOKUP($A1203,'V2.5.2 Measures'!$C:$W,20,FALSE)&lt;&gt; "", VLOOKUP($A1203,'V2.5.2 Measures'!$C:$W,20,FALSE),"N/A")</f>
        <v>V1.1</v>
      </c>
      <c r="O1203" s="7" t="str">
        <f>IF(VLOOKUP($A1203,'V2.5.2 Measures'!$C:$W,21,FALSE)&lt;&gt; "", VLOOKUP($A1203,'V2.5.2 Measures'!$C:$W,21,FALSE),"N/A")</f>
        <v>V1.4</v>
      </c>
      <c r="P1203" s="7" t="e">
        <f>IF(VLOOKUP($A1203,'V2.5.2 Measures'!$C:$W,22,FALSE)&lt;&gt; "", VLOOKUP($A1203,'V2.5.2 Measures'!$C:$W,22,FALSE),"N/A")</f>
        <v>#REF!</v>
      </c>
      <c r="Q1203" s="7" t="e">
        <f>IF(VLOOKUP($A1203,'V2.5.2 Measures'!$C:$W,23,FALSE)&lt;&gt; "", VLOOKUP($A1203,'V2.5.2 Measures'!$C:$W,23,FALSE),"N/A")</f>
        <v>#REF!</v>
      </c>
      <c r="R1203" s="7" t="e">
        <f>IF(VLOOKUP($A1203,'V2.5.2 Measures'!$C:$W,24,FALSE)&lt;&gt; "", VLOOKUP($A1203,'V2.5.2 Measures'!$C:$W,24,FALSE),"N/A")</f>
        <v>#REF!</v>
      </c>
      <c r="S1203" s="7" t="e">
        <f>IF(VLOOKUP($A1203,'V2.5.2 Measures'!$C:$W,25,FALSE)&lt;&gt; "", VLOOKUP($A1203,'V2.5.2 Measures'!$C:$W,25,FALSE),"N/A")</f>
        <v>#REF!</v>
      </c>
      <c r="T1203" s="7" t="str">
        <f>IF(VLOOKUP($A1203,'V2.5.2 Measures'!$C:$W,2,FALSE)&lt;&gt; "", VLOOKUP($A1203,'V2.5.2 Measures'!$C:$W,2,FALSE),"N/A")</f>
        <v>EXP-12-141-65</v>
      </c>
      <c r="U1203" s="7" t="str">
        <f>IF(VLOOKUP($A1203,'V2.5.2 Measures'!$C:$W,3,FALSE)&lt;&gt; "", VLOOKUP($A1203,'V2.5.2 Measures'!$C:$W,3,FALSE),"N/A")</f>
        <v>Average paid per record for TYPE-OF-SERVICE = 73 (HCBS - Other services requested by the agency and approved by CMS as cost effective and necessary to avoid institutionalization)</v>
      </c>
      <c r="V1203" s="7" t="e">
        <f>IF(VLOOKUP($A1203,'V2.5.2 Measures'!$C:$W,26,FALSE)&lt;&gt; "", VLOOKUP($A1203,'V2.5.2 Measures'!$C:$W,26,FALSE),"N/A")</f>
        <v>#REF!</v>
      </c>
      <c r="W1203" s="7" t="e">
        <f>IF(VLOOKUP($A1203,'V2.5.2 Measures'!$C:$W,44,FALSE)&lt;&gt; "", VLOOKUP($A1203,'V2.5.2 Measures'!$C:$W,44,FALSE),"N/A")</f>
        <v>#REF!</v>
      </c>
    </row>
    <row r="1204" spans="1:23" x14ac:dyDescent="0.35">
      <c r="A1204" s="7" t="str">
        <f>'V2.5.2 Measures'!C660</f>
        <v>EXP12.66</v>
      </c>
      <c r="B1204" s="7" t="str">
        <f>VLOOKUP($A1204,'V2.5.2 Measures'!$C:$W,6,FALSE)</f>
        <v>Medicaid FFS: Original, Crossover, Paid Claims</v>
      </c>
      <c r="C1204" s="7" t="str">
        <f>VLOOKUP($A1204,'V2.5.2 Measures'!$C:$W,8,FALSE)</f>
        <v>No</v>
      </c>
      <c r="D1204" s="7" t="str">
        <f>IF(VLOOKUP($A1204,'V2.5.2 Measures'!$C:$W,4,FALSE)="","",VLOOKUP($A1204,'V2.5.2 Measures'!$C:$W,4,FALSE))</f>
        <v>Ratio</v>
      </c>
      <c r="E1204" s="7" t="str">
        <f>IF((VLOOKUP($A1204,'V2.5.2 Measures'!$C:$W,8,FALSE)&lt;&gt;"")*AND(VLOOKUP($A1204,'V2.5.2 Measures'!$C:$W,8,FALSE)&lt;&gt;"TBD"),VLOOKUP($A1204,'V2.5.2 Measures'!$C:$W,8,FALSE),"N/A")</f>
        <v>No</v>
      </c>
      <c r="F1204" s="7" t="str">
        <f>IF((VLOOKUP($A1204,'V2.5.2 Measures'!$C:$W,9,FALSE)&lt;&gt;"")*AND(VLOOKUP($A1204,'V2.5.2 Measures'!$C:$W,9,FALSE)&lt;&gt;"TBD"),VLOOKUP($A1204,'V2.5.2 Measures'!$C:$W,9,FALSE),"N/A")</f>
        <v>N/A</v>
      </c>
      <c r="G1204" s="7" t="str">
        <f>IF((VLOOKUP($A1204,'V2.5.2 Measures'!$C:$W,10,FALSE)&lt;&gt;"")*AND(VLOOKUP($A1204,'V2.5.2 Measures'!$C:$W,10,FALSE)&lt;&gt;"TBD"),VLOOKUP($A1204,'V2.5.2 Measures'!$C:$W,10,FALSE),"N/A")</f>
        <v>N/A</v>
      </c>
      <c r="H1204" s="7" t="str">
        <f>IF(VLOOKUP($A1204,'V2.5.2 Measures'!$C:$W,14,FALSE)&lt;&gt; "", VLOOKUP($A1204,'V2.5.2 Measures'!$C:$W,14,FALSE),"N/A")</f>
        <v>TBD</v>
      </c>
      <c r="I1204" s="7">
        <f>IF(VLOOKUP($A1204,'V2.5.2 Measures'!$C:$W,15,FALSE)&lt;&gt; "", VLOOKUP($A1204,'V2.5.2 Measures'!$C:$W,15,FALSE),"N/A")</f>
        <v>0.2</v>
      </c>
      <c r="J1204" s="7" t="str">
        <f>IF(VLOOKUP($A1204,'V2.5.2 Measures'!$C:$W,16,FALSE)&lt;&gt; "", VLOOKUP($A1204,'V2.5.2 Measures'!$C:$W,16,FALSE),"N/A")</f>
        <v>N/A</v>
      </c>
      <c r="K1204" s="7" t="str">
        <f>IF(VLOOKUP($A1204,'V2.5.2 Measures'!$C:$W,17,FALSE)&lt;&gt; "", VLOOKUP($A1204,'V2.5.2 Measures'!$C:$W,17,FALSE),"N/A")</f>
        <v>N/A</v>
      </c>
      <c r="L1204" s="7" t="str">
        <f>IF(VLOOKUP($A1204,'V2.5.2 Measures'!$C:$W,18,FALSE)&lt;&gt; "", VLOOKUP($A1204,'V2.5.2 Measures'!$C:$W,18,FALSE),"N/A")</f>
        <v>Default</v>
      </c>
      <c r="M1204" s="7" t="str">
        <f>IF(VLOOKUP($A1204,'V2.5.2 Measures'!$C:$W,19,FALSE)&lt;&gt; "", VLOOKUP($A1204,'V2.5.2 Measures'!$C:$W,19,FALSE),"N/A")</f>
        <v>SAS</v>
      </c>
      <c r="N1204" s="7" t="str">
        <f>IF(VLOOKUP($A1204,'V2.5.2 Measures'!$C:$W,20,FALSE)&lt;&gt; "", VLOOKUP($A1204,'V2.5.2 Measures'!$C:$W,20,FALSE),"N/A")</f>
        <v>V1.1</v>
      </c>
      <c r="O1204" s="7" t="str">
        <f>IF(VLOOKUP($A1204,'V2.5.2 Measures'!$C:$W,21,FALSE)&lt;&gt; "", VLOOKUP($A1204,'V2.5.2 Measures'!$C:$W,21,FALSE),"N/A")</f>
        <v>V1.4</v>
      </c>
      <c r="P1204" s="7" t="e">
        <f>IF(VLOOKUP($A1204,'V2.5.2 Measures'!$C:$W,22,FALSE)&lt;&gt; "", VLOOKUP($A1204,'V2.5.2 Measures'!$C:$W,22,FALSE),"N/A")</f>
        <v>#REF!</v>
      </c>
      <c r="Q1204" s="7" t="e">
        <f>IF(VLOOKUP($A1204,'V2.5.2 Measures'!$C:$W,23,FALSE)&lt;&gt; "", VLOOKUP($A1204,'V2.5.2 Measures'!$C:$W,23,FALSE),"N/A")</f>
        <v>#REF!</v>
      </c>
      <c r="R1204" s="7" t="e">
        <f>IF(VLOOKUP($A1204,'V2.5.2 Measures'!$C:$W,24,FALSE)&lt;&gt; "", VLOOKUP($A1204,'V2.5.2 Measures'!$C:$W,24,FALSE),"N/A")</f>
        <v>#REF!</v>
      </c>
      <c r="S1204" s="7" t="e">
        <f>IF(VLOOKUP($A1204,'V2.5.2 Measures'!$C:$W,25,FALSE)&lt;&gt; "", VLOOKUP($A1204,'V2.5.2 Measures'!$C:$W,25,FALSE),"N/A")</f>
        <v>#REF!</v>
      </c>
      <c r="T1204" s="7" t="str">
        <f>IF(VLOOKUP($A1204,'V2.5.2 Measures'!$C:$W,2,FALSE)&lt;&gt; "", VLOOKUP($A1204,'V2.5.2 Measures'!$C:$W,2,FALSE),"N/A")</f>
        <v>EXP-12-142-66</v>
      </c>
      <c r="U1204" s="7" t="str">
        <f>IF(VLOOKUP($A1204,'V2.5.2 Measures'!$C:$W,3,FALSE)&lt;&gt; "", VLOOKUP($A1204,'V2.5.2 Measures'!$C:$W,3,FALSE),"N/A")</f>
        <v>Average paid per record for TYPE-OF-SERVICE = 74 (HCBS - Expanded habilitation services - Prevocational services)</v>
      </c>
      <c r="V1204" s="7" t="e">
        <f>IF(VLOOKUP($A1204,'V2.5.2 Measures'!$C:$W,26,FALSE)&lt;&gt; "", VLOOKUP($A1204,'V2.5.2 Measures'!$C:$W,26,FALSE),"N/A")</f>
        <v>#REF!</v>
      </c>
      <c r="W1204" s="7" t="e">
        <f>IF(VLOOKUP($A1204,'V2.5.2 Measures'!$C:$W,44,FALSE)&lt;&gt; "", VLOOKUP($A1204,'V2.5.2 Measures'!$C:$W,44,FALSE),"N/A")</f>
        <v>#REF!</v>
      </c>
    </row>
    <row r="1205" spans="1:23" x14ac:dyDescent="0.35">
      <c r="A1205" s="7" t="str">
        <f>'V2.5.2 Measures'!C661</f>
        <v>EXP12.67</v>
      </c>
      <c r="B1205" s="7" t="str">
        <f>VLOOKUP($A1205,'V2.5.2 Measures'!$C:$W,6,FALSE)</f>
        <v>Medicaid FFS: Original, Crossover, Paid Claims</v>
      </c>
      <c r="C1205" s="7" t="str">
        <f>VLOOKUP($A1205,'V2.5.2 Measures'!$C:$W,8,FALSE)</f>
        <v>No</v>
      </c>
      <c r="D1205" s="7" t="str">
        <f>IF(VLOOKUP($A1205,'V2.5.2 Measures'!$C:$W,4,FALSE)="","",VLOOKUP($A1205,'V2.5.2 Measures'!$C:$W,4,FALSE))</f>
        <v>Ratio</v>
      </c>
      <c r="E1205" s="7" t="str">
        <f>IF((VLOOKUP($A1205,'V2.5.2 Measures'!$C:$W,8,FALSE)&lt;&gt;"")*AND(VLOOKUP($A1205,'V2.5.2 Measures'!$C:$W,8,FALSE)&lt;&gt;"TBD"),VLOOKUP($A1205,'V2.5.2 Measures'!$C:$W,8,FALSE),"N/A")</f>
        <v>No</v>
      </c>
      <c r="F1205" s="7" t="str">
        <f>IF((VLOOKUP($A1205,'V2.5.2 Measures'!$C:$W,9,FALSE)&lt;&gt;"")*AND(VLOOKUP($A1205,'V2.5.2 Measures'!$C:$W,9,FALSE)&lt;&gt;"TBD"),VLOOKUP($A1205,'V2.5.2 Measures'!$C:$W,9,FALSE),"N/A")</f>
        <v>N/A</v>
      </c>
      <c r="G1205" s="7" t="str">
        <f>IF((VLOOKUP($A1205,'V2.5.2 Measures'!$C:$W,10,FALSE)&lt;&gt;"")*AND(VLOOKUP($A1205,'V2.5.2 Measures'!$C:$W,10,FALSE)&lt;&gt;"TBD"),VLOOKUP($A1205,'V2.5.2 Measures'!$C:$W,10,FALSE),"N/A")</f>
        <v>N/A</v>
      </c>
      <c r="H1205" s="7" t="str">
        <f>IF(VLOOKUP($A1205,'V2.5.2 Measures'!$C:$W,14,FALSE)&lt;&gt; "", VLOOKUP($A1205,'V2.5.2 Measures'!$C:$W,14,FALSE),"N/A")</f>
        <v>TBD</v>
      </c>
      <c r="I1205" s="7">
        <f>IF(VLOOKUP($A1205,'V2.5.2 Measures'!$C:$W,15,FALSE)&lt;&gt; "", VLOOKUP($A1205,'V2.5.2 Measures'!$C:$W,15,FALSE),"N/A")</f>
        <v>0.2</v>
      </c>
      <c r="J1205" s="7" t="str">
        <f>IF(VLOOKUP($A1205,'V2.5.2 Measures'!$C:$W,16,FALSE)&lt;&gt; "", VLOOKUP($A1205,'V2.5.2 Measures'!$C:$W,16,FALSE),"N/A")</f>
        <v>N/A</v>
      </c>
      <c r="K1205" s="7" t="str">
        <f>IF(VLOOKUP($A1205,'V2.5.2 Measures'!$C:$W,17,FALSE)&lt;&gt; "", VLOOKUP($A1205,'V2.5.2 Measures'!$C:$W,17,FALSE),"N/A")</f>
        <v>N/A</v>
      </c>
      <c r="L1205" s="7" t="str">
        <f>IF(VLOOKUP($A1205,'V2.5.2 Measures'!$C:$W,18,FALSE)&lt;&gt; "", VLOOKUP($A1205,'V2.5.2 Measures'!$C:$W,18,FALSE),"N/A")</f>
        <v>Default</v>
      </c>
      <c r="M1205" s="7" t="str">
        <f>IF(VLOOKUP($A1205,'V2.5.2 Measures'!$C:$W,19,FALSE)&lt;&gt; "", VLOOKUP($A1205,'V2.5.2 Measures'!$C:$W,19,FALSE),"N/A")</f>
        <v>SAS</v>
      </c>
      <c r="N1205" s="7" t="str">
        <f>IF(VLOOKUP($A1205,'V2.5.2 Measures'!$C:$W,20,FALSE)&lt;&gt; "", VLOOKUP($A1205,'V2.5.2 Measures'!$C:$W,20,FALSE),"N/A")</f>
        <v>V1.1</v>
      </c>
      <c r="O1205" s="7" t="str">
        <f>IF(VLOOKUP($A1205,'V2.5.2 Measures'!$C:$W,21,FALSE)&lt;&gt; "", VLOOKUP($A1205,'V2.5.2 Measures'!$C:$W,21,FALSE),"N/A")</f>
        <v>V1.4</v>
      </c>
      <c r="P1205" s="7" t="e">
        <f>IF(VLOOKUP($A1205,'V2.5.2 Measures'!$C:$W,22,FALSE)&lt;&gt; "", VLOOKUP($A1205,'V2.5.2 Measures'!$C:$W,22,FALSE),"N/A")</f>
        <v>#REF!</v>
      </c>
      <c r="Q1205" s="7" t="e">
        <f>IF(VLOOKUP($A1205,'V2.5.2 Measures'!$C:$W,23,FALSE)&lt;&gt; "", VLOOKUP($A1205,'V2.5.2 Measures'!$C:$W,23,FALSE),"N/A")</f>
        <v>#REF!</v>
      </c>
      <c r="R1205" s="7" t="e">
        <f>IF(VLOOKUP($A1205,'V2.5.2 Measures'!$C:$W,24,FALSE)&lt;&gt; "", VLOOKUP($A1205,'V2.5.2 Measures'!$C:$W,24,FALSE),"N/A")</f>
        <v>#REF!</v>
      </c>
      <c r="S1205" s="7" t="e">
        <f>IF(VLOOKUP($A1205,'V2.5.2 Measures'!$C:$W,25,FALSE)&lt;&gt; "", VLOOKUP($A1205,'V2.5.2 Measures'!$C:$W,25,FALSE),"N/A")</f>
        <v>#REF!</v>
      </c>
      <c r="T1205" s="7" t="str">
        <f>IF(VLOOKUP($A1205,'V2.5.2 Measures'!$C:$W,2,FALSE)&lt;&gt; "", VLOOKUP($A1205,'V2.5.2 Measures'!$C:$W,2,FALSE),"N/A")</f>
        <v>EXP-12-143-67</v>
      </c>
      <c r="U1205" s="7" t="str">
        <f>IF(VLOOKUP($A1205,'V2.5.2 Measures'!$C:$W,3,FALSE)&lt;&gt; "", VLOOKUP($A1205,'V2.5.2 Measures'!$C:$W,3,FALSE),"N/A")</f>
        <v>Average paid per record for TYPE-OF-SERVICE = 75 (HCBS - Expanded habilitation services - Educational services)</v>
      </c>
      <c r="V1205" s="7" t="e">
        <f>IF(VLOOKUP($A1205,'V2.5.2 Measures'!$C:$W,26,FALSE)&lt;&gt; "", VLOOKUP($A1205,'V2.5.2 Measures'!$C:$W,26,FALSE),"N/A")</f>
        <v>#REF!</v>
      </c>
      <c r="W1205" s="7" t="e">
        <f>IF(VLOOKUP($A1205,'V2.5.2 Measures'!$C:$W,44,FALSE)&lt;&gt; "", VLOOKUP($A1205,'V2.5.2 Measures'!$C:$W,44,FALSE),"N/A")</f>
        <v>#REF!</v>
      </c>
    </row>
    <row r="1206" spans="1:23" x14ac:dyDescent="0.35">
      <c r="A1206" s="7" t="str">
        <f>'V2.5.2 Measures'!C662</f>
        <v>EXP12.68</v>
      </c>
      <c r="B1206" s="7" t="str">
        <f>VLOOKUP($A1206,'V2.5.2 Measures'!$C:$W,6,FALSE)</f>
        <v>Medicaid FFS: Original, Crossover, Paid Claims</v>
      </c>
      <c r="C1206" s="7" t="str">
        <f>VLOOKUP($A1206,'V2.5.2 Measures'!$C:$W,8,FALSE)</f>
        <v>No</v>
      </c>
      <c r="D1206" s="7" t="str">
        <f>IF(VLOOKUP($A1206,'V2.5.2 Measures'!$C:$W,4,FALSE)="","",VLOOKUP($A1206,'V2.5.2 Measures'!$C:$W,4,FALSE))</f>
        <v>Ratio</v>
      </c>
      <c r="E1206" s="7" t="str">
        <f>IF((VLOOKUP($A1206,'V2.5.2 Measures'!$C:$W,8,FALSE)&lt;&gt;"")*AND(VLOOKUP($A1206,'V2.5.2 Measures'!$C:$W,8,FALSE)&lt;&gt;"TBD"),VLOOKUP($A1206,'V2.5.2 Measures'!$C:$W,8,FALSE),"N/A")</f>
        <v>No</v>
      </c>
      <c r="F1206" s="7" t="str">
        <f>IF((VLOOKUP($A1206,'V2.5.2 Measures'!$C:$W,9,FALSE)&lt;&gt;"")*AND(VLOOKUP($A1206,'V2.5.2 Measures'!$C:$W,9,FALSE)&lt;&gt;"TBD"),VLOOKUP($A1206,'V2.5.2 Measures'!$C:$W,9,FALSE),"N/A")</f>
        <v>N/A</v>
      </c>
      <c r="G1206" s="7" t="str">
        <f>IF((VLOOKUP($A1206,'V2.5.2 Measures'!$C:$W,10,FALSE)&lt;&gt;"")*AND(VLOOKUP($A1206,'V2.5.2 Measures'!$C:$W,10,FALSE)&lt;&gt;"TBD"),VLOOKUP($A1206,'V2.5.2 Measures'!$C:$W,10,FALSE),"N/A")</f>
        <v>N/A</v>
      </c>
      <c r="H1206" s="7" t="str">
        <f>IF(VLOOKUP($A1206,'V2.5.2 Measures'!$C:$W,14,FALSE)&lt;&gt; "", VLOOKUP($A1206,'V2.5.2 Measures'!$C:$W,14,FALSE),"N/A")</f>
        <v>TBD</v>
      </c>
      <c r="I1206" s="7">
        <f>IF(VLOOKUP($A1206,'V2.5.2 Measures'!$C:$W,15,FALSE)&lt;&gt; "", VLOOKUP($A1206,'V2.5.2 Measures'!$C:$W,15,FALSE),"N/A")</f>
        <v>0.2</v>
      </c>
      <c r="J1206" s="7" t="str">
        <f>IF(VLOOKUP($A1206,'V2.5.2 Measures'!$C:$W,16,FALSE)&lt;&gt; "", VLOOKUP($A1206,'V2.5.2 Measures'!$C:$W,16,FALSE),"N/A")</f>
        <v>N/A</v>
      </c>
      <c r="K1206" s="7" t="str">
        <f>IF(VLOOKUP($A1206,'V2.5.2 Measures'!$C:$W,17,FALSE)&lt;&gt; "", VLOOKUP($A1206,'V2.5.2 Measures'!$C:$W,17,FALSE),"N/A")</f>
        <v>N/A</v>
      </c>
      <c r="L1206" s="7" t="str">
        <f>IF(VLOOKUP($A1206,'V2.5.2 Measures'!$C:$W,18,FALSE)&lt;&gt; "", VLOOKUP($A1206,'V2.5.2 Measures'!$C:$W,18,FALSE),"N/A")</f>
        <v>Default</v>
      </c>
      <c r="M1206" s="7" t="str">
        <f>IF(VLOOKUP($A1206,'V2.5.2 Measures'!$C:$W,19,FALSE)&lt;&gt; "", VLOOKUP($A1206,'V2.5.2 Measures'!$C:$W,19,FALSE),"N/A")</f>
        <v>SAS</v>
      </c>
      <c r="N1206" s="7" t="str">
        <f>IF(VLOOKUP($A1206,'V2.5.2 Measures'!$C:$W,20,FALSE)&lt;&gt; "", VLOOKUP($A1206,'V2.5.2 Measures'!$C:$W,20,FALSE),"N/A")</f>
        <v>V1.1</v>
      </c>
      <c r="O1206" s="7" t="str">
        <f>IF(VLOOKUP($A1206,'V2.5.2 Measures'!$C:$W,21,FALSE)&lt;&gt; "", VLOOKUP($A1206,'V2.5.2 Measures'!$C:$W,21,FALSE),"N/A")</f>
        <v>V1.4</v>
      </c>
      <c r="P1206" s="7" t="e">
        <f>IF(VLOOKUP($A1206,'V2.5.2 Measures'!$C:$W,22,FALSE)&lt;&gt; "", VLOOKUP($A1206,'V2.5.2 Measures'!$C:$W,22,FALSE),"N/A")</f>
        <v>#REF!</v>
      </c>
      <c r="Q1206" s="7" t="e">
        <f>IF(VLOOKUP($A1206,'V2.5.2 Measures'!$C:$W,23,FALSE)&lt;&gt; "", VLOOKUP($A1206,'V2.5.2 Measures'!$C:$W,23,FALSE),"N/A")</f>
        <v>#REF!</v>
      </c>
      <c r="R1206" s="7" t="e">
        <f>IF(VLOOKUP($A1206,'V2.5.2 Measures'!$C:$W,24,FALSE)&lt;&gt; "", VLOOKUP($A1206,'V2.5.2 Measures'!$C:$W,24,FALSE),"N/A")</f>
        <v>#REF!</v>
      </c>
      <c r="S1206" s="7" t="e">
        <f>IF(VLOOKUP($A1206,'V2.5.2 Measures'!$C:$W,25,FALSE)&lt;&gt; "", VLOOKUP($A1206,'V2.5.2 Measures'!$C:$W,25,FALSE),"N/A")</f>
        <v>#REF!</v>
      </c>
      <c r="T1206" s="7" t="str">
        <f>IF(VLOOKUP($A1206,'V2.5.2 Measures'!$C:$W,2,FALSE)&lt;&gt; "", VLOOKUP($A1206,'V2.5.2 Measures'!$C:$W,2,FALSE),"N/A")</f>
        <v>EXP-12-144-68</v>
      </c>
      <c r="U1206" s="7" t="str">
        <f>IF(VLOOKUP($A1206,'V2.5.2 Measures'!$C:$W,3,FALSE)&lt;&gt; "", VLOOKUP($A1206,'V2.5.2 Measures'!$C:$W,3,FALSE),"N/A")</f>
        <v>Average paid per record for TYPE-OF-SERVICE = 76 (HCBS - Expanded habilitation services - Supported employment services, which facilitate paid employment)</v>
      </c>
      <c r="V1206" s="7" t="e">
        <f>IF(VLOOKUP($A1206,'V2.5.2 Measures'!$C:$W,26,FALSE)&lt;&gt; "", VLOOKUP($A1206,'V2.5.2 Measures'!$C:$W,26,FALSE),"N/A")</f>
        <v>#REF!</v>
      </c>
      <c r="W1206" s="7" t="e">
        <f>IF(VLOOKUP($A1206,'V2.5.2 Measures'!$C:$W,44,FALSE)&lt;&gt; "", VLOOKUP($A1206,'V2.5.2 Measures'!$C:$W,44,FALSE),"N/A")</f>
        <v>#REF!</v>
      </c>
    </row>
    <row r="1207" spans="1:23" x14ac:dyDescent="0.35">
      <c r="A1207" s="7" t="str">
        <f>'V2.5.2 Measures'!C663</f>
        <v>EXP12.69</v>
      </c>
      <c r="B1207" s="7" t="str">
        <f>VLOOKUP($A1207,'V2.5.2 Measures'!$C:$W,6,FALSE)</f>
        <v>Medicaid FFS: Original, Crossover, Paid Claims</v>
      </c>
      <c r="C1207" s="7" t="str">
        <f>VLOOKUP($A1207,'V2.5.2 Measures'!$C:$W,8,FALSE)</f>
        <v>No</v>
      </c>
      <c r="D1207" s="7" t="str">
        <f>IF(VLOOKUP($A1207,'V2.5.2 Measures'!$C:$W,4,FALSE)="","",VLOOKUP($A1207,'V2.5.2 Measures'!$C:$W,4,FALSE))</f>
        <v>Ratio</v>
      </c>
      <c r="E1207" s="7" t="str">
        <f>IF((VLOOKUP($A1207,'V2.5.2 Measures'!$C:$W,8,FALSE)&lt;&gt;"")*AND(VLOOKUP($A1207,'V2.5.2 Measures'!$C:$W,8,FALSE)&lt;&gt;"TBD"),VLOOKUP($A1207,'V2.5.2 Measures'!$C:$W,8,FALSE),"N/A")</f>
        <v>No</v>
      </c>
      <c r="F1207" s="7" t="str">
        <f>IF((VLOOKUP($A1207,'V2.5.2 Measures'!$C:$W,9,FALSE)&lt;&gt;"")*AND(VLOOKUP($A1207,'V2.5.2 Measures'!$C:$W,9,FALSE)&lt;&gt;"TBD"),VLOOKUP($A1207,'V2.5.2 Measures'!$C:$W,9,FALSE),"N/A")</f>
        <v>N/A</v>
      </c>
      <c r="G1207" s="7" t="str">
        <f>IF((VLOOKUP($A1207,'V2.5.2 Measures'!$C:$W,10,FALSE)&lt;&gt;"")*AND(VLOOKUP($A1207,'V2.5.2 Measures'!$C:$W,10,FALSE)&lt;&gt;"TBD"),VLOOKUP($A1207,'V2.5.2 Measures'!$C:$W,10,FALSE),"N/A")</f>
        <v>N/A</v>
      </c>
      <c r="H1207" s="7" t="str">
        <f>IF(VLOOKUP($A1207,'V2.5.2 Measures'!$C:$W,14,FALSE)&lt;&gt; "", VLOOKUP($A1207,'V2.5.2 Measures'!$C:$W,14,FALSE),"N/A")</f>
        <v>TBD</v>
      </c>
      <c r="I1207" s="7">
        <f>IF(VLOOKUP($A1207,'V2.5.2 Measures'!$C:$W,15,FALSE)&lt;&gt; "", VLOOKUP($A1207,'V2.5.2 Measures'!$C:$W,15,FALSE),"N/A")</f>
        <v>0.2</v>
      </c>
      <c r="J1207" s="7" t="str">
        <f>IF(VLOOKUP($A1207,'V2.5.2 Measures'!$C:$W,16,FALSE)&lt;&gt; "", VLOOKUP($A1207,'V2.5.2 Measures'!$C:$W,16,FALSE),"N/A")</f>
        <v>N/A</v>
      </c>
      <c r="K1207" s="7" t="str">
        <f>IF(VLOOKUP($A1207,'V2.5.2 Measures'!$C:$W,17,FALSE)&lt;&gt; "", VLOOKUP($A1207,'V2.5.2 Measures'!$C:$W,17,FALSE),"N/A")</f>
        <v>N/A</v>
      </c>
      <c r="L1207" s="7" t="str">
        <f>IF(VLOOKUP($A1207,'V2.5.2 Measures'!$C:$W,18,FALSE)&lt;&gt; "", VLOOKUP($A1207,'V2.5.2 Measures'!$C:$W,18,FALSE),"N/A")</f>
        <v>Default</v>
      </c>
      <c r="M1207" s="7" t="str">
        <f>IF(VLOOKUP($A1207,'V2.5.2 Measures'!$C:$W,19,FALSE)&lt;&gt; "", VLOOKUP($A1207,'V2.5.2 Measures'!$C:$W,19,FALSE),"N/A")</f>
        <v>SAS</v>
      </c>
      <c r="N1207" s="7" t="str">
        <f>IF(VLOOKUP($A1207,'V2.5.2 Measures'!$C:$W,20,FALSE)&lt;&gt; "", VLOOKUP($A1207,'V2.5.2 Measures'!$C:$W,20,FALSE),"N/A")</f>
        <v>V1.1</v>
      </c>
      <c r="O1207" s="7" t="str">
        <f>IF(VLOOKUP($A1207,'V2.5.2 Measures'!$C:$W,21,FALSE)&lt;&gt; "", VLOOKUP($A1207,'V2.5.2 Measures'!$C:$W,21,FALSE),"N/A")</f>
        <v>V1.4</v>
      </c>
      <c r="P1207" s="7" t="e">
        <f>IF(VLOOKUP($A1207,'V2.5.2 Measures'!$C:$W,22,FALSE)&lt;&gt; "", VLOOKUP($A1207,'V2.5.2 Measures'!$C:$W,22,FALSE),"N/A")</f>
        <v>#REF!</v>
      </c>
      <c r="Q1207" s="7" t="e">
        <f>IF(VLOOKUP($A1207,'V2.5.2 Measures'!$C:$W,23,FALSE)&lt;&gt; "", VLOOKUP($A1207,'V2.5.2 Measures'!$C:$W,23,FALSE),"N/A")</f>
        <v>#REF!</v>
      </c>
      <c r="R1207" s="7" t="e">
        <f>IF(VLOOKUP($A1207,'V2.5.2 Measures'!$C:$W,24,FALSE)&lt;&gt; "", VLOOKUP($A1207,'V2.5.2 Measures'!$C:$W,24,FALSE),"N/A")</f>
        <v>#REF!</v>
      </c>
      <c r="S1207" s="7" t="e">
        <f>IF(VLOOKUP($A1207,'V2.5.2 Measures'!$C:$W,25,FALSE)&lt;&gt; "", VLOOKUP($A1207,'V2.5.2 Measures'!$C:$W,25,FALSE),"N/A")</f>
        <v>#REF!</v>
      </c>
      <c r="T1207" s="7" t="str">
        <f>IF(VLOOKUP($A1207,'V2.5.2 Measures'!$C:$W,2,FALSE)&lt;&gt; "", VLOOKUP($A1207,'V2.5.2 Measures'!$C:$W,2,FALSE),"N/A")</f>
        <v>EXP-12-145-69</v>
      </c>
      <c r="U1207" s="7" t="str">
        <f>IF(VLOOKUP($A1207,'V2.5.2 Measures'!$C:$W,3,FALSE)&lt;&gt; "", VLOOKUP($A1207,'V2.5.2 Measures'!$C:$W,3,FALSE),"N/A")</f>
        <v>Average paid per record for TYPE-OF-SERVICE = 77 (HCBS-65-plus - Case management services)</v>
      </c>
      <c r="V1207" s="7" t="e">
        <f>IF(VLOOKUP($A1207,'V2.5.2 Measures'!$C:$W,26,FALSE)&lt;&gt; "", VLOOKUP($A1207,'V2.5.2 Measures'!$C:$W,26,FALSE),"N/A")</f>
        <v>#REF!</v>
      </c>
      <c r="W1207" s="7" t="e">
        <f>IF(VLOOKUP($A1207,'V2.5.2 Measures'!$C:$W,44,FALSE)&lt;&gt; "", VLOOKUP($A1207,'V2.5.2 Measures'!$C:$W,44,FALSE),"N/A")</f>
        <v>#REF!</v>
      </c>
    </row>
    <row r="1208" spans="1:23" x14ac:dyDescent="0.35">
      <c r="A1208" s="7" t="str">
        <f>'V2.5.2 Measures'!C664</f>
        <v>EXP12.70</v>
      </c>
      <c r="B1208" s="7" t="str">
        <f>VLOOKUP($A1208,'V2.5.2 Measures'!$C:$W,6,FALSE)</f>
        <v>Medicaid FFS: Original, Crossover, Paid Claims</v>
      </c>
      <c r="C1208" s="7" t="str">
        <f>VLOOKUP($A1208,'V2.5.2 Measures'!$C:$W,8,FALSE)</f>
        <v>No</v>
      </c>
      <c r="D1208" s="7" t="str">
        <f>IF(VLOOKUP($A1208,'V2.5.2 Measures'!$C:$W,4,FALSE)="","",VLOOKUP($A1208,'V2.5.2 Measures'!$C:$W,4,FALSE))</f>
        <v>Ratio</v>
      </c>
      <c r="E1208" s="7" t="str">
        <f>IF((VLOOKUP($A1208,'V2.5.2 Measures'!$C:$W,8,FALSE)&lt;&gt;"")*AND(VLOOKUP($A1208,'V2.5.2 Measures'!$C:$W,8,FALSE)&lt;&gt;"TBD"),VLOOKUP($A1208,'V2.5.2 Measures'!$C:$W,8,FALSE),"N/A")</f>
        <v>No</v>
      </c>
      <c r="F1208" s="7" t="str">
        <f>IF((VLOOKUP($A1208,'V2.5.2 Measures'!$C:$W,9,FALSE)&lt;&gt;"")*AND(VLOOKUP($A1208,'V2.5.2 Measures'!$C:$W,9,FALSE)&lt;&gt;"TBD"),VLOOKUP($A1208,'V2.5.2 Measures'!$C:$W,9,FALSE),"N/A")</f>
        <v>N/A</v>
      </c>
      <c r="G1208" s="7" t="str">
        <f>IF((VLOOKUP($A1208,'V2.5.2 Measures'!$C:$W,10,FALSE)&lt;&gt;"")*AND(VLOOKUP($A1208,'V2.5.2 Measures'!$C:$W,10,FALSE)&lt;&gt;"TBD"),VLOOKUP($A1208,'V2.5.2 Measures'!$C:$W,10,FALSE),"N/A")</f>
        <v>N/A</v>
      </c>
      <c r="H1208" s="7" t="str">
        <f>IF(VLOOKUP($A1208,'V2.5.2 Measures'!$C:$W,14,FALSE)&lt;&gt; "", VLOOKUP($A1208,'V2.5.2 Measures'!$C:$W,14,FALSE),"N/A")</f>
        <v>TBD</v>
      </c>
      <c r="I1208" s="7">
        <f>IF(VLOOKUP($A1208,'V2.5.2 Measures'!$C:$W,15,FALSE)&lt;&gt; "", VLOOKUP($A1208,'V2.5.2 Measures'!$C:$W,15,FALSE),"N/A")</f>
        <v>0.2</v>
      </c>
      <c r="J1208" s="7" t="str">
        <f>IF(VLOOKUP($A1208,'V2.5.2 Measures'!$C:$W,16,FALSE)&lt;&gt; "", VLOOKUP($A1208,'V2.5.2 Measures'!$C:$W,16,FALSE),"N/A")</f>
        <v>N/A</v>
      </c>
      <c r="K1208" s="7" t="str">
        <f>IF(VLOOKUP($A1208,'V2.5.2 Measures'!$C:$W,17,FALSE)&lt;&gt; "", VLOOKUP($A1208,'V2.5.2 Measures'!$C:$W,17,FALSE),"N/A")</f>
        <v>N/A</v>
      </c>
      <c r="L1208" s="7" t="str">
        <f>IF(VLOOKUP($A1208,'V2.5.2 Measures'!$C:$W,18,FALSE)&lt;&gt; "", VLOOKUP($A1208,'V2.5.2 Measures'!$C:$W,18,FALSE),"N/A")</f>
        <v>Default</v>
      </c>
      <c r="M1208" s="7" t="str">
        <f>IF(VLOOKUP($A1208,'V2.5.2 Measures'!$C:$W,19,FALSE)&lt;&gt; "", VLOOKUP($A1208,'V2.5.2 Measures'!$C:$W,19,FALSE),"N/A")</f>
        <v>SAS</v>
      </c>
      <c r="N1208" s="7" t="str">
        <f>IF(VLOOKUP($A1208,'V2.5.2 Measures'!$C:$W,20,FALSE)&lt;&gt; "", VLOOKUP($A1208,'V2.5.2 Measures'!$C:$W,20,FALSE),"N/A")</f>
        <v>V1.1</v>
      </c>
      <c r="O1208" s="7" t="str">
        <f>IF(VLOOKUP($A1208,'V2.5.2 Measures'!$C:$W,21,FALSE)&lt;&gt; "", VLOOKUP($A1208,'V2.5.2 Measures'!$C:$W,21,FALSE),"N/A")</f>
        <v>V1.4</v>
      </c>
      <c r="P1208" s="7" t="e">
        <f>IF(VLOOKUP($A1208,'V2.5.2 Measures'!$C:$W,22,FALSE)&lt;&gt; "", VLOOKUP($A1208,'V2.5.2 Measures'!$C:$W,22,FALSE),"N/A")</f>
        <v>#REF!</v>
      </c>
      <c r="Q1208" s="7" t="e">
        <f>IF(VLOOKUP($A1208,'V2.5.2 Measures'!$C:$W,23,FALSE)&lt;&gt; "", VLOOKUP($A1208,'V2.5.2 Measures'!$C:$W,23,FALSE),"N/A")</f>
        <v>#REF!</v>
      </c>
      <c r="R1208" s="7" t="e">
        <f>IF(VLOOKUP($A1208,'V2.5.2 Measures'!$C:$W,24,FALSE)&lt;&gt; "", VLOOKUP($A1208,'V2.5.2 Measures'!$C:$W,24,FALSE),"N/A")</f>
        <v>#REF!</v>
      </c>
      <c r="S1208" s="7" t="e">
        <f>IF(VLOOKUP($A1208,'V2.5.2 Measures'!$C:$W,25,FALSE)&lt;&gt; "", VLOOKUP($A1208,'V2.5.2 Measures'!$C:$W,25,FALSE),"N/A")</f>
        <v>#REF!</v>
      </c>
      <c r="T1208" s="7" t="str">
        <f>IF(VLOOKUP($A1208,'V2.5.2 Measures'!$C:$W,2,FALSE)&lt;&gt; "", VLOOKUP($A1208,'V2.5.2 Measures'!$C:$W,2,FALSE),"N/A")</f>
        <v>EXP-12-146-70</v>
      </c>
      <c r="U1208" s="7" t="str">
        <f>IF(VLOOKUP($A1208,'V2.5.2 Measures'!$C:$W,3,FALSE)&lt;&gt; "", VLOOKUP($A1208,'V2.5.2 Measures'!$C:$W,3,FALSE),"N/A")</f>
        <v>Average paid per record for TYPE-OF-SERVICE = 78 (HCBS-65-plus - Homemaker services)</v>
      </c>
      <c r="V1208" s="7" t="e">
        <f>IF(VLOOKUP($A1208,'V2.5.2 Measures'!$C:$W,26,FALSE)&lt;&gt; "", VLOOKUP($A1208,'V2.5.2 Measures'!$C:$W,26,FALSE),"N/A")</f>
        <v>#REF!</v>
      </c>
      <c r="W1208" s="7" t="e">
        <f>IF(VLOOKUP($A1208,'V2.5.2 Measures'!$C:$W,44,FALSE)&lt;&gt; "", VLOOKUP($A1208,'V2.5.2 Measures'!$C:$W,44,FALSE),"N/A")</f>
        <v>#REF!</v>
      </c>
    </row>
    <row r="1209" spans="1:23" x14ac:dyDescent="0.35">
      <c r="A1209" s="7" t="str">
        <f>'V2.5.2 Measures'!C665</f>
        <v>EXP12.71</v>
      </c>
      <c r="B1209" s="7" t="str">
        <f>VLOOKUP($A1209,'V2.5.2 Measures'!$C:$W,6,FALSE)</f>
        <v>Medicaid FFS: Original, Crossover, Paid Claims</v>
      </c>
      <c r="C1209" s="7" t="str">
        <f>VLOOKUP($A1209,'V2.5.2 Measures'!$C:$W,8,FALSE)</f>
        <v>No</v>
      </c>
      <c r="D1209" s="7" t="str">
        <f>IF(VLOOKUP($A1209,'V2.5.2 Measures'!$C:$W,4,FALSE)="","",VLOOKUP($A1209,'V2.5.2 Measures'!$C:$W,4,FALSE))</f>
        <v>Ratio</v>
      </c>
      <c r="E1209" s="7" t="str">
        <f>IF((VLOOKUP($A1209,'V2.5.2 Measures'!$C:$W,8,FALSE)&lt;&gt;"")*AND(VLOOKUP($A1209,'V2.5.2 Measures'!$C:$W,8,FALSE)&lt;&gt;"TBD"),VLOOKUP($A1209,'V2.5.2 Measures'!$C:$W,8,FALSE),"N/A")</f>
        <v>No</v>
      </c>
      <c r="F1209" s="7" t="str">
        <f>IF((VLOOKUP($A1209,'V2.5.2 Measures'!$C:$W,9,FALSE)&lt;&gt;"")*AND(VLOOKUP($A1209,'V2.5.2 Measures'!$C:$W,9,FALSE)&lt;&gt;"TBD"),VLOOKUP($A1209,'V2.5.2 Measures'!$C:$W,9,FALSE),"N/A")</f>
        <v>N/A</v>
      </c>
      <c r="G1209" s="7" t="str">
        <f>IF((VLOOKUP($A1209,'V2.5.2 Measures'!$C:$W,10,FALSE)&lt;&gt;"")*AND(VLOOKUP($A1209,'V2.5.2 Measures'!$C:$W,10,FALSE)&lt;&gt;"TBD"),VLOOKUP($A1209,'V2.5.2 Measures'!$C:$W,10,FALSE),"N/A")</f>
        <v>N/A</v>
      </c>
      <c r="H1209" s="7" t="str">
        <f>IF(VLOOKUP($A1209,'V2.5.2 Measures'!$C:$W,14,FALSE)&lt;&gt; "", VLOOKUP($A1209,'V2.5.2 Measures'!$C:$W,14,FALSE),"N/A")</f>
        <v>TBD</v>
      </c>
      <c r="I1209" s="7">
        <f>IF(VLOOKUP($A1209,'V2.5.2 Measures'!$C:$W,15,FALSE)&lt;&gt; "", VLOOKUP($A1209,'V2.5.2 Measures'!$C:$W,15,FALSE),"N/A")</f>
        <v>0.2</v>
      </c>
      <c r="J1209" s="7" t="str">
        <f>IF(VLOOKUP($A1209,'V2.5.2 Measures'!$C:$W,16,FALSE)&lt;&gt; "", VLOOKUP($A1209,'V2.5.2 Measures'!$C:$W,16,FALSE),"N/A")</f>
        <v>N/A</v>
      </c>
      <c r="K1209" s="7" t="str">
        <f>IF(VLOOKUP($A1209,'V2.5.2 Measures'!$C:$W,17,FALSE)&lt;&gt; "", VLOOKUP($A1209,'V2.5.2 Measures'!$C:$W,17,FALSE),"N/A")</f>
        <v>N/A</v>
      </c>
      <c r="L1209" s="7" t="str">
        <f>IF(VLOOKUP($A1209,'V2.5.2 Measures'!$C:$W,18,FALSE)&lt;&gt; "", VLOOKUP($A1209,'V2.5.2 Measures'!$C:$W,18,FALSE),"N/A")</f>
        <v>Default</v>
      </c>
      <c r="M1209" s="7" t="str">
        <f>IF(VLOOKUP($A1209,'V2.5.2 Measures'!$C:$W,19,FALSE)&lt;&gt; "", VLOOKUP($A1209,'V2.5.2 Measures'!$C:$W,19,FALSE),"N/A")</f>
        <v>SAS</v>
      </c>
      <c r="N1209" s="7" t="str">
        <f>IF(VLOOKUP($A1209,'V2.5.2 Measures'!$C:$W,20,FALSE)&lt;&gt; "", VLOOKUP($A1209,'V2.5.2 Measures'!$C:$W,20,FALSE),"N/A")</f>
        <v>V1.1</v>
      </c>
      <c r="O1209" s="7" t="str">
        <f>IF(VLOOKUP($A1209,'V2.5.2 Measures'!$C:$W,21,FALSE)&lt;&gt; "", VLOOKUP($A1209,'V2.5.2 Measures'!$C:$W,21,FALSE),"N/A")</f>
        <v>V1.4</v>
      </c>
      <c r="P1209" s="7" t="e">
        <f>IF(VLOOKUP($A1209,'V2.5.2 Measures'!$C:$W,22,FALSE)&lt;&gt; "", VLOOKUP($A1209,'V2.5.2 Measures'!$C:$W,22,FALSE),"N/A")</f>
        <v>#REF!</v>
      </c>
      <c r="Q1209" s="7" t="e">
        <f>IF(VLOOKUP($A1209,'V2.5.2 Measures'!$C:$W,23,FALSE)&lt;&gt; "", VLOOKUP($A1209,'V2.5.2 Measures'!$C:$W,23,FALSE),"N/A")</f>
        <v>#REF!</v>
      </c>
      <c r="R1209" s="7" t="e">
        <f>IF(VLOOKUP($A1209,'V2.5.2 Measures'!$C:$W,24,FALSE)&lt;&gt; "", VLOOKUP($A1209,'V2.5.2 Measures'!$C:$W,24,FALSE),"N/A")</f>
        <v>#REF!</v>
      </c>
      <c r="S1209" s="7" t="e">
        <f>IF(VLOOKUP($A1209,'V2.5.2 Measures'!$C:$W,25,FALSE)&lt;&gt; "", VLOOKUP($A1209,'V2.5.2 Measures'!$C:$W,25,FALSE),"N/A")</f>
        <v>#REF!</v>
      </c>
      <c r="T1209" s="7" t="str">
        <f>IF(VLOOKUP($A1209,'V2.5.2 Measures'!$C:$W,2,FALSE)&lt;&gt; "", VLOOKUP($A1209,'V2.5.2 Measures'!$C:$W,2,FALSE),"N/A")</f>
        <v>EXP-12-147-71</v>
      </c>
      <c r="U1209" s="7" t="str">
        <f>IF(VLOOKUP($A1209,'V2.5.2 Measures'!$C:$W,3,FALSE)&lt;&gt; "", VLOOKUP($A1209,'V2.5.2 Measures'!$C:$W,3,FALSE),"N/A")</f>
        <v>Average paid per record for TYPE-OF-SERVICE = 79 (HCBS-65-plus - Home health aide services)</v>
      </c>
      <c r="V1209" s="7" t="e">
        <f>IF(VLOOKUP($A1209,'V2.5.2 Measures'!$C:$W,26,FALSE)&lt;&gt; "", VLOOKUP($A1209,'V2.5.2 Measures'!$C:$W,26,FALSE),"N/A")</f>
        <v>#REF!</v>
      </c>
      <c r="W1209" s="7" t="e">
        <f>IF(VLOOKUP($A1209,'V2.5.2 Measures'!$C:$W,44,FALSE)&lt;&gt; "", VLOOKUP($A1209,'V2.5.2 Measures'!$C:$W,44,FALSE),"N/A")</f>
        <v>#REF!</v>
      </c>
    </row>
    <row r="1210" spans="1:23" x14ac:dyDescent="0.35">
      <c r="A1210" s="7" t="str">
        <f>'V2.5.2 Measures'!C666</f>
        <v>EXP12.73</v>
      </c>
      <c r="B1210" s="7" t="str">
        <f>VLOOKUP($A1210,'V2.5.2 Measures'!$C:$W,6,FALSE)</f>
        <v>Medicaid FFS: Original, Crossover, Paid Claims</v>
      </c>
      <c r="C1210" s="7" t="str">
        <f>VLOOKUP($A1210,'V2.5.2 Measures'!$C:$W,8,FALSE)</f>
        <v>No</v>
      </c>
      <c r="D1210" s="7" t="str">
        <f>IF(VLOOKUP($A1210,'V2.5.2 Measures'!$C:$W,4,FALSE)="","",VLOOKUP($A1210,'V2.5.2 Measures'!$C:$W,4,FALSE))</f>
        <v>Ratio</v>
      </c>
      <c r="E1210" s="7" t="str">
        <f>IF((VLOOKUP($A1210,'V2.5.2 Measures'!$C:$W,8,FALSE)&lt;&gt;"")*AND(VLOOKUP($A1210,'V2.5.2 Measures'!$C:$W,8,FALSE)&lt;&gt;"TBD"),VLOOKUP($A1210,'V2.5.2 Measures'!$C:$W,8,FALSE),"N/A")</f>
        <v>No</v>
      </c>
      <c r="F1210" s="7" t="str">
        <f>IF((VLOOKUP($A1210,'V2.5.2 Measures'!$C:$W,9,FALSE)&lt;&gt;"")*AND(VLOOKUP($A1210,'V2.5.2 Measures'!$C:$W,9,FALSE)&lt;&gt;"TBD"),VLOOKUP($A1210,'V2.5.2 Measures'!$C:$W,9,FALSE),"N/A")</f>
        <v>N/A</v>
      </c>
      <c r="G1210" s="7" t="str">
        <f>IF((VLOOKUP($A1210,'V2.5.2 Measures'!$C:$W,10,FALSE)&lt;&gt;"")*AND(VLOOKUP($A1210,'V2.5.2 Measures'!$C:$W,10,FALSE)&lt;&gt;"TBD"),VLOOKUP($A1210,'V2.5.2 Measures'!$C:$W,10,FALSE),"N/A")</f>
        <v>N/A</v>
      </c>
      <c r="H1210" s="7" t="str">
        <f>IF(VLOOKUP($A1210,'V2.5.2 Measures'!$C:$W,14,FALSE)&lt;&gt; "", VLOOKUP($A1210,'V2.5.2 Measures'!$C:$W,14,FALSE),"N/A")</f>
        <v>TBD</v>
      </c>
      <c r="I1210" s="7">
        <f>IF(VLOOKUP($A1210,'V2.5.2 Measures'!$C:$W,15,FALSE)&lt;&gt; "", VLOOKUP($A1210,'V2.5.2 Measures'!$C:$W,15,FALSE),"N/A")</f>
        <v>0.2</v>
      </c>
      <c r="J1210" s="7" t="str">
        <f>IF(VLOOKUP($A1210,'V2.5.2 Measures'!$C:$W,16,FALSE)&lt;&gt; "", VLOOKUP($A1210,'V2.5.2 Measures'!$C:$W,16,FALSE),"N/A")</f>
        <v>N/A</v>
      </c>
      <c r="K1210" s="7" t="str">
        <f>IF(VLOOKUP($A1210,'V2.5.2 Measures'!$C:$W,17,FALSE)&lt;&gt; "", VLOOKUP($A1210,'V2.5.2 Measures'!$C:$W,17,FALSE),"N/A")</f>
        <v>N/A</v>
      </c>
      <c r="L1210" s="7" t="str">
        <f>IF(VLOOKUP($A1210,'V2.5.2 Measures'!$C:$W,18,FALSE)&lt;&gt; "", VLOOKUP($A1210,'V2.5.2 Measures'!$C:$W,18,FALSE),"N/A")</f>
        <v>Default</v>
      </c>
      <c r="M1210" s="7" t="str">
        <f>IF(VLOOKUP($A1210,'V2.5.2 Measures'!$C:$W,19,FALSE)&lt;&gt; "", VLOOKUP($A1210,'V2.5.2 Measures'!$C:$W,19,FALSE),"N/A")</f>
        <v>SAS</v>
      </c>
      <c r="N1210" s="7" t="str">
        <f>IF(VLOOKUP($A1210,'V2.5.2 Measures'!$C:$W,20,FALSE)&lt;&gt; "", VLOOKUP($A1210,'V2.5.2 Measures'!$C:$W,20,FALSE),"N/A")</f>
        <v>V1.1</v>
      </c>
      <c r="O1210" s="7" t="str">
        <f>IF(VLOOKUP($A1210,'V2.5.2 Measures'!$C:$W,21,FALSE)&lt;&gt; "", VLOOKUP($A1210,'V2.5.2 Measures'!$C:$W,21,FALSE),"N/A")</f>
        <v>V1.4</v>
      </c>
      <c r="P1210" s="7" t="e">
        <f>IF(VLOOKUP($A1210,'V2.5.2 Measures'!$C:$W,22,FALSE)&lt;&gt; "", VLOOKUP($A1210,'V2.5.2 Measures'!$C:$W,22,FALSE),"N/A")</f>
        <v>#REF!</v>
      </c>
      <c r="Q1210" s="7" t="e">
        <f>IF(VLOOKUP($A1210,'V2.5.2 Measures'!$C:$W,23,FALSE)&lt;&gt; "", VLOOKUP($A1210,'V2.5.2 Measures'!$C:$W,23,FALSE),"N/A")</f>
        <v>#REF!</v>
      </c>
      <c r="R1210" s="7" t="e">
        <f>IF(VLOOKUP($A1210,'V2.5.2 Measures'!$C:$W,24,FALSE)&lt;&gt; "", VLOOKUP($A1210,'V2.5.2 Measures'!$C:$W,24,FALSE),"N/A")</f>
        <v>#REF!</v>
      </c>
      <c r="S1210" s="7" t="e">
        <f>IF(VLOOKUP($A1210,'V2.5.2 Measures'!$C:$W,25,FALSE)&lt;&gt; "", VLOOKUP($A1210,'V2.5.2 Measures'!$C:$W,25,FALSE),"N/A")</f>
        <v>#REF!</v>
      </c>
      <c r="T1210" s="7" t="str">
        <f>IF(VLOOKUP($A1210,'V2.5.2 Measures'!$C:$W,2,FALSE)&lt;&gt; "", VLOOKUP($A1210,'V2.5.2 Measures'!$C:$W,2,FALSE),"N/A")</f>
        <v>EXP-12-148-73</v>
      </c>
      <c r="U1210" s="7" t="str">
        <f>IF(VLOOKUP($A1210,'V2.5.2 Measures'!$C:$W,3,FALSE)&lt;&gt; "", VLOOKUP($A1210,'V2.5.2 Measures'!$C:$W,3,FALSE),"N/A")</f>
        <v>Average paid per record for TYPE-OF-SERVICE = 80 (HCBS-65-plus - Personal care services)</v>
      </c>
      <c r="V1210" s="7" t="e">
        <f>IF(VLOOKUP($A1210,'V2.5.2 Measures'!$C:$W,26,FALSE)&lt;&gt; "", VLOOKUP($A1210,'V2.5.2 Measures'!$C:$W,26,FALSE),"N/A")</f>
        <v>#REF!</v>
      </c>
      <c r="W1210" s="7" t="e">
        <f>IF(VLOOKUP($A1210,'V2.5.2 Measures'!$C:$W,44,FALSE)&lt;&gt; "", VLOOKUP($A1210,'V2.5.2 Measures'!$C:$W,44,FALSE),"N/A")</f>
        <v>#REF!</v>
      </c>
    </row>
    <row r="1211" spans="1:23" x14ac:dyDescent="0.35">
      <c r="A1211" s="7" t="str">
        <f>'V2.5.2 Measures'!C667</f>
        <v>EXP12.74</v>
      </c>
      <c r="B1211" s="7" t="str">
        <f>VLOOKUP($A1211,'V2.5.2 Measures'!$C:$W,6,FALSE)</f>
        <v>Medicaid FFS: Original, Crossover, Paid Claims</v>
      </c>
      <c r="C1211" s="7" t="str">
        <f>VLOOKUP($A1211,'V2.5.2 Measures'!$C:$W,8,FALSE)</f>
        <v>No</v>
      </c>
      <c r="D1211" s="7" t="str">
        <f>IF(VLOOKUP($A1211,'V2.5.2 Measures'!$C:$W,4,FALSE)="","",VLOOKUP($A1211,'V2.5.2 Measures'!$C:$W,4,FALSE))</f>
        <v>Ratio</v>
      </c>
      <c r="E1211" s="7" t="str">
        <f>IF((VLOOKUP($A1211,'V2.5.2 Measures'!$C:$W,8,FALSE)&lt;&gt;"")*AND(VLOOKUP($A1211,'V2.5.2 Measures'!$C:$W,8,FALSE)&lt;&gt;"TBD"),VLOOKUP($A1211,'V2.5.2 Measures'!$C:$W,8,FALSE),"N/A")</f>
        <v>No</v>
      </c>
      <c r="F1211" s="7" t="str">
        <f>IF((VLOOKUP($A1211,'V2.5.2 Measures'!$C:$W,9,FALSE)&lt;&gt;"")*AND(VLOOKUP($A1211,'V2.5.2 Measures'!$C:$W,9,FALSE)&lt;&gt;"TBD"),VLOOKUP($A1211,'V2.5.2 Measures'!$C:$W,9,FALSE),"N/A")</f>
        <v>N/A</v>
      </c>
      <c r="G1211" s="7" t="str">
        <f>IF((VLOOKUP($A1211,'V2.5.2 Measures'!$C:$W,10,FALSE)&lt;&gt;"")*AND(VLOOKUP($A1211,'V2.5.2 Measures'!$C:$W,10,FALSE)&lt;&gt;"TBD"),VLOOKUP($A1211,'V2.5.2 Measures'!$C:$W,10,FALSE),"N/A")</f>
        <v>N/A</v>
      </c>
      <c r="H1211" s="7" t="str">
        <f>IF(VLOOKUP($A1211,'V2.5.2 Measures'!$C:$W,14,FALSE)&lt;&gt; "", VLOOKUP($A1211,'V2.5.2 Measures'!$C:$W,14,FALSE),"N/A")</f>
        <v>TBD</v>
      </c>
      <c r="I1211" s="7">
        <f>IF(VLOOKUP($A1211,'V2.5.2 Measures'!$C:$W,15,FALSE)&lt;&gt; "", VLOOKUP($A1211,'V2.5.2 Measures'!$C:$W,15,FALSE),"N/A")</f>
        <v>0.2</v>
      </c>
      <c r="J1211" s="7" t="str">
        <f>IF(VLOOKUP($A1211,'V2.5.2 Measures'!$C:$W,16,FALSE)&lt;&gt; "", VLOOKUP($A1211,'V2.5.2 Measures'!$C:$W,16,FALSE),"N/A")</f>
        <v>N/A</v>
      </c>
      <c r="K1211" s="7" t="str">
        <f>IF(VLOOKUP($A1211,'V2.5.2 Measures'!$C:$W,17,FALSE)&lt;&gt; "", VLOOKUP($A1211,'V2.5.2 Measures'!$C:$W,17,FALSE),"N/A")</f>
        <v>N/A</v>
      </c>
      <c r="L1211" s="7" t="str">
        <f>IF(VLOOKUP($A1211,'V2.5.2 Measures'!$C:$W,18,FALSE)&lt;&gt; "", VLOOKUP($A1211,'V2.5.2 Measures'!$C:$W,18,FALSE),"N/A")</f>
        <v>Default</v>
      </c>
      <c r="M1211" s="7" t="str">
        <f>IF(VLOOKUP($A1211,'V2.5.2 Measures'!$C:$W,19,FALSE)&lt;&gt; "", VLOOKUP($A1211,'V2.5.2 Measures'!$C:$W,19,FALSE),"N/A")</f>
        <v>SAS</v>
      </c>
      <c r="N1211" s="7" t="str">
        <f>IF(VLOOKUP($A1211,'V2.5.2 Measures'!$C:$W,20,FALSE)&lt;&gt; "", VLOOKUP($A1211,'V2.5.2 Measures'!$C:$W,20,FALSE),"N/A")</f>
        <v>V1.1</v>
      </c>
      <c r="O1211" s="7" t="str">
        <f>IF(VLOOKUP($A1211,'V2.5.2 Measures'!$C:$W,21,FALSE)&lt;&gt; "", VLOOKUP($A1211,'V2.5.2 Measures'!$C:$W,21,FALSE),"N/A")</f>
        <v>V1.4</v>
      </c>
      <c r="P1211" s="7" t="e">
        <f>IF(VLOOKUP($A1211,'V2.5.2 Measures'!$C:$W,22,FALSE)&lt;&gt; "", VLOOKUP($A1211,'V2.5.2 Measures'!$C:$W,22,FALSE),"N/A")</f>
        <v>#REF!</v>
      </c>
      <c r="Q1211" s="7" t="e">
        <f>IF(VLOOKUP($A1211,'V2.5.2 Measures'!$C:$W,23,FALSE)&lt;&gt; "", VLOOKUP($A1211,'V2.5.2 Measures'!$C:$W,23,FALSE),"N/A")</f>
        <v>#REF!</v>
      </c>
      <c r="R1211" s="7" t="e">
        <f>IF(VLOOKUP($A1211,'V2.5.2 Measures'!$C:$W,24,FALSE)&lt;&gt; "", VLOOKUP($A1211,'V2.5.2 Measures'!$C:$W,24,FALSE),"N/A")</f>
        <v>#REF!</v>
      </c>
      <c r="S1211" s="7" t="e">
        <f>IF(VLOOKUP($A1211,'V2.5.2 Measures'!$C:$W,25,FALSE)&lt;&gt; "", VLOOKUP($A1211,'V2.5.2 Measures'!$C:$W,25,FALSE),"N/A")</f>
        <v>#REF!</v>
      </c>
      <c r="T1211" s="7" t="str">
        <f>IF(VLOOKUP($A1211,'V2.5.2 Measures'!$C:$W,2,FALSE)&lt;&gt; "", VLOOKUP($A1211,'V2.5.2 Measures'!$C:$W,2,FALSE),"N/A")</f>
        <v>EXP-12-149-74</v>
      </c>
      <c r="U1211" s="7" t="str">
        <f>IF(VLOOKUP($A1211,'V2.5.2 Measures'!$C:$W,3,FALSE)&lt;&gt; "", VLOOKUP($A1211,'V2.5.2 Measures'!$C:$W,3,FALSE),"N/A")</f>
        <v>Average paid per record for TYPE-OF-SERVICE = 81 (HCBS-65-plus - Adult day health services)</v>
      </c>
      <c r="V1211" s="7" t="e">
        <f>IF(VLOOKUP($A1211,'V2.5.2 Measures'!$C:$W,26,FALSE)&lt;&gt; "", VLOOKUP($A1211,'V2.5.2 Measures'!$C:$W,26,FALSE),"N/A")</f>
        <v>#REF!</v>
      </c>
      <c r="W1211" s="7" t="e">
        <f>IF(VLOOKUP($A1211,'V2.5.2 Measures'!$C:$W,44,FALSE)&lt;&gt; "", VLOOKUP($A1211,'V2.5.2 Measures'!$C:$W,44,FALSE),"N/A")</f>
        <v>#REF!</v>
      </c>
    </row>
    <row r="1212" spans="1:23" x14ac:dyDescent="0.35">
      <c r="A1212" s="7" t="str">
        <f>'V2.5.2 Measures'!C668</f>
        <v>EXP12.75</v>
      </c>
      <c r="B1212" s="7" t="str">
        <f>VLOOKUP($A1212,'V2.5.2 Measures'!$C:$W,6,FALSE)</f>
        <v>Medicaid FFS: Original, Crossover, Paid Claims</v>
      </c>
      <c r="C1212" s="7" t="str">
        <f>VLOOKUP($A1212,'V2.5.2 Measures'!$C:$W,8,FALSE)</f>
        <v>No</v>
      </c>
      <c r="D1212" s="7" t="str">
        <f>IF(VLOOKUP($A1212,'V2.5.2 Measures'!$C:$W,4,FALSE)="","",VLOOKUP($A1212,'V2.5.2 Measures'!$C:$W,4,FALSE))</f>
        <v>Ratio</v>
      </c>
      <c r="E1212" s="7" t="str">
        <f>IF((VLOOKUP($A1212,'V2.5.2 Measures'!$C:$W,8,FALSE)&lt;&gt;"")*AND(VLOOKUP($A1212,'V2.5.2 Measures'!$C:$W,8,FALSE)&lt;&gt;"TBD"),VLOOKUP($A1212,'V2.5.2 Measures'!$C:$W,8,FALSE),"N/A")</f>
        <v>No</v>
      </c>
      <c r="F1212" s="7" t="str">
        <f>IF((VLOOKUP($A1212,'V2.5.2 Measures'!$C:$W,9,FALSE)&lt;&gt;"")*AND(VLOOKUP($A1212,'V2.5.2 Measures'!$C:$W,9,FALSE)&lt;&gt;"TBD"),VLOOKUP($A1212,'V2.5.2 Measures'!$C:$W,9,FALSE),"N/A")</f>
        <v>N/A</v>
      </c>
      <c r="G1212" s="7" t="str">
        <f>IF((VLOOKUP($A1212,'V2.5.2 Measures'!$C:$W,10,FALSE)&lt;&gt;"")*AND(VLOOKUP($A1212,'V2.5.2 Measures'!$C:$W,10,FALSE)&lt;&gt;"TBD"),VLOOKUP($A1212,'V2.5.2 Measures'!$C:$W,10,FALSE),"N/A")</f>
        <v>N/A</v>
      </c>
      <c r="H1212" s="7" t="str">
        <f>IF(VLOOKUP($A1212,'V2.5.2 Measures'!$C:$W,14,FALSE)&lt;&gt; "", VLOOKUP($A1212,'V2.5.2 Measures'!$C:$W,14,FALSE),"N/A")</f>
        <v>TBD</v>
      </c>
      <c r="I1212" s="7">
        <f>IF(VLOOKUP($A1212,'V2.5.2 Measures'!$C:$W,15,FALSE)&lt;&gt; "", VLOOKUP($A1212,'V2.5.2 Measures'!$C:$W,15,FALSE),"N/A")</f>
        <v>0.2</v>
      </c>
      <c r="J1212" s="7" t="str">
        <f>IF(VLOOKUP($A1212,'V2.5.2 Measures'!$C:$W,16,FALSE)&lt;&gt; "", VLOOKUP($A1212,'V2.5.2 Measures'!$C:$W,16,FALSE),"N/A")</f>
        <v>N/A</v>
      </c>
      <c r="K1212" s="7" t="str">
        <f>IF(VLOOKUP($A1212,'V2.5.2 Measures'!$C:$W,17,FALSE)&lt;&gt; "", VLOOKUP($A1212,'V2.5.2 Measures'!$C:$W,17,FALSE),"N/A")</f>
        <v>N/A</v>
      </c>
      <c r="L1212" s="7" t="str">
        <f>IF(VLOOKUP($A1212,'V2.5.2 Measures'!$C:$W,18,FALSE)&lt;&gt; "", VLOOKUP($A1212,'V2.5.2 Measures'!$C:$W,18,FALSE),"N/A")</f>
        <v>Default</v>
      </c>
      <c r="M1212" s="7" t="str">
        <f>IF(VLOOKUP($A1212,'V2.5.2 Measures'!$C:$W,19,FALSE)&lt;&gt; "", VLOOKUP($A1212,'V2.5.2 Measures'!$C:$W,19,FALSE),"N/A")</f>
        <v>SAS</v>
      </c>
      <c r="N1212" s="7" t="str">
        <f>IF(VLOOKUP($A1212,'V2.5.2 Measures'!$C:$W,20,FALSE)&lt;&gt; "", VLOOKUP($A1212,'V2.5.2 Measures'!$C:$W,20,FALSE),"N/A")</f>
        <v>V1.1</v>
      </c>
      <c r="O1212" s="7" t="str">
        <f>IF(VLOOKUP($A1212,'V2.5.2 Measures'!$C:$W,21,FALSE)&lt;&gt; "", VLOOKUP($A1212,'V2.5.2 Measures'!$C:$W,21,FALSE),"N/A")</f>
        <v>V1.4</v>
      </c>
      <c r="P1212" s="7" t="e">
        <f>IF(VLOOKUP($A1212,'V2.5.2 Measures'!$C:$W,22,FALSE)&lt;&gt; "", VLOOKUP($A1212,'V2.5.2 Measures'!$C:$W,22,FALSE),"N/A")</f>
        <v>#REF!</v>
      </c>
      <c r="Q1212" s="7" t="e">
        <f>IF(VLOOKUP($A1212,'V2.5.2 Measures'!$C:$W,23,FALSE)&lt;&gt; "", VLOOKUP($A1212,'V2.5.2 Measures'!$C:$W,23,FALSE),"N/A")</f>
        <v>#REF!</v>
      </c>
      <c r="R1212" s="7" t="e">
        <f>IF(VLOOKUP($A1212,'V2.5.2 Measures'!$C:$W,24,FALSE)&lt;&gt; "", VLOOKUP($A1212,'V2.5.2 Measures'!$C:$W,24,FALSE),"N/A")</f>
        <v>#REF!</v>
      </c>
      <c r="S1212" s="7" t="e">
        <f>IF(VLOOKUP($A1212,'V2.5.2 Measures'!$C:$W,25,FALSE)&lt;&gt; "", VLOOKUP($A1212,'V2.5.2 Measures'!$C:$W,25,FALSE),"N/A")</f>
        <v>#REF!</v>
      </c>
      <c r="T1212" s="7" t="str">
        <f>IF(VLOOKUP($A1212,'V2.5.2 Measures'!$C:$W,2,FALSE)&lt;&gt; "", VLOOKUP($A1212,'V2.5.2 Measures'!$C:$W,2,FALSE),"N/A")</f>
        <v>EXP-12-150-75</v>
      </c>
      <c r="U1212" s="7" t="str">
        <f>IF(VLOOKUP($A1212,'V2.5.2 Measures'!$C:$W,3,FALSE)&lt;&gt; "", VLOOKUP($A1212,'V2.5.2 Measures'!$C:$W,3,FALSE),"N/A")</f>
        <v>Average paid per record for TYPE-OF-SERVICE = 82 (HCBS-65-plus - Respite care services)</v>
      </c>
      <c r="V1212" s="7" t="e">
        <f>IF(VLOOKUP($A1212,'V2.5.2 Measures'!$C:$W,26,FALSE)&lt;&gt; "", VLOOKUP($A1212,'V2.5.2 Measures'!$C:$W,26,FALSE),"N/A")</f>
        <v>#REF!</v>
      </c>
      <c r="W1212" s="7" t="e">
        <f>IF(VLOOKUP($A1212,'V2.5.2 Measures'!$C:$W,44,FALSE)&lt;&gt; "", VLOOKUP($A1212,'V2.5.2 Measures'!$C:$W,44,FALSE),"N/A")</f>
        <v>#REF!</v>
      </c>
    </row>
    <row r="1213" spans="1:23" x14ac:dyDescent="0.35">
      <c r="A1213" s="7" t="str">
        <f>'V2.5.2 Measures'!C669</f>
        <v>EXP12.76</v>
      </c>
      <c r="B1213" s="7" t="str">
        <f>VLOOKUP($A1213,'V2.5.2 Measures'!$C:$W,6,FALSE)</f>
        <v>Medicaid FFS: Original, Crossover, Paid Claims</v>
      </c>
      <c r="C1213" s="7" t="str">
        <f>VLOOKUP($A1213,'V2.5.2 Measures'!$C:$W,8,FALSE)</f>
        <v>No</v>
      </c>
      <c r="D1213" s="7" t="str">
        <f>IF(VLOOKUP($A1213,'V2.5.2 Measures'!$C:$W,4,FALSE)="","",VLOOKUP($A1213,'V2.5.2 Measures'!$C:$W,4,FALSE))</f>
        <v>Ratio</v>
      </c>
      <c r="E1213" s="7" t="str">
        <f>IF((VLOOKUP($A1213,'V2.5.2 Measures'!$C:$W,8,FALSE)&lt;&gt;"")*AND(VLOOKUP($A1213,'V2.5.2 Measures'!$C:$W,8,FALSE)&lt;&gt;"TBD"),VLOOKUP($A1213,'V2.5.2 Measures'!$C:$W,8,FALSE),"N/A")</f>
        <v>No</v>
      </c>
      <c r="F1213" s="7" t="str">
        <f>IF((VLOOKUP($A1213,'V2.5.2 Measures'!$C:$W,9,FALSE)&lt;&gt;"")*AND(VLOOKUP($A1213,'V2.5.2 Measures'!$C:$W,9,FALSE)&lt;&gt;"TBD"),VLOOKUP($A1213,'V2.5.2 Measures'!$C:$W,9,FALSE),"N/A")</f>
        <v>N/A</v>
      </c>
      <c r="G1213" s="7" t="str">
        <f>IF((VLOOKUP($A1213,'V2.5.2 Measures'!$C:$W,10,FALSE)&lt;&gt;"")*AND(VLOOKUP($A1213,'V2.5.2 Measures'!$C:$W,10,FALSE)&lt;&gt;"TBD"),VLOOKUP($A1213,'V2.5.2 Measures'!$C:$W,10,FALSE),"N/A")</f>
        <v>N/A</v>
      </c>
      <c r="H1213" s="7" t="str">
        <f>IF(VLOOKUP($A1213,'V2.5.2 Measures'!$C:$W,14,FALSE)&lt;&gt; "", VLOOKUP($A1213,'V2.5.2 Measures'!$C:$W,14,FALSE),"N/A")</f>
        <v>TBD</v>
      </c>
      <c r="I1213" s="7">
        <f>IF(VLOOKUP($A1213,'V2.5.2 Measures'!$C:$W,15,FALSE)&lt;&gt; "", VLOOKUP($A1213,'V2.5.2 Measures'!$C:$W,15,FALSE),"N/A")</f>
        <v>0.2</v>
      </c>
      <c r="J1213" s="7" t="str">
        <f>IF(VLOOKUP($A1213,'V2.5.2 Measures'!$C:$W,16,FALSE)&lt;&gt; "", VLOOKUP($A1213,'V2.5.2 Measures'!$C:$W,16,FALSE),"N/A")</f>
        <v>N/A</v>
      </c>
      <c r="K1213" s="7" t="str">
        <f>IF(VLOOKUP($A1213,'V2.5.2 Measures'!$C:$W,17,FALSE)&lt;&gt; "", VLOOKUP($A1213,'V2.5.2 Measures'!$C:$W,17,FALSE),"N/A")</f>
        <v>N/A</v>
      </c>
      <c r="L1213" s="7" t="str">
        <f>IF(VLOOKUP($A1213,'V2.5.2 Measures'!$C:$W,18,FALSE)&lt;&gt; "", VLOOKUP($A1213,'V2.5.2 Measures'!$C:$W,18,FALSE),"N/A")</f>
        <v>Default</v>
      </c>
      <c r="M1213" s="7" t="str">
        <f>IF(VLOOKUP($A1213,'V2.5.2 Measures'!$C:$W,19,FALSE)&lt;&gt; "", VLOOKUP($A1213,'V2.5.2 Measures'!$C:$W,19,FALSE),"N/A")</f>
        <v>SAS</v>
      </c>
      <c r="N1213" s="7" t="str">
        <f>IF(VLOOKUP($A1213,'V2.5.2 Measures'!$C:$W,20,FALSE)&lt;&gt; "", VLOOKUP($A1213,'V2.5.2 Measures'!$C:$W,20,FALSE),"N/A")</f>
        <v>V1.1</v>
      </c>
      <c r="O1213" s="7" t="str">
        <f>IF(VLOOKUP($A1213,'V2.5.2 Measures'!$C:$W,21,FALSE)&lt;&gt; "", VLOOKUP($A1213,'V2.5.2 Measures'!$C:$W,21,FALSE),"N/A")</f>
        <v>V1.4</v>
      </c>
      <c r="P1213" s="7" t="e">
        <f>IF(VLOOKUP($A1213,'V2.5.2 Measures'!$C:$W,22,FALSE)&lt;&gt; "", VLOOKUP($A1213,'V2.5.2 Measures'!$C:$W,22,FALSE),"N/A")</f>
        <v>#REF!</v>
      </c>
      <c r="Q1213" s="7" t="e">
        <f>IF(VLOOKUP($A1213,'V2.5.2 Measures'!$C:$W,23,FALSE)&lt;&gt; "", VLOOKUP($A1213,'V2.5.2 Measures'!$C:$W,23,FALSE),"N/A")</f>
        <v>#REF!</v>
      </c>
      <c r="R1213" s="7" t="e">
        <f>IF(VLOOKUP($A1213,'V2.5.2 Measures'!$C:$W,24,FALSE)&lt;&gt; "", VLOOKUP($A1213,'V2.5.2 Measures'!$C:$W,24,FALSE),"N/A")</f>
        <v>#REF!</v>
      </c>
      <c r="S1213" s="7" t="e">
        <f>IF(VLOOKUP($A1213,'V2.5.2 Measures'!$C:$W,25,FALSE)&lt;&gt; "", VLOOKUP($A1213,'V2.5.2 Measures'!$C:$W,25,FALSE),"N/A")</f>
        <v>#REF!</v>
      </c>
      <c r="T1213" s="7" t="str">
        <f>IF(VLOOKUP($A1213,'V2.5.2 Measures'!$C:$W,2,FALSE)&lt;&gt; "", VLOOKUP($A1213,'V2.5.2 Measures'!$C:$W,2,FALSE),"N/A")</f>
        <v>EXP-12-151-76</v>
      </c>
      <c r="U1213" s="7" t="str">
        <f>IF(VLOOKUP($A1213,'V2.5.2 Measures'!$C:$W,3,FALSE)&lt;&gt; "", VLOOKUP($A1213,'V2.5.2 Measures'!$C:$W,3,FALSE),"N/A")</f>
        <v>Average paid per record for TYPE-OF-SERVICE = 83 (HCBS-65-plus - Other medical and social services)</v>
      </c>
      <c r="V1213" s="7" t="e">
        <f>IF(VLOOKUP($A1213,'V2.5.2 Measures'!$C:$W,26,FALSE)&lt;&gt; "", VLOOKUP($A1213,'V2.5.2 Measures'!$C:$W,26,FALSE),"N/A")</f>
        <v>#REF!</v>
      </c>
      <c r="W1213" s="7" t="e">
        <f>IF(VLOOKUP($A1213,'V2.5.2 Measures'!$C:$W,44,FALSE)&lt;&gt; "", VLOOKUP($A1213,'V2.5.2 Measures'!$C:$W,44,FALSE),"N/A")</f>
        <v>#REF!</v>
      </c>
    </row>
    <row r="1214" spans="1:23" x14ac:dyDescent="0.35">
      <c r="A1214" s="7" t="str">
        <f>'V2.5.2 Measures'!C670</f>
        <v>EXP12.77</v>
      </c>
      <c r="B1214" s="7" t="str">
        <f>VLOOKUP($A1214,'V2.5.2 Measures'!$C:$W,6,FALSE)</f>
        <v>Medicaid FFS: Original, Crossover, Paid Claims</v>
      </c>
      <c r="C1214" s="7" t="str">
        <f>VLOOKUP($A1214,'V2.5.2 Measures'!$C:$W,8,FALSE)</f>
        <v>No</v>
      </c>
      <c r="D1214" s="7" t="str">
        <f>IF(VLOOKUP($A1214,'V2.5.2 Measures'!$C:$W,4,FALSE)="","",VLOOKUP($A1214,'V2.5.2 Measures'!$C:$W,4,FALSE))</f>
        <v>Ratio</v>
      </c>
      <c r="E1214" s="7" t="str">
        <f>IF((VLOOKUP($A1214,'V2.5.2 Measures'!$C:$W,8,FALSE)&lt;&gt;"")*AND(VLOOKUP($A1214,'V2.5.2 Measures'!$C:$W,8,FALSE)&lt;&gt;"TBD"),VLOOKUP($A1214,'V2.5.2 Measures'!$C:$W,8,FALSE),"N/A")</f>
        <v>No</v>
      </c>
      <c r="F1214" s="7" t="str">
        <f>IF((VLOOKUP($A1214,'V2.5.2 Measures'!$C:$W,9,FALSE)&lt;&gt;"")*AND(VLOOKUP($A1214,'V2.5.2 Measures'!$C:$W,9,FALSE)&lt;&gt;"TBD"),VLOOKUP($A1214,'V2.5.2 Measures'!$C:$W,9,FALSE),"N/A")</f>
        <v>N/A</v>
      </c>
      <c r="G1214" s="7" t="str">
        <f>IF((VLOOKUP($A1214,'V2.5.2 Measures'!$C:$W,10,FALSE)&lt;&gt;"")*AND(VLOOKUP($A1214,'V2.5.2 Measures'!$C:$W,10,FALSE)&lt;&gt;"TBD"),VLOOKUP($A1214,'V2.5.2 Measures'!$C:$W,10,FALSE),"N/A")</f>
        <v>N/A</v>
      </c>
      <c r="H1214" s="7" t="str">
        <f>IF(VLOOKUP($A1214,'V2.5.2 Measures'!$C:$W,14,FALSE)&lt;&gt; "", VLOOKUP($A1214,'V2.5.2 Measures'!$C:$W,14,FALSE),"N/A")</f>
        <v>TBD</v>
      </c>
      <c r="I1214" s="7">
        <f>IF(VLOOKUP($A1214,'V2.5.2 Measures'!$C:$W,15,FALSE)&lt;&gt; "", VLOOKUP($A1214,'V2.5.2 Measures'!$C:$W,15,FALSE),"N/A")</f>
        <v>0.2</v>
      </c>
      <c r="J1214" s="7" t="str">
        <f>IF(VLOOKUP($A1214,'V2.5.2 Measures'!$C:$W,16,FALSE)&lt;&gt; "", VLOOKUP($A1214,'V2.5.2 Measures'!$C:$W,16,FALSE),"N/A")</f>
        <v>N/A</v>
      </c>
      <c r="K1214" s="7" t="str">
        <f>IF(VLOOKUP($A1214,'V2.5.2 Measures'!$C:$W,17,FALSE)&lt;&gt; "", VLOOKUP($A1214,'V2.5.2 Measures'!$C:$W,17,FALSE),"N/A")</f>
        <v>N/A</v>
      </c>
      <c r="L1214" s="7" t="str">
        <f>IF(VLOOKUP($A1214,'V2.5.2 Measures'!$C:$W,18,FALSE)&lt;&gt; "", VLOOKUP($A1214,'V2.5.2 Measures'!$C:$W,18,FALSE),"N/A")</f>
        <v>Default</v>
      </c>
      <c r="M1214" s="7" t="str">
        <f>IF(VLOOKUP($A1214,'V2.5.2 Measures'!$C:$W,19,FALSE)&lt;&gt; "", VLOOKUP($A1214,'V2.5.2 Measures'!$C:$W,19,FALSE),"N/A")</f>
        <v>SAS</v>
      </c>
      <c r="N1214" s="7" t="str">
        <f>IF(VLOOKUP($A1214,'V2.5.2 Measures'!$C:$W,20,FALSE)&lt;&gt; "", VLOOKUP($A1214,'V2.5.2 Measures'!$C:$W,20,FALSE),"N/A")</f>
        <v>V1.1</v>
      </c>
      <c r="O1214" s="7" t="str">
        <f>IF(VLOOKUP($A1214,'V2.5.2 Measures'!$C:$W,21,FALSE)&lt;&gt; "", VLOOKUP($A1214,'V2.5.2 Measures'!$C:$W,21,FALSE),"N/A")</f>
        <v>V1.4</v>
      </c>
      <c r="P1214" s="7" t="e">
        <f>IF(VLOOKUP($A1214,'V2.5.2 Measures'!$C:$W,22,FALSE)&lt;&gt; "", VLOOKUP($A1214,'V2.5.2 Measures'!$C:$W,22,FALSE),"N/A")</f>
        <v>#REF!</v>
      </c>
      <c r="Q1214" s="7" t="e">
        <f>IF(VLOOKUP($A1214,'V2.5.2 Measures'!$C:$W,23,FALSE)&lt;&gt; "", VLOOKUP($A1214,'V2.5.2 Measures'!$C:$W,23,FALSE),"N/A")</f>
        <v>#REF!</v>
      </c>
      <c r="R1214" s="7" t="e">
        <f>IF(VLOOKUP($A1214,'V2.5.2 Measures'!$C:$W,24,FALSE)&lt;&gt; "", VLOOKUP($A1214,'V2.5.2 Measures'!$C:$W,24,FALSE),"N/A")</f>
        <v>#REF!</v>
      </c>
      <c r="S1214" s="7" t="e">
        <f>IF(VLOOKUP($A1214,'V2.5.2 Measures'!$C:$W,25,FALSE)&lt;&gt; "", VLOOKUP($A1214,'V2.5.2 Measures'!$C:$W,25,FALSE),"N/A")</f>
        <v>#REF!</v>
      </c>
      <c r="T1214" s="7" t="str">
        <f>IF(VLOOKUP($A1214,'V2.5.2 Measures'!$C:$W,2,FALSE)&lt;&gt; "", VLOOKUP($A1214,'V2.5.2 Measures'!$C:$W,2,FALSE),"N/A")</f>
        <v>EXP-12-152-77</v>
      </c>
      <c r="U1214" s="7" t="str">
        <f>IF(VLOOKUP($A1214,'V2.5.2 Measures'!$C:$W,3,FALSE)&lt;&gt; "", VLOOKUP($A1214,'V2.5.2 Measures'!$C:$W,3,FALSE),"N/A")</f>
        <v>Average paid per record for TYPE-OF-SERVICE = 85 (Prenatal care and pre-pregnancy family planning services and supplies)</v>
      </c>
      <c r="V1214" s="7" t="e">
        <f>IF(VLOOKUP($A1214,'V2.5.2 Measures'!$C:$W,26,FALSE)&lt;&gt; "", VLOOKUP($A1214,'V2.5.2 Measures'!$C:$W,26,FALSE),"N/A")</f>
        <v>#REF!</v>
      </c>
      <c r="W1214" s="7" t="e">
        <f>IF(VLOOKUP($A1214,'V2.5.2 Measures'!$C:$W,44,FALSE)&lt;&gt; "", VLOOKUP($A1214,'V2.5.2 Measures'!$C:$W,44,FALSE),"N/A")</f>
        <v>#REF!</v>
      </c>
    </row>
    <row r="1215" spans="1:23" x14ac:dyDescent="0.35">
      <c r="A1215" s="7" t="str">
        <f>'V2.5.2 Measures'!C671</f>
        <v>EXP12.78</v>
      </c>
      <c r="B1215" s="7" t="str">
        <f>VLOOKUP($A1215,'V2.5.2 Measures'!$C:$W,6,FALSE)</f>
        <v>Medicaid FFS: Original, Crossover, Paid Claims</v>
      </c>
      <c r="C1215" s="7" t="str">
        <f>VLOOKUP($A1215,'V2.5.2 Measures'!$C:$W,8,FALSE)</f>
        <v>No</v>
      </c>
      <c r="D1215" s="7" t="str">
        <f>IF(VLOOKUP($A1215,'V2.5.2 Measures'!$C:$W,4,FALSE)="","",VLOOKUP($A1215,'V2.5.2 Measures'!$C:$W,4,FALSE))</f>
        <v>Ratio</v>
      </c>
      <c r="E1215" s="7" t="str">
        <f>IF((VLOOKUP($A1215,'V2.5.2 Measures'!$C:$W,8,FALSE)&lt;&gt;"")*AND(VLOOKUP($A1215,'V2.5.2 Measures'!$C:$W,8,FALSE)&lt;&gt;"TBD"),VLOOKUP($A1215,'V2.5.2 Measures'!$C:$W,8,FALSE),"N/A")</f>
        <v>No</v>
      </c>
      <c r="F1215" s="7" t="str">
        <f>IF((VLOOKUP($A1215,'V2.5.2 Measures'!$C:$W,9,FALSE)&lt;&gt;"")*AND(VLOOKUP($A1215,'V2.5.2 Measures'!$C:$W,9,FALSE)&lt;&gt;"TBD"),VLOOKUP($A1215,'V2.5.2 Measures'!$C:$W,9,FALSE),"N/A")</f>
        <v>N/A</v>
      </c>
      <c r="G1215" s="7" t="str">
        <f>IF((VLOOKUP($A1215,'V2.5.2 Measures'!$C:$W,10,FALSE)&lt;&gt;"")*AND(VLOOKUP($A1215,'V2.5.2 Measures'!$C:$W,10,FALSE)&lt;&gt;"TBD"),VLOOKUP($A1215,'V2.5.2 Measures'!$C:$W,10,FALSE),"N/A")</f>
        <v>N/A</v>
      </c>
      <c r="H1215" s="7" t="str">
        <f>IF(VLOOKUP($A1215,'V2.5.2 Measures'!$C:$W,14,FALSE)&lt;&gt; "", VLOOKUP($A1215,'V2.5.2 Measures'!$C:$W,14,FALSE),"N/A")</f>
        <v>TBD</v>
      </c>
      <c r="I1215" s="7">
        <f>IF(VLOOKUP($A1215,'V2.5.2 Measures'!$C:$W,15,FALSE)&lt;&gt; "", VLOOKUP($A1215,'V2.5.2 Measures'!$C:$W,15,FALSE),"N/A")</f>
        <v>0.2</v>
      </c>
      <c r="J1215" s="7" t="str">
        <f>IF(VLOOKUP($A1215,'V2.5.2 Measures'!$C:$W,16,FALSE)&lt;&gt; "", VLOOKUP($A1215,'V2.5.2 Measures'!$C:$W,16,FALSE),"N/A")</f>
        <v>N/A</v>
      </c>
      <c r="K1215" s="7" t="str">
        <f>IF(VLOOKUP($A1215,'V2.5.2 Measures'!$C:$W,17,FALSE)&lt;&gt; "", VLOOKUP($A1215,'V2.5.2 Measures'!$C:$W,17,FALSE),"N/A")</f>
        <v>N/A</v>
      </c>
      <c r="L1215" s="7" t="str">
        <f>IF(VLOOKUP($A1215,'V2.5.2 Measures'!$C:$W,18,FALSE)&lt;&gt; "", VLOOKUP($A1215,'V2.5.2 Measures'!$C:$W,18,FALSE),"N/A")</f>
        <v>Default</v>
      </c>
      <c r="M1215" s="7" t="str">
        <f>IF(VLOOKUP($A1215,'V2.5.2 Measures'!$C:$W,19,FALSE)&lt;&gt; "", VLOOKUP($A1215,'V2.5.2 Measures'!$C:$W,19,FALSE),"N/A")</f>
        <v>SAS</v>
      </c>
      <c r="N1215" s="7" t="str">
        <f>IF(VLOOKUP($A1215,'V2.5.2 Measures'!$C:$W,20,FALSE)&lt;&gt; "", VLOOKUP($A1215,'V2.5.2 Measures'!$C:$W,20,FALSE),"N/A")</f>
        <v>V1.1</v>
      </c>
      <c r="O1215" s="7" t="str">
        <f>IF(VLOOKUP($A1215,'V2.5.2 Measures'!$C:$W,21,FALSE)&lt;&gt; "", VLOOKUP($A1215,'V2.5.2 Measures'!$C:$W,21,FALSE),"N/A")</f>
        <v>V1.4</v>
      </c>
      <c r="P1215" s="7" t="e">
        <f>IF(VLOOKUP($A1215,'V2.5.2 Measures'!$C:$W,22,FALSE)&lt;&gt; "", VLOOKUP($A1215,'V2.5.2 Measures'!$C:$W,22,FALSE),"N/A")</f>
        <v>#REF!</v>
      </c>
      <c r="Q1215" s="7" t="e">
        <f>IF(VLOOKUP($A1215,'V2.5.2 Measures'!$C:$W,23,FALSE)&lt;&gt; "", VLOOKUP($A1215,'V2.5.2 Measures'!$C:$W,23,FALSE),"N/A")</f>
        <v>#REF!</v>
      </c>
      <c r="R1215" s="7" t="e">
        <f>IF(VLOOKUP($A1215,'V2.5.2 Measures'!$C:$W,24,FALSE)&lt;&gt; "", VLOOKUP($A1215,'V2.5.2 Measures'!$C:$W,24,FALSE),"N/A")</f>
        <v>#REF!</v>
      </c>
      <c r="S1215" s="7" t="e">
        <f>IF(VLOOKUP($A1215,'V2.5.2 Measures'!$C:$W,25,FALSE)&lt;&gt; "", VLOOKUP($A1215,'V2.5.2 Measures'!$C:$W,25,FALSE),"N/A")</f>
        <v>#REF!</v>
      </c>
      <c r="T1215" s="7" t="str">
        <f>IF(VLOOKUP($A1215,'V2.5.2 Measures'!$C:$W,2,FALSE)&lt;&gt; "", VLOOKUP($A1215,'V2.5.2 Measures'!$C:$W,2,FALSE),"N/A")</f>
        <v>EXP-12-153-78</v>
      </c>
      <c r="U1215" s="7" t="str">
        <f>IF(VLOOKUP($A1215,'V2.5.2 Measures'!$C:$W,3,FALSE)&lt;&gt; "", VLOOKUP($A1215,'V2.5.2 Measures'!$C:$W,3,FALSE),"N/A")</f>
        <v>Average paid per record for TYPE-OF-SERVICE = 87 (Hospice services)</v>
      </c>
      <c r="V1215" s="7" t="e">
        <f>IF(VLOOKUP($A1215,'V2.5.2 Measures'!$C:$W,26,FALSE)&lt;&gt; "", VLOOKUP($A1215,'V2.5.2 Measures'!$C:$W,26,FALSE),"N/A")</f>
        <v>#REF!</v>
      </c>
      <c r="W1215" s="7" t="e">
        <f>IF(VLOOKUP($A1215,'V2.5.2 Measures'!$C:$W,44,FALSE)&lt;&gt; "", VLOOKUP($A1215,'V2.5.2 Measures'!$C:$W,44,FALSE),"N/A")</f>
        <v>#REF!</v>
      </c>
    </row>
    <row r="1216" spans="1:23" x14ac:dyDescent="0.35">
      <c r="A1216" s="7" t="str">
        <f>'V2.5.2 Measures'!C672</f>
        <v>EXP12.79</v>
      </c>
      <c r="B1216" s="7" t="str">
        <f>VLOOKUP($A1216,'V2.5.2 Measures'!$C:$W,6,FALSE)</f>
        <v>Medicaid FFS: Original, Crossover, Paid Claims</v>
      </c>
      <c r="C1216" s="7" t="str">
        <f>VLOOKUP($A1216,'V2.5.2 Measures'!$C:$W,8,FALSE)</f>
        <v>No</v>
      </c>
      <c r="D1216" s="7" t="str">
        <f>IF(VLOOKUP($A1216,'V2.5.2 Measures'!$C:$W,4,FALSE)="","",VLOOKUP($A1216,'V2.5.2 Measures'!$C:$W,4,FALSE))</f>
        <v>Ratio</v>
      </c>
      <c r="E1216" s="7" t="str">
        <f>IF((VLOOKUP($A1216,'V2.5.2 Measures'!$C:$W,8,FALSE)&lt;&gt;"")*AND(VLOOKUP($A1216,'V2.5.2 Measures'!$C:$W,8,FALSE)&lt;&gt;"TBD"),VLOOKUP($A1216,'V2.5.2 Measures'!$C:$W,8,FALSE),"N/A")</f>
        <v>No</v>
      </c>
      <c r="F1216" s="7" t="str">
        <f>IF((VLOOKUP($A1216,'V2.5.2 Measures'!$C:$W,9,FALSE)&lt;&gt;"")*AND(VLOOKUP($A1216,'V2.5.2 Measures'!$C:$W,9,FALSE)&lt;&gt;"TBD"),VLOOKUP($A1216,'V2.5.2 Measures'!$C:$W,9,FALSE),"N/A")</f>
        <v>N/A</v>
      </c>
      <c r="G1216" s="7" t="str">
        <f>IF((VLOOKUP($A1216,'V2.5.2 Measures'!$C:$W,10,FALSE)&lt;&gt;"")*AND(VLOOKUP($A1216,'V2.5.2 Measures'!$C:$W,10,FALSE)&lt;&gt;"TBD"),VLOOKUP($A1216,'V2.5.2 Measures'!$C:$W,10,FALSE),"N/A")</f>
        <v>N/A</v>
      </c>
      <c r="H1216" s="7" t="str">
        <f>IF(VLOOKUP($A1216,'V2.5.2 Measures'!$C:$W,14,FALSE)&lt;&gt; "", VLOOKUP($A1216,'V2.5.2 Measures'!$C:$W,14,FALSE),"N/A")</f>
        <v>TBD</v>
      </c>
      <c r="I1216" s="7">
        <f>IF(VLOOKUP($A1216,'V2.5.2 Measures'!$C:$W,15,FALSE)&lt;&gt; "", VLOOKUP($A1216,'V2.5.2 Measures'!$C:$W,15,FALSE),"N/A")</f>
        <v>0.2</v>
      </c>
      <c r="J1216" s="7" t="str">
        <f>IF(VLOOKUP($A1216,'V2.5.2 Measures'!$C:$W,16,FALSE)&lt;&gt; "", VLOOKUP($A1216,'V2.5.2 Measures'!$C:$W,16,FALSE),"N/A")</f>
        <v>N/A</v>
      </c>
      <c r="K1216" s="7" t="str">
        <f>IF(VLOOKUP($A1216,'V2.5.2 Measures'!$C:$W,17,FALSE)&lt;&gt; "", VLOOKUP($A1216,'V2.5.2 Measures'!$C:$W,17,FALSE),"N/A")</f>
        <v>N/A</v>
      </c>
      <c r="L1216" s="7" t="str">
        <f>IF(VLOOKUP($A1216,'V2.5.2 Measures'!$C:$W,18,FALSE)&lt;&gt; "", VLOOKUP($A1216,'V2.5.2 Measures'!$C:$W,18,FALSE),"N/A")</f>
        <v>Default</v>
      </c>
      <c r="M1216" s="7" t="str">
        <f>IF(VLOOKUP($A1216,'V2.5.2 Measures'!$C:$W,19,FALSE)&lt;&gt; "", VLOOKUP($A1216,'V2.5.2 Measures'!$C:$W,19,FALSE),"N/A")</f>
        <v>SAS</v>
      </c>
      <c r="N1216" s="7" t="str">
        <f>IF(VLOOKUP($A1216,'V2.5.2 Measures'!$C:$W,20,FALSE)&lt;&gt; "", VLOOKUP($A1216,'V2.5.2 Measures'!$C:$W,20,FALSE),"N/A")</f>
        <v>V1.1</v>
      </c>
      <c r="O1216" s="7" t="str">
        <f>IF(VLOOKUP($A1216,'V2.5.2 Measures'!$C:$W,21,FALSE)&lt;&gt; "", VLOOKUP($A1216,'V2.5.2 Measures'!$C:$W,21,FALSE),"N/A")</f>
        <v>V1.4</v>
      </c>
      <c r="P1216" s="7" t="e">
        <f>IF(VLOOKUP($A1216,'V2.5.2 Measures'!$C:$W,22,FALSE)&lt;&gt; "", VLOOKUP($A1216,'V2.5.2 Measures'!$C:$W,22,FALSE),"N/A")</f>
        <v>#REF!</v>
      </c>
      <c r="Q1216" s="7" t="e">
        <f>IF(VLOOKUP($A1216,'V2.5.2 Measures'!$C:$W,23,FALSE)&lt;&gt; "", VLOOKUP($A1216,'V2.5.2 Measures'!$C:$W,23,FALSE),"N/A")</f>
        <v>#REF!</v>
      </c>
      <c r="R1216" s="7" t="e">
        <f>IF(VLOOKUP($A1216,'V2.5.2 Measures'!$C:$W,24,FALSE)&lt;&gt; "", VLOOKUP($A1216,'V2.5.2 Measures'!$C:$W,24,FALSE),"N/A")</f>
        <v>#REF!</v>
      </c>
      <c r="S1216" s="7" t="e">
        <f>IF(VLOOKUP($A1216,'V2.5.2 Measures'!$C:$W,25,FALSE)&lt;&gt; "", VLOOKUP($A1216,'V2.5.2 Measures'!$C:$W,25,FALSE),"N/A")</f>
        <v>#REF!</v>
      </c>
      <c r="T1216" s="7" t="str">
        <f>IF(VLOOKUP($A1216,'V2.5.2 Measures'!$C:$W,2,FALSE)&lt;&gt; "", VLOOKUP($A1216,'V2.5.2 Measures'!$C:$W,2,FALSE),"N/A")</f>
        <v>EXP-12-154-79</v>
      </c>
      <c r="U1216" s="7" t="str">
        <f>IF(VLOOKUP($A1216,'V2.5.2 Measures'!$C:$W,3,FALSE)&lt;&gt; "", VLOOKUP($A1216,'V2.5.2 Measures'!$C:$W,3,FALSE),"N/A")</f>
        <v>Average paid per record for TYPE-OF-SERVICE = 88 (Any other health care services or items specified by the Secretary and not excluded under regulations)</v>
      </c>
      <c r="V1216" s="7" t="e">
        <f>IF(VLOOKUP($A1216,'V2.5.2 Measures'!$C:$W,26,FALSE)&lt;&gt; "", VLOOKUP($A1216,'V2.5.2 Measures'!$C:$W,26,FALSE),"N/A")</f>
        <v>#REF!</v>
      </c>
      <c r="W1216" s="7" t="e">
        <f>IF(VLOOKUP($A1216,'V2.5.2 Measures'!$C:$W,44,FALSE)&lt;&gt; "", VLOOKUP($A1216,'V2.5.2 Measures'!$C:$W,44,FALSE),"N/A")</f>
        <v>#REF!</v>
      </c>
    </row>
    <row r="1217" spans="1:23" x14ac:dyDescent="0.35">
      <c r="A1217" s="7" t="str">
        <f>'V2.5.2 Measures'!C673</f>
        <v>EXP12.80</v>
      </c>
      <c r="B1217" s="7" t="str">
        <f>VLOOKUP($A1217,'V2.5.2 Measures'!$C:$W,6,FALSE)</f>
        <v>Medicaid FFS: Original, Crossover, Paid Claims</v>
      </c>
      <c r="C1217" s="7" t="str">
        <f>VLOOKUP($A1217,'V2.5.2 Measures'!$C:$W,8,FALSE)</f>
        <v>No</v>
      </c>
      <c r="D1217" s="7" t="str">
        <f>IF(VLOOKUP($A1217,'V2.5.2 Measures'!$C:$W,4,FALSE)="","",VLOOKUP($A1217,'V2.5.2 Measures'!$C:$W,4,FALSE))</f>
        <v>Ratio</v>
      </c>
      <c r="E1217" s="7" t="str">
        <f>IF((VLOOKUP($A1217,'V2.5.2 Measures'!$C:$W,8,FALSE)&lt;&gt;"")*AND(VLOOKUP($A1217,'V2.5.2 Measures'!$C:$W,8,FALSE)&lt;&gt;"TBD"),VLOOKUP($A1217,'V2.5.2 Measures'!$C:$W,8,FALSE),"N/A")</f>
        <v>No</v>
      </c>
      <c r="F1217" s="7" t="str">
        <f>IF((VLOOKUP($A1217,'V2.5.2 Measures'!$C:$W,9,FALSE)&lt;&gt;"")*AND(VLOOKUP($A1217,'V2.5.2 Measures'!$C:$W,9,FALSE)&lt;&gt;"TBD"),VLOOKUP($A1217,'V2.5.2 Measures'!$C:$W,9,FALSE),"N/A")</f>
        <v>N/A</v>
      </c>
      <c r="G1217" s="7" t="str">
        <f>IF((VLOOKUP($A1217,'V2.5.2 Measures'!$C:$W,10,FALSE)&lt;&gt;"")*AND(VLOOKUP($A1217,'V2.5.2 Measures'!$C:$W,10,FALSE)&lt;&gt;"TBD"),VLOOKUP($A1217,'V2.5.2 Measures'!$C:$W,10,FALSE),"N/A")</f>
        <v>N/A</v>
      </c>
      <c r="H1217" s="7" t="str">
        <f>IF(VLOOKUP($A1217,'V2.5.2 Measures'!$C:$W,14,FALSE)&lt;&gt; "", VLOOKUP($A1217,'V2.5.2 Measures'!$C:$W,14,FALSE),"N/A")</f>
        <v>TBD</v>
      </c>
      <c r="I1217" s="7">
        <f>IF(VLOOKUP($A1217,'V2.5.2 Measures'!$C:$W,15,FALSE)&lt;&gt; "", VLOOKUP($A1217,'V2.5.2 Measures'!$C:$W,15,FALSE),"N/A")</f>
        <v>0.2</v>
      </c>
      <c r="J1217" s="7" t="str">
        <f>IF(VLOOKUP($A1217,'V2.5.2 Measures'!$C:$W,16,FALSE)&lt;&gt; "", VLOOKUP($A1217,'V2.5.2 Measures'!$C:$W,16,FALSE),"N/A")</f>
        <v>N/A</v>
      </c>
      <c r="K1217" s="7" t="str">
        <f>IF(VLOOKUP($A1217,'V2.5.2 Measures'!$C:$W,17,FALSE)&lt;&gt; "", VLOOKUP($A1217,'V2.5.2 Measures'!$C:$W,17,FALSE),"N/A")</f>
        <v>N/A</v>
      </c>
      <c r="L1217" s="7" t="str">
        <f>IF(VLOOKUP($A1217,'V2.5.2 Measures'!$C:$W,18,FALSE)&lt;&gt; "", VLOOKUP($A1217,'V2.5.2 Measures'!$C:$W,18,FALSE),"N/A")</f>
        <v>Default</v>
      </c>
      <c r="M1217" s="7" t="str">
        <f>IF(VLOOKUP($A1217,'V2.5.2 Measures'!$C:$W,19,FALSE)&lt;&gt; "", VLOOKUP($A1217,'V2.5.2 Measures'!$C:$W,19,FALSE),"N/A")</f>
        <v>SAS</v>
      </c>
      <c r="N1217" s="7" t="str">
        <f>IF(VLOOKUP($A1217,'V2.5.2 Measures'!$C:$W,20,FALSE)&lt;&gt; "", VLOOKUP($A1217,'V2.5.2 Measures'!$C:$W,20,FALSE),"N/A")</f>
        <v>V1.1</v>
      </c>
      <c r="O1217" s="7" t="str">
        <f>IF(VLOOKUP($A1217,'V2.5.2 Measures'!$C:$W,21,FALSE)&lt;&gt; "", VLOOKUP($A1217,'V2.5.2 Measures'!$C:$W,21,FALSE),"N/A")</f>
        <v>V1.4</v>
      </c>
      <c r="P1217" s="7" t="e">
        <f>IF(VLOOKUP($A1217,'V2.5.2 Measures'!$C:$W,22,FALSE)&lt;&gt; "", VLOOKUP($A1217,'V2.5.2 Measures'!$C:$W,22,FALSE),"N/A")</f>
        <v>#REF!</v>
      </c>
      <c r="Q1217" s="7" t="e">
        <f>IF(VLOOKUP($A1217,'V2.5.2 Measures'!$C:$W,23,FALSE)&lt;&gt; "", VLOOKUP($A1217,'V2.5.2 Measures'!$C:$W,23,FALSE),"N/A")</f>
        <v>#REF!</v>
      </c>
      <c r="R1217" s="7" t="e">
        <f>IF(VLOOKUP($A1217,'V2.5.2 Measures'!$C:$W,24,FALSE)&lt;&gt; "", VLOOKUP($A1217,'V2.5.2 Measures'!$C:$W,24,FALSE),"N/A")</f>
        <v>#REF!</v>
      </c>
      <c r="S1217" s="7" t="e">
        <f>IF(VLOOKUP($A1217,'V2.5.2 Measures'!$C:$W,25,FALSE)&lt;&gt; "", VLOOKUP($A1217,'V2.5.2 Measures'!$C:$W,25,FALSE),"N/A")</f>
        <v>#REF!</v>
      </c>
      <c r="T1217" s="7" t="str">
        <f>IF(VLOOKUP($A1217,'V2.5.2 Measures'!$C:$W,2,FALSE)&lt;&gt; "", VLOOKUP($A1217,'V2.5.2 Measures'!$C:$W,2,FALSE),"N/A")</f>
        <v>EXP-12-155-80</v>
      </c>
      <c r="U1217" s="7" t="str">
        <f>IF(VLOOKUP($A1217,'V2.5.2 Measures'!$C:$W,3,FALSE)&lt;&gt; "", VLOOKUP($A1217,'V2.5.2 Measures'!$C:$W,3,FALSE),"N/A")</f>
        <v>Average paid per record for TYPE-OF-SERVICE = 89 (Disposable medical supplies)</v>
      </c>
      <c r="V1217" s="7" t="e">
        <f>IF(VLOOKUP($A1217,'V2.5.2 Measures'!$C:$W,26,FALSE)&lt;&gt; "", VLOOKUP($A1217,'V2.5.2 Measures'!$C:$W,26,FALSE),"N/A")</f>
        <v>#REF!</v>
      </c>
      <c r="W1217" s="7" t="e">
        <f>IF(VLOOKUP($A1217,'V2.5.2 Measures'!$C:$W,44,FALSE)&lt;&gt; "", VLOOKUP($A1217,'V2.5.2 Measures'!$C:$W,44,FALSE),"N/A")</f>
        <v>#REF!</v>
      </c>
    </row>
    <row r="1218" spans="1:23" x14ac:dyDescent="0.35">
      <c r="A1218" s="7" t="str">
        <f>'V2.5.2 Measures'!C674</f>
        <v>EXP12.6</v>
      </c>
      <c r="B1218" s="7" t="str">
        <f>VLOOKUP($A1218,'V2.5.2 Measures'!$C:$W,6,FALSE)</f>
        <v>Medicaid FFS: Original, Crossover, Paid Claims</v>
      </c>
      <c r="C1218" s="7" t="str">
        <f>VLOOKUP($A1218,'V2.5.2 Measures'!$C:$W,8,FALSE)</f>
        <v>No</v>
      </c>
      <c r="D1218" s="7" t="str">
        <f>IF(VLOOKUP($A1218,'V2.5.2 Measures'!$C:$W,4,FALSE)="","",VLOOKUP($A1218,'V2.5.2 Measures'!$C:$W,4,FALSE))</f>
        <v>Ratio</v>
      </c>
      <c r="E1218" s="7" t="str">
        <f>IF((VLOOKUP($A1218,'V2.5.2 Measures'!$C:$W,8,FALSE)&lt;&gt;"")*AND(VLOOKUP($A1218,'V2.5.2 Measures'!$C:$W,8,FALSE)&lt;&gt;"TBD"),VLOOKUP($A1218,'V2.5.2 Measures'!$C:$W,8,FALSE),"N/A")</f>
        <v>No</v>
      </c>
      <c r="F1218" s="7" t="str">
        <f>IF((VLOOKUP($A1218,'V2.5.2 Measures'!$C:$W,9,FALSE)&lt;&gt;"")*AND(VLOOKUP($A1218,'V2.5.2 Measures'!$C:$W,9,FALSE)&lt;&gt;"TBD"),VLOOKUP($A1218,'V2.5.2 Measures'!$C:$W,9,FALSE),"N/A")</f>
        <v>N/A</v>
      </c>
      <c r="G1218" s="7" t="str">
        <f>IF((VLOOKUP($A1218,'V2.5.2 Measures'!$C:$W,10,FALSE)&lt;&gt;"")*AND(VLOOKUP($A1218,'V2.5.2 Measures'!$C:$W,10,FALSE)&lt;&gt;"TBD"),VLOOKUP($A1218,'V2.5.2 Measures'!$C:$W,10,FALSE),"N/A")</f>
        <v>N/A</v>
      </c>
      <c r="H1218" s="7" t="str">
        <f>IF(VLOOKUP($A1218,'V2.5.2 Measures'!$C:$W,14,FALSE)&lt;&gt; "", VLOOKUP($A1218,'V2.5.2 Measures'!$C:$W,14,FALSE),"N/A")</f>
        <v>TBD</v>
      </c>
      <c r="I1218" s="7">
        <f>IF(VLOOKUP($A1218,'V2.5.2 Measures'!$C:$W,15,FALSE)&lt;&gt; "", VLOOKUP($A1218,'V2.5.2 Measures'!$C:$W,15,FALSE),"N/A")</f>
        <v>0.2</v>
      </c>
      <c r="J1218" s="7" t="str">
        <f>IF(VLOOKUP($A1218,'V2.5.2 Measures'!$C:$W,16,FALSE)&lt;&gt; "", VLOOKUP($A1218,'V2.5.2 Measures'!$C:$W,16,FALSE),"N/A")</f>
        <v>N/A</v>
      </c>
      <c r="K1218" s="7" t="str">
        <f>IF(VLOOKUP($A1218,'V2.5.2 Measures'!$C:$W,17,FALSE)&lt;&gt; "", VLOOKUP($A1218,'V2.5.2 Measures'!$C:$W,17,FALSE),"N/A")</f>
        <v>N/A</v>
      </c>
      <c r="L1218" s="7" t="str">
        <f>IF(VLOOKUP($A1218,'V2.5.2 Measures'!$C:$W,18,FALSE)&lt;&gt; "", VLOOKUP($A1218,'V2.5.2 Measures'!$C:$W,18,FALSE),"N/A")</f>
        <v>Default</v>
      </c>
      <c r="M1218" s="7" t="str">
        <f>IF(VLOOKUP($A1218,'V2.5.2 Measures'!$C:$W,19,FALSE)&lt;&gt; "", VLOOKUP($A1218,'V2.5.2 Measures'!$C:$W,19,FALSE),"N/A")</f>
        <v>SAS</v>
      </c>
      <c r="N1218" s="7" t="str">
        <f>IF(VLOOKUP($A1218,'V2.5.2 Measures'!$C:$W,20,FALSE)&lt;&gt; "", VLOOKUP($A1218,'V2.5.2 Measures'!$C:$W,20,FALSE),"N/A")</f>
        <v>V1.1</v>
      </c>
      <c r="O1218" s="7" t="str">
        <f>IF(VLOOKUP($A1218,'V2.5.2 Measures'!$C:$W,21,FALSE)&lt;&gt; "", VLOOKUP($A1218,'V2.5.2 Measures'!$C:$W,21,FALSE),"N/A")</f>
        <v>V1.4</v>
      </c>
      <c r="P1218" s="7" t="e">
        <f>IF(VLOOKUP($A1218,'V2.5.2 Measures'!$C:$W,22,FALSE)&lt;&gt; "", VLOOKUP($A1218,'V2.5.2 Measures'!$C:$W,22,FALSE),"N/A")</f>
        <v>#REF!</v>
      </c>
      <c r="Q1218" s="7" t="e">
        <f>IF(VLOOKUP($A1218,'V2.5.2 Measures'!$C:$W,23,FALSE)&lt;&gt; "", VLOOKUP($A1218,'V2.5.2 Measures'!$C:$W,23,FALSE),"N/A")</f>
        <v>#REF!</v>
      </c>
      <c r="R1218" s="7" t="e">
        <f>IF(VLOOKUP($A1218,'V2.5.2 Measures'!$C:$W,24,FALSE)&lt;&gt; "", VLOOKUP($A1218,'V2.5.2 Measures'!$C:$W,24,FALSE),"N/A")</f>
        <v>#REF!</v>
      </c>
      <c r="S1218" s="7" t="e">
        <f>IF(VLOOKUP($A1218,'V2.5.2 Measures'!$C:$W,25,FALSE)&lt;&gt; "", VLOOKUP($A1218,'V2.5.2 Measures'!$C:$W,25,FALSE),"N/A")</f>
        <v>#REF!</v>
      </c>
      <c r="T1218" s="7" t="str">
        <f>IF(VLOOKUP($A1218,'V2.5.2 Measures'!$C:$W,2,FALSE)&lt;&gt; "", VLOOKUP($A1218,'V2.5.2 Measures'!$C:$W,2,FALSE),"N/A")</f>
        <v>EXP-12-156-6</v>
      </c>
      <c r="U1218" s="7" t="str">
        <f>IF(VLOOKUP($A1218,'V2.5.2 Measures'!$C:$W,3,FALSE)&lt;&gt; "", VLOOKUP($A1218,'V2.5.2 Measures'!$C:$W,3,FALSE),"N/A")</f>
        <v>Average paid per record for TYPE-OF-SERVICE = 115 (Residential care)</v>
      </c>
      <c r="V1218" s="7" t="e">
        <f>IF(VLOOKUP($A1218,'V2.5.2 Measures'!$C:$W,26,FALSE)&lt;&gt; "", VLOOKUP($A1218,'V2.5.2 Measures'!$C:$W,26,FALSE),"N/A")</f>
        <v>#REF!</v>
      </c>
      <c r="W1218" s="7" t="e">
        <f>IF(VLOOKUP($A1218,'V2.5.2 Measures'!$C:$W,44,FALSE)&lt;&gt; "", VLOOKUP($A1218,'V2.5.2 Measures'!$C:$W,44,FALSE),"N/A")</f>
        <v>#REF!</v>
      </c>
    </row>
    <row r="1219" spans="1:23" x14ac:dyDescent="0.35">
      <c r="A1219" s="7" t="str">
        <f>'V2.5.2 Measures'!C675</f>
        <v>EXP12.8</v>
      </c>
      <c r="B1219" s="7" t="str">
        <f>VLOOKUP($A1219,'V2.5.2 Measures'!$C:$W,6,FALSE)</f>
        <v>Medicaid FFS: Original, Crossover, Paid Claims</v>
      </c>
      <c r="C1219" s="7" t="str">
        <f>VLOOKUP($A1219,'V2.5.2 Measures'!$C:$W,8,FALSE)</f>
        <v>No</v>
      </c>
      <c r="D1219" s="7" t="str">
        <f>IF(VLOOKUP($A1219,'V2.5.2 Measures'!$C:$W,4,FALSE)="","",VLOOKUP($A1219,'V2.5.2 Measures'!$C:$W,4,FALSE))</f>
        <v>Ratio</v>
      </c>
      <c r="E1219" s="7" t="str">
        <f>IF((VLOOKUP($A1219,'V2.5.2 Measures'!$C:$W,8,FALSE)&lt;&gt;"")*AND(VLOOKUP($A1219,'V2.5.2 Measures'!$C:$W,8,FALSE)&lt;&gt;"TBD"),VLOOKUP($A1219,'V2.5.2 Measures'!$C:$W,8,FALSE),"N/A")</f>
        <v>No</v>
      </c>
      <c r="F1219" s="7" t="str">
        <f>IF((VLOOKUP($A1219,'V2.5.2 Measures'!$C:$W,9,FALSE)&lt;&gt;"")*AND(VLOOKUP($A1219,'V2.5.2 Measures'!$C:$W,9,FALSE)&lt;&gt;"TBD"),VLOOKUP($A1219,'V2.5.2 Measures'!$C:$W,9,FALSE),"N/A")</f>
        <v>N/A</v>
      </c>
      <c r="G1219" s="7" t="str">
        <f>IF((VLOOKUP($A1219,'V2.5.2 Measures'!$C:$W,10,FALSE)&lt;&gt;"")*AND(VLOOKUP($A1219,'V2.5.2 Measures'!$C:$W,10,FALSE)&lt;&gt;"TBD"),VLOOKUP($A1219,'V2.5.2 Measures'!$C:$W,10,FALSE),"N/A")</f>
        <v>N/A</v>
      </c>
      <c r="H1219" s="7" t="str">
        <f>IF(VLOOKUP($A1219,'V2.5.2 Measures'!$C:$W,14,FALSE)&lt;&gt; "", VLOOKUP($A1219,'V2.5.2 Measures'!$C:$W,14,FALSE),"N/A")</f>
        <v>TBD</v>
      </c>
      <c r="I1219" s="7">
        <f>IF(VLOOKUP($A1219,'V2.5.2 Measures'!$C:$W,15,FALSE)&lt;&gt; "", VLOOKUP($A1219,'V2.5.2 Measures'!$C:$W,15,FALSE),"N/A")</f>
        <v>0.2</v>
      </c>
      <c r="J1219" s="7" t="str">
        <f>IF(VLOOKUP($A1219,'V2.5.2 Measures'!$C:$W,16,FALSE)&lt;&gt; "", VLOOKUP($A1219,'V2.5.2 Measures'!$C:$W,16,FALSE),"N/A")</f>
        <v>N/A</v>
      </c>
      <c r="K1219" s="7" t="str">
        <f>IF(VLOOKUP($A1219,'V2.5.2 Measures'!$C:$W,17,FALSE)&lt;&gt; "", VLOOKUP($A1219,'V2.5.2 Measures'!$C:$W,17,FALSE),"N/A")</f>
        <v>N/A</v>
      </c>
      <c r="L1219" s="7" t="str">
        <f>IF(VLOOKUP($A1219,'V2.5.2 Measures'!$C:$W,18,FALSE)&lt;&gt; "", VLOOKUP($A1219,'V2.5.2 Measures'!$C:$W,18,FALSE),"N/A")</f>
        <v>Default</v>
      </c>
      <c r="M1219" s="7" t="str">
        <f>IF(VLOOKUP($A1219,'V2.5.2 Measures'!$C:$W,19,FALSE)&lt;&gt; "", VLOOKUP($A1219,'V2.5.2 Measures'!$C:$W,19,FALSE),"N/A")</f>
        <v>SAS</v>
      </c>
      <c r="N1219" s="7" t="str">
        <f>IF(VLOOKUP($A1219,'V2.5.2 Measures'!$C:$W,20,FALSE)&lt;&gt; "", VLOOKUP($A1219,'V2.5.2 Measures'!$C:$W,20,FALSE),"N/A")</f>
        <v>V1.1</v>
      </c>
      <c r="O1219" s="7" t="str">
        <f>IF(VLOOKUP($A1219,'V2.5.2 Measures'!$C:$W,21,FALSE)&lt;&gt; "", VLOOKUP($A1219,'V2.5.2 Measures'!$C:$W,21,FALSE),"N/A")</f>
        <v>V1.4</v>
      </c>
      <c r="P1219" s="7" t="e">
        <f>IF(VLOOKUP($A1219,'V2.5.2 Measures'!$C:$W,22,FALSE)&lt;&gt; "", VLOOKUP($A1219,'V2.5.2 Measures'!$C:$W,22,FALSE),"N/A")</f>
        <v>#REF!</v>
      </c>
      <c r="Q1219" s="7" t="e">
        <f>IF(VLOOKUP($A1219,'V2.5.2 Measures'!$C:$W,23,FALSE)&lt;&gt; "", VLOOKUP($A1219,'V2.5.2 Measures'!$C:$W,23,FALSE),"N/A")</f>
        <v>#REF!</v>
      </c>
      <c r="R1219" s="7" t="e">
        <f>IF(VLOOKUP($A1219,'V2.5.2 Measures'!$C:$W,24,FALSE)&lt;&gt; "", VLOOKUP($A1219,'V2.5.2 Measures'!$C:$W,24,FALSE),"N/A")</f>
        <v>#REF!</v>
      </c>
      <c r="S1219" s="7" t="e">
        <f>IF(VLOOKUP($A1219,'V2.5.2 Measures'!$C:$W,25,FALSE)&lt;&gt; "", VLOOKUP($A1219,'V2.5.2 Measures'!$C:$W,25,FALSE),"N/A")</f>
        <v>#REF!</v>
      </c>
      <c r="T1219" s="7" t="str">
        <f>IF(VLOOKUP($A1219,'V2.5.2 Measures'!$C:$W,2,FALSE)&lt;&gt; "", VLOOKUP($A1219,'V2.5.2 Measures'!$C:$W,2,FALSE),"N/A")</f>
        <v>EXP-12-157-8</v>
      </c>
      <c r="U1219" s="7" t="str">
        <f>IF(VLOOKUP($A1219,'V2.5.2 Measures'!$C:$W,3,FALSE)&lt;&gt; "", VLOOKUP($A1219,'V2.5.2 Measures'!$C:$W,3,FALSE),"N/A")</f>
        <v>Average paid per record for TYPE-OF-SERVICE = 127 (Indian Health Service (IHS) - Family Plan)</v>
      </c>
      <c r="V1219" s="7" t="e">
        <f>IF(VLOOKUP($A1219,'V2.5.2 Measures'!$C:$W,26,FALSE)&lt;&gt; "", VLOOKUP($A1219,'V2.5.2 Measures'!$C:$W,26,FALSE),"N/A")</f>
        <v>#REF!</v>
      </c>
      <c r="W1219" s="7" t="e">
        <f>IF(VLOOKUP($A1219,'V2.5.2 Measures'!$C:$W,44,FALSE)&lt;&gt; "", VLOOKUP($A1219,'V2.5.2 Measures'!$C:$W,44,FALSE),"N/A")</f>
        <v>#REF!</v>
      </c>
    </row>
    <row r="1220" spans="1:23" x14ac:dyDescent="0.35">
      <c r="A1220" s="7" t="str">
        <f>'V2.5.2 Measures'!C676</f>
        <v>EXP12.2</v>
      </c>
      <c r="B1220" s="7" t="str">
        <f>VLOOKUP($A1220,'V2.5.2 Measures'!$C:$W,6,FALSE)</f>
        <v>Medicaid FFS: Original, Crossover, Paid Claims</v>
      </c>
      <c r="C1220" s="7" t="str">
        <f>VLOOKUP($A1220,'V2.5.2 Measures'!$C:$W,8,FALSE)</f>
        <v>No</v>
      </c>
      <c r="D1220" s="7" t="str">
        <f>IF(VLOOKUP($A1220,'V2.5.2 Measures'!$C:$W,4,FALSE)="","",VLOOKUP($A1220,'V2.5.2 Measures'!$C:$W,4,FALSE))</f>
        <v>Claims Percentage</v>
      </c>
      <c r="E1220" s="7" t="str">
        <f>IF((VLOOKUP($A1220,'V2.5.2 Measures'!$C:$W,8,FALSE)&lt;&gt;"")*AND(VLOOKUP($A1220,'V2.5.2 Measures'!$C:$W,8,FALSE)&lt;&gt;"TBD"),VLOOKUP($A1220,'V2.5.2 Measures'!$C:$W,8,FALSE),"N/A")</f>
        <v>No</v>
      </c>
      <c r="F1220" s="7" t="str">
        <f>IF((VLOOKUP($A1220,'V2.5.2 Measures'!$C:$W,9,FALSE)&lt;&gt;"")*AND(VLOOKUP($A1220,'V2.5.2 Measures'!$C:$W,9,FALSE)&lt;&gt;"TBD"),VLOOKUP($A1220,'V2.5.2 Measures'!$C:$W,9,FALSE),"N/A")</f>
        <v>N/A</v>
      </c>
      <c r="G1220" s="7" t="str">
        <f>IF((VLOOKUP($A1220,'V2.5.2 Measures'!$C:$W,10,FALSE)&lt;&gt;"")*AND(VLOOKUP($A1220,'V2.5.2 Measures'!$C:$W,10,FALSE)&lt;&gt;"TBD"),VLOOKUP($A1220,'V2.5.2 Measures'!$C:$W,10,FALSE),"N/A")</f>
        <v>N/A</v>
      </c>
      <c r="H1220" s="7">
        <f>IF(VLOOKUP($A1220,'V2.5.2 Measures'!$C:$W,14,FALSE)&lt;&gt; "", VLOOKUP($A1220,'V2.5.2 Measures'!$C:$W,14,FALSE),"N/A")</f>
        <v>0.3</v>
      </c>
      <c r="I1220" s="7">
        <f>IF(VLOOKUP($A1220,'V2.5.2 Measures'!$C:$W,15,FALSE)&lt;&gt; "", VLOOKUP($A1220,'V2.5.2 Measures'!$C:$W,15,FALSE),"N/A")</f>
        <v>0.1</v>
      </c>
      <c r="J1220" s="7" t="str">
        <f>IF(VLOOKUP($A1220,'V2.5.2 Measures'!$C:$W,16,FALSE)&lt;&gt; "", VLOOKUP($A1220,'V2.5.2 Measures'!$C:$W,16,FALSE),"N/A")</f>
        <v>N/A</v>
      </c>
      <c r="K1220" s="7" t="str">
        <f>IF(VLOOKUP($A1220,'V2.5.2 Measures'!$C:$W,17,FALSE)&lt;&gt; "", VLOOKUP($A1220,'V2.5.2 Measures'!$C:$W,17,FALSE),"N/A")</f>
        <v>N/A</v>
      </c>
      <c r="L1220" s="7" t="str">
        <f>IF(VLOOKUP($A1220,'V2.5.2 Measures'!$C:$W,18,FALSE)&lt;&gt; "", VLOOKUP($A1220,'V2.5.2 Measures'!$C:$W,18,FALSE),"N/A")</f>
        <v>Default</v>
      </c>
      <c r="M1220" s="7" t="str">
        <f>IF(VLOOKUP($A1220,'V2.5.2 Measures'!$C:$W,19,FALSE)&lt;&gt; "", VLOOKUP($A1220,'V2.5.2 Measures'!$C:$W,19,FALSE),"N/A")</f>
        <v>SAS</v>
      </c>
      <c r="N1220" s="7" t="str">
        <f>IF(VLOOKUP($A1220,'V2.5.2 Measures'!$C:$W,20,FALSE)&lt;&gt; "", VLOOKUP($A1220,'V2.5.2 Measures'!$C:$W,20,FALSE),"N/A")</f>
        <v>V1.1</v>
      </c>
      <c r="O1220" s="7" t="str">
        <f>IF(VLOOKUP($A1220,'V2.5.2 Measures'!$C:$W,21,FALSE)&lt;&gt; "", VLOOKUP($A1220,'V2.5.2 Measures'!$C:$W,21,FALSE),"N/A")</f>
        <v>V1.4</v>
      </c>
      <c r="P1220" s="7" t="e">
        <f>IF(VLOOKUP($A1220,'V2.5.2 Measures'!$C:$W,22,FALSE)&lt;&gt; "", VLOOKUP($A1220,'V2.5.2 Measures'!$C:$W,22,FALSE),"N/A")</f>
        <v>#REF!</v>
      </c>
      <c r="Q1220" s="7" t="e">
        <f>IF(VLOOKUP($A1220,'V2.5.2 Measures'!$C:$W,23,FALSE)&lt;&gt; "", VLOOKUP($A1220,'V2.5.2 Measures'!$C:$W,23,FALSE),"N/A")</f>
        <v>#REF!</v>
      </c>
      <c r="R1220" s="7" t="e">
        <f>IF(VLOOKUP($A1220,'V2.5.2 Measures'!$C:$W,24,FALSE)&lt;&gt; "", VLOOKUP($A1220,'V2.5.2 Measures'!$C:$W,24,FALSE),"N/A")</f>
        <v>#REF!</v>
      </c>
      <c r="S1220" s="7" t="e">
        <f>IF(VLOOKUP($A1220,'V2.5.2 Measures'!$C:$W,25,FALSE)&lt;&gt; "", VLOOKUP($A1220,'V2.5.2 Measures'!$C:$W,25,FALSE),"N/A")</f>
        <v>#REF!</v>
      </c>
      <c r="T1220" s="7" t="str">
        <f>IF(VLOOKUP($A1220,'V2.5.2 Measures'!$C:$W,2,FALSE)&lt;&gt; "", VLOOKUP($A1220,'V2.5.2 Measures'!$C:$W,2,FALSE),"N/A")</f>
        <v>EXP-12-158-2</v>
      </c>
      <c r="U1220" s="7" t="str">
        <f>IF(VLOOKUP($A1220,'V2.5.2 Measures'!$C:$W,3,FALSE)&lt;&gt; "", VLOOKUP($A1220,'V2.5.2 Measures'!$C:$W,3,FALSE),"N/A")</f>
        <v>% of records with Medicaid Amount Paid = $0</v>
      </c>
      <c r="V1220" s="7" t="e">
        <f>IF(VLOOKUP($A1220,'V2.5.2 Measures'!$C:$W,26,FALSE)&lt;&gt; "", VLOOKUP($A1220,'V2.5.2 Measures'!$C:$W,26,FALSE),"N/A")</f>
        <v>#REF!</v>
      </c>
      <c r="W1220" s="7" t="e">
        <f>IF(VLOOKUP($A1220,'V2.5.2 Measures'!$C:$W,44,FALSE)&lt;&gt; "", VLOOKUP($A1220,'V2.5.2 Measures'!$C:$W,44,FALSE),"N/A")</f>
        <v>#REF!</v>
      </c>
    </row>
    <row r="1221" spans="1:23" x14ac:dyDescent="0.35">
      <c r="A1221" s="7" t="str">
        <f>'V2.5.2 Measures'!C677</f>
        <v>EXP13.5</v>
      </c>
      <c r="B1221" s="7" t="str">
        <f>VLOOKUP($A1221,'V2.5.2 Measures'!$C:$W,6,FALSE)</f>
        <v>S-CHIP FFS: Original, Non-Crossover, Paid Claims</v>
      </c>
      <c r="C1221" s="7" t="str">
        <f>VLOOKUP($A1221,'V2.5.2 Measures'!$C:$W,8,FALSE)</f>
        <v>TA- Longitudinal</v>
      </c>
      <c r="D1221" s="7" t="str">
        <f>IF(VLOOKUP($A1221,'V2.5.2 Measures'!$C:$W,4,FALSE)="","",VLOOKUP($A1221,'V2.5.2 Measures'!$C:$W,4,FALSE))</f>
        <v>Sum</v>
      </c>
      <c r="E1221" s="7" t="str">
        <f>IF((VLOOKUP($A1221,'V2.5.2 Measures'!$C:$W,8,FALSE)&lt;&gt;"")*AND(VLOOKUP($A1221,'V2.5.2 Measures'!$C:$W,8,FALSE)&lt;&gt;"TBD"),VLOOKUP($A1221,'V2.5.2 Measures'!$C:$W,8,FALSE),"N/A")</f>
        <v>TA- Longitudinal</v>
      </c>
      <c r="F1221" s="7" t="str">
        <f>IF((VLOOKUP($A1221,'V2.5.2 Measures'!$C:$W,9,FALSE)&lt;&gt;"")*AND(VLOOKUP($A1221,'V2.5.2 Measures'!$C:$W,9,FALSE)&lt;&gt;"TBD"),VLOOKUP($A1221,'V2.5.2 Measures'!$C:$W,9,FALSE),"N/A")</f>
        <v>Medium</v>
      </c>
      <c r="G1221" s="7" t="str">
        <f>IF((VLOOKUP($A1221,'V2.5.2 Measures'!$C:$W,10,FALSE)&lt;&gt;"")*AND(VLOOKUP($A1221,'V2.5.2 Measures'!$C:$W,10,FALSE)&lt;&gt;"TBD"),VLOOKUP($A1221,'V2.5.2 Measures'!$C:$W,10,FALSE),"N/A")</f>
        <v>N/A</v>
      </c>
      <c r="H1221" s="7" t="str">
        <f>IF(VLOOKUP($A1221,'V2.5.2 Measures'!$C:$W,14,FALSE)&lt;&gt; "", VLOOKUP($A1221,'V2.5.2 Measures'!$C:$W,14,FALSE),"N/A")</f>
        <v>N/A</v>
      </c>
      <c r="I1221" s="7">
        <f>IF(VLOOKUP($A1221,'V2.5.2 Measures'!$C:$W,15,FALSE)&lt;&gt; "", VLOOKUP($A1221,'V2.5.2 Measures'!$C:$W,15,FALSE),"N/A")</f>
        <v>0.5</v>
      </c>
      <c r="J1221" s="7" t="str">
        <f>IF(VLOOKUP($A1221,'V2.5.2 Measures'!$C:$W,16,FALSE)&lt;&gt; "", VLOOKUP($A1221,'V2.5.2 Measures'!$C:$W,16,FALSE),"N/A")</f>
        <v>N/A</v>
      </c>
      <c r="K1221" s="7" t="str">
        <f>IF(VLOOKUP($A1221,'V2.5.2 Measures'!$C:$W,17,FALSE)&lt;&gt; "", VLOOKUP($A1221,'V2.5.2 Measures'!$C:$W,17,FALSE),"N/A")</f>
        <v>N/A</v>
      </c>
      <c r="L1221" s="7" t="str">
        <f>IF(VLOOKUP($A1221,'V2.5.2 Measures'!$C:$W,18,FALSE)&lt;&gt; "", VLOOKUP($A1221,'V2.5.2 Measures'!$C:$W,18,FALSE),"N/A")</f>
        <v>Default</v>
      </c>
      <c r="M1221" s="7" t="str">
        <f>IF(VLOOKUP($A1221,'V2.5.2 Measures'!$C:$W,19,FALSE)&lt;&gt; "", VLOOKUP($A1221,'V2.5.2 Measures'!$C:$W,19,FALSE),"N/A")</f>
        <v>SAS</v>
      </c>
      <c r="N1221" s="7" t="str">
        <f>IF(VLOOKUP($A1221,'V2.5.2 Measures'!$C:$W,20,FALSE)&lt;&gt; "", VLOOKUP($A1221,'V2.5.2 Measures'!$C:$W,20,FALSE),"N/A")</f>
        <v>V1.1</v>
      </c>
      <c r="O1221" s="7" t="str">
        <f>IF(VLOOKUP($A1221,'V2.5.2 Measures'!$C:$W,21,FALSE)&lt;&gt; "", VLOOKUP($A1221,'V2.5.2 Measures'!$C:$W,21,FALSE),"N/A")</f>
        <v>V1.6</v>
      </c>
      <c r="P1221" s="7" t="e">
        <f>IF(VLOOKUP($A1221,'V2.5.2 Measures'!$C:$W,22,FALSE)&lt;&gt; "", VLOOKUP($A1221,'V2.5.2 Measures'!$C:$W,22,FALSE),"N/A")</f>
        <v>#REF!</v>
      </c>
      <c r="Q1221" s="7" t="e">
        <f>IF(VLOOKUP($A1221,'V2.5.2 Measures'!$C:$W,23,FALSE)&lt;&gt; "", VLOOKUP($A1221,'V2.5.2 Measures'!$C:$W,23,FALSE),"N/A")</f>
        <v>#REF!</v>
      </c>
      <c r="R1221" s="7" t="e">
        <f>IF(VLOOKUP($A1221,'V2.5.2 Measures'!$C:$W,24,FALSE)&lt;&gt; "", VLOOKUP($A1221,'V2.5.2 Measures'!$C:$W,24,FALSE),"N/A")</f>
        <v>#REF!</v>
      </c>
      <c r="S1221" s="7" t="e">
        <f>IF(VLOOKUP($A1221,'V2.5.2 Measures'!$C:$W,25,FALSE)&lt;&gt; "", VLOOKUP($A1221,'V2.5.2 Measures'!$C:$W,25,FALSE),"N/A")</f>
        <v>#REF!</v>
      </c>
      <c r="T1221" s="7" t="str">
        <f>IF(VLOOKUP($A1221,'V2.5.2 Measures'!$C:$W,2,FALSE)&lt;&gt; "", VLOOKUP($A1221,'V2.5.2 Measures'!$C:$W,2,FALSE),"N/A")</f>
        <v>EXP-13-001-5</v>
      </c>
      <c r="U1221" s="7" t="str">
        <f>IF(VLOOKUP($A1221,'V2.5.2 Measures'!$C:$W,3,FALSE)&lt;&gt; "", VLOOKUP($A1221,'V2.5.2 Measures'!$C:$W,3,FALSE),"N/A")</f>
        <v>Sum of Medicaid Paid Amount</v>
      </c>
      <c r="V1221" s="7" t="e">
        <f>IF(VLOOKUP($A1221,'V2.5.2 Measures'!$C:$W,26,FALSE)&lt;&gt; "", VLOOKUP($A1221,'V2.5.2 Measures'!$C:$W,26,FALSE),"N/A")</f>
        <v>#REF!</v>
      </c>
      <c r="W1221" s="7" t="e">
        <f>IF(VLOOKUP($A1221,'V2.5.2 Measures'!$C:$W,44,FALSE)&lt;&gt; "", VLOOKUP($A1221,'V2.5.2 Measures'!$C:$W,44,FALSE),"N/A")</f>
        <v>#REF!</v>
      </c>
    </row>
    <row r="1222" spans="1:23" x14ac:dyDescent="0.35">
      <c r="A1222" s="7" t="str">
        <f>'V2.5.2 Measures'!C678</f>
        <v>EXP13.3</v>
      </c>
      <c r="B1222" s="7" t="str">
        <f>VLOOKUP($A1222,'V2.5.2 Measures'!$C:$W,6,FALSE)</f>
        <v>S-CHIP FFS: Original, Non-Crossover, Paid Claims</v>
      </c>
      <c r="C1222" s="7" t="str">
        <f>VLOOKUP($A1222,'V2.5.2 Measures'!$C:$W,8,FALSE)</f>
        <v>No</v>
      </c>
      <c r="D1222" s="7" t="str">
        <f>IF(VLOOKUP($A1222,'V2.5.2 Measures'!$C:$W,4,FALSE)="","",VLOOKUP($A1222,'V2.5.2 Measures'!$C:$W,4,FALSE))</f>
        <v>Claims Percentage</v>
      </c>
      <c r="E1222" s="7" t="str">
        <f>IF((VLOOKUP($A1222,'V2.5.2 Measures'!$C:$W,8,FALSE)&lt;&gt;"")*AND(VLOOKUP($A1222,'V2.5.2 Measures'!$C:$W,8,FALSE)&lt;&gt;"TBD"),VLOOKUP($A1222,'V2.5.2 Measures'!$C:$W,8,FALSE),"N/A")</f>
        <v>No</v>
      </c>
      <c r="F1222" s="7" t="str">
        <f>IF((VLOOKUP($A1222,'V2.5.2 Measures'!$C:$W,9,FALSE)&lt;&gt;"")*AND(VLOOKUP($A1222,'V2.5.2 Measures'!$C:$W,9,FALSE)&lt;&gt;"TBD"),VLOOKUP($A1222,'V2.5.2 Measures'!$C:$W,9,FALSE),"N/A")</f>
        <v>N/A</v>
      </c>
      <c r="G1222" s="7" t="str">
        <f>IF((VLOOKUP($A1222,'V2.5.2 Measures'!$C:$W,10,FALSE)&lt;&gt;"")*AND(VLOOKUP($A1222,'V2.5.2 Measures'!$C:$W,10,FALSE)&lt;&gt;"TBD"),VLOOKUP($A1222,'V2.5.2 Measures'!$C:$W,10,FALSE),"N/A")</f>
        <v>N/A</v>
      </c>
      <c r="H1222" s="7">
        <f>IF(VLOOKUP($A1222,'V2.5.2 Measures'!$C:$W,14,FALSE)&lt;&gt; "", VLOOKUP($A1222,'V2.5.2 Measures'!$C:$W,14,FALSE),"N/A")</f>
        <v>0.01</v>
      </c>
      <c r="I1222" s="7">
        <f>IF(VLOOKUP($A1222,'V2.5.2 Measures'!$C:$W,15,FALSE)&lt;&gt; "", VLOOKUP($A1222,'V2.5.2 Measures'!$C:$W,15,FALSE),"N/A")</f>
        <v>0.01</v>
      </c>
      <c r="J1222" s="7" t="str">
        <f>IF(VLOOKUP($A1222,'V2.5.2 Measures'!$C:$W,16,FALSE)&lt;&gt; "", VLOOKUP($A1222,'V2.5.2 Measures'!$C:$W,16,FALSE),"N/A")</f>
        <v>N/A</v>
      </c>
      <c r="K1222" s="7" t="str">
        <f>IF(VLOOKUP($A1222,'V2.5.2 Measures'!$C:$W,17,FALSE)&lt;&gt; "", VLOOKUP($A1222,'V2.5.2 Measures'!$C:$W,17,FALSE),"N/A")</f>
        <v>N/A</v>
      </c>
      <c r="L1222" s="7" t="str">
        <f>IF(VLOOKUP($A1222,'V2.5.2 Measures'!$C:$W,18,FALSE)&lt;&gt; "", VLOOKUP($A1222,'V2.5.2 Measures'!$C:$W,18,FALSE),"N/A")</f>
        <v>Default</v>
      </c>
      <c r="M1222" s="7" t="str">
        <f>IF(VLOOKUP($A1222,'V2.5.2 Measures'!$C:$W,19,FALSE)&lt;&gt; "", VLOOKUP($A1222,'V2.5.2 Measures'!$C:$W,19,FALSE),"N/A")</f>
        <v>SAS</v>
      </c>
      <c r="N1222" s="7" t="str">
        <f>IF(VLOOKUP($A1222,'V2.5.2 Measures'!$C:$W,20,FALSE)&lt;&gt; "", VLOOKUP($A1222,'V2.5.2 Measures'!$C:$W,20,FALSE),"N/A")</f>
        <v>V1.1</v>
      </c>
      <c r="O1222" s="7" t="str">
        <f>IF(VLOOKUP($A1222,'V2.5.2 Measures'!$C:$W,21,FALSE)&lt;&gt; "", VLOOKUP($A1222,'V2.5.2 Measures'!$C:$W,21,FALSE),"N/A")</f>
        <v>V1.6</v>
      </c>
      <c r="P1222" s="7" t="e">
        <f>IF(VLOOKUP($A1222,'V2.5.2 Measures'!$C:$W,22,FALSE)&lt;&gt; "", VLOOKUP($A1222,'V2.5.2 Measures'!$C:$W,22,FALSE),"N/A")</f>
        <v>#REF!</v>
      </c>
      <c r="Q1222" s="7" t="e">
        <f>IF(VLOOKUP($A1222,'V2.5.2 Measures'!$C:$W,23,FALSE)&lt;&gt; "", VLOOKUP($A1222,'V2.5.2 Measures'!$C:$W,23,FALSE),"N/A")</f>
        <v>#REF!</v>
      </c>
      <c r="R1222" s="7" t="e">
        <f>IF(VLOOKUP($A1222,'V2.5.2 Measures'!$C:$W,24,FALSE)&lt;&gt; "", VLOOKUP($A1222,'V2.5.2 Measures'!$C:$W,24,FALSE),"N/A")</f>
        <v>#REF!</v>
      </c>
      <c r="S1222" s="7" t="e">
        <f>IF(VLOOKUP($A1222,'V2.5.2 Measures'!$C:$W,25,FALSE)&lt;&gt; "", VLOOKUP($A1222,'V2.5.2 Measures'!$C:$W,25,FALSE),"N/A")</f>
        <v>#REF!</v>
      </c>
      <c r="T1222" s="7" t="str">
        <f>IF(VLOOKUP($A1222,'V2.5.2 Measures'!$C:$W,2,FALSE)&lt;&gt; "", VLOOKUP($A1222,'V2.5.2 Measures'!$C:$W,2,FALSE),"N/A")</f>
        <v>EXP-13-002-3</v>
      </c>
      <c r="U1222" s="7" t="str">
        <f>IF(VLOOKUP($A1222,'V2.5.2 Measures'!$C:$W,3,FALSE)&lt;&gt; "", VLOOKUP($A1222,'V2.5.2 Measures'!$C:$W,3,FALSE),"N/A")</f>
        <v>% of claim lines with Medicaid Paid Amount &gt; $100,000</v>
      </c>
      <c r="V1222" s="7" t="e">
        <f>IF(VLOOKUP($A1222,'V2.5.2 Measures'!$C:$W,26,FALSE)&lt;&gt; "", VLOOKUP($A1222,'V2.5.2 Measures'!$C:$W,26,FALSE),"N/A")</f>
        <v>#REF!</v>
      </c>
      <c r="W1222" s="7" t="e">
        <f>IF(VLOOKUP($A1222,'V2.5.2 Measures'!$C:$W,44,FALSE)&lt;&gt; "", VLOOKUP($A1222,'V2.5.2 Measures'!$C:$W,44,FALSE),"N/A")</f>
        <v>#REF!</v>
      </c>
    </row>
    <row r="1223" spans="1:23" x14ac:dyDescent="0.35">
      <c r="A1223" s="7" t="str">
        <f>'V2.5.2 Measures'!C679</f>
        <v>EXP13.1</v>
      </c>
      <c r="B1223" s="7" t="str">
        <f>VLOOKUP($A1223,'V2.5.2 Measures'!$C:$W,6,FALSE)</f>
        <v>S-CHIP FFS: Original, Non-Crossover, Paid Claims</v>
      </c>
      <c r="C1223" s="7" t="str">
        <f>VLOOKUP($A1223,'V2.5.2 Measures'!$C:$W,8,FALSE)</f>
        <v>No</v>
      </c>
      <c r="D1223" s="7" t="str">
        <f>IF(VLOOKUP($A1223,'V2.5.2 Measures'!$C:$W,4,FALSE)="","",VLOOKUP($A1223,'V2.5.2 Measures'!$C:$W,4,FALSE))</f>
        <v>Claims Percentage</v>
      </c>
      <c r="E1223" s="7" t="str">
        <f>IF((VLOOKUP($A1223,'V2.5.2 Measures'!$C:$W,8,FALSE)&lt;&gt;"")*AND(VLOOKUP($A1223,'V2.5.2 Measures'!$C:$W,8,FALSE)&lt;&gt;"TBD"),VLOOKUP($A1223,'V2.5.2 Measures'!$C:$W,8,FALSE),"N/A")</f>
        <v>No</v>
      </c>
      <c r="F1223" s="7" t="str">
        <f>IF((VLOOKUP($A1223,'V2.5.2 Measures'!$C:$W,9,FALSE)&lt;&gt;"")*AND(VLOOKUP($A1223,'V2.5.2 Measures'!$C:$W,9,FALSE)&lt;&gt;"TBD"),VLOOKUP($A1223,'V2.5.2 Measures'!$C:$W,9,FALSE),"N/A")</f>
        <v>N/A</v>
      </c>
      <c r="G1223" s="7" t="str">
        <f>IF((VLOOKUP($A1223,'V2.5.2 Measures'!$C:$W,10,FALSE)&lt;&gt;"")*AND(VLOOKUP($A1223,'V2.5.2 Measures'!$C:$W,10,FALSE)&lt;&gt;"TBD"),VLOOKUP($A1223,'V2.5.2 Measures'!$C:$W,10,FALSE),"N/A")</f>
        <v>N/A</v>
      </c>
      <c r="H1223" s="7">
        <f>IF(VLOOKUP($A1223,'V2.5.2 Measures'!$C:$W,14,FALSE)&lt;&gt; "", VLOOKUP($A1223,'V2.5.2 Measures'!$C:$W,14,FALSE),"N/A")</f>
        <v>0.1</v>
      </c>
      <c r="I1223" s="7">
        <f>IF(VLOOKUP($A1223,'V2.5.2 Measures'!$C:$W,15,FALSE)&lt;&gt; "", VLOOKUP($A1223,'V2.5.2 Measures'!$C:$W,15,FALSE),"N/A")</f>
        <v>0.15</v>
      </c>
      <c r="J1223" s="7" t="str">
        <f>IF(VLOOKUP($A1223,'V2.5.2 Measures'!$C:$W,16,FALSE)&lt;&gt; "", VLOOKUP($A1223,'V2.5.2 Measures'!$C:$W,16,FALSE),"N/A")</f>
        <v>N/A</v>
      </c>
      <c r="K1223" s="7" t="str">
        <f>IF(VLOOKUP($A1223,'V2.5.2 Measures'!$C:$W,17,FALSE)&lt;&gt; "", VLOOKUP($A1223,'V2.5.2 Measures'!$C:$W,17,FALSE),"N/A")</f>
        <v>N/A</v>
      </c>
      <c r="L1223" s="7" t="str">
        <f>IF(VLOOKUP($A1223,'V2.5.2 Measures'!$C:$W,18,FALSE)&lt;&gt; "", VLOOKUP($A1223,'V2.5.2 Measures'!$C:$W,18,FALSE),"N/A")</f>
        <v>Default</v>
      </c>
      <c r="M1223" s="7" t="str">
        <f>IF(VLOOKUP($A1223,'V2.5.2 Measures'!$C:$W,19,FALSE)&lt;&gt; "", VLOOKUP($A1223,'V2.5.2 Measures'!$C:$W,19,FALSE),"N/A")</f>
        <v>SAS</v>
      </c>
      <c r="N1223" s="7" t="str">
        <f>IF(VLOOKUP($A1223,'V2.5.2 Measures'!$C:$W,20,FALSE)&lt;&gt; "", VLOOKUP($A1223,'V2.5.2 Measures'!$C:$W,20,FALSE),"N/A")</f>
        <v>V1.1</v>
      </c>
      <c r="O1223" s="7" t="str">
        <f>IF(VLOOKUP($A1223,'V2.5.2 Measures'!$C:$W,21,FALSE)&lt;&gt; "", VLOOKUP($A1223,'V2.5.2 Measures'!$C:$W,21,FALSE),"N/A")</f>
        <v>V1.6</v>
      </c>
      <c r="P1223" s="7" t="e">
        <f>IF(VLOOKUP($A1223,'V2.5.2 Measures'!$C:$W,22,FALSE)&lt;&gt; "", VLOOKUP($A1223,'V2.5.2 Measures'!$C:$W,22,FALSE),"N/A")</f>
        <v>#REF!</v>
      </c>
      <c r="Q1223" s="7" t="e">
        <f>IF(VLOOKUP($A1223,'V2.5.2 Measures'!$C:$W,23,FALSE)&lt;&gt; "", VLOOKUP($A1223,'V2.5.2 Measures'!$C:$W,23,FALSE),"N/A")</f>
        <v>#REF!</v>
      </c>
      <c r="R1223" s="7" t="e">
        <f>IF(VLOOKUP($A1223,'V2.5.2 Measures'!$C:$W,24,FALSE)&lt;&gt; "", VLOOKUP($A1223,'V2.5.2 Measures'!$C:$W,24,FALSE),"N/A")</f>
        <v>#REF!</v>
      </c>
      <c r="S1223" s="7" t="e">
        <f>IF(VLOOKUP($A1223,'V2.5.2 Measures'!$C:$W,25,FALSE)&lt;&gt; "", VLOOKUP($A1223,'V2.5.2 Measures'!$C:$W,25,FALSE),"N/A")</f>
        <v>#REF!</v>
      </c>
      <c r="T1223" s="7" t="str">
        <f>IF(VLOOKUP($A1223,'V2.5.2 Measures'!$C:$W,2,FALSE)&lt;&gt; "", VLOOKUP($A1223,'V2.5.2 Measures'!$C:$W,2,FALSE),"N/A")</f>
        <v>EXP-13-003-1</v>
      </c>
      <c r="U1223" s="7" t="str">
        <f>IF(VLOOKUP($A1223,'V2.5.2 Measures'!$C:$W,3,FALSE)&lt;&gt; "", VLOOKUP($A1223,'V2.5.2 Measures'!$C:$W,3,FALSE),"N/A")</f>
        <v>% of claim lines with Billed Amount = $0</v>
      </c>
      <c r="V1223" s="7" t="e">
        <f>IF(VLOOKUP($A1223,'V2.5.2 Measures'!$C:$W,26,FALSE)&lt;&gt; "", VLOOKUP($A1223,'V2.5.2 Measures'!$C:$W,26,FALSE),"N/A")</f>
        <v>#REF!</v>
      </c>
      <c r="W1223" s="7" t="e">
        <f>IF(VLOOKUP($A1223,'V2.5.2 Measures'!$C:$W,44,FALSE)&lt;&gt; "", VLOOKUP($A1223,'V2.5.2 Measures'!$C:$W,44,FALSE),"N/A")</f>
        <v>#REF!</v>
      </c>
    </row>
    <row r="1224" spans="1:23" x14ac:dyDescent="0.35">
      <c r="A1224" s="7" t="str">
        <f>'V2.5.2 Measures'!C680</f>
        <v>EXP13.2</v>
      </c>
      <c r="B1224" s="7" t="str">
        <f>VLOOKUP($A1224,'V2.5.2 Measures'!$C:$W,6,FALSE)</f>
        <v>S-CHIP FFS: Original, Non-Crossover, Paid Claims</v>
      </c>
      <c r="C1224" s="7" t="str">
        <f>VLOOKUP($A1224,'V2.5.2 Measures'!$C:$W,8,FALSE)</f>
        <v>TA- Inferential</v>
      </c>
      <c r="D1224" s="7" t="str">
        <f>IF(VLOOKUP($A1224,'V2.5.2 Measures'!$C:$W,4,FALSE)="","",VLOOKUP($A1224,'V2.5.2 Measures'!$C:$W,4,FALSE))</f>
        <v>Claims Percentage</v>
      </c>
      <c r="E1224" s="7" t="str">
        <f>IF((VLOOKUP($A1224,'V2.5.2 Measures'!$C:$W,8,FALSE)&lt;&gt;"")*AND(VLOOKUP($A1224,'V2.5.2 Measures'!$C:$W,8,FALSE)&lt;&gt;"TBD"),VLOOKUP($A1224,'V2.5.2 Measures'!$C:$W,8,FALSE),"N/A")</f>
        <v>TA- Inferential</v>
      </c>
      <c r="F1224" s="7" t="str">
        <f>IF((VLOOKUP($A1224,'V2.5.2 Measures'!$C:$W,9,FALSE)&lt;&gt;"")*AND(VLOOKUP($A1224,'V2.5.2 Measures'!$C:$W,9,FALSE)&lt;&gt;"TBD"),VLOOKUP($A1224,'V2.5.2 Measures'!$C:$W,9,FALSE),"N/A")</f>
        <v>High</v>
      </c>
      <c r="G1224" s="7">
        <f>IF((VLOOKUP($A1224,'V2.5.2 Measures'!$C:$W,10,FALSE)&lt;&gt;"")*AND(VLOOKUP($A1224,'V2.5.2 Measures'!$C:$W,10,FALSE)&lt;&gt;"TBD"),VLOOKUP($A1224,'V2.5.2 Measures'!$C:$W,10,FALSE),"N/A")</f>
        <v>16</v>
      </c>
      <c r="H1224" s="7">
        <f>IF(VLOOKUP($A1224,'V2.5.2 Measures'!$C:$W,14,FALSE)&lt;&gt; "", VLOOKUP($A1224,'V2.5.2 Measures'!$C:$W,14,FALSE),"N/A")</f>
        <v>0.05</v>
      </c>
      <c r="I1224" s="7">
        <f>IF(VLOOKUP($A1224,'V2.5.2 Measures'!$C:$W,15,FALSE)&lt;&gt; "", VLOOKUP($A1224,'V2.5.2 Measures'!$C:$W,15,FALSE),"N/A")</f>
        <v>0.15</v>
      </c>
      <c r="J1224" s="7">
        <f>IF(VLOOKUP($A1224,'V2.5.2 Measures'!$C:$W,16,FALSE)&lt;&gt; "", VLOOKUP($A1224,'V2.5.2 Measures'!$C:$W,16,FALSE),"N/A")</f>
        <v>0</v>
      </c>
      <c r="K1224" s="7">
        <f>IF(VLOOKUP($A1224,'V2.5.2 Measures'!$C:$W,17,FALSE)&lt;&gt; "", VLOOKUP($A1224,'V2.5.2 Measures'!$C:$W,17,FALSE),"N/A")</f>
        <v>0.1</v>
      </c>
      <c r="L1224" s="7" t="str">
        <f>IF(VLOOKUP($A1224,'V2.5.2 Measures'!$C:$W,18,FALSE)&lt;&gt; "", VLOOKUP($A1224,'V2.5.2 Measures'!$C:$W,18,FALSE),"N/A")</f>
        <v>Default</v>
      </c>
      <c r="M1224" s="7" t="str">
        <f>IF(VLOOKUP($A1224,'V2.5.2 Measures'!$C:$W,19,FALSE)&lt;&gt; "", VLOOKUP($A1224,'V2.5.2 Measures'!$C:$W,19,FALSE),"N/A")</f>
        <v>SAS</v>
      </c>
      <c r="N1224" s="7" t="str">
        <f>IF(VLOOKUP($A1224,'V2.5.2 Measures'!$C:$W,20,FALSE)&lt;&gt; "", VLOOKUP($A1224,'V2.5.2 Measures'!$C:$W,20,FALSE),"N/A")</f>
        <v>V1.1</v>
      </c>
      <c r="O1224" s="7" t="str">
        <f>IF(VLOOKUP($A1224,'V2.5.2 Measures'!$C:$W,21,FALSE)&lt;&gt; "", VLOOKUP($A1224,'V2.5.2 Measures'!$C:$W,21,FALSE),"N/A")</f>
        <v>V1.6</v>
      </c>
      <c r="P1224" s="7" t="e">
        <f>IF(VLOOKUP($A1224,'V2.5.2 Measures'!$C:$W,22,FALSE)&lt;&gt; "", VLOOKUP($A1224,'V2.5.2 Measures'!$C:$W,22,FALSE),"N/A")</f>
        <v>#REF!</v>
      </c>
      <c r="Q1224" s="7" t="e">
        <f>IF(VLOOKUP($A1224,'V2.5.2 Measures'!$C:$W,23,FALSE)&lt;&gt; "", VLOOKUP($A1224,'V2.5.2 Measures'!$C:$W,23,FALSE),"N/A")</f>
        <v>#REF!</v>
      </c>
      <c r="R1224" s="7" t="e">
        <f>IF(VLOOKUP($A1224,'V2.5.2 Measures'!$C:$W,24,FALSE)&lt;&gt; "", VLOOKUP($A1224,'V2.5.2 Measures'!$C:$W,24,FALSE),"N/A")</f>
        <v>#REF!</v>
      </c>
      <c r="S1224" s="7" t="e">
        <f>IF(VLOOKUP($A1224,'V2.5.2 Measures'!$C:$W,25,FALSE)&lt;&gt; "", VLOOKUP($A1224,'V2.5.2 Measures'!$C:$W,25,FALSE),"N/A")</f>
        <v>#REF!</v>
      </c>
      <c r="T1224" s="7" t="str">
        <f>IF(VLOOKUP($A1224,'V2.5.2 Measures'!$C:$W,2,FALSE)&lt;&gt; "", VLOOKUP($A1224,'V2.5.2 Measures'!$C:$W,2,FALSE),"N/A")</f>
        <v>EXP-13-004-2</v>
      </c>
      <c r="U1224" s="7" t="str">
        <f>IF(VLOOKUP($A1224,'V2.5.2 Measures'!$C:$W,3,FALSE)&lt;&gt; "", VLOOKUP($A1224,'V2.5.2 Measures'!$C:$W,3,FALSE),"N/A")</f>
        <v>% of claim lines with Medicaid Paid Amount = $0 or missing</v>
      </c>
      <c r="V1224" s="7" t="e">
        <f>IF(VLOOKUP($A1224,'V2.5.2 Measures'!$C:$W,26,FALSE)&lt;&gt; "", VLOOKUP($A1224,'V2.5.2 Measures'!$C:$W,26,FALSE),"N/A")</f>
        <v>#REF!</v>
      </c>
      <c r="W1224" s="7" t="e">
        <f>IF(VLOOKUP($A1224,'V2.5.2 Measures'!$C:$W,44,FALSE)&lt;&gt; "", VLOOKUP($A1224,'V2.5.2 Measures'!$C:$W,44,FALSE),"N/A")</f>
        <v>#REF!</v>
      </c>
    </row>
    <row r="1225" spans="1:23" x14ac:dyDescent="0.35">
      <c r="A1225" s="7" t="str">
        <f>'V2.5.2 Measures'!C681</f>
        <v>EXP13.4</v>
      </c>
      <c r="B1225" s="7" t="str">
        <f>VLOOKUP($A1225,'V2.5.2 Measures'!$C:$W,6,FALSE)</f>
        <v>S-CHIP FFS: Original, Non-Crossover, Paid Claims</v>
      </c>
      <c r="C1225" s="7" t="str">
        <f>VLOOKUP($A1225,'V2.5.2 Measures'!$C:$W,8,FALSE)</f>
        <v>No</v>
      </c>
      <c r="D1225" s="7" t="str">
        <f>IF(VLOOKUP($A1225,'V2.5.2 Measures'!$C:$W,4,FALSE)="","",VLOOKUP($A1225,'V2.5.2 Measures'!$C:$W,4,FALSE))</f>
        <v>Claims Percentage</v>
      </c>
      <c r="E1225" s="7" t="str">
        <f>IF((VLOOKUP($A1225,'V2.5.2 Measures'!$C:$W,8,FALSE)&lt;&gt;"")*AND(VLOOKUP($A1225,'V2.5.2 Measures'!$C:$W,8,FALSE)&lt;&gt;"TBD"),VLOOKUP($A1225,'V2.5.2 Measures'!$C:$W,8,FALSE),"N/A")</f>
        <v>No</v>
      </c>
      <c r="F1225" s="7" t="str">
        <f>IF((VLOOKUP($A1225,'V2.5.2 Measures'!$C:$W,9,FALSE)&lt;&gt;"")*AND(VLOOKUP($A1225,'V2.5.2 Measures'!$C:$W,9,FALSE)&lt;&gt;"TBD"),VLOOKUP($A1225,'V2.5.2 Measures'!$C:$W,9,FALSE),"N/A")</f>
        <v>N/A</v>
      </c>
      <c r="G1225" s="7" t="str">
        <f>IF((VLOOKUP($A1225,'V2.5.2 Measures'!$C:$W,10,FALSE)&lt;&gt;"")*AND(VLOOKUP($A1225,'V2.5.2 Measures'!$C:$W,10,FALSE)&lt;&gt;"TBD"),VLOOKUP($A1225,'V2.5.2 Measures'!$C:$W,10,FALSE),"N/A")</f>
        <v>N/A</v>
      </c>
      <c r="H1225" s="7" t="str">
        <f>IF(VLOOKUP($A1225,'V2.5.2 Measures'!$C:$W,14,FALSE)&lt;&gt; "", VLOOKUP($A1225,'V2.5.2 Measures'!$C:$W,14,FALSE),"N/A")</f>
        <v>N/A</v>
      </c>
      <c r="I1225" s="7">
        <f>IF(VLOOKUP($A1225,'V2.5.2 Measures'!$C:$W,15,FALSE)&lt;&gt; "", VLOOKUP($A1225,'V2.5.2 Measures'!$C:$W,15,FALSE),"N/A")</f>
        <v>0.15</v>
      </c>
      <c r="J1225" s="7" t="str">
        <f>IF(VLOOKUP($A1225,'V2.5.2 Measures'!$C:$W,16,FALSE)&lt;&gt; "", VLOOKUP($A1225,'V2.5.2 Measures'!$C:$W,16,FALSE),"N/A")</f>
        <v>N/A</v>
      </c>
      <c r="K1225" s="7" t="str">
        <f>IF(VLOOKUP($A1225,'V2.5.2 Measures'!$C:$W,17,FALSE)&lt;&gt; "", VLOOKUP($A1225,'V2.5.2 Measures'!$C:$W,17,FALSE),"N/A")</f>
        <v>N/A</v>
      </c>
      <c r="L1225" s="7" t="str">
        <f>IF(VLOOKUP($A1225,'V2.5.2 Measures'!$C:$W,18,FALSE)&lt;&gt; "", VLOOKUP($A1225,'V2.5.2 Measures'!$C:$W,18,FALSE),"N/A")</f>
        <v>Default</v>
      </c>
      <c r="M1225" s="7" t="str">
        <f>IF(VLOOKUP($A1225,'V2.5.2 Measures'!$C:$W,19,FALSE)&lt;&gt; "", VLOOKUP($A1225,'V2.5.2 Measures'!$C:$W,19,FALSE),"N/A")</f>
        <v>SAS</v>
      </c>
      <c r="N1225" s="7" t="str">
        <f>IF(VLOOKUP($A1225,'V2.5.2 Measures'!$C:$W,20,FALSE)&lt;&gt; "", VLOOKUP($A1225,'V2.5.2 Measures'!$C:$W,20,FALSE),"N/A")</f>
        <v>V1.1</v>
      </c>
      <c r="O1225" s="7" t="str">
        <f>IF(VLOOKUP($A1225,'V2.5.2 Measures'!$C:$W,21,FALSE)&lt;&gt; "", VLOOKUP($A1225,'V2.5.2 Measures'!$C:$W,21,FALSE),"N/A")</f>
        <v>V1.6</v>
      </c>
      <c r="P1225" s="7" t="e">
        <f>IF(VLOOKUP($A1225,'V2.5.2 Measures'!$C:$W,22,FALSE)&lt;&gt; "", VLOOKUP($A1225,'V2.5.2 Measures'!$C:$W,22,FALSE),"N/A")</f>
        <v>#REF!</v>
      </c>
      <c r="Q1225" s="7" t="e">
        <f>IF(VLOOKUP($A1225,'V2.5.2 Measures'!$C:$W,23,FALSE)&lt;&gt; "", VLOOKUP($A1225,'V2.5.2 Measures'!$C:$W,23,FALSE),"N/A")</f>
        <v>#REF!</v>
      </c>
      <c r="R1225" s="7" t="e">
        <f>IF(VLOOKUP($A1225,'V2.5.2 Measures'!$C:$W,24,FALSE)&lt;&gt; "", VLOOKUP($A1225,'V2.5.2 Measures'!$C:$W,24,FALSE),"N/A")</f>
        <v>#REF!</v>
      </c>
      <c r="S1225" s="7" t="e">
        <f>IF(VLOOKUP($A1225,'V2.5.2 Measures'!$C:$W,25,FALSE)&lt;&gt; "", VLOOKUP($A1225,'V2.5.2 Measures'!$C:$W,25,FALSE),"N/A")</f>
        <v>#REF!</v>
      </c>
      <c r="T1225" s="7" t="str">
        <f>IF(VLOOKUP($A1225,'V2.5.2 Measures'!$C:$W,2,FALSE)&lt;&gt; "", VLOOKUP($A1225,'V2.5.2 Measures'!$C:$W,2,FALSE),"N/A")</f>
        <v>EXP-13-005-4</v>
      </c>
      <c r="U1225" s="7" t="str">
        <f>IF(VLOOKUP($A1225,'V2.5.2 Measures'!$C:$W,3,FALSE)&lt;&gt; "", VLOOKUP($A1225,'V2.5.2 Measures'!$C:$W,3,FALSE),"N/A")</f>
        <v>% of outpatient department claim lines with Medicaid Paid Amount = $0</v>
      </c>
      <c r="V1225" s="7" t="e">
        <f>IF(VLOOKUP($A1225,'V2.5.2 Measures'!$C:$W,26,FALSE)&lt;&gt; "", VLOOKUP($A1225,'V2.5.2 Measures'!$C:$W,26,FALSE),"N/A")</f>
        <v>#REF!</v>
      </c>
      <c r="W1225" s="7" t="e">
        <f>IF(VLOOKUP($A1225,'V2.5.2 Measures'!$C:$W,44,FALSE)&lt;&gt; "", VLOOKUP($A1225,'V2.5.2 Measures'!$C:$W,44,FALSE),"N/A")</f>
        <v>#REF!</v>
      </c>
    </row>
    <row r="1226" spans="1:23" x14ac:dyDescent="0.35">
      <c r="A1226" s="7" t="str">
        <f>'V2.5.2 Measures'!C682</f>
        <v>EXP14.4</v>
      </c>
      <c r="B1226" s="7" t="str">
        <f>VLOOKUP($A1226,'V2.5.2 Measures'!$C:$W,6,FALSE)</f>
        <v>S-CHIP FFS: Original, Crossover, Paid Claims</v>
      </c>
      <c r="C1226" s="7" t="str">
        <f>VLOOKUP($A1226,'V2.5.2 Measures'!$C:$W,8,FALSE)</f>
        <v>No</v>
      </c>
      <c r="D1226" s="7" t="str">
        <f>IF(VLOOKUP($A1226,'V2.5.2 Measures'!$C:$W,4,FALSE)="","",VLOOKUP($A1226,'V2.5.2 Measures'!$C:$W,4,FALSE))</f>
        <v>Sum</v>
      </c>
      <c r="E1226" s="7" t="str">
        <f>IF((VLOOKUP($A1226,'V2.5.2 Measures'!$C:$W,8,FALSE)&lt;&gt;"")*AND(VLOOKUP($A1226,'V2.5.2 Measures'!$C:$W,8,FALSE)&lt;&gt;"TBD"),VLOOKUP($A1226,'V2.5.2 Measures'!$C:$W,8,FALSE),"N/A")</f>
        <v>No</v>
      </c>
      <c r="F1226" s="7" t="str">
        <f>IF((VLOOKUP($A1226,'V2.5.2 Measures'!$C:$W,9,FALSE)&lt;&gt;"")*AND(VLOOKUP($A1226,'V2.5.2 Measures'!$C:$W,9,FALSE)&lt;&gt;"TBD"),VLOOKUP($A1226,'V2.5.2 Measures'!$C:$W,9,FALSE),"N/A")</f>
        <v>N/A</v>
      </c>
      <c r="G1226" s="7" t="str">
        <f>IF((VLOOKUP($A1226,'V2.5.2 Measures'!$C:$W,10,FALSE)&lt;&gt;"")*AND(VLOOKUP($A1226,'V2.5.2 Measures'!$C:$W,10,FALSE)&lt;&gt;"TBD"),VLOOKUP($A1226,'V2.5.2 Measures'!$C:$W,10,FALSE),"N/A")</f>
        <v>N/A</v>
      </c>
      <c r="H1226" s="7" t="str">
        <f>IF(VLOOKUP($A1226,'V2.5.2 Measures'!$C:$W,14,FALSE)&lt;&gt; "", VLOOKUP($A1226,'V2.5.2 Measures'!$C:$W,14,FALSE),"N/A")</f>
        <v>N/A</v>
      </c>
      <c r="I1226" s="7">
        <f>IF(VLOOKUP($A1226,'V2.5.2 Measures'!$C:$W,15,FALSE)&lt;&gt; "", VLOOKUP($A1226,'V2.5.2 Measures'!$C:$W,15,FALSE),"N/A")</f>
        <v>0.5</v>
      </c>
      <c r="J1226" s="7" t="str">
        <f>IF(VLOOKUP($A1226,'V2.5.2 Measures'!$C:$W,16,FALSE)&lt;&gt; "", VLOOKUP($A1226,'V2.5.2 Measures'!$C:$W,16,FALSE),"N/A")</f>
        <v>N/A</v>
      </c>
      <c r="K1226" s="7" t="str">
        <f>IF(VLOOKUP($A1226,'V2.5.2 Measures'!$C:$W,17,FALSE)&lt;&gt; "", VLOOKUP($A1226,'V2.5.2 Measures'!$C:$W,17,FALSE),"N/A")</f>
        <v>N/A</v>
      </c>
      <c r="L1226" s="7" t="str">
        <f>IF(VLOOKUP($A1226,'V2.5.2 Measures'!$C:$W,18,FALSE)&lt;&gt; "", VLOOKUP($A1226,'V2.5.2 Measures'!$C:$W,18,FALSE),"N/A")</f>
        <v>Default</v>
      </c>
      <c r="M1226" s="7" t="str">
        <f>IF(VLOOKUP($A1226,'V2.5.2 Measures'!$C:$W,19,FALSE)&lt;&gt; "", VLOOKUP($A1226,'V2.5.2 Measures'!$C:$W,19,FALSE),"N/A")</f>
        <v>SAS</v>
      </c>
      <c r="N1226" s="7" t="str">
        <f>IF(VLOOKUP($A1226,'V2.5.2 Measures'!$C:$W,20,FALSE)&lt;&gt; "", VLOOKUP($A1226,'V2.5.2 Measures'!$C:$W,20,FALSE),"N/A")</f>
        <v>V1.1</v>
      </c>
      <c r="O1226" s="7" t="str">
        <f>IF(VLOOKUP($A1226,'V2.5.2 Measures'!$C:$W,21,FALSE)&lt;&gt; "", VLOOKUP($A1226,'V2.5.2 Measures'!$C:$W,21,FALSE),"N/A")</f>
        <v>V1.1</v>
      </c>
      <c r="P1226" s="7" t="e">
        <f>IF(VLOOKUP($A1226,'V2.5.2 Measures'!$C:$W,22,FALSE)&lt;&gt; "", VLOOKUP($A1226,'V2.5.2 Measures'!$C:$W,22,FALSE),"N/A")</f>
        <v>#REF!</v>
      </c>
      <c r="Q1226" s="7" t="e">
        <f>IF(VLOOKUP($A1226,'V2.5.2 Measures'!$C:$W,23,FALSE)&lt;&gt; "", VLOOKUP($A1226,'V2.5.2 Measures'!$C:$W,23,FALSE),"N/A")</f>
        <v>#REF!</v>
      </c>
      <c r="R1226" s="7" t="e">
        <f>IF(VLOOKUP($A1226,'V2.5.2 Measures'!$C:$W,24,FALSE)&lt;&gt; "", VLOOKUP($A1226,'V2.5.2 Measures'!$C:$W,24,FALSE),"N/A")</f>
        <v>#REF!</v>
      </c>
      <c r="S1226" s="7" t="e">
        <f>IF(VLOOKUP($A1226,'V2.5.2 Measures'!$C:$W,25,FALSE)&lt;&gt; "", VLOOKUP($A1226,'V2.5.2 Measures'!$C:$W,25,FALSE),"N/A")</f>
        <v>#REF!</v>
      </c>
      <c r="T1226" s="7" t="str">
        <f>IF(VLOOKUP($A1226,'V2.5.2 Measures'!$C:$W,2,FALSE)&lt;&gt; "", VLOOKUP($A1226,'V2.5.2 Measures'!$C:$W,2,FALSE),"N/A")</f>
        <v>EXP-14-001-4</v>
      </c>
      <c r="U1226" s="7" t="str">
        <f>IF(VLOOKUP($A1226,'V2.5.2 Measures'!$C:$W,3,FALSE)&lt;&gt; "", VLOOKUP($A1226,'V2.5.2 Measures'!$C:$W,3,FALSE),"N/A")</f>
        <v>Sum of Medicaid Paid Amount</v>
      </c>
      <c r="V1226" s="7" t="e">
        <f>IF(VLOOKUP($A1226,'V2.5.2 Measures'!$C:$W,26,FALSE)&lt;&gt; "", VLOOKUP($A1226,'V2.5.2 Measures'!$C:$W,26,FALSE),"N/A")</f>
        <v>#REF!</v>
      </c>
      <c r="W1226" s="7" t="e">
        <f>IF(VLOOKUP($A1226,'V2.5.2 Measures'!$C:$W,44,FALSE)&lt;&gt; "", VLOOKUP($A1226,'V2.5.2 Measures'!$C:$W,44,FALSE),"N/A")</f>
        <v>#REF!</v>
      </c>
    </row>
    <row r="1227" spans="1:23" x14ac:dyDescent="0.35">
      <c r="A1227" s="7" t="str">
        <f>'V2.5.2 Measures'!C683</f>
        <v>EXP14.1</v>
      </c>
      <c r="B1227" s="7" t="str">
        <f>VLOOKUP($A1227,'V2.5.2 Measures'!$C:$W,6,FALSE)</f>
        <v>S-CHIP FFS: Original, Crossover, Paid Claims</v>
      </c>
      <c r="C1227" s="7" t="str">
        <f>VLOOKUP($A1227,'V2.5.2 Measures'!$C:$W,8,FALSE)</f>
        <v>No</v>
      </c>
      <c r="D1227" s="7" t="str">
        <f>IF(VLOOKUP($A1227,'V2.5.2 Measures'!$C:$W,4,FALSE)="","",VLOOKUP($A1227,'V2.5.2 Measures'!$C:$W,4,FALSE))</f>
        <v>Count</v>
      </c>
      <c r="E1227" s="7" t="str">
        <f>IF((VLOOKUP($A1227,'V2.5.2 Measures'!$C:$W,8,FALSE)&lt;&gt;"")*AND(VLOOKUP($A1227,'V2.5.2 Measures'!$C:$W,8,FALSE)&lt;&gt;"TBD"),VLOOKUP($A1227,'V2.5.2 Measures'!$C:$W,8,FALSE),"N/A")</f>
        <v>No</v>
      </c>
      <c r="F1227" s="7" t="str">
        <f>IF((VLOOKUP($A1227,'V2.5.2 Measures'!$C:$W,9,FALSE)&lt;&gt;"")*AND(VLOOKUP($A1227,'V2.5.2 Measures'!$C:$W,9,FALSE)&lt;&gt;"TBD"),VLOOKUP($A1227,'V2.5.2 Measures'!$C:$W,9,FALSE),"N/A")</f>
        <v>N/A</v>
      </c>
      <c r="G1227" s="7" t="str">
        <f>IF((VLOOKUP($A1227,'V2.5.2 Measures'!$C:$W,10,FALSE)&lt;&gt;"")*AND(VLOOKUP($A1227,'V2.5.2 Measures'!$C:$W,10,FALSE)&lt;&gt;"TBD"),VLOOKUP($A1227,'V2.5.2 Measures'!$C:$W,10,FALSE),"N/A")</f>
        <v>N/A</v>
      </c>
      <c r="H1227" s="7" t="str">
        <f>IF(VLOOKUP($A1227,'V2.5.2 Measures'!$C:$W,14,FALSE)&lt;&gt; "", VLOOKUP($A1227,'V2.5.2 Measures'!$C:$W,14,FALSE),"N/A")</f>
        <v>TBD</v>
      </c>
      <c r="I1227" s="7">
        <f>IF(VLOOKUP($A1227,'V2.5.2 Measures'!$C:$W,15,FALSE)&lt;&gt; "", VLOOKUP($A1227,'V2.5.2 Measures'!$C:$W,15,FALSE),"N/A")</f>
        <v>0.01</v>
      </c>
      <c r="J1227" s="7" t="str">
        <f>IF(VLOOKUP($A1227,'V2.5.2 Measures'!$C:$W,16,FALSE)&lt;&gt; "", VLOOKUP($A1227,'V2.5.2 Measures'!$C:$W,16,FALSE),"N/A")</f>
        <v>N/A</v>
      </c>
      <c r="K1227" s="7" t="str">
        <f>IF(VLOOKUP($A1227,'V2.5.2 Measures'!$C:$W,17,FALSE)&lt;&gt; "", VLOOKUP($A1227,'V2.5.2 Measures'!$C:$W,17,FALSE),"N/A")</f>
        <v>N/A</v>
      </c>
      <c r="L1227" s="7" t="str">
        <f>IF(VLOOKUP($A1227,'V2.5.2 Measures'!$C:$W,18,FALSE)&lt;&gt; "", VLOOKUP($A1227,'V2.5.2 Measures'!$C:$W,18,FALSE),"N/A")</f>
        <v>Default</v>
      </c>
      <c r="M1227" s="7" t="str">
        <f>IF(VLOOKUP($A1227,'V2.5.2 Measures'!$C:$W,19,FALSE)&lt;&gt; "", VLOOKUP($A1227,'V2.5.2 Measures'!$C:$W,19,FALSE),"N/A")</f>
        <v>SAS</v>
      </c>
      <c r="N1227" s="7" t="str">
        <f>IF(VLOOKUP($A1227,'V2.5.2 Measures'!$C:$W,20,FALSE)&lt;&gt; "", VLOOKUP($A1227,'V2.5.2 Measures'!$C:$W,20,FALSE),"N/A")</f>
        <v>V1.1</v>
      </c>
      <c r="O1227" s="7" t="str">
        <f>IF(VLOOKUP($A1227,'V2.5.2 Measures'!$C:$W,21,FALSE)&lt;&gt; "", VLOOKUP($A1227,'V2.5.2 Measures'!$C:$W,21,FALSE),"N/A")</f>
        <v>V1.1</v>
      </c>
      <c r="P1227" s="7" t="e">
        <f>IF(VLOOKUP($A1227,'V2.5.2 Measures'!$C:$W,22,FALSE)&lt;&gt; "", VLOOKUP($A1227,'V2.5.2 Measures'!$C:$W,22,FALSE),"N/A")</f>
        <v>#REF!</v>
      </c>
      <c r="Q1227" s="7" t="e">
        <f>IF(VLOOKUP($A1227,'V2.5.2 Measures'!$C:$W,23,FALSE)&lt;&gt; "", VLOOKUP($A1227,'V2.5.2 Measures'!$C:$W,23,FALSE),"N/A")</f>
        <v>#REF!</v>
      </c>
      <c r="R1227" s="7" t="e">
        <f>IF(VLOOKUP($A1227,'V2.5.2 Measures'!$C:$W,24,FALSE)&lt;&gt; "", VLOOKUP($A1227,'V2.5.2 Measures'!$C:$W,24,FALSE),"N/A")</f>
        <v>#REF!</v>
      </c>
      <c r="S1227" s="7" t="e">
        <f>IF(VLOOKUP($A1227,'V2.5.2 Measures'!$C:$W,25,FALSE)&lt;&gt; "", VLOOKUP($A1227,'V2.5.2 Measures'!$C:$W,25,FALSE),"N/A")</f>
        <v>#REF!</v>
      </c>
      <c r="T1227" s="7" t="str">
        <f>IF(VLOOKUP($A1227,'V2.5.2 Measures'!$C:$W,2,FALSE)&lt;&gt; "", VLOOKUP($A1227,'V2.5.2 Measures'!$C:$W,2,FALSE),"N/A")</f>
        <v>EXP-14-002-1</v>
      </c>
      <c r="U1227" s="7" t="str">
        <f>IF(VLOOKUP($A1227,'V2.5.2 Measures'!$C:$W,3,FALSE)&lt;&gt; "", VLOOKUP($A1227,'V2.5.2 Measures'!$C:$W,3,FALSE),"N/A")</f>
        <v># of claim lines with Medicaid Paid Amount &gt; $100,000</v>
      </c>
      <c r="V1227" s="7" t="e">
        <f>IF(VLOOKUP($A1227,'V2.5.2 Measures'!$C:$W,26,FALSE)&lt;&gt; "", VLOOKUP($A1227,'V2.5.2 Measures'!$C:$W,26,FALSE),"N/A")</f>
        <v>#REF!</v>
      </c>
      <c r="W1227" s="7" t="e">
        <f>IF(VLOOKUP($A1227,'V2.5.2 Measures'!$C:$W,44,FALSE)&lt;&gt; "", VLOOKUP($A1227,'V2.5.2 Measures'!$C:$W,44,FALSE),"N/A")</f>
        <v>#REF!</v>
      </c>
    </row>
    <row r="1228" spans="1:23" x14ac:dyDescent="0.35">
      <c r="A1228" s="7" t="str">
        <f>'V2.5.2 Measures'!C684</f>
        <v>EXP14.3</v>
      </c>
      <c r="B1228" s="7" t="str">
        <f>VLOOKUP($A1228,'V2.5.2 Measures'!$C:$W,6,FALSE)</f>
        <v>S-CHIP FFS: Original, Crossover, Paid Claims</v>
      </c>
      <c r="C1228" s="7" t="str">
        <f>VLOOKUP($A1228,'V2.5.2 Measures'!$C:$W,8,FALSE)</f>
        <v>No</v>
      </c>
      <c r="D1228" s="7" t="str">
        <f>IF(VLOOKUP($A1228,'V2.5.2 Measures'!$C:$W,4,FALSE)="","",VLOOKUP($A1228,'V2.5.2 Measures'!$C:$W,4,FALSE))</f>
        <v>Average</v>
      </c>
      <c r="E1228" s="7" t="str">
        <f>IF((VLOOKUP($A1228,'V2.5.2 Measures'!$C:$W,8,FALSE)&lt;&gt;"")*AND(VLOOKUP($A1228,'V2.5.2 Measures'!$C:$W,8,FALSE)&lt;&gt;"TBD"),VLOOKUP($A1228,'V2.5.2 Measures'!$C:$W,8,FALSE),"N/A")</f>
        <v>No</v>
      </c>
      <c r="F1228" s="7" t="str">
        <f>IF((VLOOKUP($A1228,'V2.5.2 Measures'!$C:$W,9,FALSE)&lt;&gt;"")*AND(VLOOKUP($A1228,'V2.5.2 Measures'!$C:$W,9,FALSE)&lt;&gt;"TBD"),VLOOKUP($A1228,'V2.5.2 Measures'!$C:$W,9,FALSE),"N/A")</f>
        <v>N/A</v>
      </c>
      <c r="G1228" s="7" t="str">
        <f>IF((VLOOKUP($A1228,'V2.5.2 Measures'!$C:$W,10,FALSE)&lt;&gt;"")*AND(VLOOKUP($A1228,'V2.5.2 Measures'!$C:$W,10,FALSE)&lt;&gt;"TBD"),VLOOKUP($A1228,'V2.5.2 Measures'!$C:$W,10,FALSE),"N/A")</f>
        <v>N/A</v>
      </c>
      <c r="H1228" s="7">
        <f>IF(VLOOKUP($A1228,'V2.5.2 Measures'!$C:$W,14,FALSE)&lt;&gt; "", VLOOKUP($A1228,'V2.5.2 Measures'!$C:$W,14,FALSE),"N/A")</f>
        <v>150</v>
      </c>
      <c r="I1228" s="7">
        <f>IF(VLOOKUP($A1228,'V2.5.2 Measures'!$C:$W,15,FALSE)&lt;&gt; "", VLOOKUP($A1228,'V2.5.2 Measures'!$C:$W,15,FALSE),"N/A")</f>
        <v>0.15</v>
      </c>
      <c r="J1228" s="7" t="str">
        <f>IF(VLOOKUP($A1228,'V2.5.2 Measures'!$C:$W,16,FALSE)&lt;&gt; "", VLOOKUP($A1228,'V2.5.2 Measures'!$C:$W,16,FALSE),"N/A")</f>
        <v>N/A</v>
      </c>
      <c r="K1228" s="7" t="str">
        <f>IF(VLOOKUP($A1228,'V2.5.2 Measures'!$C:$W,17,FALSE)&lt;&gt; "", VLOOKUP($A1228,'V2.5.2 Measures'!$C:$W,17,FALSE),"N/A")</f>
        <v>N/A</v>
      </c>
      <c r="L1228" s="7" t="str">
        <f>IF(VLOOKUP($A1228,'V2.5.2 Measures'!$C:$W,18,FALSE)&lt;&gt; "", VLOOKUP($A1228,'V2.5.2 Measures'!$C:$W,18,FALSE),"N/A")</f>
        <v>Default</v>
      </c>
      <c r="M1228" s="7" t="str">
        <f>IF(VLOOKUP($A1228,'V2.5.2 Measures'!$C:$W,19,FALSE)&lt;&gt; "", VLOOKUP($A1228,'V2.5.2 Measures'!$C:$W,19,FALSE),"N/A")</f>
        <v>SAS</v>
      </c>
      <c r="N1228" s="7" t="str">
        <f>IF(VLOOKUP($A1228,'V2.5.2 Measures'!$C:$W,20,FALSE)&lt;&gt; "", VLOOKUP($A1228,'V2.5.2 Measures'!$C:$W,20,FALSE),"N/A")</f>
        <v>V1.1</v>
      </c>
      <c r="O1228" s="7" t="str">
        <f>IF(VLOOKUP($A1228,'V2.5.2 Measures'!$C:$W,21,FALSE)&lt;&gt; "", VLOOKUP($A1228,'V2.5.2 Measures'!$C:$W,21,FALSE),"N/A")</f>
        <v>V1.4</v>
      </c>
      <c r="P1228" s="7" t="e">
        <f>IF(VLOOKUP($A1228,'V2.5.2 Measures'!$C:$W,22,FALSE)&lt;&gt; "", VLOOKUP($A1228,'V2.5.2 Measures'!$C:$W,22,FALSE),"N/A")</f>
        <v>#REF!</v>
      </c>
      <c r="Q1228" s="7" t="e">
        <f>IF(VLOOKUP($A1228,'V2.5.2 Measures'!$C:$W,23,FALSE)&lt;&gt; "", VLOOKUP($A1228,'V2.5.2 Measures'!$C:$W,23,FALSE),"N/A")</f>
        <v>#REF!</v>
      </c>
      <c r="R1228" s="7" t="e">
        <f>IF(VLOOKUP($A1228,'V2.5.2 Measures'!$C:$W,24,FALSE)&lt;&gt; "", VLOOKUP($A1228,'V2.5.2 Measures'!$C:$W,24,FALSE),"N/A")</f>
        <v>#REF!</v>
      </c>
      <c r="S1228" s="7" t="e">
        <f>IF(VLOOKUP($A1228,'V2.5.2 Measures'!$C:$W,25,FALSE)&lt;&gt; "", VLOOKUP($A1228,'V2.5.2 Measures'!$C:$W,25,FALSE),"N/A")</f>
        <v>#REF!</v>
      </c>
      <c r="T1228" s="7" t="str">
        <f>IF(VLOOKUP($A1228,'V2.5.2 Measures'!$C:$W,2,FALSE)&lt;&gt; "", VLOOKUP($A1228,'V2.5.2 Measures'!$C:$W,2,FALSE),"N/A")</f>
        <v>EXP-14-003-3</v>
      </c>
      <c r="U1228" s="7" t="str">
        <f>IF(VLOOKUP($A1228,'V2.5.2 Measures'!$C:$W,3,FALSE)&lt;&gt; "", VLOOKUP($A1228,'V2.5.2 Measures'!$C:$W,3,FALSE),"N/A")</f>
        <v>Average Medicaid Amount Paid ($0 &lt; Medicaid Amount Paid &lt; $200,000)</v>
      </c>
      <c r="V1228" s="7" t="e">
        <f>IF(VLOOKUP($A1228,'V2.5.2 Measures'!$C:$W,26,FALSE)&lt;&gt; "", VLOOKUP($A1228,'V2.5.2 Measures'!$C:$W,26,FALSE),"N/A")</f>
        <v>#REF!</v>
      </c>
      <c r="W1228" s="7" t="e">
        <f>IF(VLOOKUP($A1228,'V2.5.2 Measures'!$C:$W,44,FALSE)&lt;&gt; "", VLOOKUP($A1228,'V2.5.2 Measures'!$C:$W,44,FALSE),"N/A")</f>
        <v>#REF!</v>
      </c>
    </row>
    <row r="1229" spans="1:23" x14ac:dyDescent="0.35">
      <c r="A1229" s="7" t="str">
        <f>'V2.5.2 Measures'!C685</f>
        <v>EXP14.2</v>
      </c>
      <c r="B1229" s="7" t="str">
        <f>VLOOKUP($A1229,'V2.5.2 Measures'!$C:$W,6,FALSE)</f>
        <v>S-CHIP FFS: Original, Crossover, Paid Claims</v>
      </c>
      <c r="C1229" s="7" t="str">
        <f>VLOOKUP($A1229,'V2.5.2 Measures'!$C:$W,8,FALSE)</f>
        <v>No</v>
      </c>
      <c r="D1229" s="7" t="str">
        <f>IF(VLOOKUP($A1229,'V2.5.2 Measures'!$C:$W,4,FALSE)="","",VLOOKUP($A1229,'V2.5.2 Measures'!$C:$W,4,FALSE))</f>
        <v>Claims Percentage</v>
      </c>
      <c r="E1229" s="7" t="str">
        <f>IF((VLOOKUP($A1229,'V2.5.2 Measures'!$C:$W,8,FALSE)&lt;&gt;"")*AND(VLOOKUP($A1229,'V2.5.2 Measures'!$C:$W,8,FALSE)&lt;&gt;"TBD"),VLOOKUP($A1229,'V2.5.2 Measures'!$C:$W,8,FALSE),"N/A")</f>
        <v>No</v>
      </c>
      <c r="F1229" s="7" t="str">
        <f>IF((VLOOKUP($A1229,'V2.5.2 Measures'!$C:$W,9,FALSE)&lt;&gt;"")*AND(VLOOKUP($A1229,'V2.5.2 Measures'!$C:$W,9,FALSE)&lt;&gt;"TBD"),VLOOKUP($A1229,'V2.5.2 Measures'!$C:$W,9,FALSE),"N/A")</f>
        <v>N/A</v>
      </c>
      <c r="G1229" s="7" t="str">
        <f>IF((VLOOKUP($A1229,'V2.5.2 Measures'!$C:$W,10,FALSE)&lt;&gt;"")*AND(VLOOKUP($A1229,'V2.5.2 Measures'!$C:$W,10,FALSE)&lt;&gt;"TBD"),VLOOKUP($A1229,'V2.5.2 Measures'!$C:$W,10,FALSE),"N/A")</f>
        <v>N/A</v>
      </c>
      <c r="H1229" s="7">
        <f>IF(VLOOKUP($A1229,'V2.5.2 Measures'!$C:$W,14,FALSE)&lt;&gt; "", VLOOKUP($A1229,'V2.5.2 Measures'!$C:$W,14,FALSE),"N/A")</f>
        <v>0.3</v>
      </c>
      <c r="I1229" s="7">
        <f>IF(VLOOKUP($A1229,'V2.5.2 Measures'!$C:$W,15,FALSE)&lt;&gt; "", VLOOKUP($A1229,'V2.5.2 Measures'!$C:$W,15,FALSE),"N/A")</f>
        <v>0.1</v>
      </c>
      <c r="J1229" s="7" t="str">
        <f>IF(VLOOKUP($A1229,'V2.5.2 Measures'!$C:$W,16,FALSE)&lt;&gt; "", VLOOKUP($A1229,'V2.5.2 Measures'!$C:$W,16,FALSE),"N/A")</f>
        <v>N/A</v>
      </c>
      <c r="K1229" s="7" t="str">
        <f>IF(VLOOKUP($A1229,'V2.5.2 Measures'!$C:$W,17,FALSE)&lt;&gt; "", VLOOKUP($A1229,'V2.5.2 Measures'!$C:$W,17,FALSE),"N/A")</f>
        <v>N/A</v>
      </c>
      <c r="L1229" s="7" t="str">
        <f>IF(VLOOKUP($A1229,'V2.5.2 Measures'!$C:$W,18,FALSE)&lt;&gt; "", VLOOKUP($A1229,'V2.5.2 Measures'!$C:$W,18,FALSE),"N/A")</f>
        <v>Default</v>
      </c>
      <c r="M1229" s="7" t="str">
        <f>IF(VLOOKUP($A1229,'V2.5.2 Measures'!$C:$W,19,FALSE)&lt;&gt; "", VLOOKUP($A1229,'V2.5.2 Measures'!$C:$W,19,FALSE),"N/A")</f>
        <v>SAS</v>
      </c>
      <c r="N1229" s="7" t="str">
        <f>IF(VLOOKUP($A1229,'V2.5.2 Measures'!$C:$W,20,FALSE)&lt;&gt; "", VLOOKUP($A1229,'V2.5.2 Measures'!$C:$W,20,FALSE),"N/A")</f>
        <v>V1.1</v>
      </c>
      <c r="O1229" s="7" t="str">
        <f>IF(VLOOKUP($A1229,'V2.5.2 Measures'!$C:$W,21,FALSE)&lt;&gt; "", VLOOKUP($A1229,'V2.5.2 Measures'!$C:$W,21,FALSE),"N/A")</f>
        <v>V1.4</v>
      </c>
      <c r="P1229" s="7" t="e">
        <f>IF(VLOOKUP($A1229,'V2.5.2 Measures'!$C:$W,22,FALSE)&lt;&gt; "", VLOOKUP($A1229,'V2.5.2 Measures'!$C:$W,22,FALSE),"N/A")</f>
        <v>#REF!</v>
      </c>
      <c r="Q1229" s="7" t="e">
        <f>IF(VLOOKUP($A1229,'V2.5.2 Measures'!$C:$W,23,FALSE)&lt;&gt; "", VLOOKUP($A1229,'V2.5.2 Measures'!$C:$W,23,FALSE),"N/A")</f>
        <v>#REF!</v>
      </c>
      <c r="R1229" s="7" t="e">
        <f>IF(VLOOKUP($A1229,'V2.5.2 Measures'!$C:$W,24,FALSE)&lt;&gt; "", VLOOKUP($A1229,'V2.5.2 Measures'!$C:$W,24,FALSE),"N/A")</f>
        <v>#REF!</v>
      </c>
      <c r="S1229" s="7" t="e">
        <f>IF(VLOOKUP($A1229,'V2.5.2 Measures'!$C:$W,25,FALSE)&lt;&gt; "", VLOOKUP($A1229,'V2.5.2 Measures'!$C:$W,25,FALSE),"N/A")</f>
        <v>#REF!</v>
      </c>
      <c r="T1229" s="7" t="str">
        <f>IF(VLOOKUP($A1229,'V2.5.2 Measures'!$C:$W,2,FALSE)&lt;&gt; "", VLOOKUP($A1229,'V2.5.2 Measures'!$C:$W,2,FALSE),"N/A")</f>
        <v>EXP-14-004-2</v>
      </c>
      <c r="U1229" s="7" t="str">
        <f>IF(VLOOKUP($A1229,'V2.5.2 Measures'!$C:$W,3,FALSE)&lt;&gt; "", VLOOKUP($A1229,'V2.5.2 Measures'!$C:$W,3,FALSE),"N/A")</f>
        <v>% of records with Medicaid Amount Paid = $0</v>
      </c>
      <c r="V1229" s="7" t="e">
        <f>IF(VLOOKUP($A1229,'V2.5.2 Measures'!$C:$W,26,FALSE)&lt;&gt; "", VLOOKUP($A1229,'V2.5.2 Measures'!$C:$W,26,FALSE),"N/A")</f>
        <v>#REF!</v>
      </c>
      <c r="W1229" s="7" t="e">
        <f>IF(VLOOKUP($A1229,'V2.5.2 Measures'!$C:$W,44,FALSE)&lt;&gt; "", VLOOKUP($A1229,'V2.5.2 Measures'!$C:$W,44,FALSE),"N/A")</f>
        <v>#REF!</v>
      </c>
    </row>
    <row r="1230" spans="1:23" x14ac:dyDescent="0.35">
      <c r="A1230" s="7" t="str">
        <f>'V2.5.2 Measures'!C692</f>
        <v>EXP15.146</v>
      </c>
      <c r="B1230" s="7" t="str">
        <f>VLOOKUP($A1230,'V2.5.2 Measures'!$C:$W,6,FALSE)</f>
        <v>S-CHIP FFS: Original, Paid Claims</v>
      </c>
      <c r="C1230" s="7" t="str">
        <f>VLOOKUP($A1230,'V2.5.2 Measures'!$C:$W,8,FALSE)</f>
        <v>No</v>
      </c>
      <c r="D1230" s="7" t="str">
        <f>IF(VLOOKUP($A1230,'V2.5.2 Measures'!$C:$W,4,FALSE)="","",VLOOKUP($A1230,'V2.5.2 Measures'!$C:$W,4,FALSE))</f>
        <v>Sum</v>
      </c>
      <c r="E1230" s="7" t="str">
        <f>IF((VLOOKUP($A1230,'V2.5.2 Measures'!$C:$W,8,FALSE)&lt;&gt;"")*AND(VLOOKUP($A1230,'V2.5.2 Measures'!$C:$W,8,FALSE)&lt;&gt;"TBD"),VLOOKUP($A1230,'V2.5.2 Measures'!$C:$W,8,FALSE),"N/A")</f>
        <v>No</v>
      </c>
      <c r="F1230" s="7" t="str">
        <f>IF((VLOOKUP($A1230,'V2.5.2 Measures'!$C:$W,9,FALSE)&lt;&gt;"")*AND(VLOOKUP($A1230,'V2.5.2 Measures'!$C:$W,9,FALSE)&lt;&gt;"TBD"),VLOOKUP($A1230,'V2.5.2 Measures'!$C:$W,9,FALSE),"N/A")</f>
        <v>N/A</v>
      </c>
      <c r="G1230" s="7" t="str">
        <f>IF((VLOOKUP($A1230,'V2.5.2 Measures'!$C:$W,10,FALSE)&lt;&gt;"")*AND(VLOOKUP($A1230,'V2.5.2 Measures'!$C:$W,10,FALSE)&lt;&gt;"TBD"),VLOOKUP($A1230,'V2.5.2 Measures'!$C:$W,10,FALSE),"N/A")</f>
        <v>N/A</v>
      </c>
      <c r="H1230" s="7" t="str">
        <f>IF(VLOOKUP($A1230,'V2.5.2 Measures'!$C:$W,14,FALSE)&lt;&gt; "", VLOOKUP($A1230,'V2.5.2 Measures'!$C:$W,14,FALSE),"N/A")</f>
        <v>N/A</v>
      </c>
      <c r="I1230" s="7">
        <f>IF(VLOOKUP($A1230,'V2.5.2 Measures'!$C:$W,15,FALSE)&lt;&gt; "", VLOOKUP($A1230,'V2.5.2 Measures'!$C:$W,15,FALSE),"N/A")</f>
        <v>0.3</v>
      </c>
      <c r="J1230" s="7" t="str">
        <f>IF(VLOOKUP($A1230,'V2.5.2 Measures'!$C:$W,16,FALSE)&lt;&gt; "", VLOOKUP($A1230,'V2.5.2 Measures'!$C:$W,16,FALSE),"N/A")</f>
        <v>N/A</v>
      </c>
      <c r="K1230" s="7" t="str">
        <f>IF(VLOOKUP($A1230,'V2.5.2 Measures'!$C:$W,17,FALSE)&lt;&gt; "", VLOOKUP($A1230,'V2.5.2 Measures'!$C:$W,17,FALSE),"N/A")</f>
        <v>N/A</v>
      </c>
      <c r="L1230" s="7" t="str">
        <f>IF(VLOOKUP($A1230,'V2.5.2 Measures'!$C:$W,18,FALSE)&lt;&gt; "", VLOOKUP($A1230,'V2.5.2 Measures'!$C:$W,18,FALSE),"N/A")</f>
        <v>Default</v>
      </c>
      <c r="M1230" s="7" t="str">
        <f>IF(VLOOKUP($A1230,'V2.5.2 Measures'!$C:$W,19,FALSE)&lt;&gt; "", VLOOKUP($A1230,'V2.5.2 Measures'!$C:$W,19,FALSE),"N/A")</f>
        <v>SAS</v>
      </c>
      <c r="N1230" s="7" t="str">
        <f>IF(VLOOKUP($A1230,'V2.5.2 Measures'!$C:$W,20,FALSE)&lt;&gt; "", VLOOKUP($A1230,'V2.5.2 Measures'!$C:$W,20,FALSE),"N/A")</f>
        <v>V1.1</v>
      </c>
      <c r="O1230" s="7" t="str">
        <f>IF(VLOOKUP($A1230,'V2.5.2 Measures'!$C:$W,21,FALSE)&lt;&gt; "", VLOOKUP($A1230,'V2.5.2 Measures'!$C:$W,21,FALSE),"N/A")</f>
        <v>V1.5</v>
      </c>
      <c r="P1230" s="7" t="e">
        <f>IF(VLOOKUP($A1230,'V2.5.2 Measures'!$C:$W,22,FALSE)&lt;&gt; "", VLOOKUP($A1230,'V2.5.2 Measures'!$C:$W,22,FALSE),"N/A")</f>
        <v>#REF!</v>
      </c>
      <c r="Q1230" s="7" t="e">
        <f>IF(VLOOKUP($A1230,'V2.5.2 Measures'!$C:$W,23,FALSE)&lt;&gt; "", VLOOKUP($A1230,'V2.5.2 Measures'!$C:$W,23,FALSE),"N/A")</f>
        <v>#REF!</v>
      </c>
      <c r="R1230" s="7" t="e">
        <f>IF(VLOOKUP($A1230,'V2.5.2 Measures'!$C:$W,24,FALSE)&lt;&gt; "", VLOOKUP($A1230,'V2.5.2 Measures'!$C:$W,24,FALSE),"N/A")</f>
        <v>#REF!</v>
      </c>
      <c r="S1230" s="7" t="e">
        <f>IF(VLOOKUP($A1230,'V2.5.2 Measures'!$C:$W,25,FALSE)&lt;&gt; "", VLOOKUP($A1230,'V2.5.2 Measures'!$C:$W,25,FALSE),"N/A")</f>
        <v>#REF!</v>
      </c>
      <c r="T1230" s="7" t="str">
        <f>IF(VLOOKUP($A1230,'V2.5.2 Measures'!$C:$W,2,FALSE)&lt;&gt; "", VLOOKUP($A1230,'V2.5.2 Measures'!$C:$W,2,FALSE),"N/A")</f>
        <v>EXP-15-007-146</v>
      </c>
      <c r="U1230" s="7" t="str">
        <f>IF(VLOOKUP($A1230,'V2.5.2 Measures'!$C:$W,3,FALSE)&lt;&gt; "", VLOOKUP($A1230,'V2.5.2 Measures'!$C:$W,3,FALSE),"N/A")</f>
        <v>Total paid for TYPE-OF-SERVICE = 8 (Technical radiological services)</v>
      </c>
      <c r="V1230" s="7" t="e">
        <f>IF(VLOOKUP($A1230,'V2.5.2 Measures'!$C:$W,26,FALSE)&lt;&gt; "", VLOOKUP($A1230,'V2.5.2 Measures'!$C:$W,26,FALSE),"N/A")</f>
        <v>#REF!</v>
      </c>
      <c r="W1230" s="7" t="e">
        <f>IF(VLOOKUP($A1230,'V2.5.2 Measures'!$C:$W,44,FALSE)&lt;&gt; "", VLOOKUP($A1230,'V2.5.2 Measures'!$C:$W,44,FALSE),"N/A")</f>
        <v>#REF!</v>
      </c>
    </row>
    <row r="1231" spans="1:23" x14ac:dyDescent="0.35">
      <c r="A1231" s="7" t="str">
        <f>'V2.5.2 Measures'!C693</f>
        <v>EXP15.78</v>
      </c>
      <c r="B1231" s="7" t="str">
        <f>VLOOKUP($A1231,'V2.5.2 Measures'!$C:$W,6,FALSE)</f>
        <v>S-CHIP FFS: Original, Paid Claims</v>
      </c>
      <c r="C1231" s="7" t="str">
        <f>VLOOKUP($A1231,'V2.5.2 Measures'!$C:$W,8,FALSE)</f>
        <v>No</v>
      </c>
      <c r="D1231" s="7" t="str">
        <f>IF(VLOOKUP($A1231,'V2.5.2 Measures'!$C:$W,4,FALSE)="","",VLOOKUP($A1231,'V2.5.2 Measures'!$C:$W,4,FALSE))</f>
        <v>Sum</v>
      </c>
      <c r="E1231" s="7" t="str">
        <f>IF((VLOOKUP($A1231,'V2.5.2 Measures'!$C:$W,8,FALSE)&lt;&gt;"")*AND(VLOOKUP($A1231,'V2.5.2 Measures'!$C:$W,8,FALSE)&lt;&gt;"TBD"),VLOOKUP($A1231,'V2.5.2 Measures'!$C:$W,8,FALSE),"N/A")</f>
        <v>No</v>
      </c>
      <c r="F1231" s="7" t="str">
        <f>IF((VLOOKUP($A1231,'V2.5.2 Measures'!$C:$W,9,FALSE)&lt;&gt;"")*AND(VLOOKUP($A1231,'V2.5.2 Measures'!$C:$W,9,FALSE)&lt;&gt;"TBD"),VLOOKUP($A1231,'V2.5.2 Measures'!$C:$W,9,FALSE),"N/A")</f>
        <v>N/A</v>
      </c>
      <c r="G1231" s="7" t="str">
        <f>IF((VLOOKUP($A1231,'V2.5.2 Measures'!$C:$W,10,FALSE)&lt;&gt;"")*AND(VLOOKUP($A1231,'V2.5.2 Measures'!$C:$W,10,FALSE)&lt;&gt;"TBD"),VLOOKUP($A1231,'V2.5.2 Measures'!$C:$W,10,FALSE),"N/A")</f>
        <v>N/A</v>
      </c>
      <c r="H1231" s="7" t="str">
        <f>IF(VLOOKUP($A1231,'V2.5.2 Measures'!$C:$W,14,FALSE)&lt;&gt; "", VLOOKUP($A1231,'V2.5.2 Measures'!$C:$W,14,FALSE),"N/A")</f>
        <v>N/A</v>
      </c>
      <c r="I1231" s="7">
        <f>IF(VLOOKUP($A1231,'V2.5.2 Measures'!$C:$W,15,FALSE)&lt;&gt; "", VLOOKUP($A1231,'V2.5.2 Measures'!$C:$W,15,FALSE),"N/A")</f>
        <v>0.3</v>
      </c>
      <c r="J1231" s="7" t="str">
        <f>IF(VLOOKUP($A1231,'V2.5.2 Measures'!$C:$W,16,FALSE)&lt;&gt; "", VLOOKUP($A1231,'V2.5.2 Measures'!$C:$W,16,FALSE),"N/A")</f>
        <v>N/A</v>
      </c>
      <c r="K1231" s="7" t="str">
        <f>IF(VLOOKUP($A1231,'V2.5.2 Measures'!$C:$W,17,FALSE)&lt;&gt; "", VLOOKUP($A1231,'V2.5.2 Measures'!$C:$W,17,FALSE),"N/A")</f>
        <v>N/A</v>
      </c>
      <c r="L1231" s="7" t="str">
        <f>IF(VLOOKUP($A1231,'V2.5.2 Measures'!$C:$W,18,FALSE)&lt;&gt; "", VLOOKUP($A1231,'V2.5.2 Measures'!$C:$W,18,FALSE),"N/A")</f>
        <v>Default</v>
      </c>
      <c r="M1231" s="7" t="str">
        <f>IF(VLOOKUP($A1231,'V2.5.2 Measures'!$C:$W,19,FALSE)&lt;&gt; "", VLOOKUP($A1231,'V2.5.2 Measures'!$C:$W,19,FALSE),"N/A")</f>
        <v>SAS</v>
      </c>
      <c r="N1231" s="7" t="str">
        <f>IF(VLOOKUP($A1231,'V2.5.2 Measures'!$C:$W,20,FALSE)&lt;&gt; "", VLOOKUP($A1231,'V2.5.2 Measures'!$C:$W,20,FALSE),"N/A")</f>
        <v>V1.1</v>
      </c>
      <c r="O1231" s="7" t="str">
        <f>IF(VLOOKUP($A1231,'V2.5.2 Measures'!$C:$W,21,FALSE)&lt;&gt; "", VLOOKUP($A1231,'V2.5.2 Measures'!$C:$W,21,FALSE),"N/A")</f>
        <v>V1.5</v>
      </c>
      <c r="P1231" s="7" t="e">
        <f>IF(VLOOKUP($A1231,'V2.5.2 Measures'!$C:$W,22,FALSE)&lt;&gt; "", VLOOKUP($A1231,'V2.5.2 Measures'!$C:$W,22,FALSE),"N/A")</f>
        <v>#REF!</v>
      </c>
      <c r="Q1231" s="7" t="e">
        <f>IF(VLOOKUP($A1231,'V2.5.2 Measures'!$C:$W,23,FALSE)&lt;&gt; "", VLOOKUP($A1231,'V2.5.2 Measures'!$C:$W,23,FALSE),"N/A")</f>
        <v>#REF!</v>
      </c>
      <c r="R1231" s="7" t="e">
        <f>IF(VLOOKUP($A1231,'V2.5.2 Measures'!$C:$W,24,FALSE)&lt;&gt; "", VLOOKUP($A1231,'V2.5.2 Measures'!$C:$W,24,FALSE),"N/A")</f>
        <v>#REF!</v>
      </c>
      <c r="S1231" s="7" t="e">
        <f>IF(VLOOKUP($A1231,'V2.5.2 Measures'!$C:$W,25,FALSE)&lt;&gt; "", VLOOKUP($A1231,'V2.5.2 Measures'!$C:$W,25,FALSE),"N/A")</f>
        <v>#REF!</v>
      </c>
      <c r="T1231" s="7" t="str">
        <f>IF(VLOOKUP($A1231,'V2.5.2 Measures'!$C:$W,2,FALSE)&lt;&gt; "", VLOOKUP($A1231,'V2.5.2 Measures'!$C:$W,2,FALSE),"N/A")</f>
        <v>EXP-15-008-78</v>
      </c>
      <c r="U1231" s="7" t="str">
        <f>IF(VLOOKUP($A1231,'V2.5.2 Measures'!$C:$W,3,FALSE)&lt;&gt; "", VLOOKUP($A1231,'V2.5.2 Measures'!$C:$W,3,FALSE),"N/A")</f>
        <v>Total paid for TYPE-OF-SERVICE = 10 (Early and periodic screening and diagnosis and treatment (EPSDT) services)</v>
      </c>
      <c r="V1231" s="7" t="e">
        <f>IF(VLOOKUP($A1231,'V2.5.2 Measures'!$C:$W,26,FALSE)&lt;&gt; "", VLOOKUP($A1231,'V2.5.2 Measures'!$C:$W,26,FALSE),"N/A")</f>
        <v>#REF!</v>
      </c>
      <c r="W1231" s="7" t="e">
        <f>IF(VLOOKUP($A1231,'V2.5.2 Measures'!$C:$W,44,FALSE)&lt;&gt; "", VLOOKUP($A1231,'V2.5.2 Measures'!$C:$W,44,FALSE),"N/A")</f>
        <v>#REF!</v>
      </c>
    </row>
    <row r="1232" spans="1:23" x14ac:dyDescent="0.35">
      <c r="A1232" s="7" t="str">
        <f>'V2.5.2 Measures'!C694</f>
        <v>EXP15.79</v>
      </c>
      <c r="B1232" s="7" t="str">
        <f>VLOOKUP($A1232,'V2.5.2 Measures'!$C:$W,6,FALSE)</f>
        <v>S-CHIP FFS: Original, Paid Claims</v>
      </c>
      <c r="C1232" s="7" t="str">
        <f>VLOOKUP($A1232,'V2.5.2 Measures'!$C:$W,8,FALSE)</f>
        <v>No</v>
      </c>
      <c r="D1232" s="7" t="str">
        <f>IF(VLOOKUP($A1232,'V2.5.2 Measures'!$C:$W,4,FALSE)="","",VLOOKUP($A1232,'V2.5.2 Measures'!$C:$W,4,FALSE))</f>
        <v>Sum</v>
      </c>
      <c r="E1232" s="7" t="str">
        <f>IF((VLOOKUP($A1232,'V2.5.2 Measures'!$C:$W,8,FALSE)&lt;&gt;"")*AND(VLOOKUP($A1232,'V2.5.2 Measures'!$C:$W,8,FALSE)&lt;&gt;"TBD"),VLOOKUP($A1232,'V2.5.2 Measures'!$C:$W,8,FALSE),"N/A")</f>
        <v>No</v>
      </c>
      <c r="F1232" s="7" t="str">
        <f>IF((VLOOKUP($A1232,'V2.5.2 Measures'!$C:$W,9,FALSE)&lt;&gt;"")*AND(VLOOKUP($A1232,'V2.5.2 Measures'!$C:$W,9,FALSE)&lt;&gt;"TBD"),VLOOKUP($A1232,'V2.5.2 Measures'!$C:$W,9,FALSE),"N/A")</f>
        <v>N/A</v>
      </c>
      <c r="G1232" s="7" t="str">
        <f>IF((VLOOKUP($A1232,'V2.5.2 Measures'!$C:$W,10,FALSE)&lt;&gt;"")*AND(VLOOKUP($A1232,'V2.5.2 Measures'!$C:$W,10,FALSE)&lt;&gt;"TBD"),VLOOKUP($A1232,'V2.5.2 Measures'!$C:$W,10,FALSE),"N/A")</f>
        <v>N/A</v>
      </c>
      <c r="H1232" s="7" t="str">
        <f>IF(VLOOKUP($A1232,'V2.5.2 Measures'!$C:$W,14,FALSE)&lt;&gt; "", VLOOKUP($A1232,'V2.5.2 Measures'!$C:$W,14,FALSE),"N/A")</f>
        <v>N/A</v>
      </c>
      <c r="I1232" s="7">
        <f>IF(VLOOKUP($A1232,'V2.5.2 Measures'!$C:$W,15,FALSE)&lt;&gt; "", VLOOKUP($A1232,'V2.5.2 Measures'!$C:$W,15,FALSE),"N/A")</f>
        <v>0.3</v>
      </c>
      <c r="J1232" s="7" t="str">
        <f>IF(VLOOKUP($A1232,'V2.5.2 Measures'!$C:$W,16,FALSE)&lt;&gt; "", VLOOKUP($A1232,'V2.5.2 Measures'!$C:$W,16,FALSE),"N/A")</f>
        <v>N/A</v>
      </c>
      <c r="K1232" s="7" t="str">
        <f>IF(VLOOKUP($A1232,'V2.5.2 Measures'!$C:$W,17,FALSE)&lt;&gt; "", VLOOKUP($A1232,'V2.5.2 Measures'!$C:$W,17,FALSE),"N/A")</f>
        <v>N/A</v>
      </c>
      <c r="L1232" s="7" t="str">
        <f>IF(VLOOKUP($A1232,'V2.5.2 Measures'!$C:$W,18,FALSE)&lt;&gt; "", VLOOKUP($A1232,'V2.5.2 Measures'!$C:$W,18,FALSE),"N/A")</f>
        <v>Default</v>
      </c>
      <c r="M1232" s="7" t="str">
        <f>IF(VLOOKUP($A1232,'V2.5.2 Measures'!$C:$W,19,FALSE)&lt;&gt; "", VLOOKUP($A1232,'V2.5.2 Measures'!$C:$W,19,FALSE),"N/A")</f>
        <v>SAS</v>
      </c>
      <c r="N1232" s="7" t="str">
        <f>IF(VLOOKUP($A1232,'V2.5.2 Measures'!$C:$W,20,FALSE)&lt;&gt; "", VLOOKUP($A1232,'V2.5.2 Measures'!$C:$W,20,FALSE),"N/A")</f>
        <v>V1.1</v>
      </c>
      <c r="O1232" s="7" t="str">
        <f>IF(VLOOKUP($A1232,'V2.5.2 Measures'!$C:$W,21,FALSE)&lt;&gt; "", VLOOKUP($A1232,'V2.5.2 Measures'!$C:$W,21,FALSE),"N/A")</f>
        <v>V1.5</v>
      </c>
      <c r="P1232" s="7" t="e">
        <f>IF(VLOOKUP($A1232,'V2.5.2 Measures'!$C:$W,22,FALSE)&lt;&gt; "", VLOOKUP($A1232,'V2.5.2 Measures'!$C:$W,22,FALSE),"N/A")</f>
        <v>#REF!</v>
      </c>
      <c r="Q1232" s="7" t="e">
        <f>IF(VLOOKUP($A1232,'V2.5.2 Measures'!$C:$W,23,FALSE)&lt;&gt; "", VLOOKUP($A1232,'V2.5.2 Measures'!$C:$W,23,FALSE),"N/A")</f>
        <v>#REF!</v>
      </c>
      <c r="R1232" s="7" t="e">
        <f>IF(VLOOKUP($A1232,'V2.5.2 Measures'!$C:$W,24,FALSE)&lt;&gt; "", VLOOKUP($A1232,'V2.5.2 Measures'!$C:$W,24,FALSE),"N/A")</f>
        <v>#REF!</v>
      </c>
      <c r="S1232" s="7" t="e">
        <f>IF(VLOOKUP($A1232,'V2.5.2 Measures'!$C:$W,25,FALSE)&lt;&gt; "", VLOOKUP($A1232,'V2.5.2 Measures'!$C:$W,25,FALSE),"N/A")</f>
        <v>#REF!</v>
      </c>
      <c r="T1232" s="7" t="str">
        <f>IF(VLOOKUP($A1232,'V2.5.2 Measures'!$C:$W,2,FALSE)&lt;&gt; "", VLOOKUP($A1232,'V2.5.2 Measures'!$C:$W,2,FALSE),"N/A")</f>
        <v>EXP-15-009-79</v>
      </c>
      <c r="U1232" s="7" t="str">
        <f>IF(VLOOKUP($A1232,'V2.5.2 Measures'!$C:$W,3,FALSE)&lt;&gt; "", VLOOKUP($A1232,'V2.5.2 Measures'!$C:$W,3,FALSE),"N/A")</f>
        <v>Total paid for TYPE-OF-SERVICE = 11 (Family planning services and supplies for individuals of child-bearing age)</v>
      </c>
      <c r="V1232" s="7" t="e">
        <f>IF(VLOOKUP($A1232,'V2.5.2 Measures'!$C:$W,26,FALSE)&lt;&gt; "", VLOOKUP($A1232,'V2.5.2 Measures'!$C:$W,26,FALSE),"N/A")</f>
        <v>#REF!</v>
      </c>
      <c r="W1232" s="7" t="e">
        <f>IF(VLOOKUP($A1232,'V2.5.2 Measures'!$C:$W,44,FALSE)&lt;&gt; "", VLOOKUP($A1232,'V2.5.2 Measures'!$C:$W,44,FALSE),"N/A")</f>
        <v>#REF!</v>
      </c>
    </row>
    <row r="1233" spans="1:23" x14ac:dyDescent="0.35">
      <c r="A1233" s="7" t="str">
        <f>'V2.5.2 Measures'!C695</f>
        <v>EXP15.81</v>
      </c>
      <c r="B1233" s="7" t="str">
        <f>VLOOKUP($A1233,'V2.5.2 Measures'!$C:$W,6,FALSE)</f>
        <v>S-CHIP FFS: Original, Paid Claims</v>
      </c>
      <c r="C1233" s="7" t="str">
        <f>VLOOKUP($A1233,'V2.5.2 Measures'!$C:$W,8,FALSE)</f>
        <v>No</v>
      </c>
      <c r="D1233" s="7" t="str">
        <f>IF(VLOOKUP($A1233,'V2.5.2 Measures'!$C:$W,4,FALSE)="","",VLOOKUP($A1233,'V2.5.2 Measures'!$C:$W,4,FALSE))</f>
        <v>Sum</v>
      </c>
      <c r="E1233" s="7" t="str">
        <f>IF((VLOOKUP($A1233,'V2.5.2 Measures'!$C:$W,8,FALSE)&lt;&gt;"")*AND(VLOOKUP($A1233,'V2.5.2 Measures'!$C:$W,8,FALSE)&lt;&gt;"TBD"),VLOOKUP($A1233,'V2.5.2 Measures'!$C:$W,8,FALSE),"N/A")</f>
        <v>No</v>
      </c>
      <c r="F1233" s="7" t="str">
        <f>IF((VLOOKUP($A1233,'V2.5.2 Measures'!$C:$W,9,FALSE)&lt;&gt;"")*AND(VLOOKUP($A1233,'V2.5.2 Measures'!$C:$W,9,FALSE)&lt;&gt;"TBD"),VLOOKUP($A1233,'V2.5.2 Measures'!$C:$W,9,FALSE),"N/A")</f>
        <v>N/A</v>
      </c>
      <c r="G1233" s="7" t="str">
        <f>IF((VLOOKUP($A1233,'V2.5.2 Measures'!$C:$W,10,FALSE)&lt;&gt;"")*AND(VLOOKUP($A1233,'V2.5.2 Measures'!$C:$W,10,FALSE)&lt;&gt;"TBD"),VLOOKUP($A1233,'V2.5.2 Measures'!$C:$W,10,FALSE),"N/A")</f>
        <v>N/A</v>
      </c>
      <c r="H1233" s="7" t="str">
        <f>IF(VLOOKUP($A1233,'V2.5.2 Measures'!$C:$W,14,FALSE)&lt;&gt; "", VLOOKUP($A1233,'V2.5.2 Measures'!$C:$W,14,FALSE),"N/A")</f>
        <v>N/A</v>
      </c>
      <c r="I1233" s="7">
        <f>IF(VLOOKUP($A1233,'V2.5.2 Measures'!$C:$W,15,FALSE)&lt;&gt; "", VLOOKUP($A1233,'V2.5.2 Measures'!$C:$W,15,FALSE),"N/A")</f>
        <v>0.3</v>
      </c>
      <c r="J1233" s="7" t="str">
        <f>IF(VLOOKUP($A1233,'V2.5.2 Measures'!$C:$W,16,FALSE)&lt;&gt; "", VLOOKUP($A1233,'V2.5.2 Measures'!$C:$W,16,FALSE),"N/A")</f>
        <v>N/A</v>
      </c>
      <c r="K1233" s="7" t="str">
        <f>IF(VLOOKUP($A1233,'V2.5.2 Measures'!$C:$W,17,FALSE)&lt;&gt; "", VLOOKUP($A1233,'V2.5.2 Measures'!$C:$W,17,FALSE),"N/A")</f>
        <v>N/A</v>
      </c>
      <c r="L1233" s="7" t="str">
        <f>IF(VLOOKUP($A1233,'V2.5.2 Measures'!$C:$W,18,FALSE)&lt;&gt; "", VLOOKUP($A1233,'V2.5.2 Measures'!$C:$W,18,FALSE),"N/A")</f>
        <v>Default</v>
      </c>
      <c r="M1233" s="7" t="str">
        <f>IF(VLOOKUP($A1233,'V2.5.2 Measures'!$C:$W,19,FALSE)&lt;&gt; "", VLOOKUP($A1233,'V2.5.2 Measures'!$C:$W,19,FALSE),"N/A")</f>
        <v>SAS</v>
      </c>
      <c r="N1233" s="7" t="str">
        <f>IF(VLOOKUP($A1233,'V2.5.2 Measures'!$C:$W,20,FALSE)&lt;&gt; "", VLOOKUP($A1233,'V2.5.2 Measures'!$C:$W,20,FALSE),"N/A")</f>
        <v>V1.1</v>
      </c>
      <c r="O1233" s="7" t="str">
        <f>IF(VLOOKUP($A1233,'V2.5.2 Measures'!$C:$W,21,FALSE)&lt;&gt; "", VLOOKUP($A1233,'V2.5.2 Measures'!$C:$W,21,FALSE),"N/A")</f>
        <v>V1.5</v>
      </c>
      <c r="P1233" s="7" t="e">
        <f>IF(VLOOKUP($A1233,'V2.5.2 Measures'!$C:$W,22,FALSE)&lt;&gt; "", VLOOKUP($A1233,'V2.5.2 Measures'!$C:$W,22,FALSE),"N/A")</f>
        <v>#REF!</v>
      </c>
      <c r="Q1233" s="7" t="e">
        <f>IF(VLOOKUP($A1233,'V2.5.2 Measures'!$C:$W,23,FALSE)&lt;&gt; "", VLOOKUP($A1233,'V2.5.2 Measures'!$C:$W,23,FALSE),"N/A")</f>
        <v>#REF!</v>
      </c>
      <c r="R1233" s="7" t="e">
        <f>IF(VLOOKUP($A1233,'V2.5.2 Measures'!$C:$W,24,FALSE)&lt;&gt; "", VLOOKUP($A1233,'V2.5.2 Measures'!$C:$W,24,FALSE),"N/A")</f>
        <v>#REF!</v>
      </c>
      <c r="S1233" s="7" t="e">
        <f>IF(VLOOKUP($A1233,'V2.5.2 Measures'!$C:$W,25,FALSE)&lt;&gt; "", VLOOKUP($A1233,'V2.5.2 Measures'!$C:$W,25,FALSE),"N/A")</f>
        <v>#REF!</v>
      </c>
      <c r="T1233" s="7" t="str">
        <f>IF(VLOOKUP($A1233,'V2.5.2 Measures'!$C:$W,2,FALSE)&lt;&gt; "", VLOOKUP($A1233,'V2.5.2 Measures'!$C:$W,2,FALSE),"N/A")</f>
        <v>EXP-15-010-81</v>
      </c>
      <c r="U1233" s="7" t="str">
        <f>IF(VLOOKUP($A1233,'V2.5.2 Measures'!$C:$W,3,FALSE)&lt;&gt; "", VLOOKUP($A1233,'V2.5.2 Measures'!$C:$W,3,FALSE),"N/A")</f>
        <v>Total paid for TYPE-OF-SERVICE = 12 (Physicians' services)</v>
      </c>
      <c r="V1233" s="7" t="e">
        <f>IF(VLOOKUP($A1233,'V2.5.2 Measures'!$C:$W,26,FALSE)&lt;&gt; "", VLOOKUP($A1233,'V2.5.2 Measures'!$C:$W,26,FALSE),"N/A")</f>
        <v>#REF!</v>
      </c>
      <c r="W1233" s="7" t="e">
        <f>IF(VLOOKUP($A1233,'V2.5.2 Measures'!$C:$W,44,FALSE)&lt;&gt; "", VLOOKUP($A1233,'V2.5.2 Measures'!$C:$W,44,FALSE),"N/A")</f>
        <v>#REF!</v>
      </c>
    </row>
    <row r="1234" spans="1:23" x14ac:dyDescent="0.35">
      <c r="A1234" s="7" t="str">
        <f>'V2.5.2 Measures'!C696</f>
        <v>EXP15.83</v>
      </c>
      <c r="B1234" s="7" t="str">
        <f>VLOOKUP($A1234,'V2.5.2 Measures'!$C:$W,6,FALSE)</f>
        <v>S-CHIP FFS: Original, Paid Claims</v>
      </c>
      <c r="C1234" s="7" t="str">
        <f>VLOOKUP($A1234,'V2.5.2 Measures'!$C:$W,8,FALSE)</f>
        <v>No</v>
      </c>
      <c r="D1234" s="7" t="str">
        <f>IF(VLOOKUP($A1234,'V2.5.2 Measures'!$C:$W,4,FALSE)="","",VLOOKUP($A1234,'V2.5.2 Measures'!$C:$W,4,FALSE))</f>
        <v>Sum</v>
      </c>
      <c r="E1234" s="7" t="str">
        <f>IF((VLOOKUP($A1234,'V2.5.2 Measures'!$C:$W,8,FALSE)&lt;&gt;"")*AND(VLOOKUP($A1234,'V2.5.2 Measures'!$C:$W,8,FALSE)&lt;&gt;"TBD"),VLOOKUP($A1234,'V2.5.2 Measures'!$C:$W,8,FALSE),"N/A")</f>
        <v>No</v>
      </c>
      <c r="F1234" s="7" t="str">
        <f>IF((VLOOKUP($A1234,'V2.5.2 Measures'!$C:$W,9,FALSE)&lt;&gt;"")*AND(VLOOKUP($A1234,'V2.5.2 Measures'!$C:$W,9,FALSE)&lt;&gt;"TBD"),VLOOKUP($A1234,'V2.5.2 Measures'!$C:$W,9,FALSE),"N/A")</f>
        <v>N/A</v>
      </c>
      <c r="G1234" s="7" t="str">
        <f>IF((VLOOKUP($A1234,'V2.5.2 Measures'!$C:$W,10,FALSE)&lt;&gt;"")*AND(VLOOKUP($A1234,'V2.5.2 Measures'!$C:$W,10,FALSE)&lt;&gt;"TBD"),VLOOKUP($A1234,'V2.5.2 Measures'!$C:$W,10,FALSE),"N/A")</f>
        <v>N/A</v>
      </c>
      <c r="H1234" s="7" t="str">
        <f>IF(VLOOKUP($A1234,'V2.5.2 Measures'!$C:$W,14,FALSE)&lt;&gt; "", VLOOKUP($A1234,'V2.5.2 Measures'!$C:$W,14,FALSE),"N/A")</f>
        <v>N/A</v>
      </c>
      <c r="I1234" s="7">
        <f>IF(VLOOKUP($A1234,'V2.5.2 Measures'!$C:$W,15,FALSE)&lt;&gt; "", VLOOKUP($A1234,'V2.5.2 Measures'!$C:$W,15,FALSE),"N/A")</f>
        <v>0.3</v>
      </c>
      <c r="J1234" s="7" t="str">
        <f>IF(VLOOKUP($A1234,'V2.5.2 Measures'!$C:$W,16,FALSE)&lt;&gt; "", VLOOKUP($A1234,'V2.5.2 Measures'!$C:$W,16,FALSE),"N/A")</f>
        <v>N/A</v>
      </c>
      <c r="K1234" s="7" t="str">
        <f>IF(VLOOKUP($A1234,'V2.5.2 Measures'!$C:$W,17,FALSE)&lt;&gt; "", VLOOKUP($A1234,'V2.5.2 Measures'!$C:$W,17,FALSE),"N/A")</f>
        <v>N/A</v>
      </c>
      <c r="L1234" s="7" t="str">
        <f>IF(VLOOKUP($A1234,'V2.5.2 Measures'!$C:$W,18,FALSE)&lt;&gt; "", VLOOKUP($A1234,'V2.5.2 Measures'!$C:$W,18,FALSE),"N/A")</f>
        <v>Default</v>
      </c>
      <c r="M1234" s="7" t="str">
        <f>IF(VLOOKUP($A1234,'V2.5.2 Measures'!$C:$W,19,FALSE)&lt;&gt; "", VLOOKUP($A1234,'V2.5.2 Measures'!$C:$W,19,FALSE),"N/A")</f>
        <v>SAS</v>
      </c>
      <c r="N1234" s="7" t="str">
        <f>IF(VLOOKUP($A1234,'V2.5.2 Measures'!$C:$W,20,FALSE)&lt;&gt; "", VLOOKUP($A1234,'V2.5.2 Measures'!$C:$W,20,FALSE),"N/A")</f>
        <v>V1.1</v>
      </c>
      <c r="O1234" s="7" t="str">
        <f>IF(VLOOKUP($A1234,'V2.5.2 Measures'!$C:$W,21,FALSE)&lt;&gt; "", VLOOKUP($A1234,'V2.5.2 Measures'!$C:$W,21,FALSE),"N/A")</f>
        <v>V1.5</v>
      </c>
      <c r="P1234" s="7" t="e">
        <f>IF(VLOOKUP($A1234,'V2.5.2 Measures'!$C:$W,22,FALSE)&lt;&gt; "", VLOOKUP($A1234,'V2.5.2 Measures'!$C:$W,22,FALSE),"N/A")</f>
        <v>#REF!</v>
      </c>
      <c r="Q1234" s="7" t="e">
        <f>IF(VLOOKUP($A1234,'V2.5.2 Measures'!$C:$W,23,FALSE)&lt;&gt; "", VLOOKUP($A1234,'V2.5.2 Measures'!$C:$W,23,FALSE),"N/A")</f>
        <v>#REF!</v>
      </c>
      <c r="R1234" s="7" t="e">
        <f>IF(VLOOKUP($A1234,'V2.5.2 Measures'!$C:$W,24,FALSE)&lt;&gt; "", VLOOKUP($A1234,'V2.5.2 Measures'!$C:$W,24,FALSE),"N/A")</f>
        <v>#REF!</v>
      </c>
      <c r="S1234" s="7" t="e">
        <f>IF(VLOOKUP($A1234,'V2.5.2 Measures'!$C:$W,25,FALSE)&lt;&gt; "", VLOOKUP($A1234,'V2.5.2 Measures'!$C:$W,25,FALSE),"N/A")</f>
        <v>#REF!</v>
      </c>
      <c r="T1234" s="7" t="str">
        <f>IF(VLOOKUP($A1234,'V2.5.2 Measures'!$C:$W,2,FALSE)&lt;&gt; "", VLOOKUP($A1234,'V2.5.2 Measures'!$C:$W,2,FALSE),"N/A")</f>
        <v>EXP-15-011-83</v>
      </c>
      <c r="U1234" s="7" t="str">
        <f>IF(VLOOKUP($A1234,'V2.5.2 Measures'!$C:$W,3,FALSE)&lt;&gt; "", VLOOKUP($A1234,'V2.5.2 Measures'!$C:$W,3,FALSE),"N/A")</f>
        <v>Total paid for TYPE-OF-SERVICE = 13 (Medical and surgical services of a dentist)</v>
      </c>
      <c r="V1234" s="7" t="e">
        <f>IF(VLOOKUP($A1234,'V2.5.2 Measures'!$C:$W,26,FALSE)&lt;&gt; "", VLOOKUP($A1234,'V2.5.2 Measures'!$C:$W,26,FALSE),"N/A")</f>
        <v>#REF!</v>
      </c>
      <c r="W1234" s="7" t="e">
        <f>IF(VLOOKUP($A1234,'V2.5.2 Measures'!$C:$W,44,FALSE)&lt;&gt; "", VLOOKUP($A1234,'V2.5.2 Measures'!$C:$W,44,FALSE),"N/A")</f>
        <v>#REF!</v>
      </c>
    </row>
    <row r="1235" spans="1:23" x14ac:dyDescent="0.35">
      <c r="A1235" s="7" t="str">
        <f>'V2.5.2 Measures'!C697</f>
        <v>EXP15.84</v>
      </c>
      <c r="B1235" s="7" t="str">
        <f>VLOOKUP($A1235,'V2.5.2 Measures'!$C:$W,6,FALSE)</f>
        <v>S-CHIP FFS: Original, Paid Claims</v>
      </c>
      <c r="C1235" s="7" t="str">
        <f>VLOOKUP($A1235,'V2.5.2 Measures'!$C:$W,8,FALSE)</f>
        <v>No</v>
      </c>
      <c r="D1235" s="7" t="str">
        <f>IF(VLOOKUP($A1235,'V2.5.2 Measures'!$C:$W,4,FALSE)="","",VLOOKUP($A1235,'V2.5.2 Measures'!$C:$W,4,FALSE))</f>
        <v>Sum</v>
      </c>
      <c r="E1235" s="7" t="str">
        <f>IF((VLOOKUP($A1235,'V2.5.2 Measures'!$C:$W,8,FALSE)&lt;&gt;"")*AND(VLOOKUP($A1235,'V2.5.2 Measures'!$C:$W,8,FALSE)&lt;&gt;"TBD"),VLOOKUP($A1235,'V2.5.2 Measures'!$C:$W,8,FALSE),"N/A")</f>
        <v>No</v>
      </c>
      <c r="F1235" s="7" t="str">
        <f>IF((VLOOKUP($A1235,'V2.5.2 Measures'!$C:$W,9,FALSE)&lt;&gt;"")*AND(VLOOKUP($A1235,'V2.5.2 Measures'!$C:$W,9,FALSE)&lt;&gt;"TBD"),VLOOKUP($A1235,'V2.5.2 Measures'!$C:$W,9,FALSE),"N/A")</f>
        <v>N/A</v>
      </c>
      <c r="G1235" s="7" t="str">
        <f>IF((VLOOKUP($A1235,'V2.5.2 Measures'!$C:$W,10,FALSE)&lt;&gt;"")*AND(VLOOKUP($A1235,'V2.5.2 Measures'!$C:$W,10,FALSE)&lt;&gt;"TBD"),VLOOKUP($A1235,'V2.5.2 Measures'!$C:$W,10,FALSE),"N/A")</f>
        <v>N/A</v>
      </c>
      <c r="H1235" s="7" t="str">
        <f>IF(VLOOKUP($A1235,'V2.5.2 Measures'!$C:$W,14,FALSE)&lt;&gt; "", VLOOKUP($A1235,'V2.5.2 Measures'!$C:$W,14,FALSE),"N/A")</f>
        <v>N/A</v>
      </c>
      <c r="I1235" s="7">
        <f>IF(VLOOKUP($A1235,'V2.5.2 Measures'!$C:$W,15,FALSE)&lt;&gt; "", VLOOKUP($A1235,'V2.5.2 Measures'!$C:$W,15,FALSE),"N/A")</f>
        <v>0.3</v>
      </c>
      <c r="J1235" s="7" t="str">
        <f>IF(VLOOKUP($A1235,'V2.5.2 Measures'!$C:$W,16,FALSE)&lt;&gt; "", VLOOKUP($A1235,'V2.5.2 Measures'!$C:$W,16,FALSE),"N/A")</f>
        <v>N/A</v>
      </c>
      <c r="K1235" s="7" t="str">
        <f>IF(VLOOKUP($A1235,'V2.5.2 Measures'!$C:$W,17,FALSE)&lt;&gt; "", VLOOKUP($A1235,'V2.5.2 Measures'!$C:$W,17,FALSE),"N/A")</f>
        <v>N/A</v>
      </c>
      <c r="L1235" s="7" t="str">
        <f>IF(VLOOKUP($A1235,'V2.5.2 Measures'!$C:$W,18,FALSE)&lt;&gt; "", VLOOKUP($A1235,'V2.5.2 Measures'!$C:$W,18,FALSE),"N/A")</f>
        <v>Default</v>
      </c>
      <c r="M1235" s="7" t="str">
        <f>IF(VLOOKUP($A1235,'V2.5.2 Measures'!$C:$W,19,FALSE)&lt;&gt; "", VLOOKUP($A1235,'V2.5.2 Measures'!$C:$W,19,FALSE),"N/A")</f>
        <v>SAS</v>
      </c>
      <c r="N1235" s="7" t="str">
        <f>IF(VLOOKUP($A1235,'V2.5.2 Measures'!$C:$W,20,FALSE)&lt;&gt; "", VLOOKUP($A1235,'V2.5.2 Measures'!$C:$W,20,FALSE),"N/A")</f>
        <v>V1.1</v>
      </c>
      <c r="O1235" s="7" t="str">
        <f>IF(VLOOKUP($A1235,'V2.5.2 Measures'!$C:$W,21,FALSE)&lt;&gt; "", VLOOKUP($A1235,'V2.5.2 Measures'!$C:$W,21,FALSE),"N/A")</f>
        <v>V1.5</v>
      </c>
      <c r="P1235" s="7" t="e">
        <f>IF(VLOOKUP($A1235,'V2.5.2 Measures'!$C:$W,22,FALSE)&lt;&gt; "", VLOOKUP($A1235,'V2.5.2 Measures'!$C:$W,22,FALSE),"N/A")</f>
        <v>#REF!</v>
      </c>
      <c r="Q1235" s="7" t="e">
        <f>IF(VLOOKUP($A1235,'V2.5.2 Measures'!$C:$W,23,FALSE)&lt;&gt; "", VLOOKUP($A1235,'V2.5.2 Measures'!$C:$W,23,FALSE),"N/A")</f>
        <v>#REF!</v>
      </c>
      <c r="R1235" s="7" t="e">
        <f>IF(VLOOKUP($A1235,'V2.5.2 Measures'!$C:$W,24,FALSE)&lt;&gt; "", VLOOKUP($A1235,'V2.5.2 Measures'!$C:$W,24,FALSE),"N/A")</f>
        <v>#REF!</v>
      </c>
      <c r="S1235" s="7" t="e">
        <f>IF(VLOOKUP($A1235,'V2.5.2 Measures'!$C:$W,25,FALSE)&lt;&gt; "", VLOOKUP($A1235,'V2.5.2 Measures'!$C:$W,25,FALSE),"N/A")</f>
        <v>#REF!</v>
      </c>
      <c r="T1235" s="7" t="str">
        <f>IF(VLOOKUP($A1235,'V2.5.2 Measures'!$C:$W,2,FALSE)&lt;&gt; "", VLOOKUP($A1235,'V2.5.2 Measures'!$C:$W,2,FALSE),"N/A")</f>
        <v>EXP-15-012-84</v>
      </c>
      <c r="U1235" s="7" t="str">
        <f>IF(VLOOKUP($A1235,'V2.5.2 Measures'!$C:$W,3,FALSE)&lt;&gt; "", VLOOKUP($A1235,'V2.5.2 Measures'!$C:$W,3,FALSE),"N/A")</f>
        <v>Total paid for TYPE-OF-SERVICE = 14 (Outpatient substance abuse treatment services.)</v>
      </c>
      <c r="V1235" s="7" t="e">
        <f>IF(VLOOKUP($A1235,'V2.5.2 Measures'!$C:$W,26,FALSE)&lt;&gt; "", VLOOKUP($A1235,'V2.5.2 Measures'!$C:$W,26,FALSE),"N/A")</f>
        <v>#REF!</v>
      </c>
      <c r="W1235" s="7" t="e">
        <f>IF(VLOOKUP($A1235,'V2.5.2 Measures'!$C:$W,44,FALSE)&lt;&gt; "", VLOOKUP($A1235,'V2.5.2 Measures'!$C:$W,44,FALSE),"N/A")</f>
        <v>#REF!</v>
      </c>
    </row>
    <row r="1236" spans="1:23" x14ac:dyDescent="0.35">
      <c r="A1236" s="7" t="str">
        <f>'V2.5.2 Measures'!C698</f>
        <v>EXP15.85</v>
      </c>
      <c r="B1236" s="7" t="str">
        <f>VLOOKUP($A1236,'V2.5.2 Measures'!$C:$W,6,FALSE)</f>
        <v>S-CHIP FFS: Original, Paid Claims</v>
      </c>
      <c r="C1236" s="7" t="str">
        <f>VLOOKUP($A1236,'V2.5.2 Measures'!$C:$W,8,FALSE)</f>
        <v>No</v>
      </c>
      <c r="D1236" s="7" t="str">
        <f>IF(VLOOKUP($A1236,'V2.5.2 Measures'!$C:$W,4,FALSE)="","",VLOOKUP($A1236,'V2.5.2 Measures'!$C:$W,4,FALSE))</f>
        <v>Sum</v>
      </c>
      <c r="E1236" s="7" t="str">
        <f>IF((VLOOKUP($A1236,'V2.5.2 Measures'!$C:$W,8,FALSE)&lt;&gt;"")*AND(VLOOKUP($A1236,'V2.5.2 Measures'!$C:$W,8,FALSE)&lt;&gt;"TBD"),VLOOKUP($A1236,'V2.5.2 Measures'!$C:$W,8,FALSE),"N/A")</f>
        <v>No</v>
      </c>
      <c r="F1236" s="7" t="str">
        <f>IF((VLOOKUP($A1236,'V2.5.2 Measures'!$C:$W,9,FALSE)&lt;&gt;"")*AND(VLOOKUP($A1236,'V2.5.2 Measures'!$C:$W,9,FALSE)&lt;&gt;"TBD"),VLOOKUP($A1236,'V2.5.2 Measures'!$C:$W,9,FALSE),"N/A")</f>
        <v>N/A</v>
      </c>
      <c r="G1236" s="7" t="str">
        <f>IF((VLOOKUP($A1236,'V2.5.2 Measures'!$C:$W,10,FALSE)&lt;&gt;"")*AND(VLOOKUP($A1236,'V2.5.2 Measures'!$C:$W,10,FALSE)&lt;&gt;"TBD"),VLOOKUP($A1236,'V2.5.2 Measures'!$C:$W,10,FALSE),"N/A")</f>
        <v>N/A</v>
      </c>
      <c r="H1236" s="7" t="str">
        <f>IF(VLOOKUP($A1236,'V2.5.2 Measures'!$C:$W,14,FALSE)&lt;&gt; "", VLOOKUP($A1236,'V2.5.2 Measures'!$C:$W,14,FALSE),"N/A")</f>
        <v>N/A</v>
      </c>
      <c r="I1236" s="7">
        <f>IF(VLOOKUP($A1236,'V2.5.2 Measures'!$C:$W,15,FALSE)&lt;&gt; "", VLOOKUP($A1236,'V2.5.2 Measures'!$C:$W,15,FALSE),"N/A")</f>
        <v>0.3</v>
      </c>
      <c r="J1236" s="7" t="str">
        <f>IF(VLOOKUP($A1236,'V2.5.2 Measures'!$C:$W,16,FALSE)&lt;&gt; "", VLOOKUP($A1236,'V2.5.2 Measures'!$C:$W,16,FALSE),"N/A")</f>
        <v>N/A</v>
      </c>
      <c r="K1236" s="7" t="str">
        <f>IF(VLOOKUP($A1236,'V2.5.2 Measures'!$C:$W,17,FALSE)&lt;&gt; "", VLOOKUP($A1236,'V2.5.2 Measures'!$C:$W,17,FALSE),"N/A")</f>
        <v>N/A</v>
      </c>
      <c r="L1236" s="7" t="str">
        <f>IF(VLOOKUP($A1236,'V2.5.2 Measures'!$C:$W,18,FALSE)&lt;&gt; "", VLOOKUP($A1236,'V2.5.2 Measures'!$C:$W,18,FALSE),"N/A")</f>
        <v>Default</v>
      </c>
      <c r="M1236" s="7" t="str">
        <f>IF(VLOOKUP($A1236,'V2.5.2 Measures'!$C:$W,19,FALSE)&lt;&gt; "", VLOOKUP($A1236,'V2.5.2 Measures'!$C:$W,19,FALSE),"N/A")</f>
        <v>SAS</v>
      </c>
      <c r="N1236" s="7" t="str">
        <f>IF(VLOOKUP($A1236,'V2.5.2 Measures'!$C:$W,20,FALSE)&lt;&gt; "", VLOOKUP($A1236,'V2.5.2 Measures'!$C:$W,20,FALSE),"N/A")</f>
        <v>V1.1</v>
      </c>
      <c r="O1236" s="7" t="str">
        <f>IF(VLOOKUP($A1236,'V2.5.2 Measures'!$C:$W,21,FALSE)&lt;&gt; "", VLOOKUP($A1236,'V2.5.2 Measures'!$C:$W,21,FALSE),"N/A")</f>
        <v>V1.5</v>
      </c>
      <c r="P1236" s="7" t="e">
        <f>IF(VLOOKUP($A1236,'V2.5.2 Measures'!$C:$W,22,FALSE)&lt;&gt; "", VLOOKUP($A1236,'V2.5.2 Measures'!$C:$W,22,FALSE),"N/A")</f>
        <v>#REF!</v>
      </c>
      <c r="Q1236" s="7" t="e">
        <f>IF(VLOOKUP($A1236,'V2.5.2 Measures'!$C:$W,23,FALSE)&lt;&gt; "", VLOOKUP($A1236,'V2.5.2 Measures'!$C:$W,23,FALSE),"N/A")</f>
        <v>#REF!</v>
      </c>
      <c r="R1236" s="7" t="e">
        <f>IF(VLOOKUP($A1236,'V2.5.2 Measures'!$C:$W,24,FALSE)&lt;&gt; "", VLOOKUP($A1236,'V2.5.2 Measures'!$C:$W,24,FALSE),"N/A")</f>
        <v>#REF!</v>
      </c>
      <c r="S1236" s="7" t="e">
        <f>IF(VLOOKUP($A1236,'V2.5.2 Measures'!$C:$W,25,FALSE)&lt;&gt; "", VLOOKUP($A1236,'V2.5.2 Measures'!$C:$W,25,FALSE),"N/A")</f>
        <v>#REF!</v>
      </c>
      <c r="T1236" s="7" t="str">
        <f>IF(VLOOKUP($A1236,'V2.5.2 Measures'!$C:$W,2,FALSE)&lt;&gt; "", VLOOKUP($A1236,'V2.5.2 Measures'!$C:$W,2,FALSE),"N/A")</f>
        <v>EXP-15-013-85</v>
      </c>
      <c r="U1236" s="7" t="str">
        <f>IF(VLOOKUP($A1236,'V2.5.2 Measures'!$C:$W,3,FALSE)&lt;&gt; "", VLOOKUP($A1236,'V2.5.2 Measures'!$C:$W,3,FALSE),"N/A")</f>
        <v>Total paid for TYPE-OF-SERVICE = 15 (Medical or other remedial care or services, other than physicians' services)</v>
      </c>
      <c r="V1236" s="7" t="e">
        <f>IF(VLOOKUP($A1236,'V2.5.2 Measures'!$C:$W,26,FALSE)&lt;&gt; "", VLOOKUP($A1236,'V2.5.2 Measures'!$C:$W,26,FALSE),"N/A")</f>
        <v>#REF!</v>
      </c>
      <c r="W1236" s="7" t="e">
        <f>IF(VLOOKUP($A1236,'V2.5.2 Measures'!$C:$W,44,FALSE)&lt;&gt; "", VLOOKUP($A1236,'V2.5.2 Measures'!$C:$W,44,FALSE),"N/A")</f>
        <v>#REF!</v>
      </c>
    </row>
    <row r="1237" spans="1:23" x14ac:dyDescent="0.35">
      <c r="A1237" s="7" t="str">
        <f>'V2.5.2 Measures'!C699</f>
        <v>EXP15.86</v>
      </c>
      <c r="B1237" s="7" t="str">
        <f>VLOOKUP($A1237,'V2.5.2 Measures'!$C:$W,6,FALSE)</f>
        <v>S-CHIP FFS: Original, Paid Claims</v>
      </c>
      <c r="C1237" s="7" t="str">
        <f>VLOOKUP($A1237,'V2.5.2 Measures'!$C:$W,8,FALSE)</f>
        <v>No</v>
      </c>
      <c r="D1237" s="7" t="str">
        <f>IF(VLOOKUP($A1237,'V2.5.2 Measures'!$C:$W,4,FALSE)="","",VLOOKUP($A1237,'V2.5.2 Measures'!$C:$W,4,FALSE))</f>
        <v>Sum</v>
      </c>
      <c r="E1237" s="7" t="str">
        <f>IF((VLOOKUP($A1237,'V2.5.2 Measures'!$C:$W,8,FALSE)&lt;&gt;"")*AND(VLOOKUP($A1237,'V2.5.2 Measures'!$C:$W,8,FALSE)&lt;&gt;"TBD"),VLOOKUP($A1237,'V2.5.2 Measures'!$C:$W,8,FALSE),"N/A")</f>
        <v>No</v>
      </c>
      <c r="F1237" s="7" t="str">
        <f>IF((VLOOKUP($A1237,'V2.5.2 Measures'!$C:$W,9,FALSE)&lt;&gt;"")*AND(VLOOKUP($A1237,'V2.5.2 Measures'!$C:$W,9,FALSE)&lt;&gt;"TBD"),VLOOKUP($A1237,'V2.5.2 Measures'!$C:$W,9,FALSE),"N/A")</f>
        <v>N/A</v>
      </c>
      <c r="G1237" s="7" t="str">
        <f>IF((VLOOKUP($A1237,'V2.5.2 Measures'!$C:$W,10,FALSE)&lt;&gt;"")*AND(VLOOKUP($A1237,'V2.5.2 Measures'!$C:$W,10,FALSE)&lt;&gt;"TBD"),VLOOKUP($A1237,'V2.5.2 Measures'!$C:$W,10,FALSE),"N/A")</f>
        <v>N/A</v>
      </c>
      <c r="H1237" s="7" t="str">
        <f>IF(VLOOKUP($A1237,'V2.5.2 Measures'!$C:$W,14,FALSE)&lt;&gt; "", VLOOKUP($A1237,'V2.5.2 Measures'!$C:$W,14,FALSE),"N/A")</f>
        <v>N/A</v>
      </c>
      <c r="I1237" s="7">
        <f>IF(VLOOKUP($A1237,'V2.5.2 Measures'!$C:$W,15,FALSE)&lt;&gt; "", VLOOKUP($A1237,'V2.5.2 Measures'!$C:$W,15,FALSE),"N/A")</f>
        <v>0.3</v>
      </c>
      <c r="J1237" s="7" t="str">
        <f>IF(VLOOKUP($A1237,'V2.5.2 Measures'!$C:$W,16,FALSE)&lt;&gt; "", VLOOKUP($A1237,'V2.5.2 Measures'!$C:$W,16,FALSE),"N/A")</f>
        <v>N/A</v>
      </c>
      <c r="K1237" s="7" t="str">
        <f>IF(VLOOKUP($A1237,'V2.5.2 Measures'!$C:$W,17,FALSE)&lt;&gt; "", VLOOKUP($A1237,'V2.5.2 Measures'!$C:$W,17,FALSE),"N/A")</f>
        <v>N/A</v>
      </c>
      <c r="L1237" s="7" t="str">
        <f>IF(VLOOKUP($A1237,'V2.5.2 Measures'!$C:$W,18,FALSE)&lt;&gt; "", VLOOKUP($A1237,'V2.5.2 Measures'!$C:$W,18,FALSE),"N/A")</f>
        <v>Default</v>
      </c>
      <c r="M1237" s="7" t="str">
        <f>IF(VLOOKUP($A1237,'V2.5.2 Measures'!$C:$W,19,FALSE)&lt;&gt; "", VLOOKUP($A1237,'V2.5.2 Measures'!$C:$W,19,FALSE),"N/A")</f>
        <v>SAS</v>
      </c>
      <c r="N1237" s="7" t="str">
        <f>IF(VLOOKUP($A1237,'V2.5.2 Measures'!$C:$W,20,FALSE)&lt;&gt; "", VLOOKUP($A1237,'V2.5.2 Measures'!$C:$W,20,FALSE),"N/A")</f>
        <v>V1.1</v>
      </c>
      <c r="O1237" s="7" t="str">
        <f>IF(VLOOKUP($A1237,'V2.5.2 Measures'!$C:$W,21,FALSE)&lt;&gt; "", VLOOKUP($A1237,'V2.5.2 Measures'!$C:$W,21,FALSE),"N/A")</f>
        <v>V1.5</v>
      </c>
      <c r="P1237" s="7" t="e">
        <f>IF(VLOOKUP($A1237,'V2.5.2 Measures'!$C:$W,22,FALSE)&lt;&gt; "", VLOOKUP($A1237,'V2.5.2 Measures'!$C:$W,22,FALSE),"N/A")</f>
        <v>#REF!</v>
      </c>
      <c r="Q1237" s="7" t="e">
        <f>IF(VLOOKUP($A1237,'V2.5.2 Measures'!$C:$W,23,FALSE)&lt;&gt; "", VLOOKUP($A1237,'V2.5.2 Measures'!$C:$W,23,FALSE),"N/A")</f>
        <v>#REF!</v>
      </c>
      <c r="R1237" s="7" t="e">
        <f>IF(VLOOKUP($A1237,'V2.5.2 Measures'!$C:$W,24,FALSE)&lt;&gt; "", VLOOKUP($A1237,'V2.5.2 Measures'!$C:$W,24,FALSE),"N/A")</f>
        <v>#REF!</v>
      </c>
      <c r="S1237" s="7" t="e">
        <f>IF(VLOOKUP($A1237,'V2.5.2 Measures'!$C:$W,25,FALSE)&lt;&gt; "", VLOOKUP($A1237,'V2.5.2 Measures'!$C:$W,25,FALSE),"N/A")</f>
        <v>#REF!</v>
      </c>
      <c r="T1237" s="7" t="str">
        <f>IF(VLOOKUP($A1237,'V2.5.2 Measures'!$C:$W,2,FALSE)&lt;&gt; "", VLOOKUP($A1237,'V2.5.2 Measures'!$C:$W,2,FALSE),"N/A")</f>
        <v>EXP-15-014-86</v>
      </c>
      <c r="U1237" s="7" t="str">
        <f>IF(VLOOKUP($A1237,'V2.5.2 Measures'!$C:$W,3,FALSE)&lt;&gt; "", VLOOKUP($A1237,'V2.5.2 Measures'!$C:$W,3,FALSE),"N/A")</f>
        <v>Total paid for TYPE-OF-SERVICE = 16 (Home health services - Nursing services)</v>
      </c>
      <c r="V1237" s="7" t="e">
        <f>IF(VLOOKUP($A1237,'V2.5.2 Measures'!$C:$W,26,FALSE)&lt;&gt; "", VLOOKUP($A1237,'V2.5.2 Measures'!$C:$W,26,FALSE),"N/A")</f>
        <v>#REF!</v>
      </c>
      <c r="W1237" s="7" t="e">
        <f>IF(VLOOKUP($A1237,'V2.5.2 Measures'!$C:$W,44,FALSE)&lt;&gt; "", VLOOKUP($A1237,'V2.5.2 Measures'!$C:$W,44,FALSE),"N/A")</f>
        <v>#REF!</v>
      </c>
    </row>
    <row r="1238" spans="1:23" x14ac:dyDescent="0.35">
      <c r="A1238" s="7" t="str">
        <f>'V2.5.2 Measures'!C700</f>
        <v>EXP15.87</v>
      </c>
      <c r="B1238" s="7" t="str">
        <f>VLOOKUP($A1238,'V2.5.2 Measures'!$C:$W,6,FALSE)</f>
        <v>S-CHIP FFS: Original, Paid Claims</v>
      </c>
      <c r="C1238" s="7" t="str">
        <f>VLOOKUP($A1238,'V2.5.2 Measures'!$C:$W,8,FALSE)</f>
        <v>No</v>
      </c>
      <c r="D1238" s="7" t="str">
        <f>IF(VLOOKUP($A1238,'V2.5.2 Measures'!$C:$W,4,FALSE)="","",VLOOKUP($A1238,'V2.5.2 Measures'!$C:$W,4,FALSE))</f>
        <v>Sum</v>
      </c>
      <c r="E1238" s="7" t="str">
        <f>IF((VLOOKUP($A1238,'V2.5.2 Measures'!$C:$W,8,FALSE)&lt;&gt;"")*AND(VLOOKUP($A1238,'V2.5.2 Measures'!$C:$W,8,FALSE)&lt;&gt;"TBD"),VLOOKUP($A1238,'V2.5.2 Measures'!$C:$W,8,FALSE),"N/A")</f>
        <v>No</v>
      </c>
      <c r="F1238" s="7" t="str">
        <f>IF((VLOOKUP($A1238,'V2.5.2 Measures'!$C:$W,9,FALSE)&lt;&gt;"")*AND(VLOOKUP($A1238,'V2.5.2 Measures'!$C:$W,9,FALSE)&lt;&gt;"TBD"),VLOOKUP($A1238,'V2.5.2 Measures'!$C:$W,9,FALSE),"N/A")</f>
        <v>N/A</v>
      </c>
      <c r="G1238" s="7" t="str">
        <f>IF((VLOOKUP($A1238,'V2.5.2 Measures'!$C:$W,10,FALSE)&lt;&gt;"")*AND(VLOOKUP($A1238,'V2.5.2 Measures'!$C:$W,10,FALSE)&lt;&gt;"TBD"),VLOOKUP($A1238,'V2.5.2 Measures'!$C:$W,10,FALSE),"N/A")</f>
        <v>N/A</v>
      </c>
      <c r="H1238" s="7" t="str">
        <f>IF(VLOOKUP($A1238,'V2.5.2 Measures'!$C:$W,14,FALSE)&lt;&gt; "", VLOOKUP($A1238,'V2.5.2 Measures'!$C:$W,14,FALSE),"N/A")</f>
        <v>N/A</v>
      </c>
      <c r="I1238" s="7">
        <f>IF(VLOOKUP($A1238,'V2.5.2 Measures'!$C:$W,15,FALSE)&lt;&gt; "", VLOOKUP($A1238,'V2.5.2 Measures'!$C:$W,15,FALSE),"N/A")</f>
        <v>0.3</v>
      </c>
      <c r="J1238" s="7" t="str">
        <f>IF(VLOOKUP($A1238,'V2.5.2 Measures'!$C:$W,16,FALSE)&lt;&gt; "", VLOOKUP($A1238,'V2.5.2 Measures'!$C:$W,16,FALSE),"N/A")</f>
        <v>N/A</v>
      </c>
      <c r="K1238" s="7" t="str">
        <f>IF(VLOOKUP($A1238,'V2.5.2 Measures'!$C:$W,17,FALSE)&lt;&gt; "", VLOOKUP($A1238,'V2.5.2 Measures'!$C:$W,17,FALSE),"N/A")</f>
        <v>N/A</v>
      </c>
      <c r="L1238" s="7" t="str">
        <f>IF(VLOOKUP($A1238,'V2.5.2 Measures'!$C:$W,18,FALSE)&lt;&gt; "", VLOOKUP($A1238,'V2.5.2 Measures'!$C:$W,18,FALSE),"N/A")</f>
        <v>Default</v>
      </c>
      <c r="M1238" s="7" t="str">
        <f>IF(VLOOKUP($A1238,'V2.5.2 Measures'!$C:$W,19,FALSE)&lt;&gt; "", VLOOKUP($A1238,'V2.5.2 Measures'!$C:$W,19,FALSE),"N/A")</f>
        <v>SAS</v>
      </c>
      <c r="N1238" s="7" t="str">
        <f>IF(VLOOKUP($A1238,'V2.5.2 Measures'!$C:$W,20,FALSE)&lt;&gt; "", VLOOKUP($A1238,'V2.5.2 Measures'!$C:$W,20,FALSE),"N/A")</f>
        <v>V1.1</v>
      </c>
      <c r="O1238" s="7" t="str">
        <f>IF(VLOOKUP($A1238,'V2.5.2 Measures'!$C:$W,21,FALSE)&lt;&gt; "", VLOOKUP($A1238,'V2.5.2 Measures'!$C:$W,21,FALSE),"N/A")</f>
        <v>V1.5</v>
      </c>
      <c r="P1238" s="7" t="e">
        <f>IF(VLOOKUP($A1238,'V2.5.2 Measures'!$C:$W,22,FALSE)&lt;&gt; "", VLOOKUP($A1238,'V2.5.2 Measures'!$C:$W,22,FALSE),"N/A")</f>
        <v>#REF!</v>
      </c>
      <c r="Q1238" s="7" t="e">
        <f>IF(VLOOKUP($A1238,'V2.5.2 Measures'!$C:$W,23,FALSE)&lt;&gt; "", VLOOKUP($A1238,'V2.5.2 Measures'!$C:$W,23,FALSE),"N/A")</f>
        <v>#REF!</v>
      </c>
      <c r="R1238" s="7" t="e">
        <f>IF(VLOOKUP($A1238,'V2.5.2 Measures'!$C:$W,24,FALSE)&lt;&gt; "", VLOOKUP($A1238,'V2.5.2 Measures'!$C:$W,24,FALSE),"N/A")</f>
        <v>#REF!</v>
      </c>
      <c r="S1238" s="7" t="e">
        <f>IF(VLOOKUP($A1238,'V2.5.2 Measures'!$C:$W,25,FALSE)&lt;&gt; "", VLOOKUP($A1238,'V2.5.2 Measures'!$C:$W,25,FALSE),"N/A")</f>
        <v>#REF!</v>
      </c>
      <c r="T1238" s="7" t="str">
        <f>IF(VLOOKUP($A1238,'V2.5.2 Measures'!$C:$W,2,FALSE)&lt;&gt; "", VLOOKUP($A1238,'V2.5.2 Measures'!$C:$W,2,FALSE),"N/A")</f>
        <v>EXP-15-015-87</v>
      </c>
      <c r="U1238" s="7" t="str">
        <f>IF(VLOOKUP($A1238,'V2.5.2 Measures'!$C:$W,3,FALSE)&lt;&gt; "", VLOOKUP($A1238,'V2.5.2 Measures'!$C:$W,3,FALSE),"N/A")</f>
        <v>Total paid for TYPE-OF-SERVICE = 17 (Home health services - Home health aide services)</v>
      </c>
      <c r="V1238" s="7" t="e">
        <f>IF(VLOOKUP($A1238,'V2.5.2 Measures'!$C:$W,26,FALSE)&lt;&gt; "", VLOOKUP($A1238,'V2.5.2 Measures'!$C:$W,26,FALSE),"N/A")</f>
        <v>#REF!</v>
      </c>
      <c r="W1238" s="7" t="e">
        <f>IF(VLOOKUP($A1238,'V2.5.2 Measures'!$C:$W,44,FALSE)&lt;&gt; "", VLOOKUP($A1238,'V2.5.2 Measures'!$C:$W,44,FALSE),"N/A")</f>
        <v>#REF!</v>
      </c>
    </row>
    <row r="1239" spans="1:23" x14ac:dyDescent="0.35">
      <c r="A1239" s="7" t="str">
        <f>'V2.5.2 Measures'!C701</f>
        <v>EXP15.88</v>
      </c>
      <c r="B1239" s="7" t="str">
        <f>VLOOKUP($A1239,'V2.5.2 Measures'!$C:$W,6,FALSE)</f>
        <v>S-CHIP FFS: Original, Paid Claims</v>
      </c>
      <c r="C1239" s="7" t="str">
        <f>VLOOKUP($A1239,'V2.5.2 Measures'!$C:$W,8,FALSE)</f>
        <v>No</v>
      </c>
      <c r="D1239" s="7" t="str">
        <f>IF(VLOOKUP($A1239,'V2.5.2 Measures'!$C:$W,4,FALSE)="","",VLOOKUP($A1239,'V2.5.2 Measures'!$C:$W,4,FALSE))</f>
        <v>Sum</v>
      </c>
      <c r="E1239" s="7" t="str">
        <f>IF((VLOOKUP($A1239,'V2.5.2 Measures'!$C:$W,8,FALSE)&lt;&gt;"")*AND(VLOOKUP($A1239,'V2.5.2 Measures'!$C:$W,8,FALSE)&lt;&gt;"TBD"),VLOOKUP($A1239,'V2.5.2 Measures'!$C:$W,8,FALSE),"N/A")</f>
        <v>No</v>
      </c>
      <c r="F1239" s="7" t="str">
        <f>IF((VLOOKUP($A1239,'V2.5.2 Measures'!$C:$W,9,FALSE)&lt;&gt;"")*AND(VLOOKUP($A1239,'V2.5.2 Measures'!$C:$W,9,FALSE)&lt;&gt;"TBD"),VLOOKUP($A1239,'V2.5.2 Measures'!$C:$W,9,FALSE),"N/A")</f>
        <v>N/A</v>
      </c>
      <c r="G1239" s="7" t="str">
        <f>IF((VLOOKUP($A1239,'V2.5.2 Measures'!$C:$W,10,FALSE)&lt;&gt;"")*AND(VLOOKUP($A1239,'V2.5.2 Measures'!$C:$W,10,FALSE)&lt;&gt;"TBD"),VLOOKUP($A1239,'V2.5.2 Measures'!$C:$W,10,FALSE),"N/A")</f>
        <v>N/A</v>
      </c>
      <c r="H1239" s="7" t="str">
        <f>IF(VLOOKUP($A1239,'V2.5.2 Measures'!$C:$W,14,FALSE)&lt;&gt; "", VLOOKUP($A1239,'V2.5.2 Measures'!$C:$W,14,FALSE),"N/A")</f>
        <v>N/A</v>
      </c>
      <c r="I1239" s="7">
        <f>IF(VLOOKUP($A1239,'V2.5.2 Measures'!$C:$W,15,FALSE)&lt;&gt; "", VLOOKUP($A1239,'V2.5.2 Measures'!$C:$W,15,FALSE),"N/A")</f>
        <v>0.3</v>
      </c>
      <c r="J1239" s="7" t="str">
        <f>IF(VLOOKUP($A1239,'V2.5.2 Measures'!$C:$W,16,FALSE)&lt;&gt; "", VLOOKUP($A1239,'V2.5.2 Measures'!$C:$W,16,FALSE),"N/A")</f>
        <v>N/A</v>
      </c>
      <c r="K1239" s="7" t="str">
        <f>IF(VLOOKUP($A1239,'V2.5.2 Measures'!$C:$W,17,FALSE)&lt;&gt; "", VLOOKUP($A1239,'V2.5.2 Measures'!$C:$W,17,FALSE),"N/A")</f>
        <v>N/A</v>
      </c>
      <c r="L1239" s="7" t="str">
        <f>IF(VLOOKUP($A1239,'V2.5.2 Measures'!$C:$W,18,FALSE)&lt;&gt; "", VLOOKUP($A1239,'V2.5.2 Measures'!$C:$W,18,FALSE),"N/A")</f>
        <v>Default</v>
      </c>
      <c r="M1239" s="7" t="str">
        <f>IF(VLOOKUP($A1239,'V2.5.2 Measures'!$C:$W,19,FALSE)&lt;&gt; "", VLOOKUP($A1239,'V2.5.2 Measures'!$C:$W,19,FALSE),"N/A")</f>
        <v>SAS</v>
      </c>
      <c r="N1239" s="7" t="str">
        <f>IF(VLOOKUP($A1239,'V2.5.2 Measures'!$C:$W,20,FALSE)&lt;&gt; "", VLOOKUP($A1239,'V2.5.2 Measures'!$C:$W,20,FALSE),"N/A")</f>
        <v>V1.1</v>
      </c>
      <c r="O1239" s="7" t="str">
        <f>IF(VLOOKUP($A1239,'V2.5.2 Measures'!$C:$W,21,FALSE)&lt;&gt; "", VLOOKUP($A1239,'V2.5.2 Measures'!$C:$W,21,FALSE),"N/A")</f>
        <v>V1.5</v>
      </c>
      <c r="P1239" s="7" t="e">
        <f>IF(VLOOKUP($A1239,'V2.5.2 Measures'!$C:$W,22,FALSE)&lt;&gt; "", VLOOKUP($A1239,'V2.5.2 Measures'!$C:$W,22,FALSE),"N/A")</f>
        <v>#REF!</v>
      </c>
      <c r="Q1239" s="7" t="e">
        <f>IF(VLOOKUP($A1239,'V2.5.2 Measures'!$C:$W,23,FALSE)&lt;&gt; "", VLOOKUP($A1239,'V2.5.2 Measures'!$C:$W,23,FALSE),"N/A")</f>
        <v>#REF!</v>
      </c>
      <c r="R1239" s="7" t="e">
        <f>IF(VLOOKUP($A1239,'V2.5.2 Measures'!$C:$W,24,FALSE)&lt;&gt; "", VLOOKUP($A1239,'V2.5.2 Measures'!$C:$W,24,FALSE),"N/A")</f>
        <v>#REF!</v>
      </c>
      <c r="S1239" s="7" t="e">
        <f>IF(VLOOKUP($A1239,'V2.5.2 Measures'!$C:$W,25,FALSE)&lt;&gt; "", VLOOKUP($A1239,'V2.5.2 Measures'!$C:$W,25,FALSE),"N/A")</f>
        <v>#REF!</v>
      </c>
      <c r="T1239" s="7" t="str">
        <f>IF(VLOOKUP($A1239,'V2.5.2 Measures'!$C:$W,2,FALSE)&lt;&gt; "", VLOOKUP($A1239,'V2.5.2 Measures'!$C:$W,2,FALSE),"N/A")</f>
        <v>EXP-15-016-88</v>
      </c>
      <c r="U1239" s="7" t="str">
        <f>IF(VLOOKUP($A1239,'V2.5.2 Measures'!$C:$W,3,FALSE)&lt;&gt; "", VLOOKUP($A1239,'V2.5.2 Measures'!$C:$W,3,FALSE),"N/A")</f>
        <v>Total paid for TYPE-OF-SERVICE = 18 (Home health services - Medical supplies, equipment, and appliances suitable for use in the home)</v>
      </c>
      <c r="V1239" s="7" t="e">
        <f>IF(VLOOKUP($A1239,'V2.5.2 Measures'!$C:$W,26,FALSE)&lt;&gt; "", VLOOKUP($A1239,'V2.5.2 Measures'!$C:$W,26,FALSE),"N/A")</f>
        <v>#REF!</v>
      </c>
      <c r="W1239" s="7" t="e">
        <f>IF(VLOOKUP($A1239,'V2.5.2 Measures'!$C:$W,44,FALSE)&lt;&gt; "", VLOOKUP($A1239,'V2.5.2 Measures'!$C:$W,44,FALSE),"N/A")</f>
        <v>#REF!</v>
      </c>
    </row>
    <row r="1240" spans="1:23" x14ac:dyDescent="0.35">
      <c r="A1240" s="7" t="str">
        <f>'V2.5.2 Measures'!C702</f>
        <v>EXP15.89</v>
      </c>
      <c r="B1240" s="7" t="str">
        <f>VLOOKUP($A1240,'V2.5.2 Measures'!$C:$W,6,FALSE)</f>
        <v>S-CHIP FFS: Original, Paid Claims</v>
      </c>
      <c r="C1240" s="7" t="str">
        <f>VLOOKUP($A1240,'V2.5.2 Measures'!$C:$W,8,FALSE)</f>
        <v>No</v>
      </c>
      <c r="D1240" s="7" t="str">
        <f>IF(VLOOKUP($A1240,'V2.5.2 Measures'!$C:$W,4,FALSE)="","",VLOOKUP($A1240,'V2.5.2 Measures'!$C:$W,4,FALSE))</f>
        <v>Sum</v>
      </c>
      <c r="E1240" s="7" t="str">
        <f>IF((VLOOKUP($A1240,'V2.5.2 Measures'!$C:$W,8,FALSE)&lt;&gt;"")*AND(VLOOKUP($A1240,'V2.5.2 Measures'!$C:$W,8,FALSE)&lt;&gt;"TBD"),VLOOKUP($A1240,'V2.5.2 Measures'!$C:$W,8,FALSE),"N/A")</f>
        <v>No</v>
      </c>
      <c r="F1240" s="7" t="str">
        <f>IF((VLOOKUP($A1240,'V2.5.2 Measures'!$C:$W,9,FALSE)&lt;&gt;"")*AND(VLOOKUP($A1240,'V2.5.2 Measures'!$C:$W,9,FALSE)&lt;&gt;"TBD"),VLOOKUP($A1240,'V2.5.2 Measures'!$C:$W,9,FALSE),"N/A")</f>
        <v>N/A</v>
      </c>
      <c r="G1240" s="7" t="str">
        <f>IF((VLOOKUP($A1240,'V2.5.2 Measures'!$C:$W,10,FALSE)&lt;&gt;"")*AND(VLOOKUP($A1240,'V2.5.2 Measures'!$C:$W,10,FALSE)&lt;&gt;"TBD"),VLOOKUP($A1240,'V2.5.2 Measures'!$C:$W,10,FALSE),"N/A")</f>
        <v>N/A</v>
      </c>
      <c r="H1240" s="7" t="str">
        <f>IF(VLOOKUP($A1240,'V2.5.2 Measures'!$C:$W,14,FALSE)&lt;&gt; "", VLOOKUP($A1240,'V2.5.2 Measures'!$C:$W,14,FALSE),"N/A")</f>
        <v>N/A</v>
      </c>
      <c r="I1240" s="7">
        <f>IF(VLOOKUP($A1240,'V2.5.2 Measures'!$C:$W,15,FALSE)&lt;&gt; "", VLOOKUP($A1240,'V2.5.2 Measures'!$C:$W,15,FALSE),"N/A")</f>
        <v>0.3</v>
      </c>
      <c r="J1240" s="7" t="str">
        <f>IF(VLOOKUP($A1240,'V2.5.2 Measures'!$C:$W,16,FALSE)&lt;&gt; "", VLOOKUP($A1240,'V2.5.2 Measures'!$C:$W,16,FALSE),"N/A")</f>
        <v>N/A</v>
      </c>
      <c r="K1240" s="7" t="str">
        <f>IF(VLOOKUP($A1240,'V2.5.2 Measures'!$C:$W,17,FALSE)&lt;&gt; "", VLOOKUP($A1240,'V2.5.2 Measures'!$C:$W,17,FALSE),"N/A")</f>
        <v>N/A</v>
      </c>
      <c r="L1240" s="7" t="str">
        <f>IF(VLOOKUP($A1240,'V2.5.2 Measures'!$C:$W,18,FALSE)&lt;&gt; "", VLOOKUP($A1240,'V2.5.2 Measures'!$C:$W,18,FALSE),"N/A")</f>
        <v>Default</v>
      </c>
      <c r="M1240" s="7" t="str">
        <f>IF(VLOOKUP($A1240,'V2.5.2 Measures'!$C:$W,19,FALSE)&lt;&gt; "", VLOOKUP($A1240,'V2.5.2 Measures'!$C:$W,19,FALSE),"N/A")</f>
        <v>SAS</v>
      </c>
      <c r="N1240" s="7" t="str">
        <f>IF(VLOOKUP($A1240,'V2.5.2 Measures'!$C:$W,20,FALSE)&lt;&gt; "", VLOOKUP($A1240,'V2.5.2 Measures'!$C:$W,20,FALSE),"N/A")</f>
        <v>V1.1</v>
      </c>
      <c r="O1240" s="7" t="str">
        <f>IF(VLOOKUP($A1240,'V2.5.2 Measures'!$C:$W,21,FALSE)&lt;&gt; "", VLOOKUP($A1240,'V2.5.2 Measures'!$C:$W,21,FALSE),"N/A")</f>
        <v>V1.5</v>
      </c>
      <c r="P1240" s="7" t="e">
        <f>IF(VLOOKUP($A1240,'V2.5.2 Measures'!$C:$W,22,FALSE)&lt;&gt; "", VLOOKUP($A1240,'V2.5.2 Measures'!$C:$W,22,FALSE),"N/A")</f>
        <v>#REF!</v>
      </c>
      <c r="Q1240" s="7" t="e">
        <f>IF(VLOOKUP($A1240,'V2.5.2 Measures'!$C:$W,23,FALSE)&lt;&gt; "", VLOOKUP($A1240,'V2.5.2 Measures'!$C:$W,23,FALSE),"N/A")</f>
        <v>#REF!</v>
      </c>
      <c r="R1240" s="7" t="e">
        <f>IF(VLOOKUP($A1240,'V2.5.2 Measures'!$C:$W,24,FALSE)&lt;&gt; "", VLOOKUP($A1240,'V2.5.2 Measures'!$C:$W,24,FALSE),"N/A")</f>
        <v>#REF!</v>
      </c>
      <c r="S1240" s="7" t="e">
        <f>IF(VLOOKUP($A1240,'V2.5.2 Measures'!$C:$W,25,FALSE)&lt;&gt; "", VLOOKUP($A1240,'V2.5.2 Measures'!$C:$W,25,FALSE),"N/A")</f>
        <v>#REF!</v>
      </c>
      <c r="T1240" s="7" t="str">
        <f>IF(VLOOKUP($A1240,'V2.5.2 Measures'!$C:$W,2,FALSE)&lt;&gt; "", VLOOKUP($A1240,'V2.5.2 Measures'!$C:$W,2,FALSE),"N/A")</f>
        <v>EXP-15-017-89</v>
      </c>
      <c r="U1240" s="7" t="str">
        <f>IF(VLOOKUP($A1240,'V2.5.2 Measures'!$C:$W,3,FALSE)&lt;&gt; "", VLOOKUP($A1240,'V2.5.2 Measures'!$C:$W,3,FALSE),"N/A")</f>
        <v>Total paid for TYPE-OF-SERVICE = 19 (Home health services - Physical therapy provided by a home health agency or by a facility licensed by the State to provide medical rehabilitation services)</v>
      </c>
      <c r="V1240" s="7" t="e">
        <f>IF(VLOOKUP($A1240,'V2.5.2 Measures'!$C:$W,26,FALSE)&lt;&gt; "", VLOOKUP($A1240,'V2.5.2 Measures'!$C:$W,26,FALSE),"N/A")</f>
        <v>#REF!</v>
      </c>
      <c r="W1240" s="7" t="e">
        <f>IF(VLOOKUP($A1240,'V2.5.2 Measures'!$C:$W,44,FALSE)&lt;&gt; "", VLOOKUP($A1240,'V2.5.2 Measures'!$C:$W,44,FALSE),"N/A")</f>
        <v>#REF!</v>
      </c>
    </row>
    <row r="1241" spans="1:23" x14ac:dyDescent="0.35">
      <c r="A1241" s="7" t="str">
        <f>'V2.5.2 Measures'!C703</f>
        <v>EXP15.91</v>
      </c>
      <c r="B1241" s="7" t="str">
        <f>VLOOKUP($A1241,'V2.5.2 Measures'!$C:$W,6,FALSE)</f>
        <v>S-CHIP FFS: Original, Paid Claims</v>
      </c>
      <c r="C1241" s="7" t="str">
        <f>VLOOKUP($A1241,'V2.5.2 Measures'!$C:$W,8,FALSE)</f>
        <v>No</v>
      </c>
      <c r="D1241" s="7" t="str">
        <f>IF(VLOOKUP($A1241,'V2.5.2 Measures'!$C:$W,4,FALSE)="","",VLOOKUP($A1241,'V2.5.2 Measures'!$C:$W,4,FALSE))</f>
        <v>Sum</v>
      </c>
      <c r="E1241" s="7" t="str">
        <f>IF((VLOOKUP($A1241,'V2.5.2 Measures'!$C:$W,8,FALSE)&lt;&gt;"")*AND(VLOOKUP($A1241,'V2.5.2 Measures'!$C:$W,8,FALSE)&lt;&gt;"TBD"),VLOOKUP($A1241,'V2.5.2 Measures'!$C:$W,8,FALSE),"N/A")</f>
        <v>No</v>
      </c>
      <c r="F1241" s="7" t="str">
        <f>IF((VLOOKUP($A1241,'V2.5.2 Measures'!$C:$W,9,FALSE)&lt;&gt;"")*AND(VLOOKUP($A1241,'V2.5.2 Measures'!$C:$W,9,FALSE)&lt;&gt;"TBD"),VLOOKUP($A1241,'V2.5.2 Measures'!$C:$W,9,FALSE),"N/A")</f>
        <v>N/A</v>
      </c>
      <c r="G1241" s="7" t="str">
        <f>IF((VLOOKUP($A1241,'V2.5.2 Measures'!$C:$W,10,FALSE)&lt;&gt;"")*AND(VLOOKUP($A1241,'V2.5.2 Measures'!$C:$W,10,FALSE)&lt;&gt;"TBD"),VLOOKUP($A1241,'V2.5.2 Measures'!$C:$W,10,FALSE),"N/A")</f>
        <v>N/A</v>
      </c>
      <c r="H1241" s="7" t="str">
        <f>IF(VLOOKUP($A1241,'V2.5.2 Measures'!$C:$W,14,FALSE)&lt;&gt; "", VLOOKUP($A1241,'V2.5.2 Measures'!$C:$W,14,FALSE),"N/A")</f>
        <v>N/A</v>
      </c>
      <c r="I1241" s="7">
        <f>IF(VLOOKUP($A1241,'V2.5.2 Measures'!$C:$W,15,FALSE)&lt;&gt; "", VLOOKUP($A1241,'V2.5.2 Measures'!$C:$W,15,FALSE),"N/A")</f>
        <v>0.3</v>
      </c>
      <c r="J1241" s="7" t="str">
        <f>IF(VLOOKUP($A1241,'V2.5.2 Measures'!$C:$W,16,FALSE)&lt;&gt; "", VLOOKUP($A1241,'V2.5.2 Measures'!$C:$W,16,FALSE),"N/A")</f>
        <v>N/A</v>
      </c>
      <c r="K1241" s="7" t="str">
        <f>IF(VLOOKUP($A1241,'V2.5.2 Measures'!$C:$W,17,FALSE)&lt;&gt; "", VLOOKUP($A1241,'V2.5.2 Measures'!$C:$W,17,FALSE),"N/A")</f>
        <v>N/A</v>
      </c>
      <c r="L1241" s="7" t="str">
        <f>IF(VLOOKUP($A1241,'V2.5.2 Measures'!$C:$W,18,FALSE)&lt;&gt; "", VLOOKUP($A1241,'V2.5.2 Measures'!$C:$W,18,FALSE),"N/A")</f>
        <v>Default</v>
      </c>
      <c r="M1241" s="7" t="str">
        <f>IF(VLOOKUP($A1241,'V2.5.2 Measures'!$C:$W,19,FALSE)&lt;&gt; "", VLOOKUP($A1241,'V2.5.2 Measures'!$C:$W,19,FALSE),"N/A")</f>
        <v>SAS</v>
      </c>
      <c r="N1241" s="7" t="str">
        <f>IF(VLOOKUP($A1241,'V2.5.2 Measures'!$C:$W,20,FALSE)&lt;&gt; "", VLOOKUP($A1241,'V2.5.2 Measures'!$C:$W,20,FALSE),"N/A")</f>
        <v>V1.1</v>
      </c>
      <c r="O1241" s="7" t="str">
        <f>IF(VLOOKUP($A1241,'V2.5.2 Measures'!$C:$W,21,FALSE)&lt;&gt; "", VLOOKUP($A1241,'V2.5.2 Measures'!$C:$W,21,FALSE),"N/A")</f>
        <v>V1.5</v>
      </c>
      <c r="P1241" s="7" t="e">
        <f>IF(VLOOKUP($A1241,'V2.5.2 Measures'!$C:$W,22,FALSE)&lt;&gt; "", VLOOKUP($A1241,'V2.5.2 Measures'!$C:$W,22,FALSE),"N/A")</f>
        <v>#REF!</v>
      </c>
      <c r="Q1241" s="7" t="e">
        <f>IF(VLOOKUP($A1241,'V2.5.2 Measures'!$C:$W,23,FALSE)&lt;&gt; "", VLOOKUP($A1241,'V2.5.2 Measures'!$C:$W,23,FALSE),"N/A")</f>
        <v>#REF!</v>
      </c>
      <c r="R1241" s="7" t="e">
        <f>IF(VLOOKUP($A1241,'V2.5.2 Measures'!$C:$W,24,FALSE)&lt;&gt; "", VLOOKUP($A1241,'V2.5.2 Measures'!$C:$W,24,FALSE),"N/A")</f>
        <v>#REF!</v>
      </c>
      <c r="S1241" s="7" t="e">
        <f>IF(VLOOKUP($A1241,'V2.5.2 Measures'!$C:$W,25,FALSE)&lt;&gt; "", VLOOKUP($A1241,'V2.5.2 Measures'!$C:$W,25,FALSE),"N/A")</f>
        <v>#REF!</v>
      </c>
      <c r="T1241" s="7" t="str">
        <f>IF(VLOOKUP($A1241,'V2.5.2 Measures'!$C:$W,2,FALSE)&lt;&gt; "", VLOOKUP($A1241,'V2.5.2 Measures'!$C:$W,2,FALSE),"N/A")</f>
        <v>EXP-15-018-91</v>
      </c>
      <c r="U1241" s="7" t="str">
        <f>IF(VLOOKUP($A1241,'V2.5.2 Measures'!$C:$W,3,FALSE)&lt;&gt; "", VLOOKUP($A1241,'V2.5.2 Measures'!$C:$W,3,FALSE),"N/A")</f>
        <v>Total paid for TYPE-OF-SERVICE = 20 (Home health services - Occupational therapy provided by a home health agency or by a facility licensed by the State to provide medical rehabilitation services)</v>
      </c>
      <c r="V1241" s="7" t="e">
        <f>IF(VLOOKUP($A1241,'V2.5.2 Measures'!$C:$W,26,FALSE)&lt;&gt; "", VLOOKUP($A1241,'V2.5.2 Measures'!$C:$W,26,FALSE),"N/A")</f>
        <v>#REF!</v>
      </c>
      <c r="W1241" s="7" t="e">
        <f>IF(VLOOKUP($A1241,'V2.5.2 Measures'!$C:$W,44,FALSE)&lt;&gt; "", VLOOKUP($A1241,'V2.5.2 Measures'!$C:$W,44,FALSE),"N/A")</f>
        <v>#REF!</v>
      </c>
    </row>
    <row r="1242" spans="1:23" x14ac:dyDescent="0.35">
      <c r="A1242" s="7" t="str">
        <f>'V2.5.2 Measures'!C704</f>
        <v>EXP15.92</v>
      </c>
      <c r="B1242" s="7" t="str">
        <f>VLOOKUP($A1242,'V2.5.2 Measures'!$C:$W,6,FALSE)</f>
        <v>S-CHIP FFS: Original, Paid Claims</v>
      </c>
      <c r="C1242" s="7" t="str">
        <f>VLOOKUP($A1242,'V2.5.2 Measures'!$C:$W,8,FALSE)</f>
        <v>No</v>
      </c>
      <c r="D1242" s="7" t="str">
        <f>IF(VLOOKUP($A1242,'V2.5.2 Measures'!$C:$W,4,FALSE)="","",VLOOKUP($A1242,'V2.5.2 Measures'!$C:$W,4,FALSE))</f>
        <v>Sum</v>
      </c>
      <c r="E1242" s="7" t="str">
        <f>IF((VLOOKUP($A1242,'V2.5.2 Measures'!$C:$W,8,FALSE)&lt;&gt;"")*AND(VLOOKUP($A1242,'V2.5.2 Measures'!$C:$W,8,FALSE)&lt;&gt;"TBD"),VLOOKUP($A1242,'V2.5.2 Measures'!$C:$W,8,FALSE),"N/A")</f>
        <v>No</v>
      </c>
      <c r="F1242" s="7" t="str">
        <f>IF((VLOOKUP($A1242,'V2.5.2 Measures'!$C:$W,9,FALSE)&lt;&gt;"")*AND(VLOOKUP($A1242,'V2.5.2 Measures'!$C:$W,9,FALSE)&lt;&gt;"TBD"),VLOOKUP($A1242,'V2.5.2 Measures'!$C:$W,9,FALSE),"N/A")</f>
        <v>N/A</v>
      </c>
      <c r="G1242" s="7" t="str">
        <f>IF((VLOOKUP($A1242,'V2.5.2 Measures'!$C:$W,10,FALSE)&lt;&gt;"")*AND(VLOOKUP($A1242,'V2.5.2 Measures'!$C:$W,10,FALSE)&lt;&gt;"TBD"),VLOOKUP($A1242,'V2.5.2 Measures'!$C:$W,10,FALSE),"N/A")</f>
        <v>N/A</v>
      </c>
      <c r="H1242" s="7" t="str">
        <f>IF(VLOOKUP($A1242,'V2.5.2 Measures'!$C:$W,14,FALSE)&lt;&gt; "", VLOOKUP($A1242,'V2.5.2 Measures'!$C:$W,14,FALSE),"N/A")</f>
        <v>N/A</v>
      </c>
      <c r="I1242" s="7">
        <f>IF(VLOOKUP($A1242,'V2.5.2 Measures'!$C:$W,15,FALSE)&lt;&gt; "", VLOOKUP($A1242,'V2.5.2 Measures'!$C:$W,15,FALSE),"N/A")</f>
        <v>0.3</v>
      </c>
      <c r="J1242" s="7" t="str">
        <f>IF(VLOOKUP($A1242,'V2.5.2 Measures'!$C:$W,16,FALSE)&lt;&gt; "", VLOOKUP($A1242,'V2.5.2 Measures'!$C:$W,16,FALSE),"N/A")</f>
        <v>N/A</v>
      </c>
      <c r="K1242" s="7" t="str">
        <f>IF(VLOOKUP($A1242,'V2.5.2 Measures'!$C:$W,17,FALSE)&lt;&gt; "", VLOOKUP($A1242,'V2.5.2 Measures'!$C:$W,17,FALSE),"N/A")</f>
        <v>N/A</v>
      </c>
      <c r="L1242" s="7" t="str">
        <f>IF(VLOOKUP($A1242,'V2.5.2 Measures'!$C:$W,18,FALSE)&lt;&gt; "", VLOOKUP($A1242,'V2.5.2 Measures'!$C:$W,18,FALSE),"N/A")</f>
        <v>Default</v>
      </c>
      <c r="M1242" s="7" t="str">
        <f>IF(VLOOKUP($A1242,'V2.5.2 Measures'!$C:$W,19,FALSE)&lt;&gt; "", VLOOKUP($A1242,'V2.5.2 Measures'!$C:$W,19,FALSE),"N/A")</f>
        <v>SAS</v>
      </c>
      <c r="N1242" s="7" t="str">
        <f>IF(VLOOKUP($A1242,'V2.5.2 Measures'!$C:$W,20,FALSE)&lt;&gt; "", VLOOKUP($A1242,'V2.5.2 Measures'!$C:$W,20,FALSE),"N/A")</f>
        <v>V1.1</v>
      </c>
      <c r="O1242" s="7" t="str">
        <f>IF(VLOOKUP($A1242,'V2.5.2 Measures'!$C:$W,21,FALSE)&lt;&gt; "", VLOOKUP($A1242,'V2.5.2 Measures'!$C:$W,21,FALSE),"N/A")</f>
        <v>V1.5</v>
      </c>
      <c r="P1242" s="7" t="e">
        <f>IF(VLOOKUP($A1242,'V2.5.2 Measures'!$C:$W,22,FALSE)&lt;&gt; "", VLOOKUP($A1242,'V2.5.2 Measures'!$C:$W,22,FALSE),"N/A")</f>
        <v>#REF!</v>
      </c>
      <c r="Q1242" s="7" t="e">
        <f>IF(VLOOKUP($A1242,'V2.5.2 Measures'!$C:$W,23,FALSE)&lt;&gt; "", VLOOKUP($A1242,'V2.5.2 Measures'!$C:$W,23,FALSE),"N/A")</f>
        <v>#REF!</v>
      </c>
      <c r="R1242" s="7" t="e">
        <f>IF(VLOOKUP($A1242,'V2.5.2 Measures'!$C:$W,24,FALSE)&lt;&gt; "", VLOOKUP($A1242,'V2.5.2 Measures'!$C:$W,24,FALSE),"N/A")</f>
        <v>#REF!</v>
      </c>
      <c r="S1242" s="7" t="e">
        <f>IF(VLOOKUP($A1242,'V2.5.2 Measures'!$C:$W,25,FALSE)&lt;&gt; "", VLOOKUP($A1242,'V2.5.2 Measures'!$C:$W,25,FALSE),"N/A")</f>
        <v>#REF!</v>
      </c>
      <c r="T1242" s="7" t="str">
        <f>IF(VLOOKUP($A1242,'V2.5.2 Measures'!$C:$W,2,FALSE)&lt;&gt; "", VLOOKUP($A1242,'V2.5.2 Measures'!$C:$W,2,FALSE),"N/A")</f>
        <v>EXP-15-019-92</v>
      </c>
      <c r="U1242" s="7" t="str">
        <f>IF(VLOOKUP($A1242,'V2.5.2 Measures'!$C:$W,3,FALSE)&lt;&gt; "", VLOOKUP($A1242,'V2.5.2 Measures'!$C:$W,3,FALSE),"N/A")</f>
        <v>Total paid for TYPE-OF-SERVICE = 21 (Home health services - Speech pathology and audiology services)</v>
      </c>
      <c r="V1242" s="7" t="e">
        <f>IF(VLOOKUP($A1242,'V2.5.2 Measures'!$C:$W,26,FALSE)&lt;&gt; "", VLOOKUP($A1242,'V2.5.2 Measures'!$C:$W,26,FALSE),"N/A")</f>
        <v>#REF!</v>
      </c>
      <c r="W1242" s="7" t="e">
        <f>IF(VLOOKUP($A1242,'V2.5.2 Measures'!$C:$W,44,FALSE)&lt;&gt; "", VLOOKUP($A1242,'V2.5.2 Measures'!$C:$W,44,FALSE),"N/A")</f>
        <v>#REF!</v>
      </c>
    </row>
    <row r="1243" spans="1:23" x14ac:dyDescent="0.35">
      <c r="A1243" s="7" t="str">
        <f>'V2.5.2 Measures'!C705</f>
        <v>EXP15.93</v>
      </c>
      <c r="B1243" s="7" t="str">
        <f>VLOOKUP($A1243,'V2.5.2 Measures'!$C:$W,6,FALSE)</f>
        <v>S-CHIP FFS: Original, Paid Claims</v>
      </c>
      <c r="C1243" s="7" t="str">
        <f>VLOOKUP($A1243,'V2.5.2 Measures'!$C:$W,8,FALSE)</f>
        <v>No</v>
      </c>
      <c r="D1243" s="7" t="str">
        <f>IF(VLOOKUP($A1243,'V2.5.2 Measures'!$C:$W,4,FALSE)="","",VLOOKUP($A1243,'V2.5.2 Measures'!$C:$W,4,FALSE))</f>
        <v>Sum</v>
      </c>
      <c r="E1243" s="7" t="str">
        <f>IF((VLOOKUP($A1243,'V2.5.2 Measures'!$C:$W,8,FALSE)&lt;&gt;"")*AND(VLOOKUP($A1243,'V2.5.2 Measures'!$C:$W,8,FALSE)&lt;&gt;"TBD"),VLOOKUP($A1243,'V2.5.2 Measures'!$C:$W,8,FALSE),"N/A")</f>
        <v>No</v>
      </c>
      <c r="F1243" s="7" t="str">
        <f>IF((VLOOKUP($A1243,'V2.5.2 Measures'!$C:$W,9,FALSE)&lt;&gt;"")*AND(VLOOKUP($A1243,'V2.5.2 Measures'!$C:$W,9,FALSE)&lt;&gt;"TBD"),VLOOKUP($A1243,'V2.5.2 Measures'!$C:$W,9,FALSE),"N/A")</f>
        <v>N/A</v>
      </c>
      <c r="G1243" s="7" t="str">
        <f>IF((VLOOKUP($A1243,'V2.5.2 Measures'!$C:$W,10,FALSE)&lt;&gt;"")*AND(VLOOKUP($A1243,'V2.5.2 Measures'!$C:$W,10,FALSE)&lt;&gt;"TBD"),VLOOKUP($A1243,'V2.5.2 Measures'!$C:$W,10,FALSE),"N/A")</f>
        <v>N/A</v>
      </c>
      <c r="H1243" s="7" t="str">
        <f>IF(VLOOKUP($A1243,'V2.5.2 Measures'!$C:$W,14,FALSE)&lt;&gt; "", VLOOKUP($A1243,'V2.5.2 Measures'!$C:$W,14,FALSE),"N/A")</f>
        <v>N/A</v>
      </c>
      <c r="I1243" s="7">
        <f>IF(VLOOKUP($A1243,'V2.5.2 Measures'!$C:$W,15,FALSE)&lt;&gt; "", VLOOKUP($A1243,'V2.5.2 Measures'!$C:$W,15,FALSE),"N/A")</f>
        <v>0.3</v>
      </c>
      <c r="J1243" s="7" t="str">
        <f>IF(VLOOKUP($A1243,'V2.5.2 Measures'!$C:$W,16,FALSE)&lt;&gt; "", VLOOKUP($A1243,'V2.5.2 Measures'!$C:$W,16,FALSE),"N/A")</f>
        <v>N/A</v>
      </c>
      <c r="K1243" s="7" t="str">
        <f>IF(VLOOKUP($A1243,'V2.5.2 Measures'!$C:$W,17,FALSE)&lt;&gt; "", VLOOKUP($A1243,'V2.5.2 Measures'!$C:$W,17,FALSE),"N/A")</f>
        <v>N/A</v>
      </c>
      <c r="L1243" s="7" t="str">
        <f>IF(VLOOKUP($A1243,'V2.5.2 Measures'!$C:$W,18,FALSE)&lt;&gt; "", VLOOKUP($A1243,'V2.5.2 Measures'!$C:$W,18,FALSE),"N/A")</f>
        <v>Default</v>
      </c>
      <c r="M1243" s="7" t="str">
        <f>IF(VLOOKUP($A1243,'V2.5.2 Measures'!$C:$W,19,FALSE)&lt;&gt; "", VLOOKUP($A1243,'V2.5.2 Measures'!$C:$W,19,FALSE),"N/A")</f>
        <v>SAS</v>
      </c>
      <c r="N1243" s="7" t="str">
        <f>IF(VLOOKUP($A1243,'V2.5.2 Measures'!$C:$W,20,FALSE)&lt;&gt; "", VLOOKUP($A1243,'V2.5.2 Measures'!$C:$W,20,FALSE),"N/A")</f>
        <v>V1.1</v>
      </c>
      <c r="O1243" s="7" t="str">
        <f>IF(VLOOKUP($A1243,'V2.5.2 Measures'!$C:$W,21,FALSE)&lt;&gt; "", VLOOKUP($A1243,'V2.5.2 Measures'!$C:$W,21,FALSE),"N/A")</f>
        <v>V1.5</v>
      </c>
      <c r="P1243" s="7" t="e">
        <f>IF(VLOOKUP($A1243,'V2.5.2 Measures'!$C:$W,22,FALSE)&lt;&gt; "", VLOOKUP($A1243,'V2.5.2 Measures'!$C:$W,22,FALSE),"N/A")</f>
        <v>#REF!</v>
      </c>
      <c r="Q1243" s="7" t="e">
        <f>IF(VLOOKUP($A1243,'V2.5.2 Measures'!$C:$W,23,FALSE)&lt;&gt; "", VLOOKUP($A1243,'V2.5.2 Measures'!$C:$W,23,FALSE),"N/A")</f>
        <v>#REF!</v>
      </c>
      <c r="R1243" s="7" t="e">
        <f>IF(VLOOKUP($A1243,'V2.5.2 Measures'!$C:$W,24,FALSE)&lt;&gt; "", VLOOKUP($A1243,'V2.5.2 Measures'!$C:$W,24,FALSE),"N/A")</f>
        <v>#REF!</v>
      </c>
      <c r="S1243" s="7" t="e">
        <f>IF(VLOOKUP($A1243,'V2.5.2 Measures'!$C:$W,25,FALSE)&lt;&gt; "", VLOOKUP($A1243,'V2.5.2 Measures'!$C:$W,25,FALSE),"N/A")</f>
        <v>#REF!</v>
      </c>
      <c r="T1243" s="7" t="str">
        <f>IF(VLOOKUP($A1243,'V2.5.2 Measures'!$C:$W,2,FALSE)&lt;&gt; "", VLOOKUP($A1243,'V2.5.2 Measures'!$C:$W,2,FALSE),"N/A")</f>
        <v>EXP-15-020-93</v>
      </c>
      <c r="U1243" s="7" t="str">
        <f>IF(VLOOKUP($A1243,'V2.5.2 Measures'!$C:$W,3,FALSE)&lt;&gt; "", VLOOKUP($A1243,'V2.5.2 Measures'!$C:$W,3,FALSE),"N/A")</f>
        <v>Total paid for TYPE-OF-SERVICE = 22 (Private duty nursing services)</v>
      </c>
      <c r="V1243" s="7" t="e">
        <f>IF(VLOOKUP($A1243,'V2.5.2 Measures'!$C:$W,26,FALSE)&lt;&gt; "", VLOOKUP($A1243,'V2.5.2 Measures'!$C:$W,26,FALSE),"N/A")</f>
        <v>#REF!</v>
      </c>
      <c r="W1243" s="7" t="e">
        <f>IF(VLOOKUP($A1243,'V2.5.2 Measures'!$C:$W,44,FALSE)&lt;&gt; "", VLOOKUP($A1243,'V2.5.2 Measures'!$C:$W,44,FALSE),"N/A")</f>
        <v>#REF!</v>
      </c>
    </row>
    <row r="1244" spans="1:23" x14ac:dyDescent="0.35">
      <c r="A1244" s="7" t="str">
        <f>'V2.5.2 Measures'!C706</f>
        <v>EXP15.94</v>
      </c>
      <c r="B1244" s="7" t="str">
        <f>VLOOKUP($A1244,'V2.5.2 Measures'!$C:$W,6,FALSE)</f>
        <v>S-CHIP FFS: Original, Paid Claims</v>
      </c>
      <c r="C1244" s="7" t="str">
        <f>VLOOKUP($A1244,'V2.5.2 Measures'!$C:$W,8,FALSE)</f>
        <v>No</v>
      </c>
      <c r="D1244" s="7" t="str">
        <f>IF(VLOOKUP($A1244,'V2.5.2 Measures'!$C:$W,4,FALSE)="","",VLOOKUP($A1244,'V2.5.2 Measures'!$C:$W,4,FALSE))</f>
        <v>Sum</v>
      </c>
      <c r="E1244" s="7" t="str">
        <f>IF((VLOOKUP($A1244,'V2.5.2 Measures'!$C:$W,8,FALSE)&lt;&gt;"")*AND(VLOOKUP($A1244,'V2.5.2 Measures'!$C:$W,8,FALSE)&lt;&gt;"TBD"),VLOOKUP($A1244,'V2.5.2 Measures'!$C:$W,8,FALSE),"N/A")</f>
        <v>No</v>
      </c>
      <c r="F1244" s="7" t="str">
        <f>IF((VLOOKUP($A1244,'V2.5.2 Measures'!$C:$W,9,FALSE)&lt;&gt;"")*AND(VLOOKUP($A1244,'V2.5.2 Measures'!$C:$W,9,FALSE)&lt;&gt;"TBD"),VLOOKUP($A1244,'V2.5.2 Measures'!$C:$W,9,FALSE),"N/A")</f>
        <v>N/A</v>
      </c>
      <c r="G1244" s="7" t="str">
        <f>IF((VLOOKUP($A1244,'V2.5.2 Measures'!$C:$W,10,FALSE)&lt;&gt;"")*AND(VLOOKUP($A1244,'V2.5.2 Measures'!$C:$W,10,FALSE)&lt;&gt;"TBD"),VLOOKUP($A1244,'V2.5.2 Measures'!$C:$W,10,FALSE),"N/A")</f>
        <v>N/A</v>
      </c>
      <c r="H1244" s="7" t="str">
        <f>IF(VLOOKUP($A1244,'V2.5.2 Measures'!$C:$W,14,FALSE)&lt;&gt; "", VLOOKUP($A1244,'V2.5.2 Measures'!$C:$W,14,FALSE),"N/A")</f>
        <v>N/A</v>
      </c>
      <c r="I1244" s="7">
        <f>IF(VLOOKUP($A1244,'V2.5.2 Measures'!$C:$W,15,FALSE)&lt;&gt; "", VLOOKUP($A1244,'V2.5.2 Measures'!$C:$W,15,FALSE),"N/A")</f>
        <v>0.3</v>
      </c>
      <c r="J1244" s="7" t="str">
        <f>IF(VLOOKUP($A1244,'V2.5.2 Measures'!$C:$W,16,FALSE)&lt;&gt; "", VLOOKUP($A1244,'V2.5.2 Measures'!$C:$W,16,FALSE),"N/A")</f>
        <v>N/A</v>
      </c>
      <c r="K1244" s="7" t="str">
        <f>IF(VLOOKUP($A1244,'V2.5.2 Measures'!$C:$W,17,FALSE)&lt;&gt; "", VLOOKUP($A1244,'V2.5.2 Measures'!$C:$W,17,FALSE),"N/A")</f>
        <v>N/A</v>
      </c>
      <c r="L1244" s="7" t="str">
        <f>IF(VLOOKUP($A1244,'V2.5.2 Measures'!$C:$W,18,FALSE)&lt;&gt; "", VLOOKUP($A1244,'V2.5.2 Measures'!$C:$W,18,FALSE),"N/A")</f>
        <v>Default</v>
      </c>
      <c r="M1244" s="7" t="str">
        <f>IF(VLOOKUP($A1244,'V2.5.2 Measures'!$C:$W,19,FALSE)&lt;&gt; "", VLOOKUP($A1244,'V2.5.2 Measures'!$C:$W,19,FALSE),"N/A")</f>
        <v>SAS</v>
      </c>
      <c r="N1244" s="7" t="str">
        <f>IF(VLOOKUP($A1244,'V2.5.2 Measures'!$C:$W,20,FALSE)&lt;&gt; "", VLOOKUP($A1244,'V2.5.2 Measures'!$C:$W,20,FALSE),"N/A")</f>
        <v>V1.1</v>
      </c>
      <c r="O1244" s="7" t="str">
        <f>IF(VLOOKUP($A1244,'V2.5.2 Measures'!$C:$W,21,FALSE)&lt;&gt; "", VLOOKUP($A1244,'V2.5.2 Measures'!$C:$W,21,FALSE),"N/A")</f>
        <v>V1.5</v>
      </c>
      <c r="P1244" s="7" t="e">
        <f>IF(VLOOKUP($A1244,'V2.5.2 Measures'!$C:$W,22,FALSE)&lt;&gt; "", VLOOKUP($A1244,'V2.5.2 Measures'!$C:$W,22,FALSE),"N/A")</f>
        <v>#REF!</v>
      </c>
      <c r="Q1244" s="7" t="e">
        <f>IF(VLOOKUP($A1244,'V2.5.2 Measures'!$C:$W,23,FALSE)&lt;&gt; "", VLOOKUP($A1244,'V2.5.2 Measures'!$C:$W,23,FALSE),"N/A")</f>
        <v>#REF!</v>
      </c>
      <c r="R1244" s="7" t="e">
        <f>IF(VLOOKUP($A1244,'V2.5.2 Measures'!$C:$W,24,FALSE)&lt;&gt; "", VLOOKUP($A1244,'V2.5.2 Measures'!$C:$W,24,FALSE),"N/A")</f>
        <v>#REF!</v>
      </c>
      <c r="S1244" s="7" t="e">
        <f>IF(VLOOKUP($A1244,'V2.5.2 Measures'!$C:$W,25,FALSE)&lt;&gt; "", VLOOKUP($A1244,'V2.5.2 Measures'!$C:$W,25,FALSE),"N/A")</f>
        <v>#REF!</v>
      </c>
      <c r="T1244" s="7" t="str">
        <f>IF(VLOOKUP($A1244,'V2.5.2 Measures'!$C:$W,2,FALSE)&lt;&gt; "", VLOOKUP($A1244,'V2.5.2 Measures'!$C:$W,2,FALSE),"N/A")</f>
        <v>EXP-15-021-94</v>
      </c>
      <c r="U1244" s="7" t="str">
        <f>IF(VLOOKUP($A1244,'V2.5.2 Measures'!$C:$W,3,FALSE)&lt;&gt; "", VLOOKUP($A1244,'V2.5.2 Measures'!$C:$W,3,FALSE),"N/A")</f>
        <v>Total paid for TYPE-OF-SERVICE = 23 (Advanced practice nurse services)</v>
      </c>
      <c r="V1244" s="7" t="e">
        <f>IF(VLOOKUP($A1244,'V2.5.2 Measures'!$C:$W,26,FALSE)&lt;&gt; "", VLOOKUP($A1244,'V2.5.2 Measures'!$C:$W,26,FALSE),"N/A")</f>
        <v>#REF!</v>
      </c>
      <c r="W1244" s="7" t="e">
        <f>IF(VLOOKUP($A1244,'V2.5.2 Measures'!$C:$W,44,FALSE)&lt;&gt; "", VLOOKUP($A1244,'V2.5.2 Measures'!$C:$W,44,FALSE),"N/A")</f>
        <v>#REF!</v>
      </c>
    </row>
    <row r="1245" spans="1:23" x14ac:dyDescent="0.35">
      <c r="A1245" s="7" t="str">
        <f>'V2.5.2 Measures'!C707</f>
        <v>EXP15.95</v>
      </c>
      <c r="B1245" s="7" t="str">
        <f>VLOOKUP($A1245,'V2.5.2 Measures'!$C:$W,6,FALSE)</f>
        <v>S-CHIP FFS: Original, Paid Claims</v>
      </c>
      <c r="C1245" s="7" t="str">
        <f>VLOOKUP($A1245,'V2.5.2 Measures'!$C:$W,8,FALSE)</f>
        <v>No</v>
      </c>
      <c r="D1245" s="7" t="str">
        <f>IF(VLOOKUP($A1245,'V2.5.2 Measures'!$C:$W,4,FALSE)="","",VLOOKUP($A1245,'V2.5.2 Measures'!$C:$W,4,FALSE))</f>
        <v>Sum</v>
      </c>
      <c r="E1245" s="7" t="str">
        <f>IF((VLOOKUP($A1245,'V2.5.2 Measures'!$C:$W,8,FALSE)&lt;&gt;"")*AND(VLOOKUP($A1245,'V2.5.2 Measures'!$C:$W,8,FALSE)&lt;&gt;"TBD"),VLOOKUP($A1245,'V2.5.2 Measures'!$C:$W,8,FALSE),"N/A")</f>
        <v>No</v>
      </c>
      <c r="F1245" s="7" t="str">
        <f>IF((VLOOKUP($A1245,'V2.5.2 Measures'!$C:$W,9,FALSE)&lt;&gt;"")*AND(VLOOKUP($A1245,'V2.5.2 Measures'!$C:$W,9,FALSE)&lt;&gt;"TBD"),VLOOKUP($A1245,'V2.5.2 Measures'!$C:$W,9,FALSE),"N/A")</f>
        <v>N/A</v>
      </c>
      <c r="G1245" s="7" t="str">
        <f>IF((VLOOKUP($A1245,'V2.5.2 Measures'!$C:$W,10,FALSE)&lt;&gt;"")*AND(VLOOKUP($A1245,'V2.5.2 Measures'!$C:$W,10,FALSE)&lt;&gt;"TBD"),VLOOKUP($A1245,'V2.5.2 Measures'!$C:$W,10,FALSE),"N/A")</f>
        <v>N/A</v>
      </c>
      <c r="H1245" s="7" t="str">
        <f>IF(VLOOKUP($A1245,'V2.5.2 Measures'!$C:$W,14,FALSE)&lt;&gt; "", VLOOKUP($A1245,'V2.5.2 Measures'!$C:$W,14,FALSE),"N/A")</f>
        <v>N/A</v>
      </c>
      <c r="I1245" s="7">
        <f>IF(VLOOKUP($A1245,'V2.5.2 Measures'!$C:$W,15,FALSE)&lt;&gt; "", VLOOKUP($A1245,'V2.5.2 Measures'!$C:$W,15,FALSE),"N/A")</f>
        <v>0.3</v>
      </c>
      <c r="J1245" s="7" t="str">
        <f>IF(VLOOKUP($A1245,'V2.5.2 Measures'!$C:$W,16,FALSE)&lt;&gt; "", VLOOKUP($A1245,'V2.5.2 Measures'!$C:$W,16,FALSE),"N/A")</f>
        <v>N/A</v>
      </c>
      <c r="K1245" s="7" t="str">
        <f>IF(VLOOKUP($A1245,'V2.5.2 Measures'!$C:$W,17,FALSE)&lt;&gt; "", VLOOKUP($A1245,'V2.5.2 Measures'!$C:$W,17,FALSE),"N/A")</f>
        <v>N/A</v>
      </c>
      <c r="L1245" s="7" t="str">
        <f>IF(VLOOKUP($A1245,'V2.5.2 Measures'!$C:$W,18,FALSE)&lt;&gt; "", VLOOKUP($A1245,'V2.5.2 Measures'!$C:$W,18,FALSE),"N/A")</f>
        <v>Default</v>
      </c>
      <c r="M1245" s="7" t="str">
        <f>IF(VLOOKUP($A1245,'V2.5.2 Measures'!$C:$W,19,FALSE)&lt;&gt; "", VLOOKUP($A1245,'V2.5.2 Measures'!$C:$W,19,FALSE),"N/A")</f>
        <v>SAS</v>
      </c>
      <c r="N1245" s="7" t="str">
        <f>IF(VLOOKUP($A1245,'V2.5.2 Measures'!$C:$W,20,FALSE)&lt;&gt; "", VLOOKUP($A1245,'V2.5.2 Measures'!$C:$W,20,FALSE),"N/A")</f>
        <v>V1.1</v>
      </c>
      <c r="O1245" s="7" t="str">
        <f>IF(VLOOKUP($A1245,'V2.5.2 Measures'!$C:$W,21,FALSE)&lt;&gt; "", VLOOKUP($A1245,'V2.5.2 Measures'!$C:$W,21,FALSE),"N/A")</f>
        <v>V1.5</v>
      </c>
      <c r="P1245" s="7" t="e">
        <f>IF(VLOOKUP($A1245,'V2.5.2 Measures'!$C:$W,22,FALSE)&lt;&gt; "", VLOOKUP($A1245,'V2.5.2 Measures'!$C:$W,22,FALSE),"N/A")</f>
        <v>#REF!</v>
      </c>
      <c r="Q1245" s="7" t="e">
        <f>IF(VLOOKUP($A1245,'V2.5.2 Measures'!$C:$W,23,FALSE)&lt;&gt; "", VLOOKUP($A1245,'V2.5.2 Measures'!$C:$W,23,FALSE),"N/A")</f>
        <v>#REF!</v>
      </c>
      <c r="R1245" s="7" t="e">
        <f>IF(VLOOKUP($A1245,'V2.5.2 Measures'!$C:$W,24,FALSE)&lt;&gt; "", VLOOKUP($A1245,'V2.5.2 Measures'!$C:$W,24,FALSE),"N/A")</f>
        <v>#REF!</v>
      </c>
      <c r="S1245" s="7" t="e">
        <f>IF(VLOOKUP($A1245,'V2.5.2 Measures'!$C:$W,25,FALSE)&lt;&gt; "", VLOOKUP($A1245,'V2.5.2 Measures'!$C:$W,25,FALSE),"N/A")</f>
        <v>#REF!</v>
      </c>
      <c r="T1245" s="7" t="str">
        <f>IF(VLOOKUP($A1245,'V2.5.2 Measures'!$C:$W,2,FALSE)&lt;&gt; "", VLOOKUP($A1245,'V2.5.2 Measures'!$C:$W,2,FALSE),"N/A")</f>
        <v>EXP-15-022-95</v>
      </c>
      <c r="U1245" s="7" t="str">
        <f>IF(VLOOKUP($A1245,'V2.5.2 Measures'!$C:$W,3,FALSE)&lt;&gt; "", VLOOKUP($A1245,'V2.5.2 Measures'!$C:$W,3,FALSE),"N/A")</f>
        <v>Total paid for TYPE-OF-SERVICE = 24 (Pediatric nurse)</v>
      </c>
      <c r="V1245" s="7" t="e">
        <f>IF(VLOOKUP($A1245,'V2.5.2 Measures'!$C:$W,26,FALSE)&lt;&gt; "", VLOOKUP($A1245,'V2.5.2 Measures'!$C:$W,26,FALSE),"N/A")</f>
        <v>#REF!</v>
      </c>
      <c r="W1245" s="7" t="e">
        <f>IF(VLOOKUP($A1245,'V2.5.2 Measures'!$C:$W,44,FALSE)&lt;&gt; "", VLOOKUP($A1245,'V2.5.2 Measures'!$C:$W,44,FALSE),"N/A")</f>
        <v>#REF!</v>
      </c>
    </row>
    <row r="1246" spans="1:23" x14ac:dyDescent="0.35">
      <c r="A1246" s="7" t="str">
        <f>'V2.5.2 Measures'!C708</f>
        <v>EXP15.96</v>
      </c>
      <c r="B1246" s="7" t="str">
        <f>VLOOKUP($A1246,'V2.5.2 Measures'!$C:$W,6,FALSE)</f>
        <v>S-CHIP FFS: Original, Paid Claims</v>
      </c>
      <c r="C1246" s="7" t="str">
        <f>VLOOKUP($A1246,'V2.5.2 Measures'!$C:$W,8,FALSE)</f>
        <v>No</v>
      </c>
      <c r="D1246" s="7" t="str">
        <f>IF(VLOOKUP($A1246,'V2.5.2 Measures'!$C:$W,4,FALSE)="","",VLOOKUP($A1246,'V2.5.2 Measures'!$C:$W,4,FALSE))</f>
        <v>Sum</v>
      </c>
      <c r="E1246" s="7" t="str">
        <f>IF((VLOOKUP($A1246,'V2.5.2 Measures'!$C:$W,8,FALSE)&lt;&gt;"")*AND(VLOOKUP($A1246,'V2.5.2 Measures'!$C:$W,8,FALSE)&lt;&gt;"TBD"),VLOOKUP($A1246,'V2.5.2 Measures'!$C:$W,8,FALSE),"N/A")</f>
        <v>No</v>
      </c>
      <c r="F1246" s="7" t="str">
        <f>IF((VLOOKUP($A1246,'V2.5.2 Measures'!$C:$W,9,FALSE)&lt;&gt;"")*AND(VLOOKUP($A1246,'V2.5.2 Measures'!$C:$W,9,FALSE)&lt;&gt;"TBD"),VLOOKUP($A1246,'V2.5.2 Measures'!$C:$W,9,FALSE),"N/A")</f>
        <v>N/A</v>
      </c>
      <c r="G1246" s="7" t="str">
        <f>IF((VLOOKUP($A1246,'V2.5.2 Measures'!$C:$W,10,FALSE)&lt;&gt;"")*AND(VLOOKUP($A1246,'V2.5.2 Measures'!$C:$W,10,FALSE)&lt;&gt;"TBD"),VLOOKUP($A1246,'V2.5.2 Measures'!$C:$W,10,FALSE),"N/A")</f>
        <v>N/A</v>
      </c>
      <c r="H1246" s="7" t="str">
        <f>IF(VLOOKUP($A1246,'V2.5.2 Measures'!$C:$W,14,FALSE)&lt;&gt; "", VLOOKUP($A1246,'V2.5.2 Measures'!$C:$W,14,FALSE),"N/A")</f>
        <v>N/A</v>
      </c>
      <c r="I1246" s="7">
        <f>IF(VLOOKUP($A1246,'V2.5.2 Measures'!$C:$W,15,FALSE)&lt;&gt; "", VLOOKUP($A1246,'V2.5.2 Measures'!$C:$W,15,FALSE),"N/A")</f>
        <v>0.3</v>
      </c>
      <c r="J1246" s="7" t="str">
        <f>IF(VLOOKUP($A1246,'V2.5.2 Measures'!$C:$W,16,FALSE)&lt;&gt; "", VLOOKUP($A1246,'V2.5.2 Measures'!$C:$W,16,FALSE),"N/A")</f>
        <v>N/A</v>
      </c>
      <c r="K1246" s="7" t="str">
        <f>IF(VLOOKUP($A1246,'V2.5.2 Measures'!$C:$W,17,FALSE)&lt;&gt; "", VLOOKUP($A1246,'V2.5.2 Measures'!$C:$W,17,FALSE),"N/A")</f>
        <v>N/A</v>
      </c>
      <c r="L1246" s="7" t="str">
        <f>IF(VLOOKUP($A1246,'V2.5.2 Measures'!$C:$W,18,FALSE)&lt;&gt; "", VLOOKUP($A1246,'V2.5.2 Measures'!$C:$W,18,FALSE),"N/A")</f>
        <v>Default</v>
      </c>
      <c r="M1246" s="7" t="str">
        <f>IF(VLOOKUP($A1246,'V2.5.2 Measures'!$C:$W,19,FALSE)&lt;&gt; "", VLOOKUP($A1246,'V2.5.2 Measures'!$C:$W,19,FALSE),"N/A")</f>
        <v>SAS</v>
      </c>
      <c r="N1246" s="7" t="str">
        <f>IF(VLOOKUP($A1246,'V2.5.2 Measures'!$C:$W,20,FALSE)&lt;&gt; "", VLOOKUP($A1246,'V2.5.2 Measures'!$C:$W,20,FALSE),"N/A")</f>
        <v>V1.1</v>
      </c>
      <c r="O1246" s="7" t="str">
        <f>IF(VLOOKUP($A1246,'V2.5.2 Measures'!$C:$W,21,FALSE)&lt;&gt; "", VLOOKUP($A1246,'V2.5.2 Measures'!$C:$W,21,FALSE),"N/A")</f>
        <v>V1.5</v>
      </c>
      <c r="P1246" s="7" t="e">
        <f>IF(VLOOKUP($A1246,'V2.5.2 Measures'!$C:$W,22,FALSE)&lt;&gt; "", VLOOKUP($A1246,'V2.5.2 Measures'!$C:$W,22,FALSE),"N/A")</f>
        <v>#REF!</v>
      </c>
      <c r="Q1246" s="7" t="e">
        <f>IF(VLOOKUP($A1246,'V2.5.2 Measures'!$C:$W,23,FALSE)&lt;&gt; "", VLOOKUP($A1246,'V2.5.2 Measures'!$C:$W,23,FALSE),"N/A")</f>
        <v>#REF!</v>
      </c>
      <c r="R1246" s="7" t="e">
        <f>IF(VLOOKUP($A1246,'V2.5.2 Measures'!$C:$W,24,FALSE)&lt;&gt; "", VLOOKUP($A1246,'V2.5.2 Measures'!$C:$W,24,FALSE),"N/A")</f>
        <v>#REF!</v>
      </c>
      <c r="S1246" s="7" t="e">
        <f>IF(VLOOKUP($A1246,'V2.5.2 Measures'!$C:$W,25,FALSE)&lt;&gt; "", VLOOKUP($A1246,'V2.5.2 Measures'!$C:$W,25,FALSE),"N/A")</f>
        <v>#REF!</v>
      </c>
      <c r="T1246" s="7" t="str">
        <f>IF(VLOOKUP($A1246,'V2.5.2 Measures'!$C:$W,2,FALSE)&lt;&gt; "", VLOOKUP($A1246,'V2.5.2 Measures'!$C:$W,2,FALSE),"N/A")</f>
        <v>EXP-15-023-96</v>
      </c>
      <c r="U1246" s="7" t="str">
        <f>IF(VLOOKUP($A1246,'V2.5.2 Measures'!$C:$W,3,FALSE)&lt;&gt; "", VLOOKUP($A1246,'V2.5.2 Measures'!$C:$W,3,FALSE),"N/A")</f>
        <v>Total paid for TYPE-OF-SERVICE = 25 (Nurse-midwife service)</v>
      </c>
      <c r="V1246" s="7" t="e">
        <f>IF(VLOOKUP($A1246,'V2.5.2 Measures'!$C:$W,26,FALSE)&lt;&gt; "", VLOOKUP($A1246,'V2.5.2 Measures'!$C:$W,26,FALSE),"N/A")</f>
        <v>#REF!</v>
      </c>
      <c r="W1246" s="7" t="e">
        <f>IF(VLOOKUP($A1246,'V2.5.2 Measures'!$C:$W,44,FALSE)&lt;&gt; "", VLOOKUP($A1246,'V2.5.2 Measures'!$C:$W,44,FALSE),"N/A")</f>
        <v>#REF!</v>
      </c>
    </row>
    <row r="1247" spans="1:23" x14ac:dyDescent="0.35">
      <c r="A1247" s="7" t="str">
        <f>'V2.5.2 Measures'!C709</f>
        <v>EXP15.97</v>
      </c>
      <c r="B1247" s="7" t="str">
        <f>VLOOKUP($A1247,'V2.5.2 Measures'!$C:$W,6,FALSE)</f>
        <v>S-CHIP FFS: Original, Paid Claims</v>
      </c>
      <c r="C1247" s="7" t="str">
        <f>VLOOKUP($A1247,'V2.5.2 Measures'!$C:$W,8,FALSE)</f>
        <v>No</v>
      </c>
      <c r="D1247" s="7" t="str">
        <f>IF(VLOOKUP($A1247,'V2.5.2 Measures'!$C:$W,4,FALSE)="","",VLOOKUP($A1247,'V2.5.2 Measures'!$C:$W,4,FALSE))</f>
        <v>Sum</v>
      </c>
      <c r="E1247" s="7" t="str">
        <f>IF((VLOOKUP($A1247,'V2.5.2 Measures'!$C:$W,8,FALSE)&lt;&gt;"")*AND(VLOOKUP($A1247,'V2.5.2 Measures'!$C:$W,8,FALSE)&lt;&gt;"TBD"),VLOOKUP($A1247,'V2.5.2 Measures'!$C:$W,8,FALSE),"N/A")</f>
        <v>No</v>
      </c>
      <c r="F1247" s="7" t="str">
        <f>IF((VLOOKUP($A1247,'V2.5.2 Measures'!$C:$W,9,FALSE)&lt;&gt;"")*AND(VLOOKUP($A1247,'V2.5.2 Measures'!$C:$W,9,FALSE)&lt;&gt;"TBD"),VLOOKUP($A1247,'V2.5.2 Measures'!$C:$W,9,FALSE),"N/A")</f>
        <v>N/A</v>
      </c>
      <c r="G1247" s="7" t="str">
        <f>IF((VLOOKUP($A1247,'V2.5.2 Measures'!$C:$W,10,FALSE)&lt;&gt;"")*AND(VLOOKUP($A1247,'V2.5.2 Measures'!$C:$W,10,FALSE)&lt;&gt;"TBD"),VLOOKUP($A1247,'V2.5.2 Measures'!$C:$W,10,FALSE),"N/A")</f>
        <v>N/A</v>
      </c>
      <c r="H1247" s="7" t="str">
        <f>IF(VLOOKUP($A1247,'V2.5.2 Measures'!$C:$W,14,FALSE)&lt;&gt; "", VLOOKUP($A1247,'V2.5.2 Measures'!$C:$W,14,FALSE),"N/A")</f>
        <v>N/A</v>
      </c>
      <c r="I1247" s="7">
        <f>IF(VLOOKUP($A1247,'V2.5.2 Measures'!$C:$W,15,FALSE)&lt;&gt; "", VLOOKUP($A1247,'V2.5.2 Measures'!$C:$W,15,FALSE),"N/A")</f>
        <v>0.3</v>
      </c>
      <c r="J1247" s="7" t="str">
        <f>IF(VLOOKUP($A1247,'V2.5.2 Measures'!$C:$W,16,FALSE)&lt;&gt; "", VLOOKUP($A1247,'V2.5.2 Measures'!$C:$W,16,FALSE),"N/A")</f>
        <v>N/A</v>
      </c>
      <c r="K1247" s="7" t="str">
        <f>IF(VLOOKUP($A1247,'V2.5.2 Measures'!$C:$W,17,FALSE)&lt;&gt; "", VLOOKUP($A1247,'V2.5.2 Measures'!$C:$W,17,FALSE),"N/A")</f>
        <v>N/A</v>
      </c>
      <c r="L1247" s="7" t="str">
        <f>IF(VLOOKUP($A1247,'V2.5.2 Measures'!$C:$W,18,FALSE)&lt;&gt; "", VLOOKUP($A1247,'V2.5.2 Measures'!$C:$W,18,FALSE),"N/A")</f>
        <v>Default</v>
      </c>
      <c r="M1247" s="7" t="str">
        <f>IF(VLOOKUP($A1247,'V2.5.2 Measures'!$C:$W,19,FALSE)&lt;&gt; "", VLOOKUP($A1247,'V2.5.2 Measures'!$C:$W,19,FALSE),"N/A")</f>
        <v>SAS</v>
      </c>
      <c r="N1247" s="7" t="str">
        <f>IF(VLOOKUP($A1247,'V2.5.2 Measures'!$C:$W,20,FALSE)&lt;&gt; "", VLOOKUP($A1247,'V2.5.2 Measures'!$C:$W,20,FALSE),"N/A")</f>
        <v>V1.1</v>
      </c>
      <c r="O1247" s="7" t="str">
        <f>IF(VLOOKUP($A1247,'V2.5.2 Measures'!$C:$W,21,FALSE)&lt;&gt; "", VLOOKUP($A1247,'V2.5.2 Measures'!$C:$W,21,FALSE),"N/A")</f>
        <v>V1.5</v>
      </c>
      <c r="P1247" s="7" t="e">
        <f>IF(VLOOKUP($A1247,'V2.5.2 Measures'!$C:$W,22,FALSE)&lt;&gt; "", VLOOKUP($A1247,'V2.5.2 Measures'!$C:$W,22,FALSE),"N/A")</f>
        <v>#REF!</v>
      </c>
      <c r="Q1247" s="7" t="e">
        <f>IF(VLOOKUP($A1247,'V2.5.2 Measures'!$C:$W,23,FALSE)&lt;&gt; "", VLOOKUP($A1247,'V2.5.2 Measures'!$C:$W,23,FALSE),"N/A")</f>
        <v>#REF!</v>
      </c>
      <c r="R1247" s="7" t="e">
        <f>IF(VLOOKUP($A1247,'V2.5.2 Measures'!$C:$W,24,FALSE)&lt;&gt; "", VLOOKUP($A1247,'V2.5.2 Measures'!$C:$W,24,FALSE),"N/A")</f>
        <v>#REF!</v>
      </c>
      <c r="S1247" s="7" t="e">
        <f>IF(VLOOKUP($A1247,'V2.5.2 Measures'!$C:$W,25,FALSE)&lt;&gt; "", VLOOKUP($A1247,'V2.5.2 Measures'!$C:$W,25,FALSE),"N/A")</f>
        <v>#REF!</v>
      </c>
      <c r="T1247" s="7" t="str">
        <f>IF(VLOOKUP($A1247,'V2.5.2 Measures'!$C:$W,2,FALSE)&lt;&gt; "", VLOOKUP($A1247,'V2.5.2 Measures'!$C:$W,2,FALSE),"N/A")</f>
        <v>EXP-15-024-97</v>
      </c>
      <c r="U1247" s="7" t="str">
        <f>IF(VLOOKUP($A1247,'V2.5.2 Measures'!$C:$W,3,FALSE)&lt;&gt; "", VLOOKUP($A1247,'V2.5.2 Measures'!$C:$W,3,FALSE),"N/A")</f>
        <v>Total paid for TYPE-OF-SERVICE = 26 (Nurse practitioner services)</v>
      </c>
      <c r="V1247" s="7" t="e">
        <f>IF(VLOOKUP($A1247,'V2.5.2 Measures'!$C:$W,26,FALSE)&lt;&gt; "", VLOOKUP($A1247,'V2.5.2 Measures'!$C:$W,26,FALSE),"N/A")</f>
        <v>#REF!</v>
      </c>
      <c r="W1247" s="7" t="e">
        <f>IF(VLOOKUP($A1247,'V2.5.2 Measures'!$C:$W,44,FALSE)&lt;&gt; "", VLOOKUP($A1247,'V2.5.2 Measures'!$C:$W,44,FALSE),"N/A")</f>
        <v>#REF!</v>
      </c>
    </row>
    <row r="1248" spans="1:23" x14ac:dyDescent="0.35">
      <c r="A1248" s="7" t="str">
        <f>'V2.5.2 Measures'!C710</f>
        <v>EXP15.98</v>
      </c>
      <c r="B1248" s="7" t="str">
        <f>VLOOKUP($A1248,'V2.5.2 Measures'!$C:$W,6,FALSE)</f>
        <v>S-CHIP FFS: Original, Paid Claims</v>
      </c>
      <c r="C1248" s="7" t="str">
        <f>VLOOKUP($A1248,'V2.5.2 Measures'!$C:$W,8,FALSE)</f>
        <v>No</v>
      </c>
      <c r="D1248" s="7" t="str">
        <f>IF(VLOOKUP($A1248,'V2.5.2 Measures'!$C:$W,4,FALSE)="","",VLOOKUP($A1248,'V2.5.2 Measures'!$C:$W,4,FALSE))</f>
        <v>Sum</v>
      </c>
      <c r="E1248" s="7" t="str">
        <f>IF((VLOOKUP($A1248,'V2.5.2 Measures'!$C:$W,8,FALSE)&lt;&gt;"")*AND(VLOOKUP($A1248,'V2.5.2 Measures'!$C:$W,8,FALSE)&lt;&gt;"TBD"),VLOOKUP($A1248,'V2.5.2 Measures'!$C:$W,8,FALSE),"N/A")</f>
        <v>No</v>
      </c>
      <c r="F1248" s="7" t="str">
        <f>IF((VLOOKUP($A1248,'V2.5.2 Measures'!$C:$W,9,FALSE)&lt;&gt;"")*AND(VLOOKUP($A1248,'V2.5.2 Measures'!$C:$W,9,FALSE)&lt;&gt;"TBD"),VLOOKUP($A1248,'V2.5.2 Measures'!$C:$W,9,FALSE),"N/A")</f>
        <v>N/A</v>
      </c>
      <c r="G1248" s="7" t="str">
        <f>IF((VLOOKUP($A1248,'V2.5.2 Measures'!$C:$W,10,FALSE)&lt;&gt;"")*AND(VLOOKUP($A1248,'V2.5.2 Measures'!$C:$W,10,FALSE)&lt;&gt;"TBD"),VLOOKUP($A1248,'V2.5.2 Measures'!$C:$W,10,FALSE),"N/A")</f>
        <v>N/A</v>
      </c>
      <c r="H1248" s="7" t="str">
        <f>IF(VLOOKUP($A1248,'V2.5.2 Measures'!$C:$W,14,FALSE)&lt;&gt; "", VLOOKUP($A1248,'V2.5.2 Measures'!$C:$W,14,FALSE),"N/A")</f>
        <v>N/A</v>
      </c>
      <c r="I1248" s="7">
        <f>IF(VLOOKUP($A1248,'V2.5.2 Measures'!$C:$W,15,FALSE)&lt;&gt; "", VLOOKUP($A1248,'V2.5.2 Measures'!$C:$W,15,FALSE),"N/A")</f>
        <v>0.3</v>
      </c>
      <c r="J1248" s="7" t="str">
        <f>IF(VLOOKUP($A1248,'V2.5.2 Measures'!$C:$W,16,FALSE)&lt;&gt; "", VLOOKUP($A1248,'V2.5.2 Measures'!$C:$W,16,FALSE),"N/A")</f>
        <v>N/A</v>
      </c>
      <c r="K1248" s="7" t="str">
        <f>IF(VLOOKUP($A1248,'V2.5.2 Measures'!$C:$W,17,FALSE)&lt;&gt; "", VLOOKUP($A1248,'V2.5.2 Measures'!$C:$W,17,FALSE),"N/A")</f>
        <v>N/A</v>
      </c>
      <c r="L1248" s="7" t="str">
        <f>IF(VLOOKUP($A1248,'V2.5.2 Measures'!$C:$W,18,FALSE)&lt;&gt; "", VLOOKUP($A1248,'V2.5.2 Measures'!$C:$W,18,FALSE),"N/A")</f>
        <v>Default</v>
      </c>
      <c r="M1248" s="7" t="str">
        <f>IF(VLOOKUP($A1248,'V2.5.2 Measures'!$C:$W,19,FALSE)&lt;&gt; "", VLOOKUP($A1248,'V2.5.2 Measures'!$C:$W,19,FALSE),"N/A")</f>
        <v>SAS</v>
      </c>
      <c r="N1248" s="7" t="str">
        <f>IF(VLOOKUP($A1248,'V2.5.2 Measures'!$C:$W,20,FALSE)&lt;&gt; "", VLOOKUP($A1248,'V2.5.2 Measures'!$C:$W,20,FALSE),"N/A")</f>
        <v>V1.1</v>
      </c>
      <c r="O1248" s="7" t="str">
        <f>IF(VLOOKUP($A1248,'V2.5.2 Measures'!$C:$W,21,FALSE)&lt;&gt; "", VLOOKUP($A1248,'V2.5.2 Measures'!$C:$W,21,FALSE),"N/A")</f>
        <v>V1.5</v>
      </c>
      <c r="P1248" s="7" t="e">
        <f>IF(VLOOKUP($A1248,'V2.5.2 Measures'!$C:$W,22,FALSE)&lt;&gt; "", VLOOKUP($A1248,'V2.5.2 Measures'!$C:$W,22,FALSE),"N/A")</f>
        <v>#REF!</v>
      </c>
      <c r="Q1248" s="7" t="e">
        <f>IF(VLOOKUP($A1248,'V2.5.2 Measures'!$C:$W,23,FALSE)&lt;&gt; "", VLOOKUP($A1248,'V2.5.2 Measures'!$C:$W,23,FALSE),"N/A")</f>
        <v>#REF!</v>
      </c>
      <c r="R1248" s="7" t="e">
        <f>IF(VLOOKUP($A1248,'V2.5.2 Measures'!$C:$W,24,FALSE)&lt;&gt; "", VLOOKUP($A1248,'V2.5.2 Measures'!$C:$W,24,FALSE),"N/A")</f>
        <v>#REF!</v>
      </c>
      <c r="S1248" s="7" t="e">
        <f>IF(VLOOKUP($A1248,'V2.5.2 Measures'!$C:$W,25,FALSE)&lt;&gt; "", VLOOKUP($A1248,'V2.5.2 Measures'!$C:$W,25,FALSE),"N/A")</f>
        <v>#REF!</v>
      </c>
      <c r="T1248" s="7" t="str">
        <f>IF(VLOOKUP($A1248,'V2.5.2 Measures'!$C:$W,2,FALSE)&lt;&gt; "", VLOOKUP($A1248,'V2.5.2 Measures'!$C:$W,2,FALSE),"N/A")</f>
        <v>EXP-15-025-98</v>
      </c>
      <c r="U1248" s="7" t="str">
        <f>IF(VLOOKUP($A1248,'V2.5.2 Measures'!$C:$W,3,FALSE)&lt;&gt; "", VLOOKUP($A1248,'V2.5.2 Measures'!$C:$W,3,FALSE),"N/A")</f>
        <v>Total paid for TYPE-OF-SERVICE = 27 (Respiratory care for ventilator-dependent individuals)</v>
      </c>
      <c r="V1248" s="7" t="e">
        <f>IF(VLOOKUP($A1248,'V2.5.2 Measures'!$C:$W,26,FALSE)&lt;&gt; "", VLOOKUP($A1248,'V2.5.2 Measures'!$C:$W,26,FALSE),"N/A")</f>
        <v>#REF!</v>
      </c>
      <c r="W1248" s="7" t="e">
        <f>IF(VLOOKUP($A1248,'V2.5.2 Measures'!$C:$W,44,FALSE)&lt;&gt; "", VLOOKUP($A1248,'V2.5.2 Measures'!$C:$W,44,FALSE),"N/A")</f>
        <v>#REF!</v>
      </c>
    </row>
    <row r="1249" spans="1:23" x14ac:dyDescent="0.35">
      <c r="A1249" s="7" t="str">
        <f>'V2.5.2 Measures'!C711</f>
        <v>EXP15.99</v>
      </c>
      <c r="B1249" s="7" t="str">
        <f>VLOOKUP($A1249,'V2.5.2 Measures'!$C:$W,6,FALSE)</f>
        <v>S-CHIP FFS: Original, Paid Claims</v>
      </c>
      <c r="C1249" s="7" t="str">
        <f>VLOOKUP($A1249,'V2.5.2 Measures'!$C:$W,8,FALSE)</f>
        <v>No</v>
      </c>
      <c r="D1249" s="7" t="str">
        <f>IF(VLOOKUP($A1249,'V2.5.2 Measures'!$C:$W,4,FALSE)="","",VLOOKUP($A1249,'V2.5.2 Measures'!$C:$W,4,FALSE))</f>
        <v>Sum</v>
      </c>
      <c r="E1249" s="7" t="str">
        <f>IF((VLOOKUP($A1249,'V2.5.2 Measures'!$C:$W,8,FALSE)&lt;&gt;"")*AND(VLOOKUP($A1249,'V2.5.2 Measures'!$C:$W,8,FALSE)&lt;&gt;"TBD"),VLOOKUP($A1249,'V2.5.2 Measures'!$C:$W,8,FALSE),"N/A")</f>
        <v>No</v>
      </c>
      <c r="F1249" s="7" t="str">
        <f>IF((VLOOKUP($A1249,'V2.5.2 Measures'!$C:$W,9,FALSE)&lt;&gt;"")*AND(VLOOKUP($A1249,'V2.5.2 Measures'!$C:$W,9,FALSE)&lt;&gt;"TBD"),VLOOKUP($A1249,'V2.5.2 Measures'!$C:$W,9,FALSE),"N/A")</f>
        <v>N/A</v>
      </c>
      <c r="G1249" s="7" t="str">
        <f>IF((VLOOKUP($A1249,'V2.5.2 Measures'!$C:$W,10,FALSE)&lt;&gt;"")*AND(VLOOKUP($A1249,'V2.5.2 Measures'!$C:$W,10,FALSE)&lt;&gt;"TBD"),VLOOKUP($A1249,'V2.5.2 Measures'!$C:$W,10,FALSE),"N/A")</f>
        <v>N/A</v>
      </c>
      <c r="H1249" s="7" t="str">
        <f>IF(VLOOKUP($A1249,'V2.5.2 Measures'!$C:$W,14,FALSE)&lt;&gt; "", VLOOKUP($A1249,'V2.5.2 Measures'!$C:$W,14,FALSE),"N/A")</f>
        <v>N/A</v>
      </c>
      <c r="I1249" s="7">
        <f>IF(VLOOKUP($A1249,'V2.5.2 Measures'!$C:$W,15,FALSE)&lt;&gt; "", VLOOKUP($A1249,'V2.5.2 Measures'!$C:$W,15,FALSE),"N/A")</f>
        <v>0.3</v>
      </c>
      <c r="J1249" s="7" t="str">
        <f>IF(VLOOKUP($A1249,'V2.5.2 Measures'!$C:$W,16,FALSE)&lt;&gt; "", VLOOKUP($A1249,'V2.5.2 Measures'!$C:$W,16,FALSE),"N/A")</f>
        <v>N/A</v>
      </c>
      <c r="K1249" s="7" t="str">
        <f>IF(VLOOKUP($A1249,'V2.5.2 Measures'!$C:$W,17,FALSE)&lt;&gt; "", VLOOKUP($A1249,'V2.5.2 Measures'!$C:$W,17,FALSE),"N/A")</f>
        <v>N/A</v>
      </c>
      <c r="L1249" s="7" t="str">
        <f>IF(VLOOKUP($A1249,'V2.5.2 Measures'!$C:$W,18,FALSE)&lt;&gt; "", VLOOKUP($A1249,'V2.5.2 Measures'!$C:$W,18,FALSE),"N/A")</f>
        <v>Default</v>
      </c>
      <c r="M1249" s="7" t="str">
        <f>IF(VLOOKUP($A1249,'V2.5.2 Measures'!$C:$W,19,FALSE)&lt;&gt; "", VLOOKUP($A1249,'V2.5.2 Measures'!$C:$W,19,FALSE),"N/A")</f>
        <v>SAS</v>
      </c>
      <c r="N1249" s="7" t="str">
        <f>IF(VLOOKUP($A1249,'V2.5.2 Measures'!$C:$W,20,FALSE)&lt;&gt; "", VLOOKUP($A1249,'V2.5.2 Measures'!$C:$W,20,FALSE),"N/A")</f>
        <v>V1.1</v>
      </c>
      <c r="O1249" s="7" t="str">
        <f>IF(VLOOKUP($A1249,'V2.5.2 Measures'!$C:$W,21,FALSE)&lt;&gt; "", VLOOKUP($A1249,'V2.5.2 Measures'!$C:$W,21,FALSE),"N/A")</f>
        <v>V1.5</v>
      </c>
      <c r="P1249" s="7" t="e">
        <f>IF(VLOOKUP($A1249,'V2.5.2 Measures'!$C:$W,22,FALSE)&lt;&gt; "", VLOOKUP($A1249,'V2.5.2 Measures'!$C:$W,22,FALSE),"N/A")</f>
        <v>#REF!</v>
      </c>
      <c r="Q1249" s="7" t="e">
        <f>IF(VLOOKUP($A1249,'V2.5.2 Measures'!$C:$W,23,FALSE)&lt;&gt; "", VLOOKUP($A1249,'V2.5.2 Measures'!$C:$W,23,FALSE),"N/A")</f>
        <v>#REF!</v>
      </c>
      <c r="R1249" s="7" t="e">
        <f>IF(VLOOKUP($A1249,'V2.5.2 Measures'!$C:$W,24,FALSE)&lt;&gt; "", VLOOKUP($A1249,'V2.5.2 Measures'!$C:$W,24,FALSE),"N/A")</f>
        <v>#REF!</v>
      </c>
      <c r="S1249" s="7" t="e">
        <f>IF(VLOOKUP($A1249,'V2.5.2 Measures'!$C:$W,25,FALSE)&lt;&gt; "", VLOOKUP($A1249,'V2.5.2 Measures'!$C:$W,25,FALSE),"N/A")</f>
        <v>#REF!</v>
      </c>
      <c r="T1249" s="7" t="str">
        <f>IF(VLOOKUP($A1249,'V2.5.2 Measures'!$C:$W,2,FALSE)&lt;&gt; "", VLOOKUP($A1249,'V2.5.2 Measures'!$C:$W,2,FALSE),"N/A")</f>
        <v>EXP-15-026-99</v>
      </c>
      <c r="U1249" s="7" t="str">
        <f>IF(VLOOKUP($A1249,'V2.5.2 Measures'!$C:$W,3,FALSE)&lt;&gt; "", VLOOKUP($A1249,'V2.5.2 Measures'!$C:$W,3,FALSE),"N/A")</f>
        <v>Total paid for TYPE-OF-SERVICE = 28 (Clinic services)</v>
      </c>
      <c r="V1249" s="7" t="e">
        <f>IF(VLOOKUP($A1249,'V2.5.2 Measures'!$C:$W,26,FALSE)&lt;&gt; "", VLOOKUP($A1249,'V2.5.2 Measures'!$C:$W,26,FALSE),"N/A")</f>
        <v>#REF!</v>
      </c>
      <c r="W1249" s="7" t="e">
        <f>IF(VLOOKUP($A1249,'V2.5.2 Measures'!$C:$W,44,FALSE)&lt;&gt; "", VLOOKUP($A1249,'V2.5.2 Measures'!$C:$W,44,FALSE),"N/A")</f>
        <v>#REF!</v>
      </c>
    </row>
    <row r="1250" spans="1:23" x14ac:dyDescent="0.35">
      <c r="A1250" s="7" t="str">
        <f>'V2.5.2 Measures'!C712</f>
        <v>EXP15.100</v>
      </c>
      <c r="B1250" s="7" t="str">
        <f>VLOOKUP($A1250,'V2.5.2 Measures'!$C:$W,6,FALSE)</f>
        <v>S-CHIP FFS: Original, Paid Claims</v>
      </c>
      <c r="C1250" s="7" t="str">
        <f>VLOOKUP($A1250,'V2.5.2 Measures'!$C:$W,8,FALSE)</f>
        <v>No</v>
      </c>
      <c r="D1250" s="7" t="str">
        <f>IF(VLOOKUP($A1250,'V2.5.2 Measures'!$C:$W,4,FALSE)="","",VLOOKUP($A1250,'V2.5.2 Measures'!$C:$W,4,FALSE))</f>
        <v>Sum</v>
      </c>
      <c r="E1250" s="7" t="str">
        <f>IF((VLOOKUP($A1250,'V2.5.2 Measures'!$C:$W,8,FALSE)&lt;&gt;"")*AND(VLOOKUP($A1250,'V2.5.2 Measures'!$C:$W,8,FALSE)&lt;&gt;"TBD"),VLOOKUP($A1250,'V2.5.2 Measures'!$C:$W,8,FALSE),"N/A")</f>
        <v>No</v>
      </c>
      <c r="F1250" s="7" t="str">
        <f>IF((VLOOKUP($A1250,'V2.5.2 Measures'!$C:$W,9,FALSE)&lt;&gt;"")*AND(VLOOKUP($A1250,'V2.5.2 Measures'!$C:$W,9,FALSE)&lt;&gt;"TBD"),VLOOKUP($A1250,'V2.5.2 Measures'!$C:$W,9,FALSE),"N/A")</f>
        <v>N/A</v>
      </c>
      <c r="G1250" s="7" t="str">
        <f>IF((VLOOKUP($A1250,'V2.5.2 Measures'!$C:$W,10,FALSE)&lt;&gt;"")*AND(VLOOKUP($A1250,'V2.5.2 Measures'!$C:$W,10,FALSE)&lt;&gt;"TBD"),VLOOKUP($A1250,'V2.5.2 Measures'!$C:$W,10,FALSE),"N/A")</f>
        <v>N/A</v>
      </c>
      <c r="H1250" s="7" t="str">
        <f>IF(VLOOKUP($A1250,'V2.5.2 Measures'!$C:$W,14,FALSE)&lt;&gt; "", VLOOKUP($A1250,'V2.5.2 Measures'!$C:$W,14,FALSE),"N/A")</f>
        <v>N/A</v>
      </c>
      <c r="I1250" s="7">
        <f>IF(VLOOKUP($A1250,'V2.5.2 Measures'!$C:$W,15,FALSE)&lt;&gt; "", VLOOKUP($A1250,'V2.5.2 Measures'!$C:$W,15,FALSE),"N/A")</f>
        <v>0.3</v>
      </c>
      <c r="J1250" s="7" t="str">
        <f>IF(VLOOKUP($A1250,'V2.5.2 Measures'!$C:$W,16,FALSE)&lt;&gt; "", VLOOKUP($A1250,'V2.5.2 Measures'!$C:$W,16,FALSE),"N/A")</f>
        <v>N/A</v>
      </c>
      <c r="K1250" s="7" t="str">
        <f>IF(VLOOKUP($A1250,'V2.5.2 Measures'!$C:$W,17,FALSE)&lt;&gt; "", VLOOKUP($A1250,'V2.5.2 Measures'!$C:$W,17,FALSE),"N/A")</f>
        <v>N/A</v>
      </c>
      <c r="L1250" s="7" t="str">
        <f>IF(VLOOKUP($A1250,'V2.5.2 Measures'!$C:$W,18,FALSE)&lt;&gt; "", VLOOKUP($A1250,'V2.5.2 Measures'!$C:$W,18,FALSE),"N/A")</f>
        <v>Default</v>
      </c>
      <c r="M1250" s="7" t="str">
        <f>IF(VLOOKUP($A1250,'V2.5.2 Measures'!$C:$W,19,FALSE)&lt;&gt; "", VLOOKUP($A1250,'V2.5.2 Measures'!$C:$W,19,FALSE),"N/A")</f>
        <v>SAS</v>
      </c>
      <c r="N1250" s="7" t="str">
        <f>IF(VLOOKUP($A1250,'V2.5.2 Measures'!$C:$W,20,FALSE)&lt;&gt; "", VLOOKUP($A1250,'V2.5.2 Measures'!$C:$W,20,FALSE),"N/A")</f>
        <v>V1.1</v>
      </c>
      <c r="O1250" s="7" t="str">
        <f>IF(VLOOKUP($A1250,'V2.5.2 Measures'!$C:$W,21,FALSE)&lt;&gt; "", VLOOKUP($A1250,'V2.5.2 Measures'!$C:$W,21,FALSE),"N/A")</f>
        <v>V1.5</v>
      </c>
      <c r="P1250" s="7" t="e">
        <f>IF(VLOOKUP($A1250,'V2.5.2 Measures'!$C:$W,22,FALSE)&lt;&gt; "", VLOOKUP($A1250,'V2.5.2 Measures'!$C:$W,22,FALSE),"N/A")</f>
        <v>#REF!</v>
      </c>
      <c r="Q1250" s="7" t="e">
        <f>IF(VLOOKUP($A1250,'V2.5.2 Measures'!$C:$W,23,FALSE)&lt;&gt; "", VLOOKUP($A1250,'V2.5.2 Measures'!$C:$W,23,FALSE),"N/A")</f>
        <v>#REF!</v>
      </c>
      <c r="R1250" s="7" t="e">
        <f>IF(VLOOKUP($A1250,'V2.5.2 Measures'!$C:$W,24,FALSE)&lt;&gt; "", VLOOKUP($A1250,'V2.5.2 Measures'!$C:$W,24,FALSE),"N/A")</f>
        <v>#REF!</v>
      </c>
      <c r="S1250" s="7" t="e">
        <f>IF(VLOOKUP($A1250,'V2.5.2 Measures'!$C:$W,25,FALSE)&lt;&gt; "", VLOOKUP($A1250,'V2.5.2 Measures'!$C:$W,25,FALSE),"N/A")</f>
        <v>#REF!</v>
      </c>
      <c r="T1250" s="7" t="str">
        <f>IF(VLOOKUP($A1250,'V2.5.2 Measures'!$C:$W,2,FALSE)&lt;&gt; "", VLOOKUP($A1250,'V2.5.2 Measures'!$C:$W,2,FALSE),"N/A")</f>
        <v>EXP-15-027-100</v>
      </c>
      <c r="U1250" s="7" t="str">
        <f>IF(VLOOKUP($A1250,'V2.5.2 Measures'!$C:$W,3,FALSE)&lt;&gt; "", VLOOKUP($A1250,'V2.5.2 Measures'!$C:$W,3,FALSE),"N/A")</f>
        <v>Total paid for TYPE-OF-SERVICE = 29 (Dental services)</v>
      </c>
      <c r="V1250" s="7" t="e">
        <f>IF(VLOOKUP($A1250,'V2.5.2 Measures'!$C:$W,26,FALSE)&lt;&gt; "", VLOOKUP($A1250,'V2.5.2 Measures'!$C:$W,26,FALSE),"N/A")</f>
        <v>#REF!</v>
      </c>
      <c r="W1250" s="7" t="e">
        <f>IF(VLOOKUP($A1250,'V2.5.2 Measures'!$C:$W,44,FALSE)&lt;&gt; "", VLOOKUP($A1250,'V2.5.2 Measures'!$C:$W,44,FALSE),"N/A")</f>
        <v>#REF!</v>
      </c>
    </row>
    <row r="1251" spans="1:23" x14ac:dyDescent="0.35">
      <c r="A1251" s="7" t="str">
        <f>'V2.5.2 Measures'!C713</f>
        <v>EXP15.102</v>
      </c>
      <c r="B1251" s="7" t="str">
        <f>VLOOKUP($A1251,'V2.5.2 Measures'!$C:$W,6,FALSE)</f>
        <v>S-CHIP FFS: Original, Paid Claims</v>
      </c>
      <c r="C1251" s="7" t="str">
        <f>VLOOKUP($A1251,'V2.5.2 Measures'!$C:$W,8,FALSE)</f>
        <v>No</v>
      </c>
      <c r="D1251" s="7" t="str">
        <f>IF(VLOOKUP($A1251,'V2.5.2 Measures'!$C:$W,4,FALSE)="","",VLOOKUP($A1251,'V2.5.2 Measures'!$C:$W,4,FALSE))</f>
        <v>Sum</v>
      </c>
      <c r="E1251" s="7" t="str">
        <f>IF((VLOOKUP($A1251,'V2.5.2 Measures'!$C:$W,8,FALSE)&lt;&gt;"")*AND(VLOOKUP($A1251,'V2.5.2 Measures'!$C:$W,8,FALSE)&lt;&gt;"TBD"),VLOOKUP($A1251,'V2.5.2 Measures'!$C:$W,8,FALSE),"N/A")</f>
        <v>No</v>
      </c>
      <c r="F1251" s="7" t="str">
        <f>IF((VLOOKUP($A1251,'V2.5.2 Measures'!$C:$W,9,FALSE)&lt;&gt;"")*AND(VLOOKUP($A1251,'V2.5.2 Measures'!$C:$W,9,FALSE)&lt;&gt;"TBD"),VLOOKUP($A1251,'V2.5.2 Measures'!$C:$W,9,FALSE),"N/A")</f>
        <v>N/A</v>
      </c>
      <c r="G1251" s="7" t="str">
        <f>IF((VLOOKUP($A1251,'V2.5.2 Measures'!$C:$W,10,FALSE)&lt;&gt;"")*AND(VLOOKUP($A1251,'V2.5.2 Measures'!$C:$W,10,FALSE)&lt;&gt;"TBD"),VLOOKUP($A1251,'V2.5.2 Measures'!$C:$W,10,FALSE),"N/A")</f>
        <v>N/A</v>
      </c>
      <c r="H1251" s="7" t="str">
        <f>IF(VLOOKUP($A1251,'V2.5.2 Measures'!$C:$W,14,FALSE)&lt;&gt; "", VLOOKUP($A1251,'V2.5.2 Measures'!$C:$W,14,FALSE),"N/A")</f>
        <v>N/A</v>
      </c>
      <c r="I1251" s="7">
        <f>IF(VLOOKUP($A1251,'V2.5.2 Measures'!$C:$W,15,FALSE)&lt;&gt; "", VLOOKUP($A1251,'V2.5.2 Measures'!$C:$W,15,FALSE),"N/A")</f>
        <v>0.3</v>
      </c>
      <c r="J1251" s="7" t="str">
        <f>IF(VLOOKUP($A1251,'V2.5.2 Measures'!$C:$W,16,FALSE)&lt;&gt; "", VLOOKUP($A1251,'V2.5.2 Measures'!$C:$W,16,FALSE),"N/A")</f>
        <v>N/A</v>
      </c>
      <c r="K1251" s="7" t="str">
        <f>IF(VLOOKUP($A1251,'V2.5.2 Measures'!$C:$W,17,FALSE)&lt;&gt; "", VLOOKUP($A1251,'V2.5.2 Measures'!$C:$W,17,FALSE),"N/A")</f>
        <v>N/A</v>
      </c>
      <c r="L1251" s="7" t="str">
        <f>IF(VLOOKUP($A1251,'V2.5.2 Measures'!$C:$W,18,FALSE)&lt;&gt; "", VLOOKUP($A1251,'V2.5.2 Measures'!$C:$W,18,FALSE),"N/A")</f>
        <v>Default</v>
      </c>
      <c r="M1251" s="7" t="str">
        <f>IF(VLOOKUP($A1251,'V2.5.2 Measures'!$C:$W,19,FALSE)&lt;&gt; "", VLOOKUP($A1251,'V2.5.2 Measures'!$C:$W,19,FALSE),"N/A")</f>
        <v>SAS</v>
      </c>
      <c r="N1251" s="7" t="str">
        <f>IF(VLOOKUP($A1251,'V2.5.2 Measures'!$C:$W,20,FALSE)&lt;&gt; "", VLOOKUP($A1251,'V2.5.2 Measures'!$C:$W,20,FALSE),"N/A")</f>
        <v>V1.1</v>
      </c>
      <c r="O1251" s="7" t="str">
        <f>IF(VLOOKUP($A1251,'V2.5.2 Measures'!$C:$W,21,FALSE)&lt;&gt; "", VLOOKUP($A1251,'V2.5.2 Measures'!$C:$W,21,FALSE),"N/A")</f>
        <v>V1.5</v>
      </c>
      <c r="P1251" s="7" t="e">
        <f>IF(VLOOKUP($A1251,'V2.5.2 Measures'!$C:$W,22,FALSE)&lt;&gt; "", VLOOKUP($A1251,'V2.5.2 Measures'!$C:$W,22,FALSE),"N/A")</f>
        <v>#REF!</v>
      </c>
      <c r="Q1251" s="7" t="e">
        <f>IF(VLOOKUP($A1251,'V2.5.2 Measures'!$C:$W,23,FALSE)&lt;&gt; "", VLOOKUP($A1251,'V2.5.2 Measures'!$C:$W,23,FALSE),"N/A")</f>
        <v>#REF!</v>
      </c>
      <c r="R1251" s="7" t="e">
        <f>IF(VLOOKUP($A1251,'V2.5.2 Measures'!$C:$W,24,FALSE)&lt;&gt; "", VLOOKUP($A1251,'V2.5.2 Measures'!$C:$W,24,FALSE),"N/A")</f>
        <v>#REF!</v>
      </c>
      <c r="S1251" s="7" t="e">
        <f>IF(VLOOKUP($A1251,'V2.5.2 Measures'!$C:$W,25,FALSE)&lt;&gt; "", VLOOKUP($A1251,'V2.5.2 Measures'!$C:$W,25,FALSE),"N/A")</f>
        <v>#REF!</v>
      </c>
      <c r="T1251" s="7" t="str">
        <f>IF(VLOOKUP($A1251,'V2.5.2 Measures'!$C:$W,2,FALSE)&lt;&gt; "", VLOOKUP($A1251,'V2.5.2 Measures'!$C:$W,2,FALSE),"N/A")</f>
        <v>EXP-15-028-102</v>
      </c>
      <c r="U1251" s="7" t="str">
        <f>IF(VLOOKUP($A1251,'V2.5.2 Measures'!$C:$W,3,FALSE)&lt;&gt; "", VLOOKUP($A1251,'V2.5.2 Measures'!$C:$W,3,FALSE),"N/A")</f>
        <v>Total paid for TYPE-OF-SERVICE = 30 (Physical therapy services (when not provided under home health services))</v>
      </c>
      <c r="V1251" s="7" t="e">
        <f>IF(VLOOKUP($A1251,'V2.5.2 Measures'!$C:$W,26,FALSE)&lt;&gt; "", VLOOKUP($A1251,'V2.5.2 Measures'!$C:$W,26,FALSE),"N/A")</f>
        <v>#REF!</v>
      </c>
      <c r="W1251" s="7" t="e">
        <f>IF(VLOOKUP($A1251,'V2.5.2 Measures'!$C:$W,44,FALSE)&lt;&gt; "", VLOOKUP($A1251,'V2.5.2 Measures'!$C:$W,44,FALSE),"N/A")</f>
        <v>#REF!</v>
      </c>
    </row>
    <row r="1252" spans="1:23" x14ac:dyDescent="0.35">
      <c r="A1252" s="7" t="str">
        <f>'V2.5.2 Measures'!C714</f>
        <v>EXP15.103</v>
      </c>
      <c r="B1252" s="7" t="str">
        <f>VLOOKUP($A1252,'V2.5.2 Measures'!$C:$W,6,FALSE)</f>
        <v>S-CHIP FFS: Original, Paid Claims</v>
      </c>
      <c r="C1252" s="7" t="str">
        <f>VLOOKUP($A1252,'V2.5.2 Measures'!$C:$W,8,FALSE)</f>
        <v>No</v>
      </c>
      <c r="D1252" s="7" t="str">
        <f>IF(VLOOKUP($A1252,'V2.5.2 Measures'!$C:$W,4,FALSE)="","",VLOOKUP($A1252,'V2.5.2 Measures'!$C:$W,4,FALSE))</f>
        <v>Sum</v>
      </c>
      <c r="E1252" s="7" t="str">
        <f>IF((VLOOKUP($A1252,'V2.5.2 Measures'!$C:$W,8,FALSE)&lt;&gt;"")*AND(VLOOKUP($A1252,'V2.5.2 Measures'!$C:$W,8,FALSE)&lt;&gt;"TBD"),VLOOKUP($A1252,'V2.5.2 Measures'!$C:$W,8,FALSE),"N/A")</f>
        <v>No</v>
      </c>
      <c r="F1252" s="7" t="str">
        <f>IF((VLOOKUP($A1252,'V2.5.2 Measures'!$C:$W,9,FALSE)&lt;&gt;"")*AND(VLOOKUP($A1252,'V2.5.2 Measures'!$C:$W,9,FALSE)&lt;&gt;"TBD"),VLOOKUP($A1252,'V2.5.2 Measures'!$C:$W,9,FALSE),"N/A")</f>
        <v>N/A</v>
      </c>
      <c r="G1252" s="7" t="str">
        <f>IF((VLOOKUP($A1252,'V2.5.2 Measures'!$C:$W,10,FALSE)&lt;&gt;"")*AND(VLOOKUP($A1252,'V2.5.2 Measures'!$C:$W,10,FALSE)&lt;&gt;"TBD"),VLOOKUP($A1252,'V2.5.2 Measures'!$C:$W,10,FALSE),"N/A")</f>
        <v>N/A</v>
      </c>
      <c r="H1252" s="7" t="str">
        <f>IF(VLOOKUP($A1252,'V2.5.2 Measures'!$C:$W,14,FALSE)&lt;&gt; "", VLOOKUP($A1252,'V2.5.2 Measures'!$C:$W,14,FALSE),"N/A")</f>
        <v>N/A</v>
      </c>
      <c r="I1252" s="7">
        <f>IF(VLOOKUP($A1252,'V2.5.2 Measures'!$C:$W,15,FALSE)&lt;&gt; "", VLOOKUP($A1252,'V2.5.2 Measures'!$C:$W,15,FALSE),"N/A")</f>
        <v>0.3</v>
      </c>
      <c r="J1252" s="7" t="str">
        <f>IF(VLOOKUP($A1252,'V2.5.2 Measures'!$C:$W,16,FALSE)&lt;&gt; "", VLOOKUP($A1252,'V2.5.2 Measures'!$C:$W,16,FALSE),"N/A")</f>
        <v>N/A</v>
      </c>
      <c r="K1252" s="7" t="str">
        <f>IF(VLOOKUP($A1252,'V2.5.2 Measures'!$C:$W,17,FALSE)&lt;&gt; "", VLOOKUP($A1252,'V2.5.2 Measures'!$C:$W,17,FALSE),"N/A")</f>
        <v>N/A</v>
      </c>
      <c r="L1252" s="7" t="str">
        <f>IF(VLOOKUP($A1252,'V2.5.2 Measures'!$C:$W,18,FALSE)&lt;&gt; "", VLOOKUP($A1252,'V2.5.2 Measures'!$C:$W,18,FALSE),"N/A")</f>
        <v>Default</v>
      </c>
      <c r="M1252" s="7" t="str">
        <f>IF(VLOOKUP($A1252,'V2.5.2 Measures'!$C:$W,19,FALSE)&lt;&gt; "", VLOOKUP($A1252,'V2.5.2 Measures'!$C:$W,19,FALSE),"N/A")</f>
        <v>SAS</v>
      </c>
      <c r="N1252" s="7" t="str">
        <f>IF(VLOOKUP($A1252,'V2.5.2 Measures'!$C:$W,20,FALSE)&lt;&gt; "", VLOOKUP($A1252,'V2.5.2 Measures'!$C:$W,20,FALSE),"N/A")</f>
        <v>V1.1</v>
      </c>
      <c r="O1252" s="7" t="str">
        <f>IF(VLOOKUP($A1252,'V2.5.2 Measures'!$C:$W,21,FALSE)&lt;&gt; "", VLOOKUP($A1252,'V2.5.2 Measures'!$C:$W,21,FALSE),"N/A")</f>
        <v>V1.5</v>
      </c>
      <c r="P1252" s="7" t="e">
        <f>IF(VLOOKUP($A1252,'V2.5.2 Measures'!$C:$W,22,FALSE)&lt;&gt; "", VLOOKUP($A1252,'V2.5.2 Measures'!$C:$W,22,FALSE),"N/A")</f>
        <v>#REF!</v>
      </c>
      <c r="Q1252" s="7" t="e">
        <f>IF(VLOOKUP($A1252,'V2.5.2 Measures'!$C:$W,23,FALSE)&lt;&gt; "", VLOOKUP($A1252,'V2.5.2 Measures'!$C:$W,23,FALSE),"N/A")</f>
        <v>#REF!</v>
      </c>
      <c r="R1252" s="7" t="e">
        <f>IF(VLOOKUP($A1252,'V2.5.2 Measures'!$C:$W,24,FALSE)&lt;&gt; "", VLOOKUP($A1252,'V2.5.2 Measures'!$C:$W,24,FALSE),"N/A")</f>
        <v>#REF!</v>
      </c>
      <c r="S1252" s="7" t="e">
        <f>IF(VLOOKUP($A1252,'V2.5.2 Measures'!$C:$W,25,FALSE)&lt;&gt; "", VLOOKUP($A1252,'V2.5.2 Measures'!$C:$W,25,FALSE),"N/A")</f>
        <v>#REF!</v>
      </c>
      <c r="T1252" s="7" t="str">
        <f>IF(VLOOKUP($A1252,'V2.5.2 Measures'!$C:$W,2,FALSE)&lt;&gt; "", VLOOKUP($A1252,'V2.5.2 Measures'!$C:$W,2,FALSE),"N/A")</f>
        <v>EXP-15-029-103</v>
      </c>
      <c r="U1252" s="7" t="str">
        <f>IF(VLOOKUP($A1252,'V2.5.2 Measures'!$C:$W,3,FALSE)&lt;&gt; "", VLOOKUP($A1252,'V2.5.2 Measures'!$C:$W,3,FALSE),"N/A")</f>
        <v>Total paid for TYPE-OF-SERVICE = 31 (Occupational therapy services (when not provided under home health services))</v>
      </c>
      <c r="V1252" s="7" t="e">
        <f>IF(VLOOKUP($A1252,'V2.5.2 Measures'!$C:$W,26,FALSE)&lt;&gt; "", VLOOKUP($A1252,'V2.5.2 Measures'!$C:$W,26,FALSE),"N/A")</f>
        <v>#REF!</v>
      </c>
      <c r="W1252" s="7" t="e">
        <f>IF(VLOOKUP($A1252,'V2.5.2 Measures'!$C:$W,44,FALSE)&lt;&gt; "", VLOOKUP($A1252,'V2.5.2 Measures'!$C:$W,44,FALSE),"N/A")</f>
        <v>#REF!</v>
      </c>
    </row>
    <row r="1253" spans="1:23" x14ac:dyDescent="0.35">
      <c r="A1253" s="7" t="str">
        <f>'V2.5.2 Measures'!C715</f>
        <v>EXP15.104</v>
      </c>
      <c r="B1253" s="7" t="str">
        <f>VLOOKUP($A1253,'V2.5.2 Measures'!$C:$W,6,FALSE)</f>
        <v>S-CHIP FFS: Original, Paid Claims</v>
      </c>
      <c r="C1253" s="7" t="str">
        <f>VLOOKUP($A1253,'V2.5.2 Measures'!$C:$W,8,FALSE)</f>
        <v>No</v>
      </c>
      <c r="D1253" s="7" t="str">
        <f>IF(VLOOKUP($A1253,'V2.5.2 Measures'!$C:$W,4,FALSE)="","",VLOOKUP($A1253,'V2.5.2 Measures'!$C:$W,4,FALSE))</f>
        <v>Sum</v>
      </c>
      <c r="E1253" s="7" t="str">
        <f>IF((VLOOKUP($A1253,'V2.5.2 Measures'!$C:$W,8,FALSE)&lt;&gt;"")*AND(VLOOKUP($A1253,'V2.5.2 Measures'!$C:$W,8,FALSE)&lt;&gt;"TBD"),VLOOKUP($A1253,'V2.5.2 Measures'!$C:$W,8,FALSE),"N/A")</f>
        <v>No</v>
      </c>
      <c r="F1253" s="7" t="str">
        <f>IF((VLOOKUP($A1253,'V2.5.2 Measures'!$C:$W,9,FALSE)&lt;&gt;"")*AND(VLOOKUP($A1253,'V2.5.2 Measures'!$C:$W,9,FALSE)&lt;&gt;"TBD"),VLOOKUP($A1253,'V2.5.2 Measures'!$C:$W,9,FALSE),"N/A")</f>
        <v>N/A</v>
      </c>
      <c r="G1253" s="7" t="str">
        <f>IF((VLOOKUP($A1253,'V2.5.2 Measures'!$C:$W,10,FALSE)&lt;&gt;"")*AND(VLOOKUP($A1253,'V2.5.2 Measures'!$C:$W,10,FALSE)&lt;&gt;"TBD"),VLOOKUP($A1253,'V2.5.2 Measures'!$C:$W,10,FALSE),"N/A")</f>
        <v>N/A</v>
      </c>
      <c r="H1253" s="7" t="str">
        <f>IF(VLOOKUP($A1253,'V2.5.2 Measures'!$C:$W,14,FALSE)&lt;&gt; "", VLOOKUP($A1253,'V2.5.2 Measures'!$C:$W,14,FALSE),"N/A")</f>
        <v>N/A</v>
      </c>
      <c r="I1253" s="7">
        <f>IF(VLOOKUP($A1253,'V2.5.2 Measures'!$C:$W,15,FALSE)&lt;&gt; "", VLOOKUP($A1253,'V2.5.2 Measures'!$C:$W,15,FALSE),"N/A")</f>
        <v>0.3</v>
      </c>
      <c r="J1253" s="7" t="str">
        <f>IF(VLOOKUP($A1253,'V2.5.2 Measures'!$C:$W,16,FALSE)&lt;&gt; "", VLOOKUP($A1253,'V2.5.2 Measures'!$C:$W,16,FALSE),"N/A")</f>
        <v>N/A</v>
      </c>
      <c r="K1253" s="7" t="str">
        <f>IF(VLOOKUP($A1253,'V2.5.2 Measures'!$C:$W,17,FALSE)&lt;&gt; "", VLOOKUP($A1253,'V2.5.2 Measures'!$C:$W,17,FALSE),"N/A")</f>
        <v>N/A</v>
      </c>
      <c r="L1253" s="7" t="str">
        <f>IF(VLOOKUP($A1253,'V2.5.2 Measures'!$C:$W,18,FALSE)&lt;&gt; "", VLOOKUP($A1253,'V2.5.2 Measures'!$C:$W,18,FALSE),"N/A")</f>
        <v>Default</v>
      </c>
      <c r="M1253" s="7" t="str">
        <f>IF(VLOOKUP($A1253,'V2.5.2 Measures'!$C:$W,19,FALSE)&lt;&gt; "", VLOOKUP($A1253,'V2.5.2 Measures'!$C:$W,19,FALSE),"N/A")</f>
        <v>SAS</v>
      </c>
      <c r="N1253" s="7" t="str">
        <f>IF(VLOOKUP($A1253,'V2.5.2 Measures'!$C:$W,20,FALSE)&lt;&gt; "", VLOOKUP($A1253,'V2.5.2 Measures'!$C:$W,20,FALSE),"N/A")</f>
        <v>V1.1</v>
      </c>
      <c r="O1253" s="7" t="str">
        <f>IF(VLOOKUP($A1253,'V2.5.2 Measures'!$C:$W,21,FALSE)&lt;&gt; "", VLOOKUP($A1253,'V2.5.2 Measures'!$C:$W,21,FALSE),"N/A")</f>
        <v>V1.5</v>
      </c>
      <c r="P1253" s="7" t="e">
        <f>IF(VLOOKUP($A1253,'V2.5.2 Measures'!$C:$W,22,FALSE)&lt;&gt; "", VLOOKUP($A1253,'V2.5.2 Measures'!$C:$W,22,FALSE),"N/A")</f>
        <v>#REF!</v>
      </c>
      <c r="Q1253" s="7" t="e">
        <f>IF(VLOOKUP($A1253,'V2.5.2 Measures'!$C:$W,23,FALSE)&lt;&gt; "", VLOOKUP($A1253,'V2.5.2 Measures'!$C:$W,23,FALSE),"N/A")</f>
        <v>#REF!</v>
      </c>
      <c r="R1253" s="7" t="e">
        <f>IF(VLOOKUP($A1253,'V2.5.2 Measures'!$C:$W,24,FALSE)&lt;&gt; "", VLOOKUP($A1253,'V2.5.2 Measures'!$C:$W,24,FALSE),"N/A")</f>
        <v>#REF!</v>
      </c>
      <c r="S1253" s="7" t="e">
        <f>IF(VLOOKUP($A1253,'V2.5.2 Measures'!$C:$W,25,FALSE)&lt;&gt; "", VLOOKUP($A1253,'V2.5.2 Measures'!$C:$W,25,FALSE),"N/A")</f>
        <v>#REF!</v>
      </c>
      <c r="T1253" s="7" t="str">
        <f>IF(VLOOKUP($A1253,'V2.5.2 Measures'!$C:$W,2,FALSE)&lt;&gt; "", VLOOKUP($A1253,'V2.5.2 Measures'!$C:$W,2,FALSE),"N/A")</f>
        <v>EXP-15-030-104</v>
      </c>
      <c r="U1253" s="7" t="str">
        <f>IF(VLOOKUP($A1253,'V2.5.2 Measures'!$C:$W,3,FALSE)&lt;&gt; "", VLOOKUP($A1253,'V2.5.2 Measures'!$C:$W,3,FALSE),"N/A")</f>
        <v>Total paid for TYPE-OF-SERVICE = 32 (Speech, hearing, and language disorders services (when not provided under home health services))</v>
      </c>
      <c r="V1253" s="7" t="e">
        <f>IF(VLOOKUP($A1253,'V2.5.2 Measures'!$C:$W,26,FALSE)&lt;&gt; "", VLOOKUP($A1253,'V2.5.2 Measures'!$C:$W,26,FALSE),"N/A")</f>
        <v>#REF!</v>
      </c>
      <c r="W1253" s="7" t="e">
        <f>IF(VLOOKUP($A1253,'V2.5.2 Measures'!$C:$W,44,FALSE)&lt;&gt; "", VLOOKUP($A1253,'V2.5.2 Measures'!$C:$W,44,FALSE),"N/A")</f>
        <v>#REF!</v>
      </c>
    </row>
    <row r="1254" spans="1:23" x14ac:dyDescent="0.35">
      <c r="A1254" s="7" t="str">
        <f>'V2.5.2 Measures'!C716</f>
        <v>EXP15.105</v>
      </c>
      <c r="B1254" s="7" t="str">
        <f>VLOOKUP($A1254,'V2.5.2 Measures'!$C:$W,6,FALSE)</f>
        <v>S-CHIP FFS: Original, Paid Claims</v>
      </c>
      <c r="C1254" s="7" t="str">
        <f>VLOOKUP($A1254,'V2.5.2 Measures'!$C:$W,8,FALSE)</f>
        <v>No</v>
      </c>
      <c r="D1254" s="7" t="str">
        <f>IF(VLOOKUP($A1254,'V2.5.2 Measures'!$C:$W,4,FALSE)="","",VLOOKUP($A1254,'V2.5.2 Measures'!$C:$W,4,FALSE))</f>
        <v>Sum</v>
      </c>
      <c r="E1254" s="7" t="str">
        <f>IF((VLOOKUP($A1254,'V2.5.2 Measures'!$C:$W,8,FALSE)&lt;&gt;"")*AND(VLOOKUP($A1254,'V2.5.2 Measures'!$C:$W,8,FALSE)&lt;&gt;"TBD"),VLOOKUP($A1254,'V2.5.2 Measures'!$C:$W,8,FALSE),"N/A")</f>
        <v>No</v>
      </c>
      <c r="F1254" s="7" t="str">
        <f>IF((VLOOKUP($A1254,'V2.5.2 Measures'!$C:$W,9,FALSE)&lt;&gt;"")*AND(VLOOKUP($A1254,'V2.5.2 Measures'!$C:$W,9,FALSE)&lt;&gt;"TBD"),VLOOKUP($A1254,'V2.5.2 Measures'!$C:$W,9,FALSE),"N/A")</f>
        <v>N/A</v>
      </c>
      <c r="G1254" s="7" t="str">
        <f>IF((VLOOKUP($A1254,'V2.5.2 Measures'!$C:$W,10,FALSE)&lt;&gt;"")*AND(VLOOKUP($A1254,'V2.5.2 Measures'!$C:$W,10,FALSE)&lt;&gt;"TBD"),VLOOKUP($A1254,'V2.5.2 Measures'!$C:$W,10,FALSE),"N/A")</f>
        <v>N/A</v>
      </c>
      <c r="H1254" s="7" t="str">
        <f>IF(VLOOKUP($A1254,'V2.5.2 Measures'!$C:$W,14,FALSE)&lt;&gt; "", VLOOKUP($A1254,'V2.5.2 Measures'!$C:$W,14,FALSE),"N/A")</f>
        <v>N/A</v>
      </c>
      <c r="I1254" s="7">
        <f>IF(VLOOKUP($A1254,'V2.5.2 Measures'!$C:$W,15,FALSE)&lt;&gt; "", VLOOKUP($A1254,'V2.5.2 Measures'!$C:$W,15,FALSE),"N/A")</f>
        <v>0.3</v>
      </c>
      <c r="J1254" s="7" t="str">
        <f>IF(VLOOKUP($A1254,'V2.5.2 Measures'!$C:$W,16,FALSE)&lt;&gt; "", VLOOKUP($A1254,'V2.5.2 Measures'!$C:$W,16,FALSE),"N/A")</f>
        <v>N/A</v>
      </c>
      <c r="K1254" s="7" t="str">
        <f>IF(VLOOKUP($A1254,'V2.5.2 Measures'!$C:$W,17,FALSE)&lt;&gt; "", VLOOKUP($A1254,'V2.5.2 Measures'!$C:$W,17,FALSE),"N/A")</f>
        <v>N/A</v>
      </c>
      <c r="L1254" s="7" t="str">
        <f>IF(VLOOKUP($A1254,'V2.5.2 Measures'!$C:$W,18,FALSE)&lt;&gt; "", VLOOKUP($A1254,'V2.5.2 Measures'!$C:$W,18,FALSE),"N/A")</f>
        <v>Default</v>
      </c>
      <c r="M1254" s="7" t="str">
        <f>IF(VLOOKUP($A1254,'V2.5.2 Measures'!$C:$W,19,FALSE)&lt;&gt; "", VLOOKUP($A1254,'V2.5.2 Measures'!$C:$W,19,FALSE),"N/A")</f>
        <v>SAS</v>
      </c>
      <c r="N1254" s="7" t="str">
        <f>IF(VLOOKUP($A1254,'V2.5.2 Measures'!$C:$W,20,FALSE)&lt;&gt; "", VLOOKUP($A1254,'V2.5.2 Measures'!$C:$W,20,FALSE),"N/A")</f>
        <v>V1.1</v>
      </c>
      <c r="O1254" s="7" t="str">
        <f>IF(VLOOKUP($A1254,'V2.5.2 Measures'!$C:$W,21,FALSE)&lt;&gt; "", VLOOKUP($A1254,'V2.5.2 Measures'!$C:$W,21,FALSE),"N/A")</f>
        <v>V1.5</v>
      </c>
      <c r="P1254" s="7" t="e">
        <f>IF(VLOOKUP($A1254,'V2.5.2 Measures'!$C:$W,22,FALSE)&lt;&gt; "", VLOOKUP($A1254,'V2.5.2 Measures'!$C:$W,22,FALSE),"N/A")</f>
        <v>#REF!</v>
      </c>
      <c r="Q1254" s="7" t="e">
        <f>IF(VLOOKUP($A1254,'V2.5.2 Measures'!$C:$W,23,FALSE)&lt;&gt; "", VLOOKUP($A1254,'V2.5.2 Measures'!$C:$W,23,FALSE),"N/A")</f>
        <v>#REF!</v>
      </c>
      <c r="R1254" s="7" t="e">
        <f>IF(VLOOKUP($A1254,'V2.5.2 Measures'!$C:$W,24,FALSE)&lt;&gt; "", VLOOKUP($A1254,'V2.5.2 Measures'!$C:$W,24,FALSE),"N/A")</f>
        <v>#REF!</v>
      </c>
      <c r="S1254" s="7" t="e">
        <f>IF(VLOOKUP($A1254,'V2.5.2 Measures'!$C:$W,25,FALSE)&lt;&gt; "", VLOOKUP($A1254,'V2.5.2 Measures'!$C:$W,25,FALSE),"N/A")</f>
        <v>#REF!</v>
      </c>
      <c r="T1254" s="7" t="str">
        <f>IF(VLOOKUP($A1254,'V2.5.2 Measures'!$C:$W,2,FALSE)&lt;&gt; "", VLOOKUP($A1254,'V2.5.2 Measures'!$C:$W,2,FALSE),"N/A")</f>
        <v>EXP-15-031-105</v>
      </c>
      <c r="U1254" s="7" t="str">
        <f>IF(VLOOKUP($A1254,'V2.5.2 Measures'!$C:$W,3,FALSE)&lt;&gt; "", VLOOKUP($A1254,'V2.5.2 Measures'!$C:$W,3,FALSE),"N/A")</f>
        <v>Total paid for TYPE-OF-SERVICE = 35 (Dentures)</v>
      </c>
      <c r="V1254" s="7" t="e">
        <f>IF(VLOOKUP($A1254,'V2.5.2 Measures'!$C:$W,26,FALSE)&lt;&gt; "", VLOOKUP($A1254,'V2.5.2 Measures'!$C:$W,26,FALSE),"N/A")</f>
        <v>#REF!</v>
      </c>
      <c r="W1254" s="7" t="e">
        <f>IF(VLOOKUP($A1254,'V2.5.2 Measures'!$C:$W,44,FALSE)&lt;&gt; "", VLOOKUP($A1254,'V2.5.2 Measures'!$C:$W,44,FALSE),"N/A")</f>
        <v>#REF!</v>
      </c>
    </row>
    <row r="1255" spans="1:23" x14ac:dyDescent="0.35">
      <c r="A1255" s="7" t="str">
        <f>'V2.5.2 Measures'!C717</f>
        <v>EXP15.106</v>
      </c>
      <c r="B1255" s="7" t="str">
        <f>VLOOKUP($A1255,'V2.5.2 Measures'!$C:$W,6,FALSE)</f>
        <v>S-CHIP FFS: Original, Paid Claims</v>
      </c>
      <c r="C1255" s="7" t="str">
        <f>VLOOKUP($A1255,'V2.5.2 Measures'!$C:$W,8,FALSE)</f>
        <v>No</v>
      </c>
      <c r="D1255" s="7" t="str">
        <f>IF(VLOOKUP($A1255,'V2.5.2 Measures'!$C:$W,4,FALSE)="","",VLOOKUP($A1255,'V2.5.2 Measures'!$C:$W,4,FALSE))</f>
        <v>Sum</v>
      </c>
      <c r="E1255" s="7" t="str">
        <f>IF((VLOOKUP($A1255,'V2.5.2 Measures'!$C:$W,8,FALSE)&lt;&gt;"")*AND(VLOOKUP($A1255,'V2.5.2 Measures'!$C:$W,8,FALSE)&lt;&gt;"TBD"),VLOOKUP($A1255,'V2.5.2 Measures'!$C:$W,8,FALSE),"N/A")</f>
        <v>No</v>
      </c>
      <c r="F1255" s="7" t="str">
        <f>IF((VLOOKUP($A1255,'V2.5.2 Measures'!$C:$W,9,FALSE)&lt;&gt;"")*AND(VLOOKUP($A1255,'V2.5.2 Measures'!$C:$W,9,FALSE)&lt;&gt;"TBD"),VLOOKUP($A1255,'V2.5.2 Measures'!$C:$W,9,FALSE),"N/A")</f>
        <v>N/A</v>
      </c>
      <c r="G1255" s="7" t="str">
        <f>IF((VLOOKUP($A1255,'V2.5.2 Measures'!$C:$W,10,FALSE)&lt;&gt;"")*AND(VLOOKUP($A1255,'V2.5.2 Measures'!$C:$W,10,FALSE)&lt;&gt;"TBD"),VLOOKUP($A1255,'V2.5.2 Measures'!$C:$W,10,FALSE),"N/A")</f>
        <v>N/A</v>
      </c>
      <c r="H1255" s="7" t="str">
        <f>IF(VLOOKUP($A1255,'V2.5.2 Measures'!$C:$W,14,FALSE)&lt;&gt; "", VLOOKUP($A1255,'V2.5.2 Measures'!$C:$W,14,FALSE),"N/A")</f>
        <v>N/A</v>
      </c>
      <c r="I1255" s="7">
        <f>IF(VLOOKUP($A1255,'V2.5.2 Measures'!$C:$W,15,FALSE)&lt;&gt; "", VLOOKUP($A1255,'V2.5.2 Measures'!$C:$W,15,FALSE),"N/A")</f>
        <v>0.3</v>
      </c>
      <c r="J1255" s="7" t="str">
        <f>IF(VLOOKUP($A1255,'V2.5.2 Measures'!$C:$W,16,FALSE)&lt;&gt; "", VLOOKUP($A1255,'V2.5.2 Measures'!$C:$W,16,FALSE),"N/A")</f>
        <v>N/A</v>
      </c>
      <c r="K1255" s="7" t="str">
        <f>IF(VLOOKUP($A1255,'V2.5.2 Measures'!$C:$W,17,FALSE)&lt;&gt; "", VLOOKUP($A1255,'V2.5.2 Measures'!$C:$W,17,FALSE),"N/A")</f>
        <v>N/A</v>
      </c>
      <c r="L1255" s="7" t="str">
        <f>IF(VLOOKUP($A1255,'V2.5.2 Measures'!$C:$W,18,FALSE)&lt;&gt; "", VLOOKUP($A1255,'V2.5.2 Measures'!$C:$W,18,FALSE),"N/A")</f>
        <v>Default</v>
      </c>
      <c r="M1255" s="7" t="str">
        <f>IF(VLOOKUP($A1255,'V2.5.2 Measures'!$C:$W,19,FALSE)&lt;&gt; "", VLOOKUP($A1255,'V2.5.2 Measures'!$C:$W,19,FALSE),"N/A")</f>
        <v>SAS</v>
      </c>
      <c r="N1255" s="7" t="str">
        <f>IF(VLOOKUP($A1255,'V2.5.2 Measures'!$C:$W,20,FALSE)&lt;&gt; "", VLOOKUP($A1255,'V2.5.2 Measures'!$C:$W,20,FALSE),"N/A")</f>
        <v>V1.1</v>
      </c>
      <c r="O1255" s="7" t="str">
        <f>IF(VLOOKUP($A1255,'V2.5.2 Measures'!$C:$W,21,FALSE)&lt;&gt; "", VLOOKUP($A1255,'V2.5.2 Measures'!$C:$W,21,FALSE),"N/A")</f>
        <v>V1.5</v>
      </c>
      <c r="P1255" s="7" t="e">
        <f>IF(VLOOKUP($A1255,'V2.5.2 Measures'!$C:$W,22,FALSE)&lt;&gt; "", VLOOKUP($A1255,'V2.5.2 Measures'!$C:$W,22,FALSE),"N/A")</f>
        <v>#REF!</v>
      </c>
      <c r="Q1255" s="7" t="e">
        <f>IF(VLOOKUP($A1255,'V2.5.2 Measures'!$C:$W,23,FALSE)&lt;&gt; "", VLOOKUP($A1255,'V2.5.2 Measures'!$C:$W,23,FALSE),"N/A")</f>
        <v>#REF!</v>
      </c>
      <c r="R1255" s="7" t="e">
        <f>IF(VLOOKUP($A1255,'V2.5.2 Measures'!$C:$W,24,FALSE)&lt;&gt; "", VLOOKUP($A1255,'V2.5.2 Measures'!$C:$W,24,FALSE),"N/A")</f>
        <v>#REF!</v>
      </c>
      <c r="S1255" s="7" t="e">
        <f>IF(VLOOKUP($A1255,'V2.5.2 Measures'!$C:$W,25,FALSE)&lt;&gt; "", VLOOKUP($A1255,'V2.5.2 Measures'!$C:$W,25,FALSE),"N/A")</f>
        <v>#REF!</v>
      </c>
      <c r="T1255" s="7" t="str">
        <f>IF(VLOOKUP($A1255,'V2.5.2 Measures'!$C:$W,2,FALSE)&lt;&gt; "", VLOOKUP($A1255,'V2.5.2 Measures'!$C:$W,2,FALSE),"N/A")</f>
        <v>EXP-15-032-106</v>
      </c>
      <c r="U1255" s="7" t="str">
        <f>IF(VLOOKUP($A1255,'V2.5.2 Measures'!$C:$W,3,FALSE)&lt;&gt; "", VLOOKUP($A1255,'V2.5.2 Measures'!$C:$W,3,FALSE),"N/A")</f>
        <v>Total paid for TYPE-OF-SERVICE = 36 (Medical equipment/prosthetic devices)</v>
      </c>
      <c r="V1255" s="7" t="e">
        <f>IF(VLOOKUP($A1255,'V2.5.2 Measures'!$C:$W,26,FALSE)&lt;&gt; "", VLOOKUP($A1255,'V2.5.2 Measures'!$C:$W,26,FALSE),"N/A")</f>
        <v>#REF!</v>
      </c>
      <c r="W1255" s="7" t="e">
        <f>IF(VLOOKUP($A1255,'V2.5.2 Measures'!$C:$W,44,FALSE)&lt;&gt; "", VLOOKUP($A1255,'V2.5.2 Measures'!$C:$W,44,FALSE),"N/A")</f>
        <v>#REF!</v>
      </c>
    </row>
    <row r="1256" spans="1:23" x14ac:dyDescent="0.35">
      <c r="A1256" s="7" t="str">
        <f>'V2.5.2 Measures'!C718</f>
        <v>EXP15.107</v>
      </c>
      <c r="B1256" s="7" t="str">
        <f>VLOOKUP($A1256,'V2.5.2 Measures'!$C:$W,6,FALSE)</f>
        <v>S-CHIP FFS: Original, Paid Claims</v>
      </c>
      <c r="C1256" s="7" t="str">
        <f>VLOOKUP($A1256,'V2.5.2 Measures'!$C:$W,8,FALSE)</f>
        <v>No</v>
      </c>
      <c r="D1256" s="7" t="str">
        <f>IF(VLOOKUP($A1256,'V2.5.2 Measures'!$C:$W,4,FALSE)="","",VLOOKUP($A1256,'V2.5.2 Measures'!$C:$W,4,FALSE))</f>
        <v>Sum</v>
      </c>
      <c r="E1256" s="7" t="str">
        <f>IF((VLOOKUP($A1256,'V2.5.2 Measures'!$C:$W,8,FALSE)&lt;&gt;"")*AND(VLOOKUP($A1256,'V2.5.2 Measures'!$C:$W,8,FALSE)&lt;&gt;"TBD"),VLOOKUP($A1256,'V2.5.2 Measures'!$C:$W,8,FALSE),"N/A")</f>
        <v>No</v>
      </c>
      <c r="F1256" s="7" t="str">
        <f>IF((VLOOKUP($A1256,'V2.5.2 Measures'!$C:$W,9,FALSE)&lt;&gt;"")*AND(VLOOKUP($A1256,'V2.5.2 Measures'!$C:$W,9,FALSE)&lt;&gt;"TBD"),VLOOKUP($A1256,'V2.5.2 Measures'!$C:$W,9,FALSE),"N/A")</f>
        <v>N/A</v>
      </c>
      <c r="G1256" s="7" t="str">
        <f>IF((VLOOKUP($A1256,'V2.5.2 Measures'!$C:$W,10,FALSE)&lt;&gt;"")*AND(VLOOKUP($A1256,'V2.5.2 Measures'!$C:$W,10,FALSE)&lt;&gt;"TBD"),VLOOKUP($A1256,'V2.5.2 Measures'!$C:$W,10,FALSE),"N/A")</f>
        <v>N/A</v>
      </c>
      <c r="H1256" s="7" t="str">
        <f>IF(VLOOKUP($A1256,'V2.5.2 Measures'!$C:$W,14,FALSE)&lt;&gt; "", VLOOKUP($A1256,'V2.5.2 Measures'!$C:$W,14,FALSE),"N/A")</f>
        <v>N/A</v>
      </c>
      <c r="I1256" s="7">
        <f>IF(VLOOKUP($A1256,'V2.5.2 Measures'!$C:$W,15,FALSE)&lt;&gt; "", VLOOKUP($A1256,'V2.5.2 Measures'!$C:$W,15,FALSE),"N/A")</f>
        <v>0.3</v>
      </c>
      <c r="J1256" s="7" t="str">
        <f>IF(VLOOKUP($A1256,'V2.5.2 Measures'!$C:$W,16,FALSE)&lt;&gt; "", VLOOKUP($A1256,'V2.5.2 Measures'!$C:$W,16,FALSE),"N/A")</f>
        <v>N/A</v>
      </c>
      <c r="K1256" s="7" t="str">
        <f>IF(VLOOKUP($A1256,'V2.5.2 Measures'!$C:$W,17,FALSE)&lt;&gt; "", VLOOKUP($A1256,'V2.5.2 Measures'!$C:$W,17,FALSE),"N/A")</f>
        <v>N/A</v>
      </c>
      <c r="L1256" s="7" t="str">
        <f>IF(VLOOKUP($A1256,'V2.5.2 Measures'!$C:$W,18,FALSE)&lt;&gt; "", VLOOKUP($A1256,'V2.5.2 Measures'!$C:$W,18,FALSE),"N/A")</f>
        <v>Default</v>
      </c>
      <c r="M1256" s="7" t="str">
        <f>IF(VLOOKUP($A1256,'V2.5.2 Measures'!$C:$W,19,FALSE)&lt;&gt; "", VLOOKUP($A1256,'V2.5.2 Measures'!$C:$W,19,FALSE),"N/A")</f>
        <v>SAS</v>
      </c>
      <c r="N1256" s="7" t="str">
        <f>IF(VLOOKUP($A1256,'V2.5.2 Measures'!$C:$W,20,FALSE)&lt;&gt; "", VLOOKUP($A1256,'V2.5.2 Measures'!$C:$W,20,FALSE),"N/A")</f>
        <v>V1.1</v>
      </c>
      <c r="O1256" s="7" t="str">
        <f>IF(VLOOKUP($A1256,'V2.5.2 Measures'!$C:$W,21,FALSE)&lt;&gt; "", VLOOKUP($A1256,'V2.5.2 Measures'!$C:$W,21,FALSE),"N/A")</f>
        <v>V1.5</v>
      </c>
      <c r="P1256" s="7" t="e">
        <f>IF(VLOOKUP($A1256,'V2.5.2 Measures'!$C:$W,22,FALSE)&lt;&gt; "", VLOOKUP($A1256,'V2.5.2 Measures'!$C:$W,22,FALSE),"N/A")</f>
        <v>#REF!</v>
      </c>
      <c r="Q1256" s="7" t="e">
        <f>IF(VLOOKUP($A1256,'V2.5.2 Measures'!$C:$W,23,FALSE)&lt;&gt; "", VLOOKUP($A1256,'V2.5.2 Measures'!$C:$W,23,FALSE),"N/A")</f>
        <v>#REF!</v>
      </c>
      <c r="R1256" s="7" t="e">
        <f>IF(VLOOKUP($A1256,'V2.5.2 Measures'!$C:$W,24,FALSE)&lt;&gt; "", VLOOKUP($A1256,'V2.5.2 Measures'!$C:$W,24,FALSE),"N/A")</f>
        <v>#REF!</v>
      </c>
      <c r="S1256" s="7" t="e">
        <f>IF(VLOOKUP($A1256,'V2.5.2 Measures'!$C:$W,25,FALSE)&lt;&gt; "", VLOOKUP($A1256,'V2.5.2 Measures'!$C:$W,25,FALSE),"N/A")</f>
        <v>#REF!</v>
      </c>
      <c r="T1256" s="7" t="str">
        <f>IF(VLOOKUP($A1256,'V2.5.2 Measures'!$C:$W,2,FALSE)&lt;&gt; "", VLOOKUP($A1256,'V2.5.2 Measures'!$C:$W,2,FALSE),"N/A")</f>
        <v>EXP-15-033-107</v>
      </c>
      <c r="U1256" s="7" t="str">
        <f>IF(VLOOKUP($A1256,'V2.5.2 Measures'!$C:$W,3,FALSE)&lt;&gt; "", VLOOKUP($A1256,'V2.5.2 Measures'!$C:$W,3,FALSE),"N/A")</f>
        <v>Total paid for TYPE-OF-SERVICE = 37 (Eyeglasses)</v>
      </c>
      <c r="V1256" s="7" t="e">
        <f>IF(VLOOKUP($A1256,'V2.5.2 Measures'!$C:$W,26,FALSE)&lt;&gt; "", VLOOKUP($A1256,'V2.5.2 Measures'!$C:$W,26,FALSE),"N/A")</f>
        <v>#REF!</v>
      </c>
      <c r="W1256" s="7" t="e">
        <f>IF(VLOOKUP($A1256,'V2.5.2 Measures'!$C:$W,44,FALSE)&lt;&gt; "", VLOOKUP($A1256,'V2.5.2 Measures'!$C:$W,44,FALSE),"N/A")</f>
        <v>#REF!</v>
      </c>
    </row>
    <row r="1257" spans="1:23" x14ac:dyDescent="0.35">
      <c r="A1257" s="7" t="str">
        <f>'V2.5.2 Measures'!C719</f>
        <v>EXP15.108</v>
      </c>
      <c r="B1257" s="7" t="str">
        <f>VLOOKUP($A1257,'V2.5.2 Measures'!$C:$W,6,FALSE)</f>
        <v>S-CHIP FFS: Original, Paid Claims</v>
      </c>
      <c r="C1257" s="7" t="str">
        <f>VLOOKUP($A1257,'V2.5.2 Measures'!$C:$W,8,FALSE)</f>
        <v>No</v>
      </c>
      <c r="D1257" s="7" t="str">
        <f>IF(VLOOKUP($A1257,'V2.5.2 Measures'!$C:$W,4,FALSE)="","",VLOOKUP($A1257,'V2.5.2 Measures'!$C:$W,4,FALSE))</f>
        <v>Sum</v>
      </c>
      <c r="E1257" s="7" t="str">
        <f>IF((VLOOKUP($A1257,'V2.5.2 Measures'!$C:$W,8,FALSE)&lt;&gt;"")*AND(VLOOKUP($A1257,'V2.5.2 Measures'!$C:$W,8,FALSE)&lt;&gt;"TBD"),VLOOKUP($A1257,'V2.5.2 Measures'!$C:$W,8,FALSE),"N/A")</f>
        <v>No</v>
      </c>
      <c r="F1257" s="7" t="str">
        <f>IF((VLOOKUP($A1257,'V2.5.2 Measures'!$C:$W,9,FALSE)&lt;&gt;"")*AND(VLOOKUP($A1257,'V2.5.2 Measures'!$C:$W,9,FALSE)&lt;&gt;"TBD"),VLOOKUP($A1257,'V2.5.2 Measures'!$C:$W,9,FALSE),"N/A")</f>
        <v>N/A</v>
      </c>
      <c r="G1257" s="7" t="str">
        <f>IF((VLOOKUP($A1257,'V2.5.2 Measures'!$C:$W,10,FALSE)&lt;&gt;"")*AND(VLOOKUP($A1257,'V2.5.2 Measures'!$C:$W,10,FALSE)&lt;&gt;"TBD"),VLOOKUP($A1257,'V2.5.2 Measures'!$C:$W,10,FALSE),"N/A")</f>
        <v>N/A</v>
      </c>
      <c r="H1257" s="7" t="str">
        <f>IF(VLOOKUP($A1257,'V2.5.2 Measures'!$C:$W,14,FALSE)&lt;&gt; "", VLOOKUP($A1257,'V2.5.2 Measures'!$C:$W,14,FALSE),"N/A")</f>
        <v>N/A</v>
      </c>
      <c r="I1257" s="7">
        <f>IF(VLOOKUP($A1257,'V2.5.2 Measures'!$C:$W,15,FALSE)&lt;&gt; "", VLOOKUP($A1257,'V2.5.2 Measures'!$C:$W,15,FALSE),"N/A")</f>
        <v>0.3</v>
      </c>
      <c r="J1257" s="7" t="str">
        <f>IF(VLOOKUP($A1257,'V2.5.2 Measures'!$C:$W,16,FALSE)&lt;&gt; "", VLOOKUP($A1257,'V2.5.2 Measures'!$C:$W,16,FALSE),"N/A")</f>
        <v>N/A</v>
      </c>
      <c r="K1257" s="7" t="str">
        <f>IF(VLOOKUP($A1257,'V2.5.2 Measures'!$C:$W,17,FALSE)&lt;&gt; "", VLOOKUP($A1257,'V2.5.2 Measures'!$C:$W,17,FALSE),"N/A")</f>
        <v>N/A</v>
      </c>
      <c r="L1257" s="7" t="str">
        <f>IF(VLOOKUP($A1257,'V2.5.2 Measures'!$C:$W,18,FALSE)&lt;&gt; "", VLOOKUP($A1257,'V2.5.2 Measures'!$C:$W,18,FALSE),"N/A")</f>
        <v>Default</v>
      </c>
      <c r="M1257" s="7" t="str">
        <f>IF(VLOOKUP($A1257,'V2.5.2 Measures'!$C:$W,19,FALSE)&lt;&gt; "", VLOOKUP($A1257,'V2.5.2 Measures'!$C:$W,19,FALSE),"N/A")</f>
        <v>SAS</v>
      </c>
      <c r="N1257" s="7" t="str">
        <f>IF(VLOOKUP($A1257,'V2.5.2 Measures'!$C:$W,20,FALSE)&lt;&gt; "", VLOOKUP($A1257,'V2.5.2 Measures'!$C:$W,20,FALSE),"N/A")</f>
        <v>V1.1</v>
      </c>
      <c r="O1257" s="7" t="str">
        <f>IF(VLOOKUP($A1257,'V2.5.2 Measures'!$C:$W,21,FALSE)&lt;&gt; "", VLOOKUP($A1257,'V2.5.2 Measures'!$C:$W,21,FALSE),"N/A")</f>
        <v>V1.5</v>
      </c>
      <c r="P1257" s="7" t="e">
        <f>IF(VLOOKUP($A1257,'V2.5.2 Measures'!$C:$W,22,FALSE)&lt;&gt; "", VLOOKUP($A1257,'V2.5.2 Measures'!$C:$W,22,FALSE),"N/A")</f>
        <v>#REF!</v>
      </c>
      <c r="Q1257" s="7" t="e">
        <f>IF(VLOOKUP($A1257,'V2.5.2 Measures'!$C:$W,23,FALSE)&lt;&gt; "", VLOOKUP($A1257,'V2.5.2 Measures'!$C:$W,23,FALSE),"N/A")</f>
        <v>#REF!</v>
      </c>
      <c r="R1257" s="7" t="e">
        <f>IF(VLOOKUP($A1257,'V2.5.2 Measures'!$C:$W,24,FALSE)&lt;&gt; "", VLOOKUP($A1257,'V2.5.2 Measures'!$C:$W,24,FALSE),"N/A")</f>
        <v>#REF!</v>
      </c>
      <c r="S1257" s="7" t="e">
        <f>IF(VLOOKUP($A1257,'V2.5.2 Measures'!$C:$W,25,FALSE)&lt;&gt; "", VLOOKUP($A1257,'V2.5.2 Measures'!$C:$W,25,FALSE),"N/A")</f>
        <v>#REF!</v>
      </c>
      <c r="T1257" s="7" t="str">
        <f>IF(VLOOKUP($A1257,'V2.5.2 Measures'!$C:$W,2,FALSE)&lt;&gt; "", VLOOKUP($A1257,'V2.5.2 Measures'!$C:$W,2,FALSE),"N/A")</f>
        <v>EXP-15-034-108</v>
      </c>
      <c r="U1257" s="7" t="str">
        <f>IF(VLOOKUP($A1257,'V2.5.2 Measures'!$C:$W,3,FALSE)&lt;&gt; "", VLOOKUP($A1257,'V2.5.2 Measures'!$C:$W,3,FALSE),"N/A")</f>
        <v>Total paid for TYPE-OF-SERVICE = 38 (Hearing Aids)</v>
      </c>
      <c r="V1257" s="7" t="e">
        <f>IF(VLOOKUP($A1257,'V2.5.2 Measures'!$C:$W,26,FALSE)&lt;&gt; "", VLOOKUP($A1257,'V2.5.2 Measures'!$C:$W,26,FALSE),"N/A")</f>
        <v>#REF!</v>
      </c>
      <c r="W1257" s="7" t="e">
        <f>IF(VLOOKUP($A1257,'V2.5.2 Measures'!$C:$W,44,FALSE)&lt;&gt; "", VLOOKUP($A1257,'V2.5.2 Measures'!$C:$W,44,FALSE),"N/A")</f>
        <v>#REF!</v>
      </c>
    </row>
    <row r="1258" spans="1:23" x14ac:dyDescent="0.35">
      <c r="A1258" s="7" t="str">
        <f>'V2.5.2 Measures'!C720</f>
        <v>EXP15.109</v>
      </c>
      <c r="B1258" s="7" t="str">
        <f>VLOOKUP($A1258,'V2.5.2 Measures'!$C:$W,6,FALSE)</f>
        <v>S-CHIP FFS: Original, Paid Claims</v>
      </c>
      <c r="C1258" s="7" t="str">
        <f>VLOOKUP($A1258,'V2.5.2 Measures'!$C:$W,8,FALSE)</f>
        <v>No</v>
      </c>
      <c r="D1258" s="7" t="str">
        <f>IF(VLOOKUP($A1258,'V2.5.2 Measures'!$C:$W,4,FALSE)="","",VLOOKUP($A1258,'V2.5.2 Measures'!$C:$W,4,FALSE))</f>
        <v>Sum</v>
      </c>
      <c r="E1258" s="7" t="str">
        <f>IF((VLOOKUP($A1258,'V2.5.2 Measures'!$C:$W,8,FALSE)&lt;&gt;"")*AND(VLOOKUP($A1258,'V2.5.2 Measures'!$C:$W,8,FALSE)&lt;&gt;"TBD"),VLOOKUP($A1258,'V2.5.2 Measures'!$C:$W,8,FALSE),"N/A")</f>
        <v>No</v>
      </c>
      <c r="F1258" s="7" t="str">
        <f>IF((VLOOKUP($A1258,'V2.5.2 Measures'!$C:$W,9,FALSE)&lt;&gt;"")*AND(VLOOKUP($A1258,'V2.5.2 Measures'!$C:$W,9,FALSE)&lt;&gt;"TBD"),VLOOKUP($A1258,'V2.5.2 Measures'!$C:$W,9,FALSE),"N/A")</f>
        <v>N/A</v>
      </c>
      <c r="G1258" s="7" t="str">
        <f>IF((VLOOKUP($A1258,'V2.5.2 Measures'!$C:$W,10,FALSE)&lt;&gt;"")*AND(VLOOKUP($A1258,'V2.5.2 Measures'!$C:$W,10,FALSE)&lt;&gt;"TBD"),VLOOKUP($A1258,'V2.5.2 Measures'!$C:$W,10,FALSE),"N/A")</f>
        <v>N/A</v>
      </c>
      <c r="H1258" s="7" t="str">
        <f>IF(VLOOKUP($A1258,'V2.5.2 Measures'!$C:$W,14,FALSE)&lt;&gt; "", VLOOKUP($A1258,'V2.5.2 Measures'!$C:$W,14,FALSE),"N/A")</f>
        <v>N/A</v>
      </c>
      <c r="I1258" s="7">
        <f>IF(VLOOKUP($A1258,'V2.5.2 Measures'!$C:$W,15,FALSE)&lt;&gt; "", VLOOKUP($A1258,'V2.5.2 Measures'!$C:$W,15,FALSE),"N/A")</f>
        <v>0.3</v>
      </c>
      <c r="J1258" s="7" t="str">
        <f>IF(VLOOKUP($A1258,'V2.5.2 Measures'!$C:$W,16,FALSE)&lt;&gt; "", VLOOKUP($A1258,'V2.5.2 Measures'!$C:$W,16,FALSE),"N/A")</f>
        <v>N/A</v>
      </c>
      <c r="K1258" s="7" t="str">
        <f>IF(VLOOKUP($A1258,'V2.5.2 Measures'!$C:$W,17,FALSE)&lt;&gt; "", VLOOKUP($A1258,'V2.5.2 Measures'!$C:$W,17,FALSE),"N/A")</f>
        <v>N/A</v>
      </c>
      <c r="L1258" s="7" t="str">
        <f>IF(VLOOKUP($A1258,'V2.5.2 Measures'!$C:$W,18,FALSE)&lt;&gt; "", VLOOKUP($A1258,'V2.5.2 Measures'!$C:$W,18,FALSE),"N/A")</f>
        <v>Default</v>
      </c>
      <c r="M1258" s="7" t="str">
        <f>IF(VLOOKUP($A1258,'V2.5.2 Measures'!$C:$W,19,FALSE)&lt;&gt; "", VLOOKUP($A1258,'V2.5.2 Measures'!$C:$W,19,FALSE),"N/A")</f>
        <v>SAS</v>
      </c>
      <c r="N1258" s="7" t="str">
        <f>IF(VLOOKUP($A1258,'V2.5.2 Measures'!$C:$W,20,FALSE)&lt;&gt; "", VLOOKUP($A1258,'V2.5.2 Measures'!$C:$W,20,FALSE),"N/A")</f>
        <v>V1.1</v>
      </c>
      <c r="O1258" s="7" t="str">
        <f>IF(VLOOKUP($A1258,'V2.5.2 Measures'!$C:$W,21,FALSE)&lt;&gt; "", VLOOKUP($A1258,'V2.5.2 Measures'!$C:$W,21,FALSE),"N/A")</f>
        <v>V1.5</v>
      </c>
      <c r="P1258" s="7" t="e">
        <f>IF(VLOOKUP($A1258,'V2.5.2 Measures'!$C:$W,22,FALSE)&lt;&gt; "", VLOOKUP($A1258,'V2.5.2 Measures'!$C:$W,22,FALSE),"N/A")</f>
        <v>#REF!</v>
      </c>
      <c r="Q1258" s="7" t="e">
        <f>IF(VLOOKUP($A1258,'V2.5.2 Measures'!$C:$W,23,FALSE)&lt;&gt; "", VLOOKUP($A1258,'V2.5.2 Measures'!$C:$W,23,FALSE),"N/A")</f>
        <v>#REF!</v>
      </c>
      <c r="R1258" s="7" t="e">
        <f>IF(VLOOKUP($A1258,'V2.5.2 Measures'!$C:$W,24,FALSE)&lt;&gt; "", VLOOKUP($A1258,'V2.5.2 Measures'!$C:$W,24,FALSE),"N/A")</f>
        <v>#REF!</v>
      </c>
      <c r="S1258" s="7" t="e">
        <f>IF(VLOOKUP($A1258,'V2.5.2 Measures'!$C:$W,25,FALSE)&lt;&gt; "", VLOOKUP($A1258,'V2.5.2 Measures'!$C:$W,25,FALSE),"N/A")</f>
        <v>#REF!</v>
      </c>
      <c r="T1258" s="7" t="str">
        <f>IF(VLOOKUP($A1258,'V2.5.2 Measures'!$C:$W,2,FALSE)&lt;&gt; "", VLOOKUP($A1258,'V2.5.2 Measures'!$C:$W,2,FALSE),"N/A")</f>
        <v>EXP-15-035-109</v>
      </c>
      <c r="U1258" s="7" t="str">
        <f>IF(VLOOKUP($A1258,'V2.5.2 Measures'!$C:$W,3,FALSE)&lt;&gt; "", VLOOKUP($A1258,'V2.5.2 Measures'!$C:$W,3,FALSE),"N/A")</f>
        <v>Total paid for TYPE-OF-SERVICE = 39 (Diagnostic services)</v>
      </c>
      <c r="V1258" s="7" t="e">
        <f>IF(VLOOKUP($A1258,'V2.5.2 Measures'!$C:$W,26,FALSE)&lt;&gt; "", VLOOKUP($A1258,'V2.5.2 Measures'!$C:$W,26,FALSE),"N/A")</f>
        <v>#REF!</v>
      </c>
      <c r="W1258" s="7" t="e">
        <f>IF(VLOOKUP($A1258,'V2.5.2 Measures'!$C:$W,44,FALSE)&lt;&gt; "", VLOOKUP($A1258,'V2.5.2 Measures'!$C:$W,44,FALSE),"N/A")</f>
        <v>#REF!</v>
      </c>
    </row>
    <row r="1259" spans="1:23" x14ac:dyDescent="0.35">
      <c r="A1259" s="7" t="str">
        <f>'V2.5.2 Measures'!C721</f>
        <v>EXP15.111</v>
      </c>
      <c r="B1259" s="7" t="str">
        <f>VLOOKUP($A1259,'V2.5.2 Measures'!$C:$W,6,FALSE)</f>
        <v>S-CHIP FFS: Original, Paid Claims</v>
      </c>
      <c r="C1259" s="7" t="str">
        <f>VLOOKUP($A1259,'V2.5.2 Measures'!$C:$W,8,FALSE)</f>
        <v>No</v>
      </c>
      <c r="D1259" s="7" t="str">
        <f>IF(VLOOKUP($A1259,'V2.5.2 Measures'!$C:$W,4,FALSE)="","",VLOOKUP($A1259,'V2.5.2 Measures'!$C:$W,4,FALSE))</f>
        <v>Sum</v>
      </c>
      <c r="E1259" s="7" t="str">
        <f>IF((VLOOKUP($A1259,'V2.5.2 Measures'!$C:$W,8,FALSE)&lt;&gt;"")*AND(VLOOKUP($A1259,'V2.5.2 Measures'!$C:$W,8,FALSE)&lt;&gt;"TBD"),VLOOKUP($A1259,'V2.5.2 Measures'!$C:$W,8,FALSE),"N/A")</f>
        <v>No</v>
      </c>
      <c r="F1259" s="7" t="str">
        <f>IF((VLOOKUP($A1259,'V2.5.2 Measures'!$C:$W,9,FALSE)&lt;&gt;"")*AND(VLOOKUP($A1259,'V2.5.2 Measures'!$C:$W,9,FALSE)&lt;&gt;"TBD"),VLOOKUP($A1259,'V2.5.2 Measures'!$C:$W,9,FALSE),"N/A")</f>
        <v>N/A</v>
      </c>
      <c r="G1259" s="7" t="str">
        <f>IF((VLOOKUP($A1259,'V2.5.2 Measures'!$C:$W,10,FALSE)&lt;&gt;"")*AND(VLOOKUP($A1259,'V2.5.2 Measures'!$C:$W,10,FALSE)&lt;&gt;"TBD"),VLOOKUP($A1259,'V2.5.2 Measures'!$C:$W,10,FALSE),"N/A")</f>
        <v>N/A</v>
      </c>
      <c r="H1259" s="7" t="str">
        <f>IF(VLOOKUP($A1259,'V2.5.2 Measures'!$C:$W,14,FALSE)&lt;&gt; "", VLOOKUP($A1259,'V2.5.2 Measures'!$C:$W,14,FALSE),"N/A")</f>
        <v>N/A</v>
      </c>
      <c r="I1259" s="7">
        <f>IF(VLOOKUP($A1259,'V2.5.2 Measures'!$C:$W,15,FALSE)&lt;&gt; "", VLOOKUP($A1259,'V2.5.2 Measures'!$C:$W,15,FALSE),"N/A")</f>
        <v>0.3</v>
      </c>
      <c r="J1259" s="7" t="str">
        <f>IF(VLOOKUP($A1259,'V2.5.2 Measures'!$C:$W,16,FALSE)&lt;&gt; "", VLOOKUP($A1259,'V2.5.2 Measures'!$C:$W,16,FALSE),"N/A")</f>
        <v>N/A</v>
      </c>
      <c r="K1259" s="7" t="str">
        <f>IF(VLOOKUP($A1259,'V2.5.2 Measures'!$C:$W,17,FALSE)&lt;&gt; "", VLOOKUP($A1259,'V2.5.2 Measures'!$C:$W,17,FALSE),"N/A")</f>
        <v>N/A</v>
      </c>
      <c r="L1259" s="7" t="str">
        <f>IF(VLOOKUP($A1259,'V2.5.2 Measures'!$C:$W,18,FALSE)&lt;&gt; "", VLOOKUP($A1259,'V2.5.2 Measures'!$C:$W,18,FALSE),"N/A")</f>
        <v>Default</v>
      </c>
      <c r="M1259" s="7" t="str">
        <f>IF(VLOOKUP($A1259,'V2.5.2 Measures'!$C:$W,19,FALSE)&lt;&gt; "", VLOOKUP($A1259,'V2.5.2 Measures'!$C:$W,19,FALSE),"N/A")</f>
        <v>SAS</v>
      </c>
      <c r="N1259" s="7" t="str">
        <f>IF(VLOOKUP($A1259,'V2.5.2 Measures'!$C:$W,20,FALSE)&lt;&gt; "", VLOOKUP($A1259,'V2.5.2 Measures'!$C:$W,20,FALSE),"N/A")</f>
        <v>V1.1</v>
      </c>
      <c r="O1259" s="7" t="str">
        <f>IF(VLOOKUP($A1259,'V2.5.2 Measures'!$C:$W,21,FALSE)&lt;&gt; "", VLOOKUP($A1259,'V2.5.2 Measures'!$C:$W,21,FALSE),"N/A")</f>
        <v>V1.5</v>
      </c>
      <c r="P1259" s="7" t="e">
        <f>IF(VLOOKUP($A1259,'V2.5.2 Measures'!$C:$W,22,FALSE)&lt;&gt; "", VLOOKUP($A1259,'V2.5.2 Measures'!$C:$W,22,FALSE),"N/A")</f>
        <v>#REF!</v>
      </c>
      <c r="Q1259" s="7" t="e">
        <f>IF(VLOOKUP($A1259,'V2.5.2 Measures'!$C:$W,23,FALSE)&lt;&gt; "", VLOOKUP($A1259,'V2.5.2 Measures'!$C:$W,23,FALSE),"N/A")</f>
        <v>#REF!</v>
      </c>
      <c r="R1259" s="7" t="e">
        <f>IF(VLOOKUP($A1259,'V2.5.2 Measures'!$C:$W,24,FALSE)&lt;&gt; "", VLOOKUP($A1259,'V2.5.2 Measures'!$C:$W,24,FALSE),"N/A")</f>
        <v>#REF!</v>
      </c>
      <c r="S1259" s="7" t="e">
        <f>IF(VLOOKUP($A1259,'V2.5.2 Measures'!$C:$W,25,FALSE)&lt;&gt; "", VLOOKUP($A1259,'V2.5.2 Measures'!$C:$W,25,FALSE),"N/A")</f>
        <v>#REF!</v>
      </c>
      <c r="T1259" s="7" t="str">
        <f>IF(VLOOKUP($A1259,'V2.5.2 Measures'!$C:$W,2,FALSE)&lt;&gt; "", VLOOKUP($A1259,'V2.5.2 Measures'!$C:$W,2,FALSE),"N/A")</f>
        <v>EXP-15-036-111</v>
      </c>
      <c r="U1259" s="7" t="str">
        <f>IF(VLOOKUP($A1259,'V2.5.2 Measures'!$C:$W,3,FALSE)&lt;&gt; "", VLOOKUP($A1259,'V2.5.2 Measures'!$C:$W,3,FALSE),"N/A")</f>
        <v>Total paid for TYPE-OF-SERVICE = 40 (Screening services)</v>
      </c>
      <c r="V1259" s="7" t="e">
        <f>IF(VLOOKUP($A1259,'V2.5.2 Measures'!$C:$W,26,FALSE)&lt;&gt; "", VLOOKUP($A1259,'V2.5.2 Measures'!$C:$W,26,FALSE),"N/A")</f>
        <v>#REF!</v>
      </c>
      <c r="W1259" s="7" t="e">
        <f>IF(VLOOKUP($A1259,'V2.5.2 Measures'!$C:$W,44,FALSE)&lt;&gt; "", VLOOKUP($A1259,'V2.5.2 Measures'!$C:$W,44,FALSE),"N/A")</f>
        <v>#REF!</v>
      </c>
    </row>
    <row r="1260" spans="1:23" x14ac:dyDescent="0.35">
      <c r="A1260" s="7" t="str">
        <f>'V2.5.2 Measures'!C722</f>
        <v>EXP15.112</v>
      </c>
      <c r="B1260" s="7" t="str">
        <f>VLOOKUP($A1260,'V2.5.2 Measures'!$C:$W,6,FALSE)</f>
        <v>S-CHIP FFS: Original, Paid Claims</v>
      </c>
      <c r="C1260" s="7" t="str">
        <f>VLOOKUP($A1260,'V2.5.2 Measures'!$C:$W,8,FALSE)</f>
        <v>No</v>
      </c>
      <c r="D1260" s="7" t="str">
        <f>IF(VLOOKUP($A1260,'V2.5.2 Measures'!$C:$W,4,FALSE)="","",VLOOKUP($A1260,'V2.5.2 Measures'!$C:$W,4,FALSE))</f>
        <v>Sum</v>
      </c>
      <c r="E1260" s="7" t="str">
        <f>IF((VLOOKUP($A1260,'V2.5.2 Measures'!$C:$W,8,FALSE)&lt;&gt;"")*AND(VLOOKUP($A1260,'V2.5.2 Measures'!$C:$W,8,FALSE)&lt;&gt;"TBD"),VLOOKUP($A1260,'V2.5.2 Measures'!$C:$W,8,FALSE),"N/A")</f>
        <v>No</v>
      </c>
      <c r="F1260" s="7" t="str">
        <f>IF((VLOOKUP($A1260,'V2.5.2 Measures'!$C:$W,9,FALSE)&lt;&gt;"")*AND(VLOOKUP($A1260,'V2.5.2 Measures'!$C:$W,9,FALSE)&lt;&gt;"TBD"),VLOOKUP($A1260,'V2.5.2 Measures'!$C:$W,9,FALSE),"N/A")</f>
        <v>N/A</v>
      </c>
      <c r="G1260" s="7" t="str">
        <f>IF((VLOOKUP($A1260,'V2.5.2 Measures'!$C:$W,10,FALSE)&lt;&gt;"")*AND(VLOOKUP($A1260,'V2.5.2 Measures'!$C:$W,10,FALSE)&lt;&gt;"TBD"),VLOOKUP($A1260,'V2.5.2 Measures'!$C:$W,10,FALSE),"N/A")</f>
        <v>N/A</v>
      </c>
      <c r="H1260" s="7" t="str">
        <f>IF(VLOOKUP($A1260,'V2.5.2 Measures'!$C:$W,14,FALSE)&lt;&gt; "", VLOOKUP($A1260,'V2.5.2 Measures'!$C:$W,14,FALSE),"N/A")</f>
        <v>N/A</v>
      </c>
      <c r="I1260" s="7">
        <f>IF(VLOOKUP($A1260,'V2.5.2 Measures'!$C:$W,15,FALSE)&lt;&gt; "", VLOOKUP($A1260,'V2.5.2 Measures'!$C:$W,15,FALSE),"N/A")</f>
        <v>0.3</v>
      </c>
      <c r="J1260" s="7" t="str">
        <f>IF(VLOOKUP($A1260,'V2.5.2 Measures'!$C:$W,16,FALSE)&lt;&gt; "", VLOOKUP($A1260,'V2.5.2 Measures'!$C:$W,16,FALSE),"N/A")</f>
        <v>N/A</v>
      </c>
      <c r="K1260" s="7" t="str">
        <f>IF(VLOOKUP($A1260,'V2.5.2 Measures'!$C:$W,17,FALSE)&lt;&gt; "", VLOOKUP($A1260,'V2.5.2 Measures'!$C:$W,17,FALSE),"N/A")</f>
        <v>N/A</v>
      </c>
      <c r="L1260" s="7" t="str">
        <f>IF(VLOOKUP($A1260,'V2.5.2 Measures'!$C:$W,18,FALSE)&lt;&gt; "", VLOOKUP($A1260,'V2.5.2 Measures'!$C:$W,18,FALSE),"N/A")</f>
        <v>Default</v>
      </c>
      <c r="M1260" s="7" t="str">
        <f>IF(VLOOKUP($A1260,'V2.5.2 Measures'!$C:$W,19,FALSE)&lt;&gt; "", VLOOKUP($A1260,'V2.5.2 Measures'!$C:$W,19,FALSE),"N/A")</f>
        <v>SAS</v>
      </c>
      <c r="N1260" s="7" t="str">
        <f>IF(VLOOKUP($A1260,'V2.5.2 Measures'!$C:$W,20,FALSE)&lt;&gt; "", VLOOKUP($A1260,'V2.5.2 Measures'!$C:$W,20,FALSE),"N/A")</f>
        <v>V1.1</v>
      </c>
      <c r="O1260" s="7" t="str">
        <f>IF(VLOOKUP($A1260,'V2.5.2 Measures'!$C:$W,21,FALSE)&lt;&gt; "", VLOOKUP($A1260,'V2.5.2 Measures'!$C:$W,21,FALSE),"N/A")</f>
        <v>V1.5</v>
      </c>
      <c r="P1260" s="7" t="e">
        <f>IF(VLOOKUP($A1260,'V2.5.2 Measures'!$C:$W,22,FALSE)&lt;&gt; "", VLOOKUP($A1260,'V2.5.2 Measures'!$C:$W,22,FALSE),"N/A")</f>
        <v>#REF!</v>
      </c>
      <c r="Q1260" s="7" t="e">
        <f>IF(VLOOKUP($A1260,'V2.5.2 Measures'!$C:$W,23,FALSE)&lt;&gt; "", VLOOKUP($A1260,'V2.5.2 Measures'!$C:$W,23,FALSE),"N/A")</f>
        <v>#REF!</v>
      </c>
      <c r="R1260" s="7" t="e">
        <f>IF(VLOOKUP($A1260,'V2.5.2 Measures'!$C:$W,24,FALSE)&lt;&gt; "", VLOOKUP($A1260,'V2.5.2 Measures'!$C:$W,24,FALSE),"N/A")</f>
        <v>#REF!</v>
      </c>
      <c r="S1260" s="7" t="e">
        <f>IF(VLOOKUP($A1260,'V2.5.2 Measures'!$C:$W,25,FALSE)&lt;&gt; "", VLOOKUP($A1260,'V2.5.2 Measures'!$C:$W,25,FALSE),"N/A")</f>
        <v>#REF!</v>
      </c>
      <c r="T1260" s="7" t="str">
        <f>IF(VLOOKUP($A1260,'V2.5.2 Measures'!$C:$W,2,FALSE)&lt;&gt; "", VLOOKUP($A1260,'V2.5.2 Measures'!$C:$W,2,FALSE),"N/A")</f>
        <v>EXP-15-037-112</v>
      </c>
      <c r="U1260" s="7" t="str">
        <f>IF(VLOOKUP($A1260,'V2.5.2 Measures'!$C:$W,3,FALSE)&lt;&gt; "", VLOOKUP($A1260,'V2.5.2 Measures'!$C:$W,3,FALSE),"N/A")</f>
        <v>Total paid for TYPE-OF-SERVICE = 41 (Preventive services)</v>
      </c>
      <c r="V1260" s="7" t="e">
        <f>IF(VLOOKUP($A1260,'V2.5.2 Measures'!$C:$W,26,FALSE)&lt;&gt; "", VLOOKUP($A1260,'V2.5.2 Measures'!$C:$W,26,FALSE),"N/A")</f>
        <v>#REF!</v>
      </c>
      <c r="W1260" s="7" t="e">
        <f>IF(VLOOKUP($A1260,'V2.5.2 Measures'!$C:$W,44,FALSE)&lt;&gt; "", VLOOKUP($A1260,'V2.5.2 Measures'!$C:$W,44,FALSE),"N/A")</f>
        <v>#REF!</v>
      </c>
    </row>
    <row r="1261" spans="1:23" x14ac:dyDescent="0.35">
      <c r="A1261" s="7" t="str">
        <f>'V2.5.2 Measures'!C723</f>
        <v>EXP15.113</v>
      </c>
      <c r="B1261" s="7" t="str">
        <f>VLOOKUP($A1261,'V2.5.2 Measures'!$C:$W,6,FALSE)</f>
        <v>S-CHIP FFS: Original, Paid Claims</v>
      </c>
      <c r="C1261" s="7" t="str">
        <f>VLOOKUP($A1261,'V2.5.2 Measures'!$C:$W,8,FALSE)</f>
        <v>No</v>
      </c>
      <c r="D1261" s="7" t="str">
        <f>IF(VLOOKUP($A1261,'V2.5.2 Measures'!$C:$W,4,FALSE)="","",VLOOKUP($A1261,'V2.5.2 Measures'!$C:$W,4,FALSE))</f>
        <v>Sum</v>
      </c>
      <c r="E1261" s="7" t="str">
        <f>IF((VLOOKUP($A1261,'V2.5.2 Measures'!$C:$W,8,FALSE)&lt;&gt;"")*AND(VLOOKUP($A1261,'V2.5.2 Measures'!$C:$W,8,FALSE)&lt;&gt;"TBD"),VLOOKUP($A1261,'V2.5.2 Measures'!$C:$W,8,FALSE),"N/A")</f>
        <v>No</v>
      </c>
      <c r="F1261" s="7" t="str">
        <f>IF((VLOOKUP($A1261,'V2.5.2 Measures'!$C:$W,9,FALSE)&lt;&gt;"")*AND(VLOOKUP($A1261,'V2.5.2 Measures'!$C:$W,9,FALSE)&lt;&gt;"TBD"),VLOOKUP($A1261,'V2.5.2 Measures'!$C:$W,9,FALSE),"N/A")</f>
        <v>N/A</v>
      </c>
      <c r="G1261" s="7" t="str">
        <f>IF((VLOOKUP($A1261,'V2.5.2 Measures'!$C:$W,10,FALSE)&lt;&gt;"")*AND(VLOOKUP($A1261,'V2.5.2 Measures'!$C:$W,10,FALSE)&lt;&gt;"TBD"),VLOOKUP($A1261,'V2.5.2 Measures'!$C:$W,10,FALSE),"N/A")</f>
        <v>N/A</v>
      </c>
      <c r="H1261" s="7" t="str">
        <f>IF(VLOOKUP($A1261,'V2.5.2 Measures'!$C:$W,14,FALSE)&lt;&gt; "", VLOOKUP($A1261,'V2.5.2 Measures'!$C:$W,14,FALSE),"N/A")</f>
        <v>N/A</v>
      </c>
      <c r="I1261" s="7">
        <f>IF(VLOOKUP($A1261,'V2.5.2 Measures'!$C:$W,15,FALSE)&lt;&gt; "", VLOOKUP($A1261,'V2.5.2 Measures'!$C:$W,15,FALSE),"N/A")</f>
        <v>0.3</v>
      </c>
      <c r="J1261" s="7" t="str">
        <f>IF(VLOOKUP($A1261,'V2.5.2 Measures'!$C:$W,16,FALSE)&lt;&gt; "", VLOOKUP($A1261,'V2.5.2 Measures'!$C:$W,16,FALSE),"N/A")</f>
        <v>N/A</v>
      </c>
      <c r="K1261" s="7" t="str">
        <f>IF(VLOOKUP($A1261,'V2.5.2 Measures'!$C:$W,17,FALSE)&lt;&gt; "", VLOOKUP($A1261,'V2.5.2 Measures'!$C:$W,17,FALSE),"N/A")</f>
        <v>N/A</v>
      </c>
      <c r="L1261" s="7" t="str">
        <f>IF(VLOOKUP($A1261,'V2.5.2 Measures'!$C:$W,18,FALSE)&lt;&gt; "", VLOOKUP($A1261,'V2.5.2 Measures'!$C:$W,18,FALSE),"N/A")</f>
        <v>Default</v>
      </c>
      <c r="M1261" s="7" t="str">
        <f>IF(VLOOKUP($A1261,'V2.5.2 Measures'!$C:$W,19,FALSE)&lt;&gt; "", VLOOKUP($A1261,'V2.5.2 Measures'!$C:$W,19,FALSE),"N/A")</f>
        <v>SAS</v>
      </c>
      <c r="N1261" s="7" t="str">
        <f>IF(VLOOKUP($A1261,'V2.5.2 Measures'!$C:$W,20,FALSE)&lt;&gt; "", VLOOKUP($A1261,'V2.5.2 Measures'!$C:$W,20,FALSE),"N/A")</f>
        <v>V1.1</v>
      </c>
      <c r="O1261" s="7" t="str">
        <f>IF(VLOOKUP($A1261,'V2.5.2 Measures'!$C:$W,21,FALSE)&lt;&gt; "", VLOOKUP($A1261,'V2.5.2 Measures'!$C:$W,21,FALSE),"N/A")</f>
        <v>V1.5</v>
      </c>
      <c r="P1261" s="7" t="e">
        <f>IF(VLOOKUP($A1261,'V2.5.2 Measures'!$C:$W,22,FALSE)&lt;&gt; "", VLOOKUP($A1261,'V2.5.2 Measures'!$C:$W,22,FALSE),"N/A")</f>
        <v>#REF!</v>
      </c>
      <c r="Q1261" s="7" t="e">
        <f>IF(VLOOKUP($A1261,'V2.5.2 Measures'!$C:$W,23,FALSE)&lt;&gt; "", VLOOKUP($A1261,'V2.5.2 Measures'!$C:$W,23,FALSE),"N/A")</f>
        <v>#REF!</v>
      </c>
      <c r="R1261" s="7" t="e">
        <f>IF(VLOOKUP($A1261,'V2.5.2 Measures'!$C:$W,24,FALSE)&lt;&gt; "", VLOOKUP($A1261,'V2.5.2 Measures'!$C:$W,24,FALSE),"N/A")</f>
        <v>#REF!</v>
      </c>
      <c r="S1261" s="7" t="e">
        <f>IF(VLOOKUP($A1261,'V2.5.2 Measures'!$C:$W,25,FALSE)&lt;&gt; "", VLOOKUP($A1261,'V2.5.2 Measures'!$C:$W,25,FALSE),"N/A")</f>
        <v>#REF!</v>
      </c>
      <c r="T1261" s="7" t="str">
        <f>IF(VLOOKUP($A1261,'V2.5.2 Measures'!$C:$W,2,FALSE)&lt;&gt; "", VLOOKUP($A1261,'V2.5.2 Measures'!$C:$W,2,FALSE),"N/A")</f>
        <v>EXP-15-038-113</v>
      </c>
      <c r="U1261" s="7" t="str">
        <f>IF(VLOOKUP($A1261,'V2.5.2 Measures'!$C:$W,3,FALSE)&lt;&gt; "", VLOOKUP($A1261,'V2.5.2 Measures'!$C:$W,3,FALSE),"N/A")</f>
        <v>Total paid for TYPE-OF-SERVICE = 42 (Well-baby and well-child care services as defined by the State.)</v>
      </c>
      <c r="V1261" s="7" t="e">
        <f>IF(VLOOKUP($A1261,'V2.5.2 Measures'!$C:$W,26,FALSE)&lt;&gt; "", VLOOKUP($A1261,'V2.5.2 Measures'!$C:$W,26,FALSE),"N/A")</f>
        <v>#REF!</v>
      </c>
      <c r="W1261" s="7" t="e">
        <f>IF(VLOOKUP($A1261,'V2.5.2 Measures'!$C:$W,44,FALSE)&lt;&gt; "", VLOOKUP($A1261,'V2.5.2 Measures'!$C:$W,44,FALSE),"N/A")</f>
        <v>#REF!</v>
      </c>
    </row>
    <row r="1262" spans="1:23" x14ac:dyDescent="0.35">
      <c r="A1262" s="7" t="str">
        <f>'V2.5.2 Measures'!C724</f>
        <v>EXP15.114</v>
      </c>
      <c r="B1262" s="7" t="str">
        <f>VLOOKUP($A1262,'V2.5.2 Measures'!$C:$W,6,FALSE)</f>
        <v>S-CHIP FFS: Original, Paid Claims</v>
      </c>
      <c r="C1262" s="7" t="str">
        <f>VLOOKUP($A1262,'V2.5.2 Measures'!$C:$W,8,FALSE)</f>
        <v>No</v>
      </c>
      <c r="D1262" s="7" t="str">
        <f>IF(VLOOKUP($A1262,'V2.5.2 Measures'!$C:$W,4,FALSE)="","",VLOOKUP($A1262,'V2.5.2 Measures'!$C:$W,4,FALSE))</f>
        <v>Sum</v>
      </c>
      <c r="E1262" s="7" t="str">
        <f>IF((VLOOKUP($A1262,'V2.5.2 Measures'!$C:$W,8,FALSE)&lt;&gt;"")*AND(VLOOKUP($A1262,'V2.5.2 Measures'!$C:$W,8,FALSE)&lt;&gt;"TBD"),VLOOKUP($A1262,'V2.5.2 Measures'!$C:$W,8,FALSE),"N/A")</f>
        <v>No</v>
      </c>
      <c r="F1262" s="7" t="str">
        <f>IF((VLOOKUP($A1262,'V2.5.2 Measures'!$C:$W,9,FALSE)&lt;&gt;"")*AND(VLOOKUP($A1262,'V2.5.2 Measures'!$C:$W,9,FALSE)&lt;&gt;"TBD"),VLOOKUP($A1262,'V2.5.2 Measures'!$C:$W,9,FALSE),"N/A")</f>
        <v>N/A</v>
      </c>
      <c r="G1262" s="7" t="str">
        <f>IF((VLOOKUP($A1262,'V2.5.2 Measures'!$C:$W,10,FALSE)&lt;&gt;"")*AND(VLOOKUP($A1262,'V2.5.2 Measures'!$C:$W,10,FALSE)&lt;&gt;"TBD"),VLOOKUP($A1262,'V2.5.2 Measures'!$C:$W,10,FALSE),"N/A")</f>
        <v>N/A</v>
      </c>
      <c r="H1262" s="7" t="str">
        <f>IF(VLOOKUP($A1262,'V2.5.2 Measures'!$C:$W,14,FALSE)&lt;&gt; "", VLOOKUP($A1262,'V2.5.2 Measures'!$C:$W,14,FALSE),"N/A")</f>
        <v>N/A</v>
      </c>
      <c r="I1262" s="7">
        <f>IF(VLOOKUP($A1262,'V2.5.2 Measures'!$C:$W,15,FALSE)&lt;&gt; "", VLOOKUP($A1262,'V2.5.2 Measures'!$C:$W,15,FALSE),"N/A")</f>
        <v>0.3</v>
      </c>
      <c r="J1262" s="7" t="str">
        <f>IF(VLOOKUP($A1262,'V2.5.2 Measures'!$C:$W,16,FALSE)&lt;&gt; "", VLOOKUP($A1262,'V2.5.2 Measures'!$C:$W,16,FALSE),"N/A")</f>
        <v>N/A</v>
      </c>
      <c r="K1262" s="7" t="str">
        <f>IF(VLOOKUP($A1262,'V2.5.2 Measures'!$C:$W,17,FALSE)&lt;&gt; "", VLOOKUP($A1262,'V2.5.2 Measures'!$C:$W,17,FALSE),"N/A")</f>
        <v>N/A</v>
      </c>
      <c r="L1262" s="7" t="str">
        <f>IF(VLOOKUP($A1262,'V2.5.2 Measures'!$C:$W,18,FALSE)&lt;&gt; "", VLOOKUP($A1262,'V2.5.2 Measures'!$C:$W,18,FALSE),"N/A")</f>
        <v>Default</v>
      </c>
      <c r="M1262" s="7" t="str">
        <f>IF(VLOOKUP($A1262,'V2.5.2 Measures'!$C:$W,19,FALSE)&lt;&gt; "", VLOOKUP($A1262,'V2.5.2 Measures'!$C:$W,19,FALSE),"N/A")</f>
        <v>SAS</v>
      </c>
      <c r="N1262" s="7" t="str">
        <f>IF(VLOOKUP($A1262,'V2.5.2 Measures'!$C:$W,20,FALSE)&lt;&gt; "", VLOOKUP($A1262,'V2.5.2 Measures'!$C:$W,20,FALSE),"N/A")</f>
        <v>V1.1</v>
      </c>
      <c r="O1262" s="7" t="str">
        <f>IF(VLOOKUP($A1262,'V2.5.2 Measures'!$C:$W,21,FALSE)&lt;&gt; "", VLOOKUP($A1262,'V2.5.2 Measures'!$C:$W,21,FALSE),"N/A")</f>
        <v>V1.5</v>
      </c>
      <c r="P1262" s="7" t="e">
        <f>IF(VLOOKUP($A1262,'V2.5.2 Measures'!$C:$W,22,FALSE)&lt;&gt; "", VLOOKUP($A1262,'V2.5.2 Measures'!$C:$W,22,FALSE),"N/A")</f>
        <v>#REF!</v>
      </c>
      <c r="Q1262" s="7" t="e">
        <f>IF(VLOOKUP($A1262,'V2.5.2 Measures'!$C:$W,23,FALSE)&lt;&gt; "", VLOOKUP($A1262,'V2.5.2 Measures'!$C:$W,23,FALSE),"N/A")</f>
        <v>#REF!</v>
      </c>
      <c r="R1262" s="7" t="e">
        <f>IF(VLOOKUP($A1262,'V2.5.2 Measures'!$C:$W,24,FALSE)&lt;&gt; "", VLOOKUP($A1262,'V2.5.2 Measures'!$C:$W,24,FALSE),"N/A")</f>
        <v>#REF!</v>
      </c>
      <c r="S1262" s="7" t="e">
        <f>IF(VLOOKUP($A1262,'V2.5.2 Measures'!$C:$W,25,FALSE)&lt;&gt; "", VLOOKUP($A1262,'V2.5.2 Measures'!$C:$W,25,FALSE),"N/A")</f>
        <v>#REF!</v>
      </c>
      <c r="T1262" s="7" t="str">
        <f>IF(VLOOKUP($A1262,'V2.5.2 Measures'!$C:$W,2,FALSE)&lt;&gt; "", VLOOKUP($A1262,'V2.5.2 Measures'!$C:$W,2,FALSE),"N/A")</f>
        <v>EXP-15-039-114</v>
      </c>
      <c r="U1262" s="7" t="str">
        <f>IF(VLOOKUP($A1262,'V2.5.2 Measures'!$C:$W,3,FALSE)&lt;&gt; "", VLOOKUP($A1262,'V2.5.2 Measures'!$C:$W,3,FALSE),"N/A")</f>
        <v>Total paid for TYPE-OF-SERVICE = 43 (Rehabilitative services)</v>
      </c>
      <c r="V1262" s="7" t="e">
        <f>IF(VLOOKUP($A1262,'V2.5.2 Measures'!$C:$W,26,FALSE)&lt;&gt; "", VLOOKUP($A1262,'V2.5.2 Measures'!$C:$W,26,FALSE),"N/A")</f>
        <v>#REF!</v>
      </c>
      <c r="W1262" s="7" t="e">
        <f>IF(VLOOKUP($A1262,'V2.5.2 Measures'!$C:$W,44,FALSE)&lt;&gt; "", VLOOKUP($A1262,'V2.5.2 Measures'!$C:$W,44,FALSE),"N/A")</f>
        <v>#REF!</v>
      </c>
    </row>
    <row r="1263" spans="1:23" x14ac:dyDescent="0.35">
      <c r="A1263" s="7" t="str">
        <f>'V2.5.2 Measures'!C725</f>
        <v>EXP15.115</v>
      </c>
      <c r="B1263" s="7" t="str">
        <f>VLOOKUP($A1263,'V2.5.2 Measures'!$C:$W,6,FALSE)</f>
        <v>S-CHIP FFS: Original, Paid Claims</v>
      </c>
      <c r="C1263" s="7" t="str">
        <f>VLOOKUP($A1263,'V2.5.2 Measures'!$C:$W,8,FALSE)</f>
        <v>No</v>
      </c>
      <c r="D1263" s="7" t="str">
        <f>IF(VLOOKUP($A1263,'V2.5.2 Measures'!$C:$W,4,FALSE)="","",VLOOKUP($A1263,'V2.5.2 Measures'!$C:$W,4,FALSE))</f>
        <v>Sum</v>
      </c>
      <c r="E1263" s="7" t="str">
        <f>IF((VLOOKUP($A1263,'V2.5.2 Measures'!$C:$W,8,FALSE)&lt;&gt;"")*AND(VLOOKUP($A1263,'V2.5.2 Measures'!$C:$W,8,FALSE)&lt;&gt;"TBD"),VLOOKUP($A1263,'V2.5.2 Measures'!$C:$W,8,FALSE),"N/A")</f>
        <v>No</v>
      </c>
      <c r="F1263" s="7" t="str">
        <f>IF((VLOOKUP($A1263,'V2.5.2 Measures'!$C:$W,9,FALSE)&lt;&gt;"")*AND(VLOOKUP($A1263,'V2.5.2 Measures'!$C:$W,9,FALSE)&lt;&gt;"TBD"),VLOOKUP($A1263,'V2.5.2 Measures'!$C:$W,9,FALSE),"N/A")</f>
        <v>N/A</v>
      </c>
      <c r="G1263" s="7" t="str">
        <f>IF((VLOOKUP($A1263,'V2.5.2 Measures'!$C:$W,10,FALSE)&lt;&gt;"")*AND(VLOOKUP($A1263,'V2.5.2 Measures'!$C:$W,10,FALSE)&lt;&gt;"TBD"),VLOOKUP($A1263,'V2.5.2 Measures'!$C:$W,10,FALSE),"N/A")</f>
        <v>N/A</v>
      </c>
      <c r="H1263" s="7" t="str">
        <f>IF(VLOOKUP($A1263,'V2.5.2 Measures'!$C:$W,14,FALSE)&lt;&gt; "", VLOOKUP($A1263,'V2.5.2 Measures'!$C:$W,14,FALSE),"N/A")</f>
        <v>N/A</v>
      </c>
      <c r="I1263" s="7">
        <f>IF(VLOOKUP($A1263,'V2.5.2 Measures'!$C:$W,15,FALSE)&lt;&gt; "", VLOOKUP($A1263,'V2.5.2 Measures'!$C:$W,15,FALSE),"N/A")</f>
        <v>0.3</v>
      </c>
      <c r="J1263" s="7" t="str">
        <f>IF(VLOOKUP($A1263,'V2.5.2 Measures'!$C:$W,16,FALSE)&lt;&gt; "", VLOOKUP($A1263,'V2.5.2 Measures'!$C:$W,16,FALSE),"N/A")</f>
        <v>N/A</v>
      </c>
      <c r="K1263" s="7" t="str">
        <f>IF(VLOOKUP($A1263,'V2.5.2 Measures'!$C:$W,17,FALSE)&lt;&gt; "", VLOOKUP($A1263,'V2.5.2 Measures'!$C:$W,17,FALSE),"N/A")</f>
        <v>N/A</v>
      </c>
      <c r="L1263" s="7" t="str">
        <f>IF(VLOOKUP($A1263,'V2.5.2 Measures'!$C:$W,18,FALSE)&lt;&gt; "", VLOOKUP($A1263,'V2.5.2 Measures'!$C:$W,18,FALSE),"N/A")</f>
        <v>Default</v>
      </c>
      <c r="M1263" s="7" t="str">
        <f>IF(VLOOKUP($A1263,'V2.5.2 Measures'!$C:$W,19,FALSE)&lt;&gt; "", VLOOKUP($A1263,'V2.5.2 Measures'!$C:$W,19,FALSE),"N/A")</f>
        <v>SAS</v>
      </c>
      <c r="N1263" s="7" t="str">
        <f>IF(VLOOKUP($A1263,'V2.5.2 Measures'!$C:$W,20,FALSE)&lt;&gt; "", VLOOKUP($A1263,'V2.5.2 Measures'!$C:$W,20,FALSE),"N/A")</f>
        <v>V1.1</v>
      </c>
      <c r="O1263" s="7" t="str">
        <f>IF(VLOOKUP($A1263,'V2.5.2 Measures'!$C:$W,21,FALSE)&lt;&gt; "", VLOOKUP($A1263,'V2.5.2 Measures'!$C:$W,21,FALSE),"N/A")</f>
        <v>V1.5</v>
      </c>
      <c r="P1263" s="7" t="e">
        <f>IF(VLOOKUP($A1263,'V2.5.2 Measures'!$C:$W,22,FALSE)&lt;&gt; "", VLOOKUP($A1263,'V2.5.2 Measures'!$C:$W,22,FALSE),"N/A")</f>
        <v>#REF!</v>
      </c>
      <c r="Q1263" s="7" t="e">
        <f>IF(VLOOKUP($A1263,'V2.5.2 Measures'!$C:$W,23,FALSE)&lt;&gt; "", VLOOKUP($A1263,'V2.5.2 Measures'!$C:$W,23,FALSE),"N/A")</f>
        <v>#REF!</v>
      </c>
      <c r="R1263" s="7" t="e">
        <f>IF(VLOOKUP($A1263,'V2.5.2 Measures'!$C:$W,24,FALSE)&lt;&gt; "", VLOOKUP($A1263,'V2.5.2 Measures'!$C:$W,24,FALSE),"N/A")</f>
        <v>#REF!</v>
      </c>
      <c r="S1263" s="7" t="e">
        <f>IF(VLOOKUP($A1263,'V2.5.2 Measures'!$C:$W,25,FALSE)&lt;&gt; "", VLOOKUP($A1263,'V2.5.2 Measures'!$C:$W,25,FALSE),"N/A")</f>
        <v>#REF!</v>
      </c>
      <c r="T1263" s="7" t="str">
        <f>IF(VLOOKUP($A1263,'V2.5.2 Measures'!$C:$W,2,FALSE)&lt;&gt; "", VLOOKUP($A1263,'V2.5.2 Measures'!$C:$W,2,FALSE),"N/A")</f>
        <v>EXP-15-040-115</v>
      </c>
      <c r="U1263" s="7" t="str">
        <f>IF(VLOOKUP($A1263,'V2.5.2 Measures'!$C:$W,3,FALSE)&lt;&gt; "", VLOOKUP($A1263,'V2.5.2 Measures'!$C:$W,3,FALSE),"N/A")</f>
        <v>Total paid for TYPE-OF-SERVICE = 49 (Outpatient mental health services, other than substance abuse treatment services)</v>
      </c>
      <c r="V1263" s="7" t="e">
        <f>IF(VLOOKUP($A1263,'V2.5.2 Measures'!$C:$W,26,FALSE)&lt;&gt; "", VLOOKUP($A1263,'V2.5.2 Measures'!$C:$W,26,FALSE),"N/A")</f>
        <v>#REF!</v>
      </c>
      <c r="W1263" s="7" t="e">
        <f>IF(VLOOKUP($A1263,'V2.5.2 Measures'!$C:$W,44,FALSE)&lt;&gt; "", VLOOKUP($A1263,'V2.5.2 Measures'!$C:$W,44,FALSE),"N/A")</f>
        <v>#REF!</v>
      </c>
    </row>
    <row r="1264" spans="1:23" x14ac:dyDescent="0.35">
      <c r="A1264" s="7" t="str">
        <f>'V2.5.2 Measures'!C726</f>
        <v>EXP15.117</v>
      </c>
      <c r="B1264" s="7" t="str">
        <f>VLOOKUP($A1264,'V2.5.2 Measures'!$C:$W,6,FALSE)</f>
        <v>S-CHIP FFS: Original, Paid Claims</v>
      </c>
      <c r="C1264" s="7" t="str">
        <f>VLOOKUP($A1264,'V2.5.2 Measures'!$C:$W,8,FALSE)</f>
        <v>No</v>
      </c>
      <c r="D1264" s="7" t="str">
        <f>IF(VLOOKUP($A1264,'V2.5.2 Measures'!$C:$W,4,FALSE)="","",VLOOKUP($A1264,'V2.5.2 Measures'!$C:$W,4,FALSE))</f>
        <v>Sum</v>
      </c>
      <c r="E1264" s="7" t="str">
        <f>IF((VLOOKUP($A1264,'V2.5.2 Measures'!$C:$W,8,FALSE)&lt;&gt;"")*AND(VLOOKUP($A1264,'V2.5.2 Measures'!$C:$W,8,FALSE)&lt;&gt;"TBD"),VLOOKUP($A1264,'V2.5.2 Measures'!$C:$W,8,FALSE),"N/A")</f>
        <v>No</v>
      </c>
      <c r="F1264" s="7" t="str">
        <f>IF((VLOOKUP($A1264,'V2.5.2 Measures'!$C:$W,9,FALSE)&lt;&gt;"")*AND(VLOOKUP($A1264,'V2.5.2 Measures'!$C:$W,9,FALSE)&lt;&gt;"TBD"),VLOOKUP($A1264,'V2.5.2 Measures'!$C:$W,9,FALSE),"N/A")</f>
        <v>N/A</v>
      </c>
      <c r="G1264" s="7" t="str">
        <f>IF((VLOOKUP($A1264,'V2.5.2 Measures'!$C:$W,10,FALSE)&lt;&gt;"")*AND(VLOOKUP($A1264,'V2.5.2 Measures'!$C:$W,10,FALSE)&lt;&gt;"TBD"),VLOOKUP($A1264,'V2.5.2 Measures'!$C:$W,10,FALSE),"N/A")</f>
        <v>N/A</v>
      </c>
      <c r="H1264" s="7" t="str">
        <f>IF(VLOOKUP($A1264,'V2.5.2 Measures'!$C:$W,14,FALSE)&lt;&gt; "", VLOOKUP($A1264,'V2.5.2 Measures'!$C:$W,14,FALSE),"N/A")</f>
        <v>N/A</v>
      </c>
      <c r="I1264" s="7">
        <f>IF(VLOOKUP($A1264,'V2.5.2 Measures'!$C:$W,15,FALSE)&lt;&gt; "", VLOOKUP($A1264,'V2.5.2 Measures'!$C:$W,15,FALSE),"N/A")</f>
        <v>0.3</v>
      </c>
      <c r="J1264" s="7" t="str">
        <f>IF(VLOOKUP($A1264,'V2.5.2 Measures'!$C:$W,16,FALSE)&lt;&gt; "", VLOOKUP($A1264,'V2.5.2 Measures'!$C:$W,16,FALSE),"N/A")</f>
        <v>N/A</v>
      </c>
      <c r="K1264" s="7" t="str">
        <f>IF(VLOOKUP($A1264,'V2.5.2 Measures'!$C:$W,17,FALSE)&lt;&gt; "", VLOOKUP($A1264,'V2.5.2 Measures'!$C:$W,17,FALSE),"N/A")</f>
        <v>N/A</v>
      </c>
      <c r="L1264" s="7" t="str">
        <f>IF(VLOOKUP($A1264,'V2.5.2 Measures'!$C:$W,18,FALSE)&lt;&gt; "", VLOOKUP($A1264,'V2.5.2 Measures'!$C:$W,18,FALSE),"N/A")</f>
        <v>Default</v>
      </c>
      <c r="M1264" s="7" t="str">
        <f>IF(VLOOKUP($A1264,'V2.5.2 Measures'!$C:$W,19,FALSE)&lt;&gt; "", VLOOKUP($A1264,'V2.5.2 Measures'!$C:$W,19,FALSE),"N/A")</f>
        <v>SAS</v>
      </c>
      <c r="N1264" s="7" t="str">
        <f>IF(VLOOKUP($A1264,'V2.5.2 Measures'!$C:$W,20,FALSE)&lt;&gt; "", VLOOKUP($A1264,'V2.5.2 Measures'!$C:$W,20,FALSE),"N/A")</f>
        <v>V1.1</v>
      </c>
      <c r="O1264" s="7" t="str">
        <f>IF(VLOOKUP($A1264,'V2.5.2 Measures'!$C:$W,21,FALSE)&lt;&gt; "", VLOOKUP($A1264,'V2.5.2 Measures'!$C:$W,21,FALSE),"N/A")</f>
        <v>V1.5</v>
      </c>
      <c r="P1264" s="7" t="e">
        <f>IF(VLOOKUP($A1264,'V2.5.2 Measures'!$C:$W,22,FALSE)&lt;&gt; "", VLOOKUP($A1264,'V2.5.2 Measures'!$C:$W,22,FALSE),"N/A")</f>
        <v>#REF!</v>
      </c>
      <c r="Q1264" s="7" t="e">
        <f>IF(VLOOKUP($A1264,'V2.5.2 Measures'!$C:$W,23,FALSE)&lt;&gt; "", VLOOKUP($A1264,'V2.5.2 Measures'!$C:$W,23,FALSE),"N/A")</f>
        <v>#REF!</v>
      </c>
      <c r="R1264" s="7" t="e">
        <f>IF(VLOOKUP($A1264,'V2.5.2 Measures'!$C:$W,24,FALSE)&lt;&gt; "", VLOOKUP($A1264,'V2.5.2 Measures'!$C:$W,24,FALSE),"N/A")</f>
        <v>#REF!</v>
      </c>
      <c r="S1264" s="7" t="e">
        <f>IF(VLOOKUP($A1264,'V2.5.2 Measures'!$C:$W,25,FALSE)&lt;&gt; "", VLOOKUP($A1264,'V2.5.2 Measures'!$C:$W,25,FALSE),"N/A")</f>
        <v>#REF!</v>
      </c>
      <c r="T1264" s="7" t="str">
        <f>IF(VLOOKUP($A1264,'V2.5.2 Measures'!$C:$W,2,FALSE)&lt;&gt; "", VLOOKUP($A1264,'V2.5.2 Measures'!$C:$W,2,FALSE),"N/A")</f>
        <v>EXP-15-041-117</v>
      </c>
      <c r="U1264" s="7" t="str">
        <f>IF(VLOOKUP($A1264,'V2.5.2 Measures'!$C:$W,3,FALSE)&lt;&gt; "", VLOOKUP($A1264,'V2.5.2 Measures'!$C:$W,3,FALSE),"N/A")</f>
        <v>Total paid for TYPE-OF-SERVICE = 50 (Inpatient substance abuse treatment services and residential substance abuse treatment services.)</v>
      </c>
      <c r="V1264" s="7" t="e">
        <f>IF(VLOOKUP($A1264,'V2.5.2 Measures'!$C:$W,26,FALSE)&lt;&gt; "", VLOOKUP($A1264,'V2.5.2 Measures'!$C:$W,26,FALSE),"N/A")</f>
        <v>#REF!</v>
      </c>
      <c r="W1264" s="7" t="e">
        <f>IF(VLOOKUP($A1264,'V2.5.2 Measures'!$C:$W,44,FALSE)&lt;&gt; "", VLOOKUP($A1264,'V2.5.2 Measures'!$C:$W,44,FALSE),"N/A")</f>
        <v>#REF!</v>
      </c>
    </row>
    <row r="1265" spans="1:23" x14ac:dyDescent="0.35">
      <c r="A1265" s="7" t="str">
        <f>'V2.5.2 Measures'!C727</f>
        <v>EXP15.118</v>
      </c>
      <c r="B1265" s="7" t="str">
        <f>VLOOKUP($A1265,'V2.5.2 Measures'!$C:$W,6,FALSE)</f>
        <v>S-CHIP FFS: Original, Paid Claims</v>
      </c>
      <c r="C1265" s="7" t="str">
        <f>VLOOKUP($A1265,'V2.5.2 Measures'!$C:$W,8,FALSE)</f>
        <v>No</v>
      </c>
      <c r="D1265" s="7" t="str">
        <f>IF(VLOOKUP($A1265,'V2.5.2 Measures'!$C:$W,4,FALSE)="","",VLOOKUP($A1265,'V2.5.2 Measures'!$C:$W,4,FALSE))</f>
        <v>Sum</v>
      </c>
      <c r="E1265" s="7" t="str">
        <f>IF((VLOOKUP($A1265,'V2.5.2 Measures'!$C:$W,8,FALSE)&lt;&gt;"")*AND(VLOOKUP($A1265,'V2.5.2 Measures'!$C:$W,8,FALSE)&lt;&gt;"TBD"),VLOOKUP($A1265,'V2.5.2 Measures'!$C:$W,8,FALSE),"N/A")</f>
        <v>No</v>
      </c>
      <c r="F1265" s="7" t="str">
        <f>IF((VLOOKUP($A1265,'V2.5.2 Measures'!$C:$W,9,FALSE)&lt;&gt;"")*AND(VLOOKUP($A1265,'V2.5.2 Measures'!$C:$W,9,FALSE)&lt;&gt;"TBD"),VLOOKUP($A1265,'V2.5.2 Measures'!$C:$W,9,FALSE),"N/A")</f>
        <v>N/A</v>
      </c>
      <c r="G1265" s="7" t="str">
        <f>IF((VLOOKUP($A1265,'V2.5.2 Measures'!$C:$W,10,FALSE)&lt;&gt;"")*AND(VLOOKUP($A1265,'V2.5.2 Measures'!$C:$W,10,FALSE)&lt;&gt;"TBD"),VLOOKUP($A1265,'V2.5.2 Measures'!$C:$W,10,FALSE),"N/A")</f>
        <v>N/A</v>
      </c>
      <c r="H1265" s="7" t="str">
        <f>IF(VLOOKUP($A1265,'V2.5.2 Measures'!$C:$W,14,FALSE)&lt;&gt; "", VLOOKUP($A1265,'V2.5.2 Measures'!$C:$W,14,FALSE),"N/A")</f>
        <v>N/A</v>
      </c>
      <c r="I1265" s="7">
        <f>IF(VLOOKUP($A1265,'V2.5.2 Measures'!$C:$W,15,FALSE)&lt;&gt; "", VLOOKUP($A1265,'V2.5.2 Measures'!$C:$W,15,FALSE),"N/A")</f>
        <v>0.3</v>
      </c>
      <c r="J1265" s="7" t="str">
        <f>IF(VLOOKUP($A1265,'V2.5.2 Measures'!$C:$W,16,FALSE)&lt;&gt; "", VLOOKUP($A1265,'V2.5.2 Measures'!$C:$W,16,FALSE),"N/A")</f>
        <v>N/A</v>
      </c>
      <c r="K1265" s="7" t="str">
        <f>IF(VLOOKUP($A1265,'V2.5.2 Measures'!$C:$W,17,FALSE)&lt;&gt; "", VLOOKUP($A1265,'V2.5.2 Measures'!$C:$W,17,FALSE),"N/A")</f>
        <v>N/A</v>
      </c>
      <c r="L1265" s="7" t="str">
        <f>IF(VLOOKUP($A1265,'V2.5.2 Measures'!$C:$W,18,FALSE)&lt;&gt; "", VLOOKUP($A1265,'V2.5.2 Measures'!$C:$W,18,FALSE),"N/A")</f>
        <v>Default</v>
      </c>
      <c r="M1265" s="7" t="str">
        <f>IF(VLOOKUP($A1265,'V2.5.2 Measures'!$C:$W,19,FALSE)&lt;&gt; "", VLOOKUP($A1265,'V2.5.2 Measures'!$C:$W,19,FALSE),"N/A")</f>
        <v>SAS</v>
      </c>
      <c r="N1265" s="7" t="str">
        <f>IF(VLOOKUP($A1265,'V2.5.2 Measures'!$C:$W,20,FALSE)&lt;&gt; "", VLOOKUP($A1265,'V2.5.2 Measures'!$C:$W,20,FALSE),"N/A")</f>
        <v>V1.1</v>
      </c>
      <c r="O1265" s="7" t="str">
        <f>IF(VLOOKUP($A1265,'V2.5.2 Measures'!$C:$W,21,FALSE)&lt;&gt; "", VLOOKUP($A1265,'V2.5.2 Measures'!$C:$W,21,FALSE),"N/A")</f>
        <v>V1.5</v>
      </c>
      <c r="P1265" s="7" t="e">
        <f>IF(VLOOKUP($A1265,'V2.5.2 Measures'!$C:$W,22,FALSE)&lt;&gt; "", VLOOKUP($A1265,'V2.5.2 Measures'!$C:$W,22,FALSE),"N/A")</f>
        <v>#REF!</v>
      </c>
      <c r="Q1265" s="7" t="e">
        <f>IF(VLOOKUP($A1265,'V2.5.2 Measures'!$C:$W,23,FALSE)&lt;&gt; "", VLOOKUP($A1265,'V2.5.2 Measures'!$C:$W,23,FALSE),"N/A")</f>
        <v>#REF!</v>
      </c>
      <c r="R1265" s="7" t="e">
        <f>IF(VLOOKUP($A1265,'V2.5.2 Measures'!$C:$W,24,FALSE)&lt;&gt; "", VLOOKUP($A1265,'V2.5.2 Measures'!$C:$W,24,FALSE),"N/A")</f>
        <v>#REF!</v>
      </c>
      <c r="S1265" s="7" t="e">
        <f>IF(VLOOKUP($A1265,'V2.5.2 Measures'!$C:$W,25,FALSE)&lt;&gt; "", VLOOKUP($A1265,'V2.5.2 Measures'!$C:$W,25,FALSE),"N/A")</f>
        <v>#REF!</v>
      </c>
      <c r="T1265" s="7" t="str">
        <f>IF(VLOOKUP($A1265,'V2.5.2 Measures'!$C:$W,2,FALSE)&lt;&gt; "", VLOOKUP($A1265,'V2.5.2 Measures'!$C:$W,2,FALSE),"N/A")</f>
        <v>EXP-15-042-118</v>
      </c>
      <c r="U1265" s="7" t="str">
        <f>IF(VLOOKUP($A1265,'V2.5.2 Measures'!$C:$W,3,FALSE)&lt;&gt; "", VLOOKUP($A1265,'V2.5.2 Measures'!$C:$W,3,FALSE),"N/A")</f>
        <v>Total paid for TYPE-OF-SERVICE = 51 (Personal care services)</v>
      </c>
      <c r="V1265" s="7" t="e">
        <f>IF(VLOOKUP($A1265,'V2.5.2 Measures'!$C:$W,26,FALSE)&lt;&gt; "", VLOOKUP($A1265,'V2.5.2 Measures'!$C:$W,26,FALSE),"N/A")</f>
        <v>#REF!</v>
      </c>
      <c r="W1265" s="7" t="e">
        <f>IF(VLOOKUP($A1265,'V2.5.2 Measures'!$C:$W,44,FALSE)&lt;&gt; "", VLOOKUP($A1265,'V2.5.2 Measures'!$C:$W,44,FALSE),"N/A")</f>
        <v>#REF!</v>
      </c>
    </row>
    <row r="1266" spans="1:23" x14ac:dyDescent="0.35">
      <c r="A1266" s="7" t="str">
        <f>'V2.5.2 Measures'!C728</f>
        <v>EXP15.119</v>
      </c>
      <c r="B1266" s="7" t="str">
        <f>VLOOKUP($A1266,'V2.5.2 Measures'!$C:$W,6,FALSE)</f>
        <v>S-CHIP FFS: Original, Paid Claims</v>
      </c>
      <c r="C1266" s="7" t="str">
        <f>VLOOKUP($A1266,'V2.5.2 Measures'!$C:$W,8,FALSE)</f>
        <v>No</v>
      </c>
      <c r="D1266" s="7" t="str">
        <f>IF(VLOOKUP($A1266,'V2.5.2 Measures'!$C:$W,4,FALSE)="","",VLOOKUP($A1266,'V2.5.2 Measures'!$C:$W,4,FALSE))</f>
        <v>Sum</v>
      </c>
      <c r="E1266" s="7" t="str">
        <f>IF((VLOOKUP($A1266,'V2.5.2 Measures'!$C:$W,8,FALSE)&lt;&gt;"")*AND(VLOOKUP($A1266,'V2.5.2 Measures'!$C:$W,8,FALSE)&lt;&gt;"TBD"),VLOOKUP($A1266,'V2.5.2 Measures'!$C:$W,8,FALSE),"N/A")</f>
        <v>No</v>
      </c>
      <c r="F1266" s="7" t="str">
        <f>IF((VLOOKUP($A1266,'V2.5.2 Measures'!$C:$W,9,FALSE)&lt;&gt;"")*AND(VLOOKUP($A1266,'V2.5.2 Measures'!$C:$W,9,FALSE)&lt;&gt;"TBD"),VLOOKUP($A1266,'V2.5.2 Measures'!$C:$W,9,FALSE),"N/A")</f>
        <v>N/A</v>
      </c>
      <c r="G1266" s="7" t="str">
        <f>IF((VLOOKUP($A1266,'V2.5.2 Measures'!$C:$W,10,FALSE)&lt;&gt;"")*AND(VLOOKUP($A1266,'V2.5.2 Measures'!$C:$W,10,FALSE)&lt;&gt;"TBD"),VLOOKUP($A1266,'V2.5.2 Measures'!$C:$W,10,FALSE),"N/A")</f>
        <v>N/A</v>
      </c>
      <c r="H1266" s="7" t="str">
        <f>IF(VLOOKUP($A1266,'V2.5.2 Measures'!$C:$W,14,FALSE)&lt;&gt; "", VLOOKUP($A1266,'V2.5.2 Measures'!$C:$W,14,FALSE),"N/A")</f>
        <v>N/A</v>
      </c>
      <c r="I1266" s="7">
        <f>IF(VLOOKUP($A1266,'V2.5.2 Measures'!$C:$W,15,FALSE)&lt;&gt; "", VLOOKUP($A1266,'V2.5.2 Measures'!$C:$W,15,FALSE),"N/A")</f>
        <v>0.3</v>
      </c>
      <c r="J1266" s="7" t="str">
        <f>IF(VLOOKUP($A1266,'V2.5.2 Measures'!$C:$W,16,FALSE)&lt;&gt; "", VLOOKUP($A1266,'V2.5.2 Measures'!$C:$W,16,FALSE),"N/A")</f>
        <v>N/A</v>
      </c>
      <c r="K1266" s="7" t="str">
        <f>IF(VLOOKUP($A1266,'V2.5.2 Measures'!$C:$W,17,FALSE)&lt;&gt; "", VLOOKUP($A1266,'V2.5.2 Measures'!$C:$W,17,FALSE),"N/A")</f>
        <v>N/A</v>
      </c>
      <c r="L1266" s="7" t="str">
        <f>IF(VLOOKUP($A1266,'V2.5.2 Measures'!$C:$W,18,FALSE)&lt;&gt; "", VLOOKUP($A1266,'V2.5.2 Measures'!$C:$W,18,FALSE),"N/A")</f>
        <v>Default</v>
      </c>
      <c r="M1266" s="7" t="str">
        <f>IF(VLOOKUP($A1266,'V2.5.2 Measures'!$C:$W,19,FALSE)&lt;&gt; "", VLOOKUP($A1266,'V2.5.2 Measures'!$C:$W,19,FALSE),"N/A")</f>
        <v>SAS</v>
      </c>
      <c r="N1266" s="7" t="str">
        <f>IF(VLOOKUP($A1266,'V2.5.2 Measures'!$C:$W,20,FALSE)&lt;&gt; "", VLOOKUP($A1266,'V2.5.2 Measures'!$C:$W,20,FALSE),"N/A")</f>
        <v>V1.1</v>
      </c>
      <c r="O1266" s="7" t="str">
        <f>IF(VLOOKUP($A1266,'V2.5.2 Measures'!$C:$W,21,FALSE)&lt;&gt; "", VLOOKUP($A1266,'V2.5.2 Measures'!$C:$W,21,FALSE),"N/A")</f>
        <v>V1.5</v>
      </c>
      <c r="P1266" s="7" t="e">
        <f>IF(VLOOKUP($A1266,'V2.5.2 Measures'!$C:$W,22,FALSE)&lt;&gt; "", VLOOKUP($A1266,'V2.5.2 Measures'!$C:$W,22,FALSE),"N/A")</f>
        <v>#REF!</v>
      </c>
      <c r="Q1266" s="7" t="e">
        <f>IF(VLOOKUP($A1266,'V2.5.2 Measures'!$C:$W,23,FALSE)&lt;&gt; "", VLOOKUP($A1266,'V2.5.2 Measures'!$C:$W,23,FALSE),"N/A")</f>
        <v>#REF!</v>
      </c>
      <c r="R1266" s="7" t="e">
        <f>IF(VLOOKUP($A1266,'V2.5.2 Measures'!$C:$W,24,FALSE)&lt;&gt; "", VLOOKUP($A1266,'V2.5.2 Measures'!$C:$W,24,FALSE),"N/A")</f>
        <v>#REF!</v>
      </c>
      <c r="S1266" s="7" t="e">
        <f>IF(VLOOKUP($A1266,'V2.5.2 Measures'!$C:$W,25,FALSE)&lt;&gt; "", VLOOKUP($A1266,'V2.5.2 Measures'!$C:$W,25,FALSE),"N/A")</f>
        <v>#REF!</v>
      </c>
      <c r="T1266" s="7" t="str">
        <f>IF(VLOOKUP($A1266,'V2.5.2 Measures'!$C:$W,2,FALSE)&lt;&gt; "", VLOOKUP($A1266,'V2.5.2 Measures'!$C:$W,2,FALSE),"N/A")</f>
        <v>EXP-15-043-119</v>
      </c>
      <c r="U1266" s="7" t="str">
        <f>IF(VLOOKUP($A1266,'V2.5.2 Measures'!$C:$W,3,FALSE)&lt;&gt; "", VLOOKUP($A1266,'V2.5.2 Measures'!$C:$W,3,FALSE),"N/A")</f>
        <v>Total paid for TYPE-OF-SERVICE = 52 (Primary care case management services)</v>
      </c>
      <c r="V1266" s="7" t="e">
        <f>IF(VLOOKUP($A1266,'V2.5.2 Measures'!$C:$W,26,FALSE)&lt;&gt; "", VLOOKUP($A1266,'V2.5.2 Measures'!$C:$W,26,FALSE),"N/A")</f>
        <v>#REF!</v>
      </c>
      <c r="W1266" s="7" t="e">
        <f>IF(VLOOKUP($A1266,'V2.5.2 Measures'!$C:$W,44,FALSE)&lt;&gt; "", VLOOKUP($A1266,'V2.5.2 Measures'!$C:$W,44,FALSE),"N/A")</f>
        <v>#REF!</v>
      </c>
    </row>
    <row r="1267" spans="1:23" x14ac:dyDescent="0.35">
      <c r="A1267" s="7" t="str">
        <f>'V2.5.2 Measures'!C729</f>
        <v>EXP15.120</v>
      </c>
      <c r="B1267" s="7" t="str">
        <f>VLOOKUP($A1267,'V2.5.2 Measures'!$C:$W,6,FALSE)</f>
        <v>S-CHIP FFS: Original, Paid Claims</v>
      </c>
      <c r="C1267" s="7" t="str">
        <f>VLOOKUP($A1267,'V2.5.2 Measures'!$C:$W,8,FALSE)</f>
        <v>No</v>
      </c>
      <c r="D1267" s="7" t="str">
        <f>IF(VLOOKUP($A1267,'V2.5.2 Measures'!$C:$W,4,FALSE)="","",VLOOKUP($A1267,'V2.5.2 Measures'!$C:$W,4,FALSE))</f>
        <v>Sum</v>
      </c>
      <c r="E1267" s="7" t="str">
        <f>IF((VLOOKUP($A1267,'V2.5.2 Measures'!$C:$W,8,FALSE)&lt;&gt;"")*AND(VLOOKUP($A1267,'V2.5.2 Measures'!$C:$W,8,FALSE)&lt;&gt;"TBD"),VLOOKUP($A1267,'V2.5.2 Measures'!$C:$W,8,FALSE),"N/A")</f>
        <v>No</v>
      </c>
      <c r="F1267" s="7" t="str">
        <f>IF((VLOOKUP($A1267,'V2.5.2 Measures'!$C:$W,9,FALSE)&lt;&gt;"")*AND(VLOOKUP($A1267,'V2.5.2 Measures'!$C:$W,9,FALSE)&lt;&gt;"TBD"),VLOOKUP($A1267,'V2.5.2 Measures'!$C:$W,9,FALSE),"N/A")</f>
        <v>N/A</v>
      </c>
      <c r="G1267" s="7" t="str">
        <f>IF((VLOOKUP($A1267,'V2.5.2 Measures'!$C:$W,10,FALSE)&lt;&gt;"")*AND(VLOOKUP($A1267,'V2.5.2 Measures'!$C:$W,10,FALSE)&lt;&gt;"TBD"),VLOOKUP($A1267,'V2.5.2 Measures'!$C:$W,10,FALSE),"N/A")</f>
        <v>N/A</v>
      </c>
      <c r="H1267" s="7" t="str">
        <f>IF(VLOOKUP($A1267,'V2.5.2 Measures'!$C:$W,14,FALSE)&lt;&gt; "", VLOOKUP($A1267,'V2.5.2 Measures'!$C:$W,14,FALSE),"N/A")</f>
        <v>N/A</v>
      </c>
      <c r="I1267" s="7">
        <f>IF(VLOOKUP($A1267,'V2.5.2 Measures'!$C:$W,15,FALSE)&lt;&gt; "", VLOOKUP($A1267,'V2.5.2 Measures'!$C:$W,15,FALSE),"N/A")</f>
        <v>0.3</v>
      </c>
      <c r="J1267" s="7" t="str">
        <f>IF(VLOOKUP($A1267,'V2.5.2 Measures'!$C:$W,16,FALSE)&lt;&gt; "", VLOOKUP($A1267,'V2.5.2 Measures'!$C:$W,16,FALSE),"N/A")</f>
        <v>N/A</v>
      </c>
      <c r="K1267" s="7" t="str">
        <f>IF(VLOOKUP($A1267,'V2.5.2 Measures'!$C:$W,17,FALSE)&lt;&gt; "", VLOOKUP($A1267,'V2.5.2 Measures'!$C:$W,17,FALSE),"N/A")</f>
        <v>N/A</v>
      </c>
      <c r="L1267" s="7" t="str">
        <f>IF(VLOOKUP($A1267,'V2.5.2 Measures'!$C:$W,18,FALSE)&lt;&gt; "", VLOOKUP($A1267,'V2.5.2 Measures'!$C:$W,18,FALSE),"N/A")</f>
        <v>Default</v>
      </c>
      <c r="M1267" s="7" t="str">
        <f>IF(VLOOKUP($A1267,'V2.5.2 Measures'!$C:$W,19,FALSE)&lt;&gt; "", VLOOKUP($A1267,'V2.5.2 Measures'!$C:$W,19,FALSE),"N/A")</f>
        <v>SAS</v>
      </c>
      <c r="N1267" s="7" t="str">
        <f>IF(VLOOKUP($A1267,'V2.5.2 Measures'!$C:$W,20,FALSE)&lt;&gt; "", VLOOKUP($A1267,'V2.5.2 Measures'!$C:$W,20,FALSE),"N/A")</f>
        <v>V1.1</v>
      </c>
      <c r="O1267" s="7" t="str">
        <f>IF(VLOOKUP($A1267,'V2.5.2 Measures'!$C:$W,21,FALSE)&lt;&gt; "", VLOOKUP($A1267,'V2.5.2 Measures'!$C:$W,21,FALSE),"N/A")</f>
        <v>V1.5</v>
      </c>
      <c r="P1267" s="7" t="e">
        <f>IF(VLOOKUP($A1267,'V2.5.2 Measures'!$C:$W,22,FALSE)&lt;&gt; "", VLOOKUP($A1267,'V2.5.2 Measures'!$C:$W,22,FALSE),"N/A")</f>
        <v>#REF!</v>
      </c>
      <c r="Q1267" s="7" t="e">
        <f>IF(VLOOKUP($A1267,'V2.5.2 Measures'!$C:$W,23,FALSE)&lt;&gt; "", VLOOKUP($A1267,'V2.5.2 Measures'!$C:$W,23,FALSE),"N/A")</f>
        <v>#REF!</v>
      </c>
      <c r="R1267" s="7" t="e">
        <f>IF(VLOOKUP($A1267,'V2.5.2 Measures'!$C:$W,24,FALSE)&lt;&gt; "", VLOOKUP($A1267,'V2.5.2 Measures'!$C:$W,24,FALSE),"N/A")</f>
        <v>#REF!</v>
      </c>
      <c r="S1267" s="7" t="e">
        <f>IF(VLOOKUP($A1267,'V2.5.2 Measures'!$C:$W,25,FALSE)&lt;&gt; "", VLOOKUP($A1267,'V2.5.2 Measures'!$C:$W,25,FALSE),"N/A")</f>
        <v>#REF!</v>
      </c>
      <c r="T1267" s="7" t="str">
        <f>IF(VLOOKUP($A1267,'V2.5.2 Measures'!$C:$W,2,FALSE)&lt;&gt; "", VLOOKUP($A1267,'V2.5.2 Measures'!$C:$W,2,FALSE),"N/A")</f>
        <v>EXP-15-044-120</v>
      </c>
      <c r="U1267" s="7" t="str">
        <f>IF(VLOOKUP($A1267,'V2.5.2 Measures'!$C:$W,3,FALSE)&lt;&gt; "", VLOOKUP($A1267,'V2.5.2 Measures'!$C:$W,3,FALSE),"N/A")</f>
        <v>Total paid for TYPE-OF-SERVICE = 53 (Targeted case management services )</v>
      </c>
      <c r="V1267" s="7" t="e">
        <f>IF(VLOOKUP($A1267,'V2.5.2 Measures'!$C:$W,26,FALSE)&lt;&gt; "", VLOOKUP($A1267,'V2.5.2 Measures'!$C:$W,26,FALSE),"N/A")</f>
        <v>#REF!</v>
      </c>
      <c r="W1267" s="7" t="e">
        <f>IF(VLOOKUP($A1267,'V2.5.2 Measures'!$C:$W,44,FALSE)&lt;&gt; "", VLOOKUP($A1267,'V2.5.2 Measures'!$C:$W,44,FALSE),"N/A")</f>
        <v>#REF!</v>
      </c>
    </row>
    <row r="1268" spans="1:23" x14ac:dyDescent="0.35">
      <c r="A1268" s="7" t="str">
        <f>'V2.5.2 Measures'!C730</f>
        <v>EXP15.121</v>
      </c>
      <c r="B1268" s="7" t="str">
        <f>VLOOKUP($A1268,'V2.5.2 Measures'!$C:$W,6,FALSE)</f>
        <v>S-CHIP FFS: Original, Paid Claims</v>
      </c>
      <c r="C1268" s="7" t="str">
        <f>VLOOKUP($A1268,'V2.5.2 Measures'!$C:$W,8,FALSE)</f>
        <v>No</v>
      </c>
      <c r="D1268" s="7" t="str">
        <f>IF(VLOOKUP($A1268,'V2.5.2 Measures'!$C:$W,4,FALSE)="","",VLOOKUP($A1268,'V2.5.2 Measures'!$C:$W,4,FALSE))</f>
        <v>Sum</v>
      </c>
      <c r="E1268" s="7" t="str">
        <f>IF((VLOOKUP($A1268,'V2.5.2 Measures'!$C:$W,8,FALSE)&lt;&gt;"")*AND(VLOOKUP($A1268,'V2.5.2 Measures'!$C:$W,8,FALSE)&lt;&gt;"TBD"),VLOOKUP($A1268,'V2.5.2 Measures'!$C:$W,8,FALSE),"N/A")</f>
        <v>No</v>
      </c>
      <c r="F1268" s="7" t="str">
        <f>IF((VLOOKUP($A1268,'V2.5.2 Measures'!$C:$W,9,FALSE)&lt;&gt;"")*AND(VLOOKUP($A1268,'V2.5.2 Measures'!$C:$W,9,FALSE)&lt;&gt;"TBD"),VLOOKUP($A1268,'V2.5.2 Measures'!$C:$W,9,FALSE),"N/A")</f>
        <v>N/A</v>
      </c>
      <c r="G1268" s="7" t="str">
        <f>IF((VLOOKUP($A1268,'V2.5.2 Measures'!$C:$W,10,FALSE)&lt;&gt;"")*AND(VLOOKUP($A1268,'V2.5.2 Measures'!$C:$W,10,FALSE)&lt;&gt;"TBD"),VLOOKUP($A1268,'V2.5.2 Measures'!$C:$W,10,FALSE),"N/A")</f>
        <v>N/A</v>
      </c>
      <c r="H1268" s="7" t="str">
        <f>IF(VLOOKUP($A1268,'V2.5.2 Measures'!$C:$W,14,FALSE)&lt;&gt; "", VLOOKUP($A1268,'V2.5.2 Measures'!$C:$W,14,FALSE),"N/A")</f>
        <v>N/A</v>
      </c>
      <c r="I1268" s="7">
        <f>IF(VLOOKUP($A1268,'V2.5.2 Measures'!$C:$W,15,FALSE)&lt;&gt; "", VLOOKUP($A1268,'V2.5.2 Measures'!$C:$W,15,FALSE),"N/A")</f>
        <v>0.3</v>
      </c>
      <c r="J1268" s="7" t="str">
        <f>IF(VLOOKUP($A1268,'V2.5.2 Measures'!$C:$W,16,FALSE)&lt;&gt; "", VLOOKUP($A1268,'V2.5.2 Measures'!$C:$W,16,FALSE),"N/A")</f>
        <v>N/A</v>
      </c>
      <c r="K1268" s="7" t="str">
        <f>IF(VLOOKUP($A1268,'V2.5.2 Measures'!$C:$W,17,FALSE)&lt;&gt; "", VLOOKUP($A1268,'V2.5.2 Measures'!$C:$W,17,FALSE),"N/A")</f>
        <v>N/A</v>
      </c>
      <c r="L1268" s="7" t="str">
        <f>IF(VLOOKUP($A1268,'V2.5.2 Measures'!$C:$W,18,FALSE)&lt;&gt; "", VLOOKUP($A1268,'V2.5.2 Measures'!$C:$W,18,FALSE),"N/A")</f>
        <v>Default</v>
      </c>
      <c r="M1268" s="7" t="str">
        <f>IF(VLOOKUP($A1268,'V2.5.2 Measures'!$C:$W,19,FALSE)&lt;&gt; "", VLOOKUP($A1268,'V2.5.2 Measures'!$C:$W,19,FALSE),"N/A")</f>
        <v>SAS</v>
      </c>
      <c r="N1268" s="7" t="str">
        <f>IF(VLOOKUP($A1268,'V2.5.2 Measures'!$C:$W,20,FALSE)&lt;&gt; "", VLOOKUP($A1268,'V2.5.2 Measures'!$C:$W,20,FALSE),"N/A")</f>
        <v>V1.1</v>
      </c>
      <c r="O1268" s="7" t="str">
        <f>IF(VLOOKUP($A1268,'V2.5.2 Measures'!$C:$W,21,FALSE)&lt;&gt; "", VLOOKUP($A1268,'V2.5.2 Measures'!$C:$W,21,FALSE),"N/A")</f>
        <v>V1.5</v>
      </c>
      <c r="P1268" s="7" t="e">
        <f>IF(VLOOKUP($A1268,'V2.5.2 Measures'!$C:$W,22,FALSE)&lt;&gt; "", VLOOKUP($A1268,'V2.5.2 Measures'!$C:$W,22,FALSE),"N/A")</f>
        <v>#REF!</v>
      </c>
      <c r="Q1268" s="7" t="e">
        <f>IF(VLOOKUP($A1268,'V2.5.2 Measures'!$C:$W,23,FALSE)&lt;&gt; "", VLOOKUP($A1268,'V2.5.2 Measures'!$C:$W,23,FALSE),"N/A")</f>
        <v>#REF!</v>
      </c>
      <c r="R1268" s="7" t="e">
        <f>IF(VLOOKUP($A1268,'V2.5.2 Measures'!$C:$W,24,FALSE)&lt;&gt; "", VLOOKUP($A1268,'V2.5.2 Measures'!$C:$W,24,FALSE),"N/A")</f>
        <v>#REF!</v>
      </c>
      <c r="S1268" s="7" t="e">
        <f>IF(VLOOKUP($A1268,'V2.5.2 Measures'!$C:$W,25,FALSE)&lt;&gt; "", VLOOKUP($A1268,'V2.5.2 Measures'!$C:$W,25,FALSE),"N/A")</f>
        <v>#REF!</v>
      </c>
      <c r="T1268" s="7" t="str">
        <f>IF(VLOOKUP($A1268,'V2.5.2 Measures'!$C:$W,2,FALSE)&lt;&gt; "", VLOOKUP($A1268,'V2.5.2 Measures'!$C:$W,2,FALSE),"N/A")</f>
        <v>EXP-15-045-121</v>
      </c>
      <c r="U1268" s="7" t="str">
        <f>IF(VLOOKUP($A1268,'V2.5.2 Measures'!$C:$W,3,FALSE)&lt;&gt; "", VLOOKUP($A1268,'V2.5.2 Measures'!$C:$W,3,FALSE),"N/A")</f>
        <v>Total paid for TYPE-OF-SERVICE = 54 (Case Management services other than those that meet the definition of primary care case management services or targeted case management services)</v>
      </c>
      <c r="V1268" s="7" t="e">
        <f>IF(VLOOKUP($A1268,'V2.5.2 Measures'!$C:$W,26,FALSE)&lt;&gt; "", VLOOKUP($A1268,'V2.5.2 Measures'!$C:$W,26,FALSE),"N/A")</f>
        <v>#REF!</v>
      </c>
      <c r="W1268" s="7" t="e">
        <f>IF(VLOOKUP($A1268,'V2.5.2 Measures'!$C:$W,44,FALSE)&lt;&gt; "", VLOOKUP($A1268,'V2.5.2 Measures'!$C:$W,44,FALSE),"N/A")</f>
        <v>#REF!</v>
      </c>
    </row>
    <row r="1269" spans="1:23" x14ac:dyDescent="0.35">
      <c r="A1269" s="7" t="str">
        <f>'V2.5.2 Measures'!C731</f>
        <v>EXP15.122</v>
      </c>
      <c r="B1269" s="7" t="str">
        <f>VLOOKUP($A1269,'V2.5.2 Measures'!$C:$W,6,FALSE)</f>
        <v>S-CHIP FFS: Original, Paid Claims</v>
      </c>
      <c r="C1269" s="7" t="str">
        <f>VLOOKUP($A1269,'V2.5.2 Measures'!$C:$W,8,FALSE)</f>
        <v>No</v>
      </c>
      <c r="D1269" s="7" t="str">
        <f>IF(VLOOKUP($A1269,'V2.5.2 Measures'!$C:$W,4,FALSE)="","",VLOOKUP($A1269,'V2.5.2 Measures'!$C:$W,4,FALSE))</f>
        <v>Sum</v>
      </c>
      <c r="E1269" s="7" t="str">
        <f>IF((VLOOKUP($A1269,'V2.5.2 Measures'!$C:$W,8,FALSE)&lt;&gt;"")*AND(VLOOKUP($A1269,'V2.5.2 Measures'!$C:$W,8,FALSE)&lt;&gt;"TBD"),VLOOKUP($A1269,'V2.5.2 Measures'!$C:$W,8,FALSE),"N/A")</f>
        <v>No</v>
      </c>
      <c r="F1269" s="7" t="str">
        <f>IF((VLOOKUP($A1269,'V2.5.2 Measures'!$C:$W,9,FALSE)&lt;&gt;"")*AND(VLOOKUP($A1269,'V2.5.2 Measures'!$C:$W,9,FALSE)&lt;&gt;"TBD"),VLOOKUP($A1269,'V2.5.2 Measures'!$C:$W,9,FALSE),"N/A")</f>
        <v>N/A</v>
      </c>
      <c r="G1269" s="7" t="str">
        <f>IF((VLOOKUP($A1269,'V2.5.2 Measures'!$C:$W,10,FALSE)&lt;&gt;"")*AND(VLOOKUP($A1269,'V2.5.2 Measures'!$C:$W,10,FALSE)&lt;&gt;"TBD"),VLOOKUP($A1269,'V2.5.2 Measures'!$C:$W,10,FALSE),"N/A")</f>
        <v>N/A</v>
      </c>
      <c r="H1269" s="7" t="str">
        <f>IF(VLOOKUP($A1269,'V2.5.2 Measures'!$C:$W,14,FALSE)&lt;&gt; "", VLOOKUP($A1269,'V2.5.2 Measures'!$C:$W,14,FALSE),"N/A")</f>
        <v>N/A</v>
      </c>
      <c r="I1269" s="7">
        <f>IF(VLOOKUP($A1269,'V2.5.2 Measures'!$C:$W,15,FALSE)&lt;&gt; "", VLOOKUP($A1269,'V2.5.2 Measures'!$C:$W,15,FALSE),"N/A")</f>
        <v>0.3</v>
      </c>
      <c r="J1269" s="7" t="str">
        <f>IF(VLOOKUP($A1269,'V2.5.2 Measures'!$C:$W,16,FALSE)&lt;&gt; "", VLOOKUP($A1269,'V2.5.2 Measures'!$C:$W,16,FALSE),"N/A")</f>
        <v>N/A</v>
      </c>
      <c r="K1269" s="7" t="str">
        <f>IF(VLOOKUP($A1269,'V2.5.2 Measures'!$C:$W,17,FALSE)&lt;&gt; "", VLOOKUP($A1269,'V2.5.2 Measures'!$C:$W,17,FALSE),"N/A")</f>
        <v>N/A</v>
      </c>
      <c r="L1269" s="7" t="str">
        <f>IF(VLOOKUP($A1269,'V2.5.2 Measures'!$C:$W,18,FALSE)&lt;&gt; "", VLOOKUP($A1269,'V2.5.2 Measures'!$C:$W,18,FALSE),"N/A")</f>
        <v>Default</v>
      </c>
      <c r="M1269" s="7" t="str">
        <f>IF(VLOOKUP($A1269,'V2.5.2 Measures'!$C:$W,19,FALSE)&lt;&gt; "", VLOOKUP($A1269,'V2.5.2 Measures'!$C:$W,19,FALSE),"N/A")</f>
        <v>SAS</v>
      </c>
      <c r="N1269" s="7" t="str">
        <f>IF(VLOOKUP($A1269,'V2.5.2 Measures'!$C:$W,20,FALSE)&lt;&gt; "", VLOOKUP($A1269,'V2.5.2 Measures'!$C:$W,20,FALSE),"N/A")</f>
        <v>V1.1</v>
      </c>
      <c r="O1269" s="7" t="str">
        <f>IF(VLOOKUP($A1269,'V2.5.2 Measures'!$C:$W,21,FALSE)&lt;&gt; "", VLOOKUP($A1269,'V2.5.2 Measures'!$C:$W,21,FALSE),"N/A")</f>
        <v>V1.5</v>
      </c>
      <c r="P1269" s="7" t="e">
        <f>IF(VLOOKUP($A1269,'V2.5.2 Measures'!$C:$W,22,FALSE)&lt;&gt; "", VLOOKUP($A1269,'V2.5.2 Measures'!$C:$W,22,FALSE),"N/A")</f>
        <v>#REF!</v>
      </c>
      <c r="Q1269" s="7" t="e">
        <f>IF(VLOOKUP($A1269,'V2.5.2 Measures'!$C:$W,23,FALSE)&lt;&gt; "", VLOOKUP($A1269,'V2.5.2 Measures'!$C:$W,23,FALSE),"N/A")</f>
        <v>#REF!</v>
      </c>
      <c r="R1269" s="7" t="e">
        <f>IF(VLOOKUP($A1269,'V2.5.2 Measures'!$C:$W,24,FALSE)&lt;&gt; "", VLOOKUP($A1269,'V2.5.2 Measures'!$C:$W,24,FALSE),"N/A")</f>
        <v>#REF!</v>
      </c>
      <c r="S1269" s="7" t="e">
        <f>IF(VLOOKUP($A1269,'V2.5.2 Measures'!$C:$W,25,FALSE)&lt;&gt; "", VLOOKUP($A1269,'V2.5.2 Measures'!$C:$W,25,FALSE),"N/A")</f>
        <v>#REF!</v>
      </c>
      <c r="T1269" s="7" t="str">
        <f>IF(VLOOKUP($A1269,'V2.5.2 Measures'!$C:$W,2,FALSE)&lt;&gt; "", VLOOKUP($A1269,'V2.5.2 Measures'!$C:$W,2,FALSE),"N/A")</f>
        <v>EXP-15-046-122</v>
      </c>
      <c r="U1269" s="7" t="str">
        <f>IF(VLOOKUP($A1269,'V2.5.2 Measures'!$C:$W,3,FALSE)&lt;&gt; "", VLOOKUP($A1269,'V2.5.2 Measures'!$C:$W,3,FALSE),"N/A")</f>
        <v>Total paid for TYPE-OF-SERVICE = 55 (Care coordination services)</v>
      </c>
      <c r="V1269" s="7" t="e">
        <f>IF(VLOOKUP($A1269,'V2.5.2 Measures'!$C:$W,26,FALSE)&lt;&gt; "", VLOOKUP($A1269,'V2.5.2 Measures'!$C:$W,26,FALSE),"N/A")</f>
        <v>#REF!</v>
      </c>
      <c r="W1269" s="7" t="e">
        <f>IF(VLOOKUP($A1269,'V2.5.2 Measures'!$C:$W,44,FALSE)&lt;&gt; "", VLOOKUP($A1269,'V2.5.2 Measures'!$C:$W,44,FALSE),"N/A")</f>
        <v>#REF!</v>
      </c>
    </row>
    <row r="1270" spans="1:23" x14ac:dyDescent="0.35">
      <c r="A1270" s="7" t="str">
        <f>'V2.5.2 Measures'!C732</f>
        <v>EXP15.123</v>
      </c>
      <c r="B1270" s="7" t="str">
        <f>VLOOKUP($A1270,'V2.5.2 Measures'!$C:$W,6,FALSE)</f>
        <v>S-CHIP FFS: Original, Paid Claims</v>
      </c>
      <c r="C1270" s="7" t="str">
        <f>VLOOKUP($A1270,'V2.5.2 Measures'!$C:$W,8,FALSE)</f>
        <v>No</v>
      </c>
      <c r="D1270" s="7" t="str">
        <f>IF(VLOOKUP($A1270,'V2.5.2 Measures'!$C:$W,4,FALSE)="","",VLOOKUP($A1270,'V2.5.2 Measures'!$C:$W,4,FALSE))</f>
        <v>Sum</v>
      </c>
      <c r="E1270" s="7" t="str">
        <f>IF((VLOOKUP($A1270,'V2.5.2 Measures'!$C:$W,8,FALSE)&lt;&gt;"")*AND(VLOOKUP($A1270,'V2.5.2 Measures'!$C:$W,8,FALSE)&lt;&gt;"TBD"),VLOOKUP($A1270,'V2.5.2 Measures'!$C:$W,8,FALSE),"N/A")</f>
        <v>No</v>
      </c>
      <c r="F1270" s="7" t="str">
        <f>IF((VLOOKUP($A1270,'V2.5.2 Measures'!$C:$W,9,FALSE)&lt;&gt;"")*AND(VLOOKUP($A1270,'V2.5.2 Measures'!$C:$W,9,FALSE)&lt;&gt;"TBD"),VLOOKUP($A1270,'V2.5.2 Measures'!$C:$W,9,FALSE),"N/A")</f>
        <v>N/A</v>
      </c>
      <c r="G1270" s="7" t="str">
        <f>IF((VLOOKUP($A1270,'V2.5.2 Measures'!$C:$W,10,FALSE)&lt;&gt;"")*AND(VLOOKUP($A1270,'V2.5.2 Measures'!$C:$W,10,FALSE)&lt;&gt;"TBD"),VLOOKUP($A1270,'V2.5.2 Measures'!$C:$W,10,FALSE),"N/A")</f>
        <v>N/A</v>
      </c>
      <c r="H1270" s="7" t="str">
        <f>IF(VLOOKUP($A1270,'V2.5.2 Measures'!$C:$W,14,FALSE)&lt;&gt; "", VLOOKUP($A1270,'V2.5.2 Measures'!$C:$W,14,FALSE),"N/A")</f>
        <v>N/A</v>
      </c>
      <c r="I1270" s="7">
        <f>IF(VLOOKUP($A1270,'V2.5.2 Measures'!$C:$W,15,FALSE)&lt;&gt; "", VLOOKUP($A1270,'V2.5.2 Measures'!$C:$W,15,FALSE),"N/A")</f>
        <v>0.3</v>
      </c>
      <c r="J1270" s="7" t="str">
        <f>IF(VLOOKUP($A1270,'V2.5.2 Measures'!$C:$W,16,FALSE)&lt;&gt; "", VLOOKUP($A1270,'V2.5.2 Measures'!$C:$W,16,FALSE),"N/A")</f>
        <v>N/A</v>
      </c>
      <c r="K1270" s="7" t="str">
        <f>IF(VLOOKUP($A1270,'V2.5.2 Measures'!$C:$W,17,FALSE)&lt;&gt; "", VLOOKUP($A1270,'V2.5.2 Measures'!$C:$W,17,FALSE),"N/A")</f>
        <v>N/A</v>
      </c>
      <c r="L1270" s="7" t="str">
        <f>IF(VLOOKUP($A1270,'V2.5.2 Measures'!$C:$W,18,FALSE)&lt;&gt; "", VLOOKUP($A1270,'V2.5.2 Measures'!$C:$W,18,FALSE),"N/A")</f>
        <v>Default</v>
      </c>
      <c r="M1270" s="7" t="str">
        <f>IF(VLOOKUP($A1270,'V2.5.2 Measures'!$C:$W,19,FALSE)&lt;&gt; "", VLOOKUP($A1270,'V2.5.2 Measures'!$C:$W,19,FALSE),"N/A")</f>
        <v>SAS</v>
      </c>
      <c r="N1270" s="7" t="str">
        <f>IF(VLOOKUP($A1270,'V2.5.2 Measures'!$C:$W,20,FALSE)&lt;&gt; "", VLOOKUP($A1270,'V2.5.2 Measures'!$C:$W,20,FALSE),"N/A")</f>
        <v>V1.1</v>
      </c>
      <c r="O1270" s="7" t="str">
        <f>IF(VLOOKUP($A1270,'V2.5.2 Measures'!$C:$W,21,FALSE)&lt;&gt; "", VLOOKUP($A1270,'V2.5.2 Measures'!$C:$W,21,FALSE),"N/A")</f>
        <v>V1.5</v>
      </c>
      <c r="P1270" s="7" t="e">
        <f>IF(VLOOKUP($A1270,'V2.5.2 Measures'!$C:$W,22,FALSE)&lt;&gt; "", VLOOKUP($A1270,'V2.5.2 Measures'!$C:$W,22,FALSE),"N/A")</f>
        <v>#REF!</v>
      </c>
      <c r="Q1270" s="7" t="e">
        <f>IF(VLOOKUP($A1270,'V2.5.2 Measures'!$C:$W,23,FALSE)&lt;&gt; "", VLOOKUP($A1270,'V2.5.2 Measures'!$C:$W,23,FALSE),"N/A")</f>
        <v>#REF!</v>
      </c>
      <c r="R1270" s="7" t="e">
        <f>IF(VLOOKUP($A1270,'V2.5.2 Measures'!$C:$W,24,FALSE)&lt;&gt; "", VLOOKUP($A1270,'V2.5.2 Measures'!$C:$W,24,FALSE),"N/A")</f>
        <v>#REF!</v>
      </c>
      <c r="S1270" s="7" t="e">
        <f>IF(VLOOKUP($A1270,'V2.5.2 Measures'!$C:$W,25,FALSE)&lt;&gt; "", VLOOKUP($A1270,'V2.5.2 Measures'!$C:$W,25,FALSE),"N/A")</f>
        <v>#REF!</v>
      </c>
      <c r="T1270" s="7" t="str">
        <f>IF(VLOOKUP($A1270,'V2.5.2 Measures'!$C:$W,2,FALSE)&lt;&gt; "", VLOOKUP($A1270,'V2.5.2 Measures'!$C:$W,2,FALSE),"N/A")</f>
        <v>EXP-15-047-123</v>
      </c>
      <c r="U1270" s="7" t="str">
        <f>IF(VLOOKUP($A1270,'V2.5.2 Measures'!$C:$W,3,FALSE)&lt;&gt; "", VLOOKUP($A1270,'V2.5.2 Measures'!$C:$W,3,FALSE),"N/A")</f>
        <v>Total paid for TYPE-OF-SERVICE = 56 (Transportation services)</v>
      </c>
      <c r="V1270" s="7" t="e">
        <f>IF(VLOOKUP($A1270,'V2.5.2 Measures'!$C:$W,26,FALSE)&lt;&gt; "", VLOOKUP($A1270,'V2.5.2 Measures'!$C:$W,26,FALSE),"N/A")</f>
        <v>#REF!</v>
      </c>
      <c r="W1270" s="7" t="e">
        <f>IF(VLOOKUP($A1270,'V2.5.2 Measures'!$C:$W,44,FALSE)&lt;&gt; "", VLOOKUP($A1270,'V2.5.2 Measures'!$C:$W,44,FALSE),"N/A")</f>
        <v>#REF!</v>
      </c>
    </row>
    <row r="1271" spans="1:23" x14ac:dyDescent="0.35">
      <c r="A1271" s="7" t="str">
        <f>'V2.5.2 Measures'!C733</f>
        <v>EXP15.124</v>
      </c>
      <c r="B1271" s="7" t="str">
        <f>VLOOKUP($A1271,'V2.5.2 Measures'!$C:$W,6,FALSE)</f>
        <v>S-CHIP FFS: Original, Paid Claims</v>
      </c>
      <c r="C1271" s="7" t="str">
        <f>VLOOKUP($A1271,'V2.5.2 Measures'!$C:$W,8,FALSE)</f>
        <v>No</v>
      </c>
      <c r="D1271" s="7" t="str">
        <f>IF(VLOOKUP($A1271,'V2.5.2 Measures'!$C:$W,4,FALSE)="","",VLOOKUP($A1271,'V2.5.2 Measures'!$C:$W,4,FALSE))</f>
        <v>Sum</v>
      </c>
      <c r="E1271" s="7" t="str">
        <f>IF((VLOOKUP($A1271,'V2.5.2 Measures'!$C:$W,8,FALSE)&lt;&gt;"")*AND(VLOOKUP($A1271,'V2.5.2 Measures'!$C:$W,8,FALSE)&lt;&gt;"TBD"),VLOOKUP($A1271,'V2.5.2 Measures'!$C:$W,8,FALSE),"N/A")</f>
        <v>No</v>
      </c>
      <c r="F1271" s="7" t="str">
        <f>IF((VLOOKUP($A1271,'V2.5.2 Measures'!$C:$W,9,FALSE)&lt;&gt;"")*AND(VLOOKUP($A1271,'V2.5.2 Measures'!$C:$W,9,FALSE)&lt;&gt;"TBD"),VLOOKUP($A1271,'V2.5.2 Measures'!$C:$W,9,FALSE),"N/A")</f>
        <v>N/A</v>
      </c>
      <c r="G1271" s="7" t="str">
        <f>IF((VLOOKUP($A1271,'V2.5.2 Measures'!$C:$W,10,FALSE)&lt;&gt;"")*AND(VLOOKUP($A1271,'V2.5.2 Measures'!$C:$W,10,FALSE)&lt;&gt;"TBD"),VLOOKUP($A1271,'V2.5.2 Measures'!$C:$W,10,FALSE),"N/A")</f>
        <v>N/A</v>
      </c>
      <c r="H1271" s="7" t="str">
        <f>IF(VLOOKUP($A1271,'V2.5.2 Measures'!$C:$W,14,FALSE)&lt;&gt; "", VLOOKUP($A1271,'V2.5.2 Measures'!$C:$W,14,FALSE),"N/A")</f>
        <v>N/A</v>
      </c>
      <c r="I1271" s="7">
        <f>IF(VLOOKUP($A1271,'V2.5.2 Measures'!$C:$W,15,FALSE)&lt;&gt; "", VLOOKUP($A1271,'V2.5.2 Measures'!$C:$W,15,FALSE),"N/A")</f>
        <v>0.3</v>
      </c>
      <c r="J1271" s="7" t="str">
        <f>IF(VLOOKUP($A1271,'V2.5.2 Measures'!$C:$W,16,FALSE)&lt;&gt; "", VLOOKUP($A1271,'V2.5.2 Measures'!$C:$W,16,FALSE),"N/A")</f>
        <v>N/A</v>
      </c>
      <c r="K1271" s="7" t="str">
        <f>IF(VLOOKUP($A1271,'V2.5.2 Measures'!$C:$W,17,FALSE)&lt;&gt; "", VLOOKUP($A1271,'V2.5.2 Measures'!$C:$W,17,FALSE),"N/A")</f>
        <v>N/A</v>
      </c>
      <c r="L1271" s="7" t="str">
        <f>IF(VLOOKUP($A1271,'V2.5.2 Measures'!$C:$W,18,FALSE)&lt;&gt; "", VLOOKUP($A1271,'V2.5.2 Measures'!$C:$W,18,FALSE),"N/A")</f>
        <v>Default</v>
      </c>
      <c r="M1271" s="7" t="str">
        <f>IF(VLOOKUP($A1271,'V2.5.2 Measures'!$C:$W,19,FALSE)&lt;&gt; "", VLOOKUP($A1271,'V2.5.2 Measures'!$C:$W,19,FALSE),"N/A")</f>
        <v>SAS</v>
      </c>
      <c r="N1271" s="7" t="str">
        <f>IF(VLOOKUP($A1271,'V2.5.2 Measures'!$C:$W,20,FALSE)&lt;&gt; "", VLOOKUP($A1271,'V2.5.2 Measures'!$C:$W,20,FALSE),"N/A")</f>
        <v>V1.1</v>
      </c>
      <c r="O1271" s="7" t="str">
        <f>IF(VLOOKUP($A1271,'V2.5.2 Measures'!$C:$W,21,FALSE)&lt;&gt; "", VLOOKUP($A1271,'V2.5.2 Measures'!$C:$W,21,FALSE),"N/A")</f>
        <v>V1.5</v>
      </c>
      <c r="P1271" s="7" t="e">
        <f>IF(VLOOKUP($A1271,'V2.5.2 Measures'!$C:$W,22,FALSE)&lt;&gt; "", VLOOKUP($A1271,'V2.5.2 Measures'!$C:$W,22,FALSE),"N/A")</f>
        <v>#REF!</v>
      </c>
      <c r="Q1271" s="7" t="e">
        <f>IF(VLOOKUP($A1271,'V2.5.2 Measures'!$C:$W,23,FALSE)&lt;&gt; "", VLOOKUP($A1271,'V2.5.2 Measures'!$C:$W,23,FALSE),"N/A")</f>
        <v>#REF!</v>
      </c>
      <c r="R1271" s="7" t="e">
        <f>IF(VLOOKUP($A1271,'V2.5.2 Measures'!$C:$W,24,FALSE)&lt;&gt; "", VLOOKUP($A1271,'V2.5.2 Measures'!$C:$W,24,FALSE),"N/A")</f>
        <v>#REF!</v>
      </c>
      <c r="S1271" s="7" t="e">
        <f>IF(VLOOKUP($A1271,'V2.5.2 Measures'!$C:$W,25,FALSE)&lt;&gt; "", VLOOKUP($A1271,'V2.5.2 Measures'!$C:$W,25,FALSE),"N/A")</f>
        <v>#REF!</v>
      </c>
      <c r="T1271" s="7" t="str">
        <f>IF(VLOOKUP($A1271,'V2.5.2 Measures'!$C:$W,2,FALSE)&lt;&gt; "", VLOOKUP($A1271,'V2.5.2 Measures'!$C:$W,2,FALSE),"N/A")</f>
        <v>EXP-15-048-124</v>
      </c>
      <c r="U1271" s="7" t="str">
        <f>IF(VLOOKUP($A1271,'V2.5.2 Measures'!$C:$W,3,FALSE)&lt;&gt; "", VLOOKUP($A1271,'V2.5.2 Measures'!$C:$W,3,FALSE),"N/A")</f>
        <v>Total paid for TYPE-OF-SERVICE = 57 (Enabling services)</v>
      </c>
      <c r="V1271" s="7" t="e">
        <f>IF(VLOOKUP($A1271,'V2.5.2 Measures'!$C:$W,26,FALSE)&lt;&gt; "", VLOOKUP($A1271,'V2.5.2 Measures'!$C:$W,26,FALSE),"N/A")</f>
        <v>#REF!</v>
      </c>
      <c r="W1271" s="7" t="e">
        <f>IF(VLOOKUP($A1271,'V2.5.2 Measures'!$C:$W,44,FALSE)&lt;&gt; "", VLOOKUP($A1271,'V2.5.2 Measures'!$C:$W,44,FALSE),"N/A")</f>
        <v>#REF!</v>
      </c>
    </row>
    <row r="1272" spans="1:23" x14ac:dyDescent="0.35">
      <c r="A1272" s="7" t="str">
        <f>'V2.5.2 Measures'!C734</f>
        <v>EXP15.126</v>
      </c>
      <c r="B1272" s="7" t="str">
        <f>VLOOKUP($A1272,'V2.5.2 Measures'!$C:$W,6,FALSE)</f>
        <v>S-CHIP FFS: Original, Paid Claims</v>
      </c>
      <c r="C1272" s="7" t="str">
        <f>VLOOKUP($A1272,'V2.5.2 Measures'!$C:$W,8,FALSE)</f>
        <v>No</v>
      </c>
      <c r="D1272" s="7" t="str">
        <f>IF(VLOOKUP($A1272,'V2.5.2 Measures'!$C:$W,4,FALSE)="","",VLOOKUP($A1272,'V2.5.2 Measures'!$C:$W,4,FALSE))</f>
        <v>Sum</v>
      </c>
      <c r="E1272" s="7" t="str">
        <f>IF((VLOOKUP($A1272,'V2.5.2 Measures'!$C:$W,8,FALSE)&lt;&gt;"")*AND(VLOOKUP($A1272,'V2.5.2 Measures'!$C:$W,8,FALSE)&lt;&gt;"TBD"),VLOOKUP($A1272,'V2.5.2 Measures'!$C:$W,8,FALSE),"N/A")</f>
        <v>No</v>
      </c>
      <c r="F1272" s="7" t="str">
        <f>IF((VLOOKUP($A1272,'V2.5.2 Measures'!$C:$W,9,FALSE)&lt;&gt;"")*AND(VLOOKUP($A1272,'V2.5.2 Measures'!$C:$W,9,FALSE)&lt;&gt;"TBD"),VLOOKUP($A1272,'V2.5.2 Measures'!$C:$W,9,FALSE),"N/A")</f>
        <v>N/A</v>
      </c>
      <c r="G1272" s="7" t="str">
        <f>IF((VLOOKUP($A1272,'V2.5.2 Measures'!$C:$W,10,FALSE)&lt;&gt;"")*AND(VLOOKUP($A1272,'V2.5.2 Measures'!$C:$W,10,FALSE)&lt;&gt;"TBD"),VLOOKUP($A1272,'V2.5.2 Measures'!$C:$W,10,FALSE),"N/A")</f>
        <v>N/A</v>
      </c>
      <c r="H1272" s="7" t="str">
        <f>IF(VLOOKUP($A1272,'V2.5.2 Measures'!$C:$W,14,FALSE)&lt;&gt; "", VLOOKUP($A1272,'V2.5.2 Measures'!$C:$W,14,FALSE),"N/A")</f>
        <v>N/A</v>
      </c>
      <c r="I1272" s="7">
        <f>IF(VLOOKUP($A1272,'V2.5.2 Measures'!$C:$W,15,FALSE)&lt;&gt; "", VLOOKUP($A1272,'V2.5.2 Measures'!$C:$W,15,FALSE),"N/A")</f>
        <v>0.3</v>
      </c>
      <c r="J1272" s="7" t="str">
        <f>IF(VLOOKUP($A1272,'V2.5.2 Measures'!$C:$W,16,FALSE)&lt;&gt; "", VLOOKUP($A1272,'V2.5.2 Measures'!$C:$W,16,FALSE),"N/A")</f>
        <v>N/A</v>
      </c>
      <c r="K1272" s="7" t="str">
        <f>IF(VLOOKUP($A1272,'V2.5.2 Measures'!$C:$W,17,FALSE)&lt;&gt; "", VLOOKUP($A1272,'V2.5.2 Measures'!$C:$W,17,FALSE),"N/A")</f>
        <v>N/A</v>
      </c>
      <c r="L1272" s="7" t="str">
        <f>IF(VLOOKUP($A1272,'V2.5.2 Measures'!$C:$W,18,FALSE)&lt;&gt; "", VLOOKUP($A1272,'V2.5.2 Measures'!$C:$W,18,FALSE),"N/A")</f>
        <v>Default</v>
      </c>
      <c r="M1272" s="7" t="str">
        <f>IF(VLOOKUP($A1272,'V2.5.2 Measures'!$C:$W,19,FALSE)&lt;&gt; "", VLOOKUP($A1272,'V2.5.2 Measures'!$C:$W,19,FALSE),"N/A")</f>
        <v>SAS</v>
      </c>
      <c r="N1272" s="7" t="str">
        <f>IF(VLOOKUP($A1272,'V2.5.2 Measures'!$C:$W,20,FALSE)&lt;&gt; "", VLOOKUP($A1272,'V2.5.2 Measures'!$C:$W,20,FALSE),"N/A")</f>
        <v>V1.1</v>
      </c>
      <c r="O1272" s="7" t="str">
        <f>IF(VLOOKUP($A1272,'V2.5.2 Measures'!$C:$W,21,FALSE)&lt;&gt; "", VLOOKUP($A1272,'V2.5.2 Measures'!$C:$W,21,FALSE),"N/A")</f>
        <v>V1.5</v>
      </c>
      <c r="P1272" s="7" t="e">
        <f>IF(VLOOKUP($A1272,'V2.5.2 Measures'!$C:$W,22,FALSE)&lt;&gt; "", VLOOKUP($A1272,'V2.5.2 Measures'!$C:$W,22,FALSE),"N/A")</f>
        <v>#REF!</v>
      </c>
      <c r="Q1272" s="7" t="e">
        <f>IF(VLOOKUP($A1272,'V2.5.2 Measures'!$C:$W,23,FALSE)&lt;&gt; "", VLOOKUP($A1272,'V2.5.2 Measures'!$C:$W,23,FALSE),"N/A")</f>
        <v>#REF!</v>
      </c>
      <c r="R1272" s="7" t="e">
        <f>IF(VLOOKUP($A1272,'V2.5.2 Measures'!$C:$W,24,FALSE)&lt;&gt; "", VLOOKUP($A1272,'V2.5.2 Measures'!$C:$W,24,FALSE),"N/A")</f>
        <v>#REF!</v>
      </c>
      <c r="S1272" s="7" t="e">
        <f>IF(VLOOKUP($A1272,'V2.5.2 Measures'!$C:$W,25,FALSE)&lt;&gt; "", VLOOKUP($A1272,'V2.5.2 Measures'!$C:$W,25,FALSE),"N/A")</f>
        <v>#REF!</v>
      </c>
      <c r="T1272" s="7" t="str">
        <f>IF(VLOOKUP($A1272,'V2.5.2 Measures'!$C:$W,2,FALSE)&lt;&gt; "", VLOOKUP($A1272,'V2.5.2 Measures'!$C:$W,2,FALSE),"N/A")</f>
        <v>EXP-15-049-126</v>
      </c>
      <c r="U1272" s="7" t="str">
        <f>IF(VLOOKUP($A1272,'V2.5.2 Measures'!$C:$W,3,FALSE)&lt;&gt; "", VLOOKUP($A1272,'V2.5.2 Measures'!$C:$W,3,FALSE),"N/A")</f>
        <v>Total paid for TYPE-OF-SERVICE = 61 (Critical access hospital services - OT)</v>
      </c>
      <c r="V1272" s="7" t="e">
        <f>IF(VLOOKUP($A1272,'V2.5.2 Measures'!$C:$W,26,FALSE)&lt;&gt; "", VLOOKUP($A1272,'V2.5.2 Measures'!$C:$W,26,FALSE),"N/A")</f>
        <v>#REF!</v>
      </c>
      <c r="W1272" s="7" t="e">
        <f>IF(VLOOKUP($A1272,'V2.5.2 Measures'!$C:$W,44,FALSE)&lt;&gt; "", VLOOKUP($A1272,'V2.5.2 Measures'!$C:$W,44,FALSE),"N/A")</f>
        <v>#REF!</v>
      </c>
    </row>
    <row r="1273" spans="1:23" x14ac:dyDescent="0.35">
      <c r="A1273" s="7" t="str">
        <f>'V2.5.2 Measures'!C735</f>
        <v>EXP15.127</v>
      </c>
      <c r="B1273" s="7" t="str">
        <f>VLOOKUP($A1273,'V2.5.2 Measures'!$C:$W,6,FALSE)</f>
        <v>S-CHIP FFS: Original, Paid Claims</v>
      </c>
      <c r="C1273" s="7" t="str">
        <f>VLOOKUP($A1273,'V2.5.2 Measures'!$C:$W,8,FALSE)</f>
        <v>No</v>
      </c>
      <c r="D1273" s="7" t="str">
        <f>IF(VLOOKUP($A1273,'V2.5.2 Measures'!$C:$W,4,FALSE)="","",VLOOKUP($A1273,'V2.5.2 Measures'!$C:$W,4,FALSE))</f>
        <v>Sum</v>
      </c>
      <c r="E1273" s="7" t="str">
        <f>IF((VLOOKUP($A1273,'V2.5.2 Measures'!$C:$W,8,FALSE)&lt;&gt;"")*AND(VLOOKUP($A1273,'V2.5.2 Measures'!$C:$W,8,FALSE)&lt;&gt;"TBD"),VLOOKUP($A1273,'V2.5.2 Measures'!$C:$W,8,FALSE),"N/A")</f>
        <v>No</v>
      </c>
      <c r="F1273" s="7" t="str">
        <f>IF((VLOOKUP($A1273,'V2.5.2 Measures'!$C:$W,9,FALSE)&lt;&gt;"")*AND(VLOOKUP($A1273,'V2.5.2 Measures'!$C:$W,9,FALSE)&lt;&gt;"TBD"),VLOOKUP($A1273,'V2.5.2 Measures'!$C:$W,9,FALSE),"N/A")</f>
        <v>N/A</v>
      </c>
      <c r="G1273" s="7" t="str">
        <f>IF((VLOOKUP($A1273,'V2.5.2 Measures'!$C:$W,10,FALSE)&lt;&gt;"")*AND(VLOOKUP($A1273,'V2.5.2 Measures'!$C:$W,10,FALSE)&lt;&gt;"TBD"),VLOOKUP($A1273,'V2.5.2 Measures'!$C:$W,10,FALSE),"N/A")</f>
        <v>N/A</v>
      </c>
      <c r="H1273" s="7" t="str">
        <f>IF(VLOOKUP($A1273,'V2.5.2 Measures'!$C:$W,14,FALSE)&lt;&gt; "", VLOOKUP($A1273,'V2.5.2 Measures'!$C:$W,14,FALSE),"N/A")</f>
        <v>N/A</v>
      </c>
      <c r="I1273" s="7">
        <f>IF(VLOOKUP($A1273,'V2.5.2 Measures'!$C:$W,15,FALSE)&lt;&gt; "", VLOOKUP($A1273,'V2.5.2 Measures'!$C:$W,15,FALSE),"N/A")</f>
        <v>0.3</v>
      </c>
      <c r="J1273" s="7" t="str">
        <f>IF(VLOOKUP($A1273,'V2.5.2 Measures'!$C:$W,16,FALSE)&lt;&gt; "", VLOOKUP($A1273,'V2.5.2 Measures'!$C:$W,16,FALSE),"N/A")</f>
        <v>N/A</v>
      </c>
      <c r="K1273" s="7" t="str">
        <f>IF(VLOOKUP($A1273,'V2.5.2 Measures'!$C:$W,17,FALSE)&lt;&gt; "", VLOOKUP($A1273,'V2.5.2 Measures'!$C:$W,17,FALSE),"N/A")</f>
        <v>N/A</v>
      </c>
      <c r="L1273" s="7" t="str">
        <f>IF(VLOOKUP($A1273,'V2.5.2 Measures'!$C:$W,18,FALSE)&lt;&gt; "", VLOOKUP($A1273,'V2.5.2 Measures'!$C:$W,18,FALSE),"N/A")</f>
        <v>Default</v>
      </c>
      <c r="M1273" s="7" t="str">
        <f>IF(VLOOKUP($A1273,'V2.5.2 Measures'!$C:$W,19,FALSE)&lt;&gt; "", VLOOKUP($A1273,'V2.5.2 Measures'!$C:$W,19,FALSE),"N/A")</f>
        <v>SAS</v>
      </c>
      <c r="N1273" s="7" t="str">
        <f>IF(VLOOKUP($A1273,'V2.5.2 Measures'!$C:$W,20,FALSE)&lt;&gt; "", VLOOKUP($A1273,'V2.5.2 Measures'!$C:$W,20,FALSE),"N/A")</f>
        <v>V1.1</v>
      </c>
      <c r="O1273" s="7" t="str">
        <f>IF(VLOOKUP($A1273,'V2.5.2 Measures'!$C:$W,21,FALSE)&lt;&gt; "", VLOOKUP($A1273,'V2.5.2 Measures'!$C:$W,21,FALSE),"N/A")</f>
        <v>V1.5</v>
      </c>
      <c r="P1273" s="7" t="e">
        <f>IF(VLOOKUP($A1273,'V2.5.2 Measures'!$C:$W,22,FALSE)&lt;&gt; "", VLOOKUP($A1273,'V2.5.2 Measures'!$C:$W,22,FALSE),"N/A")</f>
        <v>#REF!</v>
      </c>
      <c r="Q1273" s="7" t="e">
        <f>IF(VLOOKUP($A1273,'V2.5.2 Measures'!$C:$W,23,FALSE)&lt;&gt; "", VLOOKUP($A1273,'V2.5.2 Measures'!$C:$W,23,FALSE),"N/A")</f>
        <v>#REF!</v>
      </c>
      <c r="R1273" s="7" t="e">
        <f>IF(VLOOKUP($A1273,'V2.5.2 Measures'!$C:$W,24,FALSE)&lt;&gt; "", VLOOKUP($A1273,'V2.5.2 Measures'!$C:$W,24,FALSE),"N/A")</f>
        <v>#REF!</v>
      </c>
      <c r="S1273" s="7" t="e">
        <f>IF(VLOOKUP($A1273,'V2.5.2 Measures'!$C:$W,25,FALSE)&lt;&gt; "", VLOOKUP($A1273,'V2.5.2 Measures'!$C:$W,25,FALSE),"N/A")</f>
        <v>#REF!</v>
      </c>
      <c r="T1273" s="7" t="str">
        <f>IF(VLOOKUP($A1273,'V2.5.2 Measures'!$C:$W,2,FALSE)&lt;&gt; "", VLOOKUP($A1273,'V2.5.2 Measures'!$C:$W,2,FALSE),"N/A")</f>
        <v>EXP-15-050-127</v>
      </c>
      <c r="U1273" s="7" t="str">
        <f>IF(VLOOKUP($A1273,'V2.5.2 Measures'!$C:$W,3,FALSE)&lt;&gt; "", VLOOKUP($A1273,'V2.5.2 Measures'!$C:$W,3,FALSE),"N/A")</f>
        <v>Total paid for TYPE-OF-SERVICE = 62 (HCBS - Case management services)</v>
      </c>
      <c r="V1273" s="7" t="e">
        <f>IF(VLOOKUP($A1273,'V2.5.2 Measures'!$C:$W,26,FALSE)&lt;&gt; "", VLOOKUP($A1273,'V2.5.2 Measures'!$C:$W,26,FALSE),"N/A")</f>
        <v>#REF!</v>
      </c>
      <c r="W1273" s="7" t="e">
        <f>IF(VLOOKUP($A1273,'V2.5.2 Measures'!$C:$W,44,FALSE)&lt;&gt; "", VLOOKUP($A1273,'V2.5.2 Measures'!$C:$W,44,FALSE),"N/A")</f>
        <v>#REF!</v>
      </c>
    </row>
    <row r="1274" spans="1:23" x14ac:dyDescent="0.35">
      <c r="A1274" s="7" t="str">
        <f>'V2.5.2 Measures'!C736</f>
        <v>EXP15.128</v>
      </c>
      <c r="B1274" s="7" t="str">
        <f>VLOOKUP($A1274,'V2.5.2 Measures'!$C:$W,6,FALSE)</f>
        <v>S-CHIP FFS: Original, Paid Claims</v>
      </c>
      <c r="C1274" s="7" t="str">
        <f>VLOOKUP($A1274,'V2.5.2 Measures'!$C:$W,8,FALSE)</f>
        <v>No</v>
      </c>
      <c r="D1274" s="7" t="str">
        <f>IF(VLOOKUP($A1274,'V2.5.2 Measures'!$C:$W,4,FALSE)="","",VLOOKUP($A1274,'V2.5.2 Measures'!$C:$W,4,FALSE))</f>
        <v>Sum</v>
      </c>
      <c r="E1274" s="7" t="str">
        <f>IF((VLOOKUP($A1274,'V2.5.2 Measures'!$C:$W,8,FALSE)&lt;&gt;"")*AND(VLOOKUP($A1274,'V2.5.2 Measures'!$C:$W,8,FALSE)&lt;&gt;"TBD"),VLOOKUP($A1274,'V2.5.2 Measures'!$C:$W,8,FALSE),"N/A")</f>
        <v>No</v>
      </c>
      <c r="F1274" s="7" t="str">
        <f>IF((VLOOKUP($A1274,'V2.5.2 Measures'!$C:$W,9,FALSE)&lt;&gt;"")*AND(VLOOKUP($A1274,'V2.5.2 Measures'!$C:$W,9,FALSE)&lt;&gt;"TBD"),VLOOKUP($A1274,'V2.5.2 Measures'!$C:$W,9,FALSE),"N/A")</f>
        <v>N/A</v>
      </c>
      <c r="G1274" s="7" t="str">
        <f>IF((VLOOKUP($A1274,'V2.5.2 Measures'!$C:$W,10,FALSE)&lt;&gt;"")*AND(VLOOKUP($A1274,'V2.5.2 Measures'!$C:$W,10,FALSE)&lt;&gt;"TBD"),VLOOKUP($A1274,'V2.5.2 Measures'!$C:$W,10,FALSE),"N/A")</f>
        <v>N/A</v>
      </c>
      <c r="H1274" s="7" t="str">
        <f>IF(VLOOKUP($A1274,'V2.5.2 Measures'!$C:$W,14,FALSE)&lt;&gt; "", VLOOKUP($A1274,'V2.5.2 Measures'!$C:$W,14,FALSE),"N/A")</f>
        <v>N/A</v>
      </c>
      <c r="I1274" s="7">
        <f>IF(VLOOKUP($A1274,'V2.5.2 Measures'!$C:$W,15,FALSE)&lt;&gt; "", VLOOKUP($A1274,'V2.5.2 Measures'!$C:$W,15,FALSE),"N/A")</f>
        <v>0.3</v>
      </c>
      <c r="J1274" s="7" t="str">
        <f>IF(VLOOKUP($A1274,'V2.5.2 Measures'!$C:$W,16,FALSE)&lt;&gt; "", VLOOKUP($A1274,'V2.5.2 Measures'!$C:$W,16,FALSE),"N/A")</f>
        <v>N/A</v>
      </c>
      <c r="K1274" s="7" t="str">
        <f>IF(VLOOKUP($A1274,'V2.5.2 Measures'!$C:$W,17,FALSE)&lt;&gt; "", VLOOKUP($A1274,'V2.5.2 Measures'!$C:$W,17,FALSE),"N/A")</f>
        <v>N/A</v>
      </c>
      <c r="L1274" s="7" t="str">
        <f>IF(VLOOKUP($A1274,'V2.5.2 Measures'!$C:$W,18,FALSE)&lt;&gt; "", VLOOKUP($A1274,'V2.5.2 Measures'!$C:$W,18,FALSE),"N/A")</f>
        <v>Default</v>
      </c>
      <c r="M1274" s="7" t="str">
        <f>IF(VLOOKUP($A1274,'V2.5.2 Measures'!$C:$W,19,FALSE)&lt;&gt; "", VLOOKUP($A1274,'V2.5.2 Measures'!$C:$W,19,FALSE),"N/A")</f>
        <v>SAS</v>
      </c>
      <c r="N1274" s="7" t="str">
        <f>IF(VLOOKUP($A1274,'V2.5.2 Measures'!$C:$W,20,FALSE)&lt;&gt; "", VLOOKUP($A1274,'V2.5.2 Measures'!$C:$W,20,FALSE),"N/A")</f>
        <v>V1.1</v>
      </c>
      <c r="O1274" s="7" t="str">
        <f>IF(VLOOKUP($A1274,'V2.5.2 Measures'!$C:$W,21,FALSE)&lt;&gt; "", VLOOKUP($A1274,'V2.5.2 Measures'!$C:$W,21,FALSE),"N/A")</f>
        <v>V1.5</v>
      </c>
      <c r="P1274" s="7" t="e">
        <f>IF(VLOOKUP($A1274,'V2.5.2 Measures'!$C:$W,22,FALSE)&lt;&gt; "", VLOOKUP($A1274,'V2.5.2 Measures'!$C:$W,22,FALSE),"N/A")</f>
        <v>#REF!</v>
      </c>
      <c r="Q1274" s="7" t="e">
        <f>IF(VLOOKUP($A1274,'V2.5.2 Measures'!$C:$W,23,FALSE)&lt;&gt; "", VLOOKUP($A1274,'V2.5.2 Measures'!$C:$W,23,FALSE),"N/A")</f>
        <v>#REF!</v>
      </c>
      <c r="R1274" s="7" t="e">
        <f>IF(VLOOKUP($A1274,'V2.5.2 Measures'!$C:$W,24,FALSE)&lt;&gt; "", VLOOKUP($A1274,'V2.5.2 Measures'!$C:$W,24,FALSE),"N/A")</f>
        <v>#REF!</v>
      </c>
      <c r="S1274" s="7" t="e">
        <f>IF(VLOOKUP($A1274,'V2.5.2 Measures'!$C:$W,25,FALSE)&lt;&gt; "", VLOOKUP($A1274,'V2.5.2 Measures'!$C:$W,25,FALSE),"N/A")</f>
        <v>#REF!</v>
      </c>
      <c r="T1274" s="7" t="str">
        <f>IF(VLOOKUP($A1274,'V2.5.2 Measures'!$C:$W,2,FALSE)&lt;&gt; "", VLOOKUP($A1274,'V2.5.2 Measures'!$C:$W,2,FALSE),"N/A")</f>
        <v>EXP-15-051-128</v>
      </c>
      <c r="U1274" s="7" t="str">
        <f>IF(VLOOKUP($A1274,'V2.5.2 Measures'!$C:$W,3,FALSE)&lt;&gt; "", VLOOKUP($A1274,'V2.5.2 Measures'!$C:$W,3,FALSE),"N/A")</f>
        <v>Total paid for TYPE-OF-SERVICE = 63 (HCBS - Homemaker services)</v>
      </c>
      <c r="V1274" s="7" t="e">
        <f>IF(VLOOKUP($A1274,'V2.5.2 Measures'!$C:$W,26,FALSE)&lt;&gt; "", VLOOKUP($A1274,'V2.5.2 Measures'!$C:$W,26,FALSE),"N/A")</f>
        <v>#REF!</v>
      </c>
      <c r="W1274" s="7" t="e">
        <f>IF(VLOOKUP($A1274,'V2.5.2 Measures'!$C:$W,44,FALSE)&lt;&gt; "", VLOOKUP($A1274,'V2.5.2 Measures'!$C:$W,44,FALSE),"N/A")</f>
        <v>#REF!</v>
      </c>
    </row>
    <row r="1275" spans="1:23" x14ac:dyDescent="0.35">
      <c r="A1275" s="7" t="str">
        <f>'V2.5.2 Measures'!C737</f>
        <v>EXP15.129</v>
      </c>
      <c r="B1275" s="7" t="str">
        <f>VLOOKUP($A1275,'V2.5.2 Measures'!$C:$W,6,FALSE)</f>
        <v>S-CHIP FFS: Original, Paid Claims</v>
      </c>
      <c r="C1275" s="7" t="str">
        <f>VLOOKUP($A1275,'V2.5.2 Measures'!$C:$W,8,FALSE)</f>
        <v>No</v>
      </c>
      <c r="D1275" s="7" t="str">
        <f>IF(VLOOKUP($A1275,'V2.5.2 Measures'!$C:$W,4,FALSE)="","",VLOOKUP($A1275,'V2.5.2 Measures'!$C:$W,4,FALSE))</f>
        <v>Sum</v>
      </c>
      <c r="E1275" s="7" t="str">
        <f>IF((VLOOKUP($A1275,'V2.5.2 Measures'!$C:$W,8,FALSE)&lt;&gt;"")*AND(VLOOKUP($A1275,'V2.5.2 Measures'!$C:$W,8,FALSE)&lt;&gt;"TBD"),VLOOKUP($A1275,'V2.5.2 Measures'!$C:$W,8,FALSE),"N/A")</f>
        <v>No</v>
      </c>
      <c r="F1275" s="7" t="str">
        <f>IF((VLOOKUP($A1275,'V2.5.2 Measures'!$C:$W,9,FALSE)&lt;&gt;"")*AND(VLOOKUP($A1275,'V2.5.2 Measures'!$C:$W,9,FALSE)&lt;&gt;"TBD"),VLOOKUP($A1275,'V2.5.2 Measures'!$C:$W,9,FALSE),"N/A")</f>
        <v>N/A</v>
      </c>
      <c r="G1275" s="7" t="str">
        <f>IF((VLOOKUP($A1275,'V2.5.2 Measures'!$C:$W,10,FALSE)&lt;&gt;"")*AND(VLOOKUP($A1275,'V2.5.2 Measures'!$C:$W,10,FALSE)&lt;&gt;"TBD"),VLOOKUP($A1275,'V2.5.2 Measures'!$C:$W,10,FALSE),"N/A")</f>
        <v>N/A</v>
      </c>
      <c r="H1275" s="7" t="str">
        <f>IF(VLOOKUP($A1275,'V2.5.2 Measures'!$C:$W,14,FALSE)&lt;&gt; "", VLOOKUP($A1275,'V2.5.2 Measures'!$C:$W,14,FALSE),"N/A")</f>
        <v>N/A</v>
      </c>
      <c r="I1275" s="7">
        <f>IF(VLOOKUP($A1275,'V2.5.2 Measures'!$C:$W,15,FALSE)&lt;&gt; "", VLOOKUP($A1275,'V2.5.2 Measures'!$C:$W,15,FALSE),"N/A")</f>
        <v>0.3</v>
      </c>
      <c r="J1275" s="7" t="str">
        <f>IF(VLOOKUP($A1275,'V2.5.2 Measures'!$C:$W,16,FALSE)&lt;&gt; "", VLOOKUP($A1275,'V2.5.2 Measures'!$C:$W,16,FALSE),"N/A")</f>
        <v>N/A</v>
      </c>
      <c r="K1275" s="7" t="str">
        <f>IF(VLOOKUP($A1275,'V2.5.2 Measures'!$C:$W,17,FALSE)&lt;&gt; "", VLOOKUP($A1275,'V2.5.2 Measures'!$C:$W,17,FALSE),"N/A")</f>
        <v>N/A</v>
      </c>
      <c r="L1275" s="7" t="str">
        <f>IF(VLOOKUP($A1275,'V2.5.2 Measures'!$C:$W,18,FALSE)&lt;&gt; "", VLOOKUP($A1275,'V2.5.2 Measures'!$C:$W,18,FALSE),"N/A")</f>
        <v>Default</v>
      </c>
      <c r="M1275" s="7" t="str">
        <f>IF(VLOOKUP($A1275,'V2.5.2 Measures'!$C:$W,19,FALSE)&lt;&gt; "", VLOOKUP($A1275,'V2.5.2 Measures'!$C:$W,19,FALSE),"N/A")</f>
        <v>SAS</v>
      </c>
      <c r="N1275" s="7" t="str">
        <f>IF(VLOOKUP($A1275,'V2.5.2 Measures'!$C:$W,20,FALSE)&lt;&gt; "", VLOOKUP($A1275,'V2.5.2 Measures'!$C:$W,20,FALSE),"N/A")</f>
        <v>V1.1</v>
      </c>
      <c r="O1275" s="7" t="str">
        <f>IF(VLOOKUP($A1275,'V2.5.2 Measures'!$C:$W,21,FALSE)&lt;&gt; "", VLOOKUP($A1275,'V2.5.2 Measures'!$C:$W,21,FALSE),"N/A")</f>
        <v>V1.5</v>
      </c>
      <c r="P1275" s="7" t="e">
        <f>IF(VLOOKUP($A1275,'V2.5.2 Measures'!$C:$W,22,FALSE)&lt;&gt; "", VLOOKUP($A1275,'V2.5.2 Measures'!$C:$W,22,FALSE),"N/A")</f>
        <v>#REF!</v>
      </c>
      <c r="Q1275" s="7" t="e">
        <f>IF(VLOOKUP($A1275,'V2.5.2 Measures'!$C:$W,23,FALSE)&lt;&gt; "", VLOOKUP($A1275,'V2.5.2 Measures'!$C:$W,23,FALSE),"N/A")</f>
        <v>#REF!</v>
      </c>
      <c r="R1275" s="7" t="e">
        <f>IF(VLOOKUP($A1275,'V2.5.2 Measures'!$C:$W,24,FALSE)&lt;&gt; "", VLOOKUP($A1275,'V2.5.2 Measures'!$C:$W,24,FALSE),"N/A")</f>
        <v>#REF!</v>
      </c>
      <c r="S1275" s="7" t="e">
        <f>IF(VLOOKUP($A1275,'V2.5.2 Measures'!$C:$W,25,FALSE)&lt;&gt; "", VLOOKUP($A1275,'V2.5.2 Measures'!$C:$W,25,FALSE),"N/A")</f>
        <v>#REF!</v>
      </c>
      <c r="T1275" s="7" t="str">
        <f>IF(VLOOKUP($A1275,'V2.5.2 Measures'!$C:$W,2,FALSE)&lt;&gt; "", VLOOKUP($A1275,'V2.5.2 Measures'!$C:$W,2,FALSE),"N/A")</f>
        <v>EXP-15-052-129</v>
      </c>
      <c r="U1275" s="7" t="str">
        <f>IF(VLOOKUP($A1275,'V2.5.2 Measures'!$C:$W,3,FALSE)&lt;&gt; "", VLOOKUP($A1275,'V2.5.2 Measures'!$C:$W,3,FALSE),"N/A")</f>
        <v>Total paid for TYPE-OF-SERVICE = 64 (HCBS - Home health aide services)</v>
      </c>
      <c r="V1275" s="7" t="e">
        <f>IF(VLOOKUP($A1275,'V2.5.2 Measures'!$C:$W,26,FALSE)&lt;&gt; "", VLOOKUP($A1275,'V2.5.2 Measures'!$C:$W,26,FALSE),"N/A")</f>
        <v>#REF!</v>
      </c>
      <c r="W1275" s="7" t="e">
        <f>IF(VLOOKUP($A1275,'V2.5.2 Measures'!$C:$W,44,FALSE)&lt;&gt; "", VLOOKUP($A1275,'V2.5.2 Measures'!$C:$W,44,FALSE),"N/A")</f>
        <v>#REF!</v>
      </c>
    </row>
    <row r="1276" spans="1:23" x14ac:dyDescent="0.35">
      <c r="A1276" s="7" t="str">
        <f>'V2.5.2 Measures'!C738</f>
        <v>EXP15.130</v>
      </c>
      <c r="B1276" s="7" t="str">
        <f>VLOOKUP($A1276,'V2.5.2 Measures'!$C:$W,6,FALSE)</f>
        <v>S-CHIP FFS: Original, Paid Claims</v>
      </c>
      <c r="C1276" s="7" t="str">
        <f>VLOOKUP($A1276,'V2.5.2 Measures'!$C:$W,8,FALSE)</f>
        <v>No</v>
      </c>
      <c r="D1276" s="7" t="str">
        <f>IF(VLOOKUP($A1276,'V2.5.2 Measures'!$C:$W,4,FALSE)="","",VLOOKUP($A1276,'V2.5.2 Measures'!$C:$W,4,FALSE))</f>
        <v>Sum</v>
      </c>
      <c r="E1276" s="7" t="str">
        <f>IF((VLOOKUP($A1276,'V2.5.2 Measures'!$C:$W,8,FALSE)&lt;&gt;"")*AND(VLOOKUP($A1276,'V2.5.2 Measures'!$C:$W,8,FALSE)&lt;&gt;"TBD"),VLOOKUP($A1276,'V2.5.2 Measures'!$C:$W,8,FALSE),"N/A")</f>
        <v>No</v>
      </c>
      <c r="F1276" s="7" t="str">
        <f>IF((VLOOKUP($A1276,'V2.5.2 Measures'!$C:$W,9,FALSE)&lt;&gt;"")*AND(VLOOKUP($A1276,'V2.5.2 Measures'!$C:$W,9,FALSE)&lt;&gt;"TBD"),VLOOKUP($A1276,'V2.5.2 Measures'!$C:$W,9,FALSE),"N/A")</f>
        <v>N/A</v>
      </c>
      <c r="G1276" s="7" t="str">
        <f>IF((VLOOKUP($A1276,'V2.5.2 Measures'!$C:$W,10,FALSE)&lt;&gt;"")*AND(VLOOKUP($A1276,'V2.5.2 Measures'!$C:$W,10,FALSE)&lt;&gt;"TBD"),VLOOKUP($A1276,'V2.5.2 Measures'!$C:$W,10,FALSE),"N/A")</f>
        <v>N/A</v>
      </c>
      <c r="H1276" s="7" t="str">
        <f>IF(VLOOKUP($A1276,'V2.5.2 Measures'!$C:$W,14,FALSE)&lt;&gt; "", VLOOKUP($A1276,'V2.5.2 Measures'!$C:$W,14,FALSE),"N/A")</f>
        <v>N/A</v>
      </c>
      <c r="I1276" s="7">
        <f>IF(VLOOKUP($A1276,'V2.5.2 Measures'!$C:$W,15,FALSE)&lt;&gt; "", VLOOKUP($A1276,'V2.5.2 Measures'!$C:$W,15,FALSE),"N/A")</f>
        <v>0.3</v>
      </c>
      <c r="J1276" s="7" t="str">
        <f>IF(VLOOKUP($A1276,'V2.5.2 Measures'!$C:$W,16,FALSE)&lt;&gt; "", VLOOKUP($A1276,'V2.5.2 Measures'!$C:$W,16,FALSE),"N/A")</f>
        <v>N/A</v>
      </c>
      <c r="K1276" s="7" t="str">
        <f>IF(VLOOKUP($A1276,'V2.5.2 Measures'!$C:$W,17,FALSE)&lt;&gt; "", VLOOKUP($A1276,'V2.5.2 Measures'!$C:$W,17,FALSE),"N/A")</f>
        <v>N/A</v>
      </c>
      <c r="L1276" s="7" t="str">
        <f>IF(VLOOKUP($A1276,'V2.5.2 Measures'!$C:$W,18,FALSE)&lt;&gt; "", VLOOKUP($A1276,'V2.5.2 Measures'!$C:$W,18,FALSE),"N/A")</f>
        <v>Default</v>
      </c>
      <c r="M1276" s="7" t="str">
        <f>IF(VLOOKUP($A1276,'V2.5.2 Measures'!$C:$W,19,FALSE)&lt;&gt; "", VLOOKUP($A1276,'V2.5.2 Measures'!$C:$W,19,FALSE),"N/A")</f>
        <v>SAS</v>
      </c>
      <c r="N1276" s="7" t="str">
        <f>IF(VLOOKUP($A1276,'V2.5.2 Measures'!$C:$W,20,FALSE)&lt;&gt; "", VLOOKUP($A1276,'V2.5.2 Measures'!$C:$W,20,FALSE),"N/A")</f>
        <v>V1.1</v>
      </c>
      <c r="O1276" s="7" t="str">
        <f>IF(VLOOKUP($A1276,'V2.5.2 Measures'!$C:$W,21,FALSE)&lt;&gt; "", VLOOKUP($A1276,'V2.5.2 Measures'!$C:$W,21,FALSE),"N/A")</f>
        <v>V1.5</v>
      </c>
      <c r="P1276" s="7" t="e">
        <f>IF(VLOOKUP($A1276,'V2.5.2 Measures'!$C:$W,22,FALSE)&lt;&gt; "", VLOOKUP($A1276,'V2.5.2 Measures'!$C:$W,22,FALSE),"N/A")</f>
        <v>#REF!</v>
      </c>
      <c r="Q1276" s="7" t="e">
        <f>IF(VLOOKUP($A1276,'V2.5.2 Measures'!$C:$W,23,FALSE)&lt;&gt; "", VLOOKUP($A1276,'V2.5.2 Measures'!$C:$W,23,FALSE),"N/A")</f>
        <v>#REF!</v>
      </c>
      <c r="R1276" s="7" t="e">
        <f>IF(VLOOKUP($A1276,'V2.5.2 Measures'!$C:$W,24,FALSE)&lt;&gt; "", VLOOKUP($A1276,'V2.5.2 Measures'!$C:$W,24,FALSE),"N/A")</f>
        <v>#REF!</v>
      </c>
      <c r="S1276" s="7" t="e">
        <f>IF(VLOOKUP($A1276,'V2.5.2 Measures'!$C:$W,25,FALSE)&lt;&gt; "", VLOOKUP($A1276,'V2.5.2 Measures'!$C:$W,25,FALSE),"N/A")</f>
        <v>#REF!</v>
      </c>
      <c r="T1276" s="7" t="str">
        <f>IF(VLOOKUP($A1276,'V2.5.2 Measures'!$C:$W,2,FALSE)&lt;&gt; "", VLOOKUP($A1276,'V2.5.2 Measures'!$C:$W,2,FALSE),"N/A")</f>
        <v>EXP-15-053-130</v>
      </c>
      <c r="U1276" s="7" t="str">
        <f>IF(VLOOKUP($A1276,'V2.5.2 Measures'!$C:$W,3,FALSE)&lt;&gt; "", VLOOKUP($A1276,'V2.5.2 Measures'!$C:$W,3,FALSE),"N/A")</f>
        <v>Total paid for TYPE-OF-SERVICE = 65 (HCBS - Personal care services)</v>
      </c>
      <c r="V1276" s="7" t="e">
        <f>IF(VLOOKUP($A1276,'V2.5.2 Measures'!$C:$W,26,FALSE)&lt;&gt; "", VLOOKUP($A1276,'V2.5.2 Measures'!$C:$W,26,FALSE),"N/A")</f>
        <v>#REF!</v>
      </c>
      <c r="W1276" s="7" t="e">
        <f>IF(VLOOKUP($A1276,'V2.5.2 Measures'!$C:$W,44,FALSE)&lt;&gt; "", VLOOKUP($A1276,'V2.5.2 Measures'!$C:$W,44,FALSE),"N/A")</f>
        <v>#REF!</v>
      </c>
    </row>
    <row r="1277" spans="1:23" x14ac:dyDescent="0.35">
      <c r="A1277" s="7" t="str">
        <f>'V2.5.2 Measures'!C739</f>
        <v>EXP15.131</v>
      </c>
      <c r="B1277" s="7" t="str">
        <f>VLOOKUP($A1277,'V2.5.2 Measures'!$C:$W,6,FALSE)</f>
        <v>S-CHIP FFS: Original, Paid Claims</v>
      </c>
      <c r="C1277" s="7" t="str">
        <f>VLOOKUP($A1277,'V2.5.2 Measures'!$C:$W,8,FALSE)</f>
        <v>No</v>
      </c>
      <c r="D1277" s="7" t="str">
        <f>IF(VLOOKUP($A1277,'V2.5.2 Measures'!$C:$W,4,FALSE)="","",VLOOKUP($A1277,'V2.5.2 Measures'!$C:$W,4,FALSE))</f>
        <v>Sum</v>
      </c>
      <c r="E1277" s="7" t="str">
        <f>IF((VLOOKUP($A1277,'V2.5.2 Measures'!$C:$W,8,FALSE)&lt;&gt;"")*AND(VLOOKUP($A1277,'V2.5.2 Measures'!$C:$W,8,FALSE)&lt;&gt;"TBD"),VLOOKUP($A1277,'V2.5.2 Measures'!$C:$W,8,FALSE),"N/A")</f>
        <v>No</v>
      </c>
      <c r="F1277" s="7" t="str">
        <f>IF((VLOOKUP($A1277,'V2.5.2 Measures'!$C:$W,9,FALSE)&lt;&gt;"")*AND(VLOOKUP($A1277,'V2.5.2 Measures'!$C:$W,9,FALSE)&lt;&gt;"TBD"),VLOOKUP($A1277,'V2.5.2 Measures'!$C:$W,9,FALSE),"N/A")</f>
        <v>N/A</v>
      </c>
      <c r="G1277" s="7" t="str">
        <f>IF((VLOOKUP($A1277,'V2.5.2 Measures'!$C:$W,10,FALSE)&lt;&gt;"")*AND(VLOOKUP($A1277,'V2.5.2 Measures'!$C:$W,10,FALSE)&lt;&gt;"TBD"),VLOOKUP($A1277,'V2.5.2 Measures'!$C:$W,10,FALSE),"N/A")</f>
        <v>N/A</v>
      </c>
      <c r="H1277" s="7" t="str">
        <f>IF(VLOOKUP($A1277,'V2.5.2 Measures'!$C:$W,14,FALSE)&lt;&gt; "", VLOOKUP($A1277,'V2.5.2 Measures'!$C:$W,14,FALSE),"N/A")</f>
        <v>N/A</v>
      </c>
      <c r="I1277" s="7">
        <f>IF(VLOOKUP($A1277,'V2.5.2 Measures'!$C:$W,15,FALSE)&lt;&gt; "", VLOOKUP($A1277,'V2.5.2 Measures'!$C:$W,15,FALSE),"N/A")</f>
        <v>0.3</v>
      </c>
      <c r="J1277" s="7" t="str">
        <f>IF(VLOOKUP($A1277,'V2.5.2 Measures'!$C:$W,16,FALSE)&lt;&gt; "", VLOOKUP($A1277,'V2.5.2 Measures'!$C:$W,16,FALSE),"N/A")</f>
        <v>N/A</v>
      </c>
      <c r="K1277" s="7" t="str">
        <f>IF(VLOOKUP($A1277,'V2.5.2 Measures'!$C:$W,17,FALSE)&lt;&gt; "", VLOOKUP($A1277,'V2.5.2 Measures'!$C:$W,17,FALSE),"N/A")</f>
        <v>N/A</v>
      </c>
      <c r="L1277" s="7" t="str">
        <f>IF(VLOOKUP($A1277,'V2.5.2 Measures'!$C:$W,18,FALSE)&lt;&gt; "", VLOOKUP($A1277,'V2.5.2 Measures'!$C:$W,18,FALSE),"N/A")</f>
        <v>Default</v>
      </c>
      <c r="M1277" s="7" t="str">
        <f>IF(VLOOKUP($A1277,'V2.5.2 Measures'!$C:$W,19,FALSE)&lt;&gt; "", VLOOKUP($A1277,'V2.5.2 Measures'!$C:$W,19,FALSE),"N/A")</f>
        <v>SAS</v>
      </c>
      <c r="N1277" s="7" t="str">
        <f>IF(VLOOKUP($A1277,'V2.5.2 Measures'!$C:$W,20,FALSE)&lt;&gt; "", VLOOKUP($A1277,'V2.5.2 Measures'!$C:$W,20,FALSE),"N/A")</f>
        <v>V1.1</v>
      </c>
      <c r="O1277" s="7" t="str">
        <f>IF(VLOOKUP($A1277,'V2.5.2 Measures'!$C:$W,21,FALSE)&lt;&gt; "", VLOOKUP($A1277,'V2.5.2 Measures'!$C:$W,21,FALSE),"N/A")</f>
        <v>V1.5</v>
      </c>
      <c r="P1277" s="7" t="e">
        <f>IF(VLOOKUP($A1277,'V2.5.2 Measures'!$C:$W,22,FALSE)&lt;&gt; "", VLOOKUP($A1277,'V2.5.2 Measures'!$C:$W,22,FALSE),"N/A")</f>
        <v>#REF!</v>
      </c>
      <c r="Q1277" s="7" t="e">
        <f>IF(VLOOKUP($A1277,'V2.5.2 Measures'!$C:$W,23,FALSE)&lt;&gt; "", VLOOKUP($A1277,'V2.5.2 Measures'!$C:$W,23,FALSE),"N/A")</f>
        <v>#REF!</v>
      </c>
      <c r="R1277" s="7" t="e">
        <f>IF(VLOOKUP($A1277,'V2.5.2 Measures'!$C:$W,24,FALSE)&lt;&gt; "", VLOOKUP($A1277,'V2.5.2 Measures'!$C:$W,24,FALSE),"N/A")</f>
        <v>#REF!</v>
      </c>
      <c r="S1277" s="7" t="e">
        <f>IF(VLOOKUP($A1277,'V2.5.2 Measures'!$C:$W,25,FALSE)&lt;&gt; "", VLOOKUP($A1277,'V2.5.2 Measures'!$C:$W,25,FALSE),"N/A")</f>
        <v>#REF!</v>
      </c>
      <c r="T1277" s="7" t="str">
        <f>IF(VLOOKUP($A1277,'V2.5.2 Measures'!$C:$W,2,FALSE)&lt;&gt; "", VLOOKUP($A1277,'V2.5.2 Measures'!$C:$W,2,FALSE),"N/A")</f>
        <v>EXP-15-054-131</v>
      </c>
      <c r="U1277" s="7" t="str">
        <f>IF(VLOOKUP($A1277,'V2.5.2 Measures'!$C:$W,3,FALSE)&lt;&gt; "", VLOOKUP($A1277,'V2.5.2 Measures'!$C:$W,3,FALSE),"N/A")</f>
        <v>Total paid for TYPE-OF-SERVICE = 66 (HCBS - Adult day health services)</v>
      </c>
      <c r="V1277" s="7" t="e">
        <f>IF(VLOOKUP($A1277,'V2.5.2 Measures'!$C:$W,26,FALSE)&lt;&gt; "", VLOOKUP($A1277,'V2.5.2 Measures'!$C:$W,26,FALSE),"N/A")</f>
        <v>#REF!</v>
      </c>
      <c r="W1277" s="7" t="e">
        <f>IF(VLOOKUP($A1277,'V2.5.2 Measures'!$C:$W,44,FALSE)&lt;&gt; "", VLOOKUP($A1277,'V2.5.2 Measures'!$C:$W,44,FALSE),"N/A")</f>
        <v>#REF!</v>
      </c>
    </row>
    <row r="1278" spans="1:23" x14ac:dyDescent="0.35">
      <c r="A1278" s="7" t="str">
        <f>'V2.5.2 Measures'!C740</f>
        <v>EXP15.132</v>
      </c>
      <c r="B1278" s="7" t="str">
        <f>VLOOKUP($A1278,'V2.5.2 Measures'!$C:$W,6,FALSE)</f>
        <v>S-CHIP FFS: Original, Paid Claims</v>
      </c>
      <c r="C1278" s="7" t="str">
        <f>VLOOKUP($A1278,'V2.5.2 Measures'!$C:$W,8,FALSE)</f>
        <v>No</v>
      </c>
      <c r="D1278" s="7" t="str">
        <f>IF(VLOOKUP($A1278,'V2.5.2 Measures'!$C:$W,4,FALSE)="","",VLOOKUP($A1278,'V2.5.2 Measures'!$C:$W,4,FALSE))</f>
        <v>Sum</v>
      </c>
      <c r="E1278" s="7" t="str">
        <f>IF((VLOOKUP($A1278,'V2.5.2 Measures'!$C:$W,8,FALSE)&lt;&gt;"")*AND(VLOOKUP($A1278,'V2.5.2 Measures'!$C:$W,8,FALSE)&lt;&gt;"TBD"),VLOOKUP($A1278,'V2.5.2 Measures'!$C:$W,8,FALSE),"N/A")</f>
        <v>No</v>
      </c>
      <c r="F1278" s="7" t="str">
        <f>IF((VLOOKUP($A1278,'V2.5.2 Measures'!$C:$W,9,FALSE)&lt;&gt;"")*AND(VLOOKUP($A1278,'V2.5.2 Measures'!$C:$W,9,FALSE)&lt;&gt;"TBD"),VLOOKUP($A1278,'V2.5.2 Measures'!$C:$W,9,FALSE),"N/A")</f>
        <v>N/A</v>
      </c>
      <c r="G1278" s="7" t="str">
        <f>IF((VLOOKUP($A1278,'V2.5.2 Measures'!$C:$W,10,FALSE)&lt;&gt;"")*AND(VLOOKUP($A1278,'V2.5.2 Measures'!$C:$W,10,FALSE)&lt;&gt;"TBD"),VLOOKUP($A1278,'V2.5.2 Measures'!$C:$W,10,FALSE),"N/A")</f>
        <v>N/A</v>
      </c>
      <c r="H1278" s="7" t="str">
        <f>IF(VLOOKUP($A1278,'V2.5.2 Measures'!$C:$W,14,FALSE)&lt;&gt; "", VLOOKUP($A1278,'V2.5.2 Measures'!$C:$W,14,FALSE),"N/A")</f>
        <v>N/A</v>
      </c>
      <c r="I1278" s="7">
        <f>IF(VLOOKUP($A1278,'V2.5.2 Measures'!$C:$W,15,FALSE)&lt;&gt; "", VLOOKUP($A1278,'V2.5.2 Measures'!$C:$W,15,FALSE),"N/A")</f>
        <v>0.3</v>
      </c>
      <c r="J1278" s="7" t="str">
        <f>IF(VLOOKUP($A1278,'V2.5.2 Measures'!$C:$W,16,FALSE)&lt;&gt; "", VLOOKUP($A1278,'V2.5.2 Measures'!$C:$W,16,FALSE),"N/A")</f>
        <v>N/A</v>
      </c>
      <c r="K1278" s="7" t="str">
        <f>IF(VLOOKUP($A1278,'V2.5.2 Measures'!$C:$W,17,FALSE)&lt;&gt; "", VLOOKUP($A1278,'V2.5.2 Measures'!$C:$W,17,FALSE),"N/A")</f>
        <v>N/A</v>
      </c>
      <c r="L1278" s="7" t="str">
        <f>IF(VLOOKUP($A1278,'V2.5.2 Measures'!$C:$W,18,FALSE)&lt;&gt; "", VLOOKUP($A1278,'V2.5.2 Measures'!$C:$W,18,FALSE),"N/A")</f>
        <v>Default</v>
      </c>
      <c r="M1278" s="7" t="str">
        <f>IF(VLOOKUP($A1278,'V2.5.2 Measures'!$C:$W,19,FALSE)&lt;&gt; "", VLOOKUP($A1278,'V2.5.2 Measures'!$C:$W,19,FALSE),"N/A")</f>
        <v>SAS</v>
      </c>
      <c r="N1278" s="7" t="str">
        <f>IF(VLOOKUP($A1278,'V2.5.2 Measures'!$C:$W,20,FALSE)&lt;&gt; "", VLOOKUP($A1278,'V2.5.2 Measures'!$C:$W,20,FALSE),"N/A")</f>
        <v>V1.1</v>
      </c>
      <c r="O1278" s="7" t="str">
        <f>IF(VLOOKUP($A1278,'V2.5.2 Measures'!$C:$W,21,FALSE)&lt;&gt; "", VLOOKUP($A1278,'V2.5.2 Measures'!$C:$W,21,FALSE),"N/A")</f>
        <v>V1.5</v>
      </c>
      <c r="P1278" s="7" t="e">
        <f>IF(VLOOKUP($A1278,'V2.5.2 Measures'!$C:$W,22,FALSE)&lt;&gt; "", VLOOKUP($A1278,'V2.5.2 Measures'!$C:$W,22,FALSE),"N/A")</f>
        <v>#REF!</v>
      </c>
      <c r="Q1278" s="7" t="e">
        <f>IF(VLOOKUP($A1278,'V2.5.2 Measures'!$C:$W,23,FALSE)&lt;&gt; "", VLOOKUP($A1278,'V2.5.2 Measures'!$C:$W,23,FALSE),"N/A")</f>
        <v>#REF!</v>
      </c>
      <c r="R1278" s="7" t="e">
        <f>IF(VLOOKUP($A1278,'V2.5.2 Measures'!$C:$W,24,FALSE)&lt;&gt; "", VLOOKUP($A1278,'V2.5.2 Measures'!$C:$W,24,FALSE),"N/A")</f>
        <v>#REF!</v>
      </c>
      <c r="S1278" s="7" t="e">
        <f>IF(VLOOKUP($A1278,'V2.5.2 Measures'!$C:$W,25,FALSE)&lt;&gt; "", VLOOKUP($A1278,'V2.5.2 Measures'!$C:$W,25,FALSE),"N/A")</f>
        <v>#REF!</v>
      </c>
      <c r="T1278" s="7" t="str">
        <f>IF(VLOOKUP($A1278,'V2.5.2 Measures'!$C:$W,2,FALSE)&lt;&gt; "", VLOOKUP($A1278,'V2.5.2 Measures'!$C:$W,2,FALSE),"N/A")</f>
        <v>EXP-15-055-132</v>
      </c>
      <c r="U1278" s="7" t="str">
        <f>IF(VLOOKUP($A1278,'V2.5.2 Measures'!$C:$W,3,FALSE)&lt;&gt; "", VLOOKUP($A1278,'V2.5.2 Measures'!$C:$W,3,FALSE),"N/A")</f>
        <v>Total paid for TYPE-OF-SERVICE = 67 (HCBS - Habilitation services)</v>
      </c>
      <c r="V1278" s="7" t="e">
        <f>IF(VLOOKUP($A1278,'V2.5.2 Measures'!$C:$W,26,FALSE)&lt;&gt; "", VLOOKUP($A1278,'V2.5.2 Measures'!$C:$W,26,FALSE),"N/A")</f>
        <v>#REF!</v>
      </c>
      <c r="W1278" s="7" t="e">
        <f>IF(VLOOKUP($A1278,'V2.5.2 Measures'!$C:$W,44,FALSE)&lt;&gt; "", VLOOKUP($A1278,'V2.5.2 Measures'!$C:$W,44,FALSE),"N/A")</f>
        <v>#REF!</v>
      </c>
    </row>
    <row r="1279" spans="1:23" x14ac:dyDescent="0.35">
      <c r="A1279" s="7" t="str">
        <f>'V2.5.2 Measures'!C741</f>
        <v>EXP15.133</v>
      </c>
      <c r="B1279" s="7" t="str">
        <f>VLOOKUP($A1279,'V2.5.2 Measures'!$C:$W,6,FALSE)</f>
        <v>S-CHIP FFS: Original, Paid Claims</v>
      </c>
      <c r="C1279" s="7" t="str">
        <f>VLOOKUP($A1279,'V2.5.2 Measures'!$C:$W,8,FALSE)</f>
        <v>No</v>
      </c>
      <c r="D1279" s="7" t="str">
        <f>IF(VLOOKUP($A1279,'V2.5.2 Measures'!$C:$W,4,FALSE)="","",VLOOKUP($A1279,'V2.5.2 Measures'!$C:$W,4,FALSE))</f>
        <v>Sum</v>
      </c>
      <c r="E1279" s="7" t="str">
        <f>IF((VLOOKUP($A1279,'V2.5.2 Measures'!$C:$W,8,FALSE)&lt;&gt;"")*AND(VLOOKUP($A1279,'V2.5.2 Measures'!$C:$W,8,FALSE)&lt;&gt;"TBD"),VLOOKUP($A1279,'V2.5.2 Measures'!$C:$W,8,FALSE),"N/A")</f>
        <v>No</v>
      </c>
      <c r="F1279" s="7" t="str">
        <f>IF((VLOOKUP($A1279,'V2.5.2 Measures'!$C:$W,9,FALSE)&lt;&gt;"")*AND(VLOOKUP($A1279,'V2.5.2 Measures'!$C:$W,9,FALSE)&lt;&gt;"TBD"),VLOOKUP($A1279,'V2.5.2 Measures'!$C:$W,9,FALSE),"N/A")</f>
        <v>N/A</v>
      </c>
      <c r="G1279" s="7" t="str">
        <f>IF((VLOOKUP($A1279,'V2.5.2 Measures'!$C:$W,10,FALSE)&lt;&gt;"")*AND(VLOOKUP($A1279,'V2.5.2 Measures'!$C:$W,10,FALSE)&lt;&gt;"TBD"),VLOOKUP($A1279,'V2.5.2 Measures'!$C:$W,10,FALSE),"N/A")</f>
        <v>N/A</v>
      </c>
      <c r="H1279" s="7" t="str">
        <f>IF(VLOOKUP($A1279,'V2.5.2 Measures'!$C:$W,14,FALSE)&lt;&gt; "", VLOOKUP($A1279,'V2.5.2 Measures'!$C:$W,14,FALSE),"N/A")</f>
        <v>N/A</v>
      </c>
      <c r="I1279" s="7">
        <f>IF(VLOOKUP($A1279,'V2.5.2 Measures'!$C:$W,15,FALSE)&lt;&gt; "", VLOOKUP($A1279,'V2.5.2 Measures'!$C:$W,15,FALSE),"N/A")</f>
        <v>0.3</v>
      </c>
      <c r="J1279" s="7" t="str">
        <f>IF(VLOOKUP($A1279,'V2.5.2 Measures'!$C:$W,16,FALSE)&lt;&gt; "", VLOOKUP($A1279,'V2.5.2 Measures'!$C:$W,16,FALSE),"N/A")</f>
        <v>N/A</v>
      </c>
      <c r="K1279" s="7" t="str">
        <f>IF(VLOOKUP($A1279,'V2.5.2 Measures'!$C:$W,17,FALSE)&lt;&gt; "", VLOOKUP($A1279,'V2.5.2 Measures'!$C:$W,17,FALSE),"N/A")</f>
        <v>N/A</v>
      </c>
      <c r="L1279" s="7" t="str">
        <f>IF(VLOOKUP($A1279,'V2.5.2 Measures'!$C:$W,18,FALSE)&lt;&gt; "", VLOOKUP($A1279,'V2.5.2 Measures'!$C:$W,18,FALSE),"N/A")</f>
        <v>Default</v>
      </c>
      <c r="M1279" s="7" t="str">
        <f>IF(VLOOKUP($A1279,'V2.5.2 Measures'!$C:$W,19,FALSE)&lt;&gt; "", VLOOKUP($A1279,'V2.5.2 Measures'!$C:$W,19,FALSE),"N/A")</f>
        <v>SAS</v>
      </c>
      <c r="N1279" s="7" t="str">
        <f>IF(VLOOKUP($A1279,'V2.5.2 Measures'!$C:$W,20,FALSE)&lt;&gt; "", VLOOKUP($A1279,'V2.5.2 Measures'!$C:$W,20,FALSE),"N/A")</f>
        <v>V1.1</v>
      </c>
      <c r="O1279" s="7" t="str">
        <f>IF(VLOOKUP($A1279,'V2.5.2 Measures'!$C:$W,21,FALSE)&lt;&gt; "", VLOOKUP($A1279,'V2.5.2 Measures'!$C:$W,21,FALSE),"N/A")</f>
        <v>V1.5</v>
      </c>
      <c r="P1279" s="7" t="e">
        <f>IF(VLOOKUP($A1279,'V2.5.2 Measures'!$C:$W,22,FALSE)&lt;&gt; "", VLOOKUP($A1279,'V2.5.2 Measures'!$C:$W,22,FALSE),"N/A")</f>
        <v>#REF!</v>
      </c>
      <c r="Q1279" s="7" t="e">
        <f>IF(VLOOKUP($A1279,'V2.5.2 Measures'!$C:$W,23,FALSE)&lt;&gt; "", VLOOKUP($A1279,'V2.5.2 Measures'!$C:$W,23,FALSE),"N/A")</f>
        <v>#REF!</v>
      </c>
      <c r="R1279" s="7" t="e">
        <f>IF(VLOOKUP($A1279,'V2.5.2 Measures'!$C:$W,24,FALSE)&lt;&gt; "", VLOOKUP($A1279,'V2.5.2 Measures'!$C:$W,24,FALSE),"N/A")</f>
        <v>#REF!</v>
      </c>
      <c r="S1279" s="7" t="e">
        <f>IF(VLOOKUP($A1279,'V2.5.2 Measures'!$C:$W,25,FALSE)&lt;&gt; "", VLOOKUP($A1279,'V2.5.2 Measures'!$C:$W,25,FALSE),"N/A")</f>
        <v>#REF!</v>
      </c>
      <c r="T1279" s="7" t="str">
        <f>IF(VLOOKUP($A1279,'V2.5.2 Measures'!$C:$W,2,FALSE)&lt;&gt; "", VLOOKUP($A1279,'V2.5.2 Measures'!$C:$W,2,FALSE),"N/A")</f>
        <v>EXP-15-056-133</v>
      </c>
      <c r="U1279" s="7" t="str">
        <f>IF(VLOOKUP($A1279,'V2.5.2 Measures'!$C:$W,3,FALSE)&lt;&gt; "", VLOOKUP($A1279,'V2.5.2 Measures'!$C:$W,3,FALSE),"N/A")</f>
        <v>Total paid for TYPE-OF-SERVICE = 68 (HCBS - Respite care services)</v>
      </c>
      <c r="V1279" s="7" t="e">
        <f>IF(VLOOKUP($A1279,'V2.5.2 Measures'!$C:$W,26,FALSE)&lt;&gt; "", VLOOKUP($A1279,'V2.5.2 Measures'!$C:$W,26,FALSE),"N/A")</f>
        <v>#REF!</v>
      </c>
      <c r="W1279" s="7" t="e">
        <f>IF(VLOOKUP($A1279,'V2.5.2 Measures'!$C:$W,44,FALSE)&lt;&gt; "", VLOOKUP($A1279,'V2.5.2 Measures'!$C:$W,44,FALSE),"N/A")</f>
        <v>#REF!</v>
      </c>
    </row>
    <row r="1280" spans="1:23" x14ac:dyDescent="0.35">
      <c r="A1280" s="7" t="str">
        <f>'V2.5.2 Measures'!C742</f>
        <v>EXP15.134</v>
      </c>
      <c r="B1280" s="7" t="str">
        <f>VLOOKUP($A1280,'V2.5.2 Measures'!$C:$W,6,FALSE)</f>
        <v>S-CHIP FFS: Original, Paid Claims</v>
      </c>
      <c r="C1280" s="7" t="str">
        <f>VLOOKUP($A1280,'V2.5.2 Measures'!$C:$W,8,FALSE)</f>
        <v>No</v>
      </c>
      <c r="D1280" s="7" t="str">
        <f>IF(VLOOKUP($A1280,'V2.5.2 Measures'!$C:$W,4,FALSE)="","",VLOOKUP($A1280,'V2.5.2 Measures'!$C:$W,4,FALSE))</f>
        <v>Sum</v>
      </c>
      <c r="E1280" s="7" t="str">
        <f>IF((VLOOKUP($A1280,'V2.5.2 Measures'!$C:$W,8,FALSE)&lt;&gt;"")*AND(VLOOKUP($A1280,'V2.5.2 Measures'!$C:$W,8,FALSE)&lt;&gt;"TBD"),VLOOKUP($A1280,'V2.5.2 Measures'!$C:$W,8,FALSE),"N/A")</f>
        <v>No</v>
      </c>
      <c r="F1280" s="7" t="str">
        <f>IF((VLOOKUP($A1280,'V2.5.2 Measures'!$C:$W,9,FALSE)&lt;&gt;"")*AND(VLOOKUP($A1280,'V2.5.2 Measures'!$C:$W,9,FALSE)&lt;&gt;"TBD"),VLOOKUP($A1280,'V2.5.2 Measures'!$C:$W,9,FALSE),"N/A")</f>
        <v>N/A</v>
      </c>
      <c r="G1280" s="7" t="str">
        <f>IF((VLOOKUP($A1280,'V2.5.2 Measures'!$C:$W,10,FALSE)&lt;&gt;"")*AND(VLOOKUP($A1280,'V2.5.2 Measures'!$C:$W,10,FALSE)&lt;&gt;"TBD"),VLOOKUP($A1280,'V2.5.2 Measures'!$C:$W,10,FALSE),"N/A")</f>
        <v>N/A</v>
      </c>
      <c r="H1280" s="7" t="str">
        <f>IF(VLOOKUP($A1280,'V2.5.2 Measures'!$C:$W,14,FALSE)&lt;&gt; "", VLOOKUP($A1280,'V2.5.2 Measures'!$C:$W,14,FALSE),"N/A")</f>
        <v>N/A</v>
      </c>
      <c r="I1280" s="7">
        <f>IF(VLOOKUP($A1280,'V2.5.2 Measures'!$C:$W,15,FALSE)&lt;&gt; "", VLOOKUP($A1280,'V2.5.2 Measures'!$C:$W,15,FALSE),"N/A")</f>
        <v>0.3</v>
      </c>
      <c r="J1280" s="7" t="str">
        <f>IF(VLOOKUP($A1280,'V2.5.2 Measures'!$C:$W,16,FALSE)&lt;&gt; "", VLOOKUP($A1280,'V2.5.2 Measures'!$C:$W,16,FALSE),"N/A")</f>
        <v>N/A</v>
      </c>
      <c r="K1280" s="7" t="str">
        <f>IF(VLOOKUP($A1280,'V2.5.2 Measures'!$C:$W,17,FALSE)&lt;&gt; "", VLOOKUP($A1280,'V2.5.2 Measures'!$C:$W,17,FALSE),"N/A")</f>
        <v>N/A</v>
      </c>
      <c r="L1280" s="7" t="str">
        <f>IF(VLOOKUP($A1280,'V2.5.2 Measures'!$C:$W,18,FALSE)&lt;&gt; "", VLOOKUP($A1280,'V2.5.2 Measures'!$C:$W,18,FALSE),"N/A")</f>
        <v>Default</v>
      </c>
      <c r="M1280" s="7" t="str">
        <f>IF(VLOOKUP($A1280,'V2.5.2 Measures'!$C:$W,19,FALSE)&lt;&gt; "", VLOOKUP($A1280,'V2.5.2 Measures'!$C:$W,19,FALSE),"N/A")</f>
        <v>SAS</v>
      </c>
      <c r="N1280" s="7" t="str">
        <f>IF(VLOOKUP($A1280,'V2.5.2 Measures'!$C:$W,20,FALSE)&lt;&gt; "", VLOOKUP($A1280,'V2.5.2 Measures'!$C:$W,20,FALSE),"N/A")</f>
        <v>V1.1</v>
      </c>
      <c r="O1280" s="7" t="str">
        <f>IF(VLOOKUP($A1280,'V2.5.2 Measures'!$C:$W,21,FALSE)&lt;&gt; "", VLOOKUP($A1280,'V2.5.2 Measures'!$C:$W,21,FALSE),"N/A")</f>
        <v>V1.5</v>
      </c>
      <c r="P1280" s="7" t="e">
        <f>IF(VLOOKUP($A1280,'V2.5.2 Measures'!$C:$W,22,FALSE)&lt;&gt; "", VLOOKUP($A1280,'V2.5.2 Measures'!$C:$W,22,FALSE),"N/A")</f>
        <v>#REF!</v>
      </c>
      <c r="Q1280" s="7" t="e">
        <f>IF(VLOOKUP($A1280,'V2.5.2 Measures'!$C:$W,23,FALSE)&lt;&gt; "", VLOOKUP($A1280,'V2.5.2 Measures'!$C:$W,23,FALSE),"N/A")</f>
        <v>#REF!</v>
      </c>
      <c r="R1280" s="7" t="e">
        <f>IF(VLOOKUP($A1280,'V2.5.2 Measures'!$C:$W,24,FALSE)&lt;&gt; "", VLOOKUP($A1280,'V2.5.2 Measures'!$C:$W,24,FALSE),"N/A")</f>
        <v>#REF!</v>
      </c>
      <c r="S1280" s="7" t="e">
        <f>IF(VLOOKUP($A1280,'V2.5.2 Measures'!$C:$W,25,FALSE)&lt;&gt; "", VLOOKUP($A1280,'V2.5.2 Measures'!$C:$W,25,FALSE),"N/A")</f>
        <v>#REF!</v>
      </c>
      <c r="T1280" s="7" t="str">
        <f>IF(VLOOKUP($A1280,'V2.5.2 Measures'!$C:$W,2,FALSE)&lt;&gt; "", VLOOKUP($A1280,'V2.5.2 Measures'!$C:$W,2,FALSE),"N/A")</f>
        <v>EXP-15-057-134</v>
      </c>
      <c r="U1280" s="7" t="str">
        <f>IF(VLOOKUP($A1280,'V2.5.2 Measures'!$C:$W,3,FALSE)&lt;&gt; "", VLOOKUP($A1280,'V2.5.2 Measures'!$C:$W,3,FALSE),"N/A")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1280" s="7" t="e">
        <f>IF(VLOOKUP($A1280,'V2.5.2 Measures'!$C:$W,26,FALSE)&lt;&gt; "", VLOOKUP($A1280,'V2.5.2 Measures'!$C:$W,26,FALSE),"N/A")</f>
        <v>#REF!</v>
      </c>
      <c r="W1280" s="7" t="e">
        <f>IF(VLOOKUP($A1280,'V2.5.2 Measures'!$C:$W,44,FALSE)&lt;&gt; "", VLOOKUP($A1280,'V2.5.2 Measures'!$C:$W,44,FALSE),"N/A")</f>
        <v>#REF!</v>
      </c>
    </row>
    <row r="1281" spans="1:23" x14ac:dyDescent="0.35">
      <c r="A1281" s="7" t="str">
        <f>'V2.5.2 Measures'!C743</f>
        <v>EXP15.136</v>
      </c>
      <c r="B1281" s="7" t="str">
        <f>VLOOKUP($A1281,'V2.5.2 Measures'!$C:$W,6,FALSE)</f>
        <v>S-CHIP FFS: Original, Paid Claims</v>
      </c>
      <c r="C1281" s="7" t="str">
        <f>VLOOKUP($A1281,'V2.5.2 Measures'!$C:$W,8,FALSE)</f>
        <v>No</v>
      </c>
      <c r="D1281" s="7" t="str">
        <f>IF(VLOOKUP($A1281,'V2.5.2 Measures'!$C:$W,4,FALSE)="","",VLOOKUP($A1281,'V2.5.2 Measures'!$C:$W,4,FALSE))</f>
        <v>Sum</v>
      </c>
      <c r="E1281" s="7" t="str">
        <f>IF((VLOOKUP($A1281,'V2.5.2 Measures'!$C:$W,8,FALSE)&lt;&gt;"")*AND(VLOOKUP($A1281,'V2.5.2 Measures'!$C:$W,8,FALSE)&lt;&gt;"TBD"),VLOOKUP($A1281,'V2.5.2 Measures'!$C:$W,8,FALSE),"N/A")</f>
        <v>No</v>
      </c>
      <c r="F1281" s="7" t="str">
        <f>IF((VLOOKUP($A1281,'V2.5.2 Measures'!$C:$W,9,FALSE)&lt;&gt;"")*AND(VLOOKUP($A1281,'V2.5.2 Measures'!$C:$W,9,FALSE)&lt;&gt;"TBD"),VLOOKUP($A1281,'V2.5.2 Measures'!$C:$W,9,FALSE),"N/A")</f>
        <v>N/A</v>
      </c>
      <c r="G1281" s="7" t="str">
        <f>IF((VLOOKUP($A1281,'V2.5.2 Measures'!$C:$W,10,FALSE)&lt;&gt;"")*AND(VLOOKUP($A1281,'V2.5.2 Measures'!$C:$W,10,FALSE)&lt;&gt;"TBD"),VLOOKUP($A1281,'V2.5.2 Measures'!$C:$W,10,FALSE),"N/A")</f>
        <v>N/A</v>
      </c>
      <c r="H1281" s="7" t="str">
        <f>IF(VLOOKUP($A1281,'V2.5.2 Measures'!$C:$W,14,FALSE)&lt;&gt; "", VLOOKUP($A1281,'V2.5.2 Measures'!$C:$W,14,FALSE),"N/A")</f>
        <v>N/A</v>
      </c>
      <c r="I1281" s="7">
        <f>IF(VLOOKUP($A1281,'V2.5.2 Measures'!$C:$W,15,FALSE)&lt;&gt; "", VLOOKUP($A1281,'V2.5.2 Measures'!$C:$W,15,FALSE),"N/A")</f>
        <v>0.3</v>
      </c>
      <c r="J1281" s="7" t="str">
        <f>IF(VLOOKUP($A1281,'V2.5.2 Measures'!$C:$W,16,FALSE)&lt;&gt; "", VLOOKUP($A1281,'V2.5.2 Measures'!$C:$W,16,FALSE),"N/A")</f>
        <v>N/A</v>
      </c>
      <c r="K1281" s="7" t="str">
        <f>IF(VLOOKUP($A1281,'V2.5.2 Measures'!$C:$W,17,FALSE)&lt;&gt; "", VLOOKUP($A1281,'V2.5.2 Measures'!$C:$W,17,FALSE),"N/A")</f>
        <v>N/A</v>
      </c>
      <c r="L1281" s="7" t="str">
        <f>IF(VLOOKUP($A1281,'V2.5.2 Measures'!$C:$W,18,FALSE)&lt;&gt; "", VLOOKUP($A1281,'V2.5.2 Measures'!$C:$W,18,FALSE),"N/A")</f>
        <v>Default</v>
      </c>
      <c r="M1281" s="7" t="str">
        <f>IF(VLOOKUP($A1281,'V2.5.2 Measures'!$C:$W,19,FALSE)&lt;&gt; "", VLOOKUP($A1281,'V2.5.2 Measures'!$C:$W,19,FALSE),"N/A")</f>
        <v>SAS</v>
      </c>
      <c r="N1281" s="7" t="str">
        <f>IF(VLOOKUP($A1281,'V2.5.2 Measures'!$C:$W,20,FALSE)&lt;&gt; "", VLOOKUP($A1281,'V2.5.2 Measures'!$C:$W,20,FALSE),"N/A")</f>
        <v>V1.1</v>
      </c>
      <c r="O1281" s="7" t="str">
        <f>IF(VLOOKUP($A1281,'V2.5.2 Measures'!$C:$W,21,FALSE)&lt;&gt; "", VLOOKUP($A1281,'V2.5.2 Measures'!$C:$W,21,FALSE),"N/A")</f>
        <v>V1.5</v>
      </c>
      <c r="P1281" s="7" t="e">
        <f>IF(VLOOKUP($A1281,'V2.5.2 Measures'!$C:$W,22,FALSE)&lt;&gt; "", VLOOKUP($A1281,'V2.5.2 Measures'!$C:$W,22,FALSE),"N/A")</f>
        <v>#REF!</v>
      </c>
      <c r="Q1281" s="7" t="e">
        <f>IF(VLOOKUP($A1281,'V2.5.2 Measures'!$C:$W,23,FALSE)&lt;&gt; "", VLOOKUP($A1281,'V2.5.2 Measures'!$C:$W,23,FALSE),"N/A")</f>
        <v>#REF!</v>
      </c>
      <c r="R1281" s="7" t="e">
        <f>IF(VLOOKUP($A1281,'V2.5.2 Measures'!$C:$W,24,FALSE)&lt;&gt; "", VLOOKUP($A1281,'V2.5.2 Measures'!$C:$W,24,FALSE),"N/A")</f>
        <v>#REF!</v>
      </c>
      <c r="S1281" s="7" t="e">
        <f>IF(VLOOKUP($A1281,'V2.5.2 Measures'!$C:$W,25,FALSE)&lt;&gt; "", VLOOKUP($A1281,'V2.5.2 Measures'!$C:$W,25,FALSE),"N/A")</f>
        <v>#REF!</v>
      </c>
      <c r="T1281" s="7" t="str">
        <f>IF(VLOOKUP($A1281,'V2.5.2 Measures'!$C:$W,2,FALSE)&lt;&gt; "", VLOOKUP($A1281,'V2.5.2 Measures'!$C:$W,2,FALSE),"N/A")</f>
        <v>EXP-15-058-136</v>
      </c>
      <c r="U1281" s="7" t="str">
        <f>IF(VLOOKUP($A1281,'V2.5.2 Measures'!$C:$W,3,FALSE)&lt;&gt; "", VLOOKUP($A1281,'V2.5.2 Measures'!$C:$W,3,FALSE),"N/A")</f>
        <v>Total paid for TYPE-OF-SERVICE = 70 (HCBS - Day Care)</v>
      </c>
      <c r="V1281" s="7" t="e">
        <f>IF(VLOOKUP($A1281,'V2.5.2 Measures'!$C:$W,26,FALSE)&lt;&gt; "", VLOOKUP($A1281,'V2.5.2 Measures'!$C:$W,26,FALSE),"N/A")</f>
        <v>#REF!</v>
      </c>
      <c r="W1281" s="7" t="e">
        <f>IF(VLOOKUP($A1281,'V2.5.2 Measures'!$C:$W,44,FALSE)&lt;&gt; "", VLOOKUP($A1281,'V2.5.2 Measures'!$C:$W,44,FALSE),"N/A")</f>
        <v>#REF!</v>
      </c>
    </row>
    <row r="1282" spans="1:23" x14ac:dyDescent="0.35">
      <c r="A1282" s="7" t="str">
        <f>'V2.5.2 Measures'!C744</f>
        <v>EXP15.137</v>
      </c>
      <c r="B1282" s="7" t="str">
        <f>VLOOKUP($A1282,'V2.5.2 Measures'!$C:$W,6,FALSE)</f>
        <v>S-CHIP FFS: Original, Paid Claims</v>
      </c>
      <c r="C1282" s="7" t="str">
        <f>VLOOKUP($A1282,'V2.5.2 Measures'!$C:$W,8,FALSE)</f>
        <v>No</v>
      </c>
      <c r="D1282" s="7" t="str">
        <f>IF(VLOOKUP($A1282,'V2.5.2 Measures'!$C:$W,4,FALSE)="","",VLOOKUP($A1282,'V2.5.2 Measures'!$C:$W,4,FALSE))</f>
        <v>Sum</v>
      </c>
      <c r="E1282" s="7" t="str">
        <f>IF((VLOOKUP($A1282,'V2.5.2 Measures'!$C:$W,8,FALSE)&lt;&gt;"")*AND(VLOOKUP($A1282,'V2.5.2 Measures'!$C:$W,8,FALSE)&lt;&gt;"TBD"),VLOOKUP($A1282,'V2.5.2 Measures'!$C:$W,8,FALSE),"N/A")</f>
        <v>No</v>
      </c>
      <c r="F1282" s="7" t="str">
        <f>IF((VLOOKUP($A1282,'V2.5.2 Measures'!$C:$W,9,FALSE)&lt;&gt;"")*AND(VLOOKUP($A1282,'V2.5.2 Measures'!$C:$W,9,FALSE)&lt;&gt;"TBD"),VLOOKUP($A1282,'V2.5.2 Measures'!$C:$W,9,FALSE),"N/A")</f>
        <v>N/A</v>
      </c>
      <c r="G1282" s="7" t="str">
        <f>IF((VLOOKUP($A1282,'V2.5.2 Measures'!$C:$W,10,FALSE)&lt;&gt;"")*AND(VLOOKUP($A1282,'V2.5.2 Measures'!$C:$W,10,FALSE)&lt;&gt;"TBD"),VLOOKUP($A1282,'V2.5.2 Measures'!$C:$W,10,FALSE),"N/A")</f>
        <v>N/A</v>
      </c>
      <c r="H1282" s="7" t="str">
        <f>IF(VLOOKUP($A1282,'V2.5.2 Measures'!$C:$W,14,FALSE)&lt;&gt; "", VLOOKUP($A1282,'V2.5.2 Measures'!$C:$W,14,FALSE),"N/A")</f>
        <v>N/A</v>
      </c>
      <c r="I1282" s="7">
        <f>IF(VLOOKUP($A1282,'V2.5.2 Measures'!$C:$W,15,FALSE)&lt;&gt; "", VLOOKUP($A1282,'V2.5.2 Measures'!$C:$W,15,FALSE),"N/A")</f>
        <v>0.3</v>
      </c>
      <c r="J1282" s="7" t="str">
        <f>IF(VLOOKUP($A1282,'V2.5.2 Measures'!$C:$W,16,FALSE)&lt;&gt; "", VLOOKUP($A1282,'V2.5.2 Measures'!$C:$W,16,FALSE),"N/A")</f>
        <v>N/A</v>
      </c>
      <c r="K1282" s="7" t="str">
        <f>IF(VLOOKUP($A1282,'V2.5.2 Measures'!$C:$W,17,FALSE)&lt;&gt; "", VLOOKUP($A1282,'V2.5.2 Measures'!$C:$W,17,FALSE),"N/A")</f>
        <v>N/A</v>
      </c>
      <c r="L1282" s="7" t="str">
        <f>IF(VLOOKUP($A1282,'V2.5.2 Measures'!$C:$W,18,FALSE)&lt;&gt; "", VLOOKUP($A1282,'V2.5.2 Measures'!$C:$W,18,FALSE),"N/A")</f>
        <v>Default</v>
      </c>
      <c r="M1282" s="7" t="str">
        <f>IF(VLOOKUP($A1282,'V2.5.2 Measures'!$C:$W,19,FALSE)&lt;&gt; "", VLOOKUP($A1282,'V2.5.2 Measures'!$C:$W,19,FALSE),"N/A")</f>
        <v>SAS</v>
      </c>
      <c r="N1282" s="7" t="str">
        <f>IF(VLOOKUP($A1282,'V2.5.2 Measures'!$C:$W,20,FALSE)&lt;&gt; "", VLOOKUP($A1282,'V2.5.2 Measures'!$C:$W,20,FALSE),"N/A")</f>
        <v>V1.1</v>
      </c>
      <c r="O1282" s="7" t="str">
        <f>IF(VLOOKUP($A1282,'V2.5.2 Measures'!$C:$W,21,FALSE)&lt;&gt; "", VLOOKUP($A1282,'V2.5.2 Measures'!$C:$W,21,FALSE),"N/A")</f>
        <v>V1.5</v>
      </c>
      <c r="P1282" s="7" t="e">
        <f>IF(VLOOKUP($A1282,'V2.5.2 Measures'!$C:$W,22,FALSE)&lt;&gt; "", VLOOKUP($A1282,'V2.5.2 Measures'!$C:$W,22,FALSE),"N/A")</f>
        <v>#REF!</v>
      </c>
      <c r="Q1282" s="7" t="e">
        <f>IF(VLOOKUP($A1282,'V2.5.2 Measures'!$C:$W,23,FALSE)&lt;&gt; "", VLOOKUP($A1282,'V2.5.2 Measures'!$C:$W,23,FALSE),"N/A")</f>
        <v>#REF!</v>
      </c>
      <c r="R1282" s="7" t="e">
        <f>IF(VLOOKUP($A1282,'V2.5.2 Measures'!$C:$W,24,FALSE)&lt;&gt; "", VLOOKUP($A1282,'V2.5.2 Measures'!$C:$W,24,FALSE),"N/A")</f>
        <v>#REF!</v>
      </c>
      <c r="S1282" s="7" t="e">
        <f>IF(VLOOKUP($A1282,'V2.5.2 Measures'!$C:$W,25,FALSE)&lt;&gt; "", VLOOKUP($A1282,'V2.5.2 Measures'!$C:$W,25,FALSE),"N/A")</f>
        <v>#REF!</v>
      </c>
      <c r="T1282" s="7" t="str">
        <f>IF(VLOOKUP($A1282,'V2.5.2 Measures'!$C:$W,2,FALSE)&lt;&gt; "", VLOOKUP($A1282,'V2.5.2 Measures'!$C:$W,2,FALSE),"N/A")</f>
        <v>EXP-15-059-137</v>
      </c>
      <c r="U1282" s="7" t="str">
        <f>IF(VLOOKUP($A1282,'V2.5.2 Measures'!$C:$W,3,FALSE)&lt;&gt; "", VLOOKUP($A1282,'V2.5.2 Measures'!$C:$W,3,FALSE),"N/A")</f>
        <v>Total paid for TYPE-OF-SERVICE = 71 (HCBS -  Training for family members)</v>
      </c>
      <c r="V1282" s="7" t="e">
        <f>IF(VLOOKUP($A1282,'V2.5.2 Measures'!$C:$W,26,FALSE)&lt;&gt; "", VLOOKUP($A1282,'V2.5.2 Measures'!$C:$W,26,FALSE),"N/A")</f>
        <v>#REF!</v>
      </c>
      <c r="W1282" s="7" t="e">
        <f>IF(VLOOKUP($A1282,'V2.5.2 Measures'!$C:$W,44,FALSE)&lt;&gt; "", VLOOKUP($A1282,'V2.5.2 Measures'!$C:$W,44,FALSE),"N/A")</f>
        <v>#REF!</v>
      </c>
    </row>
    <row r="1283" spans="1:23" x14ac:dyDescent="0.35">
      <c r="A1283" s="7" t="str">
        <f>'V2.5.2 Measures'!C745</f>
        <v>EXP15.138</v>
      </c>
      <c r="B1283" s="7" t="str">
        <f>VLOOKUP($A1283,'V2.5.2 Measures'!$C:$W,6,FALSE)</f>
        <v>S-CHIP FFS: Original, Paid Claims</v>
      </c>
      <c r="C1283" s="7" t="str">
        <f>VLOOKUP($A1283,'V2.5.2 Measures'!$C:$W,8,FALSE)</f>
        <v>No</v>
      </c>
      <c r="D1283" s="7" t="str">
        <f>IF(VLOOKUP($A1283,'V2.5.2 Measures'!$C:$W,4,FALSE)="","",VLOOKUP($A1283,'V2.5.2 Measures'!$C:$W,4,FALSE))</f>
        <v>Sum</v>
      </c>
      <c r="E1283" s="7" t="str">
        <f>IF((VLOOKUP($A1283,'V2.5.2 Measures'!$C:$W,8,FALSE)&lt;&gt;"")*AND(VLOOKUP($A1283,'V2.5.2 Measures'!$C:$W,8,FALSE)&lt;&gt;"TBD"),VLOOKUP($A1283,'V2.5.2 Measures'!$C:$W,8,FALSE),"N/A")</f>
        <v>No</v>
      </c>
      <c r="F1283" s="7" t="str">
        <f>IF((VLOOKUP($A1283,'V2.5.2 Measures'!$C:$W,9,FALSE)&lt;&gt;"")*AND(VLOOKUP($A1283,'V2.5.2 Measures'!$C:$W,9,FALSE)&lt;&gt;"TBD"),VLOOKUP($A1283,'V2.5.2 Measures'!$C:$W,9,FALSE),"N/A")</f>
        <v>N/A</v>
      </c>
      <c r="G1283" s="7" t="str">
        <f>IF((VLOOKUP($A1283,'V2.5.2 Measures'!$C:$W,10,FALSE)&lt;&gt;"")*AND(VLOOKUP($A1283,'V2.5.2 Measures'!$C:$W,10,FALSE)&lt;&gt;"TBD"),VLOOKUP($A1283,'V2.5.2 Measures'!$C:$W,10,FALSE),"N/A")</f>
        <v>N/A</v>
      </c>
      <c r="H1283" s="7" t="str">
        <f>IF(VLOOKUP($A1283,'V2.5.2 Measures'!$C:$W,14,FALSE)&lt;&gt; "", VLOOKUP($A1283,'V2.5.2 Measures'!$C:$W,14,FALSE),"N/A")</f>
        <v>N/A</v>
      </c>
      <c r="I1283" s="7">
        <f>IF(VLOOKUP($A1283,'V2.5.2 Measures'!$C:$W,15,FALSE)&lt;&gt; "", VLOOKUP($A1283,'V2.5.2 Measures'!$C:$W,15,FALSE),"N/A")</f>
        <v>0.3</v>
      </c>
      <c r="J1283" s="7" t="str">
        <f>IF(VLOOKUP($A1283,'V2.5.2 Measures'!$C:$W,16,FALSE)&lt;&gt; "", VLOOKUP($A1283,'V2.5.2 Measures'!$C:$W,16,FALSE),"N/A")</f>
        <v>N/A</v>
      </c>
      <c r="K1283" s="7" t="str">
        <f>IF(VLOOKUP($A1283,'V2.5.2 Measures'!$C:$W,17,FALSE)&lt;&gt; "", VLOOKUP($A1283,'V2.5.2 Measures'!$C:$W,17,FALSE),"N/A")</f>
        <v>N/A</v>
      </c>
      <c r="L1283" s="7" t="str">
        <f>IF(VLOOKUP($A1283,'V2.5.2 Measures'!$C:$W,18,FALSE)&lt;&gt; "", VLOOKUP($A1283,'V2.5.2 Measures'!$C:$W,18,FALSE),"N/A")</f>
        <v>Default</v>
      </c>
      <c r="M1283" s="7" t="str">
        <f>IF(VLOOKUP($A1283,'V2.5.2 Measures'!$C:$W,19,FALSE)&lt;&gt; "", VLOOKUP($A1283,'V2.5.2 Measures'!$C:$W,19,FALSE),"N/A")</f>
        <v>SAS</v>
      </c>
      <c r="N1283" s="7" t="str">
        <f>IF(VLOOKUP($A1283,'V2.5.2 Measures'!$C:$W,20,FALSE)&lt;&gt; "", VLOOKUP($A1283,'V2.5.2 Measures'!$C:$W,20,FALSE),"N/A")</f>
        <v>V1.1</v>
      </c>
      <c r="O1283" s="7" t="str">
        <f>IF(VLOOKUP($A1283,'V2.5.2 Measures'!$C:$W,21,FALSE)&lt;&gt; "", VLOOKUP($A1283,'V2.5.2 Measures'!$C:$W,21,FALSE),"N/A")</f>
        <v>V1.5</v>
      </c>
      <c r="P1283" s="7" t="e">
        <f>IF(VLOOKUP($A1283,'V2.5.2 Measures'!$C:$W,22,FALSE)&lt;&gt; "", VLOOKUP($A1283,'V2.5.2 Measures'!$C:$W,22,FALSE),"N/A")</f>
        <v>#REF!</v>
      </c>
      <c r="Q1283" s="7" t="e">
        <f>IF(VLOOKUP($A1283,'V2.5.2 Measures'!$C:$W,23,FALSE)&lt;&gt; "", VLOOKUP($A1283,'V2.5.2 Measures'!$C:$W,23,FALSE),"N/A")</f>
        <v>#REF!</v>
      </c>
      <c r="R1283" s="7" t="e">
        <f>IF(VLOOKUP($A1283,'V2.5.2 Measures'!$C:$W,24,FALSE)&lt;&gt; "", VLOOKUP($A1283,'V2.5.2 Measures'!$C:$W,24,FALSE),"N/A")</f>
        <v>#REF!</v>
      </c>
      <c r="S1283" s="7" t="e">
        <f>IF(VLOOKUP($A1283,'V2.5.2 Measures'!$C:$W,25,FALSE)&lt;&gt; "", VLOOKUP($A1283,'V2.5.2 Measures'!$C:$W,25,FALSE),"N/A")</f>
        <v>#REF!</v>
      </c>
      <c r="T1283" s="7" t="str">
        <f>IF(VLOOKUP($A1283,'V2.5.2 Measures'!$C:$W,2,FALSE)&lt;&gt; "", VLOOKUP($A1283,'V2.5.2 Measures'!$C:$W,2,FALSE),"N/A")</f>
        <v>EXP-15-060-138</v>
      </c>
      <c r="U1283" s="7" t="str">
        <f>IF(VLOOKUP($A1283,'V2.5.2 Measures'!$C:$W,3,FALSE)&lt;&gt; "", VLOOKUP($A1283,'V2.5.2 Measures'!$C:$W,3,FALSE),"N/A")</f>
        <v>Total paid for TYPE-OF-SERVICE = 72 (HCBS -  Minor modification to the home)</v>
      </c>
      <c r="V1283" s="7" t="e">
        <f>IF(VLOOKUP($A1283,'V2.5.2 Measures'!$C:$W,26,FALSE)&lt;&gt; "", VLOOKUP($A1283,'V2.5.2 Measures'!$C:$W,26,FALSE),"N/A")</f>
        <v>#REF!</v>
      </c>
      <c r="W1283" s="7" t="e">
        <f>IF(VLOOKUP($A1283,'V2.5.2 Measures'!$C:$W,44,FALSE)&lt;&gt; "", VLOOKUP($A1283,'V2.5.2 Measures'!$C:$W,44,FALSE),"N/A")</f>
        <v>#REF!</v>
      </c>
    </row>
    <row r="1284" spans="1:23" x14ac:dyDescent="0.35">
      <c r="A1284" s="7" t="str">
        <f>'V2.5.2 Measures'!C746</f>
        <v>EXP15.139</v>
      </c>
      <c r="B1284" s="7" t="str">
        <f>VLOOKUP($A1284,'V2.5.2 Measures'!$C:$W,6,FALSE)</f>
        <v>S-CHIP FFS: Original, Paid Claims</v>
      </c>
      <c r="C1284" s="7" t="str">
        <f>VLOOKUP($A1284,'V2.5.2 Measures'!$C:$W,8,FALSE)</f>
        <v>No</v>
      </c>
      <c r="D1284" s="7" t="str">
        <f>IF(VLOOKUP($A1284,'V2.5.2 Measures'!$C:$W,4,FALSE)="","",VLOOKUP($A1284,'V2.5.2 Measures'!$C:$W,4,FALSE))</f>
        <v>Sum</v>
      </c>
      <c r="E1284" s="7" t="str">
        <f>IF((VLOOKUP($A1284,'V2.5.2 Measures'!$C:$W,8,FALSE)&lt;&gt;"")*AND(VLOOKUP($A1284,'V2.5.2 Measures'!$C:$W,8,FALSE)&lt;&gt;"TBD"),VLOOKUP($A1284,'V2.5.2 Measures'!$C:$W,8,FALSE),"N/A")</f>
        <v>No</v>
      </c>
      <c r="F1284" s="7" t="str">
        <f>IF((VLOOKUP($A1284,'V2.5.2 Measures'!$C:$W,9,FALSE)&lt;&gt;"")*AND(VLOOKUP($A1284,'V2.5.2 Measures'!$C:$W,9,FALSE)&lt;&gt;"TBD"),VLOOKUP($A1284,'V2.5.2 Measures'!$C:$W,9,FALSE),"N/A")</f>
        <v>N/A</v>
      </c>
      <c r="G1284" s="7" t="str">
        <f>IF((VLOOKUP($A1284,'V2.5.2 Measures'!$C:$W,10,FALSE)&lt;&gt;"")*AND(VLOOKUP($A1284,'V2.5.2 Measures'!$C:$W,10,FALSE)&lt;&gt;"TBD"),VLOOKUP($A1284,'V2.5.2 Measures'!$C:$W,10,FALSE),"N/A")</f>
        <v>N/A</v>
      </c>
      <c r="H1284" s="7" t="str">
        <f>IF(VLOOKUP($A1284,'V2.5.2 Measures'!$C:$W,14,FALSE)&lt;&gt; "", VLOOKUP($A1284,'V2.5.2 Measures'!$C:$W,14,FALSE),"N/A")</f>
        <v>N/A</v>
      </c>
      <c r="I1284" s="7">
        <f>IF(VLOOKUP($A1284,'V2.5.2 Measures'!$C:$W,15,FALSE)&lt;&gt; "", VLOOKUP($A1284,'V2.5.2 Measures'!$C:$W,15,FALSE),"N/A")</f>
        <v>0.3</v>
      </c>
      <c r="J1284" s="7" t="str">
        <f>IF(VLOOKUP($A1284,'V2.5.2 Measures'!$C:$W,16,FALSE)&lt;&gt; "", VLOOKUP($A1284,'V2.5.2 Measures'!$C:$W,16,FALSE),"N/A")</f>
        <v>N/A</v>
      </c>
      <c r="K1284" s="7" t="str">
        <f>IF(VLOOKUP($A1284,'V2.5.2 Measures'!$C:$W,17,FALSE)&lt;&gt; "", VLOOKUP($A1284,'V2.5.2 Measures'!$C:$W,17,FALSE),"N/A")</f>
        <v>N/A</v>
      </c>
      <c r="L1284" s="7" t="str">
        <f>IF(VLOOKUP($A1284,'V2.5.2 Measures'!$C:$W,18,FALSE)&lt;&gt; "", VLOOKUP($A1284,'V2.5.2 Measures'!$C:$W,18,FALSE),"N/A")</f>
        <v>Default</v>
      </c>
      <c r="M1284" s="7" t="str">
        <f>IF(VLOOKUP($A1284,'V2.5.2 Measures'!$C:$W,19,FALSE)&lt;&gt; "", VLOOKUP($A1284,'V2.5.2 Measures'!$C:$W,19,FALSE),"N/A")</f>
        <v>SAS</v>
      </c>
      <c r="N1284" s="7" t="str">
        <f>IF(VLOOKUP($A1284,'V2.5.2 Measures'!$C:$W,20,FALSE)&lt;&gt; "", VLOOKUP($A1284,'V2.5.2 Measures'!$C:$W,20,FALSE),"N/A")</f>
        <v>V1.1</v>
      </c>
      <c r="O1284" s="7" t="str">
        <f>IF(VLOOKUP($A1284,'V2.5.2 Measures'!$C:$W,21,FALSE)&lt;&gt; "", VLOOKUP($A1284,'V2.5.2 Measures'!$C:$W,21,FALSE),"N/A")</f>
        <v>V1.5</v>
      </c>
      <c r="P1284" s="7" t="e">
        <f>IF(VLOOKUP($A1284,'V2.5.2 Measures'!$C:$W,22,FALSE)&lt;&gt; "", VLOOKUP($A1284,'V2.5.2 Measures'!$C:$W,22,FALSE),"N/A")</f>
        <v>#REF!</v>
      </c>
      <c r="Q1284" s="7" t="e">
        <f>IF(VLOOKUP($A1284,'V2.5.2 Measures'!$C:$W,23,FALSE)&lt;&gt; "", VLOOKUP($A1284,'V2.5.2 Measures'!$C:$W,23,FALSE),"N/A")</f>
        <v>#REF!</v>
      </c>
      <c r="R1284" s="7" t="e">
        <f>IF(VLOOKUP($A1284,'V2.5.2 Measures'!$C:$W,24,FALSE)&lt;&gt; "", VLOOKUP($A1284,'V2.5.2 Measures'!$C:$W,24,FALSE),"N/A")</f>
        <v>#REF!</v>
      </c>
      <c r="S1284" s="7" t="e">
        <f>IF(VLOOKUP($A1284,'V2.5.2 Measures'!$C:$W,25,FALSE)&lt;&gt; "", VLOOKUP($A1284,'V2.5.2 Measures'!$C:$W,25,FALSE),"N/A")</f>
        <v>#REF!</v>
      </c>
      <c r="T1284" s="7" t="str">
        <f>IF(VLOOKUP($A1284,'V2.5.2 Measures'!$C:$W,2,FALSE)&lt;&gt; "", VLOOKUP($A1284,'V2.5.2 Measures'!$C:$W,2,FALSE),"N/A")</f>
        <v>EXP-15-061-139</v>
      </c>
      <c r="U1284" s="7" t="str">
        <f>IF(VLOOKUP($A1284,'V2.5.2 Measures'!$C:$W,3,FALSE)&lt;&gt; "", VLOOKUP($A1284,'V2.5.2 Measures'!$C:$W,3,FALSE),"N/A")</f>
        <v>Total paid for TYPE-OF-SERVICE = 73 (HCBS - Other services requested by the agency and approved by CMS as cost effective and necessary to avoid institutionalization)</v>
      </c>
      <c r="V1284" s="7" t="e">
        <f>IF(VLOOKUP($A1284,'V2.5.2 Measures'!$C:$W,26,FALSE)&lt;&gt; "", VLOOKUP($A1284,'V2.5.2 Measures'!$C:$W,26,FALSE),"N/A")</f>
        <v>#REF!</v>
      </c>
      <c r="W1284" s="7" t="e">
        <f>IF(VLOOKUP($A1284,'V2.5.2 Measures'!$C:$W,44,FALSE)&lt;&gt; "", VLOOKUP($A1284,'V2.5.2 Measures'!$C:$W,44,FALSE),"N/A")</f>
        <v>#REF!</v>
      </c>
    </row>
    <row r="1285" spans="1:23" x14ac:dyDescent="0.35">
      <c r="A1285" s="7" t="str">
        <f>'V2.5.2 Measures'!C747</f>
        <v>EXP15.140</v>
      </c>
      <c r="B1285" s="7" t="str">
        <f>VLOOKUP($A1285,'V2.5.2 Measures'!$C:$W,6,FALSE)</f>
        <v>S-CHIP FFS: Original, Paid Claims</v>
      </c>
      <c r="C1285" s="7" t="str">
        <f>VLOOKUP($A1285,'V2.5.2 Measures'!$C:$W,8,FALSE)</f>
        <v>No</v>
      </c>
      <c r="D1285" s="7" t="str">
        <f>IF(VLOOKUP($A1285,'V2.5.2 Measures'!$C:$W,4,FALSE)="","",VLOOKUP($A1285,'V2.5.2 Measures'!$C:$W,4,FALSE))</f>
        <v>Sum</v>
      </c>
      <c r="E1285" s="7" t="str">
        <f>IF((VLOOKUP($A1285,'V2.5.2 Measures'!$C:$W,8,FALSE)&lt;&gt;"")*AND(VLOOKUP($A1285,'V2.5.2 Measures'!$C:$W,8,FALSE)&lt;&gt;"TBD"),VLOOKUP($A1285,'V2.5.2 Measures'!$C:$W,8,FALSE),"N/A")</f>
        <v>No</v>
      </c>
      <c r="F1285" s="7" t="str">
        <f>IF((VLOOKUP($A1285,'V2.5.2 Measures'!$C:$W,9,FALSE)&lt;&gt;"")*AND(VLOOKUP($A1285,'V2.5.2 Measures'!$C:$W,9,FALSE)&lt;&gt;"TBD"),VLOOKUP($A1285,'V2.5.2 Measures'!$C:$W,9,FALSE),"N/A")</f>
        <v>N/A</v>
      </c>
      <c r="G1285" s="7" t="str">
        <f>IF((VLOOKUP($A1285,'V2.5.2 Measures'!$C:$W,10,FALSE)&lt;&gt;"")*AND(VLOOKUP($A1285,'V2.5.2 Measures'!$C:$W,10,FALSE)&lt;&gt;"TBD"),VLOOKUP($A1285,'V2.5.2 Measures'!$C:$W,10,FALSE),"N/A")</f>
        <v>N/A</v>
      </c>
      <c r="H1285" s="7" t="str">
        <f>IF(VLOOKUP($A1285,'V2.5.2 Measures'!$C:$W,14,FALSE)&lt;&gt; "", VLOOKUP($A1285,'V2.5.2 Measures'!$C:$W,14,FALSE),"N/A")</f>
        <v>N/A</v>
      </c>
      <c r="I1285" s="7">
        <f>IF(VLOOKUP($A1285,'V2.5.2 Measures'!$C:$W,15,FALSE)&lt;&gt; "", VLOOKUP($A1285,'V2.5.2 Measures'!$C:$W,15,FALSE),"N/A")</f>
        <v>0.3</v>
      </c>
      <c r="J1285" s="7" t="str">
        <f>IF(VLOOKUP($A1285,'V2.5.2 Measures'!$C:$W,16,FALSE)&lt;&gt; "", VLOOKUP($A1285,'V2.5.2 Measures'!$C:$W,16,FALSE),"N/A")</f>
        <v>N/A</v>
      </c>
      <c r="K1285" s="7" t="str">
        <f>IF(VLOOKUP($A1285,'V2.5.2 Measures'!$C:$W,17,FALSE)&lt;&gt; "", VLOOKUP($A1285,'V2.5.2 Measures'!$C:$W,17,FALSE),"N/A")</f>
        <v>N/A</v>
      </c>
      <c r="L1285" s="7" t="str">
        <f>IF(VLOOKUP($A1285,'V2.5.2 Measures'!$C:$W,18,FALSE)&lt;&gt; "", VLOOKUP($A1285,'V2.5.2 Measures'!$C:$W,18,FALSE),"N/A")</f>
        <v>Default</v>
      </c>
      <c r="M1285" s="7" t="str">
        <f>IF(VLOOKUP($A1285,'V2.5.2 Measures'!$C:$W,19,FALSE)&lt;&gt; "", VLOOKUP($A1285,'V2.5.2 Measures'!$C:$W,19,FALSE),"N/A")</f>
        <v>SAS</v>
      </c>
      <c r="N1285" s="7" t="str">
        <f>IF(VLOOKUP($A1285,'V2.5.2 Measures'!$C:$W,20,FALSE)&lt;&gt; "", VLOOKUP($A1285,'V2.5.2 Measures'!$C:$W,20,FALSE),"N/A")</f>
        <v>V1.1</v>
      </c>
      <c r="O1285" s="7" t="str">
        <f>IF(VLOOKUP($A1285,'V2.5.2 Measures'!$C:$W,21,FALSE)&lt;&gt; "", VLOOKUP($A1285,'V2.5.2 Measures'!$C:$W,21,FALSE),"N/A")</f>
        <v>V1.5</v>
      </c>
      <c r="P1285" s="7" t="e">
        <f>IF(VLOOKUP($A1285,'V2.5.2 Measures'!$C:$W,22,FALSE)&lt;&gt; "", VLOOKUP($A1285,'V2.5.2 Measures'!$C:$W,22,FALSE),"N/A")</f>
        <v>#REF!</v>
      </c>
      <c r="Q1285" s="7" t="e">
        <f>IF(VLOOKUP($A1285,'V2.5.2 Measures'!$C:$W,23,FALSE)&lt;&gt; "", VLOOKUP($A1285,'V2.5.2 Measures'!$C:$W,23,FALSE),"N/A")</f>
        <v>#REF!</v>
      </c>
      <c r="R1285" s="7" t="e">
        <f>IF(VLOOKUP($A1285,'V2.5.2 Measures'!$C:$W,24,FALSE)&lt;&gt; "", VLOOKUP($A1285,'V2.5.2 Measures'!$C:$W,24,FALSE),"N/A")</f>
        <v>#REF!</v>
      </c>
      <c r="S1285" s="7" t="e">
        <f>IF(VLOOKUP($A1285,'V2.5.2 Measures'!$C:$W,25,FALSE)&lt;&gt; "", VLOOKUP($A1285,'V2.5.2 Measures'!$C:$W,25,FALSE),"N/A")</f>
        <v>#REF!</v>
      </c>
      <c r="T1285" s="7" t="str">
        <f>IF(VLOOKUP($A1285,'V2.5.2 Measures'!$C:$W,2,FALSE)&lt;&gt; "", VLOOKUP($A1285,'V2.5.2 Measures'!$C:$W,2,FALSE),"N/A")</f>
        <v>EXP-15-062-140</v>
      </c>
      <c r="U1285" s="7" t="str">
        <f>IF(VLOOKUP($A1285,'V2.5.2 Measures'!$C:$W,3,FALSE)&lt;&gt; "", VLOOKUP($A1285,'V2.5.2 Measures'!$C:$W,3,FALSE),"N/A")</f>
        <v>Total paid for TYPE-OF-SERVICE = 74 (HCBS - Expanded habilitation services - Prevocational services)</v>
      </c>
      <c r="V1285" s="7" t="e">
        <f>IF(VLOOKUP($A1285,'V2.5.2 Measures'!$C:$W,26,FALSE)&lt;&gt; "", VLOOKUP($A1285,'V2.5.2 Measures'!$C:$W,26,FALSE),"N/A")</f>
        <v>#REF!</v>
      </c>
      <c r="W1285" s="7" t="e">
        <f>IF(VLOOKUP($A1285,'V2.5.2 Measures'!$C:$W,44,FALSE)&lt;&gt; "", VLOOKUP($A1285,'V2.5.2 Measures'!$C:$W,44,FALSE),"N/A")</f>
        <v>#REF!</v>
      </c>
    </row>
    <row r="1286" spans="1:23" x14ac:dyDescent="0.35">
      <c r="A1286" s="7" t="str">
        <f>'V2.5.2 Measures'!C748</f>
        <v>EXP15.141</v>
      </c>
      <c r="B1286" s="7" t="str">
        <f>VLOOKUP($A1286,'V2.5.2 Measures'!$C:$W,6,FALSE)</f>
        <v>S-CHIP FFS: Original, Paid Claims</v>
      </c>
      <c r="C1286" s="7" t="str">
        <f>VLOOKUP($A1286,'V2.5.2 Measures'!$C:$W,8,FALSE)</f>
        <v>No</v>
      </c>
      <c r="D1286" s="7" t="str">
        <f>IF(VLOOKUP($A1286,'V2.5.2 Measures'!$C:$W,4,FALSE)="","",VLOOKUP($A1286,'V2.5.2 Measures'!$C:$W,4,FALSE))</f>
        <v>Sum</v>
      </c>
      <c r="E1286" s="7" t="str">
        <f>IF((VLOOKUP($A1286,'V2.5.2 Measures'!$C:$W,8,FALSE)&lt;&gt;"")*AND(VLOOKUP($A1286,'V2.5.2 Measures'!$C:$W,8,FALSE)&lt;&gt;"TBD"),VLOOKUP($A1286,'V2.5.2 Measures'!$C:$W,8,FALSE),"N/A")</f>
        <v>No</v>
      </c>
      <c r="F1286" s="7" t="str">
        <f>IF((VLOOKUP($A1286,'V2.5.2 Measures'!$C:$W,9,FALSE)&lt;&gt;"")*AND(VLOOKUP($A1286,'V2.5.2 Measures'!$C:$W,9,FALSE)&lt;&gt;"TBD"),VLOOKUP($A1286,'V2.5.2 Measures'!$C:$W,9,FALSE),"N/A")</f>
        <v>N/A</v>
      </c>
      <c r="G1286" s="7" t="str">
        <f>IF((VLOOKUP($A1286,'V2.5.2 Measures'!$C:$W,10,FALSE)&lt;&gt;"")*AND(VLOOKUP($A1286,'V2.5.2 Measures'!$C:$W,10,FALSE)&lt;&gt;"TBD"),VLOOKUP($A1286,'V2.5.2 Measures'!$C:$W,10,FALSE),"N/A")</f>
        <v>N/A</v>
      </c>
      <c r="H1286" s="7" t="str">
        <f>IF(VLOOKUP($A1286,'V2.5.2 Measures'!$C:$W,14,FALSE)&lt;&gt; "", VLOOKUP($A1286,'V2.5.2 Measures'!$C:$W,14,FALSE),"N/A")</f>
        <v>N/A</v>
      </c>
      <c r="I1286" s="7">
        <f>IF(VLOOKUP($A1286,'V2.5.2 Measures'!$C:$W,15,FALSE)&lt;&gt; "", VLOOKUP($A1286,'V2.5.2 Measures'!$C:$W,15,FALSE),"N/A")</f>
        <v>0.3</v>
      </c>
      <c r="J1286" s="7" t="str">
        <f>IF(VLOOKUP($A1286,'V2.5.2 Measures'!$C:$W,16,FALSE)&lt;&gt; "", VLOOKUP($A1286,'V2.5.2 Measures'!$C:$W,16,FALSE),"N/A")</f>
        <v>N/A</v>
      </c>
      <c r="K1286" s="7" t="str">
        <f>IF(VLOOKUP($A1286,'V2.5.2 Measures'!$C:$W,17,FALSE)&lt;&gt; "", VLOOKUP($A1286,'V2.5.2 Measures'!$C:$W,17,FALSE),"N/A")</f>
        <v>N/A</v>
      </c>
      <c r="L1286" s="7" t="str">
        <f>IF(VLOOKUP($A1286,'V2.5.2 Measures'!$C:$W,18,FALSE)&lt;&gt; "", VLOOKUP($A1286,'V2.5.2 Measures'!$C:$W,18,FALSE),"N/A")</f>
        <v>Default</v>
      </c>
      <c r="M1286" s="7" t="str">
        <f>IF(VLOOKUP($A1286,'V2.5.2 Measures'!$C:$W,19,FALSE)&lt;&gt; "", VLOOKUP($A1286,'V2.5.2 Measures'!$C:$W,19,FALSE),"N/A")</f>
        <v>SAS</v>
      </c>
      <c r="N1286" s="7" t="str">
        <f>IF(VLOOKUP($A1286,'V2.5.2 Measures'!$C:$W,20,FALSE)&lt;&gt; "", VLOOKUP($A1286,'V2.5.2 Measures'!$C:$W,20,FALSE),"N/A")</f>
        <v>V1.1</v>
      </c>
      <c r="O1286" s="7" t="str">
        <f>IF(VLOOKUP($A1286,'V2.5.2 Measures'!$C:$W,21,FALSE)&lt;&gt; "", VLOOKUP($A1286,'V2.5.2 Measures'!$C:$W,21,FALSE),"N/A")</f>
        <v>V1.5</v>
      </c>
      <c r="P1286" s="7" t="e">
        <f>IF(VLOOKUP($A1286,'V2.5.2 Measures'!$C:$W,22,FALSE)&lt;&gt; "", VLOOKUP($A1286,'V2.5.2 Measures'!$C:$W,22,FALSE),"N/A")</f>
        <v>#REF!</v>
      </c>
      <c r="Q1286" s="7" t="e">
        <f>IF(VLOOKUP($A1286,'V2.5.2 Measures'!$C:$W,23,FALSE)&lt;&gt; "", VLOOKUP($A1286,'V2.5.2 Measures'!$C:$W,23,FALSE),"N/A")</f>
        <v>#REF!</v>
      </c>
      <c r="R1286" s="7" t="e">
        <f>IF(VLOOKUP($A1286,'V2.5.2 Measures'!$C:$W,24,FALSE)&lt;&gt; "", VLOOKUP($A1286,'V2.5.2 Measures'!$C:$W,24,FALSE),"N/A")</f>
        <v>#REF!</v>
      </c>
      <c r="S1286" s="7" t="e">
        <f>IF(VLOOKUP($A1286,'V2.5.2 Measures'!$C:$W,25,FALSE)&lt;&gt; "", VLOOKUP($A1286,'V2.5.2 Measures'!$C:$W,25,FALSE),"N/A")</f>
        <v>#REF!</v>
      </c>
      <c r="T1286" s="7" t="str">
        <f>IF(VLOOKUP($A1286,'V2.5.2 Measures'!$C:$W,2,FALSE)&lt;&gt; "", VLOOKUP($A1286,'V2.5.2 Measures'!$C:$W,2,FALSE),"N/A")</f>
        <v>EXP-15-063-141</v>
      </c>
      <c r="U1286" s="7" t="str">
        <f>IF(VLOOKUP($A1286,'V2.5.2 Measures'!$C:$W,3,FALSE)&lt;&gt; "", VLOOKUP($A1286,'V2.5.2 Measures'!$C:$W,3,FALSE),"N/A")</f>
        <v>Total paid for TYPE-OF-SERVICE = 75 (HCBS - Expanded habilitation services - Educational services)</v>
      </c>
      <c r="V1286" s="7" t="e">
        <f>IF(VLOOKUP($A1286,'V2.5.2 Measures'!$C:$W,26,FALSE)&lt;&gt; "", VLOOKUP($A1286,'V2.5.2 Measures'!$C:$W,26,FALSE),"N/A")</f>
        <v>#REF!</v>
      </c>
      <c r="W1286" s="7" t="e">
        <f>IF(VLOOKUP($A1286,'V2.5.2 Measures'!$C:$W,44,FALSE)&lt;&gt; "", VLOOKUP($A1286,'V2.5.2 Measures'!$C:$W,44,FALSE),"N/A")</f>
        <v>#REF!</v>
      </c>
    </row>
    <row r="1287" spans="1:23" x14ac:dyDescent="0.35">
      <c r="A1287" s="7" t="str">
        <f>'V2.5.2 Measures'!C749</f>
        <v>EXP15.142</v>
      </c>
      <c r="B1287" s="7" t="str">
        <f>VLOOKUP($A1287,'V2.5.2 Measures'!$C:$W,6,FALSE)</f>
        <v>S-CHIP FFS: Original, Paid Claims</v>
      </c>
      <c r="C1287" s="7" t="str">
        <f>VLOOKUP($A1287,'V2.5.2 Measures'!$C:$W,8,FALSE)</f>
        <v>No</v>
      </c>
      <c r="D1287" s="7" t="str">
        <f>IF(VLOOKUP($A1287,'V2.5.2 Measures'!$C:$W,4,FALSE)="","",VLOOKUP($A1287,'V2.5.2 Measures'!$C:$W,4,FALSE))</f>
        <v>Sum</v>
      </c>
      <c r="E1287" s="7" t="str">
        <f>IF((VLOOKUP($A1287,'V2.5.2 Measures'!$C:$W,8,FALSE)&lt;&gt;"")*AND(VLOOKUP($A1287,'V2.5.2 Measures'!$C:$W,8,FALSE)&lt;&gt;"TBD"),VLOOKUP($A1287,'V2.5.2 Measures'!$C:$W,8,FALSE),"N/A")</f>
        <v>No</v>
      </c>
      <c r="F1287" s="7" t="str">
        <f>IF((VLOOKUP($A1287,'V2.5.2 Measures'!$C:$W,9,FALSE)&lt;&gt;"")*AND(VLOOKUP($A1287,'V2.5.2 Measures'!$C:$W,9,FALSE)&lt;&gt;"TBD"),VLOOKUP($A1287,'V2.5.2 Measures'!$C:$W,9,FALSE),"N/A")</f>
        <v>N/A</v>
      </c>
      <c r="G1287" s="7" t="str">
        <f>IF((VLOOKUP($A1287,'V2.5.2 Measures'!$C:$W,10,FALSE)&lt;&gt;"")*AND(VLOOKUP($A1287,'V2.5.2 Measures'!$C:$W,10,FALSE)&lt;&gt;"TBD"),VLOOKUP($A1287,'V2.5.2 Measures'!$C:$W,10,FALSE),"N/A")</f>
        <v>N/A</v>
      </c>
      <c r="H1287" s="7" t="str">
        <f>IF(VLOOKUP($A1287,'V2.5.2 Measures'!$C:$W,14,FALSE)&lt;&gt; "", VLOOKUP($A1287,'V2.5.2 Measures'!$C:$W,14,FALSE),"N/A")</f>
        <v>N/A</v>
      </c>
      <c r="I1287" s="7">
        <f>IF(VLOOKUP($A1287,'V2.5.2 Measures'!$C:$W,15,FALSE)&lt;&gt; "", VLOOKUP($A1287,'V2.5.2 Measures'!$C:$W,15,FALSE),"N/A")</f>
        <v>0.3</v>
      </c>
      <c r="J1287" s="7" t="str">
        <f>IF(VLOOKUP($A1287,'V2.5.2 Measures'!$C:$W,16,FALSE)&lt;&gt; "", VLOOKUP($A1287,'V2.5.2 Measures'!$C:$W,16,FALSE),"N/A")</f>
        <v>N/A</v>
      </c>
      <c r="K1287" s="7" t="str">
        <f>IF(VLOOKUP($A1287,'V2.5.2 Measures'!$C:$W,17,FALSE)&lt;&gt; "", VLOOKUP($A1287,'V2.5.2 Measures'!$C:$W,17,FALSE),"N/A")</f>
        <v>N/A</v>
      </c>
      <c r="L1287" s="7" t="str">
        <f>IF(VLOOKUP($A1287,'V2.5.2 Measures'!$C:$W,18,FALSE)&lt;&gt; "", VLOOKUP($A1287,'V2.5.2 Measures'!$C:$W,18,FALSE),"N/A")</f>
        <v>Default</v>
      </c>
      <c r="M1287" s="7" t="str">
        <f>IF(VLOOKUP($A1287,'V2.5.2 Measures'!$C:$W,19,FALSE)&lt;&gt; "", VLOOKUP($A1287,'V2.5.2 Measures'!$C:$W,19,FALSE),"N/A")</f>
        <v>SAS</v>
      </c>
      <c r="N1287" s="7" t="str">
        <f>IF(VLOOKUP($A1287,'V2.5.2 Measures'!$C:$W,20,FALSE)&lt;&gt; "", VLOOKUP($A1287,'V2.5.2 Measures'!$C:$W,20,FALSE),"N/A")</f>
        <v>V1.1</v>
      </c>
      <c r="O1287" s="7" t="str">
        <f>IF(VLOOKUP($A1287,'V2.5.2 Measures'!$C:$W,21,FALSE)&lt;&gt; "", VLOOKUP($A1287,'V2.5.2 Measures'!$C:$W,21,FALSE),"N/A")</f>
        <v>V1.5</v>
      </c>
      <c r="P1287" s="7" t="e">
        <f>IF(VLOOKUP($A1287,'V2.5.2 Measures'!$C:$W,22,FALSE)&lt;&gt; "", VLOOKUP($A1287,'V2.5.2 Measures'!$C:$W,22,FALSE),"N/A")</f>
        <v>#REF!</v>
      </c>
      <c r="Q1287" s="7" t="e">
        <f>IF(VLOOKUP($A1287,'V2.5.2 Measures'!$C:$W,23,FALSE)&lt;&gt; "", VLOOKUP($A1287,'V2.5.2 Measures'!$C:$W,23,FALSE),"N/A")</f>
        <v>#REF!</v>
      </c>
      <c r="R1287" s="7" t="e">
        <f>IF(VLOOKUP($A1287,'V2.5.2 Measures'!$C:$W,24,FALSE)&lt;&gt; "", VLOOKUP($A1287,'V2.5.2 Measures'!$C:$W,24,FALSE),"N/A")</f>
        <v>#REF!</v>
      </c>
      <c r="S1287" s="7" t="e">
        <f>IF(VLOOKUP($A1287,'V2.5.2 Measures'!$C:$W,25,FALSE)&lt;&gt; "", VLOOKUP($A1287,'V2.5.2 Measures'!$C:$W,25,FALSE),"N/A")</f>
        <v>#REF!</v>
      </c>
      <c r="T1287" s="7" t="str">
        <f>IF(VLOOKUP($A1287,'V2.5.2 Measures'!$C:$W,2,FALSE)&lt;&gt; "", VLOOKUP($A1287,'V2.5.2 Measures'!$C:$W,2,FALSE),"N/A")</f>
        <v>EXP-15-064-142</v>
      </c>
      <c r="U1287" s="7" t="str">
        <f>IF(VLOOKUP($A1287,'V2.5.2 Measures'!$C:$W,3,FALSE)&lt;&gt; "", VLOOKUP($A1287,'V2.5.2 Measures'!$C:$W,3,FALSE),"N/A")</f>
        <v>Total paid for TYPE-OF-SERVICE = 76 (HCBS - Expanded habilitation services - Supported employment services, which facilitate paid employment)</v>
      </c>
      <c r="V1287" s="7" t="e">
        <f>IF(VLOOKUP($A1287,'V2.5.2 Measures'!$C:$W,26,FALSE)&lt;&gt; "", VLOOKUP($A1287,'V2.5.2 Measures'!$C:$W,26,FALSE),"N/A")</f>
        <v>#REF!</v>
      </c>
      <c r="W1287" s="7" t="e">
        <f>IF(VLOOKUP($A1287,'V2.5.2 Measures'!$C:$W,44,FALSE)&lt;&gt; "", VLOOKUP($A1287,'V2.5.2 Measures'!$C:$W,44,FALSE),"N/A")</f>
        <v>#REF!</v>
      </c>
    </row>
    <row r="1288" spans="1:23" x14ac:dyDescent="0.35">
      <c r="A1288" s="7" t="str">
        <f>'V2.5.2 Measures'!C750</f>
        <v>EXP15.143</v>
      </c>
      <c r="B1288" s="7" t="str">
        <f>VLOOKUP($A1288,'V2.5.2 Measures'!$C:$W,6,FALSE)</f>
        <v>S-CHIP FFS: Original, Paid Claims</v>
      </c>
      <c r="C1288" s="7" t="str">
        <f>VLOOKUP($A1288,'V2.5.2 Measures'!$C:$W,8,FALSE)</f>
        <v>No</v>
      </c>
      <c r="D1288" s="7" t="str">
        <f>IF(VLOOKUP($A1288,'V2.5.2 Measures'!$C:$W,4,FALSE)="","",VLOOKUP($A1288,'V2.5.2 Measures'!$C:$W,4,FALSE))</f>
        <v>Sum</v>
      </c>
      <c r="E1288" s="7" t="str">
        <f>IF((VLOOKUP($A1288,'V2.5.2 Measures'!$C:$W,8,FALSE)&lt;&gt;"")*AND(VLOOKUP($A1288,'V2.5.2 Measures'!$C:$W,8,FALSE)&lt;&gt;"TBD"),VLOOKUP($A1288,'V2.5.2 Measures'!$C:$W,8,FALSE),"N/A")</f>
        <v>No</v>
      </c>
      <c r="F1288" s="7" t="str">
        <f>IF((VLOOKUP($A1288,'V2.5.2 Measures'!$C:$W,9,FALSE)&lt;&gt;"")*AND(VLOOKUP($A1288,'V2.5.2 Measures'!$C:$W,9,FALSE)&lt;&gt;"TBD"),VLOOKUP($A1288,'V2.5.2 Measures'!$C:$W,9,FALSE),"N/A")</f>
        <v>N/A</v>
      </c>
      <c r="G1288" s="7" t="str">
        <f>IF((VLOOKUP($A1288,'V2.5.2 Measures'!$C:$W,10,FALSE)&lt;&gt;"")*AND(VLOOKUP($A1288,'V2.5.2 Measures'!$C:$W,10,FALSE)&lt;&gt;"TBD"),VLOOKUP($A1288,'V2.5.2 Measures'!$C:$W,10,FALSE),"N/A")</f>
        <v>N/A</v>
      </c>
      <c r="H1288" s="7" t="str">
        <f>IF(VLOOKUP($A1288,'V2.5.2 Measures'!$C:$W,14,FALSE)&lt;&gt; "", VLOOKUP($A1288,'V2.5.2 Measures'!$C:$W,14,FALSE),"N/A")</f>
        <v>N/A</v>
      </c>
      <c r="I1288" s="7">
        <f>IF(VLOOKUP($A1288,'V2.5.2 Measures'!$C:$W,15,FALSE)&lt;&gt; "", VLOOKUP($A1288,'V2.5.2 Measures'!$C:$W,15,FALSE),"N/A")</f>
        <v>0.3</v>
      </c>
      <c r="J1288" s="7" t="str">
        <f>IF(VLOOKUP($A1288,'V2.5.2 Measures'!$C:$W,16,FALSE)&lt;&gt; "", VLOOKUP($A1288,'V2.5.2 Measures'!$C:$W,16,FALSE),"N/A")</f>
        <v>N/A</v>
      </c>
      <c r="K1288" s="7" t="str">
        <f>IF(VLOOKUP($A1288,'V2.5.2 Measures'!$C:$W,17,FALSE)&lt;&gt; "", VLOOKUP($A1288,'V2.5.2 Measures'!$C:$W,17,FALSE),"N/A")</f>
        <v>N/A</v>
      </c>
      <c r="L1288" s="7" t="str">
        <f>IF(VLOOKUP($A1288,'V2.5.2 Measures'!$C:$W,18,FALSE)&lt;&gt; "", VLOOKUP($A1288,'V2.5.2 Measures'!$C:$W,18,FALSE),"N/A")</f>
        <v>Default</v>
      </c>
      <c r="M1288" s="7" t="str">
        <f>IF(VLOOKUP($A1288,'V2.5.2 Measures'!$C:$W,19,FALSE)&lt;&gt; "", VLOOKUP($A1288,'V2.5.2 Measures'!$C:$W,19,FALSE),"N/A")</f>
        <v>SAS</v>
      </c>
      <c r="N1288" s="7" t="str">
        <f>IF(VLOOKUP($A1288,'V2.5.2 Measures'!$C:$W,20,FALSE)&lt;&gt; "", VLOOKUP($A1288,'V2.5.2 Measures'!$C:$W,20,FALSE),"N/A")</f>
        <v>V1.1</v>
      </c>
      <c r="O1288" s="7" t="str">
        <f>IF(VLOOKUP($A1288,'V2.5.2 Measures'!$C:$W,21,FALSE)&lt;&gt; "", VLOOKUP($A1288,'V2.5.2 Measures'!$C:$W,21,FALSE),"N/A")</f>
        <v>V1.5</v>
      </c>
      <c r="P1288" s="7" t="e">
        <f>IF(VLOOKUP($A1288,'V2.5.2 Measures'!$C:$W,22,FALSE)&lt;&gt; "", VLOOKUP($A1288,'V2.5.2 Measures'!$C:$W,22,FALSE),"N/A")</f>
        <v>#REF!</v>
      </c>
      <c r="Q1288" s="7" t="e">
        <f>IF(VLOOKUP($A1288,'V2.5.2 Measures'!$C:$W,23,FALSE)&lt;&gt; "", VLOOKUP($A1288,'V2.5.2 Measures'!$C:$W,23,FALSE),"N/A")</f>
        <v>#REF!</v>
      </c>
      <c r="R1288" s="7" t="e">
        <f>IF(VLOOKUP($A1288,'V2.5.2 Measures'!$C:$W,24,FALSE)&lt;&gt; "", VLOOKUP($A1288,'V2.5.2 Measures'!$C:$W,24,FALSE),"N/A")</f>
        <v>#REF!</v>
      </c>
      <c r="S1288" s="7" t="e">
        <f>IF(VLOOKUP($A1288,'V2.5.2 Measures'!$C:$W,25,FALSE)&lt;&gt; "", VLOOKUP($A1288,'V2.5.2 Measures'!$C:$W,25,FALSE),"N/A")</f>
        <v>#REF!</v>
      </c>
      <c r="T1288" s="7" t="str">
        <f>IF(VLOOKUP($A1288,'V2.5.2 Measures'!$C:$W,2,FALSE)&lt;&gt; "", VLOOKUP($A1288,'V2.5.2 Measures'!$C:$W,2,FALSE),"N/A")</f>
        <v>EXP-15-065-143</v>
      </c>
      <c r="U1288" s="7" t="str">
        <f>IF(VLOOKUP($A1288,'V2.5.2 Measures'!$C:$W,3,FALSE)&lt;&gt; "", VLOOKUP($A1288,'V2.5.2 Measures'!$C:$W,3,FALSE),"N/A")</f>
        <v>Total paid for TYPE-OF-SERVICE = 77 (HCBS-65-plus - Case management services)</v>
      </c>
      <c r="V1288" s="7" t="e">
        <f>IF(VLOOKUP($A1288,'V2.5.2 Measures'!$C:$W,26,FALSE)&lt;&gt; "", VLOOKUP($A1288,'V2.5.2 Measures'!$C:$W,26,FALSE),"N/A")</f>
        <v>#REF!</v>
      </c>
      <c r="W1288" s="7" t="e">
        <f>IF(VLOOKUP($A1288,'V2.5.2 Measures'!$C:$W,44,FALSE)&lt;&gt; "", VLOOKUP($A1288,'V2.5.2 Measures'!$C:$W,44,FALSE),"N/A")</f>
        <v>#REF!</v>
      </c>
    </row>
    <row r="1289" spans="1:23" x14ac:dyDescent="0.35">
      <c r="A1289" s="7" t="str">
        <f>'V2.5.2 Measures'!C751</f>
        <v>EXP15.144</v>
      </c>
      <c r="B1289" s="7" t="str">
        <f>VLOOKUP($A1289,'V2.5.2 Measures'!$C:$W,6,FALSE)</f>
        <v>S-CHIP FFS: Original, Paid Claims</v>
      </c>
      <c r="C1289" s="7" t="str">
        <f>VLOOKUP($A1289,'V2.5.2 Measures'!$C:$W,8,FALSE)</f>
        <v>No</v>
      </c>
      <c r="D1289" s="7" t="str">
        <f>IF(VLOOKUP($A1289,'V2.5.2 Measures'!$C:$W,4,FALSE)="","",VLOOKUP($A1289,'V2.5.2 Measures'!$C:$W,4,FALSE))</f>
        <v>Sum</v>
      </c>
      <c r="E1289" s="7" t="str">
        <f>IF((VLOOKUP($A1289,'V2.5.2 Measures'!$C:$W,8,FALSE)&lt;&gt;"")*AND(VLOOKUP($A1289,'V2.5.2 Measures'!$C:$W,8,FALSE)&lt;&gt;"TBD"),VLOOKUP($A1289,'V2.5.2 Measures'!$C:$W,8,FALSE),"N/A")</f>
        <v>No</v>
      </c>
      <c r="F1289" s="7" t="str">
        <f>IF((VLOOKUP($A1289,'V2.5.2 Measures'!$C:$W,9,FALSE)&lt;&gt;"")*AND(VLOOKUP($A1289,'V2.5.2 Measures'!$C:$W,9,FALSE)&lt;&gt;"TBD"),VLOOKUP($A1289,'V2.5.2 Measures'!$C:$W,9,FALSE),"N/A")</f>
        <v>N/A</v>
      </c>
      <c r="G1289" s="7" t="str">
        <f>IF((VLOOKUP($A1289,'V2.5.2 Measures'!$C:$W,10,FALSE)&lt;&gt;"")*AND(VLOOKUP($A1289,'V2.5.2 Measures'!$C:$W,10,FALSE)&lt;&gt;"TBD"),VLOOKUP($A1289,'V2.5.2 Measures'!$C:$W,10,FALSE),"N/A")</f>
        <v>N/A</v>
      </c>
      <c r="H1289" s="7" t="str">
        <f>IF(VLOOKUP($A1289,'V2.5.2 Measures'!$C:$W,14,FALSE)&lt;&gt; "", VLOOKUP($A1289,'V2.5.2 Measures'!$C:$W,14,FALSE),"N/A")</f>
        <v>N/A</v>
      </c>
      <c r="I1289" s="7">
        <f>IF(VLOOKUP($A1289,'V2.5.2 Measures'!$C:$W,15,FALSE)&lt;&gt; "", VLOOKUP($A1289,'V2.5.2 Measures'!$C:$W,15,FALSE),"N/A")</f>
        <v>0.3</v>
      </c>
      <c r="J1289" s="7" t="str">
        <f>IF(VLOOKUP($A1289,'V2.5.2 Measures'!$C:$W,16,FALSE)&lt;&gt; "", VLOOKUP($A1289,'V2.5.2 Measures'!$C:$W,16,FALSE),"N/A")</f>
        <v>N/A</v>
      </c>
      <c r="K1289" s="7" t="str">
        <f>IF(VLOOKUP($A1289,'V2.5.2 Measures'!$C:$W,17,FALSE)&lt;&gt; "", VLOOKUP($A1289,'V2.5.2 Measures'!$C:$W,17,FALSE),"N/A")</f>
        <v>N/A</v>
      </c>
      <c r="L1289" s="7" t="str">
        <f>IF(VLOOKUP($A1289,'V2.5.2 Measures'!$C:$W,18,FALSE)&lt;&gt; "", VLOOKUP($A1289,'V2.5.2 Measures'!$C:$W,18,FALSE),"N/A")</f>
        <v>Default</v>
      </c>
      <c r="M1289" s="7" t="str">
        <f>IF(VLOOKUP($A1289,'V2.5.2 Measures'!$C:$W,19,FALSE)&lt;&gt; "", VLOOKUP($A1289,'V2.5.2 Measures'!$C:$W,19,FALSE),"N/A")</f>
        <v>SAS</v>
      </c>
      <c r="N1289" s="7" t="str">
        <f>IF(VLOOKUP($A1289,'V2.5.2 Measures'!$C:$W,20,FALSE)&lt;&gt; "", VLOOKUP($A1289,'V2.5.2 Measures'!$C:$W,20,FALSE),"N/A")</f>
        <v>V1.1</v>
      </c>
      <c r="O1289" s="7" t="str">
        <f>IF(VLOOKUP($A1289,'V2.5.2 Measures'!$C:$W,21,FALSE)&lt;&gt; "", VLOOKUP($A1289,'V2.5.2 Measures'!$C:$W,21,FALSE),"N/A")</f>
        <v>V1.5</v>
      </c>
      <c r="P1289" s="7" t="e">
        <f>IF(VLOOKUP($A1289,'V2.5.2 Measures'!$C:$W,22,FALSE)&lt;&gt; "", VLOOKUP($A1289,'V2.5.2 Measures'!$C:$W,22,FALSE),"N/A")</f>
        <v>#REF!</v>
      </c>
      <c r="Q1289" s="7" t="e">
        <f>IF(VLOOKUP($A1289,'V2.5.2 Measures'!$C:$W,23,FALSE)&lt;&gt; "", VLOOKUP($A1289,'V2.5.2 Measures'!$C:$W,23,FALSE),"N/A")</f>
        <v>#REF!</v>
      </c>
      <c r="R1289" s="7" t="e">
        <f>IF(VLOOKUP($A1289,'V2.5.2 Measures'!$C:$W,24,FALSE)&lt;&gt; "", VLOOKUP($A1289,'V2.5.2 Measures'!$C:$W,24,FALSE),"N/A")</f>
        <v>#REF!</v>
      </c>
      <c r="S1289" s="7" t="e">
        <f>IF(VLOOKUP($A1289,'V2.5.2 Measures'!$C:$W,25,FALSE)&lt;&gt; "", VLOOKUP($A1289,'V2.5.2 Measures'!$C:$W,25,FALSE),"N/A")</f>
        <v>#REF!</v>
      </c>
      <c r="T1289" s="7" t="str">
        <f>IF(VLOOKUP($A1289,'V2.5.2 Measures'!$C:$W,2,FALSE)&lt;&gt; "", VLOOKUP($A1289,'V2.5.2 Measures'!$C:$W,2,FALSE),"N/A")</f>
        <v>EXP-15-066-144</v>
      </c>
      <c r="U1289" s="7" t="str">
        <f>IF(VLOOKUP($A1289,'V2.5.2 Measures'!$C:$W,3,FALSE)&lt;&gt; "", VLOOKUP($A1289,'V2.5.2 Measures'!$C:$W,3,FALSE),"N/A")</f>
        <v>Total paid for TYPE-OF-SERVICE = 78 (HCBS-65-plus - Homemaker services)</v>
      </c>
      <c r="V1289" s="7" t="e">
        <f>IF(VLOOKUP($A1289,'V2.5.2 Measures'!$C:$W,26,FALSE)&lt;&gt; "", VLOOKUP($A1289,'V2.5.2 Measures'!$C:$W,26,FALSE),"N/A")</f>
        <v>#REF!</v>
      </c>
      <c r="W1289" s="7" t="e">
        <f>IF(VLOOKUP($A1289,'V2.5.2 Measures'!$C:$W,44,FALSE)&lt;&gt; "", VLOOKUP($A1289,'V2.5.2 Measures'!$C:$W,44,FALSE),"N/A")</f>
        <v>#REF!</v>
      </c>
    </row>
    <row r="1290" spans="1:23" x14ac:dyDescent="0.35">
      <c r="A1290" s="7" t="str">
        <f>'V2.5.2 Measures'!C752</f>
        <v>EXP15.145</v>
      </c>
      <c r="B1290" s="7" t="str">
        <f>VLOOKUP($A1290,'V2.5.2 Measures'!$C:$W,6,FALSE)</f>
        <v>S-CHIP FFS: Original, Paid Claims</v>
      </c>
      <c r="C1290" s="7" t="str">
        <f>VLOOKUP($A1290,'V2.5.2 Measures'!$C:$W,8,FALSE)</f>
        <v>No</v>
      </c>
      <c r="D1290" s="7" t="str">
        <f>IF(VLOOKUP($A1290,'V2.5.2 Measures'!$C:$W,4,FALSE)="","",VLOOKUP($A1290,'V2.5.2 Measures'!$C:$W,4,FALSE))</f>
        <v>Sum</v>
      </c>
      <c r="E1290" s="7" t="str">
        <f>IF((VLOOKUP($A1290,'V2.5.2 Measures'!$C:$W,8,FALSE)&lt;&gt;"")*AND(VLOOKUP($A1290,'V2.5.2 Measures'!$C:$W,8,FALSE)&lt;&gt;"TBD"),VLOOKUP($A1290,'V2.5.2 Measures'!$C:$W,8,FALSE),"N/A")</f>
        <v>No</v>
      </c>
      <c r="F1290" s="7" t="str">
        <f>IF((VLOOKUP($A1290,'V2.5.2 Measures'!$C:$W,9,FALSE)&lt;&gt;"")*AND(VLOOKUP($A1290,'V2.5.2 Measures'!$C:$W,9,FALSE)&lt;&gt;"TBD"),VLOOKUP($A1290,'V2.5.2 Measures'!$C:$W,9,FALSE),"N/A")</f>
        <v>N/A</v>
      </c>
      <c r="G1290" s="7" t="str">
        <f>IF((VLOOKUP($A1290,'V2.5.2 Measures'!$C:$W,10,FALSE)&lt;&gt;"")*AND(VLOOKUP($A1290,'V2.5.2 Measures'!$C:$W,10,FALSE)&lt;&gt;"TBD"),VLOOKUP($A1290,'V2.5.2 Measures'!$C:$W,10,FALSE),"N/A")</f>
        <v>N/A</v>
      </c>
      <c r="H1290" s="7" t="str">
        <f>IF(VLOOKUP($A1290,'V2.5.2 Measures'!$C:$W,14,FALSE)&lt;&gt; "", VLOOKUP($A1290,'V2.5.2 Measures'!$C:$W,14,FALSE),"N/A")</f>
        <v>N/A</v>
      </c>
      <c r="I1290" s="7">
        <f>IF(VLOOKUP($A1290,'V2.5.2 Measures'!$C:$W,15,FALSE)&lt;&gt; "", VLOOKUP($A1290,'V2.5.2 Measures'!$C:$W,15,FALSE),"N/A")</f>
        <v>0.3</v>
      </c>
      <c r="J1290" s="7" t="str">
        <f>IF(VLOOKUP($A1290,'V2.5.2 Measures'!$C:$W,16,FALSE)&lt;&gt; "", VLOOKUP($A1290,'V2.5.2 Measures'!$C:$W,16,FALSE),"N/A")</f>
        <v>N/A</v>
      </c>
      <c r="K1290" s="7" t="str">
        <f>IF(VLOOKUP($A1290,'V2.5.2 Measures'!$C:$W,17,FALSE)&lt;&gt; "", VLOOKUP($A1290,'V2.5.2 Measures'!$C:$W,17,FALSE),"N/A")</f>
        <v>N/A</v>
      </c>
      <c r="L1290" s="7" t="str">
        <f>IF(VLOOKUP($A1290,'V2.5.2 Measures'!$C:$W,18,FALSE)&lt;&gt; "", VLOOKUP($A1290,'V2.5.2 Measures'!$C:$W,18,FALSE),"N/A")</f>
        <v>Default</v>
      </c>
      <c r="M1290" s="7" t="str">
        <f>IF(VLOOKUP($A1290,'V2.5.2 Measures'!$C:$W,19,FALSE)&lt;&gt; "", VLOOKUP($A1290,'V2.5.2 Measures'!$C:$W,19,FALSE),"N/A")</f>
        <v>SAS</v>
      </c>
      <c r="N1290" s="7" t="str">
        <f>IF(VLOOKUP($A1290,'V2.5.2 Measures'!$C:$W,20,FALSE)&lt;&gt; "", VLOOKUP($A1290,'V2.5.2 Measures'!$C:$W,20,FALSE),"N/A")</f>
        <v>V1.1</v>
      </c>
      <c r="O1290" s="7" t="str">
        <f>IF(VLOOKUP($A1290,'V2.5.2 Measures'!$C:$W,21,FALSE)&lt;&gt; "", VLOOKUP($A1290,'V2.5.2 Measures'!$C:$W,21,FALSE),"N/A")</f>
        <v>V1.5</v>
      </c>
      <c r="P1290" s="7" t="e">
        <f>IF(VLOOKUP($A1290,'V2.5.2 Measures'!$C:$W,22,FALSE)&lt;&gt; "", VLOOKUP($A1290,'V2.5.2 Measures'!$C:$W,22,FALSE),"N/A")</f>
        <v>#REF!</v>
      </c>
      <c r="Q1290" s="7" t="e">
        <f>IF(VLOOKUP($A1290,'V2.5.2 Measures'!$C:$W,23,FALSE)&lt;&gt; "", VLOOKUP($A1290,'V2.5.2 Measures'!$C:$W,23,FALSE),"N/A")</f>
        <v>#REF!</v>
      </c>
      <c r="R1290" s="7" t="e">
        <f>IF(VLOOKUP($A1290,'V2.5.2 Measures'!$C:$W,24,FALSE)&lt;&gt; "", VLOOKUP($A1290,'V2.5.2 Measures'!$C:$W,24,FALSE),"N/A")</f>
        <v>#REF!</v>
      </c>
      <c r="S1290" s="7" t="e">
        <f>IF(VLOOKUP($A1290,'V2.5.2 Measures'!$C:$W,25,FALSE)&lt;&gt; "", VLOOKUP($A1290,'V2.5.2 Measures'!$C:$W,25,FALSE),"N/A")</f>
        <v>#REF!</v>
      </c>
      <c r="T1290" s="7" t="str">
        <f>IF(VLOOKUP($A1290,'V2.5.2 Measures'!$C:$W,2,FALSE)&lt;&gt; "", VLOOKUP($A1290,'V2.5.2 Measures'!$C:$W,2,FALSE),"N/A")</f>
        <v>EXP-15-067-145</v>
      </c>
      <c r="U1290" s="7" t="str">
        <f>IF(VLOOKUP($A1290,'V2.5.2 Measures'!$C:$W,3,FALSE)&lt;&gt; "", VLOOKUP($A1290,'V2.5.2 Measures'!$C:$W,3,FALSE),"N/A")</f>
        <v>Total paid for TYPE-OF-SERVICE = 79 (HCBS-65-plus - Home health aide services)</v>
      </c>
      <c r="V1290" s="7" t="e">
        <f>IF(VLOOKUP($A1290,'V2.5.2 Measures'!$C:$W,26,FALSE)&lt;&gt; "", VLOOKUP($A1290,'V2.5.2 Measures'!$C:$W,26,FALSE),"N/A")</f>
        <v>#REF!</v>
      </c>
      <c r="W1290" s="7" t="e">
        <f>IF(VLOOKUP($A1290,'V2.5.2 Measures'!$C:$W,44,FALSE)&lt;&gt; "", VLOOKUP($A1290,'V2.5.2 Measures'!$C:$W,44,FALSE),"N/A")</f>
        <v>#REF!</v>
      </c>
    </row>
    <row r="1291" spans="1:23" x14ac:dyDescent="0.35">
      <c r="A1291" s="7" t="str">
        <f>'V2.5.2 Measures'!C753</f>
        <v>EXP15.147</v>
      </c>
      <c r="B1291" s="7" t="str">
        <f>VLOOKUP($A1291,'V2.5.2 Measures'!$C:$W,6,FALSE)</f>
        <v>S-CHIP FFS: Original, Paid Claims</v>
      </c>
      <c r="C1291" s="7" t="str">
        <f>VLOOKUP($A1291,'V2.5.2 Measures'!$C:$W,8,FALSE)</f>
        <v>No</v>
      </c>
      <c r="D1291" s="7" t="str">
        <f>IF(VLOOKUP($A1291,'V2.5.2 Measures'!$C:$W,4,FALSE)="","",VLOOKUP($A1291,'V2.5.2 Measures'!$C:$W,4,FALSE))</f>
        <v>Sum</v>
      </c>
      <c r="E1291" s="7" t="str">
        <f>IF((VLOOKUP($A1291,'V2.5.2 Measures'!$C:$W,8,FALSE)&lt;&gt;"")*AND(VLOOKUP($A1291,'V2.5.2 Measures'!$C:$W,8,FALSE)&lt;&gt;"TBD"),VLOOKUP($A1291,'V2.5.2 Measures'!$C:$W,8,FALSE),"N/A")</f>
        <v>No</v>
      </c>
      <c r="F1291" s="7" t="str">
        <f>IF((VLOOKUP($A1291,'V2.5.2 Measures'!$C:$W,9,FALSE)&lt;&gt;"")*AND(VLOOKUP($A1291,'V2.5.2 Measures'!$C:$W,9,FALSE)&lt;&gt;"TBD"),VLOOKUP($A1291,'V2.5.2 Measures'!$C:$W,9,FALSE),"N/A")</f>
        <v>N/A</v>
      </c>
      <c r="G1291" s="7" t="str">
        <f>IF((VLOOKUP($A1291,'V2.5.2 Measures'!$C:$W,10,FALSE)&lt;&gt;"")*AND(VLOOKUP($A1291,'V2.5.2 Measures'!$C:$W,10,FALSE)&lt;&gt;"TBD"),VLOOKUP($A1291,'V2.5.2 Measures'!$C:$W,10,FALSE),"N/A")</f>
        <v>N/A</v>
      </c>
      <c r="H1291" s="7" t="str">
        <f>IF(VLOOKUP($A1291,'V2.5.2 Measures'!$C:$W,14,FALSE)&lt;&gt; "", VLOOKUP($A1291,'V2.5.2 Measures'!$C:$W,14,FALSE),"N/A")</f>
        <v>N/A</v>
      </c>
      <c r="I1291" s="7">
        <f>IF(VLOOKUP($A1291,'V2.5.2 Measures'!$C:$W,15,FALSE)&lt;&gt; "", VLOOKUP($A1291,'V2.5.2 Measures'!$C:$W,15,FALSE),"N/A")</f>
        <v>0.3</v>
      </c>
      <c r="J1291" s="7" t="str">
        <f>IF(VLOOKUP($A1291,'V2.5.2 Measures'!$C:$W,16,FALSE)&lt;&gt; "", VLOOKUP($A1291,'V2.5.2 Measures'!$C:$W,16,FALSE),"N/A")</f>
        <v>N/A</v>
      </c>
      <c r="K1291" s="7" t="str">
        <f>IF(VLOOKUP($A1291,'V2.5.2 Measures'!$C:$W,17,FALSE)&lt;&gt; "", VLOOKUP($A1291,'V2.5.2 Measures'!$C:$W,17,FALSE),"N/A")</f>
        <v>N/A</v>
      </c>
      <c r="L1291" s="7" t="str">
        <f>IF(VLOOKUP($A1291,'V2.5.2 Measures'!$C:$W,18,FALSE)&lt;&gt; "", VLOOKUP($A1291,'V2.5.2 Measures'!$C:$W,18,FALSE),"N/A")</f>
        <v>Default</v>
      </c>
      <c r="M1291" s="7" t="str">
        <f>IF(VLOOKUP($A1291,'V2.5.2 Measures'!$C:$W,19,FALSE)&lt;&gt; "", VLOOKUP($A1291,'V2.5.2 Measures'!$C:$W,19,FALSE),"N/A")</f>
        <v>SAS</v>
      </c>
      <c r="N1291" s="7" t="str">
        <f>IF(VLOOKUP($A1291,'V2.5.2 Measures'!$C:$W,20,FALSE)&lt;&gt; "", VLOOKUP($A1291,'V2.5.2 Measures'!$C:$W,20,FALSE),"N/A")</f>
        <v>V1.1</v>
      </c>
      <c r="O1291" s="7" t="str">
        <f>IF(VLOOKUP($A1291,'V2.5.2 Measures'!$C:$W,21,FALSE)&lt;&gt; "", VLOOKUP($A1291,'V2.5.2 Measures'!$C:$W,21,FALSE),"N/A")</f>
        <v>V1.5</v>
      </c>
      <c r="P1291" s="7" t="e">
        <f>IF(VLOOKUP($A1291,'V2.5.2 Measures'!$C:$W,22,FALSE)&lt;&gt; "", VLOOKUP($A1291,'V2.5.2 Measures'!$C:$W,22,FALSE),"N/A")</f>
        <v>#REF!</v>
      </c>
      <c r="Q1291" s="7" t="e">
        <f>IF(VLOOKUP($A1291,'V2.5.2 Measures'!$C:$W,23,FALSE)&lt;&gt; "", VLOOKUP($A1291,'V2.5.2 Measures'!$C:$W,23,FALSE),"N/A")</f>
        <v>#REF!</v>
      </c>
      <c r="R1291" s="7" t="e">
        <f>IF(VLOOKUP($A1291,'V2.5.2 Measures'!$C:$W,24,FALSE)&lt;&gt; "", VLOOKUP($A1291,'V2.5.2 Measures'!$C:$W,24,FALSE),"N/A")</f>
        <v>#REF!</v>
      </c>
      <c r="S1291" s="7" t="e">
        <f>IF(VLOOKUP($A1291,'V2.5.2 Measures'!$C:$W,25,FALSE)&lt;&gt; "", VLOOKUP($A1291,'V2.5.2 Measures'!$C:$W,25,FALSE),"N/A")</f>
        <v>#REF!</v>
      </c>
      <c r="T1291" s="7" t="str">
        <f>IF(VLOOKUP($A1291,'V2.5.2 Measures'!$C:$W,2,FALSE)&lt;&gt; "", VLOOKUP($A1291,'V2.5.2 Measures'!$C:$W,2,FALSE),"N/A")</f>
        <v>EXP-15-068-147</v>
      </c>
      <c r="U1291" s="7" t="str">
        <f>IF(VLOOKUP($A1291,'V2.5.2 Measures'!$C:$W,3,FALSE)&lt;&gt; "", VLOOKUP($A1291,'V2.5.2 Measures'!$C:$W,3,FALSE),"N/A")</f>
        <v>Total paid for TYPE-OF-SERVICE = 80 (HCBS-65-plus - Personal care services)</v>
      </c>
      <c r="V1291" s="7" t="e">
        <f>IF(VLOOKUP($A1291,'V2.5.2 Measures'!$C:$W,26,FALSE)&lt;&gt; "", VLOOKUP($A1291,'V2.5.2 Measures'!$C:$W,26,FALSE),"N/A")</f>
        <v>#REF!</v>
      </c>
      <c r="W1291" s="7" t="e">
        <f>IF(VLOOKUP($A1291,'V2.5.2 Measures'!$C:$W,44,FALSE)&lt;&gt; "", VLOOKUP($A1291,'V2.5.2 Measures'!$C:$W,44,FALSE),"N/A")</f>
        <v>#REF!</v>
      </c>
    </row>
    <row r="1292" spans="1:23" x14ac:dyDescent="0.35">
      <c r="A1292" s="7" t="str">
        <f>'V2.5.2 Measures'!C754</f>
        <v>EXP15.148</v>
      </c>
      <c r="B1292" s="7" t="str">
        <f>VLOOKUP($A1292,'V2.5.2 Measures'!$C:$W,6,FALSE)</f>
        <v>S-CHIP FFS: Original, Paid Claims</v>
      </c>
      <c r="C1292" s="7" t="str">
        <f>VLOOKUP($A1292,'V2.5.2 Measures'!$C:$W,8,FALSE)</f>
        <v>No</v>
      </c>
      <c r="D1292" s="7" t="str">
        <f>IF(VLOOKUP($A1292,'V2.5.2 Measures'!$C:$W,4,FALSE)="","",VLOOKUP($A1292,'V2.5.2 Measures'!$C:$W,4,FALSE))</f>
        <v>Sum</v>
      </c>
      <c r="E1292" s="7" t="str">
        <f>IF((VLOOKUP($A1292,'V2.5.2 Measures'!$C:$W,8,FALSE)&lt;&gt;"")*AND(VLOOKUP($A1292,'V2.5.2 Measures'!$C:$W,8,FALSE)&lt;&gt;"TBD"),VLOOKUP($A1292,'V2.5.2 Measures'!$C:$W,8,FALSE),"N/A")</f>
        <v>No</v>
      </c>
      <c r="F1292" s="7" t="str">
        <f>IF((VLOOKUP($A1292,'V2.5.2 Measures'!$C:$W,9,FALSE)&lt;&gt;"")*AND(VLOOKUP($A1292,'V2.5.2 Measures'!$C:$W,9,FALSE)&lt;&gt;"TBD"),VLOOKUP($A1292,'V2.5.2 Measures'!$C:$W,9,FALSE),"N/A")</f>
        <v>N/A</v>
      </c>
      <c r="G1292" s="7" t="str">
        <f>IF((VLOOKUP($A1292,'V2.5.2 Measures'!$C:$W,10,FALSE)&lt;&gt;"")*AND(VLOOKUP($A1292,'V2.5.2 Measures'!$C:$W,10,FALSE)&lt;&gt;"TBD"),VLOOKUP($A1292,'V2.5.2 Measures'!$C:$W,10,FALSE),"N/A")</f>
        <v>N/A</v>
      </c>
      <c r="H1292" s="7" t="str">
        <f>IF(VLOOKUP($A1292,'V2.5.2 Measures'!$C:$W,14,FALSE)&lt;&gt; "", VLOOKUP($A1292,'V2.5.2 Measures'!$C:$W,14,FALSE),"N/A")</f>
        <v>N/A</v>
      </c>
      <c r="I1292" s="7">
        <f>IF(VLOOKUP($A1292,'V2.5.2 Measures'!$C:$W,15,FALSE)&lt;&gt; "", VLOOKUP($A1292,'V2.5.2 Measures'!$C:$W,15,FALSE),"N/A")</f>
        <v>0.3</v>
      </c>
      <c r="J1292" s="7" t="str">
        <f>IF(VLOOKUP($A1292,'V2.5.2 Measures'!$C:$W,16,FALSE)&lt;&gt; "", VLOOKUP($A1292,'V2.5.2 Measures'!$C:$W,16,FALSE),"N/A")</f>
        <v>N/A</v>
      </c>
      <c r="K1292" s="7" t="str">
        <f>IF(VLOOKUP($A1292,'V2.5.2 Measures'!$C:$W,17,FALSE)&lt;&gt; "", VLOOKUP($A1292,'V2.5.2 Measures'!$C:$W,17,FALSE),"N/A")</f>
        <v>N/A</v>
      </c>
      <c r="L1292" s="7" t="str">
        <f>IF(VLOOKUP($A1292,'V2.5.2 Measures'!$C:$W,18,FALSE)&lt;&gt; "", VLOOKUP($A1292,'V2.5.2 Measures'!$C:$W,18,FALSE),"N/A")</f>
        <v>Default</v>
      </c>
      <c r="M1292" s="7" t="str">
        <f>IF(VLOOKUP($A1292,'V2.5.2 Measures'!$C:$W,19,FALSE)&lt;&gt; "", VLOOKUP($A1292,'V2.5.2 Measures'!$C:$W,19,FALSE),"N/A")</f>
        <v>SAS</v>
      </c>
      <c r="N1292" s="7" t="str">
        <f>IF(VLOOKUP($A1292,'V2.5.2 Measures'!$C:$W,20,FALSE)&lt;&gt; "", VLOOKUP($A1292,'V2.5.2 Measures'!$C:$W,20,FALSE),"N/A")</f>
        <v>V1.1</v>
      </c>
      <c r="O1292" s="7" t="str">
        <f>IF(VLOOKUP($A1292,'V2.5.2 Measures'!$C:$W,21,FALSE)&lt;&gt; "", VLOOKUP($A1292,'V2.5.2 Measures'!$C:$W,21,FALSE),"N/A")</f>
        <v>V1.5</v>
      </c>
      <c r="P1292" s="7" t="e">
        <f>IF(VLOOKUP($A1292,'V2.5.2 Measures'!$C:$W,22,FALSE)&lt;&gt; "", VLOOKUP($A1292,'V2.5.2 Measures'!$C:$W,22,FALSE),"N/A")</f>
        <v>#REF!</v>
      </c>
      <c r="Q1292" s="7" t="e">
        <f>IF(VLOOKUP($A1292,'V2.5.2 Measures'!$C:$W,23,FALSE)&lt;&gt; "", VLOOKUP($A1292,'V2.5.2 Measures'!$C:$W,23,FALSE),"N/A")</f>
        <v>#REF!</v>
      </c>
      <c r="R1292" s="7" t="e">
        <f>IF(VLOOKUP($A1292,'V2.5.2 Measures'!$C:$W,24,FALSE)&lt;&gt; "", VLOOKUP($A1292,'V2.5.2 Measures'!$C:$W,24,FALSE),"N/A")</f>
        <v>#REF!</v>
      </c>
      <c r="S1292" s="7" t="e">
        <f>IF(VLOOKUP($A1292,'V2.5.2 Measures'!$C:$W,25,FALSE)&lt;&gt; "", VLOOKUP($A1292,'V2.5.2 Measures'!$C:$W,25,FALSE),"N/A")</f>
        <v>#REF!</v>
      </c>
      <c r="T1292" s="7" t="str">
        <f>IF(VLOOKUP($A1292,'V2.5.2 Measures'!$C:$W,2,FALSE)&lt;&gt; "", VLOOKUP($A1292,'V2.5.2 Measures'!$C:$W,2,FALSE),"N/A")</f>
        <v>EXP-15-069-148</v>
      </c>
      <c r="U1292" s="7" t="str">
        <f>IF(VLOOKUP($A1292,'V2.5.2 Measures'!$C:$W,3,FALSE)&lt;&gt; "", VLOOKUP($A1292,'V2.5.2 Measures'!$C:$W,3,FALSE),"N/A")</f>
        <v>Total paid for TYPE-OF-SERVICE = 81 (HCBS-65-plus - Adult day health services)</v>
      </c>
      <c r="V1292" s="7" t="e">
        <f>IF(VLOOKUP($A1292,'V2.5.2 Measures'!$C:$W,26,FALSE)&lt;&gt; "", VLOOKUP($A1292,'V2.5.2 Measures'!$C:$W,26,FALSE),"N/A")</f>
        <v>#REF!</v>
      </c>
      <c r="W1292" s="7" t="e">
        <f>IF(VLOOKUP($A1292,'V2.5.2 Measures'!$C:$W,44,FALSE)&lt;&gt; "", VLOOKUP($A1292,'V2.5.2 Measures'!$C:$W,44,FALSE),"N/A")</f>
        <v>#REF!</v>
      </c>
    </row>
    <row r="1293" spans="1:23" x14ac:dyDescent="0.35">
      <c r="A1293" s="7" t="str">
        <f>'V2.5.2 Measures'!C755</f>
        <v>EXP15.149</v>
      </c>
      <c r="B1293" s="7" t="str">
        <f>VLOOKUP($A1293,'V2.5.2 Measures'!$C:$W,6,FALSE)</f>
        <v>S-CHIP FFS: Original, Paid Claims</v>
      </c>
      <c r="C1293" s="7" t="str">
        <f>VLOOKUP($A1293,'V2.5.2 Measures'!$C:$W,8,FALSE)</f>
        <v>No</v>
      </c>
      <c r="D1293" s="7" t="str">
        <f>IF(VLOOKUP($A1293,'V2.5.2 Measures'!$C:$W,4,FALSE)="","",VLOOKUP($A1293,'V2.5.2 Measures'!$C:$W,4,FALSE))</f>
        <v>Sum</v>
      </c>
      <c r="E1293" s="7" t="str">
        <f>IF((VLOOKUP($A1293,'V2.5.2 Measures'!$C:$W,8,FALSE)&lt;&gt;"")*AND(VLOOKUP($A1293,'V2.5.2 Measures'!$C:$W,8,FALSE)&lt;&gt;"TBD"),VLOOKUP($A1293,'V2.5.2 Measures'!$C:$W,8,FALSE),"N/A")</f>
        <v>No</v>
      </c>
      <c r="F1293" s="7" t="str">
        <f>IF((VLOOKUP($A1293,'V2.5.2 Measures'!$C:$W,9,FALSE)&lt;&gt;"")*AND(VLOOKUP($A1293,'V2.5.2 Measures'!$C:$W,9,FALSE)&lt;&gt;"TBD"),VLOOKUP($A1293,'V2.5.2 Measures'!$C:$W,9,FALSE),"N/A")</f>
        <v>N/A</v>
      </c>
      <c r="G1293" s="7" t="str">
        <f>IF((VLOOKUP($A1293,'V2.5.2 Measures'!$C:$W,10,FALSE)&lt;&gt;"")*AND(VLOOKUP($A1293,'V2.5.2 Measures'!$C:$W,10,FALSE)&lt;&gt;"TBD"),VLOOKUP($A1293,'V2.5.2 Measures'!$C:$W,10,FALSE),"N/A")</f>
        <v>N/A</v>
      </c>
      <c r="H1293" s="7" t="str">
        <f>IF(VLOOKUP($A1293,'V2.5.2 Measures'!$C:$W,14,FALSE)&lt;&gt; "", VLOOKUP($A1293,'V2.5.2 Measures'!$C:$W,14,FALSE),"N/A")</f>
        <v>N/A</v>
      </c>
      <c r="I1293" s="7">
        <f>IF(VLOOKUP($A1293,'V2.5.2 Measures'!$C:$W,15,FALSE)&lt;&gt; "", VLOOKUP($A1293,'V2.5.2 Measures'!$C:$W,15,FALSE),"N/A")</f>
        <v>0.3</v>
      </c>
      <c r="J1293" s="7" t="str">
        <f>IF(VLOOKUP($A1293,'V2.5.2 Measures'!$C:$W,16,FALSE)&lt;&gt; "", VLOOKUP($A1293,'V2.5.2 Measures'!$C:$W,16,FALSE),"N/A")</f>
        <v>N/A</v>
      </c>
      <c r="K1293" s="7" t="str">
        <f>IF(VLOOKUP($A1293,'V2.5.2 Measures'!$C:$W,17,FALSE)&lt;&gt; "", VLOOKUP($A1293,'V2.5.2 Measures'!$C:$W,17,FALSE),"N/A")</f>
        <v>N/A</v>
      </c>
      <c r="L1293" s="7" t="str">
        <f>IF(VLOOKUP($A1293,'V2.5.2 Measures'!$C:$W,18,FALSE)&lt;&gt; "", VLOOKUP($A1293,'V2.5.2 Measures'!$C:$W,18,FALSE),"N/A")</f>
        <v>Default</v>
      </c>
      <c r="M1293" s="7" t="str">
        <f>IF(VLOOKUP($A1293,'V2.5.2 Measures'!$C:$W,19,FALSE)&lt;&gt; "", VLOOKUP($A1293,'V2.5.2 Measures'!$C:$W,19,FALSE),"N/A")</f>
        <v>SAS</v>
      </c>
      <c r="N1293" s="7" t="str">
        <f>IF(VLOOKUP($A1293,'V2.5.2 Measures'!$C:$W,20,FALSE)&lt;&gt; "", VLOOKUP($A1293,'V2.5.2 Measures'!$C:$W,20,FALSE),"N/A")</f>
        <v>V1.1</v>
      </c>
      <c r="O1293" s="7" t="str">
        <f>IF(VLOOKUP($A1293,'V2.5.2 Measures'!$C:$W,21,FALSE)&lt;&gt; "", VLOOKUP($A1293,'V2.5.2 Measures'!$C:$W,21,FALSE),"N/A")</f>
        <v>V1.5</v>
      </c>
      <c r="P1293" s="7" t="e">
        <f>IF(VLOOKUP($A1293,'V2.5.2 Measures'!$C:$W,22,FALSE)&lt;&gt; "", VLOOKUP($A1293,'V2.5.2 Measures'!$C:$W,22,FALSE),"N/A")</f>
        <v>#REF!</v>
      </c>
      <c r="Q1293" s="7" t="e">
        <f>IF(VLOOKUP($A1293,'V2.5.2 Measures'!$C:$W,23,FALSE)&lt;&gt; "", VLOOKUP($A1293,'V2.5.2 Measures'!$C:$W,23,FALSE),"N/A")</f>
        <v>#REF!</v>
      </c>
      <c r="R1293" s="7" t="e">
        <f>IF(VLOOKUP($A1293,'V2.5.2 Measures'!$C:$W,24,FALSE)&lt;&gt; "", VLOOKUP($A1293,'V2.5.2 Measures'!$C:$W,24,FALSE),"N/A")</f>
        <v>#REF!</v>
      </c>
      <c r="S1293" s="7" t="e">
        <f>IF(VLOOKUP($A1293,'V2.5.2 Measures'!$C:$W,25,FALSE)&lt;&gt; "", VLOOKUP($A1293,'V2.5.2 Measures'!$C:$W,25,FALSE),"N/A")</f>
        <v>#REF!</v>
      </c>
      <c r="T1293" s="7" t="str">
        <f>IF(VLOOKUP($A1293,'V2.5.2 Measures'!$C:$W,2,FALSE)&lt;&gt; "", VLOOKUP($A1293,'V2.5.2 Measures'!$C:$W,2,FALSE),"N/A")</f>
        <v>EXP-15-070-149</v>
      </c>
      <c r="U1293" s="7" t="str">
        <f>IF(VLOOKUP($A1293,'V2.5.2 Measures'!$C:$W,3,FALSE)&lt;&gt; "", VLOOKUP($A1293,'V2.5.2 Measures'!$C:$W,3,FALSE),"N/A")</f>
        <v>Total paid for TYPE-OF-SERVICE = 82 (HCBS-65-plus - Respite care services)</v>
      </c>
      <c r="V1293" s="7" t="e">
        <f>IF(VLOOKUP($A1293,'V2.5.2 Measures'!$C:$W,26,FALSE)&lt;&gt; "", VLOOKUP($A1293,'V2.5.2 Measures'!$C:$W,26,FALSE),"N/A")</f>
        <v>#REF!</v>
      </c>
      <c r="W1293" s="7" t="e">
        <f>IF(VLOOKUP($A1293,'V2.5.2 Measures'!$C:$W,44,FALSE)&lt;&gt; "", VLOOKUP($A1293,'V2.5.2 Measures'!$C:$W,44,FALSE),"N/A")</f>
        <v>#REF!</v>
      </c>
    </row>
    <row r="1294" spans="1:23" x14ac:dyDescent="0.35">
      <c r="A1294" s="7" t="str">
        <f>'V2.5.2 Measures'!C756</f>
        <v>EXP15.150</v>
      </c>
      <c r="B1294" s="7" t="str">
        <f>VLOOKUP($A1294,'V2.5.2 Measures'!$C:$W,6,FALSE)</f>
        <v>S-CHIP FFS: Original, Paid Claims</v>
      </c>
      <c r="C1294" s="7" t="str">
        <f>VLOOKUP($A1294,'V2.5.2 Measures'!$C:$W,8,FALSE)</f>
        <v>No</v>
      </c>
      <c r="D1294" s="7" t="str">
        <f>IF(VLOOKUP($A1294,'V2.5.2 Measures'!$C:$W,4,FALSE)="","",VLOOKUP($A1294,'V2.5.2 Measures'!$C:$W,4,FALSE))</f>
        <v>Sum</v>
      </c>
      <c r="E1294" s="7" t="str">
        <f>IF((VLOOKUP($A1294,'V2.5.2 Measures'!$C:$W,8,FALSE)&lt;&gt;"")*AND(VLOOKUP($A1294,'V2.5.2 Measures'!$C:$W,8,FALSE)&lt;&gt;"TBD"),VLOOKUP($A1294,'V2.5.2 Measures'!$C:$W,8,FALSE),"N/A")</f>
        <v>No</v>
      </c>
      <c r="F1294" s="7" t="str">
        <f>IF((VLOOKUP($A1294,'V2.5.2 Measures'!$C:$W,9,FALSE)&lt;&gt;"")*AND(VLOOKUP($A1294,'V2.5.2 Measures'!$C:$W,9,FALSE)&lt;&gt;"TBD"),VLOOKUP($A1294,'V2.5.2 Measures'!$C:$W,9,FALSE),"N/A")</f>
        <v>N/A</v>
      </c>
      <c r="G1294" s="7" t="str">
        <f>IF((VLOOKUP($A1294,'V2.5.2 Measures'!$C:$W,10,FALSE)&lt;&gt;"")*AND(VLOOKUP($A1294,'V2.5.2 Measures'!$C:$W,10,FALSE)&lt;&gt;"TBD"),VLOOKUP($A1294,'V2.5.2 Measures'!$C:$W,10,FALSE),"N/A")</f>
        <v>N/A</v>
      </c>
      <c r="H1294" s="7" t="str">
        <f>IF(VLOOKUP($A1294,'V2.5.2 Measures'!$C:$W,14,FALSE)&lt;&gt; "", VLOOKUP($A1294,'V2.5.2 Measures'!$C:$W,14,FALSE),"N/A")</f>
        <v>N/A</v>
      </c>
      <c r="I1294" s="7">
        <f>IF(VLOOKUP($A1294,'V2.5.2 Measures'!$C:$W,15,FALSE)&lt;&gt; "", VLOOKUP($A1294,'V2.5.2 Measures'!$C:$W,15,FALSE),"N/A")</f>
        <v>0.3</v>
      </c>
      <c r="J1294" s="7" t="str">
        <f>IF(VLOOKUP($A1294,'V2.5.2 Measures'!$C:$W,16,FALSE)&lt;&gt; "", VLOOKUP($A1294,'V2.5.2 Measures'!$C:$W,16,FALSE),"N/A")</f>
        <v>N/A</v>
      </c>
      <c r="K1294" s="7" t="str">
        <f>IF(VLOOKUP($A1294,'V2.5.2 Measures'!$C:$W,17,FALSE)&lt;&gt; "", VLOOKUP($A1294,'V2.5.2 Measures'!$C:$W,17,FALSE),"N/A")</f>
        <v>N/A</v>
      </c>
      <c r="L1294" s="7" t="str">
        <f>IF(VLOOKUP($A1294,'V2.5.2 Measures'!$C:$W,18,FALSE)&lt;&gt; "", VLOOKUP($A1294,'V2.5.2 Measures'!$C:$W,18,FALSE),"N/A")</f>
        <v>Default</v>
      </c>
      <c r="M1294" s="7" t="str">
        <f>IF(VLOOKUP($A1294,'V2.5.2 Measures'!$C:$W,19,FALSE)&lt;&gt; "", VLOOKUP($A1294,'V2.5.2 Measures'!$C:$W,19,FALSE),"N/A")</f>
        <v>SAS</v>
      </c>
      <c r="N1294" s="7" t="str">
        <f>IF(VLOOKUP($A1294,'V2.5.2 Measures'!$C:$W,20,FALSE)&lt;&gt; "", VLOOKUP($A1294,'V2.5.2 Measures'!$C:$W,20,FALSE),"N/A")</f>
        <v>V1.1</v>
      </c>
      <c r="O1294" s="7" t="str">
        <f>IF(VLOOKUP($A1294,'V2.5.2 Measures'!$C:$W,21,FALSE)&lt;&gt; "", VLOOKUP($A1294,'V2.5.2 Measures'!$C:$W,21,FALSE),"N/A")</f>
        <v>V1.5</v>
      </c>
      <c r="P1294" s="7" t="e">
        <f>IF(VLOOKUP($A1294,'V2.5.2 Measures'!$C:$W,22,FALSE)&lt;&gt; "", VLOOKUP($A1294,'V2.5.2 Measures'!$C:$W,22,FALSE),"N/A")</f>
        <v>#REF!</v>
      </c>
      <c r="Q1294" s="7" t="e">
        <f>IF(VLOOKUP($A1294,'V2.5.2 Measures'!$C:$W,23,FALSE)&lt;&gt; "", VLOOKUP($A1294,'V2.5.2 Measures'!$C:$W,23,FALSE),"N/A")</f>
        <v>#REF!</v>
      </c>
      <c r="R1294" s="7" t="e">
        <f>IF(VLOOKUP($A1294,'V2.5.2 Measures'!$C:$W,24,FALSE)&lt;&gt; "", VLOOKUP($A1294,'V2.5.2 Measures'!$C:$W,24,FALSE),"N/A")</f>
        <v>#REF!</v>
      </c>
      <c r="S1294" s="7" t="e">
        <f>IF(VLOOKUP($A1294,'V2.5.2 Measures'!$C:$W,25,FALSE)&lt;&gt; "", VLOOKUP($A1294,'V2.5.2 Measures'!$C:$W,25,FALSE),"N/A")</f>
        <v>#REF!</v>
      </c>
      <c r="T1294" s="7" t="str">
        <f>IF(VLOOKUP($A1294,'V2.5.2 Measures'!$C:$W,2,FALSE)&lt;&gt; "", VLOOKUP($A1294,'V2.5.2 Measures'!$C:$W,2,FALSE),"N/A")</f>
        <v>EXP-15-071-150</v>
      </c>
      <c r="U1294" s="7" t="str">
        <f>IF(VLOOKUP($A1294,'V2.5.2 Measures'!$C:$W,3,FALSE)&lt;&gt; "", VLOOKUP($A1294,'V2.5.2 Measures'!$C:$W,3,FALSE),"N/A")</f>
        <v>Total paid for TYPE-OF-SERVICE = 83 (HCBS-65-plus - Other medical and social services)</v>
      </c>
      <c r="V1294" s="7" t="e">
        <f>IF(VLOOKUP($A1294,'V2.5.2 Measures'!$C:$W,26,FALSE)&lt;&gt; "", VLOOKUP($A1294,'V2.5.2 Measures'!$C:$W,26,FALSE),"N/A")</f>
        <v>#REF!</v>
      </c>
      <c r="W1294" s="7" t="e">
        <f>IF(VLOOKUP($A1294,'V2.5.2 Measures'!$C:$W,44,FALSE)&lt;&gt; "", VLOOKUP($A1294,'V2.5.2 Measures'!$C:$W,44,FALSE),"N/A")</f>
        <v>#REF!</v>
      </c>
    </row>
    <row r="1295" spans="1:23" x14ac:dyDescent="0.35">
      <c r="A1295" s="7" t="str">
        <f>'V2.5.2 Measures'!C757</f>
        <v>EXP15.151</v>
      </c>
      <c r="B1295" s="7" t="str">
        <f>VLOOKUP($A1295,'V2.5.2 Measures'!$C:$W,6,FALSE)</f>
        <v>S-CHIP FFS: Original, Paid Claims</v>
      </c>
      <c r="C1295" s="7" t="str">
        <f>VLOOKUP($A1295,'V2.5.2 Measures'!$C:$W,8,FALSE)</f>
        <v>No</v>
      </c>
      <c r="D1295" s="7" t="str">
        <f>IF(VLOOKUP($A1295,'V2.5.2 Measures'!$C:$W,4,FALSE)="","",VLOOKUP($A1295,'V2.5.2 Measures'!$C:$W,4,FALSE))</f>
        <v>Sum</v>
      </c>
      <c r="E1295" s="7" t="str">
        <f>IF((VLOOKUP($A1295,'V2.5.2 Measures'!$C:$W,8,FALSE)&lt;&gt;"")*AND(VLOOKUP($A1295,'V2.5.2 Measures'!$C:$W,8,FALSE)&lt;&gt;"TBD"),VLOOKUP($A1295,'V2.5.2 Measures'!$C:$W,8,FALSE),"N/A")</f>
        <v>No</v>
      </c>
      <c r="F1295" s="7" t="str">
        <f>IF((VLOOKUP($A1295,'V2.5.2 Measures'!$C:$W,9,FALSE)&lt;&gt;"")*AND(VLOOKUP($A1295,'V2.5.2 Measures'!$C:$W,9,FALSE)&lt;&gt;"TBD"),VLOOKUP($A1295,'V2.5.2 Measures'!$C:$W,9,FALSE),"N/A")</f>
        <v>N/A</v>
      </c>
      <c r="G1295" s="7" t="str">
        <f>IF((VLOOKUP($A1295,'V2.5.2 Measures'!$C:$W,10,FALSE)&lt;&gt;"")*AND(VLOOKUP($A1295,'V2.5.2 Measures'!$C:$W,10,FALSE)&lt;&gt;"TBD"),VLOOKUP($A1295,'V2.5.2 Measures'!$C:$W,10,FALSE),"N/A")</f>
        <v>N/A</v>
      </c>
      <c r="H1295" s="7" t="str">
        <f>IF(VLOOKUP($A1295,'V2.5.2 Measures'!$C:$W,14,FALSE)&lt;&gt; "", VLOOKUP($A1295,'V2.5.2 Measures'!$C:$W,14,FALSE),"N/A")</f>
        <v>N/A</v>
      </c>
      <c r="I1295" s="7">
        <f>IF(VLOOKUP($A1295,'V2.5.2 Measures'!$C:$W,15,FALSE)&lt;&gt; "", VLOOKUP($A1295,'V2.5.2 Measures'!$C:$W,15,FALSE),"N/A")</f>
        <v>0.3</v>
      </c>
      <c r="J1295" s="7" t="str">
        <f>IF(VLOOKUP($A1295,'V2.5.2 Measures'!$C:$W,16,FALSE)&lt;&gt; "", VLOOKUP($A1295,'V2.5.2 Measures'!$C:$W,16,FALSE),"N/A")</f>
        <v>N/A</v>
      </c>
      <c r="K1295" s="7" t="str">
        <f>IF(VLOOKUP($A1295,'V2.5.2 Measures'!$C:$W,17,FALSE)&lt;&gt; "", VLOOKUP($A1295,'V2.5.2 Measures'!$C:$W,17,FALSE),"N/A")</f>
        <v>N/A</v>
      </c>
      <c r="L1295" s="7" t="str">
        <f>IF(VLOOKUP($A1295,'V2.5.2 Measures'!$C:$W,18,FALSE)&lt;&gt; "", VLOOKUP($A1295,'V2.5.2 Measures'!$C:$W,18,FALSE),"N/A")</f>
        <v>Default</v>
      </c>
      <c r="M1295" s="7" t="str">
        <f>IF(VLOOKUP($A1295,'V2.5.2 Measures'!$C:$W,19,FALSE)&lt;&gt; "", VLOOKUP($A1295,'V2.5.2 Measures'!$C:$W,19,FALSE),"N/A")</f>
        <v>SAS</v>
      </c>
      <c r="N1295" s="7" t="str">
        <f>IF(VLOOKUP($A1295,'V2.5.2 Measures'!$C:$W,20,FALSE)&lt;&gt; "", VLOOKUP($A1295,'V2.5.2 Measures'!$C:$W,20,FALSE),"N/A")</f>
        <v>V1.1</v>
      </c>
      <c r="O1295" s="7" t="str">
        <f>IF(VLOOKUP($A1295,'V2.5.2 Measures'!$C:$W,21,FALSE)&lt;&gt; "", VLOOKUP($A1295,'V2.5.2 Measures'!$C:$W,21,FALSE),"N/A")</f>
        <v>V1.5</v>
      </c>
      <c r="P1295" s="7" t="e">
        <f>IF(VLOOKUP($A1295,'V2.5.2 Measures'!$C:$W,22,FALSE)&lt;&gt; "", VLOOKUP($A1295,'V2.5.2 Measures'!$C:$W,22,FALSE),"N/A")</f>
        <v>#REF!</v>
      </c>
      <c r="Q1295" s="7" t="e">
        <f>IF(VLOOKUP($A1295,'V2.5.2 Measures'!$C:$W,23,FALSE)&lt;&gt; "", VLOOKUP($A1295,'V2.5.2 Measures'!$C:$W,23,FALSE),"N/A")</f>
        <v>#REF!</v>
      </c>
      <c r="R1295" s="7" t="e">
        <f>IF(VLOOKUP($A1295,'V2.5.2 Measures'!$C:$W,24,FALSE)&lt;&gt; "", VLOOKUP($A1295,'V2.5.2 Measures'!$C:$W,24,FALSE),"N/A")</f>
        <v>#REF!</v>
      </c>
      <c r="S1295" s="7" t="e">
        <f>IF(VLOOKUP($A1295,'V2.5.2 Measures'!$C:$W,25,FALSE)&lt;&gt; "", VLOOKUP($A1295,'V2.5.2 Measures'!$C:$W,25,FALSE),"N/A")</f>
        <v>#REF!</v>
      </c>
      <c r="T1295" s="7" t="str">
        <f>IF(VLOOKUP($A1295,'V2.5.2 Measures'!$C:$W,2,FALSE)&lt;&gt; "", VLOOKUP($A1295,'V2.5.2 Measures'!$C:$W,2,FALSE),"N/A")</f>
        <v>EXP-15-072-151</v>
      </c>
      <c r="U1295" s="7" t="str">
        <f>IF(VLOOKUP($A1295,'V2.5.2 Measures'!$C:$W,3,FALSE)&lt;&gt; "", VLOOKUP($A1295,'V2.5.2 Measures'!$C:$W,3,FALSE),"N/A")</f>
        <v>Total paid for TYPE-OF-SERVICE = 85 (Prenatal care and pre-pregnancy family planning services and supplies.)</v>
      </c>
      <c r="V1295" s="7" t="e">
        <f>IF(VLOOKUP($A1295,'V2.5.2 Measures'!$C:$W,26,FALSE)&lt;&gt; "", VLOOKUP($A1295,'V2.5.2 Measures'!$C:$W,26,FALSE),"N/A")</f>
        <v>#REF!</v>
      </c>
      <c r="W1295" s="7" t="e">
        <f>IF(VLOOKUP($A1295,'V2.5.2 Measures'!$C:$W,44,FALSE)&lt;&gt; "", VLOOKUP($A1295,'V2.5.2 Measures'!$C:$W,44,FALSE),"N/A")</f>
        <v>#REF!</v>
      </c>
    </row>
    <row r="1296" spans="1:23" x14ac:dyDescent="0.35">
      <c r="A1296" s="7" t="str">
        <f>'V2.5.2 Measures'!C758</f>
        <v>EXP15.152</v>
      </c>
      <c r="B1296" s="7" t="str">
        <f>VLOOKUP($A1296,'V2.5.2 Measures'!$C:$W,6,FALSE)</f>
        <v>S-CHIP FFS: Original, Paid Claims</v>
      </c>
      <c r="C1296" s="7" t="str">
        <f>VLOOKUP($A1296,'V2.5.2 Measures'!$C:$W,8,FALSE)</f>
        <v>No</v>
      </c>
      <c r="D1296" s="7" t="str">
        <f>IF(VLOOKUP($A1296,'V2.5.2 Measures'!$C:$W,4,FALSE)="","",VLOOKUP($A1296,'V2.5.2 Measures'!$C:$W,4,FALSE))</f>
        <v>Sum</v>
      </c>
      <c r="E1296" s="7" t="str">
        <f>IF((VLOOKUP($A1296,'V2.5.2 Measures'!$C:$W,8,FALSE)&lt;&gt;"")*AND(VLOOKUP($A1296,'V2.5.2 Measures'!$C:$W,8,FALSE)&lt;&gt;"TBD"),VLOOKUP($A1296,'V2.5.2 Measures'!$C:$W,8,FALSE),"N/A")</f>
        <v>No</v>
      </c>
      <c r="F1296" s="7" t="str">
        <f>IF((VLOOKUP($A1296,'V2.5.2 Measures'!$C:$W,9,FALSE)&lt;&gt;"")*AND(VLOOKUP($A1296,'V2.5.2 Measures'!$C:$W,9,FALSE)&lt;&gt;"TBD"),VLOOKUP($A1296,'V2.5.2 Measures'!$C:$W,9,FALSE),"N/A")</f>
        <v>N/A</v>
      </c>
      <c r="G1296" s="7" t="str">
        <f>IF((VLOOKUP($A1296,'V2.5.2 Measures'!$C:$W,10,FALSE)&lt;&gt;"")*AND(VLOOKUP($A1296,'V2.5.2 Measures'!$C:$W,10,FALSE)&lt;&gt;"TBD"),VLOOKUP($A1296,'V2.5.2 Measures'!$C:$W,10,FALSE),"N/A")</f>
        <v>N/A</v>
      </c>
      <c r="H1296" s="7" t="str">
        <f>IF(VLOOKUP($A1296,'V2.5.2 Measures'!$C:$W,14,FALSE)&lt;&gt; "", VLOOKUP($A1296,'V2.5.2 Measures'!$C:$W,14,FALSE),"N/A")</f>
        <v>N/A</v>
      </c>
      <c r="I1296" s="7">
        <f>IF(VLOOKUP($A1296,'V2.5.2 Measures'!$C:$W,15,FALSE)&lt;&gt; "", VLOOKUP($A1296,'V2.5.2 Measures'!$C:$W,15,FALSE),"N/A")</f>
        <v>0.3</v>
      </c>
      <c r="J1296" s="7" t="str">
        <f>IF(VLOOKUP($A1296,'V2.5.2 Measures'!$C:$W,16,FALSE)&lt;&gt; "", VLOOKUP($A1296,'V2.5.2 Measures'!$C:$W,16,FALSE),"N/A")</f>
        <v>N/A</v>
      </c>
      <c r="K1296" s="7" t="str">
        <f>IF(VLOOKUP($A1296,'V2.5.2 Measures'!$C:$W,17,FALSE)&lt;&gt; "", VLOOKUP($A1296,'V2.5.2 Measures'!$C:$W,17,FALSE),"N/A")</f>
        <v>N/A</v>
      </c>
      <c r="L1296" s="7" t="str">
        <f>IF(VLOOKUP($A1296,'V2.5.2 Measures'!$C:$W,18,FALSE)&lt;&gt; "", VLOOKUP($A1296,'V2.5.2 Measures'!$C:$W,18,FALSE),"N/A")</f>
        <v>Default</v>
      </c>
      <c r="M1296" s="7" t="str">
        <f>IF(VLOOKUP($A1296,'V2.5.2 Measures'!$C:$W,19,FALSE)&lt;&gt; "", VLOOKUP($A1296,'V2.5.2 Measures'!$C:$W,19,FALSE),"N/A")</f>
        <v>SAS</v>
      </c>
      <c r="N1296" s="7" t="str">
        <f>IF(VLOOKUP($A1296,'V2.5.2 Measures'!$C:$W,20,FALSE)&lt;&gt; "", VLOOKUP($A1296,'V2.5.2 Measures'!$C:$W,20,FALSE),"N/A")</f>
        <v>V1.1</v>
      </c>
      <c r="O1296" s="7" t="str">
        <f>IF(VLOOKUP($A1296,'V2.5.2 Measures'!$C:$W,21,FALSE)&lt;&gt; "", VLOOKUP($A1296,'V2.5.2 Measures'!$C:$W,21,FALSE),"N/A")</f>
        <v>V1.5</v>
      </c>
      <c r="P1296" s="7" t="e">
        <f>IF(VLOOKUP($A1296,'V2.5.2 Measures'!$C:$W,22,FALSE)&lt;&gt; "", VLOOKUP($A1296,'V2.5.2 Measures'!$C:$W,22,FALSE),"N/A")</f>
        <v>#REF!</v>
      </c>
      <c r="Q1296" s="7" t="e">
        <f>IF(VLOOKUP($A1296,'V2.5.2 Measures'!$C:$W,23,FALSE)&lt;&gt; "", VLOOKUP($A1296,'V2.5.2 Measures'!$C:$W,23,FALSE),"N/A")</f>
        <v>#REF!</v>
      </c>
      <c r="R1296" s="7" t="e">
        <f>IF(VLOOKUP($A1296,'V2.5.2 Measures'!$C:$W,24,FALSE)&lt;&gt; "", VLOOKUP($A1296,'V2.5.2 Measures'!$C:$W,24,FALSE),"N/A")</f>
        <v>#REF!</v>
      </c>
      <c r="S1296" s="7" t="e">
        <f>IF(VLOOKUP($A1296,'V2.5.2 Measures'!$C:$W,25,FALSE)&lt;&gt; "", VLOOKUP($A1296,'V2.5.2 Measures'!$C:$W,25,FALSE),"N/A")</f>
        <v>#REF!</v>
      </c>
      <c r="T1296" s="7" t="str">
        <f>IF(VLOOKUP($A1296,'V2.5.2 Measures'!$C:$W,2,FALSE)&lt;&gt; "", VLOOKUP($A1296,'V2.5.2 Measures'!$C:$W,2,FALSE),"N/A")</f>
        <v>EXP-15-073-152</v>
      </c>
      <c r="U1296" s="7" t="str">
        <f>IF(VLOOKUP($A1296,'V2.5.2 Measures'!$C:$W,3,FALSE)&lt;&gt; "", VLOOKUP($A1296,'V2.5.2 Measures'!$C:$W,3,FALSE),"N/A")</f>
        <v>Total paid for TYPE-OF-SERVICE = 87 (Hospice services)</v>
      </c>
      <c r="V1296" s="7" t="e">
        <f>IF(VLOOKUP($A1296,'V2.5.2 Measures'!$C:$W,26,FALSE)&lt;&gt; "", VLOOKUP($A1296,'V2.5.2 Measures'!$C:$W,26,FALSE),"N/A")</f>
        <v>#REF!</v>
      </c>
      <c r="W1296" s="7" t="e">
        <f>IF(VLOOKUP($A1296,'V2.5.2 Measures'!$C:$W,44,FALSE)&lt;&gt; "", VLOOKUP($A1296,'V2.5.2 Measures'!$C:$W,44,FALSE),"N/A")</f>
        <v>#REF!</v>
      </c>
    </row>
    <row r="1297" spans="1:23" x14ac:dyDescent="0.35">
      <c r="A1297" s="7" t="str">
        <f>'V2.5.2 Measures'!C759</f>
        <v>EXP15.153</v>
      </c>
      <c r="B1297" s="7" t="str">
        <f>VLOOKUP($A1297,'V2.5.2 Measures'!$C:$W,6,FALSE)</f>
        <v>S-CHIP FFS: Original, Paid Claims</v>
      </c>
      <c r="C1297" s="7" t="str">
        <f>VLOOKUP($A1297,'V2.5.2 Measures'!$C:$W,8,FALSE)</f>
        <v>No</v>
      </c>
      <c r="D1297" s="7" t="str">
        <f>IF(VLOOKUP($A1297,'V2.5.2 Measures'!$C:$W,4,FALSE)="","",VLOOKUP($A1297,'V2.5.2 Measures'!$C:$W,4,FALSE))</f>
        <v>Sum</v>
      </c>
      <c r="E1297" s="7" t="str">
        <f>IF((VLOOKUP($A1297,'V2.5.2 Measures'!$C:$W,8,FALSE)&lt;&gt;"")*AND(VLOOKUP($A1297,'V2.5.2 Measures'!$C:$W,8,FALSE)&lt;&gt;"TBD"),VLOOKUP($A1297,'V2.5.2 Measures'!$C:$W,8,FALSE),"N/A")</f>
        <v>No</v>
      </c>
      <c r="F1297" s="7" t="str">
        <f>IF((VLOOKUP($A1297,'V2.5.2 Measures'!$C:$W,9,FALSE)&lt;&gt;"")*AND(VLOOKUP($A1297,'V2.5.2 Measures'!$C:$W,9,FALSE)&lt;&gt;"TBD"),VLOOKUP($A1297,'V2.5.2 Measures'!$C:$W,9,FALSE),"N/A")</f>
        <v>N/A</v>
      </c>
      <c r="G1297" s="7" t="str">
        <f>IF((VLOOKUP($A1297,'V2.5.2 Measures'!$C:$W,10,FALSE)&lt;&gt;"")*AND(VLOOKUP($A1297,'V2.5.2 Measures'!$C:$W,10,FALSE)&lt;&gt;"TBD"),VLOOKUP($A1297,'V2.5.2 Measures'!$C:$W,10,FALSE),"N/A")</f>
        <v>N/A</v>
      </c>
      <c r="H1297" s="7" t="str">
        <f>IF(VLOOKUP($A1297,'V2.5.2 Measures'!$C:$W,14,FALSE)&lt;&gt; "", VLOOKUP($A1297,'V2.5.2 Measures'!$C:$W,14,FALSE),"N/A")</f>
        <v>N/A</v>
      </c>
      <c r="I1297" s="7">
        <f>IF(VLOOKUP($A1297,'V2.5.2 Measures'!$C:$W,15,FALSE)&lt;&gt; "", VLOOKUP($A1297,'V2.5.2 Measures'!$C:$W,15,FALSE),"N/A")</f>
        <v>0.3</v>
      </c>
      <c r="J1297" s="7" t="str">
        <f>IF(VLOOKUP($A1297,'V2.5.2 Measures'!$C:$W,16,FALSE)&lt;&gt; "", VLOOKUP($A1297,'V2.5.2 Measures'!$C:$W,16,FALSE),"N/A")</f>
        <v>N/A</v>
      </c>
      <c r="K1297" s="7" t="str">
        <f>IF(VLOOKUP($A1297,'V2.5.2 Measures'!$C:$W,17,FALSE)&lt;&gt; "", VLOOKUP($A1297,'V2.5.2 Measures'!$C:$W,17,FALSE),"N/A")</f>
        <v>N/A</v>
      </c>
      <c r="L1297" s="7" t="str">
        <f>IF(VLOOKUP($A1297,'V2.5.2 Measures'!$C:$W,18,FALSE)&lt;&gt; "", VLOOKUP($A1297,'V2.5.2 Measures'!$C:$W,18,FALSE),"N/A")</f>
        <v>Default</v>
      </c>
      <c r="M1297" s="7" t="str">
        <f>IF(VLOOKUP($A1297,'V2.5.2 Measures'!$C:$W,19,FALSE)&lt;&gt; "", VLOOKUP($A1297,'V2.5.2 Measures'!$C:$W,19,FALSE),"N/A")</f>
        <v>SAS</v>
      </c>
      <c r="N1297" s="7" t="str">
        <f>IF(VLOOKUP($A1297,'V2.5.2 Measures'!$C:$W,20,FALSE)&lt;&gt; "", VLOOKUP($A1297,'V2.5.2 Measures'!$C:$W,20,FALSE),"N/A")</f>
        <v>V1.1</v>
      </c>
      <c r="O1297" s="7" t="str">
        <f>IF(VLOOKUP($A1297,'V2.5.2 Measures'!$C:$W,21,FALSE)&lt;&gt; "", VLOOKUP($A1297,'V2.5.2 Measures'!$C:$W,21,FALSE),"N/A")</f>
        <v>V1.5</v>
      </c>
      <c r="P1297" s="7" t="e">
        <f>IF(VLOOKUP($A1297,'V2.5.2 Measures'!$C:$W,22,FALSE)&lt;&gt; "", VLOOKUP($A1297,'V2.5.2 Measures'!$C:$W,22,FALSE),"N/A")</f>
        <v>#REF!</v>
      </c>
      <c r="Q1297" s="7" t="e">
        <f>IF(VLOOKUP($A1297,'V2.5.2 Measures'!$C:$W,23,FALSE)&lt;&gt; "", VLOOKUP($A1297,'V2.5.2 Measures'!$C:$W,23,FALSE),"N/A")</f>
        <v>#REF!</v>
      </c>
      <c r="R1297" s="7" t="e">
        <f>IF(VLOOKUP($A1297,'V2.5.2 Measures'!$C:$W,24,FALSE)&lt;&gt; "", VLOOKUP($A1297,'V2.5.2 Measures'!$C:$W,24,FALSE),"N/A")</f>
        <v>#REF!</v>
      </c>
      <c r="S1297" s="7" t="e">
        <f>IF(VLOOKUP($A1297,'V2.5.2 Measures'!$C:$W,25,FALSE)&lt;&gt; "", VLOOKUP($A1297,'V2.5.2 Measures'!$C:$W,25,FALSE),"N/A")</f>
        <v>#REF!</v>
      </c>
      <c r="T1297" s="7" t="str">
        <f>IF(VLOOKUP($A1297,'V2.5.2 Measures'!$C:$W,2,FALSE)&lt;&gt; "", VLOOKUP($A1297,'V2.5.2 Measures'!$C:$W,2,FALSE),"N/A")</f>
        <v>EXP-15-074-153</v>
      </c>
      <c r="U1297" s="7" t="str">
        <f>IF(VLOOKUP($A1297,'V2.5.2 Measures'!$C:$W,3,FALSE)&lt;&gt; "", VLOOKUP($A1297,'V2.5.2 Measures'!$C:$W,3,FALSE),"N/A")</f>
        <v>Total paid for TYPE-OF-SERVICE = 88 (Any other health care services or items specified by the Secretary and not excluded under regulations.)</v>
      </c>
      <c r="V1297" s="7" t="e">
        <f>IF(VLOOKUP($A1297,'V2.5.2 Measures'!$C:$W,26,FALSE)&lt;&gt; "", VLOOKUP($A1297,'V2.5.2 Measures'!$C:$W,26,FALSE),"N/A")</f>
        <v>#REF!</v>
      </c>
      <c r="W1297" s="7" t="e">
        <f>IF(VLOOKUP($A1297,'V2.5.2 Measures'!$C:$W,44,FALSE)&lt;&gt; "", VLOOKUP($A1297,'V2.5.2 Measures'!$C:$W,44,FALSE),"N/A")</f>
        <v>#REF!</v>
      </c>
    </row>
    <row r="1298" spans="1:23" x14ac:dyDescent="0.35">
      <c r="A1298" s="7" t="str">
        <f>'V2.5.2 Measures'!C760</f>
        <v>EXP15.154</v>
      </c>
      <c r="B1298" s="7" t="str">
        <f>VLOOKUP($A1298,'V2.5.2 Measures'!$C:$W,6,FALSE)</f>
        <v>S-CHIP FFS: Original, Paid Claims</v>
      </c>
      <c r="C1298" s="7" t="str">
        <f>VLOOKUP($A1298,'V2.5.2 Measures'!$C:$W,8,FALSE)</f>
        <v>No</v>
      </c>
      <c r="D1298" s="7" t="str">
        <f>IF(VLOOKUP($A1298,'V2.5.2 Measures'!$C:$W,4,FALSE)="","",VLOOKUP($A1298,'V2.5.2 Measures'!$C:$W,4,FALSE))</f>
        <v>Sum</v>
      </c>
      <c r="E1298" s="7" t="str">
        <f>IF((VLOOKUP($A1298,'V2.5.2 Measures'!$C:$W,8,FALSE)&lt;&gt;"")*AND(VLOOKUP($A1298,'V2.5.2 Measures'!$C:$W,8,FALSE)&lt;&gt;"TBD"),VLOOKUP($A1298,'V2.5.2 Measures'!$C:$W,8,FALSE),"N/A")</f>
        <v>No</v>
      </c>
      <c r="F1298" s="7" t="str">
        <f>IF((VLOOKUP($A1298,'V2.5.2 Measures'!$C:$W,9,FALSE)&lt;&gt;"")*AND(VLOOKUP($A1298,'V2.5.2 Measures'!$C:$W,9,FALSE)&lt;&gt;"TBD"),VLOOKUP($A1298,'V2.5.2 Measures'!$C:$W,9,FALSE),"N/A")</f>
        <v>N/A</v>
      </c>
      <c r="G1298" s="7" t="str">
        <f>IF((VLOOKUP($A1298,'V2.5.2 Measures'!$C:$W,10,FALSE)&lt;&gt;"")*AND(VLOOKUP($A1298,'V2.5.2 Measures'!$C:$W,10,FALSE)&lt;&gt;"TBD"),VLOOKUP($A1298,'V2.5.2 Measures'!$C:$W,10,FALSE),"N/A")</f>
        <v>N/A</v>
      </c>
      <c r="H1298" s="7" t="str">
        <f>IF(VLOOKUP($A1298,'V2.5.2 Measures'!$C:$W,14,FALSE)&lt;&gt; "", VLOOKUP($A1298,'V2.5.2 Measures'!$C:$W,14,FALSE),"N/A")</f>
        <v>N/A</v>
      </c>
      <c r="I1298" s="7">
        <f>IF(VLOOKUP($A1298,'V2.5.2 Measures'!$C:$W,15,FALSE)&lt;&gt; "", VLOOKUP($A1298,'V2.5.2 Measures'!$C:$W,15,FALSE),"N/A")</f>
        <v>0.3</v>
      </c>
      <c r="J1298" s="7" t="str">
        <f>IF(VLOOKUP($A1298,'V2.5.2 Measures'!$C:$W,16,FALSE)&lt;&gt; "", VLOOKUP($A1298,'V2.5.2 Measures'!$C:$W,16,FALSE),"N/A")</f>
        <v>N/A</v>
      </c>
      <c r="K1298" s="7" t="str">
        <f>IF(VLOOKUP($A1298,'V2.5.2 Measures'!$C:$W,17,FALSE)&lt;&gt; "", VLOOKUP($A1298,'V2.5.2 Measures'!$C:$W,17,FALSE),"N/A")</f>
        <v>N/A</v>
      </c>
      <c r="L1298" s="7" t="str">
        <f>IF(VLOOKUP($A1298,'V2.5.2 Measures'!$C:$W,18,FALSE)&lt;&gt; "", VLOOKUP($A1298,'V2.5.2 Measures'!$C:$W,18,FALSE),"N/A")</f>
        <v>Default</v>
      </c>
      <c r="M1298" s="7" t="str">
        <f>IF(VLOOKUP($A1298,'V2.5.2 Measures'!$C:$W,19,FALSE)&lt;&gt; "", VLOOKUP($A1298,'V2.5.2 Measures'!$C:$W,19,FALSE),"N/A")</f>
        <v>SAS</v>
      </c>
      <c r="N1298" s="7" t="str">
        <f>IF(VLOOKUP($A1298,'V2.5.2 Measures'!$C:$W,20,FALSE)&lt;&gt; "", VLOOKUP($A1298,'V2.5.2 Measures'!$C:$W,20,FALSE),"N/A")</f>
        <v>V1.1</v>
      </c>
      <c r="O1298" s="7" t="str">
        <f>IF(VLOOKUP($A1298,'V2.5.2 Measures'!$C:$W,21,FALSE)&lt;&gt; "", VLOOKUP($A1298,'V2.5.2 Measures'!$C:$W,21,FALSE),"N/A")</f>
        <v>V1.5</v>
      </c>
      <c r="P1298" s="7" t="e">
        <f>IF(VLOOKUP($A1298,'V2.5.2 Measures'!$C:$W,22,FALSE)&lt;&gt; "", VLOOKUP($A1298,'V2.5.2 Measures'!$C:$W,22,FALSE),"N/A")</f>
        <v>#REF!</v>
      </c>
      <c r="Q1298" s="7" t="e">
        <f>IF(VLOOKUP($A1298,'V2.5.2 Measures'!$C:$W,23,FALSE)&lt;&gt; "", VLOOKUP($A1298,'V2.5.2 Measures'!$C:$W,23,FALSE),"N/A")</f>
        <v>#REF!</v>
      </c>
      <c r="R1298" s="7" t="e">
        <f>IF(VLOOKUP($A1298,'V2.5.2 Measures'!$C:$W,24,FALSE)&lt;&gt; "", VLOOKUP($A1298,'V2.5.2 Measures'!$C:$W,24,FALSE),"N/A")</f>
        <v>#REF!</v>
      </c>
      <c r="S1298" s="7" t="e">
        <f>IF(VLOOKUP($A1298,'V2.5.2 Measures'!$C:$W,25,FALSE)&lt;&gt; "", VLOOKUP($A1298,'V2.5.2 Measures'!$C:$W,25,FALSE),"N/A")</f>
        <v>#REF!</v>
      </c>
      <c r="T1298" s="7" t="str">
        <f>IF(VLOOKUP($A1298,'V2.5.2 Measures'!$C:$W,2,FALSE)&lt;&gt; "", VLOOKUP($A1298,'V2.5.2 Measures'!$C:$W,2,FALSE),"N/A")</f>
        <v>EXP-15-075-154</v>
      </c>
      <c r="U1298" s="7" t="str">
        <f>IF(VLOOKUP($A1298,'V2.5.2 Measures'!$C:$W,3,FALSE)&lt;&gt; "", VLOOKUP($A1298,'V2.5.2 Measures'!$C:$W,3,FALSE),"N/A")</f>
        <v>Total paid for TYPE-OF-SERVICE = 89 (Disposable medical supplies.)</v>
      </c>
      <c r="V1298" s="7" t="e">
        <f>IF(VLOOKUP($A1298,'V2.5.2 Measures'!$C:$W,26,FALSE)&lt;&gt; "", VLOOKUP($A1298,'V2.5.2 Measures'!$C:$W,26,FALSE),"N/A")</f>
        <v>#REF!</v>
      </c>
      <c r="W1298" s="7" t="e">
        <f>IF(VLOOKUP($A1298,'V2.5.2 Measures'!$C:$W,44,FALSE)&lt;&gt; "", VLOOKUP($A1298,'V2.5.2 Measures'!$C:$W,44,FALSE),"N/A")</f>
        <v>#REF!</v>
      </c>
    </row>
    <row r="1299" spans="1:23" x14ac:dyDescent="0.35">
      <c r="A1299" s="7" t="str">
        <f>'V2.5.2 Measures'!C761</f>
        <v>EXP15.80</v>
      </c>
      <c r="B1299" s="7" t="str">
        <f>VLOOKUP($A1299,'V2.5.2 Measures'!$C:$W,6,FALSE)</f>
        <v>S-CHIP FFS: Original, Paid Claims</v>
      </c>
      <c r="C1299" s="7" t="str">
        <f>VLOOKUP($A1299,'V2.5.2 Measures'!$C:$W,8,FALSE)</f>
        <v>No</v>
      </c>
      <c r="D1299" s="7" t="str">
        <f>IF(VLOOKUP($A1299,'V2.5.2 Measures'!$C:$W,4,FALSE)="","",VLOOKUP($A1299,'V2.5.2 Measures'!$C:$W,4,FALSE))</f>
        <v>Sum</v>
      </c>
      <c r="E1299" s="7" t="str">
        <f>IF((VLOOKUP($A1299,'V2.5.2 Measures'!$C:$W,8,FALSE)&lt;&gt;"")*AND(VLOOKUP($A1299,'V2.5.2 Measures'!$C:$W,8,FALSE)&lt;&gt;"TBD"),VLOOKUP($A1299,'V2.5.2 Measures'!$C:$W,8,FALSE),"N/A")</f>
        <v>No</v>
      </c>
      <c r="F1299" s="7" t="str">
        <f>IF((VLOOKUP($A1299,'V2.5.2 Measures'!$C:$W,9,FALSE)&lt;&gt;"")*AND(VLOOKUP($A1299,'V2.5.2 Measures'!$C:$W,9,FALSE)&lt;&gt;"TBD"),VLOOKUP($A1299,'V2.5.2 Measures'!$C:$W,9,FALSE),"N/A")</f>
        <v>N/A</v>
      </c>
      <c r="G1299" s="7" t="str">
        <f>IF((VLOOKUP($A1299,'V2.5.2 Measures'!$C:$W,10,FALSE)&lt;&gt;"")*AND(VLOOKUP($A1299,'V2.5.2 Measures'!$C:$W,10,FALSE)&lt;&gt;"TBD"),VLOOKUP($A1299,'V2.5.2 Measures'!$C:$W,10,FALSE),"N/A")</f>
        <v>N/A</v>
      </c>
      <c r="H1299" s="7" t="str">
        <f>IF(VLOOKUP($A1299,'V2.5.2 Measures'!$C:$W,14,FALSE)&lt;&gt; "", VLOOKUP($A1299,'V2.5.2 Measures'!$C:$W,14,FALSE),"N/A")</f>
        <v>N/A</v>
      </c>
      <c r="I1299" s="7">
        <f>IF(VLOOKUP($A1299,'V2.5.2 Measures'!$C:$W,15,FALSE)&lt;&gt; "", VLOOKUP($A1299,'V2.5.2 Measures'!$C:$W,15,FALSE),"N/A")</f>
        <v>0.3</v>
      </c>
      <c r="J1299" s="7" t="str">
        <f>IF(VLOOKUP($A1299,'V2.5.2 Measures'!$C:$W,16,FALSE)&lt;&gt; "", VLOOKUP($A1299,'V2.5.2 Measures'!$C:$W,16,FALSE),"N/A")</f>
        <v>N/A</v>
      </c>
      <c r="K1299" s="7" t="str">
        <f>IF(VLOOKUP($A1299,'V2.5.2 Measures'!$C:$W,17,FALSE)&lt;&gt; "", VLOOKUP($A1299,'V2.5.2 Measures'!$C:$W,17,FALSE),"N/A")</f>
        <v>N/A</v>
      </c>
      <c r="L1299" s="7" t="str">
        <f>IF(VLOOKUP($A1299,'V2.5.2 Measures'!$C:$W,18,FALSE)&lt;&gt; "", VLOOKUP($A1299,'V2.5.2 Measures'!$C:$W,18,FALSE),"N/A")</f>
        <v>Default</v>
      </c>
      <c r="M1299" s="7" t="str">
        <f>IF(VLOOKUP($A1299,'V2.5.2 Measures'!$C:$W,19,FALSE)&lt;&gt; "", VLOOKUP($A1299,'V2.5.2 Measures'!$C:$W,19,FALSE),"N/A")</f>
        <v>SAS</v>
      </c>
      <c r="N1299" s="7" t="str">
        <f>IF(VLOOKUP($A1299,'V2.5.2 Measures'!$C:$W,20,FALSE)&lt;&gt; "", VLOOKUP($A1299,'V2.5.2 Measures'!$C:$W,20,FALSE),"N/A")</f>
        <v>V1.1</v>
      </c>
      <c r="O1299" s="7" t="str">
        <f>IF(VLOOKUP($A1299,'V2.5.2 Measures'!$C:$W,21,FALSE)&lt;&gt; "", VLOOKUP($A1299,'V2.5.2 Measures'!$C:$W,21,FALSE),"N/A")</f>
        <v>V1.5</v>
      </c>
      <c r="P1299" s="7" t="e">
        <f>IF(VLOOKUP($A1299,'V2.5.2 Measures'!$C:$W,22,FALSE)&lt;&gt; "", VLOOKUP($A1299,'V2.5.2 Measures'!$C:$W,22,FALSE),"N/A")</f>
        <v>#REF!</v>
      </c>
      <c r="Q1299" s="7" t="e">
        <f>IF(VLOOKUP($A1299,'V2.5.2 Measures'!$C:$W,23,FALSE)&lt;&gt; "", VLOOKUP($A1299,'V2.5.2 Measures'!$C:$W,23,FALSE),"N/A")</f>
        <v>#REF!</v>
      </c>
      <c r="R1299" s="7" t="e">
        <f>IF(VLOOKUP($A1299,'V2.5.2 Measures'!$C:$W,24,FALSE)&lt;&gt; "", VLOOKUP($A1299,'V2.5.2 Measures'!$C:$W,24,FALSE),"N/A")</f>
        <v>#REF!</v>
      </c>
      <c r="S1299" s="7" t="e">
        <f>IF(VLOOKUP($A1299,'V2.5.2 Measures'!$C:$W,25,FALSE)&lt;&gt; "", VLOOKUP($A1299,'V2.5.2 Measures'!$C:$W,25,FALSE),"N/A")</f>
        <v>#REF!</v>
      </c>
      <c r="T1299" s="7" t="str">
        <f>IF(VLOOKUP($A1299,'V2.5.2 Measures'!$C:$W,2,FALSE)&lt;&gt; "", VLOOKUP($A1299,'V2.5.2 Measures'!$C:$W,2,FALSE),"N/A")</f>
        <v>EXP-15-076-80</v>
      </c>
      <c r="U1299" s="7" t="str">
        <f>IF(VLOOKUP($A1299,'V2.5.2 Measures'!$C:$W,3,FALSE)&lt;&gt; "", VLOOKUP($A1299,'V2.5.2 Measures'!$C:$W,3,FALSE),"N/A")</f>
        <v>Total paid for TYPE-OF-SERVICE = 115 (Residential care)</v>
      </c>
      <c r="V1299" s="7" t="e">
        <f>IF(VLOOKUP($A1299,'V2.5.2 Measures'!$C:$W,26,FALSE)&lt;&gt; "", VLOOKUP($A1299,'V2.5.2 Measures'!$C:$W,26,FALSE),"N/A")</f>
        <v>#REF!</v>
      </c>
      <c r="W1299" s="7" t="e">
        <f>IF(VLOOKUP($A1299,'V2.5.2 Measures'!$C:$W,44,FALSE)&lt;&gt; "", VLOOKUP($A1299,'V2.5.2 Measures'!$C:$W,44,FALSE),"N/A")</f>
        <v>#REF!</v>
      </c>
    </row>
    <row r="1300" spans="1:23" x14ac:dyDescent="0.35">
      <c r="A1300" s="7" t="str">
        <f>'V2.5.2 Measures'!C762</f>
        <v>EXP15.82</v>
      </c>
      <c r="B1300" s="7" t="str">
        <f>VLOOKUP($A1300,'V2.5.2 Measures'!$C:$W,6,FALSE)</f>
        <v>S-CHIP FFS: Original, Paid Claims</v>
      </c>
      <c r="C1300" s="7" t="str">
        <f>VLOOKUP($A1300,'V2.5.2 Measures'!$C:$W,8,FALSE)</f>
        <v>No</v>
      </c>
      <c r="D1300" s="7" t="str">
        <f>IF(VLOOKUP($A1300,'V2.5.2 Measures'!$C:$W,4,FALSE)="","",VLOOKUP($A1300,'V2.5.2 Measures'!$C:$W,4,FALSE))</f>
        <v>Sum</v>
      </c>
      <c r="E1300" s="7" t="str">
        <f>IF((VLOOKUP($A1300,'V2.5.2 Measures'!$C:$W,8,FALSE)&lt;&gt;"")*AND(VLOOKUP($A1300,'V2.5.2 Measures'!$C:$W,8,FALSE)&lt;&gt;"TBD"),VLOOKUP($A1300,'V2.5.2 Measures'!$C:$W,8,FALSE),"N/A")</f>
        <v>No</v>
      </c>
      <c r="F1300" s="7" t="str">
        <f>IF((VLOOKUP($A1300,'V2.5.2 Measures'!$C:$W,9,FALSE)&lt;&gt;"")*AND(VLOOKUP($A1300,'V2.5.2 Measures'!$C:$W,9,FALSE)&lt;&gt;"TBD"),VLOOKUP($A1300,'V2.5.2 Measures'!$C:$W,9,FALSE),"N/A")</f>
        <v>N/A</v>
      </c>
      <c r="G1300" s="7" t="str">
        <f>IF((VLOOKUP($A1300,'V2.5.2 Measures'!$C:$W,10,FALSE)&lt;&gt;"")*AND(VLOOKUP($A1300,'V2.5.2 Measures'!$C:$W,10,FALSE)&lt;&gt;"TBD"),VLOOKUP($A1300,'V2.5.2 Measures'!$C:$W,10,FALSE),"N/A")</f>
        <v>N/A</v>
      </c>
      <c r="H1300" s="7" t="str">
        <f>IF(VLOOKUP($A1300,'V2.5.2 Measures'!$C:$W,14,FALSE)&lt;&gt; "", VLOOKUP($A1300,'V2.5.2 Measures'!$C:$W,14,FALSE),"N/A")</f>
        <v>N/A</v>
      </c>
      <c r="I1300" s="7">
        <f>IF(VLOOKUP($A1300,'V2.5.2 Measures'!$C:$W,15,FALSE)&lt;&gt; "", VLOOKUP($A1300,'V2.5.2 Measures'!$C:$W,15,FALSE),"N/A")</f>
        <v>0.3</v>
      </c>
      <c r="J1300" s="7" t="str">
        <f>IF(VLOOKUP($A1300,'V2.5.2 Measures'!$C:$W,16,FALSE)&lt;&gt; "", VLOOKUP($A1300,'V2.5.2 Measures'!$C:$W,16,FALSE),"N/A")</f>
        <v>N/A</v>
      </c>
      <c r="K1300" s="7" t="str">
        <f>IF(VLOOKUP($A1300,'V2.5.2 Measures'!$C:$W,17,FALSE)&lt;&gt; "", VLOOKUP($A1300,'V2.5.2 Measures'!$C:$W,17,FALSE),"N/A")</f>
        <v>N/A</v>
      </c>
      <c r="L1300" s="7" t="str">
        <f>IF(VLOOKUP($A1300,'V2.5.2 Measures'!$C:$W,18,FALSE)&lt;&gt; "", VLOOKUP($A1300,'V2.5.2 Measures'!$C:$W,18,FALSE),"N/A")</f>
        <v>Default</v>
      </c>
      <c r="M1300" s="7" t="str">
        <f>IF(VLOOKUP($A1300,'V2.5.2 Measures'!$C:$W,19,FALSE)&lt;&gt; "", VLOOKUP($A1300,'V2.5.2 Measures'!$C:$W,19,FALSE),"N/A")</f>
        <v>SAS</v>
      </c>
      <c r="N1300" s="7" t="str">
        <f>IF(VLOOKUP($A1300,'V2.5.2 Measures'!$C:$W,20,FALSE)&lt;&gt; "", VLOOKUP($A1300,'V2.5.2 Measures'!$C:$W,20,FALSE),"N/A")</f>
        <v>V1.1</v>
      </c>
      <c r="O1300" s="7" t="str">
        <f>IF(VLOOKUP($A1300,'V2.5.2 Measures'!$C:$W,21,FALSE)&lt;&gt; "", VLOOKUP($A1300,'V2.5.2 Measures'!$C:$W,21,FALSE),"N/A")</f>
        <v>V1.5</v>
      </c>
      <c r="P1300" s="7" t="e">
        <f>IF(VLOOKUP($A1300,'V2.5.2 Measures'!$C:$W,22,FALSE)&lt;&gt; "", VLOOKUP($A1300,'V2.5.2 Measures'!$C:$W,22,FALSE),"N/A")</f>
        <v>#REF!</v>
      </c>
      <c r="Q1300" s="7" t="e">
        <f>IF(VLOOKUP($A1300,'V2.5.2 Measures'!$C:$W,23,FALSE)&lt;&gt; "", VLOOKUP($A1300,'V2.5.2 Measures'!$C:$W,23,FALSE),"N/A")</f>
        <v>#REF!</v>
      </c>
      <c r="R1300" s="7" t="e">
        <f>IF(VLOOKUP($A1300,'V2.5.2 Measures'!$C:$W,24,FALSE)&lt;&gt; "", VLOOKUP($A1300,'V2.5.2 Measures'!$C:$W,24,FALSE),"N/A")</f>
        <v>#REF!</v>
      </c>
      <c r="S1300" s="7" t="e">
        <f>IF(VLOOKUP($A1300,'V2.5.2 Measures'!$C:$W,25,FALSE)&lt;&gt; "", VLOOKUP($A1300,'V2.5.2 Measures'!$C:$W,25,FALSE),"N/A")</f>
        <v>#REF!</v>
      </c>
      <c r="T1300" s="7" t="str">
        <f>IF(VLOOKUP($A1300,'V2.5.2 Measures'!$C:$W,2,FALSE)&lt;&gt; "", VLOOKUP($A1300,'V2.5.2 Measures'!$C:$W,2,FALSE),"N/A")</f>
        <v>EXP-15-077-82</v>
      </c>
      <c r="U1300" s="7" t="str">
        <f>IF(VLOOKUP($A1300,'V2.5.2 Measures'!$C:$W,3,FALSE)&lt;&gt; "", VLOOKUP($A1300,'V2.5.2 Measures'!$C:$W,3,FALSE),"N/A")</f>
        <v>Total paid for TYPE-OF-SERVICE = 127 (Indian Health Service (IHS) - Family Plan)</v>
      </c>
      <c r="V1300" s="7" t="e">
        <f>IF(VLOOKUP($A1300,'V2.5.2 Measures'!$C:$W,26,FALSE)&lt;&gt; "", VLOOKUP($A1300,'V2.5.2 Measures'!$C:$W,26,FALSE),"N/A")</f>
        <v>#REF!</v>
      </c>
      <c r="W1300" s="7" t="e">
        <f>IF(VLOOKUP($A1300,'V2.5.2 Measures'!$C:$W,44,FALSE)&lt;&gt; "", VLOOKUP($A1300,'V2.5.2 Measures'!$C:$W,44,FALSE),"N/A")</f>
        <v>#REF!</v>
      </c>
    </row>
    <row r="1301" spans="1:23" x14ac:dyDescent="0.35">
      <c r="A1301" s="7" t="str">
        <f>'V2.5.2 Measures'!C763</f>
        <v>EXP15.13</v>
      </c>
      <c r="B1301" s="7" t="str">
        <f>VLOOKUP($A1301,'V2.5.2 Measures'!$C:$W,6,FALSE)</f>
        <v>S-CHIP FFS: Original, Paid Claims</v>
      </c>
      <c r="C1301" s="7" t="str">
        <f>VLOOKUP($A1301,'V2.5.2 Measures'!$C:$W,8,FALSE)</f>
        <v>No</v>
      </c>
      <c r="D1301" s="7" t="str">
        <f>IF(VLOOKUP($A1301,'V2.5.2 Measures'!$C:$W,4,FALSE)="","",VLOOKUP($A1301,'V2.5.2 Measures'!$C:$W,4,FALSE))</f>
        <v>Ratio</v>
      </c>
      <c r="E1301" s="7" t="str">
        <f>IF((VLOOKUP($A1301,'V2.5.2 Measures'!$C:$W,8,FALSE)&lt;&gt;"")*AND(VLOOKUP($A1301,'V2.5.2 Measures'!$C:$W,8,FALSE)&lt;&gt;"TBD"),VLOOKUP($A1301,'V2.5.2 Measures'!$C:$W,8,FALSE),"N/A")</f>
        <v>No</v>
      </c>
      <c r="F1301" s="7" t="str">
        <f>IF((VLOOKUP($A1301,'V2.5.2 Measures'!$C:$W,9,FALSE)&lt;&gt;"")*AND(VLOOKUP($A1301,'V2.5.2 Measures'!$C:$W,9,FALSE)&lt;&gt;"TBD"),VLOOKUP($A1301,'V2.5.2 Measures'!$C:$W,9,FALSE),"N/A")</f>
        <v>N/A</v>
      </c>
      <c r="G1301" s="7" t="str">
        <f>IF((VLOOKUP($A1301,'V2.5.2 Measures'!$C:$W,10,FALSE)&lt;&gt;"")*AND(VLOOKUP($A1301,'V2.5.2 Measures'!$C:$W,10,FALSE)&lt;&gt;"TBD"),VLOOKUP($A1301,'V2.5.2 Measures'!$C:$W,10,FALSE),"N/A")</f>
        <v>N/A</v>
      </c>
      <c r="H1301" s="7" t="str">
        <f>IF(VLOOKUP($A1301,'V2.5.2 Measures'!$C:$W,14,FALSE)&lt;&gt; "", VLOOKUP($A1301,'V2.5.2 Measures'!$C:$W,14,FALSE),"N/A")</f>
        <v>TBD</v>
      </c>
      <c r="I1301" s="7">
        <f>IF(VLOOKUP($A1301,'V2.5.2 Measures'!$C:$W,15,FALSE)&lt;&gt; "", VLOOKUP($A1301,'V2.5.2 Measures'!$C:$W,15,FALSE),"N/A")</f>
        <v>0.2</v>
      </c>
      <c r="J1301" s="7" t="str">
        <f>IF(VLOOKUP($A1301,'V2.5.2 Measures'!$C:$W,16,FALSE)&lt;&gt; "", VLOOKUP($A1301,'V2.5.2 Measures'!$C:$W,16,FALSE),"N/A")</f>
        <v>N/A</v>
      </c>
      <c r="K1301" s="7" t="str">
        <f>IF(VLOOKUP($A1301,'V2.5.2 Measures'!$C:$W,17,FALSE)&lt;&gt; "", VLOOKUP($A1301,'V2.5.2 Measures'!$C:$W,17,FALSE),"N/A")</f>
        <v>N/A</v>
      </c>
      <c r="L1301" s="7" t="str">
        <f>IF(VLOOKUP($A1301,'V2.5.2 Measures'!$C:$W,18,FALSE)&lt;&gt; "", VLOOKUP($A1301,'V2.5.2 Measures'!$C:$W,18,FALSE),"N/A")</f>
        <v>Default</v>
      </c>
      <c r="M1301" s="7" t="str">
        <f>IF(VLOOKUP($A1301,'V2.5.2 Measures'!$C:$W,19,FALSE)&lt;&gt; "", VLOOKUP($A1301,'V2.5.2 Measures'!$C:$W,19,FALSE),"N/A")</f>
        <v>SAS</v>
      </c>
      <c r="N1301" s="7" t="str">
        <f>IF(VLOOKUP($A1301,'V2.5.2 Measures'!$C:$W,20,FALSE)&lt;&gt; "", VLOOKUP($A1301,'V2.5.2 Measures'!$C:$W,20,FALSE),"N/A")</f>
        <v>V1.1</v>
      </c>
      <c r="O1301" s="7" t="str">
        <f>IF(VLOOKUP($A1301,'V2.5.2 Measures'!$C:$W,21,FALSE)&lt;&gt; "", VLOOKUP($A1301,'V2.5.2 Measures'!$C:$W,21,FALSE),"N/A")</f>
        <v>V1.4</v>
      </c>
      <c r="P1301" s="7" t="e">
        <f>IF(VLOOKUP($A1301,'V2.5.2 Measures'!$C:$W,22,FALSE)&lt;&gt; "", VLOOKUP($A1301,'V2.5.2 Measures'!$C:$W,22,FALSE),"N/A")</f>
        <v>#REF!</v>
      </c>
      <c r="Q1301" s="7" t="e">
        <f>IF(VLOOKUP($A1301,'V2.5.2 Measures'!$C:$W,23,FALSE)&lt;&gt; "", VLOOKUP($A1301,'V2.5.2 Measures'!$C:$W,23,FALSE),"N/A")</f>
        <v>#REF!</v>
      </c>
      <c r="R1301" s="7" t="e">
        <f>IF(VLOOKUP($A1301,'V2.5.2 Measures'!$C:$W,24,FALSE)&lt;&gt; "", VLOOKUP($A1301,'V2.5.2 Measures'!$C:$W,24,FALSE),"N/A")</f>
        <v>#REF!</v>
      </c>
      <c r="S1301" s="7" t="e">
        <f>IF(VLOOKUP($A1301,'V2.5.2 Measures'!$C:$W,25,FALSE)&lt;&gt; "", VLOOKUP($A1301,'V2.5.2 Measures'!$C:$W,25,FALSE),"N/A")</f>
        <v>#REF!</v>
      </c>
      <c r="T1301" s="7" t="str">
        <f>IF(VLOOKUP($A1301,'V2.5.2 Measures'!$C:$W,2,FALSE)&lt;&gt; "", VLOOKUP($A1301,'V2.5.2 Measures'!$C:$W,2,FALSE),"N/A")</f>
        <v>EXP-15-078-13</v>
      </c>
      <c r="U1301" s="7" t="str">
        <f>IF(VLOOKUP($A1301,'V2.5.2 Measures'!$C:$W,3,FALSE)&lt;&gt; "", VLOOKUP($A1301,'V2.5.2 Measures'!$C:$W,3,FALSE),"N/A")</f>
        <v>Average paid per record for TYPE-OF-SERVICE = 2 (Outpatient hospital services)</v>
      </c>
      <c r="V1301" s="7" t="e">
        <f>IF(VLOOKUP($A1301,'V2.5.2 Measures'!$C:$W,26,FALSE)&lt;&gt; "", VLOOKUP($A1301,'V2.5.2 Measures'!$C:$W,26,FALSE),"N/A")</f>
        <v>#REF!</v>
      </c>
      <c r="W1301" s="7" t="e">
        <f>IF(VLOOKUP($A1301,'V2.5.2 Measures'!$C:$W,44,FALSE)&lt;&gt; "", VLOOKUP($A1301,'V2.5.2 Measures'!$C:$W,44,FALSE),"N/A")</f>
        <v>#REF!</v>
      </c>
    </row>
    <row r="1302" spans="1:23" x14ac:dyDescent="0.35">
      <c r="A1302" s="7" t="str">
        <f>'V2.5.2 Measures'!C764</f>
        <v>EXP15.24</v>
      </c>
      <c r="B1302" s="7" t="str">
        <f>VLOOKUP($A1302,'V2.5.2 Measures'!$C:$W,6,FALSE)</f>
        <v>S-CHIP FFS: Original, Paid Claims</v>
      </c>
      <c r="C1302" s="7" t="str">
        <f>VLOOKUP($A1302,'V2.5.2 Measures'!$C:$W,8,FALSE)</f>
        <v>No</v>
      </c>
      <c r="D1302" s="7" t="str">
        <f>IF(VLOOKUP($A1302,'V2.5.2 Measures'!$C:$W,4,FALSE)="","",VLOOKUP($A1302,'V2.5.2 Measures'!$C:$W,4,FALSE))</f>
        <v>Ratio</v>
      </c>
      <c r="E1302" s="7" t="str">
        <f>IF((VLOOKUP($A1302,'V2.5.2 Measures'!$C:$W,8,FALSE)&lt;&gt;"")*AND(VLOOKUP($A1302,'V2.5.2 Measures'!$C:$W,8,FALSE)&lt;&gt;"TBD"),VLOOKUP($A1302,'V2.5.2 Measures'!$C:$W,8,FALSE),"N/A")</f>
        <v>No</v>
      </c>
      <c r="F1302" s="7" t="str">
        <f>IF((VLOOKUP($A1302,'V2.5.2 Measures'!$C:$W,9,FALSE)&lt;&gt;"")*AND(VLOOKUP($A1302,'V2.5.2 Measures'!$C:$W,9,FALSE)&lt;&gt;"TBD"),VLOOKUP($A1302,'V2.5.2 Measures'!$C:$W,9,FALSE),"N/A")</f>
        <v>N/A</v>
      </c>
      <c r="G1302" s="7" t="str">
        <f>IF((VLOOKUP($A1302,'V2.5.2 Measures'!$C:$W,10,FALSE)&lt;&gt;"")*AND(VLOOKUP($A1302,'V2.5.2 Measures'!$C:$W,10,FALSE)&lt;&gt;"TBD"),VLOOKUP($A1302,'V2.5.2 Measures'!$C:$W,10,FALSE),"N/A")</f>
        <v>N/A</v>
      </c>
      <c r="H1302" s="7" t="str">
        <f>IF(VLOOKUP($A1302,'V2.5.2 Measures'!$C:$W,14,FALSE)&lt;&gt; "", VLOOKUP($A1302,'V2.5.2 Measures'!$C:$W,14,FALSE),"N/A")</f>
        <v>TBD</v>
      </c>
      <c r="I1302" s="7">
        <f>IF(VLOOKUP($A1302,'V2.5.2 Measures'!$C:$W,15,FALSE)&lt;&gt; "", VLOOKUP($A1302,'V2.5.2 Measures'!$C:$W,15,FALSE),"N/A")</f>
        <v>0.2</v>
      </c>
      <c r="J1302" s="7" t="str">
        <f>IF(VLOOKUP($A1302,'V2.5.2 Measures'!$C:$W,16,FALSE)&lt;&gt; "", VLOOKUP($A1302,'V2.5.2 Measures'!$C:$W,16,FALSE),"N/A")</f>
        <v>N/A</v>
      </c>
      <c r="K1302" s="7" t="str">
        <f>IF(VLOOKUP($A1302,'V2.5.2 Measures'!$C:$W,17,FALSE)&lt;&gt; "", VLOOKUP($A1302,'V2.5.2 Measures'!$C:$W,17,FALSE),"N/A")</f>
        <v>N/A</v>
      </c>
      <c r="L1302" s="7" t="str">
        <f>IF(VLOOKUP($A1302,'V2.5.2 Measures'!$C:$W,18,FALSE)&lt;&gt; "", VLOOKUP($A1302,'V2.5.2 Measures'!$C:$W,18,FALSE),"N/A")</f>
        <v>Default</v>
      </c>
      <c r="M1302" s="7" t="str">
        <f>IF(VLOOKUP($A1302,'V2.5.2 Measures'!$C:$W,19,FALSE)&lt;&gt; "", VLOOKUP($A1302,'V2.5.2 Measures'!$C:$W,19,FALSE),"N/A")</f>
        <v>SAS</v>
      </c>
      <c r="N1302" s="7" t="str">
        <f>IF(VLOOKUP($A1302,'V2.5.2 Measures'!$C:$W,20,FALSE)&lt;&gt; "", VLOOKUP($A1302,'V2.5.2 Measures'!$C:$W,20,FALSE),"N/A")</f>
        <v>V1.1</v>
      </c>
      <c r="O1302" s="7" t="str">
        <f>IF(VLOOKUP($A1302,'V2.5.2 Measures'!$C:$W,21,FALSE)&lt;&gt; "", VLOOKUP($A1302,'V2.5.2 Measures'!$C:$W,21,FALSE),"N/A")</f>
        <v>V1.4</v>
      </c>
      <c r="P1302" s="7" t="e">
        <f>IF(VLOOKUP($A1302,'V2.5.2 Measures'!$C:$W,22,FALSE)&lt;&gt; "", VLOOKUP($A1302,'V2.5.2 Measures'!$C:$W,22,FALSE),"N/A")</f>
        <v>#REF!</v>
      </c>
      <c r="Q1302" s="7" t="e">
        <f>IF(VLOOKUP($A1302,'V2.5.2 Measures'!$C:$W,23,FALSE)&lt;&gt; "", VLOOKUP($A1302,'V2.5.2 Measures'!$C:$W,23,FALSE),"N/A")</f>
        <v>#REF!</v>
      </c>
      <c r="R1302" s="7" t="e">
        <f>IF(VLOOKUP($A1302,'V2.5.2 Measures'!$C:$W,24,FALSE)&lt;&gt; "", VLOOKUP($A1302,'V2.5.2 Measures'!$C:$W,24,FALSE),"N/A")</f>
        <v>#REF!</v>
      </c>
      <c r="S1302" s="7" t="e">
        <f>IF(VLOOKUP($A1302,'V2.5.2 Measures'!$C:$W,25,FALSE)&lt;&gt; "", VLOOKUP($A1302,'V2.5.2 Measures'!$C:$W,25,FALSE),"N/A")</f>
        <v>#REF!</v>
      </c>
      <c r="T1302" s="7" t="str">
        <f>IF(VLOOKUP($A1302,'V2.5.2 Measures'!$C:$W,2,FALSE)&lt;&gt; "", VLOOKUP($A1302,'V2.5.2 Measures'!$C:$W,2,FALSE),"N/A")</f>
        <v>EXP-15-079-24</v>
      </c>
      <c r="U1302" s="7" t="str">
        <f>IF(VLOOKUP($A1302,'V2.5.2 Measures'!$C:$W,3,FALSE)&lt;&gt; "", VLOOKUP($A1302,'V2.5.2 Measures'!$C:$W,3,FALSE),"N/A")</f>
        <v>Average paid per record for TYPE-OF-SERVICE = 3 (Rural health clinic services)</v>
      </c>
      <c r="V1302" s="7" t="e">
        <f>IF(VLOOKUP($A1302,'V2.5.2 Measures'!$C:$W,26,FALSE)&lt;&gt; "", VLOOKUP($A1302,'V2.5.2 Measures'!$C:$W,26,FALSE),"N/A")</f>
        <v>#REF!</v>
      </c>
      <c r="W1302" s="7" t="e">
        <f>IF(VLOOKUP($A1302,'V2.5.2 Measures'!$C:$W,44,FALSE)&lt;&gt; "", VLOOKUP($A1302,'V2.5.2 Measures'!$C:$W,44,FALSE),"N/A")</f>
        <v>#REF!</v>
      </c>
    </row>
    <row r="1303" spans="1:23" x14ac:dyDescent="0.35">
      <c r="A1303" s="7" t="str">
        <f>'V2.5.2 Measures'!C765</f>
        <v>EXP15.33</v>
      </c>
      <c r="B1303" s="7" t="str">
        <f>VLOOKUP($A1303,'V2.5.2 Measures'!$C:$W,6,FALSE)</f>
        <v>S-CHIP FFS: Original, Paid Claims</v>
      </c>
      <c r="C1303" s="7" t="str">
        <f>VLOOKUP($A1303,'V2.5.2 Measures'!$C:$W,8,FALSE)</f>
        <v>No</v>
      </c>
      <c r="D1303" s="7" t="str">
        <f>IF(VLOOKUP($A1303,'V2.5.2 Measures'!$C:$W,4,FALSE)="","",VLOOKUP($A1303,'V2.5.2 Measures'!$C:$W,4,FALSE))</f>
        <v>Ratio</v>
      </c>
      <c r="E1303" s="7" t="str">
        <f>IF((VLOOKUP($A1303,'V2.5.2 Measures'!$C:$W,8,FALSE)&lt;&gt;"")*AND(VLOOKUP($A1303,'V2.5.2 Measures'!$C:$W,8,FALSE)&lt;&gt;"TBD"),VLOOKUP($A1303,'V2.5.2 Measures'!$C:$W,8,FALSE),"N/A")</f>
        <v>No</v>
      </c>
      <c r="F1303" s="7" t="str">
        <f>IF((VLOOKUP($A1303,'V2.5.2 Measures'!$C:$W,9,FALSE)&lt;&gt;"")*AND(VLOOKUP($A1303,'V2.5.2 Measures'!$C:$W,9,FALSE)&lt;&gt;"TBD"),VLOOKUP($A1303,'V2.5.2 Measures'!$C:$W,9,FALSE),"N/A")</f>
        <v>N/A</v>
      </c>
      <c r="G1303" s="7" t="str">
        <f>IF((VLOOKUP($A1303,'V2.5.2 Measures'!$C:$W,10,FALSE)&lt;&gt;"")*AND(VLOOKUP($A1303,'V2.5.2 Measures'!$C:$W,10,FALSE)&lt;&gt;"TBD"),VLOOKUP($A1303,'V2.5.2 Measures'!$C:$W,10,FALSE),"N/A")</f>
        <v>N/A</v>
      </c>
      <c r="H1303" s="7" t="str">
        <f>IF(VLOOKUP($A1303,'V2.5.2 Measures'!$C:$W,14,FALSE)&lt;&gt; "", VLOOKUP($A1303,'V2.5.2 Measures'!$C:$W,14,FALSE),"N/A")</f>
        <v>TBD</v>
      </c>
      <c r="I1303" s="7">
        <f>IF(VLOOKUP($A1303,'V2.5.2 Measures'!$C:$W,15,FALSE)&lt;&gt; "", VLOOKUP($A1303,'V2.5.2 Measures'!$C:$W,15,FALSE),"N/A")</f>
        <v>0.2</v>
      </c>
      <c r="J1303" s="7" t="str">
        <f>IF(VLOOKUP($A1303,'V2.5.2 Measures'!$C:$W,16,FALSE)&lt;&gt; "", VLOOKUP($A1303,'V2.5.2 Measures'!$C:$W,16,FALSE),"N/A")</f>
        <v>N/A</v>
      </c>
      <c r="K1303" s="7" t="str">
        <f>IF(VLOOKUP($A1303,'V2.5.2 Measures'!$C:$W,17,FALSE)&lt;&gt; "", VLOOKUP($A1303,'V2.5.2 Measures'!$C:$W,17,FALSE),"N/A")</f>
        <v>N/A</v>
      </c>
      <c r="L1303" s="7" t="str">
        <f>IF(VLOOKUP($A1303,'V2.5.2 Measures'!$C:$W,18,FALSE)&lt;&gt; "", VLOOKUP($A1303,'V2.5.2 Measures'!$C:$W,18,FALSE),"N/A")</f>
        <v>Default</v>
      </c>
      <c r="M1303" s="7" t="str">
        <f>IF(VLOOKUP($A1303,'V2.5.2 Measures'!$C:$W,19,FALSE)&lt;&gt; "", VLOOKUP($A1303,'V2.5.2 Measures'!$C:$W,19,FALSE),"N/A")</f>
        <v>SAS</v>
      </c>
      <c r="N1303" s="7" t="str">
        <f>IF(VLOOKUP($A1303,'V2.5.2 Measures'!$C:$W,20,FALSE)&lt;&gt; "", VLOOKUP($A1303,'V2.5.2 Measures'!$C:$W,20,FALSE),"N/A")</f>
        <v>V1.1</v>
      </c>
      <c r="O1303" s="7" t="str">
        <f>IF(VLOOKUP($A1303,'V2.5.2 Measures'!$C:$W,21,FALSE)&lt;&gt; "", VLOOKUP($A1303,'V2.5.2 Measures'!$C:$W,21,FALSE),"N/A")</f>
        <v>V1.4</v>
      </c>
      <c r="P1303" s="7" t="e">
        <f>IF(VLOOKUP($A1303,'V2.5.2 Measures'!$C:$W,22,FALSE)&lt;&gt; "", VLOOKUP($A1303,'V2.5.2 Measures'!$C:$W,22,FALSE),"N/A")</f>
        <v>#REF!</v>
      </c>
      <c r="Q1303" s="7" t="e">
        <f>IF(VLOOKUP($A1303,'V2.5.2 Measures'!$C:$W,23,FALSE)&lt;&gt; "", VLOOKUP($A1303,'V2.5.2 Measures'!$C:$W,23,FALSE),"N/A")</f>
        <v>#REF!</v>
      </c>
      <c r="R1303" s="7" t="e">
        <f>IF(VLOOKUP($A1303,'V2.5.2 Measures'!$C:$W,24,FALSE)&lt;&gt; "", VLOOKUP($A1303,'V2.5.2 Measures'!$C:$W,24,FALSE),"N/A")</f>
        <v>#REF!</v>
      </c>
      <c r="S1303" s="7" t="e">
        <f>IF(VLOOKUP($A1303,'V2.5.2 Measures'!$C:$W,25,FALSE)&lt;&gt; "", VLOOKUP($A1303,'V2.5.2 Measures'!$C:$W,25,FALSE),"N/A")</f>
        <v>#REF!</v>
      </c>
      <c r="T1303" s="7" t="str">
        <f>IF(VLOOKUP($A1303,'V2.5.2 Measures'!$C:$W,2,FALSE)&lt;&gt; "", VLOOKUP($A1303,'V2.5.2 Measures'!$C:$W,2,FALSE),"N/A")</f>
        <v>EXP-15-080-33</v>
      </c>
      <c r="U1303" s="7" t="str">
        <f>IF(VLOOKUP($A1303,'V2.5.2 Measures'!$C:$W,3,FALSE)&lt;&gt; "", VLOOKUP($A1303,'V2.5.2 Measures'!$C:$W,3,FALSE),"N/A")</f>
        <v>Average paid per record for TYPE-OF-SERVICE = 4 (Other ambulatory services furnished by a rural health clinic)</v>
      </c>
      <c r="V1303" s="7" t="e">
        <f>IF(VLOOKUP($A1303,'V2.5.2 Measures'!$C:$W,26,FALSE)&lt;&gt; "", VLOOKUP($A1303,'V2.5.2 Measures'!$C:$W,26,FALSE),"N/A")</f>
        <v>#REF!</v>
      </c>
      <c r="W1303" s="7" t="e">
        <f>IF(VLOOKUP($A1303,'V2.5.2 Measures'!$C:$W,44,FALSE)&lt;&gt; "", VLOOKUP($A1303,'V2.5.2 Measures'!$C:$W,44,FALSE),"N/A")</f>
        <v>#REF!</v>
      </c>
    </row>
    <row r="1304" spans="1:23" x14ac:dyDescent="0.35">
      <c r="A1304" s="7" t="str">
        <f>'V2.5.2 Measures'!C766</f>
        <v>EXP15.39</v>
      </c>
      <c r="B1304" s="7" t="str">
        <f>VLOOKUP($A1304,'V2.5.2 Measures'!$C:$W,6,FALSE)</f>
        <v>S-CHIP FFS: Original, Paid Claims</v>
      </c>
      <c r="C1304" s="7" t="str">
        <f>VLOOKUP($A1304,'V2.5.2 Measures'!$C:$W,8,FALSE)</f>
        <v>No</v>
      </c>
      <c r="D1304" s="7" t="str">
        <f>IF(VLOOKUP($A1304,'V2.5.2 Measures'!$C:$W,4,FALSE)="","",VLOOKUP($A1304,'V2.5.2 Measures'!$C:$W,4,FALSE))</f>
        <v>Ratio</v>
      </c>
      <c r="E1304" s="7" t="str">
        <f>IF((VLOOKUP($A1304,'V2.5.2 Measures'!$C:$W,8,FALSE)&lt;&gt;"")*AND(VLOOKUP($A1304,'V2.5.2 Measures'!$C:$W,8,FALSE)&lt;&gt;"TBD"),VLOOKUP($A1304,'V2.5.2 Measures'!$C:$W,8,FALSE),"N/A")</f>
        <v>No</v>
      </c>
      <c r="F1304" s="7" t="str">
        <f>IF((VLOOKUP($A1304,'V2.5.2 Measures'!$C:$W,9,FALSE)&lt;&gt;"")*AND(VLOOKUP($A1304,'V2.5.2 Measures'!$C:$W,9,FALSE)&lt;&gt;"TBD"),VLOOKUP($A1304,'V2.5.2 Measures'!$C:$W,9,FALSE),"N/A")</f>
        <v>N/A</v>
      </c>
      <c r="G1304" s="7" t="str">
        <f>IF((VLOOKUP($A1304,'V2.5.2 Measures'!$C:$W,10,FALSE)&lt;&gt;"")*AND(VLOOKUP($A1304,'V2.5.2 Measures'!$C:$W,10,FALSE)&lt;&gt;"TBD"),VLOOKUP($A1304,'V2.5.2 Measures'!$C:$W,10,FALSE),"N/A")</f>
        <v>N/A</v>
      </c>
      <c r="H1304" s="7" t="str">
        <f>IF(VLOOKUP($A1304,'V2.5.2 Measures'!$C:$W,14,FALSE)&lt;&gt; "", VLOOKUP($A1304,'V2.5.2 Measures'!$C:$W,14,FALSE),"N/A")</f>
        <v>TBD</v>
      </c>
      <c r="I1304" s="7">
        <f>IF(VLOOKUP($A1304,'V2.5.2 Measures'!$C:$W,15,FALSE)&lt;&gt; "", VLOOKUP($A1304,'V2.5.2 Measures'!$C:$W,15,FALSE),"N/A")</f>
        <v>0.2</v>
      </c>
      <c r="J1304" s="7" t="str">
        <f>IF(VLOOKUP($A1304,'V2.5.2 Measures'!$C:$W,16,FALSE)&lt;&gt; "", VLOOKUP($A1304,'V2.5.2 Measures'!$C:$W,16,FALSE),"N/A")</f>
        <v>N/A</v>
      </c>
      <c r="K1304" s="7" t="str">
        <f>IF(VLOOKUP($A1304,'V2.5.2 Measures'!$C:$W,17,FALSE)&lt;&gt; "", VLOOKUP($A1304,'V2.5.2 Measures'!$C:$W,17,FALSE),"N/A")</f>
        <v>N/A</v>
      </c>
      <c r="L1304" s="7" t="str">
        <f>IF(VLOOKUP($A1304,'V2.5.2 Measures'!$C:$W,18,FALSE)&lt;&gt; "", VLOOKUP($A1304,'V2.5.2 Measures'!$C:$W,18,FALSE),"N/A")</f>
        <v>Default</v>
      </c>
      <c r="M1304" s="7" t="str">
        <f>IF(VLOOKUP($A1304,'V2.5.2 Measures'!$C:$W,19,FALSE)&lt;&gt; "", VLOOKUP($A1304,'V2.5.2 Measures'!$C:$W,19,FALSE),"N/A")</f>
        <v>SAS</v>
      </c>
      <c r="N1304" s="7" t="str">
        <f>IF(VLOOKUP($A1304,'V2.5.2 Measures'!$C:$W,20,FALSE)&lt;&gt; "", VLOOKUP($A1304,'V2.5.2 Measures'!$C:$W,20,FALSE),"N/A")</f>
        <v>V1.1</v>
      </c>
      <c r="O1304" s="7" t="str">
        <f>IF(VLOOKUP($A1304,'V2.5.2 Measures'!$C:$W,21,FALSE)&lt;&gt; "", VLOOKUP($A1304,'V2.5.2 Measures'!$C:$W,21,FALSE),"N/A")</f>
        <v>V1.4</v>
      </c>
      <c r="P1304" s="7" t="e">
        <f>IF(VLOOKUP($A1304,'V2.5.2 Measures'!$C:$W,22,FALSE)&lt;&gt; "", VLOOKUP($A1304,'V2.5.2 Measures'!$C:$W,22,FALSE),"N/A")</f>
        <v>#REF!</v>
      </c>
      <c r="Q1304" s="7" t="e">
        <f>IF(VLOOKUP($A1304,'V2.5.2 Measures'!$C:$W,23,FALSE)&lt;&gt; "", VLOOKUP($A1304,'V2.5.2 Measures'!$C:$W,23,FALSE),"N/A")</f>
        <v>#REF!</v>
      </c>
      <c r="R1304" s="7" t="e">
        <f>IF(VLOOKUP($A1304,'V2.5.2 Measures'!$C:$W,24,FALSE)&lt;&gt; "", VLOOKUP($A1304,'V2.5.2 Measures'!$C:$W,24,FALSE),"N/A")</f>
        <v>#REF!</v>
      </c>
      <c r="S1304" s="7" t="e">
        <f>IF(VLOOKUP($A1304,'V2.5.2 Measures'!$C:$W,25,FALSE)&lt;&gt; "", VLOOKUP($A1304,'V2.5.2 Measures'!$C:$W,25,FALSE),"N/A")</f>
        <v>#REF!</v>
      </c>
      <c r="T1304" s="7" t="str">
        <f>IF(VLOOKUP($A1304,'V2.5.2 Measures'!$C:$W,2,FALSE)&lt;&gt; "", VLOOKUP($A1304,'V2.5.2 Measures'!$C:$W,2,FALSE),"N/A")</f>
        <v>EXP-15-081-39</v>
      </c>
      <c r="U1304" s="7" t="str">
        <f>IF(VLOOKUP($A1304,'V2.5.2 Measures'!$C:$W,3,FALSE)&lt;&gt; "", VLOOKUP($A1304,'V2.5.2 Measures'!$C:$W,3,FALSE),"N/A")</f>
        <v>Average paid per record for TYPE-OF-SERVICE = 5 (Professional laboratory services)</v>
      </c>
      <c r="V1304" s="7" t="e">
        <f>IF(VLOOKUP($A1304,'V2.5.2 Measures'!$C:$W,26,FALSE)&lt;&gt; "", VLOOKUP($A1304,'V2.5.2 Measures'!$C:$W,26,FALSE),"N/A")</f>
        <v>#REF!</v>
      </c>
      <c r="W1304" s="7" t="e">
        <f>IF(VLOOKUP($A1304,'V2.5.2 Measures'!$C:$W,44,FALSE)&lt;&gt; "", VLOOKUP($A1304,'V2.5.2 Measures'!$C:$W,44,FALSE),"N/A")</f>
        <v>#REF!</v>
      </c>
    </row>
    <row r="1305" spans="1:23" x14ac:dyDescent="0.35">
      <c r="A1305" s="7" t="str">
        <f>'V2.5.2 Measures'!C767</f>
        <v>EXP15.48</v>
      </c>
      <c r="B1305" s="7" t="str">
        <f>VLOOKUP($A1305,'V2.5.2 Measures'!$C:$W,6,FALSE)</f>
        <v>S-CHIP FFS: Original, Paid Claims</v>
      </c>
      <c r="C1305" s="7" t="str">
        <f>VLOOKUP($A1305,'V2.5.2 Measures'!$C:$W,8,FALSE)</f>
        <v>No</v>
      </c>
      <c r="D1305" s="7" t="str">
        <f>IF(VLOOKUP($A1305,'V2.5.2 Measures'!$C:$W,4,FALSE)="","",VLOOKUP($A1305,'V2.5.2 Measures'!$C:$W,4,FALSE))</f>
        <v>Ratio</v>
      </c>
      <c r="E1305" s="7" t="str">
        <f>IF((VLOOKUP($A1305,'V2.5.2 Measures'!$C:$W,8,FALSE)&lt;&gt;"")*AND(VLOOKUP($A1305,'V2.5.2 Measures'!$C:$W,8,FALSE)&lt;&gt;"TBD"),VLOOKUP($A1305,'V2.5.2 Measures'!$C:$W,8,FALSE),"N/A")</f>
        <v>No</v>
      </c>
      <c r="F1305" s="7" t="str">
        <f>IF((VLOOKUP($A1305,'V2.5.2 Measures'!$C:$W,9,FALSE)&lt;&gt;"")*AND(VLOOKUP($A1305,'V2.5.2 Measures'!$C:$W,9,FALSE)&lt;&gt;"TBD"),VLOOKUP($A1305,'V2.5.2 Measures'!$C:$W,9,FALSE),"N/A")</f>
        <v>N/A</v>
      </c>
      <c r="G1305" s="7" t="str">
        <f>IF((VLOOKUP($A1305,'V2.5.2 Measures'!$C:$W,10,FALSE)&lt;&gt;"")*AND(VLOOKUP($A1305,'V2.5.2 Measures'!$C:$W,10,FALSE)&lt;&gt;"TBD"),VLOOKUP($A1305,'V2.5.2 Measures'!$C:$W,10,FALSE),"N/A")</f>
        <v>N/A</v>
      </c>
      <c r="H1305" s="7" t="str">
        <f>IF(VLOOKUP($A1305,'V2.5.2 Measures'!$C:$W,14,FALSE)&lt;&gt; "", VLOOKUP($A1305,'V2.5.2 Measures'!$C:$W,14,FALSE),"N/A")</f>
        <v>TBD</v>
      </c>
      <c r="I1305" s="7">
        <f>IF(VLOOKUP($A1305,'V2.5.2 Measures'!$C:$W,15,FALSE)&lt;&gt; "", VLOOKUP($A1305,'V2.5.2 Measures'!$C:$W,15,FALSE),"N/A")</f>
        <v>0.2</v>
      </c>
      <c r="J1305" s="7" t="str">
        <f>IF(VLOOKUP($A1305,'V2.5.2 Measures'!$C:$W,16,FALSE)&lt;&gt; "", VLOOKUP($A1305,'V2.5.2 Measures'!$C:$W,16,FALSE),"N/A")</f>
        <v>N/A</v>
      </c>
      <c r="K1305" s="7" t="str">
        <f>IF(VLOOKUP($A1305,'V2.5.2 Measures'!$C:$W,17,FALSE)&lt;&gt; "", VLOOKUP($A1305,'V2.5.2 Measures'!$C:$W,17,FALSE),"N/A")</f>
        <v>N/A</v>
      </c>
      <c r="L1305" s="7" t="str">
        <f>IF(VLOOKUP($A1305,'V2.5.2 Measures'!$C:$W,18,FALSE)&lt;&gt; "", VLOOKUP($A1305,'V2.5.2 Measures'!$C:$W,18,FALSE),"N/A")</f>
        <v>Default</v>
      </c>
      <c r="M1305" s="7" t="str">
        <f>IF(VLOOKUP($A1305,'V2.5.2 Measures'!$C:$W,19,FALSE)&lt;&gt; "", VLOOKUP($A1305,'V2.5.2 Measures'!$C:$W,19,FALSE),"N/A")</f>
        <v>SAS</v>
      </c>
      <c r="N1305" s="7" t="str">
        <f>IF(VLOOKUP($A1305,'V2.5.2 Measures'!$C:$W,20,FALSE)&lt;&gt; "", VLOOKUP($A1305,'V2.5.2 Measures'!$C:$W,20,FALSE),"N/A")</f>
        <v>V1.1</v>
      </c>
      <c r="O1305" s="7" t="str">
        <f>IF(VLOOKUP($A1305,'V2.5.2 Measures'!$C:$W,21,FALSE)&lt;&gt; "", VLOOKUP($A1305,'V2.5.2 Measures'!$C:$W,21,FALSE),"N/A")</f>
        <v>V1.4</v>
      </c>
      <c r="P1305" s="7" t="e">
        <f>IF(VLOOKUP($A1305,'V2.5.2 Measures'!$C:$W,22,FALSE)&lt;&gt; "", VLOOKUP($A1305,'V2.5.2 Measures'!$C:$W,22,FALSE),"N/A")</f>
        <v>#REF!</v>
      </c>
      <c r="Q1305" s="7" t="e">
        <f>IF(VLOOKUP($A1305,'V2.5.2 Measures'!$C:$W,23,FALSE)&lt;&gt; "", VLOOKUP($A1305,'V2.5.2 Measures'!$C:$W,23,FALSE),"N/A")</f>
        <v>#REF!</v>
      </c>
      <c r="R1305" s="7" t="e">
        <f>IF(VLOOKUP($A1305,'V2.5.2 Measures'!$C:$W,24,FALSE)&lt;&gt; "", VLOOKUP($A1305,'V2.5.2 Measures'!$C:$W,24,FALSE),"N/A")</f>
        <v>#REF!</v>
      </c>
      <c r="S1305" s="7" t="e">
        <f>IF(VLOOKUP($A1305,'V2.5.2 Measures'!$C:$W,25,FALSE)&lt;&gt; "", VLOOKUP($A1305,'V2.5.2 Measures'!$C:$W,25,FALSE),"N/A")</f>
        <v>#REF!</v>
      </c>
      <c r="T1305" s="7" t="str">
        <f>IF(VLOOKUP($A1305,'V2.5.2 Measures'!$C:$W,2,FALSE)&lt;&gt; "", VLOOKUP($A1305,'V2.5.2 Measures'!$C:$W,2,FALSE),"N/A")</f>
        <v>EXP-15-082-48</v>
      </c>
      <c r="U1305" s="7" t="str">
        <f>IF(VLOOKUP($A1305,'V2.5.2 Measures'!$C:$W,3,FALSE)&lt;&gt; "", VLOOKUP($A1305,'V2.5.2 Measures'!$C:$W,3,FALSE),"N/A")</f>
        <v>Average paid per record for TYPE-OF-SERVICE = 6 (Technical laboratory services)</v>
      </c>
      <c r="V1305" s="7" t="e">
        <f>IF(VLOOKUP($A1305,'V2.5.2 Measures'!$C:$W,26,FALSE)&lt;&gt; "", VLOOKUP($A1305,'V2.5.2 Measures'!$C:$W,26,FALSE),"N/A")</f>
        <v>#REF!</v>
      </c>
      <c r="W1305" s="7" t="e">
        <f>IF(VLOOKUP($A1305,'V2.5.2 Measures'!$C:$W,44,FALSE)&lt;&gt; "", VLOOKUP($A1305,'V2.5.2 Measures'!$C:$W,44,FALSE),"N/A")</f>
        <v>#REF!</v>
      </c>
    </row>
    <row r="1306" spans="1:23" x14ac:dyDescent="0.35">
      <c r="A1306" s="7" t="str">
        <f>'V2.5.2 Measures'!C768</f>
        <v>EXP15.58</v>
      </c>
      <c r="B1306" s="7" t="str">
        <f>VLOOKUP($A1306,'V2.5.2 Measures'!$C:$W,6,FALSE)</f>
        <v>S-CHIP FFS: Original, Paid Claims</v>
      </c>
      <c r="C1306" s="7" t="str">
        <f>VLOOKUP($A1306,'V2.5.2 Measures'!$C:$W,8,FALSE)</f>
        <v>No</v>
      </c>
      <c r="D1306" s="7" t="str">
        <f>IF(VLOOKUP($A1306,'V2.5.2 Measures'!$C:$W,4,FALSE)="","",VLOOKUP($A1306,'V2.5.2 Measures'!$C:$W,4,FALSE))</f>
        <v>Ratio</v>
      </c>
      <c r="E1306" s="7" t="str">
        <f>IF((VLOOKUP($A1306,'V2.5.2 Measures'!$C:$W,8,FALSE)&lt;&gt;"")*AND(VLOOKUP($A1306,'V2.5.2 Measures'!$C:$W,8,FALSE)&lt;&gt;"TBD"),VLOOKUP($A1306,'V2.5.2 Measures'!$C:$W,8,FALSE),"N/A")</f>
        <v>No</v>
      </c>
      <c r="F1306" s="7" t="str">
        <f>IF((VLOOKUP($A1306,'V2.5.2 Measures'!$C:$W,9,FALSE)&lt;&gt;"")*AND(VLOOKUP($A1306,'V2.5.2 Measures'!$C:$W,9,FALSE)&lt;&gt;"TBD"),VLOOKUP($A1306,'V2.5.2 Measures'!$C:$W,9,FALSE),"N/A")</f>
        <v>N/A</v>
      </c>
      <c r="G1306" s="7" t="str">
        <f>IF((VLOOKUP($A1306,'V2.5.2 Measures'!$C:$W,10,FALSE)&lt;&gt;"")*AND(VLOOKUP($A1306,'V2.5.2 Measures'!$C:$W,10,FALSE)&lt;&gt;"TBD"),VLOOKUP($A1306,'V2.5.2 Measures'!$C:$W,10,FALSE),"N/A")</f>
        <v>N/A</v>
      </c>
      <c r="H1306" s="7" t="str">
        <f>IF(VLOOKUP($A1306,'V2.5.2 Measures'!$C:$W,14,FALSE)&lt;&gt; "", VLOOKUP($A1306,'V2.5.2 Measures'!$C:$W,14,FALSE),"N/A")</f>
        <v>TBD</v>
      </c>
      <c r="I1306" s="7">
        <f>IF(VLOOKUP($A1306,'V2.5.2 Measures'!$C:$W,15,FALSE)&lt;&gt; "", VLOOKUP($A1306,'V2.5.2 Measures'!$C:$W,15,FALSE),"N/A")</f>
        <v>0.2</v>
      </c>
      <c r="J1306" s="7" t="str">
        <f>IF(VLOOKUP($A1306,'V2.5.2 Measures'!$C:$W,16,FALSE)&lt;&gt; "", VLOOKUP($A1306,'V2.5.2 Measures'!$C:$W,16,FALSE),"N/A")</f>
        <v>N/A</v>
      </c>
      <c r="K1306" s="7" t="str">
        <f>IF(VLOOKUP($A1306,'V2.5.2 Measures'!$C:$W,17,FALSE)&lt;&gt; "", VLOOKUP($A1306,'V2.5.2 Measures'!$C:$W,17,FALSE),"N/A")</f>
        <v>N/A</v>
      </c>
      <c r="L1306" s="7" t="str">
        <f>IF(VLOOKUP($A1306,'V2.5.2 Measures'!$C:$W,18,FALSE)&lt;&gt; "", VLOOKUP($A1306,'V2.5.2 Measures'!$C:$W,18,FALSE),"N/A")</f>
        <v>Default</v>
      </c>
      <c r="M1306" s="7" t="str">
        <f>IF(VLOOKUP($A1306,'V2.5.2 Measures'!$C:$W,19,FALSE)&lt;&gt; "", VLOOKUP($A1306,'V2.5.2 Measures'!$C:$W,19,FALSE),"N/A")</f>
        <v>SAS</v>
      </c>
      <c r="N1306" s="7" t="str">
        <f>IF(VLOOKUP($A1306,'V2.5.2 Measures'!$C:$W,20,FALSE)&lt;&gt; "", VLOOKUP($A1306,'V2.5.2 Measures'!$C:$W,20,FALSE),"N/A")</f>
        <v>V1.1</v>
      </c>
      <c r="O1306" s="7" t="str">
        <f>IF(VLOOKUP($A1306,'V2.5.2 Measures'!$C:$W,21,FALSE)&lt;&gt; "", VLOOKUP($A1306,'V2.5.2 Measures'!$C:$W,21,FALSE),"N/A")</f>
        <v>V1.4</v>
      </c>
      <c r="P1306" s="7" t="e">
        <f>IF(VLOOKUP($A1306,'V2.5.2 Measures'!$C:$W,22,FALSE)&lt;&gt; "", VLOOKUP($A1306,'V2.5.2 Measures'!$C:$W,22,FALSE),"N/A")</f>
        <v>#REF!</v>
      </c>
      <c r="Q1306" s="7" t="e">
        <f>IF(VLOOKUP($A1306,'V2.5.2 Measures'!$C:$W,23,FALSE)&lt;&gt; "", VLOOKUP($A1306,'V2.5.2 Measures'!$C:$W,23,FALSE),"N/A")</f>
        <v>#REF!</v>
      </c>
      <c r="R1306" s="7" t="e">
        <f>IF(VLOOKUP($A1306,'V2.5.2 Measures'!$C:$W,24,FALSE)&lt;&gt; "", VLOOKUP($A1306,'V2.5.2 Measures'!$C:$W,24,FALSE),"N/A")</f>
        <v>#REF!</v>
      </c>
      <c r="S1306" s="7" t="e">
        <f>IF(VLOOKUP($A1306,'V2.5.2 Measures'!$C:$W,25,FALSE)&lt;&gt; "", VLOOKUP($A1306,'V2.5.2 Measures'!$C:$W,25,FALSE),"N/A")</f>
        <v>#REF!</v>
      </c>
      <c r="T1306" s="7" t="str">
        <f>IF(VLOOKUP($A1306,'V2.5.2 Measures'!$C:$W,2,FALSE)&lt;&gt; "", VLOOKUP($A1306,'V2.5.2 Measures'!$C:$W,2,FALSE),"N/A")</f>
        <v>EXP-15-083-58</v>
      </c>
      <c r="U1306" s="7" t="str">
        <f>IF(VLOOKUP($A1306,'V2.5.2 Measures'!$C:$W,3,FALSE)&lt;&gt; "", VLOOKUP($A1306,'V2.5.2 Measures'!$C:$W,3,FALSE),"N/A")</f>
        <v>Average paid per record for TYPE-OF-SERVICE = 7 (Professional radiological services)</v>
      </c>
      <c r="V1306" s="7" t="e">
        <f>IF(VLOOKUP($A1306,'V2.5.2 Measures'!$C:$W,26,FALSE)&lt;&gt; "", VLOOKUP($A1306,'V2.5.2 Measures'!$C:$W,26,FALSE),"N/A")</f>
        <v>#REF!</v>
      </c>
      <c r="W1306" s="7" t="e">
        <f>IF(VLOOKUP($A1306,'V2.5.2 Measures'!$C:$W,44,FALSE)&lt;&gt; "", VLOOKUP($A1306,'V2.5.2 Measures'!$C:$W,44,FALSE),"N/A")</f>
        <v>#REF!</v>
      </c>
    </row>
    <row r="1307" spans="1:23" x14ac:dyDescent="0.35">
      <c r="A1307" s="7" t="str">
        <f>'V2.5.2 Measures'!C769</f>
        <v>EXP15.69</v>
      </c>
      <c r="B1307" s="7" t="str">
        <f>VLOOKUP($A1307,'V2.5.2 Measures'!$C:$W,6,FALSE)</f>
        <v>S-CHIP FFS: Original, Paid Claims</v>
      </c>
      <c r="C1307" s="7" t="str">
        <f>VLOOKUP($A1307,'V2.5.2 Measures'!$C:$W,8,FALSE)</f>
        <v>No</v>
      </c>
      <c r="D1307" s="7" t="str">
        <f>IF(VLOOKUP($A1307,'V2.5.2 Measures'!$C:$W,4,FALSE)="","",VLOOKUP($A1307,'V2.5.2 Measures'!$C:$W,4,FALSE))</f>
        <v>Ratio</v>
      </c>
      <c r="E1307" s="7" t="str">
        <f>IF((VLOOKUP($A1307,'V2.5.2 Measures'!$C:$W,8,FALSE)&lt;&gt;"")*AND(VLOOKUP($A1307,'V2.5.2 Measures'!$C:$W,8,FALSE)&lt;&gt;"TBD"),VLOOKUP($A1307,'V2.5.2 Measures'!$C:$W,8,FALSE),"N/A")</f>
        <v>No</v>
      </c>
      <c r="F1307" s="7" t="str">
        <f>IF((VLOOKUP($A1307,'V2.5.2 Measures'!$C:$W,9,FALSE)&lt;&gt;"")*AND(VLOOKUP($A1307,'V2.5.2 Measures'!$C:$W,9,FALSE)&lt;&gt;"TBD"),VLOOKUP($A1307,'V2.5.2 Measures'!$C:$W,9,FALSE),"N/A")</f>
        <v>N/A</v>
      </c>
      <c r="G1307" s="7" t="str">
        <f>IF((VLOOKUP($A1307,'V2.5.2 Measures'!$C:$W,10,FALSE)&lt;&gt;"")*AND(VLOOKUP($A1307,'V2.5.2 Measures'!$C:$W,10,FALSE)&lt;&gt;"TBD"),VLOOKUP($A1307,'V2.5.2 Measures'!$C:$W,10,FALSE),"N/A")</f>
        <v>N/A</v>
      </c>
      <c r="H1307" s="7" t="str">
        <f>IF(VLOOKUP($A1307,'V2.5.2 Measures'!$C:$W,14,FALSE)&lt;&gt; "", VLOOKUP($A1307,'V2.5.2 Measures'!$C:$W,14,FALSE),"N/A")</f>
        <v>TBD</v>
      </c>
      <c r="I1307" s="7">
        <f>IF(VLOOKUP($A1307,'V2.5.2 Measures'!$C:$W,15,FALSE)&lt;&gt; "", VLOOKUP($A1307,'V2.5.2 Measures'!$C:$W,15,FALSE),"N/A")</f>
        <v>0.2</v>
      </c>
      <c r="J1307" s="7" t="str">
        <f>IF(VLOOKUP($A1307,'V2.5.2 Measures'!$C:$W,16,FALSE)&lt;&gt; "", VLOOKUP($A1307,'V2.5.2 Measures'!$C:$W,16,FALSE),"N/A")</f>
        <v>N/A</v>
      </c>
      <c r="K1307" s="7" t="str">
        <f>IF(VLOOKUP($A1307,'V2.5.2 Measures'!$C:$W,17,FALSE)&lt;&gt; "", VLOOKUP($A1307,'V2.5.2 Measures'!$C:$W,17,FALSE),"N/A")</f>
        <v>N/A</v>
      </c>
      <c r="L1307" s="7" t="str">
        <f>IF(VLOOKUP($A1307,'V2.5.2 Measures'!$C:$W,18,FALSE)&lt;&gt; "", VLOOKUP($A1307,'V2.5.2 Measures'!$C:$W,18,FALSE),"N/A")</f>
        <v>Default</v>
      </c>
      <c r="M1307" s="7" t="str">
        <f>IF(VLOOKUP($A1307,'V2.5.2 Measures'!$C:$W,19,FALSE)&lt;&gt; "", VLOOKUP($A1307,'V2.5.2 Measures'!$C:$W,19,FALSE),"N/A")</f>
        <v>SAS</v>
      </c>
      <c r="N1307" s="7" t="str">
        <f>IF(VLOOKUP($A1307,'V2.5.2 Measures'!$C:$W,20,FALSE)&lt;&gt; "", VLOOKUP($A1307,'V2.5.2 Measures'!$C:$W,20,FALSE),"N/A")</f>
        <v>V1.1</v>
      </c>
      <c r="O1307" s="7" t="str">
        <f>IF(VLOOKUP($A1307,'V2.5.2 Measures'!$C:$W,21,FALSE)&lt;&gt; "", VLOOKUP($A1307,'V2.5.2 Measures'!$C:$W,21,FALSE),"N/A")</f>
        <v>V1.4</v>
      </c>
      <c r="P1307" s="7" t="e">
        <f>IF(VLOOKUP($A1307,'V2.5.2 Measures'!$C:$W,22,FALSE)&lt;&gt; "", VLOOKUP($A1307,'V2.5.2 Measures'!$C:$W,22,FALSE),"N/A")</f>
        <v>#REF!</v>
      </c>
      <c r="Q1307" s="7" t="e">
        <f>IF(VLOOKUP($A1307,'V2.5.2 Measures'!$C:$W,23,FALSE)&lt;&gt; "", VLOOKUP($A1307,'V2.5.2 Measures'!$C:$W,23,FALSE),"N/A")</f>
        <v>#REF!</v>
      </c>
      <c r="R1307" s="7" t="e">
        <f>IF(VLOOKUP($A1307,'V2.5.2 Measures'!$C:$W,24,FALSE)&lt;&gt; "", VLOOKUP($A1307,'V2.5.2 Measures'!$C:$W,24,FALSE),"N/A")</f>
        <v>#REF!</v>
      </c>
      <c r="S1307" s="7" t="e">
        <f>IF(VLOOKUP($A1307,'V2.5.2 Measures'!$C:$W,25,FALSE)&lt;&gt; "", VLOOKUP($A1307,'V2.5.2 Measures'!$C:$W,25,FALSE),"N/A")</f>
        <v>#REF!</v>
      </c>
      <c r="T1307" s="7" t="str">
        <f>IF(VLOOKUP($A1307,'V2.5.2 Measures'!$C:$W,2,FALSE)&lt;&gt; "", VLOOKUP($A1307,'V2.5.2 Measures'!$C:$W,2,FALSE),"N/A")</f>
        <v>EXP-15-084-69</v>
      </c>
      <c r="U1307" s="7" t="str">
        <f>IF(VLOOKUP($A1307,'V2.5.2 Measures'!$C:$W,3,FALSE)&lt;&gt; "", VLOOKUP($A1307,'V2.5.2 Measures'!$C:$W,3,FALSE),"N/A")</f>
        <v>Average paid per record for TYPE-OF-SERVICE = 8 (Technical radiological services)</v>
      </c>
      <c r="V1307" s="7" t="e">
        <f>IF(VLOOKUP($A1307,'V2.5.2 Measures'!$C:$W,26,FALSE)&lt;&gt; "", VLOOKUP($A1307,'V2.5.2 Measures'!$C:$W,26,FALSE),"N/A")</f>
        <v>#REF!</v>
      </c>
      <c r="W1307" s="7" t="e">
        <f>IF(VLOOKUP($A1307,'V2.5.2 Measures'!$C:$W,44,FALSE)&lt;&gt; "", VLOOKUP($A1307,'V2.5.2 Measures'!$C:$W,44,FALSE),"N/A")</f>
        <v>#REF!</v>
      </c>
    </row>
    <row r="1308" spans="1:23" x14ac:dyDescent="0.35">
      <c r="A1308" s="7" t="str">
        <f>'V2.5.2 Measures'!C770</f>
        <v>EXP15.1</v>
      </c>
      <c r="B1308" s="7" t="str">
        <f>VLOOKUP($A1308,'V2.5.2 Measures'!$C:$W,6,FALSE)</f>
        <v>S-CHIP FFS: Original, Paid Claims</v>
      </c>
      <c r="C1308" s="7" t="str">
        <f>VLOOKUP($A1308,'V2.5.2 Measures'!$C:$W,8,FALSE)</f>
        <v>No</v>
      </c>
      <c r="D1308" s="7" t="str">
        <f>IF(VLOOKUP($A1308,'V2.5.2 Measures'!$C:$W,4,FALSE)="","",VLOOKUP($A1308,'V2.5.2 Measures'!$C:$W,4,FALSE))</f>
        <v>Ratio</v>
      </c>
      <c r="E1308" s="7" t="str">
        <f>IF((VLOOKUP($A1308,'V2.5.2 Measures'!$C:$W,8,FALSE)&lt;&gt;"")*AND(VLOOKUP($A1308,'V2.5.2 Measures'!$C:$W,8,FALSE)&lt;&gt;"TBD"),VLOOKUP($A1308,'V2.5.2 Measures'!$C:$W,8,FALSE),"N/A")</f>
        <v>No</v>
      </c>
      <c r="F1308" s="7" t="str">
        <f>IF((VLOOKUP($A1308,'V2.5.2 Measures'!$C:$W,9,FALSE)&lt;&gt;"")*AND(VLOOKUP($A1308,'V2.5.2 Measures'!$C:$W,9,FALSE)&lt;&gt;"TBD"),VLOOKUP($A1308,'V2.5.2 Measures'!$C:$W,9,FALSE),"N/A")</f>
        <v>N/A</v>
      </c>
      <c r="G1308" s="7" t="str">
        <f>IF((VLOOKUP($A1308,'V2.5.2 Measures'!$C:$W,10,FALSE)&lt;&gt;"")*AND(VLOOKUP($A1308,'V2.5.2 Measures'!$C:$W,10,FALSE)&lt;&gt;"TBD"),VLOOKUP($A1308,'V2.5.2 Measures'!$C:$W,10,FALSE),"N/A")</f>
        <v>N/A</v>
      </c>
      <c r="H1308" s="7" t="str">
        <f>IF(VLOOKUP($A1308,'V2.5.2 Measures'!$C:$W,14,FALSE)&lt;&gt; "", VLOOKUP($A1308,'V2.5.2 Measures'!$C:$W,14,FALSE),"N/A")</f>
        <v>TBD</v>
      </c>
      <c r="I1308" s="7">
        <f>IF(VLOOKUP($A1308,'V2.5.2 Measures'!$C:$W,15,FALSE)&lt;&gt; "", VLOOKUP($A1308,'V2.5.2 Measures'!$C:$W,15,FALSE),"N/A")</f>
        <v>0.2</v>
      </c>
      <c r="J1308" s="7" t="str">
        <f>IF(VLOOKUP($A1308,'V2.5.2 Measures'!$C:$W,16,FALSE)&lt;&gt; "", VLOOKUP($A1308,'V2.5.2 Measures'!$C:$W,16,FALSE),"N/A")</f>
        <v>N/A</v>
      </c>
      <c r="K1308" s="7" t="str">
        <f>IF(VLOOKUP($A1308,'V2.5.2 Measures'!$C:$W,17,FALSE)&lt;&gt; "", VLOOKUP($A1308,'V2.5.2 Measures'!$C:$W,17,FALSE),"N/A")</f>
        <v>N/A</v>
      </c>
      <c r="L1308" s="7" t="str">
        <f>IF(VLOOKUP($A1308,'V2.5.2 Measures'!$C:$W,18,FALSE)&lt;&gt; "", VLOOKUP($A1308,'V2.5.2 Measures'!$C:$W,18,FALSE),"N/A")</f>
        <v>Default</v>
      </c>
      <c r="M1308" s="7" t="str">
        <f>IF(VLOOKUP($A1308,'V2.5.2 Measures'!$C:$W,19,FALSE)&lt;&gt; "", VLOOKUP($A1308,'V2.5.2 Measures'!$C:$W,19,FALSE),"N/A")</f>
        <v>SAS</v>
      </c>
      <c r="N1308" s="7" t="str">
        <f>IF(VLOOKUP($A1308,'V2.5.2 Measures'!$C:$W,20,FALSE)&lt;&gt; "", VLOOKUP($A1308,'V2.5.2 Measures'!$C:$W,20,FALSE),"N/A")</f>
        <v>V1.1</v>
      </c>
      <c r="O1308" s="7" t="str">
        <f>IF(VLOOKUP($A1308,'V2.5.2 Measures'!$C:$W,21,FALSE)&lt;&gt; "", VLOOKUP($A1308,'V2.5.2 Measures'!$C:$W,21,FALSE),"N/A")</f>
        <v>V1.4</v>
      </c>
      <c r="P1308" s="7" t="e">
        <f>IF(VLOOKUP($A1308,'V2.5.2 Measures'!$C:$W,22,FALSE)&lt;&gt; "", VLOOKUP($A1308,'V2.5.2 Measures'!$C:$W,22,FALSE),"N/A")</f>
        <v>#REF!</v>
      </c>
      <c r="Q1308" s="7" t="e">
        <f>IF(VLOOKUP($A1308,'V2.5.2 Measures'!$C:$W,23,FALSE)&lt;&gt; "", VLOOKUP($A1308,'V2.5.2 Measures'!$C:$W,23,FALSE),"N/A")</f>
        <v>#REF!</v>
      </c>
      <c r="R1308" s="7" t="e">
        <f>IF(VLOOKUP($A1308,'V2.5.2 Measures'!$C:$W,24,FALSE)&lt;&gt; "", VLOOKUP($A1308,'V2.5.2 Measures'!$C:$W,24,FALSE),"N/A")</f>
        <v>#REF!</v>
      </c>
      <c r="S1308" s="7" t="e">
        <f>IF(VLOOKUP($A1308,'V2.5.2 Measures'!$C:$W,25,FALSE)&lt;&gt; "", VLOOKUP($A1308,'V2.5.2 Measures'!$C:$W,25,FALSE),"N/A")</f>
        <v>#REF!</v>
      </c>
      <c r="T1308" s="7" t="str">
        <f>IF(VLOOKUP($A1308,'V2.5.2 Measures'!$C:$W,2,FALSE)&lt;&gt; "", VLOOKUP($A1308,'V2.5.2 Measures'!$C:$W,2,FALSE),"N/A")</f>
        <v>EXP-15-085-1</v>
      </c>
      <c r="U1308" s="7" t="str">
        <f>IF(VLOOKUP($A1308,'V2.5.2 Measures'!$C:$W,3,FALSE)&lt;&gt; "", VLOOKUP($A1308,'V2.5.2 Measures'!$C:$W,3,FALSE),"N/A")</f>
        <v>Average paid per record for TYPE-OF-SERVICE = 10 (Early and periodic screening and diagnosis and treatment (EPSDT) services)</v>
      </c>
      <c r="V1308" s="7" t="e">
        <f>IF(VLOOKUP($A1308,'V2.5.2 Measures'!$C:$W,26,FALSE)&lt;&gt; "", VLOOKUP($A1308,'V2.5.2 Measures'!$C:$W,26,FALSE),"N/A")</f>
        <v>#REF!</v>
      </c>
      <c r="W1308" s="7" t="e">
        <f>IF(VLOOKUP($A1308,'V2.5.2 Measures'!$C:$W,44,FALSE)&lt;&gt; "", VLOOKUP($A1308,'V2.5.2 Measures'!$C:$W,44,FALSE),"N/A")</f>
        <v>#REF!</v>
      </c>
    </row>
    <row r="1309" spans="1:23" x14ac:dyDescent="0.35">
      <c r="A1309" s="7" t="str">
        <f>'V2.5.2 Measures'!C771</f>
        <v>EXP15.2</v>
      </c>
      <c r="B1309" s="7" t="str">
        <f>VLOOKUP($A1309,'V2.5.2 Measures'!$C:$W,6,FALSE)</f>
        <v>S-CHIP FFS: Original, Paid Claims</v>
      </c>
      <c r="C1309" s="7" t="str">
        <f>VLOOKUP($A1309,'V2.5.2 Measures'!$C:$W,8,FALSE)</f>
        <v>No</v>
      </c>
      <c r="D1309" s="7" t="str">
        <f>IF(VLOOKUP($A1309,'V2.5.2 Measures'!$C:$W,4,FALSE)="","",VLOOKUP($A1309,'V2.5.2 Measures'!$C:$W,4,FALSE))</f>
        <v>Ratio</v>
      </c>
      <c r="E1309" s="7" t="str">
        <f>IF((VLOOKUP($A1309,'V2.5.2 Measures'!$C:$W,8,FALSE)&lt;&gt;"")*AND(VLOOKUP($A1309,'V2.5.2 Measures'!$C:$W,8,FALSE)&lt;&gt;"TBD"),VLOOKUP($A1309,'V2.5.2 Measures'!$C:$W,8,FALSE),"N/A")</f>
        <v>No</v>
      </c>
      <c r="F1309" s="7" t="str">
        <f>IF((VLOOKUP($A1309,'V2.5.2 Measures'!$C:$W,9,FALSE)&lt;&gt;"")*AND(VLOOKUP($A1309,'V2.5.2 Measures'!$C:$W,9,FALSE)&lt;&gt;"TBD"),VLOOKUP($A1309,'V2.5.2 Measures'!$C:$W,9,FALSE),"N/A")</f>
        <v>N/A</v>
      </c>
      <c r="G1309" s="7" t="str">
        <f>IF((VLOOKUP($A1309,'V2.5.2 Measures'!$C:$W,10,FALSE)&lt;&gt;"")*AND(VLOOKUP($A1309,'V2.5.2 Measures'!$C:$W,10,FALSE)&lt;&gt;"TBD"),VLOOKUP($A1309,'V2.5.2 Measures'!$C:$W,10,FALSE),"N/A")</f>
        <v>N/A</v>
      </c>
      <c r="H1309" s="7" t="str">
        <f>IF(VLOOKUP($A1309,'V2.5.2 Measures'!$C:$W,14,FALSE)&lt;&gt; "", VLOOKUP($A1309,'V2.5.2 Measures'!$C:$W,14,FALSE),"N/A")</f>
        <v>TBD</v>
      </c>
      <c r="I1309" s="7">
        <f>IF(VLOOKUP($A1309,'V2.5.2 Measures'!$C:$W,15,FALSE)&lt;&gt; "", VLOOKUP($A1309,'V2.5.2 Measures'!$C:$W,15,FALSE),"N/A")</f>
        <v>0.2</v>
      </c>
      <c r="J1309" s="7" t="str">
        <f>IF(VLOOKUP($A1309,'V2.5.2 Measures'!$C:$W,16,FALSE)&lt;&gt; "", VLOOKUP($A1309,'V2.5.2 Measures'!$C:$W,16,FALSE),"N/A")</f>
        <v>N/A</v>
      </c>
      <c r="K1309" s="7" t="str">
        <f>IF(VLOOKUP($A1309,'V2.5.2 Measures'!$C:$W,17,FALSE)&lt;&gt; "", VLOOKUP($A1309,'V2.5.2 Measures'!$C:$W,17,FALSE),"N/A")</f>
        <v>N/A</v>
      </c>
      <c r="L1309" s="7" t="str">
        <f>IF(VLOOKUP($A1309,'V2.5.2 Measures'!$C:$W,18,FALSE)&lt;&gt; "", VLOOKUP($A1309,'V2.5.2 Measures'!$C:$W,18,FALSE),"N/A")</f>
        <v>Default</v>
      </c>
      <c r="M1309" s="7" t="str">
        <f>IF(VLOOKUP($A1309,'V2.5.2 Measures'!$C:$W,19,FALSE)&lt;&gt; "", VLOOKUP($A1309,'V2.5.2 Measures'!$C:$W,19,FALSE),"N/A")</f>
        <v>SAS</v>
      </c>
      <c r="N1309" s="7" t="str">
        <f>IF(VLOOKUP($A1309,'V2.5.2 Measures'!$C:$W,20,FALSE)&lt;&gt; "", VLOOKUP($A1309,'V2.5.2 Measures'!$C:$W,20,FALSE),"N/A")</f>
        <v>V1.1</v>
      </c>
      <c r="O1309" s="7" t="str">
        <f>IF(VLOOKUP($A1309,'V2.5.2 Measures'!$C:$W,21,FALSE)&lt;&gt; "", VLOOKUP($A1309,'V2.5.2 Measures'!$C:$W,21,FALSE),"N/A")</f>
        <v>V1.4</v>
      </c>
      <c r="P1309" s="7" t="e">
        <f>IF(VLOOKUP($A1309,'V2.5.2 Measures'!$C:$W,22,FALSE)&lt;&gt; "", VLOOKUP($A1309,'V2.5.2 Measures'!$C:$W,22,FALSE),"N/A")</f>
        <v>#REF!</v>
      </c>
      <c r="Q1309" s="7" t="e">
        <f>IF(VLOOKUP($A1309,'V2.5.2 Measures'!$C:$W,23,FALSE)&lt;&gt; "", VLOOKUP($A1309,'V2.5.2 Measures'!$C:$W,23,FALSE),"N/A")</f>
        <v>#REF!</v>
      </c>
      <c r="R1309" s="7" t="e">
        <f>IF(VLOOKUP($A1309,'V2.5.2 Measures'!$C:$W,24,FALSE)&lt;&gt; "", VLOOKUP($A1309,'V2.5.2 Measures'!$C:$W,24,FALSE),"N/A")</f>
        <v>#REF!</v>
      </c>
      <c r="S1309" s="7" t="e">
        <f>IF(VLOOKUP($A1309,'V2.5.2 Measures'!$C:$W,25,FALSE)&lt;&gt; "", VLOOKUP($A1309,'V2.5.2 Measures'!$C:$W,25,FALSE),"N/A")</f>
        <v>#REF!</v>
      </c>
      <c r="T1309" s="7" t="str">
        <f>IF(VLOOKUP($A1309,'V2.5.2 Measures'!$C:$W,2,FALSE)&lt;&gt; "", VLOOKUP($A1309,'V2.5.2 Measures'!$C:$W,2,FALSE),"N/A")</f>
        <v>EXP-15-086-2</v>
      </c>
      <c r="U1309" s="7" t="str">
        <f>IF(VLOOKUP($A1309,'V2.5.2 Measures'!$C:$W,3,FALSE)&lt;&gt; "", VLOOKUP($A1309,'V2.5.2 Measures'!$C:$W,3,FALSE),"N/A")</f>
        <v>Average paid per record for TYPE-OF-SERVICE = 11 (Family planning services and supplies for individuals of child-bearing age)</v>
      </c>
      <c r="V1309" s="7" t="e">
        <f>IF(VLOOKUP($A1309,'V2.5.2 Measures'!$C:$W,26,FALSE)&lt;&gt; "", VLOOKUP($A1309,'V2.5.2 Measures'!$C:$W,26,FALSE),"N/A")</f>
        <v>#REF!</v>
      </c>
      <c r="W1309" s="7" t="e">
        <f>IF(VLOOKUP($A1309,'V2.5.2 Measures'!$C:$W,44,FALSE)&lt;&gt; "", VLOOKUP($A1309,'V2.5.2 Measures'!$C:$W,44,FALSE),"N/A")</f>
        <v>#REF!</v>
      </c>
    </row>
    <row r="1310" spans="1:23" x14ac:dyDescent="0.35">
      <c r="A1310" s="7" t="str">
        <f>'V2.5.2 Measures'!C772</f>
        <v>EXP15.4</v>
      </c>
      <c r="B1310" s="7" t="str">
        <f>VLOOKUP($A1310,'V2.5.2 Measures'!$C:$W,6,FALSE)</f>
        <v>S-CHIP FFS: Original, Paid Claims</v>
      </c>
      <c r="C1310" s="7" t="str">
        <f>VLOOKUP($A1310,'V2.5.2 Measures'!$C:$W,8,FALSE)</f>
        <v>No</v>
      </c>
      <c r="D1310" s="7" t="str">
        <f>IF(VLOOKUP($A1310,'V2.5.2 Measures'!$C:$W,4,FALSE)="","",VLOOKUP($A1310,'V2.5.2 Measures'!$C:$W,4,FALSE))</f>
        <v>Ratio</v>
      </c>
      <c r="E1310" s="7" t="str">
        <f>IF((VLOOKUP($A1310,'V2.5.2 Measures'!$C:$W,8,FALSE)&lt;&gt;"")*AND(VLOOKUP($A1310,'V2.5.2 Measures'!$C:$W,8,FALSE)&lt;&gt;"TBD"),VLOOKUP($A1310,'V2.5.2 Measures'!$C:$W,8,FALSE),"N/A")</f>
        <v>No</v>
      </c>
      <c r="F1310" s="7" t="str">
        <f>IF((VLOOKUP($A1310,'V2.5.2 Measures'!$C:$W,9,FALSE)&lt;&gt;"")*AND(VLOOKUP($A1310,'V2.5.2 Measures'!$C:$W,9,FALSE)&lt;&gt;"TBD"),VLOOKUP($A1310,'V2.5.2 Measures'!$C:$W,9,FALSE),"N/A")</f>
        <v>N/A</v>
      </c>
      <c r="G1310" s="7" t="str">
        <f>IF((VLOOKUP($A1310,'V2.5.2 Measures'!$C:$W,10,FALSE)&lt;&gt;"")*AND(VLOOKUP($A1310,'V2.5.2 Measures'!$C:$W,10,FALSE)&lt;&gt;"TBD"),VLOOKUP($A1310,'V2.5.2 Measures'!$C:$W,10,FALSE),"N/A")</f>
        <v>N/A</v>
      </c>
      <c r="H1310" s="7" t="str">
        <f>IF(VLOOKUP($A1310,'V2.5.2 Measures'!$C:$W,14,FALSE)&lt;&gt; "", VLOOKUP($A1310,'V2.5.2 Measures'!$C:$W,14,FALSE),"N/A")</f>
        <v>TBD</v>
      </c>
      <c r="I1310" s="7">
        <f>IF(VLOOKUP($A1310,'V2.5.2 Measures'!$C:$W,15,FALSE)&lt;&gt; "", VLOOKUP($A1310,'V2.5.2 Measures'!$C:$W,15,FALSE),"N/A")</f>
        <v>0.2</v>
      </c>
      <c r="J1310" s="7" t="str">
        <f>IF(VLOOKUP($A1310,'V2.5.2 Measures'!$C:$W,16,FALSE)&lt;&gt; "", VLOOKUP($A1310,'V2.5.2 Measures'!$C:$W,16,FALSE),"N/A")</f>
        <v>N/A</v>
      </c>
      <c r="K1310" s="7" t="str">
        <f>IF(VLOOKUP($A1310,'V2.5.2 Measures'!$C:$W,17,FALSE)&lt;&gt; "", VLOOKUP($A1310,'V2.5.2 Measures'!$C:$W,17,FALSE),"N/A")</f>
        <v>N/A</v>
      </c>
      <c r="L1310" s="7" t="str">
        <f>IF(VLOOKUP($A1310,'V2.5.2 Measures'!$C:$W,18,FALSE)&lt;&gt; "", VLOOKUP($A1310,'V2.5.2 Measures'!$C:$W,18,FALSE),"N/A")</f>
        <v>Default</v>
      </c>
      <c r="M1310" s="7" t="str">
        <f>IF(VLOOKUP($A1310,'V2.5.2 Measures'!$C:$W,19,FALSE)&lt;&gt; "", VLOOKUP($A1310,'V2.5.2 Measures'!$C:$W,19,FALSE),"N/A")</f>
        <v>SAS</v>
      </c>
      <c r="N1310" s="7" t="str">
        <f>IF(VLOOKUP($A1310,'V2.5.2 Measures'!$C:$W,20,FALSE)&lt;&gt; "", VLOOKUP($A1310,'V2.5.2 Measures'!$C:$W,20,FALSE),"N/A")</f>
        <v>V1.1</v>
      </c>
      <c r="O1310" s="7" t="str">
        <f>IF(VLOOKUP($A1310,'V2.5.2 Measures'!$C:$W,21,FALSE)&lt;&gt; "", VLOOKUP($A1310,'V2.5.2 Measures'!$C:$W,21,FALSE),"N/A")</f>
        <v>V1.4</v>
      </c>
      <c r="P1310" s="7" t="e">
        <f>IF(VLOOKUP($A1310,'V2.5.2 Measures'!$C:$W,22,FALSE)&lt;&gt; "", VLOOKUP($A1310,'V2.5.2 Measures'!$C:$W,22,FALSE),"N/A")</f>
        <v>#REF!</v>
      </c>
      <c r="Q1310" s="7" t="e">
        <f>IF(VLOOKUP($A1310,'V2.5.2 Measures'!$C:$W,23,FALSE)&lt;&gt; "", VLOOKUP($A1310,'V2.5.2 Measures'!$C:$W,23,FALSE),"N/A")</f>
        <v>#REF!</v>
      </c>
      <c r="R1310" s="7" t="e">
        <f>IF(VLOOKUP($A1310,'V2.5.2 Measures'!$C:$W,24,FALSE)&lt;&gt; "", VLOOKUP($A1310,'V2.5.2 Measures'!$C:$W,24,FALSE),"N/A")</f>
        <v>#REF!</v>
      </c>
      <c r="S1310" s="7" t="e">
        <f>IF(VLOOKUP($A1310,'V2.5.2 Measures'!$C:$W,25,FALSE)&lt;&gt; "", VLOOKUP($A1310,'V2.5.2 Measures'!$C:$W,25,FALSE),"N/A")</f>
        <v>#REF!</v>
      </c>
      <c r="T1310" s="7" t="str">
        <f>IF(VLOOKUP($A1310,'V2.5.2 Measures'!$C:$W,2,FALSE)&lt;&gt; "", VLOOKUP($A1310,'V2.5.2 Measures'!$C:$W,2,FALSE),"N/A")</f>
        <v>EXP-15-087-4</v>
      </c>
      <c r="U1310" s="7" t="str">
        <f>IF(VLOOKUP($A1310,'V2.5.2 Measures'!$C:$W,3,FALSE)&lt;&gt; "", VLOOKUP($A1310,'V2.5.2 Measures'!$C:$W,3,FALSE),"N/A")</f>
        <v>Average paid per record for TYPE-OF-SERVICE = 12 (Physicians' services)</v>
      </c>
      <c r="V1310" s="7" t="e">
        <f>IF(VLOOKUP($A1310,'V2.5.2 Measures'!$C:$W,26,FALSE)&lt;&gt; "", VLOOKUP($A1310,'V2.5.2 Measures'!$C:$W,26,FALSE),"N/A")</f>
        <v>#REF!</v>
      </c>
      <c r="W1310" s="7" t="e">
        <f>IF(VLOOKUP($A1310,'V2.5.2 Measures'!$C:$W,44,FALSE)&lt;&gt; "", VLOOKUP($A1310,'V2.5.2 Measures'!$C:$W,44,FALSE),"N/A")</f>
        <v>#REF!</v>
      </c>
    </row>
    <row r="1311" spans="1:23" x14ac:dyDescent="0.35">
      <c r="A1311" s="7" t="str">
        <f>'V2.5.2 Measures'!C773</f>
        <v>EXP15.6</v>
      </c>
      <c r="B1311" s="7" t="str">
        <f>VLOOKUP($A1311,'V2.5.2 Measures'!$C:$W,6,FALSE)</f>
        <v>S-CHIP FFS: Original, Paid Claims</v>
      </c>
      <c r="C1311" s="7" t="str">
        <f>VLOOKUP($A1311,'V2.5.2 Measures'!$C:$W,8,FALSE)</f>
        <v>No</v>
      </c>
      <c r="D1311" s="7" t="str">
        <f>IF(VLOOKUP($A1311,'V2.5.2 Measures'!$C:$W,4,FALSE)="","",VLOOKUP($A1311,'V2.5.2 Measures'!$C:$W,4,FALSE))</f>
        <v>Ratio</v>
      </c>
      <c r="E1311" s="7" t="str">
        <f>IF((VLOOKUP($A1311,'V2.5.2 Measures'!$C:$W,8,FALSE)&lt;&gt;"")*AND(VLOOKUP($A1311,'V2.5.2 Measures'!$C:$W,8,FALSE)&lt;&gt;"TBD"),VLOOKUP($A1311,'V2.5.2 Measures'!$C:$W,8,FALSE),"N/A")</f>
        <v>No</v>
      </c>
      <c r="F1311" s="7" t="str">
        <f>IF((VLOOKUP($A1311,'V2.5.2 Measures'!$C:$W,9,FALSE)&lt;&gt;"")*AND(VLOOKUP($A1311,'V2.5.2 Measures'!$C:$W,9,FALSE)&lt;&gt;"TBD"),VLOOKUP($A1311,'V2.5.2 Measures'!$C:$W,9,FALSE),"N/A")</f>
        <v>N/A</v>
      </c>
      <c r="G1311" s="7" t="str">
        <f>IF((VLOOKUP($A1311,'V2.5.2 Measures'!$C:$W,10,FALSE)&lt;&gt;"")*AND(VLOOKUP($A1311,'V2.5.2 Measures'!$C:$W,10,FALSE)&lt;&gt;"TBD"),VLOOKUP($A1311,'V2.5.2 Measures'!$C:$W,10,FALSE),"N/A")</f>
        <v>N/A</v>
      </c>
      <c r="H1311" s="7" t="str">
        <f>IF(VLOOKUP($A1311,'V2.5.2 Measures'!$C:$W,14,FALSE)&lt;&gt; "", VLOOKUP($A1311,'V2.5.2 Measures'!$C:$W,14,FALSE),"N/A")</f>
        <v>TBD</v>
      </c>
      <c r="I1311" s="7">
        <f>IF(VLOOKUP($A1311,'V2.5.2 Measures'!$C:$W,15,FALSE)&lt;&gt; "", VLOOKUP($A1311,'V2.5.2 Measures'!$C:$W,15,FALSE),"N/A")</f>
        <v>0.2</v>
      </c>
      <c r="J1311" s="7" t="str">
        <f>IF(VLOOKUP($A1311,'V2.5.2 Measures'!$C:$W,16,FALSE)&lt;&gt; "", VLOOKUP($A1311,'V2.5.2 Measures'!$C:$W,16,FALSE),"N/A")</f>
        <v>N/A</v>
      </c>
      <c r="K1311" s="7" t="str">
        <f>IF(VLOOKUP($A1311,'V2.5.2 Measures'!$C:$W,17,FALSE)&lt;&gt; "", VLOOKUP($A1311,'V2.5.2 Measures'!$C:$W,17,FALSE),"N/A")</f>
        <v>N/A</v>
      </c>
      <c r="L1311" s="7" t="str">
        <f>IF(VLOOKUP($A1311,'V2.5.2 Measures'!$C:$W,18,FALSE)&lt;&gt; "", VLOOKUP($A1311,'V2.5.2 Measures'!$C:$W,18,FALSE),"N/A")</f>
        <v>Default</v>
      </c>
      <c r="M1311" s="7" t="str">
        <f>IF(VLOOKUP($A1311,'V2.5.2 Measures'!$C:$W,19,FALSE)&lt;&gt; "", VLOOKUP($A1311,'V2.5.2 Measures'!$C:$W,19,FALSE),"N/A")</f>
        <v>SAS</v>
      </c>
      <c r="N1311" s="7" t="str">
        <f>IF(VLOOKUP($A1311,'V2.5.2 Measures'!$C:$W,20,FALSE)&lt;&gt; "", VLOOKUP($A1311,'V2.5.2 Measures'!$C:$W,20,FALSE),"N/A")</f>
        <v>V1.1</v>
      </c>
      <c r="O1311" s="7" t="str">
        <f>IF(VLOOKUP($A1311,'V2.5.2 Measures'!$C:$W,21,FALSE)&lt;&gt; "", VLOOKUP($A1311,'V2.5.2 Measures'!$C:$W,21,FALSE),"N/A")</f>
        <v>V1.4</v>
      </c>
      <c r="P1311" s="7" t="e">
        <f>IF(VLOOKUP($A1311,'V2.5.2 Measures'!$C:$W,22,FALSE)&lt;&gt; "", VLOOKUP($A1311,'V2.5.2 Measures'!$C:$W,22,FALSE),"N/A")</f>
        <v>#REF!</v>
      </c>
      <c r="Q1311" s="7" t="e">
        <f>IF(VLOOKUP($A1311,'V2.5.2 Measures'!$C:$W,23,FALSE)&lt;&gt; "", VLOOKUP($A1311,'V2.5.2 Measures'!$C:$W,23,FALSE),"N/A")</f>
        <v>#REF!</v>
      </c>
      <c r="R1311" s="7" t="e">
        <f>IF(VLOOKUP($A1311,'V2.5.2 Measures'!$C:$W,24,FALSE)&lt;&gt; "", VLOOKUP($A1311,'V2.5.2 Measures'!$C:$W,24,FALSE),"N/A")</f>
        <v>#REF!</v>
      </c>
      <c r="S1311" s="7" t="e">
        <f>IF(VLOOKUP($A1311,'V2.5.2 Measures'!$C:$W,25,FALSE)&lt;&gt; "", VLOOKUP($A1311,'V2.5.2 Measures'!$C:$W,25,FALSE),"N/A")</f>
        <v>#REF!</v>
      </c>
      <c r="T1311" s="7" t="str">
        <f>IF(VLOOKUP($A1311,'V2.5.2 Measures'!$C:$W,2,FALSE)&lt;&gt; "", VLOOKUP($A1311,'V2.5.2 Measures'!$C:$W,2,FALSE),"N/A")</f>
        <v>EXP-15-088-6</v>
      </c>
      <c r="U1311" s="7" t="str">
        <f>IF(VLOOKUP($A1311,'V2.5.2 Measures'!$C:$W,3,FALSE)&lt;&gt; "", VLOOKUP($A1311,'V2.5.2 Measures'!$C:$W,3,FALSE),"N/A")</f>
        <v>Average paid per record for TYPE-OF-SERVICE = 13 (Medical and surgical services of a dentist)</v>
      </c>
      <c r="V1311" s="7" t="e">
        <f>IF(VLOOKUP($A1311,'V2.5.2 Measures'!$C:$W,26,FALSE)&lt;&gt; "", VLOOKUP($A1311,'V2.5.2 Measures'!$C:$W,26,FALSE),"N/A")</f>
        <v>#REF!</v>
      </c>
      <c r="W1311" s="7" t="e">
        <f>IF(VLOOKUP($A1311,'V2.5.2 Measures'!$C:$W,44,FALSE)&lt;&gt; "", VLOOKUP($A1311,'V2.5.2 Measures'!$C:$W,44,FALSE),"N/A")</f>
        <v>#REF!</v>
      </c>
    </row>
    <row r="1312" spans="1:23" x14ac:dyDescent="0.35">
      <c r="A1312" s="7" t="str">
        <f>'V2.5.2 Measures'!C774</f>
        <v>EXP15.7</v>
      </c>
      <c r="B1312" s="7" t="str">
        <f>VLOOKUP($A1312,'V2.5.2 Measures'!$C:$W,6,FALSE)</f>
        <v>S-CHIP FFS: Original, Paid Claims</v>
      </c>
      <c r="C1312" s="7" t="str">
        <f>VLOOKUP($A1312,'V2.5.2 Measures'!$C:$W,8,FALSE)</f>
        <v>No</v>
      </c>
      <c r="D1312" s="7" t="str">
        <f>IF(VLOOKUP($A1312,'V2.5.2 Measures'!$C:$W,4,FALSE)="","",VLOOKUP($A1312,'V2.5.2 Measures'!$C:$W,4,FALSE))</f>
        <v>Ratio</v>
      </c>
      <c r="E1312" s="7" t="str">
        <f>IF((VLOOKUP($A1312,'V2.5.2 Measures'!$C:$W,8,FALSE)&lt;&gt;"")*AND(VLOOKUP($A1312,'V2.5.2 Measures'!$C:$W,8,FALSE)&lt;&gt;"TBD"),VLOOKUP($A1312,'V2.5.2 Measures'!$C:$W,8,FALSE),"N/A")</f>
        <v>No</v>
      </c>
      <c r="F1312" s="7" t="str">
        <f>IF((VLOOKUP($A1312,'V2.5.2 Measures'!$C:$W,9,FALSE)&lt;&gt;"")*AND(VLOOKUP($A1312,'V2.5.2 Measures'!$C:$W,9,FALSE)&lt;&gt;"TBD"),VLOOKUP($A1312,'V2.5.2 Measures'!$C:$W,9,FALSE),"N/A")</f>
        <v>N/A</v>
      </c>
      <c r="G1312" s="7" t="str">
        <f>IF((VLOOKUP($A1312,'V2.5.2 Measures'!$C:$W,10,FALSE)&lt;&gt;"")*AND(VLOOKUP($A1312,'V2.5.2 Measures'!$C:$W,10,FALSE)&lt;&gt;"TBD"),VLOOKUP($A1312,'V2.5.2 Measures'!$C:$W,10,FALSE),"N/A")</f>
        <v>N/A</v>
      </c>
      <c r="H1312" s="7" t="str">
        <f>IF(VLOOKUP($A1312,'V2.5.2 Measures'!$C:$W,14,FALSE)&lt;&gt; "", VLOOKUP($A1312,'V2.5.2 Measures'!$C:$W,14,FALSE),"N/A")</f>
        <v>TBD</v>
      </c>
      <c r="I1312" s="7">
        <f>IF(VLOOKUP($A1312,'V2.5.2 Measures'!$C:$W,15,FALSE)&lt;&gt; "", VLOOKUP($A1312,'V2.5.2 Measures'!$C:$W,15,FALSE),"N/A")</f>
        <v>0.2</v>
      </c>
      <c r="J1312" s="7" t="str">
        <f>IF(VLOOKUP($A1312,'V2.5.2 Measures'!$C:$W,16,FALSE)&lt;&gt; "", VLOOKUP($A1312,'V2.5.2 Measures'!$C:$W,16,FALSE),"N/A")</f>
        <v>N/A</v>
      </c>
      <c r="K1312" s="7" t="str">
        <f>IF(VLOOKUP($A1312,'V2.5.2 Measures'!$C:$W,17,FALSE)&lt;&gt; "", VLOOKUP($A1312,'V2.5.2 Measures'!$C:$W,17,FALSE),"N/A")</f>
        <v>N/A</v>
      </c>
      <c r="L1312" s="7" t="str">
        <f>IF(VLOOKUP($A1312,'V2.5.2 Measures'!$C:$W,18,FALSE)&lt;&gt; "", VLOOKUP($A1312,'V2.5.2 Measures'!$C:$W,18,FALSE),"N/A")</f>
        <v>Default</v>
      </c>
      <c r="M1312" s="7" t="str">
        <f>IF(VLOOKUP($A1312,'V2.5.2 Measures'!$C:$W,19,FALSE)&lt;&gt; "", VLOOKUP($A1312,'V2.5.2 Measures'!$C:$W,19,FALSE),"N/A")</f>
        <v>SAS</v>
      </c>
      <c r="N1312" s="7" t="str">
        <f>IF(VLOOKUP($A1312,'V2.5.2 Measures'!$C:$W,20,FALSE)&lt;&gt; "", VLOOKUP($A1312,'V2.5.2 Measures'!$C:$W,20,FALSE),"N/A")</f>
        <v>V1.1</v>
      </c>
      <c r="O1312" s="7" t="str">
        <f>IF(VLOOKUP($A1312,'V2.5.2 Measures'!$C:$W,21,FALSE)&lt;&gt; "", VLOOKUP($A1312,'V2.5.2 Measures'!$C:$W,21,FALSE),"N/A")</f>
        <v>V1.4</v>
      </c>
      <c r="P1312" s="7" t="e">
        <f>IF(VLOOKUP($A1312,'V2.5.2 Measures'!$C:$W,22,FALSE)&lt;&gt; "", VLOOKUP($A1312,'V2.5.2 Measures'!$C:$W,22,FALSE),"N/A")</f>
        <v>#REF!</v>
      </c>
      <c r="Q1312" s="7" t="e">
        <f>IF(VLOOKUP($A1312,'V2.5.2 Measures'!$C:$W,23,FALSE)&lt;&gt; "", VLOOKUP($A1312,'V2.5.2 Measures'!$C:$W,23,FALSE),"N/A")</f>
        <v>#REF!</v>
      </c>
      <c r="R1312" s="7" t="e">
        <f>IF(VLOOKUP($A1312,'V2.5.2 Measures'!$C:$W,24,FALSE)&lt;&gt; "", VLOOKUP($A1312,'V2.5.2 Measures'!$C:$W,24,FALSE),"N/A")</f>
        <v>#REF!</v>
      </c>
      <c r="S1312" s="7" t="e">
        <f>IF(VLOOKUP($A1312,'V2.5.2 Measures'!$C:$W,25,FALSE)&lt;&gt; "", VLOOKUP($A1312,'V2.5.2 Measures'!$C:$W,25,FALSE),"N/A")</f>
        <v>#REF!</v>
      </c>
      <c r="T1312" s="7" t="str">
        <f>IF(VLOOKUP($A1312,'V2.5.2 Measures'!$C:$W,2,FALSE)&lt;&gt; "", VLOOKUP($A1312,'V2.5.2 Measures'!$C:$W,2,FALSE),"N/A")</f>
        <v>EXP-15-089-7</v>
      </c>
      <c r="U1312" s="7" t="str">
        <f>IF(VLOOKUP($A1312,'V2.5.2 Measures'!$C:$W,3,FALSE)&lt;&gt; "", VLOOKUP($A1312,'V2.5.2 Measures'!$C:$W,3,FALSE),"N/A")</f>
        <v>Average paid per record for TYPE-OF-SERVICE = 14 (Outpatient substance abuse treatment services.)</v>
      </c>
      <c r="V1312" s="7" t="e">
        <f>IF(VLOOKUP($A1312,'V2.5.2 Measures'!$C:$W,26,FALSE)&lt;&gt; "", VLOOKUP($A1312,'V2.5.2 Measures'!$C:$W,26,FALSE),"N/A")</f>
        <v>#REF!</v>
      </c>
      <c r="W1312" s="7" t="e">
        <f>IF(VLOOKUP($A1312,'V2.5.2 Measures'!$C:$W,44,FALSE)&lt;&gt; "", VLOOKUP($A1312,'V2.5.2 Measures'!$C:$W,44,FALSE),"N/A")</f>
        <v>#REF!</v>
      </c>
    </row>
    <row r="1313" spans="1:23" x14ac:dyDescent="0.35">
      <c r="A1313" s="7" t="str">
        <f>'V2.5.2 Measures'!C775</f>
        <v>EXP15.8</v>
      </c>
      <c r="B1313" s="7" t="str">
        <f>VLOOKUP($A1313,'V2.5.2 Measures'!$C:$W,6,FALSE)</f>
        <v>S-CHIP FFS: Original, Paid Claims</v>
      </c>
      <c r="C1313" s="7" t="str">
        <f>VLOOKUP($A1313,'V2.5.2 Measures'!$C:$W,8,FALSE)</f>
        <v>No</v>
      </c>
      <c r="D1313" s="7" t="str">
        <f>IF(VLOOKUP($A1313,'V2.5.2 Measures'!$C:$W,4,FALSE)="","",VLOOKUP($A1313,'V2.5.2 Measures'!$C:$W,4,FALSE))</f>
        <v>Ratio</v>
      </c>
      <c r="E1313" s="7" t="str">
        <f>IF((VLOOKUP($A1313,'V2.5.2 Measures'!$C:$W,8,FALSE)&lt;&gt;"")*AND(VLOOKUP($A1313,'V2.5.2 Measures'!$C:$W,8,FALSE)&lt;&gt;"TBD"),VLOOKUP($A1313,'V2.5.2 Measures'!$C:$W,8,FALSE),"N/A")</f>
        <v>No</v>
      </c>
      <c r="F1313" s="7" t="str">
        <f>IF((VLOOKUP($A1313,'V2.5.2 Measures'!$C:$W,9,FALSE)&lt;&gt;"")*AND(VLOOKUP($A1313,'V2.5.2 Measures'!$C:$W,9,FALSE)&lt;&gt;"TBD"),VLOOKUP($A1313,'V2.5.2 Measures'!$C:$W,9,FALSE),"N/A")</f>
        <v>N/A</v>
      </c>
      <c r="G1313" s="7" t="str">
        <f>IF((VLOOKUP($A1313,'V2.5.2 Measures'!$C:$W,10,FALSE)&lt;&gt;"")*AND(VLOOKUP($A1313,'V2.5.2 Measures'!$C:$W,10,FALSE)&lt;&gt;"TBD"),VLOOKUP($A1313,'V2.5.2 Measures'!$C:$W,10,FALSE),"N/A")</f>
        <v>N/A</v>
      </c>
      <c r="H1313" s="7" t="str">
        <f>IF(VLOOKUP($A1313,'V2.5.2 Measures'!$C:$W,14,FALSE)&lt;&gt; "", VLOOKUP($A1313,'V2.5.2 Measures'!$C:$W,14,FALSE),"N/A")</f>
        <v>N/A</v>
      </c>
      <c r="I1313" s="7" t="str">
        <f>IF(VLOOKUP($A1313,'V2.5.2 Measures'!$C:$W,15,FALSE)&lt;&gt; "", VLOOKUP($A1313,'V2.5.2 Measures'!$C:$W,15,FALSE),"N/A")</f>
        <v>TBD</v>
      </c>
      <c r="J1313" s="7" t="str">
        <f>IF(VLOOKUP($A1313,'V2.5.2 Measures'!$C:$W,16,FALSE)&lt;&gt; "", VLOOKUP($A1313,'V2.5.2 Measures'!$C:$W,16,FALSE),"N/A")</f>
        <v>N/A</v>
      </c>
      <c r="K1313" s="7" t="str">
        <f>IF(VLOOKUP($A1313,'V2.5.2 Measures'!$C:$W,17,FALSE)&lt;&gt; "", VLOOKUP($A1313,'V2.5.2 Measures'!$C:$W,17,FALSE),"N/A")</f>
        <v>N/A</v>
      </c>
      <c r="L1313" s="7" t="str">
        <f>IF(VLOOKUP($A1313,'V2.5.2 Measures'!$C:$W,18,FALSE)&lt;&gt; "", VLOOKUP($A1313,'V2.5.2 Measures'!$C:$W,18,FALSE),"N/A")</f>
        <v>Default</v>
      </c>
      <c r="M1313" s="7" t="str">
        <f>IF(VLOOKUP($A1313,'V2.5.2 Measures'!$C:$W,19,FALSE)&lt;&gt; "", VLOOKUP($A1313,'V2.5.2 Measures'!$C:$W,19,FALSE),"N/A")</f>
        <v>SAS</v>
      </c>
      <c r="N1313" s="7" t="str">
        <f>IF(VLOOKUP($A1313,'V2.5.2 Measures'!$C:$W,20,FALSE)&lt;&gt; "", VLOOKUP($A1313,'V2.5.2 Measures'!$C:$W,20,FALSE),"N/A")</f>
        <v>V1.1</v>
      </c>
      <c r="O1313" s="7" t="str">
        <f>IF(VLOOKUP($A1313,'V2.5.2 Measures'!$C:$W,21,FALSE)&lt;&gt; "", VLOOKUP($A1313,'V2.5.2 Measures'!$C:$W,21,FALSE),"N/A")</f>
        <v>V1.4</v>
      </c>
      <c r="P1313" s="7" t="e">
        <f>IF(VLOOKUP($A1313,'V2.5.2 Measures'!$C:$W,22,FALSE)&lt;&gt; "", VLOOKUP($A1313,'V2.5.2 Measures'!$C:$W,22,FALSE),"N/A")</f>
        <v>#REF!</v>
      </c>
      <c r="Q1313" s="7" t="e">
        <f>IF(VLOOKUP($A1313,'V2.5.2 Measures'!$C:$W,23,FALSE)&lt;&gt; "", VLOOKUP($A1313,'V2.5.2 Measures'!$C:$W,23,FALSE),"N/A")</f>
        <v>#REF!</v>
      </c>
      <c r="R1313" s="7" t="e">
        <f>IF(VLOOKUP($A1313,'V2.5.2 Measures'!$C:$W,24,FALSE)&lt;&gt; "", VLOOKUP($A1313,'V2.5.2 Measures'!$C:$W,24,FALSE),"N/A")</f>
        <v>#REF!</v>
      </c>
      <c r="S1313" s="7" t="e">
        <f>IF(VLOOKUP($A1313,'V2.5.2 Measures'!$C:$W,25,FALSE)&lt;&gt; "", VLOOKUP($A1313,'V2.5.2 Measures'!$C:$W,25,FALSE),"N/A")</f>
        <v>#REF!</v>
      </c>
      <c r="T1313" s="7" t="str">
        <f>IF(VLOOKUP($A1313,'V2.5.2 Measures'!$C:$W,2,FALSE)&lt;&gt; "", VLOOKUP($A1313,'V2.5.2 Measures'!$C:$W,2,FALSE),"N/A")</f>
        <v>EXP-15-090-8</v>
      </c>
      <c r="U1313" s="7" t="str">
        <f>IF(VLOOKUP($A1313,'V2.5.2 Measures'!$C:$W,3,FALSE)&lt;&gt; "", VLOOKUP($A1313,'V2.5.2 Measures'!$C:$W,3,FALSE),"N/A")</f>
        <v>Average paid per record for TYPE-OF-SERVICE = 15 (Medical or other remedial care or services, other than physicians' services)</v>
      </c>
      <c r="V1313" s="7" t="e">
        <f>IF(VLOOKUP($A1313,'V2.5.2 Measures'!$C:$W,26,FALSE)&lt;&gt; "", VLOOKUP($A1313,'V2.5.2 Measures'!$C:$W,26,FALSE),"N/A")</f>
        <v>#REF!</v>
      </c>
      <c r="W1313" s="7" t="e">
        <f>IF(VLOOKUP($A1313,'V2.5.2 Measures'!$C:$W,44,FALSE)&lt;&gt; "", VLOOKUP($A1313,'V2.5.2 Measures'!$C:$W,44,FALSE),"N/A")</f>
        <v>#REF!</v>
      </c>
    </row>
    <row r="1314" spans="1:23" x14ac:dyDescent="0.35">
      <c r="A1314" s="7" t="str">
        <f>'V2.5.2 Measures'!C776</f>
        <v>EXP15.9</v>
      </c>
      <c r="B1314" s="7" t="str">
        <f>VLOOKUP($A1314,'V2.5.2 Measures'!$C:$W,6,FALSE)</f>
        <v>S-CHIP FFS: Original, Paid Claims</v>
      </c>
      <c r="C1314" s="7" t="str">
        <f>VLOOKUP($A1314,'V2.5.2 Measures'!$C:$W,8,FALSE)</f>
        <v>No</v>
      </c>
      <c r="D1314" s="7" t="str">
        <f>IF(VLOOKUP($A1314,'V2.5.2 Measures'!$C:$W,4,FALSE)="","",VLOOKUP($A1314,'V2.5.2 Measures'!$C:$W,4,FALSE))</f>
        <v>Ratio</v>
      </c>
      <c r="E1314" s="7" t="str">
        <f>IF((VLOOKUP($A1314,'V2.5.2 Measures'!$C:$W,8,FALSE)&lt;&gt;"")*AND(VLOOKUP($A1314,'V2.5.2 Measures'!$C:$W,8,FALSE)&lt;&gt;"TBD"),VLOOKUP($A1314,'V2.5.2 Measures'!$C:$W,8,FALSE),"N/A")</f>
        <v>No</v>
      </c>
      <c r="F1314" s="7" t="str">
        <f>IF((VLOOKUP($A1314,'V2.5.2 Measures'!$C:$W,9,FALSE)&lt;&gt;"")*AND(VLOOKUP($A1314,'V2.5.2 Measures'!$C:$W,9,FALSE)&lt;&gt;"TBD"),VLOOKUP($A1314,'V2.5.2 Measures'!$C:$W,9,FALSE),"N/A")</f>
        <v>N/A</v>
      </c>
      <c r="G1314" s="7" t="str">
        <f>IF((VLOOKUP($A1314,'V2.5.2 Measures'!$C:$W,10,FALSE)&lt;&gt;"")*AND(VLOOKUP($A1314,'V2.5.2 Measures'!$C:$W,10,FALSE)&lt;&gt;"TBD"),VLOOKUP($A1314,'V2.5.2 Measures'!$C:$W,10,FALSE),"N/A")</f>
        <v>N/A</v>
      </c>
      <c r="H1314" s="7" t="str">
        <f>IF(VLOOKUP($A1314,'V2.5.2 Measures'!$C:$W,14,FALSE)&lt;&gt; "", VLOOKUP($A1314,'V2.5.2 Measures'!$C:$W,14,FALSE),"N/A")</f>
        <v>TBD</v>
      </c>
      <c r="I1314" s="7">
        <f>IF(VLOOKUP($A1314,'V2.5.2 Measures'!$C:$W,15,FALSE)&lt;&gt; "", VLOOKUP($A1314,'V2.5.2 Measures'!$C:$W,15,FALSE),"N/A")</f>
        <v>0.2</v>
      </c>
      <c r="J1314" s="7" t="str">
        <f>IF(VLOOKUP($A1314,'V2.5.2 Measures'!$C:$W,16,FALSE)&lt;&gt; "", VLOOKUP($A1314,'V2.5.2 Measures'!$C:$W,16,FALSE),"N/A")</f>
        <v>N/A</v>
      </c>
      <c r="K1314" s="7" t="str">
        <f>IF(VLOOKUP($A1314,'V2.5.2 Measures'!$C:$W,17,FALSE)&lt;&gt; "", VLOOKUP($A1314,'V2.5.2 Measures'!$C:$W,17,FALSE),"N/A")</f>
        <v>N/A</v>
      </c>
      <c r="L1314" s="7" t="str">
        <f>IF(VLOOKUP($A1314,'V2.5.2 Measures'!$C:$W,18,FALSE)&lt;&gt; "", VLOOKUP($A1314,'V2.5.2 Measures'!$C:$W,18,FALSE),"N/A")</f>
        <v>Default</v>
      </c>
      <c r="M1314" s="7" t="str">
        <f>IF(VLOOKUP($A1314,'V2.5.2 Measures'!$C:$W,19,FALSE)&lt;&gt; "", VLOOKUP($A1314,'V2.5.2 Measures'!$C:$W,19,FALSE),"N/A")</f>
        <v>SAS</v>
      </c>
      <c r="N1314" s="7" t="str">
        <f>IF(VLOOKUP($A1314,'V2.5.2 Measures'!$C:$W,20,FALSE)&lt;&gt; "", VLOOKUP($A1314,'V2.5.2 Measures'!$C:$W,20,FALSE),"N/A")</f>
        <v>V1.1</v>
      </c>
      <c r="O1314" s="7" t="str">
        <f>IF(VLOOKUP($A1314,'V2.5.2 Measures'!$C:$W,21,FALSE)&lt;&gt; "", VLOOKUP($A1314,'V2.5.2 Measures'!$C:$W,21,FALSE),"N/A")</f>
        <v>V1.4</v>
      </c>
      <c r="P1314" s="7" t="e">
        <f>IF(VLOOKUP($A1314,'V2.5.2 Measures'!$C:$W,22,FALSE)&lt;&gt; "", VLOOKUP($A1314,'V2.5.2 Measures'!$C:$W,22,FALSE),"N/A")</f>
        <v>#REF!</v>
      </c>
      <c r="Q1314" s="7" t="e">
        <f>IF(VLOOKUP($A1314,'V2.5.2 Measures'!$C:$W,23,FALSE)&lt;&gt; "", VLOOKUP($A1314,'V2.5.2 Measures'!$C:$W,23,FALSE),"N/A")</f>
        <v>#REF!</v>
      </c>
      <c r="R1314" s="7" t="e">
        <f>IF(VLOOKUP($A1314,'V2.5.2 Measures'!$C:$W,24,FALSE)&lt;&gt; "", VLOOKUP($A1314,'V2.5.2 Measures'!$C:$W,24,FALSE),"N/A")</f>
        <v>#REF!</v>
      </c>
      <c r="S1314" s="7" t="e">
        <f>IF(VLOOKUP($A1314,'V2.5.2 Measures'!$C:$W,25,FALSE)&lt;&gt; "", VLOOKUP($A1314,'V2.5.2 Measures'!$C:$W,25,FALSE),"N/A")</f>
        <v>#REF!</v>
      </c>
      <c r="T1314" s="7" t="str">
        <f>IF(VLOOKUP($A1314,'V2.5.2 Measures'!$C:$W,2,FALSE)&lt;&gt; "", VLOOKUP($A1314,'V2.5.2 Measures'!$C:$W,2,FALSE),"N/A")</f>
        <v>EXP-15-091-9</v>
      </c>
      <c r="U1314" s="7" t="str">
        <f>IF(VLOOKUP($A1314,'V2.5.2 Measures'!$C:$W,3,FALSE)&lt;&gt; "", VLOOKUP($A1314,'V2.5.2 Measures'!$C:$W,3,FALSE),"N/A")</f>
        <v>Average paid per record for TYPE-OF-SERVICE = 16 (Home health services - Nursing services)</v>
      </c>
      <c r="V1314" s="7" t="e">
        <f>IF(VLOOKUP($A1314,'V2.5.2 Measures'!$C:$W,26,FALSE)&lt;&gt; "", VLOOKUP($A1314,'V2.5.2 Measures'!$C:$W,26,FALSE),"N/A")</f>
        <v>#REF!</v>
      </c>
      <c r="W1314" s="7" t="e">
        <f>IF(VLOOKUP($A1314,'V2.5.2 Measures'!$C:$W,44,FALSE)&lt;&gt; "", VLOOKUP($A1314,'V2.5.2 Measures'!$C:$W,44,FALSE),"N/A")</f>
        <v>#REF!</v>
      </c>
    </row>
    <row r="1315" spans="1:23" x14ac:dyDescent="0.35">
      <c r="A1315" s="7" t="str">
        <f>'V2.5.2 Measures'!C777</f>
        <v>EXP15.10</v>
      </c>
      <c r="B1315" s="7" t="str">
        <f>VLOOKUP($A1315,'V2.5.2 Measures'!$C:$W,6,FALSE)</f>
        <v>S-CHIP FFS: Original, Paid Claims</v>
      </c>
      <c r="C1315" s="7" t="str">
        <f>VLOOKUP($A1315,'V2.5.2 Measures'!$C:$W,8,FALSE)</f>
        <v>No</v>
      </c>
      <c r="D1315" s="7" t="str">
        <f>IF(VLOOKUP($A1315,'V2.5.2 Measures'!$C:$W,4,FALSE)="","",VLOOKUP($A1315,'V2.5.2 Measures'!$C:$W,4,FALSE))</f>
        <v>Ratio</v>
      </c>
      <c r="E1315" s="7" t="str">
        <f>IF((VLOOKUP($A1315,'V2.5.2 Measures'!$C:$W,8,FALSE)&lt;&gt;"")*AND(VLOOKUP($A1315,'V2.5.2 Measures'!$C:$W,8,FALSE)&lt;&gt;"TBD"),VLOOKUP($A1315,'V2.5.2 Measures'!$C:$W,8,FALSE),"N/A")</f>
        <v>No</v>
      </c>
      <c r="F1315" s="7" t="str">
        <f>IF((VLOOKUP($A1315,'V2.5.2 Measures'!$C:$W,9,FALSE)&lt;&gt;"")*AND(VLOOKUP($A1315,'V2.5.2 Measures'!$C:$W,9,FALSE)&lt;&gt;"TBD"),VLOOKUP($A1315,'V2.5.2 Measures'!$C:$W,9,FALSE),"N/A")</f>
        <v>N/A</v>
      </c>
      <c r="G1315" s="7" t="str">
        <f>IF((VLOOKUP($A1315,'V2.5.2 Measures'!$C:$W,10,FALSE)&lt;&gt;"")*AND(VLOOKUP($A1315,'V2.5.2 Measures'!$C:$W,10,FALSE)&lt;&gt;"TBD"),VLOOKUP($A1315,'V2.5.2 Measures'!$C:$W,10,FALSE),"N/A")</f>
        <v>N/A</v>
      </c>
      <c r="H1315" s="7" t="str">
        <f>IF(VLOOKUP($A1315,'V2.5.2 Measures'!$C:$W,14,FALSE)&lt;&gt; "", VLOOKUP($A1315,'V2.5.2 Measures'!$C:$W,14,FALSE),"N/A")</f>
        <v>TBD</v>
      </c>
      <c r="I1315" s="7">
        <f>IF(VLOOKUP($A1315,'V2.5.2 Measures'!$C:$W,15,FALSE)&lt;&gt; "", VLOOKUP($A1315,'V2.5.2 Measures'!$C:$W,15,FALSE),"N/A")</f>
        <v>0.2</v>
      </c>
      <c r="J1315" s="7" t="str">
        <f>IF(VLOOKUP($A1315,'V2.5.2 Measures'!$C:$W,16,FALSE)&lt;&gt; "", VLOOKUP($A1315,'V2.5.2 Measures'!$C:$W,16,FALSE),"N/A")</f>
        <v>N/A</v>
      </c>
      <c r="K1315" s="7" t="str">
        <f>IF(VLOOKUP($A1315,'V2.5.2 Measures'!$C:$W,17,FALSE)&lt;&gt; "", VLOOKUP($A1315,'V2.5.2 Measures'!$C:$W,17,FALSE),"N/A")</f>
        <v>N/A</v>
      </c>
      <c r="L1315" s="7" t="str">
        <f>IF(VLOOKUP($A1315,'V2.5.2 Measures'!$C:$W,18,FALSE)&lt;&gt; "", VLOOKUP($A1315,'V2.5.2 Measures'!$C:$W,18,FALSE),"N/A")</f>
        <v>Default</v>
      </c>
      <c r="M1315" s="7" t="str">
        <f>IF(VLOOKUP($A1315,'V2.5.2 Measures'!$C:$W,19,FALSE)&lt;&gt; "", VLOOKUP($A1315,'V2.5.2 Measures'!$C:$W,19,FALSE),"N/A")</f>
        <v>SAS</v>
      </c>
      <c r="N1315" s="7" t="str">
        <f>IF(VLOOKUP($A1315,'V2.5.2 Measures'!$C:$W,20,FALSE)&lt;&gt; "", VLOOKUP($A1315,'V2.5.2 Measures'!$C:$W,20,FALSE),"N/A")</f>
        <v>V1.1</v>
      </c>
      <c r="O1315" s="7" t="str">
        <f>IF(VLOOKUP($A1315,'V2.5.2 Measures'!$C:$W,21,FALSE)&lt;&gt; "", VLOOKUP($A1315,'V2.5.2 Measures'!$C:$W,21,FALSE),"N/A")</f>
        <v>V1.4</v>
      </c>
      <c r="P1315" s="7" t="e">
        <f>IF(VLOOKUP($A1315,'V2.5.2 Measures'!$C:$W,22,FALSE)&lt;&gt; "", VLOOKUP($A1315,'V2.5.2 Measures'!$C:$W,22,FALSE),"N/A")</f>
        <v>#REF!</v>
      </c>
      <c r="Q1315" s="7" t="e">
        <f>IF(VLOOKUP($A1315,'V2.5.2 Measures'!$C:$W,23,FALSE)&lt;&gt; "", VLOOKUP($A1315,'V2.5.2 Measures'!$C:$W,23,FALSE),"N/A")</f>
        <v>#REF!</v>
      </c>
      <c r="R1315" s="7" t="e">
        <f>IF(VLOOKUP($A1315,'V2.5.2 Measures'!$C:$W,24,FALSE)&lt;&gt; "", VLOOKUP($A1315,'V2.5.2 Measures'!$C:$W,24,FALSE),"N/A")</f>
        <v>#REF!</v>
      </c>
      <c r="S1315" s="7" t="e">
        <f>IF(VLOOKUP($A1315,'V2.5.2 Measures'!$C:$W,25,FALSE)&lt;&gt; "", VLOOKUP($A1315,'V2.5.2 Measures'!$C:$W,25,FALSE),"N/A")</f>
        <v>#REF!</v>
      </c>
      <c r="T1315" s="7" t="str">
        <f>IF(VLOOKUP($A1315,'V2.5.2 Measures'!$C:$W,2,FALSE)&lt;&gt; "", VLOOKUP($A1315,'V2.5.2 Measures'!$C:$W,2,FALSE),"N/A")</f>
        <v>EXP-15-092-10</v>
      </c>
      <c r="U1315" s="7" t="str">
        <f>IF(VLOOKUP($A1315,'V2.5.2 Measures'!$C:$W,3,FALSE)&lt;&gt; "", VLOOKUP($A1315,'V2.5.2 Measures'!$C:$W,3,FALSE),"N/A")</f>
        <v>Average paid per record for TYPE-OF-SERVICE = 17 (Home health services - Home health aide services)</v>
      </c>
      <c r="V1315" s="7" t="e">
        <f>IF(VLOOKUP($A1315,'V2.5.2 Measures'!$C:$W,26,FALSE)&lt;&gt; "", VLOOKUP($A1315,'V2.5.2 Measures'!$C:$W,26,FALSE),"N/A")</f>
        <v>#REF!</v>
      </c>
      <c r="W1315" s="7" t="e">
        <f>IF(VLOOKUP($A1315,'V2.5.2 Measures'!$C:$W,44,FALSE)&lt;&gt; "", VLOOKUP($A1315,'V2.5.2 Measures'!$C:$W,44,FALSE),"N/A")</f>
        <v>#REF!</v>
      </c>
    </row>
    <row r="1316" spans="1:23" x14ac:dyDescent="0.35">
      <c r="A1316" s="7" t="str">
        <f>'V2.5.2 Measures'!C778</f>
        <v>EXP15.11</v>
      </c>
      <c r="B1316" s="7" t="str">
        <f>VLOOKUP($A1316,'V2.5.2 Measures'!$C:$W,6,FALSE)</f>
        <v>S-CHIP FFS: Original, Paid Claims</v>
      </c>
      <c r="C1316" s="7" t="str">
        <f>VLOOKUP($A1316,'V2.5.2 Measures'!$C:$W,8,FALSE)</f>
        <v>No</v>
      </c>
      <c r="D1316" s="7" t="str">
        <f>IF(VLOOKUP($A1316,'V2.5.2 Measures'!$C:$W,4,FALSE)="","",VLOOKUP($A1316,'V2.5.2 Measures'!$C:$W,4,FALSE))</f>
        <v>Ratio</v>
      </c>
      <c r="E1316" s="7" t="str">
        <f>IF((VLOOKUP($A1316,'V2.5.2 Measures'!$C:$W,8,FALSE)&lt;&gt;"")*AND(VLOOKUP($A1316,'V2.5.2 Measures'!$C:$W,8,FALSE)&lt;&gt;"TBD"),VLOOKUP($A1316,'V2.5.2 Measures'!$C:$W,8,FALSE),"N/A")</f>
        <v>No</v>
      </c>
      <c r="F1316" s="7" t="str">
        <f>IF((VLOOKUP($A1316,'V2.5.2 Measures'!$C:$W,9,FALSE)&lt;&gt;"")*AND(VLOOKUP($A1316,'V2.5.2 Measures'!$C:$W,9,FALSE)&lt;&gt;"TBD"),VLOOKUP($A1316,'V2.5.2 Measures'!$C:$W,9,FALSE),"N/A")</f>
        <v>N/A</v>
      </c>
      <c r="G1316" s="7" t="str">
        <f>IF((VLOOKUP($A1316,'V2.5.2 Measures'!$C:$W,10,FALSE)&lt;&gt;"")*AND(VLOOKUP($A1316,'V2.5.2 Measures'!$C:$W,10,FALSE)&lt;&gt;"TBD"),VLOOKUP($A1316,'V2.5.2 Measures'!$C:$W,10,FALSE),"N/A")</f>
        <v>N/A</v>
      </c>
      <c r="H1316" s="7" t="str">
        <f>IF(VLOOKUP($A1316,'V2.5.2 Measures'!$C:$W,14,FALSE)&lt;&gt; "", VLOOKUP($A1316,'V2.5.2 Measures'!$C:$W,14,FALSE),"N/A")</f>
        <v>TBD</v>
      </c>
      <c r="I1316" s="7">
        <f>IF(VLOOKUP($A1316,'V2.5.2 Measures'!$C:$W,15,FALSE)&lt;&gt; "", VLOOKUP($A1316,'V2.5.2 Measures'!$C:$W,15,FALSE),"N/A")</f>
        <v>0.2</v>
      </c>
      <c r="J1316" s="7" t="str">
        <f>IF(VLOOKUP($A1316,'V2.5.2 Measures'!$C:$W,16,FALSE)&lt;&gt; "", VLOOKUP($A1316,'V2.5.2 Measures'!$C:$W,16,FALSE),"N/A")</f>
        <v>N/A</v>
      </c>
      <c r="K1316" s="7" t="str">
        <f>IF(VLOOKUP($A1316,'V2.5.2 Measures'!$C:$W,17,FALSE)&lt;&gt; "", VLOOKUP($A1316,'V2.5.2 Measures'!$C:$W,17,FALSE),"N/A")</f>
        <v>N/A</v>
      </c>
      <c r="L1316" s="7" t="str">
        <f>IF(VLOOKUP($A1316,'V2.5.2 Measures'!$C:$W,18,FALSE)&lt;&gt; "", VLOOKUP($A1316,'V2.5.2 Measures'!$C:$W,18,FALSE),"N/A")</f>
        <v>Default</v>
      </c>
      <c r="M1316" s="7" t="str">
        <f>IF(VLOOKUP($A1316,'V2.5.2 Measures'!$C:$W,19,FALSE)&lt;&gt; "", VLOOKUP($A1316,'V2.5.2 Measures'!$C:$W,19,FALSE),"N/A")</f>
        <v>SAS</v>
      </c>
      <c r="N1316" s="7" t="str">
        <f>IF(VLOOKUP($A1316,'V2.5.2 Measures'!$C:$W,20,FALSE)&lt;&gt; "", VLOOKUP($A1316,'V2.5.2 Measures'!$C:$W,20,FALSE),"N/A")</f>
        <v>V1.1</v>
      </c>
      <c r="O1316" s="7" t="str">
        <f>IF(VLOOKUP($A1316,'V2.5.2 Measures'!$C:$W,21,FALSE)&lt;&gt; "", VLOOKUP($A1316,'V2.5.2 Measures'!$C:$W,21,FALSE),"N/A")</f>
        <v>V1.4</v>
      </c>
      <c r="P1316" s="7" t="e">
        <f>IF(VLOOKUP($A1316,'V2.5.2 Measures'!$C:$W,22,FALSE)&lt;&gt; "", VLOOKUP($A1316,'V2.5.2 Measures'!$C:$W,22,FALSE),"N/A")</f>
        <v>#REF!</v>
      </c>
      <c r="Q1316" s="7" t="e">
        <f>IF(VLOOKUP($A1316,'V2.5.2 Measures'!$C:$W,23,FALSE)&lt;&gt; "", VLOOKUP($A1316,'V2.5.2 Measures'!$C:$W,23,FALSE),"N/A")</f>
        <v>#REF!</v>
      </c>
      <c r="R1316" s="7" t="e">
        <f>IF(VLOOKUP($A1316,'V2.5.2 Measures'!$C:$W,24,FALSE)&lt;&gt; "", VLOOKUP($A1316,'V2.5.2 Measures'!$C:$W,24,FALSE),"N/A")</f>
        <v>#REF!</v>
      </c>
      <c r="S1316" s="7" t="e">
        <f>IF(VLOOKUP($A1316,'V2.5.2 Measures'!$C:$W,25,FALSE)&lt;&gt; "", VLOOKUP($A1316,'V2.5.2 Measures'!$C:$W,25,FALSE),"N/A")</f>
        <v>#REF!</v>
      </c>
      <c r="T1316" s="7" t="str">
        <f>IF(VLOOKUP($A1316,'V2.5.2 Measures'!$C:$W,2,FALSE)&lt;&gt; "", VLOOKUP($A1316,'V2.5.2 Measures'!$C:$W,2,FALSE),"N/A")</f>
        <v>EXP-15-093-11</v>
      </c>
      <c r="U1316" s="7" t="str">
        <f>IF(VLOOKUP($A1316,'V2.5.2 Measures'!$C:$W,3,FALSE)&lt;&gt; "", VLOOKUP($A1316,'V2.5.2 Measures'!$C:$W,3,FALSE),"N/A")</f>
        <v>Average paid per record for TYPE-OF-SERVICE = 18 (Home health services - Medical supplies, equipment, and appliances suitable for use in the home)</v>
      </c>
      <c r="V1316" s="7" t="e">
        <f>IF(VLOOKUP($A1316,'V2.5.2 Measures'!$C:$W,26,FALSE)&lt;&gt; "", VLOOKUP($A1316,'V2.5.2 Measures'!$C:$W,26,FALSE),"N/A")</f>
        <v>#REF!</v>
      </c>
      <c r="W1316" s="7" t="e">
        <f>IF(VLOOKUP($A1316,'V2.5.2 Measures'!$C:$W,44,FALSE)&lt;&gt; "", VLOOKUP($A1316,'V2.5.2 Measures'!$C:$W,44,FALSE),"N/A")</f>
        <v>#REF!</v>
      </c>
    </row>
    <row r="1317" spans="1:23" x14ac:dyDescent="0.35">
      <c r="A1317" s="7" t="str">
        <f>'V2.5.2 Measures'!C779</f>
        <v>EXP15.12</v>
      </c>
      <c r="B1317" s="7" t="str">
        <f>VLOOKUP($A1317,'V2.5.2 Measures'!$C:$W,6,FALSE)</f>
        <v>S-CHIP FFS: Original, Paid Claims</v>
      </c>
      <c r="C1317" s="7" t="str">
        <f>VLOOKUP($A1317,'V2.5.2 Measures'!$C:$W,8,FALSE)</f>
        <v>No</v>
      </c>
      <c r="D1317" s="7" t="str">
        <f>IF(VLOOKUP($A1317,'V2.5.2 Measures'!$C:$W,4,FALSE)="","",VLOOKUP($A1317,'V2.5.2 Measures'!$C:$W,4,FALSE))</f>
        <v>Ratio</v>
      </c>
      <c r="E1317" s="7" t="str">
        <f>IF((VLOOKUP($A1317,'V2.5.2 Measures'!$C:$W,8,FALSE)&lt;&gt;"")*AND(VLOOKUP($A1317,'V2.5.2 Measures'!$C:$W,8,FALSE)&lt;&gt;"TBD"),VLOOKUP($A1317,'V2.5.2 Measures'!$C:$W,8,FALSE),"N/A")</f>
        <v>No</v>
      </c>
      <c r="F1317" s="7" t="str">
        <f>IF((VLOOKUP($A1317,'V2.5.2 Measures'!$C:$W,9,FALSE)&lt;&gt;"")*AND(VLOOKUP($A1317,'V2.5.2 Measures'!$C:$W,9,FALSE)&lt;&gt;"TBD"),VLOOKUP($A1317,'V2.5.2 Measures'!$C:$W,9,FALSE),"N/A")</f>
        <v>N/A</v>
      </c>
      <c r="G1317" s="7" t="str">
        <f>IF((VLOOKUP($A1317,'V2.5.2 Measures'!$C:$W,10,FALSE)&lt;&gt;"")*AND(VLOOKUP($A1317,'V2.5.2 Measures'!$C:$W,10,FALSE)&lt;&gt;"TBD"),VLOOKUP($A1317,'V2.5.2 Measures'!$C:$W,10,FALSE),"N/A")</f>
        <v>N/A</v>
      </c>
      <c r="H1317" s="7" t="str">
        <f>IF(VLOOKUP($A1317,'V2.5.2 Measures'!$C:$W,14,FALSE)&lt;&gt; "", VLOOKUP($A1317,'V2.5.2 Measures'!$C:$W,14,FALSE),"N/A")</f>
        <v>TBD</v>
      </c>
      <c r="I1317" s="7">
        <f>IF(VLOOKUP($A1317,'V2.5.2 Measures'!$C:$W,15,FALSE)&lt;&gt; "", VLOOKUP($A1317,'V2.5.2 Measures'!$C:$W,15,FALSE),"N/A")</f>
        <v>0.2</v>
      </c>
      <c r="J1317" s="7" t="str">
        <f>IF(VLOOKUP($A1317,'V2.5.2 Measures'!$C:$W,16,FALSE)&lt;&gt; "", VLOOKUP($A1317,'V2.5.2 Measures'!$C:$W,16,FALSE),"N/A")</f>
        <v>N/A</v>
      </c>
      <c r="K1317" s="7" t="str">
        <f>IF(VLOOKUP($A1317,'V2.5.2 Measures'!$C:$W,17,FALSE)&lt;&gt; "", VLOOKUP($A1317,'V2.5.2 Measures'!$C:$W,17,FALSE),"N/A")</f>
        <v>N/A</v>
      </c>
      <c r="L1317" s="7" t="str">
        <f>IF(VLOOKUP($A1317,'V2.5.2 Measures'!$C:$W,18,FALSE)&lt;&gt; "", VLOOKUP($A1317,'V2.5.2 Measures'!$C:$W,18,FALSE),"N/A")</f>
        <v>Default</v>
      </c>
      <c r="M1317" s="7" t="str">
        <f>IF(VLOOKUP($A1317,'V2.5.2 Measures'!$C:$W,19,FALSE)&lt;&gt; "", VLOOKUP($A1317,'V2.5.2 Measures'!$C:$W,19,FALSE),"N/A")</f>
        <v>SAS</v>
      </c>
      <c r="N1317" s="7" t="str">
        <f>IF(VLOOKUP($A1317,'V2.5.2 Measures'!$C:$W,20,FALSE)&lt;&gt; "", VLOOKUP($A1317,'V2.5.2 Measures'!$C:$W,20,FALSE),"N/A")</f>
        <v>V1.1</v>
      </c>
      <c r="O1317" s="7" t="str">
        <f>IF(VLOOKUP($A1317,'V2.5.2 Measures'!$C:$W,21,FALSE)&lt;&gt; "", VLOOKUP($A1317,'V2.5.2 Measures'!$C:$W,21,FALSE),"N/A")</f>
        <v>V1.4</v>
      </c>
      <c r="P1317" s="7" t="e">
        <f>IF(VLOOKUP($A1317,'V2.5.2 Measures'!$C:$W,22,FALSE)&lt;&gt; "", VLOOKUP($A1317,'V2.5.2 Measures'!$C:$W,22,FALSE),"N/A")</f>
        <v>#REF!</v>
      </c>
      <c r="Q1317" s="7" t="e">
        <f>IF(VLOOKUP($A1317,'V2.5.2 Measures'!$C:$W,23,FALSE)&lt;&gt; "", VLOOKUP($A1317,'V2.5.2 Measures'!$C:$W,23,FALSE),"N/A")</f>
        <v>#REF!</v>
      </c>
      <c r="R1317" s="7" t="e">
        <f>IF(VLOOKUP($A1317,'V2.5.2 Measures'!$C:$W,24,FALSE)&lt;&gt; "", VLOOKUP($A1317,'V2.5.2 Measures'!$C:$W,24,FALSE),"N/A")</f>
        <v>#REF!</v>
      </c>
      <c r="S1317" s="7" t="e">
        <f>IF(VLOOKUP($A1317,'V2.5.2 Measures'!$C:$W,25,FALSE)&lt;&gt; "", VLOOKUP($A1317,'V2.5.2 Measures'!$C:$W,25,FALSE),"N/A")</f>
        <v>#REF!</v>
      </c>
      <c r="T1317" s="7" t="str">
        <f>IF(VLOOKUP($A1317,'V2.5.2 Measures'!$C:$W,2,FALSE)&lt;&gt; "", VLOOKUP($A1317,'V2.5.2 Measures'!$C:$W,2,FALSE),"N/A")</f>
        <v>EXP-15-094-12</v>
      </c>
      <c r="U1317" s="7" t="str">
        <f>IF(VLOOKUP($A1317,'V2.5.2 Measures'!$C:$W,3,FALSE)&lt;&gt; "", VLOOKUP($A1317,'V2.5.2 Measures'!$C:$W,3,FALSE),"N/A")</f>
        <v>Average paid per record for TYPE-OF-SERVICE = 19 (Home health services - Physical therapy provided by a home health agency or by a facility licensed by the State to provide medical rehabilitation services)</v>
      </c>
      <c r="V1317" s="7" t="e">
        <f>IF(VLOOKUP($A1317,'V2.5.2 Measures'!$C:$W,26,FALSE)&lt;&gt; "", VLOOKUP($A1317,'V2.5.2 Measures'!$C:$W,26,FALSE),"N/A")</f>
        <v>#REF!</v>
      </c>
      <c r="W1317" s="7" t="e">
        <f>IF(VLOOKUP($A1317,'V2.5.2 Measures'!$C:$W,44,FALSE)&lt;&gt; "", VLOOKUP($A1317,'V2.5.2 Measures'!$C:$W,44,FALSE),"N/A")</f>
        <v>#REF!</v>
      </c>
    </row>
    <row r="1318" spans="1:23" x14ac:dyDescent="0.35">
      <c r="A1318" s="7" t="str">
        <f>'V2.5.2 Measures'!C780</f>
        <v>EXP15.14</v>
      </c>
      <c r="B1318" s="7" t="str">
        <f>VLOOKUP($A1318,'V2.5.2 Measures'!$C:$W,6,FALSE)</f>
        <v>S-CHIP FFS: Original, Paid Claims</v>
      </c>
      <c r="C1318" s="7" t="str">
        <f>VLOOKUP($A1318,'V2.5.2 Measures'!$C:$W,8,FALSE)</f>
        <v>No</v>
      </c>
      <c r="D1318" s="7" t="str">
        <f>IF(VLOOKUP($A1318,'V2.5.2 Measures'!$C:$W,4,FALSE)="","",VLOOKUP($A1318,'V2.5.2 Measures'!$C:$W,4,FALSE))</f>
        <v>Ratio</v>
      </c>
      <c r="E1318" s="7" t="str">
        <f>IF((VLOOKUP($A1318,'V2.5.2 Measures'!$C:$W,8,FALSE)&lt;&gt;"")*AND(VLOOKUP($A1318,'V2.5.2 Measures'!$C:$W,8,FALSE)&lt;&gt;"TBD"),VLOOKUP($A1318,'V2.5.2 Measures'!$C:$W,8,FALSE),"N/A")</f>
        <v>No</v>
      </c>
      <c r="F1318" s="7" t="str">
        <f>IF((VLOOKUP($A1318,'V2.5.2 Measures'!$C:$W,9,FALSE)&lt;&gt;"")*AND(VLOOKUP($A1318,'V2.5.2 Measures'!$C:$W,9,FALSE)&lt;&gt;"TBD"),VLOOKUP($A1318,'V2.5.2 Measures'!$C:$W,9,FALSE),"N/A")</f>
        <v>N/A</v>
      </c>
      <c r="G1318" s="7" t="str">
        <f>IF((VLOOKUP($A1318,'V2.5.2 Measures'!$C:$W,10,FALSE)&lt;&gt;"")*AND(VLOOKUP($A1318,'V2.5.2 Measures'!$C:$W,10,FALSE)&lt;&gt;"TBD"),VLOOKUP($A1318,'V2.5.2 Measures'!$C:$W,10,FALSE),"N/A")</f>
        <v>N/A</v>
      </c>
      <c r="H1318" s="7" t="str">
        <f>IF(VLOOKUP($A1318,'V2.5.2 Measures'!$C:$W,14,FALSE)&lt;&gt; "", VLOOKUP($A1318,'V2.5.2 Measures'!$C:$W,14,FALSE),"N/A")</f>
        <v>TBD</v>
      </c>
      <c r="I1318" s="7">
        <f>IF(VLOOKUP($A1318,'V2.5.2 Measures'!$C:$W,15,FALSE)&lt;&gt; "", VLOOKUP($A1318,'V2.5.2 Measures'!$C:$W,15,FALSE),"N/A")</f>
        <v>0.2</v>
      </c>
      <c r="J1318" s="7" t="str">
        <f>IF(VLOOKUP($A1318,'V2.5.2 Measures'!$C:$W,16,FALSE)&lt;&gt; "", VLOOKUP($A1318,'V2.5.2 Measures'!$C:$W,16,FALSE),"N/A")</f>
        <v>N/A</v>
      </c>
      <c r="K1318" s="7" t="str">
        <f>IF(VLOOKUP($A1318,'V2.5.2 Measures'!$C:$W,17,FALSE)&lt;&gt; "", VLOOKUP($A1318,'V2.5.2 Measures'!$C:$W,17,FALSE),"N/A")</f>
        <v>N/A</v>
      </c>
      <c r="L1318" s="7" t="str">
        <f>IF(VLOOKUP($A1318,'V2.5.2 Measures'!$C:$W,18,FALSE)&lt;&gt; "", VLOOKUP($A1318,'V2.5.2 Measures'!$C:$W,18,FALSE),"N/A")</f>
        <v>Default</v>
      </c>
      <c r="M1318" s="7" t="str">
        <f>IF(VLOOKUP($A1318,'V2.5.2 Measures'!$C:$W,19,FALSE)&lt;&gt; "", VLOOKUP($A1318,'V2.5.2 Measures'!$C:$W,19,FALSE),"N/A")</f>
        <v>SAS</v>
      </c>
      <c r="N1318" s="7" t="str">
        <f>IF(VLOOKUP($A1318,'V2.5.2 Measures'!$C:$W,20,FALSE)&lt;&gt; "", VLOOKUP($A1318,'V2.5.2 Measures'!$C:$W,20,FALSE),"N/A")</f>
        <v>V1.1</v>
      </c>
      <c r="O1318" s="7" t="str">
        <f>IF(VLOOKUP($A1318,'V2.5.2 Measures'!$C:$W,21,FALSE)&lt;&gt; "", VLOOKUP($A1318,'V2.5.2 Measures'!$C:$W,21,FALSE),"N/A")</f>
        <v>V1.4</v>
      </c>
      <c r="P1318" s="7" t="e">
        <f>IF(VLOOKUP($A1318,'V2.5.2 Measures'!$C:$W,22,FALSE)&lt;&gt; "", VLOOKUP($A1318,'V2.5.2 Measures'!$C:$W,22,FALSE),"N/A")</f>
        <v>#REF!</v>
      </c>
      <c r="Q1318" s="7" t="e">
        <f>IF(VLOOKUP($A1318,'V2.5.2 Measures'!$C:$W,23,FALSE)&lt;&gt; "", VLOOKUP($A1318,'V2.5.2 Measures'!$C:$W,23,FALSE),"N/A")</f>
        <v>#REF!</v>
      </c>
      <c r="R1318" s="7" t="e">
        <f>IF(VLOOKUP($A1318,'V2.5.2 Measures'!$C:$W,24,FALSE)&lt;&gt; "", VLOOKUP($A1318,'V2.5.2 Measures'!$C:$W,24,FALSE),"N/A")</f>
        <v>#REF!</v>
      </c>
      <c r="S1318" s="7" t="e">
        <f>IF(VLOOKUP($A1318,'V2.5.2 Measures'!$C:$W,25,FALSE)&lt;&gt; "", VLOOKUP($A1318,'V2.5.2 Measures'!$C:$W,25,FALSE),"N/A")</f>
        <v>#REF!</v>
      </c>
      <c r="T1318" s="7" t="str">
        <f>IF(VLOOKUP($A1318,'V2.5.2 Measures'!$C:$W,2,FALSE)&lt;&gt; "", VLOOKUP($A1318,'V2.5.2 Measures'!$C:$W,2,FALSE),"N/A")</f>
        <v>EXP-15-095-14</v>
      </c>
      <c r="U1318" s="7" t="str">
        <f>IF(VLOOKUP($A1318,'V2.5.2 Measures'!$C:$W,3,FALSE)&lt;&gt; "", VLOOKUP($A1318,'V2.5.2 Measures'!$C:$W,3,FALSE),"N/A")</f>
        <v>Average paid per record for TYPE-OF-SERVICE = 20 (Home health services - Occupational therapy provided by a home health agency or by a facility licensed by the State to provide medical rehabilitation services)</v>
      </c>
      <c r="V1318" s="7" t="e">
        <f>IF(VLOOKUP($A1318,'V2.5.2 Measures'!$C:$W,26,FALSE)&lt;&gt; "", VLOOKUP($A1318,'V2.5.2 Measures'!$C:$W,26,FALSE),"N/A")</f>
        <v>#REF!</v>
      </c>
      <c r="W1318" s="7" t="e">
        <f>IF(VLOOKUP($A1318,'V2.5.2 Measures'!$C:$W,44,FALSE)&lt;&gt; "", VLOOKUP($A1318,'V2.5.2 Measures'!$C:$W,44,FALSE),"N/A")</f>
        <v>#REF!</v>
      </c>
    </row>
    <row r="1319" spans="1:23" x14ac:dyDescent="0.35">
      <c r="A1319" s="7" t="str">
        <f>'V2.5.2 Measures'!C781</f>
        <v>EXP15.15</v>
      </c>
      <c r="B1319" s="7" t="str">
        <f>VLOOKUP($A1319,'V2.5.2 Measures'!$C:$W,6,FALSE)</f>
        <v>S-CHIP FFS: Original, Paid Claims</v>
      </c>
      <c r="C1319" s="7" t="str">
        <f>VLOOKUP($A1319,'V2.5.2 Measures'!$C:$W,8,FALSE)</f>
        <v>No</v>
      </c>
      <c r="D1319" s="7" t="str">
        <f>IF(VLOOKUP($A1319,'V2.5.2 Measures'!$C:$W,4,FALSE)="","",VLOOKUP($A1319,'V2.5.2 Measures'!$C:$W,4,FALSE))</f>
        <v>Ratio</v>
      </c>
      <c r="E1319" s="7" t="str">
        <f>IF((VLOOKUP($A1319,'V2.5.2 Measures'!$C:$W,8,FALSE)&lt;&gt;"")*AND(VLOOKUP($A1319,'V2.5.2 Measures'!$C:$W,8,FALSE)&lt;&gt;"TBD"),VLOOKUP($A1319,'V2.5.2 Measures'!$C:$W,8,FALSE),"N/A")</f>
        <v>No</v>
      </c>
      <c r="F1319" s="7" t="str">
        <f>IF((VLOOKUP($A1319,'V2.5.2 Measures'!$C:$W,9,FALSE)&lt;&gt;"")*AND(VLOOKUP($A1319,'V2.5.2 Measures'!$C:$W,9,FALSE)&lt;&gt;"TBD"),VLOOKUP($A1319,'V2.5.2 Measures'!$C:$W,9,FALSE),"N/A")</f>
        <v>N/A</v>
      </c>
      <c r="G1319" s="7" t="str">
        <f>IF((VLOOKUP($A1319,'V2.5.2 Measures'!$C:$W,10,FALSE)&lt;&gt;"")*AND(VLOOKUP($A1319,'V2.5.2 Measures'!$C:$W,10,FALSE)&lt;&gt;"TBD"),VLOOKUP($A1319,'V2.5.2 Measures'!$C:$W,10,FALSE),"N/A")</f>
        <v>N/A</v>
      </c>
      <c r="H1319" s="7" t="str">
        <f>IF(VLOOKUP($A1319,'V2.5.2 Measures'!$C:$W,14,FALSE)&lt;&gt; "", VLOOKUP($A1319,'V2.5.2 Measures'!$C:$W,14,FALSE),"N/A")</f>
        <v>TBD</v>
      </c>
      <c r="I1319" s="7">
        <f>IF(VLOOKUP($A1319,'V2.5.2 Measures'!$C:$W,15,FALSE)&lt;&gt; "", VLOOKUP($A1319,'V2.5.2 Measures'!$C:$W,15,FALSE),"N/A")</f>
        <v>0.2</v>
      </c>
      <c r="J1319" s="7" t="str">
        <f>IF(VLOOKUP($A1319,'V2.5.2 Measures'!$C:$W,16,FALSE)&lt;&gt; "", VLOOKUP($A1319,'V2.5.2 Measures'!$C:$W,16,FALSE),"N/A")</f>
        <v>N/A</v>
      </c>
      <c r="K1319" s="7" t="str">
        <f>IF(VLOOKUP($A1319,'V2.5.2 Measures'!$C:$W,17,FALSE)&lt;&gt; "", VLOOKUP($A1319,'V2.5.2 Measures'!$C:$W,17,FALSE),"N/A")</f>
        <v>N/A</v>
      </c>
      <c r="L1319" s="7" t="str">
        <f>IF(VLOOKUP($A1319,'V2.5.2 Measures'!$C:$W,18,FALSE)&lt;&gt; "", VLOOKUP($A1319,'V2.5.2 Measures'!$C:$W,18,FALSE),"N/A")</f>
        <v>Default</v>
      </c>
      <c r="M1319" s="7" t="str">
        <f>IF(VLOOKUP($A1319,'V2.5.2 Measures'!$C:$W,19,FALSE)&lt;&gt; "", VLOOKUP($A1319,'V2.5.2 Measures'!$C:$W,19,FALSE),"N/A")</f>
        <v>SAS</v>
      </c>
      <c r="N1319" s="7" t="str">
        <f>IF(VLOOKUP($A1319,'V2.5.2 Measures'!$C:$W,20,FALSE)&lt;&gt; "", VLOOKUP($A1319,'V2.5.2 Measures'!$C:$W,20,FALSE),"N/A")</f>
        <v>V1.1</v>
      </c>
      <c r="O1319" s="7" t="str">
        <f>IF(VLOOKUP($A1319,'V2.5.2 Measures'!$C:$W,21,FALSE)&lt;&gt; "", VLOOKUP($A1319,'V2.5.2 Measures'!$C:$W,21,FALSE),"N/A")</f>
        <v>V1.4</v>
      </c>
      <c r="P1319" s="7" t="e">
        <f>IF(VLOOKUP($A1319,'V2.5.2 Measures'!$C:$W,22,FALSE)&lt;&gt; "", VLOOKUP($A1319,'V2.5.2 Measures'!$C:$W,22,FALSE),"N/A")</f>
        <v>#REF!</v>
      </c>
      <c r="Q1319" s="7" t="e">
        <f>IF(VLOOKUP($A1319,'V2.5.2 Measures'!$C:$W,23,FALSE)&lt;&gt; "", VLOOKUP($A1319,'V2.5.2 Measures'!$C:$W,23,FALSE),"N/A")</f>
        <v>#REF!</v>
      </c>
      <c r="R1319" s="7" t="e">
        <f>IF(VLOOKUP($A1319,'V2.5.2 Measures'!$C:$W,24,FALSE)&lt;&gt; "", VLOOKUP($A1319,'V2.5.2 Measures'!$C:$W,24,FALSE),"N/A")</f>
        <v>#REF!</v>
      </c>
      <c r="S1319" s="7" t="e">
        <f>IF(VLOOKUP($A1319,'V2.5.2 Measures'!$C:$W,25,FALSE)&lt;&gt; "", VLOOKUP($A1319,'V2.5.2 Measures'!$C:$W,25,FALSE),"N/A")</f>
        <v>#REF!</v>
      </c>
      <c r="T1319" s="7" t="str">
        <f>IF(VLOOKUP($A1319,'V2.5.2 Measures'!$C:$W,2,FALSE)&lt;&gt; "", VLOOKUP($A1319,'V2.5.2 Measures'!$C:$W,2,FALSE),"N/A")</f>
        <v>EXP-15-096-15</v>
      </c>
      <c r="U1319" s="7" t="str">
        <f>IF(VLOOKUP($A1319,'V2.5.2 Measures'!$C:$W,3,FALSE)&lt;&gt; "", VLOOKUP($A1319,'V2.5.2 Measures'!$C:$W,3,FALSE),"N/A")</f>
        <v>Average paid per record for TYPE-OF-SERVICE = 21 (Home health services - Speech pathology and audiology services)</v>
      </c>
      <c r="V1319" s="7" t="e">
        <f>IF(VLOOKUP($A1319,'V2.5.2 Measures'!$C:$W,26,FALSE)&lt;&gt; "", VLOOKUP($A1319,'V2.5.2 Measures'!$C:$W,26,FALSE),"N/A")</f>
        <v>#REF!</v>
      </c>
      <c r="W1319" s="7" t="e">
        <f>IF(VLOOKUP($A1319,'V2.5.2 Measures'!$C:$W,44,FALSE)&lt;&gt; "", VLOOKUP($A1319,'V2.5.2 Measures'!$C:$W,44,FALSE),"N/A")</f>
        <v>#REF!</v>
      </c>
    </row>
    <row r="1320" spans="1:23" x14ac:dyDescent="0.35">
      <c r="A1320" s="7" t="str">
        <f>'V2.5.2 Measures'!C782</f>
        <v>EXP15.16</v>
      </c>
      <c r="B1320" s="7" t="str">
        <f>VLOOKUP($A1320,'V2.5.2 Measures'!$C:$W,6,FALSE)</f>
        <v>S-CHIP FFS: Original, Paid Claims</v>
      </c>
      <c r="C1320" s="7" t="str">
        <f>VLOOKUP($A1320,'V2.5.2 Measures'!$C:$W,8,FALSE)</f>
        <v>No</v>
      </c>
      <c r="D1320" s="7" t="str">
        <f>IF(VLOOKUP($A1320,'V2.5.2 Measures'!$C:$W,4,FALSE)="","",VLOOKUP($A1320,'V2.5.2 Measures'!$C:$W,4,FALSE))</f>
        <v>Ratio</v>
      </c>
      <c r="E1320" s="7" t="str">
        <f>IF((VLOOKUP($A1320,'V2.5.2 Measures'!$C:$W,8,FALSE)&lt;&gt;"")*AND(VLOOKUP($A1320,'V2.5.2 Measures'!$C:$W,8,FALSE)&lt;&gt;"TBD"),VLOOKUP($A1320,'V2.5.2 Measures'!$C:$W,8,FALSE),"N/A")</f>
        <v>No</v>
      </c>
      <c r="F1320" s="7" t="str">
        <f>IF((VLOOKUP($A1320,'V2.5.2 Measures'!$C:$W,9,FALSE)&lt;&gt;"")*AND(VLOOKUP($A1320,'V2.5.2 Measures'!$C:$W,9,FALSE)&lt;&gt;"TBD"),VLOOKUP($A1320,'V2.5.2 Measures'!$C:$W,9,FALSE),"N/A")</f>
        <v>N/A</v>
      </c>
      <c r="G1320" s="7" t="str">
        <f>IF((VLOOKUP($A1320,'V2.5.2 Measures'!$C:$W,10,FALSE)&lt;&gt;"")*AND(VLOOKUP($A1320,'V2.5.2 Measures'!$C:$W,10,FALSE)&lt;&gt;"TBD"),VLOOKUP($A1320,'V2.5.2 Measures'!$C:$W,10,FALSE),"N/A")</f>
        <v>N/A</v>
      </c>
      <c r="H1320" s="7" t="str">
        <f>IF(VLOOKUP($A1320,'V2.5.2 Measures'!$C:$W,14,FALSE)&lt;&gt; "", VLOOKUP($A1320,'V2.5.2 Measures'!$C:$W,14,FALSE),"N/A")</f>
        <v>TBD</v>
      </c>
      <c r="I1320" s="7">
        <f>IF(VLOOKUP($A1320,'V2.5.2 Measures'!$C:$W,15,FALSE)&lt;&gt; "", VLOOKUP($A1320,'V2.5.2 Measures'!$C:$W,15,FALSE),"N/A")</f>
        <v>0.2</v>
      </c>
      <c r="J1320" s="7" t="str">
        <f>IF(VLOOKUP($A1320,'V2.5.2 Measures'!$C:$W,16,FALSE)&lt;&gt; "", VLOOKUP($A1320,'V2.5.2 Measures'!$C:$W,16,FALSE),"N/A")</f>
        <v>N/A</v>
      </c>
      <c r="K1320" s="7" t="str">
        <f>IF(VLOOKUP($A1320,'V2.5.2 Measures'!$C:$W,17,FALSE)&lt;&gt; "", VLOOKUP($A1320,'V2.5.2 Measures'!$C:$W,17,FALSE),"N/A")</f>
        <v>N/A</v>
      </c>
      <c r="L1320" s="7" t="str">
        <f>IF(VLOOKUP($A1320,'V2.5.2 Measures'!$C:$W,18,FALSE)&lt;&gt; "", VLOOKUP($A1320,'V2.5.2 Measures'!$C:$W,18,FALSE),"N/A")</f>
        <v>Default</v>
      </c>
      <c r="M1320" s="7" t="str">
        <f>IF(VLOOKUP($A1320,'V2.5.2 Measures'!$C:$W,19,FALSE)&lt;&gt; "", VLOOKUP($A1320,'V2.5.2 Measures'!$C:$W,19,FALSE),"N/A")</f>
        <v>SAS</v>
      </c>
      <c r="N1320" s="7" t="str">
        <f>IF(VLOOKUP($A1320,'V2.5.2 Measures'!$C:$W,20,FALSE)&lt;&gt; "", VLOOKUP($A1320,'V2.5.2 Measures'!$C:$W,20,FALSE),"N/A")</f>
        <v>V1.1</v>
      </c>
      <c r="O1320" s="7" t="str">
        <f>IF(VLOOKUP($A1320,'V2.5.2 Measures'!$C:$W,21,FALSE)&lt;&gt; "", VLOOKUP($A1320,'V2.5.2 Measures'!$C:$W,21,FALSE),"N/A")</f>
        <v>V1.4</v>
      </c>
      <c r="P1320" s="7" t="e">
        <f>IF(VLOOKUP($A1320,'V2.5.2 Measures'!$C:$W,22,FALSE)&lt;&gt; "", VLOOKUP($A1320,'V2.5.2 Measures'!$C:$W,22,FALSE),"N/A")</f>
        <v>#REF!</v>
      </c>
      <c r="Q1320" s="7" t="e">
        <f>IF(VLOOKUP($A1320,'V2.5.2 Measures'!$C:$W,23,FALSE)&lt;&gt; "", VLOOKUP($A1320,'V2.5.2 Measures'!$C:$W,23,FALSE),"N/A")</f>
        <v>#REF!</v>
      </c>
      <c r="R1320" s="7" t="e">
        <f>IF(VLOOKUP($A1320,'V2.5.2 Measures'!$C:$W,24,FALSE)&lt;&gt; "", VLOOKUP($A1320,'V2.5.2 Measures'!$C:$W,24,FALSE),"N/A")</f>
        <v>#REF!</v>
      </c>
      <c r="S1320" s="7" t="e">
        <f>IF(VLOOKUP($A1320,'V2.5.2 Measures'!$C:$W,25,FALSE)&lt;&gt; "", VLOOKUP($A1320,'V2.5.2 Measures'!$C:$W,25,FALSE),"N/A")</f>
        <v>#REF!</v>
      </c>
      <c r="T1320" s="7" t="str">
        <f>IF(VLOOKUP($A1320,'V2.5.2 Measures'!$C:$W,2,FALSE)&lt;&gt; "", VLOOKUP($A1320,'V2.5.2 Measures'!$C:$W,2,FALSE),"N/A")</f>
        <v>EXP-15-097-16</v>
      </c>
      <c r="U1320" s="7" t="str">
        <f>IF(VLOOKUP($A1320,'V2.5.2 Measures'!$C:$W,3,FALSE)&lt;&gt; "", VLOOKUP($A1320,'V2.5.2 Measures'!$C:$W,3,FALSE),"N/A")</f>
        <v>Average paid per record for TYPE-OF-SERVICE = 22 (Private duty nursing services)</v>
      </c>
      <c r="V1320" s="7" t="e">
        <f>IF(VLOOKUP($A1320,'V2.5.2 Measures'!$C:$W,26,FALSE)&lt;&gt; "", VLOOKUP($A1320,'V2.5.2 Measures'!$C:$W,26,FALSE),"N/A")</f>
        <v>#REF!</v>
      </c>
      <c r="W1320" s="7" t="e">
        <f>IF(VLOOKUP($A1320,'V2.5.2 Measures'!$C:$W,44,FALSE)&lt;&gt; "", VLOOKUP($A1320,'V2.5.2 Measures'!$C:$W,44,FALSE),"N/A")</f>
        <v>#REF!</v>
      </c>
    </row>
    <row r="1321" spans="1:23" x14ac:dyDescent="0.35">
      <c r="A1321" s="7" t="str">
        <f>'V2.5.2 Measures'!C783</f>
        <v>EXP15.17</v>
      </c>
      <c r="B1321" s="7" t="str">
        <f>VLOOKUP($A1321,'V2.5.2 Measures'!$C:$W,6,FALSE)</f>
        <v>S-CHIP FFS: Original, Paid Claims</v>
      </c>
      <c r="C1321" s="7" t="str">
        <f>VLOOKUP($A1321,'V2.5.2 Measures'!$C:$W,8,FALSE)</f>
        <v>No</v>
      </c>
      <c r="D1321" s="7" t="str">
        <f>IF(VLOOKUP($A1321,'V2.5.2 Measures'!$C:$W,4,FALSE)="","",VLOOKUP($A1321,'V2.5.2 Measures'!$C:$W,4,FALSE))</f>
        <v>Ratio</v>
      </c>
      <c r="E1321" s="7" t="str">
        <f>IF((VLOOKUP($A1321,'V2.5.2 Measures'!$C:$W,8,FALSE)&lt;&gt;"")*AND(VLOOKUP($A1321,'V2.5.2 Measures'!$C:$W,8,FALSE)&lt;&gt;"TBD"),VLOOKUP($A1321,'V2.5.2 Measures'!$C:$W,8,FALSE),"N/A")</f>
        <v>No</v>
      </c>
      <c r="F1321" s="7" t="str">
        <f>IF((VLOOKUP($A1321,'V2.5.2 Measures'!$C:$W,9,FALSE)&lt;&gt;"")*AND(VLOOKUP($A1321,'V2.5.2 Measures'!$C:$W,9,FALSE)&lt;&gt;"TBD"),VLOOKUP($A1321,'V2.5.2 Measures'!$C:$W,9,FALSE),"N/A")</f>
        <v>N/A</v>
      </c>
      <c r="G1321" s="7" t="str">
        <f>IF((VLOOKUP($A1321,'V2.5.2 Measures'!$C:$W,10,FALSE)&lt;&gt;"")*AND(VLOOKUP($A1321,'V2.5.2 Measures'!$C:$W,10,FALSE)&lt;&gt;"TBD"),VLOOKUP($A1321,'V2.5.2 Measures'!$C:$W,10,FALSE),"N/A")</f>
        <v>N/A</v>
      </c>
      <c r="H1321" s="7" t="str">
        <f>IF(VLOOKUP($A1321,'V2.5.2 Measures'!$C:$W,14,FALSE)&lt;&gt; "", VLOOKUP($A1321,'V2.5.2 Measures'!$C:$W,14,FALSE),"N/A")</f>
        <v>TBD</v>
      </c>
      <c r="I1321" s="7">
        <f>IF(VLOOKUP($A1321,'V2.5.2 Measures'!$C:$W,15,FALSE)&lt;&gt; "", VLOOKUP($A1321,'V2.5.2 Measures'!$C:$W,15,FALSE),"N/A")</f>
        <v>0.2</v>
      </c>
      <c r="J1321" s="7" t="str">
        <f>IF(VLOOKUP($A1321,'V2.5.2 Measures'!$C:$W,16,FALSE)&lt;&gt; "", VLOOKUP($A1321,'V2.5.2 Measures'!$C:$W,16,FALSE),"N/A")</f>
        <v>N/A</v>
      </c>
      <c r="K1321" s="7" t="str">
        <f>IF(VLOOKUP($A1321,'V2.5.2 Measures'!$C:$W,17,FALSE)&lt;&gt; "", VLOOKUP($A1321,'V2.5.2 Measures'!$C:$W,17,FALSE),"N/A")</f>
        <v>N/A</v>
      </c>
      <c r="L1321" s="7" t="str">
        <f>IF(VLOOKUP($A1321,'V2.5.2 Measures'!$C:$W,18,FALSE)&lt;&gt; "", VLOOKUP($A1321,'V2.5.2 Measures'!$C:$W,18,FALSE),"N/A")</f>
        <v>Default</v>
      </c>
      <c r="M1321" s="7" t="str">
        <f>IF(VLOOKUP($A1321,'V2.5.2 Measures'!$C:$W,19,FALSE)&lt;&gt; "", VLOOKUP($A1321,'V2.5.2 Measures'!$C:$W,19,FALSE),"N/A")</f>
        <v>SAS</v>
      </c>
      <c r="N1321" s="7" t="str">
        <f>IF(VLOOKUP($A1321,'V2.5.2 Measures'!$C:$W,20,FALSE)&lt;&gt; "", VLOOKUP($A1321,'V2.5.2 Measures'!$C:$W,20,FALSE),"N/A")</f>
        <v>V1.1</v>
      </c>
      <c r="O1321" s="7" t="str">
        <f>IF(VLOOKUP($A1321,'V2.5.2 Measures'!$C:$W,21,FALSE)&lt;&gt; "", VLOOKUP($A1321,'V2.5.2 Measures'!$C:$W,21,FALSE),"N/A")</f>
        <v>V1.4</v>
      </c>
      <c r="P1321" s="7" t="e">
        <f>IF(VLOOKUP($A1321,'V2.5.2 Measures'!$C:$W,22,FALSE)&lt;&gt; "", VLOOKUP($A1321,'V2.5.2 Measures'!$C:$W,22,FALSE),"N/A")</f>
        <v>#REF!</v>
      </c>
      <c r="Q1321" s="7" t="e">
        <f>IF(VLOOKUP($A1321,'V2.5.2 Measures'!$C:$W,23,FALSE)&lt;&gt; "", VLOOKUP($A1321,'V2.5.2 Measures'!$C:$W,23,FALSE),"N/A")</f>
        <v>#REF!</v>
      </c>
      <c r="R1321" s="7" t="e">
        <f>IF(VLOOKUP($A1321,'V2.5.2 Measures'!$C:$W,24,FALSE)&lt;&gt; "", VLOOKUP($A1321,'V2.5.2 Measures'!$C:$W,24,FALSE),"N/A")</f>
        <v>#REF!</v>
      </c>
      <c r="S1321" s="7" t="e">
        <f>IF(VLOOKUP($A1321,'V2.5.2 Measures'!$C:$W,25,FALSE)&lt;&gt; "", VLOOKUP($A1321,'V2.5.2 Measures'!$C:$W,25,FALSE),"N/A")</f>
        <v>#REF!</v>
      </c>
      <c r="T1321" s="7" t="str">
        <f>IF(VLOOKUP($A1321,'V2.5.2 Measures'!$C:$W,2,FALSE)&lt;&gt; "", VLOOKUP($A1321,'V2.5.2 Measures'!$C:$W,2,FALSE),"N/A")</f>
        <v>EXP-15-098-17</v>
      </c>
      <c r="U1321" s="7" t="str">
        <f>IF(VLOOKUP($A1321,'V2.5.2 Measures'!$C:$W,3,FALSE)&lt;&gt; "", VLOOKUP($A1321,'V2.5.2 Measures'!$C:$W,3,FALSE),"N/A")</f>
        <v>Average paid per record for TYPE-OF-SERVICE = 23 (Advanced practice nurse services)</v>
      </c>
      <c r="V1321" s="7" t="e">
        <f>IF(VLOOKUP($A1321,'V2.5.2 Measures'!$C:$W,26,FALSE)&lt;&gt; "", VLOOKUP($A1321,'V2.5.2 Measures'!$C:$W,26,FALSE),"N/A")</f>
        <v>#REF!</v>
      </c>
      <c r="W1321" s="7" t="e">
        <f>IF(VLOOKUP($A1321,'V2.5.2 Measures'!$C:$W,44,FALSE)&lt;&gt; "", VLOOKUP($A1321,'V2.5.2 Measures'!$C:$W,44,FALSE),"N/A")</f>
        <v>#REF!</v>
      </c>
    </row>
    <row r="1322" spans="1:23" x14ac:dyDescent="0.35">
      <c r="A1322" s="7" t="str">
        <f>'V2.5.2 Measures'!C784</f>
        <v>EXP15.18</v>
      </c>
      <c r="B1322" s="7" t="str">
        <f>VLOOKUP($A1322,'V2.5.2 Measures'!$C:$W,6,FALSE)</f>
        <v>S-CHIP FFS: Original, Paid Claims</v>
      </c>
      <c r="C1322" s="7" t="str">
        <f>VLOOKUP($A1322,'V2.5.2 Measures'!$C:$W,8,FALSE)</f>
        <v>No</v>
      </c>
      <c r="D1322" s="7" t="str">
        <f>IF(VLOOKUP($A1322,'V2.5.2 Measures'!$C:$W,4,FALSE)="","",VLOOKUP($A1322,'V2.5.2 Measures'!$C:$W,4,FALSE))</f>
        <v>Ratio</v>
      </c>
      <c r="E1322" s="7" t="str">
        <f>IF((VLOOKUP($A1322,'V2.5.2 Measures'!$C:$W,8,FALSE)&lt;&gt;"")*AND(VLOOKUP($A1322,'V2.5.2 Measures'!$C:$W,8,FALSE)&lt;&gt;"TBD"),VLOOKUP($A1322,'V2.5.2 Measures'!$C:$W,8,FALSE),"N/A")</f>
        <v>No</v>
      </c>
      <c r="F1322" s="7" t="str">
        <f>IF((VLOOKUP($A1322,'V2.5.2 Measures'!$C:$W,9,FALSE)&lt;&gt;"")*AND(VLOOKUP($A1322,'V2.5.2 Measures'!$C:$W,9,FALSE)&lt;&gt;"TBD"),VLOOKUP($A1322,'V2.5.2 Measures'!$C:$W,9,FALSE),"N/A")</f>
        <v>N/A</v>
      </c>
      <c r="G1322" s="7" t="str">
        <f>IF((VLOOKUP($A1322,'V2.5.2 Measures'!$C:$W,10,FALSE)&lt;&gt;"")*AND(VLOOKUP($A1322,'V2.5.2 Measures'!$C:$W,10,FALSE)&lt;&gt;"TBD"),VLOOKUP($A1322,'V2.5.2 Measures'!$C:$W,10,FALSE),"N/A")</f>
        <v>N/A</v>
      </c>
      <c r="H1322" s="7" t="str">
        <f>IF(VLOOKUP($A1322,'V2.5.2 Measures'!$C:$W,14,FALSE)&lt;&gt; "", VLOOKUP($A1322,'V2.5.2 Measures'!$C:$W,14,FALSE),"N/A")</f>
        <v>TBD</v>
      </c>
      <c r="I1322" s="7">
        <f>IF(VLOOKUP($A1322,'V2.5.2 Measures'!$C:$W,15,FALSE)&lt;&gt; "", VLOOKUP($A1322,'V2.5.2 Measures'!$C:$W,15,FALSE),"N/A")</f>
        <v>0.2</v>
      </c>
      <c r="J1322" s="7" t="str">
        <f>IF(VLOOKUP($A1322,'V2.5.2 Measures'!$C:$W,16,FALSE)&lt;&gt; "", VLOOKUP($A1322,'V2.5.2 Measures'!$C:$W,16,FALSE),"N/A")</f>
        <v>N/A</v>
      </c>
      <c r="K1322" s="7" t="str">
        <f>IF(VLOOKUP($A1322,'V2.5.2 Measures'!$C:$W,17,FALSE)&lt;&gt; "", VLOOKUP($A1322,'V2.5.2 Measures'!$C:$W,17,FALSE),"N/A")</f>
        <v>N/A</v>
      </c>
      <c r="L1322" s="7" t="str">
        <f>IF(VLOOKUP($A1322,'V2.5.2 Measures'!$C:$W,18,FALSE)&lt;&gt; "", VLOOKUP($A1322,'V2.5.2 Measures'!$C:$W,18,FALSE),"N/A")</f>
        <v>Default</v>
      </c>
      <c r="M1322" s="7" t="str">
        <f>IF(VLOOKUP($A1322,'V2.5.2 Measures'!$C:$W,19,FALSE)&lt;&gt; "", VLOOKUP($A1322,'V2.5.2 Measures'!$C:$W,19,FALSE),"N/A")</f>
        <v>SAS</v>
      </c>
      <c r="N1322" s="7" t="str">
        <f>IF(VLOOKUP($A1322,'V2.5.2 Measures'!$C:$W,20,FALSE)&lt;&gt; "", VLOOKUP($A1322,'V2.5.2 Measures'!$C:$W,20,FALSE),"N/A")</f>
        <v>V1.1</v>
      </c>
      <c r="O1322" s="7" t="str">
        <f>IF(VLOOKUP($A1322,'V2.5.2 Measures'!$C:$W,21,FALSE)&lt;&gt; "", VLOOKUP($A1322,'V2.5.2 Measures'!$C:$W,21,FALSE),"N/A")</f>
        <v>V1.4</v>
      </c>
      <c r="P1322" s="7" t="e">
        <f>IF(VLOOKUP($A1322,'V2.5.2 Measures'!$C:$W,22,FALSE)&lt;&gt; "", VLOOKUP($A1322,'V2.5.2 Measures'!$C:$W,22,FALSE),"N/A")</f>
        <v>#REF!</v>
      </c>
      <c r="Q1322" s="7" t="e">
        <f>IF(VLOOKUP($A1322,'V2.5.2 Measures'!$C:$W,23,FALSE)&lt;&gt; "", VLOOKUP($A1322,'V2.5.2 Measures'!$C:$W,23,FALSE),"N/A")</f>
        <v>#REF!</v>
      </c>
      <c r="R1322" s="7" t="e">
        <f>IF(VLOOKUP($A1322,'V2.5.2 Measures'!$C:$W,24,FALSE)&lt;&gt; "", VLOOKUP($A1322,'V2.5.2 Measures'!$C:$W,24,FALSE),"N/A")</f>
        <v>#REF!</v>
      </c>
      <c r="S1322" s="7" t="e">
        <f>IF(VLOOKUP($A1322,'V2.5.2 Measures'!$C:$W,25,FALSE)&lt;&gt; "", VLOOKUP($A1322,'V2.5.2 Measures'!$C:$W,25,FALSE),"N/A")</f>
        <v>#REF!</v>
      </c>
      <c r="T1322" s="7" t="str">
        <f>IF(VLOOKUP($A1322,'V2.5.2 Measures'!$C:$W,2,FALSE)&lt;&gt; "", VLOOKUP($A1322,'V2.5.2 Measures'!$C:$W,2,FALSE),"N/A")</f>
        <v>EXP-15-099-18</v>
      </c>
      <c r="U1322" s="7" t="str">
        <f>IF(VLOOKUP($A1322,'V2.5.2 Measures'!$C:$W,3,FALSE)&lt;&gt; "", VLOOKUP($A1322,'V2.5.2 Measures'!$C:$W,3,FALSE),"N/A")</f>
        <v>Average paid per record for TYPE-OF-SERVICE = 24 (Pediatric nurse)</v>
      </c>
      <c r="V1322" s="7" t="e">
        <f>IF(VLOOKUP($A1322,'V2.5.2 Measures'!$C:$W,26,FALSE)&lt;&gt; "", VLOOKUP($A1322,'V2.5.2 Measures'!$C:$W,26,FALSE),"N/A")</f>
        <v>#REF!</v>
      </c>
      <c r="W1322" s="7" t="e">
        <f>IF(VLOOKUP($A1322,'V2.5.2 Measures'!$C:$W,44,FALSE)&lt;&gt; "", VLOOKUP($A1322,'V2.5.2 Measures'!$C:$W,44,FALSE),"N/A")</f>
        <v>#REF!</v>
      </c>
    </row>
    <row r="1323" spans="1:23" x14ac:dyDescent="0.35">
      <c r="A1323" s="7" t="str">
        <f>'V2.5.2 Measures'!C785</f>
        <v>EXP15.19</v>
      </c>
      <c r="B1323" s="7" t="str">
        <f>VLOOKUP($A1323,'V2.5.2 Measures'!$C:$W,6,FALSE)</f>
        <v>S-CHIP FFS: Original, Paid Claims</v>
      </c>
      <c r="C1323" s="7" t="str">
        <f>VLOOKUP($A1323,'V2.5.2 Measures'!$C:$W,8,FALSE)</f>
        <v>No</v>
      </c>
      <c r="D1323" s="7" t="str">
        <f>IF(VLOOKUP($A1323,'V2.5.2 Measures'!$C:$W,4,FALSE)="","",VLOOKUP($A1323,'V2.5.2 Measures'!$C:$W,4,FALSE))</f>
        <v>Ratio</v>
      </c>
      <c r="E1323" s="7" t="str">
        <f>IF((VLOOKUP($A1323,'V2.5.2 Measures'!$C:$W,8,FALSE)&lt;&gt;"")*AND(VLOOKUP($A1323,'V2.5.2 Measures'!$C:$W,8,FALSE)&lt;&gt;"TBD"),VLOOKUP($A1323,'V2.5.2 Measures'!$C:$W,8,FALSE),"N/A")</f>
        <v>No</v>
      </c>
      <c r="F1323" s="7" t="str">
        <f>IF((VLOOKUP($A1323,'V2.5.2 Measures'!$C:$W,9,FALSE)&lt;&gt;"")*AND(VLOOKUP($A1323,'V2.5.2 Measures'!$C:$W,9,FALSE)&lt;&gt;"TBD"),VLOOKUP($A1323,'V2.5.2 Measures'!$C:$W,9,FALSE),"N/A")</f>
        <v>N/A</v>
      </c>
      <c r="G1323" s="7" t="str">
        <f>IF((VLOOKUP($A1323,'V2.5.2 Measures'!$C:$W,10,FALSE)&lt;&gt;"")*AND(VLOOKUP($A1323,'V2.5.2 Measures'!$C:$W,10,FALSE)&lt;&gt;"TBD"),VLOOKUP($A1323,'V2.5.2 Measures'!$C:$W,10,FALSE),"N/A")</f>
        <v>N/A</v>
      </c>
      <c r="H1323" s="7" t="str">
        <f>IF(VLOOKUP($A1323,'V2.5.2 Measures'!$C:$W,14,FALSE)&lt;&gt; "", VLOOKUP($A1323,'V2.5.2 Measures'!$C:$W,14,FALSE),"N/A")</f>
        <v>TBD</v>
      </c>
      <c r="I1323" s="7">
        <f>IF(VLOOKUP($A1323,'V2.5.2 Measures'!$C:$W,15,FALSE)&lt;&gt; "", VLOOKUP($A1323,'V2.5.2 Measures'!$C:$W,15,FALSE),"N/A")</f>
        <v>0.2</v>
      </c>
      <c r="J1323" s="7" t="str">
        <f>IF(VLOOKUP($A1323,'V2.5.2 Measures'!$C:$W,16,FALSE)&lt;&gt; "", VLOOKUP($A1323,'V2.5.2 Measures'!$C:$W,16,FALSE),"N/A")</f>
        <v>N/A</v>
      </c>
      <c r="K1323" s="7" t="str">
        <f>IF(VLOOKUP($A1323,'V2.5.2 Measures'!$C:$W,17,FALSE)&lt;&gt; "", VLOOKUP($A1323,'V2.5.2 Measures'!$C:$W,17,FALSE),"N/A")</f>
        <v>N/A</v>
      </c>
      <c r="L1323" s="7" t="str">
        <f>IF(VLOOKUP($A1323,'V2.5.2 Measures'!$C:$W,18,FALSE)&lt;&gt; "", VLOOKUP($A1323,'V2.5.2 Measures'!$C:$W,18,FALSE),"N/A")</f>
        <v>Default</v>
      </c>
      <c r="M1323" s="7" t="str">
        <f>IF(VLOOKUP($A1323,'V2.5.2 Measures'!$C:$W,19,FALSE)&lt;&gt; "", VLOOKUP($A1323,'V2.5.2 Measures'!$C:$W,19,FALSE),"N/A")</f>
        <v>SAS</v>
      </c>
      <c r="N1323" s="7" t="str">
        <f>IF(VLOOKUP($A1323,'V2.5.2 Measures'!$C:$W,20,FALSE)&lt;&gt; "", VLOOKUP($A1323,'V2.5.2 Measures'!$C:$W,20,FALSE),"N/A")</f>
        <v>V1.1</v>
      </c>
      <c r="O1323" s="7" t="str">
        <f>IF(VLOOKUP($A1323,'V2.5.2 Measures'!$C:$W,21,FALSE)&lt;&gt; "", VLOOKUP($A1323,'V2.5.2 Measures'!$C:$W,21,FALSE),"N/A")</f>
        <v>V1.4</v>
      </c>
      <c r="P1323" s="7" t="e">
        <f>IF(VLOOKUP($A1323,'V2.5.2 Measures'!$C:$W,22,FALSE)&lt;&gt; "", VLOOKUP($A1323,'V2.5.2 Measures'!$C:$W,22,FALSE),"N/A")</f>
        <v>#REF!</v>
      </c>
      <c r="Q1323" s="7" t="e">
        <f>IF(VLOOKUP($A1323,'V2.5.2 Measures'!$C:$W,23,FALSE)&lt;&gt; "", VLOOKUP($A1323,'V2.5.2 Measures'!$C:$W,23,FALSE),"N/A")</f>
        <v>#REF!</v>
      </c>
      <c r="R1323" s="7" t="e">
        <f>IF(VLOOKUP($A1323,'V2.5.2 Measures'!$C:$W,24,FALSE)&lt;&gt; "", VLOOKUP($A1323,'V2.5.2 Measures'!$C:$W,24,FALSE),"N/A")</f>
        <v>#REF!</v>
      </c>
      <c r="S1323" s="7" t="e">
        <f>IF(VLOOKUP($A1323,'V2.5.2 Measures'!$C:$W,25,FALSE)&lt;&gt; "", VLOOKUP($A1323,'V2.5.2 Measures'!$C:$W,25,FALSE),"N/A")</f>
        <v>#REF!</v>
      </c>
      <c r="T1323" s="7" t="str">
        <f>IF(VLOOKUP($A1323,'V2.5.2 Measures'!$C:$W,2,FALSE)&lt;&gt; "", VLOOKUP($A1323,'V2.5.2 Measures'!$C:$W,2,FALSE),"N/A")</f>
        <v>EXP-15-100-19</v>
      </c>
      <c r="U1323" s="7" t="str">
        <f>IF(VLOOKUP($A1323,'V2.5.2 Measures'!$C:$W,3,FALSE)&lt;&gt; "", VLOOKUP($A1323,'V2.5.2 Measures'!$C:$W,3,FALSE),"N/A")</f>
        <v>Average paid per record for TYPE-OF-SERVICE = 25 (Nurse-midwife service)</v>
      </c>
      <c r="V1323" s="7" t="e">
        <f>IF(VLOOKUP($A1323,'V2.5.2 Measures'!$C:$W,26,FALSE)&lt;&gt; "", VLOOKUP($A1323,'V2.5.2 Measures'!$C:$W,26,FALSE),"N/A")</f>
        <v>#REF!</v>
      </c>
      <c r="W1323" s="7" t="e">
        <f>IF(VLOOKUP($A1323,'V2.5.2 Measures'!$C:$W,44,FALSE)&lt;&gt; "", VLOOKUP($A1323,'V2.5.2 Measures'!$C:$W,44,FALSE),"N/A")</f>
        <v>#REF!</v>
      </c>
    </row>
    <row r="1324" spans="1:23" x14ac:dyDescent="0.35">
      <c r="A1324" s="7" t="str">
        <f>'V2.5.2 Measures'!C786</f>
        <v>EXP15.20</v>
      </c>
      <c r="B1324" s="7" t="str">
        <f>VLOOKUP($A1324,'V2.5.2 Measures'!$C:$W,6,FALSE)</f>
        <v>S-CHIP FFS: Original, Paid Claims</v>
      </c>
      <c r="C1324" s="7" t="str">
        <f>VLOOKUP($A1324,'V2.5.2 Measures'!$C:$W,8,FALSE)</f>
        <v>No</v>
      </c>
      <c r="D1324" s="7" t="str">
        <f>IF(VLOOKUP($A1324,'V2.5.2 Measures'!$C:$W,4,FALSE)="","",VLOOKUP($A1324,'V2.5.2 Measures'!$C:$W,4,FALSE))</f>
        <v>Ratio</v>
      </c>
      <c r="E1324" s="7" t="str">
        <f>IF((VLOOKUP($A1324,'V2.5.2 Measures'!$C:$W,8,FALSE)&lt;&gt;"")*AND(VLOOKUP($A1324,'V2.5.2 Measures'!$C:$W,8,FALSE)&lt;&gt;"TBD"),VLOOKUP($A1324,'V2.5.2 Measures'!$C:$W,8,FALSE),"N/A")</f>
        <v>No</v>
      </c>
      <c r="F1324" s="7" t="str">
        <f>IF((VLOOKUP($A1324,'V2.5.2 Measures'!$C:$W,9,FALSE)&lt;&gt;"")*AND(VLOOKUP($A1324,'V2.5.2 Measures'!$C:$W,9,FALSE)&lt;&gt;"TBD"),VLOOKUP($A1324,'V2.5.2 Measures'!$C:$W,9,FALSE),"N/A")</f>
        <v>N/A</v>
      </c>
      <c r="G1324" s="7" t="str">
        <f>IF((VLOOKUP($A1324,'V2.5.2 Measures'!$C:$W,10,FALSE)&lt;&gt;"")*AND(VLOOKUP($A1324,'V2.5.2 Measures'!$C:$W,10,FALSE)&lt;&gt;"TBD"),VLOOKUP($A1324,'V2.5.2 Measures'!$C:$W,10,FALSE),"N/A")</f>
        <v>N/A</v>
      </c>
      <c r="H1324" s="7" t="str">
        <f>IF(VLOOKUP($A1324,'V2.5.2 Measures'!$C:$W,14,FALSE)&lt;&gt; "", VLOOKUP($A1324,'V2.5.2 Measures'!$C:$W,14,FALSE),"N/A")</f>
        <v>TBD</v>
      </c>
      <c r="I1324" s="7">
        <f>IF(VLOOKUP($A1324,'V2.5.2 Measures'!$C:$W,15,FALSE)&lt;&gt; "", VLOOKUP($A1324,'V2.5.2 Measures'!$C:$W,15,FALSE),"N/A")</f>
        <v>0.2</v>
      </c>
      <c r="J1324" s="7" t="str">
        <f>IF(VLOOKUP($A1324,'V2.5.2 Measures'!$C:$W,16,FALSE)&lt;&gt; "", VLOOKUP($A1324,'V2.5.2 Measures'!$C:$W,16,FALSE),"N/A")</f>
        <v>N/A</v>
      </c>
      <c r="K1324" s="7" t="str">
        <f>IF(VLOOKUP($A1324,'V2.5.2 Measures'!$C:$W,17,FALSE)&lt;&gt; "", VLOOKUP($A1324,'V2.5.2 Measures'!$C:$W,17,FALSE),"N/A")</f>
        <v>N/A</v>
      </c>
      <c r="L1324" s="7" t="str">
        <f>IF(VLOOKUP($A1324,'V2.5.2 Measures'!$C:$W,18,FALSE)&lt;&gt; "", VLOOKUP($A1324,'V2.5.2 Measures'!$C:$W,18,FALSE),"N/A")</f>
        <v>Default</v>
      </c>
      <c r="M1324" s="7" t="str">
        <f>IF(VLOOKUP($A1324,'V2.5.2 Measures'!$C:$W,19,FALSE)&lt;&gt; "", VLOOKUP($A1324,'V2.5.2 Measures'!$C:$W,19,FALSE),"N/A")</f>
        <v>SAS</v>
      </c>
      <c r="N1324" s="7" t="str">
        <f>IF(VLOOKUP($A1324,'V2.5.2 Measures'!$C:$W,20,FALSE)&lt;&gt; "", VLOOKUP($A1324,'V2.5.2 Measures'!$C:$W,20,FALSE),"N/A")</f>
        <v>V1.1</v>
      </c>
      <c r="O1324" s="7" t="str">
        <f>IF(VLOOKUP($A1324,'V2.5.2 Measures'!$C:$W,21,FALSE)&lt;&gt; "", VLOOKUP($A1324,'V2.5.2 Measures'!$C:$W,21,FALSE),"N/A")</f>
        <v>V1.4</v>
      </c>
      <c r="P1324" s="7" t="e">
        <f>IF(VLOOKUP($A1324,'V2.5.2 Measures'!$C:$W,22,FALSE)&lt;&gt; "", VLOOKUP($A1324,'V2.5.2 Measures'!$C:$W,22,FALSE),"N/A")</f>
        <v>#REF!</v>
      </c>
      <c r="Q1324" s="7" t="e">
        <f>IF(VLOOKUP($A1324,'V2.5.2 Measures'!$C:$W,23,FALSE)&lt;&gt; "", VLOOKUP($A1324,'V2.5.2 Measures'!$C:$W,23,FALSE),"N/A")</f>
        <v>#REF!</v>
      </c>
      <c r="R1324" s="7" t="e">
        <f>IF(VLOOKUP($A1324,'V2.5.2 Measures'!$C:$W,24,FALSE)&lt;&gt; "", VLOOKUP($A1324,'V2.5.2 Measures'!$C:$W,24,FALSE),"N/A")</f>
        <v>#REF!</v>
      </c>
      <c r="S1324" s="7" t="e">
        <f>IF(VLOOKUP($A1324,'V2.5.2 Measures'!$C:$W,25,FALSE)&lt;&gt; "", VLOOKUP($A1324,'V2.5.2 Measures'!$C:$W,25,FALSE),"N/A")</f>
        <v>#REF!</v>
      </c>
      <c r="T1324" s="7" t="str">
        <f>IF(VLOOKUP($A1324,'V2.5.2 Measures'!$C:$W,2,FALSE)&lt;&gt; "", VLOOKUP($A1324,'V2.5.2 Measures'!$C:$W,2,FALSE),"N/A")</f>
        <v>EXP-15-101-20</v>
      </c>
      <c r="U1324" s="7" t="str">
        <f>IF(VLOOKUP($A1324,'V2.5.2 Measures'!$C:$W,3,FALSE)&lt;&gt; "", VLOOKUP($A1324,'V2.5.2 Measures'!$C:$W,3,FALSE),"N/A")</f>
        <v>Average paid per record for TYPE-OF-SERVICE = 26 (Nurse practitioner services)</v>
      </c>
      <c r="V1324" s="7" t="e">
        <f>IF(VLOOKUP($A1324,'V2.5.2 Measures'!$C:$W,26,FALSE)&lt;&gt; "", VLOOKUP($A1324,'V2.5.2 Measures'!$C:$W,26,FALSE),"N/A")</f>
        <v>#REF!</v>
      </c>
      <c r="W1324" s="7" t="e">
        <f>IF(VLOOKUP($A1324,'V2.5.2 Measures'!$C:$W,44,FALSE)&lt;&gt; "", VLOOKUP($A1324,'V2.5.2 Measures'!$C:$W,44,FALSE),"N/A")</f>
        <v>#REF!</v>
      </c>
    </row>
    <row r="1325" spans="1:23" x14ac:dyDescent="0.35">
      <c r="A1325" s="7" t="str">
        <f>'V2.5.2 Measures'!C787</f>
        <v>EXP15.21</v>
      </c>
      <c r="B1325" s="7" t="str">
        <f>VLOOKUP($A1325,'V2.5.2 Measures'!$C:$W,6,FALSE)</f>
        <v>S-CHIP FFS: Original, Paid Claims</v>
      </c>
      <c r="C1325" s="7" t="str">
        <f>VLOOKUP($A1325,'V2.5.2 Measures'!$C:$W,8,FALSE)</f>
        <v>No</v>
      </c>
      <c r="D1325" s="7" t="str">
        <f>IF(VLOOKUP($A1325,'V2.5.2 Measures'!$C:$W,4,FALSE)="","",VLOOKUP($A1325,'V2.5.2 Measures'!$C:$W,4,FALSE))</f>
        <v>Ratio</v>
      </c>
      <c r="E1325" s="7" t="str">
        <f>IF((VLOOKUP($A1325,'V2.5.2 Measures'!$C:$W,8,FALSE)&lt;&gt;"")*AND(VLOOKUP($A1325,'V2.5.2 Measures'!$C:$W,8,FALSE)&lt;&gt;"TBD"),VLOOKUP($A1325,'V2.5.2 Measures'!$C:$W,8,FALSE),"N/A")</f>
        <v>No</v>
      </c>
      <c r="F1325" s="7" t="str">
        <f>IF((VLOOKUP($A1325,'V2.5.2 Measures'!$C:$W,9,FALSE)&lt;&gt;"")*AND(VLOOKUP($A1325,'V2.5.2 Measures'!$C:$W,9,FALSE)&lt;&gt;"TBD"),VLOOKUP($A1325,'V2.5.2 Measures'!$C:$W,9,FALSE),"N/A")</f>
        <v>N/A</v>
      </c>
      <c r="G1325" s="7" t="str">
        <f>IF((VLOOKUP($A1325,'V2.5.2 Measures'!$C:$W,10,FALSE)&lt;&gt;"")*AND(VLOOKUP($A1325,'V2.5.2 Measures'!$C:$W,10,FALSE)&lt;&gt;"TBD"),VLOOKUP($A1325,'V2.5.2 Measures'!$C:$W,10,FALSE),"N/A")</f>
        <v>N/A</v>
      </c>
      <c r="H1325" s="7" t="str">
        <f>IF(VLOOKUP($A1325,'V2.5.2 Measures'!$C:$W,14,FALSE)&lt;&gt; "", VLOOKUP($A1325,'V2.5.2 Measures'!$C:$W,14,FALSE),"N/A")</f>
        <v>TBD</v>
      </c>
      <c r="I1325" s="7">
        <f>IF(VLOOKUP($A1325,'V2.5.2 Measures'!$C:$W,15,FALSE)&lt;&gt; "", VLOOKUP($A1325,'V2.5.2 Measures'!$C:$W,15,FALSE),"N/A")</f>
        <v>0.2</v>
      </c>
      <c r="J1325" s="7" t="str">
        <f>IF(VLOOKUP($A1325,'V2.5.2 Measures'!$C:$W,16,FALSE)&lt;&gt; "", VLOOKUP($A1325,'V2.5.2 Measures'!$C:$W,16,FALSE),"N/A")</f>
        <v>N/A</v>
      </c>
      <c r="K1325" s="7" t="str">
        <f>IF(VLOOKUP($A1325,'V2.5.2 Measures'!$C:$W,17,FALSE)&lt;&gt; "", VLOOKUP($A1325,'V2.5.2 Measures'!$C:$W,17,FALSE),"N/A")</f>
        <v>N/A</v>
      </c>
      <c r="L1325" s="7" t="str">
        <f>IF(VLOOKUP($A1325,'V2.5.2 Measures'!$C:$W,18,FALSE)&lt;&gt; "", VLOOKUP($A1325,'V2.5.2 Measures'!$C:$W,18,FALSE),"N/A")</f>
        <v>Default</v>
      </c>
      <c r="M1325" s="7" t="str">
        <f>IF(VLOOKUP($A1325,'V2.5.2 Measures'!$C:$W,19,FALSE)&lt;&gt; "", VLOOKUP($A1325,'V2.5.2 Measures'!$C:$W,19,FALSE),"N/A")</f>
        <v>SAS</v>
      </c>
      <c r="N1325" s="7" t="str">
        <f>IF(VLOOKUP($A1325,'V2.5.2 Measures'!$C:$W,20,FALSE)&lt;&gt; "", VLOOKUP($A1325,'V2.5.2 Measures'!$C:$W,20,FALSE),"N/A")</f>
        <v>V1.1</v>
      </c>
      <c r="O1325" s="7" t="str">
        <f>IF(VLOOKUP($A1325,'V2.5.2 Measures'!$C:$W,21,FALSE)&lt;&gt; "", VLOOKUP($A1325,'V2.5.2 Measures'!$C:$W,21,FALSE),"N/A")</f>
        <v>V1.4</v>
      </c>
      <c r="P1325" s="7" t="e">
        <f>IF(VLOOKUP($A1325,'V2.5.2 Measures'!$C:$W,22,FALSE)&lt;&gt; "", VLOOKUP($A1325,'V2.5.2 Measures'!$C:$W,22,FALSE),"N/A")</f>
        <v>#REF!</v>
      </c>
      <c r="Q1325" s="7" t="e">
        <f>IF(VLOOKUP($A1325,'V2.5.2 Measures'!$C:$W,23,FALSE)&lt;&gt; "", VLOOKUP($A1325,'V2.5.2 Measures'!$C:$W,23,FALSE),"N/A")</f>
        <v>#REF!</v>
      </c>
      <c r="R1325" s="7" t="e">
        <f>IF(VLOOKUP($A1325,'V2.5.2 Measures'!$C:$W,24,FALSE)&lt;&gt; "", VLOOKUP($A1325,'V2.5.2 Measures'!$C:$W,24,FALSE),"N/A")</f>
        <v>#REF!</v>
      </c>
      <c r="S1325" s="7" t="e">
        <f>IF(VLOOKUP($A1325,'V2.5.2 Measures'!$C:$W,25,FALSE)&lt;&gt; "", VLOOKUP($A1325,'V2.5.2 Measures'!$C:$W,25,FALSE),"N/A")</f>
        <v>#REF!</v>
      </c>
      <c r="T1325" s="7" t="str">
        <f>IF(VLOOKUP($A1325,'V2.5.2 Measures'!$C:$W,2,FALSE)&lt;&gt; "", VLOOKUP($A1325,'V2.5.2 Measures'!$C:$W,2,FALSE),"N/A")</f>
        <v>EXP-15-102-21</v>
      </c>
      <c r="U1325" s="7" t="str">
        <f>IF(VLOOKUP($A1325,'V2.5.2 Measures'!$C:$W,3,FALSE)&lt;&gt; "", VLOOKUP($A1325,'V2.5.2 Measures'!$C:$W,3,FALSE),"N/A")</f>
        <v>Average paid per record for TYPE-OF-SERVICE = 27 (Respiratory care for ventilator-dependent individuals)</v>
      </c>
      <c r="V1325" s="7" t="e">
        <f>IF(VLOOKUP($A1325,'V2.5.2 Measures'!$C:$W,26,FALSE)&lt;&gt; "", VLOOKUP($A1325,'V2.5.2 Measures'!$C:$W,26,FALSE),"N/A")</f>
        <v>#REF!</v>
      </c>
      <c r="W1325" s="7" t="e">
        <f>IF(VLOOKUP($A1325,'V2.5.2 Measures'!$C:$W,44,FALSE)&lt;&gt; "", VLOOKUP($A1325,'V2.5.2 Measures'!$C:$W,44,FALSE),"N/A")</f>
        <v>#REF!</v>
      </c>
    </row>
    <row r="1326" spans="1:23" x14ac:dyDescent="0.35">
      <c r="A1326" s="7" t="str">
        <f>'V2.5.2 Measures'!C788</f>
        <v>EXP15.22</v>
      </c>
      <c r="B1326" s="7" t="str">
        <f>VLOOKUP($A1326,'V2.5.2 Measures'!$C:$W,6,FALSE)</f>
        <v>S-CHIP FFS: Original, Paid Claims</v>
      </c>
      <c r="C1326" s="7" t="str">
        <f>VLOOKUP($A1326,'V2.5.2 Measures'!$C:$W,8,FALSE)</f>
        <v>No</v>
      </c>
      <c r="D1326" s="7" t="str">
        <f>IF(VLOOKUP($A1326,'V2.5.2 Measures'!$C:$W,4,FALSE)="","",VLOOKUP($A1326,'V2.5.2 Measures'!$C:$W,4,FALSE))</f>
        <v>Ratio</v>
      </c>
      <c r="E1326" s="7" t="str">
        <f>IF((VLOOKUP($A1326,'V2.5.2 Measures'!$C:$W,8,FALSE)&lt;&gt;"")*AND(VLOOKUP($A1326,'V2.5.2 Measures'!$C:$W,8,FALSE)&lt;&gt;"TBD"),VLOOKUP($A1326,'V2.5.2 Measures'!$C:$W,8,FALSE),"N/A")</f>
        <v>No</v>
      </c>
      <c r="F1326" s="7" t="str">
        <f>IF((VLOOKUP($A1326,'V2.5.2 Measures'!$C:$W,9,FALSE)&lt;&gt;"")*AND(VLOOKUP($A1326,'V2.5.2 Measures'!$C:$W,9,FALSE)&lt;&gt;"TBD"),VLOOKUP($A1326,'V2.5.2 Measures'!$C:$W,9,FALSE),"N/A")</f>
        <v>N/A</v>
      </c>
      <c r="G1326" s="7" t="str">
        <f>IF((VLOOKUP($A1326,'V2.5.2 Measures'!$C:$W,10,FALSE)&lt;&gt;"")*AND(VLOOKUP($A1326,'V2.5.2 Measures'!$C:$W,10,FALSE)&lt;&gt;"TBD"),VLOOKUP($A1326,'V2.5.2 Measures'!$C:$W,10,FALSE),"N/A")</f>
        <v>N/A</v>
      </c>
      <c r="H1326" s="7" t="str">
        <f>IF(VLOOKUP($A1326,'V2.5.2 Measures'!$C:$W,14,FALSE)&lt;&gt; "", VLOOKUP($A1326,'V2.5.2 Measures'!$C:$W,14,FALSE),"N/A")</f>
        <v>TBD</v>
      </c>
      <c r="I1326" s="7">
        <f>IF(VLOOKUP($A1326,'V2.5.2 Measures'!$C:$W,15,FALSE)&lt;&gt; "", VLOOKUP($A1326,'V2.5.2 Measures'!$C:$W,15,FALSE),"N/A")</f>
        <v>0.2</v>
      </c>
      <c r="J1326" s="7" t="str">
        <f>IF(VLOOKUP($A1326,'V2.5.2 Measures'!$C:$W,16,FALSE)&lt;&gt; "", VLOOKUP($A1326,'V2.5.2 Measures'!$C:$W,16,FALSE),"N/A")</f>
        <v>N/A</v>
      </c>
      <c r="K1326" s="7" t="str">
        <f>IF(VLOOKUP($A1326,'V2.5.2 Measures'!$C:$W,17,FALSE)&lt;&gt; "", VLOOKUP($A1326,'V2.5.2 Measures'!$C:$W,17,FALSE),"N/A")</f>
        <v>N/A</v>
      </c>
      <c r="L1326" s="7" t="str">
        <f>IF(VLOOKUP($A1326,'V2.5.2 Measures'!$C:$W,18,FALSE)&lt;&gt; "", VLOOKUP($A1326,'V2.5.2 Measures'!$C:$W,18,FALSE),"N/A")</f>
        <v>Default</v>
      </c>
      <c r="M1326" s="7" t="str">
        <f>IF(VLOOKUP($A1326,'V2.5.2 Measures'!$C:$W,19,FALSE)&lt;&gt; "", VLOOKUP($A1326,'V2.5.2 Measures'!$C:$W,19,FALSE),"N/A")</f>
        <v>SAS</v>
      </c>
      <c r="N1326" s="7" t="str">
        <f>IF(VLOOKUP($A1326,'V2.5.2 Measures'!$C:$W,20,FALSE)&lt;&gt; "", VLOOKUP($A1326,'V2.5.2 Measures'!$C:$W,20,FALSE),"N/A")</f>
        <v>V1.1</v>
      </c>
      <c r="O1326" s="7" t="str">
        <f>IF(VLOOKUP($A1326,'V2.5.2 Measures'!$C:$W,21,FALSE)&lt;&gt; "", VLOOKUP($A1326,'V2.5.2 Measures'!$C:$W,21,FALSE),"N/A")</f>
        <v>V1.4</v>
      </c>
      <c r="P1326" s="7" t="e">
        <f>IF(VLOOKUP($A1326,'V2.5.2 Measures'!$C:$W,22,FALSE)&lt;&gt; "", VLOOKUP($A1326,'V2.5.2 Measures'!$C:$W,22,FALSE),"N/A")</f>
        <v>#REF!</v>
      </c>
      <c r="Q1326" s="7" t="e">
        <f>IF(VLOOKUP($A1326,'V2.5.2 Measures'!$C:$W,23,FALSE)&lt;&gt; "", VLOOKUP($A1326,'V2.5.2 Measures'!$C:$W,23,FALSE),"N/A")</f>
        <v>#REF!</v>
      </c>
      <c r="R1326" s="7" t="e">
        <f>IF(VLOOKUP($A1326,'V2.5.2 Measures'!$C:$W,24,FALSE)&lt;&gt; "", VLOOKUP($A1326,'V2.5.2 Measures'!$C:$W,24,FALSE),"N/A")</f>
        <v>#REF!</v>
      </c>
      <c r="S1326" s="7" t="e">
        <f>IF(VLOOKUP($A1326,'V2.5.2 Measures'!$C:$W,25,FALSE)&lt;&gt; "", VLOOKUP($A1326,'V2.5.2 Measures'!$C:$W,25,FALSE),"N/A")</f>
        <v>#REF!</v>
      </c>
      <c r="T1326" s="7" t="str">
        <f>IF(VLOOKUP($A1326,'V2.5.2 Measures'!$C:$W,2,FALSE)&lt;&gt; "", VLOOKUP($A1326,'V2.5.2 Measures'!$C:$W,2,FALSE),"N/A")</f>
        <v>EXP-15-103-22</v>
      </c>
      <c r="U1326" s="7" t="str">
        <f>IF(VLOOKUP($A1326,'V2.5.2 Measures'!$C:$W,3,FALSE)&lt;&gt; "", VLOOKUP($A1326,'V2.5.2 Measures'!$C:$W,3,FALSE),"N/A")</f>
        <v>Average paid per record for TYPE-OF-SERVICE = 28 (Clinic services)</v>
      </c>
      <c r="V1326" s="7" t="e">
        <f>IF(VLOOKUP($A1326,'V2.5.2 Measures'!$C:$W,26,FALSE)&lt;&gt; "", VLOOKUP($A1326,'V2.5.2 Measures'!$C:$W,26,FALSE),"N/A")</f>
        <v>#REF!</v>
      </c>
      <c r="W1326" s="7" t="e">
        <f>IF(VLOOKUP($A1326,'V2.5.2 Measures'!$C:$W,44,FALSE)&lt;&gt; "", VLOOKUP($A1326,'V2.5.2 Measures'!$C:$W,44,FALSE),"N/A")</f>
        <v>#REF!</v>
      </c>
    </row>
    <row r="1327" spans="1:23" x14ac:dyDescent="0.35">
      <c r="A1327" s="7" t="str">
        <f>'V2.5.2 Measures'!C789</f>
        <v>EXP15.23</v>
      </c>
      <c r="B1327" s="7" t="str">
        <f>VLOOKUP($A1327,'V2.5.2 Measures'!$C:$W,6,FALSE)</f>
        <v>S-CHIP FFS: Original, Paid Claims</v>
      </c>
      <c r="C1327" s="7" t="str">
        <f>VLOOKUP($A1327,'V2.5.2 Measures'!$C:$W,8,FALSE)</f>
        <v>No</v>
      </c>
      <c r="D1327" s="7" t="str">
        <f>IF(VLOOKUP($A1327,'V2.5.2 Measures'!$C:$W,4,FALSE)="","",VLOOKUP($A1327,'V2.5.2 Measures'!$C:$W,4,FALSE))</f>
        <v>Ratio</v>
      </c>
      <c r="E1327" s="7" t="str">
        <f>IF((VLOOKUP($A1327,'V2.5.2 Measures'!$C:$W,8,FALSE)&lt;&gt;"")*AND(VLOOKUP($A1327,'V2.5.2 Measures'!$C:$W,8,FALSE)&lt;&gt;"TBD"),VLOOKUP($A1327,'V2.5.2 Measures'!$C:$W,8,FALSE),"N/A")</f>
        <v>No</v>
      </c>
      <c r="F1327" s="7" t="str">
        <f>IF((VLOOKUP($A1327,'V2.5.2 Measures'!$C:$W,9,FALSE)&lt;&gt;"")*AND(VLOOKUP($A1327,'V2.5.2 Measures'!$C:$W,9,FALSE)&lt;&gt;"TBD"),VLOOKUP($A1327,'V2.5.2 Measures'!$C:$W,9,FALSE),"N/A")</f>
        <v>N/A</v>
      </c>
      <c r="G1327" s="7" t="str">
        <f>IF((VLOOKUP($A1327,'V2.5.2 Measures'!$C:$W,10,FALSE)&lt;&gt;"")*AND(VLOOKUP($A1327,'V2.5.2 Measures'!$C:$W,10,FALSE)&lt;&gt;"TBD"),VLOOKUP($A1327,'V2.5.2 Measures'!$C:$W,10,FALSE),"N/A")</f>
        <v>N/A</v>
      </c>
      <c r="H1327" s="7" t="str">
        <f>IF(VLOOKUP($A1327,'V2.5.2 Measures'!$C:$W,14,FALSE)&lt;&gt; "", VLOOKUP($A1327,'V2.5.2 Measures'!$C:$W,14,FALSE),"N/A")</f>
        <v>TBD</v>
      </c>
      <c r="I1327" s="7">
        <f>IF(VLOOKUP($A1327,'V2.5.2 Measures'!$C:$W,15,FALSE)&lt;&gt; "", VLOOKUP($A1327,'V2.5.2 Measures'!$C:$W,15,FALSE),"N/A")</f>
        <v>0.2</v>
      </c>
      <c r="J1327" s="7" t="str">
        <f>IF(VLOOKUP($A1327,'V2.5.2 Measures'!$C:$W,16,FALSE)&lt;&gt; "", VLOOKUP($A1327,'V2.5.2 Measures'!$C:$W,16,FALSE),"N/A")</f>
        <v>N/A</v>
      </c>
      <c r="K1327" s="7" t="str">
        <f>IF(VLOOKUP($A1327,'V2.5.2 Measures'!$C:$W,17,FALSE)&lt;&gt; "", VLOOKUP($A1327,'V2.5.2 Measures'!$C:$W,17,FALSE),"N/A")</f>
        <v>N/A</v>
      </c>
      <c r="L1327" s="7" t="str">
        <f>IF(VLOOKUP($A1327,'V2.5.2 Measures'!$C:$W,18,FALSE)&lt;&gt; "", VLOOKUP($A1327,'V2.5.2 Measures'!$C:$W,18,FALSE),"N/A")</f>
        <v>Default</v>
      </c>
      <c r="M1327" s="7" t="str">
        <f>IF(VLOOKUP($A1327,'V2.5.2 Measures'!$C:$W,19,FALSE)&lt;&gt; "", VLOOKUP($A1327,'V2.5.2 Measures'!$C:$W,19,FALSE),"N/A")</f>
        <v>SAS</v>
      </c>
      <c r="N1327" s="7" t="str">
        <f>IF(VLOOKUP($A1327,'V2.5.2 Measures'!$C:$W,20,FALSE)&lt;&gt; "", VLOOKUP($A1327,'V2.5.2 Measures'!$C:$W,20,FALSE),"N/A")</f>
        <v>V1.1</v>
      </c>
      <c r="O1327" s="7" t="str">
        <f>IF(VLOOKUP($A1327,'V2.5.2 Measures'!$C:$W,21,FALSE)&lt;&gt; "", VLOOKUP($A1327,'V2.5.2 Measures'!$C:$W,21,FALSE),"N/A")</f>
        <v>V1.4</v>
      </c>
      <c r="P1327" s="7" t="e">
        <f>IF(VLOOKUP($A1327,'V2.5.2 Measures'!$C:$W,22,FALSE)&lt;&gt; "", VLOOKUP($A1327,'V2.5.2 Measures'!$C:$W,22,FALSE),"N/A")</f>
        <v>#REF!</v>
      </c>
      <c r="Q1327" s="7" t="e">
        <f>IF(VLOOKUP($A1327,'V2.5.2 Measures'!$C:$W,23,FALSE)&lt;&gt; "", VLOOKUP($A1327,'V2.5.2 Measures'!$C:$W,23,FALSE),"N/A")</f>
        <v>#REF!</v>
      </c>
      <c r="R1327" s="7" t="e">
        <f>IF(VLOOKUP($A1327,'V2.5.2 Measures'!$C:$W,24,FALSE)&lt;&gt; "", VLOOKUP($A1327,'V2.5.2 Measures'!$C:$W,24,FALSE),"N/A")</f>
        <v>#REF!</v>
      </c>
      <c r="S1327" s="7" t="e">
        <f>IF(VLOOKUP($A1327,'V2.5.2 Measures'!$C:$W,25,FALSE)&lt;&gt; "", VLOOKUP($A1327,'V2.5.2 Measures'!$C:$W,25,FALSE),"N/A")</f>
        <v>#REF!</v>
      </c>
      <c r="T1327" s="7" t="str">
        <f>IF(VLOOKUP($A1327,'V2.5.2 Measures'!$C:$W,2,FALSE)&lt;&gt; "", VLOOKUP($A1327,'V2.5.2 Measures'!$C:$W,2,FALSE),"N/A")</f>
        <v>EXP-15-104-23</v>
      </c>
      <c r="U1327" s="7" t="str">
        <f>IF(VLOOKUP($A1327,'V2.5.2 Measures'!$C:$W,3,FALSE)&lt;&gt; "", VLOOKUP($A1327,'V2.5.2 Measures'!$C:$W,3,FALSE),"N/A")</f>
        <v>Average paid per record for TYPE-OF-SERVICE = 29 (Dental services)</v>
      </c>
      <c r="V1327" s="7" t="e">
        <f>IF(VLOOKUP($A1327,'V2.5.2 Measures'!$C:$W,26,FALSE)&lt;&gt; "", VLOOKUP($A1327,'V2.5.2 Measures'!$C:$W,26,FALSE),"N/A")</f>
        <v>#REF!</v>
      </c>
      <c r="W1327" s="7" t="e">
        <f>IF(VLOOKUP($A1327,'V2.5.2 Measures'!$C:$W,44,FALSE)&lt;&gt; "", VLOOKUP($A1327,'V2.5.2 Measures'!$C:$W,44,FALSE),"N/A")</f>
        <v>#REF!</v>
      </c>
    </row>
    <row r="1328" spans="1:23" x14ac:dyDescent="0.35">
      <c r="A1328" s="7" t="str">
        <f>'V2.5.2 Measures'!C790</f>
        <v>EXP15.25</v>
      </c>
      <c r="B1328" s="7" t="str">
        <f>VLOOKUP($A1328,'V2.5.2 Measures'!$C:$W,6,FALSE)</f>
        <v>S-CHIP FFS: Original, Paid Claims</v>
      </c>
      <c r="C1328" s="7" t="str">
        <f>VLOOKUP($A1328,'V2.5.2 Measures'!$C:$W,8,FALSE)</f>
        <v>No</v>
      </c>
      <c r="D1328" s="7" t="str">
        <f>IF(VLOOKUP($A1328,'V2.5.2 Measures'!$C:$W,4,FALSE)="","",VLOOKUP($A1328,'V2.5.2 Measures'!$C:$W,4,FALSE))</f>
        <v>Ratio</v>
      </c>
      <c r="E1328" s="7" t="str">
        <f>IF((VLOOKUP($A1328,'V2.5.2 Measures'!$C:$W,8,FALSE)&lt;&gt;"")*AND(VLOOKUP($A1328,'V2.5.2 Measures'!$C:$W,8,FALSE)&lt;&gt;"TBD"),VLOOKUP($A1328,'V2.5.2 Measures'!$C:$W,8,FALSE),"N/A")</f>
        <v>No</v>
      </c>
      <c r="F1328" s="7" t="str">
        <f>IF((VLOOKUP($A1328,'V2.5.2 Measures'!$C:$W,9,FALSE)&lt;&gt;"")*AND(VLOOKUP($A1328,'V2.5.2 Measures'!$C:$W,9,FALSE)&lt;&gt;"TBD"),VLOOKUP($A1328,'V2.5.2 Measures'!$C:$W,9,FALSE),"N/A")</f>
        <v>N/A</v>
      </c>
      <c r="G1328" s="7" t="str">
        <f>IF((VLOOKUP($A1328,'V2.5.2 Measures'!$C:$W,10,FALSE)&lt;&gt;"")*AND(VLOOKUP($A1328,'V2.5.2 Measures'!$C:$W,10,FALSE)&lt;&gt;"TBD"),VLOOKUP($A1328,'V2.5.2 Measures'!$C:$W,10,FALSE),"N/A")</f>
        <v>N/A</v>
      </c>
      <c r="H1328" s="7" t="str">
        <f>IF(VLOOKUP($A1328,'V2.5.2 Measures'!$C:$W,14,FALSE)&lt;&gt; "", VLOOKUP($A1328,'V2.5.2 Measures'!$C:$W,14,FALSE),"N/A")</f>
        <v>TBD</v>
      </c>
      <c r="I1328" s="7">
        <f>IF(VLOOKUP($A1328,'V2.5.2 Measures'!$C:$W,15,FALSE)&lt;&gt; "", VLOOKUP($A1328,'V2.5.2 Measures'!$C:$W,15,FALSE),"N/A")</f>
        <v>0.2</v>
      </c>
      <c r="J1328" s="7" t="str">
        <f>IF(VLOOKUP($A1328,'V2.5.2 Measures'!$C:$W,16,FALSE)&lt;&gt; "", VLOOKUP($A1328,'V2.5.2 Measures'!$C:$W,16,FALSE),"N/A")</f>
        <v>N/A</v>
      </c>
      <c r="K1328" s="7" t="str">
        <f>IF(VLOOKUP($A1328,'V2.5.2 Measures'!$C:$W,17,FALSE)&lt;&gt; "", VLOOKUP($A1328,'V2.5.2 Measures'!$C:$W,17,FALSE),"N/A")</f>
        <v>N/A</v>
      </c>
      <c r="L1328" s="7" t="str">
        <f>IF(VLOOKUP($A1328,'V2.5.2 Measures'!$C:$W,18,FALSE)&lt;&gt; "", VLOOKUP($A1328,'V2.5.2 Measures'!$C:$W,18,FALSE),"N/A")</f>
        <v>Default</v>
      </c>
      <c r="M1328" s="7" t="str">
        <f>IF(VLOOKUP($A1328,'V2.5.2 Measures'!$C:$W,19,FALSE)&lt;&gt; "", VLOOKUP($A1328,'V2.5.2 Measures'!$C:$W,19,FALSE),"N/A")</f>
        <v>SAS</v>
      </c>
      <c r="N1328" s="7" t="str">
        <f>IF(VLOOKUP($A1328,'V2.5.2 Measures'!$C:$W,20,FALSE)&lt;&gt; "", VLOOKUP($A1328,'V2.5.2 Measures'!$C:$W,20,FALSE),"N/A")</f>
        <v>V1.1</v>
      </c>
      <c r="O1328" s="7" t="str">
        <f>IF(VLOOKUP($A1328,'V2.5.2 Measures'!$C:$W,21,FALSE)&lt;&gt; "", VLOOKUP($A1328,'V2.5.2 Measures'!$C:$W,21,FALSE),"N/A")</f>
        <v>V1.4</v>
      </c>
      <c r="P1328" s="7" t="e">
        <f>IF(VLOOKUP($A1328,'V2.5.2 Measures'!$C:$W,22,FALSE)&lt;&gt; "", VLOOKUP($A1328,'V2.5.2 Measures'!$C:$W,22,FALSE),"N/A")</f>
        <v>#REF!</v>
      </c>
      <c r="Q1328" s="7" t="e">
        <f>IF(VLOOKUP($A1328,'V2.5.2 Measures'!$C:$W,23,FALSE)&lt;&gt; "", VLOOKUP($A1328,'V2.5.2 Measures'!$C:$W,23,FALSE),"N/A")</f>
        <v>#REF!</v>
      </c>
      <c r="R1328" s="7" t="e">
        <f>IF(VLOOKUP($A1328,'V2.5.2 Measures'!$C:$W,24,FALSE)&lt;&gt; "", VLOOKUP($A1328,'V2.5.2 Measures'!$C:$W,24,FALSE),"N/A")</f>
        <v>#REF!</v>
      </c>
      <c r="S1328" s="7" t="e">
        <f>IF(VLOOKUP($A1328,'V2.5.2 Measures'!$C:$W,25,FALSE)&lt;&gt; "", VLOOKUP($A1328,'V2.5.2 Measures'!$C:$W,25,FALSE),"N/A")</f>
        <v>#REF!</v>
      </c>
      <c r="T1328" s="7" t="str">
        <f>IF(VLOOKUP($A1328,'V2.5.2 Measures'!$C:$W,2,FALSE)&lt;&gt; "", VLOOKUP($A1328,'V2.5.2 Measures'!$C:$W,2,FALSE),"N/A")</f>
        <v>EXP-15-105-25</v>
      </c>
      <c r="U1328" s="7" t="str">
        <f>IF(VLOOKUP($A1328,'V2.5.2 Measures'!$C:$W,3,FALSE)&lt;&gt; "", VLOOKUP($A1328,'V2.5.2 Measures'!$C:$W,3,FALSE),"N/A")</f>
        <v>Average paid per record for TYPE-OF-SERVICE = 30 (Physical therapy services (when not provided under home health services))</v>
      </c>
      <c r="V1328" s="7" t="e">
        <f>IF(VLOOKUP($A1328,'V2.5.2 Measures'!$C:$W,26,FALSE)&lt;&gt; "", VLOOKUP($A1328,'V2.5.2 Measures'!$C:$W,26,FALSE),"N/A")</f>
        <v>#REF!</v>
      </c>
      <c r="W1328" s="7" t="e">
        <f>IF(VLOOKUP($A1328,'V2.5.2 Measures'!$C:$W,44,FALSE)&lt;&gt; "", VLOOKUP($A1328,'V2.5.2 Measures'!$C:$W,44,FALSE),"N/A")</f>
        <v>#REF!</v>
      </c>
    </row>
    <row r="1329" spans="1:23" x14ac:dyDescent="0.35">
      <c r="A1329" s="7" t="str">
        <f>'V2.5.2 Measures'!C791</f>
        <v>EXP15.26</v>
      </c>
      <c r="B1329" s="7" t="str">
        <f>VLOOKUP($A1329,'V2.5.2 Measures'!$C:$W,6,FALSE)</f>
        <v>S-CHIP FFS: Original, Paid Claims</v>
      </c>
      <c r="C1329" s="7" t="str">
        <f>VLOOKUP($A1329,'V2.5.2 Measures'!$C:$W,8,FALSE)</f>
        <v>No</v>
      </c>
      <c r="D1329" s="7" t="str">
        <f>IF(VLOOKUP($A1329,'V2.5.2 Measures'!$C:$W,4,FALSE)="","",VLOOKUP($A1329,'V2.5.2 Measures'!$C:$W,4,FALSE))</f>
        <v>Ratio</v>
      </c>
      <c r="E1329" s="7" t="str">
        <f>IF((VLOOKUP($A1329,'V2.5.2 Measures'!$C:$W,8,FALSE)&lt;&gt;"")*AND(VLOOKUP($A1329,'V2.5.2 Measures'!$C:$W,8,FALSE)&lt;&gt;"TBD"),VLOOKUP($A1329,'V2.5.2 Measures'!$C:$W,8,FALSE),"N/A")</f>
        <v>No</v>
      </c>
      <c r="F1329" s="7" t="str">
        <f>IF((VLOOKUP($A1329,'V2.5.2 Measures'!$C:$W,9,FALSE)&lt;&gt;"")*AND(VLOOKUP($A1329,'V2.5.2 Measures'!$C:$W,9,FALSE)&lt;&gt;"TBD"),VLOOKUP($A1329,'V2.5.2 Measures'!$C:$W,9,FALSE),"N/A")</f>
        <v>N/A</v>
      </c>
      <c r="G1329" s="7" t="str">
        <f>IF((VLOOKUP($A1329,'V2.5.2 Measures'!$C:$W,10,FALSE)&lt;&gt;"")*AND(VLOOKUP($A1329,'V2.5.2 Measures'!$C:$W,10,FALSE)&lt;&gt;"TBD"),VLOOKUP($A1329,'V2.5.2 Measures'!$C:$W,10,FALSE),"N/A")</f>
        <v>N/A</v>
      </c>
      <c r="H1329" s="7" t="str">
        <f>IF(VLOOKUP($A1329,'V2.5.2 Measures'!$C:$W,14,FALSE)&lt;&gt; "", VLOOKUP($A1329,'V2.5.2 Measures'!$C:$W,14,FALSE),"N/A")</f>
        <v>TBD</v>
      </c>
      <c r="I1329" s="7">
        <f>IF(VLOOKUP($A1329,'V2.5.2 Measures'!$C:$W,15,FALSE)&lt;&gt; "", VLOOKUP($A1329,'V2.5.2 Measures'!$C:$W,15,FALSE),"N/A")</f>
        <v>0.2</v>
      </c>
      <c r="J1329" s="7" t="str">
        <f>IF(VLOOKUP($A1329,'V2.5.2 Measures'!$C:$W,16,FALSE)&lt;&gt; "", VLOOKUP($A1329,'V2.5.2 Measures'!$C:$W,16,FALSE),"N/A")</f>
        <v>N/A</v>
      </c>
      <c r="K1329" s="7" t="str">
        <f>IF(VLOOKUP($A1329,'V2.5.2 Measures'!$C:$W,17,FALSE)&lt;&gt; "", VLOOKUP($A1329,'V2.5.2 Measures'!$C:$W,17,FALSE),"N/A")</f>
        <v>N/A</v>
      </c>
      <c r="L1329" s="7" t="str">
        <f>IF(VLOOKUP($A1329,'V2.5.2 Measures'!$C:$W,18,FALSE)&lt;&gt; "", VLOOKUP($A1329,'V2.5.2 Measures'!$C:$W,18,FALSE),"N/A")</f>
        <v>Default</v>
      </c>
      <c r="M1329" s="7" t="str">
        <f>IF(VLOOKUP($A1329,'V2.5.2 Measures'!$C:$W,19,FALSE)&lt;&gt; "", VLOOKUP($A1329,'V2.5.2 Measures'!$C:$W,19,FALSE),"N/A")</f>
        <v>SAS</v>
      </c>
      <c r="N1329" s="7" t="str">
        <f>IF(VLOOKUP($A1329,'V2.5.2 Measures'!$C:$W,20,FALSE)&lt;&gt; "", VLOOKUP($A1329,'V2.5.2 Measures'!$C:$W,20,FALSE),"N/A")</f>
        <v>V1.1</v>
      </c>
      <c r="O1329" s="7" t="str">
        <f>IF(VLOOKUP($A1329,'V2.5.2 Measures'!$C:$W,21,FALSE)&lt;&gt; "", VLOOKUP($A1329,'V2.5.2 Measures'!$C:$W,21,FALSE),"N/A")</f>
        <v>V1.4</v>
      </c>
      <c r="P1329" s="7" t="e">
        <f>IF(VLOOKUP($A1329,'V2.5.2 Measures'!$C:$W,22,FALSE)&lt;&gt; "", VLOOKUP($A1329,'V2.5.2 Measures'!$C:$W,22,FALSE),"N/A")</f>
        <v>#REF!</v>
      </c>
      <c r="Q1329" s="7" t="e">
        <f>IF(VLOOKUP($A1329,'V2.5.2 Measures'!$C:$W,23,FALSE)&lt;&gt; "", VLOOKUP($A1329,'V2.5.2 Measures'!$C:$W,23,FALSE),"N/A")</f>
        <v>#REF!</v>
      </c>
      <c r="R1329" s="7" t="e">
        <f>IF(VLOOKUP($A1329,'V2.5.2 Measures'!$C:$W,24,FALSE)&lt;&gt; "", VLOOKUP($A1329,'V2.5.2 Measures'!$C:$W,24,FALSE),"N/A")</f>
        <v>#REF!</v>
      </c>
      <c r="S1329" s="7" t="e">
        <f>IF(VLOOKUP($A1329,'V2.5.2 Measures'!$C:$W,25,FALSE)&lt;&gt; "", VLOOKUP($A1329,'V2.5.2 Measures'!$C:$W,25,FALSE),"N/A")</f>
        <v>#REF!</v>
      </c>
      <c r="T1329" s="7" t="str">
        <f>IF(VLOOKUP($A1329,'V2.5.2 Measures'!$C:$W,2,FALSE)&lt;&gt; "", VLOOKUP($A1329,'V2.5.2 Measures'!$C:$W,2,FALSE),"N/A")</f>
        <v>EXP-15-106-26</v>
      </c>
      <c r="U1329" s="7" t="str">
        <f>IF(VLOOKUP($A1329,'V2.5.2 Measures'!$C:$W,3,FALSE)&lt;&gt; "", VLOOKUP($A1329,'V2.5.2 Measures'!$C:$W,3,FALSE),"N/A")</f>
        <v>Average paid per record for TYPE-OF-SERVICE = 31 (Occupational therapy services (when not provided under home health services))</v>
      </c>
      <c r="V1329" s="7" t="e">
        <f>IF(VLOOKUP($A1329,'V2.5.2 Measures'!$C:$W,26,FALSE)&lt;&gt; "", VLOOKUP($A1329,'V2.5.2 Measures'!$C:$W,26,FALSE),"N/A")</f>
        <v>#REF!</v>
      </c>
      <c r="W1329" s="7" t="e">
        <f>IF(VLOOKUP($A1329,'V2.5.2 Measures'!$C:$W,44,FALSE)&lt;&gt; "", VLOOKUP($A1329,'V2.5.2 Measures'!$C:$W,44,FALSE),"N/A")</f>
        <v>#REF!</v>
      </c>
    </row>
    <row r="1330" spans="1:23" x14ac:dyDescent="0.35">
      <c r="A1330" s="7" t="str">
        <f>'V2.5.2 Measures'!C792</f>
        <v>EXP15.27</v>
      </c>
      <c r="B1330" s="7" t="str">
        <f>VLOOKUP($A1330,'V2.5.2 Measures'!$C:$W,6,FALSE)</f>
        <v>S-CHIP FFS: Original, Paid Claims</v>
      </c>
      <c r="C1330" s="7" t="str">
        <f>VLOOKUP($A1330,'V2.5.2 Measures'!$C:$W,8,FALSE)</f>
        <v>No</v>
      </c>
      <c r="D1330" s="7" t="str">
        <f>IF(VLOOKUP($A1330,'V2.5.2 Measures'!$C:$W,4,FALSE)="","",VLOOKUP($A1330,'V2.5.2 Measures'!$C:$W,4,FALSE))</f>
        <v>Ratio</v>
      </c>
      <c r="E1330" s="7" t="str">
        <f>IF((VLOOKUP($A1330,'V2.5.2 Measures'!$C:$W,8,FALSE)&lt;&gt;"")*AND(VLOOKUP($A1330,'V2.5.2 Measures'!$C:$W,8,FALSE)&lt;&gt;"TBD"),VLOOKUP($A1330,'V2.5.2 Measures'!$C:$W,8,FALSE),"N/A")</f>
        <v>No</v>
      </c>
      <c r="F1330" s="7" t="str">
        <f>IF((VLOOKUP($A1330,'V2.5.2 Measures'!$C:$W,9,FALSE)&lt;&gt;"")*AND(VLOOKUP($A1330,'V2.5.2 Measures'!$C:$W,9,FALSE)&lt;&gt;"TBD"),VLOOKUP($A1330,'V2.5.2 Measures'!$C:$W,9,FALSE),"N/A")</f>
        <v>N/A</v>
      </c>
      <c r="G1330" s="7" t="str">
        <f>IF((VLOOKUP($A1330,'V2.5.2 Measures'!$C:$W,10,FALSE)&lt;&gt;"")*AND(VLOOKUP($A1330,'V2.5.2 Measures'!$C:$W,10,FALSE)&lt;&gt;"TBD"),VLOOKUP($A1330,'V2.5.2 Measures'!$C:$W,10,FALSE),"N/A")</f>
        <v>N/A</v>
      </c>
      <c r="H1330" s="7" t="str">
        <f>IF(VLOOKUP($A1330,'V2.5.2 Measures'!$C:$W,14,FALSE)&lt;&gt; "", VLOOKUP($A1330,'V2.5.2 Measures'!$C:$W,14,FALSE),"N/A")</f>
        <v>TBD</v>
      </c>
      <c r="I1330" s="7">
        <f>IF(VLOOKUP($A1330,'V2.5.2 Measures'!$C:$W,15,FALSE)&lt;&gt; "", VLOOKUP($A1330,'V2.5.2 Measures'!$C:$W,15,FALSE),"N/A")</f>
        <v>0.2</v>
      </c>
      <c r="J1330" s="7" t="str">
        <f>IF(VLOOKUP($A1330,'V2.5.2 Measures'!$C:$W,16,FALSE)&lt;&gt; "", VLOOKUP($A1330,'V2.5.2 Measures'!$C:$W,16,FALSE),"N/A")</f>
        <v>N/A</v>
      </c>
      <c r="K1330" s="7" t="str">
        <f>IF(VLOOKUP($A1330,'V2.5.2 Measures'!$C:$W,17,FALSE)&lt;&gt; "", VLOOKUP($A1330,'V2.5.2 Measures'!$C:$W,17,FALSE),"N/A")</f>
        <v>N/A</v>
      </c>
      <c r="L1330" s="7" t="str">
        <f>IF(VLOOKUP($A1330,'V2.5.2 Measures'!$C:$W,18,FALSE)&lt;&gt; "", VLOOKUP($A1330,'V2.5.2 Measures'!$C:$W,18,FALSE),"N/A")</f>
        <v>Default</v>
      </c>
      <c r="M1330" s="7" t="str">
        <f>IF(VLOOKUP($A1330,'V2.5.2 Measures'!$C:$W,19,FALSE)&lt;&gt; "", VLOOKUP($A1330,'V2.5.2 Measures'!$C:$W,19,FALSE),"N/A")</f>
        <v>SAS</v>
      </c>
      <c r="N1330" s="7" t="str">
        <f>IF(VLOOKUP($A1330,'V2.5.2 Measures'!$C:$W,20,FALSE)&lt;&gt; "", VLOOKUP($A1330,'V2.5.2 Measures'!$C:$W,20,FALSE),"N/A")</f>
        <v>V1.1</v>
      </c>
      <c r="O1330" s="7" t="str">
        <f>IF(VLOOKUP($A1330,'V2.5.2 Measures'!$C:$W,21,FALSE)&lt;&gt; "", VLOOKUP($A1330,'V2.5.2 Measures'!$C:$W,21,FALSE),"N/A")</f>
        <v>V1.4</v>
      </c>
      <c r="P1330" s="7" t="e">
        <f>IF(VLOOKUP($A1330,'V2.5.2 Measures'!$C:$W,22,FALSE)&lt;&gt; "", VLOOKUP($A1330,'V2.5.2 Measures'!$C:$W,22,FALSE),"N/A")</f>
        <v>#REF!</v>
      </c>
      <c r="Q1330" s="7" t="e">
        <f>IF(VLOOKUP($A1330,'V2.5.2 Measures'!$C:$W,23,FALSE)&lt;&gt; "", VLOOKUP($A1330,'V2.5.2 Measures'!$C:$W,23,FALSE),"N/A")</f>
        <v>#REF!</v>
      </c>
      <c r="R1330" s="7" t="e">
        <f>IF(VLOOKUP($A1330,'V2.5.2 Measures'!$C:$W,24,FALSE)&lt;&gt; "", VLOOKUP($A1330,'V2.5.2 Measures'!$C:$W,24,FALSE),"N/A")</f>
        <v>#REF!</v>
      </c>
      <c r="S1330" s="7" t="e">
        <f>IF(VLOOKUP($A1330,'V2.5.2 Measures'!$C:$W,25,FALSE)&lt;&gt; "", VLOOKUP($A1330,'V2.5.2 Measures'!$C:$W,25,FALSE),"N/A")</f>
        <v>#REF!</v>
      </c>
      <c r="T1330" s="7" t="str">
        <f>IF(VLOOKUP($A1330,'V2.5.2 Measures'!$C:$W,2,FALSE)&lt;&gt; "", VLOOKUP($A1330,'V2.5.2 Measures'!$C:$W,2,FALSE),"N/A")</f>
        <v>EXP-15-107-27</v>
      </c>
      <c r="U1330" s="7" t="str">
        <f>IF(VLOOKUP($A1330,'V2.5.2 Measures'!$C:$W,3,FALSE)&lt;&gt; "", VLOOKUP($A1330,'V2.5.2 Measures'!$C:$W,3,FALSE),"N/A")</f>
        <v>Average paid per record for TYPE-OF-SERVICE = 32 (Speech, hearing, and language disorders services (when not provided under home health services))</v>
      </c>
      <c r="V1330" s="7" t="e">
        <f>IF(VLOOKUP($A1330,'V2.5.2 Measures'!$C:$W,26,FALSE)&lt;&gt; "", VLOOKUP($A1330,'V2.5.2 Measures'!$C:$W,26,FALSE),"N/A")</f>
        <v>#REF!</v>
      </c>
      <c r="W1330" s="7" t="e">
        <f>IF(VLOOKUP($A1330,'V2.5.2 Measures'!$C:$W,44,FALSE)&lt;&gt; "", VLOOKUP($A1330,'V2.5.2 Measures'!$C:$W,44,FALSE),"N/A")</f>
        <v>#REF!</v>
      </c>
    </row>
    <row r="1331" spans="1:23" x14ac:dyDescent="0.35">
      <c r="A1331" s="7" t="str">
        <f>'V2.5.2 Measures'!C793</f>
        <v>EXP15.28</v>
      </c>
      <c r="B1331" s="7" t="str">
        <f>VLOOKUP($A1331,'V2.5.2 Measures'!$C:$W,6,FALSE)</f>
        <v>S-CHIP FFS: Original, Paid Claims</v>
      </c>
      <c r="C1331" s="7" t="str">
        <f>VLOOKUP($A1331,'V2.5.2 Measures'!$C:$W,8,FALSE)</f>
        <v>No</v>
      </c>
      <c r="D1331" s="7" t="str">
        <f>IF(VLOOKUP($A1331,'V2.5.2 Measures'!$C:$W,4,FALSE)="","",VLOOKUP($A1331,'V2.5.2 Measures'!$C:$W,4,FALSE))</f>
        <v>Ratio</v>
      </c>
      <c r="E1331" s="7" t="str">
        <f>IF((VLOOKUP($A1331,'V2.5.2 Measures'!$C:$W,8,FALSE)&lt;&gt;"")*AND(VLOOKUP($A1331,'V2.5.2 Measures'!$C:$W,8,FALSE)&lt;&gt;"TBD"),VLOOKUP($A1331,'V2.5.2 Measures'!$C:$W,8,FALSE),"N/A")</f>
        <v>No</v>
      </c>
      <c r="F1331" s="7" t="str">
        <f>IF((VLOOKUP($A1331,'V2.5.2 Measures'!$C:$W,9,FALSE)&lt;&gt;"")*AND(VLOOKUP($A1331,'V2.5.2 Measures'!$C:$W,9,FALSE)&lt;&gt;"TBD"),VLOOKUP($A1331,'V2.5.2 Measures'!$C:$W,9,FALSE),"N/A")</f>
        <v>N/A</v>
      </c>
      <c r="G1331" s="7" t="str">
        <f>IF((VLOOKUP($A1331,'V2.5.2 Measures'!$C:$W,10,FALSE)&lt;&gt;"")*AND(VLOOKUP($A1331,'V2.5.2 Measures'!$C:$W,10,FALSE)&lt;&gt;"TBD"),VLOOKUP($A1331,'V2.5.2 Measures'!$C:$W,10,FALSE),"N/A")</f>
        <v>N/A</v>
      </c>
      <c r="H1331" s="7" t="str">
        <f>IF(VLOOKUP($A1331,'V2.5.2 Measures'!$C:$W,14,FALSE)&lt;&gt; "", VLOOKUP($A1331,'V2.5.2 Measures'!$C:$W,14,FALSE),"N/A")</f>
        <v>TBD</v>
      </c>
      <c r="I1331" s="7">
        <f>IF(VLOOKUP($A1331,'V2.5.2 Measures'!$C:$W,15,FALSE)&lt;&gt; "", VLOOKUP($A1331,'V2.5.2 Measures'!$C:$W,15,FALSE),"N/A")</f>
        <v>0.2</v>
      </c>
      <c r="J1331" s="7" t="str">
        <f>IF(VLOOKUP($A1331,'V2.5.2 Measures'!$C:$W,16,FALSE)&lt;&gt; "", VLOOKUP($A1331,'V2.5.2 Measures'!$C:$W,16,FALSE),"N/A")</f>
        <v>N/A</v>
      </c>
      <c r="K1331" s="7" t="str">
        <f>IF(VLOOKUP($A1331,'V2.5.2 Measures'!$C:$W,17,FALSE)&lt;&gt; "", VLOOKUP($A1331,'V2.5.2 Measures'!$C:$W,17,FALSE),"N/A")</f>
        <v>N/A</v>
      </c>
      <c r="L1331" s="7" t="str">
        <f>IF(VLOOKUP($A1331,'V2.5.2 Measures'!$C:$W,18,FALSE)&lt;&gt; "", VLOOKUP($A1331,'V2.5.2 Measures'!$C:$W,18,FALSE),"N/A")</f>
        <v>Default</v>
      </c>
      <c r="M1331" s="7" t="str">
        <f>IF(VLOOKUP($A1331,'V2.5.2 Measures'!$C:$W,19,FALSE)&lt;&gt; "", VLOOKUP($A1331,'V2.5.2 Measures'!$C:$W,19,FALSE),"N/A")</f>
        <v>SAS</v>
      </c>
      <c r="N1331" s="7" t="str">
        <f>IF(VLOOKUP($A1331,'V2.5.2 Measures'!$C:$W,20,FALSE)&lt;&gt; "", VLOOKUP($A1331,'V2.5.2 Measures'!$C:$W,20,FALSE),"N/A")</f>
        <v>V1.1</v>
      </c>
      <c r="O1331" s="7" t="str">
        <f>IF(VLOOKUP($A1331,'V2.5.2 Measures'!$C:$W,21,FALSE)&lt;&gt; "", VLOOKUP($A1331,'V2.5.2 Measures'!$C:$W,21,FALSE),"N/A")</f>
        <v>V1.4</v>
      </c>
      <c r="P1331" s="7" t="e">
        <f>IF(VLOOKUP($A1331,'V2.5.2 Measures'!$C:$W,22,FALSE)&lt;&gt; "", VLOOKUP($A1331,'V2.5.2 Measures'!$C:$W,22,FALSE),"N/A")</f>
        <v>#REF!</v>
      </c>
      <c r="Q1331" s="7" t="e">
        <f>IF(VLOOKUP($A1331,'V2.5.2 Measures'!$C:$W,23,FALSE)&lt;&gt; "", VLOOKUP($A1331,'V2.5.2 Measures'!$C:$W,23,FALSE),"N/A")</f>
        <v>#REF!</v>
      </c>
      <c r="R1331" s="7" t="e">
        <f>IF(VLOOKUP($A1331,'V2.5.2 Measures'!$C:$W,24,FALSE)&lt;&gt; "", VLOOKUP($A1331,'V2.5.2 Measures'!$C:$W,24,FALSE),"N/A")</f>
        <v>#REF!</v>
      </c>
      <c r="S1331" s="7" t="e">
        <f>IF(VLOOKUP($A1331,'V2.5.2 Measures'!$C:$W,25,FALSE)&lt;&gt; "", VLOOKUP($A1331,'V2.5.2 Measures'!$C:$W,25,FALSE),"N/A")</f>
        <v>#REF!</v>
      </c>
      <c r="T1331" s="7" t="str">
        <f>IF(VLOOKUP($A1331,'V2.5.2 Measures'!$C:$W,2,FALSE)&lt;&gt; "", VLOOKUP($A1331,'V2.5.2 Measures'!$C:$W,2,FALSE),"N/A")</f>
        <v>EXP-15-108-28</v>
      </c>
      <c r="U1331" s="7" t="str">
        <f>IF(VLOOKUP($A1331,'V2.5.2 Measures'!$C:$W,3,FALSE)&lt;&gt; "", VLOOKUP($A1331,'V2.5.2 Measures'!$C:$W,3,FALSE),"N/A")</f>
        <v>Average paid per record for TYPE-OF-SERVICE = 35 (Dentures)</v>
      </c>
      <c r="V1331" s="7" t="e">
        <f>IF(VLOOKUP($A1331,'V2.5.2 Measures'!$C:$W,26,FALSE)&lt;&gt; "", VLOOKUP($A1331,'V2.5.2 Measures'!$C:$W,26,FALSE),"N/A")</f>
        <v>#REF!</v>
      </c>
      <c r="W1331" s="7" t="e">
        <f>IF(VLOOKUP($A1331,'V2.5.2 Measures'!$C:$W,44,FALSE)&lt;&gt; "", VLOOKUP($A1331,'V2.5.2 Measures'!$C:$W,44,FALSE),"N/A")</f>
        <v>#REF!</v>
      </c>
    </row>
    <row r="1332" spans="1:23" x14ac:dyDescent="0.35">
      <c r="A1332" s="7" t="str">
        <f>'V2.5.2 Measures'!C794</f>
        <v>EXP15.29</v>
      </c>
      <c r="B1332" s="7" t="str">
        <f>VLOOKUP($A1332,'V2.5.2 Measures'!$C:$W,6,FALSE)</f>
        <v>S-CHIP FFS: Original, Paid Claims</v>
      </c>
      <c r="C1332" s="7" t="str">
        <f>VLOOKUP($A1332,'V2.5.2 Measures'!$C:$W,8,FALSE)</f>
        <v>No</v>
      </c>
      <c r="D1332" s="7" t="str">
        <f>IF(VLOOKUP($A1332,'V2.5.2 Measures'!$C:$W,4,FALSE)="","",VLOOKUP($A1332,'V2.5.2 Measures'!$C:$W,4,FALSE))</f>
        <v>Ratio</v>
      </c>
      <c r="E1332" s="7" t="str">
        <f>IF((VLOOKUP($A1332,'V2.5.2 Measures'!$C:$W,8,FALSE)&lt;&gt;"")*AND(VLOOKUP($A1332,'V2.5.2 Measures'!$C:$W,8,FALSE)&lt;&gt;"TBD"),VLOOKUP($A1332,'V2.5.2 Measures'!$C:$W,8,FALSE),"N/A")</f>
        <v>No</v>
      </c>
      <c r="F1332" s="7" t="str">
        <f>IF((VLOOKUP($A1332,'V2.5.2 Measures'!$C:$W,9,FALSE)&lt;&gt;"")*AND(VLOOKUP($A1332,'V2.5.2 Measures'!$C:$W,9,FALSE)&lt;&gt;"TBD"),VLOOKUP($A1332,'V2.5.2 Measures'!$C:$W,9,FALSE),"N/A")</f>
        <v>N/A</v>
      </c>
      <c r="G1332" s="7" t="str">
        <f>IF((VLOOKUP($A1332,'V2.5.2 Measures'!$C:$W,10,FALSE)&lt;&gt;"")*AND(VLOOKUP($A1332,'V2.5.2 Measures'!$C:$W,10,FALSE)&lt;&gt;"TBD"),VLOOKUP($A1332,'V2.5.2 Measures'!$C:$W,10,FALSE),"N/A")</f>
        <v>N/A</v>
      </c>
      <c r="H1332" s="7" t="str">
        <f>IF(VLOOKUP($A1332,'V2.5.2 Measures'!$C:$W,14,FALSE)&lt;&gt; "", VLOOKUP($A1332,'V2.5.2 Measures'!$C:$W,14,FALSE),"N/A")</f>
        <v>TBD</v>
      </c>
      <c r="I1332" s="7">
        <f>IF(VLOOKUP($A1332,'V2.5.2 Measures'!$C:$W,15,FALSE)&lt;&gt; "", VLOOKUP($A1332,'V2.5.2 Measures'!$C:$W,15,FALSE),"N/A")</f>
        <v>0.2</v>
      </c>
      <c r="J1332" s="7" t="str">
        <f>IF(VLOOKUP($A1332,'V2.5.2 Measures'!$C:$W,16,FALSE)&lt;&gt; "", VLOOKUP($A1332,'V2.5.2 Measures'!$C:$W,16,FALSE),"N/A")</f>
        <v>N/A</v>
      </c>
      <c r="K1332" s="7" t="str">
        <f>IF(VLOOKUP($A1332,'V2.5.2 Measures'!$C:$W,17,FALSE)&lt;&gt; "", VLOOKUP($A1332,'V2.5.2 Measures'!$C:$W,17,FALSE),"N/A")</f>
        <v>N/A</v>
      </c>
      <c r="L1332" s="7" t="str">
        <f>IF(VLOOKUP($A1332,'V2.5.2 Measures'!$C:$W,18,FALSE)&lt;&gt; "", VLOOKUP($A1332,'V2.5.2 Measures'!$C:$W,18,FALSE),"N/A")</f>
        <v>Default</v>
      </c>
      <c r="M1332" s="7" t="str">
        <f>IF(VLOOKUP($A1332,'V2.5.2 Measures'!$C:$W,19,FALSE)&lt;&gt; "", VLOOKUP($A1332,'V2.5.2 Measures'!$C:$W,19,FALSE),"N/A")</f>
        <v>SAS</v>
      </c>
      <c r="N1332" s="7" t="str">
        <f>IF(VLOOKUP($A1332,'V2.5.2 Measures'!$C:$W,20,FALSE)&lt;&gt; "", VLOOKUP($A1332,'V2.5.2 Measures'!$C:$W,20,FALSE),"N/A")</f>
        <v>V1.1</v>
      </c>
      <c r="O1332" s="7" t="str">
        <f>IF(VLOOKUP($A1332,'V2.5.2 Measures'!$C:$W,21,FALSE)&lt;&gt; "", VLOOKUP($A1332,'V2.5.2 Measures'!$C:$W,21,FALSE),"N/A")</f>
        <v>V1.4</v>
      </c>
      <c r="P1332" s="7" t="e">
        <f>IF(VLOOKUP($A1332,'V2.5.2 Measures'!$C:$W,22,FALSE)&lt;&gt; "", VLOOKUP($A1332,'V2.5.2 Measures'!$C:$W,22,FALSE),"N/A")</f>
        <v>#REF!</v>
      </c>
      <c r="Q1332" s="7" t="e">
        <f>IF(VLOOKUP($A1332,'V2.5.2 Measures'!$C:$W,23,FALSE)&lt;&gt; "", VLOOKUP($A1332,'V2.5.2 Measures'!$C:$W,23,FALSE),"N/A")</f>
        <v>#REF!</v>
      </c>
      <c r="R1332" s="7" t="e">
        <f>IF(VLOOKUP($A1332,'V2.5.2 Measures'!$C:$W,24,FALSE)&lt;&gt; "", VLOOKUP($A1332,'V2.5.2 Measures'!$C:$W,24,FALSE),"N/A")</f>
        <v>#REF!</v>
      </c>
      <c r="S1332" s="7" t="e">
        <f>IF(VLOOKUP($A1332,'V2.5.2 Measures'!$C:$W,25,FALSE)&lt;&gt; "", VLOOKUP($A1332,'V2.5.2 Measures'!$C:$W,25,FALSE),"N/A")</f>
        <v>#REF!</v>
      </c>
      <c r="T1332" s="7" t="str">
        <f>IF(VLOOKUP($A1332,'V2.5.2 Measures'!$C:$W,2,FALSE)&lt;&gt; "", VLOOKUP($A1332,'V2.5.2 Measures'!$C:$W,2,FALSE),"N/A")</f>
        <v>EXP-15-109-29</v>
      </c>
      <c r="U1332" s="7" t="str">
        <f>IF(VLOOKUP($A1332,'V2.5.2 Measures'!$C:$W,3,FALSE)&lt;&gt; "", VLOOKUP($A1332,'V2.5.2 Measures'!$C:$W,3,FALSE),"N/A")</f>
        <v>Average paid per record for TYPE-OF-SERVICE = 36 (Medical equipment/prosthetic devices)</v>
      </c>
      <c r="V1332" s="7" t="e">
        <f>IF(VLOOKUP($A1332,'V2.5.2 Measures'!$C:$W,26,FALSE)&lt;&gt; "", VLOOKUP($A1332,'V2.5.2 Measures'!$C:$W,26,FALSE),"N/A")</f>
        <v>#REF!</v>
      </c>
      <c r="W1332" s="7" t="e">
        <f>IF(VLOOKUP($A1332,'V2.5.2 Measures'!$C:$W,44,FALSE)&lt;&gt; "", VLOOKUP($A1332,'V2.5.2 Measures'!$C:$W,44,FALSE),"N/A")</f>
        <v>#REF!</v>
      </c>
    </row>
    <row r="1333" spans="1:23" x14ac:dyDescent="0.35">
      <c r="A1333" s="7" t="str">
        <f>'V2.5.2 Measures'!C795</f>
        <v>EXP15.30</v>
      </c>
      <c r="B1333" s="7" t="str">
        <f>VLOOKUP($A1333,'V2.5.2 Measures'!$C:$W,6,FALSE)</f>
        <v>S-CHIP FFS: Original, Paid Claims</v>
      </c>
      <c r="C1333" s="7" t="str">
        <f>VLOOKUP($A1333,'V2.5.2 Measures'!$C:$W,8,FALSE)</f>
        <v>No</v>
      </c>
      <c r="D1333" s="7" t="str">
        <f>IF(VLOOKUP($A1333,'V2.5.2 Measures'!$C:$W,4,FALSE)="","",VLOOKUP($A1333,'V2.5.2 Measures'!$C:$W,4,FALSE))</f>
        <v>Ratio</v>
      </c>
      <c r="E1333" s="7" t="str">
        <f>IF((VLOOKUP($A1333,'V2.5.2 Measures'!$C:$W,8,FALSE)&lt;&gt;"")*AND(VLOOKUP($A1333,'V2.5.2 Measures'!$C:$W,8,FALSE)&lt;&gt;"TBD"),VLOOKUP($A1333,'V2.5.2 Measures'!$C:$W,8,FALSE),"N/A")</f>
        <v>No</v>
      </c>
      <c r="F1333" s="7" t="str">
        <f>IF((VLOOKUP($A1333,'V2.5.2 Measures'!$C:$W,9,FALSE)&lt;&gt;"")*AND(VLOOKUP($A1333,'V2.5.2 Measures'!$C:$W,9,FALSE)&lt;&gt;"TBD"),VLOOKUP($A1333,'V2.5.2 Measures'!$C:$W,9,FALSE),"N/A")</f>
        <v>N/A</v>
      </c>
      <c r="G1333" s="7" t="str">
        <f>IF((VLOOKUP($A1333,'V2.5.2 Measures'!$C:$W,10,FALSE)&lt;&gt;"")*AND(VLOOKUP($A1333,'V2.5.2 Measures'!$C:$W,10,FALSE)&lt;&gt;"TBD"),VLOOKUP($A1333,'V2.5.2 Measures'!$C:$W,10,FALSE),"N/A")</f>
        <v>N/A</v>
      </c>
      <c r="H1333" s="7" t="str">
        <f>IF(VLOOKUP($A1333,'V2.5.2 Measures'!$C:$W,14,FALSE)&lt;&gt; "", VLOOKUP($A1333,'V2.5.2 Measures'!$C:$W,14,FALSE),"N/A")</f>
        <v>TBD</v>
      </c>
      <c r="I1333" s="7">
        <f>IF(VLOOKUP($A1333,'V2.5.2 Measures'!$C:$W,15,FALSE)&lt;&gt; "", VLOOKUP($A1333,'V2.5.2 Measures'!$C:$W,15,FALSE),"N/A")</f>
        <v>0.2</v>
      </c>
      <c r="J1333" s="7" t="str">
        <f>IF(VLOOKUP($A1333,'V2.5.2 Measures'!$C:$W,16,FALSE)&lt;&gt; "", VLOOKUP($A1333,'V2.5.2 Measures'!$C:$W,16,FALSE),"N/A")</f>
        <v>N/A</v>
      </c>
      <c r="K1333" s="7" t="str">
        <f>IF(VLOOKUP($A1333,'V2.5.2 Measures'!$C:$W,17,FALSE)&lt;&gt; "", VLOOKUP($A1333,'V2.5.2 Measures'!$C:$W,17,FALSE),"N/A")</f>
        <v>N/A</v>
      </c>
      <c r="L1333" s="7" t="str">
        <f>IF(VLOOKUP($A1333,'V2.5.2 Measures'!$C:$W,18,FALSE)&lt;&gt; "", VLOOKUP($A1333,'V2.5.2 Measures'!$C:$W,18,FALSE),"N/A")</f>
        <v>Default</v>
      </c>
      <c r="M1333" s="7" t="str">
        <f>IF(VLOOKUP($A1333,'V2.5.2 Measures'!$C:$W,19,FALSE)&lt;&gt; "", VLOOKUP($A1333,'V2.5.2 Measures'!$C:$W,19,FALSE),"N/A")</f>
        <v>SAS</v>
      </c>
      <c r="N1333" s="7" t="str">
        <f>IF(VLOOKUP($A1333,'V2.5.2 Measures'!$C:$W,20,FALSE)&lt;&gt; "", VLOOKUP($A1333,'V2.5.2 Measures'!$C:$W,20,FALSE),"N/A")</f>
        <v>V1.1</v>
      </c>
      <c r="O1333" s="7" t="str">
        <f>IF(VLOOKUP($A1333,'V2.5.2 Measures'!$C:$W,21,FALSE)&lt;&gt; "", VLOOKUP($A1333,'V2.5.2 Measures'!$C:$W,21,FALSE),"N/A")</f>
        <v>V1.4</v>
      </c>
      <c r="P1333" s="7" t="e">
        <f>IF(VLOOKUP($A1333,'V2.5.2 Measures'!$C:$W,22,FALSE)&lt;&gt; "", VLOOKUP($A1333,'V2.5.2 Measures'!$C:$W,22,FALSE),"N/A")</f>
        <v>#REF!</v>
      </c>
      <c r="Q1333" s="7" t="e">
        <f>IF(VLOOKUP($A1333,'V2.5.2 Measures'!$C:$W,23,FALSE)&lt;&gt; "", VLOOKUP($A1333,'V2.5.2 Measures'!$C:$W,23,FALSE),"N/A")</f>
        <v>#REF!</v>
      </c>
      <c r="R1333" s="7" t="e">
        <f>IF(VLOOKUP($A1333,'V2.5.2 Measures'!$C:$W,24,FALSE)&lt;&gt; "", VLOOKUP($A1333,'V2.5.2 Measures'!$C:$W,24,FALSE),"N/A")</f>
        <v>#REF!</v>
      </c>
      <c r="S1333" s="7" t="e">
        <f>IF(VLOOKUP($A1333,'V2.5.2 Measures'!$C:$W,25,FALSE)&lt;&gt; "", VLOOKUP($A1333,'V2.5.2 Measures'!$C:$W,25,FALSE),"N/A")</f>
        <v>#REF!</v>
      </c>
      <c r="T1333" s="7" t="str">
        <f>IF(VLOOKUP($A1333,'V2.5.2 Measures'!$C:$W,2,FALSE)&lt;&gt; "", VLOOKUP($A1333,'V2.5.2 Measures'!$C:$W,2,FALSE),"N/A")</f>
        <v>EXP-15-110-30</v>
      </c>
      <c r="U1333" s="7" t="str">
        <f>IF(VLOOKUP($A1333,'V2.5.2 Measures'!$C:$W,3,FALSE)&lt;&gt; "", VLOOKUP($A1333,'V2.5.2 Measures'!$C:$W,3,FALSE),"N/A")</f>
        <v>Average paid per record for TYPE-OF-SERVICE = 37 (Eyeglasses)</v>
      </c>
      <c r="V1333" s="7" t="e">
        <f>IF(VLOOKUP($A1333,'V2.5.2 Measures'!$C:$W,26,FALSE)&lt;&gt; "", VLOOKUP($A1333,'V2.5.2 Measures'!$C:$W,26,FALSE),"N/A")</f>
        <v>#REF!</v>
      </c>
      <c r="W1333" s="7" t="e">
        <f>IF(VLOOKUP($A1333,'V2.5.2 Measures'!$C:$W,44,FALSE)&lt;&gt; "", VLOOKUP($A1333,'V2.5.2 Measures'!$C:$W,44,FALSE),"N/A")</f>
        <v>#REF!</v>
      </c>
    </row>
    <row r="1334" spans="1:23" x14ac:dyDescent="0.35">
      <c r="A1334" s="7" t="str">
        <f>'V2.5.2 Measures'!C796</f>
        <v>EXP15.31</v>
      </c>
      <c r="B1334" s="7" t="str">
        <f>VLOOKUP($A1334,'V2.5.2 Measures'!$C:$W,6,FALSE)</f>
        <v>S-CHIP FFS: Original, Paid Claims</v>
      </c>
      <c r="C1334" s="7" t="str">
        <f>VLOOKUP($A1334,'V2.5.2 Measures'!$C:$W,8,FALSE)</f>
        <v>No</v>
      </c>
      <c r="D1334" s="7" t="str">
        <f>IF(VLOOKUP($A1334,'V2.5.2 Measures'!$C:$W,4,FALSE)="","",VLOOKUP($A1334,'V2.5.2 Measures'!$C:$W,4,FALSE))</f>
        <v>Ratio</v>
      </c>
      <c r="E1334" s="7" t="str">
        <f>IF((VLOOKUP($A1334,'V2.5.2 Measures'!$C:$W,8,FALSE)&lt;&gt;"")*AND(VLOOKUP($A1334,'V2.5.2 Measures'!$C:$W,8,FALSE)&lt;&gt;"TBD"),VLOOKUP($A1334,'V2.5.2 Measures'!$C:$W,8,FALSE),"N/A")</f>
        <v>No</v>
      </c>
      <c r="F1334" s="7" t="str">
        <f>IF((VLOOKUP($A1334,'V2.5.2 Measures'!$C:$W,9,FALSE)&lt;&gt;"")*AND(VLOOKUP($A1334,'V2.5.2 Measures'!$C:$W,9,FALSE)&lt;&gt;"TBD"),VLOOKUP($A1334,'V2.5.2 Measures'!$C:$W,9,FALSE),"N/A")</f>
        <v>N/A</v>
      </c>
      <c r="G1334" s="7" t="str">
        <f>IF((VLOOKUP($A1334,'V2.5.2 Measures'!$C:$W,10,FALSE)&lt;&gt;"")*AND(VLOOKUP($A1334,'V2.5.2 Measures'!$C:$W,10,FALSE)&lt;&gt;"TBD"),VLOOKUP($A1334,'V2.5.2 Measures'!$C:$W,10,FALSE),"N/A")</f>
        <v>N/A</v>
      </c>
      <c r="H1334" s="7" t="str">
        <f>IF(VLOOKUP($A1334,'V2.5.2 Measures'!$C:$W,14,FALSE)&lt;&gt; "", VLOOKUP($A1334,'V2.5.2 Measures'!$C:$W,14,FALSE),"N/A")</f>
        <v>TBD</v>
      </c>
      <c r="I1334" s="7">
        <f>IF(VLOOKUP($A1334,'V2.5.2 Measures'!$C:$W,15,FALSE)&lt;&gt; "", VLOOKUP($A1334,'V2.5.2 Measures'!$C:$W,15,FALSE),"N/A")</f>
        <v>0.2</v>
      </c>
      <c r="J1334" s="7" t="str">
        <f>IF(VLOOKUP($A1334,'V2.5.2 Measures'!$C:$W,16,FALSE)&lt;&gt; "", VLOOKUP($A1334,'V2.5.2 Measures'!$C:$W,16,FALSE),"N/A")</f>
        <v>N/A</v>
      </c>
      <c r="K1334" s="7" t="str">
        <f>IF(VLOOKUP($A1334,'V2.5.2 Measures'!$C:$W,17,FALSE)&lt;&gt; "", VLOOKUP($A1334,'V2.5.2 Measures'!$C:$W,17,FALSE),"N/A")</f>
        <v>N/A</v>
      </c>
      <c r="L1334" s="7" t="str">
        <f>IF(VLOOKUP($A1334,'V2.5.2 Measures'!$C:$W,18,FALSE)&lt;&gt; "", VLOOKUP($A1334,'V2.5.2 Measures'!$C:$W,18,FALSE),"N/A")</f>
        <v>Default</v>
      </c>
      <c r="M1334" s="7" t="str">
        <f>IF(VLOOKUP($A1334,'V2.5.2 Measures'!$C:$W,19,FALSE)&lt;&gt; "", VLOOKUP($A1334,'V2.5.2 Measures'!$C:$W,19,FALSE),"N/A")</f>
        <v>SAS</v>
      </c>
      <c r="N1334" s="7" t="str">
        <f>IF(VLOOKUP($A1334,'V2.5.2 Measures'!$C:$W,20,FALSE)&lt;&gt; "", VLOOKUP($A1334,'V2.5.2 Measures'!$C:$W,20,FALSE),"N/A")</f>
        <v>V1.1</v>
      </c>
      <c r="O1334" s="7" t="str">
        <f>IF(VLOOKUP($A1334,'V2.5.2 Measures'!$C:$W,21,FALSE)&lt;&gt; "", VLOOKUP($A1334,'V2.5.2 Measures'!$C:$W,21,FALSE),"N/A")</f>
        <v>V1.4</v>
      </c>
      <c r="P1334" s="7" t="e">
        <f>IF(VLOOKUP($A1334,'V2.5.2 Measures'!$C:$W,22,FALSE)&lt;&gt; "", VLOOKUP($A1334,'V2.5.2 Measures'!$C:$W,22,FALSE),"N/A")</f>
        <v>#REF!</v>
      </c>
      <c r="Q1334" s="7" t="e">
        <f>IF(VLOOKUP($A1334,'V2.5.2 Measures'!$C:$W,23,FALSE)&lt;&gt; "", VLOOKUP($A1334,'V2.5.2 Measures'!$C:$W,23,FALSE),"N/A")</f>
        <v>#REF!</v>
      </c>
      <c r="R1334" s="7" t="e">
        <f>IF(VLOOKUP($A1334,'V2.5.2 Measures'!$C:$W,24,FALSE)&lt;&gt; "", VLOOKUP($A1334,'V2.5.2 Measures'!$C:$W,24,FALSE),"N/A")</f>
        <v>#REF!</v>
      </c>
      <c r="S1334" s="7" t="e">
        <f>IF(VLOOKUP($A1334,'V2.5.2 Measures'!$C:$W,25,FALSE)&lt;&gt; "", VLOOKUP($A1334,'V2.5.2 Measures'!$C:$W,25,FALSE),"N/A")</f>
        <v>#REF!</v>
      </c>
      <c r="T1334" s="7" t="str">
        <f>IF(VLOOKUP($A1334,'V2.5.2 Measures'!$C:$W,2,FALSE)&lt;&gt; "", VLOOKUP($A1334,'V2.5.2 Measures'!$C:$W,2,FALSE),"N/A")</f>
        <v>EXP-15-111-31</v>
      </c>
      <c r="U1334" s="7" t="str">
        <f>IF(VLOOKUP($A1334,'V2.5.2 Measures'!$C:$W,3,FALSE)&lt;&gt; "", VLOOKUP($A1334,'V2.5.2 Measures'!$C:$W,3,FALSE),"N/A")</f>
        <v>Average paid per record for TYPE-OF-SERVICE = 38 (Hearing Aids)</v>
      </c>
      <c r="V1334" s="7" t="e">
        <f>IF(VLOOKUP($A1334,'V2.5.2 Measures'!$C:$W,26,FALSE)&lt;&gt; "", VLOOKUP($A1334,'V2.5.2 Measures'!$C:$W,26,FALSE),"N/A")</f>
        <v>#REF!</v>
      </c>
      <c r="W1334" s="7" t="e">
        <f>IF(VLOOKUP($A1334,'V2.5.2 Measures'!$C:$W,44,FALSE)&lt;&gt; "", VLOOKUP($A1334,'V2.5.2 Measures'!$C:$W,44,FALSE),"N/A")</f>
        <v>#REF!</v>
      </c>
    </row>
    <row r="1335" spans="1:23" x14ac:dyDescent="0.35">
      <c r="A1335" s="7" t="str">
        <f>'V2.5.2 Measures'!C797</f>
        <v>EXP15.32</v>
      </c>
      <c r="B1335" s="7" t="str">
        <f>VLOOKUP($A1335,'V2.5.2 Measures'!$C:$W,6,FALSE)</f>
        <v>S-CHIP FFS: Original, Paid Claims</v>
      </c>
      <c r="C1335" s="7" t="str">
        <f>VLOOKUP($A1335,'V2.5.2 Measures'!$C:$W,8,FALSE)</f>
        <v>No</v>
      </c>
      <c r="D1335" s="7" t="str">
        <f>IF(VLOOKUP($A1335,'V2.5.2 Measures'!$C:$W,4,FALSE)="","",VLOOKUP($A1335,'V2.5.2 Measures'!$C:$W,4,FALSE))</f>
        <v>Ratio</v>
      </c>
      <c r="E1335" s="7" t="str">
        <f>IF((VLOOKUP($A1335,'V2.5.2 Measures'!$C:$W,8,FALSE)&lt;&gt;"")*AND(VLOOKUP($A1335,'V2.5.2 Measures'!$C:$W,8,FALSE)&lt;&gt;"TBD"),VLOOKUP($A1335,'V2.5.2 Measures'!$C:$W,8,FALSE),"N/A")</f>
        <v>No</v>
      </c>
      <c r="F1335" s="7" t="str">
        <f>IF((VLOOKUP($A1335,'V2.5.2 Measures'!$C:$W,9,FALSE)&lt;&gt;"")*AND(VLOOKUP($A1335,'V2.5.2 Measures'!$C:$W,9,FALSE)&lt;&gt;"TBD"),VLOOKUP($A1335,'V2.5.2 Measures'!$C:$W,9,FALSE),"N/A")</f>
        <v>N/A</v>
      </c>
      <c r="G1335" s="7" t="str">
        <f>IF((VLOOKUP($A1335,'V2.5.2 Measures'!$C:$W,10,FALSE)&lt;&gt;"")*AND(VLOOKUP($A1335,'V2.5.2 Measures'!$C:$W,10,FALSE)&lt;&gt;"TBD"),VLOOKUP($A1335,'V2.5.2 Measures'!$C:$W,10,FALSE),"N/A")</f>
        <v>N/A</v>
      </c>
      <c r="H1335" s="7" t="str">
        <f>IF(VLOOKUP($A1335,'V2.5.2 Measures'!$C:$W,14,FALSE)&lt;&gt; "", VLOOKUP($A1335,'V2.5.2 Measures'!$C:$W,14,FALSE),"N/A")</f>
        <v>TBD</v>
      </c>
      <c r="I1335" s="7">
        <f>IF(VLOOKUP($A1335,'V2.5.2 Measures'!$C:$W,15,FALSE)&lt;&gt; "", VLOOKUP($A1335,'V2.5.2 Measures'!$C:$W,15,FALSE),"N/A")</f>
        <v>0.2</v>
      </c>
      <c r="J1335" s="7" t="str">
        <f>IF(VLOOKUP($A1335,'V2.5.2 Measures'!$C:$W,16,FALSE)&lt;&gt; "", VLOOKUP($A1335,'V2.5.2 Measures'!$C:$W,16,FALSE),"N/A")</f>
        <v>N/A</v>
      </c>
      <c r="K1335" s="7" t="str">
        <f>IF(VLOOKUP($A1335,'V2.5.2 Measures'!$C:$W,17,FALSE)&lt;&gt; "", VLOOKUP($A1335,'V2.5.2 Measures'!$C:$W,17,FALSE),"N/A")</f>
        <v>N/A</v>
      </c>
      <c r="L1335" s="7" t="str">
        <f>IF(VLOOKUP($A1335,'V2.5.2 Measures'!$C:$W,18,FALSE)&lt;&gt; "", VLOOKUP($A1335,'V2.5.2 Measures'!$C:$W,18,FALSE),"N/A")</f>
        <v>Default</v>
      </c>
      <c r="M1335" s="7" t="str">
        <f>IF(VLOOKUP($A1335,'V2.5.2 Measures'!$C:$W,19,FALSE)&lt;&gt; "", VLOOKUP($A1335,'V2.5.2 Measures'!$C:$W,19,FALSE),"N/A")</f>
        <v>SAS</v>
      </c>
      <c r="N1335" s="7" t="str">
        <f>IF(VLOOKUP($A1335,'V2.5.2 Measures'!$C:$W,20,FALSE)&lt;&gt; "", VLOOKUP($A1335,'V2.5.2 Measures'!$C:$W,20,FALSE),"N/A")</f>
        <v>V1.1</v>
      </c>
      <c r="O1335" s="7" t="str">
        <f>IF(VLOOKUP($A1335,'V2.5.2 Measures'!$C:$W,21,FALSE)&lt;&gt; "", VLOOKUP($A1335,'V2.5.2 Measures'!$C:$W,21,FALSE),"N/A")</f>
        <v>V1.4</v>
      </c>
      <c r="P1335" s="7" t="e">
        <f>IF(VLOOKUP($A1335,'V2.5.2 Measures'!$C:$W,22,FALSE)&lt;&gt; "", VLOOKUP($A1335,'V2.5.2 Measures'!$C:$W,22,FALSE),"N/A")</f>
        <v>#REF!</v>
      </c>
      <c r="Q1335" s="7" t="e">
        <f>IF(VLOOKUP($A1335,'V2.5.2 Measures'!$C:$W,23,FALSE)&lt;&gt; "", VLOOKUP($A1335,'V2.5.2 Measures'!$C:$W,23,FALSE),"N/A")</f>
        <v>#REF!</v>
      </c>
      <c r="R1335" s="7" t="e">
        <f>IF(VLOOKUP($A1335,'V2.5.2 Measures'!$C:$W,24,FALSE)&lt;&gt; "", VLOOKUP($A1335,'V2.5.2 Measures'!$C:$W,24,FALSE),"N/A")</f>
        <v>#REF!</v>
      </c>
      <c r="S1335" s="7" t="e">
        <f>IF(VLOOKUP($A1335,'V2.5.2 Measures'!$C:$W,25,FALSE)&lt;&gt; "", VLOOKUP($A1335,'V2.5.2 Measures'!$C:$W,25,FALSE),"N/A")</f>
        <v>#REF!</v>
      </c>
      <c r="T1335" s="7" t="str">
        <f>IF(VLOOKUP($A1335,'V2.5.2 Measures'!$C:$W,2,FALSE)&lt;&gt; "", VLOOKUP($A1335,'V2.5.2 Measures'!$C:$W,2,FALSE),"N/A")</f>
        <v>EXP-15-112-32</v>
      </c>
      <c r="U1335" s="7" t="str">
        <f>IF(VLOOKUP($A1335,'V2.5.2 Measures'!$C:$W,3,FALSE)&lt;&gt; "", VLOOKUP($A1335,'V2.5.2 Measures'!$C:$W,3,FALSE),"N/A")</f>
        <v>Average paid per record for TYPE-OF-SERVICE = 39 (Diagnostic services)</v>
      </c>
      <c r="V1335" s="7" t="e">
        <f>IF(VLOOKUP($A1335,'V2.5.2 Measures'!$C:$W,26,FALSE)&lt;&gt; "", VLOOKUP($A1335,'V2.5.2 Measures'!$C:$W,26,FALSE),"N/A")</f>
        <v>#REF!</v>
      </c>
      <c r="W1335" s="7" t="e">
        <f>IF(VLOOKUP($A1335,'V2.5.2 Measures'!$C:$W,44,FALSE)&lt;&gt; "", VLOOKUP($A1335,'V2.5.2 Measures'!$C:$W,44,FALSE),"N/A")</f>
        <v>#REF!</v>
      </c>
    </row>
    <row r="1336" spans="1:23" x14ac:dyDescent="0.35">
      <c r="A1336" s="7" t="str">
        <f>'V2.5.2 Measures'!C798</f>
        <v>EXP15.34</v>
      </c>
      <c r="B1336" s="7" t="str">
        <f>VLOOKUP($A1336,'V2.5.2 Measures'!$C:$W,6,FALSE)</f>
        <v>S-CHIP FFS: Original, Paid Claims</v>
      </c>
      <c r="C1336" s="7" t="str">
        <f>VLOOKUP($A1336,'V2.5.2 Measures'!$C:$W,8,FALSE)</f>
        <v>No</v>
      </c>
      <c r="D1336" s="7" t="str">
        <f>IF(VLOOKUP($A1336,'V2.5.2 Measures'!$C:$W,4,FALSE)="","",VLOOKUP($A1336,'V2.5.2 Measures'!$C:$W,4,FALSE))</f>
        <v>Ratio</v>
      </c>
      <c r="E1336" s="7" t="str">
        <f>IF((VLOOKUP($A1336,'V2.5.2 Measures'!$C:$W,8,FALSE)&lt;&gt;"")*AND(VLOOKUP($A1336,'V2.5.2 Measures'!$C:$W,8,FALSE)&lt;&gt;"TBD"),VLOOKUP($A1336,'V2.5.2 Measures'!$C:$W,8,FALSE),"N/A")</f>
        <v>No</v>
      </c>
      <c r="F1336" s="7" t="str">
        <f>IF((VLOOKUP($A1336,'V2.5.2 Measures'!$C:$W,9,FALSE)&lt;&gt;"")*AND(VLOOKUP($A1336,'V2.5.2 Measures'!$C:$W,9,FALSE)&lt;&gt;"TBD"),VLOOKUP($A1336,'V2.5.2 Measures'!$C:$W,9,FALSE),"N/A")</f>
        <v>N/A</v>
      </c>
      <c r="G1336" s="7" t="str">
        <f>IF((VLOOKUP($A1336,'V2.5.2 Measures'!$C:$W,10,FALSE)&lt;&gt;"")*AND(VLOOKUP($A1336,'V2.5.2 Measures'!$C:$W,10,FALSE)&lt;&gt;"TBD"),VLOOKUP($A1336,'V2.5.2 Measures'!$C:$W,10,FALSE),"N/A")</f>
        <v>N/A</v>
      </c>
      <c r="H1336" s="7" t="str">
        <f>IF(VLOOKUP($A1336,'V2.5.2 Measures'!$C:$W,14,FALSE)&lt;&gt; "", VLOOKUP($A1336,'V2.5.2 Measures'!$C:$W,14,FALSE),"N/A")</f>
        <v>TBD</v>
      </c>
      <c r="I1336" s="7">
        <f>IF(VLOOKUP($A1336,'V2.5.2 Measures'!$C:$W,15,FALSE)&lt;&gt; "", VLOOKUP($A1336,'V2.5.2 Measures'!$C:$W,15,FALSE),"N/A")</f>
        <v>0.2</v>
      </c>
      <c r="J1336" s="7" t="str">
        <f>IF(VLOOKUP($A1336,'V2.5.2 Measures'!$C:$W,16,FALSE)&lt;&gt; "", VLOOKUP($A1336,'V2.5.2 Measures'!$C:$W,16,FALSE),"N/A")</f>
        <v>N/A</v>
      </c>
      <c r="K1336" s="7" t="str">
        <f>IF(VLOOKUP($A1336,'V2.5.2 Measures'!$C:$W,17,FALSE)&lt;&gt; "", VLOOKUP($A1336,'V2.5.2 Measures'!$C:$W,17,FALSE),"N/A")</f>
        <v>N/A</v>
      </c>
      <c r="L1336" s="7" t="str">
        <f>IF(VLOOKUP($A1336,'V2.5.2 Measures'!$C:$W,18,FALSE)&lt;&gt; "", VLOOKUP($A1336,'V2.5.2 Measures'!$C:$W,18,FALSE),"N/A")</f>
        <v>Default</v>
      </c>
      <c r="M1336" s="7" t="str">
        <f>IF(VLOOKUP($A1336,'V2.5.2 Measures'!$C:$W,19,FALSE)&lt;&gt; "", VLOOKUP($A1336,'V2.5.2 Measures'!$C:$W,19,FALSE),"N/A")</f>
        <v>SAS</v>
      </c>
      <c r="N1336" s="7" t="str">
        <f>IF(VLOOKUP($A1336,'V2.5.2 Measures'!$C:$W,20,FALSE)&lt;&gt; "", VLOOKUP($A1336,'V2.5.2 Measures'!$C:$W,20,FALSE),"N/A")</f>
        <v>V1.1</v>
      </c>
      <c r="O1336" s="7" t="str">
        <f>IF(VLOOKUP($A1336,'V2.5.2 Measures'!$C:$W,21,FALSE)&lt;&gt; "", VLOOKUP($A1336,'V2.5.2 Measures'!$C:$W,21,FALSE),"N/A")</f>
        <v>V1.4</v>
      </c>
      <c r="P1336" s="7" t="e">
        <f>IF(VLOOKUP($A1336,'V2.5.2 Measures'!$C:$W,22,FALSE)&lt;&gt; "", VLOOKUP($A1336,'V2.5.2 Measures'!$C:$W,22,FALSE),"N/A")</f>
        <v>#REF!</v>
      </c>
      <c r="Q1336" s="7" t="e">
        <f>IF(VLOOKUP($A1336,'V2.5.2 Measures'!$C:$W,23,FALSE)&lt;&gt; "", VLOOKUP($A1336,'V2.5.2 Measures'!$C:$W,23,FALSE),"N/A")</f>
        <v>#REF!</v>
      </c>
      <c r="R1336" s="7" t="e">
        <f>IF(VLOOKUP($A1336,'V2.5.2 Measures'!$C:$W,24,FALSE)&lt;&gt; "", VLOOKUP($A1336,'V2.5.2 Measures'!$C:$W,24,FALSE),"N/A")</f>
        <v>#REF!</v>
      </c>
      <c r="S1336" s="7" t="e">
        <f>IF(VLOOKUP($A1336,'V2.5.2 Measures'!$C:$W,25,FALSE)&lt;&gt; "", VLOOKUP($A1336,'V2.5.2 Measures'!$C:$W,25,FALSE),"N/A")</f>
        <v>#REF!</v>
      </c>
      <c r="T1336" s="7" t="str">
        <f>IF(VLOOKUP($A1336,'V2.5.2 Measures'!$C:$W,2,FALSE)&lt;&gt; "", VLOOKUP($A1336,'V2.5.2 Measures'!$C:$W,2,FALSE),"N/A")</f>
        <v>EXP-15-113-34</v>
      </c>
      <c r="U1336" s="7" t="str">
        <f>IF(VLOOKUP($A1336,'V2.5.2 Measures'!$C:$W,3,FALSE)&lt;&gt; "", VLOOKUP($A1336,'V2.5.2 Measures'!$C:$W,3,FALSE),"N/A")</f>
        <v>Average paid per record for TYPE-OF-SERVICE = 40 (Screening services)</v>
      </c>
      <c r="V1336" s="7" t="e">
        <f>IF(VLOOKUP($A1336,'V2.5.2 Measures'!$C:$W,26,FALSE)&lt;&gt; "", VLOOKUP($A1336,'V2.5.2 Measures'!$C:$W,26,FALSE),"N/A")</f>
        <v>#REF!</v>
      </c>
      <c r="W1336" s="7" t="e">
        <f>IF(VLOOKUP($A1336,'V2.5.2 Measures'!$C:$W,44,FALSE)&lt;&gt; "", VLOOKUP($A1336,'V2.5.2 Measures'!$C:$W,44,FALSE),"N/A")</f>
        <v>#REF!</v>
      </c>
    </row>
    <row r="1337" spans="1:23" x14ac:dyDescent="0.35">
      <c r="A1337" s="7" t="str">
        <f>'V2.5.2 Measures'!C799</f>
        <v>EXP15.35</v>
      </c>
      <c r="B1337" s="7" t="str">
        <f>VLOOKUP($A1337,'V2.5.2 Measures'!$C:$W,6,FALSE)</f>
        <v>S-CHIP FFS: Original, Paid Claims</v>
      </c>
      <c r="C1337" s="7" t="str">
        <f>VLOOKUP($A1337,'V2.5.2 Measures'!$C:$W,8,FALSE)</f>
        <v>No</v>
      </c>
      <c r="D1337" s="7" t="str">
        <f>IF(VLOOKUP($A1337,'V2.5.2 Measures'!$C:$W,4,FALSE)="","",VLOOKUP($A1337,'V2.5.2 Measures'!$C:$W,4,FALSE))</f>
        <v>Ratio</v>
      </c>
      <c r="E1337" s="7" t="str">
        <f>IF((VLOOKUP($A1337,'V2.5.2 Measures'!$C:$W,8,FALSE)&lt;&gt;"")*AND(VLOOKUP($A1337,'V2.5.2 Measures'!$C:$W,8,FALSE)&lt;&gt;"TBD"),VLOOKUP($A1337,'V2.5.2 Measures'!$C:$W,8,FALSE),"N/A")</f>
        <v>No</v>
      </c>
      <c r="F1337" s="7" t="str">
        <f>IF((VLOOKUP($A1337,'V2.5.2 Measures'!$C:$W,9,FALSE)&lt;&gt;"")*AND(VLOOKUP($A1337,'V2.5.2 Measures'!$C:$W,9,FALSE)&lt;&gt;"TBD"),VLOOKUP($A1337,'V2.5.2 Measures'!$C:$W,9,FALSE),"N/A")</f>
        <v>N/A</v>
      </c>
      <c r="G1337" s="7" t="str">
        <f>IF((VLOOKUP($A1337,'V2.5.2 Measures'!$C:$W,10,FALSE)&lt;&gt;"")*AND(VLOOKUP($A1337,'V2.5.2 Measures'!$C:$W,10,FALSE)&lt;&gt;"TBD"),VLOOKUP($A1337,'V2.5.2 Measures'!$C:$W,10,FALSE),"N/A")</f>
        <v>N/A</v>
      </c>
      <c r="H1337" s="7" t="str">
        <f>IF(VLOOKUP($A1337,'V2.5.2 Measures'!$C:$W,14,FALSE)&lt;&gt; "", VLOOKUP($A1337,'V2.5.2 Measures'!$C:$W,14,FALSE),"N/A")</f>
        <v>TBD</v>
      </c>
      <c r="I1337" s="7">
        <f>IF(VLOOKUP($A1337,'V2.5.2 Measures'!$C:$W,15,FALSE)&lt;&gt; "", VLOOKUP($A1337,'V2.5.2 Measures'!$C:$W,15,FALSE),"N/A")</f>
        <v>0.2</v>
      </c>
      <c r="J1337" s="7" t="str">
        <f>IF(VLOOKUP($A1337,'V2.5.2 Measures'!$C:$W,16,FALSE)&lt;&gt; "", VLOOKUP($A1337,'V2.5.2 Measures'!$C:$W,16,FALSE),"N/A")</f>
        <v>N/A</v>
      </c>
      <c r="K1337" s="7" t="str">
        <f>IF(VLOOKUP($A1337,'V2.5.2 Measures'!$C:$W,17,FALSE)&lt;&gt; "", VLOOKUP($A1337,'V2.5.2 Measures'!$C:$W,17,FALSE),"N/A")</f>
        <v>N/A</v>
      </c>
      <c r="L1337" s="7" t="str">
        <f>IF(VLOOKUP($A1337,'V2.5.2 Measures'!$C:$W,18,FALSE)&lt;&gt; "", VLOOKUP($A1337,'V2.5.2 Measures'!$C:$W,18,FALSE),"N/A")</f>
        <v>Default</v>
      </c>
      <c r="M1337" s="7" t="str">
        <f>IF(VLOOKUP($A1337,'V2.5.2 Measures'!$C:$W,19,FALSE)&lt;&gt; "", VLOOKUP($A1337,'V2.5.2 Measures'!$C:$W,19,FALSE),"N/A")</f>
        <v>SAS</v>
      </c>
      <c r="N1337" s="7" t="str">
        <f>IF(VLOOKUP($A1337,'V2.5.2 Measures'!$C:$W,20,FALSE)&lt;&gt; "", VLOOKUP($A1337,'V2.5.2 Measures'!$C:$W,20,FALSE),"N/A")</f>
        <v>V1.1</v>
      </c>
      <c r="O1337" s="7" t="str">
        <f>IF(VLOOKUP($A1337,'V2.5.2 Measures'!$C:$W,21,FALSE)&lt;&gt; "", VLOOKUP($A1337,'V2.5.2 Measures'!$C:$W,21,FALSE),"N/A")</f>
        <v>V1.4</v>
      </c>
      <c r="P1337" s="7" t="e">
        <f>IF(VLOOKUP($A1337,'V2.5.2 Measures'!$C:$W,22,FALSE)&lt;&gt; "", VLOOKUP($A1337,'V2.5.2 Measures'!$C:$W,22,FALSE),"N/A")</f>
        <v>#REF!</v>
      </c>
      <c r="Q1337" s="7" t="e">
        <f>IF(VLOOKUP($A1337,'V2.5.2 Measures'!$C:$W,23,FALSE)&lt;&gt; "", VLOOKUP($A1337,'V2.5.2 Measures'!$C:$W,23,FALSE),"N/A")</f>
        <v>#REF!</v>
      </c>
      <c r="R1337" s="7" t="e">
        <f>IF(VLOOKUP($A1337,'V2.5.2 Measures'!$C:$W,24,FALSE)&lt;&gt; "", VLOOKUP($A1337,'V2.5.2 Measures'!$C:$W,24,FALSE),"N/A")</f>
        <v>#REF!</v>
      </c>
      <c r="S1337" s="7" t="e">
        <f>IF(VLOOKUP($A1337,'V2.5.2 Measures'!$C:$W,25,FALSE)&lt;&gt; "", VLOOKUP($A1337,'V2.5.2 Measures'!$C:$W,25,FALSE),"N/A")</f>
        <v>#REF!</v>
      </c>
      <c r="T1337" s="7" t="str">
        <f>IF(VLOOKUP($A1337,'V2.5.2 Measures'!$C:$W,2,FALSE)&lt;&gt; "", VLOOKUP($A1337,'V2.5.2 Measures'!$C:$W,2,FALSE),"N/A")</f>
        <v>EXP-15-114-35</v>
      </c>
      <c r="U1337" s="7" t="str">
        <f>IF(VLOOKUP($A1337,'V2.5.2 Measures'!$C:$W,3,FALSE)&lt;&gt; "", VLOOKUP($A1337,'V2.5.2 Measures'!$C:$W,3,FALSE),"N/A")</f>
        <v>Average paid per record for TYPE-OF-SERVICE = 41 (Preventive services)</v>
      </c>
      <c r="V1337" s="7" t="e">
        <f>IF(VLOOKUP($A1337,'V2.5.2 Measures'!$C:$W,26,FALSE)&lt;&gt; "", VLOOKUP($A1337,'V2.5.2 Measures'!$C:$W,26,FALSE),"N/A")</f>
        <v>#REF!</v>
      </c>
      <c r="W1337" s="7" t="e">
        <f>IF(VLOOKUP($A1337,'V2.5.2 Measures'!$C:$W,44,FALSE)&lt;&gt; "", VLOOKUP($A1337,'V2.5.2 Measures'!$C:$W,44,FALSE),"N/A")</f>
        <v>#REF!</v>
      </c>
    </row>
    <row r="1338" spans="1:23" x14ac:dyDescent="0.35">
      <c r="A1338" s="7" t="str">
        <f>'V2.5.2 Measures'!C800</f>
        <v>EXP15.36</v>
      </c>
      <c r="B1338" s="7" t="str">
        <f>VLOOKUP($A1338,'V2.5.2 Measures'!$C:$W,6,FALSE)</f>
        <v>S-CHIP FFS: Original, Paid Claims</v>
      </c>
      <c r="C1338" s="7" t="str">
        <f>VLOOKUP($A1338,'V2.5.2 Measures'!$C:$W,8,FALSE)</f>
        <v>No</v>
      </c>
      <c r="D1338" s="7" t="str">
        <f>IF(VLOOKUP($A1338,'V2.5.2 Measures'!$C:$W,4,FALSE)="","",VLOOKUP($A1338,'V2.5.2 Measures'!$C:$W,4,FALSE))</f>
        <v>Ratio</v>
      </c>
      <c r="E1338" s="7" t="str">
        <f>IF((VLOOKUP($A1338,'V2.5.2 Measures'!$C:$W,8,FALSE)&lt;&gt;"")*AND(VLOOKUP($A1338,'V2.5.2 Measures'!$C:$W,8,FALSE)&lt;&gt;"TBD"),VLOOKUP($A1338,'V2.5.2 Measures'!$C:$W,8,FALSE),"N/A")</f>
        <v>No</v>
      </c>
      <c r="F1338" s="7" t="str">
        <f>IF((VLOOKUP($A1338,'V2.5.2 Measures'!$C:$W,9,FALSE)&lt;&gt;"")*AND(VLOOKUP($A1338,'V2.5.2 Measures'!$C:$W,9,FALSE)&lt;&gt;"TBD"),VLOOKUP($A1338,'V2.5.2 Measures'!$C:$W,9,FALSE),"N/A")</f>
        <v>N/A</v>
      </c>
      <c r="G1338" s="7" t="str">
        <f>IF((VLOOKUP($A1338,'V2.5.2 Measures'!$C:$W,10,FALSE)&lt;&gt;"")*AND(VLOOKUP($A1338,'V2.5.2 Measures'!$C:$W,10,FALSE)&lt;&gt;"TBD"),VLOOKUP($A1338,'V2.5.2 Measures'!$C:$W,10,FALSE),"N/A")</f>
        <v>N/A</v>
      </c>
      <c r="H1338" s="7" t="str">
        <f>IF(VLOOKUP($A1338,'V2.5.2 Measures'!$C:$W,14,FALSE)&lt;&gt; "", VLOOKUP($A1338,'V2.5.2 Measures'!$C:$W,14,FALSE),"N/A")</f>
        <v>TBD</v>
      </c>
      <c r="I1338" s="7">
        <f>IF(VLOOKUP($A1338,'V2.5.2 Measures'!$C:$W,15,FALSE)&lt;&gt; "", VLOOKUP($A1338,'V2.5.2 Measures'!$C:$W,15,FALSE),"N/A")</f>
        <v>0.2</v>
      </c>
      <c r="J1338" s="7" t="str">
        <f>IF(VLOOKUP($A1338,'V2.5.2 Measures'!$C:$W,16,FALSE)&lt;&gt; "", VLOOKUP($A1338,'V2.5.2 Measures'!$C:$W,16,FALSE),"N/A")</f>
        <v>N/A</v>
      </c>
      <c r="K1338" s="7" t="str">
        <f>IF(VLOOKUP($A1338,'V2.5.2 Measures'!$C:$W,17,FALSE)&lt;&gt; "", VLOOKUP($A1338,'V2.5.2 Measures'!$C:$W,17,FALSE),"N/A")</f>
        <v>N/A</v>
      </c>
      <c r="L1338" s="7" t="str">
        <f>IF(VLOOKUP($A1338,'V2.5.2 Measures'!$C:$W,18,FALSE)&lt;&gt; "", VLOOKUP($A1338,'V2.5.2 Measures'!$C:$W,18,FALSE),"N/A")</f>
        <v>Default</v>
      </c>
      <c r="M1338" s="7" t="str">
        <f>IF(VLOOKUP($A1338,'V2.5.2 Measures'!$C:$W,19,FALSE)&lt;&gt; "", VLOOKUP($A1338,'V2.5.2 Measures'!$C:$W,19,FALSE),"N/A")</f>
        <v>SAS</v>
      </c>
      <c r="N1338" s="7" t="str">
        <f>IF(VLOOKUP($A1338,'V2.5.2 Measures'!$C:$W,20,FALSE)&lt;&gt; "", VLOOKUP($A1338,'V2.5.2 Measures'!$C:$W,20,FALSE),"N/A")</f>
        <v>V1.1</v>
      </c>
      <c r="O1338" s="7" t="str">
        <f>IF(VLOOKUP($A1338,'V2.5.2 Measures'!$C:$W,21,FALSE)&lt;&gt; "", VLOOKUP($A1338,'V2.5.2 Measures'!$C:$W,21,FALSE),"N/A")</f>
        <v>V1.4</v>
      </c>
      <c r="P1338" s="7" t="e">
        <f>IF(VLOOKUP($A1338,'V2.5.2 Measures'!$C:$W,22,FALSE)&lt;&gt; "", VLOOKUP($A1338,'V2.5.2 Measures'!$C:$W,22,FALSE),"N/A")</f>
        <v>#REF!</v>
      </c>
      <c r="Q1338" s="7" t="e">
        <f>IF(VLOOKUP($A1338,'V2.5.2 Measures'!$C:$W,23,FALSE)&lt;&gt; "", VLOOKUP($A1338,'V2.5.2 Measures'!$C:$W,23,FALSE),"N/A")</f>
        <v>#REF!</v>
      </c>
      <c r="R1338" s="7" t="e">
        <f>IF(VLOOKUP($A1338,'V2.5.2 Measures'!$C:$W,24,FALSE)&lt;&gt; "", VLOOKUP($A1338,'V2.5.2 Measures'!$C:$W,24,FALSE),"N/A")</f>
        <v>#REF!</v>
      </c>
      <c r="S1338" s="7" t="e">
        <f>IF(VLOOKUP($A1338,'V2.5.2 Measures'!$C:$W,25,FALSE)&lt;&gt; "", VLOOKUP($A1338,'V2.5.2 Measures'!$C:$W,25,FALSE),"N/A")</f>
        <v>#REF!</v>
      </c>
      <c r="T1338" s="7" t="str">
        <f>IF(VLOOKUP($A1338,'V2.5.2 Measures'!$C:$W,2,FALSE)&lt;&gt; "", VLOOKUP($A1338,'V2.5.2 Measures'!$C:$W,2,FALSE),"N/A")</f>
        <v>EXP-15-115-36</v>
      </c>
      <c r="U1338" s="7" t="str">
        <f>IF(VLOOKUP($A1338,'V2.5.2 Measures'!$C:$W,3,FALSE)&lt;&gt; "", VLOOKUP($A1338,'V2.5.2 Measures'!$C:$W,3,FALSE),"N/A")</f>
        <v>Average paid per record for TYPE-OF-SERVICE = 42 (Well-baby and well-child care services as defined by the State.)</v>
      </c>
      <c r="V1338" s="7" t="e">
        <f>IF(VLOOKUP($A1338,'V2.5.2 Measures'!$C:$W,26,FALSE)&lt;&gt; "", VLOOKUP($A1338,'V2.5.2 Measures'!$C:$W,26,FALSE),"N/A")</f>
        <v>#REF!</v>
      </c>
      <c r="W1338" s="7" t="e">
        <f>IF(VLOOKUP($A1338,'V2.5.2 Measures'!$C:$W,44,FALSE)&lt;&gt; "", VLOOKUP($A1338,'V2.5.2 Measures'!$C:$W,44,FALSE),"N/A")</f>
        <v>#REF!</v>
      </c>
    </row>
    <row r="1339" spans="1:23" x14ac:dyDescent="0.35">
      <c r="A1339" s="7" t="str">
        <f>'V2.5.2 Measures'!C801</f>
        <v>EXP15.37</v>
      </c>
      <c r="B1339" s="7" t="str">
        <f>VLOOKUP($A1339,'V2.5.2 Measures'!$C:$W,6,FALSE)</f>
        <v>S-CHIP FFS: Original, Paid Claims</v>
      </c>
      <c r="C1339" s="7" t="str">
        <f>VLOOKUP($A1339,'V2.5.2 Measures'!$C:$W,8,FALSE)</f>
        <v>No</v>
      </c>
      <c r="D1339" s="7" t="str">
        <f>IF(VLOOKUP($A1339,'V2.5.2 Measures'!$C:$W,4,FALSE)="","",VLOOKUP($A1339,'V2.5.2 Measures'!$C:$W,4,FALSE))</f>
        <v>Ratio</v>
      </c>
      <c r="E1339" s="7" t="str">
        <f>IF((VLOOKUP($A1339,'V2.5.2 Measures'!$C:$W,8,FALSE)&lt;&gt;"")*AND(VLOOKUP($A1339,'V2.5.2 Measures'!$C:$W,8,FALSE)&lt;&gt;"TBD"),VLOOKUP($A1339,'V2.5.2 Measures'!$C:$W,8,FALSE),"N/A")</f>
        <v>No</v>
      </c>
      <c r="F1339" s="7" t="str">
        <f>IF((VLOOKUP($A1339,'V2.5.2 Measures'!$C:$W,9,FALSE)&lt;&gt;"")*AND(VLOOKUP($A1339,'V2.5.2 Measures'!$C:$W,9,FALSE)&lt;&gt;"TBD"),VLOOKUP($A1339,'V2.5.2 Measures'!$C:$W,9,FALSE),"N/A")</f>
        <v>N/A</v>
      </c>
      <c r="G1339" s="7" t="str">
        <f>IF((VLOOKUP($A1339,'V2.5.2 Measures'!$C:$W,10,FALSE)&lt;&gt;"")*AND(VLOOKUP($A1339,'V2.5.2 Measures'!$C:$W,10,FALSE)&lt;&gt;"TBD"),VLOOKUP($A1339,'V2.5.2 Measures'!$C:$W,10,FALSE),"N/A")</f>
        <v>N/A</v>
      </c>
      <c r="H1339" s="7" t="str">
        <f>IF(VLOOKUP($A1339,'V2.5.2 Measures'!$C:$W,14,FALSE)&lt;&gt; "", VLOOKUP($A1339,'V2.5.2 Measures'!$C:$W,14,FALSE),"N/A")</f>
        <v>TBD</v>
      </c>
      <c r="I1339" s="7">
        <f>IF(VLOOKUP($A1339,'V2.5.2 Measures'!$C:$W,15,FALSE)&lt;&gt; "", VLOOKUP($A1339,'V2.5.2 Measures'!$C:$W,15,FALSE),"N/A")</f>
        <v>0.2</v>
      </c>
      <c r="J1339" s="7" t="str">
        <f>IF(VLOOKUP($A1339,'V2.5.2 Measures'!$C:$W,16,FALSE)&lt;&gt; "", VLOOKUP($A1339,'V2.5.2 Measures'!$C:$W,16,FALSE),"N/A")</f>
        <v>N/A</v>
      </c>
      <c r="K1339" s="7" t="str">
        <f>IF(VLOOKUP($A1339,'V2.5.2 Measures'!$C:$W,17,FALSE)&lt;&gt; "", VLOOKUP($A1339,'V2.5.2 Measures'!$C:$W,17,FALSE),"N/A")</f>
        <v>N/A</v>
      </c>
      <c r="L1339" s="7" t="str">
        <f>IF(VLOOKUP($A1339,'V2.5.2 Measures'!$C:$W,18,FALSE)&lt;&gt; "", VLOOKUP($A1339,'V2.5.2 Measures'!$C:$W,18,FALSE),"N/A")</f>
        <v>Default</v>
      </c>
      <c r="M1339" s="7" t="str">
        <f>IF(VLOOKUP($A1339,'V2.5.2 Measures'!$C:$W,19,FALSE)&lt;&gt; "", VLOOKUP($A1339,'V2.5.2 Measures'!$C:$W,19,FALSE),"N/A")</f>
        <v>SAS</v>
      </c>
      <c r="N1339" s="7" t="str">
        <f>IF(VLOOKUP($A1339,'V2.5.2 Measures'!$C:$W,20,FALSE)&lt;&gt; "", VLOOKUP($A1339,'V2.5.2 Measures'!$C:$W,20,FALSE),"N/A")</f>
        <v>V1.1</v>
      </c>
      <c r="O1339" s="7" t="str">
        <f>IF(VLOOKUP($A1339,'V2.5.2 Measures'!$C:$W,21,FALSE)&lt;&gt; "", VLOOKUP($A1339,'V2.5.2 Measures'!$C:$W,21,FALSE),"N/A")</f>
        <v>V1.4</v>
      </c>
      <c r="P1339" s="7" t="e">
        <f>IF(VLOOKUP($A1339,'V2.5.2 Measures'!$C:$W,22,FALSE)&lt;&gt; "", VLOOKUP($A1339,'V2.5.2 Measures'!$C:$W,22,FALSE),"N/A")</f>
        <v>#REF!</v>
      </c>
      <c r="Q1339" s="7" t="e">
        <f>IF(VLOOKUP($A1339,'V2.5.2 Measures'!$C:$W,23,FALSE)&lt;&gt; "", VLOOKUP($A1339,'V2.5.2 Measures'!$C:$W,23,FALSE),"N/A")</f>
        <v>#REF!</v>
      </c>
      <c r="R1339" s="7" t="e">
        <f>IF(VLOOKUP($A1339,'V2.5.2 Measures'!$C:$W,24,FALSE)&lt;&gt; "", VLOOKUP($A1339,'V2.5.2 Measures'!$C:$W,24,FALSE),"N/A")</f>
        <v>#REF!</v>
      </c>
      <c r="S1339" s="7" t="e">
        <f>IF(VLOOKUP($A1339,'V2.5.2 Measures'!$C:$W,25,FALSE)&lt;&gt; "", VLOOKUP($A1339,'V2.5.2 Measures'!$C:$W,25,FALSE),"N/A")</f>
        <v>#REF!</v>
      </c>
      <c r="T1339" s="7" t="str">
        <f>IF(VLOOKUP($A1339,'V2.5.2 Measures'!$C:$W,2,FALSE)&lt;&gt; "", VLOOKUP($A1339,'V2.5.2 Measures'!$C:$W,2,FALSE),"N/A")</f>
        <v>EXP-15-116-37</v>
      </c>
      <c r="U1339" s="7" t="str">
        <f>IF(VLOOKUP($A1339,'V2.5.2 Measures'!$C:$W,3,FALSE)&lt;&gt; "", VLOOKUP($A1339,'V2.5.2 Measures'!$C:$W,3,FALSE),"N/A")</f>
        <v>Average paid per record for TYPE-OF-SERVICE = 43 (Rehabilitative services)</v>
      </c>
      <c r="V1339" s="7" t="e">
        <f>IF(VLOOKUP($A1339,'V2.5.2 Measures'!$C:$W,26,FALSE)&lt;&gt; "", VLOOKUP($A1339,'V2.5.2 Measures'!$C:$W,26,FALSE),"N/A")</f>
        <v>#REF!</v>
      </c>
      <c r="W1339" s="7" t="e">
        <f>IF(VLOOKUP($A1339,'V2.5.2 Measures'!$C:$W,44,FALSE)&lt;&gt; "", VLOOKUP($A1339,'V2.5.2 Measures'!$C:$W,44,FALSE),"N/A")</f>
        <v>#REF!</v>
      </c>
    </row>
    <row r="1340" spans="1:23" x14ac:dyDescent="0.35">
      <c r="A1340" s="7" t="str">
        <f>'V2.5.2 Measures'!C802</f>
        <v>EXP15.38</v>
      </c>
      <c r="B1340" s="7" t="str">
        <f>VLOOKUP($A1340,'V2.5.2 Measures'!$C:$W,6,FALSE)</f>
        <v>S-CHIP FFS: Original, Paid Claims</v>
      </c>
      <c r="C1340" s="7" t="str">
        <f>VLOOKUP($A1340,'V2.5.2 Measures'!$C:$W,8,FALSE)</f>
        <v>No</v>
      </c>
      <c r="D1340" s="7" t="str">
        <f>IF(VLOOKUP($A1340,'V2.5.2 Measures'!$C:$W,4,FALSE)="","",VLOOKUP($A1340,'V2.5.2 Measures'!$C:$W,4,FALSE))</f>
        <v>Ratio</v>
      </c>
      <c r="E1340" s="7" t="str">
        <f>IF((VLOOKUP($A1340,'V2.5.2 Measures'!$C:$W,8,FALSE)&lt;&gt;"")*AND(VLOOKUP($A1340,'V2.5.2 Measures'!$C:$W,8,FALSE)&lt;&gt;"TBD"),VLOOKUP($A1340,'V2.5.2 Measures'!$C:$W,8,FALSE),"N/A")</f>
        <v>No</v>
      </c>
      <c r="F1340" s="7" t="str">
        <f>IF((VLOOKUP($A1340,'V2.5.2 Measures'!$C:$W,9,FALSE)&lt;&gt;"")*AND(VLOOKUP($A1340,'V2.5.2 Measures'!$C:$W,9,FALSE)&lt;&gt;"TBD"),VLOOKUP($A1340,'V2.5.2 Measures'!$C:$W,9,FALSE),"N/A")</f>
        <v>N/A</v>
      </c>
      <c r="G1340" s="7" t="str">
        <f>IF((VLOOKUP($A1340,'V2.5.2 Measures'!$C:$W,10,FALSE)&lt;&gt;"")*AND(VLOOKUP($A1340,'V2.5.2 Measures'!$C:$W,10,FALSE)&lt;&gt;"TBD"),VLOOKUP($A1340,'V2.5.2 Measures'!$C:$W,10,FALSE),"N/A")</f>
        <v>N/A</v>
      </c>
      <c r="H1340" s="7" t="str">
        <f>IF(VLOOKUP($A1340,'V2.5.2 Measures'!$C:$W,14,FALSE)&lt;&gt; "", VLOOKUP($A1340,'V2.5.2 Measures'!$C:$W,14,FALSE),"N/A")</f>
        <v>TBD</v>
      </c>
      <c r="I1340" s="7">
        <f>IF(VLOOKUP($A1340,'V2.5.2 Measures'!$C:$W,15,FALSE)&lt;&gt; "", VLOOKUP($A1340,'V2.5.2 Measures'!$C:$W,15,FALSE),"N/A")</f>
        <v>0.2</v>
      </c>
      <c r="J1340" s="7" t="str">
        <f>IF(VLOOKUP($A1340,'V2.5.2 Measures'!$C:$W,16,FALSE)&lt;&gt; "", VLOOKUP($A1340,'V2.5.2 Measures'!$C:$W,16,FALSE),"N/A")</f>
        <v>N/A</v>
      </c>
      <c r="K1340" s="7" t="str">
        <f>IF(VLOOKUP($A1340,'V2.5.2 Measures'!$C:$W,17,FALSE)&lt;&gt; "", VLOOKUP($A1340,'V2.5.2 Measures'!$C:$W,17,FALSE),"N/A")</f>
        <v>N/A</v>
      </c>
      <c r="L1340" s="7" t="str">
        <f>IF(VLOOKUP($A1340,'V2.5.2 Measures'!$C:$W,18,FALSE)&lt;&gt; "", VLOOKUP($A1340,'V2.5.2 Measures'!$C:$W,18,FALSE),"N/A")</f>
        <v>Default</v>
      </c>
      <c r="M1340" s="7" t="str">
        <f>IF(VLOOKUP($A1340,'V2.5.2 Measures'!$C:$W,19,FALSE)&lt;&gt; "", VLOOKUP($A1340,'V2.5.2 Measures'!$C:$W,19,FALSE),"N/A")</f>
        <v>SAS</v>
      </c>
      <c r="N1340" s="7" t="str">
        <f>IF(VLOOKUP($A1340,'V2.5.2 Measures'!$C:$W,20,FALSE)&lt;&gt; "", VLOOKUP($A1340,'V2.5.2 Measures'!$C:$W,20,FALSE),"N/A")</f>
        <v>V1.1</v>
      </c>
      <c r="O1340" s="7" t="str">
        <f>IF(VLOOKUP($A1340,'V2.5.2 Measures'!$C:$W,21,FALSE)&lt;&gt; "", VLOOKUP($A1340,'V2.5.2 Measures'!$C:$W,21,FALSE),"N/A")</f>
        <v>V1.4</v>
      </c>
      <c r="P1340" s="7" t="e">
        <f>IF(VLOOKUP($A1340,'V2.5.2 Measures'!$C:$W,22,FALSE)&lt;&gt; "", VLOOKUP($A1340,'V2.5.2 Measures'!$C:$W,22,FALSE),"N/A")</f>
        <v>#REF!</v>
      </c>
      <c r="Q1340" s="7" t="e">
        <f>IF(VLOOKUP($A1340,'V2.5.2 Measures'!$C:$W,23,FALSE)&lt;&gt; "", VLOOKUP($A1340,'V2.5.2 Measures'!$C:$W,23,FALSE),"N/A")</f>
        <v>#REF!</v>
      </c>
      <c r="R1340" s="7" t="e">
        <f>IF(VLOOKUP($A1340,'V2.5.2 Measures'!$C:$W,24,FALSE)&lt;&gt; "", VLOOKUP($A1340,'V2.5.2 Measures'!$C:$W,24,FALSE),"N/A")</f>
        <v>#REF!</v>
      </c>
      <c r="S1340" s="7" t="e">
        <f>IF(VLOOKUP($A1340,'V2.5.2 Measures'!$C:$W,25,FALSE)&lt;&gt; "", VLOOKUP($A1340,'V2.5.2 Measures'!$C:$W,25,FALSE),"N/A")</f>
        <v>#REF!</v>
      </c>
      <c r="T1340" s="7" t="str">
        <f>IF(VLOOKUP($A1340,'V2.5.2 Measures'!$C:$W,2,FALSE)&lt;&gt; "", VLOOKUP($A1340,'V2.5.2 Measures'!$C:$W,2,FALSE),"N/A")</f>
        <v>EXP-15-117-38</v>
      </c>
      <c r="U1340" s="7" t="str">
        <f>IF(VLOOKUP($A1340,'V2.5.2 Measures'!$C:$W,3,FALSE)&lt;&gt; "", VLOOKUP($A1340,'V2.5.2 Measures'!$C:$W,3,FALSE),"N/A")</f>
        <v>Average paid per record for TYPE-OF-SERVICE = 49 (Outpatient mental health services)</v>
      </c>
      <c r="V1340" s="7" t="e">
        <f>IF(VLOOKUP($A1340,'V2.5.2 Measures'!$C:$W,26,FALSE)&lt;&gt; "", VLOOKUP($A1340,'V2.5.2 Measures'!$C:$W,26,FALSE),"N/A")</f>
        <v>#REF!</v>
      </c>
      <c r="W1340" s="7" t="e">
        <f>IF(VLOOKUP($A1340,'V2.5.2 Measures'!$C:$W,44,FALSE)&lt;&gt; "", VLOOKUP($A1340,'V2.5.2 Measures'!$C:$W,44,FALSE),"N/A")</f>
        <v>#REF!</v>
      </c>
    </row>
    <row r="1341" spans="1:23" x14ac:dyDescent="0.35">
      <c r="A1341" s="7" t="str">
        <f>'V2.5.2 Measures'!C803</f>
        <v>EXP15.40</v>
      </c>
      <c r="B1341" s="7" t="str">
        <f>VLOOKUP($A1341,'V2.5.2 Measures'!$C:$W,6,FALSE)</f>
        <v>S-CHIP FFS: Original, Paid Claims</v>
      </c>
      <c r="C1341" s="7" t="str">
        <f>VLOOKUP($A1341,'V2.5.2 Measures'!$C:$W,8,FALSE)</f>
        <v>No</v>
      </c>
      <c r="D1341" s="7" t="str">
        <f>IF(VLOOKUP($A1341,'V2.5.2 Measures'!$C:$W,4,FALSE)="","",VLOOKUP($A1341,'V2.5.2 Measures'!$C:$W,4,FALSE))</f>
        <v>Ratio</v>
      </c>
      <c r="E1341" s="7" t="str">
        <f>IF((VLOOKUP($A1341,'V2.5.2 Measures'!$C:$W,8,FALSE)&lt;&gt;"")*AND(VLOOKUP($A1341,'V2.5.2 Measures'!$C:$W,8,FALSE)&lt;&gt;"TBD"),VLOOKUP($A1341,'V2.5.2 Measures'!$C:$W,8,FALSE),"N/A")</f>
        <v>No</v>
      </c>
      <c r="F1341" s="7" t="str">
        <f>IF((VLOOKUP($A1341,'V2.5.2 Measures'!$C:$W,9,FALSE)&lt;&gt;"")*AND(VLOOKUP($A1341,'V2.5.2 Measures'!$C:$W,9,FALSE)&lt;&gt;"TBD"),VLOOKUP($A1341,'V2.5.2 Measures'!$C:$W,9,FALSE),"N/A")</f>
        <v>N/A</v>
      </c>
      <c r="G1341" s="7" t="str">
        <f>IF((VLOOKUP($A1341,'V2.5.2 Measures'!$C:$W,10,FALSE)&lt;&gt;"")*AND(VLOOKUP($A1341,'V2.5.2 Measures'!$C:$W,10,FALSE)&lt;&gt;"TBD"),VLOOKUP($A1341,'V2.5.2 Measures'!$C:$W,10,FALSE),"N/A")</f>
        <v>N/A</v>
      </c>
      <c r="H1341" s="7" t="str">
        <f>IF(VLOOKUP($A1341,'V2.5.2 Measures'!$C:$W,14,FALSE)&lt;&gt; "", VLOOKUP($A1341,'V2.5.2 Measures'!$C:$W,14,FALSE),"N/A")</f>
        <v>TBD</v>
      </c>
      <c r="I1341" s="7">
        <f>IF(VLOOKUP($A1341,'V2.5.2 Measures'!$C:$W,15,FALSE)&lt;&gt; "", VLOOKUP($A1341,'V2.5.2 Measures'!$C:$W,15,FALSE),"N/A")</f>
        <v>0.2</v>
      </c>
      <c r="J1341" s="7" t="str">
        <f>IF(VLOOKUP($A1341,'V2.5.2 Measures'!$C:$W,16,FALSE)&lt;&gt; "", VLOOKUP($A1341,'V2.5.2 Measures'!$C:$W,16,FALSE),"N/A")</f>
        <v>N/A</v>
      </c>
      <c r="K1341" s="7" t="str">
        <f>IF(VLOOKUP($A1341,'V2.5.2 Measures'!$C:$W,17,FALSE)&lt;&gt; "", VLOOKUP($A1341,'V2.5.2 Measures'!$C:$W,17,FALSE),"N/A")</f>
        <v>N/A</v>
      </c>
      <c r="L1341" s="7" t="str">
        <f>IF(VLOOKUP($A1341,'V2.5.2 Measures'!$C:$W,18,FALSE)&lt;&gt; "", VLOOKUP($A1341,'V2.5.2 Measures'!$C:$W,18,FALSE),"N/A")</f>
        <v>Default</v>
      </c>
      <c r="M1341" s="7" t="str">
        <f>IF(VLOOKUP($A1341,'V2.5.2 Measures'!$C:$W,19,FALSE)&lt;&gt; "", VLOOKUP($A1341,'V2.5.2 Measures'!$C:$W,19,FALSE),"N/A")</f>
        <v>SAS</v>
      </c>
      <c r="N1341" s="7" t="str">
        <f>IF(VLOOKUP($A1341,'V2.5.2 Measures'!$C:$W,20,FALSE)&lt;&gt; "", VLOOKUP($A1341,'V2.5.2 Measures'!$C:$W,20,FALSE),"N/A")</f>
        <v>V1.1</v>
      </c>
      <c r="O1341" s="7" t="str">
        <f>IF(VLOOKUP($A1341,'V2.5.2 Measures'!$C:$W,21,FALSE)&lt;&gt; "", VLOOKUP($A1341,'V2.5.2 Measures'!$C:$W,21,FALSE),"N/A")</f>
        <v>V1.4</v>
      </c>
      <c r="P1341" s="7" t="e">
        <f>IF(VLOOKUP($A1341,'V2.5.2 Measures'!$C:$W,22,FALSE)&lt;&gt; "", VLOOKUP($A1341,'V2.5.2 Measures'!$C:$W,22,FALSE),"N/A")</f>
        <v>#REF!</v>
      </c>
      <c r="Q1341" s="7" t="e">
        <f>IF(VLOOKUP($A1341,'V2.5.2 Measures'!$C:$W,23,FALSE)&lt;&gt; "", VLOOKUP($A1341,'V2.5.2 Measures'!$C:$W,23,FALSE),"N/A")</f>
        <v>#REF!</v>
      </c>
      <c r="R1341" s="7" t="e">
        <f>IF(VLOOKUP($A1341,'V2.5.2 Measures'!$C:$W,24,FALSE)&lt;&gt; "", VLOOKUP($A1341,'V2.5.2 Measures'!$C:$W,24,FALSE),"N/A")</f>
        <v>#REF!</v>
      </c>
      <c r="S1341" s="7" t="e">
        <f>IF(VLOOKUP($A1341,'V2.5.2 Measures'!$C:$W,25,FALSE)&lt;&gt; "", VLOOKUP($A1341,'V2.5.2 Measures'!$C:$W,25,FALSE),"N/A")</f>
        <v>#REF!</v>
      </c>
      <c r="T1341" s="7" t="str">
        <f>IF(VLOOKUP($A1341,'V2.5.2 Measures'!$C:$W,2,FALSE)&lt;&gt; "", VLOOKUP($A1341,'V2.5.2 Measures'!$C:$W,2,FALSE),"N/A")</f>
        <v>EXP-15-118-40</v>
      </c>
      <c r="U1341" s="7" t="str">
        <f>IF(VLOOKUP($A1341,'V2.5.2 Measures'!$C:$W,3,FALSE)&lt;&gt; "", VLOOKUP($A1341,'V2.5.2 Measures'!$C:$W,3,FALSE),"N/A")</f>
        <v>Average paid per record for TYPE-OF-SERVICE = 50 (Inpatient substance abuse treatment services and residential substance abuse treatment services.)</v>
      </c>
      <c r="V1341" s="7" t="e">
        <f>IF(VLOOKUP($A1341,'V2.5.2 Measures'!$C:$W,26,FALSE)&lt;&gt; "", VLOOKUP($A1341,'V2.5.2 Measures'!$C:$W,26,FALSE),"N/A")</f>
        <v>#REF!</v>
      </c>
      <c r="W1341" s="7" t="e">
        <f>IF(VLOOKUP($A1341,'V2.5.2 Measures'!$C:$W,44,FALSE)&lt;&gt; "", VLOOKUP($A1341,'V2.5.2 Measures'!$C:$W,44,FALSE),"N/A")</f>
        <v>#REF!</v>
      </c>
    </row>
    <row r="1342" spans="1:23" x14ac:dyDescent="0.35">
      <c r="A1342" s="7" t="str">
        <f>'V2.5.2 Measures'!C804</f>
        <v>EXP15.41</v>
      </c>
      <c r="B1342" s="7" t="str">
        <f>VLOOKUP($A1342,'V2.5.2 Measures'!$C:$W,6,FALSE)</f>
        <v>S-CHIP FFS: Original, Paid Claims</v>
      </c>
      <c r="C1342" s="7" t="str">
        <f>VLOOKUP($A1342,'V2.5.2 Measures'!$C:$W,8,FALSE)</f>
        <v>No</v>
      </c>
      <c r="D1342" s="7" t="str">
        <f>IF(VLOOKUP($A1342,'V2.5.2 Measures'!$C:$W,4,FALSE)="","",VLOOKUP($A1342,'V2.5.2 Measures'!$C:$W,4,FALSE))</f>
        <v>Ratio</v>
      </c>
      <c r="E1342" s="7" t="str">
        <f>IF((VLOOKUP($A1342,'V2.5.2 Measures'!$C:$W,8,FALSE)&lt;&gt;"")*AND(VLOOKUP($A1342,'V2.5.2 Measures'!$C:$W,8,FALSE)&lt;&gt;"TBD"),VLOOKUP($A1342,'V2.5.2 Measures'!$C:$W,8,FALSE),"N/A")</f>
        <v>No</v>
      </c>
      <c r="F1342" s="7" t="str">
        <f>IF((VLOOKUP($A1342,'V2.5.2 Measures'!$C:$W,9,FALSE)&lt;&gt;"")*AND(VLOOKUP($A1342,'V2.5.2 Measures'!$C:$W,9,FALSE)&lt;&gt;"TBD"),VLOOKUP($A1342,'V2.5.2 Measures'!$C:$W,9,FALSE),"N/A")</f>
        <v>N/A</v>
      </c>
      <c r="G1342" s="7" t="str">
        <f>IF((VLOOKUP($A1342,'V2.5.2 Measures'!$C:$W,10,FALSE)&lt;&gt;"")*AND(VLOOKUP($A1342,'V2.5.2 Measures'!$C:$W,10,FALSE)&lt;&gt;"TBD"),VLOOKUP($A1342,'V2.5.2 Measures'!$C:$W,10,FALSE),"N/A")</f>
        <v>N/A</v>
      </c>
      <c r="H1342" s="7" t="str">
        <f>IF(VLOOKUP($A1342,'V2.5.2 Measures'!$C:$W,14,FALSE)&lt;&gt; "", VLOOKUP($A1342,'V2.5.2 Measures'!$C:$W,14,FALSE),"N/A")</f>
        <v>TBD</v>
      </c>
      <c r="I1342" s="7">
        <f>IF(VLOOKUP($A1342,'V2.5.2 Measures'!$C:$W,15,FALSE)&lt;&gt; "", VLOOKUP($A1342,'V2.5.2 Measures'!$C:$W,15,FALSE),"N/A")</f>
        <v>0.2</v>
      </c>
      <c r="J1342" s="7" t="str">
        <f>IF(VLOOKUP($A1342,'V2.5.2 Measures'!$C:$W,16,FALSE)&lt;&gt; "", VLOOKUP($A1342,'V2.5.2 Measures'!$C:$W,16,FALSE),"N/A")</f>
        <v>N/A</v>
      </c>
      <c r="K1342" s="7" t="str">
        <f>IF(VLOOKUP($A1342,'V2.5.2 Measures'!$C:$W,17,FALSE)&lt;&gt; "", VLOOKUP($A1342,'V2.5.2 Measures'!$C:$W,17,FALSE),"N/A")</f>
        <v>N/A</v>
      </c>
      <c r="L1342" s="7" t="str">
        <f>IF(VLOOKUP($A1342,'V2.5.2 Measures'!$C:$W,18,FALSE)&lt;&gt; "", VLOOKUP($A1342,'V2.5.2 Measures'!$C:$W,18,FALSE),"N/A")</f>
        <v>Default</v>
      </c>
      <c r="M1342" s="7" t="str">
        <f>IF(VLOOKUP($A1342,'V2.5.2 Measures'!$C:$W,19,FALSE)&lt;&gt; "", VLOOKUP($A1342,'V2.5.2 Measures'!$C:$W,19,FALSE),"N/A")</f>
        <v>SAS</v>
      </c>
      <c r="N1342" s="7" t="str">
        <f>IF(VLOOKUP($A1342,'V2.5.2 Measures'!$C:$W,20,FALSE)&lt;&gt; "", VLOOKUP($A1342,'V2.5.2 Measures'!$C:$W,20,FALSE),"N/A")</f>
        <v>V1.1</v>
      </c>
      <c r="O1342" s="7" t="str">
        <f>IF(VLOOKUP($A1342,'V2.5.2 Measures'!$C:$W,21,FALSE)&lt;&gt; "", VLOOKUP($A1342,'V2.5.2 Measures'!$C:$W,21,FALSE),"N/A")</f>
        <v>V1.4</v>
      </c>
      <c r="P1342" s="7" t="e">
        <f>IF(VLOOKUP($A1342,'V2.5.2 Measures'!$C:$W,22,FALSE)&lt;&gt; "", VLOOKUP($A1342,'V2.5.2 Measures'!$C:$W,22,FALSE),"N/A")</f>
        <v>#REF!</v>
      </c>
      <c r="Q1342" s="7" t="e">
        <f>IF(VLOOKUP($A1342,'V2.5.2 Measures'!$C:$W,23,FALSE)&lt;&gt; "", VLOOKUP($A1342,'V2.5.2 Measures'!$C:$W,23,FALSE),"N/A")</f>
        <v>#REF!</v>
      </c>
      <c r="R1342" s="7" t="e">
        <f>IF(VLOOKUP($A1342,'V2.5.2 Measures'!$C:$W,24,FALSE)&lt;&gt; "", VLOOKUP($A1342,'V2.5.2 Measures'!$C:$W,24,FALSE),"N/A")</f>
        <v>#REF!</v>
      </c>
      <c r="S1342" s="7" t="e">
        <f>IF(VLOOKUP($A1342,'V2.5.2 Measures'!$C:$W,25,FALSE)&lt;&gt; "", VLOOKUP($A1342,'V2.5.2 Measures'!$C:$W,25,FALSE),"N/A")</f>
        <v>#REF!</v>
      </c>
      <c r="T1342" s="7" t="str">
        <f>IF(VLOOKUP($A1342,'V2.5.2 Measures'!$C:$W,2,FALSE)&lt;&gt; "", VLOOKUP($A1342,'V2.5.2 Measures'!$C:$W,2,FALSE),"N/A")</f>
        <v>EXP-15-119-41</v>
      </c>
      <c r="U1342" s="7" t="str">
        <f>IF(VLOOKUP($A1342,'V2.5.2 Measures'!$C:$W,3,FALSE)&lt;&gt; "", VLOOKUP($A1342,'V2.5.2 Measures'!$C:$W,3,FALSE),"N/A")</f>
        <v>Average paid per record for TYPE-OF-SERVICE = 51 (Personal care services)</v>
      </c>
      <c r="V1342" s="7" t="e">
        <f>IF(VLOOKUP($A1342,'V2.5.2 Measures'!$C:$W,26,FALSE)&lt;&gt; "", VLOOKUP($A1342,'V2.5.2 Measures'!$C:$W,26,FALSE),"N/A")</f>
        <v>#REF!</v>
      </c>
      <c r="W1342" s="7" t="e">
        <f>IF(VLOOKUP($A1342,'V2.5.2 Measures'!$C:$W,44,FALSE)&lt;&gt; "", VLOOKUP($A1342,'V2.5.2 Measures'!$C:$W,44,FALSE),"N/A")</f>
        <v>#REF!</v>
      </c>
    </row>
    <row r="1343" spans="1:23" x14ac:dyDescent="0.35">
      <c r="A1343" s="7" t="str">
        <f>'V2.5.2 Measures'!C805</f>
        <v>EXP15.42</v>
      </c>
      <c r="B1343" s="7" t="str">
        <f>VLOOKUP($A1343,'V2.5.2 Measures'!$C:$W,6,FALSE)</f>
        <v>S-CHIP FFS: Original, Paid Claims</v>
      </c>
      <c r="C1343" s="7" t="str">
        <f>VLOOKUP($A1343,'V2.5.2 Measures'!$C:$W,8,FALSE)</f>
        <v>No</v>
      </c>
      <c r="D1343" s="7" t="str">
        <f>IF(VLOOKUP($A1343,'V2.5.2 Measures'!$C:$W,4,FALSE)="","",VLOOKUP($A1343,'V2.5.2 Measures'!$C:$W,4,FALSE))</f>
        <v>Ratio</v>
      </c>
      <c r="E1343" s="7" t="str">
        <f>IF((VLOOKUP($A1343,'V2.5.2 Measures'!$C:$W,8,FALSE)&lt;&gt;"")*AND(VLOOKUP($A1343,'V2.5.2 Measures'!$C:$W,8,FALSE)&lt;&gt;"TBD"),VLOOKUP($A1343,'V2.5.2 Measures'!$C:$W,8,FALSE),"N/A")</f>
        <v>No</v>
      </c>
      <c r="F1343" s="7" t="str">
        <f>IF((VLOOKUP($A1343,'V2.5.2 Measures'!$C:$W,9,FALSE)&lt;&gt;"")*AND(VLOOKUP($A1343,'V2.5.2 Measures'!$C:$W,9,FALSE)&lt;&gt;"TBD"),VLOOKUP($A1343,'V2.5.2 Measures'!$C:$W,9,FALSE),"N/A")</f>
        <v>N/A</v>
      </c>
      <c r="G1343" s="7" t="str">
        <f>IF((VLOOKUP($A1343,'V2.5.2 Measures'!$C:$W,10,FALSE)&lt;&gt;"")*AND(VLOOKUP($A1343,'V2.5.2 Measures'!$C:$W,10,FALSE)&lt;&gt;"TBD"),VLOOKUP($A1343,'V2.5.2 Measures'!$C:$W,10,FALSE),"N/A")</f>
        <v>N/A</v>
      </c>
      <c r="H1343" s="7" t="str">
        <f>IF(VLOOKUP($A1343,'V2.5.2 Measures'!$C:$W,14,FALSE)&lt;&gt; "", VLOOKUP($A1343,'V2.5.2 Measures'!$C:$W,14,FALSE),"N/A")</f>
        <v>TBD</v>
      </c>
      <c r="I1343" s="7">
        <f>IF(VLOOKUP($A1343,'V2.5.2 Measures'!$C:$W,15,FALSE)&lt;&gt; "", VLOOKUP($A1343,'V2.5.2 Measures'!$C:$W,15,FALSE),"N/A")</f>
        <v>0.2</v>
      </c>
      <c r="J1343" s="7" t="str">
        <f>IF(VLOOKUP($A1343,'V2.5.2 Measures'!$C:$W,16,FALSE)&lt;&gt; "", VLOOKUP($A1343,'V2.5.2 Measures'!$C:$W,16,FALSE),"N/A")</f>
        <v>N/A</v>
      </c>
      <c r="K1343" s="7" t="str">
        <f>IF(VLOOKUP($A1343,'V2.5.2 Measures'!$C:$W,17,FALSE)&lt;&gt; "", VLOOKUP($A1343,'V2.5.2 Measures'!$C:$W,17,FALSE),"N/A")</f>
        <v>N/A</v>
      </c>
      <c r="L1343" s="7" t="str">
        <f>IF(VLOOKUP($A1343,'V2.5.2 Measures'!$C:$W,18,FALSE)&lt;&gt; "", VLOOKUP($A1343,'V2.5.2 Measures'!$C:$W,18,FALSE),"N/A")</f>
        <v>Default</v>
      </c>
      <c r="M1343" s="7" t="str">
        <f>IF(VLOOKUP($A1343,'V2.5.2 Measures'!$C:$W,19,FALSE)&lt;&gt; "", VLOOKUP($A1343,'V2.5.2 Measures'!$C:$W,19,FALSE),"N/A")</f>
        <v>SAS</v>
      </c>
      <c r="N1343" s="7" t="str">
        <f>IF(VLOOKUP($A1343,'V2.5.2 Measures'!$C:$W,20,FALSE)&lt;&gt; "", VLOOKUP($A1343,'V2.5.2 Measures'!$C:$W,20,FALSE),"N/A")</f>
        <v>V1.1</v>
      </c>
      <c r="O1343" s="7" t="str">
        <f>IF(VLOOKUP($A1343,'V2.5.2 Measures'!$C:$W,21,FALSE)&lt;&gt; "", VLOOKUP($A1343,'V2.5.2 Measures'!$C:$W,21,FALSE),"N/A")</f>
        <v>V1.4</v>
      </c>
      <c r="P1343" s="7" t="e">
        <f>IF(VLOOKUP($A1343,'V2.5.2 Measures'!$C:$W,22,FALSE)&lt;&gt; "", VLOOKUP($A1343,'V2.5.2 Measures'!$C:$W,22,FALSE),"N/A")</f>
        <v>#REF!</v>
      </c>
      <c r="Q1343" s="7" t="e">
        <f>IF(VLOOKUP($A1343,'V2.5.2 Measures'!$C:$W,23,FALSE)&lt;&gt; "", VLOOKUP($A1343,'V2.5.2 Measures'!$C:$W,23,FALSE),"N/A")</f>
        <v>#REF!</v>
      </c>
      <c r="R1343" s="7" t="e">
        <f>IF(VLOOKUP($A1343,'V2.5.2 Measures'!$C:$W,24,FALSE)&lt;&gt; "", VLOOKUP($A1343,'V2.5.2 Measures'!$C:$W,24,FALSE),"N/A")</f>
        <v>#REF!</v>
      </c>
      <c r="S1343" s="7" t="e">
        <f>IF(VLOOKUP($A1343,'V2.5.2 Measures'!$C:$W,25,FALSE)&lt;&gt; "", VLOOKUP($A1343,'V2.5.2 Measures'!$C:$W,25,FALSE),"N/A")</f>
        <v>#REF!</v>
      </c>
      <c r="T1343" s="7" t="str">
        <f>IF(VLOOKUP($A1343,'V2.5.2 Measures'!$C:$W,2,FALSE)&lt;&gt; "", VLOOKUP($A1343,'V2.5.2 Measures'!$C:$W,2,FALSE),"N/A")</f>
        <v>EXP-15-120-42</v>
      </c>
      <c r="U1343" s="7" t="str">
        <f>IF(VLOOKUP($A1343,'V2.5.2 Measures'!$C:$W,3,FALSE)&lt;&gt; "", VLOOKUP($A1343,'V2.5.2 Measures'!$C:$W,3,FALSE),"N/A")</f>
        <v>Average paid per record for TYPE-OF-SERVICE = 52 (Primary care case management services)</v>
      </c>
      <c r="V1343" s="7" t="e">
        <f>IF(VLOOKUP($A1343,'V2.5.2 Measures'!$C:$W,26,FALSE)&lt;&gt; "", VLOOKUP($A1343,'V2.5.2 Measures'!$C:$W,26,FALSE),"N/A")</f>
        <v>#REF!</v>
      </c>
      <c r="W1343" s="7" t="e">
        <f>IF(VLOOKUP($A1343,'V2.5.2 Measures'!$C:$W,44,FALSE)&lt;&gt; "", VLOOKUP($A1343,'V2.5.2 Measures'!$C:$W,44,FALSE),"N/A")</f>
        <v>#REF!</v>
      </c>
    </row>
    <row r="1344" spans="1:23" x14ac:dyDescent="0.35">
      <c r="A1344" s="7" t="str">
        <f>'V2.5.2 Measures'!C806</f>
        <v>EXP15.43</v>
      </c>
      <c r="B1344" s="7" t="str">
        <f>VLOOKUP($A1344,'V2.5.2 Measures'!$C:$W,6,FALSE)</f>
        <v>S-CHIP FFS: Original, Paid Claims</v>
      </c>
      <c r="C1344" s="7" t="str">
        <f>VLOOKUP($A1344,'V2.5.2 Measures'!$C:$W,8,FALSE)</f>
        <v>No</v>
      </c>
      <c r="D1344" s="7" t="str">
        <f>IF(VLOOKUP($A1344,'V2.5.2 Measures'!$C:$W,4,FALSE)="","",VLOOKUP($A1344,'V2.5.2 Measures'!$C:$W,4,FALSE))</f>
        <v>Ratio</v>
      </c>
      <c r="E1344" s="7" t="str">
        <f>IF((VLOOKUP($A1344,'V2.5.2 Measures'!$C:$W,8,FALSE)&lt;&gt;"")*AND(VLOOKUP($A1344,'V2.5.2 Measures'!$C:$W,8,FALSE)&lt;&gt;"TBD"),VLOOKUP($A1344,'V2.5.2 Measures'!$C:$W,8,FALSE),"N/A")</f>
        <v>No</v>
      </c>
      <c r="F1344" s="7" t="str">
        <f>IF((VLOOKUP($A1344,'V2.5.2 Measures'!$C:$W,9,FALSE)&lt;&gt;"")*AND(VLOOKUP($A1344,'V2.5.2 Measures'!$C:$W,9,FALSE)&lt;&gt;"TBD"),VLOOKUP($A1344,'V2.5.2 Measures'!$C:$W,9,FALSE),"N/A")</f>
        <v>N/A</v>
      </c>
      <c r="G1344" s="7" t="str">
        <f>IF((VLOOKUP($A1344,'V2.5.2 Measures'!$C:$W,10,FALSE)&lt;&gt;"")*AND(VLOOKUP($A1344,'V2.5.2 Measures'!$C:$W,10,FALSE)&lt;&gt;"TBD"),VLOOKUP($A1344,'V2.5.2 Measures'!$C:$W,10,FALSE),"N/A")</f>
        <v>N/A</v>
      </c>
      <c r="H1344" s="7" t="str">
        <f>IF(VLOOKUP($A1344,'V2.5.2 Measures'!$C:$W,14,FALSE)&lt;&gt; "", VLOOKUP($A1344,'V2.5.2 Measures'!$C:$W,14,FALSE),"N/A")</f>
        <v>TBD</v>
      </c>
      <c r="I1344" s="7">
        <f>IF(VLOOKUP($A1344,'V2.5.2 Measures'!$C:$W,15,FALSE)&lt;&gt; "", VLOOKUP($A1344,'V2.5.2 Measures'!$C:$W,15,FALSE),"N/A")</f>
        <v>0.2</v>
      </c>
      <c r="J1344" s="7" t="str">
        <f>IF(VLOOKUP($A1344,'V2.5.2 Measures'!$C:$W,16,FALSE)&lt;&gt; "", VLOOKUP($A1344,'V2.5.2 Measures'!$C:$W,16,FALSE),"N/A")</f>
        <v>N/A</v>
      </c>
      <c r="K1344" s="7" t="str">
        <f>IF(VLOOKUP($A1344,'V2.5.2 Measures'!$C:$W,17,FALSE)&lt;&gt; "", VLOOKUP($A1344,'V2.5.2 Measures'!$C:$W,17,FALSE),"N/A")</f>
        <v>N/A</v>
      </c>
      <c r="L1344" s="7" t="str">
        <f>IF(VLOOKUP($A1344,'V2.5.2 Measures'!$C:$W,18,FALSE)&lt;&gt; "", VLOOKUP($A1344,'V2.5.2 Measures'!$C:$W,18,FALSE),"N/A")</f>
        <v>Default</v>
      </c>
      <c r="M1344" s="7" t="str">
        <f>IF(VLOOKUP($A1344,'V2.5.2 Measures'!$C:$W,19,FALSE)&lt;&gt; "", VLOOKUP($A1344,'V2.5.2 Measures'!$C:$W,19,FALSE),"N/A")</f>
        <v>SAS</v>
      </c>
      <c r="N1344" s="7" t="str">
        <f>IF(VLOOKUP($A1344,'V2.5.2 Measures'!$C:$W,20,FALSE)&lt;&gt; "", VLOOKUP($A1344,'V2.5.2 Measures'!$C:$W,20,FALSE),"N/A")</f>
        <v>V1.1</v>
      </c>
      <c r="O1344" s="7" t="str">
        <f>IF(VLOOKUP($A1344,'V2.5.2 Measures'!$C:$W,21,FALSE)&lt;&gt; "", VLOOKUP($A1344,'V2.5.2 Measures'!$C:$W,21,FALSE),"N/A")</f>
        <v>V1.4</v>
      </c>
      <c r="P1344" s="7" t="e">
        <f>IF(VLOOKUP($A1344,'V2.5.2 Measures'!$C:$W,22,FALSE)&lt;&gt; "", VLOOKUP($A1344,'V2.5.2 Measures'!$C:$W,22,FALSE),"N/A")</f>
        <v>#REF!</v>
      </c>
      <c r="Q1344" s="7" t="e">
        <f>IF(VLOOKUP($A1344,'V2.5.2 Measures'!$C:$W,23,FALSE)&lt;&gt; "", VLOOKUP($A1344,'V2.5.2 Measures'!$C:$W,23,FALSE),"N/A")</f>
        <v>#REF!</v>
      </c>
      <c r="R1344" s="7" t="e">
        <f>IF(VLOOKUP($A1344,'V2.5.2 Measures'!$C:$W,24,FALSE)&lt;&gt; "", VLOOKUP($A1344,'V2.5.2 Measures'!$C:$W,24,FALSE),"N/A")</f>
        <v>#REF!</v>
      </c>
      <c r="S1344" s="7" t="e">
        <f>IF(VLOOKUP($A1344,'V2.5.2 Measures'!$C:$W,25,FALSE)&lt;&gt; "", VLOOKUP($A1344,'V2.5.2 Measures'!$C:$W,25,FALSE),"N/A")</f>
        <v>#REF!</v>
      </c>
      <c r="T1344" s="7" t="str">
        <f>IF(VLOOKUP($A1344,'V2.5.2 Measures'!$C:$W,2,FALSE)&lt;&gt; "", VLOOKUP($A1344,'V2.5.2 Measures'!$C:$W,2,FALSE),"N/A")</f>
        <v>EXP-15-121-43</v>
      </c>
      <c r="U1344" s="7" t="str">
        <f>IF(VLOOKUP($A1344,'V2.5.2 Measures'!$C:$W,3,FALSE)&lt;&gt; "", VLOOKUP($A1344,'V2.5.2 Measures'!$C:$W,3,FALSE),"N/A")</f>
        <v>Average paid per record for TYPE-OF-SERVICE = 53 (Targeted case management services )</v>
      </c>
      <c r="V1344" s="7" t="e">
        <f>IF(VLOOKUP($A1344,'V2.5.2 Measures'!$C:$W,26,FALSE)&lt;&gt; "", VLOOKUP($A1344,'V2.5.2 Measures'!$C:$W,26,FALSE),"N/A")</f>
        <v>#REF!</v>
      </c>
      <c r="W1344" s="7" t="e">
        <f>IF(VLOOKUP($A1344,'V2.5.2 Measures'!$C:$W,44,FALSE)&lt;&gt; "", VLOOKUP($A1344,'V2.5.2 Measures'!$C:$W,44,FALSE),"N/A")</f>
        <v>#REF!</v>
      </c>
    </row>
    <row r="1345" spans="1:23" x14ac:dyDescent="0.35">
      <c r="A1345" s="7" t="str">
        <f>'V2.5.2 Measures'!C807</f>
        <v>EXP15.44</v>
      </c>
      <c r="B1345" s="7" t="str">
        <f>VLOOKUP($A1345,'V2.5.2 Measures'!$C:$W,6,FALSE)</f>
        <v>S-CHIP FFS: Original, Paid Claims</v>
      </c>
      <c r="C1345" s="7" t="str">
        <f>VLOOKUP($A1345,'V2.5.2 Measures'!$C:$W,8,FALSE)</f>
        <v>No</v>
      </c>
      <c r="D1345" s="7" t="str">
        <f>IF(VLOOKUP($A1345,'V2.5.2 Measures'!$C:$W,4,FALSE)="","",VLOOKUP($A1345,'V2.5.2 Measures'!$C:$W,4,FALSE))</f>
        <v>Ratio</v>
      </c>
      <c r="E1345" s="7" t="str">
        <f>IF((VLOOKUP($A1345,'V2.5.2 Measures'!$C:$W,8,FALSE)&lt;&gt;"")*AND(VLOOKUP($A1345,'V2.5.2 Measures'!$C:$W,8,FALSE)&lt;&gt;"TBD"),VLOOKUP($A1345,'V2.5.2 Measures'!$C:$W,8,FALSE),"N/A")</f>
        <v>No</v>
      </c>
      <c r="F1345" s="7" t="str">
        <f>IF((VLOOKUP($A1345,'V2.5.2 Measures'!$C:$W,9,FALSE)&lt;&gt;"")*AND(VLOOKUP($A1345,'V2.5.2 Measures'!$C:$W,9,FALSE)&lt;&gt;"TBD"),VLOOKUP($A1345,'V2.5.2 Measures'!$C:$W,9,FALSE),"N/A")</f>
        <v>N/A</v>
      </c>
      <c r="G1345" s="7" t="str">
        <f>IF((VLOOKUP($A1345,'V2.5.2 Measures'!$C:$W,10,FALSE)&lt;&gt;"")*AND(VLOOKUP($A1345,'V2.5.2 Measures'!$C:$W,10,FALSE)&lt;&gt;"TBD"),VLOOKUP($A1345,'V2.5.2 Measures'!$C:$W,10,FALSE),"N/A")</f>
        <v>N/A</v>
      </c>
      <c r="H1345" s="7" t="str">
        <f>IF(VLOOKUP($A1345,'V2.5.2 Measures'!$C:$W,14,FALSE)&lt;&gt; "", VLOOKUP($A1345,'V2.5.2 Measures'!$C:$W,14,FALSE),"N/A")</f>
        <v>TBD</v>
      </c>
      <c r="I1345" s="7">
        <f>IF(VLOOKUP($A1345,'V2.5.2 Measures'!$C:$W,15,FALSE)&lt;&gt; "", VLOOKUP($A1345,'V2.5.2 Measures'!$C:$W,15,FALSE),"N/A")</f>
        <v>0.2</v>
      </c>
      <c r="J1345" s="7" t="str">
        <f>IF(VLOOKUP($A1345,'V2.5.2 Measures'!$C:$W,16,FALSE)&lt;&gt; "", VLOOKUP($A1345,'V2.5.2 Measures'!$C:$W,16,FALSE),"N/A")</f>
        <v>N/A</v>
      </c>
      <c r="K1345" s="7" t="str">
        <f>IF(VLOOKUP($A1345,'V2.5.2 Measures'!$C:$W,17,FALSE)&lt;&gt; "", VLOOKUP($A1345,'V2.5.2 Measures'!$C:$W,17,FALSE),"N/A")</f>
        <v>N/A</v>
      </c>
      <c r="L1345" s="7" t="str">
        <f>IF(VLOOKUP($A1345,'V2.5.2 Measures'!$C:$W,18,FALSE)&lt;&gt; "", VLOOKUP($A1345,'V2.5.2 Measures'!$C:$W,18,FALSE),"N/A")</f>
        <v>Default</v>
      </c>
      <c r="M1345" s="7" t="str">
        <f>IF(VLOOKUP($A1345,'V2.5.2 Measures'!$C:$W,19,FALSE)&lt;&gt; "", VLOOKUP($A1345,'V2.5.2 Measures'!$C:$W,19,FALSE),"N/A")</f>
        <v>SAS</v>
      </c>
      <c r="N1345" s="7" t="str">
        <f>IF(VLOOKUP($A1345,'V2.5.2 Measures'!$C:$W,20,FALSE)&lt;&gt; "", VLOOKUP($A1345,'V2.5.2 Measures'!$C:$W,20,FALSE),"N/A")</f>
        <v>V1.1</v>
      </c>
      <c r="O1345" s="7" t="str">
        <f>IF(VLOOKUP($A1345,'V2.5.2 Measures'!$C:$W,21,FALSE)&lt;&gt; "", VLOOKUP($A1345,'V2.5.2 Measures'!$C:$W,21,FALSE),"N/A")</f>
        <v>V1.4</v>
      </c>
      <c r="P1345" s="7" t="e">
        <f>IF(VLOOKUP($A1345,'V2.5.2 Measures'!$C:$W,22,FALSE)&lt;&gt; "", VLOOKUP($A1345,'V2.5.2 Measures'!$C:$W,22,FALSE),"N/A")</f>
        <v>#REF!</v>
      </c>
      <c r="Q1345" s="7" t="e">
        <f>IF(VLOOKUP($A1345,'V2.5.2 Measures'!$C:$W,23,FALSE)&lt;&gt; "", VLOOKUP($A1345,'V2.5.2 Measures'!$C:$W,23,FALSE),"N/A")</f>
        <v>#REF!</v>
      </c>
      <c r="R1345" s="7" t="e">
        <f>IF(VLOOKUP($A1345,'V2.5.2 Measures'!$C:$W,24,FALSE)&lt;&gt; "", VLOOKUP($A1345,'V2.5.2 Measures'!$C:$W,24,FALSE),"N/A")</f>
        <v>#REF!</v>
      </c>
      <c r="S1345" s="7" t="e">
        <f>IF(VLOOKUP($A1345,'V2.5.2 Measures'!$C:$W,25,FALSE)&lt;&gt; "", VLOOKUP($A1345,'V2.5.2 Measures'!$C:$W,25,FALSE),"N/A")</f>
        <v>#REF!</v>
      </c>
      <c r="T1345" s="7" t="str">
        <f>IF(VLOOKUP($A1345,'V2.5.2 Measures'!$C:$W,2,FALSE)&lt;&gt; "", VLOOKUP($A1345,'V2.5.2 Measures'!$C:$W,2,FALSE),"N/A")</f>
        <v>EXP-15-122-44</v>
      </c>
      <c r="U1345" s="7" t="str">
        <f>IF(VLOOKUP($A1345,'V2.5.2 Measures'!$C:$W,3,FALSE)&lt;&gt; "", VLOOKUP($A1345,'V2.5.2 Measures'!$C:$W,3,FALSE),"N/A")</f>
        <v>Average paid per record for TYPE-OF-SERVICE = 54 (Case Management services other than those that meet the definition of primary care case management services or targeted case management services)</v>
      </c>
      <c r="V1345" s="7" t="e">
        <f>IF(VLOOKUP($A1345,'V2.5.2 Measures'!$C:$W,26,FALSE)&lt;&gt; "", VLOOKUP($A1345,'V2.5.2 Measures'!$C:$W,26,FALSE),"N/A")</f>
        <v>#REF!</v>
      </c>
      <c r="W1345" s="7" t="e">
        <f>IF(VLOOKUP($A1345,'V2.5.2 Measures'!$C:$W,44,FALSE)&lt;&gt; "", VLOOKUP($A1345,'V2.5.2 Measures'!$C:$W,44,FALSE),"N/A")</f>
        <v>#REF!</v>
      </c>
    </row>
    <row r="1346" spans="1:23" x14ac:dyDescent="0.35">
      <c r="A1346" s="7" t="str">
        <f>'V2.5.2 Measures'!C808</f>
        <v>EXP15.45</v>
      </c>
      <c r="B1346" s="7" t="str">
        <f>VLOOKUP($A1346,'V2.5.2 Measures'!$C:$W,6,FALSE)</f>
        <v>S-CHIP FFS: Original, Paid Claims</v>
      </c>
      <c r="C1346" s="7" t="str">
        <f>VLOOKUP($A1346,'V2.5.2 Measures'!$C:$W,8,FALSE)</f>
        <v>No</v>
      </c>
      <c r="D1346" s="7" t="str">
        <f>IF(VLOOKUP($A1346,'V2.5.2 Measures'!$C:$W,4,FALSE)="","",VLOOKUP($A1346,'V2.5.2 Measures'!$C:$W,4,FALSE))</f>
        <v>Ratio</v>
      </c>
      <c r="E1346" s="7" t="str">
        <f>IF((VLOOKUP($A1346,'V2.5.2 Measures'!$C:$W,8,FALSE)&lt;&gt;"")*AND(VLOOKUP($A1346,'V2.5.2 Measures'!$C:$W,8,FALSE)&lt;&gt;"TBD"),VLOOKUP($A1346,'V2.5.2 Measures'!$C:$W,8,FALSE),"N/A")</f>
        <v>No</v>
      </c>
      <c r="F1346" s="7" t="str">
        <f>IF((VLOOKUP($A1346,'V2.5.2 Measures'!$C:$W,9,FALSE)&lt;&gt;"")*AND(VLOOKUP($A1346,'V2.5.2 Measures'!$C:$W,9,FALSE)&lt;&gt;"TBD"),VLOOKUP($A1346,'V2.5.2 Measures'!$C:$W,9,FALSE),"N/A")</f>
        <v>N/A</v>
      </c>
      <c r="G1346" s="7" t="str">
        <f>IF((VLOOKUP($A1346,'V2.5.2 Measures'!$C:$W,10,FALSE)&lt;&gt;"")*AND(VLOOKUP($A1346,'V2.5.2 Measures'!$C:$W,10,FALSE)&lt;&gt;"TBD"),VLOOKUP($A1346,'V2.5.2 Measures'!$C:$W,10,FALSE),"N/A")</f>
        <v>N/A</v>
      </c>
      <c r="H1346" s="7" t="str">
        <f>IF(VLOOKUP($A1346,'V2.5.2 Measures'!$C:$W,14,FALSE)&lt;&gt; "", VLOOKUP($A1346,'V2.5.2 Measures'!$C:$W,14,FALSE),"N/A")</f>
        <v>TBD</v>
      </c>
      <c r="I1346" s="7">
        <f>IF(VLOOKUP($A1346,'V2.5.2 Measures'!$C:$W,15,FALSE)&lt;&gt; "", VLOOKUP($A1346,'V2.5.2 Measures'!$C:$W,15,FALSE),"N/A")</f>
        <v>0.2</v>
      </c>
      <c r="J1346" s="7" t="str">
        <f>IF(VLOOKUP($A1346,'V2.5.2 Measures'!$C:$W,16,FALSE)&lt;&gt; "", VLOOKUP($A1346,'V2.5.2 Measures'!$C:$W,16,FALSE),"N/A")</f>
        <v>N/A</v>
      </c>
      <c r="K1346" s="7" t="str">
        <f>IF(VLOOKUP($A1346,'V2.5.2 Measures'!$C:$W,17,FALSE)&lt;&gt; "", VLOOKUP($A1346,'V2.5.2 Measures'!$C:$W,17,FALSE),"N/A")</f>
        <v>N/A</v>
      </c>
      <c r="L1346" s="7" t="str">
        <f>IF(VLOOKUP($A1346,'V2.5.2 Measures'!$C:$W,18,FALSE)&lt;&gt; "", VLOOKUP($A1346,'V2.5.2 Measures'!$C:$W,18,FALSE),"N/A")</f>
        <v>Default</v>
      </c>
      <c r="M1346" s="7" t="str">
        <f>IF(VLOOKUP($A1346,'V2.5.2 Measures'!$C:$W,19,FALSE)&lt;&gt; "", VLOOKUP($A1346,'V2.5.2 Measures'!$C:$W,19,FALSE),"N/A")</f>
        <v>SAS</v>
      </c>
      <c r="N1346" s="7" t="str">
        <f>IF(VLOOKUP($A1346,'V2.5.2 Measures'!$C:$W,20,FALSE)&lt;&gt; "", VLOOKUP($A1346,'V2.5.2 Measures'!$C:$W,20,FALSE),"N/A")</f>
        <v>V1.1</v>
      </c>
      <c r="O1346" s="7" t="str">
        <f>IF(VLOOKUP($A1346,'V2.5.2 Measures'!$C:$W,21,FALSE)&lt;&gt; "", VLOOKUP($A1346,'V2.5.2 Measures'!$C:$W,21,FALSE),"N/A")</f>
        <v>V1.4</v>
      </c>
      <c r="P1346" s="7" t="e">
        <f>IF(VLOOKUP($A1346,'V2.5.2 Measures'!$C:$W,22,FALSE)&lt;&gt; "", VLOOKUP($A1346,'V2.5.2 Measures'!$C:$W,22,FALSE),"N/A")</f>
        <v>#REF!</v>
      </c>
      <c r="Q1346" s="7" t="e">
        <f>IF(VLOOKUP($A1346,'V2.5.2 Measures'!$C:$W,23,FALSE)&lt;&gt; "", VLOOKUP($A1346,'V2.5.2 Measures'!$C:$W,23,FALSE),"N/A")</f>
        <v>#REF!</v>
      </c>
      <c r="R1346" s="7" t="e">
        <f>IF(VLOOKUP($A1346,'V2.5.2 Measures'!$C:$W,24,FALSE)&lt;&gt; "", VLOOKUP($A1346,'V2.5.2 Measures'!$C:$W,24,FALSE),"N/A")</f>
        <v>#REF!</v>
      </c>
      <c r="S1346" s="7" t="e">
        <f>IF(VLOOKUP($A1346,'V2.5.2 Measures'!$C:$W,25,FALSE)&lt;&gt; "", VLOOKUP($A1346,'V2.5.2 Measures'!$C:$W,25,FALSE),"N/A")</f>
        <v>#REF!</v>
      </c>
      <c r="T1346" s="7" t="str">
        <f>IF(VLOOKUP($A1346,'V2.5.2 Measures'!$C:$W,2,FALSE)&lt;&gt; "", VLOOKUP($A1346,'V2.5.2 Measures'!$C:$W,2,FALSE),"N/A")</f>
        <v>EXP-15-123-45</v>
      </c>
      <c r="U1346" s="7" t="str">
        <f>IF(VLOOKUP($A1346,'V2.5.2 Measures'!$C:$W,3,FALSE)&lt;&gt; "", VLOOKUP($A1346,'V2.5.2 Measures'!$C:$W,3,FALSE),"N/A")</f>
        <v>Average paid per record for TYPE-OF-SERVICE = 55 (Care coordination services)</v>
      </c>
      <c r="V1346" s="7" t="e">
        <f>IF(VLOOKUP($A1346,'V2.5.2 Measures'!$C:$W,26,FALSE)&lt;&gt; "", VLOOKUP($A1346,'V2.5.2 Measures'!$C:$W,26,FALSE),"N/A")</f>
        <v>#REF!</v>
      </c>
      <c r="W1346" s="7" t="e">
        <f>IF(VLOOKUP($A1346,'V2.5.2 Measures'!$C:$W,44,FALSE)&lt;&gt; "", VLOOKUP($A1346,'V2.5.2 Measures'!$C:$W,44,FALSE),"N/A")</f>
        <v>#REF!</v>
      </c>
    </row>
    <row r="1347" spans="1:23" x14ac:dyDescent="0.35">
      <c r="A1347" s="7" t="str">
        <f>'V2.5.2 Measures'!C809</f>
        <v>EXP15.46</v>
      </c>
      <c r="B1347" s="7" t="str">
        <f>VLOOKUP($A1347,'V2.5.2 Measures'!$C:$W,6,FALSE)</f>
        <v>S-CHIP FFS: Original, Paid Claims</v>
      </c>
      <c r="C1347" s="7" t="str">
        <f>VLOOKUP($A1347,'V2.5.2 Measures'!$C:$W,8,FALSE)</f>
        <v>No</v>
      </c>
      <c r="D1347" s="7" t="str">
        <f>IF(VLOOKUP($A1347,'V2.5.2 Measures'!$C:$W,4,FALSE)="","",VLOOKUP($A1347,'V2.5.2 Measures'!$C:$W,4,FALSE))</f>
        <v>Ratio</v>
      </c>
      <c r="E1347" s="7" t="str">
        <f>IF((VLOOKUP($A1347,'V2.5.2 Measures'!$C:$W,8,FALSE)&lt;&gt;"")*AND(VLOOKUP($A1347,'V2.5.2 Measures'!$C:$W,8,FALSE)&lt;&gt;"TBD"),VLOOKUP($A1347,'V2.5.2 Measures'!$C:$W,8,FALSE),"N/A")</f>
        <v>No</v>
      </c>
      <c r="F1347" s="7" t="str">
        <f>IF((VLOOKUP($A1347,'V2.5.2 Measures'!$C:$W,9,FALSE)&lt;&gt;"")*AND(VLOOKUP($A1347,'V2.5.2 Measures'!$C:$W,9,FALSE)&lt;&gt;"TBD"),VLOOKUP($A1347,'V2.5.2 Measures'!$C:$W,9,FALSE),"N/A")</f>
        <v>N/A</v>
      </c>
      <c r="G1347" s="7" t="str">
        <f>IF((VLOOKUP($A1347,'V2.5.2 Measures'!$C:$W,10,FALSE)&lt;&gt;"")*AND(VLOOKUP($A1347,'V2.5.2 Measures'!$C:$W,10,FALSE)&lt;&gt;"TBD"),VLOOKUP($A1347,'V2.5.2 Measures'!$C:$W,10,FALSE),"N/A")</f>
        <v>N/A</v>
      </c>
      <c r="H1347" s="7" t="str">
        <f>IF(VLOOKUP($A1347,'V2.5.2 Measures'!$C:$W,14,FALSE)&lt;&gt; "", VLOOKUP($A1347,'V2.5.2 Measures'!$C:$W,14,FALSE),"N/A")</f>
        <v>TBD</v>
      </c>
      <c r="I1347" s="7">
        <f>IF(VLOOKUP($A1347,'V2.5.2 Measures'!$C:$W,15,FALSE)&lt;&gt; "", VLOOKUP($A1347,'V2.5.2 Measures'!$C:$W,15,FALSE),"N/A")</f>
        <v>0.2</v>
      </c>
      <c r="J1347" s="7" t="str">
        <f>IF(VLOOKUP($A1347,'V2.5.2 Measures'!$C:$W,16,FALSE)&lt;&gt; "", VLOOKUP($A1347,'V2.5.2 Measures'!$C:$W,16,FALSE),"N/A")</f>
        <v>N/A</v>
      </c>
      <c r="K1347" s="7" t="str">
        <f>IF(VLOOKUP($A1347,'V2.5.2 Measures'!$C:$W,17,FALSE)&lt;&gt; "", VLOOKUP($A1347,'V2.5.2 Measures'!$C:$W,17,FALSE),"N/A")</f>
        <v>N/A</v>
      </c>
      <c r="L1347" s="7" t="str">
        <f>IF(VLOOKUP($A1347,'V2.5.2 Measures'!$C:$W,18,FALSE)&lt;&gt; "", VLOOKUP($A1347,'V2.5.2 Measures'!$C:$W,18,FALSE),"N/A")</f>
        <v>Default</v>
      </c>
      <c r="M1347" s="7" t="str">
        <f>IF(VLOOKUP($A1347,'V2.5.2 Measures'!$C:$W,19,FALSE)&lt;&gt; "", VLOOKUP($A1347,'V2.5.2 Measures'!$C:$W,19,FALSE),"N/A")</f>
        <v>SAS</v>
      </c>
      <c r="N1347" s="7" t="str">
        <f>IF(VLOOKUP($A1347,'V2.5.2 Measures'!$C:$W,20,FALSE)&lt;&gt; "", VLOOKUP($A1347,'V2.5.2 Measures'!$C:$W,20,FALSE),"N/A")</f>
        <v>V1.1</v>
      </c>
      <c r="O1347" s="7" t="str">
        <f>IF(VLOOKUP($A1347,'V2.5.2 Measures'!$C:$W,21,FALSE)&lt;&gt; "", VLOOKUP($A1347,'V2.5.2 Measures'!$C:$W,21,FALSE),"N/A")</f>
        <v>V1.4</v>
      </c>
      <c r="P1347" s="7" t="e">
        <f>IF(VLOOKUP($A1347,'V2.5.2 Measures'!$C:$W,22,FALSE)&lt;&gt; "", VLOOKUP($A1347,'V2.5.2 Measures'!$C:$W,22,FALSE),"N/A")</f>
        <v>#REF!</v>
      </c>
      <c r="Q1347" s="7" t="e">
        <f>IF(VLOOKUP($A1347,'V2.5.2 Measures'!$C:$W,23,FALSE)&lt;&gt; "", VLOOKUP($A1347,'V2.5.2 Measures'!$C:$W,23,FALSE),"N/A")</f>
        <v>#REF!</v>
      </c>
      <c r="R1347" s="7" t="e">
        <f>IF(VLOOKUP($A1347,'V2.5.2 Measures'!$C:$W,24,FALSE)&lt;&gt; "", VLOOKUP($A1347,'V2.5.2 Measures'!$C:$W,24,FALSE),"N/A")</f>
        <v>#REF!</v>
      </c>
      <c r="S1347" s="7" t="e">
        <f>IF(VLOOKUP($A1347,'V2.5.2 Measures'!$C:$W,25,FALSE)&lt;&gt; "", VLOOKUP($A1347,'V2.5.2 Measures'!$C:$W,25,FALSE),"N/A")</f>
        <v>#REF!</v>
      </c>
      <c r="T1347" s="7" t="str">
        <f>IF(VLOOKUP($A1347,'V2.5.2 Measures'!$C:$W,2,FALSE)&lt;&gt; "", VLOOKUP($A1347,'V2.5.2 Measures'!$C:$W,2,FALSE),"N/A")</f>
        <v>EXP-15-124-46</v>
      </c>
      <c r="U1347" s="7" t="str">
        <f>IF(VLOOKUP($A1347,'V2.5.2 Measures'!$C:$W,3,FALSE)&lt;&gt; "", VLOOKUP($A1347,'V2.5.2 Measures'!$C:$W,3,FALSE),"N/A")</f>
        <v>Average paid per record for TYPE-OF-SERVICE = 56 (Transportation services)</v>
      </c>
      <c r="V1347" s="7" t="e">
        <f>IF(VLOOKUP($A1347,'V2.5.2 Measures'!$C:$W,26,FALSE)&lt;&gt; "", VLOOKUP($A1347,'V2.5.2 Measures'!$C:$W,26,FALSE),"N/A")</f>
        <v>#REF!</v>
      </c>
      <c r="W1347" s="7" t="e">
        <f>IF(VLOOKUP($A1347,'V2.5.2 Measures'!$C:$W,44,FALSE)&lt;&gt; "", VLOOKUP($A1347,'V2.5.2 Measures'!$C:$W,44,FALSE),"N/A")</f>
        <v>#REF!</v>
      </c>
    </row>
    <row r="1348" spans="1:23" x14ac:dyDescent="0.35">
      <c r="A1348" s="7" t="str">
        <f>'V2.5.2 Measures'!C810</f>
        <v>EXP15.47</v>
      </c>
      <c r="B1348" s="7" t="str">
        <f>VLOOKUP($A1348,'V2.5.2 Measures'!$C:$W,6,FALSE)</f>
        <v>S-CHIP FFS: Original, Paid Claims</v>
      </c>
      <c r="C1348" s="7" t="str">
        <f>VLOOKUP($A1348,'V2.5.2 Measures'!$C:$W,8,FALSE)</f>
        <v>No</v>
      </c>
      <c r="D1348" s="7" t="str">
        <f>IF(VLOOKUP($A1348,'V2.5.2 Measures'!$C:$W,4,FALSE)="","",VLOOKUP($A1348,'V2.5.2 Measures'!$C:$W,4,FALSE))</f>
        <v>Ratio</v>
      </c>
      <c r="E1348" s="7" t="str">
        <f>IF((VLOOKUP($A1348,'V2.5.2 Measures'!$C:$W,8,FALSE)&lt;&gt;"")*AND(VLOOKUP($A1348,'V2.5.2 Measures'!$C:$W,8,FALSE)&lt;&gt;"TBD"),VLOOKUP($A1348,'V2.5.2 Measures'!$C:$W,8,FALSE),"N/A")</f>
        <v>No</v>
      </c>
      <c r="F1348" s="7" t="str">
        <f>IF((VLOOKUP($A1348,'V2.5.2 Measures'!$C:$W,9,FALSE)&lt;&gt;"")*AND(VLOOKUP($A1348,'V2.5.2 Measures'!$C:$W,9,FALSE)&lt;&gt;"TBD"),VLOOKUP($A1348,'V2.5.2 Measures'!$C:$W,9,FALSE),"N/A")</f>
        <v>N/A</v>
      </c>
      <c r="G1348" s="7" t="str">
        <f>IF((VLOOKUP($A1348,'V2.5.2 Measures'!$C:$W,10,FALSE)&lt;&gt;"")*AND(VLOOKUP($A1348,'V2.5.2 Measures'!$C:$W,10,FALSE)&lt;&gt;"TBD"),VLOOKUP($A1348,'V2.5.2 Measures'!$C:$W,10,FALSE),"N/A")</f>
        <v>N/A</v>
      </c>
      <c r="H1348" s="7" t="str">
        <f>IF(VLOOKUP($A1348,'V2.5.2 Measures'!$C:$W,14,FALSE)&lt;&gt; "", VLOOKUP($A1348,'V2.5.2 Measures'!$C:$W,14,FALSE),"N/A")</f>
        <v>TBD</v>
      </c>
      <c r="I1348" s="7">
        <f>IF(VLOOKUP($A1348,'V2.5.2 Measures'!$C:$W,15,FALSE)&lt;&gt; "", VLOOKUP($A1348,'V2.5.2 Measures'!$C:$W,15,FALSE),"N/A")</f>
        <v>0.2</v>
      </c>
      <c r="J1348" s="7" t="str">
        <f>IF(VLOOKUP($A1348,'V2.5.2 Measures'!$C:$W,16,FALSE)&lt;&gt; "", VLOOKUP($A1348,'V2.5.2 Measures'!$C:$W,16,FALSE),"N/A")</f>
        <v>N/A</v>
      </c>
      <c r="K1348" s="7" t="str">
        <f>IF(VLOOKUP($A1348,'V2.5.2 Measures'!$C:$W,17,FALSE)&lt;&gt; "", VLOOKUP($A1348,'V2.5.2 Measures'!$C:$W,17,FALSE),"N/A")</f>
        <v>N/A</v>
      </c>
      <c r="L1348" s="7" t="str">
        <f>IF(VLOOKUP($A1348,'V2.5.2 Measures'!$C:$W,18,FALSE)&lt;&gt; "", VLOOKUP($A1348,'V2.5.2 Measures'!$C:$W,18,FALSE),"N/A")</f>
        <v>Default</v>
      </c>
      <c r="M1348" s="7" t="str">
        <f>IF(VLOOKUP($A1348,'V2.5.2 Measures'!$C:$W,19,FALSE)&lt;&gt; "", VLOOKUP($A1348,'V2.5.2 Measures'!$C:$W,19,FALSE),"N/A")</f>
        <v>SAS</v>
      </c>
      <c r="N1348" s="7" t="str">
        <f>IF(VLOOKUP($A1348,'V2.5.2 Measures'!$C:$W,20,FALSE)&lt;&gt; "", VLOOKUP($A1348,'V2.5.2 Measures'!$C:$W,20,FALSE),"N/A")</f>
        <v>V1.1</v>
      </c>
      <c r="O1348" s="7" t="str">
        <f>IF(VLOOKUP($A1348,'V2.5.2 Measures'!$C:$W,21,FALSE)&lt;&gt; "", VLOOKUP($A1348,'V2.5.2 Measures'!$C:$W,21,FALSE),"N/A")</f>
        <v>V1.4</v>
      </c>
      <c r="P1348" s="7" t="e">
        <f>IF(VLOOKUP($A1348,'V2.5.2 Measures'!$C:$W,22,FALSE)&lt;&gt; "", VLOOKUP($A1348,'V2.5.2 Measures'!$C:$W,22,FALSE),"N/A")</f>
        <v>#REF!</v>
      </c>
      <c r="Q1348" s="7" t="e">
        <f>IF(VLOOKUP($A1348,'V2.5.2 Measures'!$C:$W,23,FALSE)&lt;&gt; "", VLOOKUP($A1348,'V2.5.2 Measures'!$C:$W,23,FALSE),"N/A")</f>
        <v>#REF!</v>
      </c>
      <c r="R1348" s="7" t="e">
        <f>IF(VLOOKUP($A1348,'V2.5.2 Measures'!$C:$W,24,FALSE)&lt;&gt; "", VLOOKUP($A1348,'V2.5.2 Measures'!$C:$W,24,FALSE),"N/A")</f>
        <v>#REF!</v>
      </c>
      <c r="S1348" s="7" t="e">
        <f>IF(VLOOKUP($A1348,'V2.5.2 Measures'!$C:$W,25,FALSE)&lt;&gt; "", VLOOKUP($A1348,'V2.5.2 Measures'!$C:$W,25,FALSE),"N/A")</f>
        <v>#REF!</v>
      </c>
      <c r="T1348" s="7" t="str">
        <f>IF(VLOOKUP($A1348,'V2.5.2 Measures'!$C:$W,2,FALSE)&lt;&gt; "", VLOOKUP($A1348,'V2.5.2 Measures'!$C:$W,2,FALSE),"N/A")</f>
        <v>EXP-15-125-47</v>
      </c>
      <c r="U1348" s="7" t="str">
        <f>IF(VLOOKUP($A1348,'V2.5.2 Measures'!$C:$W,3,FALSE)&lt;&gt; "", VLOOKUP($A1348,'V2.5.2 Measures'!$C:$W,3,FALSE),"N/A")</f>
        <v>Average paid per record for TYPE-OF-SERVICE = 57 (Enabling services)</v>
      </c>
      <c r="V1348" s="7" t="e">
        <f>IF(VLOOKUP($A1348,'V2.5.2 Measures'!$C:$W,26,FALSE)&lt;&gt; "", VLOOKUP($A1348,'V2.5.2 Measures'!$C:$W,26,FALSE),"N/A")</f>
        <v>#REF!</v>
      </c>
      <c r="W1348" s="7" t="e">
        <f>IF(VLOOKUP($A1348,'V2.5.2 Measures'!$C:$W,44,FALSE)&lt;&gt; "", VLOOKUP($A1348,'V2.5.2 Measures'!$C:$W,44,FALSE),"N/A")</f>
        <v>#REF!</v>
      </c>
    </row>
    <row r="1349" spans="1:23" x14ac:dyDescent="0.35">
      <c r="A1349" s="7" t="str">
        <f>'V2.5.2 Measures'!C811</f>
        <v>EXP15.49</v>
      </c>
      <c r="B1349" s="7" t="str">
        <f>VLOOKUP($A1349,'V2.5.2 Measures'!$C:$W,6,FALSE)</f>
        <v>S-CHIP FFS: Original, Paid Claims</v>
      </c>
      <c r="C1349" s="7" t="str">
        <f>VLOOKUP($A1349,'V2.5.2 Measures'!$C:$W,8,FALSE)</f>
        <v>No</v>
      </c>
      <c r="D1349" s="7" t="str">
        <f>IF(VLOOKUP($A1349,'V2.5.2 Measures'!$C:$W,4,FALSE)="","",VLOOKUP($A1349,'V2.5.2 Measures'!$C:$W,4,FALSE))</f>
        <v>Ratio</v>
      </c>
      <c r="E1349" s="7" t="str">
        <f>IF((VLOOKUP($A1349,'V2.5.2 Measures'!$C:$W,8,FALSE)&lt;&gt;"")*AND(VLOOKUP($A1349,'V2.5.2 Measures'!$C:$W,8,FALSE)&lt;&gt;"TBD"),VLOOKUP($A1349,'V2.5.2 Measures'!$C:$W,8,FALSE),"N/A")</f>
        <v>No</v>
      </c>
      <c r="F1349" s="7" t="str">
        <f>IF((VLOOKUP($A1349,'V2.5.2 Measures'!$C:$W,9,FALSE)&lt;&gt;"")*AND(VLOOKUP($A1349,'V2.5.2 Measures'!$C:$W,9,FALSE)&lt;&gt;"TBD"),VLOOKUP($A1349,'V2.5.2 Measures'!$C:$W,9,FALSE),"N/A")</f>
        <v>N/A</v>
      </c>
      <c r="G1349" s="7" t="str">
        <f>IF((VLOOKUP($A1349,'V2.5.2 Measures'!$C:$W,10,FALSE)&lt;&gt;"")*AND(VLOOKUP($A1349,'V2.5.2 Measures'!$C:$W,10,FALSE)&lt;&gt;"TBD"),VLOOKUP($A1349,'V2.5.2 Measures'!$C:$W,10,FALSE),"N/A")</f>
        <v>N/A</v>
      </c>
      <c r="H1349" s="7" t="str">
        <f>IF(VLOOKUP($A1349,'V2.5.2 Measures'!$C:$W,14,FALSE)&lt;&gt; "", VLOOKUP($A1349,'V2.5.2 Measures'!$C:$W,14,FALSE),"N/A")</f>
        <v>TBD</v>
      </c>
      <c r="I1349" s="7">
        <f>IF(VLOOKUP($A1349,'V2.5.2 Measures'!$C:$W,15,FALSE)&lt;&gt; "", VLOOKUP($A1349,'V2.5.2 Measures'!$C:$W,15,FALSE),"N/A")</f>
        <v>0.2</v>
      </c>
      <c r="J1349" s="7" t="str">
        <f>IF(VLOOKUP($A1349,'V2.5.2 Measures'!$C:$W,16,FALSE)&lt;&gt; "", VLOOKUP($A1349,'V2.5.2 Measures'!$C:$W,16,FALSE),"N/A")</f>
        <v>N/A</v>
      </c>
      <c r="K1349" s="7" t="str">
        <f>IF(VLOOKUP($A1349,'V2.5.2 Measures'!$C:$W,17,FALSE)&lt;&gt; "", VLOOKUP($A1349,'V2.5.2 Measures'!$C:$W,17,FALSE),"N/A")</f>
        <v>N/A</v>
      </c>
      <c r="L1349" s="7" t="str">
        <f>IF(VLOOKUP($A1349,'V2.5.2 Measures'!$C:$W,18,FALSE)&lt;&gt; "", VLOOKUP($A1349,'V2.5.2 Measures'!$C:$W,18,FALSE),"N/A")</f>
        <v>Default</v>
      </c>
      <c r="M1349" s="7" t="str">
        <f>IF(VLOOKUP($A1349,'V2.5.2 Measures'!$C:$W,19,FALSE)&lt;&gt; "", VLOOKUP($A1349,'V2.5.2 Measures'!$C:$W,19,FALSE),"N/A")</f>
        <v>SAS</v>
      </c>
      <c r="N1349" s="7" t="str">
        <f>IF(VLOOKUP($A1349,'V2.5.2 Measures'!$C:$W,20,FALSE)&lt;&gt; "", VLOOKUP($A1349,'V2.5.2 Measures'!$C:$W,20,FALSE),"N/A")</f>
        <v>V1.1</v>
      </c>
      <c r="O1349" s="7" t="str">
        <f>IF(VLOOKUP($A1349,'V2.5.2 Measures'!$C:$W,21,FALSE)&lt;&gt; "", VLOOKUP($A1349,'V2.5.2 Measures'!$C:$W,21,FALSE),"N/A")</f>
        <v>V1.4</v>
      </c>
      <c r="P1349" s="7" t="e">
        <f>IF(VLOOKUP($A1349,'V2.5.2 Measures'!$C:$W,22,FALSE)&lt;&gt; "", VLOOKUP($A1349,'V2.5.2 Measures'!$C:$W,22,FALSE),"N/A")</f>
        <v>#REF!</v>
      </c>
      <c r="Q1349" s="7" t="e">
        <f>IF(VLOOKUP($A1349,'V2.5.2 Measures'!$C:$W,23,FALSE)&lt;&gt; "", VLOOKUP($A1349,'V2.5.2 Measures'!$C:$W,23,FALSE),"N/A")</f>
        <v>#REF!</v>
      </c>
      <c r="R1349" s="7" t="e">
        <f>IF(VLOOKUP($A1349,'V2.5.2 Measures'!$C:$W,24,FALSE)&lt;&gt; "", VLOOKUP($A1349,'V2.5.2 Measures'!$C:$W,24,FALSE),"N/A")</f>
        <v>#REF!</v>
      </c>
      <c r="S1349" s="7" t="e">
        <f>IF(VLOOKUP($A1349,'V2.5.2 Measures'!$C:$W,25,FALSE)&lt;&gt; "", VLOOKUP($A1349,'V2.5.2 Measures'!$C:$W,25,FALSE),"N/A")</f>
        <v>#REF!</v>
      </c>
      <c r="T1349" s="7" t="str">
        <f>IF(VLOOKUP($A1349,'V2.5.2 Measures'!$C:$W,2,FALSE)&lt;&gt; "", VLOOKUP($A1349,'V2.5.2 Measures'!$C:$W,2,FALSE),"N/A")</f>
        <v>EXP-15-126-49</v>
      </c>
      <c r="U1349" s="7" t="str">
        <f>IF(VLOOKUP($A1349,'V2.5.2 Measures'!$C:$W,3,FALSE)&lt;&gt; "", VLOOKUP($A1349,'V2.5.2 Measures'!$C:$W,3,FALSE),"N/A")</f>
        <v>Average paid per record for TYPE-OF-SERVICE = 61 (Critical access hospital services - OT)</v>
      </c>
      <c r="V1349" s="7" t="e">
        <f>IF(VLOOKUP($A1349,'V2.5.2 Measures'!$C:$W,26,FALSE)&lt;&gt; "", VLOOKUP($A1349,'V2.5.2 Measures'!$C:$W,26,FALSE),"N/A")</f>
        <v>#REF!</v>
      </c>
      <c r="W1349" s="7" t="e">
        <f>IF(VLOOKUP($A1349,'V2.5.2 Measures'!$C:$W,44,FALSE)&lt;&gt; "", VLOOKUP($A1349,'V2.5.2 Measures'!$C:$W,44,FALSE),"N/A")</f>
        <v>#REF!</v>
      </c>
    </row>
    <row r="1350" spans="1:23" x14ac:dyDescent="0.35">
      <c r="A1350" s="7" t="str">
        <f>'V2.5.2 Measures'!C812</f>
        <v>EXP15.50</v>
      </c>
      <c r="B1350" s="7" t="str">
        <f>VLOOKUP($A1350,'V2.5.2 Measures'!$C:$W,6,FALSE)</f>
        <v>S-CHIP FFS: Original, Paid Claims</v>
      </c>
      <c r="C1350" s="7" t="str">
        <f>VLOOKUP($A1350,'V2.5.2 Measures'!$C:$W,8,FALSE)</f>
        <v>No</v>
      </c>
      <c r="D1350" s="7" t="str">
        <f>IF(VLOOKUP($A1350,'V2.5.2 Measures'!$C:$W,4,FALSE)="","",VLOOKUP($A1350,'V2.5.2 Measures'!$C:$W,4,FALSE))</f>
        <v>Ratio</v>
      </c>
      <c r="E1350" s="7" t="str">
        <f>IF((VLOOKUP($A1350,'V2.5.2 Measures'!$C:$W,8,FALSE)&lt;&gt;"")*AND(VLOOKUP($A1350,'V2.5.2 Measures'!$C:$W,8,FALSE)&lt;&gt;"TBD"),VLOOKUP($A1350,'V2.5.2 Measures'!$C:$W,8,FALSE),"N/A")</f>
        <v>No</v>
      </c>
      <c r="F1350" s="7" t="str">
        <f>IF((VLOOKUP($A1350,'V2.5.2 Measures'!$C:$W,9,FALSE)&lt;&gt;"")*AND(VLOOKUP($A1350,'V2.5.2 Measures'!$C:$W,9,FALSE)&lt;&gt;"TBD"),VLOOKUP($A1350,'V2.5.2 Measures'!$C:$W,9,FALSE),"N/A")</f>
        <v>N/A</v>
      </c>
      <c r="G1350" s="7" t="str">
        <f>IF((VLOOKUP($A1350,'V2.5.2 Measures'!$C:$W,10,FALSE)&lt;&gt;"")*AND(VLOOKUP($A1350,'V2.5.2 Measures'!$C:$W,10,FALSE)&lt;&gt;"TBD"),VLOOKUP($A1350,'V2.5.2 Measures'!$C:$W,10,FALSE),"N/A")</f>
        <v>N/A</v>
      </c>
      <c r="H1350" s="7" t="str">
        <f>IF(VLOOKUP($A1350,'V2.5.2 Measures'!$C:$W,14,FALSE)&lt;&gt; "", VLOOKUP($A1350,'V2.5.2 Measures'!$C:$W,14,FALSE),"N/A")</f>
        <v>TBD</v>
      </c>
      <c r="I1350" s="7">
        <f>IF(VLOOKUP($A1350,'V2.5.2 Measures'!$C:$W,15,FALSE)&lt;&gt; "", VLOOKUP($A1350,'V2.5.2 Measures'!$C:$W,15,FALSE),"N/A")</f>
        <v>0.2</v>
      </c>
      <c r="J1350" s="7" t="str">
        <f>IF(VLOOKUP($A1350,'V2.5.2 Measures'!$C:$W,16,FALSE)&lt;&gt; "", VLOOKUP($A1350,'V2.5.2 Measures'!$C:$W,16,FALSE),"N/A")</f>
        <v>N/A</v>
      </c>
      <c r="K1350" s="7" t="str">
        <f>IF(VLOOKUP($A1350,'V2.5.2 Measures'!$C:$W,17,FALSE)&lt;&gt; "", VLOOKUP($A1350,'V2.5.2 Measures'!$C:$W,17,FALSE),"N/A")</f>
        <v>N/A</v>
      </c>
      <c r="L1350" s="7" t="str">
        <f>IF(VLOOKUP($A1350,'V2.5.2 Measures'!$C:$W,18,FALSE)&lt;&gt; "", VLOOKUP($A1350,'V2.5.2 Measures'!$C:$W,18,FALSE),"N/A")</f>
        <v>Default</v>
      </c>
      <c r="M1350" s="7" t="str">
        <f>IF(VLOOKUP($A1350,'V2.5.2 Measures'!$C:$W,19,FALSE)&lt;&gt; "", VLOOKUP($A1350,'V2.5.2 Measures'!$C:$W,19,FALSE),"N/A")</f>
        <v>SAS</v>
      </c>
      <c r="N1350" s="7" t="str">
        <f>IF(VLOOKUP($A1350,'V2.5.2 Measures'!$C:$W,20,FALSE)&lt;&gt; "", VLOOKUP($A1350,'V2.5.2 Measures'!$C:$W,20,FALSE),"N/A")</f>
        <v>V1.1</v>
      </c>
      <c r="O1350" s="7" t="str">
        <f>IF(VLOOKUP($A1350,'V2.5.2 Measures'!$C:$W,21,FALSE)&lt;&gt; "", VLOOKUP($A1350,'V2.5.2 Measures'!$C:$W,21,FALSE),"N/A")</f>
        <v>V1.4</v>
      </c>
      <c r="P1350" s="7" t="e">
        <f>IF(VLOOKUP($A1350,'V2.5.2 Measures'!$C:$W,22,FALSE)&lt;&gt; "", VLOOKUP($A1350,'V2.5.2 Measures'!$C:$W,22,FALSE),"N/A")</f>
        <v>#REF!</v>
      </c>
      <c r="Q1350" s="7" t="e">
        <f>IF(VLOOKUP($A1350,'V2.5.2 Measures'!$C:$W,23,FALSE)&lt;&gt; "", VLOOKUP($A1350,'V2.5.2 Measures'!$C:$W,23,FALSE),"N/A")</f>
        <v>#REF!</v>
      </c>
      <c r="R1350" s="7" t="e">
        <f>IF(VLOOKUP($A1350,'V2.5.2 Measures'!$C:$W,24,FALSE)&lt;&gt; "", VLOOKUP($A1350,'V2.5.2 Measures'!$C:$W,24,FALSE),"N/A")</f>
        <v>#REF!</v>
      </c>
      <c r="S1350" s="7" t="e">
        <f>IF(VLOOKUP($A1350,'V2.5.2 Measures'!$C:$W,25,FALSE)&lt;&gt; "", VLOOKUP($A1350,'V2.5.2 Measures'!$C:$W,25,FALSE),"N/A")</f>
        <v>#REF!</v>
      </c>
      <c r="T1350" s="7" t="str">
        <f>IF(VLOOKUP($A1350,'V2.5.2 Measures'!$C:$W,2,FALSE)&lt;&gt; "", VLOOKUP($A1350,'V2.5.2 Measures'!$C:$W,2,FALSE),"N/A")</f>
        <v>EXP-15-127-50</v>
      </c>
      <c r="U1350" s="7" t="str">
        <f>IF(VLOOKUP($A1350,'V2.5.2 Measures'!$C:$W,3,FALSE)&lt;&gt; "", VLOOKUP($A1350,'V2.5.2 Measures'!$C:$W,3,FALSE),"N/A")</f>
        <v>Average paid per record for TYPE-OF-SERVICE = 62 (HCBS - Case management services)</v>
      </c>
      <c r="V1350" s="7" t="e">
        <f>IF(VLOOKUP($A1350,'V2.5.2 Measures'!$C:$W,26,FALSE)&lt;&gt; "", VLOOKUP($A1350,'V2.5.2 Measures'!$C:$W,26,FALSE),"N/A")</f>
        <v>#REF!</v>
      </c>
      <c r="W1350" s="7" t="e">
        <f>IF(VLOOKUP($A1350,'V2.5.2 Measures'!$C:$W,44,FALSE)&lt;&gt; "", VLOOKUP($A1350,'V2.5.2 Measures'!$C:$W,44,FALSE),"N/A")</f>
        <v>#REF!</v>
      </c>
    </row>
    <row r="1351" spans="1:23" x14ac:dyDescent="0.35">
      <c r="A1351" s="7" t="str">
        <f>'V2.5.2 Measures'!C813</f>
        <v>EXP15.51</v>
      </c>
      <c r="B1351" s="7" t="str">
        <f>VLOOKUP($A1351,'V2.5.2 Measures'!$C:$W,6,FALSE)</f>
        <v>S-CHIP FFS: Original, Paid Claims</v>
      </c>
      <c r="C1351" s="7" t="str">
        <f>VLOOKUP($A1351,'V2.5.2 Measures'!$C:$W,8,FALSE)</f>
        <v>No</v>
      </c>
      <c r="D1351" s="7" t="str">
        <f>IF(VLOOKUP($A1351,'V2.5.2 Measures'!$C:$W,4,FALSE)="","",VLOOKUP($A1351,'V2.5.2 Measures'!$C:$W,4,FALSE))</f>
        <v>Ratio</v>
      </c>
      <c r="E1351" s="7" t="str">
        <f>IF((VLOOKUP($A1351,'V2.5.2 Measures'!$C:$W,8,FALSE)&lt;&gt;"")*AND(VLOOKUP($A1351,'V2.5.2 Measures'!$C:$W,8,FALSE)&lt;&gt;"TBD"),VLOOKUP($A1351,'V2.5.2 Measures'!$C:$W,8,FALSE),"N/A")</f>
        <v>No</v>
      </c>
      <c r="F1351" s="7" t="str">
        <f>IF((VLOOKUP($A1351,'V2.5.2 Measures'!$C:$W,9,FALSE)&lt;&gt;"")*AND(VLOOKUP($A1351,'V2.5.2 Measures'!$C:$W,9,FALSE)&lt;&gt;"TBD"),VLOOKUP($A1351,'V2.5.2 Measures'!$C:$W,9,FALSE),"N/A")</f>
        <v>N/A</v>
      </c>
      <c r="G1351" s="7" t="str">
        <f>IF((VLOOKUP($A1351,'V2.5.2 Measures'!$C:$W,10,FALSE)&lt;&gt;"")*AND(VLOOKUP($A1351,'V2.5.2 Measures'!$C:$W,10,FALSE)&lt;&gt;"TBD"),VLOOKUP($A1351,'V2.5.2 Measures'!$C:$W,10,FALSE),"N/A")</f>
        <v>N/A</v>
      </c>
      <c r="H1351" s="7" t="str">
        <f>IF(VLOOKUP($A1351,'V2.5.2 Measures'!$C:$W,14,FALSE)&lt;&gt; "", VLOOKUP($A1351,'V2.5.2 Measures'!$C:$W,14,FALSE),"N/A")</f>
        <v>TBD</v>
      </c>
      <c r="I1351" s="7">
        <f>IF(VLOOKUP($A1351,'V2.5.2 Measures'!$C:$W,15,FALSE)&lt;&gt; "", VLOOKUP($A1351,'V2.5.2 Measures'!$C:$W,15,FALSE),"N/A")</f>
        <v>0.2</v>
      </c>
      <c r="J1351" s="7" t="str">
        <f>IF(VLOOKUP($A1351,'V2.5.2 Measures'!$C:$W,16,FALSE)&lt;&gt; "", VLOOKUP($A1351,'V2.5.2 Measures'!$C:$W,16,FALSE),"N/A")</f>
        <v>N/A</v>
      </c>
      <c r="K1351" s="7" t="str">
        <f>IF(VLOOKUP($A1351,'V2.5.2 Measures'!$C:$W,17,FALSE)&lt;&gt; "", VLOOKUP($A1351,'V2.5.2 Measures'!$C:$W,17,FALSE),"N/A")</f>
        <v>N/A</v>
      </c>
      <c r="L1351" s="7" t="str">
        <f>IF(VLOOKUP($A1351,'V2.5.2 Measures'!$C:$W,18,FALSE)&lt;&gt; "", VLOOKUP($A1351,'V2.5.2 Measures'!$C:$W,18,FALSE),"N/A")</f>
        <v>Default</v>
      </c>
      <c r="M1351" s="7" t="str">
        <f>IF(VLOOKUP($A1351,'V2.5.2 Measures'!$C:$W,19,FALSE)&lt;&gt; "", VLOOKUP($A1351,'V2.5.2 Measures'!$C:$W,19,FALSE),"N/A")</f>
        <v>SAS</v>
      </c>
      <c r="N1351" s="7" t="str">
        <f>IF(VLOOKUP($A1351,'V2.5.2 Measures'!$C:$W,20,FALSE)&lt;&gt; "", VLOOKUP($A1351,'V2.5.2 Measures'!$C:$W,20,FALSE),"N/A")</f>
        <v>V1.1</v>
      </c>
      <c r="O1351" s="7" t="str">
        <f>IF(VLOOKUP($A1351,'V2.5.2 Measures'!$C:$W,21,FALSE)&lt;&gt; "", VLOOKUP($A1351,'V2.5.2 Measures'!$C:$W,21,FALSE),"N/A")</f>
        <v>V1.4</v>
      </c>
      <c r="P1351" s="7" t="e">
        <f>IF(VLOOKUP($A1351,'V2.5.2 Measures'!$C:$W,22,FALSE)&lt;&gt; "", VLOOKUP($A1351,'V2.5.2 Measures'!$C:$W,22,FALSE),"N/A")</f>
        <v>#REF!</v>
      </c>
      <c r="Q1351" s="7" t="e">
        <f>IF(VLOOKUP($A1351,'V2.5.2 Measures'!$C:$W,23,FALSE)&lt;&gt; "", VLOOKUP($A1351,'V2.5.2 Measures'!$C:$W,23,FALSE),"N/A")</f>
        <v>#REF!</v>
      </c>
      <c r="R1351" s="7" t="e">
        <f>IF(VLOOKUP($A1351,'V2.5.2 Measures'!$C:$W,24,FALSE)&lt;&gt; "", VLOOKUP($A1351,'V2.5.2 Measures'!$C:$W,24,FALSE),"N/A")</f>
        <v>#REF!</v>
      </c>
      <c r="S1351" s="7" t="e">
        <f>IF(VLOOKUP($A1351,'V2.5.2 Measures'!$C:$W,25,FALSE)&lt;&gt; "", VLOOKUP($A1351,'V2.5.2 Measures'!$C:$W,25,FALSE),"N/A")</f>
        <v>#REF!</v>
      </c>
      <c r="T1351" s="7" t="str">
        <f>IF(VLOOKUP($A1351,'V2.5.2 Measures'!$C:$W,2,FALSE)&lt;&gt; "", VLOOKUP($A1351,'V2.5.2 Measures'!$C:$W,2,FALSE),"N/A")</f>
        <v>EXP-15-128-51</v>
      </c>
      <c r="U1351" s="7" t="str">
        <f>IF(VLOOKUP($A1351,'V2.5.2 Measures'!$C:$W,3,FALSE)&lt;&gt; "", VLOOKUP($A1351,'V2.5.2 Measures'!$C:$W,3,FALSE),"N/A")</f>
        <v>Average paid per record for TYPE-OF-SERVICE = 63 (HCBS - Homemaker services)</v>
      </c>
      <c r="V1351" s="7" t="e">
        <f>IF(VLOOKUP($A1351,'V2.5.2 Measures'!$C:$W,26,FALSE)&lt;&gt; "", VLOOKUP($A1351,'V2.5.2 Measures'!$C:$W,26,FALSE),"N/A")</f>
        <v>#REF!</v>
      </c>
      <c r="W1351" s="7" t="e">
        <f>IF(VLOOKUP($A1351,'V2.5.2 Measures'!$C:$W,44,FALSE)&lt;&gt; "", VLOOKUP($A1351,'V2.5.2 Measures'!$C:$W,44,FALSE),"N/A")</f>
        <v>#REF!</v>
      </c>
    </row>
    <row r="1352" spans="1:23" x14ac:dyDescent="0.35">
      <c r="A1352" s="7" t="str">
        <f>'V2.5.2 Measures'!C814</f>
        <v>EXP15.52</v>
      </c>
      <c r="B1352" s="7" t="str">
        <f>VLOOKUP($A1352,'V2.5.2 Measures'!$C:$W,6,FALSE)</f>
        <v>S-CHIP FFS: Original, Paid Claims</v>
      </c>
      <c r="C1352" s="7" t="str">
        <f>VLOOKUP($A1352,'V2.5.2 Measures'!$C:$W,8,FALSE)</f>
        <v>No</v>
      </c>
      <c r="D1352" s="7" t="str">
        <f>IF(VLOOKUP($A1352,'V2.5.2 Measures'!$C:$W,4,FALSE)="","",VLOOKUP($A1352,'V2.5.2 Measures'!$C:$W,4,FALSE))</f>
        <v>Ratio</v>
      </c>
      <c r="E1352" s="7" t="str">
        <f>IF((VLOOKUP($A1352,'V2.5.2 Measures'!$C:$W,8,FALSE)&lt;&gt;"")*AND(VLOOKUP($A1352,'V2.5.2 Measures'!$C:$W,8,FALSE)&lt;&gt;"TBD"),VLOOKUP($A1352,'V2.5.2 Measures'!$C:$W,8,FALSE),"N/A")</f>
        <v>No</v>
      </c>
      <c r="F1352" s="7" t="str">
        <f>IF((VLOOKUP($A1352,'V2.5.2 Measures'!$C:$W,9,FALSE)&lt;&gt;"")*AND(VLOOKUP($A1352,'V2.5.2 Measures'!$C:$W,9,FALSE)&lt;&gt;"TBD"),VLOOKUP($A1352,'V2.5.2 Measures'!$C:$W,9,FALSE),"N/A")</f>
        <v>N/A</v>
      </c>
      <c r="G1352" s="7" t="str">
        <f>IF((VLOOKUP($A1352,'V2.5.2 Measures'!$C:$W,10,FALSE)&lt;&gt;"")*AND(VLOOKUP($A1352,'V2.5.2 Measures'!$C:$W,10,FALSE)&lt;&gt;"TBD"),VLOOKUP($A1352,'V2.5.2 Measures'!$C:$W,10,FALSE),"N/A")</f>
        <v>N/A</v>
      </c>
      <c r="H1352" s="7" t="str">
        <f>IF(VLOOKUP($A1352,'V2.5.2 Measures'!$C:$W,14,FALSE)&lt;&gt; "", VLOOKUP($A1352,'V2.5.2 Measures'!$C:$W,14,FALSE),"N/A")</f>
        <v>TBD</v>
      </c>
      <c r="I1352" s="7">
        <f>IF(VLOOKUP($A1352,'V2.5.2 Measures'!$C:$W,15,FALSE)&lt;&gt; "", VLOOKUP($A1352,'V2.5.2 Measures'!$C:$W,15,FALSE),"N/A")</f>
        <v>0.2</v>
      </c>
      <c r="J1352" s="7" t="str">
        <f>IF(VLOOKUP($A1352,'V2.5.2 Measures'!$C:$W,16,FALSE)&lt;&gt; "", VLOOKUP($A1352,'V2.5.2 Measures'!$C:$W,16,FALSE),"N/A")</f>
        <v>N/A</v>
      </c>
      <c r="K1352" s="7" t="str">
        <f>IF(VLOOKUP($A1352,'V2.5.2 Measures'!$C:$W,17,FALSE)&lt;&gt; "", VLOOKUP($A1352,'V2.5.2 Measures'!$C:$W,17,FALSE),"N/A")</f>
        <v>N/A</v>
      </c>
      <c r="L1352" s="7" t="str">
        <f>IF(VLOOKUP($A1352,'V2.5.2 Measures'!$C:$W,18,FALSE)&lt;&gt; "", VLOOKUP($A1352,'V2.5.2 Measures'!$C:$W,18,FALSE),"N/A")</f>
        <v>Default</v>
      </c>
      <c r="M1352" s="7" t="str">
        <f>IF(VLOOKUP($A1352,'V2.5.2 Measures'!$C:$W,19,FALSE)&lt;&gt; "", VLOOKUP($A1352,'V2.5.2 Measures'!$C:$W,19,FALSE),"N/A")</f>
        <v>SAS</v>
      </c>
      <c r="N1352" s="7" t="str">
        <f>IF(VLOOKUP($A1352,'V2.5.2 Measures'!$C:$W,20,FALSE)&lt;&gt; "", VLOOKUP($A1352,'V2.5.2 Measures'!$C:$W,20,FALSE),"N/A")</f>
        <v>V1.1</v>
      </c>
      <c r="O1352" s="7" t="str">
        <f>IF(VLOOKUP($A1352,'V2.5.2 Measures'!$C:$W,21,FALSE)&lt;&gt; "", VLOOKUP($A1352,'V2.5.2 Measures'!$C:$W,21,FALSE),"N/A")</f>
        <v>V1.4</v>
      </c>
      <c r="P1352" s="7" t="e">
        <f>IF(VLOOKUP($A1352,'V2.5.2 Measures'!$C:$W,22,FALSE)&lt;&gt; "", VLOOKUP($A1352,'V2.5.2 Measures'!$C:$W,22,FALSE),"N/A")</f>
        <v>#REF!</v>
      </c>
      <c r="Q1352" s="7" t="e">
        <f>IF(VLOOKUP($A1352,'V2.5.2 Measures'!$C:$W,23,FALSE)&lt;&gt; "", VLOOKUP($A1352,'V2.5.2 Measures'!$C:$W,23,FALSE),"N/A")</f>
        <v>#REF!</v>
      </c>
      <c r="R1352" s="7" t="e">
        <f>IF(VLOOKUP($A1352,'V2.5.2 Measures'!$C:$W,24,FALSE)&lt;&gt; "", VLOOKUP($A1352,'V2.5.2 Measures'!$C:$W,24,FALSE),"N/A")</f>
        <v>#REF!</v>
      </c>
      <c r="S1352" s="7" t="e">
        <f>IF(VLOOKUP($A1352,'V2.5.2 Measures'!$C:$W,25,FALSE)&lt;&gt; "", VLOOKUP($A1352,'V2.5.2 Measures'!$C:$W,25,FALSE),"N/A")</f>
        <v>#REF!</v>
      </c>
      <c r="T1352" s="7" t="str">
        <f>IF(VLOOKUP($A1352,'V2.5.2 Measures'!$C:$W,2,FALSE)&lt;&gt; "", VLOOKUP($A1352,'V2.5.2 Measures'!$C:$W,2,FALSE),"N/A")</f>
        <v>EXP-15-129-52</v>
      </c>
      <c r="U1352" s="7" t="str">
        <f>IF(VLOOKUP($A1352,'V2.5.2 Measures'!$C:$W,3,FALSE)&lt;&gt; "", VLOOKUP($A1352,'V2.5.2 Measures'!$C:$W,3,FALSE),"N/A")</f>
        <v>Average paid per record for TYPE-OF-SERVICE = 64 (HCBS - Home health aide services)</v>
      </c>
      <c r="V1352" s="7" t="e">
        <f>IF(VLOOKUP($A1352,'V2.5.2 Measures'!$C:$W,26,FALSE)&lt;&gt; "", VLOOKUP($A1352,'V2.5.2 Measures'!$C:$W,26,FALSE),"N/A")</f>
        <v>#REF!</v>
      </c>
      <c r="W1352" s="7" t="e">
        <f>IF(VLOOKUP($A1352,'V2.5.2 Measures'!$C:$W,44,FALSE)&lt;&gt; "", VLOOKUP($A1352,'V2.5.2 Measures'!$C:$W,44,FALSE),"N/A")</f>
        <v>#REF!</v>
      </c>
    </row>
    <row r="1353" spans="1:23" x14ac:dyDescent="0.35">
      <c r="A1353" s="7" t="str">
        <f>'V2.5.2 Measures'!C815</f>
        <v>EXP15.53</v>
      </c>
      <c r="B1353" s="7" t="str">
        <f>VLOOKUP($A1353,'V2.5.2 Measures'!$C:$W,6,FALSE)</f>
        <v>S-CHIP FFS: Original, Paid Claims</v>
      </c>
      <c r="C1353" s="7" t="str">
        <f>VLOOKUP($A1353,'V2.5.2 Measures'!$C:$W,8,FALSE)</f>
        <v>No</v>
      </c>
      <c r="D1353" s="7" t="str">
        <f>IF(VLOOKUP($A1353,'V2.5.2 Measures'!$C:$W,4,FALSE)="","",VLOOKUP($A1353,'V2.5.2 Measures'!$C:$W,4,FALSE))</f>
        <v>Ratio</v>
      </c>
      <c r="E1353" s="7" t="str">
        <f>IF((VLOOKUP($A1353,'V2.5.2 Measures'!$C:$W,8,FALSE)&lt;&gt;"")*AND(VLOOKUP($A1353,'V2.5.2 Measures'!$C:$W,8,FALSE)&lt;&gt;"TBD"),VLOOKUP($A1353,'V2.5.2 Measures'!$C:$W,8,FALSE),"N/A")</f>
        <v>No</v>
      </c>
      <c r="F1353" s="7" t="str">
        <f>IF((VLOOKUP($A1353,'V2.5.2 Measures'!$C:$W,9,FALSE)&lt;&gt;"")*AND(VLOOKUP($A1353,'V2.5.2 Measures'!$C:$W,9,FALSE)&lt;&gt;"TBD"),VLOOKUP($A1353,'V2.5.2 Measures'!$C:$W,9,FALSE),"N/A")</f>
        <v>N/A</v>
      </c>
      <c r="G1353" s="7" t="str">
        <f>IF((VLOOKUP($A1353,'V2.5.2 Measures'!$C:$W,10,FALSE)&lt;&gt;"")*AND(VLOOKUP($A1353,'V2.5.2 Measures'!$C:$W,10,FALSE)&lt;&gt;"TBD"),VLOOKUP($A1353,'V2.5.2 Measures'!$C:$W,10,FALSE),"N/A")</f>
        <v>N/A</v>
      </c>
      <c r="H1353" s="7" t="str">
        <f>IF(VLOOKUP($A1353,'V2.5.2 Measures'!$C:$W,14,FALSE)&lt;&gt; "", VLOOKUP($A1353,'V2.5.2 Measures'!$C:$W,14,FALSE),"N/A")</f>
        <v>TBD</v>
      </c>
      <c r="I1353" s="7">
        <f>IF(VLOOKUP($A1353,'V2.5.2 Measures'!$C:$W,15,FALSE)&lt;&gt; "", VLOOKUP($A1353,'V2.5.2 Measures'!$C:$W,15,FALSE),"N/A")</f>
        <v>0.2</v>
      </c>
      <c r="J1353" s="7" t="str">
        <f>IF(VLOOKUP($A1353,'V2.5.2 Measures'!$C:$W,16,FALSE)&lt;&gt; "", VLOOKUP($A1353,'V2.5.2 Measures'!$C:$W,16,FALSE),"N/A")</f>
        <v>N/A</v>
      </c>
      <c r="K1353" s="7" t="str">
        <f>IF(VLOOKUP($A1353,'V2.5.2 Measures'!$C:$W,17,FALSE)&lt;&gt; "", VLOOKUP($A1353,'V2.5.2 Measures'!$C:$W,17,FALSE),"N/A")</f>
        <v>N/A</v>
      </c>
      <c r="L1353" s="7" t="str">
        <f>IF(VLOOKUP($A1353,'V2.5.2 Measures'!$C:$W,18,FALSE)&lt;&gt; "", VLOOKUP($A1353,'V2.5.2 Measures'!$C:$W,18,FALSE),"N/A")</f>
        <v>Default</v>
      </c>
      <c r="M1353" s="7" t="str">
        <f>IF(VLOOKUP($A1353,'V2.5.2 Measures'!$C:$W,19,FALSE)&lt;&gt; "", VLOOKUP($A1353,'V2.5.2 Measures'!$C:$W,19,FALSE),"N/A")</f>
        <v>SAS</v>
      </c>
      <c r="N1353" s="7" t="str">
        <f>IF(VLOOKUP($A1353,'V2.5.2 Measures'!$C:$W,20,FALSE)&lt;&gt; "", VLOOKUP($A1353,'V2.5.2 Measures'!$C:$W,20,FALSE),"N/A")</f>
        <v>V1.1</v>
      </c>
      <c r="O1353" s="7" t="str">
        <f>IF(VLOOKUP($A1353,'V2.5.2 Measures'!$C:$W,21,FALSE)&lt;&gt; "", VLOOKUP($A1353,'V2.5.2 Measures'!$C:$W,21,FALSE),"N/A")</f>
        <v>V1.4</v>
      </c>
      <c r="P1353" s="7" t="e">
        <f>IF(VLOOKUP($A1353,'V2.5.2 Measures'!$C:$W,22,FALSE)&lt;&gt; "", VLOOKUP($A1353,'V2.5.2 Measures'!$C:$W,22,FALSE),"N/A")</f>
        <v>#REF!</v>
      </c>
      <c r="Q1353" s="7" t="e">
        <f>IF(VLOOKUP($A1353,'V2.5.2 Measures'!$C:$W,23,FALSE)&lt;&gt; "", VLOOKUP($A1353,'V2.5.2 Measures'!$C:$W,23,FALSE),"N/A")</f>
        <v>#REF!</v>
      </c>
      <c r="R1353" s="7" t="e">
        <f>IF(VLOOKUP($A1353,'V2.5.2 Measures'!$C:$W,24,FALSE)&lt;&gt; "", VLOOKUP($A1353,'V2.5.2 Measures'!$C:$W,24,FALSE),"N/A")</f>
        <v>#REF!</v>
      </c>
      <c r="S1353" s="7" t="e">
        <f>IF(VLOOKUP($A1353,'V2.5.2 Measures'!$C:$W,25,FALSE)&lt;&gt; "", VLOOKUP($A1353,'V2.5.2 Measures'!$C:$W,25,FALSE),"N/A")</f>
        <v>#REF!</v>
      </c>
      <c r="T1353" s="7" t="str">
        <f>IF(VLOOKUP($A1353,'V2.5.2 Measures'!$C:$W,2,FALSE)&lt;&gt; "", VLOOKUP($A1353,'V2.5.2 Measures'!$C:$W,2,FALSE),"N/A")</f>
        <v>EXP-15-130-53</v>
      </c>
      <c r="U1353" s="7" t="str">
        <f>IF(VLOOKUP($A1353,'V2.5.2 Measures'!$C:$W,3,FALSE)&lt;&gt; "", VLOOKUP($A1353,'V2.5.2 Measures'!$C:$W,3,FALSE),"N/A")</f>
        <v>Average paid per record for TYPE-OF-SERVICE = 65 (HCBS - Personal care services)</v>
      </c>
      <c r="V1353" s="7" t="e">
        <f>IF(VLOOKUP($A1353,'V2.5.2 Measures'!$C:$W,26,FALSE)&lt;&gt; "", VLOOKUP($A1353,'V2.5.2 Measures'!$C:$W,26,FALSE),"N/A")</f>
        <v>#REF!</v>
      </c>
      <c r="W1353" s="7" t="e">
        <f>IF(VLOOKUP($A1353,'V2.5.2 Measures'!$C:$W,44,FALSE)&lt;&gt; "", VLOOKUP($A1353,'V2.5.2 Measures'!$C:$W,44,FALSE),"N/A")</f>
        <v>#REF!</v>
      </c>
    </row>
    <row r="1354" spans="1:23" x14ac:dyDescent="0.35">
      <c r="A1354" s="7" t="str">
        <f>'V2.5.2 Measures'!C816</f>
        <v>EXP15.54</v>
      </c>
      <c r="B1354" s="7" t="str">
        <f>VLOOKUP($A1354,'V2.5.2 Measures'!$C:$W,6,FALSE)</f>
        <v>S-CHIP FFS: Original, Paid Claims</v>
      </c>
      <c r="C1354" s="7" t="str">
        <f>VLOOKUP($A1354,'V2.5.2 Measures'!$C:$W,8,FALSE)</f>
        <v>No</v>
      </c>
      <c r="D1354" s="7" t="str">
        <f>IF(VLOOKUP($A1354,'V2.5.2 Measures'!$C:$W,4,FALSE)="","",VLOOKUP($A1354,'V2.5.2 Measures'!$C:$W,4,FALSE))</f>
        <v>Ratio</v>
      </c>
      <c r="E1354" s="7" t="str">
        <f>IF((VLOOKUP($A1354,'V2.5.2 Measures'!$C:$W,8,FALSE)&lt;&gt;"")*AND(VLOOKUP($A1354,'V2.5.2 Measures'!$C:$W,8,FALSE)&lt;&gt;"TBD"),VLOOKUP($A1354,'V2.5.2 Measures'!$C:$W,8,FALSE),"N/A")</f>
        <v>No</v>
      </c>
      <c r="F1354" s="7" t="str">
        <f>IF((VLOOKUP($A1354,'V2.5.2 Measures'!$C:$W,9,FALSE)&lt;&gt;"")*AND(VLOOKUP($A1354,'V2.5.2 Measures'!$C:$W,9,FALSE)&lt;&gt;"TBD"),VLOOKUP($A1354,'V2.5.2 Measures'!$C:$W,9,FALSE),"N/A")</f>
        <v>N/A</v>
      </c>
      <c r="G1354" s="7" t="str">
        <f>IF((VLOOKUP($A1354,'V2.5.2 Measures'!$C:$W,10,FALSE)&lt;&gt;"")*AND(VLOOKUP($A1354,'V2.5.2 Measures'!$C:$W,10,FALSE)&lt;&gt;"TBD"),VLOOKUP($A1354,'V2.5.2 Measures'!$C:$W,10,FALSE),"N/A")</f>
        <v>N/A</v>
      </c>
      <c r="H1354" s="7" t="str">
        <f>IF(VLOOKUP($A1354,'V2.5.2 Measures'!$C:$W,14,FALSE)&lt;&gt; "", VLOOKUP($A1354,'V2.5.2 Measures'!$C:$W,14,FALSE),"N/A")</f>
        <v>TBD</v>
      </c>
      <c r="I1354" s="7">
        <f>IF(VLOOKUP($A1354,'V2.5.2 Measures'!$C:$W,15,FALSE)&lt;&gt; "", VLOOKUP($A1354,'V2.5.2 Measures'!$C:$W,15,FALSE),"N/A")</f>
        <v>0.2</v>
      </c>
      <c r="J1354" s="7" t="str">
        <f>IF(VLOOKUP($A1354,'V2.5.2 Measures'!$C:$W,16,FALSE)&lt;&gt; "", VLOOKUP($A1354,'V2.5.2 Measures'!$C:$W,16,FALSE),"N/A")</f>
        <v>N/A</v>
      </c>
      <c r="K1354" s="7" t="str">
        <f>IF(VLOOKUP($A1354,'V2.5.2 Measures'!$C:$W,17,FALSE)&lt;&gt; "", VLOOKUP($A1354,'V2.5.2 Measures'!$C:$W,17,FALSE),"N/A")</f>
        <v>N/A</v>
      </c>
      <c r="L1354" s="7" t="str">
        <f>IF(VLOOKUP($A1354,'V2.5.2 Measures'!$C:$W,18,FALSE)&lt;&gt; "", VLOOKUP($A1354,'V2.5.2 Measures'!$C:$W,18,FALSE),"N/A")</f>
        <v>Default</v>
      </c>
      <c r="M1354" s="7" t="str">
        <f>IF(VLOOKUP($A1354,'V2.5.2 Measures'!$C:$W,19,FALSE)&lt;&gt; "", VLOOKUP($A1354,'V2.5.2 Measures'!$C:$W,19,FALSE),"N/A")</f>
        <v>SAS</v>
      </c>
      <c r="N1354" s="7" t="str">
        <f>IF(VLOOKUP($A1354,'V2.5.2 Measures'!$C:$W,20,FALSE)&lt;&gt; "", VLOOKUP($A1354,'V2.5.2 Measures'!$C:$W,20,FALSE),"N/A")</f>
        <v>V1.1</v>
      </c>
      <c r="O1354" s="7" t="str">
        <f>IF(VLOOKUP($A1354,'V2.5.2 Measures'!$C:$W,21,FALSE)&lt;&gt; "", VLOOKUP($A1354,'V2.5.2 Measures'!$C:$W,21,FALSE),"N/A")</f>
        <v>V1.4</v>
      </c>
      <c r="P1354" s="7" t="e">
        <f>IF(VLOOKUP($A1354,'V2.5.2 Measures'!$C:$W,22,FALSE)&lt;&gt; "", VLOOKUP($A1354,'V2.5.2 Measures'!$C:$W,22,FALSE),"N/A")</f>
        <v>#REF!</v>
      </c>
      <c r="Q1354" s="7" t="e">
        <f>IF(VLOOKUP($A1354,'V2.5.2 Measures'!$C:$W,23,FALSE)&lt;&gt; "", VLOOKUP($A1354,'V2.5.2 Measures'!$C:$W,23,FALSE),"N/A")</f>
        <v>#REF!</v>
      </c>
      <c r="R1354" s="7" t="e">
        <f>IF(VLOOKUP($A1354,'V2.5.2 Measures'!$C:$W,24,FALSE)&lt;&gt; "", VLOOKUP($A1354,'V2.5.2 Measures'!$C:$W,24,FALSE),"N/A")</f>
        <v>#REF!</v>
      </c>
      <c r="S1354" s="7" t="e">
        <f>IF(VLOOKUP($A1354,'V2.5.2 Measures'!$C:$W,25,FALSE)&lt;&gt; "", VLOOKUP($A1354,'V2.5.2 Measures'!$C:$W,25,FALSE),"N/A")</f>
        <v>#REF!</v>
      </c>
      <c r="T1354" s="7" t="str">
        <f>IF(VLOOKUP($A1354,'V2.5.2 Measures'!$C:$W,2,FALSE)&lt;&gt; "", VLOOKUP($A1354,'V2.5.2 Measures'!$C:$W,2,FALSE),"N/A")</f>
        <v>EXP-15-131-54</v>
      </c>
      <c r="U1354" s="7" t="str">
        <f>IF(VLOOKUP($A1354,'V2.5.2 Measures'!$C:$W,3,FALSE)&lt;&gt; "", VLOOKUP($A1354,'V2.5.2 Measures'!$C:$W,3,FALSE),"N/A")</f>
        <v>Average paid per record for TYPE-OF-SERVICE = 66 (HCBS - Adult day health services)</v>
      </c>
      <c r="V1354" s="7" t="e">
        <f>IF(VLOOKUP($A1354,'V2.5.2 Measures'!$C:$W,26,FALSE)&lt;&gt; "", VLOOKUP($A1354,'V2.5.2 Measures'!$C:$W,26,FALSE),"N/A")</f>
        <v>#REF!</v>
      </c>
      <c r="W1354" s="7" t="e">
        <f>IF(VLOOKUP($A1354,'V2.5.2 Measures'!$C:$W,44,FALSE)&lt;&gt; "", VLOOKUP($A1354,'V2.5.2 Measures'!$C:$W,44,FALSE),"N/A")</f>
        <v>#REF!</v>
      </c>
    </row>
    <row r="1355" spans="1:23" x14ac:dyDescent="0.35">
      <c r="A1355" s="7" t="str">
        <f>'V2.5.2 Measures'!C817</f>
        <v>EXP15.55</v>
      </c>
      <c r="B1355" s="7" t="str">
        <f>VLOOKUP($A1355,'V2.5.2 Measures'!$C:$W,6,FALSE)</f>
        <v>S-CHIP FFS: Original, Paid Claims</v>
      </c>
      <c r="C1355" s="7" t="str">
        <f>VLOOKUP($A1355,'V2.5.2 Measures'!$C:$W,8,FALSE)</f>
        <v>No</v>
      </c>
      <c r="D1355" s="7" t="str">
        <f>IF(VLOOKUP($A1355,'V2.5.2 Measures'!$C:$W,4,FALSE)="","",VLOOKUP($A1355,'V2.5.2 Measures'!$C:$W,4,FALSE))</f>
        <v>Ratio</v>
      </c>
      <c r="E1355" s="7" t="str">
        <f>IF((VLOOKUP($A1355,'V2.5.2 Measures'!$C:$W,8,FALSE)&lt;&gt;"")*AND(VLOOKUP($A1355,'V2.5.2 Measures'!$C:$W,8,FALSE)&lt;&gt;"TBD"),VLOOKUP($A1355,'V2.5.2 Measures'!$C:$W,8,FALSE),"N/A")</f>
        <v>No</v>
      </c>
      <c r="F1355" s="7" t="str">
        <f>IF((VLOOKUP($A1355,'V2.5.2 Measures'!$C:$W,9,FALSE)&lt;&gt;"")*AND(VLOOKUP($A1355,'V2.5.2 Measures'!$C:$W,9,FALSE)&lt;&gt;"TBD"),VLOOKUP($A1355,'V2.5.2 Measures'!$C:$W,9,FALSE),"N/A")</f>
        <v>N/A</v>
      </c>
      <c r="G1355" s="7" t="str">
        <f>IF((VLOOKUP($A1355,'V2.5.2 Measures'!$C:$W,10,FALSE)&lt;&gt;"")*AND(VLOOKUP($A1355,'V2.5.2 Measures'!$C:$W,10,FALSE)&lt;&gt;"TBD"),VLOOKUP($A1355,'V2.5.2 Measures'!$C:$W,10,FALSE),"N/A")</f>
        <v>N/A</v>
      </c>
      <c r="H1355" s="7" t="str">
        <f>IF(VLOOKUP($A1355,'V2.5.2 Measures'!$C:$W,14,FALSE)&lt;&gt; "", VLOOKUP($A1355,'V2.5.2 Measures'!$C:$W,14,FALSE),"N/A")</f>
        <v>TBD</v>
      </c>
      <c r="I1355" s="7">
        <f>IF(VLOOKUP($A1355,'V2.5.2 Measures'!$C:$W,15,FALSE)&lt;&gt; "", VLOOKUP($A1355,'V2.5.2 Measures'!$C:$W,15,FALSE),"N/A")</f>
        <v>0.2</v>
      </c>
      <c r="J1355" s="7" t="str">
        <f>IF(VLOOKUP($A1355,'V2.5.2 Measures'!$C:$W,16,FALSE)&lt;&gt; "", VLOOKUP($A1355,'V2.5.2 Measures'!$C:$W,16,FALSE),"N/A")</f>
        <v>N/A</v>
      </c>
      <c r="K1355" s="7" t="str">
        <f>IF(VLOOKUP($A1355,'V2.5.2 Measures'!$C:$W,17,FALSE)&lt;&gt; "", VLOOKUP($A1355,'V2.5.2 Measures'!$C:$W,17,FALSE),"N/A")</f>
        <v>N/A</v>
      </c>
      <c r="L1355" s="7" t="str">
        <f>IF(VLOOKUP($A1355,'V2.5.2 Measures'!$C:$W,18,FALSE)&lt;&gt; "", VLOOKUP($A1355,'V2.5.2 Measures'!$C:$W,18,FALSE),"N/A")</f>
        <v>Default</v>
      </c>
      <c r="M1355" s="7" t="str">
        <f>IF(VLOOKUP($A1355,'V2.5.2 Measures'!$C:$W,19,FALSE)&lt;&gt; "", VLOOKUP($A1355,'V2.5.2 Measures'!$C:$W,19,FALSE),"N/A")</f>
        <v>SAS</v>
      </c>
      <c r="N1355" s="7" t="str">
        <f>IF(VLOOKUP($A1355,'V2.5.2 Measures'!$C:$W,20,FALSE)&lt;&gt; "", VLOOKUP($A1355,'V2.5.2 Measures'!$C:$W,20,FALSE),"N/A")</f>
        <v>V1.1</v>
      </c>
      <c r="O1355" s="7" t="str">
        <f>IF(VLOOKUP($A1355,'V2.5.2 Measures'!$C:$W,21,FALSE)&lt;&gt; "", VLOOKUP($A1355,'V2.5.2 Measures'!$C:$W,21,FALSE),"N/A")</f>
        <v>V1.4</v>
      </c>
      <c r="P1355" s="7" t="e">
        <f>IF(VLOOKUP($A1355,'V2.5.2 Measures'!$C:$W,22,FALSE)&lt;&gt; "", VLOOKUP($A1355,'V2.5.2 Measures'!$C:$W,22,FALSE),"N/A")</f>
        <v>#REF!</v>
      </c>
      <c r="Q1355" s="7" t="e">
        <f>IF(VLOOKUP($A1355,'V2.5.2 Measures'!$C:$W,23,FALSE)&lt;&gt; "", VLOOKUP($A1355,'V2.5.2 Measures'!$C:$W,23,FALSE),"N/A")</f>
        <v>#REF!</v>
      </c>
      <c r="R1355" s="7" t="e">
        <f>IF(VLOOKUP($A1355,'V2.5.2 Measures'!$C:$W,24,FALSE)&lt;&gt; "", VLOOKUP($A1355,'V2.5.2 Measures'!$C:$W,24,FALSE),"N/A")</f>
        <v>#REF!</v>
      </c>
      <c r="S1355" s="7" t="e">
        <f>IF(VLOOKUP($A1355,'V2.5.2 Measures'!$C:$W,25,FALSE)&lt;&gt; "", VLOOKUP($A1355,'V2.5.2 Measures'!$C:$W,25,FALSE),"N/A")</f>
        <v>#REF!</v>
      </c>
      <c r="T1355" s="7" t="str">
        <f>IF(VLOOKUP($A1355,'V2.5.2 Measures'!$C:$W,2,FALSE)&lt;&gt; "", VLOOKUP($A1355,'V2.5.2 Measures'!$C:$W,2,FALSE),"N/A")</f>
        <v>EXP-15-132-55</v>
      </c>
      <c r="U1355" s="7" t="str">
        <f>IF(VLOOKUP($A1355,'V2.5.2 Measures'!$C:$W,3,FALSE)&lt;&gt; "", VLOOKUP($A1355,'V2.5.2 Measures'!$C:$W,3,FALSE),"N/A")</f>
        <v>Average paid per record for TYPE-OF-SERVICE = 67 (HCBS - Habilitation services)</v>
      </c>
      <c r="V1355" s="7" t="e">
        <f>IF(VLOOKUP($A1355,'V2.5.2 Measures'!$C:$W,26,FALSE)&lt;&gt; "", VLOOKUP($A1355,'V2.5.2 Measures'!$C:$W,26,FALSE),"N/A")</f>
        <v>#REF!</v>
      </c>
      <c r="W1355" s="7" t="e">
        <f>IF(VLOOKUP($A1355,'V2.5.2 Measures'!$C:$W,44,FALSE)&lt;&gt; "", VLOOKUP($A1355,'V2.5.2 Measures'!$C:$W,44,FALSE),"N/A")</f>
        <v>#REF!</v>
      </c>
    </row>
    <row r="1356" spans="1:23" x14ac:dyDescent="0.35">
      <c r="A1356" s="7" t="str">
        <f>'V2.5.2 Measures'!C818</f>
        <v>EXP15.56</v>
      </c>
      <c r="B1356" s="7" t="str">
        <f>VLOOKUP($A1356,'V2.5.2 Measures'!$C:$W,6,FALSE)</f>
        <v>S-CHIP FFS: Original, Paid Claims</v>
      </c>
      <c r="C1356" s="7" t="str">
        <f>VLOOKUP($A1356,'V2.5.2 Measures'!$C:$W,8,FALSE)</f>
        <v>No</v>
      </c>
      <c r="D1356" s="7" t="str">
        <f>IF(VLOOKUP($A1356,'V2.5.2 Measures'!$C:$W,4,FALSE)="","",VLOOKUP($A1356,'V2.5.2 Measures'!$C:$W,4,FALSE))</f>
        <v>Ratio</v>
      </c>
      <c r="E1356" s="7" t="str">
        <f>IF((VLOOKUP($A1356,'V2.5.2 Measures'!$C:$W,8,FALSE)&lt;&gt;"")*AND(VLOOKUP($A1356,'V2.5.2 Measures'!$C:$W,8,FALSE)&lt;&gt;"TBD"),VLOOKUP($A1356,'V2.5.2 Measures'!$C:$W,8,FALSE),"N/A")</f>
        <v>No</v>
      </c>
      <c r="F1356" s="7" t="str">
        <f>IF((VLOOKUP($A1356,'V2.5.2 Measures'!$C:$W,9,FALSE)&lt;&gt;"")*AND(VLOOKUP($A1356,'V2.5.2 Measures'!$C:$W,9,FALSE)&lt;&gt;"TBD"),VLOOKUP($A1356,'V2.5.2 Measures'!$C:$W,9,FALSE),"N/A")</f>
        <v>N/A</v>
      </c>
      <c r="G1356" s="7" t="str">
        <f>IF((VLOOKUP($A1356,'V2.5.2 Measures'!$C:$W,10,FALSE)&lt;&gt;"")*AND(VLOOKUP($A1356,'V2.5.2 Measures'!$C:$W,10,FALSE)&lt;&gt;"TBD"),VLOOKUP($A1356,'V2.5.2 Measures'!$C:$W,10,FALSE),"N/A")</f>
        <v>N/A</v>
      </c>
      <c r="H1356" s="7" t="str">
        <f>IF(VLOOKUP($A1356,'V2.5.2 Measures'!$C:$W,14,FALSE)&lt;&gt; "", VLOOKUP($A1356,'V2.5.2 Measures'!$C:$W,14,FALSE),"N/A")</f>
        <v>TBD</v>
      </c>
      <c r="I1356" s="7">
        <f>IF(VLOOKUP($A1356,'V2.5.2 Measures'!$C:$W,15,FALSE)&lt;&gt; "", VLOOKUP($A1356,'V2.5.2 Measures'!$C:$W,15,FALSE),"N/A")</f>
        <v>0.2</v>
      </c>
      <c r="J1356" s="7" t="str">
        <f>IF(VLOOKUP($A1356,'V2.5.2 Measures'!$C:$W,16,FALSE)&lt;&gt; "", VLOOKUP($A1356,'V2.5.2 Measures'!$C:$W,16,FALSE),"N/A")</f>
        <v>N/A</v>
      </c>
      <c r="K1356" s="7" t="str">
        <f>IF(VLOOKUP($A1356,'V2.5.2 Measures'!$C:$W,17,FALSE)&lt;&gt; "", VLOOKUP($A1356,'V2.5.2 Measures'!$C:$W,17,FALSE),"N/A")</f>
        <v>N/A</v>
      </c>
      <c r="L1356" s="7" t="str">
        <f>IF(VLOOKUP($A1356,'V2.5.2 Measures'!$C:$W,18,FALSE)&lt;&gt; "", VLOOKUP($A1356,'V2.5.2 Measures'!$C:$W,18,FALSE),"N/A")</f>
        <v>Default</v>
      </c>
      <c r="M1356" s="7" t="str">
        <f>IF(VLOOKUP($A1356,'V2.5.2 Measures'!$C:$W,19,FALSE)&lt;&gt; "", VLOOKUP($A1356,'V2.5.2 Measures'!$C:$W,19,FALSE),"N/A")</f>
        <v>SAS</v>
      </c>
      <c r="N1356" s="7" t="str">
        <f>IF(VLOOKUP($A1356,'V2.5.2 Measures'!$C:$W,20,FALSE)&lt;&gt; "", VLOOKUP($A1356,'V2.5.2 Measures'!$C:$W,20,FALSE),"N/A")</f>
        <v>V1.1</v>
      </c>
      <c r="O1356" s="7" t="str">
        <f>IF(VLOOKUP($A1356,'V2.5.2 Measures'!$C:$W,21,FALSE)&lt;&gt; "", VLOOKUP($A1356,'V2.5.2 Measures'!$C:$W,21,FALSE),"N/A")</f>
        <v>V1.4</v>
      </c>
      <c r="P1356" s="7" t="e">
        <f>IF(VLOOKUP($A1356,'V2.5.2 Measures'!$C:$W,22,FALSE)&lt;&gt; "", VLOOKUP($A1356,'V2.5.2 Measures'!$C:$W,22,FALSE),"N/A")</f>
        <v>#REF!</v>
      </c>
      <c r="Q1356" s="7" t="e">
        <f>IF(VLOOKUP($A1356,'V2.5.2 Measures'!$C:$W,23,FALSE)&lt;&gt; "", VLOOKUP($A1356,'V2.5.2 Measures'!$C:$W,23,FALSE),"N/A")</f>
        <v>#REF!</v>
      </c>
      <c r="R1356" s="7" t="e">
        <f>IF(VLOOKUP($A1356,'V2.5.2 Measures'!$C:$W,24,FALSE)&lt;&gt; "", VLOOKUP($A1356,'V2.5.2 Measures'!$C:$W,24,FALSE),"N/A")</f>
        <v>#REF!</v>
      </c>
      <c r="S1356" s="7" t="e">
        <f>IF(VLOOKUP($A1356,'V2.5.2 Measures'!$C:$W,25,FALSE)&lt;&gt; "", VLOOKUP($A1356,'V2.5.2 Measures'!$C:$W,25,FALSE),"N/A")</f>
        <v>#REF!</v>
      </c>
      <c r="T1356" s="7" t="str">
        <f>IF(VLOOKUP($A1356,'V2.5.2 Measures'!$C:$W,2,FALSE)&lt;&gt; "", VLOOKUP($A1356,'V2.5.2 Measures'!$C:$W,2,FALSE),"N/A")</f>
        <v>EXP-15-133-56</v>
      </c>
      <c r="U1356" s="7" t="str">
        <f>IF(VLOOKUP($A1356,'V2.5.2 Measures'!$C:$W,3,FALSE)&lt;&gt; "", VLOOKUP($A1356,'V2.5.2 Measures'!$C:$W,3,FALSE),"N/A")</f>
        <v>Average paid per record for TYPE-OF-SERVICE = 68 (HCBS - Respite care services)</v>
      </c>
      <c r="V1356" s="7" t="e">
        <f>IF(VLOOKUP($A1356,'V2.5.2 Measures'!$C:$W,26,FALSE)&lt;&gt; "", VLOOKUP($A1356,'V2.5.2 Measures'!$C:$W,26,FALSE),"N/A")</f>
        <v>#REF!</v>
      </c>
      <c r="W1356" s="7" t="e">
        <f>IF(VLOOKUP($A1356,'V2.5.2 Measures'!$C:$W,44,FALSE)&lt;&gt; "", VLOOKUP($A1356,'V2.5.2 Measures'!$C:$W,44,FALSE),"N/A")</f>
        <v>#REF!</v>
      </c>
    </row>
    <row r="1357" spans="1:23" x14ac:dyDescent="0.35">
      <c r="A1357" s="7" t="str">
        <f>'V2.5.2 Measures'!C819</f>
        <v>EXP15.57</v>
      </c>
      <c r="B1357" s="7" t="str">
        <f>VLOOKUP($A1357,'V2.5.2 Measures'!$C:$W,6,FALSE)</f>
        <v>S-CHIP FFS: Original, Paid Claims</v>
      </c>
      <c r="C1357" s="7" t="str">
        <f>VLOOKUP($A1357,'V2.5.2 Measures'!$C:$W,8,FALSE)</f>
        <v>No</v>
      </c>
      <c r="D1357" s="7" t="str">
        <f>IF(VLOOKUP($A1357,'V2.5.2 Measures'!$C:$W,4,FALSE)="","",VLOOKUP($A1357,'V2.5.2 Measures'!$C:$W,4,FALSE))</f>
        <v>Ratio</v>
      </c>
      <c r="E1357" s="7" t="str">
        <f>IF((VLOOKUP($A1357,'V2.5.2 Measures'!$C:$W,8,FALSE)&lt;&gt;"")*AND(VLOOKUP($A1357,'V2.5.2 Measures'!$C:$W,8,FALSE)&lt;&gt;"TBD"),VLOOKUP($A1357,'V2.5.2 Measures'!$C:$W,8,FALSE),"N/A")</f>
        <v>No</v>
      </c>
      <c r="F1357" s="7" t="str">
        <f>IF((VLOOKUP($A1357,'V2.5.2 Measures'!$C:$W,9,FALSE)&lt;&gt;"")*AND(VLOOKUP($A1357,'V2.5.2 Measures'!$C:$W,9,FALSE)&lt;&gt;"TBD"),VLOOKUP($A1357,'V2.5.2 Measures'!$C:$W,9,FALSE),"N/A")</f>
        <v>N/A</v>
      </c>
      <c r="G1357" s="7" t="str">
        <f>IF((VLOOKUP($A1357,'V2.5.2 Measures'!$C:$W,10,FALSE)&lt;&gt;"")*AND(VLOOKUP($A1357,'V2.5.2 Measures'!$C:$W,10,FALSE)&lt;&gt;"TBD"),VLOOKUP($A1357,'V2.5.2 Measures'!$C:$W,10,FALSE),"N/A")</f>
        <v>N/A</v>
      </c>
      <c r="H1357" s="7" t="str">
        <f>IF(VLOOKUP($A1357,'V2.5.2 Measures'!$C:$W,14,FALSE)&lt;&gt; "", VLOOKUP($A1357,'V2.5.2 Measures'!$C:$W,14,FALSE),"N/A")</f>
        <v>TBD</v>
      </c>
      <c r="I1357" s="7">
        <f>IF(VLOOKUP($A1357,'V2.5.2 Measures'!$C:$W,15,FALSE)&lt;&gt; "", VLOOKUP($A1357,'V2.5.2 Measures'!$C:$W,15,FALSE),"N/A")</f>
        <v>0.2</v>
      </c>
      <c r="J1357" s="7" t="str">
        <f>IF(VLOOKUP($A1357,'V2.5.2 Measures'!$C:$W,16,FALSE)&lt;&gt; "", VLOOKUP($A1357,'V2.5.2 Measures'!$C:$W,16,FALSE),"N/A")</f>
        <v>N/A</v>
      </c>
      <c r="K1357" s="7" t="str">
        <f>IF(VLOOKUP($A1357,'V2.5.2 Measures'!$C:$W,17,FALSE)&lt;&gt; "", VLOOKUP($A1357,'V2.5.2 Measures'!$C:$W,17,FALSE),"N/A")</f>
        <v>N/A</v>
      </c>
      <c r="L1357" s="7" t="str">
        <f>IF(VLOOKUP($A1357,'V2.5.2 Measures'!$C:$W,18,FALSE)&lt;&gt; "", VLOOKUP($A1357,'V2.5.2 Measures'!$C:$W,18,FALSE),"N/A")</f>
        <v>Default</v>
      </c>
      <c r="M1357" s="7" t="str">
        <f>IF(VLOOKUP($A1357,'V2.5.2 Measures'!$C:$W,19,FALSE)&lt;&gt; "", VLOOKUP($A1357,'V2.5.2 Measures'!$C:$W,19,FALSE),"N/A")</f>
        <v>SAS</v>
      </c>
      <c r="N1357" s="7" t="str">
        <f>IF(VLOOKUP($A1357,'V2.5.2 Measures'!$C:$W,20,FALSE)&lt;&gt; "", VLOOKUP($A1357,'V2.5.2 Measures'!$C:$W,20,FALSE),"N/A")</f>
        <v>V1.1</v>
      </c>
      <c r="O1357" s="7" t="str">
        <f>IF(VLOOKUP($A1357,'V2.5.2 Measures'!$C:$W,21,FALSE)&lt;&gt; "", VLOOKUP($A1357,'V2.5.2 Measures'!$C:$W,21,FALSE),"N/A")</f>
        <v>V1.4</v>
      </c>
      <c r="P1357" s="7" t="e">
        <f>IF(VLOOKUP($A1357,'V2.5.2 Measures'!$C:$W,22,FALSE)&lt;&gt; "", VLOOKUP($A1357,'V2.5.2 Measures'!$C:$W,22,FALSE),"N/A")</f>
        <v>#REF!</v>
      </c>
      <c r="Q1357" s="7" t="e">
        <f>IF(VLOOKUP($A1357,'V2.5.2 Measures'!$C:$W,23,FALSE)&lt;&gt; "", VLOOKUP($A1357,'V2.5.2 Measures'!$C:$W,23,FALSE),"N/A")</f>
        <v>#REF!</v>
      </c>
      <c r="R1357" s="7" t="e">
        <f>IF(VLOOKUP($A1357,'V2.5.2 Measures'!$C:$W,24,FALSE)&lt;&gt; "", VLOOKUP($A1357,'V2.5.2 Measures'!$C:$W,24,FALSE),"N/A")</f>
        <v>#REF!</v>
      </c>
      <c r="S1357" s="7" t="e">
        <f>IF(VLOOKUP($A1357,'V2.5.2 Measures'!$C:$W,25,FALSE)&lt;&gt; "", VLOOKUP($A1357,'V2.5.2 Measures'!$C:$W,25,FALSE),"N/A")</f>
        <v>#REF!</v>
      </c>
      <c r="T1357" s="7" t="str">
        <f>IF(VLOOKUP($A1357,'V2.5.2 Measures'!$C:$W,2,FALSE)&lt;&gt; "", VLOOKUP($A1357,'V2.5.2 Measures'!$C:$W,2,FALSE),"N/A")</f>
        <v>EXP-15-134-57</v>
      </c>
      <c r="U1357" s="7" t="str">
        <f>IF(VLOOKUP($A1357,'V2.5.2 Measures'!$C:$W,3,FALSE)&lt;&gt; "", VLOOKUP($A1357,'V2.5.2 Measures'!$C:$W,3,FALSE),"N/A")</f>
        <v>Average paid per record for TYPE-OF-SERVICE = 69 (HCBS - Day treatment or other partial hospitalization services, psychosocial rehabilitation services and clinic services)</v>
      </c>
      <c r="V1357" s="7" t="e">
        <f>IF(VLOOKUP($A1357,'V2.5.2 Measures'!$C:$W,26,FALSE)&lt;&gt; "", VLOOKUP($A1357,'V2.5.2 Measures'!$C:$W,26,FALSE),"N/A")</f>
        <v>#REF!</v>
      </c>
      <c r="W1357" s="7" t="e">
        <f>IF(VLOOKUP($A1357,'V2.5.2 Measures'!$C:$W,44,FALSE)&lt;&gt; "", VLOOKUP($A1357,'V2.5.2 Measures'!$C:$W,44,FALSE),"N/A")</f>
        <v>#REF!</v>
      </c>
    </row>
    <row r="1358" spans="1:23" x14ac:dyDescent="0.35">
      <c r="A1358" s="7" t="str">
        <f>'V2.5.2 Measures'!C820</f>
        <v>EXP15.59</v>
      </c>
      <c r="B1358" s="7" t="str">
        <f>VLOOKUP($A1358,'V2.5.2 Measures'!$C:$W,6,FALSE)</f>
        <v>S-CHIP FFS: Original, Paid Claims</v>
      </c>
      <c r="C1358" s="7" t="str">
        <f>VLOOKUP($A1358,'V2.5.2 Measures'!$C:$W,8,FALSE)</f>
        <v>No</v>
      </c>
      <c r="D1358" s="7" t="str">
        <f>IF(VLOOKUP($A1358,'V2.5.2 Measures'!$C:$W,4,FALSE)="","",VLOOKUP($A1358,'V2.5.2 Measures'!$C:$W,4,FALSE))</f>
        <v>Ratio</v>
      </c>
      <c r="E1358" s="7" t="str">
        <f>IF((VLOOKUP($A1358,'V2.5.2 Measures'!$C:$W,8,FALSE)&lt;&gt;"")*AND(VLOOKUP($A1358,'V2.5.2 Measures'!$C:$W,8,FALSE)&lt;&gt;"TBD"),VLOOKUP($A1358,'V2.5.2 Measures'!$C:$W,8,FALSE),"N/A")</f>
        <v>No</v>
      </c>
      <c r="F1358" s="7" t="str">
        <f>IF((VLOOKUP($A1358,'V2.5.2 Measures'!$C:$W,9,FALSE)&lt;&gt;"")*AND(VLOOKUP($A1358,'V2.5.2 Measures'!$C:$W,9,FALSE)&lt;&gt;"TBD"),VLOOKUP($A1358,'V2.5.2 Measures'!$C:$W,9,FALSE),"N/A")</f>
        <v>N/A</v>
      </c>
      <c r="G1358" s="7" t="str">
        <f>IF((VLOOKUP($A1358,'V2.5.2 Measures'!$C:$W,10,FALSE)&lt;&gt;"")*AND(VLOOKUP($A1358,'V2.5.2 Measures'!$C:$W,10,FALSE)&lt;&gt;"TBD"),VLOOKUP($A1358,'V2.5.2 Measures'!$C:$W,10,FALSE),"N/A")</f>
        <v>N/A</v>
      </c>
      <c r="H1358" s="7" t="str">
        <f>IF(VLOOKUP($A1358,'V2.5.2 Measures'!$C:$W,14,FALSE)&lt;&gt; "", VLOOKUP($A1358,'V2.5.2 Measures'!$C:$W,14,FALSE),"N/A")</f>
        <v>N/A</v>
      </c>
      <c r="I1358" s="7" t="str">
        <f>IF(VLOOKUP($A1358,'V2.5.2 Measures'!$C:$W,15,FALSE)&lt;&gt; "", VLOOKUP($A1358,'V2.5.2 Measures'!$C:$W,15,FALSE),"N/A")</f>
        <v>TBD</v>
      </c>
      <c r="J1358" s="7" t="str">
        <f>IF(VLOOKUP($A1358,'V2.5.2 Measures'!$C:$W,16,FALSE)&lt;&gt; "", VLOOKUP($A1358,'V2.5.2 Measures'!$C:$W,16,FALSE),"N/A")</f>
        <v>N/A</v>
      </c>
      <c r="K1358" s="7" t="str">
        <f>IF(VLOOKUP($A1358,'V2.5.2 Measures'!$C:$W,17,FALSE)&lt;&gt; "", VLOOKUP($A1358,'V2.5.2 Measures'!$C:$W,17,FALSE),"N/A")</f>
        <v>N/A</v>
      </c>
      <c r="L1358" s="7" t="str">
        <f>IF(VLOOKUP($A1358,'V2.5.2 Measures'!$C:$W,18,FALSE)&lt;&gt; "", VLOOKUP($A1358,'V2.5.2 Measures'!$C:$W,18,FALSE),"N/A")</f>
        <v>Default</v>
      </c>
      <c r="M1358" s="7" t="str">
        <f>IF(VLOOKUP($A1358,'V2.5.2 Measures'!$C:$W,19,FALSE)&lt;&gt; "", VLOOKUP($A1358,'V2.5.2 Measures'!$C:$W,19,FALSE),"N/A")</f>
        <v>SAS</v>
      </c>
      <c r="N1358" s="7" t="str">
        <f>IF(VLOOKUP($A1358,'V2.5.2 Measures'!$C:$W,20,FALSE)&lt;&gt; "", VLOOKUP($A1358,'V2.5.2 Measures'!$C:$W,20,FALSE),"N/A")</f>
        <v>V1.1</v>
      </c>
      <c r="O1358" s="7" t="str">
        <f>IF(VLOOKUP($A1358,'V2.5.2 Measures'!$C:$W,21,FALSE)&lt;&gt; "", VLOOKUP($A1358,'V2.5.2 Measures'!$C:$W,21,FALSE),"N/A")</f>
        <v>V1.4</v>
      </c>
      <c r="P1358" s="7" t="e">
        <f>IF(VLOOKUP($A1358,'V2.5.2 Measures'!$C:$W,22,FALSE)&lt;&gt; "", VLOOKUP($A1358,'V2.5.2 Measures'!$C:$W,22,FALSE),"N/A")</f>
        <v>#REF!</v>
      </c>
      <c r="Q1358" s="7" t="e">
        <f>IF(VLOOKUP($A1358,'V2.5.2 Measures'!$C:$W,23,FALSE)&lt;&gt; "", VLOOKUP($A1358,'V2.5.2 Measures'!$C:$W,23,FALSE),"N/A")</f>
        <v>#REF!</v>
      </c>
      <c r="R1358" s="7" t="e">
        <f>IF(VLOOKUP($A1358,'V2.5.2 Measures'!$C:$W,24,FALSE)&lt;&gt; "", VLOOKUP($A1358,'V2.5.2 Measures'!$C:$W,24,FALSE),"N/A")</f>
        <v>#REF!</v>
      </c>
      <c r="S1358" s="7" t="e">
        <f>IF(VLOOKUP($A1358,'V2.5.2 Measures'!$C:$W,25,FALSE)&lt;&gt; "", VLOOKUP($A1358,'V2.5.2 Measures'!$C:$W,25,FALSE),"N/A")</f>
        <v>#REF!</v>
      </c>
      <c r="T1358" s="7" t="str">
        <f>IF(VLOOKUP($A1358,'V2.5.2 Measures'!$C:$W,2,FALSE)&lt;&gt; "", VLOOKUP($A1358,'V2.5.2 Measures'!$C:$W,2,FALSE),"N/A")</f>
        <v>EXP-15-135-59</v>
      </c>
      <c r="U1358" s="7" t="str">
        <f>IF(VLOOKUP($A1358,'V2.5.2 Measures'!$C:$W,3,FALSE)&lt;&gt; "", VLOOKUP($A1358,'V2.5.2 Measures'!$C:$W,3,FALSE),"N/A")</f>
        <v>Average paid per record for TYPE-OF-SERVICE = 70 (HCBS - Day Care)</v>
      </c>
      <c r="V1358" s="7" t="e">
        <f>IF(VLOOKUP($A1358,'V2.5.2 Measures'!$C:$W,26,FALSE)&lt;&gt; "", VLOOKUP($A1358,'V2.5.2 Measures'!$C:$W,26,FALSE),"N/A")</f>
        <v>#REF!</v>
      </c>
      <c r="W1358" s="7" t="e">
        <f>IF(VLOOKUP($A1358,'V2.5.2 Measures'!$C:$W,44,FALSE)&lt;&gt; "", VLOOKUP($A1358,'V2.5.2 Measures'!$C:$W,44,FALSE),"N/A")</f>
        <v>#REF!</v>
      </c>
    </row>
    <row r="1359" spans="1:23" x14ac:dyDescent="0.35">
      <c r="A1359" s="7" t="str">
        <f>'V2.5.2 Measures'!C821</f>
        <v>EXP15.60</v>
      </c>
      <c r="B1359" s="7" t="str">
        <f>VLOOKUP($A1359,'V2.5.2 Measures'!$C:$W,6,FALSE)</f>
        <v>S-CHIP FFS: Original, Paid Claims</v>
      </c>
      <c r="C1359" s="7" t="str">
        <f>VLOOKUP($A1359,'V2.5.2 Measures'!$C:$W,8,FALSE)</f>
        <v>No</v>
      </c>
      <c r="D1359" s="7" t="str">
        <f>IF(VLOOKUP($A1359,'V2.5.2 Measures'!$C:$W,4,FALSE)="","",VLOOKUP($A1359,'V2.5.2 Measures'!$C:$W,4,FALSE))</f>
        <v>Ratio</v>
      </c>
      <c r="E1359" s="7" t="str">
        <f>IF((VLOOKUP($A1359,'V2.5.2 Measures'!$C:$W,8,FALSE)&lt;&gt;"")*AND(VLOOKUP($A1359,'V2.5.2 Measures'!$C:$W,8,FALSE)&lt;&gt;"TBD"),VLOOKUP($A1359,'V2.5.2 Measures'!$C:$W,8,FALSE),"N/A")</f>
        <v>No</v>
      </c>
      <c r="F1359" s="7" t="str">
        <f>IF((VLOOKUP($A1359,'V2.5.2 Measures'!$C:$W,9,FALSE)&lt;&gt;"")*AND(VLOOKUP($A1359,'V2.5.2 Measures'!$C:$W,9,FALSE)&lt;&gt;"TBD"),VLOOKUP($A1359,'V2.5.2 Measures'!$C:$W,9,FALSE),"N/A")</f>
        <v>N/A</v>
      </c>
      <c r="G1359" s="7" t="str">
        <f>IF((VLOOKUP($A1359,'V2.5.2 Measures'!$C:$W,10,FALSE)&lt;&gt;"")*AND(VLOOKUP($A1359,'V2.5.2 Measures'!$C:$W,10,FALSE)&lt;&gt;"TBD"),VLOOKUP($A1359,'V2.5.2 Measures'!$C:$W,10,FALSE),"N/A")</f>
        <v>N/A</v>
      </c>
      <c r="H1359" s="7" t="str">
        <f>IF(VLOOKUP($A1359,'V2.5.2 Measures'!$C:$W,14,FALSE)&lt;&gt; "", VLOOKUP($A1359,'V2.5.2 Measures'!$C:$W,14,FALSE),"N/A")</f>
        <v>TBD</v>
      </c>
      <c r="I1359" s="7">
        <f>IF(VLOOKUP($A1359,'V2.5.2 Measures'!$C:$W,15,FALSE)&lt;&gt; "", VLOOKUP($A1359,'V2.5.2 Measures'!$C:$W,15,FALSE),"N/A")</f>
        <v>0.2</v>
      </c>
      <c r="J1359" s="7" t="str">
        <f>IF(VLOOKUP($A1359,'V2.5.2 Measures'!$C:$W,16,FALSE)&lt;&gt; "", VLOOKUP($A1359,'V2.5.2 Measures'!$C:$W,16,FALSE),"N/A")</f>
        <v>N/A</v>
      </c>
      <c r="K1359" s="7" t="str">
        <f>IF(VLOOKUP($A1359,'V2.5.2 Measures'!$C:$W,17,FALSE)&lt;&gt; "", VLOOKUP($A1359,'V2.5.2 Measures'!$C:$W,17,FALSE),"N/A")</f>
        <v>N/A</v>
      </c>
      <c r="L1359" s="7" t="str">
        <f>IF(VLOOKUP($A1359,'V2.5.2 Measures'!$C:$W,18,FALSE)&lt;&gt; "", VLOOKUP($A1359,'V2.5.2 Measures'!$C:$W,18,FALSE),"N/A")</f>
        <v>Default</v>
      </c>
      <c r="M1359" s="7" t="str">
        <f>IF(VLOOKUP($A1359,'V2.5.2 Measures'!$C:$W,19,FALSE)&lt;&gt; "", VLOOKUP($A1359,'V2.5.2 Measures'!$C:$W,19,FALSE),"N/A")</f>
        <v>SAS</v>
      </c>
      <c r="N1359" s="7" t="str">
        <f>IF(VLOOKUP($A1359,'V2.5.2 Measures'!$C:$W,20,FALSE)&lt;&gt; "", VLOOKUP($A1359,'V2.5.2 Measures'!$C:$W,20,FALSE),"N/A")</f>
        <v>V1.1</v>
      </c>
      <c r="O1359" s="7" t="str">
        <f>IF(VLOOKUP($A1359,'V2.5.2 Measures'!$C:$W,21,FALSE)&lt;&gt; "", VLOOKUP($A1359,'V2.5.2 Measures'!$C:$W,21,FALSE),"N/A")</f>
        <v>V1.4</v>
      </c>
      <c r="P1359" s="7" t="e">
        <f>IF(VLOOKUP($A1359,'V2.5.2 Measures'!$C:$W,22,FALSE)&lt;&gt; "", VLOOKUP($A1359,'V2.5.2 Measures'!$C:$W,22,FALSE),"N/A")</f>
        <v>#REF!</v>
      </c>
      <c r="Q1359" s="7" t="e">
        <f>IF(VLOOKUP($A1359,'V2.5.2 Measures'!$C:$W,23,FALSE)&lt;&gt; "", VLOOKUP($A1359,'V2.5.2 Measures'!$C:$W,23,FALSE),"N/A")</f>
        <v>#REF!</v>
      </c>
      <c r="R1359" s="7" t="e">
        <f>IF(VLOOKUP($A1359,'V2.5.2 Measures'!$C:$W,24,FALSE)&lt;&gt; "", VLOOKUP($A1359,'V2.5.2 Measures'!$C:$W,24,FALSE),"N/A")</f>
        <v>#REF!</v>
      </c>
      <c r="S1359" s="7" t="e">
        <f>IF(VLOOKUP($A1359,'V2.5.2 Measures'!$C:$W,25,FALSE)&lt;&gt; "", VLOOKUP($A1359,'V2.5.2 Measures'!$C:$W,25,FALSE),"N/A")</f>
        <v>#REF!</v>
      </c>
      <c r="T1359" s="7" t="str">
        <f>IF(VLOOKUP($A1359,'V2.5.2 Measures'!$C:$W,2,FALSE)&lt;&gt; "", VLOOKUP($A1359,'V2.5.2 Measures'!$C:$W,2,FALSE),"N/A")</f>
        <v>EXP-15-136-60</v>
      </c>
      <c r="U1359" s="7" t="str">
        <f>IF(VLOOKUP($A1359,'V2.5.2 Measures'!$C:$W,3,FALSE)&lt;&gt; "", VLOOKUP($A1359,'V2.5.2 Measures'!$C:$W,3,FALSE),"N/A")</f>
        <v>Average paid per record for TYPE-OF-SERVICE = 71 (HCBS -  Training for family members)</v>
      </c>
      <c r="V1359" s="7" t="e">
        <f>IF(VLOOKUP($A1359,'V2.5.2 Measures'!$C:$W,26,FALSE)&lt;&gt; "", VLOOKUP($A1359,'V2.5.2 Measures'!$C:$W,26,FALSE),"N/A")</f>
        <v>#REF!</v>
      </c>
      <c r="W1359" s="7" t="e">
        <f>IF(VLOOKUP($A1359,'V2.5.2 Measures'!$C:$W,44,FALSE)&lt;&gt; "", VLOOKUP($A1359,'V2.5.2 Measures'!$C:$W,44,FALSE),"N/A")</f>
        <v>#REF!</v>
      </c>
    </row>
    <row r="1360" spans="1:23" x14ac:dyDescent="0.35">
      <c r="A1360" s="7" t="str">
        <f>'V2.5.2 Measures'!C822</f>
        <v>EXP15.61</v>
      </c>
      <c r="B1360" s="7" t="str">
        <f>VLOOKUP($A1360,'V2.5.2 Measures'!$C:$W,6,FALSE)</f>
        <v>S-CHIP FFS: Original, Paid Claims</v>
      </c>
      <c r="C1360" s="7" t="str">
        <f>VLOOKUP($A1360,'V2.5.2 Measures'!$C:$W,8,FALSE)</f>
        <v>No</v>
      </c>
      <c r="D1360" s="7" t="str">
        <f>IF(VLOOKUP($A1360,'V2.5.2 Measures'!$C:$W,4,FALSE)="","",VLOOKUP($A1360,'V2.5.2 Measures'!$C:$W,4,FALSE))</f>
        <v>Ratio</v>
      </c>
      <c r="E1360" s="7" t="str">
        <f>IF((VLOOKUP($A1360,'V2.5.2 Measures'!$C:$W,8,FALSE)&lt;&gt;"")*AND(VLOOKUP($A1360,'V2.5.2 Measures'!$C:$W,8,FALSE)&lt;&gt;"TBD"),VLOOKUP($A1360,'V2.5.2 Measures'!$C:$W,8,FALSE),"N/A")</f>
        <v>No</v>
      </c>
      <c r="F1360" s="7" t="str">
        <f>IF((VLOOKUP($A1360,'V2.5.2 Measures'!$C:$W,9,FALSE)&lt;&gt;"")*AND(VLOOKUP($A1360,'V2.5.2 Measures'!$C:$W,9,FALSE)&lt;&gt;"TBD"),VLOOKUP($A1360,'V2.5.2 Measures'!$C:$W,9,FALSE),"N/A")</f>
        <v>N/A</v>
      </c>
      <c r="G1360" s="7" t="str">
        <f>IF((VLOOKUP($A1360,'V2.5.2 Measures'!$C:$W,10,FALSE)&lt;&gt;"")*AND(VLOOKUP($A1360,'V2.5.2 Measures'!$C:$W,10,FALSE)&lt;&gt;"TBD"),VLOOKUP($A1360,'V2.5.2 Measures'!$C:$W,10,FALSE),"N/A")</f>
        <v>N/A</v>
      </c>
      <c r="H1360" s="7" t="str">
        <f>IF(VLOOKUP($A1360,'V2.5.2 Measures'!$C:$W,14,FALSE)&lt;&gt; "", VLOOKUP($A1360,'V2.5.2 Measures'!$C:$W,14,FALSE),"N/A")</f>
        <v>TBD</v>
      </c>
      <c r="I1360" s="7">
        <f>IF(VLOOKUP($A1360,'V2.5.2 Measures'!$C:$W,15,FALSE)&lt;&gt; "", VLOOKUP($A1360,'V2.5.2 Measures'!$C:$W,15,FALSE),"N/A")</f>
        <v>0.2</v>
      </c>
      <c r="J1360" s="7" t="str">
        <f>IF(VLOOKUP($A1360,'V2.5.2 Measures'!$C:$W,16,FALSE)&lt;&gt; "", VLOOKUP($A1360,'V2.5.2 Measures'!$C:$W,16,FALSE),"N/A")</f>
        <v>N/A</v>
      </c>
      <c r="K1360" s="7" t="str">
        <f>IF(VLOOKUP($A1360,'V2.5.2 Measures'!$C:$W,17,FALSE)&lt;&gt; "", VLOOKUP($A1360,'V2.5.2 Measures'!$C:$W,17,FALSE),"N/A")</f>
        <v>N/A</v>
      </c>
      <c r="L1360" s="7" t="str">
        <f>IF(VLOOKUP($A1360,'V2.5.2 Measures'!$C:$W,18,FALSE)&lt;&gt; "", VLOOKUP($A1360,'V2.5.2 Measures'!$C:$W,18,FALSE),"N/A")</f>
        <v>Default</v>
      </c>
      <c r="M1360" s="7" t="str">
        <f>IF(VLOOKUP($A1360,'V2.5.2 Measures'!$C:$W,19,FALSE)&lt;&gt; "", VLOOKUP($A1360,'V2.5.2 Measures'!$C:$W,19,FALSE),"N/A")</f>
        <v>SAS</v>
      </c>
      <c r="N1360" s="7" t="str">
        <f>IF(VLOOKUP($A1360,'V2.5.2 Measures'!$C:$W,20,FALSE)&lt;&gt; "", VLOOKUP($A1360,'V2.5.2 Measures'!$C:$W,20,FALSE),"N/A")</f>
        <v>V1.1</v>
      </c>
      <c r="O1360" s="7" t="str">
        <f>IF(VLOOKUP($A1360,'V2.5.2 Measures'!$C:$W,21,FALSE)&lt;&gt; "", VLOOKUP($A1360,'V2.5.2 Measures'!$C:$W,21,FALSE),"N/A")</f>
        <v>V1.4</v>
      </c>
      <c r="P1360" s="7" t="e">
        <f>IF(VLOOKUP($A1360,'V2.5.2 Measures'!$C:$W,22,FALSE)&lt;&gt; "", VLOOKUP($A1360,'V2.5.2 Measures'!$C:$W,22,FALSE),"N/A")</f>
        <v>#REF!</v>
      </c>
      <c r="Q1360" s="7" t="e">
        <f>IF(VLOOKUP($A1360,'V2.5.2 Measures'!$C:$W,23,FALSE)&lt;&gt; "", VLOOKUP($A1360,'V2.5.2 Measures'!$C:$W,23,FALSE),"N/A")</f>
        <v>#REF!</v>
      </c>
      <c r="R1360" s="7" t="e">
        <f>IF(VLOOKUP($A1360,'V2.5.2 Measures'!$C:$W,24,FALSE)&lt;&gt; "", VLOOKUP($A1360,'V2.5.2 Measures'!$C:$W,24,FALSE),"N/A")</f>
        <v>#REF!</v>
      </c>
      <c r="S1360" s="7" t="e">
        <f>IF(VLOOKUP($A1360,'V2.5.2 Measures'!$C:$W,25,FALSE)&lt;&gt; "", VLOOKUP($A1360,'V2.5.2 Measures'!$C:$W,25,FALSE),"N/A")</f>
        <v>#REF!</v>
      </c>
      <c r="T1360" s="7" t="str">
        <f>IF(VLOOKUP($A1360,'V2.5.2 Measures'!$C:$W,2,FALSE)&lt;&gt; "", VLOOKUP($A1360,'V2.5.2 Measures'!$C:$W,2,FALSE),"N/A")</f>
        <v>EXP-15-137-61</v>
      </c>
      <c r="U1360" s="7" t="str">
        <f>IF(VLOOKUP($A1360,'V2.5.2 Measures'!$C:$W,3,FALSE)&lt;&gt; "", VLOOKUP($A1360,'V2.5.2 Measures'!$C:$W,3,FALSE),"N/A")</f>
        <v>Average paid per record for TYPE-OF-SERVICE = 72 (HCBS -  Minor modification to the home)</v>
      </c>
      <c r="V1360" s="7" t="e">
        <f>IF(VLOOKUP($A1360,'V2.5.2 Measures'!$C:$W,26,FALSE)&lt;&gt; "", VLOOKUP($A1360,'V2.5.2 Measures'!$C:$W,26,FALSE),"N/A")</f>
        <v>#REF!</v>
      </c>
      <c r="W1360" s="7" t="e">
        <f>IF(VLOOKUP($A1360,'V2.5.2 Measures'!$C:$W,44,FALSE)&lt;&gt; "", VLOOKUP($A1360,'V2.5.2 Measures'!$C:$W,44,FALSE),"N/A")</f>
        <v>#REF!</v>
      </c>
    </row>
    <row r="1361" spans="1:23" x14ac:dyDescent="0.35">
      <c r="A1361" s="7" t="str">
        <f>'V2.5.2 Measures'!C823</f>
        <v>EXP15.62</v>
      </c>
      <c r="B1361" s="7" t="str">
        <f>VLOOKUP($A1361,'V2.5.2 Measures'!$C:$W,6,FALSE)</f>
        <v>S-CHIP FFS: Original, Paid Claims</v>
      </c>
      <c r="C1361" s="7" t="str">
        <f>VLOOKUP($A1361,'V2.5.2 Measures'!$C:$W,8,FALSE)</f>
        <v>No</v>
      </c>
      <c r="D1361" s="7" t="str">
        <f>IF(VLOOKUP($A1361,'V2.5.2 Measures'!$C:$W,4,FALSE)="","",VLOOKUP($A1361,'V2.5.2 Measures'!$C:$W,4,FALSE))</f>
        <v>Ratio</v>
      </c>
      <c r="E1361" s="7" t="str">
        <f>IF((VLOOKUP($A1361,'V2.5.2 Measures'!$C:$W,8,FALSE)&lt;&gt;"")*AND(VLOOKUP($A1361,'V2.5.2 Measures'!$C:$W,8,FALSE)&lt;&gt;"TBD"),VLOOKUP($A1361,'V2.5.2 Measures'!$C:$W,8,FALSE),"N/A")</f>
        <v>No</v>
      </c>
      <c r="F1361" s="7" t="str">
        <f>IF((VLOOKUP($A1361,'V2.5.2 Measures'!$C:$W,9,FALSE)&lt;&gt;"")*AND(VLOOKUP($A1361,'V2.5.2 Measures'!$C:$W,9,FALSE)&lt;&gt;"TBD"),VLOOKUP($A1361,'V2.5.2 Measures'!$C:$W,9,FALSE),"N/A")</f>
        <v>N/A</v>
      </c>
      <c r="G1361" s="7" t="str">
        <f>IF((VLOOKUP($A1361,'V2.5.2 Measures'!$C:$W,10,FALSE)&lt;&gt;"")*AND(VLOOKUP($A1361,'V2.5.2 Measures'!$C:$W,10,FALSE)&lt;&gt;"TBD"),VLOOKUP($A1361,'V2.5.2 Measures'!$C:$W,10,FALSE),"N/A")</f>
        <v>N/A</v>
      </c>
      <c r="H1361" s="7" t="str">
        <f>IF(VLOOKUP($A1361,'V2.5.2 Measures'!$C:$W,14,FALSE)&lt;&gt; "", VLOOKUP($A1361,'V2.5.2 Measures'!$C:$W,14,FALSE),"N/A")</f>
        <v>TBD</v>
      </c>
      <c r="I1361" s="7">
        <f>IF(VLOOKUP($A1361,'V2.5.2 Measures'!$C:$W,15,FALSE)&lt;&gt; "", VLOOKUP($A1361,'V2.5.2 Measures'!$C:$W,15,FALSE),"N/A")</f>
        <v>0.2</v>
      </c>
      <c r="J1361" s="7" t="str">
        <f>IF(VLOOKUP($A1361,'V2.5.2 Measures'!$C:$W,16,FALSE)&lt;&gt; "", VLOOKUP($A1361,'V2.5.2 Measures'!$C:$W,16,FALSE),"N/A")</f>
        <v>N/A</v>
      </c>
      <c r="K1361" s="7" t="str">
        <f>IF(VLOOKUP($A1361,'V2.5.2 Measures'!$C:$W,17,FALSE)&lt;&gt; "", VLOOKUP($A1361,'V2.5.2 Measures'!$C:$W,17,FALSE),"N/A")</f>
        <v>N/A</v>
      </c>
      <c r="L1361" s="7" t="str">
        <f>IF(VLOOKUP($A1361,'V2.5.2 Measures'!$C:$W,18,FALSE)&lt;&gt; "", VLOOKUP($A1361,'V2.5.2 Measures'!$C:$W,18,FALSE),"N/A")</f>
        <v>Default</v>
      </c>
      <c r="M1361" s="7" t="str">
        <f>IF(VLOOKUP($A1361,'V2.5.2 Measures'!$C:$W,19,FALSE)&lt;&gt; "", VLOOKUP($A1361,'V2.5.2 Measures'!$C:$W,19,FALSE),"N/A")</f>
        <v>SAS</v>
      </c>
      <c r="N1361" s="7" t="str">
        <f>IF(VLOOKUP($A1361,'V2.5.2 Measures'!$C:$W,20,FALSE)&lt;&gt; "", VLOOKUP($A1361,'V2.5.2 Measures'!$C:$W,20,FALSE),"N/A")</f>
        <v>V1.1</v>
      </c>
      <c r="O1361" s="7" t="str">
        <f>IF(VLOOKUP($A1361,'V2.5.2 Measures'!$C:$W,21,FALSE)&lt;&gt; "", VLOOKUP($A1361,'V2.5.2 Measures'!$C:$W,21,FALSE),"N/A")</f>
        <v>V1.4</v>
      </c>
      <c r="P1361" s="7" t="e">
        <f>IF(VLOOKUP($A1361,'V2.5.2 Measures'!$C:$W,22,FALSE)&lt;&gt; "", VLOOKUP($A1361,'V2.5.2 Measures'!$C:$W,22,FALSE),"N/A")</f>
        <v>#REF!</v>
      </c>
      <c r="Q1361" s="7" t="e">
        <f>IF(VLOOKUP($A1361,'V2.5.2 Measures'!$C:$W,23,FALSE)&lt;&gt; "", VLOOKUP($A1361,'V2.5.2 Measures'!$C:$W,23,FALSE),"N/A")</f>
        <v>#REF!</v>
      </c>
      <c r="R1361" s="7" t="e">
        <f>IF(VLOOKUP($A1361,'V2.5.2 Measures'!$C:$W,24,FALSE)&lt;&gt; "", VLOOKUP($A1361,'V2.5.2 Measures'!$C:$W,24,FALSE),"N/A")</f>
        <v>#REF!</v>
      </c>
      <c r="S1361" s="7" t="e">
        <f>IF(VLOOKUP($A1361,'V2.5.2 Measures'!$C:$W,25,FALSE)&lt;&gt; "", VLOOKUP($A1361,'V2.5.2 Measures'!$C:$W,25,FALSE),"N/A")</f>
        <v>#REF!</v>
      </c>
      <c r="T1361" s="7" t="str">
        <f>IF(VLOOKUP($A1361,'V2.5.2 Measures'!$C:$W,2,FALSE)&lt;&gt; "", VLOOKUP($A1361,'V2.5.2 Measures'!$C:$W,2,FALSE),"N/A")</f>
        <v>EXP-15-138-62</v>
      </c>
      <c r="U1361" s="7" t="str">
        <f>IF(VLOOKUP($A1361,'V2.5.2 Measures'!$C:$W,3,FALSE)&lt;&gt; "", VLOOKUP($A1361,'V2.5.2 Measures'!$C:$W,3,FALSE),"N/A")</f>
        <v>Average paid per record for TYPE-OF-SERVICE = 73 (HCBS - Other services requested by the agency and approved by CMS as cost effective and necessary to avoid institutionalization)</v>
      </c>
      <c r="V1361" s="7" t="e">
        <f>IF(VLOOKUP($A1361,'V2.5.2 Measures'!$C:$W,26,FALSE)&lt;&gt; "", VLOOKUP($A1361,'V2.5.2 Measures'!$C:$W,26,FALSE),"N/A")</f>
        <v>#REF!</v>
      </c>
      <c r="W1361" s="7" t="e">
        <f>IF(VLOOKUP($A1361,'V2.5.2 Measures'!$C:$W,44,FALSE)&lt;&gt; "", VLOOKUP($A1361,'V2.5.2 Measures'!$C:$W,44,FALSE),"N/A")</f>
        <v>#REF!</v>
      </c>
    </row>
    <row r="1362" spans="1:23" x14ac:dyDescent="0.35">
      <c r="A1362" s="7" t="str">
        <f>'V2.5.2 Measures'!C824</f>
        <v>EXP15.63</v>
      </c>
      <c r="B1362" s="7" t="str">
        <f>VLOOKUP($A1362,'V2.5.2 Measures'!$C:$W,6,FALSE)</f>
        <v>S-CHIP FFS: Original, Paid Claims</v>
      </c>
      <c r="C1362" s="7" t="str">
        <f>VLOOKUP($A1362,'V2.5.2 Measures'!$C:$W,8,FALSE)</f>
        <v>No</v>
      </c>
      <c r="D1362" s="7" t="str">
        <f>IF(VLOOKUP($A1362,'V2.5.2 Measures'!$C:$W,4,FALSE)="","",VLOOKUP($A1362,'V2.5.2 Measures'!$C:$W,4,FALSE))</f>
        <v>Ratio</v>
      </c>
      <c r="E1362" s="7" t="str">
        <f>IF((VLOOKUP($A1362,'V2.5.2 Measures'!$C:$W,8,FALSE)&lt;&gt;"")*AND(VLOOKUP($A1362,'V2.5.2 Measures'!$C:$W,8,FALSE)&lt;&gt;"TBD"),VLOOKUP($A1362,'V2.5.2 Measures'!$C:$W,8,FALSE),"N/A")</f>
        <v>No</v>
      </c>
      <c r="F1362" s="7" t="str">
        <f>IF((VLOOKUP($A1362,'V2.5.2 Measures'!$C:$W,9,FALSE)&lt;&gt;"")*AND(VLOOKUP($A1362,'V2.5.2 Measures'!$C:$W,9,FALSE)&lt;&gt;"TBD"),VLOOKUP($A1362,'V2.5.2 Measures'!$C:$W,9,FALSE),"N/A")</f>
        <v>N/A</v>
      </c>
      <c r="G1362" s="7" t="str">
        <f>IF((VLOOKUP($A1362,'V2.5.2 Measures'!$C:$W,10,FALSE)&lt;&gt;"")*AND(VLOOKUP($A1362,'V2.5.2 Measures'!$C:$W,10,FALSE)&lt;&gt;"TBD"),VLOOKUP($A1362,'V2.5.2 Measures'!$C:$W,10,FALSE),"N/A")</f>
        <v>N/A</v>
      </c>
      <c r="H1362" s="7" t="str">
        <f>IF(VLOOKUP($A1362,'V2.5.2 Measures'!$C:$W,14,FALSE)&lt;&gt; "", VLOOKUP($A1362,'V2.5.2 Measures'!$C:$W,14,FALSE),"N/A")</f>
        <v>TBD</v>
      </c>
      <c r="I1362" s="7">
        <f>IF(VLOOKUP($A1362,'V2.5.2 Measures'!$C:$W,15,FALSE)&lt;&gt; "", VLOOKUP($A1362,'V2.5.2 Measures'!$C:$W,15,FALSE),"N/A")</f>
        <v>0.2</v>
      </c>
      <c r="J1362" s="7" t="str">
        <f>IF(VLOOKUP($A1362,'V2.5.2 Measures'!$C:$W,16,FALSE)&lt;&gt; "", VLOOKUP($A1362,'V2.5.2 Measures'!$C:$W,16,FALSE),"N/A")</f>
        <v>N/A</v>
      </c>
      <c r="K1362" s="7" t="str">
        <f>IF(VLOOKUP($A1362,'V2.5.2 Measures'!$C:$W,17,FALSE)&lt;&gt; "", VLOOKUP($A1362,'V2.5.2 Measures'!$C:$W,17,FALSE),"N/A")</f>
        <v>N/A</v>
      </c>
      <c r="L1362" s="7" t="str">
        <f>IF(VLOOKUP($A1362,'V2.5.2 Measures'!$C:$W,18,FALSE)&lt;&gt; "", VLOOKUP($A1362,'V2.5.2 Measures'!$C:$W,18,FALSE),"N/A")</f>
        <v>Default</v>
      </c>
      <c r="M1362" s="7" t="str">
        <f>IF(VLOOKUP($A1362,'V2.5.2 Measures'!$C:$W,19,FALSE)&lt;&gt; "", VLOOKUP($A1362,'V2.5.2 Measures'!$C:$W,19,FALSE),"N/A")</f>
        <v>SAS</v>
      </c>
      <c r="N1362" s="7" t="str">
        <f>IF(VLOOKUP($A1362,'V2.5.2 Measures'!$C:$W,20,FALSE)&lt;&gt; "", VLOOKUP($A1362,'V2.5.2 Measures'!$C:$W,20,FALSE),"N/A")</f>
        <v>V1.1</v>
      </c>
      <c r="O1362" s="7" t="str">
        <f>IF(VLOOKUP($A1362,'V2.5.2 Measures'!$C:$W,21,FALSE)&lt;&gt; "", VLOOKUP($A1362,'V2.5.2 Measures'!$C:$W,21,FALSE),"N/A")</f>
        <v>V1.4</v>
      </c>
      <c r="P1362" s="7" t="e">
        <f>IF(VLOOKUP($A1362,'V2.5.2 Measures'!$C:$W,22,FALSE)&lt;&gt; "", VLOOKUP($A1362,'V2.5.2 Measures'!$C:$W,22,FALSE),"N/A")</f>
        <v>#REF!</v>
      </c>
      <c r="Q1362" s="7" t="e">
        <f>IF(VLOOKUP($A1362,'V2.5.2 Measures'!$C:$W,23,FALSE)&lt;&gt; "", VLOOKUP($A1362,'V2.5.2 Measures'!$C:$W,23,FALSE),"N/A")</f>
        <v>#REF!</v>
      </c>
      <c r="R1362" s="7" t="e">
        <f>IF(VLOOKUP($A1362,'V2.5.2 Measures'!$C:$W,24,FALSE)&lt;&gt; "", VLOOKUP($A1362,'V2.5.2 Measures'!$C:$W,24,FALSE),"N/A")</f>
        <v>#REF!</v>
      </c>
      <c r="S1362" s="7" t="e">
        <f>IF(VLOOKUP($A1362,'V2.5.2 Measures'!$C:$W,25,FALSE)&lt;&gt; "", VLOOKUP($A1362,'V2.5.2 Measures'!$C:$W,25,FALSE),"N/A")</f>
        <v>#REF!</v>
      </c>
      <c r="T1362" s="7" t="str">
        <f>IF(VLOOKUP($A1362,'V2.5.2 Measures'!$C:$W,2,FALSE)&lt;&gt; "", VLOOKUP($A1362,'V2.5.2 Measures'!$C:$W,2,FALSE),"N/A")</f>
        <v>EXP-15-139-63</v>
      </c>
      <c r="U1362" s="7" t="str">
        <f>IF(VLOOKUP($A1362,'V2.5.2 Measures'!$C:$W,3,FALSE)&lt;&gt; "", VLOOKUP($A1362,'V2.5.2 Measures'!$C:$W,3,FALSE),"N/A")</f>
        <v>Average paid per record for TYPE-OF-SERVICE = 74 (HCBS - Expanded habilitation services - Prevocational services)</v>
      </c>
      <c r="V1362" s="7" t="e">
        <f>IF(VLOOKUP($A1362,'V2.5.2 Measures'!$C:$W,26,FALSE)&lt;&gt; "", VLOOKUP($A1362,'V2.5.2 Measures'!$C:$W,26,FALSE),"N/A")</f>
        <v>#REF!</v>
      </c>
      <c r="W1362" s="7" t="e">
        <f>IF(VLOOKUP($A1362,'V2.5.2 Measures'!$C:$W,44,FALSE)&lt;&gt; "", VLOOKUP($A1362,'V2.5.2 Measures'!$C:$W,44,FALSE),"N/A")</f>
        <v>#REF!</v>
      </c>
    </row>
    <row r="1363" spans="1:23" x14ac:dyDescent="0.35">
      <c r="A1363" s="7" t="str">
        <f>'V2.5.2 Measures'!C825</f>
        <v>EXP15.64</v>
      </c>
      <c r="B1363" s="7" t="str">
        <f>VLOOKUP($A1363,'V2.5.2 Measures'!$C:$W,6,FALSE)</f>
        <v>S-CHIP FFS: Original, Paid Claims</v>
      </c>
      <c r="C1363" s="7" t="str">
        <f>VLOOKUP($A1363,'V2.5.2 Measures'!$C:$W,8,FALSE)</f>
        <v>No</v>
      </c>
      <c r="D1363" s="7" t="str">
        <f>IF(VLOOKUP($A1363,'V2.5.2 Measures'!$C:$W,4,FALSE)="","",VLOOKUP($A1363,'V2.5.2 Measures'!$C:$W,4,FALSE))</f>
        <v>Ratio</v>
      </c>
      <c r="E1363" s="7" t="str">
        <f>IF((VLOOKUP($A1363,'V2.5.2 Measures'!$C:$W,8,FALSE)&lt;&gt;"")*AND(VLOOKUP($A1363,'V2.5.2 Measures'!$C:$W,8,FALSE)&lt;&gt;"TBD"),VLOOKUP($A1363,'V2.5.2 Measures'!$C:$W,8,FALSE),"N/A")</f>
        <v>No</v>
      </c>
      <c r="F1363" s="7" t="str">
        <f>IF((VLOOKUP($A1363,'V2.5.2 Measures'!$C:$W,9,FALSE)&lt;&gt;"")*AND(VLOOKUP($A1363,'V2.5.2 Measures'!$C:$W,9,FALSE)&lt;&gt;"TBD"),VLOOKUP($A1363,'V2.5.2 Measures'!$C:$W,9,FALSE),"N/A")</f>
        <v>N/A</v>
      </c>
      <c r="G1363" s="7" t="str">
        <f>IF((VLOOKUP($A1363,'V2.5.2 Measures'!$C:$W,10,FALSE)&lt;&gt;"")*AND(VLOOKUP($A1363,'V2.5.2 Measures'!$C:$W,10,FALSE)&lt;&gt;"TBD"),VLOOKUP($A1363,'V2.5.2 Measures'!$C:$W,10,FALSE),"N/A")</f>
        <v>N/A</v>
      </c>
      <c r="H1363" s="7" t="str">
        <f>IF(VLOOKUP($A1363,'V2.5.2 Measures'!$C:$W,14,FALSE)&lt;&gt; "", VLOOKUP($A1363,'V2.5.2 Measures'!$C:$W,14,FALSE),"N/A")</f>
        <v>TBD</v>
      </c>
      <c r="I1363" s="7">
        <f>IF(VLOOKUP($A1363,'V2.5.2 Measures'!$C:$W,15,FALSE)&lt;&gt; "", VLOOKUP($A1363,'V2.5.2 Measures'!$C:$W,15,FALSE),"N/A")</f>
        <v>0.2</v>
      </c>
      <c r="J1363" s="7" t="str">
        <f>IF(VLOOKUP($A1363,'V2.5.2 Measures'!$C:$W,16,FALSE)&lt;&gt; "", VLOOKUP($A1363,'V2.5.2 Measures'!$C:$W,16,FALSE),"N/A")</f>
        <v>N/A</v>
      </c>
      <c r="K1363" s="7" t="str">
        <f>IF(VLOOKUP($A1363,'V2.5.2 Measures'!$C:$W,17,FALSE)&lt;&gt; "", VLOOKUP($A1363,'V2.5.2 Measures'!$C:$W,17,FALSE),"N/A")</f>
        <v>N/A</v>
      </c>
      <c r="L1363" s="7" t="str">
        <f>IF(VLOOKUP($A1363,'V2.5.2 Measures'!$C:$W,18,FALSE)&lt;&gt; "", VLOOKUP($A1363,'V2.5.2 Measures'!$C:$W,18,FALSE),"N/A")</f>
        <v>Default</v>
      </c>
      <c r="M1363" s="7" t="str">
        <f>IF(VLOOKUP($A1363,'V2.5.2 Measures'!$C:$W,19,FALSE)&lt;&gt; "", VLOOKUP($A1363,'V2.5.2 Measures'!$C:$W,19,FALSE),"N/A")</f>
        <v>SAS</v>
      </c>
      <c r="N1363" s="7" t="str">
        <f>IF(VLOOKUP($A1363,'V2.5.2 Measures'!$C:$W,20,FALSE)&lt;&gt; "", VLOOKUP($A1363,'V2.5.2 Measures'!$C:$W,20,FALSE),"N/A")</f>
        <v>V1.1</v>
      </c>
      <c r="O1363" s="7" t="str">
        <f>IF(VLOOKUP($A1363,'V2.5.2 Measures'!$C:$W,21,FALSE)&lt;&gt; "", VLOOKUP($A1363,'V2.5.2 Measures'!$C:$W,21,FALSE),"N/A")</f>
        <v>V1.4</v>
      </c>
      <c r="P1363" s="7" t="e">
        <f>IF(VLOOKUP($A1363,'V2.5.2 Measures'!$C:$W,22,FALSE)&lt;&gt; "", VLOOKUP($A1363,'V2.5.2 Measures'!$C:$W,22,FALSE),"N/A")</f>
        <v>#REF!</v>
      </c>
      <c r="Q1363" s="7" t="e">
        <f>IF(VLOOKUP($A1363,'V2.5.2 Measures'!$C:$W,23,FALSE)&lt;&gt; "", VLOOKUP($A1363,'V2.5.2 Measures'!$C:$W,23,FALSE),"N/A")</f>
        <v>#REF!</v>
      </c>
      <c r="R1363" s="7" t="e">
        <f>IF(VLOOKUP($A1363,'V2.5.2 Measures'!$C:$W,24,FALSE)&lt;&gt; "", VLOOKUP($A1363,'V2.5.2 Measures'!$C:$W,24,FALSE),"N/A")</f>
        <v>#REF!</v>
      </c>
      <c r="S1363" s="7" t="e">
        <f>IF(VLOOKUP($A1363,'V2.5.2 Measures'!$C:$W,25,FALSE)&lt;&gt; "", VLOOKUP($A1363,'V2.5.2 Measures'!$C:$W,25,FALSE),"N/A")</f>
        <v>#REF!</v>
      </c>
      <c r="T1363" s="7" t="str">
        <f>IF(VLOOKUP($A1363,'V2.5.2 Measures'!$C:$W,2,FALSE)&lt;&gt; "", VLOOKUP($A1363,'V2.5.2 Measures'!$C:$W,2,FALSE),"N/A")</f>
        <v>EXP-15-140-64</v>
      </c>
      <c r="U1363" s="7" t="str">
        <f>IF(VLOOKUP($A1363,'V2.5.2 Measures'!$C:$W,3,FALSE)&lt;&gt; "", VLOOKUP($A1363,'V2.5.2 Measures'!$C:$W,3,FALSE),"N/A")</f>
        <v>Average paid per record for TYPE-OF-SERVICE = 75 (HCBS - Expanded habilitation services - Educational services)</v>
      </c>
      <c r="V1363" s="7" t="e">
        <f>IF(VLOOKUP($A1363,'V2.5.2 Measures'!$C:$W,26,FALSE)&lt;&gt; "", VLOOKUP($A1363,'V2.5.2 Measures'!$C:$W,26,FALSE),"N/A")</f>
        <v>#REF!</v>
      </c>
      <c r="W1363" s="7" t="e">
        <f>IF(VLOOKUP($A1363,'V2.5.2 Measures'!$C:$W,44,FALSE)&lt;&gt; "", VLOOKUP($A1363,'V2.5.2 Measures'!$C:$W,44,FALSE),"N/A")</f>
        <v>#REF!</v>
      </c>
    </row>
    <row r="1364" spans="1:23" x14ac:dyDescent="0.35">
      <c r="A1364" s="7" t="str">
        <f>'V2.5.2 Measures'!C826</f>
        <v>EXP15.65</v>
      </c>
      <c r="B1364" s="7" t="str">
        <f>VLOOKUP($A1364,'V2.5.2 Measures'!$C:$W,6,FALSE)</f>
        <v>S-CHIP FFS: Original, Paid Claims</v>
      </c>
      <c r="C1364" s="7" t="str">
        <f>VLOOKUP($A1364,'V2.5.2 Measures'!$C:$W,8,FALSE)</f>
        <v>No</v>
      </c>
      <c r="D1364" s="7" t="str">
        <f>IF(VLOOKUP($A1364,'V2.5.2 Measures'!$C:$W,4,FALSE)="","",VLOOKUP($A1364,'V2.5.2 Measures'!$C:$W,4,FALSE))</f>
        <v>Ratio</v>
      </c>
      <c r="E1364" s="7" t="str">
        <f>IF((VLOOKUP($A1364,'V2.5.2 Measures'!$C:$W,8,FALSE)&lt;&gt;"")*AND(VLOOKUP($A1364,'V2.5.2 Measures'!$C:$W,8,FALSE)&lt;&gt;"TBD"),VLOOKUP($A1364,'V2.5.2 Measures'!$C:$W,8,FALSE),"N/A")</f>
        <v>No</v>
      </c>
      <c r="F1364" s="7" t="str">
        <f>IF((VLOOKUP($A1364,'V2.5.2 Measures'!$C:$W,9,FALSE)&lt;&gt;"")*AND(VLOOKUP($A1364,'V2.5.2 Measures'!$C:$W,9,FALSE)&lt;&gt;"TBD"),VLOOKUP($A1364,'V2.5.2 Measures'!$C:$W,9,FALSE),"N/A")</f>
        <v>N/A</v>
      </c>
      <c r="G1364" s="7" t="str">
        <f>IF((VLOOKUP($A1364,'V2.5.2 Measures'!$C:$W,10,FALSE)&lt;&gt;"")*AND(VLOOKUP($A1364,'V2.5.2 Measures'!$C:$W,10,FALSE)&lt;&gt;"TBD"),VLOOKUP($A1364,'V2.5.2 Measures'!$C:$W,10,FALSE),"N/A")</f>
        <v>N/A</v>
      </c>
      <c r="H1364" s="7" t="str">
        <f>IF(VLOOKUP($A1364,'V2.5.2 Measures'!$C:$W,14,FALSE)&lt;&gt; "", VLOOKUP($A1364,'V2.5.2 Measures'!$C:$W,14,FALSE),"N/A")</f>
        <v>TBD</v>
      </c>
      <c r="I1364" s="7">
        <f>IF(VLOOKUP($A1364,'V2.5.2 Measures'!$C:$W,15,FALSE)&lt;&gt; "", VLOOKUP($A1364,'V2.5.2 Measures'!$C:$W,15,FALSE),"N/A")</f>
        <v>0.2</v>
      </c>
      <c r="J1364" s="7" t="str">
        <f>IF(VLOOKUP($A1364,'V2.5.2 Measures'!$C:$W,16,FALSE)&lt;&gt; "", VLOOKUP($A1364,'V2.5.2 Measures'!$C:$W,16,FALSE),"N/A")</f>
        <v>N/A</v>
      </c>
      <c r="K1364" s="7" t="str">
        <f>IF(VLOOKUP($A1364,'V2.5.2 Measures'!$C:$W,17,FALSE)&lt;&gt; "", VLOOKUP($A1364,'V2.5.2 Measures'!$C:$W,17,FALSE),"N/A")</f>
        <v>N/A</v>
      </c>
      <c r="L1364" s="7" t="str">
        <f>IF(VLOOKUP($A1364,'V2.5.2 Measures'!$C:$W,18,FALSE)&lt;&gt; "", VLOOKUP($A1364,'V2.5.2 Measures'!$C:$W,18,FALSE),"N/A")</f>
        <v>Default</v>
      </c>
      <c r="M1364" s="7" t="str">
        <f>IF(VLOOKUP($A1364,'V2.5.2 Measures'!$C:$W,19,FALSE)&lt;&gt; "", VLOOKUP($A1364,'V2.5.2 Measures'!$C:$W,19,FALSE),"N/A")</f>
        <v>SAS</v>
      </c>
      <c r="N1364" s="7" t="str">
        <f>IF(VLOOKUP($A1364,'V2.5.2 Measures'!$C:$W,20,FALSE)&lt;&gt; "", VLOOKUP($A1364,'V2.5.2 Measures'!$C:$W,20,FALSE),"N/A")</f>
        <v>V1.1</v>
      </c>
      <c r="O1364" s="7" t="str">
        <f>IF(VLOOKUP($A1364,'V2.5.2 Measures'!$C:$W,21,FALSE)&lt;&gt; "", VLOOKUP($A1364,'V2.5.2 Measures'!$C:$W,21,FALSE),"N/A")</f>
        <v>V1.4</v>
      </c>
      <c r="P1364" s="7" t="e">
        <f>IF(VLOOKUP($A1364,'V2.5.2 Measures'!$C:$W,22,FALSE)&lt;&gt; "", VLOOKUP($A1364,'V2.5.2 Measures'!$C:$W,22,FALSE),"N/A")</f>
        <v>#REF!</v>
      </c>
      <c r="Q1364" s="7" t="e">
        <f>IF(VLOOKUP($A1364,'V2.5.2 Measures'!$C:$W,23,FALSE)&lt;&gt; "", VLOOKUP($A1364,'V2.5.2 Measures'!$C:$W,23,FALSE),"N/A")</f>
        <v>#REF!</v>
      </c>
      <c r="R1364" s="7" t="e">
        <f>IF(VLOOKUP($A1364,'V2.5.2 Measures'!$C:$W,24,FALSE)&lt;&gt; "", VLOOKUP($A1364,'V2.5.2 Measures'!$C:$W,24,FALSE),"N/A")</f>
        <v>#REF!</v>
      </c>
      <c r="S1364" s="7" t="e">
        <f>IF(VLOOKUP($A1364,'V2.5.2 Measures'!$C:$W,25,FALSE)&lt;&gt; "", VLOOKUP($A1364,'V2.5.2 Measures'!$C:$W,25,FALSE),"N/A")</f>
        <v>#REF!</v>
      </c>
      <c r="T1364" s="7" t="str">
        <f>IF(VLOOKUP($A1364,'V2.5.2 Measures'!$C:$W,2,FALSE)&lt;&gt; "", VLOOKUP($A1364,'V2.5.2 Measures'!$C:$W,2,FALSE),"N/A")</f>
        <v>EXP-15-141-65</v>
      </c>
      <c r="U1364" s="7" t="str">
        <f>IF(VLOOKUP($A1364,'V2.5.2 Measures'!$C:$W,3,FALSE)&lt;&gt; "", VLOOKUP($A1364,'V2.5.2 Measures'!$C:$W,3,FALSE),"N/A")</f>
        <v>Average paid per record for TYPE-OF-SERVICE = 76 (HCBS - Expanded habilitation services - Supported employment services, which facilitate paid employment)</v>
      </c>
      <c r="V1364" s="7" t="e">
        <f>IF(VLOOKUP($A1364,'V2.5.2 Measures'!$C:$W,26,FALSE)&lt;&gt; "", VLOOKUP($A1364,'V2.5.2 Measures'!$C:$W,26,FALSE),"N/A")</f>
        <v>#REF!</v>
      </c>
      <c r="W1364" s="7" t="e">
        <f>IF(VLOOKUP($A1364,'V2.5.2 Measures'!$C:$W,44,FALSE)&lt;&gt; "", VLOOKUP($A1364,'V2.5.2 Measures'!$C:$W,44,FALSE),"N/A")</f>
        <v>#REF!</v>
      </c>
    </row>
    <row r="1365" spans="1:23" x14ac:dyDescent="0.35">
      <c r="A1365" s="7" t="str">
        <f>'V2.5.2 Measures'!C827</f>
        <v>EXP15.66</v>
      </c>
      <c r="B1365" s="7" t="str">
        <f>VLOOKUP($A1365,'V2.5.2 Measures'!$C:$W,6,FALSE)</f>
        <v>S-CHIP FFS: Original, Paid Claims</v>
      </c>
      <c r="C1365" s="7" t="str">
        <f>VLOOKUP($A1365,'V2.5.2 Measures'!$C:$W,8,FALSE)</f>
        <v>No</v>
      </c>
      <c r="D1365" s="7" t="str">
        <f>IF(VLOOKUP($A1365,'V2.5.2 Measures'!$C:$W,4,FALSE)="","",VLOOKUP($A1365,'V2.5.2 Measures'!$C:$W,4,FALSE))</f>
        <v>Ratio</v>
      </c>
      <c r="E1365" s="7" t="str">
        <f>IF((VLOOKUP($A1365,'V2.5.2 Measures'!$C:$W,8,FALSE)&lt;&gt;"")*AND(VLOOKUP($A1365,'V2.5.2 Measures'!$C:$W,8,FALSE)&lt;&gt;"TBD"),VLOOKUP($A1365,'V2.5.2 Measures'!$C:$W,8,FALSE),"N/A")</f>
        <v>No</v>
      </c>
      <c r="F1365" s="7" t="str">
        <f>IF((VLOOKUP($A1365,'V2.5.2 Measures'!$C:$W,9,FALSE)&lt;&gt;"")*AND(VLOOKUP($A1365,'V2.5.2 Measures'!$C:$W,9,FALSE)&lt;&gt;"TBD"),VLOOKUP($A1365,'V2.5.2 Measures'!$C:$W,9,FALSE),"N/A")</f>
        <v>N/A</v>
      </c>
      <c r="G1365" s="7" t="str">
        <f>IF((VLOOKUP($A1365,'V2.5.2 Measures'!$C:$W,10,FALSE)&lt;&gt;"")*AND(VLOOKUP($A1365,'V2.5.2 Measures'!$C:$W,10,FALSE)&lt;&gt;"TBD"),VLOOKUP($A1365,'V2.5.2 Measures'!$C:$W,10,FALSE),"N/A")</f>
        <v>N/A</v>
      </c>
      <c r="H1365" s="7" t="str">
        <f>IF(VLOOKUP($A1365,'V2.5.2 Measures'!$C:$W,14,FALSE)&lt;&gt; "", VLOOKUP($A1365,'V2.5.2 Measures'!$C:$W,14,FALSE),"N/A")</f>
        <v>TBD</v>
      </c>
      <c r="I1365" s="7">
        <f>IF(VLOOKUP($A1365,'V2.5.2 Measures'!$C:$W,15,FALSE)&lt;&gt; "", VLOOKUP($A1365,'V2.5.2 Measures'!$C:$W,15,FALSE),"N/A")</f>
        <v>0.2</v>
      </c>
      <c r="J1365" s="7" t="str">
        <f>IF(VLOOKUP($A1365,'V2.5.2 Measures'!$C:$W,16,FALSE)&lt;&gt; "", VLOOKUP($A1365,'V2.5.2 Measures'!$C:$W,16,FALSE),"N/A")</f>
        <v>N/A</v>
      </c>
      <c r="K1365" s="7" t="str">
        <f>IF(VLOOKUP($A1365,'V2.5.2 Measures'!$C:$W,17,FALSE)&lt;&gt; "", VLOOKUP($A1365,'V2.5.2 Measures'!$C:$W,17,FALSE),"N/A")</f>
        <v>N/A</v>
      </c>
      <c r="L1365" s="7" t="str">
        <f>IF(VLOOKUP($A1365,'V2.5.2 Measures'!$C:$W,18,FALSE)&lt;&gt; "", VLOOKUP($A1365,'V2.5.2 Measures'!$C:$W,18,FALSE),"N/A")</f>
        <v>Default</v>
      </c>
      <c r="M1365" s="7" t="str">
        <f>IF(VLOOKUP($A1365,'V2.5.2 Measures'!$C:$W,19,FALSE)&lt;&gt; "", VLOOKUP($A1365,'V2.5.2 Measures'!$C:$W,19,FALSE),"N/A")</f>
        <v>SAS</v>
      </c>
      <c r="N1365" s="7" t="str">
        <f>IF(VLOOKUP($A1365,'V2.5.2 Measures'!$C:$W,20,FALSE)&lt;&gt; "", VLOOKUP($A1365,'V2.5.2 Measures'!$C:$W,20,FALSE),"N/A")</f>
        <v>V1.1</v>
      </c>
      <c r="O1365" s="7" t="str">
        <f>IF(VLOOKUP($A1365,'V2.5.2 Measures'!$C:$W,21,FALSE)&lt;&gt; "", VLOOKUP($A1365,'V2.5.2 Measures'!$C:$W,21,FALSE),"N/A")</f>
        <v>V1.4</v>
      </c>
      <c r="P1365" s="7" t="e">
        <f>IF(VLOOKUP($A1365,'V2.5.2 Measures'!$C:$W,22,FALSE)&lt;&gt; "", VLOOKUP($A1365,'V2.5.2 Measures'!$C:$W,22,FALSE),"N/A")</f>
        <v>#REF!</v>
      </c>
      <c r="Q1365" s="7" t="e">
        <f>IF(VLOOKUP($A1365,'V2.5.2 Measures'!$C:$W,23,FALSE)&lt;&gt; "", VLOOKUP($A1365,'V2.5.2 Measures'!$C:$W,23,FALSE),"N/A")</f>
        <v>#REF!</v>
      </c>
      <c r="R1365" s="7" t="e">
        <f>IF(VLOOKUP($A1365,'V2.5.2 Measures'!$C:$W,24,FALSE)&lt;&gt; "", VLOOKUP($A1365,'V2.5.2 Measures'!$C:$W,24,FALSE),"N/A")</f>
        <v>#REF!</v>
      </c>
      <c r="S1365" s="7" t="e">
        <f>IF(VLOOKUP($A1365,'V2.5.2 Measures'!$C:$W,25,FALSE)&lt;&gt; "", VLOOKUP($A1365,'V2.5.2 Measures'!$C:$W,25,FALSE),"N/A")</f>
        <v>#REF!</v>
      </c>
      <c r="T1365" s="7" t="str">
        <f>IF(VLOOKUP($A1365,'V2.5.2 Measures'!$C:$W,2,FALSE)&lt;&gt; "", VLOOKUP($A1365,'V2.5.2 Measures'!$C:$W,2,FALSE),"N/A")</f>
        <v>EXP-15-142-66</v>
      </c>
      <c r="U1365" s="7" t="str">
        <f>IF(VLOOKUP($A1365,'V2.5.2 Measures'!$C:$W,3,FALSE)&lt;&gt; "", VLOOKUP($A1365,'V2.5.2 Measures'!$C:$W,3,FALSE),"N/A")</f>
        <v>Average paid per record for TYPE-OF-SERVICE = 77 (HCBS-65-plus - Case management services)</v>
      </c>
      <c r="V1365" s="7" t="e">
        <f>IF(VLOOKUP($A1365,'V2.5.2 Measures'!$C:$W,26,FALSE)&lt;&gt; "", VLOOKUP($A1365,'V2.5.2 Measures'!$C:$W,26,FALSE),"N/A")</f>
        <v>#REF!</v>
      </c>
      <c r="W1365" s="7" t="e">
        <f>IF(VLOOKUP($A1365,'V2.5.2 Measures'!$C:$W,44,FALSE)&lt;&gt; "", VLOOKUP($A1365,'V2.5.2 Measures'!$C:$W,44,FALSE),"N/A")</f>
        <v>#REF!</v>
      </c>
    </row>
    <row r="1366" spans="1:23" x14ac:dyDescent="0.35">
      <c r="A1366" s="7" t="str">
        <f>'V2.5.2 Measures'!C828</f>
        <v>EXP15.67</v>
      </c>
      <c r="B1366" s="7" t="str">
        <f>VLOOKUP($A1366,'V2.5.2 Measures'!$C:$W,6,FALSE)</f>
        <v>S-CHIP FFS: Original, Paid Claims</v>
      </c>
      <c r="C1366" s="7" t="str">
        <f>VLOOKUP($A1366,'V2.5.2 Measures'!$C:$W,8,FALSE)</f>
        <v>No</v>
      </c>
      <c r="D1366" s="7" t="str">
        <f>IF(VLOOKUP($A1366,'V2.5.2 Measures'!$C:$W,4,FALSE)="","",VLOOKUP($A1366,'V2.5.2 Measures'!$C:$W,4,FALSE))</f>
        <v>Ratio</v>
      </c>
      <c r="E1366" s="7" t="str">
        <f>IF((VLOOKUP($A1366,'V2.5.2 Measures'!$C:$W,8,FALSE)&lt;&gt;"")*AND(VLOOKUP($A1366,'V2.5.2 Measures'!$C:$W,8,FALSE)&lt;&gt;"TBD"),VLOOKUP($A1366,'V2.5.2 Measures'!$C:$W,8,FALSE),"N/A")</f>
        <v>No</v>
      </c>
      <c r="F1366" s="7" t="str">
        <f>IF((VLOOKUP($A1366,'V2.5.2 Measures'!$C:$W,9,FALSE)&lt;&gt;"")*AND(VLOOKUP($A1366,'V2.5.2 Measures'!$C:$W,9,FALSE)&lt;&gt;"TBD"),VLOOKUP($A1366,'V2.5.2 Measures'!$C:$W,9,FALSE),"N/A")</f>
        <v>N/A</v>
      </c>
      <c r="G1366" s="7" t="str">
        <f>IF((VLOOKUP($A1366,'V2.5.2 Measures'!$C:$W,10,FALSE)&lt;&gt;"")*AND(VLOOKUP($A1366,'V2.5.2 Measures'!$C:$W,10,FALSE)&lt;&gt;"TBD"),VLOOKUP($A1366,'V2.5.2 Measures'!$C:$W,10,FALSE),"N/A")</f>
        <v>N/A</v>
      </c>
      <c r="H1366" s="7" t="str">
        <f>IF(VLOOKUP($A1366,'V2.5.2 Measures'!$C:$W,14,FALSE)&lt;&gt; "", VLOOKUP($A1366,'V2.5.2 Measures'!$C:$W,14,FALSE),"N/A")</f>
        <v>TBD</v>
      </c>
      <c r="I1366" s="7">
        <f>IF(VLOOKUP($A1366,'V2.5.2 Measures'!$C:$W,15,FALSE)&lt;&gt; "", VLOOKUP($A1366,'V2.5.2 Measures'!$C:$W,15,FALSE),"N/A")</f>
        <v>0.2</v>
      </c>
      <c r="J1366" s="7" t="str">
        <f>IF(VLOOKUP($A1366,'V2.5.2 Measures'!$C:$W,16,FALSE)&lt;&gt; "", VLOOKUP($A1366,'V2.5.2 Measures'!$C:$W,16,FALSE),"N/A")</f>
        <v>N/A</v>
      </c>
      <c r="K1366" s="7" t="str">
        <f>IF(VLOOKUP($A1366,'V2.5.2 Measures'!$C:$W,17,FALSE)&lt;&gt; "", VLOOKUP($A1366,'V2.5.2 Measures'!$C:$W,17,FALSE),"N/A")</f>
        <v>N/A</v>
      </c>
      <c r="L1366" s="7" t="str">
        <f>IF(VLOOKUP($A1366,'V2.5.2 Measures'!$C:$W,18,FALSE)&lt;&gt; "", VLOOKUP($A1366,'V2.5.2 Measures'!$C:$W,18,FALSE),"N/A")</f>
        <v>Default</v>
      </c>
      <c r="M1366" s="7" t="str">
        <f>IF(VLOOKUP($A1366,'V2.5.2 Measures'!$C:$W,19,FALSE)&lt;&gt; "", VLOOKUP($A1366,'V2.5.2 Measures'!$C:$W,19,FALSE),"N/A")</f>
        <v>SAS</v>
      </c>
      <c r="N1366" s="7" t="str">
        <f>IF(VLOOKUP($A1366,'V2.5.2 Measures'!$C:$W,20,FALSE)&lt;&gt; "", VLOOKUP($A1366,'V2.5.2 Measures'!$C:$W,20,FALSE),"N/A")</f>
        <v>V1.1</v>
      </c>
      <c r="O1366" s="7" t="str">
        <f>IF(VLOOKUP($A1366,'V2.5.2 Measures'!$C:$W,21,FALSE)&lt;&gt; "", VLOOKUP($A1366,'V2.5.2 Measures'!$C:$W,21,FALSE),"N/A")</f>
        <v>V1.4</v>
      </c>
      <c r="P1366" s="7" t="e">
        <f>IF(VLOOKUP($A1366,'V2.5.2 Measures'!$C:$W,22,FALSE)&lt;&gt; "", VLOOKUP($A1366,'V2.5.2 Measures'!$C:$W,22,FALSE),"N/A")</f>
        <v>#REF!</v>
      </c>
      <c r="Q1366" s="7" t="e">
        <f>IF(VLOOKUP($A1366,'V2.5.2 Measures'!$C:$W,23,FALSE)&lt;&gt; "", VLOOKUP($A1366,'V2.5.2 Measures'!$C:$W,23,FALSE),"N/A")</f>
        <v>#REF!</v>
      </c>
      <c r="R1366" s="7" t="e">
        <f>IF(VLOOKUP($A1366,'V2.5.2 Measures'!$C:$W,24,FALSE)&lt;&gt; "", VLOOKUP($A1366,'V2.5.2 Measures'!$C:$W,24,FALSE),"N/A")</f>
        <v>#REF!</v>
      </c>
      <c r="S1366" s="7" t="e">
        <f>IF(VLOOKUP($A1366,'V2.5.2 Measures'!$C:$W,25,FALSE)&lt;&gt; "", VLOOKUP($A1366,'V2.5.2 Measures'!$C:$W,25,FALSE),"N/A")</f>
        <v>#REF!</v>
      </c>
      <c r="T1366" s="7" t="str">
        <f>IF(VLOOKUP($A1366,'V2.5.2 Measures'!$C:$W,2,FALSE)&lt;&gt; "", VLOOKUP($A1366,'V2.5.2 Measures'!$C:$W,2,FALSE),"N/A")</f>
        <v>EXP-15-143-67</v>
      </c>
      <c r="U1366" s="7" t="str">
        <f>IF(VLOOKUP($A1366,'V2.5.2 Measures'!$C:$W,3,FALSE)&lt;&gt; "", VLOOKUP($A1366,'V2.5.2 Measures'!$C:$W,3,FALSE),"N/A")</f>
        <v>Average paid per record for TYPE-OF-SERVICE = 78 (HCBS-65-plus - Homemaker services)</v>
      </c>
      <c r="V1366" s="7" t="e">
        <f>IF(VLOOKUP($A1366,'V2.5.2 Measures'!$C:$W,26,FALSE)&lt;&gt; "", VLOOKUP($A1366,'V2.5.2 Measures'!$C:$W,26,FALSE),"N/A")</f>
        <v>#REF!</v>
      </c>
      <c r="W1366" s="7" t="e">
        <f>IF(VLOOKUP($A1366,'V2.5.2 Measures'!$C:$W,44,FALSE)&lt;&gt; "", VLOOKUP($A1366,'V2.5.2 Measures'!$C:$W,44,FALSE),"N/A")</f>
        <v>#REF!</v>
      </c>
    </row>
    <row r="1367" spans="1:23" x14ac:dyDescent="0.35">
      <c r="A1367" s="7" t="str">
        <f>'V2.5.2 Measures'!C829</f>
        <v>EXP15.68</v>
      </c>
      <c r="B1367" s="7" t="str">
        <f>VLOOKUP($A1367,'V2.5.2 Measures'!$C:$W,6,FALSE)</f>
        <v>S-CHIP FFS: Original, Paid Claims</v>
      </c>
      <c r="C1367" s="7" t="str">
        <f>VLOOKUP($A1367,'V2.5.2 Measures'!$C:$W,8,FALSE)</f>
        <v>No</v>
      </c>
      <c r="D1367" s="7" t="str">
        <f>IF(VLOOKUP($A1367,'V2.5.2 Measures'!$C:$W,4,FALSE)="","",VLOOKUP($A1367,'V2.5.2 Measures'!$C:$W,4,FALSE))</f>
        <v>Ratio</v>
      </c>
      <c r="E1367" s="7" t="str">
        <f>IF((VLOOKUP($A1367,'V2.5.2 Measures'!$C:$W,8,FALSE)&lt;&gt;"")*AND(VLOOKUP($A1367,'V2.5.2 Measures'!$C:$W,8,FALSE)&lt;&gt;"TBD"),VLOOKUP($A1367,'V2.5.2 Measures'!$C:$W,8,FALSE),"N/A")</f>
        <v>No</v>
      </c>
      <c r="F1367" s="7" t="str">
        <f>IF((VLOOKUP($A1367,'V2.5.2 Measures'!$C:$W,9,FALSE)&lt;&gt;"")*AND(VLOOKUP($A1367,'V2.5.2 Measures'!$C:$W,9,FALSE)&lt;&gt;"TBD"),VLOOKUP($A1367,'V2.5.2 Measures'!$C:$W,9,FALSE),"N/A")</f>
        <v>N/A</v>
      </c>
      <c r="G1367" s="7" t="str">
        <f>IF((VLOOKUP($A1367,'V2.5.2 Measures'!$C:$W,10,FALSE)&lt;&gt;"")*AND(VLOOKUP($A1367,'V2.5.2 Measures'!$C:$W,10,FALSE)&lt;&gt;"TBD"),VLOOKUP($A1367,'V2.5.2 Measures'!$C:$W,10,FALSE),"N/A")</f>
        <v>N/A</v>
      </c>
      <c r="H1367" s="7" t="str">
        <f>IF(VLOOKUP($A1367,'V2.5.2 Measures'!$C:$W,14,FALSE)&lt;&gt; "", VLOOKUP($A1367,'V2.5.2 Measures'!$C:$W,14,FALSE),"N/A")</f>
        <v>TBD</v>
      </c>
      <c r="I1367" s="7">
        <f>IF(VLOOKUP($A1367,'V2.5.2 Measures'!$C:$W,15,FALSE)&lt;&gt; "", VLOOKUP($A1367,'V2.5.2 Measures'!$C:$W,15,FALSE),"N/A")</f>
        <v>0.2</v>
      </c>
      <c r="J1367" s="7" t="str">
        <f>IF(VLOOKUP($A1367,'V2.5.2 Measures'!$C:$W,16,FALSE)&lt;&gt; "", VLOOKUP($A1367,'V2.5.2 Measures'!$C:$W,16,FALSE),"N/A")</f>
        <v>N/A</v>
      </c>
      <c r="K1367" s="7" t="str">
        <f>IF(VLOOKUP($A1367,'V2.5.2 Measures'!$C:$W,17,FALSE)&lt;&gt; "", VLOOKUP($A1367,'V2.5.2 Measures'!$C:$W,17,FALSE),"N/A")</f>
        <v>N/A</v>
      </c>
      <c r="L1367" s="7" t="str">
        <f>IF(VLOOKUP($A1367,'V2.5.2 Measures'!$C:$W,18,FALSE)&lt;&gt; "", VLOOKUP($A1367,'V2.5.2 Measures'!$C:$W,18,FALSE),"N/A")</f>
        <v>Default</v>
      </c>
      <c r="M1367" s="7" t="str">
        <f>IF(VLOOKUP($A1367,'V2.5.2 Measures'!$C:$W,19,FALSE)&lt;&gt; "", VLOOKUP($A1367,'V2.5.2 Measures'!$C:$W,19,FALSE),"N/A")</f>
        <v>SAS</v>
      </c>
      <c r="N1367" s="7" t="str">
        <f>IF(VLOOKUP($A1367,'V2.5.2 Measures'!$C:$W,20,FALSE)&lt;&gt; "", VLOOKUP($A1367,'V2.5.2 Measures'!$C:$W,20,FALSE),"N/A")</f>
        <v>V1.1</v>
      </c>
      <c r="O1367" s="7" t="str">
        <f>IF(VLOOKUP($A1367,'V2.5.2 Measures'!$C:$W,21,FALSE)&lt;&gt; "", VLOOKUP($A1367,'V2.5.2 Measures'!$C:$W,21,FALSE),"N/A")</f>
        <v>V1.4</v>
      </c>
      <c r="P1367" s="7" t="e">
        <f>IF(VLOOKUP($A1367,'V2.5.2 Measures'!$C:$W,22,FALSE)&lt;&gt; "", VLOOKUP($A1367,'V2.5.2 Measures'!$C:$W,22,FALSE),"N/A")</f>
        <v>#REF!</v>
      </c>
      <c r="Q1367" s="7" t="e">
        <f>IF(VLOOKUP($A1367,'V2.5.2 Measures'!$C:$W,23,FALSE)&lt;&gt; "", VLOOKUP($A1367,'V2.5.2 Measures'!$C:$W,23,FALSE),"N/A")</f>
        <v>#REF!</v>
      </c>
      <c r="R1367" s="7" t="e">
        <f>IF(VLOOKUP($A1367,'V2.5.2 Measures'!$C:$W,24,FALSE)&lt;&gt; "", VLOOKUP($A1367,'V2.5.2 Measures'!$C:$W,24,FALSE),"N/A")</f>
        <v>#REF!</v>
      </c>
      <c r="S1367" s="7" t="e">
        <f>IF(VLOOKUP($A1367,'V2.5.2 Measures'!$C:$W,25,FALSE)&lt;&gt; "", VLOOKUP($A1367,'V2.5.2 Measures'!$C:$W,25,FALSE),"N/A")</f>
        <v>#REF!</v>
      </c>
      <c r="T1367" s="7" t="str">
        <f>IF(VLOOKUP($A1367,'V2.5.2 Measures'!$C:$W,2,FALSE)&lt;&gt; "", VLOOKUP($A1367,'V2.5.2 Measures'!$C:$W,2,FALSE),"N/A")</f>
        <v>EXP-15-144-68</v>
      </c>
      <c r="U1367" s="7" t="str">
        <f>IF(VLOOKUP($A1367,'V2.5.2 Measures'!$C:$W,3,FALSE)&lt;&gt; "", VLOOKUP($A1367,'V2.5.2 Measures'!$C:$W,3,FALSE),"N/A")</f>
        <v>Average paid per record for TYPE-OF-SERVICE = 79 (HCBS-65-plus - Home health aide services)</v>
      </c>
      <c r="V1367" s="7" t="e">
        <f>IF(VLOOKUP($A1367,'V2.5.2 Measures'!$C:$W,26,FALSE)&lt;&gt; "", VLOOKUP($A1367,'V2.5.2 Measures'!$C:$W,26,FALSE),"N/A")</f>
        <v>#REF!</v>
      </c>
      <c r="W1367" s="7" t="e">
        <f>IF(VLOOKUP($A1367,'V2.5.2 Measures'!$C:$W,44,FALSE)&lt;&gt; "", VLOOKUP($A1367,'V2.5.2 Measures'!$C:$W,44,FALSE),"N/A")</f>
        <v>#REF!</v>
      </c>
    </row>
    <row r="1368" spans="1:23" x14ac:dyDescent="0.35">
      <c r="A1368" s="7" t="str">
        <f>'V2.5.2 Measures'!C830</f>
        <v>EXP15.70</v>
      </c>
      <c r="B1368" s="7" t="str">
        <f>VLOOKUP($A1368,'V2.5.2 Measures'!$C:$W,6,FALSE)</f>
        <v>S-CHIP FFS: Original, Paid Claims</v>
      </c>
      <c r="C1368" s="7" t="str">
        <f>VLOOKUP($A1368,'V2.5.2 Measures'!$C:$W,8,FALSE)</f>
        <v>No</v>
      </c>
      <c r="D1368" s="7" t="str">
        <f>IF(VLOOKUP($A1368,'V2.5.2 Measures'!$C:$W,4,FALSE)="","",VLOOKUP($A1368,'V2.5.2 Measures'!$C:$W,4,FALSE))</f>
        <v>Ratio</v>
      </c>
      <c r="E1368" s="7" t="str">
        <f>IF((VLOOKUP($A1368,'V2.5.2 Measures'!$C:$W,8,FALSE)&lt;&gt;"")*AND(VLOOKUP($A1368,'V2.5.2 Measures'!$C:$W,8,FALSE)&lt;&gt;"TBD"),VLOOKUP($A1368,'V2.5.2 Measures'!$C:$W,8,FALSE),"N/A")</f>
        <v>No</v>
      </c>
      <c r="F1368" s="7" t="str">
        <f>IF((VLOOKUP($A1368,'V2.5.2 Measures'!$C:$W,9,FALSE)&lt;&gt;"")*AND(VLOOKUP($A1368,'V2.5.2 Measures'!$C:$W,9,FALSE)&lt;&gt;"TBD"),VLOOKUP($A1368,'V2.5.2 Measures'!$C:$W,9,FALSE),"N/A")</f>
        <v>N/A</v>
      </c>
      <c r="G1368" s="7" t="str">
        <f>IF((VLOOKUP($A1368,'V2.5.2 Measures'!$C:$W,10,FALSE)&lt;&gt;"")*AND(VLOOKUP($A1368,'V2.5.2 Measures'!$C:$W,10,FALSE)&lt;&gt;"TBD"),VLOOKUP($A1368,'V2.5.2 Measures'!$C:$W,10,FALSE),"N/A")</f>
        <v>N/A</v>
      </c>
      <c r="H1368" s="7" t="str">
        <f>IF(VLOOKUP($A1368,'V2.5.2 Measures'!$C:$W,14,FALSE)&lt;&gt; "", VLOOKUP($A1368,'V2.5.2 Measures'!$C:$W,14,FALSE),"N/A")</f>
        <v>TBD</v>
      </c>
      <c r="I1368" s="7">
        <f>IF(VLOOKUP($A1368,'V2.5.2 Measures'!$C:$W,15,FALSE)&lt;&gt; "", VLOOKUP($A1368,'V2.5.2 Measures'!$C:$W,15,FALSE),"N/A")</f>
        <v>0.2</v>
      </c>
      <c r="J1368" s="7" t="str">
        <f>IF(VLOOKUP($A1368,'V2.5.2 Measures'!$C:$W,16,FALSE)&lt;&gt; "", VLOOKUP($A1368,'V2.5.2 Measures'!$C:$W,16,FALSE),"N/A")</f>
        <v>N/A</v>
      </c>
      <c r="K1368" s="7" t="str">
        <f>IF(VLOOKUP($A1368,'V2.5.2 Measures'!$C:$W,17,FALSE)&lt;&gt; "", VLOOKUP($A1368,'V2.5.2 Measures'!$C:$W,17,FALSE),"N/A")</f>
        <v>N/A</v>
      </c>
      <c r="L1368" s="7" t="str">
        <f>IF(VLOOKUP($A1368,'V2.5.2 Measures'!$C:$W,18,FALSE)&lt;&gt; "", VLOOKUP($A1368,'V2.5.2 Measures'!$C:$W,18,FALSE),"N/A")</f>
        <v>Default</v>
      </c>
      <c r="M1368" s="7" t="str">
        <f>IF(VLOOKUP($A1368,'V2.5.2 Measures'!$C:$W,19,FALSE)&lt;&gt; "", VLOOKUP($A1368,'V2.5.2 Measures'!$C:$W,19,FALSE),"N/A")</f>
        <v>SAS</v>
      </c>
      <c r="N1368" s="7" t="str">
        <f>IF(VLOOKUP($A1368,'V2.5.2 Measures'!$C:$W,20,FALSE)&lt;&gt; "", VLOOKUP($A1368,'V2.5.2 Measures'!$C:$W,20,FALSE),"N/A")</f>
        <v>V1.1</v>
      </c>
      <c r="O1368" s="7" t="str">
        <f>IF(VLOOKUP($A1368,'V2.5.2 Measures'!$C:$W,21,FALSE)&lt;&gt; "", VLOOKUP($A1368,'V2.5.2 Measures'!$C:$W,21,FALSE),"N/A")</f>
        <v>V1.4</v>
      </c>
      <c r="P1368" s="7" t="e">
        <f>IF(VLOOKUP($A1368,'V2.5.2 Measures'!$C:$W,22,FALSE)&lt;&gt; "", VLOOKUP($A1368,'V2.5.2 Measures'!$C:$W,22,FALSE),"N/A")</f>
        <v>#REF!</v>
      </c>
      <c r="Q1368" s="7" t="e">
        <f>IF(VLOOKUP($A1368,'V2.5.2 Measures'!$C:$W,23,FALSE)&lt;&gt; "", VLOOKUP($A1368,'V2.5.2 Measures'!$C:$W,23,FALSE),"N/A")</f>
        <v>#REF!</v>
      </c>
      <c r="R1368" s="7" t="e">
        <f>IF(VLOOKUP($A1368,'V2.5.2 Measures'!$C:$W,24,FALSE)&lt;&gt; "", VLOOKUP($A1368,'V2.5.2 Measures'!$C:$W,24,FALSE),"N/A")</f>
        <v>#REF!</v>
      </c>
      <c r="S1368" s="7" t="e">
        <f>IF(VLOOKUP($A1368,'V2.5.2 Measures'!$C:$W,25,FALSE)&lt;&gt; "", VLOOKUP($A1368,'V2.5.2 Measures'!$C:$W,25,FALSE),"N/A")</f>
        <v>#REF!</v>
      </c>
      <c r="T1368" s="7" t="str">
        <f>IF(VLOOKUP($A1368,'V2.5.2 Measures'!$C:$W,2,FALSE)&lt;&gt; "", VLOOKUP($A1368,'V2.5.2 Measures'!$C:$W,2,FALSE),"N/A")</f>
        <v>EXP-15-145-70</v>
      </c>
      <c r="U1368" s="7" t="str">
        <f>IF(VLOOKUP($A1368,'V2.5.2 Measures'!$C:$W,3,FALSE)&lt;&gt; "", VLOOKUP($A1368,'V2.5.2 Measures'!$C:$W,3,FALSE),"N/A")</f>
        <v>Average paid per record for TYPE-OF-SERVICE = 80 (HCBS-65-plus - Personal care services)</v>
      </c>
      <c r="V1368" s="7" t="e">
        <f>IF(VLOOKUP($A1368,'V2.5.2 Measures'!$C:$W,26,FALSE)&lt;&gt; "", VLOOKUP($A1368,'V2.5.2 Measures'!$C:$W,26,FALSE),"N/A")</f>
        <v>#REF!</v>
      </c>
      <c r="W1368" s="7" t="e">
        <f>IF(VLOOKUP($A1368,'V2.5.2 Measures'!$C:$W,44,FALSE)&lt;&gt; "", VLOOKUP($A1368,'V2.5.2 Measures'!$C:$W,44,FALSE),"N/A")</f>
        <v>#REF!</v>
      </c>
    </row>
    <row r="1369" spans="1:23" x14ac:dyDescent="0.35">
      <c r="A1369" s="7" t="str">
        <f>'V2.5.2 Measures'!C831</f>
        <v>EXP15.71</v>
      </c>
      <c r="B1369" s="7" t="str">
        <f>VLOOKUP($A1369,'V2.5.2 Measures'!$C:$W,6,FALSE)</f>
        <v>S-CHIP FFS: Original, Paid Claims</v>
      </c>
      <c r="C1369" s="7" t="str">
        <f>VLOOKUP($A1369,'V2.5.2 Measures'!$C:$W,8,FALSE)</f>
        <v>No</v>
      </c>
      <c r="D1369" s="7" t="str">
        <f>IF(VLOOKUP($A1369,'V2.5.2 Measures'!$C:$W,4,FALSE)="","",VLOOKUP($A1369,'V2.5.2 Measures'!$C:$W,4,FALSE))</f>
        <v>Ratio</v>
      </c>
      <c r="E1369" s="7" t="str">
        <f>IF((VLOOKUP($A1369,'V2.5.2 Measures'!$C:$W,8,FALSE)&lt;&gt;"")*AND(VLOOKUP($A1369,'V2.5.2 Measures'!$C:$W,8,FALSE)&lt;&gt;"TBD"),VLOOKUP($A1369,'V2.5.2 Measures'!$C:$W,8,FALSE),"N/A")</f>
        <v>No</v>
      </c>
      <c r="F1369" s="7" t="str">
        <f>IF((VLOOKUP($A1369,'V2.5.2 Measures'!$C:$W,9,FALSE)&lt;&gt;"")*AND(VLOOKUP($A1369,'V2.5.2 Measures'!$C:$W,9,FALSE)&lt;&gt;"TBD"),VLOOKUP($A1369,'V2.5.2 Measures'!$C:$W,9,FALSE),"N/A")</f>
        <v>N/A</v>
      </c>
      <c r="G1369" s="7" t="str">
        <f>IF((VLOOKUP($A1369,'V2.5.2 Measures'!$C:$W,10,FALSE)&lt;&gt;"")*AND(VLOOKUP($A1369,'V2.5.2 Measures'!$C:$W,10,FALSE)&lt;&gt;"TBD"),VLOOKUP($A1369,'V2.5.2 Measures'!$C:$W,10,FALSE),"N/A")</f>
        <v>N/A</v>
      </c>
      <c r="H1369" s="7" t="str">
        <f>IF(VLOOKUP($A1369,'V2.5.2 Measures'!$C:$W,14,FALSE)&lt;&gt; "", VLOOKUP($A1369,'V2.5.2 Measures'!$C:$W,14,FALSE),"N/A")</f>
        <v>TBD</v>
      </c>
      <c r="I1369" s="7">
        <f>IF(VLOOKUP($A1369,'V2.5.2 Measures'!$C:$W,15,FALSE)&lt;&gt; "", VLOOKUP($A1369,'V2.5.2 Measures'!$C:$W,15,FALSE),"N/A")</f>
        <v>0.2</v>
      </c>
      <c r="J1369" s="7" t="str">
        <f>IF(VLOOKUP($A1369,'V2.5.2 Measures'!$C:$W,16,FALSE)&lt;&gt; "", VLOOKUP($A1369,'V2.5.2 Measures'!$C:$W,16,FALSE),"N/A")</f>
        <v>N/A</v>
      </c>
      <c r="K1369" s="7" t="str">
        <f>IF(VLOOKUP($A1369,'V2.5.2 Measures'!$C:$W,17,FALSE)&lt;&gt; "", VLOOKUP($A1369,'V2.5.2 Measures'!$C:$W,17,FALSE),"N/A")</f>
        <v>N/A</v>
      </c>
      <c r="L1369" s="7" t="str">
        <f>IF(VLOOKUP($A1369,'V2.5.2 Measures'!$C:$W,18,FALSE)&lt;&gt; "", VLOOKUP($A1369,'V2.5.2 Measures'!$C:$W,18,FALSE),"N/A")</f>
        <v>Default</v>
      </c>
      <c r="M1369" s="7" t="str">
        <f>IF(VLOOKUP($A1369,'V2.5.2 Measures'!$C:$W,19,FALSE)&lt;&gt; "", VLOOKUP($A1369,'V2.5.2 Measures'!$C:$W,19,FALSE),"N/A")</f>
        <v>SAS</v>
      </c>
      <c r="N1369" s="7" t="str">
        <f>IF(VLOOKUP($A1369,'V2.5.2 Measures'!$C:$W,20,FALSE)&lt;&gt; "", VLOOKUP($A1369,'V2.5.2 Measures'!$C:$W,20,FALSE),"N/A")</f>
        <v>V1.1</v>
      </c>
      <c r="O1369" s="7" t="str">
        <f>IF(VLOOKUP($A1369,'V2.5.2 Measures'!$C:$W,21,FALSE)&lt;&gt; "", VLOOKUP($A1369,'V2.5.2 Measures'!$C:$W,21,FALSE),"N/A")</f>
        <v>V1.4</v>
      </c>
      <c r="P1369" s="7" t="e">
        <f>IF(VLOOKUP($A1369,'V2.5.2 Measures'!$C:$W,22,FALSE)&lt;&gt; "", VLOOKUP($A1369,'V2.5.2 Measures'!$C:$W,22,FALSE),"N/A")</f>
        <v>#REF!</v>
      </c>
      <c r="Q1369" s="7" t="e">
        <f>IF(VLOOKUP($A1369,'V2.5.2 Measures'!$C:$W,23,FALSE)&lt;&gt; "", VLOOKUP($A1369,'V2.5.2 Measures'!$C:$W,23,FALSE),"N/A")</f>
        <v>#REF!</v>
      </c>
      <c r="R1369" s="7" t="e">
        <f>IF(VLOOKUP($A1369,'V2.5.2 Measures'!$C:$W,24,FALSE)&lt;&gt; "", VLOOKUP($A1369,'V2.5.2 Measures'!$C:$W,24,FALSE),"N/A")</f>
        <v>#REF!</v>
      </c>
      <c r="S1369" s="7" t="e">
        <f>IF(VLOOKUP($A1369,'V2.5.2 Measures'!$C:$W,25,FALSE)&lt;&gt; "", VLOOKUP($A1369,'V2.5.2 Measures'!$C:$W,25,FALSE),"N/A")</f>
        <v>#REF!</v>
      </c>
      <c r="T1369" s="7" t="str">
        <f>IF(VLOOKUP($A1369,'V2.5.2 Measures'!$C:$W,2,FALSE)&lt;&gt; "", VLOOKUP($A1369,'V2.5.2 Measures'!$C:$W,2,FALSE),"N/A")</f>
        <v>EXP-15-146-71</v>
      </c>
      <c r="U1369" s="7" t="str">
        <f>IF(VLOOKUP($A1369,'V2.5.2 Measures'!$C:$W,3,FALSE)&lt;&gt; "", VLOOKUP($A1369,'V2.5.2 Measures'!$C:$W,3,FALSE),"N/A")</f>
        <v>Average paid per record for TYPE-OF-SERVICE = 81 (HCBS-65-plus - Adult day health services)</v>
      </c>
      <c r="V1369" s="7" t="e">
        <f>IF(VLOOKUP($A1369,'V2.5.2 Measures'!$C:$W,26,FALSE)&lt;&gt; "", VLOOKUP($A1369,'V2.5.2 Measures'!$C:$W,26,FALSE),"N/A")</f>
        <v>#REF!</v>
      </c>
      <c r="W1369" s="7" t="e">
        <f>IF(VLOOKUP($A1369,'V2.5.2 Measures'!$C:$W,44,FALSE)&lt;&gt; "", VLOOKUP($A1369,'V2.5.2 Measures'!$C:$W,44,FALSE),"N/A")</f>
        <v>#REF!</v>
      </c>
    </row>
    <row r="1370" spans="1:23" x14ac:dyDescent="0.35">
      <c r="A1370" s="7" t="str">
        <f>'V2.5.2 Measures'!C832</f>
        <v>EXP15.72</v>
      </c>
      <c r="B1370" s="7" t="str">
        <f>VLOOKUP($A1370,'V2.5.2 Measures'!$C:$W,6,FALSE)</f>
        <v>S-CHIP FFS: Original, Paid Claims</v>
      </c>
      <c r="C1370" s="7" t="str">
        <f>VLOOKUP($A1370,'V2.5.2 Measures'!$C:$W,8,FALSE)</f>
        <v>No</v>
      </c>
      <c r="D1370" s="7" t="str">
        <f>IF(VLOOKUP($A1370,'V2.5.2 Measures'!$C:$W,4,FALSE)="","",VLOOKUP($A1370,'V2.5.2 Measures'!$C:$W,4,FALSE))</f>
        <v>Ratio</v>
      </c>
      <c r="E1370" s="7" t="str">
        <f>IF((VLOOKUP($A1370,'V2.5.2 Measures'!$C:$W,8,FALSE)&lt;&gt;"")*AND(VLOOKUP($A1370,'V2.5.2 Measures'!$C:$W,8,FALSE)&lt;&gt;"TBD"),VLOOKUP($A1370,'V2.5.2 Measures'!$C:$W,8,FALSE),"N/A")</f>
        <v>No</v>
      </c>
      <c r="F1370" s="7" t="str">
        <f>IF((VLOOKUP($A1370,'V2.5.2 Measures'!$C:$W,9,FALSE)&lt;&gt;"")*AND(VLOOKUP($A1370,'V2.5.2 Measures'!$C:$W,9,FALSE)&lt;&gt;"TBD"),VLOOKUP($A1370,'V2.5.2 Measures'!$C:$W,9,FALSE),"N/A")</f>
        <v>N/A</v>
      </c>
      <c r="G1370" s="7" t="str">
        <f>IF((VLOOKUP($A1370,'V2.5.2 Measures'!$C:$W,10,FALSE)&lt;&gt;"")*AND(VLOOKUP($A1370,'V2.5.2 Measures'!$C:$W,10,FALSE)&lt;&gt;"TBD"),VLOOKUP($A1370,'V2.5.2 Measures'!$C:$W,10,FALSE),"N/A")</f>
        <v>N/A</v>
      </c>
      <c r="H1370" s="7" t="str">
        <f>IF(VLOOKUP($A1370,'V2.5.2 Measures'!$C:$W,14,FALSE)&lt;&gt; "", VLOOKUP($A1370,'V2.5.2 Measures'!$C:$W,14,FALSE),"N/A")</f>
        <v>TBD</v>
      </c>
      <c r="I1370" s="7">
        <f>IF(VLOOKUP($A1370,'V2.5.2 Measures'!$C:$W,15,FALSE)&lt;&gt; "", VLOOKUP($A1370,'V2.5.2 Measures'!$C:$W,15,FALSE),"N/A")</f>
        <v>0.2</v>
      </c>
      <c r="J1370" s="7" t="str">
        <f>IF(VLOOKUP($A1370,'V2.5.2 Measures'!$C:$W,16,FALSE)&lt;&gt; "", VLOOKUP($A1370,'V2.5.2 Measures'!$C:$W,16,FALSE),"N/A")</f>
        <v>N/A</v>
      </c>
      <c r="K1370" s="7" t="str">
        <f>IF(VLOOKUP($A1370,'V2.5.2 Measures'!$C:$W,17,FALSE)&lt;&gt; "", VLOOKUP($A1370,'V2.5.2 Measures'!$C:$W,17,FALSE),"N/A")</f>
        <v>N/A</v>
      </c>
      <c r="L1370" s="7" t="str">
        <f>IF(VLOOKUP($A1370,'V2.5.2 Measures'!$C:$W,18,FALSE)&lt;&gt; "", VLOOKUP($A1370,'V2.5.2 Measures'!$C:$W,18,FALSE),"N/A")</f>
        <v>Default</v>
      </c>
      <c r="M1370" s="7" t="str">
        <f>IF(VLOOKUP($A1370,'V2.5.2 Measures'!$C:$W,19,FALSE)&lt;&gt; "", VLOOKUP($A1370,'V2.5.2 Measures'!$C:$W,19,FALSE),"N/A")</f>
        <v>SAS</v>
      </c>
      <c r="N1370" s="7" t="str">
        <f>IF(VLOOKUP($A1370,'V2.5.2 Measures'!$C:$W,20,FALSE)&lt;&gt; "", VLOOKUP($A1370,'V2.5.2 Measures'!$C:$W,20,FALSE),"N/A")</f>
        <v>V1.1</v>
      </c>
      <c r="O1370" s="7" t="str">
        <f>IF(VLOOKUP($A1370,'V2.5.2 Measures'!$C:$W,21,FALSE)&lt;&gt; "", VLOOKUP($A1370,'V2.5.2 Measures'!$C:$W,21,FALSE),"N/A")</f>
        <v>V1.4</v>
      </c>
      <c r="P1370" s="7" t="e">
        <f>IF(VLOOKUP($A1370,'V2.5.2 Measures'!$C:$W,22,FALSE)&lt;&gt; "", VLOOKUP($A1370,'V2.5.2 Measures'!$C:$W,22,FALSE),"N/A")</f>
        <v>#REF!</v>
      </c>
      <c r="Q1370" s="7" t="e">
        <f>IF(VLOOKUP($A1370,'V2.5.2 Measures'!$C:$W,23,FALSE)&lt;&gt; "", VLOOKUP($A1370,'V2.5.2 Measures'!$C:$W,23,FALSE),"N/A")</f>
        <v>#REF!</v>
      </c>
      <c r="R1370" s="7" t="e">
        <f>IF(VLOOKUP($A1370,'V2.5.2 Measures'!$C:$W,24,FALSE)&lt;&gt; "", VLOOKUP($A1370,'V2.5.2 Measures'!$C:$W,24,FALSE),"N/A")</f>
        <v>#REF!</v>
      </c>
      <c r="S1370" s="7" t="e">
        <f>IF(VLOOKUP($A1370,'V2.5.2 Measures'!$C:$W,25,FALSE)&lt;&gt; "", VLOOKUP($A1370,'V2.5.2 Measures'!$C:$W,25,FALSE),"N/A")</f>
        <v>#REF!</v>
      </c>
      <c r="T1370" s="7" t="str">
        <f>IF(VLOOKUP($A1370,'V2.5.2 Measures'!$C:$W,2,FALSE)&lt;&gt; "", VLOOKUP($A1370,'V2.5.2 Measures'!$C:$W,2,FALSE),"N/A")</f>
        <v>EXP-15-147-72</v>
      </c>
      <c r="U1370" s="7" t="str">
        <f>IF(VLOOKUP($A1370,'V2.5.2 Measures'!$C:$W,3,FALSE)&lt;&gt; "", VLOOKUP($A1370,'V2.5.2 Measures'!$C:$W,3,FALSE),"N/A")</f>
        <v>Average paid per record for TYPE-OF-SERVICE = 82 (HCBS-65-plus - Respite care services)</v>
      </c>
      <c r="V1370" s="7" t="e">
        <f>IF(VLOOKUP($A1370,'V2.5.2 Measures'!$C:$W,26,FALSE)&lt;&gt; "", VLOOKUP($A1370,'V2.5.2 Measures'!$C:$W,26,FALSE),"N/A")</f>
        <v>#REF!</v>
      </c>
      <c r="W1370" s="7" t="e">
        <f>IF(VLOOKUP($A1370,'V2.5.2 Measures'!$C:$W,44,FALSE)&lt;&gt; "", VLOOKUP($A1370,'V2.5.2 Measures'!$C:$W,44,FALSE),"N/A")</f>
        <v>#REF!</v>
      </c>
    </row>
    <row r="1371" spans="1:23" x14ac:dyDescent="0.35">
      <c r="A1371" s="7" t="str">
        <f>'V2.5.2 Measures'!C833</f>
        <v>EXP15.73</v>
      </c>
      <c r="B1371" s="7" t="str">
        <f>VLOOKUP($A1371,'V2.5.2 Measures'!$C:$W,6,FALSE)</f>
        <v>S-CHIP FFS: Original, Paid Claims</v>
      </c>
      <c r="C1371" s="7" t="str">
        <f>VLOOKUP($A1371,'V2.5.2 Measures'!$C:$W,8,FALSE)</f>
        <v>No</v>
      </c>
      <c r="D1371" s="7" t="str">
        <f>IF(VLOOKUP($A1371,'V2.5.2 Measures'!$C:$W,4,FALSE)="","",VLOOKUP($A1371,'V2.5.2 Measures'!$C:$W,4,FALSE))</f>
        <v>Ratio</v>
      </c>
      <c r="E1371" s="7" t="str">
        <f>IF((VLOOKUP($A1371,'V2.5.2 Measures'!$C:$W,8,FALSE)&lt;&gt;"")*AND(VLOOKUP($A1371,'V2.5.2 Measures'!$C:$W,8,FALSE)&lt;&gt;"TBD"),VLOOKUP($A1371,'V2.5.2 Measures'!$C:$W,8,FALSE),"N/A")</f>
        <v>No</v>
      </c>
      <c r="F1371" s="7" t="str">
        <f>IF((VLOOKUP($A1371,'V2.5.2 Measures'!$C:$W,9,FALSE)&lt;&gt;"")*AND(VLOOKUP($A1371,'V2.5.2 Measures'!$C:$W,9,FALSE)&lt;&gt;"TBD"),VLOOKUP($A1371,'V2.5.2 Measures'!$C:$W,9,FALSE),"N/A")</f>
        <v>N/A</v>
      </c>
      <c r="G1371" s="7" t="str">
        <f>IF((VLOOKUP($A1371,'V2.5.2 Measures'!$C:$W,10,FALSE)&lt;&gt;"")*AND(VLOOKUP($A1371,'V2.5.2 Measures'!$C:$W,10,FALSE)&lt;&gt;"TBD"),VLOOKUP($A1371,'V2.5.2 Measures'!$C:$W,10,FALSE),"N/A")</f>
        <v>N/A</v>
      </c>
      <c r="H1371" s="7" t="str">
        <f>IF(VLOOKUP($A1371,'V2.5.2 Measures'!$C:$W,14,FALSE)&lt;&gt; "", VLOOKUP($A1371,'V2.5.2 Measures'!$C:$W,14,FALSE),"N/A")</f>
        <v>TBD</v>
      </c>
      <c r="I1371" s="7">
        <f>IF(VLOOKUP($A1371,'V2.5.2 Measures'!$C:$W,15,FALSE)&lt;&gt; "", VLOOKUP($A1371,'V2.5.2 Measures'!$C:$W,15,FALSE),"N/A")</f>
        <v>0.2</v>
      </c>
      <c r="J1371" s="7" t="str">
        <f>IF(VLOOKUP($A1371,'V2.5.2 Measures'!$C:$W,16,FALSE)&lt;&gt; "", VLOOKUP($A1371,'V2.5.2 Measures'!$C:$W,16,FALSE),"N/A")</f>
        <v>N/A</v>
      </c>
      <c r="K1371" s="7" t="str">
        <f>IF(VLOOKUP($A1371,'V2.5.2 Measures'!$C:$W,17,FALSE)&lt;&gt; "", VLOOKUP($A1371,'V2.5.2 Measures'!$C:$W,17,FALSE),"N/A")</f>
        <v>N/A</v>
      </c>
      <c r="L1371" s="7" t="str">
        <f>IF(VLOOKUP($A1371,'V2.5.2 Measures'!$C:$W,18,FALSE)&lt;&gt; "", VLOOKUP($A1371,'V2.5.2 Measures'!$C:$W,18,FALSE),"N/A")</f>
        <v>Default</v>
      </c>
      <c r="M1371" s="7" t="str">
        <f>IF(VLOOKUP($A1371,'V2.5.2 Measures'!$C:$W,19,FALSE)&lt;&gt; "", VLOOKUP($A1371,'V2.5.2 Measures'!$C:$W,19,FALSE),"N/A")</f>
        <v>SAS</v>
      </c>
      <c r="N1371" s="7" t="str">
        <f>IF(VLOOKUP($A1371,'V2.5.2 Measures'!$C:$W,20,FALSE)&lt;&gt; "", VLOOKUP($A1371,'V2.5.2 Measures'!$C:$W,20,FALSE),"N/A")</f>
        <v>V1.1</v>
      </c>
      <c r="O1371" s="7" t="str">
        <f>IF(VLOOKUP($A1371,'V2.5.2 Measures'!$C:$W,21,FALSE)&lt;&gt; "", VLOOKUP($A1371,'V2.5.2 Measures'!$C:$W,21,FALSE),"N/A")</f>
        <v>V1.4</v>
      </c>
      <c r="P1371" s="7" t="e">
        <f>IF(VLOOKUP($A1371,'V2.5.2 Measures'!$C:$W,22,FALSE)&lt;&gt; "", VLOOKUP($A1371,'V2.5.2 Measures'!$C:$W,22,FALSE),"N/A")</f>
        <v>#REF!</v>
      </c>
      <c r="Q1371" s="7" t="e">
        <f>IF(VLOOKUP($A1371,'V2.5.2 Measures'!$C:$W,23,FALSE)&lt;&gt; "", VLOOKUP($A1371,'V2.5.2 Measures'!$C:$W,23,FALSE),"N/A")</f>
        <v>#REF!</v>
      </c>
      <c r="R1371" s="7" t="e">
        <f>IF(VLOOKUP($A1371,'V2.5.2 Measures'!$C:$W,24,FALSE)&lt;&gt; "", VLOOKUP($A1371,'V2.5.2 Measures'!$C:$W,24,FALSE),"N/A")</f>
        <v>#REF!</v>
      </c>
      <c r="S1371" s="7" t="e">
        <f>IF(VLOOKUP($A1371,'V2.5.2 Measures'!$C:$W,25,FALSE)&lt;&gt; "", VLOOKUP($A1371,'V2.5.2 Measures'!$C:$W,25,FALSE),"N/A")</f>
        <v>#REF!</v>
      </c>
      <c r="T1371" s="7" t="str">
        <f>IF(VLOOKUP($A1371,'V2.5.2 Measures'!$C:$W,2,FALSE)&lt;&gt; "", VLOOKUP($A1371,'V2.5.2 Measures'!$C:$W,2,FALSE),"N/A")</f>
        <v>EXP-15-148-73</v>
      </c>
      <c r="U1371" s="7" t="str">
        <f>IF(VLOOKUP($A1371,'V2.5.2 Measures'!$C:$W,3,FALSE)&lt;&gt; "", VLOOKUP($A1371,'V2.5.2 Measures'!$C:$W,3,FALSE),"N/A")</f>
        <v>Average paid per record for TYPE-OF-SERVICE = 83 (HCBS-65-plus - Other medical and social services)</v>
      </c>
      <c r="V1371" s="7" t="e">
        <f>IF(VLOOKUP($A1371,'V2.5.2 Measures'!$C:$W,26,FALSE)&lt;&gt; "", VLOOKUP($A1371,'V2.5.2 Measures'!$C:$W,26,FALSE),"N/A")</f>
        <v>#REF!</v>
      </c>
      <c r="W1371" s="7" t="e">
        <f>IF(VLOOKUP($A1371,'V2.5.2 Measures'!$C:$W,44,FALSE)&lt;&gt; "", VLOOKUP($A1371,'V2.5.2 Measures'!$C:$W,44,FALSE),"N/A")</f>
        <v>#REF!</v>
      </c>
    </row>
    <row r="1372" spans="1:23" x14ac:dyDescent="0.35">
      <c r="A1372" s="7" t="str">
        <f>'V2.5.2 Measures'!C834</f>
        <v>EXP15.74</v>
      </c>
      <c r="B1372" s="7" t="str">
        <f>VLOOKUP($A1372,'V2.5.2 Measures'!$C:$W,6,FALSE)</f>
        <v>S-CHIP FFS: Original, Paid Claims</v>
      </c>
      <c r="C1372" s="7" t="str">
        <f>VLOOKUP($A1372,'V2.5.2 Measures'!$C:$W,8,FALSE)</f>
        <v>No</v>
      </c>
      <c r="D1372" s="7" t="str">
        <f>IF(VLOOKUP($A1372,'V2.5.2 Measures'!$C:$W,4,FALSE)="","",VLOOKUP($A1372,'V2.5.2 Measures'!$C:$W,4,FALSE))</f>
        <v>Ratio</v>
      </c>
      <c r="E1372" s="7" t="str">
        <f>IF((VLOOKUP($A1372,'V2.5.2 Measures'!$C:$W,8,FALSE)&lt;&gt;"")*AND(VLOOKUP($A1372,'V2.5.2 Measures'!$C:$W,8,FALSE)&lt;&gt;"TBD"),VLOOKUP($A1372,'V2.5.2 Measures'!$C:$W,8,FALSE),"N/A")</f>
        <v>No</v>
      </c>
      <c r="F1372" s="7" t="str">
        <f>IF((VLOOKUP($A1372,'V2.5.2 Measures'!$C:$W,9,FALSE)&lt;&gt;"")*AND(VLOOKUP($A1372,'V2.5.2 Measures'!$C:$W,9,FALSE)&lt;&gt;"TBD"),VLOOKUP($A1372,'V2.5.2 Measures'!$C:$W,9,FALSE),"N/A")</f>
        <v>N/A</v>
      </c>
      <c r="G1372" s="7" t="str">
        <f>IF((VLOOKUP($A1372,'V2.5.2 Measures'!$C:$W,10,FALSE)&lt;&gt;"")*AND(VLOOKUP($A1372,'V2.5.2 Measures'!$C:$W,10,FALSE)&lt;&gt;"TBD"),VLOOKUP($A1372,'V2.5.2 Measures'!$C:$W,10,FALSE),"N/A")</f>
        <v>N/A</v>
      </c>
      <c r="H1372" s="7" t="str">
        <f>IF(VLOOKUP($A1372,'V2.5.2 Measures'!$C:$W,14,FALSE)&lt;&gt; "", VLOOKUP($A1372,'V2.5.2 Measures'!$C:$W,14,FALSE),"N/A")</f>
        <v>TBD</v>
      </c>
      <c r="I1372" s="7">
        <f>IF(VLOOKUP($A1372,'V2.5.2 Measures'!$C:$W,15,FALSE)&lt;&gt; "", VLOOKUP($A1372,'V2.5.2 Measures'!$C:$W,15,FALSE),"N/A")</f>
        <v>0.2</v>
      </c>
      <c r="J1372" s="7" t="str">
        <f>IF(VLOOKUP($A1372,'V2.5.2 Measures'!$C:$W,16,FALSE)&lt;&gt; "", VLOOKUP($A1372,'V2.5.2 Measures'!$C:$W,16,FALSE),"N/A")</f>
        <v>N/A</v>
      </c>
      <c r="K1372" s="7" t="str">
        <f>IF(VLOOKUP($A1372,'V2.5.2 Measures'!$C:$W,17,FALSE)&lt;&gt; "", VLOOKUP($A1372,'V2.5.2 Measures'!$C:$W,17,FALSE),"N/A")</f>
        <v>N/A</v>
      </c>
      <c r="L1372" s="7" t="str">
        <f>IF(VLOOKUP($A1372,'V2.5.2 Measures'!$C:$W,18,FALSE)&lt;&gt; "", VLOOKUP($A1372,'V2.5.2 Measures'!$C:$W,18,FALSE),"N/A")</f>
        <v>Default</v>
      </c>
      <c r="M1372" s="7" t="str">
        <f>IF(VLOOKUP($A1372,'V2.5.2 Measures'!$C:$W,19,FALSE)&lt;&gt; "", VLOOKUP($A1372,'V2.5.2 Measures'!$C:$W,19,FALSE),"N/A")</f>
        <v>SAS</v>
      </c>
      <c r="N1372" s="7" t="str">
        <f>IF(VLOOKUP($A1372,'V2.5.2 Measures'!$C:$W,20,FALSE)&lt;&gt; "", VLOOKUP($A1372,'V2.5.2 Measures'!$C:$W,20,FALSE),"N/A")</f>
        <v>V1.1</v>
      </c>
      <c r="O1372" s="7" t="str">
        <f>IF(VLOOKUP($A1372,'V2.5.2 Measures'!$C:$W,21,FALSE)&lt;&gt; "", VLOOKUP($A1372,'V2.5.2 Measures'!$C:$W,21,FALSE),"N/A")</f>
        <v>V1.4</v>
      </c>
      <c r="P1372" s="7" t="e">
        <f>IF(VLOOKUP($A1372,'V2.5.2 Measures'!$C:$W,22,FALSE)&lt;&gt; "", VLOOKUP($A1372,'V2.5.2 Measures'!$C:$W,22,FALSE),"N/A")</f>
        <v>#REF!</v>
      </c>
      <c r="Q1372" s="7" t="e">
        <f>IF(VLOOKUP($A1372,'V2.5.2 Measures'!$C:$W,23,FALSE)&lt;&gt; "", VLOOKUP($A1372,'V2.5.2 Measures'!$C:$W,23,FALSE),"N/A")</f>
        <v>#REF!</v>
      </c>
      <c r="R1372" s="7" t="e">
        <f>IF(VLOOKUP($A1372,'V2.5.2 Measures'!$C:$W,24,FALSE)&lt;&gt; "", VLOOKUP($A1372,'V2.5.2 Measures'!$C:$W,24,FALSE),"N/A")</f>
        <v>#REF!</v>
      </c>
      <c r="S1372" s="7" t="e">
        <f>IF(VLOOKUP($A1372,'V2.5.2 Measures'!$C:$W,25,FALSE)&lt;&gt; "", VLOOKUP($A1372,'V2.5.2 Measures'!$C:$W,25,FALSE),"N/A")</f>
        <v>#REF!</v>
      </c>
      <c r="T1372" s="7" t="str">
        <f>IF(VLOOKUP($A1372,'V2.5.2 Measures'!$C:$W,2,FALSE)&lt;&gt; "", VLOOKUP($A1372,'V2.5.2 Measures'!$C:$W,2,FALSE),"N/A")</f>
        <v>EXP-15-149-74</v>
      </c>
      <c r="U1372" s="7" t="str">
        <f>IF(VLOOKUP($A1372,'V2.5.2 Measures'!$C:$W,3,FALSE)&lt;&gt; "", VLOOKUP($A1372,'V2.5.2 Measures'!$C:$W,3,FALSE),"N/A")</f>
        <v>Average paid per record for TYPE-OF-SERVICE = 85 (Prenatal care and pre-pregnancy family planning services and supplies)</v>
      </c>
      <c r="V1372" s="7" t="e">
        <f>IF(VLOOKUP($A1372,'V2.5.2 Measures'!$C:$W,26,FALSE)&lt;&gt; "", VLOOKUP($A1372,'V2.5.2 Measures'!$C:$W,26,FALSE),"N/A")</f>
        <v>#REF!</v>
      </c>
      <c r="W1372" s="7" t="e">
        <f>IF(VLOOKUP($A1372,'V2.5.2 Measures'!$C:$W,44,FALSE)&lt;&gt; "", VLOOKUP($A1372,'V2.5.2 Measures'!$C:$W,44,FALSE),"N/A")</f>
        <v>#REF!</v>
      </c>
    </row>
    <row r="1373" spans="1:23" x14ac:dyDescent="0.35">
      <c r="A1373" s="7" t="str">
        <f>'V2.5.2 Measures'!C835</f>
        <v>EXP15.75</v>
      </c>
      <c r="B1373" s="7" t="str">
        <f>VLOOKUP($A1373,'V2.5.2 Measures'!$C:$W,6,FALSE)</f>
        <v>S-CHIP FFS: Original, Paid Claims</v>
      </c>
      <c r="C1373" s="7" t="str">
        <f>VLOOKUP($A1373,'V2.5.2 Measures'!$C:$W,8,FALSE)</f>
        <v>No</v>
      </c>
      <c r="D1373" s="7" t="str">
        <f>IF(VLOOKUP($A1373,'V2.5.2 Measures'!$C:$W,4,FALSE)="","",VLOOKUP($A1373,'V2.5.2 Measures'!$C:$W,4,FALSE))</f>
        <v>Ratio</v>
      </c>
      <c r="E1373" s="7" t="str">
        <f>IF((VLOOKUP($A1373,'V2.5.2 Measures'!$C:$W,8,FALSE)&lt;&gt;"")*AND(VLOOKUP($A1373,'V2.5.2 Measures'!$C:$W,8,FALSE)&lt;&gt;"TBD"),VLOOKUP($A1373,'V2.5.2 Measures'!$C:$W,8,FALSE),"N/A")</f>
        <v>No</v>
      </c>
      <c r="F1373" s="7" t="str">
        <f>IF((VLOOKUP($A1373,'V2.5.2 Measures'!$C:$W,9,FALSE)&lt;&gt;"")*AND(VLOOKUP($A1373,'V2.5.2 Measures'!$C:$W,9,FALSE)&lt;&gt;"TBD"),VLOOKUP($A1373,'V2.5.2 Measures'!$C:$W,9,FALSE),"N/A")</f>
        <v>N/A</v>
      </c>
      <c r="G1373" s="7" t="str">
        <f>IF((VLOOKUP($A1373,'V2.5.2 Measures'!$C:$W,10,FALSE)&lt;&gt;"")*AND(VLOOKUP($A1373,'V2.5.2 Measures'!$C:$W,10,FALSE)&lt;&gt;"TBD"),VLOOKUP($A1373,'V2.5.2 Measures'!$C:$W,10,FALSE),"N/A")</f>
        <v>N/A</v>
      </c>
      <c r="H1373" s="7" t="str">
        <f>IF(VLOOKUP($A1373,'V2.5.2 Measures'!$C:$W,14,FALSE)&lt;&gt; "", VLOOKUP($A1373,'V2.5.2 Measures'!$C:$W,14,FALSE),"N/A")</f>
        <v>TBD</v>
      </c>
      <c r="I1373" s="7">
        <f>IF(VLOOKUP($A1373,'V2.5.2 Measures'!$C:$W,15,FALSE)&lt;&gt; "", VLOOKUP($A1373,'V2.5.2 Measures'!$C:$W,15,FALSE),"N/A")</f>
        <v>0.2</v>
      </c>
      <c r="J1373" s="7" t="str">
        <f>IF(VLOOKUP($A1373,'V2.5.2 Measures'!$C:$W,16,FALSE)&lt;&gt; "", VLOOKUP($A1373,'V2.5.2 Measures'!$C:$W,16,FALSE),"N/A")</f>
        <v>N/A</v>
      </c>
      <c r="K1373" s="7" t="str">
        <f>IF(VLOOKUP($A1373,'V2.5.2 Measures'!$C:$W,17,FALSE)&lt;&gt; "", VLOOKUP($A1373,'V2.5.2 Measures'!$C:$W,17,FALSE),"N/A")</f>
        <v>N/A</v>
      </c>
      <c r="L1373" s="7" t="str">
        <f>IF(VLOOKUP($A1373,'V2.5.2 Measures'!$C:$W,18,FALSE)&lt;&gt; "", VLOOKUP($A1373,'V2.5.2 Measures'!$C:$W,18,FALSE),"N/A")</f>
        <v>Default</v>
      </c>
      <c r="M1373" s="7" t="str">
        <f>IF(VLOOKUP($A1373,'V2.5.2 Measures'!$C:$W,19,FALSE)&lt;&gt; "", VLOOKUP($A1373,'V2.5.2 Measures'!$C:$W,19,FALSE),"N/A")</f>
        <v>SAS</v>
      </c>
      <c r="N1373" s="7" t="str">
        <f>IF(VLOOKUP($A1373,'V2.5.2 Measures'!$C:$W,20,FALSE)&lt;&gt; "", VLOOKUP($A1373,'V2.5.2 Measures'!$C:$W,20,FALSE),"N/A")</f>
        <v>V1.1</v>
      </c>
      <c r="O1373" s="7" t="str">
        <f>IF(VLOOKUP($A1373,'V2.5.2 Measures'!$C:$W,21,FALSE)&lt;&gt; "", VLOOKUP($A1373,'V2.5.2 Measures'!$C:$W,21,FALSE),"N/A")</f>
        <v>V1.4</v>
      </c>
      <c r="P1373" s="7" t="e">
        <f>IF(VLOOKUP($A1373,'V2.5.2 Measures'!$C:$W,22,FALSE)&lt;&gt; "", VLOOKUP($A1373,'V2.5.2 Measures'!$C:$W,22,FALSE),"N/A")</f>
        <v>#REF!</v>
      </c>
      <c r="Q1373" s="7" t="e">
        <f>IF(VLOOKUP($A1373,'V2.5.2 Measures'!$C:$W,23,FALSE)&lt;&gt; "", VLOOKUP($A1373,'V2.5.2 Measures'!$C:$W,23,FALSE),"N/A")</f>
        <v>#REF!</v>
      </c>
      <c r="R1373" s="7" t="e">
        <f>IF(VLOOKUP($A1373,'V2.5.2 Measures'!$C:$W,24,FALSE)&lt;&gt; "", VLOOKUP($A1373,'V2.5.2 Measures'!$C:$W,24,FALSE),"N/A")</f>
        <v>#REF!</v>
      </c>
      <c r="S1373" s="7" t="e">
        <f>IF(VLOOKUP($A1373,'V2.5.2 Measures'!$C:$W,25,FALSE)&lt;&gt; "", VLOOKUP($A1373,'V2.5.2 Measures'!$C:$W,25,FALSE),"N/A")</f>
        <v>#REF!</v>
      </c>
      <c r="T1373" s="7" t="str">
        <f>IF(VLOOKUP($A1373,'V2.5.2 Measures'!$C:$W,2,FALSE)&lt;&gt; "", VLOOKUP($A1373,'V2.5.2 Measures'!$C:$W,2,FALSE),"N/A")</f>
        <v>EXP-15-150-75</v>
      </c>
      <c r="U1373" s="7" t="str">
        <f>IF(VLOOKUP($A1373,'V2.5.2 Measures'!$C:$W,3,FALSE)&lt;&gt; "", VLOOKUP($A1373,'V2.5.2 Measures'!$C:$W,3,FALSE),"N/A")</f>
        <v>Average paid per record for TYPE-OF-SERVICE = 87 (Hospice services)</v>
      </c>
      <c r="V1373" s="7" t="e">
        <f>IF(VLOOKUP($A1373,'V2.5.2 Measures'!$C:$W,26,FALSE)&lt;&gt; "", VLOOKUP($A1373,'V2.5.2 Measures'!$C:$W,26,FALSE),"N/A")</f>
        <v>#REF!</v>
      </c>
      <c r="W1373" s="7" t="e">
        <f>IF(VLOOKUP($A1373,'V2.5.2 Measures'!$C:$W,44,FALSE)&lt;&gt; "", VLOOKUP($A1373,'V2.5.2 Measures'!$C:$W,44,FALSE),"N/A")</f>
        <v>#REF!</v>
      </c>
    </row>
    <row r="1374" spans="1:23" x14ac:dyDescent="0.35">
      <c r="A1374" s="7" t="str">
        <f>'V2.5.2 Measures'!C836</f>
        <v>EXP15.76</v>
      </c>
      <c r="B1374" s="7" t="str">
        <f>VLOOKUP($A1374,'V2.5.2 Measures'!$C:$W,6,FALSE)</f>
        <v>S-CHIP FFS: Original, Paid Claims</v>
      </c>
      <c r="C1374" s="7" t="str">
        <f>VLOOKUP($A1374,'V2.5.2 Measures'!$C:$W,8,FALSE)</f>
        <v>No</v>
      </c>
      <c r="D1374" s="7" t="str">
        <f>IF(VLOOKUP($A1374,'V2.5.2 Measures'!$C:$W,4,FALSE)="","",VLOOKUP($A1374,'V2.5.2 Measures'!$C:$W,4,FALSE))</f>
        <v>Ratio</v>
      </c>
      <c r="E1374" s="7" t="str">
        <f>IF((VLOOKUP($A1374,'V2.5.2 Measures'!$C:$W,8,FALSE)&lt;&gt;"")*AND(VLOOKUP($A1374,'V2.5.2 Measures'!$C:$W,8,FALSE)&lt;&gt;"TBD"),VLOOKUP($A1374,'V2.5.2 Measures'!$C:$W,8,FALSE),"N/A")</f>
        <v>No</v>
      </c>
      <c r="F1374" s="7" t="str">
        <f>IF((VLOOKUP($A1374,'V2.5.2 Measures'!$C:$W,9,FALSE)&lt;&gt;"")*AND(VLOOKUP($A1374,'V2.5.2 Measures'!$C:$W,9,FALSE)&lt;&gt;"TBD"),VLOOKUP($A1374,'V2.5.2 Measures'!$C:$W,9,FALSE),"N/A")</f>
        <v>N/A</v>
      </c>
      <c r="G1374" s="7" t="str">
        <f>IF((VLOOKUP($A1374,'V2.5.2 Measures'!$C:$W,10,FALSE)&lt;&gt;"")*AND(VLOOKUP($A1374,'V2.5.2 Measures'!$C:$W,10,FALSE)&lt;&gt;"TBD"),VLOOKUP($A1374,'V2.5.2 Measures'!$C:$W,10,FALSE),"N/A")</f>
        <v>N/A</v>
      </c>
      <c r="H1374" s="7" t="str">
        <f>IF(VLOOKUP($A1374,'V2.5.2 Measures'!$C:$W,14,FALSE)&lt;&gt; "", VLOOKUP($A1374,'V2.5.2 Measures'!$C:$W,14,FALSE),"N/A")</f>
        <v>TBD</v>
      </c>
      <c r="I1374" s="7">
        <f>IF(VLOOKUP($A1374,'V2.5.2 Measures'!$C:$W,15,FALSE)&lt;&gt; "", VLOOKUP($A1374,'V2.5.2 Measures'!$C:$W,15,FALSE),"N/A")</f>
        <v>0.2</v>
      </c>
      <c r="J1374" s="7" t="str">
        <f>IF(VLOOKUP($A1374,'V2.5.2 Measures'!$C:$W,16,FALSE)&lt;&gt; "", VLOOKUP($A1374,'V2.5.2 Measures'!$C:$W,16,FALSE),"N/A")</f>
        <v>N/A</v>
      </c>
      <c r="K1374" s="7" t="str">
        <f>IF(VLOOKUP($A1374,'V2.5.2 Measures'!$C:$W,17,FALSE)&lt;&gt; "", VLOOKUP($A1374,'V2.5.2 Measures'!$C:$W,17,FALSE),"N/A")</f>
        <v>N/A</v>
      </c>
      <c r="L1374" s="7" t="str">
        <f>IF(VLOOKUP($A1374,'V2.5.2 Measures'!$C:$W,18,FALSE)&lt;&gt; "", VLOOKUP($A1374,'V2.5.2 Measures'!$C:$W,18,FALSE),"N/A")</f>
        <v>Default</v>
      </c>
      <c r="M1374" s="7" t="str">
        <f>IF(VLOOKUP($A1374,'V2.5.2 Measures'!$C:$W,19,FALSE)&lt;&gt; "", VLOOKUP($A1374,'V2.5.2 Measures'!$C:$W,19,FALSE),"N/A")</f>
        <v>SAS</v>
      </c>
      <c r="N1374" s="7" t="str">
        <f>IF(VLOOKUP($A1374,'V2.5.2 Measures'!$C:$W,20,FALSE)&lt;&gt; "", VLOOKUP($A1374,'V2.5.2 Measures'!$C:$W,20,FALSE),"N/A")</f>
        <v>V1.1</v>
      </c>
      <c r="O1374" s="7" t="str">
        <f>IF(VLOOKUP($A1374,'V2.5.2 Measures'!$C:$W,21,FALSE)&lt;&gt; "", VLOOKUP($A1374,'V2.5.2 Measures'!$C:$W,21,FALSE),"N/A")</f>
        <v>V1.4</v>
      </c>
      <c r="P1374" s="7" t="e">
        <f>IF(VLOOKUP($A1374,'V2.5.2 Measures'!$C:$W,22,FALSE)&lt;&gt; "", VLOOKUP($A1374,'V2.5.2 Measures'!$C:$W,22,FALSE),"N/A")</f>
        <v>#REF!</v>
      </c>
      <c r="Q1374" s="7" t="e">
        <f>IF(VLOOKUP($A1374,'V2.5.2 Measures'!$C:$W,23,FALSE)&lt;&gt; "", VLOOKUP($A1374,'V2.5.2 Measures'!$C:$W,23,FALSE),"N/A")</f>
        <v>#REF!</v>
      </c>
      <c r="R1374" s="7" t="e">
        <f>IF(VLOOKUP($A1374,'V2.5.2 Measures'!$C:$W,24,FALSE)&lt;&gt; "", VLOOKUP($A1374,'V2.5.2 Measures'!$C:$W,24,FALSE),"N/A")</f>
        <v>#REF!</v>
      </c>
      <c r="S1374" s="7" t="e">
        <f>IF(VLOOKUP($A1374,'V2.5.2 Measures'!$C:$W,25,FALSE)&lt;&gt; "", VLOOKUP($A1374,'V2.5.2 Measures'!$C:$W,25,FALSE),"N/A")</f>
        <v>#REF!</v>
      </c>
      <c r="T1374" s="7" t="str">
        <f>IF(VLOOKUP($A1374,'V2.5.2 Measures'!$C:$W,2,FALSE)&lt;&gt; "", VLOOKUP($A1374,'V2.5.2 Measures'!$C:$W,2,FALSE),"N/A")</f>
        <v>EXP-15-151-76</v>
      </c>
      <c r="U1374" s="7" t="str">
        <f>IF(VLOOKUP($A1374,'V2.5.2 Measures'!$C:$W,3,FALSE)&lt;&gt; "", VLOOKUP($A1374,'V2.5.2 Measures'!$C:$W,3,FALSE),"N/A")</f>
        <v>Average paid per record for TYPE-OF-SERVICE = 88 (Any other health care services or items specified by the Secretary and not excluded under regulations)</v>
      </c>
      <c r="V1374" s="7" t="e">
        <f>IF(VLOOKUP($A1374,'V2.5.2 Measures'!$C:$W,26,FALSE)&lt;&gt; "", VLOOKUP($A1374,'V2.5.2 Measures'!$C:$W,26,FALSE),"N/A")</f>
        <v>#REF!</v>
      </c>
      <c r="W1374" s="7" t="e">
        <f>IF(VLOOKUP($A1374,'V2.5.2 Measures'!$C:$W,44,FALSE)&lt;&gt; "", VLOOKUP($A1374,'V2.5.2 Measures'!$C:$W,44,FALSE),"N/A")</f>
        <v>#REF!</v>
      </c>
    </row>
    <row r="1375" spans="1:23" x14ac:dyDescent="0.35">
      <c r="A1375" s="7" t="str">
        <f>'V2.5.2 Measures'!C837</f>
        <v>EXP15.77</v>
      </c>
      <c r="B1375" s="7" t="str">
        <f>VLOOKUP($A1375,'V2.5.2 Measures'!$C:$W,6,FALSE)</f>
        <v>S-CHIP FFS: Original, Paid Claims</v>
      </c>
      <c r="C1375" s="7" t="str">
        <f>VLOOKUP($A1375,'V2.5.2 Measures'!$C:$W,8,FALSE)</f>
        <v>No</v>
      </c>
      <c r="D1375" s="7" t="str">
        <f>IF(VLOOKUP($A1375,'V2.5.2 Measures'!$C:$W,4,FALSE)="","",VLOOKUP($A1375,'V2.5.2 Measures'!$C:$W,4,FALSE))</f>
        <v>Ratio</v>
      </c>
      <c r="E1375" s="7" t="str">
        <f>IF((VLOOKUP($A1375,'V2.5.2 Measures'!$C:$W,8,FALSE)&lt;&gt;"")*AND(VLOOKUP($A1375,'V2.5.2 Measures'!$C:$W,8,FALSE)&lt;&gt;"TBD"),VLOOKUP($A1375,'V2.5.2 Measures'!$C:$W,8,FALSE),"N/A")</f>
        <v>No</v>
      </c>
      <c r="F1375" s="7" t="str">
        <f>IF((VLOOKUP($A1375,'V2.5.2 Measures'!$C:$W,9,FALSE)&lt;&gt;"")*AND(VLOOKUP($A1375,'V2.5.2 Measures'!$C:$W,9,FALSE)&lt;&gt;"TBD"),VLOOKUP($A1375,'V2.5.2 Measures'!$C:$W,9,FALSE),"N/A")</f>
        <v>N/A</v>
      </c>
      <c r="G1375" s="7" t="str">
        <f>IF((VLOOKUP($A1375,'V2.5.2 Measures'!$C:$W,10,FALSE)&lt;&gt;"")*AND(VLOOKUP($A1375,'V2.5.2 Measures'!$C:$W,10,FALSE)&lt;&gt;"TBD"),VLOOKUP($A1375,'V2.5.2 Measures'!$C:$W,10,FALSE),"N/A")</f>
        <v>N/A</v>
      </c>
      <c r="H1375" s="7" t="str">
        <f>IF(VLOOKUP($A1375,'V2.5.2 Measures'!$C:$W,14,FALSE)&lt;&gt; "", VLOOKUP($A1375,'V2.5.2 Measures'!$C:$W,14,FALSE),"N/A")</f>
        <v>TBD</v>
      </c>
      <c r="I1375" s="7">
        <f>IF(VLOOKUP($A1375,'V2.5.2 Measures'!$C:$W,15,FALSE)&lt;&gt; "", VLOOKUP($A1375,'V2.5.2 Measures'!$C:$W,15,FALSE),"N/A")</f>
        <v>0.2</v>
      </c>
      <c r="J1375" s="7" t="str">
        <f>IF(VLOOKUP($A1375,'V2.5.2 Measures'!$C:$W,16,FALSE)&lt;&gt; "", VLOOKUP($A1375,'V2.5.2 Measures'!$C:$W,16,FALSE),"N/A")</f>
        <v>N/A</v>
      </c>
      <c r="K1375" s="7" t="str">
        <f>IF(VLOOKUP($A1375,'V2.5.2 Measures'!$C:$W,17,FALSE)&lt;&gt; "", VLOOKUP($A1375,'V2.5.2 Measures'!$C:$W,17,FALSE),"N/A")</f>
        <v>N/A</v>
      </c>
      <c r="L1375" s="7" t="str">
        <f>IF(VLOOKUP($A1375,'V2.5.2 Measures'!$C:$W,18,FALSE)&lt;&gt; "", VLOOKUP($A1375,'V2.5.2 Measures'!$C:$W,18,FALSE),"N/A")</f>
        <v>Default</v>
      </c>
      <c r="M1375" s="7" t="str">
        <f>IF(VLOOKUP($A1375,'V2.5.2 Measures'!$C:$W,19,FALSE)&lt;&gt; "", VLOOKUP($A1375,'V2.5.2 Measures'!$C:$W,19,FALSE),"N/A")</f>
        <v>SAS</v>
      </c>
      <c r="N1375" s="7" t="str">
        <f>IF(VLOOKUP($A1375,'V2.5.2 Measures'!$C:$W,20,FALSE)&lt;&gt; "", VLOOKUP($A1375,'V2.5.2 Measures'!$C:$W,20,FALSE),"N/A")</f>
        <v>V1.1</v>
      </c>
      <c r="O1375" s="7" t="str">
        <f>IF(VLOOKUP($A1375,'V2.5.2 Measures'!$C:$W,21,FALSE)&lt;&gt; "", VLOOKUP($A1375,'V2.5.2 Measures'!$C:$W,21,FALSE),"N/A")</f>
        <v>V1.4</v>
      </c>
      <c r="P1375" s="7" t="e">
        <f>IF(VLOOKUP($A1375,'V2.5.2 Measures'!$C:$W,22,FALSE)&lt;&gt; "", VLOOKUP($A1375,'V2.5.2 Measures'!$C:$W,22,FALSE),"N/A")</f>
        <v>#REF!</v>
      </c>
      <c r="Q1375" s="7" t="e">
        <f>IF(VLOOKUP($A1375,'V2.5.2 Measures'!$C:$W,23,FALSE)&lt;&gt; "", VLOOKUP($A1375,'V2.5.2 Measures'!$C:$W,23,FALSE),"N/A")</f>
        <v>#REF!</v>
      </c>
      <c r="R1375" s="7" t="e">
        <f>IF(VLOOKUP($A1375,'V2.5.2 Measures'!$C:$W,24,FALSE)&lt;&gt; "", VLOOKUP($A1375,'V2.5.2 Measures'!$C:$W,24,FALSE),"N/A")</f>
        <v>#REF!</v>
      </c>
      <c r="S1375" s="7" t="e">
        <f>IF(VLOOKUP($A1375,'V2.5.2 Measures'!$C:$W,25,FALSE)&lt;&gt; "", VLOOKUP($A1375,'V2.5.2 Measures'!$C:$W,25,FALSE),"N/A")</f>
        <v>#REF!</v>
      </c>
      <c r="T1375" s="7" t="str">
        <f>IF(VLOOKUP($A1375,'V2.5.2 Measures'!$C:$W,2,FALSE)&lt;&gt; "", VLOOKUP($A1375,'V2.5.2 Measures'!$C:$W,2,FALSE),"N/A")</f>
        <v>EXP-15-151-77</v>
      </c>
      <c r="U1375" s="7" t="str">
        <f>IF(VLOOKUP($A1375,'V2.5.2 Measures'!$C:$W,3,FALSE)&lt;&gt; "", VLOOKUP($A1375,'V2.5.2 Measures'!$C:$W,3,FALSE),"N/A")</f>
        <v>Average paid per record for TYPE-OF-SERVICE = 89 (Disposable medical supplies)</v>
      </c>
      <c r="V1375" s="7" t="e">
        <f>IF(VLOOKUP($A1375,'V2.5.2 Measures'!$C:$W,26,FALSE)&lt;&gt; "", VLOOKUP($A1375,'V2.5.2 Measures'!$C:$W,26,FALSE),"N/A")</f>
        <v>#REF!</v>
      </c>
      <c r="W1375" s="7" t="e">
        <f>IF(VLOOKUP($A1375,'V2.5.2 Measures'!$C:$W,44,FALSE)&lt;&gt; "", VLOOKUP($A1375,'V2.5.2 Measures'!$C:$W,44,FALSE),"N/A")</f>
        <v>#REF!</v>
      </c>
    </row>
    <row r="1376" spans="1:23" x14ac:dyDescent="0.35">
      <c r="A1376" s="7" t="str">
        <f>'V2.5.2 Measures'!C838</f>
        <v>EXP15.3</v>
      </c>
      <c r="B1376" s="7" t="str">
        <f>VLOOKUP($A1376,'V2.5.2 Measures'!$C:$W,6,FALSE)</f>
        <v>S-CHIP FFS: Original, Paid Claims</v>
      </c>
      <c r="C1376" s="7" t="str">
        <f>VLOOKUP($A1376,'V2.5.2 Measures'!$C:$W,8,FALSE)</f>
        <v>No</v>
      </c>
      <c r="D1376" s="7" t="str">
        <f>IF(VLOOKUP($A1376,'V2.5.2 Measures'!$C:$W,4,FALSE)="","",VLOOKUP($A1376,'V2.5.2 Measures'!$C:$W,4,FALSE))</f>
        <v>Ratio</v>
      </c>
      <c r="E1376" s="7" t="str">
        <f>IF((VLOOKUP($A1376,'V2.5.2 Measures'!$C:$W,8,FALSE)&lt;&gt;"")*AND(VLOOKUP($A1376,'V2.5.2 Measures'!$C:$W,8,FALSE)&lt;&gt;"TBD"),VLOOKUP($A1376,'V2.5.2 Measures'!$C:$W,8,FALSE),"N/A")</f>
        <v>No</v>
      </c>
      <c r="F1376" s="7" t="str">
        <f>IF((VLOOKUP($A1376,'V2.5.2 Measures'!$C:$W,9,FALSE)&lt;&gt;"")*AND(VLOOKUP($A1376,'V2.5.2 Measures'!$C:$W,9,FALSE)&lt;&gt;"TBD"),VLOOKUP($A1376,'V2.5.2 Measures'!$C:$W,9,FALSE),"N/A")</f>
        <v>N/A</v>
      </c>
      <c r="G1376" s="7" t="str">
        <f>IF((VLOOKUP($A1376,'V2.5.2 Measures'!$C:$W,10,FALSE)&lt;&gt;"")*AND(VLOOKUP($A1376,'V2.5.2 Measures'!$C:$W,10,FALSE)&lt;&gt;"TBD"),VLOOKUP($A1376,'V2.5.2 Measures'!$C:$W,10,FALSE),"N/A")</f>
        <v>N/A</v>
      </c>
      <c r="H1376" s="7" t="str">
        <f>IF(VLOOKUP($A1376,'V2.5.2 Measures'!$C:$W,14,FALSE)&lt;&gt; "", VLOOKUP($A1376,'V2.5.2 Measures'!$C:$W,14,FALSE),"N/A")</f>
        <v>TBD</v>
      </c>
      <c r="I1376" s="7">
        <f>IF(VLOOKUP($A1376,'V2.5.2 Measures'!$C:$W,15,FALSE)&lt;&gt; "", VLOOKUP($A1376,'V2.5.2 Measures'!$C:$W,15,FALSE),"N/A")</f>
        <v>0.2</v>
      </c>
      <c r="J1376" s="7" t="str">
        <f>IF(VLOOKUP($A1376,'V2.5.2 Measures'!$C:$W,16,FALSE)&lt;&gt; "", VLOOKUP($A1376,'V2.5.2 Measures'!$C:$W,16,FALSE),"N/A")</f>
        <v>N/A</v>
      </c>
      <c r="K1376" s="7" t="str">
        <f>IF(VLOOKUP($A1376,'V2.5.2 Measures'!$C:$W,17,FALSE)&lt;&gt; "", VLOOKUP($A1376,'V2.5.2 Measures'!$C:$W,17,FALSE),"N/A")</f>
        <v>N/A</v>
      </c>
      <c r="L1376" s="7" t="str">
        <f>IF(VLOOKUP($A1376,'V2.5.2 Measures'!$C:$W,18,FALSE)&lt;&gt; "", VLOOKUP($A1376,'V2.5.2 Measures'!$C:$W,18,FALSE),"N/A")</f>
        <v>Default</v>
      </c>
      <c r="M1376" s="7" t="str">
        <f>IF(VLOOKUP($A1376,'V2.5.2 Measures'!$C:$W,19,FALSE)&lt;&gt; "", VLOOKUP($A1376,'V2.5.2 Measures'!$C:$W,19,FALSE),"N/A")</f>
        <v>SAS</v>
      </c>
      <c r="N1376" s="7" t="str">
        <f>IF(VLOOKUP($A1376,'V2.5.2 Measures'!$C:$W,20,FALSE)&lt;&gt; "", VLOOKUP($A1376,'V2.5.2 Measures'!$C:$W,20,FALSE),"N/A")</f>
        <v>V1.1</v>
      </c>
      <c r="O1376" s="7" t="str">
        <f>IF(VLOOKUP($A1376,'V2.5.2 Measures'!$C:$W,21,FALSE)&lt;&gt; "", VLOOKUP($A1376,'V2.5.2 Measures'!$C:$W,21,FALSE),"N/A")</f>
        <v>V1.4</v>
      </c>
      <c r="P1376" s="7" t="e">
        <f>IF(VLOOKUP($A1376,'V2.5.2 Measures'!$C:$W,22,FALSE)&lt;&gt; "", VLOOKUP($A1376,'V2.5.2 Measures'!$C:$W,22,FALSE),"N/A")</f>
        <v>#REF!</v>
      </c>
      <c r="Q1376" s="7" t="e">
        <f>IF(VLOOKUP($A1376,'V2.5.2 Measures'!$C:$W,23,FALSE)&lt;&gt; "", VLOOKUP($A1376,'V2.5.2 Measures'!$C:$W,23,FALSE),"N/A")</f>
        <v>#REF!</v>
      </c>
      <c r="R1376" s="7" t="e">
        <f>IF(VLOOKUP($A1376,'V2.5.2 Measures'!$C:$W,24,FALSE)&lt;&gt; "", VLOOKUP($A1376,'V2.5.2 Measures'!$C:$W,24,FALSE),"N/A")</f>
        <v>#REF!</v>
      </c>
      <c r="S1376" s="7" t="e">
        <f>IF(VLOOKUP($A1376,'V2.5.2 Measures'!$C:$W,25,FALSE)&lt;&gt; "", VLOOKUP($A1376,'V2.5.2 Measures'!$C:$W,25,FALSE),"N/A")</f>
        <v>#REF!</v>
      </c>
      <c r="T1376" s="7" t="str">
        <f>IF(VLOOKUP($A1376,'V2.5.2 Measures'!$C:$W,2,FALSE)&lt;&gt; "", VLOOKUP($A1376,'V2.5.2 Measures'!$C:$W,2,FALSE),"N/A")</f>
        <v>EXP-15-153-3</v>
      </c>
      <c r="U1376" s="7" t="str">
        <f>IF(VLOOKUP($A1376,'V2.5.2 Measures'!$C:$W,3,FALSE)&lt;&gt; "", VLOOKUP($A1376,'V2.5.2 Measures'!$C:$W,3,FALSE),"N/A")</f>
        <v>Average paid per record for TYPE-OF-SERVICE = 115 (Residential care)</v>
      </c>
      <c r="V1376" s="7" t="e">
        <f>IF(VLOOKUP($A1376,'V2.5.2 Measures'!$C:$W,26,FALSE)&lt;&gt; "", VLOOKUP($A1376,'V2.5.2 Measures'!$C:$W,26,FALSE),"N/A")</f>
        <v>#REF!</v>
      </c>
      <c r="W1376" s="7" t="e">
        <f>IF(VLOOKUP($A1376,'V2.5.2 Measures'!$C:$W,44,FALSE)&lt;&gt; "", VLOOKUP($A1376,'V2.5.2 Measures'!$C:$W,44,FALSE),"N/A")</f>
        <v>#REF!</v>
      </c>
    </row>
    <row r="1377" spans="1:23" x14ac:dyDescent="0.35">
      <c r="A1377" s="7" t="str">
        <f>'V2.5.2 Measures'!C839</f>
        <v>EXP15.5</v>
      </c>
      <c r="B1377" s="7" t="str">
        <f>VLOOKUP($A1377,'V2.5.2 Measures'!$C:$W,6,FALSE)</f>
        <v>S-CHIP FFS: Original, Paid Claims</v>
      </c>
      <c r="C1377" s="7" t="str">
        <f>VLOOKUP($A1377,'V2.5.2 Measures'!$C:$W,8,FALSE)</f>
        <v>No</v>
      </c>
      <c r="D1377" s="7" t="str">
        <f>IF(VLOOKUP($A1377,'V2.5.2 Measures'!$C:$W,4,FALSE)="","",VLOOKUP($A1377,'V2.5.2 Measures'!$C:$W,4,FALSE))</f>
        <v>Ratio</v>
      </c>
      <c r="E1377" s="7" t="str">
        <f>IF((VLOOKUP($A1377,'V2.5.2 Measures'!$C:$W,8,FALSE)&lt;&gt;"")*AND(VLOOKUP($A1377,'V2.5.2 Measures'!$C:$W,8,FALSE)&lt;&gt;"TBD"),VLOOKUP($A1377,'V2.5.2 Measures'!$C:$W,8,FALSE),"N/A")</f>
        <v>No</v>
      </c>
      <c r="F1377" s="7" t="str">
        <f>IF((VLOOKUP($A1377,'V2.5.2 Measures'!$C:$W,9,FALSE)&lt;&gt;"")*AND(VLOOKUP($A1377,'V2.5.2 Measures'!$C:$W,9,FALSE)&lt;&gt;"TBD"),VLOOKUP($A1377,'V2.5.2 Measures'!$C:$W,9,FALSE),"N/A")</f>
        <v>N/A</v>
      </c>
      <c r="G1377" s="7" t="str">
        <f>IF((VLOOKUP($A1377,'V2.5.2 Measures'!$C:$W,10,FALSE)&lt;&gt;"")*AND(VLOOKUP($A1377,'V2.5.2 Measures'!$C:$W,10,FALSE)&lt;&gt;"TBD"),VLOOKUP($A1377,'V2.5.2 Measures'!$C:$W,10,FALSE),"N/A")</f>
        <v>N/A</v>
      </c>
      <c r="H1377" s="7" t="str">
        <f>IF(VLOOKUP($A1377,'V2.5.2 Measures'!$C:$W,14,FALSE)&lt;&gt; "", VLOOKUP($A1377,'V2.5.2 Measures'!$C:$W,14,FALSE),"N/A")</f>
        <v>TBD</v>
      </c>
      <c r="I1377" s="7">
        <f>IF(VLOOKUP($A1377,'V2.5.2 Measures'!$C:$W,15,FALSE)&lt;&gt; "", VLOOKUP($A1377,'V2.5.2 Measures'!$C:$W,15,FALSE),"N/A")</f>
        <v>0.2</v>
      </c>
      <c r="J1377" s="7" t="str">
        <f>IF(VLOOKUP($A1377,'V2.5.2 Measures'!$C:$W,16,FALSE)&lt;&gt; "", VLOOKUP($A1377,'V2.5.2 Measures'!$C:$W,16,FALSE),"N/A")</f>
        <v>N/A</v>
      </c>
      <c r="K1377" s="7" t="str">
        <f>IF(VLOOKUP($A1377,'V2.5.2 Measures'!$C:$W,17,FALSE)&lt;&gt; "", VLOOKUP($A1377,'V2.5.2 Measures'!$C:$W,17,FALSE),"N/A")</f>
        <v>N/A</v>
      </c>
      <c r="L1377" s="7" t="str">
        <f>IF(VLOOKUP($A1377,'V2.5.2 Measures'!$C:$W,18,FALSE)&lt;&gt; "", VLOOKUP($A1377,'V2.5.2 Measures'!$C:$W,18,FALSE),"N/A")</f>
        <v>Default</v>
      </c>
      <c r="M1377" s="7" t="str">
        <f>IF(VLOOKUP($A1377,'V2.5.2 Measures'!$C:$W,19,FALSE)&lt;&gt; "", VLOOKUP($A1377,'V2.5.2 Measures'!$C:$W,19,FALSE),"N/A")</f>
        <v>SAS</v>
      </c>
      <c r="N1377" s="7" t="str">
        <f>IF(VLOOKUP($A1377,'V2.5.2 Measures'!$C:$W,20,FALSE)&lt;&gt; "", VLOOKUP($A1377,'V2.5.2 Measures'!$C:$W,20,FALSE),"N/A")</f>
        <v>V1.1</v>
      </c>
      <c r="O1377" s="7" t="str">
        <f>IF(VLOOKUP($A1377,'V2.5.2 Measures'!$C:$W,21,FALSE)&lt;&gt; "", VLOOKUP($A1377,'V2.5.2 Measures'!$C:$W,21,FALSE),"N/A")</f>
        <v>V1.4</v>
      </c>
      <c r="P1377" s="7" t="e">
        <f>IF(VLOOKUP($A1377,'V2.5.2 Measures'!$C:$W,22,FALSE)&lt;&gt; "", VLOOKUP($A1377,'V2.5.2 Measures'!$C:$W,22,FALSE),"N/A")</f>
        <v>#REF!</v>
      </c>
      <c r="Q1377" s="7" t="e">
        <f>IF(VLOOKUP($A1377,'V2.5.2 Measures'!$C:$W,23,FALSE)&lt;&gt; "", VLOOKUP($A1377,'V2.5.2 Measures'!$C:$W,23,FALSE),"N/A")</f>
        <v>#REF!</v>
      </c>
      <c r="R1377" s="7" t="e">
        <f>IF(VLOOKUP($A1377,'V2.5.2 Measures'!$C:$W,24,FALSE)&lt;&gt; "", VLOOKUP($A1377,'V2.5.2 Measures'!$C:$W,24,FALSE),"N/A")</f>
        <v>#REF!</v>
      </c>
      <c r="S1377" s="7" t="e">
        <f>IF(VLOOKUP($A1377,'V2.5.2 Measures'!$C:$W,25,FALSE)&lt;&gt; "", VLOOKUP($A1377,'V2.5.2 Measures'!$C:$W,25,FALSE),"N/A")</f>
        <v>#REF!</v>
      </c>
      <c r="T1377" s="7" t="str">
        <f>IF(VLOOKUP($A1377,'V2.5.2 Measures'!$C:$W,2,FALSE)&lt;&gt; "", VLOOKUP($A1377,'V2.5.2 Measures'!$C:$W,2,FALSE),"N/A")</f>
        <v>EXP-15-154-5</v>
      </c>
      <c r="U1377" s="7" t="str">
        <f>IF(VLOOKUP($A1377,'V2.5.2 Measures'!$C:$W,3,FALSE)&lt;&gt; "", VLOOKUP($A1377,'V2.5.2 Measures'!$C:$W,3,FALSE),"N/A")</f>
        <v>Average paid per record for TYPE-OF-SERVICE = 127 (Indian Health Service (IHS) - Family Plan)</v>
      </c>
      <c r="V1377" s="7" t="e">
        <f>IF(VLOOKUP($A1377,'V2.5.2 Measures'!$C:$W,26,FALSE)&lt;&gt; "", VLOOKUP($A1377,'V2.5.2 Measures'!$C:$W,26,FALSE),"N/A")</f>
        <v>#REF!</v>
      </c>
      <c r="W1377" s="7" t="e">
        <f>IF(VLOOKUP($A1377,'V2.5.2 Measures'!$C:$W,44,FALSE)&lt;&gt; "", VLOOKUP($A1377,'V2.5.2 Measures'!$C:$W,44,FALSE),"N/A")</f>
        <v>#REF!</v>
      </c>
    </row>
    <row r="1378" spans="1:23" x14ac:dyDescent="0.35">
      <c r="A1378" s="7" t="str">
        <f>'V2.5.2 Measures'!C840</f>
        <v>EXP16.13</v>
      </c>
      <c r="B1378" s="7" t="str">
        <f>VLOOKUP($A1378,'V2.5.2 Measures'!$C:$W,6,FALSE)</f>
        <v>Medicaid FFS: Original, Non-Crossover, Paid Claims</v>
      </c>
      <c r="C1378" s="7" t="str">
        <f>VLOOKUP($A1378,'V2.5.2 Measures'!$C:$W,8,FALSE)</f>
        <v>TA- Longitudinal</v>
      </c>
      <c r="D1378" s="7" t="str">
        <f>IF(VLOOKUP($A1378,'V2.5.2 Measures'!$C:$W,4,FALSE)="","",VLOOKUP($A1378,'V2.5.2 Measures'!$C:$W,4,FALSE))</f>
        <v>Sum</v>
      </c>
      <c r="E1378" s="7" t="str">
        <f>IF((VLOOKUP($A1378,'V2.5.2 Measures'!$C:$W,8,FALSE)&lt;&gt;"")*AND(VLOOKUP($A1378,'V2.5.2 Measures'!$C:$W,8,FALSE)&lt;&gt;"TBD"),VLOOKUP($A1378,'V2.5.2 Measures'!$C:$W,8,FALSE),"N/A")</f>
        <v>TA- Longitudinal</v>
      </c>
      <c r="F1378" s="7" t="str">
        <f>IF((VLOOKUP($A1378,'V2.5.2 Measures'!$C:$W,9,FALSE)&lt;&gt;"")*AND(VLOOKUP($A1378,'V2.5.2 Measures'!$C:$W,9,FALSE)&lt;&gt;"TBD"),VLOOKUP($A1378,'V2.5.2 Measures'!$C:$W,9,FALSE),"N/A")</f>
        <v>Medium</v>
      </c>
      <c r="G1378" s="7" t="str">
        <f>IF((VLOOKUP($A1378,'V2.5.2 Measures'!$C:$W,10,FALSE)&lt;&gt;"")*AND(VLOOKUP($A1378,'V2.5.2 Measures'!$C:$W,10,FALSE)&lt;&gt;"TBD"),VLOOKUP($A1378,'V2.5.2 Measures'!$C:$W,10,FALSE),"N/A")</f>
        <v>N/A</v>
      </c>
      <c r="H1378" s="7" t="str">
        <f>IF(VLOOKUP($A1378,'V2.5.2 Measures'!$C:$W,14,FALSE)&lt;&gt; "", VLOOKUP($A1378,'V2.5.2 Measures'!$C:$W,14,FALSE),"N/A")</f>
        <v>N/A</v>
      </c>
      <c r="I1378" s="7">
        <f>IF(VLOOKUP($A1378,'V2.5.2 Measures'!$C:$W,15,FALSE)&lt;&gt; "", VLOOKUP($A1378,'V2.5.2 Measures'!$C:$W,15,FALSE),"N/A")</f>
        <v>0.5</v>
      </c>
      <c r="J1378" s="7" t="str">
        <f>IF(VLOOKUP($A1378,'V2.5.2 Measures'!$C:$W,16,FALSE)&lt;&gt; "", VLOOKUP($A1378,'V2.5.2 Measures'!$C:$W,16,FALSE),"N/A")</f>
        <v>N/A</v>
      </c>
      <c r="K1378" s="7" t="str">
        <f>IF(VLOOKUP($A1378,'V2.5.2 Measures'!$C:$W,17,FALSE)&lt;&gt; "", VLOOKUP($A1378,'V2.5.2 Measures'!$C:$W,17,FALSE),"N/A")</f>
        <v>N/A</v>
      </c>
      <c r="L1378" s="7" t="str">
        <f>IF(VLOOKUP($A1378,'V2.5.2 Measures'!$C:$W,18,FALSE)&lt;&gt; "", VLOOKUP($A1378,'V2.5.2 Measures'!$C:$W,18,FALSE),"N/A")</f>
        <v>Default</v>
      </c>
      <c r="M1378" s="7" t="str">
        <f>IF(VLOOKUP($A1378,'V2.5.2 Measures'!$C:$W,19,FALSE)&lt;&gt; "", VLOOKUP($A1378,'V2.5.2 Measures'!$C:$W,19,FALSE),"N/A")</f>
        <v>SAS</v>
      </c>
      <c r="N1378" s="7" t="str">
        <f>IF(VLOOKUP($A1378,'V2.5.2 Measures'!$C:$W,20,FALSE)&lt;&gt; "", VLOOKUP($A1378,'V2.5.2 Measures'!$C:$W,20,FALSE),"N/A")</f>
        <v>V1.1</v>
      </c>
      <c r="O1378" s="7" t="str">
        <f>IF(VLOOKUP($A1378,'V2.5.2 Measures'!$C:$W,21,FALSE)&lt;&gt; "", VLOOKUP($A1378,'V2.5.2 Measures'!$C:$W,21,FALSE),"N/A")</f>
        <v>V1.6</v>
      </c>
      <c r="P1378" s="7" t="e">
        <f>IF(VLOOKUP($A1378,'V2.5.2 Measures'!$C:$W,22,FALSE)&lt;&gt; "", VLOOKUP($A1378,'V2.5.2 Measures'!$C:$W,22,FALSE),"N/A")</f>
        <v>#REF!</v>
      </c>
      <c r="Q1378" s="7" t="e">
        <f>IF(VLOOKUP($A1378,'V2.5.2 Measures'!$C:$W,23,FALSE)&lt;&gt; "", VLOOKUP($A1378,'V2.5.2 Measures'!$C:$W,23,FALSE),"N/A")</f>
        <v>#REF!</v>
      </c>
      <c r="R1378" s="7" t="e">
        <f>IF(VLOOKUP($A1378,'V2.5.2 Measures'!$C:$W,24,FALSE)&lt;&gt; "", VLOOKUP($A1378,'V2.5.2 Measures'!$C:$W,24,FALSE),"N/A")</f>
        <v>#REF!</v>
      </c>
      <c r="S1378" s="7" t="e">
        <f>IF(VLOOKUP($A1378,'V2.5.2 Measures'!$C:$W,25,FALSE)&lt;&gt; "", VLOOKUP($A1378,'V2.5.2 Measures'!$C:$W,25,FALSE),"N/A")</f>
        <v>#REF!</v>
      </c>
      <c r="T1378" s="7" t="str">
        <f>IF(VLOOKUP($A1378,'V2.5.2 Measures'!$C:$W,2,FALSE)&lt;&gt; "", VLOOKUP($A1378,'V2.5.2 Measures'!$C:$W,2,FALSE),"N/A")</f>
        <v>EXP-16-001-13</v>
      </c>
      <c r="U1378" s="7" t="str">
        <f>IF(VLOOKUP($A1378,'V2.5.2 Measures'!$C:$W,3,FALSE)&lt;&gt; "", VLOOKUP($A1378,'V2.5.2 Measures'!$C:$W,3,FALSE),"N/A")</f>
        <v>Sum of Total Medicaid Paid Amount</v>
      </c>
      <c r="V1378" s="7" t="e">
        <f>IF(VLOOKUP($A1378,'V2.5.2 Measures'!$C:$W,26,FALSE)&lt;&gt; "", VLOOKUP($A1378,'V2.5.2 Measures'!$C:$W,26,FALSE),"N/A")</f>
        <v>#REF!</v>
      </c>
      <c r="W1378" s="7" t="e">
        <f>IF(VLOOKUP($A1378,'V2.5.2 Measures'!$C:$W,44,FALSE)&lt;&gt; "", VLOOKUP($A1378,'V2.5.2 Measures'!$C:$W,44,FALSE),"N/A")</f>
        <v>#REF!</v>
      </c>
    </row>
    <row r="1379" spans="1:23" x14ac:dyDescent="0.35">
      <c r="A1379" s="7" t="str">
        <f>'V2.5.2 Measures'!C841</f>
        <v>EXP16.14</v>
      </c>
      <c r="B1379" s="7" t="str">
        <f>VLOOKUP($A1379,'V2.5.2 Measures'!$C:$W,6,FALSE)</f>
        <v>Medicaid FFS: Original, Non-Crossover, Paid Claims</v>
      </c>
      <c r="C1379" s="7" t="str">
        <f>VLOOKUP($A1379,'V2.5.2 Measures'!$C:$W,8,FALSE)</f>
        <v>No</v>
      </c>
      <c r="D1379" s="7" t="str">
        <f>IF(VLOOKUP($A1379,'V2.5.2 Measures'!$C:$W,4,FALSE)="","",VLOOKUP($A1379,'V2.5.2 Measures'!$C:$W,4,FALSE))</f>
        <v>Sum</v>
      </c>
      <c r="E1379" s="7" t="str">
        <f>IF((VLOOKUP($A1379,'V2.5.2 Measures'!$C:$W,8,FALSE)&lt;&gt;"")*AND(VLOOKUP($A1379,'V2.5.2 Measures'!$C:$W,8,FALSE)&lt;&gt;"TBD"),VLOOKUP($A1379,'V2.5.2 Measures'!$C:$W,8,FALSE),"N/A")</f>
        <v>No</v>
      </c>
      <c r="F1379" s="7" t="str">
        <f>IF((VLOOKUP($A1379,'V2.5.2 Measures'!$C:$W,9,FALSE)&lt;&gt;"")*AND(VLOOKUP($A1379,'V2.5.2 Measures'!$C:$W,9,FALSE)&lt;&gt;"TBD"),VLOOKUP($A1379,'V2.5.2 Measures'!$C:$W,9,FALSE),"N/A")</f>
        <v>N/A</v>
      </c>
      <c r="G1379" s="7" t="str">
        <f>IF((VLOOKUP($A1379,'V2.5.2 Measures'!$C:$W,10,FALSE)&lt;&gt;"")*AND(VLOOKUP($A1379,'V2.5.2 Measures'!$C:$W,10,FALSE)&lt;&gt;"TBD"),VLOOKUP($A1379,'V2.5.2 Measures'!$C:$W,10,FALSE),"N/A")</f>
        <v>N/A</v>
      </c>
      <c r="H1379" s="7" t="str">
        <f>IF(VLOOKUP($A1379,'V2.5.2 Measures'!$C:$W,14,FALSE)&lt;&gt; "", VLOOKUP($A1379,'V2.5.2 Measures'!$C:$W,14,FALSE),"N/A")</f>
        <v>N/A</v>
      </c>
      <c r="I1379" s="7">
        <f>IF(VLOOKUP($A1379,'V2.5.2 Measures'!$C:$W,15,FALSE)&lt;&gt; "", VLOOKUP($A1379,'V2.5.2 Measures'!$C:$W,15,FALSE),"N/A")</f>
        <v>0.3</v>
      </c>
      <c r="J1379" s="7" t="str">
        <f>IF(VLOOKUP($A1379,'V2.5.2 Measures'!$C:$W,16,FALSE)&lt;&gt; "", VLOOKUP($A1379,'V2.5.2 Measures'!$C:$W,16,FALSE),"N/A")</f>
        <v>N/A</v>
      </c>
      <c r="K1379" s="7" t="str">
        <f>IF(VLOOKUP($A1379,'V2.5.2 Measures'!$C:$W,17,FALSE)&lt;&gt; "", VLOOKUP($A1379,'V2.5.2 Measures'!$C:$W,17,FALSE),"N/A")</f>
        <v>N/A</v>
      </c>
      <c r="L1379" s="7" t="str">
        <f>IF(VLOOKUP($A1379,'V2.5.2 Measures'!$C:$W,18,FALSE)&lt;&gt; "", VLOOKUP($A1379,'V2.5.2 Measures'!$C:$W,18,FALSE),"N/A")</f>
        <v>Default</v>
      </c>
      <c r="M1379" s="7" t="str">
        <f>IF(VLOOKUP($A1379,'V2.5.2 Measures'!$C:$W,19,FALSE)&lt;&gt; "", VLOOKUP($A1379,'V2.5.2 Measures'!$C:$W,19,FALSE),"N/A")</f>
        <v>SAS</v>
      </c>
      <c r="N1379" s="7" t="str">
        <f>IF(VLOOKUP($A1379,'V2.5.2 Measures'!$C:$W,20,FALSE)&lt;&gt; "", VLOOKUP($A1379,'V2.5.2 Measures'!$C:$W,20,FALSE),"N/A")</f>
        <v>V1.1</v>
      </c>
      <c r="O1379" s="7" t="str">
        <f>IF(VLOOKUP($A1379,'V2.5.2 Measures'!$C:$W,21,FALSE)&lt;&gt; "", VLOOKUP($A1379,'V2.5.2 Measures'!$C:$W,21,FALSE),"N/A")</f>
        <v>V2.3</v>
      </c>
      <c r="P1379" s="7" t="e">
        <f>IF(VLOOKUP($A1379,'V2.5.2 Measures'!$C:$W,22,FALSE)&lt;&gt; "", VLOOKUP($A1379,'V2.5.2 Measures'!$C:$W,22,FALSE),"N/A")</f>
        <v>#REF!</v>
      </c>
      <c r="Q1379" s="7" t="e">
        <f>IF(VLOOKUP($A1379,'V2.5.2 Measures'!$C:$W,23,FALSE)&lt;&gt; "", VLOOKUP($A1379,'V2.5.2 Measures'!$C:$W,23,FALSE),"N/A")</f>
        <v>#REF!</v>
      </c>
      <c r="R1379" s="7" t="e">
        <f>IF(VLOOKUP($A1379,'V2.5.2 Measures'!$C:$W,24,FALSE)&lt;&gt; "", VLOOKUP($A1379,'V2.5.2 Measures'!$C:$W,24,FALSE),"N/A")</f>
        <v>#REF!</v>
      </c>
      <c r="S1379" s="7" t="e">
        <f>IF(VLOOKUP($A1379,'V2.5.2 Measures'!$C:$W,25,FALSE)&lt;&gt; "", VLOOKUP($A1379,'V2.5.2 Measures'!$C:$W,25,FALSE),"N/A")</f>
        <v>#REF!</v>
      </c>
      <c r="T1379" s="7" t="str">
        <f>IF(VLOOKUP($A1379,'V2.5.2 Measures'!$C:$W,2,FALSE)&lt;&gt; "", VLOOKUP($A1379,'V2.5.2 Measures'!$C:$W,2,FALSE),"N/A")</f>
        <v>EXP-16-002-14</v>
      </c>
      <c r="U1379" s="7" t="str">
        <f>IF(VLOOKUP($A1379,'V2.5.2 Measures'!$C:$W,3,FALSE)&lt;&gt; "", VLOOKUP($A1379,'V2.5.2 Measures'!$C:$W,3,FALSE),"N/A")</f>
        <v>Total paid for TYPE-OF-SERVICE = 11 (Family planning services and supplies for individuals of child-bearing age)</v>
      </c>
      <c r="V1379" s="7" t="e">
        <f>IF(VLOOKUP($A1379,'V2.5.2 Measures'!$C:$W,26,FALSE)&lt;&gt; "", VLOOKUP($A1379,'V2.5.2 Measures'!$C:$W,26,FALSE),"N/A")</f>
        <v>#REF!</v>
      </c>
      <c r="W1379" s="7" t="e">
        <f>IF(VLOOKUP($A1379,'V2.5.2 Measures'!$C:$W,44,FALSE)&lt;&gt; "", VLOOKUP($A1379,'V2.5.2 Measures'!$C:$W,44,FALSE),"N/A")</f>
        <v>#REF!</v>
      </c>
    </row>
    <row r="1380" spans="1:23" x14ac:dyDescent="0.35">
      <c r="A1380" s="7" t="str">
        <f>'V2.5.2 Measures'!C842</f>
        <v>EXP16.16</v>
      </c>
      <c r="B1380" s="7" t="str">
        <f>VLOOKUP($A1380,'V2.5.2 Measures'!$C:$W,6,FALSE)</f>
        <v>Medicaid FFS: Original, Non-Crossover, Paid Claims</v>
      </c>
      <c r="C1380" s="7" t="str">
        <f>VLOOKUP($A1380,'V2.5.2 Measures'!$C:$W,8,FALSE)</f>
        <v>No</v>
      </c>
      <c r="D1380" s="7" t="str">
        <f>IF(VLOOKUP($A1380,'V2.5.2 Measures'!$C:$W,4,FALSE)="","",VLOOKUP($A1380,'V2.5.2 Measures'!$C:$W,4,FALSE))</f>
        <v>Sum</v>
      </c>
      <c r="E1380" s="7" t="str">
        <f>IF((VLOOKUP($A1380,'V2.5.2 Measures'!$C:$W,8,FALSE)&lt;&gt;"")*AND(VLOOKUP($A1380,'V2.5.2 Measures'!$C:$W,8,FALSE)&lt;&gt;"TBD"),VLOOKUP($A1380,'V2.5.2 Measures'!$C:$W,8,FALSE),"N/A")</f>
        <v>No</v>
      </c>
      <c r="F1380" s="7" t="str">
        <f>IF((VLOOKUP($A1380,'V2.5.2 Measures'!$C:$W,9,FALSE)&lt;&gt;"")*AND(VLOOKUP($A1380,'V2.5.2 Measures'!$C:$W,9,FALSE)&lt;&gt;"TBD"),VLOOKUP($A1380,'V2.5.2 Measures'!$C:$W,9,FALSE),"N/A")</f>
        <v>N/A</v>
      </c>
      <c r="G1380" s="7" t="str">
        <f>IF((VLOOKUP($A1380,'V2.5.2 Measures'!$C:$W,10,FALSE)&lt;&gt;"")*AND(VLOOKUP($A1380,'V2.5.2 Measures'!$C:$W,10,FALSE)&lt;&gt;"TBD"),VLOOKUP($A1380,'V2.5.2 Measures'!$C:$W,10,FALSE),"N/A")</f>
        <v>N/A</v>
      </c>
      <c r="H1380" s="7" t="str">
        <f>IF(VLOOKUP($A1380,'V2.5.2 Measures'!$C:$W,14,FALSE)&lt;&gt; "", VLOOKUP($A1380,'V2.5.2 Measures'!$C:$W,14,FALSE),"N/A")</f>
        <v>N/A</v>
      </c>
      <c r="I1380" s="7">
        <f>IF(VLOOKUP($A1380,'V2.5.2 Measures'!$C:$W,15,FALSE)&lt;&gt; "", VLOOKUP($A1380,'V2.5.2 Measures'!$C:$W,15,FALSE),"N/A")</f>
        <v>0.3</v>
      </c>
      <c r="J1380" s="7" t="str">
        <f>IF(VLOOKUP($A1380,'V2.5.2 Measures'!$C:$W,16,FALSE)&lt;&gt; "", VLOOKUP($A1380,'V2.5.2 Measures'!$C:$W,16,FALSE),"N/A")</f>
        <v>N/A</v>
      </c>
      <c r="K1380" s="7" t="str">
        <f>IF(VLOOKUP($A1380,'V2.5.2 Measures'!$C:$W,17,FALSE)&lt;&gt; "", VLOOKUP($A1380,'V2.5.2 Measures'!$C:$W,17,FALSE),"N/A")</f>
        <v>N/A</v>
      </c>
      <c r="L1380" s="7" t="str">
        <f>IF(VLOOKUP($A1380,'V2.5.2 Measures'!$C:$W,18,FALSE)&lt;&gt; "", VLOOKUP($A1380,'V2.5.2 Measures'!$C:$W,18,FALSE),"N/A")</f>
        <v>Default</v>
      </c>
      <c r="M1380" s="7" t="str">
        <f>IF(VLOOKUP($A1380,'V2.5.2 Measures'!$C:$W,19,FALSE)&lt;&gt; "", VLOOKUP($A1380,'V2.5.2 Measures'!$C:$W,19,FALSE),"N/A")</f>
        <v>SAS</v>
      </c>
      <c r="N1380" s="7" t="str">
        <f>IF(VLOOKUP($A1380,'V2.5.2 Measures'!$C:$W,20,FALSE)&lt;&gt; "", VLOOKUP($A1380,'V2.5.2 Measures'!$C:$W,20,FALSE),"N/A")</f>
        <v>V1.1</v>
      </c>
      <c r="O1380" s="7" t="str">
        <f>IF(VLOOKUP($A1380,'V2.5.2 Measures'!$C:$W,21,FALSE)&lt;&gt; "", VLOOKUP($A1380,'V2.5.2 Measures'!$C:$W,21,FALSE),"N/A")</f>
        <v>V2.3</v>
      </c>
      <c r="P1380" s="7" t="e">
        <f>IF(VLOOKUP($A1380,'V2.5.2 Measures'!$C:$W,22,FALSE)&lt;&gt; "", VLOOKUP($A1380,'V2.5.2 Measures'!$C:$W,22,FALSE),"N/A")</f>
        <v>#REF!</v>
      </c>
      <c r="Q1380" s="7" t="e">
        <f>IF(VLOOKUP($A1380,'V2.5.2 Measures'!$C:$W,23,FALSE)&lt;&gt; "", VLOOKUP($A1380,'V2.5.2 Measures'!$C:$W,23,FALSE),"N/A")</f>
        <v>#REF!</v>
      </c>
      <c r="R1380" s="7" t="e">
        <f>IF(VLOOKUP($A1380,'V2.5.2 Measures'!$C:$W,24,FALSE)&lt;&gt; "", VLOOKUP($A1380,'V2.5.2 Measures'!$C:$W,24,FALSE),"N/A")</f>
        <v>#REF!</v>
      </c>
      <c r="S1380" s="7" t="e">
        <f>IF(VLOOKUP($A1380,'V2.5.2 Measures'!$C:$W,25,FALSE)&lt;&gt; "", VLOOKUP($A1380,'V2.5.2 Measures'!$C:$W,25,FALSE),"N/A")</f>
        <v>#REF!</v>
      </c>
      <c r="T1380" s="7" t="str">
        <f>IF(VLOOKUP($A1380,'V2.5.2 Measures'!$C:$W,2,FALSE)&lt;&gt; "", VLOOKUP($A1380,'V2.5.2 Measures'!$C:$W,2,FALSE),"N/A")</f>
        <v>EXP-16-003-16</v>
      </c>
      <c r="U1380" s="7" t="str">
        <f>IF(VLOOKUP($A1380,'V2.5.2 Measures'!$C:$W,3,FALSE)&lt;&gt; "", VLOOKUP($A1380,'V2.5.2 Measures'!$C:$W,3,FALSE),"N/A")</f>
        <v>Total paid for TYPE-OF-SERVICE = 18 (Home health services - Medical supplies, equipment, and appliances suitable for use in the home)</v>
      </c>
      <c r="V1380" s="7" t="e">
        <f>IF(VLOOKUP($A1380,'V2.5.2 Measures'!$C:$W,26,FALSE)&lt;&gt; "", VLOOKUP($A1380,'V2.5.2 Measures'!$C:$W,26,FALSE),"N/A")</f>
        <v>#REF!</v>
      </c>
      <c r="W1380" s="7" t="e">
        <f>IF(VLOOKUP($A1380,'V2.5.2 Measures'!$C:$W,44,FALSE)&lt;&gt; "", VLOOKUP($A1380,'V2.5.2 Measures'!$C:$W,44,FALSE),"N/A")</f>
        <v>#REF!</v>
      </c>
    </row>
    <row r="1381" spans="1:23" x14ac:dyDescent="0.35">
      <c r="A1381" s="7" t="str">
        <f>'V2.5.2 Measures'!C843</f>
        <v>EXP16.17</v>
      </c>
      <c r="B1381" s="7" t="str">
        <f>VLOOKUP($A1381,'V2.5.2 Measures'!$C:$W,6,FALSE)</f>
        <v>Medicaid FFS: Original, Non-Crossover, Paid Claims</v>
      </c>
      <c r="C1381" s="7" t="str">
        <f>VLOOKUP($A1381,'V2.5.2 Measures'!$C:$W,8,FALSE)</f>
        <v>No</v>
      </c>
      <c r="D1381" s="7" t="str">
        <f>IF(VLOOKUP($A1381,'V2.5.2 Measures'!$C:$W,4,FALSE)="","",VLOOKUP($A1381,'V2.5.2 Measures'!$C:$W,4,FALSE))</f>
        <v>Sum</v>
      </c>
      <c r="E1381" s="7" t="str">
        <f>IF((VLOOKUP($A1381,'V2.5.2 Measures'!$C:$W,8,FALSE)&lt;&gt;"")*AND(VLOOKUP($A1381,'V2.5.2 Measures'!$C:$W,8,FALSE)&lt;&gt;"TBD"),VLOOKUP($A1381,'V2.5.2 Measures'!$C:$W,8,FALSE),"N/A")</f>
        <v>No</v>
      </c>
      <c r="F1381" s="7" t="str">
        <f>IF((VLOOKUP($A1381,'V2.5.2 Measures'!$C:$W,9,FALSE)&lt;&gt;"")*AND(VLOOKUP($A1381,'V2.5.2 Measures'!$C:$W,9,FALSE)&lt;&gt;"TBD"),VLOOKUP($A1381,'V2.5.2 Measures'!$C:$W,9,FALSE),"N/A")</f>
        <v>N/A</v>
      </c>
      <c r="G1381" s="7" t="str">
        <f>IF((VLOOKUP($A1381,'V2.5.2 Measures'!$C:$W,10,FALSE)&lt;&gt;"")*AND(VLOOKUP($A1381,'V2.5.2 Measures'!$C:$W,10,FALSE)&lt;&gt;"TBD"),VLOOKUP($A1381,'V2.5.2 Measures'!$C:$W,10,FALSE),"N/A")</f>
        <v>N/A</v>
      </c>
      <c r="H1381" s="7" t="str">
        <f>IF(VLOOKUP($A1381,'V2.5.2 Measures'!$C:$W,14,FALSE)&lt;&gt; "", VLOOKUP($A1381,'V2.5.2 Measures'!$C:$W,14,FALSE),"N/A")</f>
        <v>N/A</v>
      </c>
      <c r="I1381" s="7">
        <f>IF(VLOOKUP($A1381,'V2.5.2 Measures'!$C:$W,15,FALSE)&lt;&gt; "", VLOOKUP($A1381,'V2.5.2 Measures'!$C:$W,15,FALSE),"N/A")</f>
        <v>0.3</v>
      </c>
      <c r="J1381" s="7" t="str">
        <f>IF(VLOOKUP($A1381,'V2.5.2 Measures'!$C:$W,16,FALSE)&lt;&gt; "", VLOOKUP($A1381,'V2.5.2 Measures'!$C:$W,16,FALSE),"N/A")</f>
        <v>N/A</v>
      </c>
      <c r="K1381" s="7" t="str">
        <f>IF(VLOOKUP($A1381,'V2.5.2 Measures'!$C:$W,17,FALSE)&lt;&gt; "", VLOOKUP($A1381,'V2.5.2 Measures'!$C:$W,17,FALSE),"N/A")</f>
        <v>N/A</v>
      </c>
      <c r="L1381" s="7" t="str">
        <f>IF(VLOOKUP($A1381,'V2.5.2 Measures'!$C:$W,18,FALSE)&lt;&gt; "", VLOOKUP($A1381,'V2.5.2 Measures'!$C:$W,18,FALSE),"N/A")</f>
        <v>Default</v>
      </c>
      <c r="M1381" s="7" t="str">
        <f>IF(VLOOKUP($A1381,'V2.5.2 Measures'!$C:$W,19,FALSE)&lt;&gt; "", VLOOKUP($A1381,'V2.5.2 Measures'!$C:$W,19,FALSE),"N/A")</f>
        <v>SAS</v>
      </c>
      <c r="N1381" s="7" t="str">
        <f>IF(VLOOKUP($A1381,'V2.5.2 Measures'!$C:$W,20,FALSE)&lt;&gt; "", VLOOKUP($A1381,'V2.5.2 Measures'!$C:$W,20,FALSE),"N/A")</f>
        <v>V1.1</v>
      </c>
      <c r="O1381" s="7" t="str">
        <f>IF(VLOOKUP($A1381,'V2.5.2 Measures'!$C:$W,21,FALSE)&lt;&gt; "", VLOOKUP($A1381,'V2.5.2 Measures'!$C:$W,21,FALSE),"N/A")</f>
        <v>V2.3</v>
      </c>
      <c r="P1381" s="7" t="e">
        <f>IF(VLOOKUP($A1381,'V2.5.2 Measures'!$C:$W,22,FALSE)&lt;&gt; "", VLOOKUP($A1381,'V2.5.2 Measures'!$C:$W,22,FALSE),"N/A")</f>
        <v>#REF!</v>
      </c>
      <c r="Q1381" s="7" t="e">
        <f>IF(VLOOKUP($A1381,'V2.5.2 Measures'!$C:$W,23,FALSE)&lt;&gt; "", VLOOKUP($A1381,'V2.5.2 Measures'!$C:$W,23,FALSE),"N/A")</f>
        <v>#REF!</v>
      </c>
      <c r="R1381" s="7" t="e">
        <f>IF(VLOOKUP($A1381,'V2.5.2 Measures'!$C:$W,24,FALSE)&lt;&gt; "", VLOOKUP($A1381,'V2.5.2 Measures'!$C:$W,24,FALSE),"N/A")</f>
        <v>#REF!</v>
      </c>
      <c r="S1381" s="7" t="e">
        <f>IF(VLOOKUP($A1381,'V2.5.2 Measures'!$C:$W,25,FALSE)&lt;&gt; "", VLOOKUP($A1381,'V2.5.2 Measures'!$C:$W,25,FALSE),"N/A")</f>
        <v>#REF!</v>
      </c>
      <c r="T1381" s="7" t="str">
        <f>IF(VLOOKUP($A1381,'V2.5.2 Measures'!$C:$W,2,FALSE)&lt;&gt; "", VLOOKUP($A1381,'V2.5.2 Measures'!$C:$W,2,FALSE),"N/A")</f>
        <v>EXP-16-004-17</v>
      </c>
      <c r="U1381" s="7" t="str">
        <f>IF(VLOOKUP($A1381,'V2.5.2 Measures'!$C:$W,3,FALSE)&lt;&gt; "", VLOOKUP($A1381,'V2.5.2 Measures'!$C:$W,3,FALSE),"N/A")</f>
        <v>Total paid for TYPE-OF-SERVICE = 33 (Prescribed drugs)</v>
      </c>
      <c r="V1381" s="7" t="e">
        <f>IF(VLOOKUP($A1381,'V2.5.2 Measures'!$C:$W,26,FALSE)&lt;&gt; "", VLOOKUP($A1381,'V2.5.2 Measures'!$C:$W,26,FALSE),"N/A")</f>
        <v>#REF!</v>
      </c>
      <c r="W1381" s="7" t="e">
        <f>IF(VLOOKUP($A1381,'V2.5.2 Measures'!$C:$W,44,FALSE)&lt;&gt; "", VLOOKUP($A1381,'V2.5.2 Measures'!$C:$W,44,FALSE),"N/A")</f>
        <v>#REF!</v>
      </c>
    </row>
    <row r="1382" spans="1:23" x14ac:dyDescent="0.35">
      <c r="A1382" s="7" t="str">
        <f>'V2.5.2 Measures'!C844</f>
        <v>EXP16.18</v>
      </c>
      <c r="B1382" s="7" t="str">
        <f>VLOOKUP($A1382,'V2.5.2 Measures'!$C:$W,6,FALSE)</f>
        <v>Medicaid FFS: Original, Non-Crossover, Paid Claims</v>
      </c>
      <c r="C1382" s="7" t="str">
        <f>VLOOKUP($A1382,'V2.5.2 Measures'!$C:$W,8,FALSE)</f>
        <v>No</v>
      </c>
      <c r="D1382" s="7" t="str">
        <f>IF(VLOOKUP($A1382,'V2.5.2 Measures'!$C:$W,4,FALSE)="","",VLOOKUP($A1382,'V2.5.2 Measures'!$C:$W,4,FALSE))</f>
        <v>Sum</v>
      </c>
      <c r="E1382" s="7" t="str">
        <f>IF((VLOOKUP($A1382,'V2.5.2 Measures'!$C:$W,8,FALSE)&lt;&gt;"")*AND(VLOOKUP($A1382,'V2.5.2 Measures'!$C:$W,8,FALSE)&lt;&gt;"TBD"),VLOOKUP($A1382,'V2.5.2 Measures'!$C:$W,8,FALSE),"N/A")</f>
        <v>No</v>
      </c>
      <c r="F1382" s="7" t="str">
        <f>IF((VLOOKUP($A1382,'V2.5.2 Measures'!$C:$W,9,FALSE)&lt;&gt;"")*AND(VLOOKUP($A1382,'V2.5.2 Measures'!$C:$W,9,FALSE)&lt;&gt;"TBD"),VLOOKUP($A1382,'V2.5.2 Measures'!$C:$W,9,FALSE),"N/A")</f>
        <v>N/A</v>
      </c>
      <c r="G1382" s="7" t="str">
        <f>IF((VLOOKUP($A1382,'V2.5.2 Measures'!$C:$W,10,FALSE)&lt;&gt;"")*AND(VLOOKUP($A1382,'V2.5.2 Measures'!$C:$W,10,FALSE)&lt;&gt;"TBD"),VLOOKUP($A1382,'V2.5.2 Measures'!$C:$W,10,FALSE),"N/A")</f>
        <v>N/A</v>
      </c>
      <c r="H1382" s="7" t="str">
        <f>IF(VLOOKUP($A1382,'V2.5.2 Measures'!$C:$W,14,FALSE)&lt;&gt; "", VLOOKUP($A1382,'V2.5.2 Measures'!$C:$W,14,FALSE),"N/A")</f>
        <v>N/A</v>
      </c>
      <c r="I1382" s="7">
        <f>IF(VLOOKUP($A1382,'V2.5.2 Measures'!$C:$W,15,FALSE)&lt;&gt; "", VLOOKUP($A1382,'V2.5.2 Measures'!$C:$W,15,FALSE),"N/A")</f>
        <v>0.3</v>
      </c>
      <c r="J1382" s="7" t="str">
        <f>IF(VLOOKUP($A1382,'V2.5.2 Measures'!$C:$W,16,FALSE)&lt;&gt; "", VLOOKUP($A1382,'V2.5.2 Measures'!$C:$W,16,FALSE),"N/A")</f>
        <v>N/A</v>
      </c>
      <c r="K1382" s="7" t="str">
        <f>IF(VLOOKUP($A1382,'V2.5.2 Measures'!$C:$W,17,FALSE)&lt;&gt; "", VLOOKUP($A1382,'V2.5.2 Measures'!$C:$W,17,FALSE),"N/A")</f>
        <v>N/A</v>
      </c>
      <c r="L1382" s="7" t="str">
        <f>IF(VLOOKUP($A1382,'V2.5.2 Measures'!$C:$W,18,FALSE)&lt;&gt; "", VLOOKUP($A1382,'V2.5.2 Measures'!$C:$W,18,FALSE),"N/A")</f>
        <v>Default</v>
      </c>
      <c r="M1382" s="7" t="str">
        <f>IF(VLOOKUP($A1382,'V2.5.2 Measures'!$C:$W,19,FALSE)&lt;&gt; "", VLOOKUP($A1382,'V2.5.2 Measures'!$C:$W,19,FALSE),"N/A")</f>
        <v>SAS</v>
      </c>
      <c r="N1382" s="7" t="str">
        <f>IF(VLOOKUP($A1382,'V2.5.2 Measures'!$C:$W,20,FALSE)&lt;&gt; "", VLOOKUP($A1382,'V2.5.2 Measures'!$C:$W,20,FALSE),"N/A")</f>
        <v>V1.1</v>
      </c>
      <c r="O1382" s="7" t="str">
        <f>IF(VLOOKUP($A1382,'V2.5.2 Measures'!$C:$W,21,FALSE)&lt;&gt; "", VLOOKUP($A1382,'V2.5.2 Measures'!$C:$W,21,FALSE),"N/A")</f>
        <v>V2.3</v>
      </c>
      <c r="P1382" s="7" t="e">
        <f>IF(VLOOKUP($A1382,'V2.5.2 Measures'!$C:$W,22,FALSE)&lt;&gt; "", VLOOKUP($A1382,'V2.5.2 Measures'!$C:$W,22,FALSE),"N/A")</f>
        <v>#REF!</v>
      </c>
      <c r="Q1382" s="7" t="e">
        <f>IF(VLOOKUP($A1382,'V2.5.2 Measures'!$C:$W,23,FALSE)&lt;&gt; "", VLOOKUP($A1382,'V2.5.2 Measures'!$C:$W,23,FALSE),"N/A")</f>
        <v>#REF!</v>
      </c>
      <c r="R1382" s="7" t="e">
        <f>IF(VLOOKUP($A1382,'V2.5.2 Measures'!$C:$W,24,FALSE)&lt;&gt; "", VLOOKUP($A1382,'V2.5.2 Measures'!$C:$W,24,FALSE),"N/A")</f>
        <v>#REF!</v>
      </c>
      <c r="S1382" s="7" t="e">
        <f>IF(VLOOKUP($A1382,'V2.5.2 Measures'!$C:$W,25,FALSE)&lt;&gt; "", VLOOKUP($A1382,'V2.5.2 Measures'!$C:$W,25,FALSE),"N/A")</f>
        <v>#REF!</v>
      </c>
      <c r="T1382" s="7" t="str">
        <f>IF(VLOOKUP($A1382,'V2.5.2 Measures'!$C:$W,2,FALSE)&lt;&gt; "", VLOOKUP($A1382,'V2.5.2 Measures'!$C:$W,2,FALSE),"N/A")</f>
        <v>EXP-16-005-18</v>
      </c>
      <c r="U1382" s="7" t="str">
        <f>IF(VLOOKUP($A1382,'V2.5.2 Measures'!$C:$W,3,FALSE)&lt;&gt; "", VLOOKUP($A1382,'V2.5.2 Measures'!$C:$W,3,FALSE),"N/A")</f>
        <v>Total paid for TYPE-OF-SERVICE = 34 (Over-the-counter medications.)</v>
      </c>
      <c r="V1382" s="7" t="e">
        <f>IF(VLOOKUP($A1382,'V2.5.2 Measures'!$C:$W,26,FALSE)&lt;&gt; "", VLOOKUP($A1382,'V2.5.2 Measures'!$C:$W,26,FALSE),"N/A")</f>
        <v>#REF!</v>
      </c>
      <c r="W1382" s="7" t="e">
        <f>IF(VLOOKUP($A1382,'V2.5.2 Measures'!$C:$W,44,FALSE)&lt;&gt; "", VLOOKUP($A1382,'V2.5.2 Measures'!$C:$W,44,FALSE),"N/A")</f>
        <v>#REF!</v>
      </c>
    </row>
    <row r="1383" spans="1:23" x14ac:dyDescent="0.35">
      <c r="A1383" s="7" t="str">
        <f>'V2.5.2 Measures'!C845</f>
        <v>EXP16.19</v>
      </c>
      <c r="B1383" s="7" t="str">
        <f>VLOOKUP($A1383,'V2.5.2 Measures'!$C:$W,6,FALSE)</f>
        <v>Medicaid FFS: Original, Non-Crossover, Paid Claims</v>
      </c>
      <c r="C1383" s="7" t="str">
        <f>VLOOKUP($A1383,'V2.5.2 Measures'!$C:$W,8,FALSE)</f>
        <v>No</v>
      </c>
      <c r="D1383" s="7" t="str">
        <f>IF(VLOOKUP($A1383,'V2.5.2 Measures'!$C:$W,4,FALSE)="","",VLOOKUP($A1383,'V2.5.2 Measures'!$C:$W,4,FALSE))</f>
        <v>Sum</v>
      </c>
      <c r="E1383" s="7" t="str">
        <f>IF((VLOOKUP($A1383,'V2.5.2 Measures'!$C:$W,8,FALSE)&lt;&gt;"")*AND(VLOOKUP($A1383,'V2.5.2 Measures'!$C:$W,8,FALSE)&lt;&gt;"TBD"),VLOOKUP($A1383,'V2.5.2 Measures'!$C:$W,8,FALSE),"N/A")</f>
        <v>No</v>
      </c>
      <c r="F1383" s="7" t="str">
        <f>IF((VLOOKUP($A1383,'V2.5.2 Measures'!$C:$W,9,FALSE)&lt;&gt;"")*AND(VLOOKUP($A1383,'V2.5.2 Measures'!$C:$W,9,FALSE)&lt;&gt;"TBD"),VLOOKUP($A1383,'V2.5.2 Measures'!$C:$W,9,FALSE),"N/A")</f>
        <v>N/A</v>
      </c>
      <c r="G1383" s="7" t="str">
        <f>IF((VLOOKUP($A1383,'V2.5.2 Measures'!$C:$W,10,FALSE)&lt;&gt;"")*AND(VLOOKUP($A1383,'V2.5.2 Measures'!$C:$W,10,FALSE)&lt;&gt;"TBD"),VLOOKUP($A1383,'V2.5.2 Measures'!$C:$W,10,FALSE),"N/A")</f>
        <v>N/A</v>
      </c>
      <c r="H1383" s="7" t="str">
        <f>IF(VLOOKUP($A1383,'V2.5.2 Measures'!$C:$W,14,FALSE)&lt;&gt; "", VLOOKUP($A1383,'V2.5.2 Measures'!$C:$W,14,FALSE),"N/A")</f>
        <v>N/A</v>
      </c>
      <c r="I1383" s="7">
        <f>IF(VLOOKUP($A1383,'V2.5.2 Measures'!$C:$W,15,FALSE)&lt;&gt; "", VLOOKUP($A1383,'V2.5.2 Measures'!$C:$W,15,FALSE),"N/A")</f>
        <v>0.3</v>
      </c>
      <c r="J1383" s="7" t="str">
        <f>IF(VLOOKUP($A1383,'V2.5.2 Measures'!$C:$W,16,FALSE)&lt;&gt; "", VLOOKUP($A1383,'V2.5.2 Measures'!$C:$W,16,FALSE),"N/A")</f>
        <v>N/A</v>
      </c>
      <c r="K1383" s="7" t="str">
        <f>IF(VLOOKUP($A1383,'V2.5.2 Measures'!$C:$W,17,FALSE)&lt;&gt; "", VLOOKUP($A1383,'V2.5.2 Measures'!$C:$W,17,FALSE),"N/A")</f>
        <v>N/A</v>
      </c>
      <c r="L1383" s="7" t="str">
        <f>IF(VLOOKUP($A1383,'V2.5.2 Measures'!$C:$W,18,FALSE)&lt;&gt; "", VLOOKUP($A1383,'V2.5.2 Measures'!$C:$W,18,FALSE),"N/A")</f>
        <v>Default</v>
      </c>
      <c r="M1383" s="7" t="str">
        <f>IF(VLOOKUP($A1383,'V2.5.2 Measures'!$C:$W,19,FALSE)&lt;&gt; "", VLOOKUP($A1383,'V2.5.2 Measures'!$C:$W,19,FALSE),"N/A")</f>
        <v>SAS</v>
      </c>
      <c r="N1383" s="7" t="str">
        <f>IF(VLOOKUP($A1383,'V2.5.2 Measures'!$C:$W,20,FALSE)&lt;&gt; "", VLOOKUP($A1383,'V2.5.2 Measures'!$C:$W,20,FALSE),"N/A")</f>
        <v>V1.1</v>
      </c>
      <c r="O1383" s="7" t="str">
        <f>IF(VLOOKUP($A1383,'V2.5.2 Measures'!$C:$W,21,FALSE)&lt;&gt; "", VLOOKUP($A1383,'V2.5.2 Measures'!$C:$W,21,FALSE),"N/A")</f>
        <v>V2.3</v>
      </c>
      <c r="P1383" s="7" t="e">
        <f>IF(VLOOKUP($A1383,'V2.5.2 Measures'!$C:$W,22,FALSE)&lt;&gt; "", VLOOKUP($A1383,'V2.5.2 Measures'!$C:$W,22,FALSE),"N/A")</f>
        <v>#REF!</v>
      </c>
      <c r="Q1383" s="7" t="e">
        <f>IF(VLOOKUP($A1383,'V2.5.2 Measures'!$C:$W,23,FALSE)&lt;&gt; "", VLOOKUP($A1383,'V2.5.2 Measures'!$C:$W,23,FALSE),"N/A")</f>
        <v>#REF!</v>
      </c>
      <c r="R1383" s="7" t="e">
        <f>IF(VLOOKUP($A1383,'V2.5.2 Measures'!$C:$W,24,FALSE)&lt;&gt; "", VLOOKUP($A1383,'V2.5.2 Measures'!$C:$W,24,FALSE),"N/A")</f>
        <v>#REF!</v>
      </c>
      <c r="S1383" s="7" t="e">
        <f>IF(VLOOKUP($A1383,'V2.5.2 Measures'!$C:$W,25,FALSE)&lt;&gt; "", VLOOKUP($A1383,'V2.5.2 Measures'!$C:$W,25,FALSE),"N/A")</f>
        <v>#REF!</v>
      </c>
      <c r="T1383" s="7" t="str">
        <f>IF(VLOOKUP($A1383,'V2.5.2 Measures'!$C:$W,2,FALSE)&lt;&gt; "", VLOOKUP($A1383,'V2.5.2 Measures'!$C:$W,2,FALSE),"N/A")</f>
        <v>EXP-16-006-19</v>
      </c>
      <c r="U1383" s="7" t="str">
        <f>IF(VLOOKUP($A1383,'V2.5.2 Measures'!$C:$W,3,FALSE)&lt;&gt; "", VLOOKUP($A1383,'V2.5.2 Measures'!$C:$W,3,FALSE),"N/A")</f>
        <v>Total paid for TYPE-OF-SERVICE = 36 (Medical equipment/prosthetic devices)</v>
      </c>
      <c r="V1383" s="7" t="e">
        <f>IF(VLOOKUP($A1383,'V2.5.2 Measures'!$C:$W,26,FALSE)&lt;&gt; "", VLOOKUP($A1383,'V2.5.2 Measures'!$C:$W,26,FALSE),"N/A")</f>
        <v>#REF!</v>
      </c>
      <c r="W1383" s="7" t="e">
        <f>IF(VLOOKUP($A1383,'V2.5.2 Measures'!$C:$W,44,FALSE)&lt;&gt; "", VLOOKUP($A1383,'V2.5.2 Measures'!$C:$W,44,FALSE),"N/A")</f>
        <v>#REF!</v>
      </c>
    </row>
    <row r="1384" spans="1:23" x14ac:dyDescent="0.35">
      <c r="A1384" s="7" t="str">
        <f>'V2.5.2 Measures'!C846</f>
        <v>EXP16.20</v>
      </c>
      <c r="B1384" s="7" t="str">
        <f>VLOOKUP($A1384,'V2.5.2 Measures'!$C:$W,6,FALSE)</f>
        <v>Medicaid FFS: Original, Non-Crossover, Paid Claims</v>
      </c>
      <c r="C1384" s="7" t="str">
        <f>VLOOKUP($A1384,'V2.5.2 Measures'!$C:$W,8,FALSE)</f>
        <v>No</v>
      </c>
      <c r="D1384" s="7" t="str">
        <f>IF(VLOOKUP($A1384,'V2.5.2 Measures'!$C:$W,4,FALSE)="","",VLOOKUP($A1384,'V2.5.2 Measures'!$C:$W,4,FALSE))</f>
        <v>Sum</v>
      </c>
      <c r="E1384" s="7" t="str">
        <f>IF((VLOOKUP($A1384,'V2.5.2 Measures'!$C:$W,8,FALSE)&lt;&gt;"")*AND(VLOOKUP($A1384,'V2.5.2 Measures'!$C:$W,8,FALSE)&lt;&gt;"TBD"),VLOOKUP($A1384,'V2.5.2 Measures'!$C:$W,8,FALSE),"N/A")</f>
        <v>No</v>
      </c>
      <c r="F1384" s="7" t="str">
        <f>IF((VLOOKUP($A1384,'V2.5.2 Measures'!$C:$W,9,FALSE)&lt;&gt;"")*AND(VLOOKUP($A1384,'V2.5.2 Measures'!$C:$W,9,FALSE)&lt;&gt;"TBD"),VLOOKUP($A1384,'V2.5.2 Measures'!$C:$W,9,FALSE),"N/A")</f>
        <v>N/A</v>
      </c>
      <c r="G1384" s="7" t="str">
        <f>IF((VLOOKUP($A1384,'V2.5.2 Measures'!$C:$W,10,FALSE)&lt;&gt;"")*AND(VLOOKUP($A1384,'V2.5.2 Measures'!$C:$W,10,FALSE)&lt;&gt;"TBD"),VLOOKUP($A1384,'V2.5.2 Measures'!$C:$W,10,FALSE),"N/A")</f>
        <v>N/A</v>
      </c>
      <c r="H1384" s="7" t="str">
        <f>IF(VLOOKUP($A1384,'V2.5.2 Measures'!$C:$W,14,FALSE)&lt;&gt; "", VLOOKUP($A1384,'V2.5.2 Measures'!$C:$W,14,FALSE),"N/A")</f>
        <v>N/A</v>
      </c>
      <c r="I1384" s="7">
        <f>IF(VLOOKUP($A1384,'V2.5.2 Measures'!$C:$W,15,FALSE)&lt;&gt; "", VLOOKUP($A1384,'V2.5.2 Measures'!$C:$W,15,FALSE),"N/A")</f>
        <v>0.3</v>
      </c>
      <c r="J1384" s="7" t="str">
        <f>IF(VLOOKUP($A1384,'V2.5.2 Measures'!$C:$W,16,FALSE)&lt;&gt; "", VLOOKUP($A1384,'V2.5.2 Measures'!$C:$W,16,FALSE),"N/A")</f>
        <v>N/A</v>
      </c>
      <c r="K1384" s="7" t="str">
        <f>IF(VLOOKUP($A1384,'V2.5.2 Measures'!$C:$W,17,FALSE)&lt;&gt; "", VLOOKUP($A1384,'V2.5.2 Measures'!$C:$W,17,FALSE),"N/A")</f>
        <v>N/A</v>
      </c>
      <c r="L1384" s="7" t="str">
        <f>IF(VLOOKUP($A1384,'V2.5.2 Measures'!$C:$W,18,FALSE)&lt;&gt; "", VLOOKUP($A1384,'V2.5.2 Measures'!$C:$W,18,FALSE),"N/A")</f>
        <v>Default</v>
      </c>
      <c r="M1384" s="7" t="str">
        <f>IF(VLOOKUP($A1384,'V2.5.2 Measures'!$C:$W,19,FALSE)&lt;&gt; "", VLOOKUP($A1384,'V2.5.2 Measures'!$C:$W,19,FALSE),"N/A")</f>
        <v>SAS</v>
      </c>
      <c r="N1384" s="7" t="str">
        <f>IF(VLOOKUP($A1384,'V2.5.2 Measures'!$C:$W,20,FALSE)&lt;&gt; "", VLOOKUP($A1384,'V2.5.2 Measures'!$C:$W,20,FALSE),"N/A")</f>
        <v>V1.1</v>
      </c>
      <c r="O1384" s="7" t="str">
        <f>IF(VLOOKUP($A1384,'V2.5.2 Measures'!$C:$W,21,FALSE)&lt;&gt; "", VLOOKUP($A1384,'V2.5.2 Measures'!$C:$W,21,FALSE),"N/A")</f>
        <v>V2.3</v>
      </c>
      <c r="P1384" s="7" t="e">
        <f>IF(VLOOKUP($A1384,'V2.5.2 Measures'!$C:$W,22,FALSE)&lt;&gt; "", VLOOKUP($A1384,'V2.5.2 Measures'!$C:$W,22,FALSE),"N/A")</f>
        <v>#REF!</v>
      </c>
      <c r="Q1384" s="7" t="e">
        <f>IF(VLOOKUP($A1384,'V2.5.2 Measures'!$C:$W,23,FALSE)&lt;&gt; "", VLOOKUP($A1384,'V2.5.2 Measures'!$C:$W,23,FALSE),"N/A")</f>
        <v>#REF!</v>
      </c>
      <c r="R1384" s="7" t="e">
        <f>IF(VLOOKUP($A1384,'V2.5.2 Measures'!$C:$W,24,FALSE)&lt;&gt; "", VLOOKUP($A1384,'V2.5.2 Measures'!$C:$W,24,FALSE),"N/A")</f>
        <v>#REF!</v>
      </c>
      <c r="S1384" s="7" t="e">
        <f>IF(VLOOKUP($A1384,'V2.5.2 Measures'!$C:$W,25,FALSE)&lt;&gt; "", VLOOKUP($A1384,'V2.5.2 Measures'!$C:$W,25,FALSE),"N/A")</f>
        <v>#REF!</v>
      </c>
      <c r="T1384" s="7" t="str">
        <f>IF(VLOOKUP($A1384,'V2.5.2 Measures'!$C:$W,2,FALSE)&lt;&gt; "", VLOOKUP($A1384,'V2.5.2 Measures'!$C:$W,2,FALSE),"N/A")</f>
        <v>EXP-16-007-20</v>
      </c>
      <c r="U1384" s="7" t="str">
        <f>IF(VLOOKUP($A1384,'V2.5.2 Measures'!$C:$W,3,FALSE)&lt;&gt; "", VLOOKUP($A1384,'V2.5.2 Measures'!$C:$W,3,FALSE),"N/A")</f>
        <v>Total paid for TYPE-OF-SERVICE = 85 (Prenatal care and pre-pregnancy family planning services and supplies.)</v>
      </c>
      <c r="V1384" s="7" t="e">
        <f>IF(VLOOKUP($A1384,'V2.5.2 Measures'!$C:$W,26,FALSE)&lt;&gt; "", VLOOKUP($A1384,'V2.5.2 Measures'!$C:$W,26,FALSE),"N/A")</f>
        <v>#REF!</v>
      </c>
      <c r="W1384" s="7" t="e">
        <f>IF(VLOOKUP($A1384,'V2.5.2 Measures'!$C:$W,44,FALSE)&lt;&gt; "", VLOOKUP($A1384,'V2.5.2 Measures'!$C:$W,44,FALSE),"N/A")</f>
        <v>#REF!</v>
      </c>
    </row>
    <row r="1385" spans="1:23" x14ac:dyDescent="0.35">
      <c r="A1385" s="7" t="str">
        <f>'V2.5.2 Measures'!C847</f>
        <v>EXP16.21</v>
      </c>
      <c r="B1385" s="7" t="str">
        <f>VLOOKUP($A1385,'V2.5.2 Measures'!$C:$W,6,FALSE)</f>
        <v>Medicaid FFS: Original, Non-Crossover, Paid Claims</v>
      </c>
      <c r="C1385" s="7" t="str">
        <f>VLOOKUP($A1385,'V2.5.2 Measures'!$C:$W,8,FALSE)</f>
        <v>No</v>
      </c>
      <c r="D1385" s="7" t="str">
        <f>IF(VLOOKUP($A1385,'V2.5.2 Measures'!$C:$W,4,FALSE)="","",VLOOKUP($A1385,'V2.5.2 Measures'!$C:$W,4,FALSE))</f>
        <v>Sum</v>
      </c>
      <c r="E1385" s="7" t="str">
        <f>IF((VLOOKUP($A1385,'V2.5.2 Measures'!$C:$W,8,FALSE)&lt;&gt;"")*AND(VLOOKUP($A1385,'V2.5.2 Measures'!$C:$W,8,FALSE)&lt;&gt;"TBD"),VLOOKUP($A1385,'V2.5.2 Measures'!$C:$W,8,FALSE),"N/A")</f>
        <v>No</v>
      </c>
      <c r="F1385" s="7" t="str">
        <f>IF((VLOOKUP($A1385,'V2.5.2 Measures'!$C:$W,9,FALSE)&lt;&gt;"")*AND(VLOOKUP($A1385,'V2.5.2 Measures'!$C:$W,9,FALSE)&lt;&gt;"TBD"),VLOOKUP($A1385,'V2.5.2 Measures'!$C:$W,9,FALSE),"N/A")</f>
        <v>N/A</v>
      </c>
      <c r="G1385" s="7" t="str">
        <f>IF((VLOOKUP($A1385,'V2.5.2 Measures'!$C:$W,10,FALSE)&lt;&gt;"")*AND(VLOOKUP($A1385,'V2.5.2 Measures'!$C:$W,10,FALSE)&lt;&gt;"TBD"),VLOOKUP($A1385,'V2.5.2 Measures'!$C:$W,10,FALSE),"N/A")</f>
        <v>N/A</v>
      </c>
      <c r="H1385" s="7" t="str">
        <f>IF(VLOOKUP($A1385,'V2.5.2 Measures'!$C:$W,14,FALSE)&lt;&gt; "", VLOOKUP($A1385,'V2.5.2 Measures'!$C:$W,14,FALSE),"N/A")</f>
        <v>N/A</v>
      </c>
      <c r="I1385" s="7">
        <f>IF(VLOOKUP($A1385,'V2.5.2 Measures'!$C:$W,15,FALSE)&lt;&gt; "", VLOOKUP($A1385,'V2.5.2 Measures'!$C:$W,15,FALSE),"N/A")</f>
        <v>0.3</v>
      </c>
      <c r="J1385" s="7" t="str">
        <f>IF(VLOOKUP($A1385,'V2.5.2 Measures'!$C:$W,16,FALSE)&lt;&gt; "", VLOOKUP($A1385,'V2.5.2 Measures'!$C:$W,16,FALSE),"N/A")</f>
        <v>N/A</v>
      </c>
      <c r="K1385" s="7" t="str">
        <f>IF(VLOOKUP($A1385,'V2.5.2 Measures'!$C:$W,17,FALSE)&lt;&gt; "", VLOOKUP($A1385,'V2.5.2 Measures'!$C:$W,17,FALSE),"N/A")</f>
        <v>N/A</v>
      </c>
      <c r="L1385" s="7" t="str">
        <f>IF(VLOOKUP($A1385,'V2.5.2 Measures'!$C:$W,18,FALSE)&lt;&gt; "", VLOOKUP($A1385,'V2.5.2 Measures'!$C:$W,18,FALSE),"N/A")</f>
        <v>Default</v>
      </c>
      <c r="M1385" s="7" t="str">
        <f>IF(VLOOKUP($A1385,'V2.5.2 Measures'!$C:$W,19,FALSE)&lt;&gt; "", VLOOKUP($A1385,'V2.5.2 Measures'!$C:$W,19,FALSE),"N/A")</f>
        <v>SAS</v>
      </c>
      <c r="N1385" s="7" t="str">
        <f>IF(VLOOKUP($A1385,'V2.5.2 Measures'!$C:$W,20,FALSE)&lt;&gt; "", VLOOKUP($A1385,'V2.5.2 Measures'!$C:$W,20,FALSE),"N/A")</f>
        <v>V1.1</v>
      </c>
      <c r="O1385" s="7" t="str">
        <f>IF(VLOOKUP($A1385,'V2.5.2 Measures'!$C:$W,21,FALSE)&lt;&gt; "", VLOOKUP($A1385,'V2.5.2 Measures'!$C:$W,21,FALSE),"N/A")</f>
        <v>V2.3</v>
      </c>
      <c r="P1385" s="7" t="e">
        <f>IF(VLOOKUP($A1385,'V2.5.2 Measures'!$C:$W,22,FALSE)&lt;&gt; "", VLOOKUP($A1385,'V2.5.2 Measures'!$C:$W,22,FALSE),"N/A")</f>
        <v>#REF!</v>
      </c>
      <c r="Q1385" s="7" t="e">
        <f>IF(VLOOKUP($A1385,'V2.5.2 Measures'!$C:$W,23,FALSE)&lt;&gt; "", VLOOKUP($A1385,'V2.5.2 Measures'!$C:$W,23,FALSE),"N/A")</f>
        <v>#REF!</v>
      </c>
      <c r="R1385" s="7" t="e">
        <f>IF(VLOOKUP($A1385,'V2.5.2 Measures'!$C:$W,24,FALSE)&lt;&gt; "", VLOOKUP($A1385,'V2.5.2 Measures'!$C:$W,24,FALSE),"N/A")</f>
        <v>#REF!</v>
      </c>
      <c r="S1385" s="7" t="e">
        <f>IF(VLOOKUP($A1385,'V2.5.2 Measures'!$C:$W,25,FALSE)&lt;&gt; "", VLOOKUP($A1385,'V2.5.2 Measures'!$C:$W,25,FALSE),"N/A")</f>
        <v>#REF!</v>
      </c>
      <c r="T1385" s="7" t="str">
        <f>IF(VLOOKUP($A1385,'V2.5.2 Measures'!$C:$W,2,FALSE)&lt;&gt; "", VLOOKUP($A1385,'V2.5.2 Measures'!$C:$W,2,FALSE),"N/A")</f>
        <v>EXP-16-008-21</v>
      </c>
      <c r="U1385" s="7" t="str">
        <f>IF(VLOOKUP($A1385,'V2.5.2 Measures'!$C:$W,3,FALSE)&lt;&gt; "", VLOOKUP($A1385,'V2.5.2 Measures'!$C:$W,3,FALSE),"N/A")</f>
        <v>Total paid for TYPE-OF-SERVICE = 89 (Disposable medical supplies.)</v>
      </c>
      <c r="V1385" s="7" t="e">
        <f>IF(VLOOKUP($A1385,'V2.5.2 Measures'!$C:$W,26,FALSE)&lt;&gt; "", VLOOKUP($A1385,'V2.5.2 Measures'!$C:$W,26,FALSE),"N/A")</f>
        <v>#REF!</v>
      </c>
      <c r="W1385" s="7" t="e">
        <f>IF(VLOOKUP($A1385,'V2.5.2 Measures'!$C:$W,44,FALSE)&lt;&gt; "", VLOOKUP($A1385,'V2.5.2 Measures'!$C:$W,44,FALSE),"N/A")</f>
        <v>#REF!</v>
      </c>
    </row>
    <row r="1386" spans="1:23" x14ac:dyDescent="0.35">
      <c r="A1386" s="7" t="str">
        <f>'V2.5.2 Measures'!C848</f>
        <v>EXP16.15</v>
      </c>
      <c r="B1386" s="7" t="str">
        <f>VLOOKUP($A1386,'V2.5.2 Measures'!$C:$W,6,FALSE)</f>
        <v>Medicaid FFS: Original, Non-Crossover, Paid Claims</v>
      </c>
      <c r="C1386" s="7" t="str">
        <f>VLOOKUP($A1386,'V2.5.2 Measures'!$C:$W,8,FALSE)</f>
        <v>No</v>
      </c>
      <c r="D1386" s="7" t="str">
        <f>IF(VLOOKUP($A1386,'V2.5.2 Measures'!$C:$W,4,FALSE)="","",VLOOKUP($A1386,'V2.5.2 Measures'!$C:$W,4,FALSE))</f>
        <v>Sum</v>
      </c>
      <c r="E1386" s="7" t="str">
        <f>IF((VLOOKUP($A1386,'V2.5.2 Measures'!$C:$W,8,FALSE)&lt;&gt;"")*AND(VLOOKUP($A1386,'V2.5.2 Measures'!$C:$W,8,FALSE)&lt;&gt;"TBD"),VLOOKUP($A1386,'V2.5.2 Measures'!$C:$W,8,FALSE),"N/A")</f>
        <v>No</v>
      </c>
      <c r="F1386" s="7" t="str">
        <f>IF((VLOOKUP($A1386,'V2.5.2 Measures'!$C:$W,9,FALSE)&lt;&gt;"")*AND(VLOOKUP($A1386,'V2.5.2 Measures'!$C:$W,9,FALSE)&lt;&gt;"TBD"),VLOOKUP($A1386,'V2.5.2 Measures'!$C:$W,9,FALSE),"N/A")</f>
        <v>N/A</v>
      </c>
      <c r="G1386" s="7" t="str">
        <f>IF((VLOOKUP($A1386,'V2.5.2 Measures'!$C:$W,10,FALSE)&lt;&gt;"")*AND(VLOOKUP($A1386,'V2.5.2 Measures'!$C:$W,10,FALSE)&lt;&gt;"TBD"),VLOOKUP($A1386,'V2.5.2 Measures'!$C:$W,10,FALSE),"N/A")</f>
        <v>N/A</v>
      </c>
      <c r="H1386" s="7" t="str">
        <f>IF(VLOOKUP($A1386,'V2.5.2 Measures'!$C:$W,14,FALSE)&lt;&gt; "", VLOOKUP($A1386,'V2.5.2 Measures'!$C:$W,14,FALSE),"N/A")</f>
        <v>N/A</v>
      </c>
      <c r="I1386" s="7">
        <f>IF(VLOOKUP($A1386,'V2.5.2 Measures'!$C:$W,15,FALSE)&lt;&gt; "", VLOOKUP($A1386,'V2.5.2 Measures'!$C:$W,15,FALSE),"N/A")</f>
        <v>0.3</v>
      </c>
      <c r="J1386" s="7" t="str">
        <f>IF(VLOOKUP($A1386,'V2.5.2 Measures'!$C:$W,16,FALSE)&lt;&gt; "", VLOOKUP($A1386,'V2.5.2 Measures'!$C:$W,16,FALSE),"N/A")</f>
        <v>N/A</v>
      </c>
      <c r="K1386" s="7" t="str">
        <f>IF(VLOOKUP($A1386,'V2.5.2 Measures'!$C:$W,17,FALSE)&lt;&gt; "", VLOOKUP($A1386,'V2.5.2 Measures'!$C:$W,17,FALSE),"N/A")</f>
        <v>N/A</v>
      </c>
      <c r="L1386" s="7" t="str">
        <f>IF(VLOOKUP($A1386,'V2.5.2 Measures'!$C:$W,18,FALSE)&lt;&gt; "", VLOOKUP($A1386,'V2.5.2 Measures'!$C:$W,18,FALSE),"N/A")</f>
        <v>Default</v>
      </c>
      <c r="M1386" s="7" t="str">
        <f>IF(VLOOKUP($A1386,'V2.5.2 Measures'!$C:$W,19,FALSE)&lt;&gt; "", VLOOKUP($A1386,'V2.5.2 Measures'!$C:$W,19,FALSE),"N/A")</f>
        <v>SAS</v>
      </c>
      <c r="N1386" s="7" t="str">
        <f>IF(VLOOKUP($A1386,'V2.5.2 Measures'!$C:$W,20,FALSE)&lt;&gt; "", VLOOKUP($A1386,'V2.5.2 Measures'!$C:$W,20,FALSE),"N/A")</f>
        <v>V1.1</v>
      </c>
      <c r="O1386" s="7" t="str">
        <f>IF(VLOOKUP($A1386,'V2.5.2 Measures'!$C:$W,21,FALSE)&lt;&gt; "", VLOOKUP($A1386,'V2.5.2 Measures'!$C:$W,21,FALSE),"N/A")</f>
        <v>V2.3</v>
      </c>
      <c r="P1386" s="7" t="e">
        <f>IF(VLOOKUP($A1386,'V2.5.2 Measures'!$C:$W,22,FALSE)&lt;&gt; "", VLOOKUP($A1386,'V2.5.2 Measures'!$C:$W,22,FALSE),"N/A")</f>
        <v>#REF!</v>
      </c>
      <c r="Q1386" s="7" t="e">
        <f>IF(VLOOKUP($A1386,'V2.5.2 Measures'!$C:$W,23,FALSE)&lt;&gt; "", VLOOKUP($A1386,'V2.5.2 Measures'!$C:$W,23,FALSE),"N/A")</f>
        <v>#REF!</v>
      </c>
      <c r="R1386" s="7" t="e">
        <f>IF(VLOOKUP($A1386,'V2.5.2 Measures'!$C:$W,24,FALSE)&lt;&gt; "", VLOOKUP($A1386,'V2.5.2 Measures'!$C:$W,24,FALSE),"N/A")</f>
        <v>#REF!</v>
      </c>
      <c r="S1386" s="7" t="e">
        <f>IF(VLOOKUP($A1386,'V2.5.2 Measures'!$C:$W,25,FALSE)&lt;&gt; "", VLOOKUP($A1386,'V2.5.2 Measures'!$C:$W,25,FALSE),"N/A")</f>
        <v>#REF!</v>
      </c>
      <c r="T1386" s="7" t="str">
        <f>IF(VLOOKUP($A1386,'V2.5.2 Measures'!$C:$W,2,FALSE)&lt;&gt; "", VLOOKUP($A1386,'V2.5.2 Measures'!$C:$W,2,FALSE),"N/A")</f>
        <v>EXP-16-009-15</v>
      </c>
      <c r="U1386" s="7" t="str">
        <f>IF(VLOOKUP($A1386,'V2.5.2 Measures'!$C:$W,3,FALSE)&lt;&gt; "", VLOOKUP($A1386,'V2.5.2 Measures'!$C:$W,3,FALSE),"N/A")</f>
        <v>Total paid for TYPE-OF-SERVICE = 127 (Indian Health Service (IHS) - Family Plan)</v>
      </c>
      <c r="V1386" s="7" t="e">
        <f>IF(VLOOKUP($A1386,'V2.5.2 Measures'!$C:$W,26,FALSE)&lt;&gt; "", VLOOKUP($A1386,'V2.5.2 Measures'!$C:$W,26,FALSE),"N/A")</f>
        <v>#REF!</v>
      </c>
      <c r="W1386" s="7" t="e">
        <f>IF(VLOOKUP($A1386,'V2.5.2 Measures'!$C:$W,44,FALSE)&lt;&gt; "", VLOOKUP($A1386,'V2.5.2 Measures'!$C:$W,44,FALSE),"N/A")</f>
        <v>#REF!</v>
      </c>
    </row>
    <row r="1387" spans="1:23" x14ac:dyDescent="0.35">
      <c r="A1387" s="7" t="str">
        <f>'V2.5.2 Measures'!C849</f>
        <v>EXP16.1</v>
      </c>
      <c r="B1387" s="7" t="str">
        <f>VLOOKUP($A1387,'V2.5.2 Measures'!$C:$W,6,FALSE)</f>
        <v>Medicaid FFS: Original, Non-Crossover, Paid Claims</v>
      </c>
      <c r="C1387" s="7" t="str">
        <f>VLOOKUP($A1387,'V2.5.2 Measures'!$C:$W,8,FALSE)</f>
        <v xml:space="preserve">TA- Inferential </v>
      </c>
      <c r="D1387" s="7" t="str">
        <f>IF(VLOOKUP($A1387,'V2.5.2 Measures'!$C:$W,4,FALSE)="","",VLOOKUP($A1387,'V2.5.2 Measures'!$C:$W,4,FALSE))</f>
        <v>Claims Percentage</v>
      </c>
      <c r="E1387" s="7" t="str">
        <f>IF((VLOOKUP($A1387,'V2.5.2 Measures'!$C:$W,8,FALSE)&lt;&gt;"")*AND(VLOOKUP($A1387,'V2.5.2 Measures'!$C:$W,8,FALSE)&lt;&gt;"TBD"),VLOOKUP($A1387,'V2.5.2 Measures'!$C:$W,8,FALSE),"N/A")</f>
        <v xml:space="preserve">TA- Inferential </v>
      </c>
      <c r="F1387" s="7" t="str">
        <f>IF((VLOOKUP($A1387,'V2.5.2 Measures'!$C:$W,9,FALSE)&lt;&gt;"")*AND(VLOOKUP($A1387,'V2.5.2 Measures'!$C:$W,9,FALSE)&lt;&gt;"TBD"),VLOOKUP($A1387,'V2.5.2 Measures'!$C:$W,9,FALSE),"N/A")</f>
        <v>Medium</v>
      </c>
      <c r="G1387" s="7" t="str">
        <f>IF((VLOOKUP($A1387,'V2.5.2 Measures'!$C:$W,10,FALSE)&lt;&gt;"")*AND(VLOOKUP($A1387,'V2.5.2 Measures'!$C:$W,10,FALSE)&lt;&gt;"TBD"),VLOOKUP($A1387,'V2.5.2 Measures'!$C:$W,10,FALSE),"N/A")</f>
        <v>N/A</v>
      </c>
      <c r="H1387" s="7">
        <f>IF(VLOOKUP($A1387,'V2.5.2 Measures'!$C:$W,14,FALSE)&lt;&gt; "", VLOOKUP($A1387,'V2.5.2 Measures'!$C:$W,14,FALSE),"N/A")</f>
        <v>1E-3</v>
      </c>
      <c r="I1387" s="7">
        <f>IF(VLOOKUP($A1387,'V2.5.2 Measures'!$C:$W,15,FALSE)&lt;&gt; "", VLOOKUP($A1387,'V2.5.2 Measures'!$C:$W,15,FALSE),"N/A")</f>
        <v>0.01</v>
      </c>
      <c r="J1387" s="7">
        <f>IF(VLOOKUP($A1387,'V2.5.2 Measures'!$C:$W,16,FALSE)&lt;&gt; "", VLOOKUP($A1387,'V2.5.2 Measures'!$C:$W,16,FALSE),"N/A")</f>
        <v>0</v>
      </c>
      <c r="K1387" s="7">
        <f>IF(VLOOKUP($A1387,'V2.5.2 Measures'!$C:$W,17,FALSE)&lt;&gt; "", VLOOKUP($A1387,'V2.5.2 Measures'!$C:$W,17,FALSE),"N/A")</f>
        <v>1E-3</v>
      </c>
      <c r="L1387" s="7" t="str">
        <f>IF(VLOOKUP($A1387,'V2.5.2 Measures'!$C:$W,18,FALSE)&lt;&gt; "", VLOOKUP($A1387,'V2.5.2 Measures'!$C:$W,18,FALSE),"N/A")</f>
        <v>Default</v>
      </c>
      <c r="M1387" s="7" t="str">
        <f>IF(VLOOKUP($A1387,'V2.5.2 Measures'!$C:$W,19,FALSE)&lt;&gt; "", VLOOKUP($A1387,'V2.5.2 Measures'!$C:$W,19,FALSE),"N/A")</f>
        <v>SAS</v>
      </c>
      <c r="N1387" s="7" t="str">
        <f>IF(VLOOKUP($A1387,'V2.5.2 Measures'!$C:$W,20,FALSE)&lt;&gt; "", VLOOKUP($A1387,'V2.5.2 Measures'!$C:$W,20,FALSE),"N/A")</f>
        <v>V1.1</v>
      </c>
      <c r="O1387" s="7" t="str">
        <f>IF(VLOOKUP($A1387,'V2.5.2 Measures'!$C:$W,21,FALSE)&lt;&gt; "", VLOOKUP($A1387,'V2.5.2 Measures'!$C:$W,21,FALSE),"N/A")</f>
        <v>V1.6</v>
      </c>
      <c r="P1387" s="7" t="e">
        <f>IF(VLOOKUP($A1387,'V2.5.2 Measures'!$C:$W,22,FALSE)&lt;&gt; "", VLOOKUP($A1387,'V2.5.2 Measures'!$C:$W,22,FALSE),"N/A")</f>
        <v>#REF!</v>
      </c>
      <c r="Q1387" s="7" t="e">
        <f>IF(VLOOKUP($A1387,'V2.5.2 Measures'!$C:$W,23,FALSE)&lt;&gt; "", VLOOKUP($A1387,'V2.5.2 Measures'!$C:$W,23,FALSE),"N/A")</f>
        <v>#REF!</v>
      </c>
      <c r="R1387" s="7" t="e">
        <f>IF(VLOOKUP($A1387,'V2.5.2 Measures'!$C:$W,24,FALSE)&lt;&gt; "", VLOOKUP($A1387,'V2.5.2 Measures'!$C:$W,24,FALSE),"N/A")</f>
        <v>#REF!</v>
      </c>
      <c r="S1387" s="7" t="e">
        <f>IF(VLOOKUP($A1387,'V2.5.2 Measures'!$C:$W,25,FALSE)&lt;&gt; "", VLOOKUP($A1387,'V2.5.2 Measures'!$C:$W,25,FALSE),"N/A")</f>
        <v>#REF!</v>
      </c>
      <c r="T1387" s="7" t="str">
        <f>IF(VLOOKUP($A1387,'V2.5.2 Measures'!$C:$W,2,FALSE)&lt;&gt; "", VLOOKUP($A1387,'V2.5.2 Measures'!$C:$W,2,FALSE),"N/A")</f>
        <v>EXP-16-010-1</v>
      </c>
      <c r="U1387" s="7" t="str">
        <f>IF(VLOOKUP($A1387,'V2.5.2 Measures'!$C:$W,3,FALSE)&lt;&gt; "", VLOOKUP($A1387,'V2.5.2 Measures'!$C:$W,3,FALSE),"N/A")</f>
        <v>% of claim headers with Total Medicaid Paid Amount &gt; $300,000</v>
      </c>
      <c r="V1387" s="7" t="e">
        <f>IF(VLOOKUP($A1387,'V2.5.2 Measures'!$C:$W,26,FALSE)&lt;&gt; "", VLOOKUP($A1387,'V2.5.2 Measures'!$C:$W,26,FALSE),"N/A")</f>
        <v>#REF!</v>
      </c>
      <c r="W1387" s="7" t="e">
        <f>IF(VLOOKUP($A1387,'V2.5.2 Measures'!$C:$W,44,FALSE)&lt;&gt; "", VLOOKUP($A1387,'V2.5.2 Measures'!$C:$W,44,FALSE),"N/A")</f>
        <v>#REF!</v>
      </c>
    </row>
    <row r="1388" spans="1:23" x14ac:dyDescent="0.35">
      <c r="A1388" s="7" t="str">
        <f>'V2.5.2 Measures'!C850</f>
        <v>EXP16.4</v>
      </c>
      <c r="B1388" s="7" t="str">
        <f>VLOOKUP($A1388,'V2.5.2 Measures'!$C:$W,6,FALSE)</f>
        <v>Medicaid FFS: Original, Non-Crossover, Paid Claims</v>
      </c>
      <c r="C1388" s="7" t="str">
        <f>VLOOKUP($A1388,'V2.5.2 Measures'!$C:$W,8,FALSE)</f>
        <v>No</v>
      </c>
      <c r="D1388" s="7" t="str">
        <f>IF(VLOOKUP($A1388,'V2.5.2 Measures'!$C:$W,4,FALSE)="","",VLOOKUP($A1388,'V2.5.2 Measures'!$C:$W,4,FALSE))</f>
        <v>Average</v>
      </c>
      <c r="E1388" s="7" t="str">
        <f>IF((VLOOKUP($A1388,'V2.5.2 Measures'!$C:$W,8,FALSE)&lt;&gt;"")*AND(VLOOKUP($A1388,'V2.5.2 Measures'!$C:$W,8,FALSE)&lt;&gt;"TBD"),VLOOKUP($A1388,'V2.5.2 Measures'!$C:$W,8,FALSE),"N/A")</f>
        <v>No</v>
      </c>
      <c r="F1388" s="7" t="str">
        <f>IF((VLOOKUP($A1388,'V2.5.2 Measures'!$C:$W,9,FALSE)&lt;&gt;"")*AND(VLOOKUP($A1388,'V2.5.2 Measures'!$C:$W,9,FALSE)&lt;&gt;"TBD"),VLOOKUP($A1388,'V2.5.2 Measures'!$C:$W,9,FALSE),"N/A")</f>
        <v>N/A</v>
      </c>
      <c r="G1388" s="7" t="str">
        <f>IF((VLOOKUP($A1388,'V2.5.2 Measures'!$C:$W,10,FALSE)&lt;&gt;"")*AND(VLOOKUP($A1388,'V2.5.2 Measures'!$C:$W,10,FALSE)&lt;&gt;"TBD"),VLOOKUP($A1388,'V2.5.2 Measures'!$C:$W,10,FALSE),"N/A")</f>
        <v>N/A</v>
      </c>
      <c r="H1388" s="7">
        <f>IF(VLOOKUP($A1388,'V2.5.2 Measures'!$C:$W,14,FALSE)&lt;&gt; "", VLOOKUP($A1388,'V2.5.2 Measures'!$C:$W,14,FALSE),"N/A")</f>
        <v>100</v>
      </c>
      <c r="I1388" s="7">
        <f>IF(VLOOKUP($A1388,'V2.5.2 Measures'!$C:$W,15,FALSE)&lt;&gt; "", VLOOKUP($A1388,'V2.5.2 Measures'!$C:$W,15,FALSE),"N/A")</f>
        <v>0.15</v>
      </c>
      <c r="J1388" s="7" t="str">
        <f>IF(VLOOKUP($A1388,'V2.5.2 Measures'!$C:$W,16,FALSE)&lt;&gt; "", VLOOKUP($A1388,'V2.5.2 Measures'!$C:$W,16,FALSE),"N/A")</f>
        <v>N/A</v>
      </c>
      <c r="K1388" s="7" t="str">
        <f>IF(VLOOKUP($A1388,'V2.5.2 Measures'!$C:$W,17,FALSE)&lt;&gt; "", VLOOKUP($A1388,'V2.5.2 Measures'!$C:$W,17,FALSE),"N/A")</f>
        <v>N/A</v>
      </c>
      <c r="L1388" s="7" t="str">
        <f>IF(VLOOKUP($A1388,'V2.5.2 Measures'!$C:$W,18,FALSE)&lt;&gt; "", VLOOKUP($A1388,'V2.5.2 Measures'!$C:$W,18,FALSE),"N/A")</f>
        <v>Default</v>
      </c>
      <c r="M1388" s="7" t="str">
        <f>IF(VLOOKUP($A1388,'V2.5.2 Measures'!$C:$W,19,FALSE)&lt;&gt; "", VLOOKUP($A1388,'V2.5.2 Measures'!$C:$W,19,FALSE),"N/A")</f>
        <v>SAS</v>
      </c>
      <c r="N1388" s="7" t="str">
        <f>IF(VLOOKUP($A1388,'V2.5.2 Measures'!$C:$W,20,FALSE)&lt;&gt; "", VLOOKUP($A1388,'V2.5.2 Measures'!$C:$W,20,FALSE),"N/A")</f>
        <v>V1.1</v>
      </c>
      <c r="O1388" s="7" t="str">
        <f>IF(VLOOKUP($A1388,'V2.5.2 Measures'!$C:$W,21,FALSE)&lt;&gt; "", VLOOKUP($A1388,'V2.5.2 Measures'!$C:$W,21,FALSE),"N/A")</f>
        <v>V1.6</v>
      </c>
      <c r="P1388" s="7" t="e">
        <f>IF(VLOOKUP($A1388,'V2.5.2 Measures'!$C:$W,22,FALSE)&lt;&gt; "", VLOOKUP($A1388,'V2.5.2 Measures'!$C:$W,22,FALSE),"N/A")</f>
        <v>#REF!</v>
      </c>
      <c r="Q1388" s="7" t="e">
        <f>IF(VLOOKUP($A1388,'V2.5.2 Measures'!$C:$W,23,FALSE)&lt;&gt; "", VLOOKUP($A1388,'V2.5.2 Measures'!$C:$W,23,FALSE),"N/A")</f>
        <v>#REF!</v>
      </c>
      <c r="R1388" s="7" t="e">
        <f>IF(VLOOKUP($A1388,'V2.5.2 Measures'!$C:$W,24,FALSE)&lt;&gt; "", VLOOKUP($A1388,'V2.5.2 Measures'!$C:$W,24,FALSE),"N/A")</f>
        <v>#REF!</v>
      </c>
      <c r="S1388" s="7" t="e">
        <f>IF(VLOOKUP($A1388,'V2.5.2 Measures'!$C:$W,25,FALSE)&lt;&gt; "", VLOOKUP($A1388,'V2.5.2 Measures'!$C:$W,25,FALSE),"N/A")</f>
        <v>#REF!</v>
      </c>
      <c r="T1388" s="7" t="str">
        <f>IF(VLOOKUP($A1388,'V2.5.2 Measures'!$C:$W,2,FALSE)&lt;&gt; "", VLOOKUP($A1388,'V2.5.2 Measures'!$C:$W,2,FALSE),"N/A")</f>
        <v>EXP-16-011-4</v>
      </c>
      <c r="U1388" s="7" t="str">
        <f>IF(VLOOKUP($A1388,'V2.5.2 Measures'!$C:$W,3,FALSE)&lt;&gt; "", VLOOKUP($A1388,'V2.5.2 Measures'!$C:$W,3,FALSE),"N/A")</f>
        <v>Average Total Medicaid Paid Amount (excludes outliers with Total Medicaid Paid Amount &gt; $300,000)</v>
      </c>
      <c r="V1388" s="7" t="e">
        <f>IF(VLOOKUP($A1388,'V2.5.2 Measures'!$C:$W,26,FALSE)&lt;&gt; "", VLOOKUP($A1388,'V2.5.2 Measures'!$C:$W,26,FALSE),"N/A")</f>
        <v>#REF!</v>
      </c>
      <c r="W1388" s="7" t="e">
        <f>IF(VLOOKUP($A1388,'V2.5.2 Measures'!$C:$W,44,FALSE)&lt;&gt; "", VLOOKUP($A1388,'V2.5.2 Measures'!$C:$W,44,FALSE),"N/A")</f>
        <v>#REF!</v>
      </c>
    </row>
    <row r="1389" spans="1:23" x14ac:dyDescent="0.35">
      <c r="A1389" s="7" t="str">
        <f>'V2.5.2 Measures'!C851</f>
        <v>EXP16.5</v>
      </c>
      <c r="B1389" s="7" t="str">
        <f>VLOOKUP($A1389,'V2.5.2 Measures'!$C:$W,6,FALSE)</f>
        <v>Medicaid FFS: Original, Non-Crossover, Paid Claims</v>
      </c>
      <c r="C1389" s="7" t="str">
        <f>VLOOKUP($A1389,'V2.5.2 Measures'!$C:$W,8,FALSE)</f>
        <v>No</v>
      </c>
      <c r="D1389" s="7" t="str">
        <f>IF(VLOOKUP($A1389,'V2.5.2 Measures'!$C:$W,4,FALSE)="","",VLOOKUP($A1389,'V2.5.2 Measures'!$C:$W,4,FALSE))</f>
        <v>Ratio</v>
      </c>
      <c r="E1389" s="7" t="str">
        <f>IF((VLOOKUP($A1389,'V2.5.2 Measures'!$C:$W,8,FALSE)&lt;&gt;"")*AND(VLOOKUP($A1389,'V2.5.2 Measures'!$C:$W,8,FALSE)&lt;&gt;"TBD"),VLOOKUP($A1389,'V2.5.2 Measures'!$C:$W,8,FALSE),"N/A")</f>
        <v>No</v>
      </c>
      <c r="F1389" s="7" t="str">
        <f>IF((VLOOKUP($A1389,'V2.5.2 Measures'!$C:$W,9,FALSE)&lt;&gt;"")*AND(VLOOKUP($A1389,'V2.5.2 Measures'!$C:$W,9,FALSE)&lt;&gt;"TBD"),VLOOKUP($A1389,'V2.5.2 Measures'!$C:$W,9,FALSE),"N/A")</f>
        <v>N/A</v>
      </c>
      <c r="G1389" s="7" t="str">
        <f>IF((VLOOKUP($A1389,'V2.5.2 Measures'!$C:$W,10,FALSE)&lt;&gt;"")*AND(VLOOKUP($A1389,'V2.5.2 Measures'!$C:$W,10,FALSE)&lt;&gt;"TBD"),VLOOKUP($A1389,'V2.5.2 Measures'!$C:$W,10,FALSE),"N/A")</f>
        <v>N/A</v>
      </c>
      <c r="H1389" s="7" t="str">
        <f>IF(VLOOKUP($A1389,'V2.5.2 Measures'!$C:$W,14,FALSE)&lt;&gt; "", VLOOKUP($A1389,'V2.5.2 Measures'!$C:$W,14,FALSE),"N/A")</f>
        <v>TBD</v>
      </c>
      <c r="I1389" s="7">
        <f>IF(VLOOKUP($A1389,'V2.5.2 Measures'!$C:$W,15,FALSE)&lt;&gt; "", VLOOKUP($A1389,'V2.5.2 Measures'!$C:$W,15,FALSE),"N/A")</f>
        <v>0.2</v>
      </c>
      <c r="J1389" s="7" t="str">
        <f>IF(VLOOKUP($A1389,'V2.5.2 Measures'!$C:$W,16,FALSE)&lt;&gt; "", VLOOKUP($A1389,'V2.5.2 Measures'!$C:$W,16,FALSE),"N/A")</f>
        <v>N/A</v>
      </c>
      <c r="K1389" s="7" t="str">
        <f>IF(VLOOKUP($A1389,'V2.5.2 Measures'!$C:$W,17,FALSE)&lt;&gt; "", VLOOKUP($A1389,'V2.5.2 Measures'!$C:$W,17,FALSE),"N/A")</f>
        <v>N/A</v>
      </c>
      <c r="L1389" s="7" t="str">
        <f>IF(VLOOKUP($A1389,'V2.5.2 Measures'!$C:$W,18,FALSE)&lt;&gt; "", VLOOKUP($A1389,'V2.5.2 Measures'!$C:$W,18,FALSE),"N/A")</f>
        <v>Default</v>
      </c>
      <c r="M1389" s="7" t="str">
        <f>IF(VLOOKUP($A1389,'V2.5.2 Measures'!$C:$W,19,FALSE)&lt;&gt; "", VLOOKUP($A1389,'V2.5.2 Measures'!$C:$W,19,FALSE),"N/A")</f>
        <v>SAS</v>
      </c>
      <c r="N1389" s="7" t="str">
        <f>IF(VLOOKUP($A1389,'V2.5.2 Measures'!$C:$W,20,FALSE)&lt;&gt; "", VLOOKUP($A1389,'V2.5.2 Measures'!$C:$W,20,FALSE),"N/A")</f>
        <v>V1.1</v>
      </c>
      <c r="O1389" s="7" t="str">
        <f>IF(VLOOKUP($A1389,'V2.5.2 Measures'!$C:$W,21,FALSE)&lt;&gt; "", VLOOKUP($A1389,'V2.5.2 Measures'!$C:$W,21,FALSE),"N/A")</f>
        <v>V2.3</v>
      </c>
      <c r="P1389" s="7" t="e">
        <f>IF(VLOOKUP($A1389,'V2.5.2 Measures'!$C:$W,22,FALSE)&lt;&gt; "", VLOOKUP($A1389,'V2.5.2 Measures'!$C:$W,22,FALSE),"N/A")</f>
        <v>#REF!</v>
      </c>
      <c r="Q1389" s="7" t="e">
        <f>IF(VLOOKUP($A1389,'V2.5.2 Measures'!$C:$W,23,FALSE)&lt;&gt; "", VLOOKUP($A1389,'V2.5.2 Measures'!$C:$W,23,FALSE),"N/A")</f>
        <v>#REF!</v>
      </c>
      <c r="R1389" s="7" t="e">
        <f>IF(VLOOKUP($A1389,'V2.5.2 Measures'!$C:$W,24,FALSE)&lt;&gt; "", VLOOKUP($A1389,'V2.5.2 Measures'!$C:$W,24,FALSE),"N/A")</f>
        <v>#REF!</v>
      </c>
      <c r="S1389" s="7" t="e">
        <f>IF(VLOOKUP($A1389,'V2.5.2 Measures'!$C:$W,25,FALSE)&lt;&gt; "", VLOOKUP($A1389,'V2.5.2 Measures'!$C:$W,25,FALSE),"N/A")</f>
        <v>#REF!</v>
      </c>
      <c r="T1389" s="7" t="str">
        <f>IF(VLOOKUP($A1389,'V2.5.2 Measures'!$C:$W,2,FALSE)&lt;&gt; "", VLOOKUP($A1389,'V2.5.2 Measures'!$C:$W,2,FALSE),"N/A")</f>
        <v>EXP-16-012-5</v>
      </c>
      <c r="U1389" s="7" t="str">
        <f>IF(VLOOKUP($A1389,'V2.5.2 Measures'!$C:$W,3,FALSE)&lt;&gt; "", VLOOKUP($A1389,'V2.5.2 Measures'!$C:$W,3,FALSE),"N/A")</f>
        <v>Average paid per record for TYPE-OF-SERVICE = 11 (Family planning services and supplies for individuals of child-bearing age)</v>
      </c>
      <c r="V1389" s="7" t="e">
        <f>IF(VLOOKUP($A1389,'V2.5.2 Measures'!$C:$W,26,FALSE)&lt;&gt; "", VLOOKUP($A1389,'V2.5.2 Measures'!$C:$W,26,FALSE),"N/A")</f>
        <v>#REF!</v>
      </c>
      <c r="W1389" s="7" t="e">
        <f>IF(VLOOKUP($A1389,'V2.5.2 Measures'!$C:$W,44,FALSE)&lt;&gt; "", VLOOKUP($A1389,'V2.5.2 Measures'!$C:$W,44,FALSE),"N/A")</f>
        <v>#REF!</v>
      </c>
    </row>
    <row r="1390" spans="1:23" x14ac:dyDescent="0.35">
      <c r="A1390" s="7" t="str">
        <f>'V2.5.2 Measures'!C852</f>
        <v>EXP16.7</v>
      </c>
      <c r="B1390" s="7" t="str">
        <f>VLOOKUP($A1390,'V2.5.2 Measures'!$C:$W,6,FALSE)</f>
        <v>Medicaid FFS: Original, Non-Crossover, Paid Claims</v>
      </c>
      <c r="C1390" s="7" t="str">
        <f>VLOOKUP($A1390,'V2.5.2 Measures'!$C:$W,8,FALSE)</f>
        <v>No</v>
      </c>
      <c r="D1390" s="7" t="str">
        <f>IF(VLOOKUP($A1390,'V2.5.2 Measures'!$C:$W,4,FALSE)="","",VLOOKUP($A1390,'V2.5.2 Measures'!$C:$W,4,FALSE))</f>
        <v>Ratio</v>
      </c>
      <c r="E1390" s="7" t="str">
        <f>IF((VLOOKUP($A1390,'V2.5.2 Measures'!$C:$W,8,FALSE)&lt;&gt;"")*AND(VLOOKUP($A1390,'V2.5.2 Measures'!$C:$W,8,FALSE)&lt;&gt;"TBD"),VLOOKUP($A1390,'V2.5.2 Measures'!$C:$W,8,FALSE),"N/A")</f>
        <v>No</v>
      </c>
      <c r="F1390" s="7" t="str">
        <f>IF((VLOOKUP($A1390,'V2.5.2 Measures'!$C:$W,9,FALSE)&lt;&gt;"")*AND(VLOOKUP($A1390,'V2.5.2 Measures'!$C:$W,9,FALSE)&lt;&gt;"TBD"),VLOOKUP($A1390,'V2.5.2 Measures'!$C:$W,9,FALSE),"N/A")</f>
        <v>N/A</v>
      </c>
      <c r="G1390" s="7" t="str">
        <f>IF((VLOOKUP($A1390,'V2.5.2 Measures'!$C:$W,10,FALSE)&lt;&gt;"")*AND(VLOOKUP($A1390,'V2.5.2 Measures'!$C:$W,10,FALSE)&lt;&gt;"TBD"),VLOOKUP($A1390,'V2.5.2 Measures'!$C:$W,10,FALSE),"N/A")</f>
        <v>N/A</v>
      </c>
      <c r="H1390" s="7" t="str">
        <f>IF(VLOOKUP($A1390,'V2.5.2 Measures'!$C:$W,14,FALSE)&lt;&gt; "", VLOOKUP($A1390,'V2.5.2 Measures'!$C:$W,14,FALSE),"N/A")</f>
        <v>TBD</v>
      </c>
      <c r="I1390" s="7">
        <f>IF(VLOOKUP($A1390,'V2.5.2 Measures'!$C:$W,15,FALSE)&lt;&gt; "", VLOOKUP($A1390,'V2.5.2 Measures'!$C:$W,15,FALSE),"N/A")</f>
        <v>0.2</v>
      </c>
      <c r="J1390" s="7" t="str">
        <f>IF(VLOOKUP($A1390,'V2.5.2 Measures'!$C:$W,16,FALSE)&lt;&gt; "", VLOOKUP($A1390,'V2.5.2 Measures'!$C:$W,16,FALSE),"N/A")</f>
        <v>N/A</v>
      </c>
      <c r="K1390" s="7" t="str">
        <f>IF(VLOOKUP($A1390,'V2.5.2 Measures'!$C:$W,17,FALSE)&lt;&gt; "", VLOOKUP($A1390,'V2.5.2 Measures'!$C:$W,17,FALSE),"N/A")</f>
        <v>N/A</v>
      </c>
      <c r="L1390" s="7" t="str">
        <f>IF(VLOOKUP($A1390,'V2.5.2 Measures'!$C:$W,18,FALSE)&lt;&gt; "", VLOOKUP($A1390,'V2.5.2 Measures'!$C:$W,18,FALSE),"N/A")</f>
        <v>Default</v>
      </c>
      <c r="M1390" s="7" t="str">
        <f>IF(VLOOKUP($A1390,'V2.5.2 Measures'!$C:$W,19,FALSE)&lt;&gt; "", VLOOKUP($A1390,'V2.5.2 Measures'!$C:$W,19,FALSE),"N/A")</f>
        <v>SAS</v>
      </c>
      <c r="N1390" s="7" t="str">
        <f>IF(VLOOKUP($A1390,'V2.5.2 Measures'!$C:$W,20,FALSE)&lt;&gt; "", VLOOKUP($A1390,'V2.5.2 Measures'!$C:$W,20,FALSE),"N/A")</f>
        <v>V1.1</v>
      </c>
      <c r="O1390" s="7" t="str">
        <f>IF(VLOOKUP($A1390,'V2.5.2 Measures'!$C:$W,21,FALSE)&lt;&gt; "", VLOOKUP($A1390,'V2.5.2 Measures'!$C:$W,21,FALSE),"N/A")</f>
        <v>V2.3</v>
      </c>
      <c r="P1390" s="7" t="e">
        <f>IF(VLOOKUP($A1390,'V2.5.2 Measures'!$C:$W,22,FALSE)&lt;&gt; "", VLOOKUP($A1390,'V2.5.2 Measures'!$C:$W,22,FALSE),"N/A")</f>
        <v>#REF!</v>
      </c>
      <c r="Q1390" s="7" t="e">
        <f>IF(VLOOKUP($A1390,'V2.5.2 Measures'!$C:$W,23,FALSE)&lt;&gt; "", VLOOKUP($A1390,'V2.5.2 Measures'!$C:$W,23,FALSE),"N/A")</f>
        <v>#REF!</v>
      </c>
      <c r="R1390" s="7" t="e">
        <f>IF(VLOOKUP($A1390,'V2.5.2 Measures'!$C:$W,24,FALSE)&lt;&gt; "", VLOOKUP($A1390,'V2.5.2 Measures'!$C:$W,24,FALSE),"N/A")</f>
        <v>#REF!</v>
      </c>
      <c r="S1390" s="7" t="e">
        <f>IF(VLOOKUP($A1390,'V2.5.2 Measures'!$C:$W,25,FALSE)&lt;&gt; "", VLOOKUP($A1390,'V2.5.2 Measures'!$C:$W,25,FALSE),"N/A")</f>
        <v>#REF!</v>
      </c>
      <c r="T1390" s="7" t="str">
        <f>IF(VLOOKUP($A1390,'V2.5.2 Measures'!$C:$W,2,FALSE)&lt;&gt; "", VLOOKUP($A1390,'V2.5.2 Measures'!$C:$W,2,FALSE),"N/A")</f>
        <v>EXP-16-013-7</v>
      </c>
      <c r="U1390" s="7" t="str">
        <f>IF(VLOOKUP($A1390,'V2.5.2 Measures'!$C:$W,3,FALSE)&lt;&gt; "", VLOOKUP($A1390,'V2.5.2 Measures'!$C:$W,3,FALSE),"N/A")</f>
        <v>Average paid per record for TYPE-OF-SERVICE = 18 (Home health services - Medical supplies, equipment, and appliances suitable for use in the home)</v>
      </c>
      <c r="V1390" s="7" t="e">
        <f>IF(VLOOKUP($A1390,'V2.5.2 Measures'!$C:$W,26,FALSE)&lt;&gt; "", VLOOKUP($A1390,'V2.5.2 Measures'!$C:$W,26,FALSE),"N/A")</f>
        <v>#REF!</v>
      </c>
      <c r="W1390" s="7" t="e">
        <f>IF(VLOOKUP($A1390,'V2.5.2 Measures'!$C:$W,44,FALSE)&lt;&gt; "", VLOOKUP($A1390,'V2.5.2 Measures'!$C:$W,44,FALSE),"N/A")</f>
        <v>#REF!</v>
      </c>
    </row>
    <row r="1391" spans="1:23" x14ac:dyDescent="0.35">
      <c r="A1391" s="7" t="str">
        <f>'V2.5.2 Measures'!C853</f>
        <v>EXP16.8</v>
      </c>
      <c r="B1391" s="7" t="str">
        <f>VLOOKUP($A1391,'V2.5.2 Measures'!$C:$W,6,FALSE)</f>
        <v>Medicaid FFS: Original, Non-Crossover, Paid Claims</v>
      </c>
      <c r="C1391" s="7" t="str">
        <f>VLOOKUP($A1391,'V2.5.2 Measures'!$C:$W,8,FALSE)</f>
        <v>No</v>
      </c>
      <c r="D1391" s="7" t="str">
        <f>IF(VLOOKUP($A1391,'V2.5.2 Measures'!$C:$W,4,FALSE)="","",VLOOKUP($A1391,'V2.5.2 Measures'!$C:$W,4,FALSE))</f>
        <v>Ratio</v>
      </c>
      <c r="E1391" s="7" t="str">
        <f>IF((VLOOKUP($A1391,'V2.5.2 Measures'!$C:$W,8,FALSE)&lt;&gt;"")*AND(VLOOKUP($A1391,'V2.5.2 Measures'!$C:$W,8,FALSE)&lt;&gt;"TBD"),VLOOKUP($A1391,'V2.5.2 Measures'!$C:$W,8,FALSE),"N/A")</f>
        <v>No</v>
      </c>
      <c r="F1391" s="7" t="str">
        <f>IF((VLOOKUP($A1391,'V2.5.2 Measures'!$C:$W,9,FALSE)&lt;&gt;"")*AND(VLOOKUP($A1391,'V2.5.2 Measures'!$C:$W,9,FALSE)&lt;&gt;"TBD"),VLOOKUP($A1391,'V2.5.2 Measures'!$C:$W,9,FALSE),"N/A")</f>
        <v>N/A</v>
      </c>
      <c r="G1391" s="7" t="str">
        <f>IF((VLOOKUP($A1391,'V2.5.2 Measures'!$C:$W,10,FALSE)&lt;&gt;"")*AND(VLOOKUP($A1391,'V2.5.2 Measures'!$C:$W,10,FALSE)&lt;&gt;"TBD"),VLOOKUP($A1391,'V2.5.2 Measures'!$C:$W,10,FALSE),"N/A")</f>
        <v>N/A</v>
      </c>
      <c r="H1391" s="7" t="str">
        <f>IF(VLOOKUP($A1391,'V2.5.2 Measures'!$C:$W,14,FALSE)&lt;&gt; "", VLOOKUP($A1391,'V2.5.2 Measures'!$C:$W,14,FALSE),"N/A")</f>
        <v>TBD</v>
      </c>
      <c r="I1391" s="7">
        <f>IF(VLOOKUP($A1391,'V2.5.2 Measures'!$C:$W,15,FALSE)&lt;&gt; "", VLOOKUP($A1391,'V2.5.2 Measures'!$C:$W,15,FALSE),"N/A")</f>
        <v>0.2</v>
      </c>
      <c r="J1391" s="7" t="str">
        <f>IF(VLOOKUP($A1391,'V2.5.2 Measures'!$C:$W,16,FALSE)&lt;&gt; "", VLOOKUP($A1391,'V2.5.2 Measures'!$C:$W,16,FALSE),"N/A")</f>
        <v>N/A</v>
      </c>
      <c r="K1391" s="7" t="str">
        <f>IF(VLOOKUP($A1391,'V2.5.2 Measures'!$C:$W,17,FALSE)&lt;&gt; "", VLOOKUP($A1391,'V2.5.2 Measures'!$C:$W,17,FALSE),"N/A")</f>
        <v>N/A</v>
      </c>
      <c r="L1391" s="7" t="str">
        <f>IF(VLOOKUP($A1391,'V2.5.2 Measures'!$C:$W,18,FALSE)&lt;&gt; "", VLOOKUP($A1391,'V2.5.2 Measures'!$C:$W,18,FALSE),"N/A")</f>
        <v>Default</v>
      </c>
      <c r="M1391" s="7" t="str">
        <f>IF(VLOOKUP($A1391,'V2.5.2 Measures'!$C:$W,19,FALSE)&lt;&gt; "", VLOOKUP($A1391,'V2.5.2 Measures'!$C:$W,19,FALSE),"N/A")</f>
        <v>SAS</v>
      </c>
      <c r="N1391" s="7" t="str">
        <f>IF(VLOOKUP($A1391,'V2.5.2 Measures'!$C:$W,20,FALSE)&lt;&gt; "", VLOOKUP($A1391,'V2.5.2 Measures'!$C:$W,20,FALSE),"N/A")</f>
        <v>V1.1</v>
      </c>
      <c r="O1391" s="7" t="str">
        <f>IF(VLOOKUP($A1391,'V2.5.2 Measures'!$C:$W,21,FALSE)&lt;&gt; "", VLOOKUP($A1391,'V2.5.2 Measures'!$C:$W,21,FALSE),"N/A")</f>
        <v>V2.3</v>
      </c>
      <c r="P1391" s="7" t="e">
        <f>IF(VLOOKUP($A1391,'V2.5.2 Measures'!$C:$W,22,FALSE)&lt;&gt; "", VLOOKUP($A1391,'V2.5.2 Measures'!$C:$W,22,FALSE),"N/A")</f>
        <v>#REF!</v>
      </c>
      <c r="Q1391" s="7" t="e">
        <f>IF(VLOOKUP($A1391,'V2.5.2 Measures'!$C:$W,23,FALSE)&lt;&gt; "", VLOOKUP($A1391,'V2.5.2 Measures'!$C:$W,23,FALSE),"N/A")</f>
        <v>#REF!</v>
      </c>
      <c r="R1391" s="7" t="e">
        <f>IF(VLOOKUP($A1391,'V2.5.2 Measures'!$C:$W,24,FALSE)&lt;&gt; "", VLOOKUP($A1391,'V2.5.2 Measures'!$C:$W,24,FALSE),"N/A")</f>
        <v>#REF!</v>
      </c>
      <c r="S1391" s="7" t="e">
        <f>IF(VLOOKUP($A1391,'V2.5.2 Measures'!$C:$W,25,FALSE)&lt;&gt; "", VLOOKUP($A1391,'V2.5.2 Measures'!$C:$W,25,FALSE),"N/A")</f>
        <v>#REF!</v>
      </c>
      <c r="T1391" s="7" t="str">
        <f>IF(VLOOKUP($A1391,'V2.5.2 Measures'!$C:$W,2,FALSE)&lt;&gt; "", VLOOKUP($A1391,'V2.5.2 Measures'!$C:$W,2,FALSE),"N/A")</f>
        <v>EXP-16-014-8</v>
      </c>
      <c r="U1391" s="7" t="str">
        <f>IF(VLOOKUP($A1391,'V2.5.2 Measures'!$C:$W,3,FALSE)&lt;&gt; "", VLOOKUP($A1391,'V2.5.2 Measures'!$C:$W,3,FALSE),"N/A")</f>
        <v>Average paid per record for TYPE-OF-SERVICE = 33 (Prescribed drugs)</v>
      </c>
      <c r="V1391" s="7" t="e">
        <f>IF(VLOOKUP($A1391,'V2.5.2 Measures'!$C:$W,26,FALSE)&lt;&gt; "", VLOOKUP($A1391,'V2.5.2 Measures'!$C:$W,26,FALSE),"N/A")</f>
        <v>#REF!</v>
      </c>
      <c r="W1391" s="7" t="e">
        <f>IF(VLOOKUP($A1391,'V2.5.2 Measures'!$C:$W,44,FALSE)&lt;&gt; "", VLOOKUP($A1391,'V2.5.2 Measures'!$C:$W,44,FALSE),"N/A")</f>
        <v>#REF!</v>
      </c>
    </row>
    <row r="1392" spans="1:23" x14ac:dyDescent="0.35">
      <c r="A1392" s="7" t="str">
        <f>'V2.5.2 Measures'!C854</f>
        <v>EXP16.9</v>
      </c>
      <c r="B1392" s="7" t="str">
        <f>VLOOKUP($A1392,'V2.5.2 Measures'!$C:$W,6,FALSE)</f>
        <v>Medicaid FFS: Original, Non-Crossover, Paid Claims</v>
      </c>
      <c r="C1392" s="7" t="str">
        <f>VLOOKUP($A1392,'V2.5.2 Measures'!$C:$W,8,FALSE)</f>
        <v>No</v>
      </c>
      <c r="D1392" s="7" t="str">
        <f>IF(VLOOKUP($A1392,'V2.5.2 Measures'!$C:$W,4,FALSE)="","",VLOOKUP($A1392,'V2.5.2 Measures'!$C:$W,4,FALSE))</f>
        <v>Ratio</v>
      </c>
      <c r="E1392" s="7" t="str">
        <f>IF((VLOOKUP($A1392,'V2.5.2 Measures'!$C:$W,8,FALSE)&lt;&gt;"")*AND(VLOOKUP($A1392,'V2.5.2 Measures'!$C:$W,8,FALSE)&lt;&gt;"TBD"),VLOOKUP($A1392,'V2.5.2 Measures'!$C:$W,8,FALSE),"N/A")</f>
        <v>No</v>
      </c>
      <c r="F1392" s="7" t="str">
        <f>IF((VLOOKUP($A1392,'V2.5.2 Measures'!$C:$W,9,FALSE)&lt;&gt;"")*AND(VLOOKUP($A1392,'V2.5.2 Measures'!$C:$W,9,FALSE)&lt;&gt;"TBD"),VLOOKUP($A1392,'V2.5.2 Measures'!$C:$W,9,FALSE),"N/A")</f>
        <v>N/A</v>
      </c>
      <c r="G1392" s="7" t="str">
        <f>IF((VLOOKUP($A1392,'V2.5.2 Measures'!$C:$W,10,FALSE)&lt;&gt;"")*AND(VLOOKUP($A1392,'V2.5.2 Measures'!$C:$W,10,FALSE)&lt;&gt;"TBD"),VLOOKUP($A1392,'V2.5.2 Measures'!$C:$W,10,FALSE),"N/A")</f>
        <v>N/A</v>
      </c>
      <c r="H1392" s="7" t="str">
        <f>IF(VLOOKUP($A1392,'V2.5.2 Measures'!$C:$W,14,FALSE)&lt;&gt; "", VLOOKUP($A1392,'V2.5.2 Measures'!$C:$W,14,FALSE),"N/A")</f>
        <v>TBD</v>
      </c>
      <c r="I1392" s="7">
        <f>IF(VLOOKUP($A1392,'V2.5.2 Measures'!$C:$W,15,FALSE)&lt;&gt; "", VLOOKUP($A1392,'V2.5.2 Measures'!$C:$W,15,FALSE),"N/A")</f>
        <v>0.2</v>
      </c>
      <c r="J1392" s="7" t="str">
        <f>IF(VLOOKUP($A1392,'V2.5.2 Measures'!$C:$W,16,FALSE)&lt;&gt; "", VLOOKUP($A1392,'V2.5.2 Measures'!$C:$W,16,FALSE),"N/A")</f>
        <v>N/A</v>
      </c>
      <c r="K1392" s="7" t="str">
        <f>IF(VLOOKUP($A1392,'V2.5.2 Measures'!$C:$W,17,FALSE)&lt;&gt; "", VLOOKUP($A1392,'V2.5.2 Measures'!$C:$W,17,FALSE),"N/A")</f>
        <v>N/A</v>
      </c>
      <c r="L1392" s="7" t="str">
        <f>IF(VLOOKUP($A1392,'V2.5.2 Measures'!$C:$W,18,FALSE)&lt;&gt; "", VLOOKUP($A1392,'V2.5.2 Measures'!$C:$W,18,FALSE),"N/A")</f>
        <v>Default</v>
      </c>
      <c r="M1392" s="7" t="str">
        <f>IF(VLOOKUP($A1392,'V2.5.2 Measures'!$C:$W,19,FALSE)&lt;&gt; "", VLOOKUP($A1392,'V2.5.2 Measures'!$C:$W,19,FALSE),"N/A")</f>
        <v>SAS</v>
      </c>
      <c r="N1392" s="7" t="str">
        <f>IF(VLOOKUP($A1392,'V2.5.2 Measures'!$C:$W,20,FALSE)&lt;&gt; "", VLOOKUP($A1392,'V2.5.2 Measures'!$C:$W,20,FALSE),"N/A")</f>
        <v>V1.1</v>
      </c>
      <c r="O1392" s="7" t="str">
        <f>IF(VLOOKUP($A1392,'V2.5.2 Measures'!$C:$W,21,FALSE)&lt;&gt; "", VLOOKUP($A1392,'V2.5.2 Measures'!$C:$W,21,FALSE),"N/A")</f>
        <v>V2.3</v>
      </c>
      <c r="P1392" s="7" t="e">
        <f>IF(VLOOKUP($A1392,'V2.5.2 Measures'!$C:$W,22,FALSE)&lt;&gt; "", VLOOKUP($A1392,'V2.5.2 Measures'!$C:$W,22,FALSE),"N/A")</f>
        <v>#REF!</v>
      </c>
      <c r="Q1392" s="7" t="e">
        <f>IF(VLOOKUP($A1392,'V2.5.2 Measures'!$C:$W,23,FALSE)&lt;&gt; "", VLOOKUP($A1392,'V2.5.2 Measures'!$C:$W,23,FALSE),"N/A")</f>
        <v>#REF!</v>
      </c>
      <c r="R1392" s="7" t="e">
        <f>IF(VLOOKUP($A1392,'V2.5.2 Measures'!$C:$W,24,FALSE)&lt;&gt; "", VLOOKUP($A1392,'V2.5.2 Measures'!$C:$W,24,FALSE),"N/A")</f>
        <v>#REF!</v>
      </c>
      <c r="S1392" s="7" t="e">
        <f>IF(VLOOKUP($A1392,'V2.5.2 Measures'!$C:$W,25,FALSE)&lt;&gt; "", VLOOKUP($A1392,'V2.5.2 Measures'!$C:$W,25,FALSE),"N/A")</f>
        <v>#REF!</v>
      </c>
      <c r="T1392" s="7" t="str">
        <f>IF(VLOOKUP($A1392,'V2.5.2 Measures'!$C:$W,2,FALSE)&lt;&gt; "", VLOOKUP($A1392,'V2.5.2 Measures'!$C:$W,2,FALSE),"N/A")</f>
        <v>EXP-16-015-9</v>
      </c>
      <c r="U1392" s="7" t="str">
        <f>IF(VLOOKUP($A1392,'V2.5.2 Measures'!$C:$W,3,FALSE)&lt;&gt; "", VLOOKUP($A1392,'V2.5.2 Measures'!$C:$W,3,FALSE),"N/A")</f>
        <v>Average paid per record for TYPE-OF-SERVICE = 34 (Over-the-counter medications.)</v>
      </c>
      <c r="V1392" s="7" t="e">
        <f>IF(VLOOKUP($A1392,'V2.5.2 Measures'!$C:$W,26,FALSE)&lt;&gt; "", VLOOKUP($A1392,'V2.5.2 Measures'!$C:$W,26,FALSE),"N/A")</f>
        <v>#REF!</v>
      </c>
      <c r="W1392" s="7" t="e">
        <f>IF(VLOOKUP($A1392,'V2.5.2 Measures'!$C:$W,44,FALSE)&lt;&gt; "", VLOOKUP($A1392,'V2.5.2 Measures'!$C:$W,44,FALSE),"N/A")</f>
        <v>#REF!</v>
      </c>
    </row>
    <row r="1393" spans="1:23" x14ac:dyDescent="0.35">
      <c r="A1393" s="7" t="str">
        <f>'V2.5.2 Measures'!C855</f>
        <v>EXP16.10</v>
      </c>
      <c r="B1393" s="7" t="str">
        <f>VLOOKUP($A1393,'V2.5.2 Measures'!$C:$W,6,FALSE)</f>
        <v>Medicaid FFS: Original, Non-Crossover, Paid Claims</v>
      </c>
      <c r="C1393" s="7" t="str">
        <f>VLOOKUP($A1393,'V2.5.2 Measures'!$C:$W,8,FALSE)</f>
        <v>No</v>
      </c>
      <c r="D1393" s="7" t="str">
        <f>IF(VLOOKUP($A1393,'V2.5.2 Measures'!$C:$W,4,FALSE)="","",VLOOKUP($A1393,'V2.5.2 Measures'!$C:$W,4,FALSE))</f>
        <v>Ratio</v>
      </c>
      <c r="E1393" s="7" t="str">
        <f>IF((VLOOKUP($A1393,'V2.5.2 Measures'!$C:$W,8,FALSE)&lt;&gt;"")*AND(VLOOKUP($A1393,'V2.5.2 Measures'!$C:$W,8,FALSE)&lt;&gt;"TBD"),VLOOKUP($A1393,'V2.5.2 Measures'!$C:$W,8,FALSE),"N/A")</f>
        <v>No</v>
      </c>
      <c r="F1393" s="7" t="str">
        <f>IF((VLOOKUP($A1393,'V2.5.2 Measures'!$C:$W,9,FALSE)&lt;&gt;"")*AND(VLOOKUP($A1393,'V2.5.2 Measures'!$C:$W,9,FALSE)&lt;&gt;"TBD"),VLOOKUP($A1393,'V2.5.2 Measures'!$C:$W,9,FALSE),"N/A")</f>
        <v>N/A</v>
      </c>
      <c r="G1393" s="7" t="str">
        <f>IF((VLOOKUP($A1393,'V2.5.2 Measures'!$C:$W,10,FALSE)&lt;&gt;"")*AND(VLOOKUP($A1393,'V2.5.2 Measures'!$C:$W,10,FALSE)&lt;&gt;"TBD"),VLOOKUP($A1393,'V2.5.2 Measures'!$C:$W,10,FALSE),"N/A")</f>
        <v>N/A</v>
      </c>
      <c r="H1393" s="7" t="str">
        <f>IF(VLOOKUP($A1393,'V2.5.2 Measures'!$C:$W,14,FALSE)&lt;&gt; "", VLOOKUP($A1393,'V2.5.2 Measures'!$C:$W,14,FALSE),"N/A")</f>
        <v>TBD</v>
      </c>
      <c r="I1393" s="7">
        <f>IF(VLOOKUP($A1393,'V2.5.2 Measures'!$C:$W,15,FALSE)&lt;&gt; "", VLOOKUP($A1393,'V2.5.2 Measures'!$C:$W,15,FALSE),"N/A")</f>
        <v>0.2</v>
      </c>
      <c r="J1393" s="7" t="str">
        <f>IF(VLOOKUP($A1393,'V2.5.2 Measures'!$C:$W,16,FALSE)&lt;&gt; "", VLOOKUP($A1393,'V2.5.2 Measures'!$C:$W,16,FALSE),"N/A")</f>
        <v>N/A</v>
      </c>
      <c r="K1393" s="7" t="str">
        <f>IF(VLOOKUP($A1393,'V2.5.2 Measures'!$C:$W,17,FALSE)&lt;&gt; "", VLOOKUP($A1393,'V2.5.2 Measures'!$C:$W,17,FALSE),"N/A")</f>
        <v>N/A</v>
      </c>
      <c r="L1393" s="7" t="str">
        <f>IF(VLOOKUP($A1393,'V2.5.2 Measures'!$C:$W,18,FALSE)&lt;&gt; "", VLOOKUP($A1393,'V2.5.2 Measures'!$C:$W,18,FALSE),"N/A")</f>
        <v>Default</v>
      </c>
      <c r="M1393" s="7" t="str">
        <f>IF(VLOOKUP($A1393,'V2.5.2 Measures'!$C:$W,19,FALSE)&lt;&gt; "", VLOOKUP($A1393,'V2.5.2 Measures'!$C:$W,19,FALSE),"N/A")</f>
        <v>SAS</v>
      </c>
      <c r="N1393" s="7" t="str">
        <f>IF(VLOOKUP($A1393,'V2.5.2 Measures'!$C:$W,20,FALSE)&lt;&gt; "", VLOOKUP($A1393,'V2.5.2 Measures'!$C:$W,20,FALSE),"N/A")</f>
        <v>V1.1</v>
      </c>
      <c r="O1393" s="7" t="str">
        <f>IF(VLOOKUP($A1393,'V2.5.2 Measures'!$C:$W,21,FALSE)&lt;&gt; "", VLOOKUP($A1393,'V2.5.2 Measures'!$C:$W,21,FALSE),"N/A")</f>
        <v>V2.3</v>
      </c>
      <c r="P1393" s="7" t="e">
        <f>IF(VLOOKUP($A1393,'V2.5.2 Measures'!$C:$W,22,FALSE)&lt;&gt; "", VLOOKUP($A1393,'V2.5.2 Measures'!$C:$W,22,FALSE),"N/A")</f>
        <v>#REF!</v>
      </c>
      <c r="Q1393" s="7" t="e">
        <f>IF(VLOOKUP($A1393,'V2.5.2 Measures'!$C:$W,23,FALSE)&lt;&gt; "", VLOOKUP($A1393,'V2.5.2 Measures'!$C:$W,23,FALSE),"N/A")</f>
        <v>#REF!</v>
      </c>
      <c r="R1393" s="7" t="e">
        <f>IF(VLOOKUP($A1393,'V2.5.2 Measures'!$C:$W,24,FALSE)&lt;&gt; "", VLOOKUP($A1393,'V2.5.2 Measures'!$C:$W,24,FALSE),"N/A")</f>
        <v>#REF!</v>
      </c>
      <c r="S1393" s="7" t="e">
        <f>IF(VLOOKUP($A1393,'V2.5.2 Measures'!$C:$W,25,FALSE)&lt;&gt; "", VLOOKUP($A1393,'V2.5.2 Measures'!$C:$W,25,FALSE),"N/A")</f>
        <v>#REF!</v>
      </c>
      <c r="T1393" s="7" t="str">
        <f>IF(VLOOKUP($A1393,'V2.5.2 Measures'!$C:$W,2,FALSE)&lt;&gt; "", VLOOKUP($A1393,'V2.5.2 Measures'!$C:$W,2,FALSE),"N/A")</f>
        <v>EXP-16-016-10</v>
      </c>
      <c r="U1393" s="7" t="str">
        <f>IF(VLOOKUP($A1393,'V2.5.2 Measures'!$C:$W,3,FALSE)&lt;&gt; "", VLOOKUP($A1393,'V2.5.2 Measures'!$C:$W,3,FALSE),"N/A")</f>
        <v>Average paid per record for TYPE-OF-SERVICE = 36 (Medical equipment/prosthetic devices)</v>
      </c>
      <c r="V1393" s="7" t="e">
        <f>IF(VLOOKUP($A1393,'V2.5.2 Measures'!$C:$W,26,FALSE)&lt;&gt; "", VLOOKUP($A1393,'V2.5.2 Measures'!$C:$W,26,FALSE),"N/A")</f>
        <v>#REF!</v>
      </c>
      <c r="W1393" s="7" t="e">
        <f>IF(VLOOKUP($A1393,'V2.5.2 Measures'!$C:$W,44,FALSE)&lt;&gt; "", VLOOKUP($A1393,'V2.5.2 Measures'!$C:$W,44,FALSE),"N/A")</f>
        <v>#REF!</v>
      </c>
    </row>
    <row r="1394" spans="1:23" x14ac:dyDescent="0.35">
      <c r="A1394" s="7" t="str">
        <f>'V2.5.2 Measures'!C856</f>
        <v>EXP16.11</v>
      </c>
      <c r="B1394" s="7" t="str">
        <f>VLOOKUP($A1394,'V2.5.2 Measures'!$C:$W,6,FALSE)</f>
        <v>Medicaid FFS: Original, Non-Crossover, Paid Claims</v>
      </c>
      <c r="C1394" s="7" t="str">
        <f>VLOOKUP($A1394,'V2.5.2 Measures'!$C:$W,8,FALSE)</f>
        <v>No</v>
      </c>
      <c r="D1394" s="7" t="str">
        <f>IF(VLOOKUP($A1394,'V2.5.2 Measures'!$C:$W,4,FALSE)="","",VLOOKUP($A1394,'V2.5.2 Measures'!$C:$W,4,FALSE))</f>
        <v>Ratio</v>
      </c>
      <c r="E1394" s="7" t="str">
        <f>IF((VLOOKUP($A1394,'V2.5.2 Measures'!$C:$W,8,FALSE)&lt;&gt;"")*AND(VLOOKUP($A1394,'V2.5.2 Measures'!$C:$W,8,FALSE)&lt;&gt;"TBD"),VLOOKUP($A1394,'V2.5.2 Measures'!$C:$W,8,FALSE),"N/A")</f>
        <v>No</v>
      </c>
      <c r="F1394" s="7" t="str">
        <f>IF((VLOOKUP($A1394,'V2.5.2 Measures'!$C:$W,9,FALSE)&lt;&gt;"")*AND(VLOOKUP($A1394,'V2.5.2 Measures'!$C:$W,9,FALSE)&lt;&gt;"TBD"),VLOOKUP($A1394,'V2.5.2 Measures'!$C:$W,9,FALSE),"N/A")</f>
        <v>N/A</v>
      </c>
      <c r="G1394" s="7" t="str">
        <f>IF((VLOOKUP($A1394,'V2.5.2 Measures'!$C:$W,10,FALSE)&lt;&gt;"")*AND(VLOOKUP($A1394,'V2.5.2 Measures'!$C:$W,10,FALSE)&lt;&gt;"TBD"),VLOOKUP($A1394,'V2.5.2 Measures'!$C:$W,10,FALSE),"N/A")</f>
        <v>N/A</v>
      </c>
      <c r="H1394" s="7" t="str">
        <f>IF(VLOOKUP($A1394,'V2.5.2 Measures'!$C:$W,14,FALSE)&lt;&gt; "", VLOOKUP($A1394,'V2.5.2 Measures'!$C:$W,14,FALSE),"N/A")</f>
        <v>TBD</v>
      </c>
      <c r="I1394" s="7">
        <f>IF(VLOOKUP($A1394,'V2.5.2 Measures'!$C:$W,15,FALSE)&lt;&gt; "", VLOOKUP($A1394,'V2.5.2 Measures'!$C:$W,15,FALSE),"N/A")</f>
        <v>0.2</v>
      </c>
      <c r="J1394" s="7" t="str">
        <f>IF(VLOOKUP($A1394,'V2.5.2 Measures'!$C:$W,16,FALSE)&lt;&gt; "", VLOOKUP($A1394,'V2.5.2 Measures'!$C:$W,16,FALSE),"N/A")</f>
        <v>N/A</v>
      </c>
      <c r="K1394" s="7" t="str">
        <f>IF(VLOOKUP($A1394,'V2.5.2 Measures'!$C:$W,17,FALSE)&lt;&gt; "", VLOOKUP($A1394,'V2.5.2 Measures'!$C:$W,17,FALSE),"N/A")</f>
        <v>N/A</v>
      </c>
      <c r="L1394" s="7" t="str">
        <f>IF(VLOOKUP($A1394,'V2.5.2 Measures'!$C:$W,18,FALSE)&lt;&gt; "", VLOOKUP($A1394,'V2.5.2 Measures'!$C:$W,18,FALSE),"N/A")</f>
        <v>Default</v>
      </c>
      <c r="M1394" s="7" t="str">
        <f>IF(VLOOKUP($A1394,'V2.5.2 Measures'!$C:$W,19,FALSE)&lt;&gt; "", VLOOKUP($A1394,'V2.5.2 Measures'!$C:$W,19,FALSE),"N/A")</f>
        <v>SAS</v>
      </c>
      <c r="N1394" s="7" t="str">
        <f>IF(VLOOKUP($A1394,'V2.5.2 Measures'!$C:$W,20,FALSE)&lt;&gt; "", VLOOKUP($A1394,'V2.5.2 Measures'!$C:$W,20,FALSE),"N/A")</f>
        <v>V1.1</v>
      </c>
      <c r="O1394" s="7" t="str">
        <f>IF(VLOOKUP($A1394,'V2.5.2 Measures'!$C:$W,21,FALSE)&lt;&gt; "", VLOOKUP($A1394,'V2.5.2 Measures'!$C:$W,21,FALSE),"N/A")</f>
        <v>V2.3</v>
      </c>
      <c r="P1394" s="7" t="e">
        <f>IF(VLOOKUP($A1394,'V2.5.2 Measures'!$C:$W,22,FALSE)&lt;&gt; "", VLOOKUP($A1394,'V2.5.2 Measures'!$C:$W,22,FALSE),"N/A")</f>
        <v>#REF!</v>
      </c>
      <c r="Q1394" s="7" t="e">
        <f>IF(VLOOKUP($A1394,'V2.5.2 Measures'!$C:$W,23,FALSE)&lt;&gt; "", VLOOKUP($A1394,'V2.5.2 Measures'!$C:$W,23,FALSE),"N/A")</f>
        <v>#REF!</v>
      </c>
      <c r="R1394" s="7" t="e">
        <f>IF(VLOOKUP($A1394,'V2.5.2 Measures'!$C:$W,24,FALSE)&lt;&gt; "", VLOOKUP($A1394,'V2.5.2 Measures'!$C:$W,24,FALSE),"N/A")</f>
        <v>#REF!</v>
      </c>
      <c r="S1394" s="7" t="e">
        <f>IF(VLOOKUP($A1394,'V2.5.2 Measures'!$C:$W,25,FALSE)&lt;&gt; "", VLOOKUP($A1394,'V2.5.2 Measures'!$C:$W,25,FALSE),"N/A")</f>
        <v>#REF!</v>
      </c>
      <c r="T1394" s="7" t="str">
        <f>IF(VLOOKUP($A1394,'V2.5.2 Measures'!$C:$W,2,FALSE)&lt;&gt; "", VLOOKUP($A1394,'V2.5.2 Measures'!$C:$W,2,FALSE),"N/A")</f>
        <v>EXP-16-017-11</v>
      </c>
      <c r="U1394" s="7" t="str">
        <f>IF(VLOOKUP($A1394,'V2.5.2 Measures'!$C:$W,3,FALSE)&lt;&gt; "", VLOOKUP($A1394,'V2.5.2 Measures'!$C:$W,3,FALSE),"N/A")</f>
        <v>Average paid per record for TYPE-OF-SERVICE = 85 (Prenatal care and pre-pregnancy family planning services and supplies)</v>
      </c>
      <c r="V1394" s="7" t="e">
        <f>IF(VLOOKUP($A1394,'V2.5.2 Measures'!$C:$W,26,FALSE)&lt;&gt; "", VLOOKUP($A1394,'V2.5.2 Measures'!$C:$W,26,FALSE),"N/A")</f>
        <v>#REF!</v>
      </c>
      <c r="W1394" s="7" t="e">
        <f>IF(VLOOKUP($A1394,'V2.5.2 Measures'!$C:$W,44,FALSE)&lt;&gt; "", VLOOKUP($A1394,'V2.5.2 Measures'!$C:$W,44,FALSE),"N/A")</f>
        <v>#REF!</v>
      </c>
    </row>
    <row r="1395" spans="1:23" x14ac:dyDescent="0.35">
      <c r="A1395" s="7" t="str">
        <f>'V2.5.2 Measures'!C857</f>
        <v>EXP16.12</v>
      </c>
      <c r="B1395" s="7" t="str">
        <f>VLOOKUP($A1395,'V2.5.2 Measures'!$C:$W,6,FALSE)</f>
        <v>Medicaid FFS: Original, Non-Crossover, Paid Claims</v>
      </c>
      <c r="C1395" s="7" t="str">
        <f>VLOOKUP($A1395,'V2.5.2 Measures'!$C:$W,8,FALSE)</f>
        <v>No</v>
      </c>
      <c r="D1395" s="7" t="str">
        <f>IF(VLOOKUP($A1395,'V2.5.2 Measures'!$C:$W,4,FALSE)="","",VLOOKUP($A1395,'V2.5.2 Measures'!$C:$W,4,FALSE))</f>
        <v>Ratio</v>
      </c>
      <c r="E1395" s="7" t="str">
        <f>IF((VLOOKUP($A1395,'V2.5.2 Measures'!$C:$W,8,FALSE)&lt;&gt;"")*AND(VLOOKUP($A1395,'V2.5.2 Measures'!$C:$W,8,FALSE)&lt;&gt;"TBD"),VLOOKUP($A1395,'V2.5.2 Measures'!$C:$W,8,FALSE),"N/A")</f>
        <v>No</v>
      </c>
      <c r="F1395" s="7" t="str">
        <f>IF((VLOOKUP($A1395,'V2.5.2 Measures'!$C:$W,9,FALSE)&lt;&gt;"")*AND(VLOOKUP($A1395,'V2.5.2 Measures'!$C:$W,9,FALSE)&lt;&gt;"TBD"),VLOOKUP($A1395,'V2.5.2 Measures'!$C:$W,9,FALSE),"N/A")</f>
        <v>N/A</v>
      </c>
      <c r="G1395" s="7" t="str">
        <f>IF((VLOOKUP($A1395,'V2.5.2 Measures'!$C:$W,10,FALSE)&lt;&gt;"")*AND(VLOOKUP($A1395,'V2.5.2 Measures'!$C:$W,10,FALSE)&lt;&gt;"TBD"),VLOOKUP($A1395,'V2.5.2 Measures'!$C:$W,10,FALSE),"N/A")</f>
        <v>N/A</v>
      </c>
      <c r="H1395" s="7" t="str">
        <f>IF(VLOOKUP($A1395,'V2.5.2 Measures'!$C:$W,14,FALSE)&lt;&gt; "", VLOOKUP($A1395,'V2.5.2 Measures'!$C:$W,14,FALSE),"N/A")</f>
        <v>TBD</v>
      </c>
      <c r="I1395" s="7">
        <f>IF(VLOOKUP($A1395,'V2.5.2 Measures'!$C:$W,15,FALSE)&lt;&gt; "", VLOOKUP($A1395,'V2.5.2 Measures'!$C:$W,15,FALSE),"N/A")</f>
        <v>0.2</v>
      </c>
      <c r="J1395" s="7" t="str">
        <f>IF(VLOOKUP($A1395,'V2.5.2 Measures'!$C:$W,16,FALSE)&lt;&gt; "", VLOOKUP($A1395,'V2.5.2 Measures'!$C:$W,16,FALSE),"N/A")</f>
        <v>N/A</v>
      </c>
      <c r="K1395" s="7" t="str">
        <f>IF(VLOOKUP($A1395,'V2.5.2 Measures'!$C:$W,17,FALSE)&lt;&gt; "", VLOOKUP($A1395,'V2.5.2 Measures'!$C:$W,17,FALSE),"N/A")</f>
        <v>N/A</v>
      </c>
      <c r="L1395" s="7" t="str">
        <f>IF(VLOOKUP($A1395,'V2.5.2 Measures'!$C:$W,18,FALSE)&lt;&gt; "", VLOOKUP($A1395,'V2.5.2 Measures'!$C:$W,18,FALSE),"N/A")</f>
        <v>Default</v>
      </c>
      <c r="M1395" s="7" t="str">
        <f>IF(VLOOKUP($A1395,'V2.5.2 Measures'!$C:$W,19,FALSE)&lt;&gt; "", VLOOKUP($A1395,'V2.5.2 Measures'!$C:$W,19,FALSE),"N/A")</f>
        <v>SAS</v>
      </c>
      <c r="N1395" s="7" t="str">
        <f>IF(VLOOKUP($A1395,'V2.5.2 Measures'!$C:$W,20,FALSE)&lt;&gt; "", VLOOKUP($A1395,'V2.5.2 Measures'!$C:$W,20,FALSE),"N/A")</f>
        <v>V1.1</v>
      </c>
      <c r="O1395" s="7" t="str">
        <f>IF(VLOOKUP($A1395,'V2.5.2 Measures'!$C:$W,21,FALSE)&lt;&gt; "", VLOOKUP($A1395,'V2.5.2 Measures'!$C:$W,21,FALSE),"N/A")</f>
        <v>V2.3</v>
      </c>
      <c r="P1395" s="7" t="e">
        <f>IF(VLOOKUP($A1395,'V2.5.2 Measures'!$C:$W,22,FALSE)&lt;&gt; "", VLOOKUP($A1395,'V2.5.2 Measures'!$C:$W,22,FALSE),"N/A")</f>
        <v>#REF!</v>
      </c>
      <c r="Q1395" s="7" t="e">
        <f>IF(VLOOKUP($A1395,'V2.5.2 Measures'!$C:$W,23,FALSE)&lt;&gt; "", VLOOKUP($A1395,'V2.5.2 Measures'!$C:$W,23,FALSE),"N/A")</f>
        <v>#REF!</v>
      </c>
      <c r="R1395" s="7" t="e">
        <f>IF(VLOOKUP($A1395,'V2.5.2 Measures'!$C:$W,24,FALSE)&lt;&gt; "", VLOOKUP($A1395,'V2.5.2 Measures'!$C:$W,24,FALSE),"N/A")</f>
        <v>#REF!</v>
      </c>
      <c r="S1395" s="7" t="e">
        <f>IF(VLOOKUP($A1395,'V2.5.2 Measures'!$C:$W,25,FALSE)&lt;&gt; "", VLOOKUP($A1395,'V2.5.2 Measures'!$C:$W,25,FALSE),"N/A")</f>
        <v>#REF!</v>
      </c>
      <c r="T1395" s="7" t="str">
        <f>IF(VLOOKUP($A1395,'V2.5.2 Measures'!$C:$W,2,FALSE)&lt;&gt; "", VLOOKUP($A1395,'V2.5.2 Measures'!$C:$W,2,FALSE),"N/A")</f>
        <v>EXP-16-018-12</v>
      </c>
      <c r="U1395" s="7" t="str">
        <f>IF(VLOOKUP($A1395,'V2.5.2 Measures'!$C:$W,3,FALSE)&lt;&gt; "", VLOOKUP($A1395,'V2.5.2 Measures'!$C:$W,3,FALSE),"N/A")</f>
        <v>Average paid per record for TYPE-OF-SERVICE = 89 (Disposable medical supplies)</v>
      </c>
      <c r="V1395" s="7" t="e">
        <f>IF(VLOOKUP($A1395,'V2.5.2 Measures'!$C:$W,26,FALSE)&lt;&gt; "", VLOOKUP($A1395,'V2.5.2 Measures'!$C:$W,26,FALSE),"N/A")</f>
        <v>#REF!</v>
      </c>
      <c r="W1395" s="7" t="e">
        <f>IF(VLOOKUP($A1395,'V2.5.2 Measures'!$C:$W,44,FALSE)&lt;&gt; "", VLOOKUP($A1395,'V2.5.2 Measures'!$C:$W,44,FALSE),"N/A")</f>
        <v>#REF!</v>
      </c>
    </row>
    <row r="1396" spans="1:23" x14ac:dyDescent="0.35">
      <c r="A1396" s="7" t="str">
        <f>'V2.5.2 Measures'!C858</f>
        <v>EXP16.6</v>
      </c>
      <c r="B1396" s="7" t="str">
        <f>VLOOKUP($A1396,'V2.5.2 Measures'!$C:$W,6,FALSE)</f>
        <v>Medicaid FFS: Original, Non-Crossover, Paid Claims</v>
      </c>
      <c r="C1396" s="7" t="str">
        <f>VLOOKUP($A1396,'V2.5.2 Measures'!$C:$W,8,FALSE)</f>
        <v>No</v>
      </c>
      <c r="D1396" s="7" t="str">
        <f>IF(VLOOKUP($A1396,'V2.5.2 Measures'!$C:$W,4,FALSE)="","",VLOOKUP($A1396,'V2.5.2 Measures'!$C:$W,4,FALSE))</f>
        <v>Ratio</v>
      </c>
      <c r="E1396" s="7" t="str">
        <f>IF((VLOOKUP($A1396,'V2.5.2 Measures'!$C:$W,8,FALSE)&lt;&gt;"")*AND(VLOOKUP($A1396,'V2.5.2 Measures'!$C:$W,8,FALSE)&lt;&gt;"TBD"),VLOOKUP($A1396,'V2.5.2 Measures'!$C:$W,8,FALSE),"N/A")</f>
        <v>No</v>
      </c>
      <c r="F1396" s="7" t="str">
        <f>IF((VLOOKUP($A1396,'V2.5.2 Measures'!$C:$W,9,FALSE)&lt;&gt;"")*AND(VLOOKUP($A1396,'V2.5.2 Measures'!$C:$W,9,FALSE)&lt;&gt;"TBD"),VLOOKUP($A1396,'V2.5.2 Measures'!$C:$W,9,FALSE),"N/A")</f>
        <v>N/A</v>
      </c>
      <c r="G1396" s="7" t="str">
        <f>IF((VLOOKUP($A1396,'V2.5.2 Measures'!$C:$W,10,FALSE)&lt;&gt;"")*AND(VLOOKUP($A1396,'V2.5.2 Measures'!$C:$W,10,FALSE)&lt;&gt;"TBD"),VLOOKUP($A1396,'V2.5.2 Measures'!$C:$W,10,FALSE),"N/A")</f>
        <v>N/A</v>
      </c>
      <c r="H1396" s="7" t="str">
        <f>IF(VLOOKUP($A1396,'V2.5.2 Measures'!$C:$W,14,FALSE)&lt;&gt; "", VLOOKUP($A1396,'V2.5.2 Measures'!$C:$W,14,FALSE),"N/A")</f>
        <v>TBD</v>
      </c>
      <c r="I1396" s="7">
        <f>IF(VLOOKUP($A1396,'V2.5.2 Measures'!$C:$W,15,FALSE)&lt;&gt; "", VLOOKUP($A1396,'V2.5.2 Measures'!$C:$W,15,FALSE),"N/A")</f>
        <v>0.2</v>
      </c>
      <c r="J1396" s="7" t="str">
        <f>IF(VLOOKUP($A1396,'V2.5.2 Measures'!$C:$W,16,FALSE)&lt;&gt; "", VLOOKUP($A1396,'V2.5.2 Measures'!$C:$W,16,FALSE),"N/A")</f>
        <v>N/A</v>
      </c>
      <c r="K1396" s="7" t="str">
        <f>IF(VLOOKUP($A1396,'V2.5.2 Measures'!$C:$W,17,FALSE)&lt;&gt; "", VLOOKUP($A1396,'V2.5.2 Measures'!$C:$W,17,FALSE),"N/A")</f>
        <v>N/A</v>
      </c>
      <c r="L1396" s="7" t="str">
        <f>IF(VLOOKUP($A1396,'V2.5.2 Measures'!$C:$W,18,FALSE)&lt;&gt; "", VLOOKUP($A1396,'V2.5.2 Measures'!$C:$W,18,FALSE),"N/A")</f>
        <v>Default</v>
      </c>
      <c r="M1396" s="7" t="str">
        <f>IF(VLOOKUP($A1396,'V2.5.2 Measures'!$C:$W,19,FALSE)&lt;&gt; "", VLOOKUP($A1396,'V2.5.2 Measures'!$C:$W,19,FALSE),"N/A")</f>
        <v>SAS</v>
      </c>
      <c r="N1396" s="7" t="str">
        <f>IF(VLOOKUP($A1396,'V2.5.2 Measures'!$C:$W,20,FALSE)&lt;&gt; "", VLOOKUP($A1396,'V2.5.2 Measures'!$C:$W,20,FALSE),"N/A")</f>
        <v>V1.1</v>
      </c>
      <c r="O1396" s="7" t="str">
        <f>IF(VLOOKUP($A1396,'V2.5.2 Measures'!$C:$W,21,FALSE)&lt;&gt; "", VLOOKUP($A1396,'V2.5.2 Measures'!$C:$W,21,FALSE),"N/A")</f>
        <v>V2.3</v>
      </c>
      <c r="P1396" s="7" t="e">
        <f>IF(VLOOKUP($A1396,'V2.5.2 Measures'!$C:$W,22,FALSE)&lt;&gt; "", VLOOKUP($A1396,'V2.5.2 Measures'!$C:$W,22,FALSE),"N/A")</f>
        <v>#REF!</v>
      </c>
      <c r="Q1396" s="7" t="e">
        <f>IF(VLOOKUP($A1396,'V2.5.2 Measures'!$C:$W,23,FALSE)&lt;&gt; "", VLOOKUP($A1396,'V2.5.2 Measures'!$C:$W,23,FALSE),"N/A")</f>
        <v>#REF!</v>
      </c>
      <c r="R1396" s="7" t="e">
        <f>IF(VLOOKUP($A1396,'V2.5.2 Measures'!$C:$W,24,FALSE)&lt;&gt; "", VLOOKUP($A1396,'V2.5.2 Measures'!$C:$W,24,FALSE),"N/A")</f>
        <v>#REF!</v>
      </c>
      <c r="S1396" s="7" t="e">
        <f>IF(VLOOKUP($A1396,'V2.5.2 Measures'!$C:$W,25,FALSE)&lt;&gt; "", VLOOKUP($A1396,'V2.5.2 Measures'!$C:$W,25,FALSE),"N/A")</f>
        <v>#REF!</v>
      </c>
      <c r="T1396" s="7" t="str">
        <f>IF(VLOOKUP($A1396,'V2.5.2 Measures'!$C:$W,2,FALSE)&lt;&gt; "", VLOOKUP($A1396,'V2.5.2 Measures'!$C:$W,2,FALSE),"N/A")</f>
        <v>EXP-16-019-6</v>
      </c>
      <c r="U1396" s="7" t="str">
        <f>IF(VLOOKUP($A1396,'V2.5.2 Measures'!$C:$W,3,FALSE)&lt;&gt; "", VLOOKUP($A1396,'V2.5.2 Measures'!$C:$W,3,FALSE),"N/A")</f>
        <v>Average paid per record for TYPE-OF-SERVICE = 127 (Indian Health Service (IHS) - Family Plan)</v>
      </c>
      <c r="V1396" s="7" t="e">
        <f>IF(VLOOKUP($A1396,'V2.5.2 Measures'!$C:$W,26,FALSE)&lt;&gt; "", VLOOKUP($A1396,'V2.5.2 Measures'!$C:$W,26,FALSE),"N/A")</f>
        <v>#REF!</v>
      </c>
      <c r="W1396" s="7" t="e">
        <f>IF(VLOOKUP($A1396,'V2.5.2 Measures'!$C:$W,44,FALSE)&lt;&gt; "", VLOOKUP($A1396,'V2.5.2 Measures'!$C:$W,44,FALSE),"N/A")</f>
        <v>#REF!</v>
      </c>
    </row>
    <row r="1397" spans="1:23" x14ac:dyDescent="0.35">
      <c r="A1397" s="7" t="str">
        <f>'V2.5.2 Measures'!C859</f>
        <v>EXP16.2</v>
      </c>
      <c r="B1397" s="7" t="str">
        <f>VLOOKUP($A1397,'V2.5.2 Measures'!$C:$W,6,FALSE)</f>
        <v>Medicaid FFS: Original, Non-Crossover, Paid Claims</v>
      </c>
      <c r="C1397" s="7" t="str">
        <f>VLOOKUP($A1397,'V2.5.2 Measures'!$C:$W,8,FALSE)</f>
        <v>TA- Inferential</v>
      </c>
      <c r="D1397" s="7" t="str">
        <f>IF(VLOOKUP($A1397,'V2.5.2 Measures'!$C:$W,4,FALSE)="","",VLOOKUP($A1397,'V2.5.2 Measures'!$C:$W,4,FALSE))</f>
        <v>Claims Percentage</v>
      </c>
      <c r="E1397" s="7" t="str">
        <f>IF((VLOOKUP($A1397,'V2.5.2 Measures'!$C:$W,8,FALSE)&lt;&gt;"")*AND(VLOOKUP($A1397,'V2.5.2 Measures'!$C:$W,8,FALSE)&lt;&gt;"TBD"),VLOOKUP($A1397,'V2.5.2 Measures'!$C:$W,8,FALSE),"N/A")</f>
        <v>TA- Inferential</v>
      </c>
      <c r="F1397" s="7" t="str">
        <f>IF((VLOOKUP($A1397,'V2.5.2 Measures'!$C:$W,9,FALSE)&lt;&gt;"")*AND(VLOOKUP($A1397,'V2.5.2 Measures'!$C:$W,9,FALSE)&lt;&gt;"TBD"),VLOOKUP($A1397,'V2.5.2 Measures'!$C:$W,9,FALSE),"N/A")</f>
        <v>Medium</v>
      </c>
      <c r="G1397" s="7" t="str">
        <f>IF((VLOOKUP($A1397,'V2.5.2 Measures'!$C:$W,10,FALSE)&lt;&gt;"")*AND(VLOOKUP($A1397,'V2.5.2 Measures'!$C:$W,10,FALSE)&lt;&gt;"TBD"),VLOOKUP($A1397,'V2.5.2 Measures'!$C:$W,10,FALSE),"N/A")</f>
        <v>N/A</v>
      </c>
      <c r="H1397" s="7">
        <f>IF(VLOOKUP($A1397,'V2.5.2 Measures'!$C:$W,14,FALSE)&lt;&gt; "", VLOOKUP($A1397,'V2.5.2 Measures'!$C:$W,14,FALSE),"N/A")</f>
        <v>0.1</v>
      </c>
      <c r="I1397" s="7">
        <f>IF(VLOOKUP($A1397,'V2.5.2 Measures'!$C:$W,15,FALSE)&lt;&gt; "", VLOOKUP($A1397,'V2.5.2 Measures'!$C:$W,15,FALSE),"N/A")</f>
        <v>0.25</v>
      </c>
      <c r="J1397" s="7">
        <f>IF(VLOOKUP($A1397,'V2.5.2 Measures'!$C:$W,16,FALSE)&lt;&gt; "", VLOOKUP($A1397,'V2.5.2 Measures'!$C:$W,16,FALSE),"N/A")</f>
        <v>0</v>
      </c>
      <c r="K1397" s="7">
        <f>IF(VLOOKUP($A1397,'V2.5.2 Measures'!$C:$W,17,FALSE)&lt;&gt; "", VLOOKUP($A1397,'V2.5.2 Measures'!$C:$W,17,FALSE),"N/A")</f>
        <v>0.1</v>
      </c>
      <c r="L1397" s="7" t="str">
        <f>IF(VLOOKUP($A1397,'V2.5.2 Measures'!$C:$W,18,FALSE)&lt;&gt; "", VLOOKUP($A1397,'V2.5.2 Measures'!$C:$W,18,FALSE),"N/A")</f>
        <v>Default</v>
      </c>
      <c r="M1397" s="7" t="str">
        <f>IF(VLOOKUP($A1397,'V2.5.2 Measures'!$C:$W,19,FALSE)&lt;&gt; "", VLOOKUP($A1397,'V2.5.2 Measures'!$C:$W,19,FALSE),"N/A")</f>
        <v>SAS</v>
      </c>
      <c r="N1397" s="7" t="str">
        <f>IF(VLOOKUP($A1397,'V2.5.2 Measures'!$C:$W,20,FALSE)&lt;&gt; "", VLOOKUP($A1397,'V2.5.2 Measures'!$C:$W,20,FALSE),"N/A")</f>
        <v>V1.1</v>
      </c>
      <c r="O1397" s="7" t="str">
        <f>IF(VLOOKUP($A1397,'V2.5.2 Measures'!$C:$W,21,FALSE)&lt;&gt; "", VLOOKUP($A1397,'V2.5.2 Measures'!$C:$W,21,FALSE),"N/A")</f>
        <v>V1.6</v>
      </c>
      <c r="P1397" s="7" t="e">
        <f>IF(VLOOKUP($A1397,'V2.5.2 Measures'!$C:$W,22,FALSE)&lt;&gt; "", VLOOKUP($A1397,'V2.5.2 Measures'!$C:$W,22,FALSE),"N/A")</f>
        <v>#REF!</v>
      </c>
      <c r="Q1397" s="7" t="e">
        <f>IF(VLOOKUP($A1397,'V2.5.2 Measures'!$C:$W,23,FALSE)&lt;&gt; "", VLOOKUP($A1397,'V2.5.2 Measures'!$C:$W,23,FALSE),"N/A")</f>
        <v>#REF!</v>
      </c>
      <c r="R1397" s="7" t="e">
        <f>IF(VLOOKUP($A1397,'V2.5.2 Measures'!$C:$W,24,FALSE)&lt;&gt; "", VLOOKUP($A1397,'V2.5.2 Measures'!$C:$W,24,FALSE),"N/A")</f>
        <v>#REF!</v>
      </c>
      <c r="S1397" s="7" t="e">
        <f>IF(VLOOKUP($A1397,'V2.5.2 Measures'!$C:$W,25,FALSE)&lt;&gt; "", VLOOKUP($A1397,'V2.5.2 Measures'!$C:$W,25,FALSE),"N/A")</f>
        <v>#REF!</v>
      </c>
      <c r="T1397" s="7" t="str">
        <f>IF(VLOOKUP($A1397,'V2.5.2 Measures'!$C:$W,2,FALSE)&lt;&gt; "", VLOOKUP($A1397,'V2.5.2 Measures'!$C:$W,2,FALSE),"N/A")</f>
        <v>EXP-16-020-2</v>
      </c>
      <c r="U1397" s="7" t="str">
        <f>IF(VLOOKUP($A1397,'V2.5.2 Measures'!$C:$W,3,FALSE)&lt;&gt; "", VLOOKUP($A1397,'V2.5.2 Measures'!$C:$W,3,FALSE),"N/A")</f>
        <v>% of claim headers with Total Billed Amount = $0</v>
      </c>
      <c r="V1397" s="7" t="e">
        <f>IF(VLOOKUP($A1397,'V2.5.2 Measures'!$C:$W,26,FALSE)&lt;&gt; "", VLOOKUP($A1397,'V2.5.2 Measures'!$C:$W,26,FALSE),"N/A")</f>
        <v>#REF!</v>
      </c>
      <c r="W1397" s="7" t="e">
        <f>IF(VLOOKUP($A1397,'V2.5.2 Measures'!$C:$W,44,FALSE)&lt;&gt; "", VLOOKUP($A1397,'V2.5.2 Measures'!$C:$W,44,FALSE),"N/A")</f>
        <v>#REF!</v>
      </c>
    </row>
    <row r="1398" spans="1:23" x14ac:dyDescent="0.35">
      <c r="A1398" s="7" t="str">
        <f>'V2.5.2 Measures'!C860</f>
        <v>EXP16.3</v>
      </c>
      <c r="B1398" s="7" t="str">
        <f>VLOOKUP($A1398,'V2.5.2 Measures'!$C:$W,6,FALSE)</f>
        <v>Medicaid FFS: Original, Non-Crossover, Paid Claims</v>
      </c>
      <c r="C1398" s="7" t="str">
        <f>VLOOKUP($A1398,'V2.5.2 Measures'!$C:$W,8,FALSE)</f>
        <v>TA- Inferential</v>
      </c>
      <c r="D1398" s="7" t="str">
        <f>IF(VLOOKUP($A1398,'V2.5.2 Measures'!$C:$W,4,FALSE)="","",VLOOKUP($A1398,'V2.5.2 Measures'!$C:$W,4,FALSE))</f>
        <v>Claims Percentage</v>
      </c>
      <c r="E1398" s="7" t="str">
        <f>IF((VLOOKUP($A1398,'V2.5.2 Measures'!$C:$W,8,FALSE)&lt;&gt;"")*AND(VLOOKUP($A1398,'V2.5.2 Measures'!$C:$W,8,FALSE)&lt;&gt;"TBD"),VLOOKUP($A1398,'V2.5.2 Measures'!$C:$W,8,FALSE),"N/A")</f>
        <v>TA- Inferential</v>
      </c>
      <c r="F1398" s="7" t="str">
        <f>IF((VLOOKUP($A1398,'V2.5.2 Measures'!$C:$W,9,FALSE)&lt;&gt;"")*AND(VLOOKUP($A1398,'V2.5.2 Measures'!$C:$W,9,FALSE)&lt;&gt;"TBD"),VLOOKUP($A1398,'V2.5.2 Measures'!$C:$W,9,FALSE),"N/A")</f>
        <v>High</v>
      </c>
      <c r="G1398" s="7">
        <f>IF((VLOOKUP($A1398,'V2.5.2 Measures'!$C:$W,10,FALSE)&lt;&gt;"")*AND(VLOOKUP($A1398,'V2.5.2 Measures'!$C:$W,10,FALSE)&lt;&gt;"TBD"),VLOOKUP($A1398,'V2.5.2 Measures'!$C:$W,10,FALSE),"N/A")</f>
        <v>16</v>
      </c>
      <c r="H1398" s="7">
        <f>IF(VLOOKUP($A1398,'V2.5.2 Measures'!$C:$W,14,FALSE)&lt;&gt; "", VLOOKUP($A1398,'V2.5.2 Measures'!$C:$W,14,FALSE),"N/A")</f>
        <v>0.05</v>
      </c>
      <c r="I1398" s="7">
        <f>IF(VLOOKUP($A1398,'V2.5.2 Measures'!$C:$W,15,FALSE)&lt;&gt; "", VLOOKUP($A1398,'V2.5.2 Measures'!$C:$W,15,FALSE),"N/A")</f>
        <v>0.15</v>
      </c>
      <c r="J1398" s="7" t="str">
        <f>IF(VLOOKUP($A1398,'V2.5.2 Measures'!$C:$W,16,FALSE)&lt;&gt; "", VLOOKUP($A1398,'V2.5.2 Measures'!$C:$W,16,FALSE),"N/A")</f>
        <v>0</v>
      </c>
      <c r="K1398" s="7" t="str">
        <f>IF(VLOOKUP($A1398,'V2.5.2 Measures'!$C:$W,17,FALSE)&lt;&gt; "", VLOOKUP($A1398,'V2.5.2 Measures'!$C:$W,17,FALSE),"N/A")</f>
        <v>0.1</v>
      </c>
      <c r="L1398" s="7" t="str">
        <f>IF(VLOOKUP($A1398,'V2.5.2 Measures'!$C:$W,18,FALSE)&lt;&gt; "", VLOOKUP($A1398,'V2.5.2 Measures'!$C:$W,18,FALSE),"N/A")</f>
        <v>Default</v>
      </c>
      <c r="M1398" s="7" t="str">
        <f>IF(VLOOKUP($A1398,'V2.5.2 Measures'!$C:$W,19,FALSE)&lt;&gt; "", VLOOKUP($A1398,'V2.5.2 Measures'!$C:$W,19,FALSE),"N/A")</f>
        <v>SAS</v>
      </c>
      <c r="N1398" s="7" t="str">
        <f>IF(VLOOKUP($A1398,'V2.5.2 Measures'!$C:$W,20,FALSE)&lt;&gt; "", VLOOKUP($A1398,'V2.5.2 Measures'!$C:$W,20,FALSE),"N/A")</f>
        <v>V1.1</v>
      </c>
      <c r="O1398" s="7" t="str">
        <f>IF(VLOOKUP($A1398,'V2.5.2 Measures'!$C:$W,21,FALSE)&lt;&gt; "", VLOOKUP($A1398,'V2.5.2 Measures'!$C:$W,21,FALSE),"N/A")</f>
        <v>V1.6</v>
      </c>
      <c r="P1398" s="7" t="e">
        <f>IF(VLOOKUP($A1398,'V2.5.2 Measures'!$C:$W,22,FALSE)&lt;&gt; "", VLOOKUP($A1398,'V2.5.2 Measures'!$C:$W,22,FALSE),"N/A")</f>
        <v>#REF!</v>
      </c>
      <c r="Q1398" s="7" t="e">
        <f>IF(VLOOKUP($A1398,'V2.5.2 Measures'!$C:$W,23,FALSE)&lt;&gt; "", VLOOKUP($A1398,'V2.5.2 Measures'!$C:$W,23,FALSE),"N/A")</f>
        <v>#REF!</v>
      </c>
      <c r="R1398" s="7" t="e">
        <f>IF(VLOOKUP($A1398,'V2.5.2 Measures'!$C:$W,24,FALSE)&lt;&gt; "", VLOOKUP($A1398,'V2.5.2 Measures'!$C:$W,24,FALSE),"N/A")</f>
        <v>#REF!</v>
      </c>
      <c r="S1398" s="7" t="e">
        <f>IF(VLOOKUP($A1398,'V2.5.2 Measures'!$C:$W,25,FALSE)&lt;&gt; "", VLOOKUP($A1398,'V2.5.2 Measures'!$C:$W,25,FALSE),"N/A")</f>
        <v>#REF!</v>
      </c>
      <c r="T1398" s="7" t="str">
        <f>IF(VLOOKUP($A1398,'V2.5.2 Measures'!$C:$W,2,FALSE)&lt;&gt; "", VLOOKUP($A1398,'V2.5.2 Measures'!$C:$W,2,FALSE),"N/A")</f>
        <v>EXP-16-021-3</v>
      </c>
      <c r="U1398" s="7" t="str">
        <f>IF(VLOOKUP($A1398,'V2.5.2 Measures'!$C:$W,3,FALSE)&lt;&gt; "", VLOOKUP($A1398,'V2.5.2 Measures'!$C:$W,3,FALSE),"N/A")</f>
        <v>% of claim headers with Total Medicaid Paid Amount = $0 or missing</v>
      </c>
      <c r="V1398" s="7" t="e">
        <f>IF(VLOOKUP($A1398,'V2.5.2 Measures'!$C:$W,26,FALSE)&lt;&gt; "", VLOOKUP($A1398,'V2.5.2 Measures'!$C:$W,26,FALSE),"N/A")</f>
        <v>#REF!</v>
      </c>
      <c r="W1398" s="7" t="e">
        <f>IF(VLOOKUP($A1398,'V2.5.2 Measures'!$C:$W,44,FALSE)&lt;&gt; "", VLOOKUP($A1398,'V2.5.2 Measures'!$C:$W,44,FALSE),"N/A")</f>
        <v>#REF!</v>
      </c>
    </row>
    <row r="1399" spans="1:23" x14ac:dyDescent="0.35">
      <c r="A1399" s="7" t="str">
        <f>'V2.5.2 Measures'!C861</f>
        <v>EXP17.9</v>
      </c>
      <c r="B1399" s="7" t="str">
        <f>VLOOKUP($A1399,'V2.5.2 Measures'!$C:$W,6,FALSE)</f>
        <v>Medicaid FFS: Original, Crossover, Paid Claims</v>
      </c>
      <c r="C1399" s="7" t="str">
        <f>VLOOKUP($A1399,'V2.5.2 Measures'!$C:$W,8,FALSE)</f>
        <v>No</v>
      </c>
      <c r="D1399" s="7" t="str">
        <f>IF(VLOOKUP($A1399,'V2.5.2 Measures'!$C:$W,4,FALSE)="","",VLOOKUP($A1399,'V2.5.2 Measures'!$C:$W,4,FALSE))</f>
        <v>Sum</v>
      </c>
      <c r="E1399" s="7" t="str">
        <f>IF((VLOOKUP($A1399,'V2.5.2 Measures'!$C:$W,8,FALSE)&lt;&gt;"")*AND(VLOOKUP($A1399,'V2.5.2 Measures'!$C:$W,8,FALSE)&lt;&gt;"TBD"),VLOOKUP($A1399,'V2.5.2 Measures'!$C:$W,8,FALSE),"N/A")</f>
        <v>No</v>
      </c>
      <c r="F1399" s="7" t="str">
        <f>IF((VLOOKUP($A1399,'V2.5.2 Measures'!$C:$W,9,FALSE)&lt;&gt;"")*AND(VLOOKUP($A1399,'V2.5.2 Measures'!$C:$W,9,FALSE)&lt;&gt;"TBD"),VLOOKUP($A1399,'V2.5.2 Measures'!$C:$W,9,FALSE),"N/A")</f>
        <v>N/A</v>
      </c>
      <c r="G1399" s="7" t="str">
        <f>IF((VLOOKUP($A1399,'V2.5.2 Measures'!$C:$W,10,FALSE)&lt;&gt;"")*AND(VLOOKUP($A1399,'V2.5.2 Measures'!$C:$W,10,FALSE)&lt;&gt;"TBD"),VLOOKUP($A1399,'V2.5.2 Measures'!$C:$W,10,FALSE),"N/A")</f>
        <v>N/A</v>
      </c>
      <c r="H1399" s="7" t="str">
        <f>IF(VLOOKUP($A1399,'V2.5.2 Measures'!$C:$W,14,FALSE)&lt;&gt; "", VLOOKUP($A1399,'V2.5.2 Measures'!$C:$W,14,FALSE),"N/A")</f>
        <v>N/A</v>
      </c>
      <c r="I1399" s="7">
        <f>IF(VLOOKUP($A1399,'V2.5.2 Measures'!$C:$W,15,FALSE)&lt;&gt; "", VLOOKUP($A1399,'V2.5.2 Measures'!$C:$W,15,FALSE),"N/A")</f>
        <v>0.3</v>
      </c>
      <c r="J1399" s="7" t="str">
        <f>IF(VLOOKUP($A1399,'V2.5.2 Measures'!$C:$W,16,FALSE)&lt;&gt; "", VLOOKUP($A1399,'V2.5.2 Measures'!$C:$W,16,FALSE),"N/A")</f>
        <v>N/A</v>
      </c>
      <c r="K1399" s="7" t="str">
        <f>IF(VLOOKUP($A1399,'V2.5.2 Measures'!$C:$W,17,FALSE)&lt;&gt; "", VLOOKUP($A1399,'V2.5.2 Measures'!$C:$W,17,FALSE),"N/A")</f>
        <v>N/A</v>
      </c>
      <c r="L1399" s="7" t="str">
        <f>IF(VLOOKUP($A1399,'V2.5.2 Measures'!$C:$W,18,FALSE)&lt;&gt; "", VLOOKUP($A1399,'V2.5.2 Measures'!$C:$W,18,FALSE),"N/A")</f>
        <v>Default</v>
      </c>
      <c r="M1399" s="7" t="str">
        <f>IF(VLOOKUP($A1399,'V2.5.2 Measures'!$C:$W,19,FALSE)&lt;&gt; "", VLOOKUP($A1399,'V2.5.2 Measures'!$C:$W,19,FALSE),"N/A")</f>
        <v>SAS</v>
      </c>
      <c r="N1399" s="7" t="str">
        <f>IF(VLOOKUP($A1399,'V2.5.2 Measures'!$C:$W,20,FALSE)&lt;&gt; "", VLOOKUP($A1399,'V2.5.2 Measures'!$C:$W,20,FALSE),"N/A")</f>
        <v>V1.1</v>
      </c>
      <c r="O1399" s="7" t="str">
        <f>IF(VLOOKUP($A1399,'V2.5.2 Measures'!$C:$W,21,FALSE)&lt;&gt; "", VLOOKUP($A1399,'V2.5.2 Measures'!$C:$W,21,FALSE),"N/A")</f>
        <v>V2.3</v>
      </c>
      <c r="P1399" s="7" t="e">
        <f>IF(VLOOKUP($A1399,'V2.5.2 Measures'!$C:$W,22,FALSE)&lt;&gt; "", VLOOKUP($A1399,'V2.5.2 Measures'!$C:$W,22,FALSE),"N/A")</f>
        <v>#REF!</v>
      </c>
      <c r="Q1399" s="7" t="e">
        <f>IF(VLOOKUP($A1399,'V2.5.2 Measures'!$C:$W,23,FALSE)&lt;&gt; "", VLOOKUP($A1399,'V2.5.2 Measures'!$C:$W,23,FALSE),"N/A")</f>
        <v>#REF!</v>
      </c>
      <c r="R1399" s="7" t="e">
        <f>IF(VLOOKUP($A1399,'V2.5.2 Measures'!$C:$W,24,FALSE)&lt;&gt; "", VLOOKUP($A1399,'V2.5.2 Measures'!$C:$W,24,FALSE),"N/A")</f>
        <v>#REF!</v>
      </c>
      <c r="S1399" s="7" t="e">
        <f>IF(VLOOKUP($A1399,'V2.5.2 Measures'!$C:$W,25,FALSE)&lt;&gt; "", VLOOKUP($A1399,'V2.5.2 Measures'!$C:$W,25,FALSE),"N/A")</f>
        <v>#REF!</v>
      </c>
      <c r="T1399" s="7" t="str">
        <f>IF(VLOOKUP($A1399,'V2.5.2 Measures'!$C:$W,2,FALSE)&lt;&gt; "", VLOOKUP($A1399,'V2.5.2 Measures'!$C:$W,2,FALSE),"N/A")</f>
        <v>EXP-17-001-9</v>
      </c>
      <c r="U1399" s="7" t="str">
        <f>IF(VLOOKUP($A1399,'V2.5.2 Measures'!$C:$W,3,FALSE)&lt;&gt; "", VLOOKUP($A1399,'V2.5.2 Measures'!$C:$W,3,FALSE),"N/A")</f>
        <v>Total paid for TYPE-OF-SERVICE = 11 (Family planning services and supplies for individuals of child-bearing age)</v>
      </c>
      <c r="V1399" s="7" t="e">
        <f>IF(VLOOKUP($A1399,'V2.5.2 Measures'!$C:$W,26,FALSE)&lt;&gt; "", VLOOKUP($A1399,'V2.5.2 Measures'!$C:$W,26,FALSE),"N/A")</f>
        <v>#REF!</v>
      </c>
      <c r="W1399" s="7" t="e">
        <f>IF(VLOOKUP($A1399,'V2.5.2 Measures'!$C:$W,44,FALSE)&lt;&gt; "", VLOOKUP($A1399,'V2.5.2 Measures'!$C:$W,44,FALSE),"N/A")</f>
        <v>#REF!</v>
      </c>
    </row>
    <row r="1400" spans="1:23" x14ac:dyDescent="0.35">
      <c r="A1400" s="7" t="str">
        <f>'V2.5.2 Measures'!C862</f>
        <v>EXP17.11</v>
      </c>
      <c r="B1400" s="7" t="str">
        <f>VLOOKUP($A1400,'V2.5.2 Measures'!$C:$W,6,FALSE)</f>
        <v>Medicaid FFS: Original, Crossover, Paid Claims</v>
      </c>
      <c r="C1400" s="7" t="str">
        <f>VLOOKUP($A1400,'V2.5.2 Measures'!$C:$W,8,FALSE)</f>
        <v>No</v>
      </c>
      <c r="D1400" s="7" t="str">
        <f>IF(VLOOKUP($A1400,'V2.5.2 Measures'!$C:$W,4,FALSE)="","",VLOOKUP($A1400,'V2.5.2 Measures'!$C:$W,4,FALSE))</f>
        <v>Sum</v>
      </c>
      <c r="E1400" s="7" t="str">
        <f>IF((VLOOKUP($A1400,'V2.5.2 Measures'!$C:$W,8,FALSE)&lt;&gt;"")*AND(VLOOKUP($A1400,'V2.5.2 Measures'!$C:$W,8,FALSE)&lt;&gt;"TBD"),VLOOKUP($A1400,'V2.5.2 Measures'!$C:$W,8,FALSE),"N/A")</f>
        <v>No</v>
      </c>
      <c r="F1400" s="7" t="str">
        <f>IF((VLOOKUP($A1400,'V2.5.2 Measures'!$C:$W,9,FALSE)&lt;&gt;"")*AND(VLOOKUP($A1400,'V2.5.2 Measures'!$C:$W,9,FALSE)&lt;&gt;"TBD"),VLOOKUP($A1400,'V2.5.2 Measures'!$C:$W,9,FALSE),"N/A")</f>
        <v>N/A</v>
      </c>
      <c r="G1400" s="7" t="str">
        <f>IF((VLOOKUP($A1400,'V2.5.2 Measures'!$C:$W,10,FALSE)&lt;&gt;"")*AND(VLOOKUP($A1400,'V2.5.2 Measures'!$C:$W,10,FALSE)&lt;&gt;"TBD"),VLOOKUP($A1400,'V2.5.2 Measures'!$C:$W,10,FALSE),"N/A")</f>
        <v>N/A</v>
      </c>
      <c r="H1400" s="7" t="str">
        <f>IF(VLOOKUP($A1400,'V2.5.2 Measures'!$C:$W,14,FALSE)&lt;&gt; "", VLOOKUP($A1400,'V2.5.2 Measures'!$C:$W,14,FALSE),"N/A")</f>
        <v>N/A</v>
      </c>
      <c r="I1400" s="7">
        <f>IF(VLOOKUP($A1400,'V2.5.2 Measures'!$C:$W,15,FALSE)&lt;&gt; "", VLOOKUP($A1400,'V2.5.2 Measures'!$C:$W,15,FALSE),"N/A")</f>
        <v>0.3</v>
      </c>
      <c r="J1400" s="7" t="str">
        <f>IF(VLOOKUP($A1400,'V2.5.2 Measures'!$C:$W,16,FALSE)&lt;&gt; "", VLOOKUP($A1400,'V2.5.2 Measures'!$C:$W,16,FALSE),"N/A")</f>
        <v>N/A</v>
      </c>
      <c r="K1400" s="7" t="str">
        <f>IF(VLOOKUP($A1400,'V2.5.2 Measures'!$C:$W,17,FALSE)&lt;&gt; "", VLOOKUP($A1400,'V2.5.2 Measures'!$C:$W,17,FALSE),"N/A")</f>
        <v>N/A</v>
      </c>
      <c r="L1400" s="7" t="str">
        <f>IF(VLOOKUP($A1400,'V2.5.2 Measures'!$C:$W,18,FALSE)&lt;&gt; "", VLOOKUP($A1400,'V2.5.2 Measures'!$C:$W,18,FALSE),"N/A")</f>
        <v>Default</v>
      </c>
      <c r="M1400" s="7" t="str">
        <f>IF(VLOOKUP($A1400,'V2.5.2 Measures'!$C:$W,19,FALSE)&lt;&gt; "", VLOOKUP($A1400,'V2.5.2 Measures'!$C:$W,19,FALSE),"N/A")</f>
        <v>SAS</v>
      </c>
      <c r="N1400" s="7" t="str">
        <f>IF(VLOOKUP($A1400,'V2.5.2 Measures'!$C:$W,20,FALSE)&lt;&gt; "", VLOOKUP($A1400,'V2.5.2 Measures'!$C:$W,20,FALSE),"N/A")</f>
        <v>V1.1</v>
      </c>
      <c r="O1400" s="7" t="str">
        <f>IF(VLOOKUP($A1400,'V2.5.2 Measures'!$C:$W,21,FALSE)&lt;&gt; "", VLOOKUP($A1400,'V2.5.2 Measures'!$C:$W,21,FALSE),"N/A")</f>
        <v>V2.3</v>
      </c>
      <c r="P1400" s="7" t="e">
        <f>IF(VLOOKUP($A1400,'V2.5.2 Measures'!$C:$W,22,FALSE)&lt;&gt; "", VLOOKUP($A1400,'V2.5.2 Measures'!$C:$W,22,FALSE),"N/A")</f>
        <v>#REF!</v>
      </c>
      <c r="Q1400" s="7" t="e">
        <f>IF(VLOOKUP($A1400,'V2.5.2 Measures'!$C:$W,23,FALSE)&lt;&gt; "", VLOOKUP($A1400,'V2.5.2 Measures'!$C:$W,23,FALSE),"N/A")</f>
        <v>#REF!</v>
      </c>
      <c r="R1400" s="7" t="e">
        <f>IF(VLOOKUP($A1400,'V2.5.2 Measures'!$C:$W,24,FALSE)&lt;&gt; "", VLOOKUP($A1400,'V2.5.2 Measures'!$C:$W,24,FALSE),"N/A")</f>
        <v>#REF!</v>
      </c>
      <c r="S1400" s="7" t="e">
        <f>IF(VLOOKUP($A1400,'V2.5.2 Measures'!$C:$W,25,FALSE)&lt;&gt; "", VLOOKUP($A1400,'V2.5.2 Measures'!$C:$W,25,FALSE),"N/A")</f>
        <v>#REF!</v>
      </c>
      <c r="T1400" s="7" t="str">
        <f>IF(VLOOKUP($A1400,'V2.5.2 Measures'!$C:$W,2,FALSE)&lt;&gt; "", VLOOKUP($A1400,'V2.5.2 Measures'!$C:$W,2,FALSE),"N/A")</f>
        <v>EXP-17-002-11</v>
      </c>
      <c r="U1400" s="7" t="str">
        <f>IF(VLOOKUP($A1400,'V2.5.2 Measures'!$C:$W,3,FALSE)&lt;&gt; "", VLOOKUP($A1400,'V2.5.2 Measures'!$C:$W,3,FALSE),"N/A")</f>
        <v>Total paid for TYPE-OF-SERVICE = 18 (Home health services - Medical supplies, equipment, and appliances suitable for use in the home)</v>
      </c>
      <c r="V1400" s="7" t="e">
        <f>IF(VLOOKUP($A1400,'V2.5.2 Measures'!$C:$W,26,FALSE)&lt;&gt; "", VLOOKUP($A1400,'V2.5.2 Measures'!$C:$W,26,FALSE),"N/A")</f>
        <v>#REF!</v>
      </c>
      <c r="W1400" s="7" t="e">
        <f>IF(VLOOKUP($A1400,'V2.5.2 Measures'!$C:$W,44,FALSE)&lt;&gt; "", VLOOKUP($A1400,'V2.5.2 Measures'!$C:$W,44,FALSE),"N/A")</f>
        <v>#REF!</v>
      </c>
    </row>
    <row r="1401" spans="1:23" x14ac:dyDescent="0.35">
      <c r="A1401" s="7" t="str">
        <f>'V2.5.2 Measures'!C863</f>
        <v>EXP17.12</v>
      </c>
      <c r="B1401" s="7" t="str">
        <f>VLOOKUP($A1401,'V2.5.2 Measures'!$C:$W,6,FALSE)</f>
        <v>Medicaid FFS: Original, Crossover, Paid Claims</v>
      </c>
      <c r="C1401" s="7" t="str">
        <f>VLOOKUP($A1401,'V2.5.2 Measures'!$C:$W,8,FALSE)</f>
        <v>No</v>
      </c>
      <c r="D1401" s="7" t="str">
        <f>IF(VLOOKUP($A1401,'V2.5.2 Measures'!$C:$W,4,FALSE)="","",VLOOKUP($A1401,'V2.5.2 Measures'!$C:$W,4,FALSE))</f>
        <v>Sum</v>
      </c>
      <c r="E1401" s="7" t="str">
        <f>IF((VLOOKUP($A1401,'V2.5.2 Measures'!$C:$W,8,FALSE)&lt;&gt;"")*AND(VLOOKUP($A1401,'V2.5.2 Measures'!$C:$W,8,FALSE)&lt;&gt;"TBD"),VLOOKUP($A1401,'V2.5.2 Measures'!$C:$W,8,FALSE),"N/A")</f>
        <v>No</v>
      </c>
      <c r="F1401" s="7" t="str">
        <f>IF((VLOOKUP($A1401,'V2.5.2 Measures'!$C:$W,9,FALSE)&lt;&gt;"")*AND(VLOOKUP($A1401,'V2.5.2 Measures'!$C:$W,9,FALSE)&lt;&gt;"TBD"),VLOOKUP($A1401,'V2.5.2 Measures'!$C:$W,9,FALSE),"N/A")</f>
        <v>N/A</v>
      </c>
      <c r="G1401" s="7" t="str">
        <f>IF((VLOOKUP($A1401,'V2.5.2 Measures'!$C:$W,10,FALSE)&lt;&gt;"")*AND(VLOOKUP($A1401,'V2.5.2 Measures'!$C:$W,10,FALSE)&lt;&gt;"TBD"),VLOOKUP($A1401,'V2.5.2 Measures'!$C:$W,10,FALSE),"N/A")</f>
        <v>N/A</v>
      </c>
      <c r="H1401" s="7" t="str">
        <f>IF(VLOOKUP($A1401,'V2.5.2 Measures'!$C:$W,14,FALSE)&lt;&gt; "", VLOOKUP($A1401,'V2.5.2 Measures'!$C:$W,14,FALSE),"N/A")</f>
        <v>N/A</v>
      </c>
      <c r="I1401" s="7">
        <f>IF(VLOOKUP($A1401,'V2.5.2 Measures'!$C:$W,15,FALSE)&lt;&gt; "", VLOOKUP($A1401,'V2.5.2 Measures'!$C:$W,15,FALSE),"N/A")</f>
        <v>0.3</v>
      </c>
      <c r="J1401" s="7" t="str">
        <f>IF(VLOOKUP($A1401,'V2.5.2 Measures'!$C:$W,16,FALSE)&lt;&gt; "", VLOOKUP($A1401,'V2.5.2 Measures'!$C:$W,16,FALSE),"N/A")</f>
        <v>N/A</v>
      </c>
      <c r="K1401" s="7" t="str">
        <f>IF(VLOOKUP($A1401,'V2.5.2 Measures'!$C:$W,17,FALSE)&lt;&gt; "", VLOOKUP($A1401,'V2.5.2 Measures'!$C:$W,17,FALSE),"N/A")</f>
        <v>N/A</v>
      </c>
      <c r="L1401" s="7" t="str">
        <f>IF(VLOOKUP($A1401,'V2.5.2 Measures'!$C:$W,18,FALSE)&lt;&gt; "", VLOOKUP($A1401,'V2.5.2 Measures'!$C:$W,18,FALSE),"N/A")</f>
        <v>Default</v>
      </c>
      <c r="M1401" s="7" t="str">
        <f>IF(VLOOKUP($A1401,'V2.5.2 Measures'!$C:$W,19,FALSE)&lt;&gt; "", VLOOKUP($A1401,'V2.5.2 Measures'!$C:$W,19,FALSE),"N/A")</f>
        <v>SAS</v>
      </c>
      <c r="N1401" s="7" t="str">
        <f>IF(VLOOKUP($A1401,'V2.5.2 Measures'!$C:$W,20,FALSE)&lt;&gt; "", VLOOKUP($A1401,'V2.5.2 Measures'!$C:$W,20,FALSE),"N/A")</f>
        <v>V1.1</v>
      </c>
      <c r="O1401" s="7" t="str">
        <f>IF(VLOOKUP($A1401,'V2.5.2 Measures'!$C:$W,21,FALSE)&lt;&gt; "", VLOOKUP($A1401,'V2.5.2 Measures'!$C:$W,21,FALSE),"N/A")</f>
        <v>V2.3</v>
      </c>
      <c r="P1401" s="7" t="e">
        <f>IF(VLOOKUP($A1401,'V2.5.2 Measures'!$C:$W,22,FALSE)&lt;&gt; "", VLOOKUP($A1401,'V2.5.2 Measures'!$C:$W,22,FALSE),"N/A")</f>
        <v>#REF!</v>
      </c>
      <c r="Q1401" s="7" t="e">
        <f>IF(VLOOKUP($A1401,'V2.5.2 Measures'!$C:$W,23,FALSE)&lt;&gt; "", VLOOKUP($A1401,'V2.5.2 Measures'!$C:$W,23,FALSE),"N/A")</f>
        <v>#REF!</v>
      </c>
      <c r="R1401" s="7" t="e">
        <f>IF(VLOOKUP($A1401,'V2.5.2 Measures'!$C:$W,24,FALSE)&lt;&gt; "", VLOOKUP($A1401,'V2.5.2 Measures'!$C:$W,24,FALSE),"N/A")</f>
        <v>#REF!</v>
      </c>
      <c r="S1401" s="7" t="e">
        <f>IF(VLOOKUP($A1401,'V2.5.2 Measures'!$C:$W,25,FALSE)&lt;&gt; "", VLOOKUP($A1401,'V2.5.2 Measures'!$C:$W,25,FALSE),"N/A")</f>
        <v>#REF!</v>
      </c>
      <c r="T1401" s="7" t="str">
        <f>IF(VLOOKUP($A1401,'V2.5.2 Measures'!$C:$W,2,FALSE)&lt;&gt; "", VLOOKUP($A1401,'V2.5.2 Measures'!$C:$W,2,FALSE),"N/A")</f>
        <v>EXP-17-003-12</v>
      </c>
      <c r="U1401" s="7" t="str">
        <f>IF(VLOOKUP($A1401,'V2.5.2 Measures'!$C:$W,3,FALSE)&lt;&gt; "", VLOOKUP($A1401,'V2.5.2 Measures'!$C:$W,3,FALSE),"N/A")</f>
        <v>Total paid for TYPE-OF-SERVICE = 33 (Prescribed drugs)</v>
      </c>
      <c r="V1401" s="7" t="e">
        <f>IF(VLOOKUP($A1401,'V2.5.2 Measures'!$C:$W,26,FALSE)&lt;&gt; "", VLOOKUP($A1401,'V2.5.2 Measures'!$C:$W,26,FALSE),"N/A")</f>
        <v>#REF!</v>
      </c>
      <c r="W1401" s="7" t="e">
        <f>IF(VLOOKUP($A1401,'V2.5.2 Measures'!$C:$W,44,FALSE)&lt;&gt; "", VLOOKUP($A1401,'V2.5.2 Measures'!$C:$W,44,FALSE),"N/A")</f>
        <v>#REF!</v>
      </c>
    </row>
    <row r="1402" spans="1:23" x14ac:dyDescent="0.35">
      <c r="A1402" s="7" t="str">
        <f>'V2.5.2 Measures'!C864</f>
        <v>EXP17.13</v>
      </c>
      <c r="B1402" s="7" t="str">
        <f>VLOOKUP($A1402,'V2.5.2 Measures'!$C:$W,6,FALSE)</f>
        <v>Medicaid FFS: Original, Crossover, Paid Claims</v>
      </c>
      <c r="C1402" s="7" t="str">
        <f>VLOOKUP($A1402,'V2.5.2 Measures'!$C:$W,8,FALSE)</f>
        <v>No</v>
      </c>
      <c r="D1402" s="7" t="str">
        <f>IF(VLOOKUP($A1402,'V2.5.2 Measures'!$C:$W,4,FALSE)="","",VLOOKUP($A1402,'V2.5.2 Measures'!$C:$W,4,FALSE))</f>
        <v>Sum</v>
      </c>
      <c r="E1402" s="7" t="str">
        <f>IF((VLOOKUP($A1402,'V2.5.2 Measures'!$C:$W,8,FALSE)&lt;&gt;"")*AND(VLOOKUP($A1402,'V2.5.2 Measures'!$C:$W,8,FALSE)&lt;&gt;"TBD"),VLOOKUP($A1402,'V2.5.2 Measures'!$C:$W,8,FALSE),"N/A")</f>
        <v>No</v>
      </c>
      <c r="F1402" s="7" t="str">
        <f>IF((VLOOKUP($A1402,'V2.5.2 Measures'!$C:$W,9,FALSE)&lt;&gt;"")*AND(VLOOKUP($A1402,'V2.5.2 Measures'!$C:$W,9,FALSE)&lt;&gt;"TBD"),VLOOKUP($A1402,'V2.5.2 Measures'!$C:$W,9,FALSE),"N/A")</f>
        <v>N/A</v>
      </c>
      <c r="G1402" s="7" t="str">
        <f>IF((VLOOKUP($A1402,'V2.5.2 Measures'!$C:$W,10,FALSE)&lt;&gt;"")*AND(VLOOKUP($A1402,'V2.5.2 Measures'!$C:$W,10,FALSE)&lt;&gt;"TBD"),VLOOKUP($A1402,'V2.5.2 Measures'!$C:$W,10,FALSE),"N/A")</f>
        <v>N/A</v>
      </c>
      <c r="H1402" s="7" t="str">
        <f>IF(VLOOKUP($A1402,'V2.5.2 Measures'!$C:$W,14,FALSE)&lt;&gt; "", VLOOKUP($A1402,'V2.5.2 Measures'!$C:$W,14,FALSE),"N/A")</f>
        <v>N/A</v>
      </c>
      <c r="I1402" s="7">
        <f>IF(VLOOKUP($A1402,'V2.5.2 Measures'!$C:$W,15,FALSE)&lt;&gt; "", VLOOKUP($A1402,'V2.5.2 Measures'!$C:$W,15,FALSE),"N/A")</f>
        <v>0.3</v>
      </c>
      <c r="J1402" s="7" t="str">
        <f>IF(VLOOKUP($A1402,'V2.5.2 Measures'!$C:$W,16,FALSE)&lt;&gt; "", VLOOKUP($A1402,'V2.5.2 Measures'!$C:$W,16,FALSE),"N/A")</f>
        <v>N/A</v>
      </c>
      <c r="K1402" s="7" t="str">
        <f>IF(VLOOKUP($A1402,'V2.5.2 Measures'!$C:$W,17,FALSE)&lt;&gt; "", VLOOKUP($A1402,'V2.5.2 Measures'!$C:$W,17,FALSE),"N/A")</f>
        <v>N/A</v>
      </c>
      <c r="L1402" s="7" t="str">
        <f>IF(VLOOKUP($A1402,'V2.5.2 Measures'!$C:$W,18,FALSE)&lt;&gt; "", VLOOKUP($A1402,'V2.5.2 Measures'!$C:$W,18,FALSE),"N/A")</f>
        <v>Default</v>
      </c>
      <c r="M1402" s="7" t="str">
        <f>IF(VLOOKUP($A1402,'V2.5.2 Measures'!$C:$W,19,FALSE)&lt;&gt; "", VLOOKUP($A1402,'V2.5.2 Measures'!$C:$W,19,FALSE),"N/A")</f>
        <v>SAS</v>
      </c>
      <c r="N1402" s="7" t="str">
        <f>IF(VLOOKUP($A1402,'V2.5.2 Measures'!$C:$W,20,FALSE)&lt;&gt; "", VLOOKUP($A1402,'V2.5.2 Measures'!$C:$W,20,FALSE),"N/A")</f>
        <v>V1.1</v>
      </c>
      <c r="O1402" s="7" t="str">
        <f>IF(VLOOKUP($A1402,'V2.5.2 Measures'!$C:$W,21,FALSE)&lt;&gt; "", VLOOKUP($A1402,'V2.5.2 Measures'!$C:$W,21,FALSE),"N/A")</f>
        <v>V2.3</v>
      </c>
      <c r="P1402" s="7" t="e">
        <f>IF(VLOOKUP($A1402,'V2.5.2 Measures'!$C:$W,22,FALSE)&lt;&gt; "", VLOOKUP($A1402,'V2.5.2 Measures'!$C:$W,22,FALSE),"N/A")</f>
        <v>#REF!</v>
      </c>
      <c r="Q1402" s="7" t="e">
        <f>IF(VLOOKUP($A1402,'V2.5.2 Measures'!$C:$W,23,FALSE)&lt;&gt; "", VLOOKUP($A1402,'V2.5.2 Measures'!$C:$W,23,FALSE),"N/A")</f>
        <v>#REF!</v>
      </c>
      <c r="R1402" s="7" t="e">
        <f>IF(VLOOKUP($A1402,'V2.5.2 Measures'!$C:$W,24,FALSE)&lt;&gt; "", VLOOKUP($A1402,'V2.5.2 Measures'!$C:$W,24,FALSE),"N/A")</f>
        <v>#REF!</v>
      </c>
      <c r="S1402" s="7" t="e">
        <f>IF(VLOOKUP($A1402,'V2.5.2 Measures'!$C:$W,25,FALSE)&lt;&gt; "", VLOOKUP($A1402,'V2.5.2 Measures'!$C:$W,25,FALSE),"N/A")</f>
        <v>#REF!</v>
      </c>
      <c r="T1402" s="7" t="str">
        <f>IF(VLOOKUP($A1402,'V2.5.2 Measures'!$C:$W,2,FALSE)&lt;&gt; "", VLOOKUP($A1402,'V2.5.2 Measures'!$C:$W,2,FALSE),"N/A")</f>
        <v>EXP-17-004-13</v>
      </c>
      <c r="U1402" s="7" t="str">
        <f>IF(VLOOKUP($A1402,'V2.5.2 Measures'!$C:$W,3,FALSE)&lt;&gt; "", VLOOKUP($A1402,'V2.5.2 Measures'!$C:$W,3,FALSE),"N/A")</f>
        <v>Total paid for TYPE-OF-SERVICE = 34 (Over-the-counter medications.)</v>
      </c>
      <c r="V1402" s="7" t="e">
        <f>IF(VLOOKUP($A1402,'V2.5.2 Measures'!$C:$W,26,FALSE)&lt;&gt; "", VLOOKUP($A1402,'V2.5.2 Measures'!$C:$W,26,FALSE),"N/A")</f>
        <v>#REF!</v>
      </c>
      <c r="W1402" s="7" t="e">
        <f>IF(VLOOKUP($A1402,'V2.5.2 Measures'!$C:$W,44,FALSE)&lt;&gt; "", VLOOKUP($A1402,'V2.5.2 Measures'!$C:$W,44,FALSE),"N/A")</f>
        <v>#REF!</v>
      </c>
    </row>
    <row r="1403" spans="1:23" x14ac:dyDescent="0.35">
      <c r="A1403" s="7" t="str">
        <f>'V2.5.2 Measures'!C865</f>
        <v>EXP17.14</v>
      </c>
      <c r="B1403" s="7" t="str">
        <f>VLOOKUP($A1403,'V2.5.2 Measures'!$C:$W,6,FALSE)</f>
        <v>Medicaid FFS: Original, Crossover, Paid Claims</v>
      </c>
      <c r="C1403" s="7" t="str">
        <f>VLOOKUP($A1403,'V2.5.2 Measures'!$C:$W,8,FALSE)</f>
        <v>No</v>
      </c>
      <c r="D1403" s="7" t="str">
        <f>IF(VLOOKUP($A1403,'V2.5.2 Measures'!$C:$W,4,FALSE)="","",VLOOKUP($A1403,'V2.5.2 Measures'!$C:$W,4,FALSE))</f>
        <v>Sum</v>
      </c>
      <c r="E1403" s="7" t="str">
        <f>IF((VLOOKUP($A1403,'V2.5.2 Measures'!$C:$W,8,FALSE)&lt;&gt;"")*AND(VLOOKUP($A1403,'V2.5.2 Measures'!$C:$W,8,FALSE)&lt;&gt;"TBD"),VLOOKUP($A1403,'V2.5.2 Measures'!$C:$W,8,FALSE),"N/A")</f>
        <v>No</v>
      </c>
      <c r="F1403" s="7" t="str">
        <f>IF((VLOOKUP($A1403,'V2.5.2 Measures'!$C:$W,9,FALSE)&lt;&gt;"")*AND(VLOOKUP($A1403,'V2.5.2 Measures'!$C:$W,9,FALSE)&lt;&gt;"TBD"),VLOOKUP($A1403,'V2.5.2 Measures'!$C:$W,9,FALSE),"N/A")</f>
        <v>N/A</v>
      </c>
      <c r="G1403" s="7" t="str">
        <f>IF((VLOOKUP($A1403,'V2.5.2 Measures'!$C:$W,10,FALSE)&lt;&gt;"")*AND(VLOOKUP($A1403,'V2.5.2 Measures'!$C:$W,10,FALSE)&lt;&gt;"TBD"),VLOOKUP($A1403,'V2.5.2 Measures'!$C:$W,10,FALSE),"N/A")</f>
        <v>N/A</v>
      </c>
      <c r="H1403" s="7" t="str">
        <f>IF(VLOOKUP($A1403,'V2.5.2 Measures'!$C:$W,14,FALSE)&lt;&gt; "", VLOOKUP($A1403,'V2.5.2 Measures'!$C:$W,14,FALSE),"N/A")</f>
        <v>N/A</v>
      </c>
      <c r="I1403" s="7">
        <f>IF(VLOOKUP($A1403,'V2.5.2 Measures'!$C:$W,15,FALSE)&lt;&gt; "", VLOOKUP($A1403,'V2.5.2 Measures'!$C:$W,15,FALSE),"N/A")</f>
        <v>0.3</v>
      </c>
      <c r="J1403" s="7" t="str">
        <f>IF(VLOOKUP($A1403,'V2.5.2 Measures'!$C:$W,16,FALSE)&lt;&gt; "", VLOOKUP($A1403,'V2.5.2 Measures'!$C:$W,16,FALSE),"N/A")</f>
        <v>N/A</v>
      </c>
      <c r="K1403" s="7" t="str">
        <f>IF(VLOOKUP($A1403,'V2.5.2 Measures'!$C:$W,17,FALSE)&lt;&gt; "", VLOOKUP($A1403,'V2.5.2 Measures'!$C:$W,17,FALSE),"N/A")</f>
        <v>N/A</v>
      </c>
      <c r="L1403" s="7" t="str">
        <f>IF(VLOOKUP($A1403,'V2.5.2 Measures'!$C:$W,18,FALSE)&lt;&gt; "", VLOOKUP($A1403,'V2.5.2 Measures'!$C:$W,18,FALSE),"N/A")</f>
        <v>Default</v>
      </c>
      <c r="M1403" s="7" t="str">
        <f>IF(VLOOKUP($A1403,'V2.5.2 Measures'!$C:$W,19,FALSE)&lt;&gt; "", VLOOKUP($A1403,'V2.5.2 Measures'!$C:$W,19,FALSE),"N/A")</f>
        <v>SAS</v>
      </c>
      <c r="N1403" s="7" t="str">
        <f>IF(VLOOKUP($A1403,'V2.5.2 Measures'!$C:$W,20,FALSE)&lt;&gt; "", VLOOKUP($A1403,'V2.5.2 Measures'!$C:$W,20,FALSE),"N/A")</f>
        <v>V1.1</v>
      </c>
      <c r="O1403" s="7" t="str">
        <f>IF(VLOOKUP($A1403,'V2.5.2 Measures'!$C:$W,21,FALSE)&lt;&gt; "", VLOOKUP($A1403,'V2.5.2 Measures'!$C:$W,21,FALSE),"N/A")</f>
        <v>V2.3</v>
      </c>
      <c r="P1403" s="7" t="e">
        <f>IF(VLOOKUP($A1403,'V2.5.2 Measures'!$C:$W,22,FALSE)&lt;&gt; "", VLOOKUP($A1403,'V2.5.2 Measures'!$C:$W,22,FALSE),"N/A")</f>
        <v>#REF!</v>
      </c>
      <c r="Q1403" s="7" t="e">
        <f>IF(VLOOKUP($A1403,'V2.5.2 Measures'!$C:$W,23,FALSE)&lt;&gt; "", VLOOKUP($A1403,'V2.5.2 Measures'!$C:$W,23,FALSE),"N/A")</f>
        <v>#REF!</v>
      </c>
      <c r="R1403" s="7" t="e">
        <f>IF(VLOOKUP($A1403,'V2.5.2 Measures'!$C:$W,24,FALSE)&lt;&gt; "", VLOOKUP($A1403,'V2.5.2 Measures'!$C:$W,24,FALSE),"N/A")</f>
        <v>#REF!</v>
      </c>
      <c r="S1403" s="7" t="e">
        <f>IF(VLOOKUP($A1403,'V2.5.2 Measures'!$C:$W,25,FALSE)&lt;&gt; "", VLOOKUP($A1403,'V2.5.2 Measures'!$C:$W,25,FALSE),"N/A")</f>
        <v>#REF!</v>
      </c>
      <c r="T1403" s="7" t="str">
        <f>IF(VLOOKUP($A1403,'V2.5.2 Measures'!$C:$W,2,FALSE)&lt;&gt; "", VLOOKUP($A1403,'V2.5.2 Measures'!$C:$W,2,FALSE),"N/A")</f>
        <v>EXP-17-005-14</v>
      </c>
      <c r="U1403" s="7" t="str">
        <f>IF(VLOOKUP($A1403,'V2.5.2 Measures'!$C:$W,3,FALSE)&lt;&gt; "", VLOOKUP($A1403,'V2.5.2 Measures'!$C:$W,3,FALSE),"N/A")</f>
        <v>Total paid for TYPE-OF-SERVICE = 36 (Medical equipment/prosthetic devices)</v>
      </c>
      <c r="V1403" s="7" t="e">
        <f>IF(VLOOKUP($A1403,'V2.5.2 Measures'!$C:$W,26,FALSE)&lt;&gt; "", VLOOKUP($A1403,'V2.5.2 Measures'!$C:$W,26,FALSE),"N/A")</f>
        <v>#REF!</v>
      </c>
      <c r="W1403" s="7" t="e">
        <f>IF(VLOOKUP($A1403,'V2.5.2 Measures'!$C:$W,44,FALSE)&lt;&gt; "", VLOOKUP($A1403,'V2.5.2 Measures'!$C:$W,44,FALSE),"N/A")</f>
        <v>#REF!</v>
      </c>
    </row>
    <row r="1404" spans="1:23" x14ac:dyDescent="0.35">
      <c r="A1404" s="7" t="str">
        <f>'V2.5.2 Measures'!C866</f>
        <v>EXP17.15</v>
      </c>
      <c r="B1404" s="7" t="str">
        <f>VLOOKUP($A1404,'V2.5.2 Measures'!$C:$W,6,FALSE)</f>
        <v>Medicaid FFS: Original, Crossover, Paid Claims</v>
      </c>
      <c r="C1404" s="7" t="str">
        <f>VLOOKUP($A1404,'V2.5.2 Measures'!$C:$W,8,FALSE)</f>
        <v>No</v>
      </c>
      <c r="D1404" s="7" t="str">
        <f>IF(VLOOKUP($A1404,'V2.5.2 Measures'!$C:$W,4,FALSE)="","",VLOOKUP($A1404,'V2.5.2 Measures'!$C:$W,4,FALSE))</f>
        <v>Sum</v>
      </c>
      <c r="E1404" s="7" t="str">
        <f>IF((VLOOKUP($A1404,'V2.5.2 Measures'!$C:$W,8,FALSE)&lt;&gt;"")*AND(VLOOKUP($A1404,'V2.5.2 Measures'!$C:$W,8,FALSE)&lt;&gt;"TBD"),VLOOKUP($A1404,'V2.5.2 Measures'!$C:$W,8,FALSE),"N/A")</f>
        <v>No</v>
      </c>
      <c r="F1404" s="7" t="str">
        <f>IF((VLOOKUP($A1404,'V2.5.2 Measures'!$C:$W,9,FALSE)&lt;&gt;"")*AND(VLOOKUP($A1404,'V2.5.2 Measures'!$C:$W,9,FALSE)&lt;&gt;"TBD"),VLOOKUP($A1404,'V2.5.2 Measures'!$C:$W,9,FALSE),"N/A")</f>
        <v>N/A</v>
      </c>
      <c r="G1404" s="7" t="str">
        <f>IF((VLOOKUP($A1404,'V2.5.2 Measures'!$C:$W,10,FALSE)&lt;&gt;"")*AND(VLOOKUP($A1404,'V2.5.2 Measures'!$C:$W,10,FALSE)&lt;&gt;"TBD"),VLOOKUP($A1404,'V2.5.2 Measures'!$C:$W,10,FALSE),"N/A")</f>
        <v>N/A</v>
      </c>
      <c r="H1404" s="7" t="str">
        <f>IF(VLOOKUP($A1404,'V2.5.2 Measures'!$C:$W,14,FALSE)&lt;&gt; "", VLOOKUP($A1404,'V2.5.2 Measures'!$C:$W,14,FALSE),"N/A")</f>
        <v>N/A</v>
      </c>
      <c r="I1404" s="7">
        <f>IF(VLOOKUP($A1404,'V2.5.2 Measures'!$C:$W,15,FALSE)&lt;&gt; "", VLOOKUP($A1404,'V2.5.2 Measures'!$C:$W,15,FALSE),"N/A")</f>
        <v>0.3</v>
      </c>
      <c r="J1404" s="7" t="str">
        <f>IF(VLOOKUP($A1404,'V2.5.2 Measures'!$C:$W,16,FALSE)&lt;&gt; "", VLOOKUP($A1404,'V2.5.2 Measures'!$C:$W,16,FALSE),"N/A")</f>
        <v>N/A</v>
      </c>
      <c r="K1404" s="7" t="str">
        <f>IF(VLOOKUP($A1404,'V2.5.2 Measures'!$C:$W,17,FALSE)&lt;&gt; "", VLOOKUP($A1404,'V2.5.2 Measures'!$C:$W,17,FALSE),"N/A")</f>
        <v>N/A</v>
      </c>
      <c r="L1404" s="7" t="str">
        <f>IF(VLOOKUP($A1404,'V2.5.2 Measures'!$C:$W,18,FALSE)&lt;&gt; "", VLOOKUP($A1404,'V2.5.2 Measures'!$C:$W,18,FALSE),"N/A")</f>
        <v>Default</v>
      </c>
      <c r="M1404" s="7" t="str">
        <f>IF(VLOOKUP($A1404,'V2.5.2 Measures'!$C:$W,19,FALSE)&lt;&gt; "", VLOOKUP($A1404,'V2.5.2 Measures'!$C:$W,19,FALSE),"N/A")</f>
        <v>SAS</v>
      </c>
      <c r="N1404" s="7" t="str">
        <f>IF(VLOOKUP($A1404,'V2.5.2 Measures'!$C:$W,20,FALSE)&lt;&gt; "", VLOOKUP($A1404,'V2.5.2 Measures'!$C:$W,20,FALSE),"N/A")</f>
        <v>V1.1</v>
      </c>
      <c r="O1404" s="7" t="str">
        <f>IF(VLOOKUP($A1404,'V2.5.2 Measures'!$C:$W,21,FALSE)&lt;&gt; "", VLOOKUP($A1404,'V2.5.2 Measures'!$C:$W,21,FALSE),"N/A")</f>
        <v>V2.3</v>
      </c>
      <c r="P1404" s="7" t="e">
        <f>IF(VLOOKUP($A1404,'V2.5.2 Measures'!$C:$W,22,FALSE)&lt;&gt; "", VLOOKUP($A1404,'V2.5.2 Measures'!$C:$W,22,FALSE),"N/A")</f>
        <v>#REF!</v>
      </c>
      <c r="Q1404" s="7" t="e">
        <f>IF(VLOOKUP($A1404,'V2.5.2 Measures'!$C:$W,23,FALSE)&lt;&gt; "", VLOOKUP($A1404,'V2.5.2 Measures'!$C:$W,23,FALSE),"N/A")</f>
        <v>#REF!</v>
      </c>
      <c r="R1404" s="7" t="e">
        <f>IF(VLOOKUP($A1404,'V2.5.2 Measures'!$C:$W,24,FALSE)&lt;&gt; "", VLOOKUP($A1404,'V2.5.2 Measures'!$C:$W,24,FALSE),"N/A")</f>
        <v>#REF!</v>
      </c>
      <c r="S1404" s="7" t="e">
        <f>IF(VLOOKUP($A1404,'V2.5.2 Measures'!$C:$W,25,FALSE)&lt;&gt; "", VLOOKUP($A1404,'V2.5.2 Measures'!$C:$W,25,FALSE),"N/A")</f>
        <v>#REF!</v>
      </c>
      <c r="T1404" s="7" t="str">
        <f>IF(VLOOKUP($A1404,'V2.5.2 Measures'!$C:$W,2,FALSE)&lt;&gt; "", VLOOKUP($A1404,'V2.5.2 Measures'!$C:$W,2,FALSE),"N/A")</f>
        <v>EXP-17-006-15</v>
      </c>
      <c r="U1404" s="7" t="str">
        <f>IF(VLOOKUP($A1404,'V2.5.2 Measures'!$C:$W,3,FALSE)&lt;&gt; "", VLOOKUP($A1404,'V2.5.2 Measures'!$C:$W,3,FALSE),"N/A")</f>
        <v>Total paid for TYPE-OF-SERVICE = 85 (Prenatal care and pre-pregnancy family planning services and supplies.)</v>
      </c>
      <c r="V1404" s="7" t="e">
        <f>IF(VLOOKUP($A1404,'V2.5.2 Measures'!$C:$W,26,FALSE)&lt;&gt; "", VLOOKUP($A1404,'V2.5.2 Measures'!$C:$W,26,FALSE),"N/A")</f>
        <v>#REF!</v>
      </c>
      <c r="W1404" s="7" t="e">
        <f>IF(VLOOKUP($A1404,'V2.5.2 Measures'!$C:$W,44,FALSE)&lt;&gt; "", VLOOKUP($A1404,'V2.5.2 Measures'!$C:$W,44,FALSE),"N/A")</f>
        <v>#REF!</v>
      </c>
    </row>
    <row r="1405" spans="1:23" x14ac:dyDescent="0.35">
      <c r="A1405" s="7" t="str">
        <f>'V2.5.2 Measures'!C867</f>
        <v>EXP17.16</v>
      </c>
      <c r="B1405" s="7" t="str">
        <f>VLOOKUP($A1405,'V2.5.2 Measures'!$C:$W,6,FALSE)</f>
        <v>Medicaid FFS: Original, Crossover, Paid Claims</v>
      </c>
      <c r="C1405" s="7" t="str">
        <f>VLOOKUP($A1405,'V2.5.2 Measures'!$C:$W,8,FALSE)</f>
        <v>No</v>
      </c>
      <c r="D1405" s="7" t="str">
        <f>IF(VLOOKUP($A1405,'V2.5.2 Measures'!$C:$W,4,FALSE)="","",VLOOKUP($A1405,'V2.5.2 Measures'!$C:$W,4,FALSE))</f>
        <v>Sum</v>
      </c>
      <c r="E1405" s="7" t="str">
        <f>IF((VLOOKUP($A1405,'V2.5.2 Measures'!$C:$W,8,FALSE)&lt;&gt;"")*AND(VLOOKUP($A1405,'V2.5.2 Measures'!$C:$W,8,FALSE)&lt;&gt;"TBD"),VLOOKUP($A1405,'V2.5.2 Measures'!$C:$W,8,FALSE),"N/A")</f>
        <v>No</v>
      </c>
      <c r="F1405" s="7" t="str">
        <f>IF((VLOOKUP($A1405,'V2.5.2 Measures'!$C:$W,9,FALSE)&lt;&gt;"")*AND(VLOOKUP($A1405,'V2.5.2 Measures'!$C:$W,9,FALSE)&lt;&gt;"TBD"),VLOOKUP($A1405,'V2.5.2 Measures'!$C:$W,9,FALSE),"N/A")</f>
        <v>N/A</v>
      </c>
      <c r="G1405" s="7" t="str">
        <f>IF((VLOOKUP($A1405,'V2.5.2 Measures'!$C:$W,10,FALSE)&lt;&gt;"")*AND(VLOOKUP($A1405,'V2.5.2 Measures'!$C:$W,10,FALSE)&lt;&gt;"TBD"),VLOOKUP($A1405,'V2.5.2 Measures'!$C:$W,10,FALSE),"N/A")</f>
        <v>N/A</v>
      </c>
      <c r="H1405" s="7" t="str">
        <f>IF(VLOOKUP($A1405,'V2.5.2 Measures'!$C:$W,14,FALSE)&lt;&gt; "", VLOOKUP($A1405,'V2.5.2 Measures'!$C:$W,14,FALSE),"N/A")</f>
        <v>N/A</v>
      </c>
      <c r="I1405" s="7">
        <f>IF(VLOOKUP($A1405,'V2.5.2 Measures'!$C:$W,15,FALSE)&lt;&gt; "", VLOOKUP($A1405,'V2.5.2 Measures'!$C:$W,15,FALSE),"N/A")</f>
        <v>0.3</v>
      </c>
      <c r="J1405" s="7" t="str">
        <f>IF(VLOOKUP($A1405,'V2.5.2 Measures'!$C:$W,16,FALSE)&lt;&gt; "", VLOOKUP($A1405,'V2.5.2 Measures'!$C:$W,16,FALSE),"N/A")</f>
        <v>N/A</v>
      </c>
      <c r="K1405" s="7" t="str">
        <f>IF(VLOOKUP($A1405,'V2.5.2 Measures'!$C:$W,17,FALSE)&lt;&gt; "", VLOOKUP($A1405,'V2.5.2 Measures'!$C:$W,17,FALSE),"N/A")</f>
        <v>N/A</v>
      </c>
      <c r="L1405" s="7" t="str">
        <f>IF(VLOOKUP($A1405,'V2.5.2 Measures'!$C:$W,18,FALSE)&lt;&gt; "", VLOOKUP($A1405,'V2.5.2 Measures'!$C:$W,18,FALSE),"N/A")</f>
        <v>Default</v>
      </c>
      <c r="M1405" s="7" t="str">
        <f>IF(VLOOKUP($A1405,'V2.5.2 Measures'!$C:$W,19,FALSE)&lt;&gt; "", VLOOKUP($A1405,'V2.5.2 Measures'!$C:$W,19,FALSE),"N/A")</f>
        <v>SAS</v>
      </c>
      <c r="N1405" s="7" t="str">
        <f>IF(VLOOKUP($A1405,'V2.5.2 Measures'!$C:$W,20,FALSE)&lt;&gt; "", VLOOKUP($A1405,'V2.5.2 Measures'!$C:$W,20,FALSE),"N/A")</f>
        <v>V1.1</v>
      </c>
      <c r="O1405" s="7" t="str">
        <f>IF(VLOOKUP($A1405,'V2.5.2 Measures'!$C:$W,21,FALSE)&lt;&gt; "", VLOOKUP($A1405,'V2.5.2 Measures'!$C:$W,21,FALSE),"N/A")</f>
        <v>V2.3</v>
      </c>
      <c r="P1405" s="7" t="e">
        <f>IF(VLOOKUP($A1405,'V2.5.2 Measures'!$C:$W,22,FALSE)&lt;&gt; "", VLOOKUP($A1405,'V2.5.2 Measures'!$C:$W,22,FALSE),"N/A")</f>
        <v>#REF!</v>
      </c>
      <c r="Q1405" s="7" t="e">
        <f>IF(VLOOKUP($A1405,'V2.5.2 Measures'!$C:$W,23,FALSE)&lt;&gt; "", VLOOKUP($A1405,'V2.5.2 Measures'!$C:$W,23,FALSE),"N/A")</f>
        <v>#REF!</v>
      </c>
      <c r="R1405" s="7" t="e">
        <f>IF(VLOOKUP($A1405,'V2.5.2 Measures'!$C:$W,24,FALSE)&lt;&gt; "", VLOOKUP($A1405,'V2.5.2 Measures'!$C:$W,24,FALSE),"N/A")</f>
        <v>#REF!</v>
      </c>
      <c r="S1405" s="7" t="e">
        <f>IF(VLOOKUP($A1405,'V2.5.2 Measures'!$C:$W,25,FALSE)&lt;&gt; "", VLOOKUP($A1405,'V2.5.2 Measures'!$C:$W,25,FALSE),"N/A")</f>
        <v>#REF!</v>
      </c>
      <c r="T1405" s="7" t="str">
        <f>IF(VLOOKUP($A1405,'V2.5.2 Measures'!$C:$W,2,FALSE)&lt;&gt; "", VLOOKUP($A1405,'V2.5.2 Measures'!$C:$W,2,FALSE),"N/A")</f>
        <v>EXP-17-007-16</v>
      </c>
      <c r="U1405" s="7" t="str">
        <f>IF(VLOOKUP($A1405,'V2.5.2 Measures'!$C:$W,3,FALSE)&lt;&gt; "", VLOOKUP($A1405,'V2.5.2 Measures'!$C:$W,3,FALSE),"N/A")</f>
        <v>Total paid for TYPE-OF-SERVICE = 89 (Disposable medical supplies.)</v>
      </c>
      <c r="V1405" s="7" t="e">
        <f>IF(VLOOKUP($A1405,'V2.5.2 Measures'!$C:$W,26,FALSE)&lt;&gt; "", VLOOKUP($A1405,'V2.5.2 Measures'!$C:$W,26,FALSE),"N/A")</f>
        <v>#REF!</v>
      </c>
      <c r="W1405" s="7" t="e">
        <f>IF(VLOOKUP($A1405,'V2.5.2 Measures'!$C:$W,44,FALSE)&lt;&gt; "", VLOOKUP($A1405,'V2.5.2 Measures'!$C:$W,44,FALSE),"N/A")</f>
        <v>#REF!</v>
      </c>
    </row>
    <row r="1406" spans="1:23" x14ac:dyDescent="0.35">
      <c r="A1406" s="7" t="str">
        <f>'V2.5.2 Measures'!C868</f>
        <v>EXP17.10</v>
      </c>
      <c r="B1406" s="7" t="str">
        <f>VLOOKUP($A1406,'V2.5.2 Measures'!$C:$W,6,FALSE)</f>
        <v>Medicaid FFS: Original, Crossover, Paid Claims</v>
      </c>
      <c r="C1406" s="7" t="str">
        <f>VLOOKUP($A1406,'V2.5.2 Measures'!$C:$W,8,FALSE)</f>
        <v>No</v>
      </c>
      <c r="D1406" s="7" t="str">
        <f>IF(VLOOKUP($A1406,'V2.5.2 Measures'!$C:$W,4,FALSE)="","",VLOOKUP($A1406,'V2.5.2 Measures'!$C:$W,4,FALSE))</f>
        <v>Sum</v>
      </c>
      <c r="E1406" s="7" t="str">
        <f>IF((VLOOKUP($A1406,'V2.5.2 Measures'!$C:$W,8,FALSE)&lt;&gt;"")*AND(VLOOKUP($A1406,'V2.5.2 Measures'!$C:$W,8,FALSE)&lt;&gt;"TBD"),VLOOKUP($A1406,'V2.5.2 Measures'!$C:$W,8,FALSE),"N/A")</f>
        <v>No</v>
      </c>
      <c r="F1406" s="7" t="str">
        <f>IF((VLOOKUP($A1406,'V2.5.2 Measures'!$C:$W,9,FALSE)&lt;&gt;"")*AND(VLOOKUP($A1406,'V2.5.2 Measures'!$C:$W,9,FALSE)&lt;&gt;"TBD"),VLOOKUP($A1406,'V2.5.2 Measures'!$C:$W,9,FALSE),"N/A")</f>
        <v>N/A</v>
      </c>
      <c r="G1406" s="7" t="str">
        <f>IF((VLOOKUP($A1406,'V2.5.2 Measures'!$C:$W,10,FALSE)&lt;&gt;"")*AND(VLOOKUP($A1406,'V2.5.2 Measures'!$C:$W,10,FALSE)&lt;&gt;"TBD"),VLOOKUP($A1406,'V2.5.2 Measures'!$C:$W,10,FALSE),"N/A")</f>
        <v>N/A</v>
      </c>
      <c r="H1406" s="7" t="str">
        <f>IF(VLOOKUP($A1406,'V2.5.2 Measures'!$C:$W,14,FALSE)&lt;&gt; "", VLOOKUP($A1406,'V2.5.2 Measures'!$C:$W,14,FALSE),"N/A")</f>
        <v>N/A</v>
      </c>
      <c r="I1406" s="7">
        <f>IF(VLOOKUP($A1406,'V2.5.2 Measures'!$C:$W,15,FALSE)&lt;&gt; "", VLOOKUP($A1406,'V2.5.2 Measures'!$C:$W,15,FALSE),"N/A")</f>
        <v>0.3</v>
      </c>
      <c r="J1406" s="7" t="str">
        <f>IF(VLOOKUP($A1406,'V2.5.2 Measures'!$C:$W,16,FALSE)&lt;&gt; "", VLOOKUP($A1406,'V2.5.2 Measures'!$C:$W,16,FALSE),"N/A")</f>
        <v>N/A</v>
      </c>
      <c r="K1406" s="7" t="str">
        <f>IF(VLOOKUP($A1406,'V2.5.2 Measures'!$C:$W,17,FALSE)&lt;&gt; "", VLOOKUP($A1406,'V2.5.2 Measures'!$C:$W,17,FALSE),"N/A")</f>
        <v>N/A</v>
      </c>
      <c r="L1406" s="7" t="str">
        <f>IF(VLOOKUP($A1406,'V2.5.2 Measures'!$C:$W,18,FALSE)&lt;&gt; "", VLOOKUP($A1406,'V2.5.2 Measures'!$C:$W,18,FALSE),"N/A")</f>
        <v>Default</v>
      </c>
      <c r="M1406" s="7" t="str">
        <f>IF(VLOOKUP($A1406,'V2.5.2 Measures'!$C:$W,19,FALSE)&lt;&gt; "", VLOOKUP($A1406,'V2.5.2 Measures'!$C:$W,19,FALSE),"N/A")</f>
        <v>SAS</v>
      </c>
      <c r="N1406" s="7" t="str">
        <f>IF(VLOOKUP($A1406,'V2.5.2 Measures'!$C:$W,20,FALSE)&lt;&gt; "", VLOOKUP($A1406,'V2.5.2 Measures'!$C:$W,20,FALSE),"N/A")</f>
        <v>V1.1</v>
      </c>
      <c r="O1406" s="7" t="str">
        <f>IF(VLOOKUP($A1406,'V2.5.2 Measures'!$C:$W,21,FALSE)&lt;&gt; "", VLOOKUP($A1406,'V2.5.2 Measures'!$C:$W,21,FALSE),"N/A")</f>
        <v>V2.3</v>
      </c>
      <c r="P1406" s="7" t="e">
        <f>IF(VLOOKUP($A1406,'V2.5.2 Measures'!$C:$W,22,FALSE)&lt;&gt; "", VLOOKUP($A1406,'V2.5.2 Measures'!$C:$W,22,FALSE),"N/A")</f>
        <v>#REF!</v>
      </c>
      <c r="Q1406" s="7" t="e">
        <f>IF(VLOOKUP($A1406,'V2.5.2 Measures'!$C:$W,23,FALSE)&lt;&gt; "", VLOOKUP($A1406,'V2.5.2 Measures'!$C:$W,23,FALSE),"N/A")</f>
        <v>#REF!</v>
      </c>
      <c r="R1406" s="7" t="e">
        <f>IF(VLOOKUP($A1406,'V2.5.2 Measures'!$C:$W,24,FALSE)&lt;&gt; "", VLOOKUP($A1406,'V2.5.2 Measures'!$C:$W,24,FALSE),"N/A")</f>
        <v>#REF!</v>
      </c>
      <c r="S1406" s="7" t="e">
        <f>IF(VLOOKUP($A1406,'V2.5.2 Measures'!$C:$W,25,FALSE)&lt;&gt; "", VLOOKUP($A1406,'V2.5.2 Measures'!$C:$W,25,FALSE),"N/A")</f>
        <v>#REF!</v>
      </c>
      <c r="T1406" s="7" t="str">
        <f>IF(VLOOKUP($A1406,'V2.5.2 Measures'!$C:$W,2,FALSE)&lt;&gt; "", VLOOKUP($A1406,'V2.5.2 Measures'!$C:$W,2,FALSE),"N/A")</f>
        <v>EXP-17-008-10</v>
      </c>
      <c r="U1406" s="7" t="str">
        <f>IF(VLOOKUP($A1406,'V2.5.2 Measures'!$C:$W,3,FALSE)&lt;&gt; "", VLOOKUP($A1406,'V2.5.2 Measures'!$C:$W,3,FALSE),"N/A")</f>
        <v>Total paid for TYPE-OF-SERVICE = 127 (Indian Health Service (IHS) - Family Plan)</v>
      </c>
      <c r="V1406" s="7" t="e">
        <f>IF(VLOOKUP($A1406,'V2.5.2 Measures'!$C:$W,26,FALSE)&lt;&gt; "", VLOOKUP($A1406,'V2.5.2 Measures'!$C:$W,26,FALSE),"N/A")</f>
        <v>#REF!</v>
      </c>
      <c r="W1406" s="7" t="e">
        <f>IF(VLOOKUP($A1406,'V2.5.2 Measures'!$C:$W,44,FALSE)&lt;&gt; "", VLOOKUP($A1406,'V2.5.2 Measures'!$C:$W,44,FALSE),"N/A")</f>
        <v>#REF!</v>
      </c>
    </row>
    <row r="1407" spans="1:23" x14ac:dyDescent="0.35">
      <c r="A1407" s="7" t="str">
        <f>'V2.5.2 Measures'!C869</f>
        <v>EXP17.1</v>
      </c>
      <c r="B1407" s="7" t="str">
        <f>VLOOKUP($A1407,'V2.5.2 Measures'!$C:$W,6,FALSE)</f>
        <v>Medicaid FFS: Original, Crossover, Paid Claims</v>
      </c>
      <c r="C1407" s="7" t="str">
        <f>VLOOKUP($A1407,'V2.5.2 Measures'!$C:$W,8,FALSE)</f>
        <v>No</v>
      </c>
      <c r="D1407" s="7" t="str">
        <f>IF(VLOOKUP($A1407,'V2.5.2 Measures'!$C:$W,4,FALSE)="","",VLOOKUP($A1407,'V2.5.2 Measures'!$C:$W,4,FALSE))</f>
        <v>Ratio</v>
      </c>
      <c r="E1407" s="7" t="str">
        <f>IF((VLOOKUP($A1407,'V2.5.2 Measures'!$C:$W,8,FALSE)&lt;&gt;"")*AND(VLOOKUP($A1407,'V2.5.2 Measures'!$C:$W,8,FALSE)&lt;&gt;"TBD"),VLOOKUP($A1407,'V2.5.2 Measures'!$C:$W,8,FALSE),"N/A")</f>
        <v>No</v>
      </c>
      <c r="F1407" s="7" t="str">
        <f>IF((VLOOKUP($A1407,'V2.5.2 Measures'!$C:$W,9,FALSE)&lt;&gt;"")*AND(VLOOKUP($A1407,'V2.5.2 Measures'!$C:$W,9,FALSE)&lt;&gt;"TBD"),VLOOKUP($A1407,'V2.5.2 Measures'!$C:$W,9,FALSE),"N/A")</f>
        <v>N/A</v>
      </c>
      <c r="G1407" s="7" t="str">
        <f>IF((VLOOKUP($A1407,'V2.5.2 Measures'!$C:$W,10,FALSE)&lt;&gt;"")*AND(VLOOKUP($A1407,'V2.5.2 Measures'!$C:$W,10,FALSE)&lt;&gt;"TBD"),VLOOKUP($A1407,'V2.5.2 Measures'!$C:$W,10,FALSE),"N/A")</f>
        <v>N/A</v>
      </c>
      <c r="H1407" s="7" t="str">
        <f>IF(VLOOKUP($A1407,'V2.5.2 Measures'!$C:$W,14,FALSE)&lt;&gt; "", VLOOKUP($A1407,'V2.5.2 Measures'!$C:$W,14,FALSE),"N/A")</f>
        <v>TBD</v>
      </c>
      <c r="I1407" s="7">
        <f>IF(VLOOKUP($A1407,'V2.5.2 Measures'!$C:$W,15,FALSE)&lt;&gt; "", VLOOKUP($A1407,'V2.5.2 Measures'!$C:$W,15,FALSE),"N/A")</f>
        <v>0.2</v>
      </c>
      <c r="J1407" s="7" t="str">
        <f>IF(VLOOKUP($A1407,'V2.5.2 Measures'!$C:$W,16,FALSE)&lt;&gt; "", VLOOKUP($A1407,'V2.5.2 Measures'!$C:$W,16,FALSE),"N/A")</f>
        <v>N/A</v>
      </c>
      <c r="K1407" s="7" t="str">
        <f>IF(VLOOKUP($A1407,'V2.5.2 Measures'!$C:$W,17,FALSE)&lt;&gt; "", VLOOKUP($A1407,'V2.5.2 Measures'!$C:$W,17,FALSE),"N/A")</f>
        <v>N/A</v>
      </c>
      <c r="L1407" s="7" t="str">
        <f>IF(VLOOKUP($A1407,'V2.5.2 Measures'!$C:$W,18,FALSE)&lt;&gt; "", VLOOKUP($A1407,'V2.5.2 Measures'!$C:$W,18,FALSE),"N/A")</f>
        <v>Default</v>
      </c>
      <c r="M1407" s="7" t="str">
        <f>IF(VLOOKUP($A1407,'V2.5.2 Measures'!$C:$W,19,FALSE)&lt;&gt; "", VLOOKUP($A1407,'V2.5.2 Measures'!$C:$W,19,FALSE),"N/A")</f>
        <v>SAS</v>
      </c>
      <c r="N1407" s="7" t="str">
        <f>IF(VLOOKUP($A1407,'V2.5.2 Measures'!$C:$W,20,FALSE)&lt;&gt; "", VLOOKUP($A1407,'V2.5.2 Measures'!$C:$W,20,FALSE),"N/A")</f>
        <v>V1.1</v>
      </c>
      <c r="O1407" s="7" t="str">
        <f>IF(VLOOKUP($A1407,'V2.5.2 Measures'!$C:$W,21,FALSE)&lt;&gt; "", VLOOKUP($A1407,'V2.5.2 Measures'!$C:$W,21,FALSE),"N/A")</f>
        <v>V2.3</v>
      </c>
      <c r="P1407" s="7" t="e">
        <f>IF(VLOOKUP($A1407,'V2.5.2 Measures'!$C:$W,22,FALSE)&lt;&gt; "", VLOOKUP($A1407,'V2.5.2 Measures'!$C:$W,22,FALSE),"N/A")</f>
        <v>#REF!</v>
      </c>
      <c r="Q1407" s="7" t="e">
        <f>IF(VLOOKUP($A1407,'V2.5.2 Measures'!$C:$W,23,FALSE)&lt;&gt; "", VLOOKUP($A1407,'V2.5.2 Measures'!$C:$W,23,FALSE),"N/A")</f>
        <v>#REF!</v>
      </c>
      <c r="R1407" s="7" t="e">
        <f>IF(VLOOKUP($A1407,'V2.5.2 Measures'!$C:$W,24,FALSE)&lt;&gt; "", VLOOKUP($A1407,'V2.5.2 Measures'!$C:$W,24,FALSE),"N/A")</f>
        <v>#REF!</v>
      </c>
      <c r="S1407" s="7" t="e">
        <f>IF(VLOOKUP($A1407,'V2.5.2 Measures'!$C:$W,25,FALSE)&lt;&gt; "", VLOOKUP($A1407,'V2.5.2 Measures'!$C:$W,25,FALSE),"N/A")</f>
        <v>#REF!</v>
      </c>
      <c r="T1407" s="7" t="str">
        <f>IF(VLOOKUP($A1407,'V2.5.2 Measures'!$C:$W,2,FALSE)&lt;&gt; "", VLOOKUP($A1407,'V2.5.2 Measures'!$C:$W,2,FALSE),"N/A")</f>
        <v>EXP-17-009-1</v>
      </c>
      <c r="U1407" s="7" t="str">
        <f>IF(VLOOKUP($A1407,'V2.5.2 Measures'!$C:$W,3,FALSE)&lt;&gt; "", VLOOKUP($A1407,'V2.5.2 Measures'!$C:$W,3,FALSE),"N/A")</f>
        <v>Average paid per record for TYPE-OF-SERVICE = 11 (Family planning services and supplies for individuals of child-bearing age)</v>
      </c>
      <c r="V1407" s="7" t="e">
        <f>IF(VLOOKUP($A1407,'V2.5.2 Measures'!$C:$W,26,FALSE)&lt;&gt; "", VLOOKUP($A1407,'V2.5.2 Measures'!$C:$W,26,FALSE),"N/A")</f>
        <v>#REF!</v>
      </c>
      <c r="W1407" s="7" t="e">
        <f>IF(VLOOKUP($A1407,'V2.5.2 Measures'!$C:$W,44,FALSE)&lt;&gt; "", VLOOKUP($A1407,'V2.5.2 Measures'!$C:$W,44,FALSE),"N/A")</f>
        <v>#REF!</v>
      </c>
    </row>
    <row r="1408" spans="1:23" x14ac:dyDescent="0.35">
      <c r="A1408" s="7" t="str">
        <f>'V2.5.2 Measures'!C870</f>
        <v>EXP17.3</v>
      </c>
      <c r="B1408" s="7" t="str">
        <f>VLOOKUP($A1408,'V2.5.2 Measures'!$C:$W,6,FALSE)</f>
        <v>Medicaid FFS: Original, Crossover, Paid Claims</v>
      </c>
      <c r="C1408" s="7" t="str">
        <f>VLOOKUP($A1408,'V2.5.2 Measures'!$C:$W,8,FALSE)</f>
        <v>No</v>
      </c>
      <c r="D1408" s="7" t="str">
        <f>IF(VLOOKUP($A1408,'V2.5.2 Measures'!$C:$W,4,FALSE)="","",VLOOKUP($A1408,'V2.5.2 Measures'!$C:$W,4,FALSE))</f>
        <v>Ratio</v>
      </c>
      <c r="E1408" s="7" t="str">
        <f>IF((VLOOKUP($A1408,'V2.5.2 Measures'!$C:$W,8,FALSE)&lt;&gt;"")*AND(VLOOKUP($A1408,'V2.5.2 Measures'!$C:$W,8,FALSE)&lt;&gt;"TBD"),VLOOKUP($A1408,'V2.5.2 Measures'!$C:$W,8,FALSE),"N/A")</f>
        <v>No</v>
      </c>
      <c r="F1408" s="7" t="str">
        <f>IF((VLOOKUP($A1408,'V2.5.2 Measures'!$C:$W,9,FALSE)&lt;&gt;"")*AND(VLOOKUP($A1408,'V2.5.2 Measures'!$C:$W,9,FALSE)&lt;&gt;"TBD"),VLOOKUP($A1408,'V2.5.2 Measures'!$C:$W,9,FALSE),"N/A")</f>
        <v>N/A</v>
      </c>
      <c r="G1408" s="7" t="str">
        <f>IF((VLOOKUP($A1408,'V2.5.2 Measures'!$C:$W,10,FALSE)&lt;&gt;"")*AND(VLOOKUP($A1408,'V2.5.2 Measures'!$C:$W,10,FALSE)&lt;&gt;"TBD"),VLOOKUP($A1408,'V2.5.2 Measures'!$C:$W,10,FALSE),"N/A")</f>
        <v>N/A</v>
      </c>
      <c r="H1408" s="7" t="str">
        <f>IF(VLOOKUP($A1408,'V2.5.2 Measures'!$C:$W,14,FALSE)&lt;&gt; "", VLOOKUP($A1408,'V2.5.2 Measures'!$C:$W,14,FALSE),"N/A")</f>
        <v>TBD</v>
      </c>
      <c r="I1408" s="7">
        <f>IF(VLOOKUP($A1408,'V2.5.2 Measures'!$C:$W,15,FALSE)&lt;&gt; "", VLOOKUP($A1408,'V2.5.2 Measures'!$C:$W,15,FALSE),"N/A")</f>
        <v>0.2</v>
      </c>
      <c r="J1408" s="7" t="str">
        <f>IF(VLOOKUP($A1408,'V2.5.2 Measures'!$C:$W,16,FALSE)&lt;&gt; "", VLOOKUP($A1408,'V2.5.2 Measures'!$C:$W,16,FALSE),"N/A")</f>
        <v>N/A</v>
      </c>
      <c r="K1408" s="7" t="str">
        <f>IF(VLOOKUP($A1408,'V2.5.2 Measures'!$C:$W,17,FALSE)&lt;&gt; "", VLOOKUP($A1408,'V2.5.2 Measures'!$C:$W,17,FALSE),"N/A")</f>
        <v>N/A</v>
      </c>
      <c r="L1408" s="7" t="str">
        <f>IF(VLOOKUP($A1408,'V2.5.2 Measures'!$C:$W,18,FALSE)&lt;&gt; "", VLOOKUP($A1408,'V2.5.2 Measures'!$C:$W,18,FALSE),"N/A")</f>
        <v>Default</v>
      </c>
      <c r="M1408" s="7" t="str">
        <f>IF(VLOOKUP($A1408,'V2.5.2 Measures'!$C:$W,19,FALSE)&lt;&gt; "", VLOOKUP($A1408,'V2.5.2 Measures'!$C:$W,19,FALSE),"N/A")</f>
        <v>SAS</v>
      </c>
      <c r="N1408" s="7" t="str">
        <f>IF(VLOOKUP($A1408,'V2.5.2 Measures'!$C:$W,20,FALSE)&lt;&gt; "", VLOOKUP($A1408,'V2.5.2 Measures'!$C:$W,20,FALSE),"N/A")</f>
        <v>V1.1</v>
      </c>
      <c r="O1408" s="7" t="str">
        <f>IF(VLOOKUP($A1408,'V2.5.2 Measures'!$C:$W,21,FALSE)&lt;&gt; "", VLOOKUP($A1408,'V2.5.2 Measures'!$C:$W,21,FALSE),"N/A")</f>
        <v>V2.3</v>
      </c>
      <c r="P1408" s="7" t="e">
        <f>IF(VLOOKUP($A1408,'V2.5.2 Measures'!$C:$W,22,FALSE)&lt;&gt; "", VLOOKUP($A1408,'V2.5.2 Measures'!$C:$W,22,FALSE),"N/A")</f>
        <v>#REF!</v>
      </c>
      <c r="Q1408" s="7" t="e">
        <f>IF(VLOOKUP($A1408,'V2.5.2 Measures'!$C:$W,23,FALSE)&lt;&gt; "", VLOOKUP($A1408,'V2.5.2 Measures'!$C:$W,23,FALSE),"N/A")</f>
        <v>#REF!</v>
      </c>
      <c r="R1408" s="7" t="e">
        <f>IF(VLOOKUP($A1408,'V2.5.2 Measures'!$C:$W,24,FALSE)&lt;&gt; "", VLOOKUP($A1408,'V2.5.2 Measures'!$C:$W,24,FALSE),"N/A")</f>
        <v>#REF!</v>
      </c>
      <c r="S1408" s="7" t="e">
        <f>IF(VLOOKUP($A1408,'V2.5.2 Measures'!$C:$W,25,FALSE)&lt;&gt; "", VLOOKUP($A1408,'V2.5.2 Measures'!$C:$W,25,FALSE),"N/A")</f>
        <v>#REF!</v>
      </c>
      <c r="T1408" s="7" t="str">
        <f>IF(VLOOKUP($A1408,'V2.5.2 Measures'!$C:$W,2,FALSE)&lt;&gt; "", VLOOKUP($A1408,'V2.5.2 Measures'!$C:$W,2,FALSE),"N/A")</f>
        <v>EXP-17-010-3</v>
      </c>
      <c r="U1408" s="7" t="str">
        <f>IF(VLOOKUP($A1408,'V2.5.2 Measures'!$C:$W,3,FALSE)&lt;&gt; "", VLOOKUP($A1408,'V2.5.2 Measures'!$C:$W,3,FALSE),"N/A")</f>
        <v>Average paid per record for TYPE-OF-SERVICE = 18 (Home health services - Medical supplies, equipment, and appliances suitable for use in the home)</v>
      </c>
      <c r="V1408" s="7" t="e">
        <f>IF(VLOOKUP($A1408,'V2.5.2 Measures'!$C:$W,26,FALSE)&lt;&gt; "", VLOOKUP($A1408,'V2.5.2 Measures'!$C:$W,26,FALSE),"N/A")</f>
        <v>#REF!</v>
      </c>
      <c r="W1408" s="7" t="e">
        <f>IF(VLOOKUP($A1408,'V2.5.2 Measures'!$C:$W,44,FALSE)&lt;&gt; "", VLOOKUP($A1408,'V2.5.2 Measures'!$C:$W,44,FALSE),"N/A")</f>
        <v>#REF!</v>
      </c>
    </row>
    <row r="1409" spans="1:23" x14ac:dyDescent="0.35">
      <c r="A1409" s="7" t="str">
        <f>'V2.5.2 Measures'!C871</f>
        <v>EXP17.4</v>
      </c>
      <c r="B1409" s="7" t="str">
        <f>VLOOKUP($A1409,'V2.5.2 Measures'!$C:$W,6,FALSE)</f>
        <v>Medicaid FFS: Original, Crossover, Paid Claims</v>
      </c>
      <c r="C1409" s="7" t="str">
        <f>VLOOKUP($A1409,'V2.5.2 Measures'!$C:$W,8,FALSE)</f>
        <v>No</v>
      </c>
      <c r="D1409" s="7" t="str">
        <f>IF(VLOOKUP($A1409,'V2.5.2 Measures'!$C:$W,4,FALSE)="","",VLOOKUP($A1409,'V2.5.2 Measures'!$C:$W,4,FALSE))</f>
        <v>Ratio</v>
      </c>
      <c r="E1409" s="7" t="str">
        <f>IF((VLOOKUP($A1409,'V2.5.2 Measures'!$C:$W,8,FALSE)&lt;&gt;"")*AND(VLOOKUP($A1409,'V2.5.2 Measures'!$C:$W,8,FALSE)&lt;&gt;"TBD"),VLOOKUP($A1409,'V2.5.2 Measures'!$C:$W,8,FALSE),"N/A")</f>
        <v>No</v>
      </c>
      <c r="F1409" s="7" t="str">
        <f>IF((VLOOKUP($A1409,'V2.5.2 Measures'!$C:$W,9,FALSE)&lt;&gt;"")*AND(VLOOKUP($A1409,'V2.5.2 Measures'!$C:$W,9,FALSE)&lt;&gt;"TBD"),VLOOKUP($A1409,'V2.5.2 Measures'!$C:$W,9,FALSE),"N/A")</f>
        <v>N/A</v>
      </c>
      <c r="G1409" s="7" t="str">
        <f>IF((VLOOKUP($A1409,'V2.5.2 Measures'!$C:$W,10,FALSE)&lt;&gt;"")*AND(VLOOKUP($A1409,'V2.5.2 Measures'!$C:$W,10,FALSE)&lt;&gt;"TBD"),VLOOKUP($A1409,'V2.5.2 Measures'!$C:$W,10,FALSE),"N/A")</f>
        <v>N/A</v>
      </c>
      <c r="H1409" s="7" t="str">
        <f>IF(VLOOKUP($A1409,'V2.5.2 Measures'!$C:$W,14,FALSE)&lt;&gt; "", VLOOKUP($A1409,'V2.5.2 Measures'!$C:$W,14,FALSE),"N/A")</f>
        <v>TBD</v>
      </c>
      <c r="I1409" s="7">
        <f>IF(VLOOKUP($A1409,'V2.5.2 Measures'!$C:$W,15,FALSE)&lt;&gt; "", VLOOKUP($A1409,'V2.5.2 Measures'!$C:$W,15,FALSE),"N/A")</f>
        <v>0.2</v>
      </c>
      <c r="J1409" s="7" t="str">
        <f>IF(VLOOKUP($A1409,'V2.5.2 Measures'!$C:$W,16,FALSE)&lt;&gt; "", VLOOKUP($A1409,'V2.5.2 Measures'!$C:$W,16,FALSE),"N/A")</f>
        <v>N/A</v>
      </c>
      <c r="K1409" s="7" t="str">
        <f>IF(VLOOKUP($A1409,'V2.5.2 Measures'!$C:$W,17,FALSE)&lt;&gt; "", VLOOKUP($A1409,'V2.5.2 Measures'!$C:$W,17,FALSE),"N/A")</f>
        <v>N/A</v>
      </c>
      <c r="L1409" s="7" t="str">
        <f>IF(VLOOKUP($A1409,'V2.5.2 Measures'!$C:$W,18,FALSE)&lt;&gt; "", VLOOKUP($A1409,'V2.5.2 Measures'!$C:$W,18,FALSE),"N/A")</f>
        <v>Default</v>
      </c>
      <c r="M1409" s="7" t="str">
        <f>IF(VLOOKUP($A1409,'V2.5.2 Measures'!$C:$W,19,FALSE)&lt;&gt; "", VLOOKUP($A1409,'V2.5.2 Measures'!$C:$W,19,FALSE),"N/A")</f>
        <v>SAS</v>
      </c>
      <c r="N1409" s="7" t="str">
        <f>IF(VLOOKUP($A1409,'V2.5.2 Measures'!$C:$W,20,FALSE)&lt;&gt; "", VLOOKUP($A1409,'V2.5.2 Measures'!$C:$W,20,FALSE),"N/A")</f>
        <v>V1.1</v>
      </c>
      <c r="O1409" s="7" t="str">
        <f>IF(VLOOKUP($A1409,'V2.5.2 Measures'!$C:$W,21,FALSE)&lt;&gt; "", VLOOKUP($A1409,'V2.5.2 Measures'!$C:$W,21,FALSE),"N/A")</f>
        <v>V2.3</v>
      </c>
      <c r="P1409" s="7" t="e">
        <f>IF(VLOOKUP($A1409,'V2.5.2 Measures'!$C:$W,22,FALSE)&lt;&gt; "", VLOOKUP($A1409,'V2.5.2 Measures'!$C:$W,22,FALSE),"N/A")</f>
        <v>#REF!</v>
      </c>
      <c r="Q1409" s="7" t="e">
        <f>IF(VLOOKUP($A1409,'V2.5.2 Measures'!$C:$W,23,FALSE)&lt;&gt; "", VLOOKUP($A1409,'V2.5.2 Measures'!$C:$W,23,FALSE),"N/A")</f>
        <v>#REF!</v>
      </c>
      <c r="R1409" s="7" t="e">
        <f>IF(VLOOKUP($A1409,'V2.5.2 Measures'!$C:$W,24,FALSE)&lt;&gt; "", VLOOKUP($A1409,'V2.5.2 Measures'!$C:$W,24,FALSE),"N/A")</f>
        <v>#REF!</v>
      </c>
      <c r="S1409" s="7" t="e">
        <f>IF(VLOOKUP($A1409,'V2.5.2 Measures'!$C:$W,25,FALSE)&lt;&gt; "", VLOOKUP($A1409,'V2.5.2 Measures'!$C:$W,25,FALSE),"N/A")</f>
        <v>#REF!</v>
      </c>
      <c r="T1409" s="7" t="str">
        <f>IF(VLOOKUP($A1409,'V2.5.2 Measures'!$C:$W,2,FALSE)&lt;&gt; "", VLOOKUP($A1409,'V2.5.2 Measures'!$C:$W,2,FALSE),"N/A")</f>
        <v>EXP-17-011-4</v>
      </c>
      <c r="U1409" s="7" t="str">
        <f>IF(VLOOKUP($A1409,'V2.5.2 Measures'!$C:$W,3,FALSE)&lt;&gt; "", VLOOKUP($A1409,'V2.5.2 Measures'!$C:$W,3,FALSE),"N/A")</f>
        <v>Average paid per record for TYPE-OF-SERVICE = 33 (Prescribed drugs)</v>
      </c>
      <c r="V1409" s="7" t="e">
        <f>IF(VLOOKUP($A1409,'V2.5.2 Measures'!$C:$W,26,FALSE)&lt;&gt; "", VLOOKUP($A1409,'V2.5.2 Measures'!$C:$W,26,FALSE),"N/A")</f>
        <v>#REF!</v>
      </c>
      <c r="W1409" s="7" t="e">
        <f>IF(VLOOKUP($A1409,'V2.5.2 Measures'!$C:$W,44,FALSE)&lt;&gt; "", VLOOKUP($A1409,'V2.5.2 Measures'!$C:$W,44,FALSE),"N/A")</f>
        <v>#REF!</v>
      </c>
    </row>
    <row r="1410" spans="1:23" x14ac:dyDescent="0.35">
      <c r="A1410" s="7" t="str">
        <f>'V2.5.2 Measures'!C872</f>
        <v>EXP17.5</v>
      </c>
      <c r="B1410" s="7" t="str">
        <f>VLOOKUP($A1410,'V2.5.2 Measures'!$C:$W,6,FALSE)</f>
        <v>Medicaid FFS: Original, Crossover, Paid Claims</v>
      </c>
      <c r="C1410" s="7" t="str">
        <f>VLOOKUP($A1410,'V2.5.2 Measures'!$C:$W,8,FALSE)</f>
        <v>No</v>
      </c>
      <c r="D1410" s="7" t="str">
        <f>IF(VLOOKUP($A1410,'V2.5.2 Measures'!$C:$W,4,FALSE)="","",VLOOKUP($A1410,'V2.5.2 Measures'!$C:$W,4,FALSE))</f>
        <v>Ratio</v>
      </c>
      <c r="E1410" s="7" t="str">
        <f>IF((VLOOKUP($A1410,'V2.5.2 Measures'!$C:$W,8,FALSE)&lt;&gt;"")*AND(VLOOKUP($A1410,'V2.5.2 Measures'!$C:$W,8,FALSE)&lt;&gt;"TBD"),VLOOKUP($A1410,'V2.5.2 Measures'!$C:$W,8,FALSE),"N/A")</f>
        <v>No</v>
      </c>
      <c r="F1410" s="7" t="str">
        <f>IF((VLOOKUP($A1410,'V2.5.2 Measures'!$C:$W,9,FALSE)&lt;&gt;"")*AND(VLOOKUP($A1410,'V2.5.2 Measures'!$C:$W,9,FALSE)&lt;&gt;"TBD"),VLOOKUP($A1410,'V2.5.2 Measures'!$C:$W,9,FALSE),"N/A")</f>
        <v>N/A</v>
      </c>
      <c r="G1410" s="7" t="str">
        <f>IF((VLOOKUP($A1410,'V2.5.2 Measures'!$C:$W,10,FALSE)&lt;&gt;"")*AND(VLOOKUP($A1410,'V2.5.2 Measures'!$C:$W,10,FALSE)&lt;&gt;"TBD"),VLOOKUP($A1410,'V2.5.2 Measures'!$C:$W,10,FALSE),"N/A")</f>
        <v>N/A</v>
      </c>
      <c r="H1410" s="7" t="str">
        <f>IF(VLOOKUP($A1410,'V2.5.2 Measures'!$C:$W,14,FALSE)&lt;&gt; "", VLOOKUP($A1410,'V2.5.2 Measures'!$C:$W,14,FALSE),"N/A")</f>
        <v>TBD</v>
      </c>
      <c r="I1410" s="7">
        <f>IF(VLOOKUP($A1410,'V2.5.2 Measures'!$C:$W,15,FALSE)&lt;&gt; "", VLOOKUP($A1410,'V2.5.2 Measures'!$C:$W,15,FALSE),"N/A")</f>
        <v>0.2</v>
      </c>
      <c r="J1410" s="7" t="str">
        <f>IF(VLOOKUP($A1410,'V2.5.2 Measures'!$C:$W,16,FALSE)&lt;&gt; "", VLOOKUP($A1410,'V2.5.2 Measures'!$C:$W,16,FALSE),"N/A")</f>
        <v>N/A</v>
      </c>
      <c r="K1410" s="7" t="str">
        <f>IF(VLOOKUP($A1410,'V2.5.2 Measures'!$C:$W,17,FALSE)&lt;&gt; "", VLOOKUP($A1410,'V2.5.2 Measures'!$C:$W,17,FALSE),"N/A")</f>
        <v>N/A</v>
      </c>
      <c r="L1410" s="7" t="str">
        <f>IF(VLOOKUP($A1410,'V2.5.2 Measures'!$C:$W,18,FALSE)&lt;&gt; "", VLOOKUP($A1410,'V2.5.2 Measures'!$C:$W,18,FALSE),"N/A")</f>
        <v>Default</v>
      </c>
      <c r="M1410" s="7" t="str">
        <f>IF(VLOOKUP($A1410,'V2.5.2 Measures'!$C:$W,19,FALSE)&lt;&gt; "", VLOOKUP($A1410,'V2.5.2 Measures'!$C:$W,19,FALSE),"N/A")</f>
        <v>SAS</v>
      </c>
      <c r="N1410" s="7" t="str">
        <f>IF(VLOOKUP($A1410,'V2.5.2 Measures'!$C:$W,20,FALSE)&lt;&gt; "", VLOOKUP($A1410,'V2.5.2 Measures'!$C:$W,20,FALSE),"N/A")</f>
        <v>V1.1</v>
      </c>
      <c r="O1410" s="7" t="str">
        <f>IF(VLOOKUP($A1410,'V2.5.2 Measures'!$C:$W,21,FALSE)&lt;&gt; "", VLOOKUP($A1410,'V2.5.2 Measures'!$C:$W,21,FALSE),"N/A")</f>
        <v>V2.3</v>
      </c>
      <c r="P1410" s="7" t="e">
        <f>IF(VLOOKUP($A1410,'V2.5.2 Measures'!$C:$W,22,FALSE)&lt;&gt; "", VLOOKUP($A1410,'V2.5.2 Measures'!$C:$W,22,FALSE),"N/A")</f>
        <v>#REF!</v>
      </c>
      <c r="Q1410" s="7" t="e">
        <f>IF(VLOOKUP($A1410,'V2.5.2 Measures'!$C:$W,23,FALSE)&lt;&gt; "", VLOOKUP($A1410,'V2.5.2 Measures'!$C:$W,23,FALSE),"N/A")</f>
        <v>#REF!</v>
      </c>
      <c r="R1410" s="7" t="e">
        <f>IF(VLOOKUP($A1410,'V2.5.2 Measures'!$C:$W,24,FALSE)&lt;&gt; "", VLOOKUP($A1410,'V2.5.2 Measures'!$C:$W,24,FALSE),"N/A")</f>
        <v>#REF!</v>
      </c>
      <c r="S1410" s="7" t="e">
        <f>IF(VLOOKUP($A1410,'V2.5.2 Measures'!$C:$W,25,FALSE)&lt;&gt; "", VLOOKUP($A1410,'V2.5.2 Measures'!$C:$W,25,FALSE),"N/A")</f>
        <v>#REF!</v>
      </c>
      <c r="T1410" s="7" t="str">
        <f>IF(VLOOKUP($A1410,'V2.5.2 Measures'!$C:$W,2,FALSE)&lt;&gt; "", VLOOKUP($A1410,'V2.5.2 Measures'!$C:$W,2,FALSE),"N/A")</f>
        <v>EXP-17-012-5</v>
      </c>
      <c r="U1410" s="7" t="str">
        <f>IF(VLOOKUP($A1410,'V2.5.2 Measures'!$C:$W,3,FALSE)&lt;&gt; "", VLOOKUP($A1410,'V2.5.2 Measures'!$C:$W,3,FALSE),"N/A")</f>
        <v>Average paid per record for TYPE-OF-SERVICE = 34 (Over-the-counter medications.)</v>
      </c>
      <c r="V1410" s="7" t="e">
        <f>IF(VLOOKUP($A1410,'V2.5.2 Measures'!$C:$W,26,FALSE)&lt;&gt; "", VLOOKUP($A1410,'V2.5.2 Measures'!$C:$W,26,FALSE),"N/A")</f>
        <v>#REF!</v>
      </c>
      <c r="W1410" s="7" t="e">
        <f>IF(VLOOKUP($A1410,'V2.5.2 Measures'!$C:$W,44,FALSE)&lt;&gt; "", VLOOKUP($A1410,'V2.5.2 Measures'!$C:$W,44,FALSE),"N/A")</f>
        <v>#REF!</v>
      </c>
    </row>
    <row r="1411" spans="1:23" x14ac:dyDescent="0.35">
      <c r="A1411" s="7" t="str">
        <f>'V2.5.2 Measures'!C873</f>
        <v>EXP17.6</v>
      </c>
      <c r="B1411" s="7" t="str">
        <f>VLOOKUP($A1411,'V2.5.2 Measures'!$C:$W,6,FALSE)</f>
        <v>Medicaid FFS: Original, Crossover, Paid Claims</v>
      </c>
      <c r="C1411" s="7" t="str">
        <f>VLOOKUP($A1411,'V2.5.2 Measures'!$C:$W,8,FALSE)</f>
        <v>No</v>
      </c>
      <c r="D1411" s="7" t="str">
        <f>IF(VLOOKUP($A1411,'V2.5.2 Measures'!$C:$W,4,FALSE)="","",VLOOKUP($A1411,'V2.5.2 Measures'!$C:$W,4,FALSE))</f>
        <v>Ratio</v>
      </c>
      <c r="E1411" s="7" t="str">
        <f>IF((VLOOKUP($A1411,'V2.5.2 Measures'!$C:$W,8,FALSE)&lt;&gt;"")*AND(VLOOKUP($A1411,'V2.5.2 Measures'!$C:$W,8,FALSE)&lt;&gt;"TBD"),VLOOKUP($A1411,'V2.5.2 Measures'!$C:$W,8,FALSE),"N/A")</f>
        <v>No</v>
      </c>
      <c r="F1411" s="7" t="str">
        <f>IF((VLOOKUP($A1411,'V2.5.2 Measures'!$C:$W,9,FALSE)&lt;&gt;"")*AND(VLOOKUP($A1411,'V2.5.2 Measures'!$C:$W,9,FALSE)&lt;&gt;"TBD"),VLOOKUP($A1411,'V2.5.2 Measures'!$C:$W,9,FALSE),"N/A")</f>
        <v>N/A</v>
      </c>
      <c r="G1411" s="7" t="str">
        <f>IF((VLOOKUP($A1411,'V2.5.2 Measures'!$C:$W,10,FALSE)&lt;&gt;"")*AND(VLOOKUP($A1411,'V2.5.2 Measures'!$C:$W,10,FALSE)&lt;&gt;"TBD"),VLOOKUP($A1411,'V2.5.2 Measures'!$C:$W,10,FALSE),"N/A")</f>
        <v>N/A</v>
      </c>
      <c r="H1411" s="7" t="str">
        <f>IF(VLOOKUP($A1411,'V2.5.2 Measures'!$C:$W,14,FALSE)&lt;&gt; "", VLOOKUP($A1411,'V2.5.2 Measures'!$C:$W,14,FALSE),"N/A")</f>
        <v>TBD</v>
      </c>
      <c r="I1411" s="7">
        <f>IF(VLOOKUP($A1411,'V2.5.2 Measures'!$C:$W,15,FALSE)&lt;&gt; "", VLOOKUP($A1411,'V2.5.2 Measures'!$C:$W,15,FALSE),"N/A")</f>
        <v>0.2</v>
      </c>
      <c r="J1411" s="7" t="str">
        <f>IF(VLOOKUP($A1411,'V2.5.2 Measures'!$C:$W,16,FALSE)&lt;&gt; "", VLOOKUP($A1411,'V2.5.2 Measures'!$C:$W,16,FALSE),"N/A")</f>
        <v>N/A</v>
      </c>
      <c r="K1411" s="7" t="str">
        <f>IF(VLOOKUP($A1411,'V2.5.2 Measures'!$C:$W,17,FALSE)&lt;&gt; "", VLOOKUP($A1411,'V2.5.2 Measures'!$C:$W,17,FALSE),"N/A")</f>
        <v>N/A</v>
      </c>
      <c r="L1411" s="7" t="str">
        <f>IF(VLOOKUP($A1411,'V2.5.2 Measures'!$C:$W,18,FALSE)&lt;&gt; "", VLOOKUP($A1411,'V2.5.2 Measures'!$C:$W,18,FALSE),"N/A")</f>
        <v>Default</v>
      </c>
      <c r="M1411" s="7" t="str">
        <f>IF(VLOOKUP($A1411,'V2.5.2 Measures'!$C:$W,19,FALSE)&lt;&gt; "", VLOOKUP($A1411,'V2.5.2 Measures'!$C:$W,19,FALSE),"N/A")</f>
        <v>SAS</v>
      </c>
      <c r="N1411" s="7" t="str">
        <f>IF(VLOOKUP($A1411,'V2.5.2 Measures'!$C:$W,20,FALSE)&lt;&gt; "", VLOOKUP($A1411,'V2.5.2 Measures'!$C:$W,20,FALSE),"N/A")</f>
        <v>V1.1</v>
      </c>
      <c r="O1411" s="7" t="str">
        <f>IF(VLOOKUP($A1411,'V2.5.2 Measures'!$C:$W,21,FALSE)&lt;&gt; "", VLOOKUP($A1411,'V2.5.2 Measures'!$C:$W,21,FALSE),"N/A")</f>
        <v>V2.3</v>
      </c>
      <c r="P1411" s="7" t="e">
        <f>IF(VLOOKUP($A1411,'V2.5.2 Measures'!$C:$W,22,FALSE)&lt;&gt; "", VLOOKUP($A1411,'V2.5.2 Measures'!$C:$W,22,FALSE),"N/A")</f>
        <v>#REF!</v>
      </c>
      <c r="Q1411" s="7" t="e">
        <f>IF(VLOOKUP($A1411,'V2.5.2 Measures'!$C:$W,23,FALSE)&lt;&gt; "", VLOOKUP($A1411,'V2.5.2 Measures'!$C:$W,23,FALSE),"N/A")</f>
        <v>#REF!</v>
      </c>
      <c r="R1411" s="7" t="e">
        <f>IF(VLOOKUP($A1411,'V2.5.2 Measures'!$C:$W,24,FALSE)&lt;&gt; "", VLOOKUP($A1411,'V2.5.2 Measures'!$C:$W,24,FALSE),"N/A")</f>
        <v>#REF!</v>
      </c>
      <c r="S1411" s="7" t="e">
        <f>IF(VLOOKUP($A1411,'V2.5.2 Measures'!$C:$W,25,FALSE)&lt;&gt; "", VLOOKUP($A1411,'V2.5.2 Measures'!$C:$W,25,FALSE),"N/A")</f>
        <v>#REF!</v>
      </c>
      <c r="T1411" s="7" t="str">
        <f>IF(VLOOKUP($A1411,'V2.5.2 Measures'!$C:$W,2,FALSE)&lt;&gt; "", VLOOKUP($A1411,'V2.5.2 Measures'!$C:$W,2,FALSE),"N/A")</f>
        <v>EXP-17-013-6</v>
      </c>
      <c r="U1411" s="7" t="str">
        <f>IF(VLOOKUP($A1411,'V2.5.2 Measures'!$C:$W,3,FALSE)&lt;&gt; "", VLOOKUP($A1411,'V2.5.2 Measures'!$C:$W,3,FALSE),"N/A")</f>
        <v>Average paid per record for TYPE-OF-SERVICE = 36 (Medical equipment/prosthetic devices)</v>
      </c>
      <c r="V1411" s="7" t="e">
        <f>IF(VLOOKUP($A1411,'V2.5.2 Measures'!$C:$W,26,FALSE)&lt;&gt; "", VLOOKUP($A1411,'V2.5.2 Measures'!$C:$W,26,FALSE),"N/A")</f>
        <v>#REF!</v>
      </c>
      <c r="W1411" s="7" t="e">
        <f>IF(VLOOKUP($A1411,'V2.5.2 Measures'!$C:$W,44,FALSE)&lt;&gt; "", VLOOKUP($A1411,'V2.5.2 Measures'!$C:$W,44,FALSE),"N/A")</f>
        <v>#REF!</v>
      </c>
    </row>
    <row r="1412" spans="1:23" x14ac:dyDescent="0.35">
      <c r="A1412" s="7" t="str">
        <f>'V2.5.2 Measures'!C874</f>
        <v>EXP17.7</v>
      </c>
      <c r="B1412" s="7" t="str">
        <f>VLOOKUP($A1412,'V2.5.2 Measures'!$C:$W,6,FALSE)</f>
        <v>Medicaid FFS: Original, Crossover, Paid Claims</v>
      </c>
      <c r="C1412" s="7" t="str">
        <f>VLOOKUP($A1412,'V2.5.2 Measures'!$C:$W,8,FALSE)</f>
        <v>No</v>
      </c>
      <c r="D1412" s="7" t="str">
        <f>IF(VLOOKUP($A1412,'V2.5.2 Measures'!$C:$W,4,FALSE)="","",VLOOKUP($A1412,'V2.5.2 Measures'!$C:$W,4,FALSE))</f>
        <v>Ratio</v>
      </c>
      <c r="E1412" s="7" t="str">
        <f>IF((VLOOKUP($A1412,'V2.5.2 Measures'!$C:$W,8,FALSE)&lt;&gt;"")*AND(VLOOKUP($A1412,'V2.5.2 Measures'!$C:$W,8,FALSE)&lt;&gt;"TBD"),VLOOKUP($A1412,'V2.5.2 Measures'!$C:$W,8,FALSE),"N/A")</f>
        <v>No</v>
      </c>
      <c r="F1412" s="7" t="str">
        <f>IF((VLOOKUP($A1412,'V2.5.2 Measures'!$C:$W,9,FALSE)&lt;&gt;"")*AND(VLOOKUP($A1412,'V2.5.2 Measures'!$C:$W,9,FALSE)&lt;&gt;"TBD"),VLOOKUP($A1412,'V2.5.2 Measures'!$C:$W,9,FALSE),"N/A")</f>
        <v>N/A</v>
      </c>
      <c r="G1412" s="7" t="str">
        <f>IF((VLOOKUP($A1412,'V2.5.2 Measures'!$C:$W,10,FALSE)&lt;&gt;"")*AND(VLOOKUP($A1412,'V2.5.2 Measures'!$C:$W,10,FALSE)&lt;&gt;"TBD"),VLOOKUP($A1412,'V2.5.2 Measures'!$C:$W,10,FALSE),"N/A")</f>
        <v>N/A</v>
      </c>
      <c r="H1412" s="7" t="str">
        <f>IF(VLOOKUP($A1412,'V2.5.2 Measures'!$C:$W,14,FALSE)&lt;&gt; "", VLOOKUP($A1412,'V2.5.2 Measures'!$C:$W,14,FALSE),"N/A")</f>
        <v>TBD</v>
      </c>
      <c r="I1412" s="7">
        <f>IF(VLOOKUP($A1412,'V2.5.2 Measures'!$C:$W,15,FALSE)&lt;&gt; "", VLOOKUP($A1412,'V2.5.2 Measures'!$C:$W,15,FALSE),"N/A")</f>
        <v>0.2</v>
      </c>
      <c r="J1412" s="7" t="str">
        <f>IF(VLOOKUP($A1412,'V2.5.2 Measures'!$C:$W,16,FALSE)&lt;&gt; "", VLOOKUP($A1412,'V2.5.2 Measures'!$C:$W,16,FALSE),"N/A")</f>
        <v>N/A</v>
      </c>
      <c r="K1412" s="7" t="str">
        <f>IF(VLOOKUP($A1412,'V2.5.2 Measures'!$C:$W,17,FALSE)&lt;&gt; "", VLOOKUP($A1412,'V2.5.2 Measures'!$C:$W,17,FALSE),"N/A")</f>
        <v>N/A</v>
      </c>
      <c r="L1412" s="7" t="str">
        <f>IF(VLOOKUP($A1412,'V2.5.2 Measures'!$C:$W,18,FALSE)&lt;&gt; "", VLOOKUP($A1412,'V2.5.2 Measures'!$C:$W,18,FALSE),"N/A")</f>
        <v>Default</v>
      </c>
      <c r="M1412" s="7" t="str">
        <f>IF(VLOOKUP($A1412,'V2.5.2 Measures'!$C:$W,19,FALSE)&lt;&gt; "", VLOOKUP($A1412,'V2.5.2 Measures'!$C:$W,19,FALSE),"N/A")</f>
        <v>SAS</v>
      </c>
      <c r="N1412" s="7" t="str">
        <f>IF(VLOOKUP($A1412,'V2.5.2 Measures'!$C:$W,20,FALSE)&lt;&gt; "", VLOOKUP($A1412,'V2.5.2 Measures'!$C:$W,20,FALSE),"N/A")</f>
        <v>V1.1</v>
      </c>
      <c r="O1412" s="7" t="str">
        <f>IF(VLOOKUP($A1412,'V2.5.2 Measures'!$C:$W,21,FALSE)&lt;&gt; "", VLOOKUP($A1412,'V2.5.2 Measures'!$C:$W,21,FALSE),"N/A")</f>
        <v>V2.3</v>
      </c>
      <c r="P1412" s="7" t="e">
        <f>IF(VLOOKUP($A1412,'V2.5.2 Measures'!$C:$W,22,FALSE)&lt;&gt; "", VLOOKUP($A1412,'V2.5.2 Measures'!$C:$W,22,FALSE),"N/A")</f>
        <v>#REF!</v>
      </c>
      <c r="Q1412" s="7" t="e">
        <f>IF(VLOOKUP($A1412,'V2.5.2 Measures'!$C:$W,23,FALSE)&lt;&gt; "", VLOOKUP($A1412,'V2.5.2 Measures'!$C:$W,23,FALSE),"N/A")</f>
        <v>#REF!</v>
      </c>
      <c r="R1412" s="7" t="e">
        <f>IF(VLOOKUP($A1412,'V2.5.2 Measures'!$C:$W,24,FALSE)&lt;&gt; "", VLOOKUP($A1412,'V2.5.2 Measures'!$C:$W,24,FALSE),"N/A")</f>
        <v>#REF!</v>
      </c>
      <c r="S1412" s="7" t="e">
        <f>IF(VLOOKUP($A1412,'V2.5.2 Measures'!$C:$W,25,FALSE)&lt;&gt; "", VLOOKUP($A1412,'V2.5.2 Measures'!$C:$W,25,FALSE),"N/A")</f>
        <v>#REF!</v>
      </c>
      <c r="T1412" s="7" t="str">
        <f>IF(VLOOKUP($A1412,'V2.5.2 Measures'!$C:$W,2,FALSE)&lt;&gt; "", VLOOKUP($A1412,'V2.5.2 Measures'!$C:$W,2,FALSE),"N/A")</f>
        <v>EXP-17-014-7</v>
      </c>
      <c r="U1412" s="7" t="str">
        <f>IF(VLOOKUP($A1412,'V2.5.2 Measures'!$C:$W,3,FALSE)&lt;&gt; "", VLOOKUP($A1412,'V2.5.2 Measures'!$C:$W,3,FALSE),"N/A")</f>
        <v>Average paid per record for TYPE-OF-SERVICE = 85 (Prenatal care and pre-pregnancy family planning services and supplies)</v>
      </c>
      <c r="V1412" s="7" t="e">
        <f>IF(VLOOKUP($A1412,'V2.5.2 Measures'!$C:$W,26,FALSE)&lt;&gt; "", VLOOKUP($A1412,'V2.5.2 Measures'!$C:$W,26,FALSE),"N/A")</f>
        <v>#REF!</v>
      </c>
      <c r="W1412" s="7" t="e">
        <f>IF(VLOOKUP($A1412,'V2.5.2 Measures'!$C:$W,44,FALSE)&lt;&gt; "", VLOOKUP($A1412,'V2.5.2 Measures'!$C:$W,44,FALSE),"N/A")</f>
        <v>#REF!</v>
      </c>
    </row>
    <row r="1413" spans="1:23" x14ac:dyDescent="0.35">
      <c r="A1413" s="7" t="str">
        <f>'V2.5.2 Measures'!C876</f>
        <v>EXP17.2</v>
      </c>
      <c r="B1413" s="7" t="str">
        <f>VLOOKUP($A1413,'V2.5.2 Measures'!$C:$W,6,FALSE)</f>
        <v>Medicaid FFS: Original, Crossover, Paid Claims</v>
      </c>
      <c r="C1413" s="7" t="str">
        <f>VLOOKUP($A1413,'V2.5.2 Measures'!$C:$W,8,FALSE)</f>
        <v>No</v>
      </c>
      <c r="D1413" s="7" t="str">
        <f>IF(VLOOKUP($A1413,'V2.5.2 Measures'!$C:$W,4,FALSE)="","",VLOOKUP($A1413,'V2.5.2 Measures'!$C:$W,4,FALSE))</f>
        <v>Ratio</v>
      </c>
      <c r="E1413" s="7" t="str">
        <f>IF((VLOOKUP($A1413,'V2.5.2 Measures'!$C:$W,8,FALSE)&lt;&gt;"")*AND(VLOOKUP($A1413,'V2.5.2 Measures'!$C:$W,8,FALSE)&lt;&gt;"TBD"),VLOOKUP($A1413,'V2.5.2 Measures'!$C:$W,8,FALSE),"N/A")</f>
        <v>No</v>
      </c>
      <c r="F1413" s="7" t="str">
        <f>IF((VLOOKUP($A1413,'V2.5.2 Measures'!$C:$W,9,FALSE)&lt;&gt;"")*AND(VLOOKUP($A1413,'V2.5.2 Measures'!$C:$W,9,FALSE)&lt;&gt;"TBD"),VLOOKUP($A1413,'V2.5.2 Measures'!$C:$W,9,FALSE),"N/A")</f>
        <v>N/A</v>
      </c>
      <c r="G1413" s="7" t="str">
        <f>IF((VLOOKUP($A1413,'V2.5.2 Measures'!$C:$W,10,FALSE)&lt;&gt;"")*AND(VLOOKUP($A1413,'V2.5.2 Measures'!$C:$W,10,FALSE)&lt;&gt;"TBD"),VLOOKUP($A1413,'V2.5.2 Measures'!$C:$W,10,FALSE),"N/A")</f>
        <v>N/A</v>
      </c>
      <c r="H1413" s="7" t="str">
        <f>IF(VLOOKUP($A1413,'V2.5.2 Measures'!$C:$W,14,FALSE)&lt;&gt; "", VLOOKUP($A1413,'V2.5.2 Measures'!$C:$W,14,FALSE),"N/A")</f>
        <v>TBD</v>
      </c>
      <c r="I1413" s="7">
        <f>IF(VLOOKUP($A1413,'V2.5.2 Measures'!$C:$W,15,FALSE)&lt;&gt; "", VLOOKUP($A1413,'V2.5.2 Measures'!$C:$W,15,FALSE),"N/A")</f>
        <v>0.2</v>
      </c>
      <c r="J1413" s="7" t="str">
        <f>IF(VLOOKUP($A1413,'V2.5.2 Measures'!$C:$W,16,FALSE)&lt;&gt; "", VLOOKUP($A1413,'V2.5.2 Measures'!$C:$W,16,FALSE),"N/A")</f>
        <v>N/A</v>
      </c>
      <c r="K1413" s="7" t="str">
        <f>IF(VLOOKUP($A1413,'V2.5.2 Measures'!$C:$W,17,FALSE)&lt;&gt; "", VLOOKUP($A1413,'V2.5.2 Measures'!$C:$W,17,FALSE),"N/A")</f>
        <v>N/A</v>
      </c>
      <c r="L1413" s="7" t="str">
        <f>IF(VLOOKUP($A1413,'V2.5.2 Measures'!$C:$W,18,FALSE)&lt;&gt; "", VLOOKUP($A1413,'V2.5.2 Measures'!$C:$W,18,FALSE),"N/A")</f>
        <v>Default</v>
      </c>
      <c r="M1413" s="7" t="str">
        <f>IF(VLOOKUP($A1413,'V2.5.2 Measures'!$C:$W,19,FALSE)&lt;&gt; "", VLOOKUP($A1413,'V2.5.2 Measures'!$C:$W,19,FALSE),"N/A")</f>
        <v>SAS</v>
      </c>
      <c r="N1413" s="7" t="str">
        <f>IF(VLOOKUP($A1413,'V2.5.2 Measures'!$C:$W,20,FALSE)&lt;&gt; "", VLOOKUP($A1413,'V2.5.2 Measures'!$C:$W,20,FALSE),"N/A")</f>
        <v>V1.1</v>
      </c>
      <c r="O1413" s="7" t="str">
        <f>IF(VLOOKUP($A1413,'V2.5.2 Measures'!$C:$W,21,FALSE)&lt;&gt; "", VLOOKUP($A1413,'V2.5.2 Measures'!$C:$W,21,FALSE),"N/A")</f>
        <v>V2.3</v>
      </c>
      <c r="P1413" s="7" t="e">
        <f>IF(VLOOKUP($A1413,'V2.5.2 Measures'!$C:$W,22,FALSE)&lt;&gt; "", VLOOKUP($A1413,'V2.5.2 Measures'!$C:$W,22,FALSE),"N/A")</f>
        <v>#REF!</v>
      </c>
      <c r="Q1413" s="7" t="e">
        <f>IF(VLOOKUP($A1413,'V2.5.2 Measures'!$C:$W,23,FALSE)&lt;&gt; "", VLOOKUP($A1413,'V2.5.2 Measures'!$C:$W,23,FALSE),"N/A")</f>
        <v>#REF!</v>
      </c>
      <c r="R1413" s="7" t="e">
        <f>IF(VLOOKUP($A1413,'V2.5.2 Measures'!$C:$W,24,FALSE)&lt;&gt; "", VLOOKUP($A1413,'V2.5.2 Measures'!$C:$W,24,FALSE),"N/A")</f>
        <v>#REF!</v>
      </c>
      <c r="S1413" s="7" t="e">
        <f>IF(VLOOKUP($A1413,'V2.5.2 Measures'!$C:$W,25,FALSE)&lt;&gt; "", VLOOKUP($A1413,'V2.5.2 Measures'!$C:$W,25,FALSE),"N/A")</f>
        <v>#REF!</v>
      </c>
      <c r="T1413" s="7" t="str">
        <f>IF(VLOOKUP($A1413,'V2.5.2 Measures'!$C:$W,2,FALSE)&lt;&gt; "", VLOOKUP($A1413,'V2.5.2 Measures'!$C:$W,2,FALSE),"N/A")</f>
        <v>EXP-17-016-2</v>
      </c>
      <c r="U1413" s="7" t="str">
        <f>IF(VLOOKUP($A1413,'V2.5.2 Measures'!$C:$W,3,FALSE)&lt;&gt; "", VLOOKUP($A1413,'V2.5.2 Measures'!$C:$W,3,FALSE),"N/A")</f>
        <v>Average paid per record for TYPE-OF-SERVICE = 127 (Indian Health Service (IHS) - Family Plan)</v>
      </c>
      <c r="V1413" s="7" t="e">
        <f>IF(VLOOKUP($A1413,'V2.5.2 Measures'!$C:$W,26,FALSE)&lt;&gt; "", VLOOKUP($A1413,'V2.5.2 Measures'!$C:$W,26,FALSE),"N/A")</f>
        <v>#REF!</v>
      </c>
      <c r="W1413" s="7" t="e">
        <f>IF(VLOOKUP($A1413,'V2.5.2 Measures'!$C:$W,44,FALSE)&lt;&gt; "", VLOOKUP($A1413,'V2.5.2 Measures'!$C:$W,44,FALSE),"N/A")</f>
        <v>#REF!</v>
      </c>
    </row>
    <row r="1414" spans="1:23" x14ac:dyDescent="0.35">
      <c r="A1414" s="7" t="str">
        <f>'V2.5.2 Measures'!C877</f>
        <v>EXP18.5</v>
      </c>
      <c r="B1414" s="7" t="str">
        <f>VLOOKUP($A1414,'V2.5.2 Measures'!$C:$W,6,FALSE)</f>
        <v>S-CHIP FFS: Original, Non-Crossover, Paid Claims</v>
      </c>
      <c r="C1414" s="7" t="str">
        <f>VLOOKUP($A1414,'V2.5.2 Measures'!$C:$W,8,FALSE)</f>
        <v>TA- Longitudinal</v>
      </c>
      <c r="D1414" s="7" t="str">
        <f>IF(VLOOKUP($A1414,'V2.5.2 Measures'!$C:$W,4,FALSE)="","",VLOOKUP($A1414,'V2.5.2 Measures'!$C:$W,4,FALSE))</f>
        <v>Sum</v>
      </c>
      <c r="E1414" s="7" t="str">
        <f>IF((VLOOKUP($A1414,'V2.5.2 Measures'!$C:$W,8,FALSE)&lt;&gt;"")*AND(VLOOKUP($A1414,'V2.5.2 Measures'!$C:$W,8,FALSE)&lt;&gt;"TBD"),VLOOKUP($A1414,'V2.5.2 Measures'!$C:$W,8,FALSE),"N/A")</f>
        <v>TA- Longitudinal</v>
      </c>
      <c r="F1414" s="7" t="str">
        <f>IF((VLOOKUP($A1414,'V2.5.2 Measures'!$C:$W,9,FALSE)&lt;&gt;"")*AND(VLOOKUP($A1414,'V2.5.2 Measures'!$C:$W,9,FALSE)&lt;&gt;"TBD"),VLOOKUP($A1414,'V2.5.2 Measures'!$C:$W,9,FALSE),"N/A")</f>
        <v>Medium</v>
      </c>
      <c r="G1414" s="7" t="str">
        <f>IF((VLOOKUP($A1414,'V2.5.2 Measures'!$C:$W,10,FALSE)&lt;&gt;"")*AND(VLOOKUP($A1414,'V2.5.2 Measures'!$C:$W,10,FALSE)&lt;&gt;"TBD"),VLOOKUP($A1414,'V2.5.2 Measures'!$C:$W,10,FALSE),"N/A")</f>
        <v>N/A</v>
      </c>
      <c r="H1414" s="7" t="str">
        <f>IF(VLOOKUP($A1414,'V2.5.2 Measures'!$C:$W,14,FALSE)&lt;&gt; "", VLOOKUP($A1414,'V2.5.2 Measures'!$C:$W,14,FALSE),"N/A")</f>
        <v>N/A</v>
      </c>
      <c r="I1414" s="7">
        <f>IF(VLOOKUP($A1414,'V2.5.2 Measures'!$C:$W,15,FALSE)&lt;&gt; "", VLOOKUP($A1414,'V2.5.2 Measures'!$C:$W,15,FALSE),"N/A")</f>
        <v>0.5</v>
      </c>
      <c r="J1414" s="7" t="str">
        <f>IF(VLOOKUP($A1414,'V2.5.2 Measures'!$C:$W,16,FALSE)&lt;&gt; "", VLOOKUP($A1414,'V2.5.2 Measures'!$C:$W,16,FALSE),"N/A")</f>
        <v>N/A</v>
      </c>
      <c r="K1414" s="7" t="str">
        <f>IF(VLOOKUP($A1414,'V2.5.2 Measures'!$C:$W,17,FALSE)&lt;&gt; "", VLOOKUP($A1414,'V2.5.2 Measures'!$C:$W,17,FALSE),"N/A")</f>
        <v>N/A</v>
      </c>
      <c r="L1414" s="7" t="str">
        <f>IF(VLOOKUP($A1414,'V2.5.2 Measures'!$C:$W,18,FALSE)&lt;&gt; "", VLOOKUP($A1414,'V2.5.2 Measures'!$C:$W,18,FALSE),"N/A")</f>
        <v>Default</v>
      </c>
      <c r="M1414" s="7" t="str">
        <f>IF(VLOOKUP($A1414,'V2.5.2 Measures'!$C:$W,19,FALSE)&lt;&gt; "", VLOOKUP($A1414,'V2.5.2 Measures'!$C:$W,19,FALSE),"N/A")</f>
        <v>SAS</v>
      </c>
      <c r="N1414" s="7" t="str">
        <f>IF(VLOOKUP($A1414,'V2.5.2 Measures'!$C:$W,20,FALSE)&lt;&gt; "", VLOOKUP($A1414,'V2.5.2 Measures'!$C:$W,20,FALSE),"N/A")</f>
        <v>V1.1</v>
      </c>
      <c r="O1414" s="7" t="str">
        <f>IF(VLOOKUP($A1414,'V2.5.2 Measures'!$C:$W,21,FALSE)&lt;&gt; "", VLOOKUP($A1414,'V2.5.2 Measures'!$C:$W,21,FALSE),"N/A")</f>
        <v>V1.6</v>
      </c>
      <c r="P1414" s="7" t="e">
        <f>IF(VLOOKUP($A1414,'V2.5.2 Measures'!$C:$W,22,FALSE)&lt;&gt; "", VLOOKUP($A1414,'V2.5.2 Measures'!$C:$W,22,FALSE),"N/A")</f>
        <v>#REF!</v>
      </c>
      <c r="Q1414" s="7" t="e">
        <f>IF(VLOOKUP($A1414,'V2.5.2 Measures'!$C:$W,23,FALSE)&lt;&gt; "", VLOOKUP($A1414,'V2.5.2 Measures'!$C:$W,23,FALSE),"N/A")</f>
        <v>#REF!</v>
      </c>
      <c r="R1414" s="7" t="e">
        <f>IF(VLOOKUP($A1414,'V2.5.2 Measures'!$C:$W,24,FALSE)&lt;&gt; "", VLOOKUP($A1414,'V2.5.2 Measures'!$C:$W,24,FALSE),"N/A")</f>
        <v>#REF!</v>
      </c>
      <c r="S1414" s="7" t="e">
        <f>IF(VLOOKUP($A1414,'V2.5.2 Measures'!$C:$W,25,FALSE)&lt;&gt; "", VLOOKUP($A1414,'V2.5.2 Measures'!$C:$W,25,FALSE),"N/A")</f>
        <v>#REF!</v>
      </c>
      <c r="T1414" s="7" t="str">
        <f>IF(VLOOKUP($A1414,'V2.5.2 Measures'!$C:$W,2,FALSE)&lt;&gt; "", VLOOKUP($A1414,'V2.5.2 Measures'!$C:$W,2,FALSE),"N/A")</f>
        <v>EXP-18-001-5</v>
      </c>
      <c r="U1414" s="7" t="str">
        <f>IF(VLOOKUP($A1414,'V2.5.2 Measures'!$C:$W,3,FALSE)&lt;&gt; "", VLOOKUP($A1414,'V2.5.2 Measures'!$C:$W,3,FALSE),"N/A")</f>
        <v>Sum of Total Medicaid Paid Amount</v>
      </c>
      <c r="V1414" s="7" t="e">
        <f>IF(VLOOKUP($A1414,'V2.5.2 Measures'!$C:$W,26,FALSE)&lt;&gt; "", VLOOKUP($A1414,'V2.5.2 Measures'!$C:$W,26,FALSE),"N/A")</f>
        <v>#REF!</v>
      </c>
      <c r="W1414" s="7" t="e">
        <f>IF(VLOOKUP($A1414,'V2.5.2 Measures'!$C:$W,44,FALSE)&lt;&gt; "", VLOOKUP($A1414,'V2.5.2 Measures'!$C:$W,44,FALSE),"N/A")</f>
        <v>#REF!</v>
      </c>
    </row>
    <row r="1415" spans="1:23" x14ac:dyDescent="0.35">
      <c r="A1415" s="7" t="str">
        <f>'V2.5.2 Measures'!C878</f>
        <v>EXP18.1</v>
      </c>
      <c r="B1415" s="7" t="str">
        <f>VLOOKUP($A1415,'V2.5.2 Measures'!$C:$W,6,FALSE)</f>
        <v>S-CHIP FFS: Original, Non-Crossover, Paid Claims</v>
      </c>
      <c r="C1415" s="7" t="str">
        <f>VLOOKUP($A1415,'V2.5.2 Measures'!$C:$W,8,FALSE)</f>
        <v>No</v>
      </c>
      <c r="D1415" s="7" t="str">
        <f>IF(VLOOKUP($A1415,'V2.5.2 Measures'!$C:$W,4,FALSE)="","",VLOOKUP($A1415,'V2.5.2 Measures'!$C:$W,4,FALSE))</f>
        <v>Claims Percentage</v>
      </c>
      <c r="E1415" s="7" t="str">
        <f>IF((VLOOKUP($A1415,'V2.5.2 Measures'!$C:$W,8,FALSE)&lt;&gt;"")*AND(VLOOKUP($A1415,'V2.5.2 Measures'!$C:$W,8,FALSE)&lt;&gt;"TBD"),VLOOKUP($A1415,'V2.5.2 Measures'!$C:$W,8,FALSE),"N/A")</f>
        <v>No</v>
      </c>
      <c r="F1415" s="7" t="str">
        <f>IF((VLOOKUP($A1415,'V2.5.2 Measures'!$C:$W,9,FALSE)&lt;&gt;"")*AND(VLOOKUP($A1415,'V2.5.2 Measures'!$C:$W,9,FALSE)&lt;&gt;"TBD"),VLOOKUP($A1415,'V2.5.2 Measures'!$C:$W,9,FALSE),"N/A")</f>
        <v>N/A</v>
      </c>
      <c r="G1415" s="7" t="str">
        <f>IF((VLOOKUP($A1415,'V2.5.2 Measures'!$C:$W,10,FALSE)&lt;&gt;"")*AND(VLOOKUP($A1415,'V2.5.2 Measures'!$C:$W,10,FALSE)&lt;&gt;"TBD"),VLOOKUP($A1415,'V2.5.2 Measures'!$C:$W,10,FALSE),"N/A")</f>
        <v>N/A</v>
      </c>
      <c r="H1415" s="7" t="str">
        <f>IF(VLOOKUP($A1415,'V2.5.2 Measures'!$C:$W,14,FALSE)&lt;&gt; "", VLOOKUP($A1415,'V2.5.2 Measures'!$C:$W,14,FALSE),"N/A")</f>
        <v>TBD</v>
      </c>
      <c r="I1415" s="7">
        <f>IF(VLOOKUP($A1415,'V2.5.2 Measures'!$C:$W,15,FALSE)&lt;&gt; "", VLOOKUP($A1415,'V2.5.2 Measures'!$C:$W,15,FALSE),"N/A")</f>
        <v>0.01</v>
      </c>
      <c r="J1415" s="7" t="str">
        <f>IF(VLOOKUP($A1415,'V2.5.2 Measures'!$C:$W,16,FALSE)&lt;&gt; "", VLOOKUP($A1415,'V2.5.2 Measures'!$C:$W,16,FALSE),"N/A")</f>
        <v>N/A</v>
      </c>
      <c r="K1415" s="7" t="str">
        <f>IF(VLOOKUP($A1415,'V2.5.2 Measures'!$C:$W,17,FALSE)&lt;&gt; "", VLOOKUP($A1415,'V2.5.2 Measures'!$C:$W,17,FALSE),"N/A")</f>
        <v>N/A</v>
      </c>
      <c r="L1415" s="7" t="str">
        <f>IF(VLOOKUP($A1415,'V2.5.2 Measures'!$C:$W,18,FALSE)&lt;&gt; "", VLOOKUP($A1415,'V2.5.2 Measures'!$C:$W,18,FALSE),"N/A")</f>
        <v>Default</v>
      </c>
      <c r="M1415" s="7" t="str">
        <f>IF(VLOOKUP($A1415,'V2.5.2 Measures'!$C:$W,19,FALSE)&lt;&gt; "", VLOOKUP($A1415,'V2.5.2 Measures'!$C:$W,19,FALSE),"N/A")</f>
        <v>SAS</v>
      </c>
      <c r="N1415" s="7" t="str">
        <f>IF(VLOOKUP($A1415,'V2.5.2 Measures'!$C:$W,20,FALSE)&lt;&gt; "", VLOOKUP($A1415,'V2.5.2 Measures'!$C:$W,20,FALSE),"N/A")</f>
        <v>V1.1</v>
      </c>
      <c r="O1415" s="7" t="str">
        <f>IF(VLOOKUP($A1415,'V2.5.2 Measures'!$C:$W,21,FALSE)&lt;&gt; "", VLOOKUP($A1415,'V2.5.2 Measures'!$C:$W,21,FALSE),"N/A")</f>
        <v>V1.6</v>
      </c>
      <c r="P1415" s="7" t="e">
        <f>IF(VLOOKUP($A1415,'V2.5.2 Measures'!$C:$W,22,FALSE)&lt;&gt; "", VLOOKUP($A1415,'V2.5.2 Measures'!$C:$W,22,FALSE),"N/A")</f>
        <v>#REF!</v>
      </c>
      <c r="Q1415" s="7" t="e">
        <f>IF(VLOOKUP($A1415,'V2.5.2 Measures'!$C:$W,23,FALSE)&lt;&gt; "", VLOOKUP($A1415,'V2.5.2 Measures'!$C:$W,23,FALSE),"N/A")</f>
        <v>#REF!</v>
      </c>
      <c r="R1415" s="7" t="e">
        <f>IF(VLOOKUP($A1415,'V2.5.2 Measures'!$C:$W,24,FALSE)&lt;&gt; "", VLOOKUP($A1415,'V2.5.2 Measures'!$C:$W,24,FALSE),"N/A")</f>
        <v>#REF!</v>
      </c>
      <c r="S1415" s="7" t="e">
        <f>IF(VLOOKUP($A1415,'V2.5.2 Measures'!$C:$W,25,FALSE)&lt;&gt; "", VLOOKUP($A1415,'V2.5.2 Measures'!$C:$W,25,FALSE),"N/A")</f>
        <v>#REF!</v>
      </c>
      <c r="T1415" s="7" t="str">
        <f>IF(VLOOKUP($A1415,'V2.5.2 Measures'!$C:$W,2,FALSE)&lt;&gt; "", VLOOKUP($A1415,'V2.5.2 Measures'!$C:$W,2,FALSE),"N/A")</f>
        <v>EXP-18-002-1</v>
      </c>
      <c r="U1415" s="7" t="str">
        <f>IF(VLOOKUP($A1415,'V2.5.2 Measures'!$C:$W,3,FALSE)&lt;&gt; "", VLOOKUP($A1415,'V2.5.2 Measures'!$C:$W,3,FALSE),"N/A")</f>
        <v>% of claim headers with Total Medicaid Paid Amount &gt; $300,000</v>
      </c>
      <c r="V1415" s="7" t="e">
        <f>IF(VLOOKUP($A1415,'V2.5.2 Measures'!$C:$W,26,FALSE)&lt;&gt; "", VLOOKUP($A1415,'V2.5.2 Measures'!$C:$W,26,FALSE),"N/A")</f>
        <v>#REF!</v>
      </c>
      <c r="W1415" s="7" t="e">
        <f>IF(VLOOKUP($A1415,'V2.5.2 Measures'!$C:$W,44,FALSE)&lt;&gt; "", VLOOKUP($A1415,'V2.5.2 Measures'!$C:$W,44,FALSE),"N/A")</f>
        <v>#REF!</v>
      </c>
    </row>
    <row r="1416" spans="1:23" x14ac:dyDescent="0.35">
      <c r="A1416" s="7" t="str">
        <f>'V2.5.2 Measures'!C879</f>
        <v>EXP18.4</v>
      </c>
      <c r="B1416" s="7" t="str">
        <f>VLOOKUP($A1416,'V2.5.2 Measures'!$C:$W,6,FALSE)</f>
        <v>S-CHIP FFS: Original, Non-Crossover, Paid Claims</v>
      </c>
      <c r="C1416" s="7" t="str">
        <f>VLOOKUP($A1416,'V2.5.2 Measures'!$C:$W,8,FALSE)</f>
        <v>No</v>
      </c>
      <c r="D1416" s="7" t="str">
        <f>IF(VLOOKUP($A1416,'V2.5.2 Measures'!$C:$W,4,FALSE)="","",VLOOKUP($A1416,'V2.5.2 Measures'!$C:$W,4,FALSE))</f>
        <v>Average</v>
      </c>
      <c r="E1416" s="7" t="str">
        <f>IF((VLOOKUP($A1416,'V2.5.2 Measures'!$C:$W,8,FALSE)&lt;&gt;"")*AND(VLOOKUP($A1416,'V2.5.2 Measures'!$C:$W,8,FALSE)&lt;&gt;"TBD"),VLOOKUP($A1416,'V2.5.2 Measures'!$C:$W,8,FALSE),"N/A")</f>
        <v>No</v>
      </c>
      <c r="F1416" s="7" t="str">
        <f>IF((VLOOKUP($A1416,'V2.5.2 Measures'!$C:$W,9,FALSE)&lt;&gt;"")*AND(VLOOKUP($A1416,'V2.5.2 Measures'!$C:$W,9,FALSE)&lt;&gt;"TBD"),VLOOKUP($A1416,'V2.5.2 Measures'!$C:$W,9,FALSE),"N/A")</f>
        <v>N/A</v>
      </c>
      <c r="G1416" s="7" t="str">
        <f>IF((VLOOKUP($A1416,'V2.5.2 Measures'!$C:$W,10,FALSE)&lt;&gt;"")*AND(VLOOKUP($A1416,'V2.5.2 Measures'!$C:$W,10,FALSE)&lt;&gt;"TBD"),VLOOKUP($A1416,'V2.5.2 Measures'!$C:$W,10,FALSE),"N/A")</f>
        <v>N/A</v>
      </c>
      <c r="H1416" s="7">
        <f>IF(VLOOKUP($A1416,'V2.5.2 Measures'!$C:$W,14,FALSE)&lt;&gt; "", VLOOKUP($A1416,'V2.5.2 Measures'!$C:$W,14,FALSE),"N/A")</f>
        <v>100</v>
      </c>
      <c r="I1416" s="7">
        <f>IF(VLOOKUP($A1416,'V2.5.2 Measures'!$C:$W,15,FALSE)&lt;&gt; "", VLOOKUP($A1416,'V2.5.2 Measures'!$C:$W,15,FALSE),"N/A")</f>
        <v>0.15</v>
      </c>
      <c r="J1416" s="7" t="str">
        <f>IF(VLOOKUP($A1416,'V2.5.2 Measures'!$C:$W,16,FALSE)&lt;&gt; "", VLOOKUP($A1416,'V2.5.2 Measures'!$C:$W,16,FALSE),"N/A")</f>
        <v>N/A</v>
      </c>
      <c r="K1416" s="7" t="str">
        <f>IF(VLOOKUP($A1416,'V2.5.2 Measures'!$C:$W,17,FALSE)&lt;&gt; "", VLOOKUP($A1416,'V2.5.2 Measures'!$C:$W,17,FALSE),"N/A")</f>
        <v>N/A</v>
      </c>
      <c r="L1416" s="7" t="str">
        <f>IF(VLOOKUP($A1416,'V2.5.2 Measures'!$C:$W,18,FALSE)&lt;&gt; "", VLOOKUP($A1416,'V2.5.2 Measures'!$C:$W,18,FALSE),"N/A")</f>
        <v>Default</v>
      </c>
      <c r="M1416" s="7" t="str">
        <f>IF(VLOOKUP($A1416,'V2.5.2 Measures'!$C:$W,19,FALSE)&lt;&gt; "", VLOOKUP($A1416,'V2.5.2 Measures'!$C:$W,19,FALSE),"N/A")</f>
        <v>SAS</v>
      </c>
      <c r="N1416" s="7" t="str">
        <f>IF(VLOOKUP($A1416,'V2.5.2 Measures'!$C:$W,20,FALSE)&lt;&gt; "", VLOOKUP($A1416,'V2.5.2 Measures'!$C:$W,20,FALSE),"N/A")</f>
        <v>V1.1</v>
      </c>
      <c r="O1416" s="7" t="str">
        <f>IF(VLOOKUP($A1416,'V2.5.2 Measures'!$C:$W,21,FALSE)&lt;&gt; "", VLOOKUP($A1416,'V2.5.2 Measures'!$C:$W,21,FALSE),"N/A")</f>
        <v>V1.6</v>
      </c>
      <c r="P1416" s="7" t="e">
        <f>IF(VLOOKUP($A1416,'V2.5.2 Measures'!$C:$W,22,FALSE)&lt;&gt; "", VLOOKUP($A1416,'V2.5.2 Measures'!$C:$W,22,FALSE),"N/A")</f>
        <v>#REF!</v>
      </c>
      <c r="Q1416" s="7" t="e">
        <f>IF(VLOOKUP($A1416,'V2.5.2 Measures'!$C:$W,23,FALSE)&lt;&gt; "", VLOOKUP($A1416,'V2.5.2 Measures'!$C:$W,23,FALSE),"N/A")</f>
        <v>#REF!</v>
      </c>
      <c r="R1416" s="7" t="e">
        <f>IF(VLOOKUP($A1416,'V2.5.2 Measures'!$C:$W,24,FALSE)&lt;&gt; "", VLOOKUP($A1416,'V2.5.2 Measures'!$C:$W,24,FALSE),"N/A")</f>
        <v>#REF!</v>
      </c>
      <c r="S1416" s="7" t="e">
        <f>IF(VLOOKUP($A1416,'V2.5.2 Measures'!$C:$W,25,FALSE)&lt;&gt; "", VLOOKUP($A1416,'V2.5.2 Measures'!$C:$W,25,FALSE),"N/A")</f>
        <v>#REF!</v>
      </c>
      <c r="T1416" s="7" t="str">
        <f>IF(VLOOKUP($A1416,'V2.5.2 Measures'!$C:$W,2,FALSE)&lt;&gt; "", VLOOKUP($A1416,'V2.5.2 Measures'!$C:$W,2,FALSE),"N/A")</f>
        <v>EXP-18-003-4</v>
      </c>
      <c r="U1416" s="7" t="str">
        <f>IF(VLOOKUP($A1416,'V2.5.2 Measures'!$C:$W,3,FALSE)&lt;&gt; "", VLOOKUP($A1416,'V2.5.2 Measures'!$C:$W,3,FALSE),"N/A")</f>
        <v>Average Total Medicaid Paid Amount (excludes outliers with Total Medicaid Paid Amount &gt; $300,000)</v>
      </c>
      <c r="V1416" s="7" t="e">
        <f>IF(VLOOKUP($A1416,'V2.5.2 Measures'!$C:$W,26,FALSE)&lt;&gt; "", VLOOKUP($A1416,'V2.5.2 Measures'!$C:$W,26,FALSE),"N/A")</f>
        <v>#REF!</v>
      </c>
      <c r="W1416" s="7" t="e">
        <f>IF(VLOOKUP($A1416,'V2.5.2 Measures'!$C:$W,44,FALSE)&lt;&gt; "", VLOOKUP($A1416,'V2.5.2 Measures'!$C:$W,44,FALSE),"N/A")</f>
        <v>#REF!</v>
      </c>
    </row>
    <row r="1417" spans="1:23" x14ac:dyDescent="0.35">
      <c r="A1417" s="7" t="str">
        <f>'V2.5.2 Measures'!C880</f>
        <v>EXP18.2</v>
      </c>
      <c r="B1417" s="7" t="str">
        <f>VLOOKUP($A1417,'V2.5.2 Measures'!$C:$W,6,FALSE)</f>
        <v>S-CHIP FFS: Original, Non-Crossover, Paid Claims</v>
      </c>
      <c r="C1417" s="7" t="str">
        <f>VLOOKUP($A1417,'V2.5.2 Measures'!$C:$W,8,FALSE)</f>
        <v>No</v>
      </c>
      <c r="D1417" s="7" t="str">
        <f>IF(VLOOKUP($A1417,'V2.5.2 Measures'!$C:$W,4,FALSE)="","",VLOOKUP($A1417,'V2.5.2 Measures'!$C:$W,4,FALSE))</f>
        <v>Claims Percentage</v>
      </c>
      <c r="E1417" s="7" t="str">
        <f>IF((VLOOKUP($A1417,'V2.5.2 Measures'!$C:$W,8,FALSE)&lt;&gt;"")*AND(VLOOKUP($A1417,'V2.5.2 Measures'!$C:$W,8,FALSE)&lt;&gt;"TBD"),VLOOKUP($A1417,'V2.5.2 Measures'!$C:$W,8,FALSE),"N/A")</f>
        <v>No</v>
      </c>
      <c r="F1417" s="7" t="str">
        <f>IF((VLOOKUP($A1417,'V2.5.2 Measures'!$C:$W,9,FALSE)&lt;&gt;"")*AND(VLOOKUP($A1417,'V2.5.2 Measures'!$C:$W,9,FALSE)&lt;&gt;"TBD"),VLOOKUP($A1417,'V2.5.2 Measures'!$C:$W,9,FALSE),"N/A")</f>
        <v>N/A</v>
      </c>
      <c r="G1417" s="7" t="str">
        <f>IF((VLOOKUP($A1417,'V2.5.2 Measures'!$C:$W,10,FALSE)&lt;&gt;"")*AND(VLOOKUP($A1417,'V2.5.2 Measures'!$C:$W,10,FALSE)&lt;&gt;"TBD"),VLOOKUP($A1417,'V2.5.2 Measures'!$C:$W,10,FALSE),"N/A")</f>
        <v>N/A</v>
      </c>
      <c r="H1417" s="7">
        <f>IF(VLOOKUP($A1417,'V2.5.2 Measures'!$C:$W,14,FALSE)&lt;&gt; "", VLOOKUP($A1417,'V2.5.2 Measures'!$C:$W,14,FALSE),"N/A")</f>
        <v>0.1</v>
      </c>
      <c r="I1417" s="7">
        <f>IF(VLOOKUP($A1417,'V2.5.2 Measures'!$C:$W,15,FALSE)&lt;&gt; "", VLOOKUP($A1417,'V2.5.2 Measures'!$C:$W,15,FALSE),"N/A")</f>
        <v>0.25</v>
      </c>
      <c r="J1417" s="7" t="str">
        <f>IF(VLOOKUP($A1417,'V2.5.2 Measures'!$C:$W,16,FALSE)&lt;&gt; "", VLOOKUP($A1417,'V2.5.2 Measures'!$C:$W,16,FALSE),"N/A")</f>
        <v>N/A</v>
      </c>
      <c r="K1417" s="7" t="str">
        <f>IF(VLOOKUP($A1417,'V2.5.2 Measures'!$C:$W,17,FALSE)&lt;&gt; "", VLOOKUP($A1417,'V2.5.2 Measures'!$C:$W,17,FALSE),"N/A")</f>
        <v>N/A</v>
      </c>
      <c r="L1417" s="7" t="str">
        <f>IF(VLOOKUP($A1417,'V2.5.2 Measures'!$C:$W,18,FALSE)&lt;&gt; "", VLOOKUP($A1417,'V2.5.2 Measures'!$C:$W,18,FALSE),"N/A")</f>
        <v>Default</v>
      </c>
      <c r="M1417" s="7" t="str">
        <f>IF(VLOOKUP($A1417,'V2.5.2 Measures'!$C:$W,19,FALSE)&lt;&gt; "", VLOOKUP($A1417,'V2.5.2 Measures'!$C:$W,19,FALSE),"N/A")</f>
        <v>SAS</v>
      </c>
      <c r="N1417" s="7" t="str">
        <f>IF(VLOOKUP($A1417,'V2.5.2 Measures'!$C:$W,20,FALSE)&lt;&gt; "", VLOOKUP($A1417,'V2.5.2 Measures'!$C:$W,20,FALSE),"N/A")</f>
        <v>V1.1</v>
      </c>
      <c r="O1417" s="7" t="str">
        <f>IF(VLOOKUP($A1417,'V2.5.2 Measures'!$C:$W,21,FALSE)&lt;&gt; "", VLOOKUP($A1417,'V2.5.2 Measures'!$C:$W,21,FALSE),"N/A")</f>
        <v>V1.6</v>
      </c>
      <c r="P1417" s="7" t="e">
        <f>IF(VLOOKUP($A1417,'V2.5.2 Measures'!$C:$W,22,FALSE)&lt;&gt; "", VLOOKUP($A1417,'V2.5.2 Measures'!$C:$W,22,FALSE),"N/A")</f>
        <v>#REF!</v>
      </c>
      <c r="Q1417" s="7" t="e">
        <f>IF(VLOOKUP($A1417,'V2.5.2 Measures'!$C:$W,23,FALSE)&lt;&gt; "", VLOOKUP($A1417,'V2.5.2 Measures'!$C:$W,23,FALSE),"N/A")</f>
        <v>#REF!</v>
      </c>
      <c r="R1417" s="7" t="e">
        <f>IF(VLOOKUP($A1417,'V2.5.2 Measures'!$C:$W,24,FALSE)&lt;&gt; "", VLOOKUP($A1417,'V2.5.2 Measures'!$C:$W,24,FALSE),"N/A")</f>
        <v>#REF!</v>
      </c>
      <c r="S1417" s="7" t="e">
        <f>IF(VLOOKUP($A1417,'V2.5.2 Measures'!$C:$W,25,FALSE)&lt;&gt; "", VLOOKUP($A1417,'V2.5.2 Measures'!$C:$W,25,FALSE),"N/A")</f>
        <v>#REF!</v>
      </c>
      <c r="T1417" s="7" t="str">
        <f>IF(VLOOKUP($A1417,'V2.5.2 Measures'!$C:$W,2,FALSE)&lt;&gt; "", VLOOKUP($A1417,'V2.5.2 Measures'!$C:$W,2,FALSE),"N/A")</f>
        <v>EXP-18-004-2</v>
      </c>
      <c r="U1417" s="7" t="str">
        <f>IF(VLOOKUP($A1417,'V2.5.2 Measures'!$C:$W,3,FALSE)&lt;&gt; "", VLOOKUP($A1417,'V2.5.2 Measures'!$C:$W,3,FALSE),"N/A")</f>
        <v>% of claim headers with Total Billed Amount = $0</v>
      </c>
      <c r="V1417" s="7" t="e">
        <f>IF(VLOOKUP($A1417,'V2.5.2 Measures'!$C:$W,26,FALSE)&lt;&gt; "", VLOOKUP($A1417,'V2.5.2 Measures'!$C:$W,26,FALSE),"N/A")</f>
        <v>#REF!</v>
      </c>
      <c r="W1417" s="7" t="e">
        <f>IF(VLOOKUP($A1417,'V2.5.2 Measures'!$C:$W,44,FALSE)&lt;&gt; "", VLOOKUP($A1417,'V2.5.2 Measures'!$C:$W,44,FALSE),"N/A")</f>
        <v>#REF!</v>
      </c>
    </row>
    <row r="1418" spans="1:23" x14ac:dyDescent="0.35">
      <c r="A1418" s="7" t="str">
        <f>'V2.5.2 Measures'!C881</f>
        <v>EXP18.3</v>
      </c>
      <c r="B1418" s="7" t="str">
        <f>VLOOKUP($A1418,'V2.5.2 Measures'!$C:$W,6,FALSE)</f>
        <v>S-CHIP FFS: Original, Non-Crossover, Paid Claims</v>
      </c>
      <c r="C1418" s="7" t="str">
        <f>VLOOKUP($A1418,'V2.5.2 Measures'!$C:$W,8,FALSE)</f>
        <v>TA- Inferential</v>
      </c>
      <c r="D1418" s="7" t="str">
        <f>IF(VLOOKUP($A1418,'V2.5.2 Measures'!$C:$W,4,FALSE)="","",VLOOKUP($A1418,'V2.5.2 Measures'!$C:$W,4,FALSE))</f>
        <v>Claims Percentage</v>
      </c>
      <c r="E1418" s="7" t="str">
        <f>IF((VLOOKUP($A1418,'V2.5.2 Measures'!$C:$W,8,FALSE)&lt;&gt;"")*AND(VLOOKUP($A1418,'V2.5.2 Measures'!$C:$W,8,FALSE)&lt;&gt;"TBD"),VLOOKUP($A1418,'V2.5.2 Measures'!$C:$W,8,FALSE),"N/A")</f>
        <v>TA- Inferential</v>
      </c>
      <c r="F1418" s="7" t="str">
        <f>IF((VLOOKUP($A1418,'V2.5.2 Measures'!$C:$W,9,FALSE)&lt;&gt;"")*AND(VLOOKUP($A1418,'V2.5.2 Measures'!$C:$W,9,FALSE)&lt;&gt;"TBD"),VLOOKUP($A1418,'V2.5.2 Measures'!$C:$W,9,FALSE),"N/A")</f>
        <v>High</v>
      </c>
      <c r="G1418" s="7">
        <f>IF((VLOOKUP($A1418,'V2.5.2 Measures'!$C:$W,10,FALSE)&lt;&gt;"")*AND(VLOOKUP($A1418,'V2.5.2 Measures'!$C:$W,10,FALSE)&lt;&gt;"TBD"),VLOOKUP($A1418,'V2.5.2 Measures'!$C:$W,10,FALSE),"N/A")</f>
        <v>16</v>
      </c>
      <c r="H1418" s="7">
        <f>IF(VLOOKUP($A1418,'V2.5.2 Measures'!$C:$W,14,FALSE)&lt;&gt; "", VLOOKUP($A1418,'V2.5.2 Measures'!$C:$W,14,FALSE),"N/A")</f>
        <v>0.05</v>
      </c>
      <c r="I1418" s="7">
        <f>IF(VLOOKUP($A1418,'V2.5.2 Measures'!$C:$W,15,FALSE)&lt;&gt; "", VLOOKUP($A1418,'V2.5.2 Measures'!$C:$W,15,FALSE),"N/A")</f>
        <v>0.15</v>
      </c>
      <c r="J1418" s="7">
        <f>IF(VLOOKUP($A1418,'V2.5.2 Measures'!$C:$W,16,FALSE)&lt;&gt; "", VLOOKUP($A1418,'V2.5.2 Measures'!$C:$W,16,FALSE),"N/A")</f>
        <v>0</v>
      </c>
      <c r="K1418" s="7">
        <f>IF(VLOOKUP($A1418,'V2.5.2 Measures'!$C:$W,17,FALSE)&lt;&gt; "", VLOOKUP($A1418,'V2.5.2 Measures'!$C:$W,17,FALSE),"N/A")</f>
        <v>0.1</v>
      </c>
      <c r="L1418" s="7" t="str">
        <f>IF(VLOOKUP($A1418,'V2.5.2 Measures'!$C:$W,18,FALSE)&lt;&gt; "", VLOOKUP($A1418,'V2.5.2 Measures'!$C:$W,18,FALSE),"N/A")</f>
        <v>Default</v>
      </c>
      <c r="M1418" s="7" t="str">
        <f>IF(VLOOKUP($A1418,'V2.5.2 Measures'!$C:$W,19,FALSE)&lt;&gt; "", VLOOKUP($A1418,'V2.5.2 Measures'!$C:$W,19,FALSE),"N/A")</f>
        <v>SAS</v>
      </c>
      <c r="N1418" s="7" t="str">
        <f>IF(VLOOKUP($A1418,'V2.5.2 Measures'!$C:$W,20,FALSE)&lt;&gt; "", VLOOKUP($A1418,'V2.5.2 Measures'!$C:$W,20,FALSE),"N/A")</f>
        <v>V1.1</v>
      </c>
      <c r="O1418" s="7" t="str">
        <f>IF(VLOOKUP($A1418,'V2.5.2 Measures'!$C:$W,21,FALSE)&lt;&gt; "", VLOOKUP($A1418,'V2.5.2 Measures'!$C:$W,21,FALSE),"N/A")</f>
        <v>V1.6</v>
      </c>
      <c r="P1418" s="7" t="e">
        <f>IF(VLOOKUP($A1418,'V2.5.2 Measures'!$C:$W,22,FALSE)&lt;&gt; "", VLOOKUP($A1418,'V2.5.2 Measures'!$C:$W,22,FALSE),"N/A")</f>
        <v>#REF!</v>
      </c>
      <c r="Q1418" s="7" t="e">
        <f>IF(VLOOKUP($A1418,'V2.5.2 Measures'!$C:$W,23,FALSE)&lt;&gt; "", VLOOKUP($A1418,'V2.5.2 Measures'!$C:$W,23,FALSE),"N/A")</f>
        <v>#REF!</v>
      </c>
      <c r="R1418" s="7" t="e">
        <f>IF(VLOOKUP($A1418,'V2.5.2 Measures'!$C:$W,24,FALSE)&lt;&gt; "", VLOOKUP($A1418,'V2.5.2 Measures'!$C:$W,24,FALSE),"N/A")</f>
        <v>#REF!</v>
      </c>
      <c r="S1418" s="7" t="e">
        <f>IF(VLOOKUP($A1418,'V2.5.2 Measures'!$C:$W,25,FALSE)&lt;&gt; "", VLOOKUP($A1418,'V2.5.2 Measures'!$C:$W,25,FALSE),"N/A")</f>
        <v>#REF!</v>
      </c>
      <c r="T1418" s="7" t="str">
        <f>IF(VLOOKUP($A1418,'V2.5.2 Measures'!$C:$W,2,FALSE)&lt;&gt; "", VLOOKUP($A1418,'V2.5.2 Measures'!$C:$W,2,FALSE),"N/A")</f>
        <v>EXP-18-005-3</v>
      </c>
      <c r="U1418" s="7" t="str">
        <f>IF(VLOOKUP($A1418,'V2.5.2 Measures'!$C:$W,3,FALSE)&lt;&gt; "", VLOOKUP($A1418,'V2.5.2 Measures'!$C:$W,3,FALSE),"N/A")</f>
        <v>% of claim headers with Total Medicaid Paid Amount = $0 or missing</v>
      </c>
      <c r="V1418" s="7" t="e">
        <f>IF(VLOOKUP($A1418,'V2.5.2 Measures'!$C:$W,26,FALSE)&lt;&gt; "", VLOOKUP($A1418,'V2.5.2 Measures'!$C:$W,26,FALSE),"N/A")</f>
        <v>#REF!</v>
      </c>
      <c r="W1418" s="7" t="e">
        <f>IF(VLOOKUP($A1418,'V2.5.2 Measures'!$C:$W,44,FALSE)&lt;&gt; "", VLOOKUP($A1418,'V2.5.2 Measures'!$C:$W,44,FALSE),"N/A")</f>
        <v>#REF!</v>
      </c>
    </row>
    <row r="1419" spans="1:23" x14ac:dyDescent="0.35">
      <c r="A1419" s="7" t="str">
        <f>'V2.5.2 Measures'!C882</f>
        <v>EXP19.9</v>
      </c>
      <c r="B1419" s="7" t="str">
        <f>VLOOKUP($A1419,'V2.5.2 Measures'!$C:$W,6,FALSE)</f>
        <v>S-CHIP FFS: Original, Paid Claims</v>
      </c>
      <c r="C1419" s="7" t="str">
        <f>VLOOKUP($A1419,'V2.5.2 Measures'!$C:$W,8,FALSE)</f>
        <v>No</v>
      </c>
      <c r="D1419" s="7" t="str">
        <f>IF(VLOOKUP($A1419,'V2.5.2 Measures'!$C:$W,4,FALSE)="","",VLOOKUP($A1419,'V2.5.2 Measures'!$C:$W,4,FALSE))</f>
        <v>Sum</v>
      </c>
      <c r="E1419" s="7" t="str">
        <f>IF((VLOOKUP($A1419,'V2.5.2 Measures'!$C:$W,8,FALSE)&lt;&gt;"")*AND(VLOOKUP($A1419,'V2.5.2 Measures'!$C:$W,8,FALSE)&lt;&gt;"TBD"),VLOOKUP($A1419,'V2.5.2 Measures'!$C:$W,8,FALSE),"N/A")</f>
        <v>No</v>
      </c>
      <c r="F1419" s="7" t="str">
        <f>IF((VLOOKUP($A1419,'V2.5.2 Measures'!$C:$W,9,FALSE)&lt;&gt;"")*AND(VLOOKUP($A1419,'V2.5.2 Measures'!$C:$W,9,FALSE)&lt;&gt;"TBD"),VLOOKUP($A1419,'V2.5.2 Measures'!$C:$W,9,FALSE),"N/A")</f>
        <v>N/A</v>
      </c>
      <c r="G1419" s="7" t="str">
        <f>IF((VLOOKUP($A1419,'V2.5.2 Measures'!$C:$W,10,FALSE)&lt;&gt;"")*AND(VLOOKUP($A1419,'V2.5.2 Measures'!$C:$W,10,FALSE)&lt;&gt;"TBD"),VLOOKUP($A1419,'V2.5.2 Measures'!$C:$W,10,FALSE),"N/A")</f>
        <v>N/A</v>
      </c>
      <c r="H1419" s="7" t="str">
        <f>IF(VLOOKUP($A1419,'V2.5.2 Measures'!$C:$W,14,FALSE)&lt;&gt; "", VLOOKUP($A1419,'V2.5.2 Measures'!$C:$W,14,FALSE),"N/A")</f>
        <v>N/A</v>
      </c>
      <c r="I1419" s="7">
        <f>IF(VLOOKUP($A1419,'V2.5.2 Measures'!$C:$W,15,FALSE)&lt;&gt; "", VLOOKUP($A1419,'V2.5.2 Measures'!$C:$W,15,FALSE),"N/A")</f>
        <v>0.3</v>
      </c>
      <c r="J1419" s="7" t="str">
        <f>IF(VLOOKUP($A1419,'V2.5.2 Measures'!$C:$W,16,FALSE)&lt;&gt; "", VLOOKUP($A1419,'V2.5.2 Measures'!$C:$W,16,FALSE),"N/A")</f>
        <v>N/A</v>
      </c>
      <c r="K1419" s="7" t="str">
        <f>IF(VLOOKUP($A1419,'V2.5.2 Measures'!$C:$W,17,FALSE)&lt;&gt; "", VLOOKUP($A1419,'V2.5.2 Measures'!$C:$W,17,FALSE),"N/A")</f>
        <v>N/A</v>
      </c>
      <c r="L1419" s="7" t="str">
        <f>IF(VLOOKUP($A1419,'V2.5.2 Measures'!$C:$W,18,FALSE)&lt;&gt; "", VLOOKUP($A1419,'V2.5.2 Measures'!$C:$W,18,FALSE),"N/A")</f>
        <v>Default</v>
      </c>
      <c r="M1419" s="7" t="str">
        <f>IF(VLOOKUP($A1419,'V2.5.2 Measures'!$C:$W,19,FALSE)&lt;&gt; "", VLOOKUP($A1419,'V2.5.2 Measures'!$C:$W,19,FALSE),"N/A")</f>
        <v>SAS</v>
      </c>
      <c r="N1419" s="7" t="str">
        <f>IF(VLOOKUP($A1419,'V2.5.2 Measures'!$C:$W,20,FALSE)&lt;&gt; "", VLOOKUP($A1419,'V2.5.2 Measures'!$C:$W,20,FALSE),"N/A")</f>
        <v>V1.1</v>
      </c>
      <c r="O1419" s="7" t="str">
        <f>IF(VLOOKUP($A1419,'V2.5.2 Measures'!$C:$W,21,FALSE)&lt;&gt; "", VLOOKUP($A1419,'V2.5.2 Measures'!$C:$W,21,FALSE),"N/A")</f>
        <v>V2.3</v>
      </c>
      <c r="P1419" s="7" t="e">
        <f>IF(VLOOKUP($A1419,'V2.5.2 Measures'!$C:$W,22,FALSE)&lt;&gt; "", VLOOKUP($A1419,'V2.5.2 Measures'!$C:$W,22,FALSE),"N/A")</f>
        <v>#REF!</v>
      </c>
      <c r="Q1419" s="7" t="e">
        <f>IF(VLOOKUP($A1419,'V2.5.2 Measures'!$C:$W,23,FALSE)&lt;&gt; "", VLOOKUP($A1419,'V2.5.2 Measures'!$C:$W,23,FALSE),"N/A")</f>
        <v>#REF!</v>
      </c>
      <c r="R1419" s="7" t="e">
        <f>IF(VLOOKUP($A1419,'V2.5.2 Measures'!$C:$W,24,FALSE)&lt;&gt; "", VLOOKUP($A1419,'V2.5.2 Measures'!$C:$W,24,FALSE),"N/A")</f>
        <v>#REF!</v>
      </c>
      <c r="S1419" s="7" t="e">
        <f>IF(VLOOKUP($A1419,'V2.5.2 Measures'!$C:$W,25,FALSE)&lt;&gt; "", VLOOKUP($A1419,'V2.5.2 Measures'!$C:$W,25,FALSE),"N/A")</f>
        <v>#REF!</v>
      </c>
      <c r="T1419" s="7" t="str">
        <f>IF(VLOOKUP($A1419,'V2.5.2 Measures'!$C:$W,2,FALSE)&lt;&gt; "", VLOOKUP($A1419,'V2.5.2 Measures'!$C:$W,2,FALSE),"N/A")</f>
        <v>EXP-19-001-9</v>
      </c>
      <c r="U1419" s="7" t="str">
        <f>IF(VLOOKUP($A1419,'V2.5.2 Measures'!$C:$W,3,FALSE)&lt;&gt; "", VLOOKUP($A1419,'V2.5.2 Measures'!$C:$W,3,FALSE),"N/A")</f>
        <v>Total paid for TYPE-OF-SERVICE = 11 (Family planning services and supplies for individuals of child-bearing age)</v>
      </c>
      <c r="V1419" s="7" t="e">
        <f>IF(VLOOKUP($A1419,'V2.5.2 Measures'!$C:$W,26,FALSE)&lt;&gt; "", VLOOKUP($A1419,'V2.5.2 Measures'!$C:$W,26,FALSE),"N/A")</f>
        <v>#REF!</v>
      </c>
      <c r="W1419" s="7" t="e">
        <f>IF(VLOOKUP($A1419,'V2.5.2 Measures'!$C:$W,44,FALSE)&lt;&gt; "", VLOOKUP($A1419,'V2.5.2 Measures'!$C:$W,44,FALSE),"N/A")</f>
        <v>#REF!</v>
      </c>
    </row>
    <row r="1420" spans="1:23" x14ac:dyDescent="0.35">
      <c r="A1420" s="7" t="str">
        <f>'V2.5.2 Measures'!C883</f>
        <v>EXP19.11</v>
      </c>
      <c r="B1420" s="7" t="str">
        <f>VLOOKUP($A1420,'V2.5.2 Measures'!$C:$W,6,FALSE)</f>
        <v>S-CHIP FFS: Original, Paid Claims</v>
      </c>
      <c r="C1420" s="7" t="str">
        <f>VLOOKUP($A1420,'V2.5.2 Measures'!$C:$W,8,FALSE)</f>
        <v>No</v>
      </c>
      <c r="D1420" s="7" t="str">
        <f>IF(VLOOKUP($A1420,'V2.5.2 Measures'!$C:$W,4,FALSE)="","",VLOOKUP($A1420,'V2.5.2 Measures'!$C:$W,4,FALSE))</f>
        <v>Sum</v>
      </c>
      <c r="E1420" s="7" t="str">
        <f>IF((VLOOKUP($A1420,'V2.5.2 Measures'!$C:$W,8,FALSE)&lt;&gt;"")*AND(VLOOKUP($A1420,'V2.5.2 Measures'!$C:$W,8,FALSE)&lt;&gt;"TBD"),VLOOKUP($A1420,'V2.5.2 Measures'!$C:$W,8,FALSE),"N/A")</f>
        <v>No</v>
      </c>
      <c r="F1420" s="7" t="str">
        <f>IF((VLOOKUP($A1420,'V2.5.2 Measures'!$C:$W,9,FALSE)&lt;&gt;"")*AND(VLOOKUP($A1420,'V2.5.2 Measures'!$C:$W,9,FALSE)&lt;&gt;"TBD"),VLOOKUP($A1420,'V2.5.2 Measures'!$C:$W,9,FALSE),"N/A")</f>
        <v>N/A</v>
      </c>
      <c r="G1420" s="7" t="str">
        <f>IF((VLOOKUP($A1420,'V2.5.2 Measures'!$C:$W,10,FALSE)&lt;&gt;"")*AND(VLOOKUP($A1420,'V2.5.2 Measures'!$C:$W,10,FALSE)&lt;&gt;"TBD"),VLOOKUP($A1420,'V2.5.2 Measures'!$C:$W,10,FALSE),"N/A")</f>
        <v>N/A</v>
      </c>
      <c r="H1420" s="7" t="str">
        <f>IF(VLOOKUP($A1420,'V2.5.2 Measures'!$C:$W,14,FALSE)&lt;&gt; "", VLOOKUP($A1420,'V2.5.2 Measures'!$C:$W,14,FALSE),"N/A")</f>
        <v>N/A</v>
      </c>
      <c r="I1420" s="7">
        <f>IF(VLOOKUP($A1420,'V2.5.2 Measures'!$C:$W,15,FALSE)&lt;&gt; "", VLOOKUP($A1420,'V2.5.2 Measures'!$C:$W,15,FALSE),"N/A")</f>
        <v>0.3</v>
      </c>
      <c r="J1420" s="7" t="str">
        <f>IF(VLOOKUP($A1420,'V2.5.2 Measures'!$C:$W,16,FALSE)&lt;&gt; "", VLOOKUP($A1420,'V2.5.2 Measures'!$C:$W,16,FALSE),"N/A")</f>
        <v>N/A</v>
      </c>
      <c r="K1420" s="7" t="str">
        <f>IF(VLOOKUP($A1420,'V2.5.2 Measures'!$C:$W,17,FALSE)&lt;&gt; "", VLOOKUP($A1420,'V2.5.2 Measures'!$C:$W,17,FALSE),"N/A")</f>
        <v>N/A</v>
      </c>
      <c r="L1420" s="7" t="str">
        <f>IF(VLOOKUP($A1420,'V2.5.2 Measures'!$C:$W,18,FALSE)&lt;&gt; "", VLOOKUP($A1420,'V2.5.2 Measures'!$C:$W,18,FALSE),"N/A")</f>
        <v>Default</v>
      </c>
      <c r="M1420" s="7" t="str">
        <f>IF(VLOOKUP($A1420,'V2.5.2 Measures'!$C:$W,19,FALSE)&lt;&gt; "", VLOOKUP($A1420,'V2.5.2 Measures'!$C:$W,19,FALSE),"N/A")</f>
        <v>SAS</v>
      </c>
      <c r="N1420" s="7" t="str">
        <f>IF(VLOOKUP($A1420,'V2.5.2 Measures'!$C:$W,20,FALSE)&lt;&gt; "", VLOOKUP($A1420,'V2.5.2 Measures'!$C:$W,20,FALSE),"N/A")</f>
        <v>V1.1</v>
      </c>
      <c r="O1420" s="7" t="str">
        <f>IF(VLOOKUP($A1420,'V2.5.2 Measures'!$C:$W,21,FALSE)&lt;&gt; "", VLOOKUP($A1420,'V2.5.2 Measures'!$C:$W,21,FALSE),"N/A")</f>
        <v>V2.3</v>
      </c>
      <c r="P1420" s="7" t="e">
        <f>IF(VLOOKUP($A1420,'V2.5.2 Measures'!$C:$W,22,FALSE)&lt;&gt; "", VLOOKUP($A1420,'V2.5.2 Measures'!$C:$W,22,FALSE),"N/A")</f>
        <v>#REF!</v>
      </c>
      <c r="Q1420" s="7" t="e">
        <f>IF(VLOOKUP($A1420,'V2.5.2 Measures'!$C:$W,23,FALSE)&lt;&gt; "", VLOOKUP($A1420,'V2.5.2 Measures'!$C:$W,23,FALSE),"N/A")</f>
        <v>#REF!</v>
      </c>
      <c r="R1420" s="7" t="e">
        <f>IF(VLOOKUP($A1420,'V2.5.2 Measures'!$C:$W,24,FALSE)&lt;&gt; "", VLOOKUP($A1420,'V2.5.2 Measures'!$C:$W,24,FALSE),"N/A")</f>
        <v>#REF!</v>
      </c>
      <c r="S1420" s="7" t="e">
        <f>IF(VLOOKUP($A1420,'V2.5.2 Measures'!$C:$W,25,FALSE)&lt;&gt; "", VLOOKUP($A1420,'V2.5.2 Measures'!$C:$W,25,FALSE),"N/A")</f>
        <v>#REF!</v>
      </c>
      <c r="T1420" s="7" t="str">
        <f>IF(VLOOKUP($A1420,'V2.5.2 Measures'!$C:$W,2,FALSE)&lt;&gt; "", VLOOKUP($A1420,'V2.5.2 Measures'!$C:$W,2,FALSE),"N/A")</f>
        <v>EXP-19-002-11</v>
      </c>
      <c r="U1420" s="7" t="str">
        <f>IF(VLOOKUP($A1420,'V2.5.2 Measures'!$C:$W,3,FALSE)&lt;&gt; "", VLOOKUP($A1420,'V2.5.2 Measures'!$C:$W,3,FALSE),"N/A")</f>
        <v>Total paid for TYPE-OF-SERVICE = 18 (Home health services - Medical supplies, equipment, and appliances suitable for use in the home)</v>
      </c>
      <c r="V1420" s="7" t="e">
        <f>IF(VLOOKUP($A1420,'V2.5.2 Measures'!$C:$W,26,FALSE)&lt;&gt; "", VLOOKUP($A1420,'V2.5.2 Measures'!$C:$W,26,FALSE),"N/A")</f>
        <v>#REF!</v>
      </c>
      <c r="W1420" s="7" t="e">
        <f>IF(VLOOKUP($A1420,'V2.5.2 Measures'!$C:$W,44,FALSE)&lt;&gt; "", VLOOKUP($A1420,'V2.5.2 Measures'!$C:$W,44,FALSE),"N/A")</f>
        <v>#REF!</v>
      </c>
    </row>
    <row r="1421" spans="1:23" x14ac:dyDescent="0.35">
      <c r="A1421" s="7" t="str">
        <f>'V2.5.2 Measures'!C884</f>
        <v>EXP19.12</v>
      </c>
      <c r="B1421" s="7" t="str">
        <f>VLOOKUP($A1421,'V2.5.2 Measures'!$C:$W,6,FALSE)</f>
        <v>S-CHIP FFS: Original, Paid Claims</v>
      </c>
      <c r="C1421" s="7" t="str">
        <f>VLOOKUP($A1421,'V2.5.2 Measures'!$C:$W,8,FALSE)</f>
        <v>No</v>
      </c>
      <c r="D1421" s="7" t="str">
        <f>IF(VLOOKUP($A1421,'V2.5.2 Measures'!$C:$W,4,FALSE)="","",VLOOKUP($A1421,'V2.5.2 Measures'!$C:$W,4,FALSE))</f>
        <v>Sum</v>
      </c>
      <c r="E1421" s="7" t="str">
        <f>IF((VLOOKUP($A1421,'V2.5.2 Measures'!$C:$W,8,FALSE)&lt;&gt;"")*AND(VLOOKUP($A1421,'V2.5.2 Measures'!$C:$W,8,FALSE)&lt;&gt;"TBD"),VLOOKUP($A1421,'V2.5.2 Measures'!$C:$W,8,FALSE),"N/A")</f>
        <v>No</v>
      </c>
      <c r="F1421" s="7" t="str">
        <f>IF((VLOOKUP($A1421,'V2.5.2 Measures'!$C:$W,9,FALSE)&lt;&gt;"")*AND(VLOOKUP($A1421,'V2.5.2 Measures'!$C:$W,9,FALSE)&lt;&gt;"TBD"),VLOOKUP($A1421,'V2.5.2 Measures'!$C:$W,9,FALSE),"N/A")</f>
        <v>N/A</v>
      </c>
      <c r="G1421" s="7" t="str">
        <f>IF((VLOOKUP($A1421,'V2.5.2 Measures'!$C:$W,10,FALSE)&lt;&gt;"")*AND(VLOOKUP($A1421,'V2.5.2 Measures'!$C:$W,10,FALSE)&lt;&gt;"TBD"),VLOOKUP($A1421,'V2.5.2 Measures'!$C:$W,10,FALSE),"N/A")</f>
        <v>N/A</v>
      </c>
      <c r="H1421" s="7" t="str">
        <f>IF(VLOOKUP($A1421,'V2.5.2 Measures'!$C:$W,14,FALSE)&lt;&gt; "", VLOOKUP($A1421,'V2.5.2 Measures'!$C:$W,14,FALSE),"N/A")</f>
        <v>N/A</v>
      </c>
      <c r="I1421" s="7">
        <f>IF(VLOOKUP($A1421,'V2.5.2 Measures'!$C:$W,15,FALSE)&lt;&gt; "", VLOOKUP($A1421,'V2.5.2 Measures'!$C:$W,15,FALSE),"N/A")</f>
        <v>0.3</v>
      </c>
      <c r="J1421" s="7" t="str">
        <f>IF(VLOOKUP($A1421,'V2.5.2 Measures'!$C:$W,16,FALSE)&lt;&gt; "", VLOOKUP($A1421,'V2.5.2 Measures'!$C:$W,16,FALSE),"N/A")</f>
        <v>N/A</v>
      </c>
      <c r="K1421" s="7" t="str">
        <f>IF(VLOOKUP($A1421,'V2.5.2 Measures'!$C:$W,17,FALSE)&lt;&gt; "", VLOOKUP($A1421,'V2.5.2 Measures'!$C:$W,17,FALSE),"N/A")</f>
        <v>N/A</v>
      </c>
      <c r="L1421" s="7" t="str">
        <f>IF(VLOOKUP($A1421,'V2.5.2 Measures'!$C:$W,18,FALSE)&lt;&gt; "", VLOOKUP($A1421,'V2.5.2 Measures'!$C:$W,18,FALSE),"N/A")</f>
        <v>Default</v>
      </c>
      <c r="M1421" s="7" t="str">
        <f>IF(VLOOKUP($A1421,'V2.5.2 Measures'!$C:$W,19,FALSE)&lt;&gt; "", VLOOKUP($A1421,'V2.5.2 Measures'!$C:$W,19,FALSE),"N/A")</f>
        <v>SAS</v>
      </c>
      <c r="N1421" s="7" t="str">
        <f>IF(VLOOKUP($A1421,'V2.5.2 Measures'!$C:$W,20,FALSE)&lt;&gt; "", VLOOKUP($A1421,'V2.5.2 Measures'!$C:$W,20,FALSE),"N/A")</f>
        <v>V1.1</v>
      </c>
      <c r="O1421" s="7" t="str">
        <f>IF(VLOOKUP($A1421,'V2.5.2 Measures'!$C:$W,21,FALSE)&lt;&gt; "", VLOOKUP($A1421,'V2.5.2 Measures'!$C:$W,21,FALSE),"N/A")</f>
        <v>V2.3</v>
      </c>
      <c r="P1421" s="7" t="e">
        <f>IF(VLOOKUP($A1421,'V2.5.2 Measures'!$C:$W,22,FALSE)&lt;&gt; "", VLOOKUP($A1421,'V2.5.2 Measures'!$C:$W,22,FALSE),"N/A")</f>
        <v>#REF!</v>
      </c>
      <c r="Q1421" s="7" t="e">
        <f>IF(VLOOKUP($A1421,'V2.5.2 Measures'!$C:$W,23,FALSE)&lt;&gt; "", VLOOKUP($A1421,'V2.5.2 Measures'!$C:$W,23,FALSE),"N/A")</f>
        <v>#REF!</v>
      </c>
      <c r="R1421" s="7" t="e">
        <f>IF(VLOOKUP($A1421,'V2.5.2 Measures'!$C:$W,24,FALSE)&lt;&gt; "", VLOOKUP($A1421,'V2.5.2 Measures'!$C:$W,24,FALSE),"N/A")</f>
        <v>#REF!</v>
      </c>
      <c r="S1421" s="7" t="e">
        <f>IF(VLOOKUP($A1421,'V2.5.2 Measures'!$C:$W,25,FALSE)&lt;&gt; "", VLOOKUP($A1421,'V2.5.2 Measures'!$C:$W,25,FALSE),"N/A")</f>
        <v>#REF!</v>
      </c>
      <c r="T1421" s="7" t="str">
        <f>IF(VLOOKUP($A1421,'V2.5.2 Measures'!$C:$W,2,FALSE)&lt;&gt; "", VLOOKUP($A1421,'V2.5.2 Measures'!$C:$W,2,FALSE),"N/A")</f>
        <v>EXP-19-003-12</v>
      </c>
      <c r="U1421" s="7" t="str">
        <f>IF(VLOOKUP($A1421,'V2.5.2 Measures'!$C:$W,3,FALSE)&lt;&gt; "", VLOOKUP($A1421,'V2.5.2 Measures'!$C:$W,3,FALSE),"N/A")</f>
        <v>Total paid for TYPE-OF-SERVICE = 33 (Prescribed drugs)</v>
      </c>
      <c r="V1421" s="7" t="e">
        <f>IF(VLOOKUP($A1421,'V2.5.2 Measures'!$C:$W,26,FALSE)&lt;&gt; "", VLOOKUP($A1421,'V2.5.2 Measures'!$C:$W,26,FALSE),"N/A")</f>
        <v>#REF!</v>
      </c>
      <c r="W1421" s="7" t="e">
        <f>IF(VLOOKUP($A1421,'V2.5.2 Measures'!$C:$W,44,FALSE)&lt;&gt; "", VLOOKUP($A1421,'V2.5.2 Measures'!$C:$W,44,FALSE),"N/A")</f>
        <v>#REF!</v>
      </c>
    </row>
    <row r="1422" spans="1:23" x14ac:dyDescent="0.35">
      <c r="A1422" s="7" t="str">
        <f>'V2.5.2 Measures'!C885</f>
        <v>EXP19.13</v>
      </c>
      <c r="B1422" s="7" t="str">
        <f>VLOOKUP($A1422,'V2.5.2 Measures'!$C:$W,6,FALSE)</f>
        <v>S-CHIP FFS: Original, Paid Claims</v>
      </c>
      <c r="C1422" s="7" t="str">
        <f>VLOOKUP($A1422,'V2.5.2 Measures'!$C:$W,8,FALSE)</f>
        <v>No</v>
      </c>
      <c r="D1422" s="7" t="str">
        <f>IF(VLOOKUP($A1422,'V2.5.2 Measures'!$C:$W,4,FALSE)="","",VLOOKUP($A1422,'V2.5.2 Measures'!$C:$W,4,FALSE))</f>
        <v>Sum</v>
      </c>
      <c r="E1422" s="7" t="str">
        <f>IF((VLOOKUP($A1422,'V2.5.2 Measures'!$C:$W,8,FALSE)&lt;&gt;"")*AND(VLOOKUP($A1422,'V2.5.2 Measures'!$C:$W,8,FALSE)&lt;&gt;"TBD"),VLOOKUP($A1422,'V2.5.2 Measures'!$C:$W,8,FALSE),"N/A")</f>
        <v>No</v>
      </c>
      <c r="F1422" s="7" t="str">
        <f>IF((VLOOKUP($A1422,'V2.5.2 Measures'!$C:$W,9,FALSE)&lt;&gt;"")*AND(VLOOKUP($A1422,'V2.5.2 Measures'!$C:$W,9,FALSE)&lt;&gt;"TBD"),VLOOKUP($A1422,'V2.5.2 Measures'!$C:$W,9,FALSE),"N/A")</f>
        <v>N/A</v>
      </c>
      <c r="G1422" s="7" t="str">
        <f>IF((VLOOKUP($A1422,'V2.5.2 Measures'!$C:$W,10,FALSE)&lt;&gt;"")*AND(VLOOKUP($A1422,'V2.5.2 Measures'!$C:$W,10,FALSE)&lt;&gt;"TBD"),VLOOKUP($A1422,'V2.5.2 Measures'!$C:$W,10,FALSE),"N/A")</f>
        <v>N/A</v>
      </c>
      <c r="H1422" s="7" t="str">
        <f>IF(VLOOKUP($A1422,'V2.5.2 Measures'!$C:$W,14,FALSE)&lt;&gt; "", VLOOKUP($A1422,'V2.5.2 Measures'!$C:$W,14,FALSE),"N/A")</f>
        <v>N/A</v>
      </c>
      <c r="I1422" s="7">
        <f>IF(VLOOKUP($A1422,'V2.5.2 Measures'!$C:$W,15,FALSE)&lt;&gt; "", VLOOKUP($A1422,'V2.5.2 Measures'!$C:$W,15,FALSE),"N/A")</f>
        <v>0.3</v>
      </c>
      <c r="J1422" s="7" t="str">
        <f>IF(VLOOKUP($A1422,'V2.5.2 Measures'!$C:$W,16,FALSE)&lt;&gt; "", VLOOKUP($A1422,'V2.5.2 Measures'!$C:$W,16,FALSE),"N/A")</f>
        <v>N/A</v>
      </c>
      <c r="K1422" s="7" t="str">
        <f>IF(VLOOKUP($A1422,'V2.5.2 Measures'!$C:$W,17,FALSE)&lt;&gt; "", VLOOKUP($A1422,'V2.5.2 Measures'!$C:$W,17,FALSE),"N/A")</f>
        <v>N/A</v>
      </c>
      <c r="L1422" s="7" t="str">
        <f>IF(VLOOKUP($A1422,'V2.5.2 Measures'!$C:$W,18,FALSE)&lt;&gt; "", VLOOKUP($A1422,'V2.5.2 Measures'!$C:$W,18,FALSE),"N/A")</f>
        <v>Default</v>
      </c>
      <c r="M1422" s="7" t="str">
        <f>IF(VLOOKUP($A1422,'V2.5.2 Measures'!$C:$W,19,FALSE)&lt;&gt; "", VLOOKUP($A1422,'V2.5.2 Measures'!$C:$W,19,FALSE),"N/A")</f>
        <v>SAS</v>
      </c>
      <c r="N1422" s="7" t="str">
        <f>IF(VLOOKUP($A1422,'V2.5.2 Measures'!$C:$W,20,FALSE)&lt;&gt; "", VLOOKUP($A1422,'V2.5.2 Measures'!$C:$W,20,FALSE),"N/A")</f>
        <v>V1.1</v>
      </c>
      <c r="O1422" s="7" t="str">
        <f>IF(VLOOKUP($A1422,'V2.5.2 Measures'!$C:$W,21,FALSE)&lt;&gt; "", VLOOKUP($A1422,'V2.5.2 Measures'!$C:$W,21,FALSE),"N/A")</f>
        <v>V2.3</v>
      </c>
      <c r="P1422" s="7" t="e">
        <f>IF(VLOOKUP($A1422,'V2.5.2 Measures'!$C:$W,22,FALSE)&lt;&gt; "", VLOOKUP($A1422,'V2.5.2 Measures'!$C:$W,22,FALSE),"N/A")</f>
        <v>#REF!</v>
      </c>
      <c r="Q1422" s="7" t="e">
        <f>IF(VLOOKUP($A1422,'V2.5.2 Measures'!$C:$W,23,FALSE)&lt;&gt; "", VLOOKUP($A1422,'V2.5.2 Measures'!$C:$W,23,FALSE),"N/A")</f>
        <v>#REF!</v>
      </c>
      <c r="R1422" s="7" t="e">
        <f>IF(VLOOKUP($A1422,'V2.5.2 Measures'!$C:$W,24,FALSE)&lt;&gt; "", VLOOKUP($A1422,'V2.5.2 Measures'!$C:$W,24,FALSE),"N/A")</f>
        <v>#REF!</v>
      </c>
      <c r="S1422" s="7" t="e">
        <f>IF(VLOOKUP($A1422,'V2.5.2 Measures'!$C:$W,25,FALSE)&lt;&gt; "", VLOOKUP($A1422,'V2.5.2 Measures'!$C:$W,25,FALSE),"N/A")</f>
        <v>#REF!</v>
      </c>
      <c r="T1422" s="7" t="str">
        <f>IF(VLOOKUP($A1422,'V2.5.2 Measures'!$C:$W,2,FALSE)&lt;&gt; "", VLOOKUP($A1422,'V2.5.2 Measures'!$C:$W,2,FALSE),"N/A")</f>
        <v>EXP-19-004-13</v>
      </c>
      <c r="U1422" s="7" t="str">
        <f>IF(VLOOKUP($A1422,'V2.5.2 Measures'!$C:$W,3,FALSE)&lt;&gt; "", VLOOKUP($A1422,'V2.5.2 Measures'!$C:$W,3,FALSE),"N/A")</f>
        <v>Total paid for TYPE-OF-SERVICE = 34 (Over-the-counter medications.)</v>
      </c>
      <c r="V1422" s="7" t="e">
        <f>IF(VLOOKUP($A1422,'V2.5.2 Measures'!$C:$W,26,FALSE)&lt;&gt; "", VLOOKUP($A1422,'V2.5.2 Measures'!$C:$W,26,FALSE),"N/A")</f>
        <v>#REF!</v>
      </c>
      <c r="W1422" s="7" t="e">
        <f>IF(VLOOKUP($A1422,'V2.5.2 Measures'!$C:$W,44,FALSE)&lt;&gt; "", VLOOKUP($A1422,'V2.5.2 Measures'!$C:$W,44,FALSE),"N/A")</f>
        <v>#REF!</v>
      </c>
    </row>
    <row r="1423" spans="1:23" x14ac:dyDescent="0.35">
      <c r="A1423" s="7" t="str">
        <f>'V2.5.2 Measures'!C886</f>
        <v>EXP19.14</v>
      </c>
      <c r="B1423" s="7" t="str">
        <f>VLOOKUP($A1423,'V2.5.2 Measures'!$C:$W,6,FALSE)</f>
        <v>S-CHIP FFS: Original, Paid Claims</v>
      </c>
      <c r="C1423" s="7" t="str">
        <f>VLOOKUP($A1423,'V2.5.2 Measures'!$C:$W,8,FALSE)</f>
        <v>No</v>
      </c>
      <c r="D1423" s="7" t="str">
        <f>IF(VLOOKUP($A1423,'V2.5.2 Measures'!$C:$W,4,FALSE)="","",VLOOKUP($A1423,'V2.5.2 Measures'!$C:$W,4,FALSE))</f>
        <v>Sum</v>
      </c>
      <c r="E1423" s="7" t="str">
        <f>IF((VLOOKUP($A1423,'V2.5.2 Measures'!$C:$W,8,FALSE)&lt;&gt;"")*AND(VLOOKUP($A1423,'V2.5.2 Measures'!$C:$W,8,FALSE)&lt;&gt;"TBD"),VLOOKUP($A1423,'V2.5.2 Measures'!$C:$W,8,FALSE),"N/A")</f>
        <v>No</v>
      </c>
      <c r="F1423" s="7" t="str">
        <f>IF((VLOOKUP($A1423,'V2.5.2 Measures'!$C:$W,9,FALSE)&lt;&gt;"")*AND(VLOOKUP($A1423,'V2.5.2 Measures'!$C:$W,9,FALSE)&lt;&gt;"TBD"),VLOOKUP($A1423,'V2.5.2 Measures'!$C:$W,9,FALSE),"N/A")</f>
        <v>N/A</v>
      </c>
      <c r="G1423" s="7" t="str">
        <f>IF((VLOOKUP($A1423,'V2.5.2 Measures'!$C:$W,10,FALSE)&lt;&gt;"")*AND(VLOOKUP($A1423,'V2.5.2 Measures'!$C:$W,10,FALSE)&lt;&gt;"TBD"),VLOOKUP($A1423,'V2.5.2 Measures'!$C:$W,10,FALSE),"N/A")</f>
        <v>N/A</v>
      </c>
      <c r="H1423" s="7" t="str">
        <f>IF(VLOOKUP($A1423,'V2.5.2 Measures'!$C:$W,14,FALSE)&lt;&gt; "", VLOOKUP($A1423,'V2.5.2 Measures'!$C:$W,14,FALSE),"N/A")</f>
        <v>N/A</v>
      </c>
      <c r="I1423" s="7">
        <f>IF(VLOOKUP($A1423,'V2.5.2 Measures'!$C:$W,15,FALSE)&lt;&gt; "", VLOOKUP($A1423,'V2.5.2 Measures'!$C:$W,15,FALSE),"N/A")</f>
        <v>0.3</v>
      </c>
      <c r="J1423" s="7" t="str">
        <f>IF(VLOOKUP($A1423,'V2.5.2 Measures'!$C:$W,16,FALSE)&lt;&gt; "", VLOOKUP($A1423,'V2.5.2 Measures'!$C:$W,16,FALSE),"N/A")</f>
        <v>N/A</v>
      </c>
      <c r="K1423" s="7" t="str">
        <f>IF(VLOOKUP($A1423,'V2.5.2 Measures'!$C:$W,17,FALSE)&lt;&gt; "", VLOOKUP($A1423,'V2.5.2 Measures'!$C:$W,17,FALSE),"N/A")</f>
        <v>N/A</v>
      </c>
      <c r="L1423" s="7" t="str">
        <f>IF(VLOOKUP($A1423,'V2.5.2 Measures'!$C:$W,18,FALSE)&lt;&gt; "", VLOOKUP($A1423,'V2.5.2 Measures'!$C:$W,18,FALSE),"N/A")</f>
        <v>Default</v>
      </c>
      <c r="M1423" s="7" t="str">
        <f>IF(VLOOKUP($A1423,'V2.5.2 Measures'!$C:$W,19,FALSE)&lt;&gt; "", VLOOKUP($A1423,'V2.5.2 Measures'!$C:$W,19,FALSE),"N/A")</f>
        <v>SAS</v>
      </c>
      <c r="N1423" s="7" t="str">
        <f>IF(VLOOKUP($A1423,'V2.5.2 Measures'!$C:$W,20,FALSE)&lt;&gt; "", VLOOKUP($A1423,'V2.5.2 Measures'!$C:$W,20,FALSE),"N/A")</f>
        <v>V1.1</v>
      </c>
      <c r="O1423" s="7" t="str">
        <f>IF(VLOOKUP($A1423,'V2.5.2 Measures'!$C:$W,21,FALSE)&lt;&gt; "", VLOOKUP($A1423,'V2.5.2 Measures'!$C:$W,21,FALSE),"N/A")</f>
        <v>V2.3</v>
      </c>
      <c r="P1423" s="7" t="e">
        <f>IF(VLOOKUP($A1423,'V2.5.2 Measures'!$C:$W,22,FALSE)&lt;&gt; "", VLOOKUP($A1423,'V2.5.2 Measures'!$C:$W,22,FALSE),"N/A")</f>
        <v>#REF!</v>
      </c>
      <c r="Q1423" s="7" t="e">
        <f>IF(VLOOKUP($A1423,'V2.5.2 Measures'!$C:$W,23,FALSE)&lt;&gt; "", VLOOKUP($A1423,'V2.5.2 Measures'!$C:$W,23,FALSE),"N/A")</f>
        <v>#REF!</v>
      </c>
      <c r="R1423" s="7" t="e">
        <f>IF(VLOOKUP($A1423,'V2.5.2 Measures'!$C:$W,24,FALSE)&lt;&gt; "", VLOOKUP($A1423,'V2.5.2 Measures'!$C:$W,24,FALSE),"N/A")</f>
        <v>#REF!</v>
      </c>
      <c r="S1423" s="7" t="e">
        <f>IF(VLOOKUP($A1423,'V2.5.2 Measures'!$C:$W,25,FALSE)&lt;&gt; "", VLOOKUP($A1423,'V2.5.2 Measures'!$C:$W,25,FALSE),"N/A")</f>
        <v>#REF!</v>
      </c>
      <c r="T1423" s="7" t="str">
        <f>IF(VLOOKUP($A1423,'V2.5.2 Measures'!$C:$W,2,FALSE)&lt;&gt; "", VLOOKUP($A1423,'V2.5.2 Measures'!$C:$W,2,FALSE),"N/A")</f>
        <v>EXP-19-005-14</v>
      </c>
      <c r="U1423" s="7" t="str">
        <f>IF(VLOOKUP($A1423,'V2.5.2 Measures'!$C:$W,3,FALSE)&lt;&gt; "", VLOOKUP($A1423,'V2.5.2 Measures'!$C:$W,3,FALSE),"N/A")</f>
        <v>Total paid for TYPE-OF-SERVICE = 36 (Medical equipment/prosthetic devices)</v>
      </c>
      <c r="V1423" s="7" t="e">
        <f>IF(VLOOKUP($A1423,'V2.5.2 Measures'!$C:$W,26,FALSE)&lt;&gt; "", VLOOKUP($A1423,'V2.5.2 Measures'!$C:$W,26,FALSE),"N/A")</f>
        <v>#REF!</v>
      </c>
      <c r="W1423" s="7" t="e">
        <f>IF(VLOOKUP($A1423,'V2.5.2 Measures'!$C:$W,44,FALSE)&lt;&gt; "", VLOOKUP($A1423,'V2.5.2 Measures'!$C:$W,44,FALSE),"N/A")</f>
        <v>#REF!</v>
      </c>
    </row>
    <row r="1424" spans="1:23" x14ac:dyDescent="0.35">
      <c r="A1424" s="7" t="str">
        <f>'V2.5.2 Measures'!C887</f>
        <v>EXP19.15</v>
      </c>
      <c r="B1424" s="7" t="str">
        <f>VLOOKUP($A1424,'V2.5.2 Measures'!$C:$W,6,FALSE)</f>
        <v>S-CHIP FFS: Original, Paid Claims</v>
      </c>
      <c r="C1424" s="7" t="str">
        <f>VLOOKUP($A1424,'V2.5.2 Measures'!$C:$W,8,FALSE)</f>
        <v>No</v>
      </c>
      <c r="D1424" s="7" t="str">
        <f>IF(VLOOKUP($A1424,'V2.5.2 Measures'!$C:$W,4,FALSE)="","",VLOOKUP($A1424,'V2.5.2 Measures'!$C:$W,4,FALSE))</f>
        <v>Sum</v>
      </c>
      <c r="E1424" s="7" t="str">
        <f>IF((VLOOKUP($A1424,'V2.5.2 Measures'!$C:$W,8,FALSE)&lt;&gt;"")*AND(VLOOKUP($A1424,'V2.5.2 Measures'!$C:$W,8,FALSE)&lt;&gt;"TBD"),VLOOKUP($A1424,'V2.5.2 Measures'!$C:$W,8,FALSE),"N/A")</f>
        <v>No</v>
      </c>
      <c r="F1424" s="7" t="str">
        <f>IF((VLOOKUP($A1424,'V2.5.2 Measures'!$C:$W,9,FALSE)&lt;&gt;"")*AND(VLOOKUP($A1424,'V2.5.2 Measures'!$C:$W,9,FALSE)&lt;&gt;"TBD"),VLOOKUP($A1424,'V2.5.2 Measures'!$C:$W,9,FALSE),"N/A")</f>
        <v>N/A</v>
      </c>
      <c r="G1424" s="7" t="str">
        <f>IF((VLOOKUP($A1424,'V2.5.2 Measures'!$C:$W,10,FALSE)&lt;&gt;"")*AND(VLOOKUP($A1424,'V2.5.2 Measures'!$C:$W,10,FALSE)&lt;&gt;"TBD"),VLOOKUP($A1424,'V2.5.2 Measures'!$C:$W,10,FALSE),"N/A")</f>
        <v>N/A</v>
      </c>
      <c r="H1424" s="7" t="str">
        <f>IF(VLOOKUP($A1424,'V2.5.2 Measures'!$C:$W,14,FALSE)&lt;&gt; "", VLOOKUP($A1424,'V2.5.2 Measures'!$C:$W,14,FALSE),"N/A")</f>
        <v>N/A</v>
      </c>
      <c r="I1424" s="7">
        <f>IF(VLOOKUP($A1424,'V2.5.2 Measures'!$C:$W,15,FALSE)&lt;&gt; "", VLOOKUP($A1424,'V2.5.2 Measures'!$C:$W,15,FALSE),"N/A")</f>
        <v>0.3</v>
      </c>
      <c r="J1424" s="7" t="str">
        <f>IF(VLOOKUP($A1424,'V2.5.2 Measures'!$C:$W,16,FALSE)&lt;&gt; "", VLOOKUP($A1424,'V2.5.2 Measures'!$C:$W,16,FALSE),"N/A")</f>
        <v>N/A</v>
      </c>
      <c r="K1424" s="7" t="str">
        <f>IF(VLOOKUP($A1424,'V2.5.2 Measures'!$C:$W,17,FALSE)&lt;&gt; "", VLOOKUP($A1424,'V2.5.2 Measures'!$C:$W,17,FALSE),"N/A")</f>
        <v>N/A</v>
      </c>
      <c r="L1424" s="7" t="str">
        <f>IF(VLOOKUP($A1424,'V2.5.2 Measures'!$C:$W,18,FALSE)&lt;&gt; "", VLOOKUP($A1424,'V2.5.2 Measures'!$C:$W,18,FALSE),"N/A")</f>
        <v>Default</v>
      </c>
      <c r="M1424" s="7" t="str">
        <f>IF(VLOOKUP($A1424,'V2.5.2 Measures'!$C:$W,19,FALSE)&lt;&gt; "", VLOOKUP($A1424,'V2.5.2 Measures'!$C:$W,19,FALSE),"N/A")</f>
        <v>SAS</v>
      </c>
      <c r="N1424" s="7" t="str">
        <f>IF(VLOOKUP($A1424,'V2.5.2 Measures'!$C:$W,20,FALSE)&lt;&gt; "", VLOOKUP($A1424,'V2.5.2 Measures'!$C:$W,20,FALSE),"N/A")</f>
        <v>V1.1</v>
      </c>
      <c r="O1424" s="7" t="str">
        <f>IF(VLOOKUP($A1424,'V2.5.2 Measures'!$C:$W,21,FALSE)&lt;&gt; "", VLOOKUP($A1424,'V2.5.2 Measures'!$C:$W,21,FALSE),"N/A")</f>
        <v>V2.3</v>
      </c>
      <c r="P1424" s="7" t="e">
        <f>IF(VLOOKUP($A1424,'V2.5.2 Measures'!$C:$W,22,FALSE)&lt;&gt; "", VLOOKUP($A1424,'V2.5.2 Measures'!$C:$W,22,FALSE),"N/A")</f>
        <v>#REF!</v>
      </c>
      <c r="Q1424" s="7" t="e">
        <f>IF(VLOOKUP($A1424,'V2.5.2 Measures'!$C:$W,23,FALSE)&lt;&gt; "", VLOOKUP($A1424,'V2.5.2 Measures'!$C:$W,23,FALSE),"N/A")</f>
        <v>#REF!</v>
      </c>
      <c r="R1424" s="7" t="e">
        <f>IF(VLOOKUP($A1424,'V2.5.2 Measures'!$C:$W,24,FALSE)&lt;&gt; "", VLOOKUP($A1424,'V2.5.2 Measures'!$C:$W,24,FALSE),"N/A")</f>
        <v>#REF!</v>
      </c>
      <c r="S1424" s="7" t="e">
        <f>IF(VLOOKUP($A1424,'V2.5.2 Measures'!$C:$W,25,FALSE)&lt;&gt; "", VLOOKUP($A1424,'V2.5.2 Measures'!$C:$W,25,FALSE),"N/A")</f>
        <v>#REF!</v>
      </c>
      <c r="T1424" s="7" t="str">
        <f>IF(VLOOKUP($A1424,'V2.5.2 Measures'!$C:$W,2,FALSE)&lt;&gt; "", VLOOKUP($A1424,'V2.5.2 Measures'!$C:$W,2,FALSE),"N/A")</f>
        <v>EXP-19-006-15</v>
      </c>
      <c r="U1424" s="7" t="str">
        <f>IF(VLOOKUP($A1424,'V2.5.2 Measures'!$C:$W,3,FALSE)&lt;&gt; "", VLOOKUP($A1424,'V2.5.2 Measures'!$C:$W,3,FALSE),"N/A")</f>
        <v>Total paid for TYPE-OF-SERVICE = 85 (Prenatal care and pre-pregnancy family planning services and supplies.)</v>
      </c>
      <c r="V1424" s="7" t="e">
        <f>IF(VLOOKUP($A1424,'V2.5.2 Measures'!$C:$W,26,FALSE)&lt;&gt; "", VLOOKUP($A1424,'V2.5.2 Measures'!$C:$W,26,FALSE),"N/A")</f>
        <v>#REF!</v>
      </c>
      <c r="W1424" s="7" t="e">
        <f>IF(VLOOKUP($A1424,'V2.5.2 Measures'!$C:$W,44,FALSE)&lt;&gt; "", VLOOKUP($A1424,'V2.5.2 Measures'!$C:$W,44,FALSE),"N/A")</f>
        <v>#REF!</v>
      </c>
    </row>
    <row r="1425" spans="1:23" x14ac:dyDescent="0.35">
      <c r="A1425" s="7" t="str">
        <f>'V2.5.2 Measures'!C888</f>
        <v>EXP19.16</v>
      </c>
      <c r="B1425" s="7" t="str">
        <f>VLOOKUP($A1425,'V2.5.2 Measures'!$C:$W,6,FALSE)</f>
        <v>S-CHIP FFS: Original, Paid Claims</v>
      </c>
      <c r="C1425" s="7" t="str">
        <f>VLOOKUP($A1425,'V2.5.2 Measures'!$C:$W,8,FALSE)</f>
        <v>No</v>
      </c>
      <c r="D1425" s="7" t="str">
        <f>IF(VLOOKUP($A1425,'V2.5.2 Measures'!$C:$W,4,FALSE)="","",VLOOKUP($A1425,'V2.5.2 Measures'!$C:$W,4,FALSE))</f>
        <v>Sum</v>
      </c>
      <c r="E1425" s="7" t="str">
        <f>IF((VLOOKUP($A1425,'V2.5.2 Measures'!$C:$W,8,FALSE)&lt;&gt;"")*AND(VLOOKUP($A1425,'V2.5.2 Measures'!$C:$W,8,FALSE)&lt;&gt;"TBD"),VLOOKUP($A1425,'V2.5.2 Measures'!$C:$W,8,FALSE),"N/A")</f>
        <v>No</v>
      </c>
      <c r="F1425" s="7" t="str">
        <f>IF((VLOOKUP($A1425,'V2.5.2 Measures'!$C:$W,9,FALSE)&lt;&gt;"")*AND(VLOOKUP($A1425,'V2.5.2 Measures'!$C:$W,9,FALSE)&lt;&gt;"TBD"),VLOOKUP($A1425,'V2.5.2 Measures'!$C:$W,9,FALSE),"N/A")</f>
        <v>N/A</v>
      </c>
      <c r="G1425" s="7" t="str">
        <f>IF((VLOOKUP($A1425,'V2.5.2 Measures'!$C:$W,10,FALSE)&lt;&gt;"")*AND(VLOOKUP($A1425,'V2.5.2 Measures'!$C:$W,10,FALSE)&lt;&gt;"TBD"),VLOOKUP($A1425,'V2.5.2 Measures'!$C:$W,10,FALSE),"N/A")</f>
        <v>N/A</v>
      </c>
      <c r="H1425" s="7" t="str">
        <f>IF(VLOOKUP($A1425,'V2.5.2 Measures'!$C:$W,14,FALSE)&lt;&gt; "", VLOOKUP($A1425,'V2.5.2 Measures'!$C:$W,14,FALSE),"N/A")</f>
        <v>N/A</v>
      </c>
      <c r="I1425" s="7">
        <f>IF(VLOOKUP($A1425,'V2.5.2 Measures'!$C:$W,15,FALSE)&lt;&gt; "", VLOOKUP($A1425,'V2.5.2 Measures'!$C:$W,15,FALSE),"N/A")</f>
        <v>0.3</v>
      </c>
      <c r="J1425" s="7" t="str">
        <f>IF(VLOOKUP($A1425,'V2.5.2 Measures'!$C:$W,16,FALSE)&lt;&gt; "", VLOOKUP($A1425,'V2.5.2 Measures'!$C:$W,16,FALSE),"N/A")</f>
        <v>N/A</v>
      </c>
      <c r="K1425" s="7" t="str">
        <f>IF(VLOOKUP($A1425,'V2.5.2 Measures'!$C:$W,17,FALSE)&lt;&gt; "", VLOOKUP($A1425,'V2.5.2 Measures'!$C:$W,17,FALSE),"N/A")</f>
        <v>N/A</v>
      </c>
      <c r="L1425" s="7" t="str">
        <f>IF(VLOOKUP($A1425,'V2.5.2 Measures'!$C:$W,18,FALSE)&lt;&gt; "", VLOOKUP($A1425,'V2.5.2 Measures'!$C:$W,18,FALSE),"N/A")</f>
        <v>Default</v>
      </c>
      <c r="M1425" s="7" t="str">
        <f>IF(VLOOKUP($A1425,'V2.5.2 Measures'!$C:$W,19,FALSE)&lt;&gt; "", VLOOKUP($A1425,'V2.5.2 Measures'!$C:$W,19,FALSE),"N/A")</f>
        <v>SAS</v>
      </c>
      <c r="N1425" s="7" t="str">
        <f>IF(VLOOKUP($A1425,'V2.5.2 Measures'!$C:$W,20,FALSE)&lt;&gt; "", VLOOKUP($A1425,'V2.5.2 Measures'!$C:$W,20,FALSE),"N/A")</f>
        <v>V1.1</v>
      </c>
      <c r="O1425" s="7" t="str">
        <f>IF(VLOOKUP($A1425,'V2.5.2 Measures'!$C:$W,21,FALSE)&lt;&gt; "", VLOOKUP($A1425,'V2.5.2 Measures'!$C:$W,21,FALSE),"N/A")</f>
        <v>V2.3</v>
      </c>
      <c r="P1425" s="7" t="e">
        <f>IF(VLOOKUP($A1425,'V2.5.2 Measures'!$C:$W,22,FALSE)&lt;&gt; "", VLOOKUP($A1425,'V2.5.2 Measures'!$C:$W,22,FALSE),"N/A")</f>
        <v>#REF!</v>
      </c>
      <c r="Q1425" s="7" t="e">
        <f>IF(VLOOKUP($A1425,'V2.5.2 Measures'!$C:$W,23,FALSE)&lt;&gt; "", VLOOKUP($A1425,'V2.5.2 Measures'!$C:$W,23,FALSE),"N/A")</f>
        <v>#REF!</v>
      </c>
      <c r="R1425" s="7" t="e">
        <f>IF(VLOOKUP($A1425,'V2.5.2 Measures'!$C:$W,24,FALSE)&lt;&gt; "", VLOOKUP($A1425,'V2.5.2 Measures'!$C:$W,24,FALSE),"N/A")</f>
        <v>#REF!</v>
      </c>
      <c r="S1425" s="7" t="e">
        <f>IF(VLOOKUP($A1425,'V2.5.2 Measures'!$C:$W,25,FALSE)&lt;&gt; "", VLOOKUP($A1425,'V2.5.2 Measures'!$C:$W,25,FALSE),"N/A")</f>
        <v>#REF!</v>
      </c>
      <c r="T1425" s="7" t="str">
        <f>IF(VLOOKUP($A1425,'V2.5.2 Measures'!$C:$W,2,FALSE)&lt;&gt; "", VLOOKUP($A1425,'V2.5.2 Measures'!$C:$W,2,FALSE),"N/A")</f>
        <v>EXP-19-007-16</v>
      </c>
      <c r="U1425" s="7" t="str">
        <f>IF(VLOOKUP($A1425,'V2.5.2 Measures'!$C:$W,3,FALSE)&lt;&gt; "", VLOOKUP($A1425,'V2.5.2 Measures'!$C:$W,3,FALSE),"N/A")</f>
        <v>Total paid for TYPE-OF-SERVICE = 89 (Disposable medical supplies.)</v>
      </c>
      <c r="V1425" s="7" t="e">
        <f>IF(VLOOKUP($A1425,'V2.5.2 Measures'!$C:$W,26,FALSE)&lt;&gt; "", VLOOKUP($A1425,'V2.5.2 Measures'!$C:$W,26,FALSE),"N/A")</f>
        <v>#REF!</v>
      </c>
      <c r="W1425" s="7" t="e">
        <f>IF(VLOOKUP($A1425,'V2.5.2 Measures'!$C:$W,44,FALSE)&lt;&gt; "", VLOOKUP($A1425,'V2.5.2 Measures'!$C:$W,44,FALSE),"N/A")</f>
        <v>#REF!</v>
      </c>
    </row>
    <row r="1426" spans="1:23" x14ac:dyDescent="0.35">
      <c r="A1426" s="7" t="str">
        <f>'V2.5.2 Measures'!C889</f>
        <v>EXP19.10</v>
      </c>
      <c r="B1426" s="7" t="str">
        <f>VLOOKUP($A1426,'V2.5.2 Measures'!$C:$W,6,FALSE)</f>
        <v>S-CHIP FFS: Original, Paid Claims</v>
      </c>
      <c r="C1426" s="7" t="str">
        <f>VLOOKUP($A1426,'V2.5.2 Measures'!$C:$W,8,FALSE)</f>
        <v>No</v>
      </c>
      <c r="D1426" s="7" t="str">
        <f>IF(VLOOKUP($A1426,'V2.5.2 Measures'!$C:$W,4,FALSE)="","",VLOOKUP($A1426,'V2.5.2 Measures'!$C:$W,4,FALSE))</f>
        <v>Sum</v>
      </c>
      <c r="E1426" s="7" t="str">
        <f>IF((VLOOKUP($A1426,'V2.5.2 Measures'!$C:$W,8,FALSE)&lt;&gt;"")*AND(VLOOKUP($A1426,'V2.5.2 Measures'!$C:$W,8,FALSE)&lt;&gt;"TBD"),VLOOKUP($A1426,'V2.5.2 Measures'!$C:$W,8,FALSE),"N/A")</f>
        <v>No</v>
      </c>
      <c r="F1426" s="7" t="str">
        <f>IF((VLOOKUP($A1426,'V2.5.2 Measures'!$C:$W,9,FALSE)&lt;&gt;"")*AND(VLOOKUP($A1426,'V2.5.2 Measures'!$C:$W,9,FALSE)&lt;&gt;"TBD"),VLOOKUP($A1426,'V2.5.2 Measures'!$C:$W,9,FALSE),"N/A")</f>
        <v>N/A</v>
      </c>
      <c r="G1426" s="7" t="str">
        <f>IF((VLOOKUP($A1426,'V2.5.2 Measures'!$C:$W,10,FALSE)&lt;&gt;"")*AND(VLOOKUP($A1426,'V2.5.2 Measures'!$C:$W,10,FALSE)&lt;&gt;"TBD"),VLOOKUP($A1426,'V2.5.2 Measures'!$C:$W,10,FALSE),"N/A")</f>
        <v>N/A</v>
      </c>
      <c r="H1426" s="7" t="str">
        <f>IF(VLOOKUP($A1426,'V2.5.2 Measures'!$C:$W,14,FALSE)&lt;&gt; "", VLOOKUP($A1426,'V2.5.2 Measures'!$C:$W,14,FALSE),"N/A")</f>
        <v>N/A</v>
      </c>
      <c r="I1426" s="7">
        <f>IF(VLOOKUP($A1426,'V2.5.2 Measures'!$C:$W,15,FALSE)&lt;&gt; "", VLOOKUP($A1426,'V2.5.2 Measures'!$C:$W,15,FALSE),"N/A")</f>
        <v>0.3</v>
      </c>
      <c r="J1426" s="7" t="str">
        <f>IF(VLOOKUP($A1426,'V2.5.2 Measures'!$C:$W,16,FALSE)&lt;&gt; "", VLOOKUP($A1426,'V2.5.2 Measures'!$C:$W,16,FALSE),"N/A")</f>
        <v>N/A</v>
      </c>
      <c r="K1426" s="7" t="str">
        <f>IF(VLOOKUP($A1426,'V2.5.2 Measures'!$C:$W,17,FALSE)&lt;&gt; "", VLOOKUP($A1426,'V2.5.2 Measures'!$C:$W,17,FALSE),"N/A")</f>
        <v>N/A</v>
      </c>
      <c r="L1426" s="7" t="str">
        <f>IF(VLOOKUP($A1426,'V2.5.2 Measures'!$C:$W,18,FALSE)&lt;&gt; "", VLOOKUP($A1426,'V2.5.2 Measures'!$C:$W,18,FALSE),"N/A")</f>
        <v>Default</v>
      </c>
      <c r="M1426" s="7" t="str">
        <f>IF(VLOOKUP($A1426,'V2.5.2 Measures'!$C:$W,19,FALSE)&lt;&gt; "", VLOOKUP($A1426,'V2.5.2 Measures'!$C:$W,19,FALSE),"N/A")</f>
        <v>SAS</v>
      </c>
      <c r="N1426" s="7" t="str">
        <f>IF(VLOOKUP($A1426,'V2.5.2 Measures'!$C:$W,20,FALSE)&lt;&gt; "", VLOOKUP($A1426,'V2.5.2 Measures'!$C:$W,20,FALSE),"N/A")</f>
        <v>V1.1</v>
      </c>
      <c r="O1426" s="7" t="str">
        <f>IF(VLOOKUP($A1426,'V2.5.2 Measures'!$C:$W,21,FALSE)&lt;&gt; "", VLOOKUP($A1426,'V2.5.2 Measures'!$C:$W,21,FALSE),"N/A")</f>
        <v>V2.3</v>
      </c>
      <c r="P1426" s="7" t="e">
        <f>IF(VLOOKUP($A1426,'V2.5.2 Measures'!$C:$W,22,FALSE)&lt;&gt; "", VLOOKUP($A1426,'V2.5.2 Measures'!$C:$W,22,FALSE),"N/A")</f>
        <v>#REF!</v>
      </c>
      <c r="Q1426" s="7" t="e">
        <f>IF(VLOOKUP($A1426,'V2.5.2 Measures'!$C:$W,23,FALSE)&lt;&gt; "", VLOOKUP($A1426,'V2.5.2 Measures'!$C:$W,23,FALSE),"N/A")</f>
        <v>#REF!</v>
      </c>
      <c r="R1426" s="7" t="e">
        <f>IF(VLOOKUP($A1426,'V2.5.2 Measures'!$C:$W,24,FALSE)&lt;&gt; "", VLOOKUP($A1426,'V2.5.2 Measures'!$C:$W,24,FALSE),"N/A")</f>
        <v>#REF!</v>
      </c>
      <c r="S1426" s="7" t="e">
        <f>IF(VLOOKUP($A1426,'V2.5.2 Measures'!$C:$W,25,FALSE)&lt;&gt; "", VLOOKUP($A1426,'V2.5.2 Measures'!$C:$W,25,FALSE),"N/A")</f>
        <v>#REF!</v>
      </c>
      <c r="T1426" s="7" t="str">
        <f>IF(VLOOKUP($A1426,'V2.5.2 Measures'!$C:$W,2,FALSE)&lt;&gt; "", VLOOKUP($A1426,'V2.5.2 Measures'!$C:$W,2,FALSE),"N/A")</f>
        <v>EXP-19-008-10</v>
      </c>
      <c r="U1426" s="7" t="str">
        <f>IF(VLOOKUP($A1426,'V2.5.2 Measures'!$C:$W,3,FALSE)&lt;&gt; "", VLOOKUP($A1426,'V2.5.2 Measures'!$C:$W,3,FALSE),"N/A")</f>
        <v>Total paid for TYPE-OF-SERVICE = 127 (Indian Health Service (IHS) - Family Plan)</v>
      </c>
      <c r="V1426" s="7" t="e">
        <f>IF(VLOOKUP($A1426,'V2.5.2 Measures'!$C:$W,26,FALSE)&lt;&gt; "", VLOOKUP($A1426,'V2.5.2 Measures'!$C:$W,26,FALSE),"N/A")</f>
        <v>#REF!</v>
      </c>
      <c r="W1426" s="7" t="e">
        <f>IF(VLOOKUP($A1426,'V2.5.2 Measures'!$C:$W,44,FALSE)&lt;&gt; "", VLOOKUP($A1426,'V2.5.2 Measures'!$C:$W,44,FALSE),"N/A")</f>
        <v>#REF!</v>
      </c>
    </row>
    <row r="1427" spans="1:23" x14ac:dyDescent="0.35">
      <c r="A1427" s="7" t="str">
        <f>'V2.5.2 Measures'!C890</f>
        <v>EXP19.1</v>
      </c>
      <c r="B1427" s="7" t="str">
        <f>VLOOKUP($A1427,'V2.5.2 Measures'!$C:$W,6,FALSE)</f>
        <v>S-CHIP FFS: Original, Paid Claims</v>
      </c>
      <c r="C1427" s="7" t="str">
        <f>VLOOKUP($A1427,'V2.5.2 Measures'!$C:$W,8,FALSE)</f>
        <v>No</v>
      </c>
      <c r="D1427" s="7" t="str">
        <f>IF(VLOOKUP($A1427,'V2.5.2 Measures'!$C:$W,4,FALSE)="","",VLOOKUP($A1427,'V2.5.2 Measures'!$C:$W,4,FALSE))</f>
        <v>Ratio</v>
      </c>
      <c r="E1427" s="7" t="str">
        <f>IF((VLOOKUP($A1427,'V2.5.2 Measures'!$C:$W,8,FALSE)&lt;&gt;"")*AND(VLOOKUP($A1427,'V2.5.2 Measures'!$C:$W,8,FALSE)&lt;&gt;"TBD"),VLOOKUP($A1427,'V2.5.2 Measures'!$C:$W,8,FALSE),"N/A")</f>
        <v>No</v>
      </c>
      <c r="F1427" s="7" t="str">
        <f>IF((VLOOKUP($A1427,'V2.5.2 Measures'!$C:$W,9,FALSE)&lt;&gt;"")*AND(VLOOKUP($A1427,'V2.5.2 Measures'!$C:$W,9,FALSE)&lt;&gt;"TBD"),VLOOKUP($A1427,'V2.5.2 Measures'!$C:$W,9,FALSE),"N/A")</f>
        <v>N/A</v>
      </c>
      <c r="G1427" s="7" t="str">
        <f>IF((VLOOKUP($A1427,'V2.5.2 Measures'!$C:$W,10,FALSE)&lt;&gt;"")*AND(VLOOKUP($A1427,'V2.5.2 Measures'!$C:$W,10,FALSE)&lt;&gt;"TBD"),VLOOKUP($A1427,'V2.5.2 Measures'!$C:$W,10,FALSE),"N/A")</f>
        <v>N/A</v>
      </c>
      <c r="H1427" s="7" t="str">
        <f>IF(VLOOKUP($A1427,'V2.5.2 Measures'!$C:$W,14,FALSE)&lt;&gt; "", VLOOKUP($A1427,'V2.5.2 Measures'!$C:$W,14,FALSE),"N/A")</f>
        <v>TBD</v>
      </c>
      <c r="I1427" s="7">
        <f>IF(VLOOKUP($A1427,'V2.5.2 Measures'!$C:$W,15,FALSE)&lt;&gt; "", VLOOKUP($A1427,'V2.5.2 Measures'!$C:$W,15,FALSE),"N/A")</f>
        <v>0.2</v>
      </c>
      <c r="J1427" s="7" t="str">
        <f>IF(VLOOKUP($A1427,'V2.5.2 Measures'!$C:$W,16,FALSE)&lt;&gt; "", VLOOKUP($A1427,'V2.5.2 Measures'!$C:$W,16,FALSE),"N/A")</f>
        <v>N/A</v>
      </c>
      <c r="K1427" s="7" t="str">
        <f>IF(VLOOKUP($A1427,'V2.5.2 Measures'!$C:$W,17,FALSE)&lt;&gt; "", VLOOKUP($A1427,'V2.5.2 Measures'!$C:$W,17,FALSE),"N/A")</f>
        <v>N/A</v>
      </c>
      <c r="L1427" s="7" t="str">
        <f>IF(VLOOKUP($A1427,'V2.5.2 Measures'!$C:$W,18,FALSE)&lt;&gt; "", VLOOKUP($A1427,'V2.5.2 Measures'!$C:$W,18,FALSE),"N/A")</f>
        <v>Default</v>
      </c>
      <c r="M1427" s="7" t="str">
        <f>IF(VLOOKUP($A1427,'V2.5.2 Measures'!$C:$W,19,FALSE)&lt;&gt; "", VLOOKUP($A1427,'V2.5.2 Measures'!$C:$W,19,FALSE),"N/A")</f>
        <v>SAS</v>
      </c>
      <c r="N1427" s="7" t="str">
        <f>IF(VLOOKUP($A1427,'V2.5.2 Measures'!$C:$W,20,FALSE)&lt;&gt; "", VLOOKUP($A1427,'V2.5.2 Measures'!$C:$W,20,FALSE),"N/A")</f>
        <v>V1.1</v>
      </c>
      <c r="O1427" s="7" t="str">
        <f>IF(VLOOKUP($A1427,'V2.5.2 Measures'!$C:$W,21,FALSE)&lt;&gt; "", VLOOKUP($A1427,'V2.5.2 Measures'!$C:$W,21,FALSE),"N/A")</f>
        <v>V2.3</v>
      </c>
      <c r="P1427" s="7" t="e">
        <f>IF(VLOOKUP($A1427,'V2.5.2 Measures'!$C:$W,22,FALSE)&lt;&gt; "", VLOOKUP($A1427,'V2.5.2 Measures'!$C:$W,22,FALSE),"N/A")</f>
        <v>#REF!</v>
      </c>
      <c r="Q1427" s="7" t="e">
        <f>IF(VLOOKUP($A1427,'V2.5.2 Measures'!$C:$W,23,FALSE)&lt;&gt; "", VLOOKUP($A1427,'V2.5.2 Measures'!$C:$W,23,FALSE),"N/A")</f>
        <v>#REF!</v>
      </c>
      <c r="R1427" s="7" t="e">
        <f>IF(VLOOKUP($A1427,'V2.5.2 Measures'!$C:$W,24,FALSE)&lt;&gt; "", VLOOKUP($A1427,'V2.5.2 Measures'!$C:$W,24,FALSE),"N/A")</f>
        <v>#REF!</v>
      </c>
      <c r="S1427" s="7" t="e">
        <f>IF(VLOOKUP($A1427,'V2.5.2 Measures'!$C:$W,25,FALSE)&lt;&gt; "", VLOOKUP($A1427,'V2.5.2 Measures'!$C:$W,25,FALSE),"N/A")</f>
        <v>#REF!</v>
      </c>
      <c r="T1427" s="7" t="str">
        <f>IF(VLOOKUP($A1427,'V2.5.2 Measures'!$C:$W,2,FALSE)&lt;&gt; "", VLOOKUP($A1427,'V2.5.2 Measures'!$C:$W,2,FALSE),"N/A")</f>
        <v>EXP-19-009-1</v>
      </c>
      <c r="U1427" s="7" t="str">
        <f>IF(VLOOKUP($A1427,'V2.5.2 Measures'!$C:$W,3,FALSE)&lt;&gt; "", VLOOKUP($A1427,'V2.5.2 Measures'!$C:$W,3,FALSE),"N/A")</f>
        <v>Average paid per record for TYPE-OF-SERVICE = 11 (Family planning services and supplies for individuals of child-bearing age)</v>
      </c>
      <c r="V1427" s="7" t="e">
        <f>IF(VLOOKUP($A1427,'V2.5.2 Measures'!$C:$W,26,FALSE)&lt;&gt; "", VLOOKUP($A1427,'V2.5.2 Measures'!$C:$W,26,FALSE),"N/A")</f>
        <v>#REF!</v>
      </c>
      <c r="W1427" s="7" t="e">
        <f>IF(VLOOKUP($A1427,'V2.5.2 Measures'!$C:$W,44,FALSE)&lt;&gt; "", VLOOKUP($A1427,'V2.5.2 Measures'!$C:$W,44,FALSE),"N/A")</f>
        <v>#REF!</v>
      </c>
    </row>
    <row r="1428" spans="1:23" x14ac:dyDescent="0.35">
      <c r="A1428" s="7" t="str">
        <f>'V2.5.2 Measures'!C891</f>
        <v>EXP19.3</v>
      </c>
      <c r="B1428" s="7" t="str">
        <f>VLOOKUP($A1428,'V2.5.2 Measures'!$C:$W,6,FALSE)</f>
        <v>S-CHIP FFS: Original, Paid Claims</v>
      </c>
      <c r="C1428" s="7" t="str">
        <f>VLOOKUP($A1428,'V2.5.2 Measures'!$C:$W,8,FALSE)</f>
        <v>No</v>
      </c>
      <c r="D1428" s="7" t="str">
        <f>IF(VLOOKUP($A1428,'V2.5.2 Measures'!$C:$W,4,FALSE)="","",VLOOKUP($A1428,'V2.5.2 Measures'!$C:$W,4,FALSE))</f>
        <v>Ratio</v>
      </c>
      <c r="E1428" s="7" t="str">
        <f>IF((VLOOKUP($A1428,'V2.5.2 Measures'!$C:$W,8,FALSE)&lt;&gt;"")*AND(VLOOKUP($A1428,'V2.5.2 Measures'!$C:$W,8,FALSE)&lt;&gt;"TBD"),VLOOKUP($A1428,'V2.5.2 Measures'!$C:$W,8,FALSE),"N/A")</f>
        <v>No</v>
      </c>
      <c r="F1428" s="7" t="str">
        <f>IF((VLOOKUP($A1428,'V2.5.2 Measures'!$C:$W,9,FALSE)&lt;&gt;"")*AND(VLOOKUP($A1428,'V2.5.2 Measures'!$C:$W,9,FALSE)&lt;&gt;"TBD"),VLOOKUP($A1428,'V2.5.2 Measures'!$C:$W,9,FALSE),"N/A")</f>
        <v>N/A</v>
      </c>
      <c r="G1428" s="7" t="str">
        <f>IF((VLOOKUP($A1428,'V2.5.2 Measures'!$C:$W,10,FALSE)&lt;&gt;"")*AND(VLOOKUP($A1428,'V2.5.2 Measures'!$C:$W,10,FALSE)&lt;&gt;"TBD"),VLOOKUP($A1428,'V2.5.2 Measures'!$C:$W,10,FALSE),"N/A")</f>
        <v>N/A</v>
      </c>
      <c r="H1428" s="7" t="str">
        <f>IF(VLOOKUP($A1428,'V2.5.2 Measures'!$C:$W,14,FALSE)&lt;&gt; "", VLOOKUP($A1428,'V2.5.2 Measures'!$C:$W,14,FALSE),"N/A")</f>
        <v>TBD</v>
      </c>
      <c r="I1428" s="7">
        <f>IF(VLOOKUP($A1428,'V2.5.2 Measures'!$C:$W,15,FALSE)&lt;&gt; "", VLOOKUP($A1428,'V2.5.2 Measures'!$C:$W,15,FALSE),"N/A")</f>
        <v>0.2</v>
      </c>
      <c r="J1428" s="7" t="str">
        <f>IF(VLOOKUP($A1428,'V2.5.2 Measures'!$C:$W,16,FALSE)&lt;&gt; "", VLOOKUP($A1428,'V2.5.2 Measures'!$C:$W,16,FALSE),"N/A")</f>
        <v>N/A</v>
      </c>
      <c r="K1428" s="7" t="str">
        <f>IF(VLOOKUP($A1428,'V2.5.2 Measures'!$C:$W,17,FALSE)&lt;&gt; "", VLOOKUP($A1428,'V2.5.2 Measures'!$C:$W,17,FALSE),"N/A")</f>
        <v>N/A</v>
      </c>
      <c r="L1428" s="7" t="str">
        <f>IF(VLOOKUP($A1428,'V2.5.2 Measures'!$C:$W,18,FALSE)&lt;&gt; "", VLOOKUP($A1428,'V2.5.2 Measures'!$C:$W,18,FALSE),"N/A")</f>
        <v>Default</v>
      </c>
      <c r="M1428" s="7" t="str">
        <f>IF(VLOOKUP($A1428,'V2.5.2 Measures'!$C:$W,19,FALSE)&lt;&gt; "", VLOOKUP($A1428,'V2.5.2 Measures'!$C:$W,19,FALSE),"N/A")</f>
        <v>SAS</v>
      </c>
      <c r="N1428" s="7" t="str">
        <f>IF(VLOOKUP($A1428,'V2.5.2 Measures'!$C:$W,20,FALSE)&lt;&gt; "", VLOOKUP($A1428,'V2.5.2 Measures'!$C:$W,20,FALSE),"N/A")</f>
        <v>V1.1</v>
      </c>
      <c r="O1428" s="7" t="str">
        <f>IF(VLOOKUP($A1428,'V2.5.2 Measures'!$C:$W,21,FALSE)&lt;&gt; "", VLOOKUP($A1428,'V2.5.2 Measures'!$C:$W,21,FALSE),"N/A")</f>
        <v>V2.3</v>
      </c>
      <c r="P1428" s="7" t="e">
        <f>IF(VLOOKUP($A1428,'V2.5.2 Measures'!$C:$W,22,FALSE)&lt;&gt; "", VLOOKUP($A1428,'V2.5.2 Measures'!$C:$W,22,FALSE),"N/A")</f>
        <v>#REF!</v>
      </c>
      <c r="Q1428" s="7" t="e">
        <f>IF(VLOOKUP($A1428,'V2.5.2 Measures'!$C:$W,23,FALSE)&lt;&gt; "", VLOOKUP($A1428,'V2.5.2 Measures'!$C:$W,23,FALSE),"N/A")</f>
        <v>#REF!</v>
      </c>
      <c r="R1428" s="7" t="e">
        <f>IF(VLOOKUP($A1428,'V2.5.2 Measures'!$C:$W,24,FALSE)&lt;&gt; "", VLOOKUP($A1428,'V2.5.2 Measures'!$C:$W,24,FALSE),"N/A")</f>
        <v>#REF!</v>
      </c>
      <c r="S1428" s="7" t="e">
        <f>IF(VLOOKUP($A1428,'V2.5.2 Measures'!$C:$W,25,FALSE)&lt;&gt; "", VLOOKUP($A1428,'V2.5.2 Measures'!$C:$W,25,FALSE),"N/A")</f>
        <v>#REF!</v>
      </c>
      <c r="T1428" s="7" t="str">
        <f>IF(VLOOKUP($A1428,'V2.5.2 Measures'!$C:$W,2,FALSE)&lt;&gt; "", VLOOKUP($A1428,'V2.5.2 Measures'!$C:$W,2,FALSE),"N/A")</f>
        <v>EXP-19-010-3</v>
      </c>
      <c r="U1428" s="7" t="str">
        <f>IF(VLOOKUP($A1428,'V2.5.2 Measures'!$C:$W,3,FALSE)&lt;&gt; "", VLOOKUP($A1428,'V2.5.2 Measures'!$C:$W,3,FALSE),"N/A")</f>
        <v>Average paid per record for TYPE-OF-SERVICE = 18 (Home health services - Medical supplies, equipment, and appliances suitable for use in the home)</v>
      </c>
      <c r="V1428" s="7" t="e">
        <f>IF(VLOOKUP($A1428,'V2.5.2 Measures'!$C:$W,26,FALSE)&lt;&gt; "", VLOOKUP($A1428,'V2.5.2 Measures'!$C:$W,26,FALSE),"N/A")</f>
        <v>#REF!</v>
      </c>
      <c r="W1428" s="7" t="e">
        <f>IF(VLOOKUP($A1428,'V2.5.2 Measures'!$C:$W,44,FALSE)&lt;&gt; "", VLOOKUP($A1428,'V2.5.2 Measures'!$C:$W,44,FALSE),"N/A")</f>
        <v>#REF!</v>
      </c>
    </row>
    <row r="1429" spans="1:23" x14ac:dyDescent="0.35">
      <c r="A1429" s="7" t="str">
        <f>'V2.5.2 Measures'!C892</f>
        <v>EXP19.4</v>
      </c>
      <c r="B1429" s="7" t="str">
        <f>VLOOKUP($A1429,'V2.5.2 Measures'!$C:$W,6,FALSE)</f>
        <v>S-CHIP FFS: Original, Paid Claims</v>
      </c>
      <c r="C1429" s="7" t="str">
        <f>VLOOKUP($A1429,'V2.5.2 Measures'!$C:$W,8,FALSE)</f>
        <v>No</v>
      </c>
      <c r="D1429" s="7" t="str">
        <f>IF(VLOOKUP($A1429,'V2.5.2 Measures'!$C:$W,4,FALSE)="","",VLOOKUP($A1429,'V2.5.2 Measures'!$C:$W,4,FALSE))</f>
        <v>Ratio</v>
      </c>
      <c r="E1429" s="7" t="str">
        <f>IF((VLOOKUP($A1429,'V2.5.2 Measures'!$C:$W,8,FALSE)&lt;&gt;"")*AND(VLOOKUP($A1429,'V2.5.2 Measures'!$C:$W,8,FALSE)&lt;&gt;"TBD"),VLOOKUP($A1429,'V2.5.2 Measures'!$C:$W,8,FALSE),"N/A")</f>
        <v>No</v>
      </c>
      <c r="F1429" s="7" t="str">
        <f>IF((VLOOKUP($A1429,'V2.5.2 Measures'!$C:$W,9,FALSE)&lt;&gt;"")*AND(VLOOKUP($A1429,'V2.5.2 Measures'!$C:$W,9,FALSE)&lt;&gt;"TBD"),VLOOKUP($A1429,'V2.5.2 Measures'!$C:$W,9,FALSE),"N/A")</f>
        <v>N/A</v>
      </c>
      <c r="G1429" s="7" t="str">
        <f>IF((VLOOKUP($A1429,'V2.5.2 Measures'!$C:$W,10,FALSE)&lt;&gt;"")*AND(VLOOKUP($A1429,'V2.5.2 Measures'!$C:$W,10,FALSE)&lt;&gt;"TBD"),VLOOKUP($A1429,'V2.5.2 Measures'!$C:$W,10,FALSE),"N/A")</f>
        <v>N/A</v>
      </c>
      <c r="H1429" s="7" t="str">
        <f>IF(VLOOKUP($A1429,'V2.5.2 Measures'!$C:$W,14,FALSE)&lt;&gt; "", VLOOKUP($A1429,'V2.5.2 Measures'!$C:$W,14,FALSE),"N/A")</f>
        <v>TBD</v>
      </c>
      <c r="I1429" s="7">
        <f>IF(VLOOKUP($A1429,'V2.5.2 Measures'!$C:$W,15,FALSE)&lt;&gt; "", VLOOKUP($A1429,'V2.5.2 Measures'!$C:$W,15,FALSE),"N/A")</f>
        <v>0.2</v>
      </c>
      <c r="J1429" s="7" t="str">
        <f>IF(VLOOKUP($A1429,'V2.5.2 Measures'!$C:$W,16,FALSE)&lt;&gt; "", VLOOKUP($A1429,'V2.5.2 Measures'!$C:$W,16,FALSE),"N/A")</f>
        <v>N/A</v>
      </c>
      <c r="K1429" s="7" t="str">
        <f>IF(VLOOKUP($A1429,'V2.5.2 Measures'!$C:$W,17,FALSE)&lt;&gt; "", VLOOKUP($A1429,'V2.5.2 Measures'!$C:$W,17,FALSE),"N/A")</f>
        <v>N/A</v>
      </c>
      <c r="L1429" s="7" t="str">
        <f>IF(VLOOKUP($A1429,'V2.5.2 Measures'!$C:$W,18,FALSE)&lt;&gt; "", VLOOKUP($A1429,'V2.5.2 Measures'!$C:$W,18,FALSE),"N/A")</f>
        <v>Default</v>
      </c>
      <c r="M1429" s="7" t="str">
        <f>IF(VLOOKUP($A1429,'V2.5.2 Measures'!$C:$W,19,FALSE)&lt;&gt; "", VLOOKUP($A1429,'V2.5.2 Measures'!$C:$W,19,FALSE),"N/A")</f>
        <v>SAS</v>
      </c>
      <c r="N1429" s="7" t="str">
        <f>IF(VLOOKUP($A1429,'V2.5.2 Measures'!$C:$W,20,FALSE)&lt;&gt; "", VLOOKUP($A1429,'V2.5.2 Measures'!$C:$W,20,FALSE),"N/A")</f>
        <v>V1.1</v>
      </c>
      <c r="O1429" s="7" t="str">
        <f>IF(VLOOKUP($A1429,'V2.5.2 Measures'!$C:$W,21,FALSE)&lt;&gt; "", VLOOKUP($A1429,'V2.5.2 Measures'!$C:$W,21,FALSE),"N/A")</f>
        <v>V2.3</v>
      </c>
      <c r="P1429" s="7" t="e">
        <f>IF(VLOOKUP($A1429,'V2.5.2 Measures'!$C:$W,22,FALSE)&lt;&gt; "", VLOOKUP($A1429,'V2.5.2 Measures'!$C:$W,22,FALSE),"N/A")</f>
        <v>#REF!</v>
      </c>
      <c r="Q1429" s="7" t="e">
        <f>IF(VLOOKUP($A1429,'V2.5.2 Measures'!$C:$W,23,FALSE)&lt;&gt; "", VLOOKUP($A1429,'V2.5.2 Measures'!$C:$W,23,FALSE),"N/A")</f>
        <v>#REF!</v>
      </c>
      <c r="R1429" s="7" t="e">
        <f>IF(VLOOKUP($A1429,'V2.5.2 Measures'!$C:$W,24,FALSE)&lt;&gt; "", VLOOKUP($A1429,'V2.5.2 Measures'!$C:$W,24,FALSE),"N/A")</f>
        <v>#REF!</v>
      </c>
      <c r="S1429" s="7" t="e">
        <f>IF(VLOOKUP($A1429,'V2.5.2 Measures'!$C:$W,25,FALSE)&lt;&gt; "", VLOOKUP($A1429,'V2.5.2 Measures'!$C:$W,25,FALSE),"N/A")</f>
        <v>#REF!</v>
      </c>
      <c r="T1429" s="7" t="str">
        <f>IF(VLOOKUP($A1429,'V2.5.2 Measures'!$C:$W,2,FALSE)&lt;&gt; "", VLOOKUP($A1429,'V2.5.2 Measures'!$C:$W,2,FALSE),"N/A")</f>
        <v>EXP-19-011-4</v>
      </c>
      <c r="U1429" s="7" t="str">
        <f>IF(VLOOKUP($A1429,'V2.5.2 Measures'!$C:$W,3,FALSE)&lt;&gt; "", VLOOKUP($A1429,'V2.5.2 Measures'!$C:$W,3,FALSE),"N/A")</f>
        <v>Average paid per record for TYPE-OF-SERVICE = 33 (Prescribed drugs)</v>
      </c>
      <c r="V1429" s="7" t="e">
        <f>IF(VLOOKUP($A1429,'V2.5.2 Measures'!$C:$W,26,FALSE)&lt;&gt; "", VLOOKUP($A1429,'V2.5.2 Measures'!$C:$W,26,FALSE),"N/A")</f>
        <v>#REF!</v>
      </c>
      <c r="W1429" s="7" t="e">
        <f>IF(VLOOKUP($A1429,'V2.5.2 Measures'!$C:$W,44,FALSE)&lt;&gt; "", VLOOKUP($A1429,'V2.5.2 Measures'!$C:$W,44,FALSE),"N/A")</f>
        <v>#REF!</v>
      </c>
    </row>
    <row r="1430" spans="1:23" x14ac:dyDescent="0.35">
      <c r="A1430" s="7" t="str">
        <f>'V2.5.2 Measures'!C893</f>
        <v>EXP19.5</v>
      </c>
      <c r="B1430" s="7" t="str">
        <f>VLOOKUP($A1430,'V2.5.2 Measures'!$C:$W,6,FALSE)</f>
        <v>S-CHIP FFS: Original, Paid Claims</v>
      </c>
      <c r="C1430" s="7" t="str">
        <f>VLOOKUP($A1430,'V2.5.2 Measures'!$C:$W,8,FALSE)</f>
        <v>No</v>
      </c>
      <c r="D1430" s="7" t="str">
        <f>IF(VLOOKUP($A1430,'V2.5.2 Measures'!$C:$W,4,FALSE)="","",VLOOKUP($A1430,'V2.5.2 Measures'!$C:$W,4,FALSE))</f>
        <v>Ratio</v>
      </c>
      <c r="E1430" s="7" t="str">
        <f>IF((VLOOKUP($A1430,'V2.5.2 Measures'!$C:$W,8,FALSE)&lt;&gt;"")*AND(VLOOKUP($A1430,'V2.5.2 Measures'!$C:$W,8,FALSE)&lt;&gt;"TBD"),VLOOKUP($A1430,'V2.5.2 Measures'!$C:$W,8,FALSE),"N/A")</f>
        <v>No</v>
      </c>
      <c r="F1430" s="7" t="str">
        <f>IF((VLOOKUP($A1430,'V2.5.2 Measures'!$C:$W,9,FALSE)&lt;&gt;"")*AND(VLOOKUP($A1430,'V2.5.2 Measures'!$C:$W,9,FALSE)&lt;&gt;"TBD"),VLOOKUP($A1430,'V2.5.2 Measures'!$C:$W,9,FALSE),"N/A")</f>
        <v>N/A</v>
      </c>
      <c r="G1430" s="7" t="str">
        <f>IF((VLOOKUP($A1430,'V2.5.2 Measures'!$C:$W,10,FALSE)&lt;&gt;"")*AND(VLOOKUP($A1430,'V2.5.2 Measures'!$C:$W,10,FALSE)&lt;&gt;"TBD"),VLOOKUP($A1430,'V2.5.2 Measures'!$C:$W,10,FALSE),"N/A")</f>
        <v>N/A</v>
      </c>
      <c r="H1430" s="7" t="str">
        <f>IF(VLOOKUP($A1430,'V2.5.2 Measures'!$C:$W,14,FALSE)&lt;&gt; "", VLOOKUP($A1430,'V2.5.2 Measures'!$C:$W,14,FALSE),"N/A")</f>
        <v>TBD</v>
      </c>
      <c r="I1430" s="7">
        <f>IF(VLOOKUP($A1430,'V2.5.2 Measures'!$C:$W,15,FALSE)&lt;&gt; "", VLOOKUP($A1430,'V2.5.2 Measures'!$C:$W,15,FALSE),"N/A")</f>
        <v>0.2</v>
      </c>
      <c r="J1430" s="7" t="str">
        <f>IF(VLOOKUP($A1430,'V2.5.2 Measures'!$C:$W,16,FALSE)&lt;&gt; "", VLOOKUP($A1430,'V2.5.2 Measures'!$C:$W,16,FALSE),"N/A")</f>
        <v>N/A</v>
      </c>
      <c r="K1430" s="7" t="str">
        <f>IF(VLOOKUP($A1430,'V2.5.2 Measures'!$C:$W,17,FALSE)&lt;&gt; "", VLOOKUP($A1430,'V2.5.2 Measures'!$C:$W,17,FALSE),"N/A")</f>
        <v>N/A</v>
      </c>
      <c r="L1430" s="7" t="str">
        <f>IF(VLOOKUP($A1430,'V2.5.2 Measures'!$C:$W,18,FALSE)&lt;&gt; "", VLOOKUP($A1430,'V2.5.2 Measures'!$C:$W,18,FALSE),"N/A")</f>
        <v>Default</v>
      </c>
      <c r="M1430" s="7" t="str">
        <f>IF(VLOOKUP($A1430,'V2.5.2 Measures'!$C:$W,19,FALSE)&lt;&gt; "", VLOOKUP($A1430,'V2.5.2 Measures'!$C:$W,19,FALSE),"N/A")</f>
        <v>SAS</v>
      </c>
      <c r="N1430" s="7" t="str">
        <f>IF(VLOOKUP($A1430,'V2.5.2 Measures'!$C:$W,20,FALSE)&lt;&gt; "", VLOOKUP($A1430,'V2.5.2 Measures'!$C:$W,20,FALSE),"N/A")</f>
        <v>V1.1</v>
      </c>
      <c r="O1430" s="7" t="str">
        <f>IF(VLOOKUP($A1430,'V2.5.2 Measures'!$C:$W,21,FALSE)&lt;&gt; "", VLOOKUP($A1430,'V2.5.2 Measures'!$C:$W,21,FALSE),"N/A")</f>
        <v>V2.3</v>
      </c>
      <c r="P1430" s="7" t="e">
        <f>IF(VLOOKUP($A1430,'V2.5.2 Measures'!$C:$W,22,FALSE)&lt;&gt; "", VLOOKUP($A1430,'V2.5.2 Measures'!$C:$W,22,FALSE),"N/A")</f>
        <v>#REF!</v>
      </c>
      <c r="Q1430" s="7" t="e">
        <f>IF(VLOOKUP($A1430,'V2.5.2 Measures'!$C:$W,23,FALSE)&lt;&gt; "", VLOOKUP($A1430,'V2.5.2 Measures'!$C:$W,23,FALSE),"N/A")</f>
        <v>#REF!</v>
      </c>
      <c r="R1430" s="7" t="e">
        <f>IF(VLOOKUP($A1430,'V2.5.2 Measures'!$C:$W,24,FALSE)&lt;&gt; "", VLOOKUP($A1430,'V2.5.2 Measures'!$C:$W,24,FALSE),"N/A")</f>
        <v>#REF!</v>
      </c>
      <c r="S1430" s="7" t="e">
        <f>IF(VLOOKUP($A1430,'V2.5.2 Measures'!$C:$W,25,FALSE)&lt;&gt; "", VLOOKUP($A1430,'V2.5.2 Measures'!$C:$W,25,FALSE),"N/A")</f>
        <v>#REF!</v>
      </c>
      <c r="T1430" s="7" t="str">
        <f>IF(VLOOKUP($A1430,'V2.5.2 Measures'!$C:$W,2,FALSE)&lt;&gt; "", VLOOKUP($A1430,'V2.5.2 Measures'!$C:$W,2,FALSE),"N/A")</f>
        <v>EXP-19-012-5</v>
      </c>
      <c r="U1430" s="7" t="str">
        <f>IF(VLOOKUP($A1430,'V2.5.2 Measures'!$C:$W,3,FALSE)&lt;&gt; "", VLOOKUP($A1430,'V2.5.2 Measures'!$C:$W,3,FALSE),"N/A")</f>
        <v>Average paid per record for TYPE-OF-SERVICE = 34 (Over-the-counter medications.)</v>
      </c>
      <c r="V1430" s="7" t="e">
        <f>IF(VLOOKUP($A1430,'V2.5.2 Measures'!$C:$W,26,FALSE)&lt;&gt; "", VLOOKUP($A1430,'V2.5.2 Measures'!$C:$W,26,FALSE),"N/A")</f>
        <v>#REF!</v>
      </c>
      <c r="W1430" s="7" t="e">
        <f>IF(VLOOKUP($A1430,'V2.5.2 Measures'!$C:$W,44,FALSE)&lt;&gt; "", VLOOKUP($A1430,'V2.5.2 Measures'!$C:$W,44,FALSE),"N/A")</f>
        <v>#REF!</v>
      </c>
    </row>
    <row r="1431" spans="1:23" x14ac:dyDescent="0.35">
      <c r="A1431" s="7" t="str">
        <f>'V2.5.2 Measures'!C894</f>
        <v>EXP19.6</v>
      </c>
      <c r="B1431" s="7" t="str">
        <f>VLOOKUP($A1431,'V2.5.2 Measures'!$C:$W,6,FALSE)</f>
        <v>S-CHIP FFS: Original, Paid Claims</v>
      </c>
      <c r="C1431" s="7" t="str">
        <f>VLOOKUP($A1431,'V2.5.2 Measures'!$C:$W,8,FALSE)</f>
        <v>No</v>
      </c>
      <c r="D1431" s="7" t="str">
        <f>IF(VLOOKUP($A1431,'V2.5.2 Measures'!$C:$W,4,FALSE)="","",VLOOKUP($A1431,'V2.5.2 Measures'!$C:$W,4,FALSE))</f>
        <v>Ratio</v>
      </c>
      <c r="E1431" s="7" t="str">
        <f>IF((VLOOKUP($A1431,'V2.5.2 Measures'!$C:$W,8,FALSE)&lt;&gt;"")*AND(VLOOKUP($A1431,'V2.5.2 Measures'!$C:$W,8,FALSE)&lt;&gt;"TBD"),VLOOKUP($A1431,'V2.5.2 Measures'!$C:$W,8,FALSE),"N/A")</f>
        <v>No</v>
      </c>
      <c r="F1431" s="7" t="str">
        <f>IF((VLOOKUP($A1431,'V2.5.2 Measures'!$C:$W,9,FALSE)&lt;&gt;"")*AND(VLOOKUP($A1431,'V2.5.2 Measures'!$C:$W,9,FALSE)&lt;&gt;"TBD"),VLOOKUP($A1431,'V2.5.2 Measures'!$C:$W,9,FALSE),"N/A")</f>
        <v>N/A</v>
      </c>
      <c r="G1431" s="7" t="str">
        <f>IF((VLOOKUP($A1431,'V2.5.2 Measures'!$C:$W,10,FALSE)&lt;&gt;"")*AND(VLOOKUP($A1431,'V2.5.2 Measures'!$C:$W,10,FALSE)&lt;&gt;"TBD"),VLOOKUP($A1431,'V2.5.2 Measures'!$C:$W,10,FALSE),"N/A")</f>
        <v>N/A</v>
      </c>
      <c r="H1431" s="7" t="str">
        <f>IF(VLOOKUP($A1431,'V2.5.2 Measures'!$C:$W,14,FALSE)&lt;&gt; "", VLOOKUP($A1431,'V2.5.2 Measures'!$C:$W,14,FALSE),"N/A")</f>
        <v>TBD</v>
      </c>
      <c r="I1431" s="7">
        <f>IF(VLOOKUP($A1431,'V2.5.2 Measures'!$C:$W,15,FALSE)&lt;&gt; "", VLOOKUP($A1431,'V2.5.2 Measures'!$C:$W,15,FALSE),"N/A")</f>
        <v>0.2</v>
      </c>
      <c r="J1431" s="7" t="str">
        <f>IF(VLOOKUP($A1431,'V2.5.2 Measures'!$C:$W,16,FALSE)&lt;&gt; "", VLOOKUP($A1431,'V2.5.2 Measures'!$C:$W,16,FALSE),"N/A")</f>
        <v>N/A</v>
      </c>
      <c r="K1431" s="7" t="str">
        <f>IF(VLOOKUP($A1431,'V2.5.2 Measures'!$C:$W,17,FALSE)&lt;&gt; "", VLOOKUP($A1431,'V2.5.2 Measures'!$C:$W,17,FALSE),"N/A")</f>
        <v>N/A</v>
      </c>
      <c r="L1431" s="7" t="str">
        <f>IF(VLOOKUP($A1431,'V2.5.2 Measures'!$C:$W,18,FALSE)&lt;&gt; "", VLOOKUP($A1431,'V2.5.2 Measures'!$C:$W,18,FALSE),"N/A")</f>
        <v>Default</v>
      </c>
      <c r="M1431" s="7" t="str">
        <f>IF(VLOOKUP($A1431,'V2.5.2 Measures'!$C:$W,19,FALSE)&lt;&gt; "", VLOOKUP($A1431,'V2.5.2 Measures'!$C:$W,19,FALSE),"N/A")</f>
        <v>SAS</v>
      </c>
      <c r="N1431" s="7" t="str">
        <f>IF(VLOOKUP($A1431,'V2.5.2 Measures'!$C:$W,20,FALSE)&lt;&gt; "", VLOOKUP($A1431,'V2.5.2 Measures'!$C:$W,20,FALSE),"N/A")</f>
        <v>V1.1</v>
      </c>
      <c r="O1431" s="7" t="str">
        <f>IF(VLOOKUP($A1431,'V2.5.2 Measures'!$C:$W,21,FALSE)&lt;&gt; "", VLOOKUP($A1431,'V2.5.2 Measures'!$C:$W,21,FALSE),"N/A")</f>
        <v>V2.3</v>
      </c>
      <c r="P1431" s="7" t="e">
        <f>IF(VLOOKUP($A1431,'V2.5.2 Measures'!$C:$W,22,FALSE)&lt;&gt; "", VLOOKUP($A1431,'V2.5.2 Measures'!$C:$W,22,FALSE),"N/A")</f>
        <v>#REF!</v>
      </c>
      <c r="Q1431" s="7" t="e">
        <f>IF(VLOOKUP($A1431,'V2.5.2 Measures'!$C:$W,23,FALSE)&lt;&gt; "", VLOOKUP($A1431,'V2.5.2 Measures'!$C:$W,23,FALSE),"N/A")</f>
        <v>#REF!</v>
      </c>
      <c r="R1431" s="7" t="e">
        <f>IF(VLOOKUP($A1431,'V2.5.2 Measures'!$C:$W,24,FALSE)&lt;&gt; "", VLOOKUP($A1431,'V2.5.2 Measures'!$C:$W,24,FALSE),"N/A")</f>
        <v>#REF!</v>
      </c>
      <c r="S1431" s="7" t="e">
        <f>IF(VLOOKUP($A1431,'V2.5.2 Measures'!$C:$W,25,FALSE)&lt;&gt; "", VLOOKUP($A1431,'V2.5.2 Measures'!$C:$W,25,FALSE),"N/A")</f>
        <v>#REF!</v>
      </c>
      <c r="T1431" s="7" t="str">
        <f>IF(VLOOKUP($A1431,'V2.5.2 Measures'!$C:$W,2,FALSE)&lt;&gt; "", VLOOKUP($A1431,'V2.5.2 Measures'!$C:$W,2,FALSE),"N/A")</f>
        <v>EXP-19-013-6</v>
      </c>
      <c r="U1431" s="7" t="str">
        <f>IF(VLOOKUP($A1431,'V2.5.2 Measures'!$C:$W,3,FALSE)&lt;&gt; "", VLOOKUP($A1431,'V2.5.2 Measures'!$C:$W,3,FALSE),"N/A")</f>
        <v>Average paid per record for TYPE-OF-SERVICE = 36 (Medical equipment/prosthetic devices)</v>
      </c>
      <c r="V1431" s="7" t="e">
        <f>IF(VLOOKUP($A1431,'V2.5.2 Measures'!$C:$W,26,FALSE)&lt;&gt; "", VLOOKUP($A1431,'V2.5.2 Measures'!$C:$W,26,FALSE),"N/A")</f>
        <v>#REF!</v>
      </c>
      <c r="W1431" s="7" t="e">
        <f>IF(VLOOKUP($A1431,'V2.5.2 Measures'!$C:$W,44,FALSE)&lt;&gt; "", VLOOKUP($A1431,'V2.5.2 Measures'!$C:$W,44,FALSE),"N/A")</f>
        <v>#REF!</v>
      </c>
    </row>
    <row r="1432" spans="1:23" x14ac:dyDescent="0.35">
      <c r="A1432" s="7" t="str">
        <f>'V2.5.2 Measures'!C895</f>
        <v>EXP19.7</v>
      </c>
      <c r="B1432" s="7" t="str">
        <f>VLOOKUP($A1432,'V2.5.2 Measures'!$C:$W,6,FALSE)</f>
        <v>S-CHIP FFS: Original, Paid Claims</v>
      </c>
      <c r="C1432" s="7" t="str">
        <f>VLOOKUP($A1432,'V2.5.2 Measures'!$C:$W,8,FALSE)</f>
        <v>No</v>
      </c>
      <c r="D1432" s="7" t="str">
        <f>IF(VLOOKUP($A1432,'V2.5.2 Measures'!$C:$W,4,FALSE)="","",VLOOKUP($A1432,'V2.5.2 Measures'!$C:$W,4,FALSE))</f>
        <v>Ratio</v>
      </c>
      <c r="E1432" s="7" t="str">
        <f>IF((VLOOKUP($A1432,'V2.5.2 Measures'!$C:$W,8,FALSE)&lt;&gt;"")*AND(VLOOKUP($A1432,'V2.5.2 Measures'!$C:$W,8,FALSE)&lt;&gt;"TBD"),VLOOKUP($A1432,'V2.5.2 Measures'!$C:$W,8,FALSE),"N/A")</f>
        <v>No</v>
      </c>
      <c r="F1432" s="7" t="str">
        <f>IF((VLOOKUP($A1432,'V2.5.2 Measures'!$C:$W,9,FALSE)&lt;&gt;"")*AND(VLOOKUP($A1432,'V2.5.2 Measures'!$C:$W,9,FALSE)&lt;&gt;"TBD"),VLOOKUP($A1432,'V2.5.2 Measures'!$C:$W,9,FALSE),"N/A")</f>
        <v>N/A</v>
      </c>
      <c r="G1432" s="7" t="str">
        <f>IF((VLOOKUP($A1432,'V2.5.2 Measures'!$C:$W,10,FALSE)&lt;&gt;"")*AND(VLOOKUP($A1432,'V2.5.2 Measures'!$C:$W,10,FALSE)&lt;&gt;"TBD"),VLOOKUP($A1432,'V2.5.2 Measures'!$C:$W,10,FALSE),"N/A")</f>
        <v>N/A</v>
      </c>
      <c r="H1432" s="7" t="str">
        <f>IF(VLOOKUP($A1432,'V2.5.2 Measures'!$C:$W,14,FALSE)&lt;&gt; "", VLOOKUP($A1432,'V2.5.2 Measures'!$C:$W,14,FALSE),"N/A")</f>
        <v>TBD</v>
      </c>
      <c r="I1432" s="7">
        <f>IF(VLOOKUP($A1432,'V2.5.2 Measures'!$C:$W,15,FALSE)&lt;&gt; "", VLOOKUP($A1432,'V2.5.2 Measures'!$C:$W,15,FALSE),"N/A")</f>
        <v>0.2</v>
      </c>
      <c r="J1432" s="7" t="str">
        <f>IF(VLOOKUP($A1432,'V2.5.2 Measures'!$C:$W,16,FALSE)&lt;&gt; "", VLOOKUP($A1432,'V2.5.2 Measures'!$C:$W,16,FALSE),"N/A")</f>
        <v>N/A</v>
      </c>
      <c r="K1432" s="7" t="str">
        <f>IF(VLOOKUP($A1432,'V2.5.2 Measures'!$C:$W,17,FALSE)&lt;&gt; "", VLOOKUP($A1432,'V2.5.2 Measures'!$C:$W,17,FALSE),"N/A")</f>
        <v>N/A</v>
      </c>
      <c r="L1432" s="7" t="str">
        <f>IF(VLOOKUP($A1432,'V2.5.2 Measures'!$C:$W,18,FALSE)&lt;&gt; "", VLOOKUP($A1432,'V2.5.2 Measures'!$C:$W,18,FALSE),"N/A")</f>
        <v>Default</v>
      </c>
      <c r="M1432" s="7" t="str">
        <f>IF(VLOOKUP($A1432,'V2.5.2 Measures'!$C:$W,19,FALSE)&lt;&gt; "", VLOOKUP($A1432,'V2.5.2 Measures'!$C:$W,19,FALSE),"N/A")</f>
        <v>SAS</v>
      </c>
      <c r="N1432" s="7" t="str">
        <f>IF(VLOOKUP($A1432,'V2.5.2 Measures'!$C:$W,20,FALSE)&lt;&gt; "", VLOOKUP($A1432,'V2.5.2 Measures'!$C:$W,20,FALSE),"N/A")</f>
        <v>V1.1</v>
      </c>
      <c r="O1432" s="7" t="str">
        <f>IF(VLOOKUP($A1432,'V2.5.2 Measures'!$C:$W,21,FALSE)&lt;&gt; "", VLOOKUP($A1432,'V2.5.2 Measures'!$C:$W,21,FALSE),"N/A")</f>
        <v>V2.3</v>
      </c>
      <c r="P1432" s="7" t="e">
        <f>IF(VLOOKUP($A1432,'V2.5.2 Measures'!$C:$W,22,FALSE)&lt;&gt; "", VLOOKUP($A1432,'V2.5.2 Measures'!$C:$W,22,FALSE),"N/A")</f>
        <v>#REF!</v>
      </c>
      <c r="Q1432" s="7" t="e">
        <f>IF(VLOOKUP($A1432,'V2.5.2 Measures'!$C:$W,23,FALSE)&lt;&gt; "", VLOOKUP($A1432,'V2.5.2 Measures'!$C:$W,23,FALSE),"N/A")</f>
        <v>#REF!</v>
      </c>
      <c r="R1432" s="7" t="e">
        <f>IF(VLOOKUP($A1432,'V2.5.2 Measures'!$C:$W,24,FALSE)&lt;&gt; "", VLOOKUP($A1432,'V2.5.2 Measures'!$C:$W,24,FALSE),"N/A")</f>
        <v>#REF!</v>
      </c>
      <c r="S1432" s="7" t="e">
        <f>IF(VLOOKUP($A1432,'V2.5.2 Measures'!$C:$W,25,FALSE)&lt;&gt; "", VLOOKUP($A1432,'V2.5.2 Measures'!$C:$W,25,FALSE),"N/A")</f>
        <v>#REF!</v>
      </c>
      <c r="T1432" s="7" t="str">
        <f>IF(VLOOKUP($A1432,'V2.5.2 Measures'!$C:$W,2,FALSE)&lt;&gt; "", VLOOKUP($A1432,'V2.5.2 Measures'!$C:$W,2,FALSE),"N/A")</f>
        <v>EXP-19-014-7</v>
      </c>
      <c r="U1432" s="7" t="str">
        <f>IF(VLOOKUP($A1432,'V2.5.2 Measures'!$C:$W,3,FALSE)&lt;&gt; "", VLOOKUP($A1432,'V2.5.2 Measures'!$C:$W,3,FALSE),"N/A")</f>
        <v>Average paid per record for TYPE-OF-SERVICE = 85 (Prenatal care and pre-pregnancy family planning services and supplies)</v>
      </c>
      <c r="V1432" s="7" t="e">
        <f>IF(VLOOKUP($A1432,'V2.5.2 Measures'!$C:$W,26,FALSE)&lt;&gt; "", VLOOKUP($A1432,'V2.5.2 Measures'!$C:$W,26,FALSE),"N/A")</f>
        <v>#REF!</v>
      </c>
      <c r="W1432" s="7" t="e">
        <f>IF(VLOOKUP($A1432,'V2.5.2 Measures'!$C:$W,44,FALSE)&lt;&gt; "", VLOOKUP($A1432,'V2.5.2 Measures'!$C:$W,44,FALSE),"N/A")</f>
        <v>#REF!</v>
      </c>
    </row>
    <row r="1433" spans="1:23" x14ac:dyDescent="0.35">
      <c r="A1433" s="7" t="str">
        <f>'V2.5.2 Measures'!C896</f>
        <v>EXP19.8</v>
      </c>
      <c r="B1433" s="7" t="str">
        <f>VLOOKUP($A1433,'V2.5.2 Measures'!$C:$W,6,FALSE)</f>
        <v>S-CHIP FFS: Original, Paid Claims</v>
      </c>
      <c r="C1433" s="7" t="str">
        <f>VLOOKUP($A1433,'V2.5.2 Measures'!$C:$W,8,FALSE)</f>
        <v>No</v>
      </c>
      <c r="D1433" s="7" t="str">
        <f>IF(VLOOKUP($A1433,'V2.5.2 Measures'!$C:$W,4,FALSE)="","",VLOOKUP($A1433,'V2.5.2 Measures'!$C:$W,4,FALSE))</f>
        <v>Ratio</v>
      </c>
      <c r="E1433" s="7" t="str">
        <f>IF((VLOOKUP($A1433,'V2.5.2 Measures'!$C:$W,8,FALSE)&lt;&gt;"")*AND(VLOOKUP($A1433,'V2.5.2 Measures'!$C:$W,8,FALSE)&lt;&gt;"TBD"),VLOOKUP($A1433,'V2.5.2 Measures'!$C:$W,8,FALSE),"N/A")</f>
        <v>No</v>
      </c>
      <c r="F1433" s="7" t="str">
        <f>IF((VLOOKUP($A1433,'V2.5.2 Measures'!$C:$W,9,FALSE)&lt;&gt;"")*AND(VLOOKUP($A1433,'V2.5.2 Measures'!$C:$W,9,FALSE)&lt;&gt;"TBD"),VLOOKUP($A1433,'V2.5.2 Measures'!$C:$W,9,FALSE),"N/A")</f>
        <v>N/A</v>
      </c>
      <c r="G1433" s="7" t="str">
        <f>IF((VLOOKUP($A1433,'V2.5.2 Measures'!$C:$W,10,FALSE)&lt;&gt;"")*AND(VLOOKUP($A1433,'V2.5.2 Measures'!$C:$W,10,FALSE)&lt;&gt;"TBD"),VLOOKUP($A1433,'V2.5.2 Measures'!$C:$W,10,FALSE),"N/A")</f>
        <v>N/A</v>
      </c>
      <c r="H1433" s="7" t="str">
        <f>IF(VLOOKUP($A1433,'V2.5.2 Measures'!$C:$W,14,FALSE)&lt;&gt; "", VLOOKUP($A1433,'V2.5.2 Measures'!$C:$W,14,FALSE),"N/A")</f>
        <v>TBD</v>
      </c>
      <c r="I1433" s="7">
        <f>IF(VLOOKUP($A1433,'V2.5.2 Measures'!$C:$W,15,FALSE)&lt;&gt; "", VLOOKUP($A1433,'V2.5.2 Measures'!$C:$W,15,FALSE),"N/A")</f>
        <v>0.2</v>
      </c>
      <c r="J1433" s="7" t="str">
        <f>IF(VLOOKUP($A1433,'V2.5.2 Measures'!$C:$W,16,FALSE)&lt;&gt; "", VLOOKUP($A1433,'V2.5.2 Measures'!$C:$W,16,FALSE),"N/A")</f>
        <v>N/A</v>
      </c>
      <c r="K1433" s="7" t="str">
        <f>IF(VLOOKUP($A1433,'V2.5.2 Measures'!$C:$W,17,FALSE)&lt;&gt; "", VLOOKUP($A1433,'V2.5.2 Measures'!$C:$W,17,FALSE),"N/A")</f>
        <v>N/A</v>
      </c>
      <c r="L1433" s="7" t="str">
        <f>IF(VLOOKUP($A1433,'V2.5.2 Measures'!$C:$W,18,FALSE)&lt;&gt; "", VLOOKUP($A1433,'V2.5.2 Measures'!$C:$W,18,FALSE),"N/A")</f>
        <v>Default</v>
      </c>
      <c r="M1433" s="7" t="str">
        <f>IF(VLOOKUP($A1433,'V2.5.2 Measures'!$C:$W,19,FALSE)&lt;&gt; "", VLOOKUP($A1433,'V2.5.2 Measures'!$C:$W,19,FALSE),"N/A")</f>
        <v>SAS</v>
      </c>
      <c r="N1433" s="7" t="str">
        <f>IF(VLOOKUP($A1433,'V2.5.2 Measures'!$C:$W,20,FALSE)&lt;&gt; "", VLOOKUP($A1433,'V2.5.2 Measures'!$C:$W,20,FALSE),"N/A")</f>
        <v>V1.1</v>
      </c>
      <c r="O1433" s="7" t="str">
        <f>IF(VLOOKUP($A1433,'V2.5.2 Measures'!$C:$W,21,FALSE)&lt;&gt; "", VLOOKUP($A1433,'V2.5.2 Measures'!$C:$W,21,FALSE),"N/A")</f>
        <v>V2.3</v>
      </c>
      <c r="P1433" s="7" t="e">
        <f>IF(VLOOKUP($A1433,'V2.5.2 Measures'!$C:$W,22,FALSE)&lt;&gt; "", VLOOKUP($A1433,'V2.5.2 Measures'!$C:$W,22,FALSE),"N/A")</f>
        <v>#REF!</v>
      </c>
      <c r="Q1433" s="7" t="e">
        <f>IF(VLOOKUP($A1433,'V2.5.2 Measures'!$C:$W,23,FALSE)&lt;&gt; "", VLOOKUP($A1433,'V2.5.2 Measures'!$C:$W,23,FALSE),"N/A")</f>
        <v>#REF!</v>
      </c>
      <c r="R1433" s="7" t="e">
        <f>IF(VLOOKUP($A1433,'V2.5.2 Measures'!$C:$W,24,FALSE)&lt;&gt; "", VLOOKUP($A1433,'V2.5.2 Measures'!$C:$W,24,FALSE),"N/A")</f>
        <v>#REF!</v>
      </c>
      <c r="S1433" s="7" t="e">
        <f>IF(VLOOKUP($A1433,'V2.5.2 Measures'!$C:$W,25,FALSE)&lt;&gt; "", VLOOKUP($A1433,'V2.5.2 Measures'!$C:$W,25,FALSE),"N/A")</f>
        <v>#REF!</v>
      </c>
      <c r="T1433" s="7" t="str">
        <f>IF(VLOOKUP($A1433,'V2.5.2 Measures'!$C:$W,2,FALSE)&lt;&gt; "", VLOOKUP($A1433,'V2.5.2 Measures'!$C:$W,2,FALSE),"N/A")</f>
        <v>EXP-19-015-8</v>
      </c>
      <c r="U1433" s="7" t="str">
        <f>IF(VLOOKUP($A1433,'V2.5.2 Measures'!$C:$W,3,FALSE)&lt;&gt; "", VLOOKUP($A1433,'V2.5.2 Measures'!$C:$W,3,FALSE),"N/A")</f>
        <v>Average paid per record for TYPE-OF-SERVICE = 89 (Disposable medical supplies)</v>
      </c>
      <c r="V1433" s="7" t="e">
        <f>IF(VLOOKUP($A1433,'V2.5.2 Measures'!$C:$W,26,FALSE)&lt;&gt; "", VLOOKUP($A1433,'V2.5.2 Measures'!$C:$W,26,FALSE),"N/A")</f>
        <v>#REF!</v>
      </c>
      <c r="W1433" s="7" t="e">
        <f>IF(VLOOKUP($A1433,'V2.5.2 Measures'!$C:$W,44,FALSE)&lt;&gt; "", VLOOKUP($A1433,'V2.5.2 Measures'!$C:$W,44,FALSE),"N/A")</f>
        <v>#REF!</v>
      </c>
    </row>
    <row r="1434" spans="1:23" x14ac:dyDescent="0.35">
      <c r="A1434" s="7" t="str">
        <f>'V2.5.2 Measures'!C897</f>
        <v>EXP19.2</v>
      </c>
      <c r="B1434" s="7" t="str">
        <f>VLOOKUP($A1434,'V2.5.2 Measures'!$C:$W,6,FALSE)</f>
        <v>S-CHIP FFS: Original, Paid Claims</v>
      </c>
      <c r="C1434" s="7" t="str">
        <f>VLOOKUP($A1434,'V2.5.2 Measures'!$C:$W,8,FALSE)</f>
        <v>No</v>
      </c>
      <c r="D1434" s="7" t="str">
        <f>IF(VLOOKUP($A1434,'V2.5.2 Measures'!$C:$W,4,FALSE)="","",VLOOKUP($A1434,'V2.5.2 Measures'!$C:$W,4,FALSE))</f>
        <v>Ratio</v>
      </c>
      <c r="E1434" s="7" t="str">
        <f>IF((VLOOKUP($A1434,'V2.5.2 Measures'!$C:$W,8,FALSE)&lt;&gt;"")*AND(VLOOKUP($A1434,'V2.5.2 Measures'!$C:$W,8,FALSE)&lt;&gt;"TBD"),VLOOKUP($A1434,'V2.5.2 Measures'!$C:$W,8,FALSE),"N/A")</f>
        <v>No</v>
      </c>
      <c r="F1434" s="7" t="str">
        <f>IF((VLOOKUP($A1434,'V2.5.2 Measures'!$C:$W,9,FALSE)&lt;&gt;"")*AND(VLOOKUP($A1434,'V2.5.2 Measures'!$C:$W,9,FALSE)&lt;&gt;"TBD"),VLOOKUP($A1434,'V2.5.2 Measures'!$C:$W,9,FALSE),"N/A")</f>
        <v>N/A</v>
      </c>
      <c r="G1434" s="7" t="str">
        <f>IF((VLOOKUP($A1434,'V2.5.2 Measures'!$C:$W,10,FALSE)&lt;&gt;"")*AND(VLOOKUP($A1434,'V2.5.2 Measures'!$C:$W,10,FALSE)&lt;&gt;"TBD"),VLOOKUP($A1434,'V2.5.2 Measures'!$C:$W,10,FALSE),"N/A")</f>
        <v>N/A</v>
      </c>
      <c r="H1434" s="7" t="str">
        <f>IF(VLOOKUP($A1434,'V2.5.2 Measures'!$C:$W,14,FALSE)&lt;&gt; "", VLOOKUP($A1434,'V2.5.2 Measures'!$C:$W,14,FALSE),"N/A")</f>
        <v>TBD</v>
      </c>
      <c r="I1434" s="7">
        <f>IF(VLOOKUP($A1434,'V2.5.2 Measures'!$C:$W,15,FALSE)&lt;&gt; "", VLOOKUP($A1434,'V2.5.2 Measures'!$C:$W,15,FALSE),"N/A")</f>
        <v>0.2</v>
      </c>
      <c r="J1434" s="7" t="str">
        <f>IF(VLOOKUP($A1434,'V2.5.2 Measures'!$C:$W,16,FALSE)&lt;&gt; "", VLOOKUP($A1434,'V2.5.2 Measures'!$C:$W,16,FALSE),"N/A")</f>
        <v>N/A</v>
      </c>
      <c r="K1434" s="7" t="str">
        <f>IF(VLOOKUP($A1434,'V2.5.2 Measures'!$C:$W,17,FALSE)&lt;&gt; "", VLOOKUP($A1434,'V2.5.2 Measures'!$C:$W,17,FALSE),"N/A")</f>
        <v>N/A</v>
      </c>
      <c r="L1434" s="7" t="str">
        <f>IF(VLOOKUP($A1434,'V2.5.2 Measures'!$C:$W,18,FALSE)&lt;&gt; "", VLOOKUP($A1434,'V2.5.2 Measures'!$C:$W,18,FALSE),"N/A")</f>
        <v>Default</v>
      </c>
      <c r="M1434" s="7" t="str">
        <f>IF(VLOOKUP($A1434,'V2.5.2 Measures'!$C:$W,19,FALSE)&lt;&gt; "", VLOOKUP($A1434,'V2.5.2 Measures'!$C:$W,19,FALSE),"N/A")</f>
        <v>SAS</v>
      </c>
      <c r="N1434" s="7" t="str">
        <f>IF(VLOOKUP($A1434,'V2.5.2 Measures'!$C:$W,20,FALSE)&lt;&gt; "", VLOOKUP($A1434,'V2.5.2 Measures'!$C:$W,20,FALSE),"N/A")</f>
        <v>V1.1</v>
      </c>
      <c r="O1434" s="7" t="str">
        <f>IF(VLOOKUP($A1434,'V2.5.2 Measures'!$C:$W,21,FALSE)&lt;&gt; "", VLOOKUP($A1434,'V2.5.2 Measures'!$C:$W,21,FALSE),"N/A")</f>
        <v>V2.3</v>
      </c>
      <c r="P1434" s="7" t="e">
        <f>IF(VLOOKUP($A1434,'V2.5.2 Measures'!$C:$W,22,FALSE)&lt;&gt; "", VLOOKUP($A1434,'V2.5.2 Measures'!$C:$W,22,FALSE),"N/A")</f>
        <v>#REF!</v>
      </c>
      <c r="Q1434" s="7" t="e">
        <f>IF(VLOOKUP($A1434,'V2.5.2 Measures'!$C:$W,23,FALSE)&lt;&gt; "", VLOOKUP($A1434,'V2.5.2 Measures'!$C:$W,23,FALSE),"N/A")</f>
        <v>#REF!</v>
      </c>
      <c r="R1434" s="7" t="e">
        <f>IF(VLOOKUP($A1434,'V2.5.2 Measures'!$C:$W,24,FALSE)&lt;&gt; "", VLOOKUP($A1434,'V2.5.2 Measures'!$C:$W,24,FALSE),"N/A")</f>
        <v>#REF!</v>
      </c>
      <c r="S1434" s="7" t="e">
        <f>IF(VLOOKUP($A1434,'V2.5.2 Measures'!$C:$W,25,FALSE)&lt;&gt; "", VLOOKUP($A1434,'V2.5.2 Measures'!$C:$W,25,FALSE),"N/A")</f>
        <v>#REF!</v>
      </c>
      <c r="T1434" s="7" t="str">
        <f>IF(VLOOKUP($A1434,'V2.5.2 Measures'!$C:$W,2,FALSE)&lt;&gt; "", VLOOKUP($A1434,'V2.5.2 Measures'!$C:$W,2,FALSE),"N/A")</f>
        <v>EXP-19-016-2</v>
      </c>
      <c r="U1434" s="7" t="str">
        <f>IF(VLOOKUP($A1434,'V2.5.2 Measures'!$C:$W,3,FALSE)&lt;&gt; "", VLOOKUP($A1434,'V2.5.2 Measures'!$C:$W,3,FALSE),"N/A")</f>
        <v>Average paid per record for TYPE-OF-SERVICE = 127 (Indian Health Service (IHS) - Family Plan)</v>
      </c>
      <c r="V1434" s="7" t="e">
        <f>IF(VLOOKUP($A1434,'V2.5.2 Measures'!$C:$W,26,FALSE)&lt;&gt; "", VLOOKUP($A1434,'V2.5.2 Measures'!$C:$W,26,FALSE),"N/A")</f>
        <v>#REF!</v>
      </c>
      <c r="W1434" s="7" t="e">
        <f>IF(VLOOKUP($A1434,'V2.5.2 Measures'!$C:$W,44,FALSE)&lt;&gt; "", VLOOKUP($A1434,'V2.5.2 Measures'!$C:$W,44,FALSE),"N/A")</f>
        <v>#REF!</v>
      </c>
    </row>
    <row r="1435" spans="1:23" x14ac:dyDescent="0.35">
      <c r="A1435" s="7" t="str">
        <f>'V2.5.2 Measures'!C898</f>
        <v>EXP20.1</v>
      </c>
      <c r="B1435" s="7" t="str">
        <f>VLOOKUP($A1435,'V2.5.2 Measures'!$C:$W,6,FALSE)</f>
        <v>Medicaid Capitation Payment: Original, Paid Claims</v>
      </c>
      <c r="C1435" s="7" t="str">
        <f>VLOOKUP($A1435,'V2.5.2 Measures'!$C:$W,8,FALSE)</f>
        <v>No</v>
      </c>
      <c r="D1435" s="7" t="str">
        <f>IF(VLOOKUP($A1435,'V2.5.2 Measures'!$C:$W,4,FALSE)="","",VLOOKUP($A1435,'V2.5.2 Measures'!$C:$W,4,FALSE))</f>
        <v>Sum</v>
      </c>
      <c r="E1435" s="7" t="str">
        <f>IF((VLOOKUP($A1435,'V2.5.2 Measures'!$C:$W,8,FALSE)&lt;&gt;"")*AND(VLOOKUP($A1435,'V2.5.2 Measures'!$C:$W,8,FALSE)&lt;&gt;"TBD"),VLOOKUP($A1435,'V2.5.2 Measures'!$C:$W,8,FALSE),"N/A")</f>
        <v>No</v>
      </c>
      <c r="F1435" s="7" t="str">
        <f>IF((VLOOKUP($A1435,'V2.5.2 Measures'!$C:$W,9,FALSE)&lt;&gt;"")*AND(VLOOKUP($A1435,'V2.5.2 Measures'!$C:$W,9,FALSE)&lt;&gt;"TBD"),VLOOKUP($A1435,'V2.5.2 Measures'!$C:$W,9,FALSE),"N/A")</f>
        <v>N/A</v>
      </c>
      <c r="G1435" s="7" t="str">
        <f>IF((VLOOKUP($A1435,'V2.5.2 Measures'!$C:$W,10,FALSE)&lt;&gt;"")*AND(VLOOKUP($A1435,'V2.5.2 Measures'!$C:$W,10,FALSE)&lt;&gt;"TBD"),VLOOKUP($A1435,'V2.5.2 Measures'!$C:$W,10,FALSE),"N/A")</f>
        <v>N/A</v>
      </c>
      <c r="H1435" s="7" t="str">
        <f>IF(VLOOKUP($A1435,'V2.5.2 Measures'!$C:$W,14,FALSE)&lt;&gt; "", VLOOKUP($A1435,'V2.5.2 Measures'!$C:$W,14,FALSE),"N/A")</f>
        <v>N/A</v>
      </c>
      <c r="I1435" s="7" t="str">
        <f>IF(VLOOKUP($A1435,'V2.5.2 Measures'!$C:$W,15,FALSE)&lt;&gt; "", VLOOKUP($A1435,'V2.5.2 Measures'!$C:$W,15,FALSE),"N/A")</f>
        <v>TBD</v>
      </c>
      <c r="J1435" s="7" t="str">
        <f>IF(VLOOKUP($A1435,'V2.5.2 Measures'!$C:$W,16,FALSE)&lt;&gt; "", VLOOKUP($A1435,'V2.5.2 Measures'!$C:$W,16,FALSE),"N/A")</f>
        <v>N/A</v>
      </c>
      <c r="K1435" s="7" t="str">
        <f>IF(VLOOKUP($A1435,'V2.5.2 Measures'!$C:$W,17,FALSE)&lt;&gt; "", VLOOKUP($A1435,'V2.5.2 Measures'!$C:$W,17,FALSE),"N/A")</f>
        <v>N/A</v>
      </c>
      <c r="L1435" s="7" t="str">
        <f>IF(VLOOKUP($A1435,'V2.5.2 Measures'!$C:$W,18,FALSE)&lt;&gt; "", VLOOKUP($A1435,'V2.5.2 Measures'!$C:$W,18,FALSE),"N/A")</f>
        <v>Default</v>
      </c>
      <c r="M1435" s="7" t="str">
        <f>IF(VLOOKUP($A1435,'V2.5.2 Measures'!$C:$W,19,FALSE)&lt;&gt; "", VLOOKUP($A1435,'V2.5.2 Measures'!$C:$W,19,FALSE),"N/A")</f>
        <v>SAS</v>
      </c>
      <c r="N1435" s="7" t="str">
        <f>IF(VLOOKUP($A1435,'V2.5.2 Measures'!$C:$W,20,FALSE)&lt;&gt; "", VLOOKUP($A1435,'V2.5.2 Measures'!$C:$W,20,FALSE),"N/A")</f>
        <v>V1.1</v>
      </c>
      <c r="O1435" s="7" t="str">
        <f>IF(VLOOKUP($A1435,'V2.5.2 Measures'!$C:$W,21,FALSE)&lt;&gt; "", VLOOKUP($A1435,'V2.5.2 Measures'!$C:$W,21,FALSE),"N/A")</f>
        <v>V1.6</v>
      </c>
      <c r="P1435" s="7" t="e">
        <f>IF(VLOOKUP($A1435,'V2.5.2 Measures'!$C:$W,22,FALSE)&lt;&gt; "", VLOOKUP($A1435,'V2.5.2 Measures'!$C:$W,22,FALSE),"N/A")</f>
        <v>#REF!</v>
      </c>
      <c r="Q1435" s="7" t="e">
        <f>IF(VLOOKUP($A1435,'V2.5.2 Measures'!$C:$W,23,FALSE)&lt;&gt; "", VLOOKUP($A1435,'V2.5.2 Measures'!$C:$W,23,FALSE),"N/A")</f>
        <v>#REF!</v>
      </c>
      <c r="R1435" s="7" t="e">
        <f>IF(VLOOKUP($A1435,'V2.5.2 Measures'!$C:$W,24,FALSE)&lt;&gt; "", VLOOKUP($A1435,'V2.5.2 Measures'!$C:$W,24,FALSE),"N/A")</f>
        <v>#REF!</v>
      </c>
      <c r="S1435" s="7" t="e">
        <f>IF(VLOOKUP($A1435,'V2.5.2 Measures'!$C:$W,25,FALSE)&lt;&gt; "", VLOOKUP($A1435,'V2.5.2 Measures'!$C:$W,25,FALSE),"N/A")</f>
        <v>#REF!</v>
      </c>
      <c r="T1435" s="7" t="str">
        <f>IF(VLOOKUP($A1435,'V2.5.2 Measures'!$C:$W,2,FALSE)&lt;&gt; "", VLOOKUP($A1435,'V2.5.2 Measures'!$C:$W,2,FALSE),"N/A")</f>
        <v>EXP-20-001-1</v>
      </c>
      <c r="U1435" s="7" t="str">
        <f>IF(VLOOKUP($A1435,'V2.5.2 Measures'!$C:$W,3,FALSE)&lt;&gt; "", VLOOKUP($A1435,'V2.5.2 Measures'!$C:$W,3,FALSE),"N/A")</f>
        <v>Sum of Medicaid Paid Amount for other premium</v>
      </c>
      <c r="V1435" s="7" t="e">
        <f>IF(VLOOKUP($A1435,'V2.5.2 Measures'!$C:$W,26,FALSE)&lt;&gt; "", VLOOKUP($A1435,'V2.5.2 Measures'!$C:$W,26,FALSE),"N/A")</f>
        <v>#REF!</v>
      </c>
      <c r="W1435" s="7" t="e">
        <f>IF(VLOOKUP($A1435,'V2.5.2 Measures'!$C:$W,44,FALSE)&lt;&gt; "", VLOOKUP($A1435,'V2.5.2 Measures'!$C:$W,44,FALSE),"N/A")</f>
        <v>#REF!</v>
      </c>
    </row>
    <row r="1436" spans="1:23" x14ac:dyDescent="0.35">
      <c r="A1436" s="7" t="str">
        <f>'V2.5.2 Measures'!C899</f>
        <v>EXP20.2</v>
      </c>
      <c r="B1436" s="7" t="str">
        <f>VLOOKUP($A1436,'V2.5.2 Measures'!$C:$W,6,FALSE)</f>
        <v>Medicaid Capitation Payment: Original, Paid Claims</v>
      </c>
      <c r="C1436" s="7" t="str">
        <f>VLOOKUP($A1436,'V2.5.2 Measures'!$C:$W,8,FALSE)</f>
        <v>No</v>
      </c>
      <c r="D1436" s="7" t="str">
        <f>IF(VLOOKUP($A1436,'V2.5.2 Measures'!$C:$W,4,FALSE)="","",VLOOKUP($A1436,'V2.5.2 Measures'!$C:$W,4,FALSE))</f>
        <v>Average</v>
      </c>
      <c r="E1436" s="7" t="str">
        <f>IF((VLOOKUP($A1436,'V2.5.2 Measures'!$C:$W,8,FALSE)&lt;&gt;"")*AND(VLOOKUP($A1436,'V2.5.2 Measures'!$C:$W,8,FALSE)&lt;&gt;"TBD"),VLOOKUP($A1436,'V2.5.2 Measures'!$C:$W,8,FALSE),"N/A")</f>
        <v>No</v>
      </c>
      <c r="F1436" s="7" t="str">
        <f>IF((VLOOKUP($A1436,'V2.5.2 Measures'!$C:$W,9,FALSE)&lt;&gt;"")*AND(VLOOKUP($A1436,'V2.5.2 Measures'!$C:$W,9,FALSE)&lt;&gt;"TBD"),VLOOKUP($A1436,'V2.5.2 Measures'!$C:$W,9,FALSE),"N/A")</f>
        <v>N/A</v>
      </c>
      <c r="G1436" s="7" t="str">
        <f>IF((VLOOKUP($A1436,'V2.5.2 Measures'!$C:$W,10,FALSE)&lt;&gt;"")*AND(VLOOKUP($A1436,'V2.5.2 Measures'!$C:$W,10,FALSE)&lt;&gt;"TBD"),VLOOKUP($A1436,'V2.5.2 Measures'!$C:$W,10,FALSE),"N/A")</f>
        <v>N/A</v>
      </c>
      <c r="H1436" s="7" t="str">
        <f>IF(VLOOKUP($A1436,'V2.5.2 Measures'!$C:$W,14,FALSE)&lt;&gt; "", VLOOKUP($A1436,'V2.5.2 Measures'!$C:$W,14,FALSE),"N/A")</f>
        <v>N/A</v>
      </c>
      <c r="I1436" s="7" t="str">
        <f>IF(VLOOKUP($A1436,'V2.5.2 Measures'!$C:$W,15,FALSE)&lt;&gt; "", VLOOKUP($A1436,'V2.5.2 Measures'!$C:$W,15,FALSE),"N/A")</f>
        <v>TBD</v>
      </c>
      <c r="J1436" s="7" t="str">
        <f>IF(VLOOKUP($A1436,'V2.5.2 Measures'!$C:$W,16,FALSE)&lt;&gt; "", VLOOKUP($A1436,'V2.5.2 Measures'!$C:$W,16,FALSE),"N/A")</f>
        <v>N/A</v>
      </c>
      <c r="K1436" s="7" t="str">
        <f>IF(VLOOKUP($A1436,'V2.5.2 Measures'!$C:$W,17,FALSE)&lt;&gt; "", VLOOKUP($A1436,'V2.5.2 Measures'!$C:$W,17,FALSE),"N/A")</f>
        <v>N/A</v>
      </c>
      <c r="L1436" s="7" t="str">
        <f>IF(VLOOKUP($A1436,'V2.5.2 Measures'!$C:$W,18,FALSE)&lt;&gt; "", VLOOKUP($A1436,'V2.5.2 Measures'!$C:$W,18,FALSE),"N/A")</f>
        <v>Default</v>
      </c>
      <c r="M1436" s="7" t="str">
        <f>IF(VLOOKUP($A1436,'V2.5.2 Measures'!$C:$W,19,FALSE)&lt;&gt; "", VLOOKUP($A1436,'V2.5.2 Measures'!$C:$W,19,FALSE),"N/A")</f>
        <v>SAS</v>
      </c>
      <c r="N1436" s="7" t="str">
        <f>IF(VLOOKUP($A1436,'V2.5.2 Measures'!$C:$W,20,FALSE)&lt;&gt; "", VLOOKUP($A1436,'V2.5.2 Measures'!$C:$W,20,FALSE),"N/A")</f>
        <v>V1.1</v>
      </c>
      <c r="O1436" s="7" t="str">
        <f>IF(VLOOKUP($A1436,'V2.5.2 Measures'!$C:$W,21,FALSE)&lt;&gt; "", VLOOKUP($A1436,'V2.5.2 Measures'!$C:$W,21,FALSE),"N/A")</f>
        <v>V1.6</v>
      </c>
      <c r="P1436" s="7" t="e">
        <f>IF(VLOOKUP($A1436,'V2.5.2 Measures'!$C:$W,22,FALSE)&lt;&gt; "", VLOOKUP($A1436,'V2.5.2 Measures'!$C:$W,22,FALSE),"N/A")</f>
        <v>#REF!</v>
      </c>
      <c r="Q1436" s="7" t="e">
        <f>IF(VLOOKUP($A1436,'V2.5.2 Measures'!$C:$W,23,FALSE)&lt;&gt; "", VLOOKUP($A1436,'V2.5.2 Measures'!$C:$W,23,FALSE),"N/A")</f>
        <v>#REF!</v>
      </c>
      <c r="R1436" s="7" t="e">
        <f>IF(VLOOKUP($A1436,'V2.5.2 Measures'!$C:$W,24,FALSE)&lt;&gt; "", VLOOKUP($A1436,'V2.5.2 Measures'!$C:$W,24,FALSE),"N/A")</f>
        <v>#REF!</v>
      </c>
      <c r="S1436" s="7" t="e">
        <f>IF(VLOOKUP($A1436,'V2.5.2 Measures'!$C:$W,25,FALSE)&lt;&gt; "", VLOOKUP($A1436,'V2.5.2 Measures'!$C:$W,25,FALSE),"N/A")</f>
        <v>#REF!</v>
      </c>
      <c r="T1436" s="7" t="str">
        <f>IF(VLOOKUP($A1436,'V2.5.2 Measures'!$C:$W,2,FALSE)&lt;&gt; "", VLOOKUP($A1436,'V2.5.2 Measures'!$C:$W,2,FALSE),"N/A")</f>
        <v>EXP-20-002-2</v>
      </c>
      <c r="U1436" s="7" t="str">
        <f>IF(VLOOKUP($A1436,'V2.5.2 Measures'!$C:$W,3,FALSE)&lt;&gt; "", VLOOKUP($A1436,'V2.5.2 Measures'!$C:$W,3,FALSE),"N/A")</f>
        <v>Average Medicaid Paid Amount for other premium</v>
      </c>
      <c r="V1436" s="7" t="e">
        <f>IF(VLOOKUP($A1436,'V2.5.2 Measures'!$C:$W,26,FALSE)&lt;&gt; "", VLOOKUP($A1436,'V2.5.2 Measures'!$C:$W,26,FALSE),"N/A")</f>
        <v>#REF!</v>
      </c>
      <c r="W1436" s="7" t="e">
        <f>IF(VLOOKUP($A1436,'V2.5.2 Measures'!$C:$W,44,FALSE)&lt;&gt; "", VLOOKUP($A1436,'V2.5.2 Measures'!$C:$W,44,FALSE),"N/A")</f>
        <v>#REF!</v>
      </c>
    </row>
    <row r="1437" spans="1:23" x14ac:dyDescent="0.35">
      <c r="A1437" s="7" t="str">
        <f>'V2.5.2 Measures'!C900</f>
        <v>EXP2.1</v>
      </c>
      <c r="B1437" s="7" t="str">
        <f>VLOOKUP($A1437,'V2.5.2 Measures'!$C:$W,6,FALSE)</f>
        <v>Medicaid FFS: Original, Crossover, Paid Claims</v>
      </c>
      <c r="C1437" s="7" t="str">
        <f>VLOOKUP($A1437,'V2.5.2 Measures'!$C:$W,8,FALSE)</f>
        <v xml:space="preserve">TA- Inferential </v>
      </c>
      <c r="D1437" s="7" t="str">
        <f>IF(VLOOKUP($A1437,'V2.5.2 Measures'!$C:$W,4,FALSE)="","",VLOOKUP($A1437,'V2.5.2 Measures'!$C:$W,4,FALSE))</f>
        <v>Claims Percentage</v>
      </c>
      <c r="E1437" s="7" t="str">
        <f>IF((VLOOKUP($A1437,'V2.5.2 Measures'!$C:$W,8,FALSE)&lt;&gt;"")*AND(VLOOKUP($A1437,'V2.5.2 Measures'!$C:$W,8,FALSE)&lt;&gt;"TBD"),VLOOKUP($A1437,'V2.5.2 Measures'!$C:$W,8,FALSE),"N/A")</f>
        <v xml:space="preserve">TA- Inferential </v>
      </c>
      <c r="F1437" s="7" t="str">
        <f>IF((VLOOKUP($A1437,'V2.5.2 Measures'!$C:$W,9,FALSE)&lt;&gt;"")*AND(VLOOKUP($A1437,'V2.5.2 Measures'!$C:$W,9,FALSE)&lt;&gt;"TBD"),VLOOKUP($A1437,'V2.5.2 Measures'!$C:$W,9,FALSE),"N/A")</f>
        <v>Medium</v>
      </c>
      <c r="G1437" s="7" t="str">
        <f>IF((VLOOKUP($A1437,'V2.5.2 Measures'!$C:$W,10,FALSE)&lt;&gt;"")*AND(VLOOKUP($A1437,'V2.5.2 Measures'!$C:$W,10,FALSE)&lt;&gt;"TBD"),VLOOKUP($A1437,'V2.5.2 Measures'!$C:$W,10,FALSE),"N/A")</f>
        <v>N/A</v>
      </c>
      <c r="H1437" s="7">
        <f>IF(VLOOKUP($A1437,'V2.5.2 Measures'!$C:$W,14,FALSE)&lt;&gt; "", VLOOKUP($A1437,'V2.5.2 Measures'!$C:$W,14,FALSE),"N/A")</f>
        <v>1E-3</v>
      </c>
      <c r="I1437" s="7">
        <f>IF(VLOOKUP($A1437,'V2.5.2 Measures'!$C:$W,15,FALSE)&lt;&gt; "", VLOOKUP($A1437,'V2.5.2 Measures'!$C:$W,15,FALSE),"N/A")</f>
        <v>0.01</v>
      </c>
      <c r="J1437" s="7">
        <f>IF(VLOOKUP($A1437,'V2.5.2 Measures'!$C:$W,16,FALSE)&lt;&gt; "", VLOOKUP($A1437,'V2.5.2 Measures'!$C:$W,16,FALSE),"N/A")</f>
        <v>0</v>
      </c>
      <c r="K1437" s="7">
        <f>IF(VLOOKUP($A1437,'V2.5.2 Measures'!$C:$W,17,FALSE)&lt;&gt; "", VLOOKUP($A1437,'V2.5.2 Measures'!$C:$W,17,FALSE),"N/A")</f>
        <v>1E-3</v>
      </c>
      <c r="L1437" s="7" t="str">
        <f>IF(VLOOKUP($A1437,'V2.5.2 Measures'!$C:$W,18,FALSE)&lt;&gt; "", VLOOKUP($A1437,'V2.5.2 Measures'!$C:$W,18,FALSE),"N/A")</f>
        <v>Default</v>
      </c>
      <c r="M1437" s="7" t="str">
        <f>IF(VLOOKUP($A1437,'V2.5.2 Measures'!$C:$W,19,FALSE)&lt;&gt; "", VLOOKUP($A1437,'V2.5.2 Measures'!$C:$W,19,FALSE),"N/A")</f>
        <v>SAS</v>
      </c>
      <c r="N1437" s="7" t="str">
        <f>IF(VLOOKUP($A1437,'V2.5.2 Measures'!$C:$W,20,FALSE)&lt;&gt; "", VLOOKUP($A1437,'V2.5.2 Measures'!$C:$W,20,FALSE),"N/A")</f>
        <v>V1.1</v>
      </c>
      <c r="O1437" s="7" t="str">
        <f>IF(VLOOKUP($A1437,'V2.5.2 Measures'!$C:$W,21,FALSE)&lt;&gt; "", VLOOKUP($A1437,'V2.5.2 Measures'!$C:$W,21,FALSE),"N/A")</f>
        <v>V1.5</v>
      </c>
      <c r="P1437" s="7" t="e">
        <f>IF(VLOOKUP($A1437,'V2.5.2 Measures'!$C:$W,22,FALSE)&lt;&gt; "", VLOOKUP($A1437,'V2.5.2 Measures'!$C:$W,22,FALSE),"N/A")</f>
        <v>#REF!</v>
      </c>
      <c r="Q1437" s="7" t="e">
        <f>IF(VLOOKUP($A1437,'V2.5.2 Measures'!$C:$W,23,FALSE)&lt;&gt; "", VLOOKUP($A1437,'V2.5.2 Measures'!$C:$W,23,FALSE),"N/A")</f>
        <v>#REF!</v>
      </c>
      <c r="R1437" s="7" t="e">
        <f>IF(VLOOKUP($A1437,'V2.5.2 Measures'!$C:$W,24,FALSE)&lt;&gt; "", VLOOKUP($A1437,'V2.5.2 Measures'!$C:$W,24,FALSE),"N/A")</f>
        <v>#REF!</v>
      </c>
      <c r="S1437" s="7" t="e">
        <f>IF(VLOOKUP($A1437,'V2.5.2 Measures'!$C:$W,25,FALSE)&lt;&gt; "", VLOOKUP($A1437,'V2.5.2 Measures'!$C:$W,25,FALSE),"N/A")</f>
        <v>#REF!</v>
      </c>
      <c r="T1437" s="7" t="str">
        <f>IF(VLOOKUP($A1437,'V2.5.2 Measures'!$C:$W,2,FALSE)&lt;&gt; "", VLOOKUP($A1437,'V2.5.2 Measures'!$C:$W,2,FALSE),"N/A")</f>
        <v>EXP-2-001-1</v>
      </c>
      <c r="U1437" s="7" t="str">
        <f>IF(VLOOKUP($A1437,'V2.5.2 Measures'!$C:$W,3,FALSE)&lt;&gt; "", VLOOKUP($A1437,'V2.5.2 Measures'!$C:$W,3,FALSE),"N/A")</f>
        <v>% of claim headers with Total Medicaid Paid Amount &gt; $2 million</v>
      </c>
      <c r="V1437" s="7" t="e">
        <f>IF(VLOOKUP($A1437,'V2.5.2 Measures'!$C:$W,26,FALSE)&lt;&gt; "", VLOOKUP($A1437,'V2.5.2 Measures'!$C:$W,26,FALSE),"N/A")</f>
        <v>#REF!</v>
      </c>
      <c r="W1437" s="7" t="e">
        <f>IF(VLOOKUP($A1437,'V2.5.2 Measures'!$C:$W,44,FALSE)&lt;&gt; "", VLOOKUP($A1437,'V2.5.2 Measures'!$C:$W,44,FALSE),"N/A")</f>
        <v>#REF!</v>
      </c>
    </row>
    <row r="1438" spans="1:23" x14ac:dyDescent="0.35">
      <c r="A1438" s="7" t="str">
        <f>'V2.5.2 Measures'!C901</f>
        <v>EXP2.12</v>
      </c>
      <c r="B1438" s="7" t="str">
        <f>VLOOKUP($A1438,'V2.5.2 Measures'!$C:$W,6,FALSE)</f>
        <v>Medicaid FFS: Original, Crossover, Paid Claims</v>
      </c>
      <c r="C1438" s="7" t="str">
        <f>VLOOKUP($A1438,'V2.5.2 Measures'!$C:$W,8,FALSE)</f>
        <v>No</v>
      </c>
      <c r="D1438" s="7" t="str">
        <f>IF(VLOOKUP($A1438,'V2.5.2 Measures'!$C:$W,4,FALSE)="","",VLOOKUP($A1438,'V2.5.2 Measures'!$C:$W,4,FALSE))</f>
        <v>Sum</v>
      </c>
      <c r="E1438" s="7" t="str">
        <f>IF((VLOOKUP($A1438,'V2.5.2 Measures'!$C:$W,8,FALSE)&lt;&gt;"")*AND(VLOOKUP($A1438,'V2.5.2 Measures'!$C:$W,8,FALSE)&lt;&gt;"TBD"),VLOOKUP($A1438,'V2.5.2 Measures'!$C:$W,8,FALSE),"N/A")</f>
        <v>No</v>
      </c>
      <c r="F1438" s="7" t="str">
        <f>IF((VLOOKUP($A1438,'V2.5.2 Measures'!$C:$W,9,FALSE)&lt;&gt;"")*AND(VLOOKUP($A1438,'V2.5.2 Measures'!$C:$W,9,FALSE)&lt;&gt;"TBD"),VLOOKUP($A1438,'V2.5.2 Measures'!$C:$W,9,FALSE),"N/A")</f>
        <v>N/A</v>
      </c>
      <c r="G1438" s="7" t="str">
        <f>IF((VLOOKUP($A1438,'V2.5.2 Measures'!$C:$W,10,FALSE)&lt;&gt;"")*AND(VLOOKUP($A1438,'V2.5.2 Measures'!$C:$W,10,FALSE)&lt;&gt;"TBD"),VLOOKUP($A1438,'V2.5.2 Measures'!$C:$W,10,FALSE),"N/A")</f>
        <v>N/A</v>
      </c>
      <c r="H1438" s="7" t="str">
        <f>IF(VLOOKUP($A1438,'V2.5.2 Measures'!$C:$W,14,FALSE)&lt;&gt; "", VLOOKUP($A1438,'V2.5.2 Measures'!$C:$W,14,FALSE),"N/A")</f>
        <v>N/A</v>
      </c>
      <c r="I1438" s="7">
        <f>IF(VLOOKUP($A1438,'V2.5.2 Measures'!$C:$W,15,FALSE)&lt;&gt; "", VLOOKUP($A1438,'V2.5.2 Measures'!$C:$W,15,FALSE),"N/A")</f>
        <v>0.3</v>
      </c>
      <c r="J1438" s="7" t="str">
        <f>IF(VLOOKUP($A1438,'V2.5.2 Measures'!$C:$W,16,FALSE)&lt;&gt; "", VLOOKUP($A1438,'V2.5.2 Measures'!$C:$W,16,FALSE),"N/A")</f>
        <v>N/A</v>
      </c>
      <c r="K1438" s="7" t="str">
        <f>IF(VLOOKUP($A1438,'V2.5.2 Measures'!$C:$W,17,FALSE)&lt;&gt; "", VLOOKUP($A1438,'V2.5.2 Measures'!$C:$W,17,FALSE),"N/A")</f>
        <v>N/A</v>
      </c>
      <c r="L1438" s="7" t="str">
        <f>IF(VLOOKUP($A1438,'V2.5.2 Measures'!$C:$W,18,FALSE)&lt;&gt; "", VLOOKUP($A1438,'V2.5.2 Measures'!$C:$W,18,FALSE),"N/A")</f>
        <v>Default</v>
      </c>
      <c r="M1438" s="7" t="str">
        <f>IF(VLOOKUP($A1438,'V2.5.2 Measures'!$C:$W,19,FALSE)&lt;&gt; "", VLOOKUP($A1438,'V2.5.2 Measures'!$C:$W,19,FALSE),"N/A")</f>
        <v>SAS</v>
      </c>
      <c r="N1438" s="7" t="str">
        <f>IF(VLOOKUP($A1438,'V2.5.2 Measures'!$C:$W,20,FALSE)&lt;&gt; "", VLOOKUP($A1438,'V2.5.2 Measures'!$C:$W,20,FALSE),"N/A")</f>
        <v>V1.1</v>
      </c>
      <c r="O1438" s="7" t="str">
        <f>IF(VLOOKUP($A1438,'V2.5.2 Measures'!$C:$W,21,FALSE)&lt;&gt; "", VLOOKUP($A1438,'V2.5.2 Measures'!$C:$W,21,FALSE),"N/A")</f>
        <v>V2.3</v>
      </c>
      <c r="P1438" s="7" t="e">
        <f>IF(VLOOKUP($A1438,'V2.5.2 Measures'!$C:$W,22,FALSE)&lt;&gt; "", VLOOKUP($A1438,'V2.5.2 Measures'!$C:$W,22,FALSE),"N/A")</f>
        <v>#REF!</v>
      </c>
      <c r="Q1438" s="7" t="e">
        <f>IF(VLOOKUP($A1438,'V2.5.2 Measures'!$C:$W,23,FALSE)&lt;&gt; "", VLOOKUP($A1438,'V2.5.2 Measures'!$C:$W,23,FALSE),"N/A")</f>
        <v>#REF!</v>
      </c>
      <c r="R1438" s="7" t="e">
        <f>IF(VLOOKUP($A1438,'V2.5.2 Measures'!$C:$W,24,FALSE)&lt;&gt; "", VLOOKUP($A1438,'V2.5.2 Measures'!$C:$W,24,FALSE),"N/A")</f>
        <v>#REF!</v>
      </c>
      <c r="S1438" s="7" t="e">
        <f>IF(VLOOKUP($A1438,'V2.5.2 Measures'!$C:$W,25,FALSE)&lt;&gt; "", VLOOKUP($A1438,'V2.5.2 Measures'!$C:$W,25,FALSE),"N/A")</f>
        <v>#REF!</v>
      </c>
      <c r="T1438" s="7" t="str">
        <f>IF(VLOOKUP($A1438,'V2.5.2 Measures'!$C:$W,2,FALSE)&lt;&gt; "", VLOOKUP($A1438,'V2.5.2 Measures'!$C:$W,2,FALSE),"N/A")</f>
        <v>EXP-2-001-12</v>
      </c>
      <c r="U1438" s="7" t="str">
        <f>IF(VLOOKUP($A1438,'V2.5.2 Measures'!$C:$W,3,FALSE)&lt;&gt; "", VLOOKUP($A1438,'V2.5.2 Measures'!$C:$W,3,FALSE),"N/A")</f>
        <v>Total paid for TYPE-OF-SERVICE = 1 (Inpatient hospital services, other than services in an institution for mental diseases)</v>
      </c>
      <c r="V1438" s="7" t="e">
        <f>IF(VLOOKUP($A1438,'V2.5.2 Measures'!$C:$W,26,FALSE)&lt;&gt; "", VLOOKUP($A1438,'V2.5.2 Measures'!$C:$W,26,FALSE),"N/A")</f>
        <v>#REF!</v>
      </c>
      <c r="W1438" s="7" t="e">
        <f>IF(VLOOKUP($A1438,'V2.5.2 Measures'!$C:$W,44,FALSE)&lt;&gt; "", VLOOKUP($A1438,'V2.5.2 Measures'!$C:$W,44,FALSE),"N/A")</f>
        <v>#REF!</v>
      </c>
    </row>
    <row r="1439" spans="1:23" x14ac:dyDescent="0.35">
      <c r="A1439" s="7" t="str">
        <f>'V2.5.2 Measures'!C902</f>
        <v>EXP2.14</v>
      </c>
      <c r="B1439" s="7" t="str">
        <f>VLOOKUP($A1439,'V2.5.2 Measures'!$C:$W,6,FALSE)</f>
        <v>Medicaid FFS: Original, Crossover, Paid Claims</v>
      </c>
      <c r="C1439" s="7" t="str">
        <f>VLOOKUP($A1439,'V2.5.2 Measures'!$C:$W,8,FALSE)</f>
        <v>No</v>
      </c>
      <c r="D1439" s="7" t="str">
        <f>IF(VLOOKUP($A1439,'V2.5.2 Measures'!$C:$W,4,FALSE)="","",VLOOKUP($A1439,'V2.5.2 Measures'!$C:$W,4,FALSE))</f>
        <v>Sum</v>
      </c>
      <c r="E1439" s="7" t="str">
        <f>IF((VLOOKUP($A1439,'V2.5.2 Measures'!$C:$W,8,FALSE)&lt;&gt;"")*AND(VLOOKUP($A1439,'V2.5.2 Measures'!$C:$W,8,FALSE)&lt;&gt;"TBD"),VLOOKUP($A1439,'V2.5.2 Measures'!$C:$W,8,FALSE),"N/A")</f>
        <v>No</v>
      </c>
      <c r="F1439" s="7" t="str">
        <f>IF((VLOOKUP($A1439,'V2.5.2 Measures'!$C:$W,9,FALSE)&lt;&gt;"")*AND(VLOOKUP($A1439,'V2.5.2 Measures'!$C:$W,9,FALSE)&lt;&gt;"TBD"),VLOOKUP($A1439,'V2.5.2 Measures'!$C:$W,9,FALSE),"N/A")</f>
        <v>N/A</v>
      </c>
      <c r="G1439" s="7" t="str">
        <f>IF((VLOOKUP($A1439,'V2.5.2 Measures'!$C:$W,10,FALSE)&lt;&gt;"")*AND(VLOOKUP($A1439,'V2.5.2 Measures'!$C:$W,10,FALSE)&lt;&gt;"TBD"),VLOOKUP($A1439,'V2.5.2 Measures'!$C:$W,10,FALSE),"N/A")</f>
        <v>N/A</v>
      </c>
      <c r="H1439" s="7" t="str">
        <f>IF(VLOOKUP($A1439,'V2.5.2 Measures'!$C:$W,14,FALSE)&lt;&gt; "", VLOOKUP($A1439,'V2.5.2 Measures'!$C:$W,14,FALSE),"N/A")</f>
        <v>N/A</v>
      </c>
      <c r="I1439" s="7">
        <f>IF(VLOOKUP($A1439,'V2.5.2 Measures'!$C:$W,15,FALSE)&lt;&gt; "", VLOOKUP($A1439,'V2.5.2 Measures'!$C:$W,15,FALSE),"N/A")</f>
        <v>0.3</v>
      </c>
      <c r="J1439" s="7" t="str">
        <f>IF(VLOOKUP($A1439,'V2.5.2 Measures'!$C:$W,16,FALSE)&lt;&gt; "", VLOOKUP($A1439,'V2.5.2 Measures'!$C:$W,16,FALSE),"N/A")</f>
        <v>N/A</v>
      </c>
      <c r="K1439" s="7" t="str">
        <f>IF(VLOOKUP($A1439,'V2.5.2 Measures'!$C:$W,17,FALSE)&lt;&gt; "", VLOOKUP($A1439,'V2.5.2 Measures'!$C:$W,17,FALSE),"N/A")</f>
        <v>N/A</v>
      </c>
      <c r="L1439" s="7" t="str">
        <f>IF(VLOOKUP($A1439,'V2.5.2 Measures'!$C:$W,18,FALSE)&lt;&gt; "", VLOOKUP($A1439,'V2.5.2 Measures'!$C:$W,18,FALSE),"N/A")</f>
        <v>Default</v>
      </c>
      <c r="M1439" s="7" t="str">
        <f>IF(VLOOKUP($A1439,'V2.5.2 Measures'!$C:$W,19,FALSE)&lt;&gt; "", VLOOKUP($A1439,'V2.5.2 Measures'!$C:$W,19,FALSE),"N/A")</f>
        <v>SAS</v>
      </c>
      <c r="N1439" s="7" t="str">
        <f>IF(VLOOKUP($A1439,'V2.5.2 Measures'!$C:$W,20,FALSE)&lt;&gt; "", VLOOKUP($A1439,'V2.5.2 Measures'!$C:$W,20,FALSE),"N/A")</f>
        <v>V1.1</v>
      </c>
      <c r="O1439" s="7" t="str">
        <f>IF(VLOOKUP($A1439,'V2.5.2 Measures'!$C:$W,21,FALSE)&lt;&gt; "", VLOOKUP($A1439,'V2.5.2 Measures'!$C:$W,21,FALSE),"N/A")</f>
        <v>V2.3</v>
      </c>
      <c r="P1439" s="7" t="e">
        <f>IF(VLOOKUP($A1439,'V2.5.2 Measures'!$C:$W,22,FALSE)&lt;&gt; "", VLOOKUP($A1439,'V2.5.2 Measures'!$C:$W,22,FALSE),"N/A")</f>
        <v>#REF!</v>
      </c>
      <c r="Q1439" s="7" t="e">
        <f>IF(VLOOKUP($A1439,'V2.5.2 Measures'!$C:$W,23,FALSE)&lt;&gt; "", VLOOKUP($A1439,'V2.5.2 Measures'!$C:$W,23,FALSE),"N/A")</f>
        <v>#REF!</v>
      </c>
      <c r="R1439" s="7" t="e">
        <f>IF(VLOOKUP($A1439,'V2.5.2 Measures'!$C:$W,24,FALSE)&lt;&gt; "", VLOOKUP($A1439,'V2.5.2 Measures'!$C:$W,24,FALSE),"N/A")</f>
        <v>#REF!</v>
      </c>
      <c r="S1439" s="7" t="e">
        <f>IF(VLOOKUP($A1439,'V2.5.2 Measures'!$C:$W,25,FALSE)&lt;&gt; "", VLOOKUP($A1439,'V2.5.2 Measures'!$C:$W,25,FALSE),"N/A")</f>
        <v>#REF!</v>
      </c>
      <c r="T1439" s="7" t="str">
        <f>IF(VLOOKUP($A1439,'V2.5.2 Measures'!$C:$W,2,FALSE)&lt;&gt; "", VLOOKUP($A1439,'V2.5.2 Measures'!$C:$W,2,FALSE),"N/A")</f>
        <v>EXP-2-002-14</v>
      </c>
      <c r="U1439" s="7" t="str">
        <f>IF(VLOOKUP($A1439,'V2.5.2 Measures'!$C:$W,3,FALSE)&lt;&gt; "", VLOOKUP($A1439,'V2.5.2 Measures'!$C:$W,3,FALSE),"N/A")</f>
        <v>Total paid for TYPE-OF-SERVICE = 58 (Services furnished in a religious nonmedical health care institution)</v>
      </c>
      <c r="V1439" s="7" t="e">
        <f>IF(VLOOKUP($A1439,'V2.5.2 Measures'!$C:$W,26,FALSE)&lt;&gt; "", VLOOKUP($A1439,'V2.5.2 Measures'!$C:$W,26,FALSE),"N/A")</f>
        <v>#REF!</v>
      </c>
      <c r="W1439" s="7" t="e">
        <f>IF(VLOOKUP($A1439,'V2.5.2 Measures'!$C:$W,44,FALSE)&lt;&gt; "", VLOOKUP($A1439,'V2.5.2 Measures'!$C:$W,44,FALSE),"N/A")</f>
        <v>#REF!</v>
      </c>
    </row>
    <row r="1440" spans="1:23" x14ac:dyDescent="0.35">
      <c r="A1440" s="7" t="str">
        <f>'V2.5.2 Measures'!C903</f>
        <v>EXP2.15</v>
      </c>
      <c r="B1440" s="7" t="str">
        <f>VLOOKUP($A1440,'V2.5.2 Measures'!$C:$W,6,FALSE)</f>
        <v>Medicaid FFS: Original, Crossover, Paid Claims</v>
      </c>
      <c r="C1440" s="7" t="str">
        <f>VLOOKUP($A1440,'V2.5.2 Measures'!$C:$W,8,FALSE)</f>
        <v>No</v>
      </c>
      <c r="D1440" s="7" t="str">
        <f>IF(VLOOKUP($A1440,'V2.5.2 Measures'!$C:$W,4,FALSE)="","",VLOOKUP($A1440,'V2.5.2 Measures'!$C:$W,4,FALSE))</f>
        <v>Sum</v>
      </c>
      <c r="E1440" s="7" t="str">
        <f>IF((VLOOKUP($A1440,'V2.5.2 Measures'!$C:$W,8,FALSE)&lt;&gt;"")*AND(VLOOKUP($A1440,'V2.5.2 Measures'!$C:$W,8,FALSE)&lt;&gt;"TBD"),VLOOKUP($A1440,'V2.5.2 Measures'!$C:$W,8,FALSE),"N/A")</f>
        <v>No</v>
      </c>
      <c r="F1440" s="7" t="str">
        <f>IF((VLOOKUP($A1440,'V2.5.2 Measures'!$C:$W,9,FALSE)&lt;&gt;"")*AND(VLOOKUP($A1440,'V2.5.2 Measures'!$C:$W,9,FALSE)&lt;&gt;"TBD"),VLOOKUP($A1440,'V2.5.2 Measures'!$C:$W,9,FALSE),"N/A")</f>
        <v>N/A</v>
      </c>
      <c r="G1440" s="7" t="str">
        <f>IF((VLOOKUP($A1440,'V2.5.2 Measures'!$C:$W,10,FALSE)&lt;&gt;"")*AND(VLOOKUP($A1440,'V2.5.2 Measures'!$C:$W,10,FALSE)&lt;&gt;"TBD"),VLOOKUP($A1440,'V2.5.2 Measures'!$C:$W,10,FALSE),"N/A")</f>
        <v>N/A</v>
      </c>
      <c r="H1440" s="7" t="str">
        <f>IF(VLOOKUP($A1440,'V2.5.2 Measures'!$C:$W,14,FALSE)&lt;&gt; "", VLOOKUP($A1440,'V2.5.2 Measures'!$C:$W,14,FALSE),"N/A")</f>
        <v>N/A</v>
      </c>
      <c r="I1440" s="7">
        <f>IF(VLOOKUP($A1440,'V2.5.2 Measures'!$C:$W,15,FALSE)&lt;&gt; "", VLOOKUP($A1440,'V2.5.2 Measures'!$C:$W,15,FALSE),"N/A")</f>
        <v>0.3</v>
      </c>
      <c r="J1440" s="7" t="str">
        <f>IF(VLOOKUP($A1440,'V2.5.2 Measures'!$C:$W,16,FALSE)&lt;&gt; "", VLOOKUP($A1440,'V2.5.2 Measures'!$C:$W,16,FALSE),"N/A")</f>
        <v>N/A</v>
      </c>
      <c r="K1440" s="7" t="str">
        <f>IF(VLOOKUP($A1440,'V2.5.2 Measures'!$C:$W,17,FALSE)&lt;&gt; "", VLOOKUP($A1440,'V2.5.2 Measures'!$C:$W,17,FALSE),"N/A")</f>
        <v>N/A</v>
      </c>
      <c r="L1440" s="7" t="str">
        <f>IF(VLOOKUP($A1440,'V2.5.2 Measures'!$C:$W,18,FALSE)&lt;&gt; "", VLOOKUP($A1440,'V2.5.2 Measures'!$C:$W,18,FALSE),"N/A")</f>
        <v>Default</v>
      </c>
      <c r="M1440" s="7" t="str">
        <f>IF(VLOOKUP($A1440,'V2.5.2 Measures'!$C:$W,19,FALSE)&lt;&gt; "", VLOOKUP($A1440,'V2.5.2 Measures'!$C:$W,19,FALSE),"N/A")</f>
        <v>SAS</v>
      </c>
      <c r="N1440" s="7" t="str">
        <f>IF(VLOOKUP($A1440,'V2.5.2 Measures'!$C:$W,20,FALSE)&lt;&gt; "", VLOOKUP($A1440,'V2.5.2 Measures'!$C:$W,20,FALSE),"N/A")</f>
        <v>V1.1</v>
      </c>
      <c r="O1440" s="7" t="str">
        <f>IF(VLOOKUP($A1440,'V2.5.2 Measures'!$C:$W,21,FALSE)&lt;&gt; "", VLOOKUP($A1440,'V2.5.2 Measures'!$C:$W,21,FALSE),"N/A")</f>
        <v>V2.3</v>
      </c>
      <c r="P1440" s="7" t="e">
        <f>IF(VLOOKUP($A1440,'V2.5.2 Measures'!$C:$W,22,FALSE)&lt;&gt; "", VLOOKUP($A1440,'V2.5.2 Measures'!$C:$W,22,FALSE),"N/A")</f>
        <v>#REF!</v>
      </c>
      <c r="Q1440" s="7" t="e">
        <f>IF(VLOOKUP($A1440,'V2.5.2 Measures'!$C:$W,23,FALSE)&lt;&gt; "", VLOOKUP($A1440,'V2.5.2 Measures'!$C:$W,23,FALSE),"N/A")</f>
        <v>#REF!</v>
      </c>
      <c r="R1440" s="7" t="e">
        <f>IF(VLOOKUP($A1440,'V2.5.2 Measures'!$C:$W,24,FALSE)&lt;&gt; "", VLOOKUP($A1440,'V2.5.2 Measures'!$C:$W,24,FALSE),"N/A")</f>
        <v>#REF!</v>
      </c>
      <c r="S1440" s="7" t="e">
        <f>IF(VLOOKUP($A1440,'V2.5.2 Measures'!$C:$W,25,FALSE)&lt;&gt; "", VLOOKUP($A1440,'V2.5.2 Measures'!$C:$W,25,FALSE),"N/A")</f>
        <v>#REF!</v>
      </c>
      <c r="T1440" s="7" t="str">
        <f>IF(VLOOKUP($A1440,'V2.5.2 Measures'!$C:$W,2,FALSE)&lt;&gt; "", VLOOKUP($A1440,'V2.5.2 Measures'!$C:$W,2,FALSE),"N/A")</f>
        <v>EXP-2-003-15</v>
      </c>
      <c r="U1440" s="7" t="str">
        <f>IF(VLOOKUP($A1440,'V2.5.2 Measures'!$C:$W,3,FALSE)&lt;&gt; "", VLOOKUP($A1440,'V2.5.2 Measures'!$C:$W,3,FALSE),"N/A")</f>
        <v>Total paid for TYPE-OF-SERVICE = 60 (Emergency hospital services)</v>
      </c>
      <c r="V1440" s="7" t="e">
        <f>IF(VLOOKUP($A1440,'V2.5.2 Measures'!$C:$W,26,FALSE)&lt;&gt; "", VLOOKUP($A1440,'V2.5.2 Measures'!$C:$W,26,FALSE),"N/A")</f>
        <v>#REF!</v>
      </c>
      <c r="W1440" s="7" t="e">
        <f>IF(VLOOKUP($A1440,'V2.5.2 Measures'!$C:$W,44,FALSE)&lt;&gt; "", VLOOKUP($A1440,'V2.5.2 Measures'!$C:$W,44,FALSE),"N/A")</f>
        <v>#REF!</v>
      </c>
    </row>
    <row r="1441" spans="1:23" x14ac:dyDescent="0.35">
      <c r="A1441" s="7" t="str">
        <f>'V2.5.2 Measures'!C904</f>
        <v>EXP2.16</v>
      </c>
      <c r="B1441" s="7" t="str">
        <f>VLOOKUP($A1441,'V2.5.2 Measures'!$C:$W,6,FALSE)</f>
        <v>Medicaid FFS: Original, Crossover, Paid Claims</v>
      </c>
      <c r="C1441" s="7" t="str">
        <f>VLOOKUP($A1441,'V2.5.2 Measures'!$C:$W,8,FALSE)</f>
        <v>No</v>
      </c>
      <c r="D1441" s="7" t="str">
        <f>IF(VLOOKUP($A1441,'V2.5.2 Measures'!$C:$W,4,FALSE)="","",VLOOKUP($A1441,'V2.5.2 Measures'!$C:$W,4,FALSE))</f>
        <v>Sum</v>
      </c>
      <c r="E1441" s="7" t="str">
        <f>IF((VLOOKUP($A1441,'V2.5.2 Measures'!$C:$W,8,FALSE)&lt;&gt;"")*AND(VLOOKUP($A1441,'V2.5.2 Measures'!$C:$W,8,FALSE)&lt;&gt;"TBD"),VLOOKUP($A1441,'V2.5.2 Measures'!$C:$W,8,FALSE),"N/A")</f>
        <v>No</v>
      </c>
      <c r="F1441" s="7" t="str">
        <f>IF((VLOOKUP($A1441,'V2.5.2 Measures'!$C:$W,9,FALSE)&lt;&gt;"")*AND(VLOOKUP($A1441,'V2.5.2 Measures'!$C:$W,9,FALSE)&lt;&gt;"TBD"),VLOOKUP($A1441,'V2.5.2 Measures'!$C:$W,9,FALSE),"N/A")</f>
        <v>N/A</v>
      </c>
      <c r="G1441" s="7" t="str">
        <f>IF((VLOOKUP($A1441,'V2.5.2 Measures'!$C:$W,10,FALSE)&lt;&gt;"")*AND(VLOOKUP($A1441,'V2.5.2 Measures'!$C:$W,10,FALSE)&lt;&gt;"TBD"),VLOOKUP($A1441,'V2.5.2 Measures'!$C:$W,10,FALSE),"N/A")</f>
        <v>N/A</v>
      </c>
      <c r="H1441" s="7" t="str">
        <f>IF(VLOOKUP($A1441,'V2.5.2 Measures'!$C:$W,14,FALSE)&lt;&gt; "", VLOOKUP($A1441,'V2.5.2 Measures'!$C:$W,14,FALSE),"N/A")</f>
        <v>N/A</v>
      </c>
      <c r="I1441" s="7">
        <f>IF(VLOOKUP($A1441,'V2.5.2 Measures'!$C:$W,15,FALSE)&lt;&gt; "", VLOOKUP($A1441,'V2.5.2 Measures'!$C:$W,15,FALSE),"N/A")</f>
        <v>0.3</v>
      </c>
      <c r="J1441" s="7" t="str">
        <f>IF(VLOOKUP($A1441,'V2.5.2 Measures'!$C:$W,16,FALSE)&lt;&gt; "", VLOOKUP($A1441,'V2.5.2 Measures'!$C:$W,16,FALSE),"N/A")</f>
        <v>N/A</v>
      </c>
      <c r="K1441" s="7" t="str">
        <f>IF(VLOOKUP($A1441,'V2.5.2 Measures'!$C:$W,17,FALSE)&lt;&gt; "", VLOOKUP($A1441,'V2.5.2 Measures'!$C:$W,17,FALSE),"N/A")</f>
        <v>N/A</v>
      </c>
      <c r="L1441" s="7" t="str">
        <f>IF(VLOOKUP($A1441,'V2.5.2 Measures'!$C:$W,18,FALSE)&lt;&gt; "", VLOOKUP($A1441,'V2.5.2 Measures'!$C:$W,18,FALSE),"N/A")</f>
        <v>Default</v>
      </c>
      <c r="M1441" s="7" t="str">
        <f>IF(VLOOKUP($A1441,'V2.5.2 Measures'!$C:$W,19,FALSE)&lt;&gt; "", VLOOKUP($A1441,'V2.5.2 Measures'!$C:$W,19,FALSE),"N/A")</f>
        <v>SAS</v>
      </c>
      <c r="N1441" s="7" t="str">
        <f>IF(VLOOKUP($A1441,'V2.5.2 Measures'!$C:$W,20,FALSE)&lt;&gt; "", VLOOKUP($A1441,'V2.5.2 Measures'!$C:$W,20,FALSE),"N/A")</f>
        <v>V1.1</v>
      </c>
      <c r="O1441" s="7" t="str">
        <f>IF(VLOOKUP($A1441,'V2.5.2 Measures'!$C:$W,21,FALSE)&lt;&gt; "", VLOOKUP($A1441,'V2.5.2 Measures'!$C:$W,21,FALSE),"N/A")</f>
        <v>V2.3</v>
      </c>
      <c r="P1441" s="7" t="e">
        <f>IF(VLOOKUP($A1441,'V2.5.2 Measures'!$C:$W,22,FALSE)&lt;&gt; "", VLOOKUP($A1441,'V2.5.2 Measures'!$C:$W,22,FALSE),"N/A")</f>
        <v>#REF!</v>
      </c>
      <c r="Q1441" s="7" t="e">
        <f>IF(VLOOKUP($A1441,'V2.5.2 Measures'!$C:$W,23,FALSE)&lt;&gt; "", VLOOKUP($A1441,'V2.5.2 Measures'!$C:$W,23,FALSE),"N/A")</f>
        <v>#REF!</v>
      </c>
      <c r="R1441" s="7" t="e">
        <f>IF(VLOOKUP($A1441,'V2.5.2 Measures'!$C:$W,24,FALSE)&lt;&gt; "", VLOOKUP($A1441,'V2.5.2 Measures'!$C:$W,24,FALSE),"N/A")</f>
        <v>#REF!</v>
      </c>
      <c r="S1441" s="7" t="e">
        <f>IF(VLOOKUP($A1441,'V2.5.2 Measures'!$C:$W,25,FALSE)&lt;&gt; "", VLOOKUP($A1441,'V2.5.2 Measures'!$C:$W,25,FALSE),"N/A")</f>
        <v>#REF!</v>
      </c>
      <c r="T1441" s="7" t="str">
        <f>IF(VLOOKUP($A1441,'V2.5.2 Measures'!$C:$W,2,FALSE)&lt;&gt; "", VLOOKUP($A1441,'V2.5.2 Measures'!$C:$W,2,FALSE),"N/A")</f>
        <v>EXP-2-004-16</v>
      </c>
      <c r="U1441" s="7" t="str">
        <f>IF(VLOOKUP($A1441,'V2.5.2 Measures'!$C:$W,3,FALSE)&lt;&gt; "", VLOOKUP($A1441,'V2.5.2 Measures'!$C:$W,3,FALSE),"N/A")</f>
        <v>Total paid for TYPE-OF-SERVICE = 84 (Sterilizations)</v>
      </c>
      <c r="V1441" s="7" t="e">
        <f>IF(VLOOKUP($A1441,'V2.5.2 Measures'!$C:$W,26,FALSE)&lt;&gt; "", VLOOKUP($A1441,'V2.5.2 Measures'!$C:$W,26,FALSE),"N/A")</f>
        <v>#REF!</v>
      </c>
      <c r="W1441" s="7" t="e">
        <f>IF(VLOOKUP($A1441,'V2.5.2 Measures'!$C:$W,44,FALSE)&lt;&gt; "", VLOOKUP($A1441,'V2.5.2 Measures'!$C:$W,44,FALSE),"N/A")</f>
        <v>#REF!</v>
      </c>
    </row>
    <row r="1442" spans="1:23" x14ac:dyDescent="0.35">
      <c r="A1442" s="7" t="str">
        <f>'V2.5.2 Measures'!C905</f>
        <v>EXP2.17</v>
      </c>
      <c r="B1442" s="7" t="str">
        <f>VLOOKUP($A1442,'V2.5.2 Measures'!$C:$W,6,FALSE)</f>
        <v>Medicaid FFS: Original, Crossover, Paid Claims</v>
      </c>
      <c r="C1442" s="7" t="str">
        <f>VLOOKUP($A1442,'V2.5.2 Measures'!$C:$W,8,FALSE)</f>
        <v>No</v>
      </c>
      <c r="D1442" s="7" t="str">
        <f>IF(VLOOKUP($A1442,'V2.5.2 Measures'!$C:$W,4,FALSE)="","",VLOOKUP($A1442,'V2.5.2 Measures'!$C:$W,4,FALSE))</f>
        <v>Sum</v>
      </c>
      <c r="E1442" s="7" t="str">
        <f>IF((VLOOKUP($A1442,'V2.5.2 Measures'!$C:$W,8,FALSE)&lt;&gt;"")*AND(VLOOKUP($A1442,'V2.5.2 Measures'!$C:$W,8,FALSE)&lt;&gt;"TBD"),VLOOKUP($A1442,'V2.5.2 Measures'!$C:$W,8,FALSE),"N/A")</f>
        <v>No</v>
      </c>
      <c r="F1442" s="7" t="str">
        <f>IF((VLOOKUP($A1442,'V2.5.2 Measures'!$C:$W,9,FALSE)&lt;&gt;"")*AND(VLOOKUP($A1442,'V2.5.2 Measures'!$C:$W,9,FALSE)&lt;&gt;"TBD"),VLOOKUP($A1442,'V2.5.2 Measures'!$C:$W,9,FALSE),"N/A")</f>
        <v>N/A</v>
      </c>
      <c r="G1442" s="7" t="str">
        <f>IF((VLOOKUP($A1442,'V2.5.2 Measures'!$C:$W,10,FALSE)&lt;&gt;"")*AND(VLOOKUP($A1442,'V2.5.2 Measures'!$C:$W,10,FALSE)&lt;&gt;"TBD"),VLOOKUP($A1442,'V2.5.2 Measures'!$C:$W,10,FALSE),"N/A")</f>
        <v>N/A</v>
      </c>
      <c r="H1442" s="7" t="str">
        <f>IF(VLOOKUP($A1442,'V2.5.2 Measures'!$C:$W,14,FALSE)&lt;&gt; "", VLOOKUP($A1442,'V2.5.2 Measures'!$C:$W,14,FALSE),"N/A")</f>
        <v>N/A</v>
      </c>
      <c r="I1442" s="7">
        <f>IF(VLOOKUP($A1442,'V2.5.2 Measures'!$C:$W,15,FALSE)&lt;&gt; "", VLOOKUP($A1442,'V2.5.2 Measures'!$C:$W,15,FALSE),"N/A")</f>
        <v>0.3</v>
      </c>
      <c r="J1442" s="7" t="str">
        <f>IF(VLOOKUP($A1442,'V2.5.2 Measures'!$C:$W,16,FALSE)&lt;&gt; "", VLOOKUP($A1442,'V2.5.2 Measures'!$C:$W,16,FALSE),"N/A")</f>
        <v>N/A</v>
      </c>
      <c r="K1442" s="7" t="str">
        <f>IF(VLOOKUP($A1442,'V2.5.2 Measures'!$C:$W,17,FALSE)&lt;&gt; "", VLOOKUP($A1442,'V2.5.2 Measures'!$C:$W,17,FALSE),"N/A")</f>
        <v>N/A</v>
      </c>
      <c r="L1442" s="7" t="str">
        <f>IF(VLOOKUP($A1442,'V2.5.2 Measures'!$C:$W,18,FALSE)&lt;&gt; "", VLOOKUP($A1442,'V2.5.2 Measures'!$C:$W,18,FALSE),"N/A")</f>
        <v>Default</v>
      </c>
      <c r="M1442" s="7" t="str">
        <f>IF(VLOOKUP($A1442,'V2.5.2 Measures'!$C:$W,19,FALSE)&lt;&gt; "", VLOOKUP($A1442,'V2.5.2 Measures'!$C:$W,19,FALSE),"N/A")</f>
        <v>SAS</v>
      </c>
      <c r="N1442" s="7" t="str">
        <f>IF(VLOOKUP($A1442,'V2.5.2 Measures'!$C:$W,20,FALSE)&lt;&gt; "", VLOOKUP($A1442,'V2.5.2 Measures'!$C:$W,20,FALSE),"N/A")</f>
        <v>V1.1</v>
      </c>
      <c r="O1442" s="7" t="str">
        <f>IF(VLOOKUP($A1442,'V2.5.2 Measures'!$C:$W,21,FALSE)&lt;&gt; "", VLOOKUP($A1442,'V2.5.2 Measures'!$C:$W,21,FALSE),"N/A")</f>
        <v>V2.3</v>
      </c>
      <c r="P1442" s="7" t="e">
        <f>IF(VLOOKUP($A1442,'V2.5.2 Measures'!$C:$W,22,FALSE)&lt;&gt; "", VLOOKUP($A1442,'V2.5.2 Measures'!$C:$W,22,FALSE),"N/A")</f>
        <v>#REF!</v>
      </c>
      <c r="Q1442" s="7" t="e">
        <f>IF(VLOOKUP($A1442,'V2.5.2 Measures'!$C:$W,23,FALSE)&lt;&gt; "", VLOOKUP($A1442,'V2.5.2 Measures'!$C:$W,23,FALSE),"N/A")</f>
        <v>#REF!</v>
      </c>
      <c r="R1442" s="7" t="e">
        <f>IF(VLOOKUP($A1442,'V2.5.2 Measures'!$C:$W,24,FALSE)&lt;&gt; "", VLOOKUP($A1442,'V2.5.2 Measures'!$C:$W,24,FALSE),"N/A")</f>
        <v>#REF!</v>
      </c>
      <c r="S1442" s="7" t="e">
        <f>IF(VLOOKUP($A1442,'V2.5.2 Measures'!$C:$W,25,FALSE)&lt;&gt; "", VLOOKUP($A1442,'V2.5.2 Measures'!$C:$W,25,FALSE),"N/A")</f>
        <v>#REF!</v>
      </c>
      <c r="T1442" s="7" t="str">
        <f>IF(VLOOKUP($A1442,'V2.5.2 Measures'!$C:$W,2,FALSE)&lt;&gt; "", VLOOKUP($A1442,'V2.5.2 Measures'!$C:$W,2,FALSE),"N/A")</f>
        <v>EXP-2-005-17</v>
      </c>
      <c r="U1442" s="7" t="str">
        <f>IF(VLOOKUP($A1442,'V2.5.2 Measures'!$C:$W,3,FALSE)&lt;&gt; "", VLOOKUP($A1442,'V2.5.2 Measures'!$C:$W,3,FALSE),"N/A")</f>
        <v>Total paid for TYPE-OF-SERVICE = 86 (Other Pregnancy-related Procedures)</v>
      </c>
      <c r="V1442" s="7" t="e">
        <f>IF(VLOOKUP($A1442,'V2.5.2 Measures'!$C:$W,26,FALSE)&lt;&gt; "", VLOOKUP($A1442,'V2.5.2 Measures'!$C:$W,26,FALSE),"N/A")</f>
        <v>#REF!</v>
      </c>
      <c r="W1442" s="7" t="e">
        <f>IF(VLOOKUP($A1442,'V2.5.2 Measures'!$C:$W,44,FALSE)&lt;&gt; "", VLOOKUP($A1442,'V2.5.2 Measures'!$C:$W,44,FALSE),"N/A")</f>
        <v>#REF!</v>
      </c>
    </row>
    <row r="1443" spans="1:23" x14ac:dyDescent="0.35">
      <c r="A1443" s="7" t="str">
        <f>'V2.5.2 Measures'!C906</f>
        <v>EXP2.18</v>
      </c>
      <c r="B1443" s="7" t="str">
        <f>VLOOKUP($A1443,'V2.5.2 Measures'!$C:$W,6,FALSE)</f>
        <v>Medicaid FFS: Original, Crossover, Paid Claims</v>
      </c>
      <c r="C1443" s="7" t="str">
        <f>VLOOKUP($A1443,'V2.5.2 Measures'!$C:$W,8,FALSE)</f>
        <v>No</v>
      </c>
      <c r="D1443" s="7" t="str">
        <f>IF(VLOOKUP($A1443,'V2.5.2 Measures'!$C:$W,4,FALSE)="","",VLOOKUP($A1443,'V2.5.2 Measures'!$C:$W,4,FALSE))</f>
        <v>Sum</v>
      </c>
      <c r="E1443" s="7" t="str">
        <f>IF((VLOOKUP($A1443,'V2.5.2 Measures'!$C:$W,8,FALSE)&lt;&gt;"")*AND(VLOOKUP($A1443,'V2.5.2 Measures'!$C:$W,8,FALSE)&lt;&gt;"TBD"),VLOOKUP($A1443,'V2.5.2 Measures'!$C:$W,8,FALSE),"N/A")</f>
        <v>No</v>
      </c>
      <c r="F1443" s="7" t="str">
        <f>IF((VLOOKUP($A1443,'V2.5.2 Measures'!$C:$W,9,FALSE)&lt;&gt;"")*AND(VLOOKUP($A1443,'V2.5.2 Measures'!$C:$W,9,FALSE)&lt;&gt;"TBD"),VLOOKUP($A1443,'V2.5.2 Measures'!$C:$W,9,FALSE),"N/A")</f>
        <v>N/A</v>
      </c>
      <c r="G1443" s="7" t="str">
        <f>IF((VLOOKUP($A1443,'V2.5.2 Measures'!$C:$W,10,FALSE)&lt;&gt;"")*AND(VLOOKUP($A1443,'V2.5.2 Measures'!$C:$W,10,FALSE)&lt;&gt;"TBD"),VLOOKUP($A1443,'V2.5.2 Measures'!$C:$W,10,FALSE),"N/A")</f>
        <v>N/A</v>
      </c>
      <c r="H1443" s="7" t="str">
        <f>IF(VLOOKUP($A1443,'V2.5.2 Measures'!$C:$W,14,FALSE)&lt;&gt; "", VLOOKUP($A1443,'V2.5.2 Measures'!$C:$W,14,FALSE),"N/A")</f>
        <v>N/A</v>
      </c>
      <c r="I1443" s="7">
        <f>IF(VLOOKUP($A1443,'V2.5.2 Measures'!$C:$W,15,FALSE)&lt;&gt; "", VLOOKUP($A1443,'V2.5.2 Measures'!$C:$W,15,FALSE),"N/A")</f>
        <v>0.3</v>
      </c>
      <c r="J1443" s="7" t="str">
        <f>IF(VLOOKUP($A1443,'V2.5.2 Measures'!$C:$W,16,FALSE)&lt;&gt; "", VLOOKUP($A1443,'V2.5.2 Measures'!$C:$W,16,FALSE),"N/A")</f>
        <v>N/A</v>
      </c>
      <c r="K1443" s="7" t="str">
        <f>IF(VLOOKUP($A1443,'V2.5.2 Measures'!$C:$W,17,FALSE)&lt;&gt; "", VLOOKUP($A1443,'V2.5.2 Measures'!$C:$W,17,FALSE),"N/A")</f>
        <v>N/A</v>
      </c>
      <c r="L1443" s="7" t="str">
        <f>IF(VLOOKUP($A1443,'V2.5.2 Measures'!$C:$W,18,FALSE)&lt;&gt; "", VLOOKUP($A1443,'V2.5.2 Measures'!$C:$W,18,FALSE),"N/A")</f>
        <v>Default</v>
      </c>
      <c r="M1443" s="7" t="str">
        <f>IF(VLOOKUP($A1443,'V2.5.2 Measures'!$C:$W,19,FALSE)&lt;&gt; "", VLOOKUP($A1443,'V2.5.2 Measures'!$C:$W,19,FALSE),"N/A")</f>
        <v>SAS</v>
      </c>
      <c r="N1443" s="7" t="str">
        <f>IF(VLOOKUP($A1443,'V2.5.2 Measures'!$C:$W,20,FALSE)&lt;&gt; "", VLOOKUP($A1443,'V2.5.2 Measures'!$C:$W,20,FALSE),"N/A")</f>
        <v>V1.1</v>
      </c>
      <c r="O1443" s="7" t="str">
        <f>IF(VLOOKUP($A1443,'V2.5.2 Measures'!$C:$W,21,FALSE)&lt;&gt; "", VLOOKUP($A1443,'V2.5.2 Measures'!$C:$W,21,FALSE),"N/A")</f>
        <v>V2.3</v>
      </c>
      <c r="P1443" s="7" t="e">
        <f>IF(VLOOKUP($A1443,'V2.5.2 Measures'!$C:$W,22,FALSE)&lt;&gt; "", VLOOKUP($A1443,'V2.5.2 Measures'!$C:$W,22,FALSE),"N/A")</f>
        <v>#REF!</v>
      </c>
      <c r="Q1443" s="7" t="e">
        <f>IF(VLOOKUP($A1443,'V2.5.2 Measures'!$C:$W,23,FALSE)&lt;&gt; "", VLOOKUP($A1443,'V2.5.2 Measures'!$C:$W,23,FALSE),"N/A")</f>
        <v>#REF!</v>
      </c>
      <c r="R1443" s="7" t="e">
        <f>IF(VLOOKUP($A1443,'V2.5.2 Measures'!$C:$W,24,FALSE)&lt;&gt; "", VLOOKUP($A1443,'V2.5.2 Measures'!$C:$W,24,FALSE),"N/A")</f>
        <v>#REF!</v>
      </c>
      <c r="S1443" s="7" t="e">
        <f>IF(VLOOKUP($A1443,'V2.5.2 Measures'!$C:$W,25,FALSE)&lt;&gt; "", VLOOKUP($A1443,'V2.5.2 Measures'!$C:$W,25,FALSE),"N/A")</f>
        <v>#REF!</v>
      </c>
      <c r="T1443" s="7" t="str">
        <f>IF(VLOOKUP($A1443,'V2.5.2 Measures'!$C:$W,2,FALSE)&lt;&gt; "", VLOOKUP($A1443,'V2.5.2 Measures'!$C:$W,2,FALSE),"N/A")</f>
        <v>EXP-2-006-18</v>
      </c>
      <c r="U1443" s="7" t="str">
        <f>IF(VLOOKUP($A1443,'V2.5.2 Measures'!$C:$W,3,FALSE)&lt;&gt; "", VLOOKUP($A1443,'V2.5.2 Measures'!$C:$W,3,FALSE),"N/A")</f>
        <v>Total paid for TYPE-OF-SERVICE = 90 (Critical access hospital services – IP)</v>
      </c>
      <c r="V1443" s="7" t="e">
        <f>IF(VLOOKUP($A1443,'V2.5.2 Measures'!$C:$W,26,FALSE)&lt;&gt; "", VLOOKUP($A1443,'V2.5.2 Measures'!$C:$W,26,FALSE),"N/A")</f>
        <v>#REF!</v>
      </c>
      <c r="W1443" s="7" t="e">
        <f>IF(VLOOKUP($A1443,'V2.5.2 Measures'!$C:$W,44,FALSE)&lt;&gt; "", VLOOKUP($A1443,'V2.5.2 Measures'!$C:$W,44,FALSE),"N/A")</f>
        <v>#REF!</v>
      </c>
    </row>
    <row r="1444" spans="1:23" x14ac:dyDescent="0.35">
      <c r="A1444" s="7" t="str">
        <f>'V2.5.2 Measures'!C907</f>
        <v>EXP2.19</v>
      </c>
      <c r="B1444" s="7" t="str">
        <f>VLOOKUP($A1444,'V2.5.2 Measures'!$C:$W,6,FALSE)</f>
        <v>Medicaid FFS: Original, Crossover, Paid Claims</v>
      </c>
      <c r="C1444" s="7" t="str">
        <f>VLOOKUP($A1444,'V2.5.2 Measures'!$C:$W,8,FALSE)</f>
        <v>No</v>
      </c>
      <c r="D1444" s="7" t="str">
        <f>IF(VLOOKUP($A1444,'V2.5.2 Measures'!$C:$W,4,FALSE)="","",VLOOKUP($A1444,'V2.5.2 Measures'!$C:$W,4,FALSE))</f>
        <v>Sum</v>
      </c>
      <c r="E1444" s="7" t="str">
        <f>IF((VLOOKUP($A1444,'V2.5.2 Measures'!$C:$W,8,FALSE)&lt;&gt;"")*AND(VLOOKUP($A1444,'V2.5.2 Measures'!$C:$W,8,FALSE)&lt;&gt;"TBD"),VLOOKUP($A1444,'V2.5.2 Measures'!$C:$W,8,FALSE),"N/A")</f>
        <v>No</v>
      </c>
      <c r="F1444" s="7" t="str">
        <f>IF((VLOOKUP($A1444,'V2.5.2 Measures'!$C:$W,9,FALSE)&lt;&gt;"")*AND(VLOOKUP($A1444,'V2.5.2 Measures'!$C:$W,9,FALSE)&lt;&gt;"TBD"),VLOOKUP($A1444,'V2.5.2 Measures'!$C:$W,9,FALSE),"N/A")</f>
        <v>N/A</v>
      </c>
      <c r="G1444" s="7" t="str">
        <f>IF((VLOOKUP($A1444,'V2.5.2 Measures'!$C:$W,10,FALSE)&lt;&gt;"")*AND(VLOOKUP($A1444,'V2.5.2 Measures'!$C:$W,10,FALSE)&lt;&gt;"TBD"),VLOOKUP($A1444,'V2.5.2 Measures'!$C:$W,10,FALSE),"N/A")</f>
        <v>N/A</v>
      </c>
      <c r="H1444" s="7" t="str">
        <f>IF(VLOOKUP($A1444,'V2.5.2 Measures'!$C:$W,14,FALSE)&lt;&gt; "", VLOOKUP($A1444,'V2.5.2 Measures'!$C:$W,14,FALSE),"N/A")</f>
        <v>N/A</v>
      </c>
      <c r="I1444" s="7">
        <f>IF(VLOOKUP($A1444,'V2.5.2 Measures'!$C:$W,15,FALSE)&lt;&gt; "", VLOOKUP($A1444,'V2.5.2 Measures'!$C:$W,15,FALSE),"N/A")</f>
        <v>0.3</v>
      </c>
      <c r="J1444" s="7" t="str">
        <f>IF(VLOOKUP($A1444,'V2.5.2 Measures'!$C:$W,16,FALSE)&lt;&gt; "", VLOOKUP($A1444,'V2.5.2 Measures'!$C:$W,16,FALSE),"N/A")</f>
        <v>N/A</v>
      </c>
      <c r="K1444" s="7" t="str">
        <f>IF(VLOOKUP($A1444,'V2.5.2 Measures'!$C:$W,17,FALSE)&lt;&gt; "", VLOOKUP($A1444,'V2.5.2 Measures'!$C:$W,17,FALSE),"N/A")</f>
        <v>N/A</v>
      </c>
      <c r="L1444" s="7" t="str">
        <f>IF(VLOOKUP($A1444,'V2.5.2 Measures'!$C:$W,18,FALSE)&lt;&gt; "", VLOOKUP($A1444,'V2.5.2 Measures'!$C:$W,18,FALSE),"N/A")</f>
        <v>Default</v>
      </c>
      <c r="M1444" s="7" t="str">
        <f>IF(VLOOKUP($A1444,'V2.5.2 Measures'!$C:$W,19,FALSE)&lt;&gt; "", VLOOKUP($A1444,'V2.5.2 Measures'!$C:$W,19,FALSE),"N/A")</f>
        <v>SAS</v>
      </c>
      <c r="N1444" s="7" t="str">
        <f>IF(VLOOKUP($A1444,'V2.5.2 Measures'!$C:$W,20,FALSE)&lt;&gt; "", VLOOKUP($A1444,'V2.5.2 Measures'!$C:$W,20,FALSE),"N/A")</f>
        <v>V1.1</v>
      </c>
      <c r="O1444" s="7" t="str">
        <f>IF(VLOOKUP($A1444,'V2.5.2 Measures'!$C:$W,21,FALSE)&lt;&gt; "", VLOOKUP($A1444,'V2.5.2 Measures'!$C:$W,21,FALSE),"N/A")</f>
        <v>V2.3</v>
      </c>
      <c r="P1444" s="7" t="e">
        <f>IF(VLOOKUP($A1444,'V2.5.2 Measures'!$C:$W,22,FALSE)&lt;&gt; "", VLOOKUP($A1444,'V2.5.2 Measures'!$C:$W,22,FALSE),"N/A")</f>
        <v>#REF!</v>
      </c>
      <c r="Q1444" s="7" t="e">
        <f>IF(VLOOKUP($A1444,'V2.5.2 Measures'!$C:$W,23,FALSE)&lt;&gt; "", VLOOKUP($A1444,'V2.5.2 Measures'!$C:$W,23,FALSE),"N/A")</f>
        <v>#REF!</v>
      </c>
      <c r="R1444" s="7" t="e">
        <f>IF(VLOOKUP($A1444,'V2.5.2 Measures'!$C:$W,24,FALSE)&lt;&gt; "", VLOOKUP($A1444,'V2.5.2 Measures'!$C:$W,24,FALSE),"N/A")</f>
        <v>#REF!</v>
      </c>
      <c r="S1444" s="7" t="e">
        <f>IF(VLOOKUP($A1444,'V2.5.2 Measures'!$C:$W,25,FALSE)&lt;&gt; "", VLOOKUP($A1444,'V2.5.2 Measures'!$C:$W,25,FALSE),"N/A")</f>
        <v>#REF!</v>
      </c>
      <c r="T1444" s="7" t="str">
        <f>IF(VLOOKUP($A1444,'V2.5.2 Measures'!$C:$W,2,FALSE)&lt;&gt; "", VLOOKUP($A1444,'V2.5.2 Measures'!$C:$W,2,FALSE),"N/A")</f>
        <v>EXP-2-007-19</v>
      </c>
      <c r="U1444" s="7" t="str">
        <f>IF(VLOOKUP($A1444,'V2.5.2 Measures'!$C:$W,3,FALSE)&lt;&gt; "", VLOOKUP($A1444,'V2.5.2 Measures'!$C:$W,3,FALSE),"N/A")</f>
        <v>Total paid for TYPE-OF-SERVICE = 91 (Skilled care – hospital residing)</v>
      </c>
      <c r="V1444" s="7" t="e">
        <f>IF(VLOOKUP($A1444,'V2.5.2 Measures'!$C:$W,26,FALSE)&lt;&gt; "", VLOOKUP($A1444,'V2.5.2 Measures'!$C:$W,26,FALSE),"N/A")</f>
        <v>#REF!</v>
      </c>
      <c r="W1444" s="7" t="e">
        <f>IF(VLOOKUP($A1444,'V2.5.2 Measures'!$C:$W,44,FALSE)&lt;&gt; "", VLOOKUP($A1444,'V2.5.2 Measures'!$C:$W,44,FALSE),"N/A")</f>
        <v>#REF!</v>
      </c>
    </row>
    <row r="1445" spans="1:23" x14ac:dyDescent="0.35">
      <c r="A1445" s="7" t="str">
        <f>'V2.5.2 Measures'!C908</f>
        <v>EXP2.20</v>
      </c>
      <c r="B1445" s="7" t="str">
        <f>VLOOKUP($A1445,'V2.5.2 Measures'!$C:$W,6,FALSE)</f>
        <v>Medicaid FFS: Original, Crossover, Paid Claims</v>
      </c>
      <c r="C1445" s="7" t="str">
        <f>VLOOKUP($A1445,'V2.5.2 Measures'!$C:$W,8,FALSE)</f>
        <v>No</v>
      </c>
      <c r="D1445" s="7" t="str">
        <f>IF(VLOOKUP($A1445,'V2.5.2 Measures'!$C:$W,4,FALSE)="","",VLOOKUP($A1445,'V2.5.2 Measures'!$C:$W,4,FALSE))</f>
        <v>Sum</v>
      </c>
      <c r="E1445" s="7" t="str">
        <f>IF((VLOOKUP($A1445,'V2.5.2 Measures'!$C:$W,8,FALSE)&lt;&gt;"")*AND(VLOOKUP($A1445,'V2.5.2 Measures'!$C:$W,8,FALSE)&lt;&gt;"TBD"),VLOOKUP($A1445,'V2.5.2 Measures'!$C:$W,8,FALSE),"N/A")</f>
        <v>No</v>
      </c>
      <c r="F1445" s="7" t="str">
        <f>IF((VLOOKUP($A1445,'V2.5.2 Measures'!$C:$W,9,FALSE)&lt;&gt;"")*AND(VLOOKUP($A1445,'V2.5.2 Measures'!$C:$W,9,FALSE)&lt;&gt;"TBD"),VLOOKUP($A1445,'V2.5.2 Measures'!$C:$W,9,FALSE),"N/A")</f>
        <v>N/A</v>
      </c>
      <c r="G1445" s="7" t="str">
        <f>IF((VLOOKUP($A1445,'V2.5.2 Measures'!$C:$W,10,FALSE)&lt;&gt;"")*AND(VLOOKUP($A1445,'V2.5.2 Measures'!$C:$W,10,FALSE)&lt;&gt;"TBD"),VLOOKUP($A1445,'V2.5.2 Measures'!$C:$W,10,FALSE),"N/A")</f>
        <v>N/A</v>
      </c>
      <c r="H1445" s="7" t="str">
        <f>IF(VLOOKUP($A1445,'V2.5.2 Measures'!$C:$W,14,FALSE)&lt;&gt; "", VLOOKUP($A1445,'V2.5.2 Measures'!$C:$W,14,FALSE),"N/A")</f>
        <v>N/A</v>
      </c>
      <c r="I1445" s="7">
        <f>IF(VLOOKUP($A1445,'V2.5.2 Measures'!$C:$W,15,FALSE)&lt;&gt; "", VLOOKUP($A1445,'V2.5.2 Measures'!$C:$W,15,FALSE),"N/A")</f>
        <v>0.3</v>
      </c>
      <c r="J1445" s="7" t="str">
        <f>IF(VLOOKUP($A1445,'V2.5.2 Measures'!$C:$W,16,FALSE)&lt;&gt; "", VLOOKUP($A1445,'V2.5.2 Measures'!$C:$W,16,FALSE),"N/A")</f>
        <v>N/A</v>
      </c>
      <c r="K1445" s="7" t="str">
        <f>IF(VLOOKUP($A1445,'V2.5.2 Measures'!$C:$W,17,FALSE)&lt;&gt; "", VLOOKUP($A1445,'V2.5.2 Measures'!$C:$W,17,FALSE),"N/A")</f>
        <v>N/A</v>
      </c>
      <c r="L1445" s="7" t="str">
        <f>IF(VLOOKUP($A1445,'V2.5.2 Measures'!$C:$W,18,FALSE)&lt;&gt; "", VLOOKUP($A1445,'V2.5.2 Measures'!$C:$W,18,FALSE),"N/A")</f>
        <v>Default</v>
      </c>
      <c r="M1445" s="7" t="str">
        <f>IF(VLOOKUP($A1445,'V2.5.2 Measures'!$C:$W,19,FALSE)&lt;&gt; "", VLOOKUP($A1445,'V2.5.2 Measures'!$C:$W,19,FALSE),"N/A")</f>
        <v>SAS</v>
      </c>
      <c r="N1445" s="7" t="str">
        <f>IF(VLOOKUP($A1445,'V2.5.2 Measures'!$C:$W,20,FALSE)&lt;&gt; "", VLOOKUP($A1445,'V2.5.2 Measures'!$C:$W,20,FALSE),"N/A")</f>
        <v>V1.1</v>
      </c>
      <c r="O1445" s="7" t="str">
        <f>IF(VLOOKUP($A1445,'V2.5.2 Measures'!$C:$W,21,FALSE)&lt;&gt; "", VLOOKUP($A1445,'V2.5.2 Measures'!$C:$W,21,FALSE),"N/A")</f>
        <v>V2.3</v>
      </c>
      <c r="P1445" s="7" t="e">
        <f>IF(VLOOKUP($A1445,'V2.5.2 Measures'!$C:$W,22,FALSE)&lt;&gt; "", VLOOKUP($A1445,'V2.5.2 Measures'!$C:$W,22,FALSE),"N/A")</f>
        <v>#REF!</v>
      </c>
      <c r="Q1445" s="7" t="e">
        <f>IF(VLOOKUP($A1445,'V2.5.2 Measures'!$C:$W,23,FALSE)&lt;&gt; "", VLOOKUP($A1445,'V2.5.2 Measures'!$C:$W,23,FALSE),"N/A")</f>
        <v>#REF!</v>
      </c>
      <c r="R1445" s="7" t="e">
        <f>IF(VLOOKUP($A1445,'V2.5.2 Measures'!$C:$W,24,FALSE)&lt;&gt; "", VLOOKUP($A1445,'V2.5.2 Measures'!$C:$W,24,FALSE),"N/A")</f>
        <v>#REF!</v>
      </c>
      <c r="S1445" s="7" t="e">
        <f>IF(VLOOKUP($A1445,'V2.5.2 Measures'!$C:$W,25,FALSE)&lt;&gt; "", VLOOKUP($A1445,'V2.5.2 Measures'!$C:$W,25,FALSE),"N/A")</f>
        <v>#REF!</v>
      </c>
      <c r="T1445" s="7" t="str">
        <f>IF(VLOOKUP($A1445,'V2.5.2 Measures'!$C:$W,2,FALSE)&lt;&gt; "", VLOOKUP($A1445,'V2.5.2 Measures'!$C:$W,2,FALSE),"N/A")</f>
        <v>EXP-2-008-20</v>
      </c>
      <c r="U1445" s="7" t="str">
        <f>IF(VLOOKUP($A1445,'V2.5.2 Measures'!$C:$W,3,FALSE)&lt;&gt; "", VLOOKUP($A1445,'V2.5.2 Measures'!$C:$W,3,FALSE),"N/A")</f>
        <v>Total paid for TYPE-OF-SERVICE = 92 (Exceptional care – hospital residing)</v>
      </c>
      <c r="V1445" s="7" t="e">
        <f>IF(VLOOKUP($A1445,'V2.5.2 Measures'!$C:$W,26,FALSE)&lt;&gt; "", VLOOKUP($A1445,'V2.5.2 Measures'!$C:$W,26,FALSE),"N/A")</f>
        <v>#REF!</v>
      </c>
      <c r="W1445" s="7" t="e">
        <f>IF(VLOOKUP($A1445,'V2.5.2 Measures'!$C:$W,44,FALSE)&lt;&gt; "", VLOOKUP($A1445,'V2.5.2 Measures'!$C:$W,44,FALSE),"N/A")</f>
        <v>#REF!</v>
      </c>
    </row>
    <row r="1446" spans="1:23" x14ac:dyDescent="0.35">
      <c r="A1446" s="7" t="str">
        <f>'V2.5.2 Measures'!C909</f>
        <v>EXP2.21</v>
      </c>
      <c r="B1446" s="7" t="str">
        <f>VLOOKUP($A1446,'V2.5.2 Measures'!$C:$W,6,FALSE)</f>
        <v>Medicaid FFS: Original, Crossover, Paid Claims</v>
      </c>
      <c r="C1446" s="7" t="str">
        <f>VLOOKUP($A1446,'V2.5.2 Measures'!$C:$W,8,FALSE)</f>
        <v>No</v>
      </c>
      <c r="D1446" s="7" t="str">
        <f>IF(VLOOKUP($A1446,'V2.5.2 Measures'!$C:$W,4,FALSE)="","",VLOOKUP($A1446,'V2.5.2 Measures'!$C:$W,4,FALSE))</f>
        <v>Sum</v>
      </c>
      <c r="E1446" s="7" t="str">
        <f>IF((VLOOKUP($A1446,'V2.5.2 Measures'!$C:$W,8,FALSE)&lt;&gt;"")*AND(VLOOKUP($A1446,'V2.5.2 Measures'!$C:$W,8,FALSE)&lt;&gt;"TBD"),VLOOKUP($A1446,'V2.5.2 Measures'!$C:$W,8,FALSE),"N/A")</f>
        <v>No</v>
      </c>
      <c r="F1446" s="7" t="str">
        <f>IF((VLOOKUP($A1446,'V2.5.2 Measures'!$C:$W,9,FALSE)&lt;&gt;"")*AND(VLOOKUP($A1446,'V2.5.2 Measures'!$C:$W,9,FALSE)&lt;&gt;"TBD"),VLOOKUP($A1446,'V2.5.2 Measures'!$C:$W,9,FALSE),"N/A")</f>
        <v>N/A</v>
      </c>
      <c r="G1446" s="7" t="str">
        <f>IF((VLOOKUP($A1446,'V2.5.2 Measures'!$C:$W,10,FALSE)&lt;&gt;"")*AND(VLOOKUP($A1446,'V2.5.2 Measures'!$C:$W,10,FALSE)&lt;&gt;"TBD"),VLOOKUP($A1446,'V2.5.2 Measures'!$C:$W,10,FALSE),"N/A")</f>
        <v>N/A</v>
      </c>
      <c r="H1446" s="7" t="str">
        <f>IF(VLOOKUP($A1446,'V2.5.2 Measures'!$C:$W,14,FALSE)&lt;&gt; "", VLOOKUP($A1446,'V2.5.2 Measures'!$C:$W,14,FALSE),"N/A")</f>
        <v>N/A</v>
      </c>
      <c r="I1446" s="7">
        <f>IF(VLOOKUP($A1446,'V2.5.2 Measures'!$C:$W,15,FALSE)&lt;&gt; "", VLOOKUP($A1446,'V2.5.2 Measures'!$C:$W,15,FALSE),"N/A")</f>
        <v>0.3</v>
      </c>
      <c r="J1446" s="7" t="str">
        <f>IF(VLOOKUP($A1446,'V2.5.2 Measures'!$C:$W,16,FALSE)&lt;&gt; "", VLOOKUP($A1446,'V2.5.2 Measures'!$C:$W,16,FALSE),"N/A")</f>
        <v>N/A</v>
      </c>
      <c r="K1446" s="7" t="str">
        <f>IF(VLOOKUP($A1446,'V2.5.2 Measures'!$C:$W,17,FALSE)&lt;&gt; "", VLOOKUP($A1446,'V2.5.2 Measures'!$C:$W,17,FALSE),"N/A")</f>
        <v>N/A</v>
      </c>
      <c r="L1446" s="7" t="str">
        <f>IF(VLOOKUP($A1446,'V2.5.2 Measures'!$C:$W,18,FALSE)&lt;&gt; "", VLOOKUP($A1446,'V2.5.2 Measures'!$C:$W,18,FALSE),"N/A")</f>
        <v>Default</v>
      </c>
      <c r="M1446" s="7" t="str">
        <f>IF(VLOOKUP($A1446,'V2.5.2 Measures'!$C:$W,19,FALSE)&lt;&gt; "", VLOOKUP($A1446,'V2.5.2 Measures'!$C:$W,19,FALSE),"N/A")</f>
        <v>SAS</v>
      </c>
      <c r="N1446" s="7" t="str">
        <f>IF(VLOOKUP($A1446,'V2.5.2 Measures'!$C:$W,20,FALSE)&lt;&gt; "", VLOOKUP($A1446,'V2.5.2 Measures'!$C:$W,20,FALSE),"N/A")</f>
        <v>V1.1</v>
      </c>
      <c r="O1446" s="7" t="str">
        <f>IF(VLOOKUP($A1446,'V2.5.2 Measures'!$C:$W,21,FALSE)&lt;&gt; "", VLOOKUP($A1446,'V2.5.2 Measures'!$C:$W,21,FALSE),"N/A")</f>
        <v>V2.3</v>
      </c>
      <c r="P1446" s="7" t="e">
        <f>IF(VLOOKUP($A1446,'V2.5.2 Measures'!$C:$W,22,FALSE)&lt;&gt; "", VLOOKUP($A1446,'V2.5.2 Measures'!$C:$W,22,FALSE),"N/A")</f>
        <v>#REF!</v>
      </c>
      <c r="Q1446" s="7" t="e">
        <f>IF(VLOOKUP($A1446,'V2.5.2 Measures'!$C:$W,23,FALSE)&lt;&gt; "", VLOOKUP($A1446,'V2.5.2 Measures'!$C:$W,23,FALSE),"N/A")</f>
        <v>#REF!</v>
      </c>
      <c r="R1446" s="7" t="e">
        <f>IF(VLOOKUP($A1446,'V2.5.2 Measures'!$C:$W,24,FALSE)&lt;&gt; "", VLOOKUP($A1446,'V2.5.2 Measures'!$C:$W,24,FALSE),"N/A")</f>
        <v>#REF!</v>
      </c>
      <c r="S1446" s="7" t="e">
        <f>IF(VLOOKUP($A1446,'V2.5.2 Measures'!$C:$W,25,FALSE)&lt;&gt; "", VLOOKUP($A1446,'V2.5.2 Measures'!$C:$W,25,FALSE),"N/A")</f>
        <v>#REF!</v>
      </c>
      <c r="T1446" s="7" t="str">
        <f>IF(VLOOKUP($A1446,'V2.5.2 Measures'!$C:$W,2,FALSE)&lt;&gt; "", VLOOKUP($A1446,'V2.5.2 Measures'!$C:$W,2,FALSE),"N/A")</f>
        <v>EXP-2-009-21</v>
      </c>
      <c r="U1446" s="7" t="str">
        <f>IF(VLOOKUP($A1446,'V2.5.2 Measures'!$C:$W,3,FALSE)&lt;&gt; "", VLOOKUP($A1446,'V2.5.2 Measures'!$C:$W,3,FALSE),"N/A")</f>
        <v>Total paid for TYPE-OF-SERVICE = 93 (Non-acute care – hospital residing)</v>
      </c>
      <c r="V1446" s="7" t="e">
        <f>IF(VLOOKUP($A1446,'V2.5.2 Measures'!$C:$W,26,FALSE)&lt;&gt; "", VLOOKUP($A1446,'V2.5.2 Measures'!$C:$W,26,FALSE),"N/A")</f>
        <v>#REF!</v>
      </c>
      <c r="W1446" s="7" t="e">
        <f>IF(VLOOKUP($A1446,'V2.5.2 Measures'!$C:$W,44,FALSE)&lt;&gt; "", VLOOKUP($A1446,'V2.5.2 Measures'!$C:$W,44,FALSE),"N/A")</f>
        <v>#REF!</v>
      </c>
    </row>
    <row r="1447" spans="1:23" x14ac:dyDescent="0.35">
      <c r="A1447" s="7" t="str">
        <f>'V2.5.2 Measures'!C910</f>
        <v>EXP2.13</v>
      </c>
      <c r="B1447" s="7" t="str">
        <f>VLOOKUP($A1447,'V2.5.2 Measures'!$C:$W,6,FALSE)</f>
        <v>Medicaid FFS: Original, Crossover, Paid Claims</v>
      </c>
      <c r="C1447" s="7" t="str">
        <f>VLOOKUP($A1447,'V2.5.2 Measures'!$C:$W,8,FALSE)</f>
        <v>No</v>
      </c>
      <c r="D1447" s="7" t="str">
        <f>IF(VLOOKUP($A1447,'V2.5.2 Measures'!$C:$W,4,FALSE)="","",VLOOKUP($A1447,'V2.5.2 Measures'!$C:$W,4,FALSE))</f>
        <v>Sum</v>
      </c>
      <c r="E1447" s="7" t="str">
        <f>IF((VLOOKUP($A1447,'V2.5.2 Measures'!$C:$W,8,FALSE)&lt;&gt;"")*AND(VLOOKUP($A1447,'V2.5.2 Measures'!$C:$W,8,FALSE)&lt;&gt;"TBD"),VLOOKUP($A1447,'V2.5.2 Measures'!$C:$W,8,FALSE),"N/A")</f>
        <v>No</v>
      </c>
      <c r="F1447" s="7" t="str">
        <f>IF((VLOOKUP($A1447,'V2.5.2 Measures'!$C:$W,9,FALSE)&lt;&gt;"")*AND(VLOOKUP($A1447,'V2.5.2 Measures'!$C:$W,9,FALSE)&lt;&gt;"TBD"),VLOOKUP($A1447,'V2.5.2 Measures'!$C:$W,9,FALSE),"N/A")</f>
        <v>N/A</v>
      </c>
      <c r="G1447" s="7" t="str">
        <f>IF((VLOOKUP($A1447,'V2.5.2 Measures'!$C:$W,10,FALSE)&lt;&gt;"")*AND(VLOOKUP($A1447,'V2.5.2 Measures'!$C:$W,10,FALSE)&lt;&gt;"TBD"),VLOOKUP($A1447,'V2.5.2 Measures'!$C:$W,10,FALSE),"N/A")</f>
        <v>N/A</v>
      </c>
      <c r="H1447" s="7" t="str">
        <f>IF(VLOOKUP($A1447,'V2.5.2 Measures'!$C:$W,14,FALSE)&lt;&gt; "", VLOOKUP($A1447,'V2.5.2 Measures'!$C:$W,14,FALSE),"N/A")</f>
        <v>N/A</v>
      </c>
      <c r="I1447" s="7">
        <f>IF(VLOOKUP($A1447,'V2.5.2 Measures'!$C:$W,15,FALSE)&lt;&gt; "", VLOOKUP($A1447,'V2.5.2 Measures'!$C:$W,15,FALSE),"N/A")</f>
        <v>0.3</v>
      </c>
      <c r="J1447" s="7" t="str">
        <f>IF(VLOOKUP($A1447,'V2.5.2 Measures'!$C:$W,16,FALSE)&lt;&gt; "", VLOOKUP($A1447,'V2.5.2 Measures'!$C:$W,16,FALSE),"N/A")</f>
        <v>N/A</v>
      </c>
      <c r="K1447" s="7" t="str">
        <f>IF(VLOOKUP($A1447,'V2.5.2 Measures'!$C:$W,17,FALSE)&lt;&gt; "", VLOOKUP($A1447,'V2.5.2 Measures'!$C:$W,17,FALSE),"N/A")</f>
        <v>N/A</v>
      </c>
      <c r="L1447" s="7" t="str">
        <f>IF(VLOOKUP($A1447,'V2.5.2 Measures'!$C:$W,18,FALSE)&lt;&gt; "", VLOOKUP($A1447,'V2.5.2 Measures'!$C:$W,18,FALSE),"N/A")</f>
        <v>Default</v>
      </c>
      <c r="M1447" s="7" t="str">
        <f>IF(VLOOKUP($A1447,'V2.5.2 Measures'!$C:$W,19,FALSE)&lt;&gt; "", VLOOKUP($A1447,'V2.5.2 Measures'!$C:$W,19,FALSE),"N/A")</f>
        <v>SAS</v>
      </c>
      <c r="N1447" s="7" t="str">
        <f>IF(VLOOKUP($A1447,'V2.5.2 Measures'!$C:$W,20,FALSE)&lt;&gt; "", VLOOKUP($A1447,'V2.5.2 Measures'!$C:$W,20,FALSE),"N/A")</f>
        <v>V1.1</v>
      </c>
      <c r="O1447" s="7" t="str">
        <f>IF(VLOOKUP($A1447,'V2.5.2 Measures'!$C:$W,21,FALSE)&lt;&gt; "", VLOOKUP($A1447,'V2.5.2 Measures'!$C:$W,21,FALSE),"N/A")</f>
        <v>V2.3</v>
      </c>
      <c r="P1447" s="7" t="e">
        <f>IF(VLOOKUP($A1447,'V2.5.2 Measures'!$C:$W,22,FALSE)&lt;&gt; "", VLOOKUP($A1447,'V2.5.2 Measures'!$C:$W,22,FALSE),"N/A")</f>
        <v>#REF!</v>
      </c>
      <c r="Q1447" s="7" t="e">
        <f>IF(VLOOKUP($A1447,'V2.5.2 Measures'!$C:$W,23,FALSE)&lt;&gt; "", VLOOKUP($A1447,'V2.5.2 Measures'!$C:$W,23,FALSE),"N/A")</f>
        <v>#REF!</v>
      </c>
      <c r="R1447" s="7" t="e">
        <f>IF(VLOOKUP($A1447,'V2.5.2 Measures'!$C:$W,24,FALSE)&lt;&gt; "", VLOOKUP($A1447,'V2.5.2 Measures'!$C:$W,24,FALSE),"N/A")</f>
        <v>#REF!</v>
      </c>
      <c r="S1447" s="7" t="e">
        <f>IF(VLOOKUP($A1447,'V2.5.2 Measures'!$C:$W,25,FALSE)&lt;&gt; "", VLOOKUP($A1447,'V2.5.2 Measures'!$C:$W,25,FALSE),"N/A")</f>
        <v>#REF!</v>
      </c>
      <c r="T1447" s="7" t="str">
        <f>IF(VLOOKUP($A1447,'V2.5.2 Measures'!$C:$W,2,FALSE)&lt;&gt; "", VLOOKUP($A1447,'V2.5.2 Measures'!$C:$W,2,FALSE),"N/A")</f>
        <v>EXP-2-010-13</v>
      </c>
      <c r="U1447" s="7" t="str">
        <f>IF(VLOOKUP($A1447,'V2.5.2 Measures'!$C:$W,3,FALSE)&lt;&gt; "", VLOOKUP($A1447,'V2.5.2 Measures'!$C:$W,3,FALSE),"N/A")</f>
        <v>Total paid for TYPE-OF-SERVICE = 123 (Disproportionate share hospital (DSH) payments)</v>
      </c>
      <c r="V1447" s="7" t="e">
        <f>IF(VLOOKUP($A1447,'V2.5.2 Measures'!$C:$W,26,FALSE)&lt;&gt; "", VLOOKUP($A1447,'V2.5.2 Measures'!$C:$W,26,FALSE),"N/A")</f>
        <v>#REF!</v>
      </c>
      <c r="W1447" s="7" t="e">
        <f>IF(VLOOKUP($A1447,'V2.5.2 Measures'!$C:$W,44,FALSE)&lt;&gt; "", VLOOKUP($A1447,'V2.5.2 Measures'!$C:$W,44,FALSE),"N/A")</f>
        <v>#REF!</v>
      </c>
    </row>
    <row r="1448" spans="1:23" x14ac:dyDescent="0.35">
      <c r="A1448" s="7" t="str">
        <f>'V2.5.2 Measures'!C911</f>
        <v>EXP2.3</v>
      </c>
      <c r="B1448" s="7" t="str">
        <f>VLOOKUP($A1448,'V2.5.2 Measures'!$C:$W,6,FALSE)</f>
        <v>Medicaid FFS: Original, Crossover, Paid Claims</v>
      </c>
      <c r="C1448" s="7" t="str">
        <f>VLOOKUP($A1448,'V2.5.2 Measures'!$C:$W,8,FALSE)</f>
        <v>No</v>
      </c>
      <c r="D1448" s="7" t="str">
        <f>IF(VLOOKUP($A1448,'V2.5.2 Measures'!$C:$W,4,FALSE)="","",VLOOKUP($A1448,'V2.5.2 Measures'!$C:$W,4,FALSE))</f>
        <v>Ratio</v>
      </c>
      <c r="E1448" s="7" t="str">
        <f>IF((VLOOKUP($A1448,'V2.5.2 Measures'!$C:$W,8,FALSE)&lt;&gt;"")*AND(VLOOKUP($A1448,'V2.5.2 Measures'!$C:$W,8,FALSE)&lt;&gt;"TBD"),VLOOKUP($A1448,'V2.5.2 Measures'!$C:$W,8,FALSE),"N/A")</f>
        <v>No</v>
      </c>
      <c r="F1448" s="7" t="str">
        <f>IF((VLOOKUP($A1448,'V2.5.2 Measures'!$C:$W,9,FALSE)&lt;&gt;"")*AND(VLOOKUP($A1448,'V2.5.2 Measures'!$C:$W,9,FALSE)&lt;&gt;"TBD"),VLOOKUP($A1448,'V2.5.2 Measures'!$C:$W,9,FALSE),"N/A")</f>
        <v>N/A</v>
      </c>
      <c r="G1448" s="7" t="str">
        <f>IF((VLOOKUP($A1448,'V2.5.2 Measures'!$C:$W,10,FALSE)&lt;&gt;"")*AND(VLOOKUP($A1448,'V2.5.2 Measures'!$C:$W,10,FALSE)&lt;&gt;"TBD"),VLOOKUP($A1448,'V2.5.2 Measures'!$C:$W,10,FALSE),"N/A")</f>
        <v>N/A</v>
      </c>
      <c r="H1448" s="7" t="str">
        <f>IF(VLOOKUP($A1448,'V2.5.2 Measures'!$C:$W,14,FALSE)&lt;&gt; "", VLOOKUP($A1448,'V2.5.2 Measures'!$C:$W,14,FALSE),"N/A")</f>
        <v>TBD</v>
      </c>
      <c r="I1448" s="7">
        <f>IF(VLOOKUP($A1448,'V2.5.2 Measures'!$C:$W,15,FALSE)&lt;&gt; "", VLOOKUP($A1448,'V2.5.2 Measures'!$C:$W,15,FALSE),"N/A")</f>
        <v>0.2</v>
      </c>
      <c r="J1448" s="7" t="str">
        <f>IF(VLOOKUP($A1448,'V2.5.2 Measures'!$C:$W,16,FALSE)&lt;&gt; "", VLOOKUP($A1448,'V2.5.2 Measures'!$C:$W,16,FALSE),"N/A")</f>
        <v>N/A</v>
      </c>
      <c r="K1448" s="7" t="str">
        <f>IF(VLOOKUP($A1448,'V2.5.2 Measures'!$C:$W,17,FALSE)&lt;&gt; "", VLOOKUP($A1448,'V2.5.2 Measures'!$C:$W,17,FALSE),"N/A")</f>
        <v>N/A</v>
      </c>
      <c r="L1448" s="7" t="str">
        <f>IF(VLOOKUP($A1448,'V2.5.2 Measures'!$C:$W,18,FALSE)&lt;&gt; "", VLOOKUP($A1448,'V2.5.2 Measures'!$C:$W,18,FALSE),"N/A")</f>
        <v>Default</v>
      </c>
      <c r="M1448" s="7" t="str">
        <f>IF(VLOOKUP($A1448,'V2.5.2 Measures'!$C:$W,19,FALSE)&lt;&gt; "", VLOOKUP($A1448,'V2.5.2 Measures'!$C:$W,19,FALSE),"N/A")</f>
        <v>SAS</v>
      </c>
      <c r="N1448" s="7" t="str">
        <f>IF(VLOOKUP($A1448,'V2.5.2 Measures'!$C:$W,20,FALSE)&lt;&gt; "", VLOOKUP($A1448,'V2.5.2 Measures'!$C:$W,20,FALSE),"N/A")</f>
        <v>V1.1</v>
      </c>
      <c r="O1448" s="7" t="str">
        <f>IF(VLOOKUP($A1448,'V2.5.2 Measures'!$C:$W,21,FALSE)&lt;&gt; "", VLOOKUP($A1448,'V2.5.2 Measures'!$C:$W,21,FALSE),"N/A")</f>
        <v>V2.3</v>
      </c>
      <c r="P1448" s="7" t="e">
        <f>IF(VLOOKUP($A1448,'V2.5.2 Measures'!$C:$W,22,FALSE)&lt;&gt; "", VLOOKUP($A1448,'V2.5.2 Measures'!$C:$W,22,FALSE),"N/A")</f>
        <v>#REF!</v>
      </c>
      <c r="Q1448" s="7" t="e">
        <f>IF(VLOOKUP($A1448,'V2.5.2 Measures'!$C:$W,23,FALSE)&lt;&gt; "", VLOOKUP($A1448,'V2.5.2 Measures'!$C:$W,23,FALSE),"N/A")</f>
        <v>#REF!</v>
      </c>
      <c r="R1448" s="7" t="e">
        <f>IF(VLOOKUP($A1448,'V2.5.2 Measures'!$C:$W,24,FALSE)&lt;&gt; "", VLOOKUP($A1448,'V2.5.2 Measures'!$C:$W,24,FALSE),"N/A")</f>
        <v>#REF!</v>
      </c>
      <c r="S1448" s="7" t="e">
        <f>IF(VLOOKUP($A1448,'V2.5.2 Measures'!$C:$W,25,FALSE)&lt;&gt; "", VLOOKUP($A1448,'V2.5.2 Measures'!$C:$W,25,FALSE),"N/A")</f>
        <v>#REF!</v>
      </c>
      <c r="T1448" s="7" t="str">
        <f>IF(VLOOKUP($A1448,'V2.5.2 Measures'!$C:$W,2,FALSE)&lt;&gt; "", VLOOKUP($A1448,'V2.5.2 Measures'!$C:$W,2,FALSE),"N/A")</f>
        <v>EXP-2-011-3</v>
      </c>
      <c r="U1448" s="7" t="str">
        <f>IF(VLOOKUP($A1448,'V2.5.2 Measures'!$C:$W,3,FALSE)&lt;&gt; "", VLOOKUP($A1448,'V2.5.2 Measures'!$C:$W,3,FALSE),"N/A")</f>
        <v>Average paid per record for TYPE-OF-SERVICE = 1 (Inpatient hospital services, other than services in an institution for mental diseases)</v>
      </c>
      <c r="V1448" s="7" t="e">
        <f>IF(VLOOKUP($A1448,'V2.5.2 Measures'!$C:$W,26,FALSE)&lt;&gt; "", VLOOKUP($A1448,'V2.5.2 Measures'!$C:$W,26,FALSE),"N/A")</f>
        <v>#REF!</v>
      </c>
      <c r="W1448" s="7" t="e">
        <f>IF(VLOOKUP($A1448,'V2.5.2 Measures'!$C:$W,44,FALSE)&lt;&gt; "", VLOOKUP($A1448,'V2.5.2 Measures'!$C:$W,44,FALSE),"N/A")</f>
        <v>#REF!</v>
      </c>
    </row>
    <row r="1449" spans="1:23" x14ac:dyDescent="0.35">
      <c r="A1449" s="7" t="str">
        <f>'V2.5.2 Measures'!C912</f>
        <v>EXP2.4</v>
      </c>
      <c r="B1449" s="7" t="str">
        <f>VLOOKUP($A1449,'V2.5.2 Measures'!$C:$W,6,FALSE)</f>
        <v>Medicaid FFS: Original, Crossover, Paid Claims</v>
      </c>
      <c r="C1449" s="7" t="str">
        <f>VLOOKUP($A1449,'V2.5.2 Measures'!$C:$W,8,FALSE)</f>
        <v>No</v>
      </c>
      <c r="D1449" s="7" t="str">
        <f>IF(VLOOKUP($A1449,'V2.5.2 Measures'!$C:$W,4,FALSE)="","",VLOOKUP($A1449,'V2.5.2 Measures'!$C:$W,4,FALSE))</f>
        <v>Ratio</v>
      </c>
      <c r="E1449" s="7" t="str">
        <f>IF((VLOOKUP($A1449,'V2.5.2 Measures'!$C:$W,8,FALSE)&lt;&gt;"")*AND(VLOOKUP($A1449,'V2.5.2 Measures'!$C:$W,8,FALSE)&lt;&gt;"TBD"),VLOOKUP($A1449,'V2.5.2 Measures'!$C:$W,8,FALSE),"N/A")</f>
        <v>No</v>
      </c>
      <c r="F1449" s="7" t="str">
        <f>IF((VLOOKUP($A1449,'V2.5.2 Measures'!$C:$W,9,FALSE)&lt;&gt;"")*AND(VLOOKUP($A1449,'V2.5.2 Measures'!$C:$W,9,FALSE)&lt;&gt;"TBD"),VLOOKUP($A1449,'V2.5.2 Measures'!$C:$W,9,FALSE),"N/A")</f>
        <v>N/A</v>
      </c>
      <c r="G1449" s="7" t="str">
        <f>IF((VLOOKUP($A1449,'V2.5.2 Measures'!$C:$W,10,FALSE)&lt;&gt;"")*AND(VLOOKUP($A1449,'V2.5.2 Measures'!$C:$W,10,FALSE)&lt;&gt;"TBD"),VLOOKUP($A1449,'V2.5.2 Measures'!$C:$W,10,FALSE),"N/A")</f>
        <v>N/A</v>
      </c>
      <c r="H1449" s="7" t="str">
        <f>IF(VLOOKUP($A1449,'V2.5.2 Measures'!$C:$W,14,FALSE)&lt;&gt; "", VLOOKUP($A1449,'V2.5.2 Measures'!$C:$W,14,FALSE),"N/A")</f>
        <v>TBD</v>
      </c>
      <c r="I1449" s="7">
        <f>IF(VLOOKUP($A1449,'V2.5.2 Measures'!$C:$W,15,FALSE)&lt;&gt; "", VLOOKUP($A1449,'V2.5.2 Measures'!$C:$W,15,FALSE),"N/A")</f>
        <v>0.2</v>
      </c>
      <c r="J1449" s="7" t="str">
        <f>IF(VLOOKUP($A1449,'V2.5.2 Measures'!$C:$W,16,FALSE)&lt;&gt; "", VLOOKUP($A1449,'V2.5.2 Measures'!$C:$W,16,FALSE),"N/A")</f>
        <v>N/A</v>
      </c>
      <c r="K1449" s="7" t="str">
        <f>IF(VLOOKUP($A1449,'V2.5.2 Measures'!$C:$W,17,FALSE)&lt;&gt; "", VLOOKUP($A1449,'V2.5.2 Measures'!$C:$W,17,FALSE),"N/A")</f>
        <v>N/A</v>
      </c>
      <c r="L1449" s="7" t="str">
        <f>IF(VLOOKUP($A1449,'V2.5.2 Measures'!$C:$W,18,FALSE)&lt;&gt; "", VLOOKUP($A1449,'V2.5.2 Measures'!$C:$W,18,FALSE),"N/A")</f>
        <v>Default</v>
      </c>
      <c r="M1449" s="7" t="str">
        <f>IF(VLOOKUP($A1449,'V2.5.2 Measures'!$C:$W,19,FALSE)&lt;&gt; "", VLOOKUP($A1449,'V2.5.2 Measures'!$C:$W,19,FALSE),"N/A")</f>
        <v>SAS</v>
      </c>
      <c r="N1449" s="7" t="str">
        <f>IF(VLOOKUP($A1449,'V2.5.2 Measures'!$C:$W,20,FALSE)&lt;&gt; "", VLOOKUP($A1449,'V2.5.2 Measures'!$C:$W,20,FALSE),"N/A")</f>
        <v>V1.1</v>
      </c>
      <c r="O1449" s="7" t="str">
        <f>IF(VLOOKUP($A1449,'V2.5.2 Measures'!$C:$W,21,FALSE)&lt;&gt; "", VLOOKUP($A1449,'V2.5.2 Measures'!$C:$W,21,FALSE),"N/A")</f>
        <v>V2.3</v>
      </c>
      <c r="P1449" s="7" t="e">
        <f>IF(VLOOKUP($A1449,'V2.5.2 Measures'!$C:$W,22,FALSE)&lt;&gt; "", VLOOKUP($A1449,'V2.5.2 Measures'!$C:$W,22,FALSE),"N/A")</f>
        <v>#REF!</v>
      </c>
      <c r="Q1449" s="7" t="e">
        <f>IF(VLOOKUP($A1449,'V2.5.2 Measures'!$C:$W,23,FALSE)&lt;&gt; "", VLOOKUP($A1449,'V2.5.2 Measures'!$C:$W,23,FALSE),"N/A")</f>
        <v>#REF!</v>
      </c>
      <c r="R1449" s="7" t="e">
        <f>IF(VLOOKUP($A1449,'V2.5.2 Measures'!$C:$W,24,FALSE)&lt;&gt; "", VLOOKUP($A1449,'V2.5.2 Measures'!$C:$W,24,FALSE),"N/A")</f>
        <v>#REF!</v>
      </c>
      <c r="S1449" s="7" t="e">
        <f>IF(VLOOKUP($A1449,'V2.5.2 Measures'!$C:$W,25,FALSE)&lt;&gt; "", VLOOKUP($A1449,'V2.5.2 Measures'!$C:$W,25,FALSE),"N/A")</f>
        <v>#REF!</v>
      </c>
      <c r="T1449" s="7" t="str">
        <f>IF(VLOOKUP($A1449,'V2.5.2 Measures'!$C:$W,2,FALSE)&lt;&gt; "", VLOOKUP($A1449,'V2.5.2 Measures'!$C:$W,2,FALSE),"N/A")</f>
        <v>EXP-2-012-4</v>
      </c>
      <c r="U1449" s="7" t="str">
        <f>IF(VLOOKUP($A1449,'V2.5.2 Measures'!$C:$W,3,FALSE)&lt;&gt; "", VLOOKUP($A1449,'V2.5.2 Measures'!$C:$W,3,FALSE),"N/A")</f>
        <v>Average paid per record for TYPE-OF-SERVICE = 58 (Services furnished in a religious nonmedical health care institution)</v>
      </c>
      <c r="V1449" s="7" t="e">
        <f>IF(VLOOKUP($A1449,'V2.5.2 Measures'!$C:$W,26,FALSE)&lt;&gt; "", VLOOKUP($A1449,'V2.5.2 Measures'!$C:$W,26,FALSE),"N/A")</f>
        <v>#REF!</v>
      </c>
      <c r="W1449" s="7" t="e">
        <f>IF(VLOOKUP($A1449,'V2.5.2 Measures'!$C:$W,44,FALSE)&lt;&gt; "", VLOOKUP($A1449,'V2.5.2 Measures'!$C:$W,44,FALSE),"N/A")</f>
        <v>#REF!</v>
      </c>
    </row>
    <row r="1450" spans="1:23" x14ac:dyDescent="0.35">
      <c r="A1450" s="7" t="str">
        <f>'V2.5.2 Measures'!C913</f>
        <v>EXP2.5</v>
      </c>
      <c r="B1450" s="7" t="str">
        <f>VLOOKUP($A1450,'V2.5.2 Measures'!$C:$W,6,FALSE)</f>
        <v>Medicaid FFS: Original, Crossover, Paid Claims</v>
      </c>
      <c r="C1450" s="7" t="str">
        <f>VLOOKUP($A1450,'V2.5.2 Measures'!$C:$W,8,FALSE)</f>
        <v>No</v>
      </c>
      <c r="D1450" s="7" t="str">
        <f>IF(VLOOKUP($A1450,'V2.5.2 Measures'!$C:$W,4,FALSE)="","",VLOOKUP($A1450,'V2.5.2 Measures'!$C:$W,4,FALSE))</f>
        <v>Ratio</v>
      </c>
      <c r="E1450" s="7" t="str">
        <f>IF((VLOOKUP($A1450,'V2.5.2 Measures'!$C:$W,8,FALSE)&lt;&gt;"")*AND(VLOOKUP($A1450,'V2.5.2 Measures'!$C:$W,8,FALSE)&lt;&gt;"TBD"),VLOOKUP($A1450,'V2.5.2 Measures'!$C:$W,8,FALSE),"N/A")</f>
        <v>No</v>
      </c>
      <c r="F1450" s="7" t="str">
        <f>IF((VLOOKUP($A1450,'V2.5.2 Measures'!$C:$W,9,FALSE)&lt;&gt;"")*AND(VLOOKUP($A1450,'V2.5.2 Measures'!$C:$W,9,FALSE)&lt;&gt;"TBD"),VLOOKUP($A1450,'V2.5.2 Measures'!$C:$W,9,FALSE),"N/A")</f>
        <v>N/A</v>
      </c>
      <c r="G1450" s="7" t="str">
        <f>IF((VLOOKUP($A1450,'V2.5.2 Measures'!$C:$W,10,FALSE)&lt;&gt;"")*AND(VLOOKUP($A1450,'V2.5.2 Measures'!$C:$W,10,FALSE)&lt;&gt;"TBD"),VLOOKUP($A1450,'V2.5.2 Measures'!$C:$W,10,FALSE),"N/A")</f>
        <v>N/A</v>
      </c>
      <c r="H1450" s="7" t="str">
        <f>IF(VLOOKUP($A1450,'V2.5.2 Measures'!$C:$W,14,FALSE)&lt;&gt; "", VLOOKUP($A1450,'V2.5.2 Measures'!$C:$W,14,FALSE),"N/A")</f>
        <v>TBD</v>
      </c>
      <c r="I1450" s="7">
        <f>IF(VLOOKUP($A1450,'V2.5.2 Measures'!$C:$W,15,FALSE)&lt;&gt; "", VLOOKUP($A1450,'V2.5.2 Measures'!$C:$W,15,FALSE),"N/A")</f>
        <v>0.2</v>
      </c>
      <c r="J1450" s="7" t="str">
        <f>IF(VLOOKUP($A1450,'V2.5.2 Measures'!$C:$W,16,FALSE)&lt;&gt; "", VLOOKUP($A1450,'V2.5.2 Measures'!$C:$W,16,FALSE),"N/A")</f>
        <v>N/A</v>
      </c>
      <c r="K1450" s="7" t="str">
        <f>IF(VLOOKUP($A1450,'V2.5.2 Measures'!$C:$W,17,FALSE)&lt;&gt; "", VLOOKUP($A1450,'V2.5.2 Measures'!$C:$W,17,FALSE),"N/A")</f>
        <v>N/A</v>
      </c>
      <c r="L1450" s="7" t="str">
        <f>IF(VLOOKUP($A1450,'V2.5.2 Measures'!$C:$W,18,FALSE)&lt;&gt; "", VLOOKUP($A1450,'V2.5.2 Measures'!$C:$W,18,FALSE),"N/A")</f>
        <v>Default</v>
      </c>
      <c r="M1450" s="7" t="str">
        <f>IF(VLOOKUP($A1450,'V2.5.2 Measures'!$C:$W,19,FALSE)&lt;&gt; "", VLOOKUP($A1450,'V2.5.2 Measures'!$C:$W,19,FALSE),"N/A")</f>
        <v>SAS</v>
      </c>
      <c r="N1450" s="7" t="str">
        <f>IF(VLOOKUP($A1450,'V2.5.2 Measures'!$C:$W,20,FALSE)&lt;&gt; "", VLOOKUP($A1450,'V2.5.2 Measures'!$C:$W,20,FALSE),"N/A")</f>
        <v>V1.1</v>
      </c>
      <c r="O1450" s="7" t="str">
        <f>IF(VLOOKUP($A1450,'V2.5.2 Measures'!$C:$W,21,FALSE)&lt;&gt; "", VLOOKUP($A1450,'V2.5.2 Measures'!$C:$W,21,FALSE),"N/A")</f>
        <v>V2.3</v>
      </c>
      <c r="P1450" s="7" t="e">
        <f>IF(VLOOKUP($A1450,'V2.5.2 Measures'!$C:$W,22,FALSE)&lt;&gt; "", VLOOKUP($A1450,'V2.5.2 Measures'!$C:$W,22,FALSE),"N/A")</f>
        <v>#REF!</v>
      </c>
      <c r="Q1450" s="7" t="e">
        <f>IF(VLOOKUP($A1450,'V2.5.2 Measures'!$C:$W,23,FALSE)&lt;&gt; "", VLOOKUP($A1450,'V2.5.2 Measures'!$C:$W,23,FALSE),"N/A")</f>
        <v>#REF!</v>
      </c>
      <c r="R1450" s="7" t="e">
        <f>IF(VLOOKUP($A1450,'V2.5.2 Measures'!$C:$W,24,FALSE)&lt;&gt; "", VLOOKUP($A1450,'V2.5.2 Measures'!$C:$W,24,FALSE),"N/A")</f>
        <v>#REF!</v>
      </c>
      <c r="S1450" s="7" t="e">
        <f>IF(VLOOKUP($A1450,'V2.5.2 Measures'!$C:$W,25,FALSE)&lt;&gt; "", VLOOKUP($A1450,'V2.5.2 Measures'!$C:$W,25,FALSE),"N/A")</f>
        <v>#REF!</v>
      </c>
      <c r="T1450" s="7" t="str">
        <f>IF(VLOOKUP($A1450,'V2.5.2 Measures'!$C:$W,2,FALSE)&lt;&gt; "", VLOOKUP($A1450,'V2.5.2 Measures'!$C:$W,2,FALSE),"N/A")</f>
        <v>EXP-2-013-5</v>
      </c>
      <c r="U1450" s="7" t="str">
        <f>IF(VLOOKUP($A1450,'V2.5.2 Measures'!$C:$W,3,FALSE)&lt;&gt; "", VLOOKUP($A1450,'V2.5.2 Measures'!$C:$W,3,FALSE),"N/A")</f>
        <v>Average paid per record for TYPE-OF-SERVICE = 60 (Emergency hospital services)</v>
      </c>
      <c r="V1450" s="7" t="e">
        <f>IF(VLOOKUP($A1450,'V2.5.2 Measures'!$C:$W,26,FALSE)&lt;&gt; "", VLOOKUP($A1450,'V2.5.2 Measures'!$C:$W,26,FALSE),"N/A")</f>
        <v>#REF!</v>
      </c>
      <c r="W1450" s="7" t="e">
        <f>IF(VLOOKUP($A1450,'V2.5.2 Measures'!$C:$W,44,FALSE)&lt;&gt; "", VLOOKUP($A1450,'V2.5.2 Measures'!$C:$W,44,FALSE),"N/A")</f>
        <v>#REF!</v>
      </c>
    </row>
    <row r="1451" spans="1:23" x14ac:dyDescent="0.35">
      <c r="A1451" s="7" t="str">
        <f>'V2.5.2 Measures'!C914</f>
        <v>EXP2.6</v>
      </c>
      <c r="B1451" s="7" t="str">
        <f>VLOOKUP($A1451,'V2.5.2 Measures'!$C:$W,6,FALSE)</f>
        <v>Medicaid FFS: Original, Crossover, Paid Claims</v>
      </c>
      <c r="C1451" s="7" t="str">
        <f>VLOOKUP($A1451,'V2.5.2 Measures'!$C:$W,8,FALSE)</f>
        <v>No</v>
      </c>
      <c r="D1451" s="7" t="str">
        <f>IF(VLOOKUP($A1451,'V2.5.2 Measures'!$C:$W,4,FALSE)="","",VLOOKUP($A1451,'V2.5.2 Measures'!$C:$W,4,FALSE))</f>
        <v>Ratio</v>
      </c>
      <c r="E1451" s="7" t="str">
        <f>IF((VLOOKUP($A1451,'V2.5.2 Measures'!$C:$W,8,FALSE)&lt;&gt;"")*AND(VLOOKUP($A1451,'V2.5.2 Measures'!$C:$W,8,FALSE)&lt;&gt;"TBD"),VLOOKUP($A1451,'V2.5.2 Measures'!$C:$W,8,FALSE),"N/A")</f>
        <v>No</v>
      </c>
      <c r="F1451" s="7" t="str">
        <f>IF((VLOOKUP($A1451,'V2.5.2 Measures'!$C:$W,9,FALSE)&lt;&gt;"")*AND(VLOOKUP($A1451,'V2.5.2 Measures'!$C:$W,9,FALSE)&lt;&gt;"TBD"),VLOOKUP($A1451,'V2.5.2 Measures'!$C:$W,9,FALSE),"N/A")</f>
        <v>N/A</v>
      </c>
      <c r="G1451" s="7" t="str">
        <f>IF((VLOOKUP($A1451,'V2.5.2 Measures'!$C:$W,10,FALSE)&lt;&gt;"")*AND(VLOOKUP($A1451,'V2.5.2 Measures'!$C:$W,10,FALSE)&lt;&gt;"TBD"),VLOOKUP($A1451,'V2.5.2 Measures'!$C:$W,10,FALSE),"N/A")</f>
        <v>N/A</v>
      </c>
      <c r="H1451" s="7" t="str">
        <f>IF(VLOOKUP($A1451,'V2.5.2 Measures'!$C:$W,14,FALSE)&lt;&gt; "", VLOOKUP($A1451,'V2.5.2 Measures'!$C:$W,14,FALSE),"N/A")</f>
        <v>TBD</v>
      </c>
      <c r="I1451" s="7">
        <f>IF(VLOOKUP($A1451,'V2.5.2 Measures'!$C:$W,15,FALSE)&lt;&gt; "", VLOOKUP($A1451,'V2.5.2 Measures'!$C:$W,15,FALSE),"N/A")</f>
        <v>0.2</v>
      </c>
      <c r="J1451" s="7" t="str">
        <f>IF(VLOOKUP($A1451,'V2.5.2 Measures'!$C:$W,16,FALSE)&lt;&gt; "", VLOOKUP($A1451,'V2.5.2 Measures'!$C:$W,16,FALSE),"N/A")</f>
        <v>N/A</v>
      </c>
      <c r="K1451" s="7" t="str">
        <f>IF(VLOOKUP($A1451,'V2.5.2 Measures'!$C:$W,17,FALSE)&lt;&gt; "", VLOOKUP($A1451,'V2.5.2 Measures'!$C:$W,17,FALSE),"N/A")</f>
        <v>N/A</v>
      </c>
      <c r="L1451" s="7" t="str">
        <f>IF(VLOOKUP($A1451,'V2.5.2 Measures'!$C:$W,18,FALSE)&lt;&gt; "", VLOOKUP($A1451,'V2.5.2 Measures'!$C:$W,18,FALSE),"N/A")</f>
        <v>Default</v>
      </c>
      <c r="M1451" s="7" t="str">
        <f>IF(VLOOKUP($A1451,'V2.5.2 Measures'!$C:$W,19,FALSE)&lt;&gt; "", VLOOKUP($A1451,'V2.5.2 Measures'!$C:$W,19,FALSE),"N/A")</f>
        <v>SAS</v>
      </c>
      <c r="N1451" s="7" t="str">
        <f>IF(VLOOKUP($A1451,'V2.5.2 Measures'!$C:$W,20,FALSE)&lt;&gt; "", VLOOKUP($A1451,'V2.5.2 Measures'!$C:$W,20,FALSE),"N/A")</f>
        <v>V1.1</v>
      </c>
      <c r="O1451" s="7" t="str">
        <f>IF(VLOOKUP($A1451,'V2.5.2 Measures'!$C:$W,21,FALSE)&lt;&gt; "", VLOOKUP($A1451,'V2.5.2 Measures'!$C:$W,21,FALSE),"N/A")</f>
        <v>V2.3</v>
      </c>
      <c r="P1451" s="7" t="e">
        <f>IF(VLOOKUP($A1451,'V2.5.2 Measures'!$C:$W,22,FALSE)&lt;&gt; "", VLOOKUP($A1451,'V2.5.2 Measures'!$C:$W,22,FALSE),"N/A")</f>
        <v>#REF!</v>
      </c>
      <c r="Q1451" s="7" t="e">
        <f>IF(VLOOKUP($A1451,'V2.5.2 Measures'!$C:$W,23,FALSE)&lt;&gt; "", VLOOKUP($A1451,'V2.5.2 Measures'!$C:$W,23,FALSE),"N/A")</f>
        <v>#REF!</v>
      </c>
      <c r="R1451" s="7" t="e">
        <f>IF(VLOOKUP($A1451,'V2.5.2 Measures'!$C:$W,24,FALSE)&lt;&gt; "", VLOOKUP($A1451,'V2.5.2 Measures'!$C:$W,24,FALSE),"N/A")</f>
        <v>#REF!</v>
      </c>
      <c r="S1451" s="7" t="e">
        <f>IF(VLOOKUP($A1451,'V2.5.2 Measures'!$C:$W,25,FALSE)&lt;&gt; "", VLOOKUP($A1451,'V2.5.2 Measures'!$C:$W,25,FALSE),"N/A")</f>
        <v>#REF!</v>
      </c>
      <c r="T1451" s="7" t="str">
        <f>IF(VLOOKUP($A1451,'V2.5.2 Measures'!$C:$W,2,FALSE)&lt;&gt; "", VLOOKUP($A1451,'V2.5.2 Measures'!$C:$W,2,FALSE),"N/A")</f>
        <v>EXP-2-014-6</v>
      </c>
      <c r="U1451" s="7" t="str">
        <f>IF(VLOOKUP($A1451,'V2.5.2 Measures'!$C:$W,3,FALSE)&lt;&gt; "", VLOOKUP($A1451,'V2.5.2 Measures'!$C:$W,3,FALSE),"N/A")</f>
        <v>Average paid per record for TYPE-OF-SERVICE = 84 (Sterilizations)</v>
      </c>
      <c r="V1451" s="7" t="e">
        <f>IF(VLOOKUP($A1451,'V2.5.2 Measures'!$C:$W,26,FALSE)&lt;&gt; "", VLOOKUP($A1451,'V2.5.2 Measures'!$C:$W,26,FALSE),"N/A")</f>
        <v>#REF!</v>
      </c>
      <c r="W1451" s="7" t="e">
        <f>IF(VLOOKUP($A1451,'V2.5.2 Measures'!$C:$W,44,FALSE)&lt;&gt; "", VLOOKUP($A1451,'V2.5.2 Measures'!$C:$W,44,FALSE),"N/A")</f>
        <v>#REF!</v>
      </c>
    </row>
    <row r="1452" spans="1:23" x14ac:dyDescent="0.35">
      <c r="A1452" s="7" t="str">
        <f>'V2.5.2 Measures'!C915</f>
        <v>EXP2.7</v>
      </c>
      <c r="B1452" s="7" t="str">
        <f>VLOOKUP($A1452,'V2.5.2 Measures'!$C:$W,6,FALSE)</f>
        <v>Medicaid FFS: Original, Crossover, Paid Claims</v>
      </c>
      <c r="C1452" s="7" t="str">
        <f>VLOOKUP($A1452,'V2.5.2 Measures'!$C:$W,8,FALSE)</f>
        <v>No</v>
      </c>
      <c r="D1452" s="7" t="str">
        <f>IF(VLOOKUP($A1452,'V2.5.2 Measures'!$C:$W,4,FALSE)="","",VLOOKUP($A1452,'V2.5.2 Measures'!$C:$W,4,FALSE))</f>
        <v>Ratio</v>
      </c>
      <c r="E1452" s="7" t="str">
        <f>IF((VLOOKUP($A1452,'V2.5.2 Measures'!$C:$W,8,FALSE)&lt;&gt;"")*AND(VLOOKUP($A1452,'V2.5.2 Measures'!$C:$W,8,FALSE)&lt;&gt;"TBD"),VLOOKUP($A1452,'V2.5.2 Measures'!$C:$W,8,FALSE),"N/A")</f>
        <v>No</v>
      </c>
      <c r="F1452" s="7" t="str">
        <f>IF((VLOOKUP($A1452,'V2.5.2 Measures'!$C:$W,9,FALSE)&lt;&gt;"")*AND(VLOOKUP($A1452,'V2.5.2 Measures'!$C:$W,9,FALSE)&lt;&gt;"TBD"),VLOOKUP($A1452,'V2.5.2 Measures'!$C:$W,9,FALSE),"N/A")</f>
        <v>N/A</v>
      </c>
      <c r="G1452" s="7" t="str">
        <f>IF((VLOOKUP($A1452,'V2.5.2 Measures'!$C:$W,10,FALSE)&lt;&gt;"")*AND(VLOOKUP($A1452,'V2.5.2 Measures'!$C:$W,10,FALSE)&lt;&gt;"TBD"),VLOOKUP($A1452,'V2.5.2 Measures'!$C:$W,10,FALSE),"N/A")</f>
        <v>N/A</v>
      </c>
      <c r="H1452" s="7" t="str">
        <f>IF(VLOOKUP($A1452,'V2.5.2 Measures'!$C:$W,14,FALSE)&lt;&gt; "", VLOOKUP($A1452,'V2.5.2 Measures'!$C:$W,14,FALSE),"N/A")</f>
        <v>TBD</v>
      </c>
      <c r="I1452" s="7">
        <f>IF(VLOOKUP($A1452,'V2.5.2 Measures'!$C:$W,15,FALSE)&lt;&gt; "", VLOOKUP($A1452,'V2.5.2 Measures'!$C:$W,15,FALSE),"N/A")</f>
        <v>0.2</v>
      </c>
      <c r="J1452" s="7" t="str">
        <f>IF(VLOOKUP($A1452,'V2.5.2 Measures'!$C:$W,16,FALSE)&lt;&gt; "", VLOOKUP($A1452,'V2.5.2 Measures'!$C:$W,16,FALSE),"N/A")</f>
        <v>N/A</v>
      </c>
      <c r="K1452" s="7" t="str">
        <f>IF(VLOOKUP($A1452,'V2.5.2 Measures'!$C:$W,17,FALSE)&lt;&gt; "", VLOOKUP($A1452,'V2.5.2 Measures'!$C:$W,17,FALSE),"N/A")</f>
        <v>N/A</v>
      </c>
      <c r="L1452" s="7" t="str">
        <f>IF(VLOOKUP($A1452,'V2.5.2 Measures'!$C:$W,18,FALSE)&lt;&gt; "", VLOOKUP($A1452,'V2.5.2 Measures'!$C:$W,18,FALSE),"N/A")</f>
        <v>Default</v>
      </c>
      <c r="M1452" s="7" t="str">
        <f>IF(VLOOKUP($A1452,'V2.5.2 Measures'!$C:$W,19,FALSE)&lt;&gt; "", VLOOKUP($A1452,'V2.5.2 Measures'!$C:$W,19,FALSE),"N/A")</f>
        <v>SAS</v>
      </c>
      <c r="N1452" s="7" t="str">
        <f>IF(VLOOKUP($A1452,'V2.5.2 Measures'!$C:$W,20,FALSE)&lt;&gt; "", VLOOKUP($A1452,'V2.5.2 Measures'!$C:$W,20,FALSE),"N/A")</f>
        <v>V1.1</v>
      </c>
      <c r="O1452" s="7" t="str">
        <f>IF(VLOOKUP($A1452,'V2.5.2 Measures'!$C:$W,21,FALSE)&lt;&gt; "", VLOOKUP($A1452,'V2.5.2 Measures'!$C:$W,21,FALSE),"N/A")</f>
        <v>V2.3</v>
      </c>
      <c r="P1452" s="7" t="e">
        <f>IF(VLOOKUP($A1452,'V2.5.2 Measures'!$C:$W,22,FALSE)&lt;&gt; "", VLOOKUP($A1452,'V2.5.2 Measures'!$C:$W,22,FALSE),"N/A")</f>
        <v>#REF!</v>
      </c>
      <c r="Q1452" s="7" t="e">
        <f>IF(VLOOKUP($A1452,'V2.5.2 Measures'!$C:$W,23,FALSE)&lt;&gt; "", VLOOKUP($A1452,'V2.5.2 Measures'!$C:$W,23,FALSE),"N/A")</f>
        <v>#REF!</v>
      </c>
      <c r="R1452" s="7" t="e">
        <f>IF(VLOOKUP($A1452,'V2.5.2 Measures'!$C:$W,24,FALSE)&lt;&gt; "", VLOOKUP($A1452,'V2.5.2 Measures'!$C:$W,24,FALSE),"N/A")</f>
        <v>#REF!</v>
      </c>
      <c r="S1452" s="7" t="e">
        <f>IF(VLOOKUP($A1452,'V2.5.2 Measures'!$C:$W,25,FALSE)&lt;&gt; "", VLOOKUP($A1452,'V2.5.2 Measures'!$C:$W,25,FALSE),"N/A")</f>
        <v>#REF!</v>
      </c>
      <c r="T1452" s="7" t="str">
        <f>IF(VLOOKUP($A1452,'V2.5.2 Measures'!$C:$W,2,FALSE)&lt;&gt; "", VLOOKUP($A1452,'V2.5.2 Measures'!$C:$W,2,FALSE),"N/A")</f>
        <v>EXP-2-015-7</v>
      </c>
      <c r="U1452" s="7" t="str">
        <f>IF(VLOOKUP($A1452,'V2.5.2 Measures'!$C:$W,3,FALSE)&lt;&gt; "", VLOOKUP($A1452,'V2.5.2 Measures'!$C:$W,3,FALSE),"N/A")</f>
        <v>Average paid per record for TYPE-OF-SERVICE = 86 (Other Pregnancy-related Procedures)</v>
      </c>
      <c r="V1452" s="7" t="e">
        <f>IF(VLOOKUP($A1452,'V2.5.2 Measures'!$C:$W,26,FALSE)&lt;&gt; "", VLOOKUP($A1452,'V2.5.2 Measures'!$C:$W,26,FALSE),"N/A")</f>
        <v>#REF!</v>
      </c>
      <c r="W1452" s="7" t="e">
        <f>IF(VLOOKUP($A1452,'V2.5.2 Measures'!$C:$W,44,FALSE)&lt;&gt; "", VLOOKUP($A1452,'V2.5.2 Measures'!$C:$W,44,FALSE),"N/A")</f>
        <v>#REF!</v>
      </c>
    </row>
    <row r="1453" spans="1:23" x14ac:dyDescent="0.35">
      <c r="A1453" s="7" t="str">
        <f>'V2.5.2 Measures'!C916</f>
        <v>EXP2.8</v>
      </c>
      <c r="B1453" s="7" t="str">
        <f>VLOOKUP($A1453,'V2.5.2 Measures'!$C:$W,6,FALSE)</f>
        <v>Medicaid FFS: Original, Crossover, Paid Claims</v>
      </c>
      <c r="C1453" s="7" t="str">
        <f>VLOOKUP($A1453,'V2.5.2 Measures'!$C:$W,8,FALSE)</f>
        <v>No</v>
      </c>
      <c r="D1453" s="7" t="str">
        <f>IF(VLOOKUP($A1453,'V2.5.2 Measures'!$C:$W,4,FALSE)="","",VLOOKUP($A1453,'V2.5.2 Measures'!$C:$W,4,FALSE))</f>
        <v>Ratio</v>
      </c>
      <c r="E1453" s="7" t="str">
        <f>IF((VLOOKUP($A1453,'V2.5.2 Measures'!$C:$W,8,FALSE)&lt;&gt;"")*AND(VLOOKUP($A1453,'V2.5.2 Measures'!$C:$W,8,FALSE)&lt;&gt;"TBD"),VLOOKUP($A1453,'V2.5.2 Measures'!$C:$W,8,FALSE),"N/A")</f>
        <v>No</v>
      </c>
      <c r="F1453" s="7" t="str">
        <f>IF((VLOOKUP($A1453,'V2.5.2 Measures'!$C:$W,9,FALSE)&lt;&gt;"")*AND(VLOOKUP($A1453,'V2.5.2 Measures'!$C:$W,9,FALSE)&lt;&gt;"TBD"),VLOOKUP($A1453,'V2.5.2 Measures'!$C:$W,9,FALSE),"N/A")</f>
        <v>N/A</v>
      </c>
      <c r="G1453" s="7" t="str">
        <f>IF((VLOOKUP($A1453,'V2.5.2 Measures'!$C:$W,10,FALSE)&lt;&gt;"")*AND(VLOOKUP($A1453,'V2.5.2 Measures'!$C:$W,10,FALSE)&lt;&gt;"TBD"),VLOOKUP($A1453,'V2.5.2 Measures'!$C:$W,10,FALSE),"N/A")</f>
        <v>N/A</v>
      </c>
      <c r="H1453" s="7" t="str">
        <f>IF(VLOOKUP($A1453,'V2.5.2 Measures'!$C:$W,14,FALSE)&lt;&gt; "", VLOOKUP($A1453,'V2.5.2 Measures'!$C:$W,14,FALSE),"N/A")</f>
        <v>TBD</v>
      </c>
      <c r="I1453" s="7">
        <f>IF(VLOOKUP($A1453,'V2.5.2 Measures'!$C:$W,15,FALSE)&lt;&gt; "", VLOOKUP($A1453,'V2.5.2 Measures'!$C:$W,15,FALSE),"N/A")</f>
        <v>0.2</v>
      </c>
      <c r="J1453" s="7" t="str">
        <f>IF(VLOOKUP($A1453,'V2.5.2 Measures'!$C:$W,16,FALSE)&lt;&gt; "", VLOOKUP($A1453,'V2.5.2 Measures'!$C:$W,16,FALSE),"N/A")</f>
        <v>N/A</v>
      </c>
      <c r="K1453" s="7" t="str">
        <f>IF(VLOOKUP($A1453,'V2.5.2 Measures'!$C:$W,17,FALSE)&lt;&gt; "", VLOOKUP($A1453,'V2.5.2 Measures'!$C:$W,17,FALSE),"N/A")</f>
        <v>N/A</v>
      </c>
      <c r="L1453" s="7" t="str">
        <f>IF(VLOOKUP($A1453,'V2.5.2 Measures'!$C:$W,18,FALSE)&lt;&gt; "", VLOOKUP($A1453,'V2.5.2 Measures'!$C:$W,18,FALSE),"N/A")</f>
        <v>Default</v>
      </c>
      <c r="M1453" s="7" t="str">
        <f>IF(VLOOKUP($A1453,'V2.5.2 Measures'!$C:$W,19,FALSE)&lt;&gt; "", VLOOKUP($A1453,'V2.5.2 Measures'!$C:$W,19,FALSE),"N/A")</f>
        <v>SAS</v>
      </c>
      <c r="N1453" s="7" t="str">
        <f>IF(VLOOKUP($A1453,'V2.5.2 Measures'!$C:$W,20,FALSE)&lt;&gt; "", VLOOKUP($A1453,'V2.5.2 Measures'!$C:$W,20,FALSE),"N/A")</f>
        <v>V1.1</v>
      </c>
      <c r="O1453" s="7" t="str">
        <f>IF(VLOOKUP($A1453,'V2.5.2 Measures'!$C:$W,21,FALSE)&lt;&gt; "", VLOOKUP($A1453,'V2.5.2 Measures'!$C:$W,21,FALSE),"N/A")</f>
        <v>V2.3</v>
      </c>
      <c r="P1453" s="7" t="e">
        <f>IF(VLOOKUP($A1453,'V2.5.2 Measures'!$C:$W,22,FALSE)&lt;&gt; "", VLOOKUP($A1453,'V2.5.2 Measures'!$C:$W,22,FALSE),"N/A")</f>
        <v>#REF!</v>
      </c>
      <c r="Q1453" s="7" t="e">
        <f>IF(VLOOKUP($A1453,'V2.5.2 Measures'!$C:$W,23,FALSE)&lt;&gt; "", VLOOKUP($A1453,'V2.5.2 Measures'!$C:$W,23,FALSE),"N/A")</f>
        <v>#REF!</v>
      </c>
      <c r="R1453" s="7" t="e">
        <f>IF(VLOOKUP($A1453,'V2.5.2 Measures'!$C:$W,24,FALSE)&lt;&gt; "", VLOOKUP($A1453,'V2.5.2 Measures'!$C:$W,24,FALSE),"N/A")</f>
        <v>#REF!</v>
      </c>
      <c r="S1453" s="7" t="e">
        <f>IF(VLOOKUP($A1453,'V2.5.2 Measures'!$C:$W,25,FALSE)&lt;&gt; "", VLOOKUP($A1453,'V2.5.2 Measures'!$C:$W,25,FALSE),"N/A")</f>
        <v>#REF!</v>
      </c>
      <c r="T1453" s="7" t="str">
        <f>IF(VLOOKUP($A1453,'V2.5.2 Measures'!$C:$W,2,FALSE)&lt;&gt; "", VLOOKUP($A1453,'V2.5.2 Measures'!$C:$W,2,FALSE),"N/A")</f>
        <v>EXP-2-016-8</v>
      </c>
      <c r="U1453" s="7" t="str">
        <f>IF(VLOOKUP($A1453,'V2.5.2 Measures'!$C:$W,3,FALSE)&lt;&gt; "", VLOOKUP($A1453,'V2.5.2 Measures'!$C:$W,3,FALSE),"N/A")</f>
        <v>Average paid per record for TYPE-OF-SERVICE = 90 (Critical access hospital services – IP)</v>
      </c>
      <c r="V1453" s="7" t="e">
        <f>IF(VLOOKUP($A1453,'V2.5.2 Measures'!$C:$W,26,FALSE)&lt;&gt; "", VLOOKUP($A1453,'V2.5.2 Measures'!$C:$W,26,FALSE),"N/A")</f>
        <v>#REF!</v>
      </c>
      <c r="W1453" s="7" t="e">
        <f>IF(VLOOKUP($A1453,'V2.5.2 Measures'!$C:$W,44,FALSE)&lt;&gt; "", VLOOKUP($A1453,'V2.5.2 Measures'!$C:$W,44,FALSE),"N/A")</f>
        <v>#REF!</v>
      </c>
    </row>
    <row r="1454" spans="1:23" x14ac:dyDescent="0.35">
      <c r="A1454" s="7" t="str">
        <f>'V2.5.2 Measures'!C917</f>
        <v>EXP2.9</v>
      </c>
      <c r="B1454" s="7" t="str">
        <f>VLOOKUP($A1454,'V2.5.2 Measures'!$C:$W,6,FALSE)</f>
        <v>Medicaid FFS: Original, Crossover, Paid Claims</v>
      </c>
      <c r="C1454" s="7" t="str">
        <f>VLOOKUP($A1454,'V2.5.2 Measures'!$C:$W,8,FALSE)</f>
        <v>No</v>
      </c>
      <c r="D1454" s="7" t="str">
        <f>IF(VLOOKUP($A1454,'V2.5.2 Measures'!$C:$W,4,FALSE)="","",VLOOKUP($A1454,'V2.5.2 Measures'!$C:$W,4,FALSE))</f>
        <v>Ratio</v>
      </c>
      <c r="E1454" s="7" t="str">
        <f>IF((VLOOKUP($A1454,'V2.5.2 Measures'!$C:$W,8,FALSE)&lt;&gt;"")*AND(VLOOKUP($A1454,'V2.5.2 Measures'!$C:$W,8,FALSE)&lt;&gt;"TBD"),VLOOKUP($A1454,'V2.5.2 Measures'!$C:$W,8,FALSE),"N/A")</f>
        <v>No</v>
      </c>
      <c r="F1454" s="7" t="str">
        <f>IF((VLOOKUP($A1454,'V2.5.2 Measures'!$C:$W,9,FALSE)&lt;&gt;"")*AND(VLOOKUP($A1454,'V2.5.2 Measures'!$C:$W,9,FALSE)&lt;&gt;"TBD"),VLOOKUP($A1454,'V2.5.2 Measures'!$C:$W,9,FALSE),"N/A")</f>
        <v>N/A</v>
      </c>
      <c r="G1454" s="7" t="str">
        <f>IF((VLOOKUP($A1454,'V2.5.2 Measures'!$C:$W,10,FALSE)&lt;&gt;"")*AND(VLOOKUP($A1454,'V2.5.2 Measures'!$C:$W,10,FALSE)&lt;&gt;"TBD"),VLOOKUP($A1454,'V2.5.2 Measures'!$C:$W,10,FALSE),"N/A")</f>
        <v>N/A</v>
      </c>
      <c r="H1454" s="7" t="str">
        <f>IF(VLOOKUP($A1454,'V2.5.2 Measures'!$C:$W,14,FALSE)&lt;&gt; "", VLOOKUP($A1454,'V2.5.2 Measures'!$C:$W,14,FALSE),"N/A")</f>
        <v>TBD</v>
      </c>
      <c r="I1454" s="7">
        <f>IF(VLOOKUP($A1454,'V2.5.2 Measures'!$C:$W,15,FALSE)&lt;&gt; "", VLOOKUP($A1454,'V2.5.2 Measures'!$C:$W,15,FALSE),"N/A")</f>
        <v>0.2</v>
      </c>
      <c r="J1454" s="7" t="str">
        <f>IF(VLOOKUP($A1454,'V2.5.2 Measures'!$C:$W,16,FALSE)&lt;&gt; "", VLOOKUP($A1454,'V2.5.2 Measures'!$C:$W,16,FALSE),"N/A")</f>
        <v>N/A</v>
      </c>
      <c r="K1454" s="7" t="str">
        <f>IF(VLOOKUP($A1454,'V2.5.2 Measures'!$C:$W,17,FALSE)&lt;&gt; "", VLOOKUP($A1454,'V2.5.2 Measures'!$C:$W,17,FALSE),"N/A")</f>
        <v>N/A</v>
      </c>
      <c r="L1454" s="7" t="str">
        <f>IF(VLOOKUP($A1454,'V2.5.2 Measures'!$C:$W,18,FALSE)&lt;&gt; "", VLOOKUP($A1454,'V2.5.2 Measures'!$C:$W,18,FALSE),"N/A")</f>
        <v>Default</v>
      </c>
      <c r="M1454" s="7" t="str">
        <f>IF(VLOOKUP($A1454,'V2.5.2 Measures'!$C:$W,19,FALSE)&lt;&gt; "", VLOOKUP($A1454,'V2.5.2 Measures'!$C:$W,19,FALSE),"N/A")</f>
        <v>SAS</v>
      </c>
      <c r="N1454" s="7" t="str">
        <f>IF(VLOOKUP($A1454,'V2.5.2 Measures'!$C:$W,20,FALSE)&lt;&gt; "", VLOOKUP($A1454,'V2.5.2 Measures'!$C:$W,20,FALSE),"N/A")</f>
        <v>V1.1</v>
      </c>
      <c r="O1454" s="7" t="str">
        <f>IF(VLOOKUP($A1454,'V2.5.2 Measures'!$C:$W,21,FALSE)&lt;&gt; "", VLOOKUP($A1454,'V2.5.2 Measures'!$C:$W,21,FALSE),"N/A")</f>
        <v>V2.3</v>
      </c>
      <c r="P1454" s="7" t="e">
        <f>IF(VLOOKUP($A1454,'V2.5.2 Measures'!$C:$W,22,FALSE)&lt;&gt; "", VLOOKUP($A1454,'V2.5.2 Measures'!$C:$W,22,FALSE),"N/A")</f>
        <v>#REF!</v>
      </c>
      <c r="Q1454" s="7" t="e">
        <f>IF(VLOOKUP($A1454,'V2.5.2 Measures'!$C:$W,23,FALSE)&lt;&gt; "", VLOOKUP($A1454,'V2.5.2 Measures'!$C:$W,23,FALSE),"N/A")</f>
        <v>#REF!</v>
      </c>
      <c r="R1454" s="7" t="e">
        <f>IF(VLOOKUP($A1454,'V2.5.2 Measures'!$C:$W,24,FALSE)&lt;&gt; "", VLOOKUP($A1454,'V2.5.2 Measures'!$C:$W,24,FALSE),"N/A")</f>
        <v>#REF!</v>
      </c>
      <c r="S1454" s="7" t="e">
        <f>IF(VLOOKUP($A1454,'V2.5.2 Measures'!$C:$W,25,FALSE)&lt;&gt; "", VLOOKUP($A1454,'V2.5.2 Measures'!$C:$W,25,FALSE),"N/A")</f>
        <v>#REF!</v>
      </c>
      <c r="T1454" s="7" t="str">
        <f>IF(VLOOKUP($A1454,'V2.5.2 Measures'!$C:$W,2,FALSE)&lt;&gt; "", VLOOKUP($A1454,'V2.5.2 Measures'!$C:$W,2,FALSE),"N/A")</f>
        <v>EXP-2-017-9</v>
      </c>
      <c r="U1454" s="7" t="str">
        <f>IF(VLOOKUP($A1454,'V2.5.2 Measures'!$C:$W,3,FALSE)&lt;&gt; "", VLOOKUP($A1454,'V2.5.2 Measures'!$C:$W,3,FALSE),"N/A")</f>
        <v>Average paid per record for TYPE-OF-SERVICE = 91 (Skilled care – hospital residing)</v>
      </c>
      <c r="V1454" s="7" t="e">
        <f>IF(VLOOKUP($A1454,'V2.5.2 Measures'!$C:$W,26,FALSE)&lt;&gt; "", VLOOKUP($A1454,'V2.5.2 Measures'!$C:$W,26,FALSE),"N/A")</f>
        <v>#REF!</v>
      </c>
      <c r="W1454" s="7" t="e">
        <f>IF(VLOOKUP($A1454,'V2.5.2 Measures'!$C:$W,44,FALSE)&lt;&gt; "", VLOOKUP($A1454,'V2.5.2 Measures'!$C:$W,44,FALSE),"N/A")</f>
        <v>#REF!</v>
      </c>
    </row>
    <row r="1455" spans="1:23" x14ac:dyDescent="0.35">
      <c r="A1455" s="7" t="str">
        <f>'V2.5.2 Measures'!C918</f>
        <v>EXP2.10</v>
      </c>
      <c r="B1455" s="7" t="str">
        <f>VLOOKUP($A1455,'V2.5.2 Measures'!$C:$W,6,FALSE)</f>
        <v>Medicaid FFS: Original, Crossover, Paid Claims</v>
      </c>
      <c r="C1455" s="7" t="str">
        <f>VLOOKUP($A1455,'V2.5.2 Measures'!$C:$W,8,FALSE)</f>
        <v>No</v>
      </c>
      <c r="D1455" s="7" t="str">
        <f>IF(VLOOKUP($A1455,'V2.5.2 Measures'!$C:$W,4,FALSE)="","",VLOOKUP($A1455,'V2.5.2 Measures'!$C:$W,4,FALSE))</f>
        <v>Ratio</v>
      </c>
      <c r="E1455" s="7" t="str">
        <f>IF((VLOOKUP($A1455,'V2.5.2 Measures'!$C:$W,8,FALSE)&lt;&gt;"")*AND(VLOOKUP($A1455,'V2.5.2 Measures'!$C:$W,8,FALSE)&lt;&gt;"TBD"),VLOOKUP($A1455,'V2.5.2 Measures'!$C:$W,8,FALSE),"N/A")</f>
        <v>No</v>
      </c>
      <c r="F1455" s="7" t="str">
        <f>IF((VLOOKUP($A1455,'V2.5.2 Measures'!$C:$W,9,FALSE)&lt;&gt;"")*AND(VLOOKUP($A1455,'V2.5.2 Measures'!$C:$W,9,FALSE)&lt;&gt;"TBD"),VLOOKUP($A1455,'V2.5.2 Measures'!$C:$W,9,FALSE),"N/A")</f>
        <v>N/A</v>
      </c>
      <c r="G1455" s="7" t="str">
        <f>IF((VLOOKUP($A1455,'V2.5.2 Measures'!$C:$W,10,FALSE)&lt;&gt;"")*AND(VLOOKUP($A1455,'V2.5.2 Measures'!$C:$W,10,FALSE)&lt;&gt;"TBD"),VLOOKUP($A1455,'V2.5.2 Measures'!$C:$W,10,FALSE),"N/A")</f>
        <v>N/A</v>
      </c>
      <c r="H1455" s="7" t="str">
        <f>IF(VLOOKUP($A1455,'V2.5.2 Measures'!$C:$W,14,FALSE)&lt;&gt; "", VLOOKUP($A1455,'V2.5.2 Measures'!$C:$W,14,FALSE),"N/A")</f>
        <v>TBD</v>
      </c>
      <c r="I1455" s="7">
        <f>IF(VLOOKUP($A1455,'V2.5.2 Measures'!$C:$W,15,FALSE)&lt;&gt; "", VLOOKUP($A1455,'V2.5.2 Measures'!$C:$W,15,FALSE),"N/A")</f>
        <v>0.2</v>
      </c>
      <c r="J1455" s="7" t="str">
        <f>IF(VLOOKUP($A1455,'V2.5.2 Measures'!$C:$W,16,FALSE)&lt;&gt; "", VLOOKUP($A1455,'V2.5.2 Measures'!$C:$W,16,FALSE),"N/A")</f>
        <v>N/A</v>
      </c>
      <c r="K1455" s="7" t="str">
        <f>IF(VLOOKUP($A1455,'V2.5.2 Measures'!$C:$W,17,FALSE)&lt;&gt; "", VLOOKUP($A1455,'V2.5.2 Measures'!$C:$W,17,FALSE),"N/A")</f>
        <v>N/A</v>
      </c>
      <c r="L1455" s="7" t="str">
        <f>IF(VLOOKUP($A1455,'V2.5.2 Measures'!$C:$W,18,FALSE)&lt;&gt; "", VLOOKUP($A1455,'V2.5.2 Measures'!$C:$W,18,FALSE),"N/A")</f>
        <v>Default</v>
      </c>
      <c r="M1455" s="7" t="str">
        <f>IF(VLOOKUP($A1455,'V2.5.2 Measures'!$C:$W,19,FALSE)&lt;&gt; "", VLOOKUP($A1455,'V2.5.2 Measures'!$C:$W,19,FALSE),"N/A")</f>
        <v>SAS</v>
      </c>
      <c r="N1455" s="7" t="str">
        <f>IF(VLOOKUP($A1455,'V2.5.2 Measures'!$C:$W,20,FALSE)&lt;&gt; "", VLOOKUP($A1455,'V2.5.2 Measures'!$C:$W,20,FALSE),"N/A")</f>
        <v>V1.1</v>
      </c>
      <c r="O1455" s="7" t="str">
        <f>IF(VLOOKUP($A1455,'V2.5.2 Measures'!$C:$W,21,FALSE)&lt;&gt; "", VLOOKUP($A1455,'V2.5.2 Measures'!$C:$W,21,FALSE),"N/A")</f>
        <v>V2.3</v>
      </c>
      <c r="P1455" s="7" t="e">
        <f>IF(VLOOKUP($A1455,'V2.5.2 Measures'!$C:$W,22,FALSE)&lt;&gt; "", VLOOKUP($A1455,'V2.5.2 Measures'!$C:$W,22,FALSE),"N/A")</f>
        <v>#REF!</v>
      </c>
      <c r="Q1455" s="7" t="e">
        <f>IF(VLOOKUP($A1455,'V2.5.2 Measures'!$C:$W,23,FALSE)&lt;&gt; "", VLOOKUP($A1455,'V2.5.2 Measures'!$C:$W,23,FALSE),"N/A")</f>
        <v>#REF!</v>
      </c>
      <c r="R1455" s="7" t="e">
        <f>IF(VLOOKUP($A1455,'V2.5.2 Measures'!$C:$W,24,FALSE)&lt;&gt; "", VLOOKUP($A1455,'V2.5.2 Measures'!$C:$W,24,FALSE),"N/A")</f>
        <v>#REF!</v>
      </c>
      <c r="S1455" s="7" t="e">
        <f>IF(VLOOKUP($A1455,'V2.5.2 Measures'!$C:$W,25,FALSE)&lt;&gt; "", VLOOKUP($A1455,'V2.5.2 Measures'!$C:$W,25,FALSE),"N/A")</f>
        <v>#REF!</v>
      </c>
      <c r="T1455" s="7" t="str">
        <f>IF(VLOOKUP($A1455,'V2.5.2 Measures'!$C:$W,2,FALSE)&lt;&gt; "", VLOOKUP($A1455,'V2.5.2 Measures'!$C:$W,2,FALSE),"N/A")</f>
        <v>EXP-2-018-10</v>
      </c>
      <c r="U1455" s="7" t="str">
        <f>IF(VLOOKUP($A1455,'V2.5.2 Measures'!$C:$W,3,FALSE)&lt;&gt; "", VLOOKUP($A1455,'V2.5.2 Measures'!$C:$W,3,FALSE),"N/A")</f>
        <v>Average paid per record for TYPE-OF-SERVICE = 92 (Exceptional care – hospital residing)</v>
      </c>
      <c r="V1455" s="7" t="e">
        <f>IF(VLOOKUP($A1455,'V2.5.2 Measures'!$C:$W,26,FALSE)&lt;&gt; "", VLOOKUP($A1455,'V2.5.2 Measures'!$C:$W,26,FALSE),"N/A")</f>
        <v>#REF!</v>
      </c>
      <c r="W1455" s="7" t="e">
        <f>IF(VLOOKUP($A1455,'V2.5.2 Measures'!$C:$W,44,FALSE)&lt;&gt; "", VLOOKUP($A1455,'V2.5.2 Measures'!$C:$W,44,FALSE),"N/A")</f>
        <v>#REF!</v>
      </c>
    </row>
    <row r="1456" spans="1:23" x14ac:dyDescent="0.35">
      <c r="A1456" s="7" t="str">
        <f>'V2.5.2 Measures'!C919</f>
        <v>EXP2.11</v>
      </c>
      <c r="B1456" s="7" t="str">
        <f>VLOOKUP($A1456,'V2.5.2 Measures'!$C:$W,6,FALSE)</f>
        <v>Medicaid FFS: Original, Crossover, Paid Claims</v>
      </c>
      <c r="C1456" s="7" t="str">
        <f>VLOOKUP($A1456,'V2.5.2 Measures'!$C:$W,8,FALSE)</f>
        <v>No</v>
      </c>
      <c r="D1456" s="7" t="str">
        <f>IF(VLOOKUP($A1456,'V2.5.2 Measures'!$C:$W,4,FALSE)="","",VLOOKUP($A1456,'V2.5.2 Measures'!$C:$W,4,FALSE))</f>
        <v>Ratio</v>
      </c>
      <c r="E1456" s="7" t="str">
        <f>IF((VLOOKUP($A1456,'V2.5.2 Measures'!$C:$W,8,FALSE)&lt;&gt;"")*AND(VLOOKUP($A1456,'V2.5.2 Measures'!$C:$W,8,FALSE)&lt;&gt;"TBD"),VLOOKUP($A1456,'V2.5.2 Measures'!$C:$W,8,FALSE),"N/A")</f>
        <v>No</v>
      </c>
      <c r="F1456" s="7" t="str">
        <f>IF((VLOOKUP($A1456,'V2.5.2 Measures'!$C:$W,9,FALSE)&lt;&gt;"")*AND(VLOOKUP($A1456,'V2.5.2 Measures'!$C:$W,9,FALSE)&lt;&gt;"TBD"),VLOOKUP($A1456,'V2.5.2 Measures'!$C:$W,9,FALSE),"N/A")</f>
        <v>N/A</v>
      </c>
      <c r="G1456" s="7" t="str">
        <f>IF((VLOOKUP($A1456,'V2.5.2 Measures'!$C:$W,10,FALSE)&lt;&gt;"")*AND(VLOOKUP($A1456,'V2.5.2 Measures'!$C:$W,10,FALSE)&lt;&gt;"TBD"),VLOOKUP($A1456,'V2.5.2 Measures'!$C:$W,10,FALSE),"N/A")</f>
        <v>N/A</v>
      </c>
      <c r="H1456" s="7" t="str">
        <f>IF(VLOOKUP($A1456,'V2.5.2 Measures'!$C:$W,14,FALSE)&lt;&gt; "", VLOOKUP($A1456,'V2.5.2 Measures'!$C:$W,14,FALSE),"N/A")</f>
        <v>TBD</v>
      </c>
      <c r="I1456" s="7">
        <f>IF(VLOOKUP($A1456,'V2.5.2 Measures'!$C:$W,15,FALSE)&lt;&gt; "", VLOOKUP($A1456,'V2.5.2 Measures'!$C:$W,15,FALSE),"N/A")</f>
        <v>0.2</v>
      </c>
      <c r="J1456" s="7" t="str">
        <f>IF(VLOOKUP($A1456,'V2.5.2 Measures'!$C:$W,16,FALSE)&lt;&gt; "", VLOOKUP($A1456,'V2.5.2 Measures'!$C:$W,16,FALSE),"N/A")</f>
        <v>N/A</v>
      </c>
      <c r="K1456" s="7" t="str">
        <f>IF(VLOOKUP($A1456,'V2.5.2 Measures'!$C:$W,17,FALSE)&lt;&gt; "", VLOOKUP($A1456,'V2.5.2 Measures'!$C:$W,17,FALSE),"N/A")</f>
        <v>N/A</v>
      </c>
      <c r="L1456" s="7" t="str">
        <f>IF(VLOOKUP($A1456,'V2.5.2 Measures'!$C:$W,18,FALSE)&lt;&gt; "", VLOOKUP($A1456,'V2.5.2 Measures'!$C:$W,18,FALSE),"N/A")</f>
        <v>Default</v>
      </c>
      <c r="M1456" s="7" t="str">
        <f>IF(VLOOKUP($A1456,'V2.5.2 Measures'!$C:$W,19,FALSE)&lt;&gt; "", VLOOKUP($A1456,'V2.5.2 Measures'!$C:$W,19,FALSE),"N/A")</f>
        <v>SAS</v>
      </c>
      <c r="N1456" s="7" t="str">
        <f>IF(VLOOKUP($A1456,'V2.5.2 Measures'!$C:$W,20,FALSE)&lt;&gt; "", VLOOKUP($A1456,'V2.5.2 Measures'!$C:$W,20,FALSE),"N/A")</f>
        <v>V1.1</v>
      </c>
      <c r="O1456" s="7" t="str">
        <f>IF(VLOOKUP($A1456,'V2.5.2 Measures'!$C:$W,21,FALSE)&lt;&gt; "", VLOOKUP($A1456,'V2.5.2 Measures'!$C:$W,21,FALSE),"N/A")</f>
        <v>V2.3</v>
      </c>
      <c r="P1456" s="7" t="e">
        <f>IF(VLOOKUP($A1456,'V2.5.2 Measures'!$C:$W,22,FALSE)&lt;&gt; "", VLOOKUP($A1456,'V2.5.2 Measures'!$C:$W,22,FALSE),"N/A")</f>
        <v>#REF!</v>
      </c>
      <c r="Q1456" s="7" t="e">
        <f>IF(VLOOKUP($A1456,'V2.5.2 Measures'!$C:$W,23,FALSE)&lt;&gt; "", VLOOKUP($A1456,'V2.5.2 Measures'!$C:$W,23,FALSE),"N/A")</f>
        <v>#REF!</v>
      </c>
      <c r="R1456" s="7" t="e">
        <f>IF(VLOOKUP($A1456,'V2.5.2 Measures'!$C:$W,24,FALSE)&lt;&gt; "", VLOOKUP($A1456,'V2.5.2 Measures'!$C:$W,24,FALSE),"N/A")</f>
        <v>#REF!</v>
      </c>
      <c r="S1456" s="7" t="e">
        <f>IF(VLOOKUP($A1456,'V2.5.2 Measures'!$C:$W,25,FALSE)&lt;&gt; "", VLOOKUP($A1456,'V2.5.2 Measures'!$C:$W,25,FALSE),"N/A")</f>
        <v>#REF!</v>
      </c>
      <c r="T1456" s="7" t="str">
        <f>IF(VLOOKUP($A1456,'V2.5.2 Measures'!$C:$W,2,FALSE)&lt;&gt; "", VLOOKUP($A1456,'V2.5.2 Measures'!$C:$W,2,FALSE),"N/A")</f>
        <v>EXP-2-019-11</v>
      </c>
      <c r="U1456" s="7" t="str">
        <f>IF(VLOOKUP($A1456,'V2.5.2 Measures'!$C:$W,3,FALSE)&lt;&gt; "", VLOOKUP($A1456,'V2.5.2 Measures'!$C:$W,3,FALSE),"N/A")</f>
        <v>Average paid per record for TYPE-OF-SERVICE = 93 (Non-acute care – hospital residing)</v>
      </c>
      <c r="V1456" s="7" t="e">
        <f>IF(VLOOKUP($A1456,'V2.5.2 Measures'!$C:$W,26,FALSE)&lt;&gt; "", VLOOKUP($A1456,'V2.5.2 Measures'!$C:$W,26,FALSE),"N/A")</f>
        <v>#REF!</v>
      </c>
      <c r="W1456" s="7" t="e">
        <f>IF(VLOOKUP($A1456,'V2.5.2 Measures'!$C:$W,44,FALSE)&lt;&gt; "", VLOOKUP($A1456,'V2.5.2 Measures'!$C:$W,44,FALSE),"N/A")</f>
        <v>#REF!</v>
      </c>
    </row>
    <row r="1457" spans="1:23" x14ac:dyDescent="0.35">
      <c r="A1457" s="7" t="str">
        <f>'V2.5.2 Measures'!C920</f>
        <v>EXP2.2</v>
      </c>
      <c r="B1457" s="7" t="str">
        <f>VLOOKUP($A1457,'V2.5.2 Measures'!$C:$W,6,FALSE)</f>
        <v>Medicaid FFS: Original, Crossover, Paid Claims</v>
      </c>
      <c r="C1457" s="7" t="str">
        <f>VLOOKUP($A1457,'V2.5.2 Measures'!$C:$W,8,FALSE)</f>
        <v>TA- Inferential</v>
      </c>
      <c r="D1457" s="7" t="str">
        <f>IF(VLOOKUP($A1457,'V2.5.2 Measures'!$C:$W,4,FALSE)="","",VLOOKUP($A1457,'V2.5.2 Measures'!$C:$W,4,FALSE))</f>
        <v>Claims Percentage</v>
      </c>
      <c r="E1457" s="7" t="str">
        <f>IF((VLOOKUP($A1457,'V2.5.2 Measures'!$C:$W,8,FALSE)&lt;&gt;"")*AND(VLOOKUP($A1457,'V2.5.2 Measures'!$C:$W,8,FALSE)&lt;&gt;"TBD"),VLOOKUP($A1457,'V2.5.2 Measures'!$C:$W,8,FALSE),"N/A")</f>
        <v>TA- Inferential</v>
      </c>
      <c r="F1457" s="7" t="str">
        <f>IF((VLOOKUP($A1457,'V2.5.2 Measures'!$C:$W,9,FALSE)&lt;&gt;"")*AND(VLOOKUP($A1457,'V2.5.2 Measures'!$C:$W,9,FALSE)&lt;&gt;"TBD"),VLOOKUP($A1457,'V2.5.2 Measures'!$C:$W,9,FALSE),"N/A")</f>
        <v>High</v>
      </c>
      <c r="G1457" s="7">
        <f>IF((VLOOKUP($A1457,'V2.5.2 Measures'!$C:$W,10,FALSE)&lt;&gt;"")*AND(VLOOKUP($A1457,'V2.5.2 Measures'!$C:$W,10,FALSE)&lt;&gt;"TBD"),VLOOKUP($A1457,'V2.5.2 Measures'!$C:$W,10,FALSE),"N/A")</f>
        <v>16</v>
      </c>
      <c r="H1457" s="7">
        <f>IF(VLOOKUP($A1457,'V2.5.2 Measures'!$C:$W,14,FALSE)&lt;&gt; "", VLOOKUP($A1457,'V2.5.2 Measures'!$C:$W,14,FALSE),"N/A")</f>
        <v>0.3</v>
      </c>
      <c r="I1457" s="7">
        <f>IF(VLOOKUP($A1457,'V2.5.2 Measures'!$C:$W,15,FALSE)&lt;&gt; "", VLOOKUP($A1457,'V2.5.2 Measures'!$C:$W,15,FALSE),"N/A")</f>
        <v>0.1</v>
      </c>
      <c r="J1457" s="7" t="str">
        <f>IF(VLOOKUP($A1457,'V2.5.2 Measures'!$C:$W,16,FALSE)&lt;&gt; "", VLOOKUP($A1457,'V2.5.2 Measures'!$C:$W,16,FALSE),"N/A")</f>
        <v>0</v>
      </c>
      <c r="K1457" s="7" t="str">
        <f>IF(VLOOKUP($A1457,'V2.5.2 Measures'!$C:$W,17,FALSE)&lt;&gt; "", VLOOKUP($A1457,'V2.5.2 Measures'!$C:$W,17,FALSE),"N/A")</f>
        <v>0.4</v>
      </c>
      <c r="L1457" s="7" t="str">
        <f>IF(VLOOKUP($A1457,'V2.5.2 Measures'!$C:$W,18,FALSE)&lt;&gt; "", VLOOKUP($A1457,'V2.5.2 Measures'!$C:$W,18,FALSE),"N/A")</f>
        <v>Default</v>
      </c>
      <c r="M1457" s="7" t="str">
        <f>IF(VLOOKUP($A1457,'V2.5.2 Measures'!$C:$W,19,FALSE)&lt;&gt; "", VLOOKUP($A1457,'V2.5.2 Measures'!$C:$W,19,FALSE),"N/A")</f>
        <v>SAS</v>
      </c>
      <c r="N1457" s="7" t="str">
        <f>IF(VLOOKUP($A1457,'V2.5.2 Measures'!$C:$W,20,FALSE)&lt;&gt; "", VLOOKUP($A1457,'V2.5.2 Measures'!$C:$W,20,FALSE),"N/A")</f>
        <v>V1.1</v>
      </c>
      <c r="O1457" s="7" t="str">
        <f>IF(VLOOKUP($A1457,'V2.5.2 Measures'!$C:$W,21,FALSE)&lt;&gt; "", VLOOKUP($A1457,'V2.5.2 Measures'!$C:$W,21,FALSE),"N/A")</f>
        <v>V1.6</v>
      </c>
      <c r="P1457" s="7" t="e">
        <f>IF(VLOOKUP($A1457,'V2.5.2 Measures'!$C:$W,22,FALSE)&lt;&gt; "", VLOOKUP($A1457,'V2.5.2 Measures'!$C:$W,22,FALSE),"N/A")</f>
        <v>#REF!</v>
      </c>
      <c r="Q1457" s="7" t="e">
        <f>IF(VLOOKUP($A1457,'V2.5.2 Measures'!$C:$W,23,FALSE)&lt;&gt; "", VLOOKUP($A1457,'V2.5.2 Measures'!$C:$W,23,FALSE),"N/A")</f>
        <v>#REF!</v>
      </c>
      <c r="R1457" s="7" t="e">
        <f>IF(VLOOKUP($A1457,'V2.5.2 Measures'!$C:$W,24,FALSE)&lt;&gt; "", VLOOKUP($A1457,'V2.5.2 Measures'!$C:$W,24,FALSE),"N/A")</f>
        <v>#REF!</v>
      </c>
      <c r="S1457" s="7" t="e">
        <f>IF(VLOOKUP($A1457,'V2.5.2 Measures'!$C:$W,25,FALSE)&lt;&gt; "", VLOOKUP($A1457,'V2.5.2 Measures'!$C:$W,25,FALSE),"N/A")</f>
        <v>#REF!</v>
      </c>
      <c r="T1457" s="7" t="str">
        <f>IF(VLOOKUP($A1457,'V2.5.2 Measures'!$C:$W,2,FALSE)&lt;&gt; "", VLOOKUP($A1457,'V2.5.2 Measures'!$C:$W,2,FALSE),"N/A")</f>
        <v>EXP-2-020-2</v>
      </c>
      <c r="U1457" s="7" t="str">
        <f>IF(VLOOKUP($A1457,'V2.5.2 Measures'!$C:$W,3,FALSE)&lt;&gt; "", VLOOKUP($A1457,'V2.5.2 Measures'!$C:$W,3,FALSE),"N/A")</f>
        <v>% of claim headers with Total Medicaid Paid Amount = $0 or missing</v>
      </c>
      <c r="V1457" s="7" t="e">
        <f>IF(VLOOKUP($A1457,'V2.5.2 Measures'!$C:$W,26,FALSE)&lt;&gt; "", VLOOKUP($A1457,'V2.5.2 Measures'!$C:$W,26,FALSE),"N/A")</f>
        <v>#REF!</v>
      </c>
      <c r="W1457" s="7" t="e">
        <f>IF(VLOOKUP($A1457,'V2.5.2 Measures'!$C:$W,44,FALSE)&lt;&gt; "", VLOOKUP($A1457,'V2.5.2 Measures'!$C:$W,44,FALSE),"N/A")</f>
        <v>#REF!</v>
      </c>
    </row>
    <row r="1458" spans="1:23" x14ac:dyDescent="0.35">
      <c r="A1458" s="7" t="str">
        <f>'V2.5.2 Measures'!C921</f>
        <v>EXP21.1</v>
      </c>
      <c r="B1458" s="7" t="str">
        <f>VLOOKUP($A1458,'V2.5.2 Measures'!$C:$W,6,FALSE)</f>
        <v>S-CHIP Capitation Payment: Original, Paid Claims</v>
      </c>
      <c r="C1458" s="7" t="str">
        <f>VLOOKUP($A1458,'V2.5.2 Measures'!$C:$W,8,FALSE)</f>
        <v>No</v>
      </c>
      <c r="D1458" s="7" t="str">
        <f>IF(VLOOKUP($A1458,'V2.5.2 Measures'!$C:$W,4,FALSE)="","",VLOOKUP($A1458,'V2.5.2 Measures'!$C:$W,4,FALSE))</f>
        <v>Sum</v>
      </c>
      <c r="E1458" s="7" t="str">
        <f>IF((VLOOKUP($A1458,'V2.5.2 Measures'!$C:$W,8,FALSE)&lt;&gt;"")*AND(VLOOKUP($A1458,'V2.5.2 Measures'!$C:$W,8,FALSE)&lt;&gt;"TBD"),VLOOKUP($A1458,'V2.5.2 Measures'!$C:$W,8,FALSE),"N/A")</f>
        <v>No</v>
      </c>
      <c r="F1458" s="7" t="str">
        <f>IF((VLOOKUP($A1458,'V2.5.2 Measures'!$C:$W,9,FALSE)&lt;&gt;"")*AND(VLOOKUP($A1458,'V2.5.2 Measures'!$C:$W,9,FALSE)&lt;&gt;"TBD"),VLOOKUP($A1458,'V2.5.2 Measures'!$C:$W,9,FALSE),"N/A")</f>
        <v>N/A</v>
      </c>
      <c r="G1458" s="7" t="str">
        <f>IF((VLOOKUP($A1458,'V2.5.2 Measures'!$C:$W,10,FALSE)&lt;&gt;"")*AND(VLOOKUP($A1458,'V2.5.2 Measures'!$C:$W,10,FALSE)&lt;&gt;"TBD"),VLOOKUP($A1458,'V2.5.2 Measures'!$C:$W,10,FALSE),"N/A")</f>
        <v>N/A</v>
      </c>
      <c r="H1458" s="7" t="str">
        <f>IF(VLOOKUP($A1458,'V2.5.2 Measures'!$C:$W,14,FALSE)&lt;&gt; "", VLOOKUP($A1458,'V2.5.2 Measures'!$C:$W,14,FALSE),"N/A")</f>
        <v>N/A</v>
      </c>
      <c r="I1458" s="7" t="str">
        <f>IF(VLOOKUP($A1458,'V2.5.2 Measures'!$C:$W,15,FALSE)&lt;&gt; "", VLOOKUP($A1458,'V2.5.2 Measures'!$C:$W,15,FALSE),"N/A")</f>
        <v>TBD</v>
      </c>
      <c r="J1458" s="7" t="str">
        <f>IF(VLOOKUP($A1458,'V2.5.2 Measures'!$C:$W,16,FALSE)&lt;&gt; "", VLOOKUP($A1458,'V2.5.2 Measures'!$C:$W,16,FALSE),"N/A")</f>
        <v>N/A</v>
      </c>
      <c r="K1458" s="7" t="str">
        <f>IF(VLOOKUP($A1458,'V2.5.2 Measures'!$C:$W,17,FALSE)&lt;&gt; "", VLOOKUP($A1458,'V2.5.2 Measures'!$C:$W,17,FALSE),"N/A")</f>
        <v>N/A</v>
      </c>
      <c r="L1458" s="7" t="str">
        <f>IF(VLOOKUP($A1458,'V2.5.2 Measures'!$C:$W,18,FALSE)&lt;&gt; "", VLOOKUP($A1458,'V2.5.2 Measures'!$C:$W,18,FALSE),"N/A")</f>
        <v>Default</v>
      </c>
      <c r="M1458" s="7" t="str">
        <f>IF(VLOOKUP($A1458,'V2.5.2 Measures'!$C:$W,19,FALSE)&lt;&gt; "", VLOOKUP($A1458,'V2.5.2 Measures'!$C:$W,19,FALSE),"N/A")</f>
        <v>SAS</v>
      </c>
      <c r="N1458" s="7" t="str">
        <f>IF(VLOOKUP($A1458,'V2.5.2 Measures'!$C:$W,20,FALSE)&lt;&gt; "", VLOOKUP($A1458,'V2.5.2 Measures'!$C:$W,20,FALSE),"N/A")</f>
        <v>V1.1</v>
      </c>
      <c r="O1458" s="7" t="str">
        <f>IF(VLOOKUP($A1458,'V2.5.2 Measures'!$C:$W,21,FALSE)&lt;&gt; "", VLOOKUP($A1458,'V2.5.2 Measures'!$C:$W,21,FALSE),"N/A")</f>
        <v>V1.6</v>
      </c>
      <c r="P1458" s="7" t="e">
        <f>IF(VLOOKUP($A1458,'V2.5.2 Measures'!$C:$W,22,FALSE)&lt;&gt; "", VLOOKUP($A1458,'V2.5.2 Measures'!$C:$W,22,FALSE),"N/A")</f>
        <v>#REF!</v>
      </c>
      <c r="Q1458" s="7" t="e">
        <f>IF(VLOOKUP($A1458,'V2.5.2 Measures'!$C:$W,23,FALSE)&lt;&gt; "", VLOOKUP($A1458,'V2.5.2 Measures'!$C:$W,23,FALSE),"N/A")</f>
        <v>#REF!</v>
      </c>
      <c r="R1458" s="7" t="e">
        <f>IF(VLOOKUP($A1458,'V2.5.2 Measures'!$C:$W,24,FALSE)&lt;&gt; "", VLOOKUP($A1458,'V2.5.2 Measures'!$C:$W,24,FALSE),"N/A")</f>
        <v>#REF!</v>
      </c>
      <c r="S1458" s="7" t="e">
        <f>IF(VLOOKUP($A1458,'V2.5.2 Measures'!$C:$W,25,FALSE)&lt;&gt; "", VLOOKUP($A1458,'V2.5.2 Measures'!$C:$W,25,FALSE),"N/A")</f>
        <v>#REF!</v>
      </c>
      <c r="T1458" s="7" t="str">
        <f>IF(VLOOKUP($A1458,'V2.5.2 Measures'!$C:$W,2,FALSE)&lt;&gt; "", VLOOKUP($A1458,'V2.5.2 Measures'!$C:$W,2,FALSE),"N/A")</f>
        <v>EXP-21-001-1</v>
      </c>
      <c r="U1458" s="7" t="str">
        <f>IF(VLOOKUP($A1458,'V2.5.2 Measures'!$C:$W,3,FALSE)&lt;&gt; "", VLOOKUP($A1458,'V2.5.2 Measures'!$C:$W,3,FALSE),"N/A")</f>
        <v>Sum of Medicaid Paid Amount for other premium</v>
      </c>
      <c r="V1458" s="7" t="e">
        <f>IF(VLOOKUP($A1458,'V2.5.2 Measures'!$C:$W,26,FALSE)&lt;&gt; "", VLOOKUP($A1458,'V2.5.2 Measures'!$C:$W,26,FALSE),"N/A")</f>
        <v>#REF!</v>
      </c>
      <c r="W1458" s="7" t="e">
        <f>IF(VLOOKUP($A1458,'V2.5.2 Measures'!$C:$W,44,FALSE)&lt;&gt; "", VLOOKUP($A1458,'V2.5.2 Measures'!$C:$W,44,FALSE),"N/A")</f>
        <v>#REF!</v>
      </c>
    </row>
    <row r="1459" spans="1:23" x14ac:dyDescent="0.35">
      <c r="A1459" s="7" t="str">
        <f>'V2.5.2 Measures'!C922</f>
        <v>EXP21.2</v>
      </c>
      <c r="B1459" s="7" t="str">
        <f>VLOOKUP($A1459,'V2.5.2 Measures'!$C:$W,6,FALSE)</f>
        <v>S-CHIP Capitation Payment: Original, Paid Claims</v>
      </c>
      <c r="C1459" s="7" t="str">
        <f>VLOOKUP($A1459,'V2.5.2 Measures'!$C:$W,8,FALSE)</f>
        <v>No</v>
      </c>
      <c r="D1459" s="7" t="str">
        <f>IF(VLOOKUP($A1459,'V2.5.2 Measures'!$C:$W,4,FALSE)="","",VLOOKUP($A1459,'V2.5.2 Measures'!$C:$W,4,FALSE))</f>
        <v>Average</v>
      </c>
      <c r="E1459" s="7" t="str">
        <f>IF((VLOOKUP($A1459,'V2.5.2 Measures'!$C:$W,8,FALSE)&lt;&gt;"")*AND(VLOOKUP($A1459,'V2.5.2 Measures'!$C:$W,8,FALSE)&lt;&gt;"TBD"),VLOOKUP($A1459,'V2.5.2 Measures'!$C:$W,8,FALSE),"N/A")</f>
        <v>No</v>
      </c>
      <c r="F1459" s="7" t="str">
        <f>IF((VLOOKUP($A1459,'V2.5.2 Measures'!$C:$W,9,FALSE)&lt;&gt;"")*AND(VLOOKUP($A1459,'V2.5.2 Measures'!$C:$W,9,FALSE)&lt;&gt;"TBD"),VLOOKUP($A1459,'V2.5.2 Measures'!$C:$W,9,FALSE),"N/A")</f>
        <v>N/A</v>
      </c>
      <c r="G1459" s="7" t="str">
        <f>IF((VLOOKUP($A1459,'V2.5.2 Measures'!$C:$W,10,FALSE)&lt;&gt;"")*AND(VLOOKUP($A1459,'V2.5.2 Measures'!$C:$W,10,FALSE)&lt;&gt;"TBD"),VLOOKUP($A1459,'V2.5.2 Measures'!$C:$W,10,FALSE),"N/A")</f>
        <v>N/A</v>
      </c>
      <c r="H1459" s="7" t="str">
        <f>IF(VLOOKUP($A1459,'V2.5.2 Measures'!$C:$W,14,FALSE)&lt;&gt; "", VLOOKUP($A1459,'V2.5.2 Measures'!$C:$W,14,FALSE),"N/A")</f>
        <v>N/A</v>
      </c>
      <c r="I1459" s="7" t="str">
        <f>IF(VLOOKUP($A1459,'V2.5.2 Measures'!$C:$W,15,FALSE)&lt;&gt; "", VLOOKUP($A1459,'V2.5.2 Measures'!$C:$W,15,FALSE),"N/A")</f>
        <v>TBD</v>
      </c>
      <c r="J1459" s="7" t="str">
        <f>IF(VLOOKUP($A1459,'V2.5.2 Measures'!$C:$W,16,FALSE)&lt;&gt; "", VLOOKUP($A1459,'V2.5.2 Measures'!$C:$W,16,FALSE),"N/A")</f>
        <v>N/A</v>
      </c>
      <c r="K1459" s="7" t="str">
        <f>IF(VLOOKUP($A1459,'V2.5.2 Measures'!$C:$W,17,FALSE)&lt;&gt; "", VLOOKUP($A1459,'V2.5.2 Measures'!$C:$W,17,FALSE),"N/A")</f>
        <v>N/A</v>
      </c>
      <c r="L1459" s="7" t="str">
        <f>IF(VLOOKUP($A1459,'V2.5.2 Measures'!$C:$W,18,FALSE)&lt;&gt; "", VLOOKUP($A1459,'V2.5.2 Measures'!$C:$W,18,FALSE),"N/A")</f>
        <v>Default</v>
      </c>
      <c r="M1459" s="7" t="str">
        <f>IF(VLOOKUP($A1459,'V2.5.2 Measures'!$C:$W,19,FALSE)&lt;&gt; "", VLOOKUP($A1459,'V2.5.2 Measures'!$C:$W,19,FALSE),"N/A")</f>
        <v>SAS</v>
      </c>
      <c r="N1459" s="7" t="str">
        <f>IF(VLOOKUP($A1459,'V2.5.2 Measures'!$C:$W,20,FALSE)&lt;&gt; "", VLOOKUP($A1459,'V2.5.2 Measures'!$C:$W,20,FALSE),"N/A")</f>
        <v>V1.1</v>
      </c>
      <c r="O1459" s="7" t="str">
        <f>IF(VLOOKUP($A1459,'V2.5.2 Measures'!$C:$W,21,FALSE)&lt;&gt; "", VLOOKUP($A1459,'V2.5.2 Measures'!$C:$W,21,FALSE),"N/A")</f>
        <v>V1.6</v>
      </c>
      <c r="P1459" s="7" t="e">
        <f>IF(VLOOKUP($A1459,'V2.5.2 Measures'!$C:$W,22,FALSE)&lt;&gt; "", VLOOKUP($A1459,'V2.5.2 Measures'!$C:$W,22,FALSE),"N/A")</f>
        <v>#REF!</v>
      </c>
      <c r="Q1459" s="7" t="e">
        <f>IF(VLOOKUP($A1459,'V2.5.2 Measures'!$C:$W,23,FALSE)&lt;&gt; "", VLOOKUP($A1459,'V2.5.2 Measures'!$C:$W,23,FALSE),"N/A")</f>
        <v>#REF!</v>
      </c>
      <c r="R1459" s="7" t="e">
        <f>IF(VLOOKUP($A1459,'V2.5.2 Measures'!$C:$W,24,FALSE)&lt;&gt; "", VLOOKUP($A1459,'V2.5.2 Measures'!$C:$W,24,FALSE),"N/A")</f>
        <v>#REF!</v>
      </c>
      <c r="S1459" s="7" t="e">
        <f>IF(VLOOKUP($A1459,'V2.5.2 Measures'!$C:$W,25,FALSE)&lt;&gt; "", VLOOKUP($A1459,'V2.5.2 Measures'!$C:$W,25,FALSE),"N/A")</f>
        <v>#REF!</v>
      </c>
      <c r="T1459" s="7" t="str">
        <f>IF(VLOOKUP($A1459,'V2.5.2 Measures'!$C:$W,2,FALSE)&lt;&gt; "", VLOOKUP($A1459,'V2.5.2 Measures'!$C:$W,2,FALSE),"N/A")</f>
        <v>EXP-21-002-2</v>
      </c>
      <c r="U1459" s="7" t="str">
        <f>IF(VLOOKUP($A1459,'V2.5.2 Measures'!$C:$W,3,FALSE)&lt;&gt; "", VLOOKUP($A1459,'V2.5.2 Measures'!$C:$W,3,FALSE),"N/A")</f>
        <v>Average Medicaid Paid Amount for other premium</v>
      </c>
      <c r="V1459" s="7" t="e">
        <f>IF(VLOOKUP($A1459,'V2.5.2 Measures'!$C:$W,26,FALSE)&lt;&gt; "", VLOOKUP($A1459,'V2.5.2 Measures'!$C:$W,26,FALSE),"N/A")</f>
        <v>#REF!</v>
      </c>
      <c r="W1459" s="7" t="e">
        <f>IF(VLOOKUP($A1459,'V2.5.2 Measures'!$C:$W,44,FALSE)&lt;&gt; "", VLOOKUP($A1459,'V2.5.2 Measures'!$C:$W,44,FALSE),"N/A")</f>
        <v>#REF!</v>
      </c>
    </row>
    <row r="1460" spans="1:23" x14ac:dyDescent="0.35">
      <c r="A1460" s="7" t="str">
        <f>'V2.5.2 Measures'!C923</f>
        <v>EXP22.2</v>
      </c>
      <c r="B1460" s="7" t="str">
        <f>VLOOKUP($A1460,'V2.5.2 Measures'!$C:$W,6,FALSE)</f>
        <v>Medicaid Capitation Payment: Original, Paid Claims</v>
      </c>
      <c r="C1460" s="7" t="str">
        <f>VLOOKUP($A1460,'V2.5.2 Measures'!$C:$W,8,FALSE)</f>
        <v>No</v>
      </c>
      <c r="D1460" s="7" t="str">
        <f>IF(VLOOKUP($A1460,'V2.5.2 Measures'!$C:$W,4,FALSE)="","",VLOOKUP($A1460,'V2.5.2 Measures'!$C:$W,4,FALSE))</f>
        <v>Sum</v>
      </c>
      <c r="E1460" s="7" t="str">
        <f>IF((VLOOKUP($A1460,'V2.5.2 Measures'!$C:$W,8,FALSE)&lt;&gt;"")*AND(VLOOKUP($A1460,'V2.5.2 Measures'!$C:$W,8,FALSE)&lt;&gt;"TBD"),VLOOKUP($A1460,'V2.5.2 Measures'!$C:$W,8,FALSE),"N/A")</f>
        <v>No</v>
      </c>
      <c r="F1460" s="7" t="str">
        <f>IF((VLOOKUP($A1460,'V2.5.2 Measures'!$C:$W,9,FALSE)&lt;&gt;"")*AND(VLOOKUP($A1460,'V2.5.2 Measures'!$C:$W,9,FALSE)&lt;&gt;"TBD"),VLOOKUP($A1460,'V2.5.2 Measures'!$C:$W,9,FALSE),"N/A")</f>
        <v>N/A</v>
      </c>
      <c r="G1460" s="7" t="str">
        <f>IF((VLOOKUP($A1460,'V2.5.2 Measures'!$C:$W,10,FALSE)&lt;&gt;"")*AND(VLOOKUP($A1460,'V2.5.2 Measures'!$C:$W,10,FALSE)&lt;&gt;"TBD"),VLOOKUP($A1460,'V2.5.2 Measures'!$C:$W,10,FALSE),"N/A")</f>
        <v>N/A</v>
      </c>
      <c r="H1460" s="7" t="str">
        <f>IF(VLOOKUP($A1460,'V2.5.2 Measures'!$C:$W,14,FALSE)&lt;&gt; "", VLOOKUP($A1460,'V2.5.2 Measures'!$C:$W,14,FALSE),"N/A")</f>
        <v>N/A</v>
      </c>
      <c r="I1460" s="7" t="str">
        <f>IF(VLOOKUP($A1460,'V2.5.2 Measures'!$C:$W,15,FALSE)&lt;&gt; "", VLOOKUP($A1460,'V2.5.2 Measures'!$C:$W,15,FALSE),"N/A")</f>
        <v>TBD</v>
      </c>
      <c r="J1460" s="7" t="str">
        <f>IF(VLOOKUP($A1460,'V2.5.2 Measures'!$C:$W,16,FALSE)&lt;&gt; "", VLOOKUP($A1460,'V2.5.2 Measures'!$C:$W,16,FALSE),"N/A")</f>
        <v>N/A</v>
      </c>
      <c r="K1460" s="7" t="str">
        <f>IF(VLOOKUP($A1460,'V2.5.2 Measures'!$C:$W,17,FALSE)&lt;&gt; "", VLOOKUP($A1460,'V2.5.2 Measures'!$C:$W,17,FALSE),"N/A")</f>
        <v>N/A</v>
      </c>
      <c r="L1460" s="7" t="str">
        <f>IF(VLOOKUP($A1460,'V2.5.2 Measures'!$C:$W,18,FALSE)&lt;&gt; "", VLOOKUP($A1460,'V2.5.2 Measures'!$C:$W,18,FALSE),"N/A")</f>
        <v>Default</v>
      </c>
      <c r="M1460" s="7" t="str">
        <f>IF(VLOOKUP($A1460,'V2.5.2 Measures'!$C:$W,19,FALSE)&lt;&gt; "", VLOOKUP($A1460,'V2.5.2 Measures'!$C:$W,19,FALSE),"N/A")</f>
        <v>SAS</v>
      </c>
      <c r="N1460" s="7" t="str">
        <f>IF(VLOOKUP($A1460,'V2.5.2 Measures'!$C:$W,20,FALSE)&lt;&gt; "", VLOOKUP($A1460,'V2.5.2 Measures'!$C:$W,20,FALSE),"N/A")</f>
        <v>V1.1</v>
      </c>
      <c r="O1460" s="7" t="str">
        <f>IF(VLOOKUP($A1460,'V2.5.2 Measures'!$C:$W,21,FALSE)&lt;&gt; "", VLOOKUP($A1460,'V2.5.2 Measures'!$C:$W,21,FALSE),"N/A")</f>
        <v>V1.6</v>
      </c>
      <c r="P1460" s="7" t="e">
        <f>IF(VLOOKUP($A1460,'V2.5.2 Measures'!$C:$W,22,FALSE)&lt;&gt; "", VLOOKUP($A1460,'V2.5.2 Measures'!$C:$W,22,FALSE),"N/A")</f>
        <v>#REF!</v>
      </c>
      <c r="Q1460" s="7" t="e">
        <f>IF(VLOOKUP($A1460,'V2.5.2 Measures'!$C:$W,23,FALSE)&lt;&gt; "", VLOOKUP($A1460,'V2.5.2 Measures'!$C:$W,23,FALSE),"N/A")</f>
        <v>#REF!</v>
      </c>
      <c r="R1460" s="7" t="e">
        <f>IF(VLOOKUP($A1460,'V2.5.2 Measures'!$C:$W,24,FALSE)&lt;&gt; "", VLOOKUP($A1460,'V2.5.2 Measures'!$C:$W,24,FALSE),"N/A")</f>
        <v>#REF!</v>
      </c>
      <c r="S1460" s="7" t="e">
        <f>IF(VLOOKUP($A1460,'V2.5.2 Measures'!$C:$W,25,FALSE)&lt;&gt; "", VLOOKUP($A1460,'V2.5.2 Measures'!$C:$W,25,FALSE),"N/A")</f>
        <v>#REF!</v>
      </c>
      <c r="T1460" s="7" t="str">
        <f>IF(VLOOKUP($A1460,'V2.5.2 Measures'!$C:$W,2,FALSE)&lt;&gt; "", VLOOKUP($A1460,'V2.5.2 Measures'!$C:$W,2,FALSE),"N/A")</f>
        <v>EXP-22-001-2</v>
      </c>
      <c r="U1460" s="7" t="str">
        <f>IF(VLOOKUP($A1460,'V2.5.2 Measures'!$C:$W,3,FALSE)&lt;&gt; "", VLOOKUP($A1460,'V2.5.2 Measures'!$C:$W,3,FALSE),"N/A")</f>
        <v>Sum of Medicaid Paid Amount for HMOs, HIOs or PACE (TYPE-OF-SERVICE = 119)</v>
      </c>
      <c r="V1460" s="7" t="e">
        <f>IF(VLOOKUP($A1460,'V2.5.2 Measures'!$C:$W,26,FALSE)&lt;&gt; "", VLOOKUP($A1460,'V2.5.2 Measures'!$C:$W,26,FALSE),"N/A")</f>
        <v>#REF!</v>
      </c>
      <c r="W1460" s="7" t="e">
        <f>IF(VLOOKUP($A1460,'V2.5.2 Measures'!$C:$W,44,FALSE)&lt;&gt; "", VLOOKUP($A1460,'V2.5.2 Measures'!$C:$W,44,FALSE),"N/A")</f>
        <v>#REF!</v>
      </c>
    </row>
    <row r="1461" spans="1:23" x14ac:dyDescent="0.35">
      <c r="A1461" s="7" t="str">
        <f>'V2.5.2 Measures'!C924</f>
        <v>EXP22.8</v>
      </c>
      <c r="B1461" s="7" t="str">
        <f>VLOOKUP($A1461,'V2.5.2 Measures'!$C:$W,6,FALSE)</f>
        <v>Medicaid Capitation Payment: Original, Paid Claims</v>
      </c>
      <c r="C1461" s="7" t="str">
        <f>VLOOKUP($A1461,'V2.5.2 Measures'!$C:$W,8,FALSE)</f>
        <v>No</v>
      </c>
      <c r="D1461" s="7" t="str">
        <f>IF(VLOOKUP($A1461,'V2.5.2 Measures'!$C:$W,4,FALSE)="","",VLOOKUP($A1461,'V2.5.2 Measures'!$C:$W,4,FALSE))</f>
        <v>Sum</v>
      </c>
      <c r="E1461" s="7" t="str">
        <f>IF((VLOOKUP($A1461,'V2.5.2 Measures'!$C:$W,8,FALSE)&lt;&gt;"")*AND(VLOOKUP($A1461,'V2.5.2 Measures'!$C:$W,8,FALSE)&lt;&gt;"TBD"),VLOOKUP($A1461,'V2.5.2 Measures'!$C:$W,8,FALSE),"N/A")</f>
        <v>No</v>
      </c>
      <c r="F1461" s="7" t="str">
        <f>IF((VLOOKUP($A1461,'V2.5.2 Measures'!$C:$W,9,FALSE)&lt;&gt;"")*AND(VLOOKUP($A1461,'V2.5.2 Measures'!$C:$W,9,FALSE)&lt;&gt;"TBD"),VLOOKUP($A1461,'V2.5.2 Measures'!$C:$W,9,FALSE),"N/A")</f>
        <v>N/A</v>
      </c>
      <c r="G1461" s="7" t="str">
        <f>IF((VLOOKUP($A1461,'V2.5.2 Measures'!$C:$W,10,FALSE)&lt;&gt;"")*AND(VLOOKUP($A1461,'V2.5.2 Measures'!$C:$W,10,FALSE)&lt;&gt;"TBD"),VLOOKUP($A1461,'V2.5.2 Measures'!$C:$W,10,FALSE),"N/A")</f>
        <v>N/A</v>
      </c>
      <c r="H1461" s="7" t="str">
        <f>IF(VLOOKUP($A1461,'V2.5.2 Measures'!$C:$W,14,FALSE)&lt;&gt; "", VLOOKUP($A1461,'V2.5.2 Measures'!$C:$W,14,FALSE),"N/A")</f>
        <v>N/A</v>
      </c>
      <c r="I1461" s="7" t="str">
        <f>IF(VLOOKUP($A1461,'V2.5.2 Measures'!$C:$W,15,FALSE)&lt;&gt; "", VLOOKUP($A1461,'V2.5.2 Measures'!$C:$W,15,FALSE),"N/A")</f>
        <v>TBD</v>
      </c>
      <c r="J1461" s="7" t="str">
        <f>IF(VLOOKUP($A1461,'V2.5.2 Measures'!$C:$W,16,FALSE)&lt;&gt; "", VLOOKUP($A1461,'V2.5.2 Measures'!$C:$W,16,FALSE),"N/A")</f>
        <v>N/A</v>
      </c>
      <c r="K1461" s="7" t="str">
        <f>IF(VLOOKUP($A1461,'V2.5.2 Measures'!$C:$W,17,FALSE)&lt;&gt; "", VLOOKUP($A1461,'V2.5.2 Measures'!$C:$W,17,FALSE),"N/A")</f>
        <v>N/A</v>
      </c>
      <c r="L1461" s="7" t="str">
        <f>IF(VLOOKUP($A1461,'V2.5.2 Measures'!$C:$W,18,FALSE)&lt;&gt; "", VLOOKUP($A1461,'V2.5.2 Measures'!$C:$W,18,FALSE),"N/A")</f>
        <v>Default</v>
      </c>
      <c r="M1461" s="7" t="str">
        <f>IF(VLOOKUP($A1461,'V2.5.2 Measures'!$C:$W,19,FALSE)&lt;&gt; "", VLOOKUP($A1461,'V2.5.2 Measures'!$C:$W,19,FALSE),"N/A")</f>
        <v>SAS</v>
      </c>
      <c r="N1461" s="7" t="str">
        <f>IF(VLOOKUP($A1461,'V2.5.2 Measures'!$C:$W,20,FALSE)&lt;&gt; "", VLOOKUP($A1461,'V2.5.2 Measures'!$C:$W,20,FALSE),"N/A")</f>
        <v>V1.1</v>
      </c>
      <c r="O1461" s="7" t="str">
        <f>IF(VLOOKUP($A1461,'V2.5.2 Measures'!$C:$W,21,FALSE)&lt;&gt; "", VLOOKUP($A1461,'V2.5.2 Measures'!$C:$W,21,FALSE),"N/A")</f>
        <v>V1.6</v>
      </c>
      <c r="P1461" s="7" t="e">
        <f>IF(VLOOKUP($A1461,'V2.5.2 Measures'!$C:$W,22,FALSE)&lt;&gt; "", VLOOKUP($A1461,'V2.5.2 Measures'!$C:$W,22,FALSE),"N/A")</f>
        <v>#REF!</v>
      </c>
      <c r="Q1461" s="7" t="e">
        <f>IF(VLOOKUP($A1461,'V2.5.2 Measures'!$C:$W,23,FALSE)&lt;&gt; "", VLOOKUP($A1461,'V2.5.2 Measures'!$C:$W,23,FALSE),"N/A")</f>
        <v>#REF!</v>
      </c>
      <c r="R1461" s="7" t="e">
        <f>IF(VLOOKUP($A1461,'V2.5.2 Measures'!$C:$W,24,FALSE)&lt;&gt; "", VLOOKUP($A1461,'V2.5.2 Measures'!$C:$W,24,FALSE),"N/A")</f>
        <v>#REF!</v>
      </c>
      <c r="S1461" s="7" t="e">
        <f>IF(VLOOKUP($A1461,'V2.5.2 Measures'!$C:$W,25,FALSE)&lt;&gt; "", VLOOKUP($A1461,'V2.5.2 Measures'!$C:$W,25,FALSE),"N/A")</f>
        <v>#REF!</v>
      </c>
      <c r="T1461" s="7" t="str">
        <f>IF(VLOOKUP($A1461,'V2.5.2 Measures'!$C:$W,2,FALSE)&lt;&gt; "", VLOOKUP($A1461,'V2.5.2 Measures'!$C:$W,2,FALSE),"N/A")</f>
        <v>EXP-22-001-8</v>
      </c>
      <c r="U1461" s="7" t="str">
        <f>IF(VLOOKUP($A1461,'V2.5.2 Measures'!$C:$W,3,FALSE)&lt;&gt; "", VLOOKUP($A1461,'V2.5.2 Measures'!$C:$W,3,FALSE),"N/A")</f>
        <v>Sum of Medicaid Paid Amount</v>
      </c>
      <c r="V1461" s="7" t="e">
        <f>IF(VLOOKUP($A1461,'V2.5.2 Measures'!$C:$W,26,FALSE)&lt;&gt; "", VLOOKUP($A1461,'V2.5.2 Measures'!$C:$W,26,FALSE),"N/A")</f>
        <v>#REF!</v>
      </c>
      <c r="W1461" s="7" t="e">
        <f>IF(VLOOKUP($A1461,'V2.5.2 Measures'!$C:$W,44,FALSE)&lt;&gt; "", VLOOKUP($A1461,'V2.5.2 Measures'!$C:$W,44,FALSE),"N/A")</f>
        <v>#REF!</v>
      </c>
    </row>
    <row r="1462" spans="1:23" x14ac:dyDescent="0.35">
      <c r="A1462" s="7" t="str">
        <f>'V2.5.2 Measures'!C925</f>
        <v>EXP22.4</v>
      </c>
      <c r="B1462" s="7" t="str">
        <f>VLOOKUP($A1462,'V2.5.2 Measures'!$C:$W,6,FALSE)</f>
        <v>Medicaid Capitation Payment: Original, Paid Claims</v>
      </c>
      <c r="C1462" s="7" t="str">
        <f>VLOOKUP($A1462,'V2.5.2 Measures'!$C:$W,8,FALSE)</f>
        <v>No</v>
      </c>
      <c r="D1462" s="7" t="str">
        <f>IF(VLOOKUP($A1462,'V2.5.2 Measures'!$C:$W,4,FALSE)="","",VLOOKUP($A1462,'V2.5.2 Measures'!$C:$W,4,FALSE))</f>
        <v>Sum</v>
      </c>
      <c r="E1462" s="7" t="str">
        <f>IF((VLOOKUP($A1462,'V2.5.2 Measures'!$C:$W,8,FALSE)&lt;&gt;"")*AND(VLOOKUP($A1462,'V2.5.2 Measures'!$C:$W,8,FALSE)&lt;&gt;"TBD"),VLOOKUP($A1462,'V2.5.2 Measures'!$C:$W,8,FALSE),"N/A")</f>
        <v>No</v>
      </c>
      <c r="F1462" s="7" t="str">
        <f>IF((VLOOKUP($A1462,'V2.5.2 Measures'!$C:$W,9,FALSE)&lt;&gt;"")*AND(VLOOKUP($A1462,'V2.5.2 Measures'!$C:$W,9,FALSE)&lt;&gt;"TBD"),VLOOKUP($A1462,'V2.5.2 Measures'!$C:$W,9,FALSE),"N/A")</f>
        <v>N/A</v>
      </c>
      <c r="G1462" s="7" t="str">
        <f>IF((VLOOKUP($A1462,'V2.5.2 Measures'!$C:$W,10,FALSE)&lt;&gt;"")*AND(VLOOKUP($A1462,'V2.5.2 Measures'!$C:$W,10,FALSE)&lt;&gt;"TBD"),VLOOKUP($A1462,'V2.5.2 Measures'!$C:$W,10,FALSE),"N/A")</f>
        <v>N/A</v>
      </c>
      <c r="H1462" s="7" t="str">
        <f>IF(VLOOKUP($A1462,'V2.5.2 Measures'!$C:$W,14,FALSE)&lt;&gt; "", VLOOKUP($A1462,'V2.5.2 Measures'!$C:$W,14,FALSE),"N/A")</f>
        <v>N/A</v>
      </c>
      <c r="I1462" s="7" t="str">
        <f>IF(VLOOKUP($A1462,'V2.5.2 Measures'!$C:$W,15,FALSE)&lt;&gt; "", VLOOKUP($A1462,'V2.5.2 Measures'!$C:$W,15,FALSE),"N/A")</f>
        <v>TBD</v>
      </c>
      <c r="J1462" s="7" t="str">
        <f>IF(VLOOKUP($A1462,'V2.5.2 Measures'!$C:$W,16,FALSE)&lt;&gt; "", VLOOKUP($A1462,'V2.5.2 Measures'!$C:$W,16,FALSE),"N/A")</f>
        <v>N/A</v>
      </c>
      <c r="K1462" s="7" t="str">
        <f>IF(VLOOKUP($A1462,'V2.5.2 Measures'!$C:$W,17,FALSE)&lt;&gt; "", VLOOKUP($A1462,'V2.5.2 Measures'!$C:$W,17,FALSE),"N/A")</f>
        <v>N/A</v>
      </c>
      <c r="L1462" s="7" t="str">
        <f>IF(VLOOKUP($A1462,'V2.5.2 Measures'!$C:$W,18,FALSE)&lt;&gt; "", VLOOKUP($A1462,'V2.5.2 Measures'!$C:$W,18,FALSE),"N/A")</f>
        <v>Default</v>
      </c>
      <c r="M1462" s="7" t="str">
        <f>IF(VLOOKUP($A1462,'V2.5.2 Measures'!$C:$W,19,FALSE)&lt;&gt; "", VLOOKUP($A1462,'V2.5.2 Measures'!$C:$W,19,FALSE),"N/A")</f>
        <v>SAS</v>
      </c>
      <c r="N1462" s="7" t="str">
        <f>IF(VLOOKUP($A1462,'V2.5.2 Measures'!$C:$W,20,FALSE)&lt;&gt; "", VLOOKUP($A1462,'V2.5.2 Measures'!$C:$W,20,FALSE),"N/A")</f>
        <v>V1.1</v>
      </c>
      <c r="O1462" s="7" t="str">
        <f>IF(VLOOKUP($A1462,'V2.5.2 Measures'!$C:$W,21,FALSE)&lt;&gt; "", VLOOKUP($A1462,'V2.5.2 Measures'!$C:$W,21,FALSE),"N/A")</f>
        <v>V1.6</v>
      </c>
      <c r="P1462" s="7" t="e">
        <f>IF(VLOOKUP($A1462,'V2.5.2 Measures'!$C:$W,22,FALSE)&lt;&gt; "", VLOOKUP($A1462,'V2.5.2 Measures'!$C:$W,22,FALSE),"N/A")</f>
        <v>#REF!</v>
      </c>
      <c r="Q1462" s="7" t="e">
        <f>IF(VLOOKUP($A1462,'V2.5.2 Measures'!$C:$W,23,FALSE)&lt;&gt; "", VLOOKUP($A1462,'V2.5.2 Measures'!$C:$W,23,FALSE),"N/A")</f>
        <v>#REF!</v>
      </c>
      <c r="R1462" s="7" t="e">
        <f>IF(VLOOKUP($A1462,'V2.5.2 Measures'!$C:$W,24,FALSE)&lt;&gt; "", VLOOKUP($A1462,'V2.5.2 Measures'!$C:$W,24,FALSE),"N/A")</f>
        <v>#REF!</v>
      </c>
      <c r="S1462" s="7" t="e">
        <f>IF(VLOOKUP($A1462,'V2.5.2 Measures'!$C:$W,25,FALSE)&lt;&gt; "", VLOOKUP($A1462,'V2.5.2 Measures'!$C:$W,25,FALSE),"N/A")</f>
        <v>#REF!</v>
      </c>
      <c r="T1462" s="7" t="str">
        <f>IF(VLOOKUP($A1462,'V2.5.2 Measures'!$C:$W,2,FALSE)&lt;&gt; "", VLOOKUP($A1462,'V2.5.2 Measures'!$C:$W,2,FALSE),"N/A")</f>
        <v>EXP-22-003-4</v>
      </c>
      <c r="U1462" s="7" t="str">
        <f>IF(VLOOKUP($A1462,'V2.5.2 Measures'!$C:$W,3,FALSE)&lt;&gt; "", VLOOKUP($A1462,'V2.5.2 Measures'!$C:$W,3,FALSE),"N/A")</f>
        <v>Sum of Medicaid Paid Amount for PCCM (TYPE-OF-SERVICE = 120)</v>
      </c>
      <c r="V1462" s="7" t="e">
        <f>IF(VLOOKUP($A1462,'V2.5.2 Measures'!$C:$W,26,FALSE)&lt;&gt; "", VLOOKUP($A1462,'V2.5.2 Measures'!$C:$W,26,FALSE),"N/A")</f>
        <v>#REF!</v>
      </c>
      <c r="W1462" s="7" t="e">
        <f>IF(VLOOKUP($A1462,'V2.5.2 Measures'!$C:$W,44,FALSE)&lt;&gt; "", VLOOKUP($A1462,'V2.5.2 Measures'!$C:$W,44,FALSE),"N/A")</f>
        <v>#REF!</v>
      </c>
    </row>
    <row r="1463" spans="1:23" x14ac:dyDescent="0.35">
      <c r="A1463" s="7" t="str">
        <f>'V2.5.2 Measures'!C926</f>
        <v>EXP22.6</v>
      </c>
      <c r="B1463" s="7" t="str">
        <f>VLOOKUP($A1463,'V2.5.2 Measures'!$C:$W,6,FALSE)</f>
        <v>Medicaid Capitation Payment: Original, Paid Claims</v>
      </c>
      <c r="C1463" s="7" t="str">
        <f>VLOOKUP($A1463,'V2.5.2 Measures'!$C:$W,8,FALSE)</f>
        <v>No</v>
      </c>
      <c r="D1463" s="7" t="str">
        <f>IF(VLOOKUP($A1463,'V2.5.2 Measures'!$C:$W,4,FALSE)="","",VLOOKUP($A1463,'V2.5.2 Measures'!$C:$W,4,FALSE))</f>
        <v>Sum</v>
      </c>
      <c r="E1463" s="7" t="str">
        <f>IF((VLOOKUP($A1463,'V2.5.2 Measures'!$C:$W,8,FALSE)&lt;&gt;"")*AND(VLOOKUP($A1463,'V2.5.2 Measures'!$C:$W,8,FALSE)&lt;&gt;"TBD"),VLOOKUP($A1463,'V2.5.2 Measures'!$C:$W,8,FALSE),"N/A")</f>
        <v>No</v>
      </c>
      <c r="F1463" s="7" t="str">
        <f>IF((VLOOKUP($A1463,'V2.5.2 Measures'!$C:$W,9,FALSE)&lt;&gt;"")*AND(VLOOKUP($A1463,'V2.5.2 Measures'!$C:$W,9,FALSE)&lt;&gt;"TBD"),VLOOKUP($A1463,'V2.5.2 Measures'!$C:$W,9,FALSE),"N/A")</f>
        <v>N/A</v>
      </c>
      <c r="G1463" s="7" t="str">
        <f>IF((VLOOKUP($A1463,'V2.5.2 Measures'!$C:$W,10,FALSE)&lt;&gt;"")*AND(VLOOKUP($A1463,'V2.5.2 Measures'!$C:$W,10,FALSE)&lt;&gt;"TBD"),VLOOKUP($A1463,'V2.5.2 Measures'!$C:$W,10,FALSE),"N/A")</f>
        <v>N/A</v>
      </c>
      <c r="H1463" s="7" t="str">
        <f>IF(VLOOKUP($A1463,'V2.5.2 Measures'!$C:$W,14,FALSE)&lt;&gt; "", VLOOKUP($A1463,'V2.5.2 Measures'!$C:$W,14,FALSE),"N/A")</f>
        <v>N/A</v>
      </c>
      <c r="I1463" s="7" t="str">
        <f>IF(VLOOKUP($A1463,'V2.5.2 Measures'!$C:$W,15,FALSE)&lt;&gt; "", VLOOKUP($A1463,'V2.5.2 Measures'!$C:$W,15,FALSE),"N/A")</f>
        <v>TBD</v>
      </c>
      <c r="J1463" s="7" t="str">
        <f>IF(VLOOKUP($A1463,'V2.5.2 Measures'!$C:$W,16,FALSE)&lt;&gt; "", VLOOKUP($A1463,'V2.5.2 Measures'!$C:$W,16,FALSE),"N/A")</f>
        <v>N/A</v>
      </c>
      <c r="K1463" s="7" t="str">
        <f>IF(VLOOKUP($A1463,'V2.5.2 Measures'!$C:$W,17,FALSE)&lt;&gt; "", VLOOKUP($A1463,'V2.5.2 Measures'!$C:$W,17,FALSE),"N/A")</f>
        <v>N/A</v>
      </c>
      <c r="L1463" s="7" t="str">
        <f>IF(VLOOKUP($A1463,'V2.5.2 Measures'!$C:$W,18,FALSE)&lt;&gt; "", VLOOKUP($A1463,'V2.5.2 Measures'!$C:$W,18,FALSE),"N/A")</f>
        <v>Default</v>
      </c>
      <c r="M1463" s="7" t="str">
        <f>IF(VLOOKUP($A1463,'V2.5.2 Measures'!$C:$W,19,FALSE)&lt;&gt; "", VLOOKUP($A1463,'V2.5.2 Measures'!$C:$W,19,FALSE),"N/A")</f>
        <v>SAS</v>
      </c>
      <c r="N1463" s="7" t="str">
        <f>IF(VLOOKUP($A1463,'V2.5.2 Measures'!$C:$W,20,FALSE)&lt;&gt; "", VLOOKUP($A1463,'V2.5.2 Measures'!$C:$W,20,FALSE),"N/A")</f>
        <v>V1.1</v>
      </c>
      <c r="O1463" s="7" t="str">
        <f>IF(VLOOKUP($A1463,'V2.5.2 Measures'!$C:$W,21,FALSE)&lt;&gt; "", VLOOKUP($A1463,'V2.5.2 Measures'!$C:$W,21,FALSE),"N/A")</f>
        <v>V1.6</v>
      </c>
      <c r="P1463" s="7" t="e">
        <f>IF(VLOOKUP($A1463,'V2.5.2 Measures'!$C:$W,22,FALSE)&lt;&gt; "", VLOOKUP($A1463,'V2.5.2 Measures'!$C:$W,22,FALSE),"N/A")</f>
        <v>#REF!</v>
      </c>
      <c r="Q1463" s="7" t="e">
        <f>IF(VLOOKUP($A1463,'V2.5.2 Measures'!$C:$W,23,FALSE)&lt;&gt; "", VLOOKUP($A1463,'V2.5.2 Measures'!$C:$W,23,FALSE),"N/A")</f>
        <v>#REF!</v>
      </c>
      <c r="R1463" s="7" t="e">
        <f>IF(VLOOKUP($A1463,'V2.5.2 Measures'!$C:$W,24,FALSE)&lt;&gt; "", VLOOKUP($A1463,'V2.5.2 Measures'!$C:$W,24,FALSE),"N/A")</f>
        <v>#REF!</v>
      </c>
      <c r="S1463" s="7" t="e">
        <f>IF(VLOOKUP($A1463,'V2.5.2 Measures'!$C:$W,25,FALSE)&lt;&gt; "", VLOOKUP($A1463,'V2.5.2 Measures'!$C:$W,25,FALSE),"N/A")</f>
        <v>#REF!</v>
      </c>
      <c r="T1463" s="7" t="str">
        <f>IF(VLOOKUP($A1463,'V2.5.2 Measures'!$C:$W,2,FALSE)&lt;&gt; "", VLOOKUP($A1463,'V2.5.2 Measures'!$C:$W,2,FALSE),"N/A")</f>
        <v>EXP-22-004-6</v>
      </c>
      <c r="U1463" s="7" t="str">
        <f>IF(VLOOKUP($A1463,'V2.5.2 Measures'!$C:$W,3,FALSE)&lt;&gt; "", VLOOKUP($A1463,'V2.5.2 Measures'!$C:$W,3,FALSE),"N/A")</f>
        <v>Sum of Medicaid Paid Amount for PHP (TYPE-OF-SERVICE = 122)</v>
      </c>
      <c r="V1463" s="7" t="e">
        <f>IF(VLOOKUP($A1463,'V2.5.2 Measures'!$C:$W,26,FALSE)&lt;&gt; "", VLOOKUP($A1463,'V2.5.2 Measures'!$C:$W,26,FALSE),"N/A")</f>
        <v>#REF!</v>
      </c>
      <c r="W1463" s="7" t="e">
        <f>IF(VLOOKUP($A1463,'V2.5.2 Measures'!$C:$W,44,FALSE)&lt;&gt; "", VLOOKUP($A1463,'V2.5.2 Measures'!$C:$W,44,FALSE),"N/A")</f>
        <v>#REF!</v>
      </c>
    </row>
    <row r="1464" spans="1:23" x14ac:dyDescent="0.35">
      <c r="A1464" s="7" t="str">
        <f>'V2.5.2 Measures'!C927</f>
        <v>EXP22.1</v>
      </c>
      <c r="B1464" s="7" t="str">
        <f>VLOOKUP($A1464,'V2.5.2 Measures'!$C:$W,6,FALSE)</f>
        <v>Medicaid Capitation Payment: Original, Paid Claims</v>
      </c>
      <c r="C1464" s="7" t="str">
        <f>VLOOKUP($A1464,'V2.5.2 Measures'!$C:$W,8,FALSE)</f>
        <v>No</v>
      </c>
      <c r="D1464" s="7" t="str">
        <f>IF(VLOOKUP($A1464,'V2.5.2 Measures'!$C:$W,4,FALSE)="","",VLOOKUP($A1464,'V2.5.2 Measures'!$C:$W,4,FALSE))</f>
        <v>Average</v>
      </c>
      <c r="E1464" s="7" t="str">
        <f>IF((VLOOKUP($A1464,'V2.5.2 Measures'!$C:$W,8,FALSE)&lt;&gt;"")*AND(VLOOKUP($A1464,'V2.5.2 Measures'!$C:$W,8,FALSE)&lt;&gt;"TBD"),VLOOKUP($A1464,'V2.5.2 Measures'!$C:$W,8,FALSE),"N/A")</f>
        <v>No</v>
      </c>
      <c r="F1464" s="7" t="str">
        <f>IF((VLOOKUP($A1464,'V2.5.2 Measures'!$C:$W,9,FALSE)&lt;&gt;"")*AND(VLOOKUP($A1464,'V2.5.2 Measures'!$C:$W,9,FALSE)&lt;&gt;"TBD"),VLOOKUP($A1464,'V2.5.2 Measures'!$C:$W,9,FALSE),"N/A")</f>
        <v>N/A</v>
      </c>
      <c r="G1464" s="7" t="str">
        <f>IF((VLOOKUP($A1464,'V2.5.2 Measures'!$C:$W,10,FALSE)&lt;&gt;"")*AND(VLOOKUP($A1464,'V2.5.2 Measures'!$C:$W,10,FALSE)&lt;&gt;"TBD"),VLOOKUP($A1464,'V2.5.2 Measures'!$C:$W,10,FALSE),"N/A")</f>
        <v>N/A</v>
      </c>
      <c r="H1464" s="7" t="str">
        <f>IF(VLOOKUP($A1464,'V2.5.2 Measures'!$C:$W,14,FALSE)&lt;&gt; "", VLOOKUP($A1464,'V2.5.2 Measures'!$C:$W,14,FALSE),"N/A")</f>
        <v>N/A</v>
      </c>
      <c r="I1464" s="7" t="str">
        <f>IF(VLOOKUP($A1464,'V2.5.2 Measures'!$C:$W,15,FALSE)&lt;&gt; "", VLOOKUP($A1464,'V2.5.2 Measures'!$C:$W,15,FALSE),"N/A")</f>
        <v>TBD</v>
      </c>
      <c r="J1464" s="7" t="str">
        <f>IF(VLOOKUP($A1464,'V2.5.2 Measures'!$C:$W,16,FALSE)&lt;&gt; "", VLOOKUP($A1464,'V2.5.2 Measures'!$C:$W,16,FALSE),"N/A")</f>
        <v>N/A</v>
      </c>
      <c r="K1464" s="7" t="str">
        <f>IF(VLOOKUP($A1464,'V2.5.2 Measures'!$C:$W,17,FALSE)&lt;&gt; "", VLOOKUP($A1464,'V2.5.2 Measures'!$C:$W,17,FALSE),"N/A")</f>
        <v>N/A</v>
      </c>
      <c r="L1464" s="7" t="str">
        <f>IF(VLOOKUP($A1464,'V2.5.2 Measures'!$C:$W,18,FALSE)&lt;&gt; "", VLOOKUP($A1464,'V2.5.2 Measures'!$C:$W,18,FALSE),"N/A")</f>
        <v>Default</v>
      </c>
      <c r="M1464" s="7" t="str">
        <f>IF(VLOOKUP($A1464,'V2.5.2 Measures'!$C:$W,19,FALSE)&lt;&gt; "", VLOOKUP($A1464,'V2.5.2 Measures'!$C:$W,19,FALSE),"N/A")</f>
        <v>SAS</v>
      </c>
      <c r="N1464" s="7" t="str">
        <f>IF(VLOOKUP($A1464,'V2.5.2 Measures'!$C:$W,20,FALSE)&lt;&gt; "", VLOOKUP($A1464,'V2.5.2 Measures'!$C:$W,20,FALSE),"N/A")</f>
        <v>V1.1</v>
      </c>
      <c r="O1464" s="7" t="str">
        <f>IF(VLOOKUP($A1464,'V2.5.2 Measures'!$C:$W,21,FALSE)&lt;&gt; "", VLOOKUP($A1464,'V2.5.2 Measures'!$C:$W,21,FALSE),"N/A")</f>
        <v>V1.6</v>
      </c>
      <c r="P1464" s="7" t="e">
        <f>IF(VLOOKUP($A1464,'V2.5.2 Measures'!$C:$W,22,FALSE)&lt;&gt; "", VLOOKUP($A1464,'V2.5.2 Measures'!$C:$W,22,FALSE),"N/A")</f>
        <v>#REF!</v>
      </c>
      <c r="Q1464" s="7" t="e">
        <f>IF(VLOOKUP($A1464,'V2.5.2 Measures'!$C:$W,23,FALSE)&lt;&gt; "", VLOOKUP($A1464,'V2.5.2 Measures'!$C:$W,23,FALSE),"N/A")</f>
        <v>#REF!</v>
      </c>
      <c r="R1464" s="7" t="e">
        <f>IF(VLOOKUP($A1464,'V2.5.2 Measures'!$C:$W,24,FALSE)&lt;&gt; "", VLOOKUP($A1464,'V2.5.2 Measures'!$C:$W,24,FALSE),"N/A")</f>
        <v>#REF!</v>
      </c>
      <c r="S1464" s="7" t="e">
        <f>IF(VLOOKUP($A1464,'V2.5.2 Measures'!$C:$W,25,FALSE)&lt;&gt; "", VLOOKUP($A1464,'V2.5.2 Measures'!$C:$W,25,FALSE),"N/A")</f>
        <v>#REF!</v>
      </c>
      <c r="T1464" s="7" t="str">
        <f>IF(VLOOKUP($A1464,'V2.5.2 Measures'!$C:$W,2,FALSE)&lt;&gt; "", VLOOKUP($A1464,'V2.5.2 Measures'!$C:$W,2,FALSE),"N/A")</f>
        <v>EXP-22-005-1</v>
      </c>
      <c r="U1464" s="7" t="str">
        <f>IF(VLOOKUP($A1464,'V2.5.2 Measures'!$C:$W,3,FALSE)&lt;&gt; "", VLOOKUP($A1464,'V2.5.2 Measures'!$C:$W,3,FALSE),"N/A")</f>
        <v xml:space="preserve">Average Medicaid Paid Amount </v>
      </c>
      <c r="V1464" s="7" t="e">
        <f>IF(VLOOKUP($A1464,'V2.5.2 Measures'!$C:$W,26,FALSE)&lt;&gt; "", VLOOKUP($A1464,'V2.5.2 Measures'!$C:$W,26,FALSE),"N/A")</f>
        <v>#REF!</v>
      </c>
      <c r="W1464" s="7" t="e">
        <f>IF(VLOOKUP($A1464,'V2.5.2 Measures'!$C:$W,44,FALSE)&lt;&gt; "", VLOOKUP($A1464,'V2.5.2 Measures'!$C:$W,44,FALSE),"N/A")</f>
        <v>#REF!</v>
      </c>
    </row>
    <row r="1465" spans="1:23" x14ac:dyDescent="0.35">
      <c r="A1465" s="7" t="str">
        <f>'V2.5.2 Measures'!C928</f>
        <v>EXP22.3</v>
      </c>
      <c r="B1465" s="7" t="str">
        <f>VLOOKUP($A1465,'V2.5.2 Measures'!$C:$W,6,FALSE)</f>
        <v>Medicaid Capitation Payment: Original, Paid Claims</v>
      </c>
      <c r="C1465" s="7" t="str">
        <f>VLOOKUP($A1465,'V2.5.2 Measures'!$C:$W,8,FALSE)</f>
        <v>No</v>
      </c>
      <c r="D1465" s="7" t="str">
        <f>IF(VLOOKUP($A1465,'V2.5.2 Measures'!$C:$W,4,FALSE)="","",VLOOKUP($A1465,'V2.5.2 Measures'!$C:$W,4,FALSE))</f>
        <v xml:space="preserve">Average </v>
      </c>
      <c r="E1465" s="7" t="str">
        <f>IF((VLOOKUP($A1465,'V2.5.2 Measures'!$C:$W,8,FALSE)&lt;&gt;"")*AND(VLOOKUP($A1465,'V2.5.2 Measures'!$C:$W,8,FALSE)&lt;&gt;"TBD"),VLOOKUP($A1465,'V2.5.2 Measures'!$C:$W,8,FALSE),"N/A")</f>
        <v>No</v>
      </c>
      <c r="F1465" s="7" t="str">
        <f>IF((VLOOKUP($A1465,'V2.5.2 Measures'!$C:$W,9,FALSE)&lt;&gt;"")*AND(VLOOKUP($A1465,'V2.5.2 Measures'!$C:$W,9,FALSE)&lt;&gt;"TBD"),VLOOKUP($A1465,'V2.5.2 Measures'!$C:$W,9,FALSE),"N/A")</f>
        <v>N/A</v>
      </c>
      <c r="G1465" s="7" t="str">
        <f>IF((VLOOKUP($A1465,'V2.5.2 Measures'!$C:$W,10,FALSE)&lt;&gt;"")*AND(VLOOKUP($A1465,'V2.5.2 Measures'!$C:$W,10,FALSE)&lt;&gt;"TBD"),VLOOKUP($A1465,'V2.5.2 Measures'!$C:$W,10,FALSE),"N/A")</f>
        <v>N/A</v>
      </c>
      <c r="H1465" s="7" t="str">
        <f>IF(VLOOKUP($A1465,'V2.5.2 Measures'!$C:$W,14,FALSE)&lt;&gt; "", VLOOKUP($A1465,'V2.5.2 Measures'!$C:$W,14,FALSE),"N/A")</f>
        <v>N/A</v>
      </c>
      <c r="I1465" s="7" t="str">
        <f>IF(VLOOKUP($A1465,'V2.5.2 Measures'!$C:$W,15,FALSE)&lt;&gt; "", VLOOKUP($A1465,'V2.5.2 Measures'!$C:$W,15,FALSE),"N/A")</f>
        <v>TBD</v>
      </c>
      <c r="J1465" s="7" t="str">
        <f>IF(VLOOKUP($A1465,'V2.5.2 Measures'!$C:$W,16,FALSE)&lt;&gt; "", VLOOKUP($A1465,'V2.5.2 Measures'!$C:$W,16,FALSE),"N/A")</f>
        <v>N/A</v>
      </c>
      <c r="K1465" s="7" t="str">
        <f>IF(VLOOKUP($A1465,'V2.5.2 Measures'!$C:$W,17,FALSE)&lt;&gt; "", VLOOKUP($A1465,'V2.5.2 Measures'!$C:$W,17,FALSE),"N/A")</f>
        <v>N/A</v>
      </c>
      <c r="L1465" s="7" t="str">
        <f>IF(VLOOKUP($A1465,'V2.5.2 Measures'!$C:$W,18,FALSE)&lt;&gt; "", VLOOKUP($A1465,'V2.5.2 Measures'!$C:$W,18,FALSE),"N/A")</f>
        <v>Default</v>
      </c>
      <c r="M1465" s="7" t="str">
        <f>IF(VLOOKUP($A1465,'V2.5.2 Measures'!$C:$W,19,FALSE)&lt;&gt; "", VLOOKUP($A1465,'V2.5.2 Measures'!$C:$W,19,FALSE),"N/A")</f>
        <v>SAS</v>
      </c>
      <c r="N1465" s="7" t="str">
        <f>IF(VLOOKUP($A1465,'V2.5.2 Measures'!$C:$W,20,FALSE)&lt;&gt; "", VLOOKUP($A1465,'V2.5.2 Measures'!$C:$W,20,FALSE),"N/A")</f>
        <v>V1.1</v>
      </c>
      <c r="O1465" s="7" t="str">
        <f>IF(VLOOKUP($A1465,'V2.5.2 Measures'!$C:$W,21,FALSE)&lt;&gt; "", VLOOKUP($A1465,'V2.5.2 Measures'!$C:$W,21,FALSE),"N/A")</f>
        <v>V1.6</v>
      </c>
      <c r="P1465" s="7" t="e">
        <f>IF(VLOOKUP($A1465,'V2.5.2 Measures'!$C:$W,22,FALSE)&lt;&gt; "", VLOOKUP($A1465,'V2.5.2 Measures'!$C:$W,22,FALSE),"N/A")</f>
        <v>#REF!</v>
      </c>
      <c r="Q1465" s="7" t="e">
        <f>IF(VLOOKUP($A1465,'V2.5.2 Measures'!$C:$W,23,FALSE)&lt;&gt; "", VLOOKUP($A1465,'V2.5.2 Measures'!$C:$W,23,FALSE),"N/A")</f>
        <v>#REF!</v>
      </c>
      <c r="R1465" s="7" t="e">
        <f>IF(VLOOKUP($A1465,'V2.5.2 Measures'!$C:$W,24,FALSE)&lt;&gt; "", VLOOKUP($A1465,'V2.5.2 Measures'!$C:$W,24,FALSE),"N/A")</f>
        <v>#REF!</v>
      </c>
      <c r="S1465" s="7" t="e">
        <f>IF(VLOOKUP($A1465,'V2.5.2 Measures'!$C:$W,25,FALSE)&lt;&gt; "", VLOOKUP($A1465,'V2.5.2 Measures'!$C:$W,25,FALSE),"N/A")</f>
        <v>#REF!</v>
      </c>
      <c r="T1465" s="7" t="str">
        <f>IF(VLOOKUP($A1465,'V2.5.2 Measures'!$C:$W,2,FALSE)&lt;&gt; "", VLOOKUP($A1465,'V2.5.2 Measures'!$C:$W,2,FALSE),"N/A")</f>
        <v>EXP-22-006-3</v>
      </c>
      <c r="U1465" s="7" t="str">
        <f>IF(VLOOKUP($A1465,'V2.5.2 Measures'!$C:$W,3,FALSE)&lt;&gt; "", VLOOKUP($A1465,'V2.5.2 Measures'!$C:$W,3,FALSE),"N/A")</f>
        <v>Average Medicaid Paid Amount for HMOs, HIOs or PACE (TYPE-OF-SERVICE = 119)</v>
      </c>
      <c r="V1465" s="7" t="e">
        <f>IF(VLOOKUP($A1465,'V2.5.2 Measures'!$C:$W,26,FALSE)&lt;&gt; "", VLOOKUP($A1465,'V2.5.2 Measures'!$C:$W,26,FALSE),"N/A")</f>
        <v>#REF!</v>
      </c>
      <c r="W1465" s="7" t="e">
        <f>IF(VLOOKUP($A1465,'V2.5.2 Measures'!$C:$W,44,FALSE)&lt;&gt; "", VLOOKUP($A1465,'V2.5.2 Measures'!$C:$W,44,FALSE),"N/A")</f>
        <v>#REF!</v>
      </c>
    </row>
    <row r="1466" spans="1:23" x14ac:dyDescent="0.35">
      <c r="A1466" s="7" t="str">
        <f>'V2.5.2 Measures'!C929</f>
        <v>EXP22.5</v>
      </c>
      <c r="B1466" s="7" t="str">
        <f>VLOOKUP($A1466,'V2.5.2 Measures'!$C:$W,6,FALSE)</f>
        <v>Medicaid Capitation Payment: Original, Paid Claims</v>
      </c>
      <c r="C1466" s="7" t="str">
        <f>VLOOKUP($A1466,'V2.5.2 Measures'!$C:$W,8,FALSE)</f>
        <v>No</v>
      </c>
      <c r="D1466" s="7" t="str">
        <f>IF(VLOOKUP($A1466,'V2.5.2 Measures'!$C:$W,4,FALSE)="","",VLOOKUP($A1466,'V2.5.2 Measures'!$C:$W,4,FALSE))</f>
        <v>Average</v>
      </c>
      <c r="E1466" s="7" t="str">
        <f>IF((VLOOKUP($A1466,'V2.5.2 Measures'!$C:$W,8,FALSE)&lt;&gt;"")*AND(VLOOKUP($A1466,'V2.5.2 Measures'!$C:$W,8,FALSE)&lt;&gt;"TBD"),VLOOKUP($A1466,'V2.5.2 Measures'!$C:$W,8,FALSE),"N/A")</f>
        <v>No</v>
      </c>
      <c r="F1466" s="7" t="str">
        <f>IF((VLOOKUP($A1466,'V2.5.2 Measures'!$C:$W,9,FALSE)&lt;&gt;"")*AND(VLOOKUP($A1466,'V2.5.2 Measures'!$C:$W,9,FALSE)&lt;&gt;"TBD"),VLOOKUP($A1466,'V2.5.2 Measures'!$C:$W,9,FALSE),"N/A")</f>
        <v>N/A</v>
      </c>
      <c r="G1466" s="7" t="str">
        <f>IF((VLOOKUP($A1466,'V2.5.2 Measures'!$C:$W,10,FALSE)&lt;&gt;"")*AND(VLOOKUP($A1466,'V2.5.2 Measures'!$C:$W,10,FALSE)&lt;&gt;"TBD"),VLOOKUP($A1466,'V2.5.2 Measures'!$C:$W,10,FALSE),"N/A")</f>
        <v>N/A</v>
      </c>
      <c r="H1466" s="7" t="str">
        <f>IF(VLOOKUP($A1466,'V2.5.2 Measures'!$C:$W,14,FALSE)&lt;&gt; "", VLOOKUP($A1466,'V2.5.2 Measures'!$C:$W,14,FALSE),"N/A")</f>
        <v>N/A</v>
      </c>
      <c r="I1466" s="7" t="str">
        <f>IF(VLOOKUP($A1466,'V2.5.2 Measures'!$C:$W,15,FALSE)&lt;&gt; "", VLOOKUP($A1466,'V2.5.2 Measures'!$C:$W,15,FALSE),"N/A")</f>
        <v>TBD</v>
      </c>
      <c r="J1466" s="7" t="str">
        <f>IF(VLOOKUP($A1466,'V2.5.2 Measures'!$C:$W,16,FALSE)&lt;&gt; "", VLOOKUP($A1466,'V2.5.2 Measures'!$C:$W,16,FALSE),"N/A")</f>
        <v>N/A</v>
      </c>
      <c r="K1466" s="7" t="str">
        <f>IF(VLOOKUP($A1466,'V2.5.2 Measures'!$C:$W,17,FALSE)&lt;&gt; "", VLOOKUP($A1466,'V2.5.2 Measures'!$C:$W,17,FALSE),"N/A")</f>
        <v>N/A</v>
      </c>
      <c r="L1466" s="7" t="str">
        <f>IF(VLOOKUP($A1466,'V2.5.2 Measures'!$C:$W,18,FALSE)&lt;&gt; "", VLOOKUP($A1466,'V2.5.2 Measures'!$C:$W,18,FALSE),"N/A")</f>
        <v>Default</v>
      </c>
      <c r="M1466" s="7" t="str">
        <f>IF(VLOOKUP($A1466,'V2.5.2 Measures'!$C:$W,19,FALSE)&lt;&gt; "", VLOOKUP($A1466,'V2.5.2 Measures'!$C:$W,19,FALSE),"N/A")</f>
        <v>SAS</v>
      </c>
      <c r="N1466" s="7" t="str">
        <f>IF(VLOOKUP($A1466,'V2.5.2 Measures'!$C:$W,20,FALSE)&lt;&gt; "", VLOOKUP($A1466,'V2.5.2 Measures'!$C:$W,20,FALSE),"N/A")</f>
        <v>V1.1</v>
      </c>
      <c r="O1466" s="7" t="str">
        <f>IF(VLOOKUP($A1466,'V2.5.2 Measures'!$C:$W,21,FALSE)&lt;&gt; "", VLOOKUP($A1466,'V2.5.2 Measures'!$C:$W,21,FALSE),"N/A")</f>
        <v>V1.6</v>
      </c>
      <c r="P1466" s="7" t="e">
        <f>IF(VLOOKUP($A1466,'V2.5.2 Measures'!$C:$W,22,FALSE)&lt;&gt; "", VLOOKUP($A1466,'V2.5.2 Measures'!$C:$W,22,FALSE),"N/A")</f>
        <v>#REF!</v>
      </c>
      <c r="Q1466" s="7" t="e">
        <f>IF(VLOOKUP($A1466,'V2.5.2 Measures'!$C:$W,23,FALSE)&lt;&gt; "", VLOOKUP($A1466,'V2.5.2 Measures'!$C:$W,23,FALSE),"N/A")</f>
        <v>#REF!</v>
      </c>
      <c r="R1466" s="7" t="e">
        <f>IF(VLOOKUP($A1466,'V2.5.2 Measures'!$C:$W,24,FALSE)&lt;&gt; "", VLOOKUP($A1466,'V2.5.2 Measures'!$C:$W,24,FALSE),"N/A")</f>
        <v>#REF!</v>
      </c>
      <c r="S1466" s="7" t="e">
        <f>IF(VLOOKUP($A1466,'V2.5.2 Measures'!$C:$W,25,FALSE)&lt;&gt; "", VLOOKUP($A1466,'V2.5.2 Measures'!$C:$W,25,FALSE),"N/A")</f>
        <v>#REF!</v>
      </c>
      <c r="T1466" s="7" t="str">
        <f>IF(VLOOKUP($A1466,'V2.5.2 Measures'!$C:$W,2,FALSE)&lt;&gt; "", VLOOKUP($A1466,'V2.5.2 Measures'!$C:$W,2,FALSE),"N/A")</f>
        <v>EXP-22-007-5</v>
      </c>
      <c r="U1466" s="7" t="str">
        <f>IF(VLOOKUP($A1466,'V2.5.2 Measures'!$C:$W,3,FALSE)&lt;&gt; "", VLOOKUP($A1466,'V2.5.2 Measures'!$C:$W,3,FALSE),"N/A")</f>
        <v>Average Medicaid Paid Amount for PCCM (TYPE-OF-SERVICE = 120)</v>
      </c>
      <c r="V1466" s="7" t="e">
        <f>IF(VLOOKUP($A1466,'V2.5.2 Measures'!$C:$W,26,FALSE)&lt;&gt; "", VLOOKUP($A1466,'V2.5.2 Measures'!$C:$W,26,FALSE),"N/A")</f>
        <v>#REF!</v>
      </c>
      <c r="W1466" s="7" t="e">
        <f>IF(VLOOKUP($A1466,'V2.5.2 Measures'!$C:$W,44,FALSE)&lt;&gt; "", VLOOKUP($A1466,'V2.5.2 Measures'!$C:$W,44,FALSE),"N/A")</f>
        <v>#REF!</v>
      </c>
    </row>
    <row r="1467" spans="1:23" x14ac:dyDescent="0.35">
      <c r="A1467" s="7" t="str">
        <f>'V2.5.2 Measures'!C930</f>
        <v>EXP22.7</v>
      </c>
      <c r="B1467" s="7" t="str">
        <f>VLOOKUP($A1467,'V2.5.2 Measures'!$C:$W,6,FALSE)</f>
        <v>Medicaid Capitation Payment: Original, Paid Claims</v>
      </c>
      <c r="C1467" s="7" t="str">
        <f>VLOOKUP($A1467,'V2.5.2 Measures'!$C:$W,8,FALSE)</f>
        <v>No</v>
      </c>
      <c r="D1467" s="7" t="str">
        <f>IF(VLOOKUP($A1467,'V2.5.2 Measures'!$C:$W,4,FALSE)="","",VLOOKUP($A1467,'V2.5.2 Measures'!$C:$W,4,FALSE))</f>
        <v>Average</v>
      </c>
      <c r="E1467" s="7" t="str">
        <f>IF((VLOOKUP($A1467,'V2.5.2 Measures'!$C:$W,8,FALSE)&lt;&gt;"")*AND(VLOOKUP($A1467,'V2.5.2 Measures'!$C:$W,8,FALSE)&lt;&gt;"TBD"),VLOOKUP($A1467,'V2.5.2 Measures'!$C:$W,8,FALSE),"N/A")</f>
        <v>No</v>
      </c>
      <c r="F1467" s="7" t="str">
        <f>IF((VLOOKUP($A1467,'V2.5.2 Measures'!$C:$W,9,FALSE)&lt;&gt;"")*AND(VLOOKUP($A1467,'V2.5.2 Measures'!$C:$W,9,FALSE)&lt;&gt;"TBD"),VLOOKUP($A1467,'V2.5.2 Measures'!$C:$W,9,FALSE),"N/A")</f>
        <v>N/A</v>
      </c>
      <c r="G1467" s="7" t="str">
        <f>IF((VLOOKUP($A1467,'V2.5.2 Measures'!$C:$W,10,FALSE)&lt;&gt;"")*AND(VLOOKUP($A1467,'V2.5.2 Measures'!$C:$W,10,FALSE)&lt;&gt;"TBD"),VLOOKUP($A1467,'V2.5.2 Measures'!$C:$W,10,FALSE),"N/A")</f>
        <v>N/A</v>
      </c>
      <c r="H1467" s="7" t="str">
        <f>IF(VLOOKUP($A1467,'V2.5.2 Measures'!$C:$W,14,FALSE)&lt;&gt; "", VLOOKUP($A1467,'V2.5.2 Measures'!$C:$W,14,FALSE),"N/A")</f>
        <v>N/A</v>
      </c>
      <c r="I1467" s="7" t="str">
        <f>IF(VLOOKUP($A1467,'V2.5.2 Measures'!$C:$W,15,FALSE)&lt;&gt; "", VLOOKUP($A1467,'V2.5.2 Measures'!$C:$W,15,FALSE),"N/A")</f>
        <v>TBD</v>
      </c>
      <c r="J1467" s="7" t="str">
        <f>IF(VLOOKUP($A1467,'V2.5.2 Measures'!$C:$W,16,FALSE)&lt;&gt; "", VLOOKUP($A1467,'V2.5.2 Measures'!$C:$W,16,FALSE),"N/A")</f>
        <v>N/A</v>
      </c>
      <c r="K1467" s="7" t="str">
        <f>IF(VLOOKUP($A1467,'V2.5.2 Measures'!$C:$W,17,FALSE)&lt;&gt; "", VLOOKUP($A1467,'V2.5.2 Measures'!$C:$W,17,FALSE),"N/A")</f>
        <v>N/A</v>
      </c>
      <c r="L1467" s="7" t="str">
        <f>IF(VLOOKUP($A1467,'V2.5.2 Measures'!$C:$W,18,FALSE)&lt;&gt; "", VLOOKUP($A1467,'V2.5.2 Measures'!$C:$W,18,FALSE),"N/A")</f>
        <v>Default</v>
      </c>
      <c r="M1467" s="7" t="str">
        <f>IF(VLOOKUP($A1467,'V2.5.2 Measures'!$C:$W,19,FALSE)&lt;&gt; "", VLOOKUP($A1467,'V2.5.2 Measures'!$C:$W,19,FALSE),"N/A")</f>
        <v>SAS</v>
      </c>
      <c r="N1467" s="7" t="str">
        <f>IF(VLOOKUP($A1467,'V2.5.2 Measures'!$C:$W,20,FALSE)&lt;&gt; "", VLOOKUP($A1467,'V2.5.2 Measures'!$C:$W,20,FALSE),"N/A")</f>
        <v>V1.1</v>
      </c>
      <c r="O1467" s="7" t="str">
        <f>IF(VLOOKUP($A1467,'V2.5.2 Measures'!$C:$W,21,FALSE)&lt;&gt; "", VLOOKUP($A1467,'V2.5.2 Measures'!$C:$W,21,FALSE),"N/A")</f>
        <v>V1.6</v>
      </c>
      <c r="P1467" s="7" t="e">
        <f>IF(VLOOKUP($A1467,'V2.5.2 Measures'!$C:$W,22,FALSE)&lt;&gt; "", VLOOKUP($A1467,'V2.5.2 Measures'!$C:$W,22,FALSE),"N/A")</f>
        <v>#REF!</v>
      </c>
      <c r="Q1467" s="7" t="e">
        <f>IF(VLOOKUP($A1467,'V2.5.2 Measures'!$C:$W,23,FALSE)&lt;&gt; "", VLOOKUP($A1467,'V2.5.2 Measures'!$C:$W,23,FALSE),"N/A")</f>
        <v>#REF!</v>
      </c>
      <c r="R1467" s="7" t="e">
        <f>IF(VLOOKUP($A1467,'V2.5.2 Measures'!$C:$W,24,FALSE)&lt;&gt; "", VLOOKUP($A1467,'V2.5.2 Measures'!$C:$W,24,FALSE),"N/A")</f>
        <v>#REF!</v>
      </c>
      <c r="S1467" s="7" t="e">
        <f>IF(VLOOKUP($A1467,'V2.5.2 Measures'!$C:$W,25,FALSE)&lt;&gt; "", VLOOKUP($A1467,'V2.5.2 Measures'!$C:$W,25,FALSE),"N/A")</f>
        <v>#REF!</v>
      </c>
      <c r="T1467" s="7" t="str">
        <f>IF(VLOOKUP($A1467,'V2.5.2 Measures'!$C:$W,2,FALSE)&lt;&gt; "", VLOOKUP($A1467,'V2.5.2 Measures'!$C:$W,2,FALSE),"N/A")</f>
        <v>EXP-22-008-7</v>
      </c>
      <c r="U1467" s="7" t="str">
        <f>IF(VLOOKUP($A1467,'V2.5.2 Measures'!$C:$W,3,FALSE)&lt;&gt; "", VLOOKUP($A1467,'V2.5.2 Measures'!$C:$W,3,FALSE),"N/A")</f>
        <v>Average Medicaid Paid Amount for PHP (TYPE-OF-SERVICE = 122)</v>
      </c>
      <c r="V1467" s="7" t="e">
        <f>IF(VLOOKUP($A1467,'V2.5.2 Measures'!$C:$W,26,FALSE)&lt;&gt; "", VLOOKUP($A1467,'V2.5.2 Measures'!$C:$W,26,FALSE),"N/A")</f>
        <v>#REF!</v>
      </c>
      <c r="W1467" s="7" t="e">
        <f>IF(VLOOKUP($A1467,'V2.5.2 Measures'!$C:$W,44,FALSE)&lt;&gt; "", VLOOKUP($A1467,'V2.5.2 Measures'!$C:$W,44,FALSE),"N/A")</f>
        <v>#REF!</v>
      </c>
    </row>
    <row r="1468" spans="1:23" x14ac:dyDescent="0.35">
      <c r="A1468" s="7" t="str">
        <f>'V2.5.2 Measures'!C931</f>
        <v>EXP22.9</v>
      </c>
      <c r="B1468" s="7" t="str">
        <f>VLOOKUP($A1468,'V2.5.2 Measures'!$C:$W,6,FALSE)</f>
        <v>Medicaid Capitation Payment: Original, Paid Claims</v>
      </c>
      <c r="C1468" s="7" t="str">
        <f>VLOOKUP($A1468,'V2.5.2 Measures'!$C:$W,8,FALSE)</f>
        <v>TA- Inferential</v>
      </c>
      <c r="D1468" s="7" t="str">
        <f>IF(VLOOKUP($A1468,'V2.5.2 Measures'!$C:$W,4,FALSE)="","",VLOOKUP($A1468,'V2.5.2 Measures'!$C:$W,4,FALSE))</f>
        <v>Claims Percentage</v>
      </c>
      <c r="E1468" s="7" t="str">
        <f>IF((VLOOKUP($A1468,'V2.5.2 Measures'!$C:$W,8,FALSE)&lt;&gt;"")*AND(VLOOKUP($A1468,'V2.5.2 Measures'!$C:$W,8,FALSE)&lt;&gt;"TBD"),VLOOKUP($A1468,'V2.5.2 Measures'!$C:$W,8,FALSE),"N/A")</f>
        <v>TA- Inferential</v>
      </c>
      <c r="F1468" s="7" t="str">
        <f>IF((VLOOKUP($A1468,'V2.5.2 Measures'!$C:$W,9,FALSE)&lt;&gt;"")*AND(VLOOKUP($A1468,'V2.5.2 Measures'!$C:$W,9,FALSE)&lt;&gt;"TBD"),VLOOKUP($A1468,'V2.5.2 Measures'!$C:$W,9,FALSE),"N/A")</f>
        <v>High</v>
      </c>
      <c r="G1468" s="7">
        <f>IF((VLOOKUP($A1468,'V2.5.2 Measures'!$C:$W,10,FALSE)&lt;&gt;"")*AND(VLOOKUP($A1468,'V2.5.2 Measures'!$C:$W,10,FALSE)&lt;&gt;"TBD"),VLOOKUP($A1468,'V2.5.2 Measures'!$C:$W,10,FALSE),"N/A")</f>
        <v>16</v>
      </c>
      <c r="H1468" s="7">
        <f>IF(VLOOKUP($A1468,'V2.5.2 Measures'!$C:$W,14,FALSE)&lt;&gt; "", VLOOKUP($A1468,'V2.5.2 Measures'!$C:$W,14,FALSE),"N/A")</f>
        <v>0.05</v>
      </c>
      <c r="I1468" s="7">
        <f>IF(VLOOKUP($A1468,'V2.5.2 Measures'!$C:$W,15,FALSE)&lt;&gt; "", VLOOKUP($A1468,'V2.5.2 Measures'!$C:$W,15,FALSE),"N/A")</f>
        <v>0.15</v>
      </c>
      <c r="J1468" s="7">
        <f>IF(VLOOKUP($A1468,'V2.5.2 Measures'!$C:$W,16,FALSE)&lt;&gt; "", VLOOKUP($A1468,'V2.5.2 Measures'!$C:$W,16,FALSE),"N/A")</f>
        <v>0</v>
      </c>
      <c r="K1468" s="7">
        <f>IF(VLOOKUP($A1468,'V2.5.2 Measures'!$C:$W,17,FALSE)&lt;&gt; "", VLOOKUP($A1468,'V2.5.2 Measures'!$C:$W,17,FALSE),"N/A")</f>
        <v>0.1</v>
      </c>
      <c r="L1468" s="7" t="str">
        <f>IF(VLOOKUP($A1468,'V2.5.2 Measures'!$C:$W,18,FALSE)&lt;&gt; "", VLOOKUP($A1468,'V2.5.2 Measures'!$C:$W,18,FALSE),"N/A")</f>
        <v>Default</v>
      </c>
      <c r="M1468" s="7" t="str">
        <f>IF(VLOOKUP($A1468,'V2.5.2 Measures'!$C:$W,19,FALSE)&lt;&gt; "", VLOOKUP($A1468,'V2.5.2 Measures'!$C:$W,19,FALSE),"N/A")</f>
        <v>SAS</v>
      </c>
      <c r="N1468" s="7" t="str">
        <f>IF(VLOOKUP($A1468,'V2.5.2 Measures'!$C:$W,20,FALSE)&lt;&gt; "", VLOOKUP($A1468,'V2.5.2 Measures'!$C:$W,20,FALSE),"N/A")</f>
        <v>V1.6</v>
      </c>
      <c r="O1468" s="7" t="str">
        <f>IF(VLOOKUP($A1468,'V2.5.2 Measures'!$C:$W,21,FALSE)&lt;&gt; "", VLOOKUP($A1468,'V2.5.2 Measures'!$C:$W,21,FALSE),"N/A")</f>
        <v>V1.6</v>
      </c>
      <c r="P1468" s="7" t="e">
        <f>IF(VLOOKUP($A1468,'V2.5.2 Measures'!$C:$W,22,FALSE)&lt;&gt; "", VLOOKUP($A1468,'V2.5.2 Measures'!$C:$W,22,FALSE),"N/A")</f>
        <v>#REF!</v>
      </c>
      <c r="Q1468" s="7" t="e">
        <f>IF(VLOOKUP($A1468,'V2.5.2 Measures'!$C:$W,23,FALSE)&lt;&gt; "", VLOOKUP($A1468,'V2.5.2 Measures'!$C:$W,23,FALSE),"N/A")</f>
        <v>#REF!</v>
      </c>
      <c r="R1468" s="7" t="e">
        <f>IF(VLOOKUP($A1468,'V2.5.2 Measures'!$C:$W,24,FALSE)&lt;&gt; "", VLOOKUP($A1468,'V2.5.2 Measures'!$C:$W,24,FALSE),"N/A")</f>
        <v>#REF!</v>
      </c>
      <c r="S1468" s="7" t="e">
        <f>IF(VLOOKUP($A1468,'V2.5.2 Measures'!$C:$W,25,FALSE)&lt;&gt; "", VLOOKUP($A1468,'V2.5.2 Measures'!$C:$W,25,FALSE),"N/A")</f>
        <v>#REF!</v>
      </c>
      <c r="T1468" s="7" t="str">
        <f>IF(VLOOKUP($A1468,'V2.5.2 Measures'!$C:$W,2,FALSE)&lt;&gt; "", VLOOKUP($A1468,'V2.5.2 Measures'!$C:$W,2,FALSE),"N/A")</f>
        <v>EXP-22-009-9</v>
      </c>
      <c r="U1468" s="7" t="str">
        <f>IF(VLOOKUP($A1468,'V2.5.2 Measures'!$C:$W,3,FALSE)&lt;&gt; "", VLOOKUP($A1468,'V2.5.2 Measures'!$C:$W,3,FALSE),"N/A")</f>
        <v>% of claim headers with Total Medicaid Paid Amount = $0 or missing</v>
      </c>
      <c r="V1468" s="7" t="e">
        <f>IF(VLOOKUP($A1468,'V2.5.2 Measures'!$C:$W,26,FALSE)&lt;&gt; "", VLOOKUP($A1468,'V2.5.2 Measures'!$C:$W,26,FALSE),"N/A")</f>
        <v>#REF!</v>
      </c>
      <c r="W1468" s="7" t="e">
        <f>IF(VLOOKUP($A1468,'V2.5.2 Measures'!$C:$W,44,FALSE)&lt;&gt; "", VLOOKUP($A1468,'V2.5.2 Measures'!$C:$W,44,FALSE),"N/A")</f>
        <v>#REF!</v>
      </c>
    </row>
    <row r="1469" spans="1:23" x14ac:dyDescent="0.35">
      <c r="A1469" s="7" t="str">
        <f>'V2.5.2 Measures'!C932</f>
        <v>EXP23.2</v>
      </c>
      <c r="B1469" s="7" t="str">
        <f>VLOOKUP($A1469,'V2.5.2 Measures'!$C:$W,6,FALSE)</f>
        <v>Medicaid Capitation Payment: Original and Adjustment, Paid Claims</v>
      </c>
      <c r="C1469" s="7" t="str">
        <f>VLOOKUP($A1469,'V2.5.2 Measures'!$C:$W,8,FALSE)</f>
        <v>No</v>
      </c>
      <c r="D1469" s="7" t="str">
        <f>IF(VLOOKUP($A1469,'V2.5.2 Measures'!$C:$W,4,FALSE)="","",VLOOKUP($A1469,'V2.5.2 Measures'!$C:$W,4,FALSE))</f>
        <v>Sum</v>
      </c>
      <c r="E1469" s="7" t="str">
        <f>IF((VLOOKUP($A1469,'V2.5.2 Measures'!$C:$W,8,FALSE)&lt;&gt;"")*AND(VLOOKUP($A1469,'V2.5.2 Measures'!$C:$W,8,FALSE)&lt;&gt;"TBD"),VLOOKUP($A1469,'V2.5.2 Measures'!$C:$W,8,FALSE),"N/A")</f>
        <v>No</v>
      </c>
      <c r="F1469" s="7" t="str">
        <f>IF((VLOOKUP($A1469,'V2.5.2 Measures'!$C:$W,9,FALSE)&lt;&gt;"")*AND(VLOOKUP($A1469,'V2.5.2 Measures'!$C:$W,9,FALSE)&lt;&gt;"TBD"),VLOOKUP($A1469,'V2.5.2 Measures'!$C:$W,9,FALSE),"N/A")</f>
        <v>N/A</v>
      </c>
      <c r="G1469" s="7" t="str">
        <f>IF((VLOOKUP($A1469,'V2.5.2 Measures'!$C:$W,10,FALSE)&lt;&gt;"")*AND(VLOOKUP($A1469,'V2.5.2 Measures'!$C:$W,10,FALSE)&lt;&gt;"TBD"),VLOOKUP($A1469,'V2.5.2 Measures'!$C:$W,10,FALSE),"N/A")</f>
        <v>N/A</v>
      </c>
      <c r="H1469" s="7" t="str">
        <f>IF(VLOOKUP($A1469,'V2.5.2 Measures'!$C:$W,14,FALSE)&lt;&gt; "", VLOOKUP($A1469,'V2.5.2 Measures'!$C:$W,14,FALSE),"N/A")</f>
        <v>N/A</v>
      </c>
      <c r="I1469" s="7" t="str">
        <f>IF(VLOOKUP($A1469,'V2.5.2 Measures'!$C:$W,15,FALSE)&lt;&gt; "", VLOOKUP($A1469,'V2.5.2 Measures'!$C:$W,15,FALSE),"N/A")</f>
        <v>TBD</v>
      </c>
      <c r="J1469" s="7" t="str">
        <f>IF(VLOOKUP($A1469,'V2.5.2 Measures'!$C:$W,16,FALSE)&lt;&gt; "", VLOOKUP($A1469,'V2.5.2 Measures'!$C:$W,16,FALSE),"N/A")</f>
        <v>N/A</v>
      </c>
      <c r="K1469" s="7" t="str">
        <f>IF(VLOOKUP($A1469,'V2.5.2 Measures'!$C:$W,17,FALSE)&lt;&gt; "", VLOOKUP($A1469,'V2.5.2 Measures'!$C:$W,17,FALSE),"N/A")</f>
        <v>N/A</v>
      </c>
      <c r="L1469" s="7" t="str">
        <f>IF(VLOOKUP($A1469,'V2.5.2 Measures'!$C:$W,18,FALSE)&lt;&gt; "", VLOOKUP($A1469,'V2.5.2 Measures'!$C:$W,18,FALSE),"N/A")</f>
        <v>Default</v>
      </c>
      <c r="M1469" s="7" t="str">
        <f>IF(VLOOKUP($A1469,'V2.5.2 Measures'!$C:$W,19,FALSE)&lt;&gt; "", VLOOKUP($A1469,'V2.5.2 Measures'!$C:$W,19,FALSE),"N/A")</f>
        <v>SAS</v>
      </c>
      <c r="N1469" s="7" t="str">
        <f>IF(VLOOKUP($A1469,'V2.5.2 Measures'!$C:$W,20,FALSE)&lt;&gt; "", VLOOKUP($A1469,'V2.5.2 Measures'!$C:$W,20,FALSE),"N/A")</f>
        <v>V1.1</v>
      </c>
      <c r="O1469" s="7" t="str">
        <f>IF(VLOOKUP($A1469,'V2.5.2 Measures'!$C:$W,21,FALSE)&lt;&gt; "", VLOOKUP($A1469,'V2.5.2 Measures'!$C:$W,21,FALSE),"N/A")</f>
        <v>V1.6</v>
      </c>
      <c r="P1469" s="7" t="e">
        <f>IF(VLOOKUP($A1469,'V2.5.2 Measures'!$C:$W,22,FALSE)&lt;&gt; "", VLOOKUP($A1469,'V2.5.2 Measures'!$C:$W,22,FALSE),"N/A")</f>
        <v>#REF!</v>
      </c>
      <c r="Q1469" s="7" t="e">
        <f>IF(VLOOKUP($A1469,'V2.5.2 Measures'!$C:$W,23,FALSE)&lt;&gt; "", VLOOKUP($A1469,'V2.5.2 Measures'!$C:$W,23,FALSE),"N/A")</f>
        <v>#REF!</v>
      </c>
      <c r="R1469" s="7" t="e">
        <f>IF(VLOOKUP($A1469,'V2.5.2 Measures'!$C:$W,24,FALSE)&lt;&gt; "", VLOOKUP($A1469,'V2.5.2 Measures'!$C:$W,24,FALSE),"N/A")</f>
        <v>#REF!</v>
      </c>
      <c r="S1469" s="7" t="e">
        <f>IF(VLOOKUP($A1469,'V2.5.2 Measures'!$C:$W,25,FALSE)&lt;&gt; "", VLOOKUP($A1469,'V2.5.2 Measures'!$C:$W,25,FALSE),"N/A")</f>
        <v>#REF!</v>
      </c>
      <c r="T1469" s="7" t="str">
        <f>IF(VLOOKUP($A1469,'V2.5.2 Measures'!$C:$W,2,FALSE)&lt;&gt; "", VLOOKUP($A1469,'V2.5.2 Measures'!$C:$W,2,FALSE),"N/A")</f>
        <v>EXP-23-001-2</v>
      </c>
      <c r="U1469" s="7" t="str">
        <f>IF(VLOOKUP($A1469,'V2.5.2 Measures'!$C:$W,3,FALSE)&lt;&gt; "", VLOOKUP($A1469,'V2.5.2 Measures'!$C:$W,3,FALSE),"N/A")</f>
        <v>Sum of Medicaid Paid Amount</v>
      </c>
      <c r="V1469" s="7" t="e">
        <f>IF(VLOOKUP($A1469,'V2.5.2 Measures'!$C:$W,26,FALSE)&lt;&gt; "", VLOOKUP($A1469,'V2.5.2 Measures'!$C:$W,26,FALSE),"N/A")</f>
        <v>#REF!</v>
      </c>
      <c r="W1469" s="7" t="e">
        <f>IF(VLOOKUP($A1469,'V2.5.2 Measures'!$C:$W,44,FALSE)&lt;&gt; "", VLOOKUP($A1469,'V2.5.2 Measures'!$C:$W,44,FALSE),"N/A")</f>
        <v>#REF!</v>
      </c>
    </row>
    <row r="1470" spans="1:23" x14ac:dyDescent="0.35">
      <c r="A1470" s="7" t="str">
        <f>'V2.5.2 Measures'!C933</f>
        <v>EXP23.1</v>
      </c>
      <c r="B1470" s="7" t="str">
        <f>VLOOKUP($A1470,'V2.5.2 Measures'!$C:$W,6,FALSE)</f>
        <v>Medicaid Capitation Payment: Original and Adjustment, Paid Claims</v>
      </c>
      <c r="C1470" s="7" t="str">
        <f>VLOOKUP($A1470,'V2.5.2 Measures'!$C:$W,8,FALSE)</f>
        <v>No</v>
      </c>
      <c r="D1470" s="7" t="str">
        <f>IF(VLOOKUP($A1470,'V2.5.2 Measures'!$C:$W,4,FALSE)="","",VLOOKUP($A1470,'V2.5.2 Measures'!$C:$W,4,FALSE))</f>
        <v>Average</v>
      </c>
      <c r="E1470" s="7" t="str">
        <f>IF((VLOOKUP($A1470,'V2.5.2 Measures'!$C:$W,8,FALSE)&lt;&gt;"")*AND(VLOOKUP($A1470,'V2.5.2 Measures'!$C:$W,8,FALSE)&lt;&gt;"TBD"),VLOOKUP($A1470,'V2.5.2 Measures'!$C:$W,8,FALSE),"N/A")</f>
        <v>No</v>
      </c>
      <c r="F1470" s="7" t="str">
        <f>IF((VLOOKUP($A1470,'V2.5.2 Measures'!$C:$W,9,FALSE)&lt;&gt;"")*AND(VLOOKUP($A1470,'V2.5.2 Measures'!$C:$W,9,FALSE)&lt;&gt;"TBD"),VLOOKUP($A1470,'V2.5.2 Measures'!$C:$W,9,FALSE),"N/A")</f>
        <v>N/A</v>
      </c>
      <c r="G1470" s="7" t="str">
        <f>IF((VLOOKUP($A1470,'V2.5.2 Measures'!$C:$W,10,FALSE)&lt;&gt;"")*AND(VLOOKUP($A1470,'V2.5.2 Measures'!$C:$W,10,FALSE)&lt;&gt;"TBD"),VLOOKUP($A1470,'V2.5.2 Measures'!$C:$W,10,FALSE),"N/A")</f>
        <v>N/A</v>
      </c>
      <c r="H1470" s="7" t="str">
        <f>IF(VLOOKUP($A1470,'V2.5.2 Measures'!$C:$W,14,FALSE)&lt;&gt; "", VLOOKUP($A1470,'V2.5.2 Measures'!$C:$W,14,FALSE),"N/A")</f>
        <v>N/A</v>
      </c>
      <c r="I1470" s="7" t="str">
        <f>IF(VLOOKUP($A1470,'V2.5.2 Measures'!$C:$W,15,FALSE)&lt;&gt; "", VLOOKUP($A1470,'V2.5.2 Measures'!$C:$W,15,FALSE),"N/A")</f>
        <v>TBD</v>
      </c>
      <c r="J1470" s="7" t="str">
        <f>IF(VLOOKUP($A1470,'V2.5.2 Measures'!$C:$W,16,FALSE)&lt;&gt; "", VLOOKUP($A1470,'V2.5.2 Measures'!$C:$W,16,FALSE),"N/A")</f>
        <v>N/A</v>
      </c>
      <c r="K1470" s="7" t="str">
        <f>IF(VLOOKUP($A1470,'V2.5.2 Measures'!$C:$W,17,FALSE)&lt;&gt; "", VLOOKUP($A1470,'V2.5.2 Measures'!$C:$W,17,FALSE),"N/A")</f>
        <v>N/A</v>
      </c>
      <c r="L1470" s="7" t="str">
        <f>IF(VLOOKUP($A1470,'V2.5.2 Measures'!$C:$W,18,FALSE)&lt;&gt; "", VLOOKUP($A1470,'V2.5.2 Measures'!$C:$W,18,FALSE),"N/A")</f>
        <v>Default</v>
      </c>
      <c r="M1470" s="7" t="str">
        <f>IF(VLOOKUP($A1470,'V2.5.2 Measures'!$C:$W,19,FALSE)&lt;&gt; "", VLOOKUP($A1470,'V2.5.2 Measures'!$C:$W,19,FALSE),"N/A")</f>
        <v>SAS</v>
      </c>
      <c r="N1470" s="7" t="str">
        <f>IF(VLOOKUP($A1470,'V2.5.2 Measures'!$C:$W,20,FALSE)&lt;&gt; "", VLOOKUP($A1470,'V2.5.2 Measures'!$C:$W,20,FALSE),"N/A")</f>
        <v>V1.1</v>
      </c>
      <c r="O1470" s="7" t="str">
        <f>IF(VLOOKUP($A1470,'V2.5.2 Measures'!$C:$W,21,FALSE)&lt;&gt; "", VLOOKUP($A1470,'V2.5.2 Measures'!$C:$W,21,FALSE),"N/A")</f>
        <v>V1.6</v>
      </c>
      <c r="P1470" s="7" t="e">
        <f>IF(VLOOKUP($A1470,'V2.5.2 Measures'!$C:$W,22,FALSE)&lt;&gt; "", VLOOKUP($A1470,'V2.5.2 Measures'!$C:$W,22,FALSE),"N/A")</f>
        <v>#REF!</v>
      </c>
      <c r="Q1470" s="7" t="e">
        <f>IF(VLOOKUP($A1470,'V2.5.2 Measures'!$C:$W,23,FALSE)&lt;&gt; "", VLOOKUP($A1470,'V2.5.2 Measures'!$C:$W,23,FALSE),"N/A")</f>
        <v>#REF!</v>
      </c>
      <c r="R1470" s="7" t="e">
        <f>IF(VLOOKUP($A1470,'V2.5.2 Measures'!$C:$W,24,FALSE)&lt;&gt; "", VLOOKUP($A1470,'V2.5.2 Measures'!$C:$W,24,FALSE),"N/A")</f>
        <v>#REF!</v>
      </c>
      <c r="S1470" s="7" t="e">
        <f>IF(VLOOKUP($A1470,'V2.5.2 Measures'!$C:$W,25,FALSE)&lt;&gt; "", VLOOKUP($A1470,'V2.5.2 Measures'!$C:$W,25,FALSE),"N/A")</f>
        <v>#REF!</v>
      </c>
      <c r="T1470" s="7" t="str">
        <f>IF(VLOOKUP($A1470,'V2.5.2 Measures'!$C:$W,2,FALSE)&lt;&gt; "", VLOOKUP($A1470,'V2.5.2 Measures'!$C:$W,2,FALSE),"N/A")</f>
        <v>EXP-23-002-1</v>
      </c>
      <c r="U1470" s="7" t="str">
        <f>IF(VLOOKUP($A1470,'V2.5.2 Measures'!$C:$W,3,FALSE)&lt;&gt; "", VLOOKUP($A1470,'V2.5.2 Measures'!$C:$W,3,FALSE),"N/A")</f>
        <v>Average absolute value of Medicaid Paid Amount</v>
      </c>
      <c r="V1470" s="7" t="e">
        <f>IF(VLOOKUP($A1470,'V2.5.2 Measures'!$C:$W,26,FALSE)&lt;&gt; "", VLOOKUP($A1470,'V2.5.2 Measures'!$C:$W,26,FALSE),"N/A")</f>
        <v>#REF!</v>
      </c>
      <c r="W1470" s="7" t="e">
        <f>IF(VLOOKUP($A1470,'V2.5.2 Measures'!$C:$W,44,FALSE)&lt;&gt; "", VLOOKUP($A1470,'V2.5.2 Measures'!$C:$W,44,FALSE),"N/A")</f>
        <v>#REF!</v>
      </c>
    </row>
    <row r="1471" spans="1:23" x14ac:dyDescent="0.35">
      <c r="A1471" s="7" t="str">
        <f>'V2.5.2 Measures'!C934</f>
        <v>EXP24.8</v>
      </c>
      <c r="B1471" s="7" t="str">
        <f>VLOOKUP($A1471,'V2.5.2 Measures'!$C:$W,6,FALSE)</f>
        <v>S-CHIP Capitation Payment: Original, Paid Claims</v>
      </c>
      <c r="C1471" s="7" t="str">
        <f>VLOOKUP($A1471,'V2.5.2 Measures'!$C:$W,8,FALSE)</f>
        <v>No</v>
      </c>
      <c r="D1471" s="7" t="str">
        <f>IF(VLOOKUP($A1471,'V2.5.2 Measures'!$C:$W,4,FALSE)="","",VLOOKUP($A1471,'V2.5.2 Measures'!$C:$W,4,FALSE))</f>
        <v>Sum</v>
      </c>
      <c r="E1471" s="7" t="str">
        <f>IF((VLOOKUP($A1471,'V2.5.2 Measures'!$C:$W,8,FALSE)&lt;&gt;"")*AND(VLOOKUP($A1471,'V2.5.2 Measures'!$C:$W,8,FALSE)&lt;&gt;"TBD"),VLOOKUP($A1471,'V2.5.2 Measures'!$C:$W,8,FALSE),"N/A")</f>
        <v>No</v>
      </c>
      <c r="F1471" s="7" t="str">
        <f>IF((VLOOKUP($A1471,'V2.5.2 Measures'!$C:$W,9,FALSE)&lt;&gt;"")*AND(VLOOKUP($A1471,'V2.5.2 Measures'!$C:$W,9,FALSE)&lt;&gt;"TBD"),VLOOKUP($A1471,'V2.5.2 Measures'!$C:$W,9,FALSE),"N/A")</f>
        <v>N/A</v>
      </c>
      <c r="G1471" s="7" t="str">
        <f>IF((VLOOKUP($A1471,'V2.5.2 Measures'!$C:$W,10,FALSE)&lt;&gt;"")*AND(VLOOKUP($A1471,'V2.5.2 Measures'!$C:$W,10,FALSE)&lt;&gt;"TBD"),VLOOKUP($A1471,'V2.5.2 Measures'!$C:$W,10,FALSE),"N/A")</f>
        <v>N/A</v>
      </c>
      <c r="H1471" s="7" t="str">
        <f>IF(VLOOKUP($A1471,'V2.5.2 Measures'!$C:$W,14,FALSE)&lt;&gt; "", VLOOKUP($A1471,'V2.5.2 Measures'!$C:$W,14,FALSE),"N/A")</f>
        <v>N/A</v>
      </c>
      <c r="I1471" s="7" t="str">
        <f>IF(VLOOKUP($A1471,'V2.5.2 Measures'!$C:$W,15,FALSE)&lt;&gt; "", VLOOKUP($A1471,'V2.5.2 Measures'!$C:$W,15,FALSE),"N/A")</f>
        <v>TBD</v>
      </c>
      <c r="J1471" s="7" t="str">
        <f>IF(VLOOKUP($A1471,'V2.5.2 Measures'!$C:$W,16,FALSE)&lt;&gt; "", VLOOKUP($A1471,'V2.5.2 Measures'!$C:$W,16,FALSE),"N/A")</f>
        <v>N/A</v>
      </c>
      <c r="K1471" s="7" t="str">
        <f>IF(VLOOKUP($A1471,'V2.5.2 Measures'!$C:$W,17,FALSE)&lt;&gt; "", VLOOKUP($A1471,'V2.5.2 Measures'!$C:$W,17,FALSE),"N/A")</f>
        <v>N/A</v>
      </c>
      <c r="L1471" s="7" t="str">
        <f>IF(VLOOKUP($A1471,'V2.5.2 Measures'!$C:$W,18,FALSE)&lt;&gt; "", VLOOKUP($A1471,'V2.5.2 Measures'!$C:$W,18,FALSE),"N/A")</f>
        <v>Default</v>
      </c>
      <c r="M1471" s="7" t="str">
        <f>IF(VLOOKUP($A1471,'V2.5.2 Measures'!$C:$W,19,FALSE)&lt;&gt; "", VLOOKUP($A1471,'V2.5.2 Measures'!$C:$W,19,FALSE),"N/A")</f>
        <v>SAS</v>
      </c>
      <c r="N1471" s="7" t="str">
        <f>IF(VLOOKUP($A1471,'V2.5.2 Measures'!$C:$W,20,FALSE)&lt;&gt; "", VLOOKUP($A1471,'V2.5.2 Measures'!$C:$W,20,FALSE),"N/A")</f>
        <v>V1.1</v>
      </c>
      <c r="O1471" s="7" t="str">
        <f>IF(VLOOKUP($A1471,'V2.5.2 Measures'!$C:$W,21,FALSE)&lt;&gt; "", VLOOKUP($A1471,'V2.5.2 Measures'!$C:$W,21,FALSE),"N/A")</f>
        <v>V1.6</v>
      </c>
      <c r="P1471" s="7" t="e">
        <f>IF(VLOOKUP($A1471,'V2.5.2 Measures'!$C:$W,22,FALSE)&lt;&gt; "", VLOOKUP($A1471,'V2.5.2 Measures'!$C:$W,22,FALSE),"N/A")</f>
        <v>#REF!</v>
      </c>
      <c r="Q1471" s="7" t="e">
        <f>IF(VLOOKUP($A1471,'V2.5.2 Measures'!$C:$W,23,FALSE)&lt;&gt; "", VLOOKUP($A1471,'V2.5.2 Measures'!$C:$W,23,FALSE),"N/A")</f>
        <v>#REF!</v>
      </c>
      <c r="R1471" s="7" t="e">
        <f>IF(VLOOKUP($A1471,'V2.5.2 Measures'!$C:$W,24,FALSE)&lt;&gt; "", VLOOKUP($A1471,'V2.5.2 Measures'!$C:$W,24,FALSE),"N/A")</f>
        <v>#REF!</v>
      </c>
      <c r="S1471" s="7" t="e">
        <f>IF(VLOOKUP($A1471,'V2.5.2 Measures'!$C:$W,25,FALSE)&lt;&gt; "", VLOOKUP($A1471,'V2.5.2 Measures'!$C:$W,25,FALSE),"N/A")</f>
        <v>#REF!</v>
      </c>
      <c r="T1471" s="7" t="str">
        <f>IF(VLOOKUP($A1471,'V2.5.2 Measures'!$C:$W,2,FALSE)&lt;&gt; "", VLOOKUP($A1471,'V2.5.2 Measures'!$C:$W,2,FALSE),"N/A")</f>
        <v>EXP-24-001-8</v>
      </c>
      <c r="U1471" s="7" t="str">
        <f>IF(VLOOKUP($A1471,'V2.5.2 Measures'!$C:$W,3,FALSE)&lt;&gt; "", VLOOKUP($A1471,'V2.5.2 Measures'!$C:$W,3,FALSE),"N/A")</f>
        <v>Sum of Medicaid Paid Amount</v>
      </c>
      <c r="V1471" s="7" t="e">
        <f>IF(VLOOKUP($A1471,'V2.5.2 Measures'!$C:$W,26,FALSE)&lt;&gt; "", VLOOKUP($A1471,'V2.5.2 Measures'!$C:$W,26,FALSE),"N/A")</f>
        <v>#REF!</v>
      </c>
      <c r="W1471" s="7" t="e">
        <f>IF(VLOOKUP($A1471,'V2.5.2 Measures'!$C:$W,44,FALSE)&lt;&gt; "", VLOOKUP($A1471,'V2.5.2 Measures'!$C:$W,44,FALSE),"N/A")</f>
        <v>#REF!</v>
      </c>
    </row>
    <row r="1472" spans="1:23" x14ac:dyDescent="0.35">
      <c r="A1472" s="7" t="str">
        <f>'V2.5.2 Measures'!C935</f>
        <v>EXP24.2</v>
      </c>
      <c r="B1472" s="7" t="str">
        <f>VLOOKUP($A1472,'V2.5.2 Measures'!$C:$W,6,FALSE)</f>
        <v>S-CHIP Capitation Payment: Original, Paid Claims</v>
      </c>
      <c r="C1472" s="7" t="str">
        <f>VLOOKUP($A1472,'V2.5.2 Measures'!$C:$W,8,FALSE)</f>
        <v>No</v>
      </c>
      <c r="D1472" s="7" t="str">
        <f>IF(VLOOKUP($A1472,'V2.5.2 Measures'!$C:$W,4,FALSE)="","",VLOOKUP($A1472,'V2.5.2 Measures'!$C:$W,4,FALSE))</f>
        <v>Sum</v>
      </c>
      <c r="E1472" s="7" t="str">
        <f>IF((VLOOKUP($A1472,'V2.5.2 Measures'!$C:$W,8,FALSE)&lt;&gt;"")*AND(VLOOKUP($A1472,'V2.5.2 Measures'!$C:$W,8,FALSE)&lt;&gt;"TBD"),VLOOKUP($A1472,'V2.5.2 Measures'!$C:$W,8,FALSE),"N/A")</f>
        <v>No</v>
      </c>
      <c r="F1472" s="7" t="str">
        <f>IF((VLOOKUP($A1472,'V2.5.2 Measures'!$C:$W,9,FALSE)&lt;&gt;"")*AND(VLOOKUP($A1472,'V2.5.2 Measures'!$C:$W,9,FALSE)&lt;&gt;"TBD"),VLOOKUP($A1472,'V2.5.2 Measures'!$C:$W,9,FALSE),"N/A")</f>
        <v>N/A</v>
      </c>
      <c r="G1472" s="7" t="str">
        <f>IF((VLOOKUP($A1472,'V2.5.2 Measures'!$C:$W,10,FALSE)&lt;&gt;"")*AND(VLOOKUP($A1472,'V2.5.2 Measures'!$C:$W,10,FALSE)&lt;&gt;"TBD"),VLOOKUP($A1472,'V2.5.2 Measures'!$C:$W,10,FALSE),"N/A")</f>
        <v>N/A</v>
      </c>
      <c r="H1472" s="7" t="str">
        <f>IF(VLOOKUP($A1472,'V2.5.2 Measures'!$C:$W,14,FALSE)&lt;&gt; "", VLOOKUP($A1472,'V2.5.2 Measures'!$C:$W,14,FALSE),"N/A")</f>
        <v>N/A</v>
      </c>
      <c r="I1472" s="7" t="str">
        <f>IF(VLOOKUP($A1472,'V2.5.2 Measures'!$C:$W,15,FALSE)&lt;&gt; "", VLOOKUP($A1472,'V2.5.2 Measures'!$C:$W,15,FALSE),"N/A")</f>
        <v>TBD</v>
      </c>
      <c r="J1472" s="7" t="str">
        <f>IF(VLOOKUP($A1472,'V2.5.2 Measures'!$C:$W,16,FALSE)&lt;&gt; "", VLOOKUP($A1472,'V2.5.2 Measures'!$C:$W,16,FALSE),"N/A")</f>
        <v>N/A</v>
      </c>
      <c r="K1472" s="7" t="str">
        <f>IF(VLOOKUP($A1472,'V2.5.2 Measures'!$C:$W,17,FALSE)&lt;&gt; "", VLOOKUP($A1472,'V2.5.2 Measures'!$C:$W,17,FALSE),"N/A")</f>
        <v>N/A</v>
      </c>
      <c r="L1472" s="7" t="str">
        <f>IF(VLOOKUP($A1472,'V2.5.2 Measures'!$C:$W,18,FALSE)&lt;&gt; "", VLOOKUP($A1472,'V2.5.2 Measures'!$C:$W,18,FALSE),"N/A")</f>
        <v>Default</v>
      </c>
      <c r="M1472" s="7" t="str">
        <f>IF(VLOOKUP($A1472,'V2.5.2 Measures'!$C:$W,19,FALSE)&lt;&gt; "", VLOOKUP($A1472,'V2.5.2 Measures'!$C:$W,19,FALSE),"N/A")</f>
        <v>SAS</v>
      </c>
      <c r="N1472" s="7" t="str">
        <f>IF(VLOOKUP($A1472,'V2.5.2 Measures'!$C:$W,20,FALSE)&lt;&gt; "", VLOOKUP($A1472,'V2.5.2 Measures'!$C:$W,20,FALSE),"N/A")</f>
        <v>V1.1</v>
      </c>
      <c r="O1472" s="7" t="str">
        <f>IF(VLOOKUP($A1472,'V2.5.2 Measures'!$C:$W,21,FALSE)&lt;&gt; "", VLOOKUP($A1472,'V2.5.2 Measures'!$C:$W,21,FALSE),"N/A")</f>
        <v>V1.6</v>
      </c>
      <c r="P1472" s="7" t="e">
        <f>IF(VLOOKUP($A1472,'V2.5.2 Measures'!$C:$W,22,FALSE)&lt;&gt; "", VLOOKUP($A1472,'V2.5.2 Measures'!$C:$W,22,FALSE),"N/A")</f>
        <v>#REF!</v>
      </c>
      <c r="Q1472" s="7" t="e">
        <f>IF(VLOOKUP($A1472,'V2.5.2 Measures'!$C:$W,23,FALSE)&lt;&gt; "", VLOOKUP($A1472,'V2.5.2 Measures'!$C:$W,23,FALSE),"N/A")</f>
        <v>#REF!</v>
      </c>
      <c r="R1472" s="7" t="e">
        <f>IF(VLOOKUP($A1472,'V2.5.2 Measures'!$C:$W,24,FALSE)&lt;&gt; "", VLOOKUP($A1472,'V2.5.2 Measures'!$C:$W,24,FALSE),"N/A")</f>
        <v>#REF!</v>
      </c>
      <c r="S1472" s="7" t="e">
        <f>IF(VLOOKUP($A1472,'V2.5.2 Measures'!$C:$W,25,FALSE)&lt;&gt; "", VLOOKUP($A1472,'V2.5.2 Measures'!$C:$W,25,FALSE),"N/A")</f>
        <v>#REF!</v>
      </c>
      <c r="T1472" s="7" t="str">
        <f>IF(VLOOKUP($A1472,'V2.5.2 Measures'!$C:$W,2,FALSE)&lt;&gt; "", VLOOKUP($A1472,'V2.5.2 Measures'!$C:$W,2,FALSE),"N/A")</f>
        <v>EXP-24-002-2</v>
      </c>
      <c r="U1472" s="7" t="str">
        <f>IF(VLOOKUP($A1472,'V2.5.2 Measures'!$C:$W,3,FALSE)&lt;&gt; "", VLOOKUP($A1472,'V2.5.2 Measures'!$C:$W,3,FALSE),"N/A")</f>
        <v>Sum of Medicaid Paid Amount for HMOs, HIOs or PACE (TYPE-OF-SERVICE = 119)</v>
      </c>
      <c r="V1472" s="7" t="e">
        <f>IF(VLOOKUP($A1472,'V2.5.2 Measures'!$C:$W,26,FALSE)&lt;&gt; "", VLOOKUP($A1472,'V2.5.2 Measures'!$C:$W,26,FALSE),"N/A")</f>
        <v>#REF!</v>
      </c>
      <c r="W1472" s="7" t="e">
        <f>IF(VLOOKUP($A1472,'V2.5.2 Measures'!$C:$W,44,FALSE)&lt;&gt; "", VLOOKUP($A1472,'V2.5.2 Measures'!$C:$W,44,FALSE),"N/A")</f>
        <v>#REF!</v>
      </c>
    </row>
    <row r="1473" spans="1:23" x14ac:dyDescent="0.35">
      <c r="A1473" s="7" t="str">
        <f>'V2.5.2 Measures'!C936</f>
        <v>EXP24.4</v>
      </c>
      <c r="B1473" s="7" t="str">
        <f>VLOOKUP($A1473,'V2.5.2 Measures'!$C:$W,6,FALSE)</f>
        <v>S-CHIP Capitation Payment: Original, Paid Claims</v>
      </c>
      <c r="C1473" s="7" t="str">
        <f>VLOOKUP($A1473,'V2.5.2 Measures'!$C:$W,8,FALSE)</f>
        <v>No</v>
      </c>
      <c r="D1473" s="7" t="str">
        <f>IF(VLOOKUP($A1473,'V2.5.2 Measures'!$C:$W,4,FALSE)="","",VLOOKUP($A1473,'V2.5.2 Measures'!$C:$W,4,FALSE))</f>
        <v>Sum</v>
      </c>
      <c r="E1473" s="7" t="str">
        <f>IF((VLOOKUP($A1473,'V2.5.2 Measures'!$C:$W,8,FALSE)&lt;&gt;"")*AND(VLOOKUP($A1473,'V2.5.2 Measures'!$C:$W,8,FALSE)&lt;&gt;"TBD"),VLOOKUP($A1473,'V2.5.2 Measures'!$C:$W,8,FALSE),"N/A")</f>
        <v>No</v>
      </c>
      <c r="F1473" s="7" t="str">
        <f>IF((VLOOKUP($A1473,'V2.5.2 Measures'!$C:$W,9,FALSE)&lt;&gt;"")*AND(VLOOKUP($A1473,'V2.5.2 Measures'!$C:$W,9,FALSE)&lt;&gt;"TBD"),VLOOKUP($A1473,'V2.5.2 Measures'!$C:$W,9,FALSE),"N/A")</f>
        <v>N/A</v>
      </c>
      <c r="G1473" s="7" t="str">
        <f>IF((VLOOKUP($A1473,'V2.5.2 Measures'!$C:$W,10,FALSE)&lt;&gt;"")*AND(VLOOKUP($A1473,'V2.5.2 Measures'!$C:$W,10,FALSE)&lt;&gt;"TBD"),VLOOKUP($A1473,'V2.5.2 Measures'!$C:$W,10,FALSE),"N/A")</f>
        <v>N/A</v>
      </c>
      <c r="H1473" s="7" t="str">
        <f>IF(VLOOKUP($A1473,'V2.5.2 Measures'!$C:$W,14,FALSE)&lt;&gt; "", VLOOKUP($A1473,'V2.5.2 Measures'!$C:$W,14,FALSE),"N/A")</f>
        <v>N/A</v>
      </c>
      <c r="I1473" s="7" t="str">
        <f>IF(VLOOKUP($A1473,'V2.5.2 Measures'!$C:$W,15,FALSE)&lt;&gt; "", VLOOKUP($A1473,'V2.5.2 Measures'!$C:$W,15,FALSE),"N/A")</f>
        <v>TBD</v>
      </c>
      <c r="J1473" s="7" t="str">
        <f>IF(VLOOKUP($A1473,'V2.5.2 Measures'!$C:$W,16,FALSE)&lt;&gt; "", VLOOKUP($A1473,'V2.5.2 Measures'!$C:$W,16,FALSE),"N/A")</f>
        <v>N/A</v>
      </c>
      <c r="K1473" s="7" t="str">
        <f>IF(VLOOKUP($A1473,'V2.5.2 Measures'!$C:$W,17,FALSE)&lt;&gt; "", VLOOKUP($A1473,'V2.5.2 Measures'!$C:$W,17,FALSE),"N/A")</f>
        <v>N/A</v>
      </c>
      <c r="L1473" s="7" t="str">
        <f>IF(VLOOKUP($A1473,'V2.5.2 Measures'!$C:$W,18,FALSE)&lt;&gt; "", VLOOKUP($A1473,'V2.5.2 Measures'!$C:$W,18,FALSE),"N/A")</f>
        <v>Default</v>
      </c>
      <c r="M1473" s="7" t="str">
        <f>IF(VLOOKUP($A1473,'V2.5.2 Measures'!$C:$W,19,FALSE)&lt;&gt; "", VLOOKUP($A1473,'V2.5.2 Measures'!$C:$W,19,FALSE),"N/A")</f>
        <v>SAS</v>
      </c>
      <c r="N1473" s="7" t="str">
        <f>IF(VLOOKUP($A1473,'V2.5.2 Measures'!$C:$W,20,FALSE)&lt;&gt; "", VLOOKUP($A1473,'V2.5.2 Measures'!$C:$W,20,FALSE),"N/A")</f>
        <v>V1.1</v>
      </c>
      <c r="O1473" s="7" t="str">
        <f>IF(VLOOKUP($A1473,'V2.5.2 Measures'!$C:$W,21,FALSE)&lt;&gt; "", VLOOKUP($A1473,'V2.5.2 Measures'!$C:$W,21,FALSE),"N/A")</f>
        <v>V1.6</v>
      </c>
      <c r="P1473" s="7" t="e">
        <f>IF(VLOOKUP($A1473,'V2.5.2 Measures'!$C:$W,22,FALSE)&lt;&gt; "", VLOOKUP($A1473,'V2.5.2 Measures'!$C:$W,22,FALSE),"N/A")</f>
        <v>#REF!</v>
      </c>
      <c r="Q1473" s="7" t="e">
        <f>IF(VLOOKUP($A1473,'V2.5.2 Measures'!$C:$W,23,FALSE)&lt;&gt; "", VLOOKUP($A1473,'V2.5.2 Measures'!$C:$W,23,FALSE),"N/A")</f>
        <v>#REF!</v>
      </c>
      <c r="R1473" s="7" t="e">
        <f>IF(VLOOKUP($A1473,'V2.5.2 Measures'!$C:$W,24,FALSE)&lt;&gt; "", VLOOKUP($A1473,'V2.5.2 Measures'!$C:$W,24,FALSE),"N/A")</f>
        <v>#REF!</v>
      </c>
      <c r="S1473" s="7" t="e">
        <f>IF(VLOOKUP($A1473,'V2.5.2 Measures'!$C:$W,25,FALSE)&lt;&gt; "", VLOOKUP($A1473,'V2.5.2 Measures'!$C:$W,25,FALSE),"N/A")</f>
        <v>#REF!</v>
      </c>
      <c r="T1473" s="7" t="str">
        <f>IF(VLOOKUP($A1473,'V2.5.2 Measures'!$C:$W,2,FALSE)&lt;&gt; "", VLOOKUP($A1473,'V2.5.2 Measures'!$C:$W,2,FALSE),"N/A")</f>
        <v>EXP-24-003-4</v>
      </c>
      <c r="U1473" s="7" t="str">
        <f>IF(VLOOKUP($A1473,'V2.5.2 Measures'!$C:$W,3,FALSE)&lt;&gt; "", VLOOKUP($A1473,'V2.5.2 Measures'!$C:$W,3,FALSE),"N/A")</f>
        <v>Sum of Medicaid Paid Amount for PCCM (TYPE-OF-SERVICE = 120)</v>
      </c>
      <c r="V1473" s="7" t="e">
        <f>IF(VLOOKUP($A1473,'V2.5.2 Measures'!$C:$W,26,FALSE)&lt;&gt; "", VLOOKUP($A1473,'V2.5.2 Measures'!$C:$W,26,FALSE),"N/A")</f>
        <v>#REF!</v>
      </c>
      <c r="W1473" s="7" t="e">
        <f>IF(VLOOKUP($A1473,'V2.5.2 Measures'!$C:$W,44,FALSE)&lt;&gt; "", VLOOKUP($A1473,'V2.5.2 Measures'!$C:$W,44,FALSE),"N/A")</f>
        <v>#REF!</v>
      </c>
    </row>
    <row r="1474" spans="1:23" x14ac:dyDescent="0.35">
      <c r="A1474" s="7" t="str">
        <f>'V2.5.2 Measures'!C937</f>
        <v>EXP24.6</v>
      </c>
      <c r="B1474" s="7" t="str">
        <f>VLOOKUP($A1474,'V2.5.2 Measures'!$C:$W,6,FALSE)</f>
        <v>S-CHIP Capitation Payment: Original, Paid Claims</v>
      </c>
      <c r="C1474" s="7" t="str">
        <f>VLOOKUP($A1474,'V2.5.2 Measures'!$C:$W,8,FALSE)</f>
        <v>No</v>
      </c>
      <c r="D1474" s="7" t="str">
        <f>IF(VLOOKUP($A1474,'V2.5.2 Measures'!$C:$W,4,FALSE)="","",VLOOKUP($A1474,'V2.5.2 Measures'!$C:$W,4,FALSE))</f>
        <v>Sum</v>
      </c>
      <c r="E1474" s="7" t="str">
        <f>IF((VLOOKUP($A1474,'V2.5.2 Measures'!$C:$W,8,FALSE)&lt;&gt;"")*AND(VLOOKUP($A1474,'V2.5.2 Measures'!$C:$W,8,FALSE)&lt;&gt;"TBD"),VLOOKUP($A1474,'V2.5.2 Measures'!$C:$W,8,FALSE),"N/A")</f>
        <v>No</v>
      </c>
      <c r="F1474" s="7" t="str">
        <f>IF((VLOOKUP($A1474,'V2.5.2 Measures'!$C:$W,9,FALSE)&lt;&gt;"")*AND(VLOOKUP($A1474,'V2.5.2 Measures'!$C:$W,9,FALSE)&lt;&gt;"TBD"),VLOOKUP($A1474,'V2.5.2 Measures'!$C:$W,9,FALSE),"N/A")</f>
        <v>N/A</v>
      </c>
      <c r="G1474" s="7" t="str">
        <f>IF((VLOOKUP($A1474,'V2.5.2 Measures'!$C:$W,10,FALSE)&lt;&gt;"")*AND(VLOOKUP($A1474,'V2.5.2 Measures'!$C:$W,10,FALSE)&lt;&gt;"TBD"),VLOOKUP($A1474,'V2.5.2 Measures'!$C:$W,10,FALSE),"N/A")</f>
        <v>N/A</v>
      </c>
      <c r="H1474" s="7" t="str">
        <f>IF(VLOOKUP($A1474,'V2.5.2 Measures'!$C:$W,14,FALSE)&lt;&gt; "", VLOOKUP($A1474,'V2.5.2 Measures'!$C:$W,14,FALSE),"N/A")</f>
        <v>N/A</v>
      </c>
      <c r="I1474" s="7" t="str">
        <f>IF(VLOOKUP($A1474,'V2.5.2 Measures'!$C:$W,15,FALSE)&lt;&gt; "", VLOOKUP($A1474,'V2.5.2 Measures'!$C:$W,15,FALSE),"N/A")</f>
        <v>TBD</v>
      </c>
      <c r="J1474" s="7" t="str">
        <f>IF(VLOOKUP($A1474,'V2.5.2 Measures'!$C:$W,16,FALSE)&lt;&gt; "", VLOOKUP($A1474,'V2.5.2 Measures'!$C:$W,16,FALSE),"N/A")</f>
        <v>N/A</v>
      </c>
      <c r="K1474" s="7" t="str">
        <f>IF(VLOOKUP($A1474,'V2.5.2 Measures'!$C:$W,17,FALSE)&lt;&gt; "", VLOOKUP($A1474,'V2.5.2 Measures'!$C:$W,17,FALSE),"N/A")</f>
        <v>N/A</v>
      </c>
      <c r="L1474" s="7" t="str">
        <f>IF(VLOOKUP($A1474,'V2.5.2 Measures'!$C:$W,18,FALSE)&lt;&gt; "", VLOOKUP($A1474,'V2.5.2 Measures'!$C:$W,18,FALSE),"N/A")</f>
        <v>Default</v>
      </c>
      <c r="M1474" s="7" t="str">
        <f>IF(VLOOKUP($A1474,'V2.5.2 Measures'!$C:$W,19,FALSE)&lt;&gt; "", VLOOKUP($A1474,'V2.5.2 Measures'!$C:$W,19,FALSE),"N/A")</f>
        <v>SAS</v>
      </c>
      <c r="N1474" s="7" t="str">
        <f>IF(VLOOKUP($A1474,'V2.5.2 Measures'!$C:$W,20,FALSE)&lt;&gt; "", VLOOKUP($A1474,'V2.5.2 Measures'!$C:$W,20,FALSE),"N/A")</f>
        <v>V1.1</v>
      </c>
      <c r="O1474" s="7" t="str">
        <f>IF(VLOOKUP($A1474,'V2.5.2 Measures'!$C:$W,21,FALSE)&lt;&gt; "", VLOOKUP($A1474,'V2.5.2 Measures'!$C:$W,21,FALSE),"N/A")</f>
        <v>V1.6</v>
      </c>
      <c r="P1474" s="7" t="e">
        <f>IF(VLOOKUP($A1474,'V2.5.2 Measures'!$C:$W,22,FALSE)&lt;&gt; "", VLOOKUP($A1474,'V2.5.2 Measures'!$C:$W,22,FALSE),"N/A")</f>
        <v>#REF!</v>
      </c>
      <c r="Q1474" s="7" t="e">
        <f>IF(VLOOKUP($A1474,'V2.5.2 Measures'!$C:$W,23,FALSE)&lt;&gt; "", VLOOKUP($A1474,'V2.5.2 Measures'!$C:$W,23,FALSE),"N/A")</f>
        <v>#REF!</v>
      </c>
      <c r="R1474" s="7" t="e">
        <f>IF(VLOOKUP($A1474,'V2.5.2 Measures'!$C:$W,24,FALSE)&lt;&gt; "", VLOOKUP($A1474,'V2.5.2 Measures'!$C:$W,24,FALSE),"N/A")</f>
        <v>#REF!</v>
      </c>
      <c r="S1474" s="7" t="e">
        <f>IF(VLOOKUP($A1474,'V2.5.2 Measures'!$C:$W,25,FALSE)&lt;&gt; "", VLOOKUP($A1474,'V2.5.2 Measures'!$C:$W,25,FALSE),"N/A")</f>
        <v>#REF!</v>
      </c>
      <c r="T1474" s="7" t="str">
        <f>IF(VLOOKUP($A1474,'V2.5.2 Measures'!$C:$W,2,FALSE)&lt;&gt; "", VLOOKUP($A1474,'V2.5.2 Measures'!$C:$W,2,FALSE),"N/A")</f>
        <v>EXP-24-004-6</v>
      </c>
      <c r="U1474" s="7" t="str">
        <f>IF(VLOOKUP($A1474,'V2.5.2 Measures'!$C:$W,3,FALSE)&lt;&gt; "", VLOOKUP($A1474,'V2.5.2 Measures'!$C:$W,3,FALSE),"N/A")</f>
        <v>Sum of Medicaid Paid Amount for PHP (TYPE-OF-SERVICE = 122)</v>
      </c>
      <c r="V1474" s="7" t="e">
        <f>IF(VLOOKUP($A1474,'V2.5.2 Measures'!$C:$W,26,FALSE)&lt;&gt; "", VLOOKUP($A1474,'V2.5.2 Measures'!$C:$W,26,FALSE),"N/A")</f>
        <v>#REF!</v>
      </c>
      <c r="W1474" s="7" t="e">
        <f>IF(VLOOKUP($A1474,'V2.5.2 Measures'!$C:$W,44,FALSE)&lt;&gt; "", VLOOKUP($A1474,'V2.5.2 Measures'!$C:$W,44,FALSE),"N/A")</f>
        <v>#REF!</v>
      </c>
    </row>
    <row r="1475" spans="1:23" x14ac:dyDescent="0.35">
      <c r="A1475" s="7" t="str">
        <f>'V2.5.2 Measures'!C938</f>
        <v>EXP24.1</v>
      </c>
      <c r="B1475" s="7" t="str">
        <f>VLOOKUP($A1475,'V2.5.2 Measures'!$C:$W,6,FALSE)</f>
        <v>S-CHIP Capitation Payment: Original, Paid Claims</v>
      </c>
      <c r="C1475" s="7" t="str">
        <f>VLOOKUP($A1475,'V2.5.2 Measures'!$C:$W,8,FALSE)</f>
        <v>No</v>
      </c>
      <c r="D1475" s="7" t="str">
        <f>IF(VLOOKUP($A1475,'V2.5.2 Measures'!$C:$W,4,FALSE)="","",VLOOKUP($A1475,'V2.5.2 Measures'!$C:$W,4,FALSE))</f>
        <v>Average</v>
      </c>
      <c r="E1475" s="7" t="str">
        <f>IF((VLOOKUP($A1475,'V2.5.2 Measures'!$C:$W,8,FALSE)&lt;&gt;"")*AND(VLOOKUP($A1475,'V2.5.2 Measures'!$C:$W,8,FALSE)&lt;&gt;"TBD"),VLOOKUP($A1475,'V2.5.2 Measures'!$C:$W,8,FALSE),"N/A")</f>
        <v>No</v>
      </c>
      <c r="F1475" s="7" t="str">
        <f>IF((VLOOKUP($A1475,'V2.5.2 Measures'!$C:$W,9,FALSE)&lt;&gt;"")*AND(VLOOKUP($A1475,'V2.5.2 Measures'!$C:$W,9,FALSE)&lt;&gt;"TBD"),VLOOKUP($A1475,'V2.5.2 Measures'!$C:$W,9,FALSE),"N/A")</f>
        <v>N/A</v>
      </c>
      <c r="G1475" s="7" t="str">
        <f>IF((VLOOKUP($A1475,'V2.5.2 Measures'!$C:$W,10,FALSE)&lt;&gt;"")*AND(VLOOKUP($A1475,'V2.5.2 Measures'!$C:$W,10,FALSE)&lt;&gt;"TBD"),VLOOKUP($A1475,'V2.5.2 Measures'!$C:$W,10,FALSE),"N/A")</f>
        <v>N/A</v>
      </c>
      <c r="H1475" s="7" t="str">
        <f>IF(VLOOKUP($A1475,'V2.5.2 Measures'!$C:$W,14,FALSE)&lt;&gt; "", VLOOKUP($A1475,'V2.5.2 Measures'!$C:$W,14,FALSE),"N/A")</f>
        <v>N/A</v>
      </c>
      <c r="I1475" s="7" t="str">
        <f>IF(VLOOKUP($A1475,'V2.5.2 Measures'!$C:$W,15,FALSE)&lt;&gt; "", VLOOKUP($A1475,'V2.5.2 Measures'!$C:$W,15,FALSE),"N/A")</f>
        <v>TBD</v>
      </c>
      <c r="J1475" s="7" t="str">
        <f>IF(VLOOKUP($A1475,'V2.5.2 Measures'!$C:$W,16,FALSE)&lt;&gt; "", VLOOKUP($A1475,'V2.5.2 Measures'!$C:$W,16,FALSE),"N/A")</f>
        <v>N/A</v>
      </c>
      <c r="K1475" s="7" t="str">
        <f>IF(VLOOKUP($A1475,'V2.5.2 Measures'!$C:$W,17,FALSE)&lt;&gt; "", VLOOKUP($A1475,'V2.5.2 Measures'!$C:$W,17,FALSE),"N/A")</f>
        <v>N/A</v>
      </c>
      <c r="L1475" s="7" t="str">
        <f>IF(VLOOKUP($A1475,'V2.5.2 Measures'!$C:$W,18,FALSE)&lt;&gt; "", VLOOKUP($A1475,'V2.5.2 Measures'!$C:$W,18,FALSE),"N/A")</f>
        <v>Default</v>
      </c>
      <c r="M1475" s="7" t="str">
        <f>IF(VLOOKUP($A1475,'V2.5.2 Measures'!$C:$W,19,FALSE)&lt;&gt; "", VLOOKUP($A1475,'V2.5.2 Measures'!$C:$W,19,FALSE),"N/A")</f>
        <v>SAS</v>
      </c>
      <c r="N1475" s="7" t="str">
        <f>IF(VLOOKUP($A1475,'V2.5.2 Measures'!$C:$W,20,FALSE)&lt;&gt; "", VLOOKUP($A1475,'V2.5.2 Measures'!$C:$W,20,FALSE),"N/A")</f>
        <v>V1.1</v>
      </c>
      <c r="O1475" s="7" t="str">
        <f>IF(VLOOKUP($A1475,'V2.5.2 Measures'!$C:$W,21,FALSE)&lt;&gt; "", VLOOKUP($A1475,'V2.5.2 Measures'!$C:$W,21,FALSE),"N/A")</f>
        <v>V1.6</v>
      </c>
      <c r="P1475" s="7" t="e">
        <f>IF(VLOOKUP($A1475,'V2.5.2 Measures'!$C:$W,22,FALSE)&lt;&gt; "", VLOOKUP($A1475,'V2.5.2 Measures'!$C:$W,22,FALSE),"N/A")</f>
        <v>#REF!</v>
      </c>
      <c r="Q1475" s="7" t="e">
        <f>IF(VLOOKUP($A1475,'V2.5.2 Measures'!$C:$W,23,FALSE)&lt;&gt; "", VLOOKUP($A1475,'V2.5.2 Measures'!$C:$W,23,FALSE),"N/A")</f>
        <v>#REF!</v>
      </c>
      <c r="R1475" s="7" t="e">
        <f>IF(VLOOKUP($A1475,'V2.5.2 Measures'!$C:$W,24,FALSE)&lt;&gt; "", VLOOKUP($A1475,'V2.5.2 Measures'!$C:$W,24,FALSE),"N/A")</f>
        <v>#REF!</v>
      </c>
      <c r="S1475" s="7" t="e">
        <f>IF(VLOOKUP($A1475,'V2.5.2 Measures'!$C:$W,25,FALSE)&lt;&gt; "", VLOOKUP($A1475,'V2.5.2 Measures'!$C:$W,25,FALSE),"N/A")</f>
        <v>#REF!</v>
      </c>
      <c r="T1475" s="7" t="str">
        <f>IF(VLOOKUP($A1475,'V2.5.2 Measures'!$C:$W,2,FALSE)&lt;&gt; "", VLOOKUP($A1475,'V2.5.2 Measures'!$C:$W,2,FALSE),"N/A")</f>
        <v>EXP-24-005-1</v>
      </c>
      <c r="U1475" s="7" t="str">
        <f>IF(VLOOKUP($A1475,'V2.5.2 Measures'!$C:$W,3,FALSE)&lt;&gt; "", VLOOKUP($A1475,'V2.5.2 Measures'!$C:$W,3,FALSE),"N/A")</f>
        <v xml:space="preserve">Average Medicaid Paid Amount </v>
      </c>
      <c r="V1475" s="7" t="e">
        <f>IF(VLOOKUP($A1475,'V2.5.2 Measures'!$C:$W,26,FALSE)&lt;&gt; "", VLOOKUP($A1475,'V2.5.2 Measures'!$C:$W,26,FALSE),"N/A")</f>
        <v>#REF!</v>
      </c>
      <c r="W1475" s="7" t="e">
        <f>IF(VLOOKUP($A1475,'V2.5.2 Measures'!$C:$W,44,FALSE)&lt;&gt; "", VLOOKUP($A1475,'V2.5.2 Measures'!$C:$W,44,FALSE),"N/A")</f>
        <v>#REF!</v>
      </c>
    </row>
    <row r="1476" spans="1:23" x14ac:dyDescent="0.35">
      <c r="A1476" s="7" t="str">
        <f>'V2.5.2 Measures'!C939</f>
        <v>EXP24.3</v>
      </c>
      <c r="B1476" s="7" t="str">
        <f>VLOOKUP($A1476,'V2.5.2 Measures'!$C:$W,6,FALSE)</f>
        <v>S-CHIP Capitation Payment: Original, Paid Claims</v>
      </c>
      <c r="C1476" s="7" t="str">
        <f>VLOOKUP($A1476,'V2.5.2 Measures'!$C:$W,8,FALSE)</f>
        <v>No</v>
      </c>
      <c r="D1476" s="7" t="str">
        <f>IF(VLOOKUP($A1476,'V2.5.2 Measures'!$C:$W,4,FALSE)="","",VLOOKUP($A1476,'V2.5.2 Measures'!$C:$W,4,FALSE))</f>
        <v xml:space="preserve">Average </v>
      </c>
      <c r="E1476" s="7" t="str">
        <f>IF((VLOOKUP($A1476,'V2.5.2 Measures'!$C:$W,8,FALSE)&lt;&gt;"")*AND(VLOOKUP($A1476,'V2.5.2 Measures'!$C:$W,8,FALSE)&lt;&gt;"TBD"),VLOOKUP($A1476,'V2.5.2 Measures'!$C:$W,8,FALSE),"N/A")</f>
        <v>No</v>
      </c>
      <c r="F1476" s="7" t="str">
        <f>IF((VLOOKUP($A1476,'V2.5.2 Measures'!$C:$W,9,FALSE)&lt;&gt;"")*AND(VLOOKUP($A1476,'V2.5.2 Measures'!$C:$W,9,FALSE)&lt;&gt;"TBD"),VLOOKUP($A1476,'V2.5.2 Measures'!$C:$W,9,FALSE),"N/A")</f>
        <v>N/A</v>
      </c>
      <c r="G1476" s="7" t="str">
        <f>IF((VLOOKUP($A1476,'V2.5.2 Measures'!$C:$W,10,FALSE)&lt;&gt;"")*AND(VLOOKUP($A1476,'V2.5.2 Measures'!$C:$W,10,FALSE)&lt;&gt;"TBD"),VLOOKUP($A1476,'V2.5.2 Measures'!$C:$W,10,FALSE),"N/A")</f>
        <v>N/A</v>
      </c>
      <c r="H1476" s="7" t="str">
        <f>IF(VLOOKUP($A1476,'V2.5.2 Measures'!$C:$W,14,FALSE)&lt;&gt; "", VLOOKUP($A1476,'V2.5.2 Measures'!$C:$W,14,FALSE),"N/A")</f>
        <v>N/A</v>
      </c>
      <c r="I1476" s="7" t="str">
        <f>IF(VLOOKUP($A1476,'V2.5.2 Measures'!$C:$W,15,FALSE)&lt;&gt; "", VLOOKUP($A1476,'V2.5.2 Measures'!$C:$W,15,FALSE),"N/A")</f>
        <v>TBD</v>
      </c>
      <c r="J1476" s="7" t="str">
        <f>IF(VLOOKUP($A1476,'V2.5.2 Measures'!$C:$W,16,FALSE)&lt;&gt; "", VLOOKUP($A1476,'V2.5.2 Measures'!$C:$W,16,FALSE),"N/A")</f>
        <v>N/A</v>
      </c>
      <c r="K1476" s="7" t="str">
        <f>IF(VLOOKUP($A1476,'V2.5.2 Measures'!$C:$W,17,FALSE)&lt;&gt; "", VLOOKUP($A1476,'V2.5.2 Measures'!$C:$W,17,FALSE),"N/A")</f>
        <v>N/A</v>
      </c>
      <c r="L1476" s="7" t="str">
        <f>IF(VLOOKUP($A1476,'V2.5.2 Measures'!$C:$W,18,FALSE)&lt;&gt; "", VLOOKUP($A1476,'V2.5.2 Measures'!$C:$W,18,FALSE),"N/A")</f>
        <v>Default</v>
      </c>
      <c r="M1476" s="7" t="str">
        <f>IF(VLOOKUP($A1476,'V2.5.2 Measures'!$C:$W,19,FALSE)&lt;&gt; "", VLOOKUP($A1476,'V2.5.2 Measures'!$C:$W,19,FALSE),"N/A")</f>
        <v>SAS</v>
      </c>
      <c r="N1476" s="7" t="str">
        <f>IF(VLOOKUP($A1476,'V2.5.2 Measures'!$C:$W,20,FALSE)&lt;&gt; "", VLOOKUP($A1476,'V2.5.2 Measures'!$C:$W,20,FALSE),"N/A")</f>
        <v>V1.1</v>
      </c>
      <c r="O1476" s="7" t="str">
        <f>IF(VLOOKUP($A1476,'V2.5.2 Measures'!$C:$W,21,FALSE)&lt;&gt; "", VLOOKUP($A1476,'V2.5.2 Measures'!$C:$W,21,FALSE),"N/A")</f>
        <v>V1.6</v>
      </c>
      <c r="P1476" s="7" t="e">
        <f>IF(VLOOKUP($A1476,'V2.5.2 Measures'!$C:$W,22,FALSE)&lt;&gt; "", VLOOKUP($A1476,'V2.5.2 Measures'!$C:$W,22,FALSE),"N/A")</f>
        <v>#REF!</v>
      </c>
      <c r="Q1476" s="7" t="e">
        <f>IF(VLOOKUP($A1476,'V2.5.2 Measures'!$C:$W,23,FALSE)&lt;&gt; "", VLOOKUP($A1476,'V2.5.2 Measures'!$C:$W,23,FALSE),"N/A")</f>
        <v>#REF!</v>
      </c>
      <c r="R1476" s="7" t="e">
        <f>IF(VLOOKUP($A1476,'V2.5.2 Measures'!$C:$W,24,FALSE)&lt;&gt; "", VLOOKUP($A1476,'V2.5.2 Measures'!$C:$W,24,FALSE),"N/A")</f>
        <v>#REF!</v>
      </c>
      <c r="S1476" s="7" t="e">
        <f>IF(VLOOKUP($A1476,'V2.5.2 Measures'!$C:$W,25,FALSE)&lt;&gt; "", VLOOKUP($A1476,'V2.5.2 Measures'!$C:$W,25,FALSE),"N/A")</f>
        <v>#REF!</v>
      </c>
      <c r="T1476" s="7" t="str">
        <f>IF(VLOOKUP($A1476,'V2.5.2 Measures'!$C:$W,2,FALSE)&lt;&gt; "", VLOOKUP($A1476,'V2.5.2 Measures'!$C:$W,2,FALSE),"N/A")</f>
        <v>EXP-24-006-3</v>
      </c>
      <c r="U1476" s="7" t="str">
        <f>IF(VLOOKUP($A1476,'V2.5.2 Measures'!$C:$W,3,FALSE)&lt;&gt; "", VLOOKUP($A1476,'V2.5.2 Measures'!$C:$W,3,FALSE),"N/A")</f>
        <v>Average Medicaid Paid Amount for HMOs, HIOs or PACE (TYPE-OF-SERVICE = 119)</v>
      </c>
      <c r="V1476" s="7" t="e">
        <f>IF(VLOOKUP($A1476,'V2.5.2 Measures'!$C:$W,26,FALSE)&lt;&gt; "", VLOOKUP($A1476,'V2.5.2 Measures'!$C:$W,26,FALSE),"N/A")</f>
        <v>#REF!</v>
      </c>
      <c r="W1476" s="7" t="e">
        <f>IF(VLOOKUP($A1476,'V2.5.2 Measures'!$C:$W,44,FALSE)&lt;&gt; "", VLOOKUP($A1476,'V2.5.2 Measures'!$C:$W,44,FALSE),"N/A")</f>
        <v>#REF!</v>
      </c>
    </row>
    <row r="1477" spans="1:23" x14ac:dyDescent="0.35">
      <c r="A1477" s="7" t="str">
        <f>'V2.5.2 Measures'!C940</f>
        <v>EXP24.5</v>
      </c>
      <c r="B1477" s="7" t="str">
        <f>VLOOKUP($A1477,'V2.5.2 Measures'!$C:$W,6,FALSE)</f>
        <v>S-CHIP Capitation Payment: Original, Paid Claims</v>
      </c>
      <c r="C1477" s="7" t="str">
        <f>VLOOKUP($A1477,'V2.5.2 Measures'!$C:$W,8,FALSE)</f>
        <v>No</v>
      </c>
      <c r="D1477" s="7" t="str">
        <f>IF(VLOOKUP($A1477,'V2.5.2 Measures'!$C:$W,4,FALSE)="","",VLOOKUP($A1477,'V2.5.2 Measures'!$C:$W,4,FALSE))</f>
        <v>Average</v>
      </c>
      <c r="E1477" s="7" t="str">
        <f>IF((VLOOKUP($A1477,'V2.5.2 Measures'!$C:$W,8,FALSE)&lt;&gt;"")*AND(VLOOKUP($A1477,'V2.5.2 Measures'!$C:$W,8,FALSE)&lt;&gt;"TBD"),VLOOKUP($A1477,'V2.5.2 Measures'!$C:$W,8,FALSE),"N/A")</f>
        <v>No</v>
      </c>
      <c r="F1477" s="7" t="str">
        <f>IF((VLOOKUP($A1477,'V2.5.2 Measures'!$C:$W,9,FALSE)&lt;&gt;"")*AND(VLOOKUP($A1477,'V2.5.2 Measures'!$C:$W,9,FALSE)&lt;&gt;"TBD"),VLOOKUP($A1477,'V2.5.2 Measures'!$C:$W,9,FALSE),"N/A")</f>
        <v>N/A</v>
      </c>
      <c r="G1477" s="7" t="str">
        <f>IF((VLOOKUP($A1477,'V2.5.2 Measures'!$C:$W,10,FALSE)&lt;&gt;"")*AND(VLOOKUP($A1477,'V2.5.2 Measures'!$C:$W,10,FALSE)&lt;&gt;"TBD"),VLOOKUP($A1477,'V2.5.2 Measures'!$C:$W,10,FALSE),"N/A")</f>
        <v>N/A</v>
      </c>
      <c r="H1477" s="7" t="str">
        <f>IF(VLOOKUP($A1477,'V2.5.2 Measures'!$C:$W,14,FALSE)&lt;&gt; "", VLOOKUP($A1477,'V2.5.2 Measures'!$C:$W,14,FALSE),"N/A")</f>
        <v>N/A</v>
      </c>
      <c r="I1477" s="7" t="str">
        <f>IF(VLOOKUP($A1477,'V2.5.2 Measures'!$C:$W,15,FALSE)&lt;&gt; "", VLOOKUP($A1477,'V2.5.2 Measures'!$C:$W,15,FALSE),"N/A")</f>
        <v>TBD</v>
      </c>
      <c r="J1477" s="7" t="str">
        <f>IF(VLOOKUP($A1477,'V2.5.2 Measures'!$C:$W,16,FALSE)&lt;&gt; "", VLOOKUP($A1477,'V2.5.2 Measures'!$C:$W,16,FALSE),"N/A")</f>
        <v>N/A</v>
      </c>
      <c r="K1477" s="7" t="str">
        <f>IF(VLOOKUP($A1477,'V2.5.2 Measures'!$C:$W,17,FALSE)&lt;&gt; "", VLOOKUP($A1477,'V2.5.2 Measures'!$C:$W,17,FALSE),"N/A")</f>
        <v>N/A</v>
      </c>
      <c r="L1477" s="7" t="str">
        <f>IF(VLOOKUP($A1477,'V2.5.2 Measures'!$C:$W,18,FALSE)&lt;&gt; "", VLOOKUP($A1477,'V2.5.2 Measures'!$C:$W,18,FALSE),"N/A")</f>
        <v>Default</v>
      </c>
      <c r="M1477" s="7" t="str">
        <f>IF(VLOOKUP($A1477,'V2.5.2 Measures'!$C:$W,19,FALSE)&lt;&gt; "", VLOOKUP($A1477,'V2.5.2 Measures'!$C:$W,19,FALSE),"N/A")</f>
        <v>SAS</v>
      </c>
      <c r="N1477" s="7" t="str">
        <f>IF(VLOOKUP($A1477,'V2.5.2 Measures'!$C:$W,20,FALSE)&lt;&gt; "", VLOOKUP($A1477,'V2.5.2 Measures'!$C:$W,20,FALSE),"N/A")</f>
        <v>V1.1</v>
      </c>
      <c r="O1477" s="7" t="str">
        <f>IF(VLOOKUP($A1477,'V2.5.2 Measures'!$C:$W,21,FALSE)&lt;&gt; "", VLOOKUP($A1477,'V2.5.2 Measures'!$C:$W,21,FALSE),"N/A")</f>
        <v>V1.6</v>
      </c>
      <c r="P1477" s="7" t="e">
        <f>IF(VLOOKUP($A1477,'V2.5.2 Measures'!$C:$W,22,FALSE)&lt;&gt; "", VLOOKUP($A1477,'V2.5.2 Measures'!$C:$W,22,FALSE),"N/A")</f>
        <v>#REF!</v>
      </c>
      <c r="Q1477" s="7" t="e">
        <f>IF(VLOOKUP($A1477,'V2.5.2 Measures'!$C:$W,23,FALSE)&lt;&gt; "", VLOOKUP($A1477,'V2.5.2 Measures'!$C:$W,23,FALSE),"N/A")</f>
        <v>#REF!</v>
      </c>
      <c r="R1477" s="7" t="e">
        <f>IF(VLOOKUP($A1477,'V2.5.2 Measures'!$C:$W,24,FALSE)&lt;&gt; "", VLOOKUP($A1477,'V2.5.2 Measures'!$C:$W,24,FALSE),"N/A")</f>
        <v>#REF!</v>
      </c>
      <c r="S1477" s="7" t="e">
        <f>IF(VLOOKUP($A1477,'V2.5.2 Measures'!$C:$W,25,FALSE)&lt;&gt; "", VLOOKUP($A1477,'V2.5.2 Measures'!$C:$W,25,FALSE),"N/A")</f>
        <v>#REF!</v>
      </c>
      <c r="T1477" s="7" t="str">
        <f>IF(VLOOKUP($A1477,'V2.5.2 Measures'!$C:$W,2,FALSE)&lt;&gt; "", VLOOKUP($A1477,'V2.5.2 Measures'!$C:$W,2,FALSE),"N/A")</f>
        <v>EXP-24-007-5</v>
      </c>
      <c r="U1477" s="7" t="str">
        <f>IF(VLOOKUP($A1477,'V2.5.2 Measures'!$C:$W,3,FALSE)&lt;&gt; "", VLOOKUP($A1477,'V2.5.2 Measures'!$C:$W,3,FALSE),"N/A")</f>
        <v>Average Medicaid Paid Amount for PCCM (TYPE-OF-SERVICE = 120)</v>
      </c>
      <c r="V1477" s="7" t="e">
        <f>IF(VLOOKUP($A1477,'V2.5.2 Measures'!$C:$W,26,FALSE)&lt;&gt; "", VLOOKUP($A1477,'V2.5.2 Measures'!$C:$W,26,FALSE),"N/A")</f>
        <v>#REF!</v>
      </c>
      <c r="W1477" s="7" t="e">
        <f>IF(VLOOKUP($A1477,'V2.5.2 Measures'!$C:$W,44,FALSE)&lt;&gt; "", VLOOKUP($A1477,'V2.5.2 Measures'!$C:$W,44,FALSE),"N/A")</f>
        <v>#REF!</v>
      </c>
    </row>
    <row r="1478" spans="1:23" x14ac:dyDescent="0.35">
      <c r="A1478" s="7" t="str">
        <f>'V2.5.2 Measures'!C941</f>
        <v>EXP24.7</v>
      </c>
      <c r="B1478" s="7" t="str">
        <f>VLOOKUP($A1478,'V2.5.2 Measures'!$C:$W,6,FALSE)</f>
        <v>S-CHIP Capitation Payment: Original, Paid Claims</v>
      </c>
      <c r="C1478" s="7" t="str">
        <f>VLOOKUP($A1478,'V2.5.2 Measures'!$C:$W,8,FALSE)</f>
        <v>No</v>
      </c>
      <c r="D1478" s="7" t="str">
        <f>IF(VLOOKUP($A1478,'V2.5.2 Measures'!$C:$W,4,FALSE)="","",VLOOKUP($A1478,'V2.5.2 Measures'!$C:$W,4,FALSE))</f>
        <v>Average</v>
      </c>
      <c r="E1478" s="7" t="str">
        <f>IF((VLOOKUP($A1478,'V2.5.2 Measures'!$C:$W,8,FALSE)&lt;&gt;"")*AND(VLOOKUP($A1478,'V2.5.2 Measures'!$C:$W,8,FALSE)&lt;&gt;"TBD"),VLOOKUP($A1478,'V2.5.2 Measures'!$C:$W,8,FALSE),"N/A")</f>
        <v>No</v>
      </c>
      <c r="F1478" s="7" t="str">
        <f>IF((VLOOKUP($A1478,'V2.5.2 Measures'!$C:$W,9,FALSE)&lt;&gt;"")*AND(VLOOKUP($A1478,'V2.5.2 Measures'!$C:$W,9,FALSE)&lt;&gt;"TBD"),VLOOKUP($A1478,'V2.5.2 Measures'!$C:$W,9,FALSE),"N/A")</f>
        <v>N/A</v>
      </c>
      <c r="G1478" s="7" t="str">
        <f>IF((VLOOKUP($A1478,'V2.5.2 Measures'!$C:$W,10,FALSE)&lt;&gt;"")*AND(VLOOKUP($A1478,'V2.5.2 Measures'!$C:$W,10,FALSE)&lt;&gt;"TBD"),VLOOKUP($A1478,'V2.5.2 Measures'!$C:$W,10,FALSE),"N/A")</f>
        <v>N/A</v>
      </c>
      <c r="H1478" s="7" t="str">
        <f>IF(VLOOKUP($A1478,'V2.5.2 Measures'!$C:$W,14,FALSE)&lt;&gt; "", VLOOKUP($A1478,'V2.5.2 Measures'!$C:$W,14,FALSE),"N/A")</f>
        <v>N/A</v>
      </c>
      <c r="I1478" s="7" t="str">
        <f>IF(VLOOKUP($A1478,'V2.5.2 Measures'!$C:$W,15,FALSE)&lt;&gt; "", VLOOKUP($A1478,'V2.5.2 Measures'!$C:$W,15,FALSE),"N/A")</f>
        <v>TBD</v>
      </c>
      <c r="J1478" s="7" t="str">
        <f>IF(VLOOKUP($A1478,'V2.5.2 Measures'!$C:$W,16,FALSE)&lt;&gt; "", VLOOKUP($A1478,'V2.5.2 Measures'!$C:$W,16,FALSE),"N/A")</f>
        <v>N/A</v>
      </c>
      <c r="K1478" s="7" t="str">
        <f>IF(VLOOKUP($A1478,'V2.5.2 Measures'!$C:$W,17,FALSE)&lt;&gt; "", VLOOKUP($A1478,'V2.5.2 Measures'!$C:$W,17,FALSE),"N/A")</f>
        <v>N/A</v>
      </c>
      <c r="L1478" s="7" t="str">
        <f>IF(VLOOKUP($A1478,'V2.5.2 Measures'!$C:$W,18,FALSE)&lt;&gt; "", VLOOKUP($A1478,'V2.5.2 Measures'!$C:$W,18,FALSE),"N/A")</f>
        <v>Default</v>
      </c>
      <c r="M1478" s="7" t="str">
        <f>IF(VLOOKUP($A1478,'V2.5.2 Measures'!$C:$W,19,FALSE)&lt;&gt; "", VLOOKUP($A1478,'V2.5.2 Measures'!$C:$W,19,FALSE),"N/A")</f>
        <v>SAS</v>
      </c>
      <c r="N1478" s="7" t="str">
        <f>IF(VLOOKUP($A1478,'V2.5.2 Measures'!$C:$W,20,FALSE)&lt;&gt; "", VLOOKUP($A1478,'V2.5.2 Measures'!$C:$W,20,FALSE),"N/A")</f>
        <v>V1.1</v>
      </c>
      <c r="O1478" s="7" t="str">
        <f>IF(VLOOKUP($A1478,'V2.5.2 Measures'!$C:$W,21,FALSE)&lt;&gt; "", VLOOKUP($A1478,'V2.5.2 Measures'!$C:$W,21,FALSE),"N/A")</f>
        <v>V1.6</v>
      </c>
      <c r="P1478" s="7" t="e">
        <f>IF(VLOOKUP($A1478,'V2.5.2 Measures'!$C:$W,22,FALSE)&lt;&gt; "", VLOOKUP($A1478,'V2.5.2 Measures'!$C:$W,22,FALSE),"N/A")</f>
        <v>#REF!</v>
      </c>
      <c r="Q1478" s="7" t="e">
        <f>IF(VLOOKUP($A1478,'V2.5.2 Measures'!$C:$W,23,FALSE)&lt;&gt; "", VLOOKUP($A1478,'V2.5.2 Measures'!$C:$W,23,FALSE),"N/A")</f>
        <v>#REF!</v>
      </c>
      <c r="R1478" s="7" t="e">
        <f>IF(VLOOKUP($A1478,'V2.5.2 Measures'!$C:$W,24,FALSE)&lt;&gt; "", VLOOKUP($A1478,'V2.5.2 Measures'!$C:$W,24,FALSE),"N/A")</f>
        <v>#REF!</v>
      </c>
      <c r="S1478" s="7" t="e">
        <f>IF(VLOOKUP($A1478,'V2.5.2 Measures'!$C:$W,25,FALSE)&lt;&gt; "", VLOOKUP($A1478,'V2.5.2 Measures'!$C:$W,25,FALSE),"N/A")</f>
        <v>#REF!</v>
      </c>
      <c r="T1478" s="7" t="str">
        <f>IF(VLOOKUP($A1478,'V2.5.2 Measures'!$C:$W,2,FALSE)&lt;&gt; "", VLOOKUP($A1478,'V2.5.2 Measures'!$C:$W,2,FALSE),"N/A")</f>
        <v>EXP-24-008-7</v>
      </c>
      <c r="U1478" s="7" t="str">
        <f>IF(VLOOKUP($A1478,'V2.5.2 Measures'!$C:$W,3,FALSE)&lt;&gt; "", VLOOKUP($A1478,'V2.5.2 Measures'!$C:$W,3,FALSE),"N/A")</f>
        <v>Average Medicaid Paid Amount for PHP (TYPE-OF-SERVICE = 122)</v>
      </c>
      <c r="V1478" s="7" t="e">
        <f>IF(VLOOKUP($A1478,'V2.5.2 Measures'!$C:$W,26,FALSE)&lt;&gt; "", VLOOKUP($A1478,'V2.5.2 Measures'!$C:$W,26,FALSE),"N/A")</f>
        <v>#REF!</v>
      </c>
      <c r="W1478" s="7" t="e">
        <f>IF(VLOOKUP($A1478,'V2.5.2 Measures'!$C:$W,44,FALSE)&lt;&gt; "", VLOOKUP($A1478,'V2.5.2 Measures'!$C:$W,44,FALSE),"N/A")</f>
        <v>#REF!</v>
      </c>
    </row>
    <row r="1479" spans="1:23" x14ac:dyDescent="0.35">
      <c r="A1479" s="7" t="str">
        <f>'V2.5.2 Measures'!C942</f>
        <v>EXP24.9</v>
      </c>
      <c r="B1479" s="7" t="str">
        <f>VLOOKUP($A1479,'V2.5.2 Measures'!$C:$W,6,FALSE)</f>
        <v>S-CHIP Capitation Payment: Original, Paid Claims</v>
      </c>
      <c r="C1479" s="7" t="str">
        <f>VLOOKUP($A1479,'V2.5.2 Measures'!$C:$W,8,FALSE)</f>
        <v>TA- Inferential</v>
      </c>
      <c r="D1479" s="7" t="str">
        <f>IF(VLOOKUP($A1479,'V2.5.2 Measures'!$C:$W,4,FALSE)="","",VLOOKUP($A1479,'V2.5.2 Measures'!$C:$W,4,FALSE))</f>
        <v>Claims Percentage</v>
      </c>
      <c r="E1479" s="7" t="str">
        <f>IF((VLOOKUP($A1479,'V2.5.2 Measures'!$C:$W,8,FALSE)&lt;&gt;"")*AND(VLOOKUP($A1479,'V2.5.2 Measures'!$C:$W,8,FALSE)&lt;&gt;"TBD"),VLOOKUP($A1479,'V2.5.2 Measures'!$C:$W,8,FALSE),"N/A")</f>
        <v>TA- Inferential</v>
      </c>
      <c r="F1479" s="7" t="str">
        <f>IF((VLOOKUP($A1479,'V2.5.2 Measures'!$C:$W,9,FALSE)&lt;&gt;"")*AND(VLOOKUP($A1479,'V2.5.2 Measures'!$C:$W,9,FALSE)&lt;&gt;"TBD"),VLOOKUP($A1479,'V2.5.2 Measures'!$C:$W,9,FALSE),"N/A")</f>
        <v>High</v>
      </c>
      <c r="G1479" s="7">
        <f>IF((VLOOKUP($A1479,'V2.5.2 Measures'!$C:$W,10,FALSE)&lt;&gt;"")*AND(VLOOKUP($A1479,'V2.5.2 Measures'!$C:$W,10,FALSE)&lt;&gt;"TBD"),VLOOKUP($A1479,'V2.5.2 Measures'!$C:$W,10,FALSE),"N/A")</f>
        <v>16</v>
      </c>
      <c r="H1479" s="7">
        <f>IF(VLOOKUP($A1479,'V2.5.2 Measures'!$C:$W,14,FALSE)&lt;&gt; "", VLOOKUP($A1479,'V2.5.2 Measures'!$C:$W,14,FALSE),"N/A")</f>
        <v>0.05</v>
      </c>
      <c r="I1479" s="7">
        <f>IF(VLOOKUP($A1479,'V2.5.2 Measures'!$C:$W,15,FALSE)&lt;&gt; "", VLOOKUP($A1479,'V2.5.2 Measures'!$C:$W,15,FALSE),"N/A")</f>
        <v>0.15</v>
      </c>
      <c r="J1479" s="7">
        <f>IF(VLOOKUP($A1479,'V2.5.2 Measures'!$C:$W,16,FALSE)&lt;&gt; "", VLOOKUP($A1479,'V2.5.2 Measures'!$C:$W,16,FALSE),"N/A")</f>
        <v>0</v>
      </c>
      <c r="K1479" s="7">
        <f>IF(VLOOKUP($A1479,'V2.5.2 Measures'!$C:$W,17,FALSE)&lt;&gt; "", VLOOKUP($A1479,'V2.5.2 Measures'!$C:$W,17,FALSE),"N/A")</f>
        <v>0.1</v>
      </c>
      <c r="L1479" s="7" t="str">
        <f>IF(VLOOKUP($A1479,'V2.5.2 Measures'!$C:$W,18,FALSE)&lt;&gt; "", VLOOKUP($A1479,'V2.5.2 Measures'!$C:$W,18,FALSE),"N/A")</f>
        <v>Default</v>
      </c>
      <c r="M1479" s="7" t="str">
        <f>IF(VLOOKUP($A1479,'V2.5.2 Measures'!$C:$W,19,FALSE)&lt;&gt; "", VLOOKUP($A1479,'V2.5.2 Measures'!$C:$W,19,FALSE),"N/A")</f>
        <v>SAS</v>
      </c>
      <c r="N1479" s="7" t="str">
        <f>IF(VLOOKUP($A1479,'V2.5.2 Measures'!$C:$W,20,FALSE)&lt;&gt; "", VLOOKUP($A1479,'V2.5.2 Measures'!$C:$W,20,FALSE),"N/A")</f>
        <v>V1.6</v>
      </c>
      <c r="O1479" s="7" t="str">
        <f>IF(VLOOKUP($A1479,'V2.5.2 Measures'!$C:$W,21,FALSE)&lt;&gt; "", VLOOKUP($A1479,'V2.5.2 Measures'!$C:$W,21,FALSE),"N/A")</f>
        <v>V1.6</v>
      </c>
      <c r="P1479" s="7" t="e">
        <f>IF(VLOOKUP($A1479,'V2.5.2 Measures'!$C:$W,22,FALSE)&lt;&gt; "", VLOOKUP($A1479,'V2.5.2 Measures'!$C:$W,22,FALSE),"N/A")</f>
        <v>#REF!</v>
      </c>
      <c r="Q1479" s="7" t="e">
        <f>IF(VLOOKUP($A1479,'V2.5.2 Measures'!$C:$W,23,FALSE)&lt;&gt; "", VLOOKUP($A1479,'V2.5.2 Measures'!$C:$W,23,FALSE),"N/A")</f>
        <v>#REF!</v>
      </c>
      <c r="R1479" s="7" t="e">
        <f>IF(VLOOKUP($A1479,'V2.5.2 Measures'!$C:$W,24,FALSE)&lt;&gt; "", VLOOKUP($A1479,'V2.5.2 Measures'!$C:$W,24,FALSE),"N/A")</f>
        <v>#REF!</v>
      </c>
      <c r="S1479" s="7" t="e">
        <f>IF(VLOOKUP($A1479,'V2.5.2 Measures'!$C:$W,25,FALSE)&lt;&gt; "", VLOOKUP($A1479,'V2.5.2 Measures'!$C:$W,25,FALSE),"N/A")</f>
        <v>#REF!</v>
      </c>
      <c r="T1479" s="7" t="str">
        <f>IF(VLOOKUP($A1479,'V2.5.2 Measures'!$C:$W,2,FALSE)&lt;&gt; "", VLOOKUP($A1479,'V2.5.2 Measures'!$C:$W,2,FALSE),"N/A")</f>
        <v>EXP-24-009-9</v>
      </c>
      <c r="U1479" s="7" t="str">
        <f>IF(VLOOKUP($A1479,'V2.5.2 Measures'!$C:$W,3,FALSE)&lt;&gt; "", VLOOKUP($A1479,'V2.5.2 Measures'!$C:$W,3,FALSE),"N/A")</f>
        <v>% of claim headers with Total Medicaid Paid Amount = $0 or missing</v>
      </c>
      <c r="V1479" s="7" t="e">
        <f>IF(VLOOKUP($A1479,'V2.5.2 Measures'!$C:$W,26,FALSE)&lt;&gt; "", VLOOKUP($A1479,'V2.5.2 Measures'!$C:$W,26,FALSE),"N/A")</f>
        <v>#REF!</v>
      </c>
      <c r="W1479" s="7" t="e">
        <f>IF(VLOOKUP($A1479,'V2.5.2 Measures'!$C:$W,44,FALSE)&lt;&gt; "", VLOOKUP($A1479,'V2.5.2 Measures'!$C:$W,44,FALSE),"N/A")</f>
        <v>#REF!</v>
      </c>
    </row>
    <row r="1480" spans="1:23" x14ac:dyDescent="0.35">
      <c r="A1480" s="7" t="str">
        <f>'V2.5.2 Measures'!C943</f>
        <v>EXP25.2</v>
      </c>
      <c r="B1480" s="7" t="str">
        <f>VLOOKUP($A1480,'V2.5.2 Measures'!$C:$W,6,FALSE)</f>
        <v>S-CHIP Capitation Payment: Original and Adjustment, Paid Claims</v>
      </c>
      <c r="C1480" s="7" t="str">
        <f>VLOOKUP($A1480,'V2.5.2 Measures'!$C:$W,8,FALSE)</f>
        <v>No</v>
      </c>
      <c r="D1480" s="7" t="str">
        <f>IF(VLOOKUP($A1480,'V2.5.2 Measures'!$C:$W,4,FALSE)="","",VLOOKUP($A1480,'V2.5.2 Measures'!$C:$W,4,FALSE))</f>
        <v>Sum</v>
      </c>
      <c r="E1480" s="7" t="str">
        <f>IF((VLOOKUP($A1480,'V2.5.2 Measures'!$C:$W,8,FALSE)&lt;&gt;"")*AND(VLOOKUP($A1480,'V2.5.2 Measures'!$C:$W,8,FALSE)&lt;&gt;"TBD"),VLOOKUP($A1480,'V2.5.2 Measures'!$C:$W,8,FALSE),"N/A")</f>
        <v>No</v>
      </c>
      <c r="F1480" s="7" t="str">
        <f>IF((VLOOKUP($A1480,'V2.5.2 Measures'!$C:$W,9,FALSE)&lt;&gt;"")*AND(VLOOKUP($A1480,'V2.5.2 Measures'!$C:$W,9,FALSE)&lt;&gt;"TBD"),VLOOKUP($A1480,'V2.5.2 Measures'!$C:$W,9,FALSE),"N/A")</f>
        <v>N/A</v>
      </c>
      <c r="G1480" s="7" t="str">
        <f>IF((VLOOKUP($A1480,'V2.5.2 Measures'!$C:$W,10,FALSE)&lt;&gt;"")*AND(VLOOKUP($A1480,'V2.5.2 Measures'!$C:$W,10,FALSE)&lt;&gt;"TBD"),VLOOKUP($A1480,'V2.5.2 Measures'!$C:$W,10,FALSE),"N/A")</f>
        <v>N/A</v>
      </c>
      <c r="H1480" s="7" t="str">
        <f>IF(VLOOKUP($A1480,'V2.5.2 Measures'!$C:$W,14,FALSE)&lt;&gt; "", VLOOKUP($A1480,'V2.5.2 Measures'!$C:$W,14,FALSE),"N/A")</f>
        <v>N/A</v>
      </c>
      <c r="I1480" s="7" t="str">
        <f>IF(VLOOKUP($A1480,'V2.5.2 Measures'!$C:$W,15,FALSE)&lt;&gt; "", VLOOKUP($A1480,'V2.5.2 Measures'!$C:$W,15,FALSE),"N/A")</f>
        <v>TBD</v>
      </c>
      <c r="J1480" s="7" t="str">
        <f>IF(VLOOKUP($A1480,'V2.5.2 Measures'!$C:$W,16,FALSE)&lt;&gt; "", VLOOKUP($A1480,'V2.5.2 Measures'!$C:$W,16,FALSE),"N/A")</f>
        <v>N/A</v>
      </c>
      <c r="K1480" s="7" t="str">
        <f>IF(VLOOKUP($A1480,'V2.5.2 Measures'!$C:$W,17,FALSE)&lt;&gt; "", VLOOKUP($A1480,'V2.5.2 Measures'!$C:$W,17,FALSE),"N/A")</f>
        <v>N/A</v>
      </c>
      <c r="L1480" s="7" t="str">
        <f>IF(VLOOKUP($A1480,'V2.5.2 Measures'!$C:$W,18,FALSE)&lt;&gt; "", VLOOKUP($A1480,'V2.5.2 Measures'!$C:$W,18,FALSE),"N/A")</f>
        <v>Default</v>
      </c>
      <c r="M1480" s="7" t="str">
        <f>IF(VLOOKUP($A1480,'V2.5.2 Measures'!$C:$W,19,FALSE)&lt;&gt; "", VLOOKUP($A1480,'V2.5.2 Measures'!$C:$W,19,FALSE),"N/A")</f>
        <v>SAS</v>
      </c>
      <c r="N1480" s="7" t="str">
        <f>IF(VLOOKUP($A1480,'V2.5.2 Measures'!$C:$W,20,FALSE)&lt;&gt; "", VLOOKUP($A1480,'V2.5.2 Measures'!$C:$W,20,FALSE),"N/A")</f>
        <v>V1.1</v>
      </c>
      <c r="O1480" s="7" t="str">
        <f>IF(VLOOKUP($A1480,'V2.5.2 Measures'!$C:$W,21,FALSE)&lt;&gt; "", VLOOKUP($A1480,'V2.5.2 Measures'!$C:$W,21,FALSE),"N/A")</f>
        <v>V1.6</v>
      </c>
      <c r="P1480" s="7" t="e">
        <f>IF(VLOOKUP($A1480,'V2.5.2 Measures'!$C:$W,22,FALSE)&lt;&gt; "", VLOOKUP($A1480,'V2.5.2 Measures'!$C:$W,22,FALSE),"N/A")</f>
        <v>#REF!</v>
      </c>
      <c r="Q1480" s="7" t="e">
        <f>IF(VLOOKUP($A1480,'V2.5.2 Measures'!$C:$W,23,FALSE)&lt;&gt; "", VLOOKUP($A1480,'V2.5.2 Measures'!$C:$W,23,FALSE),"N/A")</f>
        <v>#REF!</v>
      </c>
      <c r="R1480" s="7" t="e">
        <f>IF(VLOOKUP($A1480,'V2.5.2 Measures'!$C:$W,24,FALSE)&lt;&gt; "", VLOOKUP($A1480,'V2.5.2 Measures'!$C:$W,24,FALSE),"N/A")</f>
        <v>#REF!</v>
      </c>
      <c r="S1480" s="7" t="e">
        <f>IF(VLOOKUP($A1480,'V2.5.2 Measures'!$C:$W,25,FALSE)&lt;&gt; "", VLOOKUP($A1480,'V2.5.2 Measures'!$C:$W,25,FALSE),"N/A")</f>
        <v>#REF!</v>
      </c>
      <c r="T1480" s="7" t="str">
        <f>IF(VLOOKUP($A1480,'V2.5.2 Measures'!$C:$W,2,FALSE)&lt;&gt; "", VLOOKUP($A1480,'V2.5.2 Measures'!$C:$W,2,FALSE),"N/A")</f>
        <v>EXP-25-001-2</v>
      </c>
      <c r="U1480" s="7" t="str">
        <f>IF(VLOOKUP($A1480,'V2.5.2 Measures'!$C:$W,3,FALSE)&lt;&gt; "", VLOOKUP($A1480,'V2.5.2 Measures'!$C:$W,3,FALSE),"N/A")</f>
        <v>Sum of Medicaid Paid Amount</v>
      </c>
      <c r="V1480" s="7" t="e">
        <f>IF(VLOOKUP($A1480,'V2.5.2 Measures'!$C:$W,26,FALSE)&lt;&gt; "", VLOOKUP($A1480,'V2.5.2 Measures'!$C:$W,26,FALSE),"N/A")</f>
        <v>#REF!</v>
      </c>
      <c r="W1480" s="7" t="e">
        <f>IF(VLOOKUP($A1480,'V2.5.2 Measures'!$C:$W,44,FALSE)&lt;&gt; "", VLOOKUP($A1480,'V2.5.2 Measures'!$C:$W,44,FALSE),"N/A")</f>
        <v>#REF!</v>
      </c>
    </row>
    <row r="1481" spans="1:23" x14ac:dyDescent="0.35">
      <c r="A1481" s="7" t="str">
        <f>'V2.5.2 Measures'!C944</f>
        <v>EXP25.1</v>
      </c>
      <c r="B1481" s="7" t="str">
        <f>VLOOKUP($A1481,'V2.5.2 Measures'!$C:$W,6,FALSE)</f>
        <v>S-CHIP Capitation Payment: Original and Adjustment, Paid Claims</v>
      </c>
      <c r="C1481" s="7" t="str">
        <f>VLOOKUP($A1481,'V2.5.2 Measures'!$C:$W,8,FALSE)</f>
        <v>No</v>
      </c>
      <c r="D1481" s="7" t="str">
        <f>IF(VLOOKUP($A1481,'V2.5.2 Measures'!$C:$W,4,FALSE)="","",VLOOKUP($A1481,'V2.5.2 Measures'!$C:$W,4,FALSE))</f>
        <v>Average</v>
      </c>
      <c r="E1481" s="7" t="str">
        <f>IF((VLOOKUP($A1481,'V2.5.2 Measures'!$C:$W,8,FALSE)&lt;&gt;"")*AND(VLOOKUP($A1481,'V2.5.2 Measures'!$C:$W,8,FALSE)&lt;&gt;"TBD"),VLOOKUP($A1481,'V2.5.2 Measures'!$C:$W,8,FALSE),"N/A")</f>
        <v>No</v>
      </c>
      <c r="F1481" s="7" t="str">
        <f>IF((VLOOKUP($A1481,'V2.5.2 Measures'!$C:$W,9,FALSE)&lt;&gt;"")*AND(VLOOKUP($A1481,'V2.5.2 Measures'!$C:$W,9,FALSE)&lt;&gt;"TBD"),VLOOKUP($A1481,'V2.5.2 Measures'!$C:$W,9,FALSE),"N/A")</f>
        <v>N/A</v>
      </c>
      <c r="G1481" s="7" t="str">
        <f>IF((VLOOKUP($A1481,'V2.5.2 Measures'!$C:$W,10,FALSE)&lt;&gt;"")*AND(VLOOKUP($A1481,'V2.5.2 Measures'!$C:$W,10,FALSE)&lt;&gt;"TBD"),VLOOKUP($A1481,'V2.5.2 Measures'!$C:$W,10,FALSE),"N/A")</f>
        <v>N/A</v>
      </c>
      <c r="H1481" s="7" t="str">
        <f>IF(VLOOKUP($A1481,'V2.5.2 Measures'!$C:$W,14,FALSE)&lt;&gt; "", VLOOKUP($A1481,'V2.5.2 Measures'!$C:$W,14,FALSE),"N/A")</f>
        <v>N/A</v>
      </c>
      <c r="I1481" s="7" t="str">
        <f>IF(VLOOKUP($A1481,'V2.5.2 Measures'!$C:$W,15,FALSE)&lt;&gt; "", VLOOKUP($A1481,'V2.5.2 Measures'!$C:$W,15,FALSE),"N/A")</f>
        <v>TBD</v>
      </c>
      <c r="J1481" s="7" t="str">
        <f>IF(VLOOKUP($A1481,'V2.5.2 Measures'!$C:$W,16,FALSE)&lt;&gt; "", VLOOKUP($A1481,'V2.5.2 Measures'!$C:$W,16,FALSE),"N/A")</f>
        <v>N/A</v>
      </c>
      <c r="K1481" s="7" t="str">
        <f>IF(VLOOKUP($A1481,'V2.5.2 Measures'!$C:$W,17,FALSE)&lt;&gt; "", VLOOKUP($A1481,'V2.5.2 Measures'!$C:$W,17,FALSE),"N/A")</f>
        <v>N/A</v>
      </c>
      <c r="L1481" s="7" t="str">
        <f>IF(VLOOKUP($A1481,'V2.5.2 Measures'!$C:$W,18,FALSE)&lt;&gt; "", VLOOKUP($A1481,'V2.5.2 Measures'!$C:$W,18,FALSE),"N/A")</f>
        <v>Default</v>
      </c>
      <c r="M1481" s="7" t="str">
        <f>IF(VLOOKUP($A1481,'V2.5.2 Measures'!$C:$W,19,FALSE)&lt;&gt; "", VLOOKUP($A1481,'V2.5.2 Measures'!$C:$W,19,FALSE),"N/A")</f>
        <v>SAS</v>
      </c>
      <c r="N1481" s="7" t="str">
        <f>IF(VLOOKUP($A1481,'V2.5.2 Measures'!$C:$W,20,FALSE)&lt;&gt; "", VLOOKUP($A1481,'V2.5.2 Measures'!$C:$W,20,FALSE),"N/A")</f>
        <v>V1.1</v>
      </c>
      <c r="O1481" s="7" t="str">
        <f>IF(VLOOKUP($A1481,'V2.5.2 Measures'!$C:$W,21,FALSE)&lt;&gt; "", VLOOKUP($A1481,'V2.5.2 Measures'!$C:$W,21,FALSE),"N/A")</f>
        <v>V1.6</v>
      </c>
      <c r="P1481" s="7" t="e">
        <f>IF(VLOOKUP($A1481,'V2.5.2 Measures'!$C:$W,22,FALSE)&lt;&gt; "", VLOOKUP($A1481,'V2.5.2 Measures'!$C:$W,22,FALSE),"N/A")</f>
        <v>#REF!</v>
      </c>
      <c r="Q1481" s="7" t="e">
        <f>IF(VLOOKUP($A1481,'V2.5.2 Measures'!$C:$W,23,FALSE)&lt;&gt; "", VLOOKUP($A1481,'V2.5.2 Measures'!$C:$W,23,FALSE),"N/A")</f>
        <v>#REF!</v>
      </c>
      <c r="R1481" s="7" t="e">
        <f>IF(VLOOKUP($A1481,'V2.5.2 Measures'!$C:$W,24,FALSE)&lt;&gt; "", VLOOKUP($A1481,'V2.5.2 Measures'!$C:$W,24,FALSE),"N/A")</f>
        <v>#REF!</v>
      </c>
      <c r="S1481" s="7" t="e">
        <f>IF(VLOOKUP($A1481,'V2.5.2 Measures'!$C:$W,25,FALSE)&lt;&gt; "", VLOOKUP($A1481,'V2.5.2 Measures'!$C:$W,25,FALSE),"N/A")</f>
        <v>#REF!</v>
      </c>
      <c r="T1481" s="7" t="str">
        <f>IF(VLOOKUP($A1481,'V2.5.2 Measures'!$C:$W,2,FALSE)&lt;&gt; "", VLOOKUP($A1481,'V2.5.2 Measures'!$C:$W,2,FALSE),"N/A")</f>
        <v>EXP-25-002-1</v>
      </c>
      <c r="U1481" s="7" t="str">
        <f>IF(VLOOKUP($A1481,'V2.5.2 Measures'!$C:$W,3,FALSE)&lt;&gt; "", VLOOKUP($A1481,'V2.5.2 Measures'!$C:$W,3,FALSE),"N/A")</f>
        <v>Average absolute value of Medicaid Paid Amount</v>
      </c>
      <c r="V1481" s="7" t="e">
        <f>IF(VLOOKUP($A1481,'V2.5.2 Measures'!$C:$W,26,FALSE)&lt;&gt; "", VLOOKUP($A1481,'V2.5.2 Measures'!$C:$W,26,FALSE),"N/A")</f>
        <v>#REF!</v>
      </c>
      <c r="W1481" s="7" t="e">
        <f>IF(VLOOKUP($A1481,'V2.5.2 Measures'!$C:$W,44,FALSE)&lt;&gt; "", VLOOKUP($A1481,'V2.5.2 Measures'!$C:$W,44,FALSE),"N/A")</f>
        <v>#REF!</v>
      </c>
    </row>
    <row r="1482" spans="1:23" x14ac:dyDescent="0.35">
      <c r="A1482" s="7" t="str">
        <f>'V2.5.2 Measures'!C945</f>
        <v>EXP26.1</v>
      </c>
      <c r="B1482" s="7" t="str">
        <f>VLOOKUP($A1482,'V2.5.2 Measures'!$C:$W,6,FALSE)</f>
        <v>Medicaid and S-CHIP Capitation Payment: Original, Paid Claims</v>
      </c>
      <c r="C1482" s="7" t="str">
        <f>VLOOKUP($A1482,'V2.5.2 Measures'!$C:$W,8,FALSE)</f>
        <v>No</v>
      </c>
      <c r="D1482" s="7" t="str">
        <f>IF(VLOOKUP($A1482,'V2.5.2 Measures'!$C:$W,4,FALSE)="","",VLOOKUP($A1482,'V2.5.2 Measures'!$C:$W,4,FALSE))</f>
        <v>Data Profile</v>
      </c>
      <c r="E1482" s="7" t="str">
        <f>IF((VLOOKUP($A1482,'V2.5.2 Measures'!$C:$W,8,FALSE)&lt;&gt;"")*AND(VLOOKUP($A1482,'V2.5.2 Measures'!$C:$W,8,FALSE)&lt;&gt;"TBD"),VLOOKUP($A1482,'V2.5.2 Measures'!$C:$W,8,FALSE),"N/A")</f>
        <v>No</v>
      </c>
      <c r="F1482" s="7" t="str">
        <f>IF((VLOOKUP($A1482,'V2.5.2 Measures'!$C:$W,9,FALSE)&lt;&gt;"")*AND(VLOOKUP($A1482,'V2.5.2 Measures'!$C:$W,9,FALSE)&lt;&gt;"TBD"),VLOOKUP($A1482,'V2.5.2 Measures'!$C:$W,9,FALSE),"N/A")</f>
        <v>N/A</v>
      </c>
      <c r="G1482" s="7" t="str">
        <f>IF((VLOOKUP($A1482,'V2.5.2 Measures'!$C:$W,10,FALSE)&lt;&gt;"")*AND(VLOOKUP($A1482,'V2.5.2 Measures'!$C:$W,10,FALSE)&lt;&gt;"TBD"),VLOOKUP($A1482,'V2.5.2 Measures'!$C:$W,10,FALSE),"N/A")</f>
        <v>N/A</v>
      </c>
      <c r="H1482" s="7" t="str">
        <f>IF(VLOOKUP($A1482,'V2.5.2 Measures'!$C:$W,14,FALSE)&lt;&gt; "", VLOOKUP($A1482,'V2.5.2 Measures'!$C:$W,14,FALSE),"N/A")</f>
        <v>N/A</v>
      </c>
      <c r="I1482" s="7" t="str">
        <f>IF(VLOOKUP($A1482,'V2.5.2 Measures'!$C:$W,15,FALSE)&lt;&gt; "", VLOOKUP($A1482,'V2.5.2 Measures'!$C:$W,15,FALSE),"N/A")</f>
        <v>TBD</v>
      </c>
      <c r="J1482" s="7" t="str">
        <f>IF(VLOOKUP($A1482,'V2.5.2 Measures'!$C:$W,16,FALSE)&lt;&gt; "", VLOOKUP($A1482,'V2.5.2 Measures'!$C:$W,16,FALSE),"N/A")</f>
        <v>N/A</v>
      </c>
      <c r="K1482" s="7" t="str">
        <f>IF(VLOOKUP($A1482,'V2.5.2 Measures'!$C:$W,17,FALSE)&lt;&gt; "", VLOOKUP($A1482,'V2.5.2 Measures'!$C:$W,17,FALSE),"N/A")</f>
        <v>N/A</v>
      </c>
      <c r="L1482" s="7" t="str">
        <f>IF(VLOOKUP($A1482,'V2.5.2 Measures'!$C:$W,18,FALSE)&lt;&gt; "", VLOOKUP($A1482,'V2.5.2 Measures'!$C:$W,18,FALSE),"N/A")</f>
        <v>Inactive measure</v>
      </c>
      <c r="M1482" s="7" t="str">
        <f>IF(VLOOKUP($A1482,'V2.5.2 Measures'!$C:$W,19,FALSE)&lt;&gt; "", VLOOKUP($A1482,'V2.5.2 Measures'!$C:$W,19,FALSE),"N/A")</f>
        <v>SAS</v>
      </c>
      <c r="N1482" s="7" t="str">
        <f>IF(VLOOKUP($A1482,'V2.5.2 Measures'!$C:$W,20,FALSE)&lt;&gt; "", VLOOKUP($A1482,'V2.5.2 Measures'!$C:$W,20,FALSE),"N/A")</f>
        <v>V1.1</v>
      </c>
      <c r="O1482" s="7" t="str">
        <f>IF(VLOOKUP($A1482,'V2.5.2 Measures'!$C:$W,21,FALSE)&lt;&gt; "", VLOOKUP($A1482,'V2.5.2 Measures'!$C:$W,21,FALSE),"N/A")</f>
        <v>V1.2</v>
      </c>
      <c r="P1482" s="7" t="e">
        <f>IF(VLOOKUP($A1482,'V2.5.2 Measures'!$C:$W,22,FALSE)&lt;&gt; "", VLOOKUP($A1482,'V2.5.2 Measures'!$C:$W,22,FALSE),"N/A")</f>
        <v>#REF!</v>
      </c>
      <c r="Q1482" s="7" t="e">
        <f>IF(VLOOKUP($A1482,'V2.5.2 Measures'!$C:$W,23,FALSE)&lt;&gt; "", VLOOKUP($A1482,'V2.5.2 Measures'!$C:$W,23,FALSE),"N/A")</f>
        <v>#REF!</v>
      </c>
      <c r="R1482" s="7" t="e">
        <f>IF(VLOOKUP($A1482,'V2.5.2 Measures'!$C:$W,24,FALSE)&lt;&gt; "", VLOOKUP($A1482,'V2.5.2 Measures'!$C:$W,24,FALSE),"N/A")</f>
        <v>#REF!</v>
      </c>
      <c r="S1482" s="7" t="e">
        <f>IF(VLOOKUP($A1482,'V2.5.2 Measures'!$C:$W,25,FALSE)&lt;&gt; "", VLOOKUP($A1482,'V2.5.2 Measures'!$C:$W,25,FALSE),"N/A")</f>
        <v>#REF!</v>
      </c>
      <c r="T1482" s="7" t="str">
        <f>IF(VLOOKUP($A1482,'V2.5.2 Measures'!$C:$W,2,FALSE)&lt;&gt; "", VLOOKUP($A1482,'V2.5.2 Measures'!$C:$W,2,FALSE),"N/A")</f>
        <v>EXP-26-001-1</v>
      </c>
      <c r="U1482" s="7" t="str">
        <f>IF(VLOOKUP($A1482,'V2.5.2 Measures'!$C:$W,3,FALSE)&lt;&gt; "", VLOOKUP($A1482,'V2.5.2 Measures'!$C:$W,3,FALSE),"N/A")</f>
        <v>Capitation payments by Plan ID (non-PCCM)</v>
      </c>
      <c r="V1482" s="7" t="e">
        <f>IF(VLOOKUP($A1482,'V2.5.2 Measures'!$C:$W,26,FALSE)&lt;&gt; "", VLOOKUP($A1482,'V2.5.2 Measures'!$C:$W,26,FALSE),"N/A")</f>
        <v>#REF!</v>
      </c>
      <c r="W1482" s="7" t="e">
        <f>IF(VLOOKUP($A1482,'V2.5.2 Measures'!$C:$W,44,FALSE)&lt;&gt; "", VLOOKUP($A1482,'V2.5.2 Measures'!$C:$W,44,FALSE),"N/A")</f>
        <v>#REF!</v>
      </c>
    </row>
    <row r="1483" spans="1:23" x14ac:dyDescent="0.35">
      <c r="A1483" s="7" t="str">
        <f>'V2.5.2 Measures'!C946</f>
        <v>EXP26.2</v>
      </c>
      <c r="B1483" s="7" t="str">
        <f>VLOOKUP($A1483,'V2.5.2 Measures'!$C:$W,6,FALSE)</f>
        <v>Medicaid and S-CHIP Capitation Payment: Original, Paid Claims</v>
      </c>
      <c r="C1483" s="7" t="str">
        <f>VLOOKUP($A1483,'V2.5.2 Measures'!$C:$W,8,FALSE)</f>
        <v>No</v>
      </c>
      <c r="D1483" s="7" t="str">
        <f>IF(VLOOKUP($A1483,'V2.5.2 Measures'!$C:$W,4,FALSE)="","",VLOOKUP($A1483,'V2.5.2 Measures'!$C:$W,4,FALSE))</f>
        <v>Claims Percentage</v>
      </c>
      <c r="E1483" s="7" t="str">
        <f>IF((VLOOKUP($A1483,'V2.5.2 Measures'!$C:$W,8,FALSE)&lt;&gt;"")*AND(VLOOKUP($A1483,'V2.5.2 Measures'!$C:$W,8,FALSE)&lt;&gt;"TBD"),VLOOKUP($A1483,'V2.5.2 Measures'!$C:$W,8,FALSE),"N/A")</f>
        <v>No</v>
      </c>
      <c r="F1483" s="7" t="str">
        <f>IF((VLOOKUP($A1483,'V2.5.2 Measures'!$C:$W,9,FALSE)&lt;&gt;"")*AND(VLOOKUP($A1483,'V2.5.2 Measures'!$C:$W,9,FALSE)&lt;&gt;"TBD"),VLOOKUP($A1483,'V2.5.2 Measures'!$C:$W,9,FALSE),"N/A")</f>
        <v>N/A</v>
      </c>
      <c r="G1483" s="7" t="str">
        <f>IF((VLOOKUP($A1483,'V2.5.2 Measures'!$C:$W,10,FALSE)&lt;&gt;"")*AND(VLOOKUP($A1483,'V2.5.2 Measures'!$C:$W,10,FALSE)&lt;&gt;"TBD"),VLOOKUP($A1483,'V2.5.2 Measures'!$C:$W,10,FALSE),"N/A")</f>
        <v>N/A</v>
      </c>
      <c r="H1483" s="7" t="str">
        <f>IF(VLOOKUP($A1483,'V2.5.2 Measures'!$C:$W,14,FALSE)&lt;&gt; "", VLOOKUP($A1483,'V2.5.2 Measures'!$C:$W,14,FALSE),"N/A")</f>
        <v>N/A</v>
      </c>
      <c r="I1483" s="7" t="str">
        <f>IF(VLOOKUP($A1483,'V2.5.2 Measures'!$C:$W,15,FALSE)&lt;&gt; "", VLOOKUP($A1483,'V2.5.2 Measures'!$C:$W,15,FALSE),"N/A")</f>
        <v>N/A</v>
      </c>
      <c r="J1483" s="7" t="str">
        <f>IF(VLOOKUP($A1483,'V2.5.2 Measures'!$C:$W,16,FALSE)&lt;&gt; "", VLOOKUP($A1483,'V2.5.2 Measures'!$C:$W,16,FALSE),"N/A")</f>
        <v>N/A</v>
      </c>
      <c r="K1483" s="7" t="str">
        <f>IF(VLOOKUP($A1483,'V2.5.2 Measures'!$C:$W,17,FALSE)&lt;&gt; "", VLOOKUP($A1483,'V2.5.2 Measures'!$C:$W,17,FALSE),"N/A")</f>
        <v>N/A</v>
      </c>
      <c r="L1483" s="7" t="str">
        <f>IF(VLOOKUP($A1483,'V2.5.2 Measures'!$C:$W,18,FALSE)&lt;&gt; "", VLOOKUP($A1483,'V2.5.2 Measures'!$C:$W,18,FALSE),"N/A")</f>
        <v>Default</v>
      </c>
      <c r="M1483" s="7" t="str">
        <f>IF(VLOOKUP($A1483,'V2.5.2 Measures'!$C:$W,19,FALSE)&lt;&gt; "", VLOOKUP($A1483,'V2.5.2 Measures'!$C:$W,19,FALSE),"N/A")</f>
        <v>SAS</v>
      </c>
      <c r="N1483" s="7" t="str">
        <f>IF(VLOOKUP($A1483,'V2.5.2 Measures'!$C:$W,20,FALSE)&lt;&gt; "", VLOOKUP($A1483,'V2.5.2 Measures'!$C:$W,20,FALSE),"N/A")</f>
        <v>V1.1</v>
      </c>
      <c r="O1483" s="7" t="str">
        <f>IF(VLOOKUP($A1483,'V2.5.2 Measures'!$C:$W,21,FALSE)&lt;&gt; "", VLOOKUP($A1483,'V2.5.2 Measures'!$C:$W,21,FALSE),"N/A")</f>
        <v>V1.2</v>
      </c>
      <c r="P1483" s="7" t="e">
        <f>IF(VLOOKUP($A1483,'V2.5.2 Measures'!$C:$W,22,FALSE)&lt;&gt; "", VLOOKUP($A1483,'V2.5.2 Measures'!$C:$W,22,FALSE),"N/A")</f>
        <v>#REF!</v>
      </c>
      <c r="Q1483" s="7" t="e">
        <f>IF(VLOOKUP($A1483,'V2.5.2 Measures'!$C:$W,23,FALSE)&lt;&gt; "", VLOOKUP($A1483,'V2.5.2 Measures'!$C:$W,23,FALSE),"N/A")</f>
        <v>#REF!</v>
      </c>
      <c r="R1483" s="7" t="e">
        <f>IF(VLOOKUP($A1483,'V2.5.2 Measures'!$C:$W,24,FALSE)&lt;&gt; "", VLOOKUP($A1483,'V2.5.2 Measures'!$C:$W,24,FALSE),"N/A")</f>
        <v>#REF!</v>
      </c>
      <c r="S1483" s="7" t="e">
        <f>IF(VLOOKUP($A1483,'V2.5.2 Measures'!$C:$W,25,FALSE)&lt;&gt; "", VLOOKUP($A1483,'V2.5.2 Measures'!$C:$W,25,FALSE),"N/A")</f>
        <v>#REF!</v>
      </c>
      <c r="T1483" s="7" t="str">
        <f>IF(VLOOKUP($A1483,'V2.5.2 Measures'!$C:$W,2,FALSE)&lt;&gt; "", VLOOKUP($A1483,'V2.5.2 Measures'!$C:$W,2,FALSE),"N/A")</f>
        <v>EXP-26-002-2</v>
      </c>
      <c r="U1483" s="7" t="str">
        <f>IF(VLOOKUP($A1483,'V2.5.2 Measures'!$C:$W,3,FALSE)&lt;&gt; "", VLOOKUP($A1483,'V2.5.2 Measures'!$C:$W,3,FALSE),"N/A")</f>
        <v>% of total capitation amount paid on Plan IDs not found in Managed Care file</v>
      </c>
      <c r="V1483" s="7" t="e">
        <f>IF(VLOOKUP($A1483,'V2.5.2 Measures'!$C:$W,26,FALSE)&lt;&gt; "", VLOOKUP($A1483,'V2.5.2 Measures'!$C:$W,26,FALSE),"N/A")</f>
        <v>#REF!</v>
      </c>
      <c r="W1483" s="7" t="e">
        <f>IF(VLOOKUP($A1483,'V2.5.2 Measures'!$C:$W,44,FALSE)&lt;&gt; "", VLOOKUP($A1483,'V2.5.2 Measures'!$C:$W,44,FALSE),"N/A")</f>
        <v>#REF!</v>
      </c>
    </row>
    <row r="1484" spans="1:23" x14ac:dyDescent="0.35">
      <c r="A1484" s="7" t="str">
        <f>'V2.5.2 Measures'!C947</f>
        <v>EXP26.3</v>
      </c>
      <c r="B1484" s="7" t="str">
        <f>VLOOKUP($A1484,'V2.5.2 Measures'!$C:$W,6,FALSE)</f>
        <v>Medicaid and S-CHIP Capitation Payment: Original, Paid Claims</v>
      </c>
      <c r="C1484" s="7" t="str">
        <f>VLOOKUP($A1484,'V2.5.2 Measures'!$C:$W,8,FALSE)</f>
        <v>No</v>
      </c>
      <c r="D1484" s="7" t="str">
        <f>IF(VLOOKUP($A1484,'V2.5.2 Measures'!$C:$W,4,FALSE)="","",VLOOKUP($A1484,'V2.5.2 Measures'!$C:$W,4,FALSE))</f>
        <v>Claims Percentage</v>
      </c>
      <c r="E1484" s="7" t="str">
        <f>IF((VLOOKUP($A1484,'V2.5.2 Measures'!$C:$W,8,FALSE)&lt;&gt;"")*AND(VLOOKUP($A1484,'V2.5.2 Measures'!$C:$W,8,FALSE)&lt;&gt;"TBD"),VLOOKUP($A1484,'V2.5.2 Measures'!$C:$W,8,FALSE),"N/A")</f>
        <v>No</v>
      </c>
      <c r="F1484" s="7" t="str">
        <f>IF((VLOOKUP($A1484,'V2.5.2 Measures'!$C:$W,9,FALSE)&lt;&gt;"")*AND(VLOOKUP($A1484,'V2.5.2 Measures'!$C:$W,9,FALSE)&lt;&gt;"TBD"),VLOOKUP($A1484,'V2.5.2 Measures'!$C:$W,9,FALSE),"N/A")</f>
        <v>N/A</v>
      </c>
      <c r="G1484" s="7" t="str">
        <f>IF((VLOOKUP($A1484,'V2.5.2 Measures'!$C:$W,10,FALSE)&lt;&gt;"")*AND(VLOOKUP($A1484,'V2.5.2 Measures'!$C:$W,10,FALSE)&lt;&gt;"TBD"),VLOOKUP($A1484,'V2.5.2 Measures'!$C:$W,10,FALSE),"N/A")</f>
        <v>N/A</v>
      </c>
      <c r="H1484" s="7" t="str">
        <f>IF(VLOOKUP($A1484,'V2.5.2 Measures'!$C:$W,14,FALSE)&lt;&gt; "", VLOOKUP($A1484,'V2.5.2 Measures'!$C:$W,14,FALSE),"N/A")</f>
        <v>N/A</v>
      </c>
      <c r="I1484" s="7" t="str">
        <f>IF(VLOOKUP($A1484,'V2.5.2 Measures'!$C:$W,15,FALSE)&lt;&gt; "", VLOOKUP($A1484,'V2.5.2 Measures'!$C:$W,15,FALSE),"N/A")</f>
        <v>N/A</v>
      </c>
      <c r="J1484" s="7" t="str">
        <f>IF(VLOOKUP($A1484,'V2.5.2 Measures'!$C:$W,16,FALSE)&lt;&gt; "", VLOOKUP($A1484,'V2.5.2 Measures'!$C:$W,16,FALSE),"N/A")</f>
        <v>N/A</v>
      </c>
      <c r="K1484" s="7" t="str">
        <f>IF(VLOOKUP($A1484,'V2.5.2 Measures'!$C:$W,17,FALSE)&lt;&gt; "", VLOOKUP($A1484,'V2.5.2 Measures'!$C:$W,17,FALSE),"N/A")</f>
        <v>N/A</v>
      </c>
      <c r="L1484" s="7" t="str">
        <f>IF(VLOOKUP($A1484,'V2.5.2 Measures'!$C:$W,18,FALSE)&lt;&gt; "", VLOOKUP($A1484,'V2.5.2 Measures'!$C:$W,18,FALSE),"N/A")</f>
        <v>Default</v>
      </c>
      <c r="M1484" s="7" t="str">
        <f>IF(VLOOKUP($A1484,'V2.5.2 Measures'!$C:$W,19,FALSE)&lt;&gt; "", VLOOKUP($A1484,'V2.5.2 Measures'!$C:$W,19,FALSE),"N/A")</f>
        <v>SAS</v>
      </c>
      <c r="N1484" s="7" t="str">
        <f>IF(VLOOKUP($A1484,'V2.5.2 Measures'!$C:$W,20,FALSE)&lt;&gt; "", VLOOKUP($A1484,'V2.5.2 Measures'!$C:$W,20,FALSE),"N/A")</f>
        <v>V1.1</v>
      </c>
      <c r="O1484" s="7" t="str">
        <f>IF(VLOOKUP($A1484,'V2.5.2 Measures'!$C:$W,21,FALSE)&lt;&gt; "", VLOOKUP($A1484,'V2.5.2 Measures'!$C:$W,21,FALSE),"N/A")</f>
        <v>V1.2</v>
      </c>
      <c r="P1484" s="7" t="e">
        <f>IF(VLOOKUP($A1484,'V2.5.2 Measures'!$C:$W,22,FALSE)&lt;&gt; "", VLOOKUP($A1484,'V2.5.2 Measures'!$C:$W,22,FALSE),"N/A")</f>
        <v>#REF!</v>
      </c>
      <c r="Q1484" s="7" t="e">
        <f>IF(VLOOKUP($A1484,'V2.5.2 Measures'!$C:$W,23,FALSE)&lt;&gt; "", VLOOKUP($A1484,'V2.5.2 Measures'!$C:$W,23,FALSE),"N/A")</f>
        <v>#REF!</v>
      </c>
      <c r="R1484" s="7" t="e">
        <f>IF(VLOOKUP($A1484,'V2.5.2 Measures'!$C:$W,24,FALSE)&lt;&gt; "", VLOOKUP($A1484,'V2.5.2 Measures'!$C:$W,24,FALSE),"N/A")</f>
        <v>#REF!</v>
      </c>
      <c r="S1484" s="7" t="e">
        <f>IF(VLOOKUP($A1484,'V2.5.2 Measures'!$C:$W,25,FALSE)&lt;&gt; "", VLOOKUP($A1484,'V2.5.2 Measures'!$C:$W,25,FALSE),"N/A")</f>
        <v>#REF!</v>
      </c>
      <c r="T1484" s="7" t="str">
        <f>IF(VLOOKUP($A1484,'V2.5.2 Measures'!$C:$W,2,FALSE)&lt;&gt; "", VLOOKUP($A1484,'V2.5.2 Measures'!$C:$W,2,FALSE),"N/A")</f>
        <v>EXP-26-003-3</v>
      </c>
      <c r="U1484" s="7" t="str">
        <f>IF(VLOOKUP($A1484,'V2.5.2 Measures'!$C:$W,3,FALSE)&lt;&gt; "", VLOOKUP($A1484,'V2.5.2 Measures'!$C:$W,3,FALSE),"N/A")</f>
        <v xml:space="preserve">% of total capitation amount paid with unknown or non-specified Plan IDs </v>
      </c>
      <c r="V1484" s="7" t="e">
        <f>IF(VLOOKUP($A1484,'V2.5.2 Measures'!$C:$W,26,FALSE)&lt;&gt; "", VLOOKUP($A1484,'V2.5.2 Measures'!$C:$W,26,FALSE),"N/A")</f>
        <v>#REF!</v>
      </c>
      <c r="W1484" s="7" t="e">
        <f>IF(VLOOKUP($A1484,'V2.5.2 Measures'!$C:$W,44,FALSE)&lt;&gt; "", VLOOKUP($A1484,'V2.5.2 Measures'!$C:$W,44,FALSE),"N/A")</f>
        <v>#REF!</v>
      </c>
    </row>
    <row r="1485" spans="1:23" x14ac:dyDescent="0.35">
      <c r="A1485" s="7" t="str">
        <f>'V2.5.2 Measures'!C948</f>
        <v>EXP27.1</v>
      </c>
      <c r="B1485" s="7" t="str">
        <f>VLOOKUP($A1485,'V2.5.2 Measures'!$C:$W,6,FALSE)</f>
        <v>Medicaid FFS: Original, Crossover, Paid Claims</v>
      </c>
      <c r="C1485" s="7" t="str">
        <f>VLOOKUP($A1485,'V2.5.2 Measures'!$C:$W,8,FALSE)</f>
        <v>TA- Inferential</v>
      </c>
      <c r="D1485" s="7" t="str">
        <f>IF(VLOOKUP($A1485,'V2.5.2 Measures'!$C:$W,4,FALSE)="","",VLOOKUP($A1485,'V2.5.2 Measures'!$C:$W,4,FALSE))</f>
        <v>Claims Percentage</v>
      </c>
      <c r="E1485" s="7" t="str">
        <f>IF((VLOOKUP($A1485,'V2.5.2 Measures'!$C:$W,8,FALSE)&lt;&gt;"")*AND(VLOOKUP($A1485,'V2.5.2 Measures'!$C:$W,8,FALSE)&lt;&gt;"TBD"),VLOOKUP($A1485,'V2.5.2 Measures'!$C:$W,8,FALSE),"N/A")</f>
        <v>TA- Inferential</v>
      </c>
      <c r="F1485" s="7" t="str">
        <f>IF((VLOOKUP($A1485,'V2.5.2 Measures'!$C:$W,9,FALSE)&lt;&gt;"")*AND(VLOOKUP($A1485,'V2.5.2 Measures'!$C:$W,9,FALSE)&lt;&gt;"TBD"),VLOOKUP($A1485,'V2.5.2 Measures'!$C:$W,9,FALSE),"N/A")</f>
        <v>High</v>
      </c>
      <c r="G1485" s="7">
        <f>IF((VLOOKUP($A1485,'V2.5.2 Measures'!$C:$W,10,FALSE)&lt;&gt;"")*AND(VLOOKUP($A1485,'V2.5.2 Measures'!$C:$W,10,FALSE)&lt;&gt;"TBD"),VLOOKUP($A1485,'V2.5.2 Measures'!$C:$W,10,FALSE),"N/A")</f>
        <v>16</v>
      </c>
      <c r="H1485" s="7">
        <f>IF(VLOOKUP($A1485,'V2.5.2 Measures'!$C:$W,14,FALSE)&lt;&gt; "", VLOOKUP($A1485,'V2.5.2 Measures'!$C:$W,14,FALSE),"N/A")</f>
        <v>0.3</v>
      </c>
      <c r="I1485" s="7">
        <f>IF(VLOOKUP($A1485,'V2.5.2 Measures'!$C:$W,15,FALSE)&lt;&gt; "", VLOOKUP($A1485,'V2.5.2 Measures'!$C:$W,15,FALSE),"N/A")</f>
        <v>0.1</v>
      </c>
      <c r="J1485" s="7">
        <f>IF(VLOOKUP($A1485,'V2.5.2 Measures'!$C:$W,16,FALSE)&lt;&gt; "", VLOOKUP($A1485,'V2.5.2 Measures'!$C:$W,16,FALSE),"N/A")</f>
        <v>0</v>
      </c>
      <c r="K1485" s="7">
        <f>IF(VLOOKUP($A1485,'V2.5.2 Measures'!$C:$W,17,FALSE)&lt;&gt; "", VLOOKUP($A1485,'V2.5.2 Measures'!$C:$W,17,FALSE),"N/A")</f>
        <v>0.4</v>
      </c>
      <c r="L1485" s="7" t="str">
        <f>IF(VLOOKUP($A1485,'V2.5.2 Measures'!$C:$W,18,FALSE)&lt;&gt; "", VLOOKUP($A1485,'V2.5.2 Measures'!$C:$W,18,FALSE),"N/A")</f>
        <v>Default</v>
      </c>
      <c r="M1485" s="7" t="str">
        <f>IF(VLOOKUP($A1485,'V2.5.2 Measures'!$C:$W,19,FALSE)&lt;&gt; "", VLOOKUP($A1485,'V2.5.2 Measures'!$C:$W,19,FALSE),"N/A")</f>
        <v>SAS</v>
      </c>
      <c r="N1485" s="7" t="str">
        <f>IF(VLOOKUP($A1485,'V2.5.2 Measures'!$C:$W,20,FALSE)&lt;&gt; "", VLOOKUP($A1485,'V2.5.2 Measures'!$C:$W,20,FALSE),"N/A")</f>
        <v>V1.5</v>
      </c>
      <c r="O1485" s="7" t="str">
        <f>IF(VLOOKUP($A1485,'V2.5.2 Measures'!$C:$W,21,FALSE)&lt;&gt; "", VLOOKUP($A1485,'V2.5.2 Measures'!$C:$W,21,FALSE),"N/A")</f>
        <v>V1.6</v>
      </c>
      <c r="P1485" s="7" t="e">
        <f>IF(VLOOKUP($A1485,'V2.5.2 Measures'!$C:$W,22,FALSE)&lt;&gt; "", VLOOKUP($A1485,'V2.5.2 Measures'!$C:$W,22,FALSE),"N/A")</f>
        <v>#REF!</v>
      </c>
      <c r="Q1485" s="7" t="e">
        <f>IF(VLOOKUP($A1485,'V2.5.2 Measures'!$C:$W,23,FALSE)&lt;&gt; "", VLOOKUP($A1485,'V2.5.2 Measures'!$C:$W,23,FALSE),"N/A")</f>
        <v>#REF!</v>
      </c>
      <c r="R1485" s="7" t="e">
        <f>IF(VLOOKUP($A1485,'V2.5.2 Measures'!$C:$W,24,FALSE)&lt;&gt; "", VLOOKUP($A1485,'V2.5.2 Measures'!$C:$W,24,FALSE),"N/A")</f>
        <v>#REF!</v>
      </c>
      <c r="S1485" s="7" t="e">
        <f>IF(VLOOKUP($A1485,'V2.5.2 Measures'!$C:$W,25,FALSE)&lt;&gt; "", VLOOKUP($A1485,'V2.5.2 Measures'!$C:$W,25,FALSE),"N/A")</f>
        <v>#REF!</v>
      </c>
      <c r="T1485" s="7" t="str">
        <f>IF(VLOOKUP($A1485,'V2.5.2 Measures'!$C:$W,2,FALSE)&lt;&gt; "", VLOOKUP($A1485,'V2.5.2 Measures'!$C:$W,2,FALSE),"N/A")</f>
        <v>EXP-27-001-1</v>
      </c>
      <c r="U1485" s="7" t="str">
        <f>IF(VLOOKUP($A1485,'V2.5.2 Measures'!$C:$W,3,FALSE)&lt;&gt; "", VLOOKUP($A1485,'V2.5.2 Measures'!$C:$W,3,FALSE),"N/A")</f>
        <v>% of claim headers with Total Medicaid Paid Amount = $0 or missing</v>
      </c>
      <c r="V1485" s="7" t="e">
        <f>IF(VLOOKUP($A1485,'V2.5.2 Measures'!$C:$W,26,FALSE)&lt;&gt; "", VLOOKUP($A1485,'V2.5.2 Measures'!$C:$W,26,FALSE),"N/A")</f>
        <v>#REF!</v>
      </c>
      <c r="W1485" s="7" t="e">
        <f>IF(VLOOKUP($A1485,'V2.5.2 Measures'!$C:$W,44,FALSE)&lt;&gt; "", VLOOKUP($A1485,'V2.5.2 Measures'!$C:$W,44,FALSE),"N/A")</f>
        <v>#REF!</v>
      </c>
    </row>
    <row r="1486" spans="1:23" x14ac:dyDescent="0.35">
      <c r="A1486" s="7" t="str">
        <f>'V2.5.2 Measures'!C949</f>
        <v>EXP27.2</v>
      </c>
      <c r="B1486" s="7" t="str">
        <f>VLOOKUP($A1486,'V2.5.2 Measures'!$C:$W,6,FALSE)</f>
        <v>Medicaid FFS: Original, Crossover, Paid Claims</v>
      </c>
      <c r="C1486" s="7" t="str">
        <f>VLOOKUP($A1486,'V2.5.2 Measures'!$C:$W,8,FALSE)</f>
        <v>No</v>
      </c>
      <c r="D1486" s="7" t="str">
        <f>IF(VLOOKUP($A1486,'V2.5.2 Measures'!$C:$W,4,FALSE)="","",VLOOKUP($A1486,'V2.5.2 Measures'!$C:$W,4,FALSE))</f>
        <v>Average</v>
      </c>
      <c r="E1486" s="7" t="str">
        <f>IF((VLOOKUP($A1486,'V2.5.2 Measures'!$C:$W,8,FALSE)&lt;&gt;"")*AND(VLOOKUP($A1486,'V2.5.2 Measures'!$C:$W,8,FALSE)&lt;&gt;"TBD"),VLOOKUP($A1486,'V2.5.2 Measures'!$C:$W,8,FALSE),"N/A")</f>
        <v>No</v>
      </c>
      <c r="F1486" s="7" t="str">
        <f>IF((VLOOKUP($A1486,'V2.5.2 Measures'!$C:$W,9,FALSE)&lt;&gt;"")*AND(VLOOKUP($A1486,'V2.5.2 Measures'!$C:$W,9,FALSE)&lt;&gt;"TBD"),VLOOKUP($A1486,'V2.5.2 Measures'!$C:$W,9,FALSE),"N/A")</f>
        <v>N/A</v>
      </c>
      <c r="G1486" s="7" t="str">
        <f>IF((VLOOKUP($A1486,'V2.5.2 Measures'!$C:$W,10,FALSE)&lt;&gt;"")*AND(VLOOKUP($A1486,'V2.5.2 Measures'!$C:$W,10,FALSE)&lt;&gt;"TBD"),VLOOKUP($A1486,'V2.5.2 Measures'!$C:$W,10,FALSE),"N/A")</f>
        <v>N/A</v>
      </c>
      <c r="H1486" s="7" t="str">
        <f>IF(VLOOKUP($A1486,'V2.5.2 Measures'!$C:$W,14,FALSE)&lt;&gt; "", VLOOKUP($A1486,'V2.5.2 Measures'!$C:$W,14,FALSE),"N/A")</f>
        <v>TBD</v>
      </c>
      <c r="I1486" s="7">
        <f>IF(VLOOKUP($A1486,'V2.5.2 Measures'!$C:$W,15,FALSE)&lt;&gt; "", VLOOKUP($A1486,'V2.5.2 Measures'!$C:$W,15,FALSE),"N/A")</f>
        <v>0.15</v>
      </c>
      <c r="J1486" s="7" t="str">
        <f>IF(VLOOKUP($A1486,'V2.5.2 Measures'!$C:$W,16,FALSE)&lt;&gt; "", VLOOKUP($A1486,'V2.5.2 Measures'!$C:$W,16,FALSE),"N/A")</f>
        <v>N/A</v>
      </c>
      <c r="K1486" s="7" t="str">
        <f>IF(VLOOKUP($A1486,'V2.5.2 Measures'!$C:$W,17,FALSE)&lt;&gt; "", VLOOKUP($A1486,'V2.5.2 Measures'!$C:$W,17,FALSE),"N/A")</f>
        <v>N/A</v>
      </c>
      <c r="L1486" s="7" t="str">
        <f>IF(VLOOKUP($A1486,'V2.5.2 Measures'!$C:$W,18,FALSE)&lt;&gt; "", VLOOKUP($A1486,'V2.5.2 Measures'!$C:$W,18,FALSE),"N/A")</f>
        <v>Default</v>
      </c>
      <c r="M1486" s="7" t="str">
        <f>IF(VLOOKUP($A1486,'V2.5.2 Measures'!$C:$W,19,FALSE)&lt;&gt; "", VLOOKUP($A1486,'V2.5.2 Measures'!$C:$W,19,FALSE),"N/A")</f>
        <v>SAS</v>
      </c>
      <c r="N1486" s="7" t="str">
        <f>IF(VLOOKUP($A1486,'V2.5.2 Measures'!$C:$W,20,FALSE)&lt;&gt; "", VLOOKUP($A1486,'V2.5.2 Measures'!$C:$W,20,FALSE),"N/A")</f>
        <v>V1.5</v>
      </c>
      <c r="O1486" s="7" t="str">
        <f>IF(VLOOKUP($A1486,'V2.5.2 Measures'!$C:$W,21,FALSE)&lt;&gt; "", VLOOKUP($A1486,'V2.5.2 Measures'!$C:$W,21,FALSE),"N/A")</f>
        <v>V1.5</v>
      </c>
      <c r="P1486" s="7" t="e">
        <f>IF(VLOOKUP($A1486,'V2.5.2 Measures'!$C:$W,22,FALSE)&lt;&gt; "", VLOOKUP($A1486,'V2.5.2 Measures'!$C:$W,22,FALSE),"N/A")</f>
        <v>#REF!</v>
      </c>
      <c r="Q1486" s="7" t="e">
        <f>IF(VLOOKUP($A1486,'V2.5.2 Measures'!$C:$W,23,FALSE)&lt;&gt; "", VLOOKUP($A1486,'V2.5.2 Measures'!$C:$W,23,FALSE),"N/A")</f>
        <v>#REF!</v>
      </c>
      <c r="R1486" s="7" t="e">
        <f>IF(VLOOKUP($A1486,'V2.5.2 Measures'!$C:$W,24,FALSE)&lt;&gt; "", VLOOKUP($A1486,'V2.5.2 Measures'!$C:$W,24,FALSE),"N/A")</f>
        <v>#REF!</v>
      </c>
      <c r="S1486" s="7" t="e">
        <f>IF(VLOOKUP($A1486,'V2.5.2 Measures'!$C:$W,25,FALSE)&lt;&gt; "", VLOOKUP($A1486,'V2.5.2 Measures'!$C:$W,25,FALSE),"N/A")</f>
        <v>#REF!</v>
      </c>
      <c r="T1486" s="7" t="str">
        <f>IF(VLOOKUP($A1486,'V2.5.2 Measures'!$C:$W,2,FALSE)&lt;&gt; "", VLOOKUP($A1486,'V2.5.2 Measures'!$C:$W,2,FALSE),"N/A")</f>
        <v>EXP-27-002-2</v>
      </c>
      <c r="U1486" s="7" t="str">
        <f>IF(VLOOKUP($A1486,'V2.5.2 Measures'!$C:$W,3,FALSE)&lt;&gt; "", VLOOKUP($A1486,'V2.5.2 Measures'!$C:$W,3,FALSE),"N/A")</f>
        <v>Average Total Medicaid Paid Amount ($0 &lt; Total Medicaid Paid Amount &lt; $200,000)</v>
      </c>
      <c r="V1486" s="7" t="e">
        <f>IF(VLOOKUP($A1486,'V2.5.2 Measures'!$C:$W,26,FALSE)&lt;&gt; "", VLOOKUP($A1486,'V2.5.2 Measures'!$C:$W,26,FALSE),"N/A")</f>
        <v>#REF!</v>
      </c>
      <c r="W1486" s="7" t="e">
        <f>IF(VLOOKUP($A1486,'V2.5.2 Measures'!$C:$W,44,FALSE)&lt;&gt; "", VLOOKUP($A1486,'V2.5.2 Measures'!$C:$W,44,FALSE),"N/A")</f>
        <v>#REF!</v>
      </c>
    </row>
    <row r="1487" spans="1:23" x14ac:dyDescent="0.35">
      <c r="A1487" s="7" t="str">
        <f>'V2.5.2 Measures'!C950</f>
        <v>EXP28.1</v>
      </c>
      <c r="B1487" s="7" t="str">
        <f>VLOOKUP($A1487,'V2.5.2 Measures'!$C:$W,6,FALSE)</f>
        <v>S-CHIP FFS: Original, Crossover, Paid Claims</v>
      </c>
      <c r="C1487" s="7" t="str">
        <f>VLOOKUP($A1487,'V2.5.2 Measures'!$C:$W,8,FALSE)</f>
        <v>TA- Inferential</v>
      </c>
      <c r="D1487" s="7" t="str">
        <f>IF(VLOOKUP($A1487,'V2.5.2 Measures'!$C:$W,4,FALSE)="","",VLOOKUP($A1487,'V2.5.2 Measures'!$C:$W,4,FALSE))</f>
        <v>Claims Percentage</v>
      </c>
      <c r="E1487" s="7" t="str">
        <f>IF((VLOOKUP($A1487,'V2.5.2 Measures'!$C:$W,8,FALSE)&lt;&gt;"")*AND(VLOOKUP($A1487,'V2.5.2 Measures'!$C:$W,8,FALSE)&lt;&gt;"TBD"),VLOOKUP($A1487,'V2.5.2 Measures'!$C:$W,8,FALSE),"N/A")</f>
        <v>TA- Inferential</v>
      </c>
      <c r="F1487" s="7" t="str">
        <f>IF((VLOOKUP($A1487,'V2.5.2 Measures'!$C:$W,9,FALSE)&lt;&gt;"")*AND(VLOOKUP($A1487,'V2.5.2 Measures'!$C:$W,9,FALSE)&lt;&gt;"TBD"),VLOOKUP($A1487,'V2.5.2 Measures'!$C:$W,9,FALSE),"N/A")</f>
        <v>High</v>
      </c>
      <c r="G1487" s="7">
        <f>IF((VLOOKUP($A1487,'V2.5.2 Measures'!$C:$W,10,FALSE)&lt;&gt;"")*AND(VLOOKUP($A1487,'V2.5.2 Measures'!$C:$W,10,FALSE)&lt;&gt;"TBD"),VLOOKUP($A1487,'V2.5.2 Measures'!$C:$W,10,FALSE),"N/A")</f>
        <v>16</v>
      </c>
      <c r="H1487" s="7">
        <f>IF(VLOOKUP($A1487,'V2.5.2 Measures'!$C:$W,14,FALSE)&lt;&gt; "", VLOOKUP($A1487,'V2.5.2 Measures'!$C:$W,14,FALSE),"N/A")</f>
        <v>0.3</v>
      </c>
      <c r="I1487" s="7">
        <f>IF(VLOOKUP($A1487,'V2.5.2 Measures'!$C:$W,15,FALSE)&lt;&gt; "", VLOOKUP($A1487,'V2.5.2 Measures'!$C:$W,15,FALSE),"N/A")</f>
        <v>0.1</v>
      </c>
      <c r="J1487" s="7">
        <f>IF(VLOOKUP($A1487,'V2.5.2 Measures'!$C:$W,16,FALSE)&lt;&gt; "", VLOOKUP($A1487,'V2.5.2 Measures'!$C:$W,16,FALSE),"N/A")</f>
        <v>0</v>
      </c>
      <c r="K1487" s="7">
        <f>IF(VLOOKUP($A1487,'V2.5.2 Measures'!$C:$W,17,FALSE)&lt;&gt; "", VLOOKUP($A1487,'V2.5.2 Measures'!$C:$W,17,FALSE),"N/A")</f>
        <v>0.4</v>
      </c>
      <c r="L1487" s="7" t="str">
        <f>IF(VLOOKUP($A1487,'V2.5.2 Measures'!$C:$W,18,FALSE)&lt;&gt; "", VLOOKUP($A1487,'V2.5.2 Measures'!$C:$W,18,FALSE),"N/A")</f>
        <v>Default</v>
      </c>
      <c r="M1487" s="7" t="str">
        <f>IF(VLOOKUP($A1487,'V2.5.2 Measures'!$C:$W,19,FALSE)&lt;&gt; "", VLOOKUP($A1487,'V2.5.2 Measures'!$C:$W,19,FALSE),"N/A")</f>
        <v>SAS</v>
      </c>
      <c r="N1487" s="7" t="str">
        <f>IF(VLOOKUP($A1487,'V2.5.2 Measures'!$C:$W,20,FALSE)&lt;&gt; "", VLOOKUP($A1487,'V2.5.2 Measures'!$C:$W,20,FALSE),"N/A")</f>
        <v>V1.5</v>
      </c>
      <c r="O1487" s="7" t="str">
        <f>IF(VLOOKUP($A1487,'V2.5.2 Measures'!$C:$W,21,FALSE)&lt;&gt; "", VLOOKUP($A1487,'V2.5.2 Measures'!$C:$W,21,FALSE),"N/A")</f>
        <v>V1.6</v>
      </c>
      <c r="P1487" s="7" t="e">
        <f>IF(VLOOKUP($A1487,'V2.5.2 Measures'!$C:$W,22,FALSE)&lt;&gt; "", VLOOKUP($A1487,'V2.5.2 Measures'!$C:$W,22,FALSE),"N/A")</f>
        <v>#REF!</v>
      </c>
      <c r="Q1487" s="7" t="e">
        <f>IF(VLOOKUP($A1487,'V2.5.2 Measures'!$C:$W,23,FALSE)&lt;&gt; "", VLOOKUP($A1487,'V2.5.2 Measures'!$C:$W,23,FALSE),"N/A")</f>
        <v>#REF!</v>
      </c>
      <c r="R1487" s="7" t="e">
        <f>IF(VLOOKUP($A1487,'V2.5.2 Measures'!$C:$W,24,FALSE)&lt;&gt; "", VLOOKUP($A1487,'V2.5.2 Measures'!$C:$W,24,FALSE),"N/A")</f>
        <v>#REF!</v>
      </c>
      <c r="S1487" s="7" t="e">
        <f>IF(VLOOKUP($A1487,'V2.5.2 Measures'!$C:$W,25,FALSE)&lt;&gt; "", VLOOKUP($A1487,'V2.5.2 Measures'!$C:$W,25,FALSE),"N/A")</f>
        <v>#REF!</v>
      </c>
      <c r="T1487" s="7" t="str">
        <f>IF(VLOOKUP($A1487,'V2.5.2 Measures'!$C:$W,2,FALSE)&lt;&gt; "", VLOOKUP($A1487,'V2.5.2 Measures'!$C:$W,2,FALSE),"N/A")</f>
        <v>EXP-28-001-1</v>
      </c>
      <c r="U1487" s="7" t="str">
        <f>IF(VLOOKUP($A1487,'V2.5.2 Measures'!$C:$W,3,FALSE)&lt;&gt; "", VLOOKUP($A1487,'V2.5.2 Measures'!$C:$W,3,FALSE),"N/A")</f>
        <v>% of claim headers with Total Medicaid Paid Amount = $0 or missing</v>
      </c>
      <c r="V1487" s="7" t="e">
        <f>IF(VLOOKUP($A1487,'V2.5.2 Measures'!$C:$W,26,FALSE)&lt;&gt; "", VLOOKUP($A1487,'V2.5.2 Measures'!$C:$W,26,FALSE),"N/A")</f>
        <v>#REF!</v>
      </c>
      <c r="W1487" s="7" t="e">
        <f>IF(VLOOKUP($A1487,'V2.5.2 Measures'!$C:$W,44,FALSE)&lt;&gt; "", VLOOKUP($A1487,'V2.5.2 Measures'!$C:$W,44,FALSE),"N/A")</f>
        <v>#REF!</v>
      </c>
    </row>
    <row r="1488" spans="1:23" x14ac:dyDescent="0.35">
      <c r="A1488" s="7" t="str">
        <f>'V2.5.2 Measures'!C951</f>
        <v>EXP28.2</v>
      </c>
      <c r="B1488" s="7" t="str">
        <f>VLOOKUP($A1488,'V2.5.2 Measures'!$C:$W,6,FALSE)</f>
        <v>S-CHIP FFS: Original, Crossover, Paid Claims</v>
      </c>
      <c r="C1488" s="7" t="str">
        <f>VLOOKUP($A1488,'V2.5.2 Measures'!$C:$W,8,FALSE)</f>
        <v>No</v>
      </c>
      <c r="D1488" s="7" t="str">
        <f>IF(VLOOKUP($A1488,'V2.5.2 Measures'!$C:$W,4,FALSE)="","",VLOOKUP($A1488,'V2.5.2 Measures'!$C:$W,4,FALSE))</f>
        <v>Average</v>
      </c>
      <c r="E1488" s="7" t="str">
        <f>IF((VLOOKUP($A1488,'V2.5.2 Measures'!$C:$W,8,FALSE)&lt;&gt;"")*AND(VLOOKUP($A1488,'V2.5.2 Measures'!$C:$W,8,FALSE)&lt;&gt;"TBD"),VLOOKUP($A1488,'V2.5.2 Measures'!$C:$W,8,FALSE),"N/A")</f>
        <v>No</v>
      </c>
      <c r="F1488" s="7" t="str">
        <f>IF((VLOOKUP($A1488,'V2.5.2 Measures'!$C:$W,9,FALSE)&lt;&gt;"")*AND(VLOOKUP($A1488,'V2.5.2 Measures'!$C:$W,9,FALSE)&lt;&gt;"TBD"),VLOOKUP($A1488,'V2.5.2 Measures'!$C:$W,9,FALSE),"N/A")</f>
        <v>N/A</v>
      </c>
      <c r="G1488" s="7" t="str">
        <f>IF((VLOOKUP($A1488,'V2.5.2 Measures'!$C:$W,10,FALSE)&lt;&gt;"")*AND(VLOOKUP($A1488,'V2.5.2 Measures'!$C:$W,10,FALSE)&lt;&gt;"TBD"),VLOOKUP($A1488,'V2.5.2 Measures'!$C:$W,10,FALSE),"N/A")</f>
        <v>N/A</v>
      </c>
      <c r="H1488" s="7">
        <f>IF(VLOOKUP($A1488,'V2.5.2 Measures'!$C:$W,14,FALSE)&lt;&gt; "", VLOOKUP($A1488,'V2.5.2 Measures'!$C:$W,14,FALSE),"N/A")</f>
        <v>150</v>
      </c>
      <c r="I1488" s="7">
        <f>IF(VLOOKUP($A1488,'V2.5.2 Measures'!$C:$W,15,FALSE)&lt;&gt; "", VLOOKUP($A1488,'V2.5.2 Measures'!$C:$W,15,FALSE),"N/A")</f>
        <v>0.15</v>
      </c>
      <c r="J1488" s="7" t="str">
        <f>IF(VLOOKUP($A1488,'V2.5.2 Measures'!$C:$W,16,FALSE)&lt;&gt; "", VLOOKUP($A1488,'V2.5.2 Measures'!$C:$W,16,FALSE),"N/A")</f>
        <v>N/A</v>
      </c>
      <c r="K1488" s="7" t="str">
        <f>IF(VLOOKUP($A1488,'V2.5.2 Measures'!$C:$W,17,FALSE)&lt;&gt; "", VLOOKUP($A1488,'V2.5.2 Measures'!$C:$W,17,FALSE),"N/A")</f>
        <v>N/A</v>
      </c>
      <c r="L1488" s="7" t="str">
        <f>IF(VLOOKUP($A1488,'V2.5.2 Measures'!$C:$W,18,FALSE)&lt;&gt; "", VLOOKUP($A1488,'V2.5.2 Measures'!$C:$W,18,FALSE),"N/A")</f>
        <v>Default</v>
      </c>
      <c r="M1488" s="7" t="str">
        <f>IF(VLOOKUP($A1488,'V2.5.2 Measures'!$C:$W,19,FALSE)&lt;&gt; "", VLOOKUP($A1488,'V2.5.2 Measures'!$C:$W,19,FALSE),"N/A")</f>
        <v>SAS</v>
      </c>
      <c r="N1488" s="7" t="str">
        <f>IF(VLOOKUP($A1488,'V2.5.2 Measures'!$C:$W,20,FALSE)&lt;&gt; "", VLOOKUP($A1488,'V2.5.2 Measures'!$C:$W,20,FALSE),"N/A")</f>
        <v>V1.5</v>
      </c>
      <c r="O1488" s="7" t="str">
        <f>IF(VLOOKUP($A1488,'V2.5.2 Measures'!$C:$W,21,FALSE)&lt;&gt; "", VLOOKUP($A1488,'V2.5.2 Measures'!$C:$W,21,FALSE),"N/A")</f>
        <v>V1.5</v>
      </c>
      <c r="P1488" s="7" t="e">
        <f>IF(VLOOKUP($A1488,'V2.5.2 Measures'!$C:$W,22,FALSE)&lt;&gt; "", VLOOKUP($A1488,'V2.5.2 Measures'!$C:$W,22,FALSE),"N/A")</f>
        <v>#REF!</v>
      </c>
      <c r="Q1488" s="7" t="e">
        <f>IF(VLOOKUP($A1488,'V2.5.2 Measures'!$C:$W,23,FALSE)&lt;&gt; "", VLOOKUP($A1488,'V2.5.2 Measures'!$C:$W,23,FALSE),"N/A")</f>
        <v>#REF!</v>
      </c>
      <c r="R1488" s="7" t="e">
        <f>IF(VLOOKUP($A1488,'V2.5.2 Measures'!$C:$W,24,FALSE)&lt;&gt; "", VLOOKUP($A1488,'V2.5.2 Measures'!$C:$W,24,FALSE),"N/A")</f>
        <v>#REF!</v>
      </c>
      <c r="S1488" s="7" t="e">
        <f>IF(VLOOKUP($A1488,'V2.5.2 Measures'!$C:$W,25,FALSE)&lt;&gt; "", VLOOKUP($A1488,'V2.5.2 Measures'!$C:$W,25,FALSE),"N/A")</f>
        <v>#REF!</v>
      </c>
      <c r="T1488" s="7" t="str">
        <f>IF(VLOOKUP($A1488,'V2.5.2 Measures'!$C:$W,2,FALSE)&lt;&gt; "", VLOOKUP($A1488,'V2.5.2 Measures'!$C:$W,2,FALSE),"N/A")</f>
        <v>EXP-28-002-2</v>
      </c>
      <c r="U1488" s="7" t="str">
        <f>IF(VLOOKUP($A1488,'V2.5.2 Measures'!$C:$W,3,FALSE)&lt;&gt; "", VLOOKUP($A1488,'V2.5.2 Measures'!$C:$W,3,FALSE),"N/A")</f>
        <v>Average Total Medicaid Paid Amount ($0 &lt; Total Medicaid Paid Amount &lt; $200,000)</v>
      </c>
      <c r="V1488" s="7" t="e">
        <f>IF(VLOOKUP($A1488,'V2.5.2 Measures'!$C:$W,26,FALSE)&lt;&gt; "", VLOOKUP($A1488,'V2.5.2 Measures'!$C:$W,26,FALSE),"N/A")</f>
        <v>#REF!</v>
      </c>
      <c r="W1488" s="7" t="e">
        <f>IF(VLOOKUP($A1488,'V2.5.2 Measures'!$C:$W,44,FALSE)&lt;&gt; "", VLOOKUP($A1488,'V2.5.2 Measures'!$C:$W,44,FALSE),"N/A")</f>
        <v>#REF!</v>
      </c>
    </row>
    <row r="1489" spans="1:23" x14ac:dyDescent="0.35">
      <c r="A1489" s="7" t="str">
        <f>'V2.5.2 Measures'!C952</f>
        <v>EXP29.1</v>
      </c>
      <c r="B1489" s="7" t="str">
        <f>VLOOKUP($A1489,'V2.5.2 Measures'!$C:$W,6,FALSE)</f>
        <v>Medicaid Encounter: Original, Non-Crossover, Paid Claims</v>
      </c>
      <c r="C1489" s="7" t="str">
        <f>VLOOKUP($A1489,'V2.5.2 Measures'!$C:$W,8,FALSE)</f>
        <v>TA- Inferential</v>
      </c>
      <c r="D1489" s="7" t="str">
        <f>IF(VLOOKUP($A1489,'V2.5.2 Measures'!$C:$W,4,FALSE)="","",VLOOKUP($A1489,'V2.5.2 Measures'!$C:$W,4,FALSE))</f>
        <v>Claims percentage</v>
      </c>
      <c r="E1489" s="7" t="str">
        <f>IF((VLOOKUP($A1489,'V2.5.2 Measures'!$C:$W,8,FALSE)&lt;&gt;"")*AND(VLOOKUP($A1489,'V2.5.2 Measures'!$C:$W,8,FALSE)&lt;&gt;"TBD"),VLOOKUP($A1489,'V2.5.2 Measures'!$C:$W,8,FALSE),"N/A")</f>
        <v>TA- Inferential</v>
      </c>
      <c r="F1489" s="7" t="str">
        <f>IF((VLOOKUP($A1489,'V2.5.2 Measures'!$C:$W,9,FALSE)&lt;&gt;"")*AND(VLOOKUP($A1489,'V2.5.2 Measures'!$C:$W,9,FALSE)&lt;&gt;"TBD"),VLOOKUP($A1489,'V2.5.2 Measures'!$C:$W,9,FALSE),"N/A")</f>
        <v>High</v>
      </c>
      <c r="G1489" s="7">
        <f>IF((VLOOKUP($A1489,'V2.5.2 Measures'!$C:$W,10,FALSE)&lt;&gt;"")*AND(VLOOKUP($A1489,'V2.5.2 Measures'!$C:$W,10,FALSE)&lt;&gt;"TBD"),VLOOKUP($A1489,'V2.5.2 Measures'!$C:$W,10,FALSE),"N/A")</f>
        <v>16</v>
      </c>
      <c r="H1489" s="7">
        <f>IF(VLOOKUP($A1489,'V2.5.2 Measures'!$C:$W,14,FALSE)&lt;&gt; "", VLOOKUP($A1489,'V2.5.2 Measures'!$C:$W,14,FALSE),"N/A")</f>
        <v>0.05</v>
      </c>
      <c r="I1489" s="7">
        <f>IF(VLOOKUP($A1489,'V2.5.2 Measures'!$C:$W,15,FALSE)&lt;&gt; "", VLOOKUP($A1489,'V2.5.2 Measures'!$C:$W,15,FALSE),"N/A")</f>
        <v>0.2</v>
      </c>
      <c r="J1489" s="7">
        <f>IF(VLOOKUP($A1489,'V2.5.2 Measures'!$C:$W,16,FALSE)&lt;&gt; "", VLOOKUP($A1489,'V2.5.2 Measures'!$C:$W,16,FALSE),"N/A")</f>
        <v>0</v>
      </c>
      <c r="K1489" s="7">
        <f>IF(VLOOKUP($A1489,'V2.5.2 Measures'!$C:$W,17,FALSE)&lt;&gt; "", VLOOKUP($A1489,'V2.5.2 Measures'!$C:$W,17,FALSE),"N/A")</f>
        <v>0.1</v>
      </c>
      <c r="L1489" s="7" t="str">
        <f>IF(VLOOKUP($A1489,'V2.5.2 Measures'!$C:$W,18,FALSE)&lt;&gt; "", VLOOKUP($A1489,'V2.5.2 Measures'!$C:$W,18,FALSE),"N/A")</f>
        <v>Default</v>
      </c>
      <c r="M1489" s="7" t="str">
        <f>IF(VLOOKUP($A1489,'V2.5.2 Measures'!$C:$W,19,FALSE)&lt;&gt; "", VLOOKUP($A1489,'V2.5.2 Measures'!$C:$W,19,FALSE),"N/A")</f>
        <v>SAS</v>
      </c>
      <c r="N1489" s="7" t="str">
        <f>IF(VLOOKUP($A1489,'V2.5.2 Measures'!$C:$W,20,FALSE)&lt;&gt; "", VLOOKUP($A1489,'V2.5.2 Measures'!$C:$W,20,FALSE),"N/A")</f>
        <v>V1.5</v>
      </c>
      <c r="O1489" s="7" t="str">
        <f>IF(VLOOKUP($A1489,'V2.5.2 Measures'!$C:$W,21,FALSE)&lt;&gt; "", VLOOKUP($A1489,'V2.5.2 Measures'!$C:$W,21,FALSE),"N/A")</f>
        <v>V1.6</v>
      </c>
      <c r="P1489" s="7" t="e">
        <f>IF(VLOOKUP($A1489,'V2.5.2 Measures'!$C:$W,22,FALSE)&lt;&gt; "", VLOOKUP($A1489,'V2.5.2 Measures'!$C:$W,22,FALSE),"N/A")</f>
        <v>#REF!</v>
      </c>
      <c r="Q1489" s="7" t="e">
        <f>IF(VLOOKUP($A1489,'V2.5.2 Measures'!$C:$W,23,FALSE)&lt;&gt; "", VLOOKUP($A1489,'V2.5.2 Measures'!$C:$W,23,FALSE),"N/A")</f>
        <v>#REF!</v>
      </c>
      <c r="R1489" s="7" t="e">
        <f>IF(VLOOKUP($A1489,'V2.5.2 Measures'!$C:$W,24,FALSE)&lt;&gt; "", VLOOKUP($A1489,'V2.5.2 Measures'!$C:$W,24,FALSE),"N/A")</f>
        <v>#REF!</v>
      </c>
      <c r="S1489" s="7" t="e">
        <f>IF(VLOOKUP($A1489,'V2.5.2 Measures'!$C:$W,25,FALSE)&lt;&gt; "", VLOOKUP($A1489,'V2.5.2 Measures'!$C:$W,25,FALSE),"N/A")</f>
        <v>#REF!</v>
      </c>
      <c r="T1489" s="7" t="str">
        <f>IF(VLOOKUP($A1489,'V2.5.2 Measures'!$C:$W,2,FALSE)&lt;&gt; "", VLOOKUP($A1489,'V2.5.2 Measures'!$C:$W,2,FALSE),"N/A")</f>
        <v>EXP-29-001-1</v>
      </c>
      <c r="U1489" s="7" t="str">
        <f>IF(VLOOKUP($A1489,'V2.5.2 Measures'!$C:$W,3,FALSE)&lt;&gt; "", VLOOKUP($A1489,'V2.5.2 Measures'!$C:$W,3,FALSE),"N/A")</f>
        <v>% of claim headers with Total Medicaid Paid Amount = $0 or missing</v>
      </c>
      <c r="V1489" s="7" t="e">
        <f>IF(VLOOKUP($A1489,'V2.5.2 Measures'!$C:$W,26,FALSE)&lt;&gt; "", VLOOKUP($A1489,'V2.5.2 Measures'!$C:$W,26,FALSE),"N/A")</f>
        <v>#REF!</v>
      </c>
      <c r="W1489" s="7" t="e">
        <f>IF(VLOOKUP($A1489,'V2.5.2 Measures'!$C:$W,44,FALSE)&lt;&gt; "", VLOOKUP($A1489,'V2.5.2 Measures'!$C:$W,44,FALSE),"N/A")</f>
        <v>#REF!</v>
      </c>
    </row>
    <row r="1490" spans="1:23" x14ac:dyDescent="0.35">
      <c r="A1490" s="7" t="str">
        <f>'V2.5.2 Measures'!C953</f>
        <v>EXP30.1</v>
      </c>
      <c r="B1490" s="7" t="str">
        <f>VLOOKUP($A1490,'V2.5.2 Measures'!$C:$W,6,FALSE)</f>
        <v>Medicaid Encounter: Original, Crossover, Paid Claims</v>
      </c>
      <c r="C1490" s="7" t="str">
        <f>VLOOKUP($A1490,'V2.5.2 Measures'!$C:$W,8,FALSE)</f>
        <v>TA- Inferential</v>
      </c>
      <c r="D1490" s="7" t="str">
        <f>IF(VLOOKUP($A1490,'V2.5.2 Measures'!$C:$W,4,FALSE)="","",VLOOKUP($A1490,'V2.5.2 Measures'!$C:$W,4,FALSE))</f>
        <v>Claims percentage</v>
      </c>
      <c r="E1490" s="7" t="str">
        <f>IF((VLOOKUP($A1490,'V2.5.2 Measures'!$C:$W,8,FALSE)&lt;&gt;"")*AND(VLOOKUP($A1490,'V2.5.2 Measures'!$C:$W,8,FALSE)&lt;&gt;"TBD"),VLOOKUP($A1490,'V2.5.2 Measures'!$C:$W,8,FALSE),"N/A")</f>
        <v>TA- Inferential</v>
      </c>
      <c r="F1490" s="7" t="str">
        <f>IF((VLOOKUP($A1490,'V2.5.2 Measures'!$C:$W,9,FALSE)&lt;&gt;"")*AND(VLOOKUP($A1490,'V2.5.2 Measures'!$C:$W,9,FALSE)&lt;&gt;"TBD"),VLOOKUP($A1490,'V2.5.2 Measures'!$C:$W,9,FALSE),"N/A")</f>
        <v>High</v>
      </c>
      <c r="G1490" s="7">
        <f>IF((VLOOKUP($A1490,'V2.5.2 Measures'!$C:$W,10,FALSE)&lt;&gt;"")*AND(VLOOKUP($A1490,'V2.5.2 Measures'!$C:$W,10,FALSE)&lt;&gt;"TBD"),VLOOKUP($A1490,'V2.5.2 Measures'!$C:$W,10,FALSE),"N/A")</f>
        <v>16</v>
      </c>
      <c r="H1490" s="7">
        <f>IF(VLOOKUP($A1490,'V2.5.2 Measures'!$C:$W,14,FALSE)&lt;&gt; "", VLOOKUP($A1490,'V2.5.2 Measures'!$C:$W,14,FALSE),"N/A")</f>
        <v>0.3</v>
      </c>
      <c r="I1490" s="7">
        <f>IF(VLOOKUP($A1490,'V2.5.2 Measures'!$C:$W,15,FALSE)&lt;&gt; "", VLOOKUP($A1490,'V2.5.2 Measures'!$C:$W,15,FALSE),"N/A")</f>
        <v>0.1</v>
      </c>
      <c r="J1490" s="7">
        <f>IF(VLOOKUP($A1490,'V2.5.2 Measures'!$C:$W,16,FALSE)&lt;&gt; "", VLOOKUP($A1490,'V2.5.2 Measures'!$C:$W,16,FALSE),"N/A")</f>
        <v>0</v>
      </c>
      <c r="K1490" s="7">
        <f>IF(VLOOKUP($A1490,'V2.5.2 Measures'!$C:$W,17,FALSE)&lt;&gt; "", VLOOKUP($A1490,'V2.5.2 Measures'!$C:$W,17,FALSE),"N/A")</f>
        <v>0.4</v>
      </c>
      <c r="L1490" s="7" t="str">
        <f>IF(VLOOKUP($A1490,'V2.5.2 Measures'!$C:$W,18,FALSE)&lt;&gt; "", VLOOKUP($A1490,'V2.5.2 Measures'!$C:$W,18,FALSE),"N/A")</f>
        <v>Default</v>
      </c>
      <c r="M1490" s="7" t="str">
        <f>IF(VLOOKUP($A1490,'V2.5.2 Measures'!$C:$W,19,FALSE)&lt;&gt; "", VLOOKUP($A1490,'V2.5.2 Measures'!$C:$W,19,FALSE),"N/A")</f>
        <v>SAS</v>
      </c>
      <c r="N1490" s="7" t="str">
        <f>IF(VLOOKUP($A1490,'V2.5.2 Measures'!$C:$W,20,FALSE)&lt;&gt; "", VLOOKUP($A1490,'V2.5.2 Measures'!$C:$W,20,FALSE),"N/A")</f>
        <v>V1.5</v>
      </c>
      <c r="O1490" s="7" t="str">
        <f>IF(VLOOKUP($A1490,'V2.5.2 Measures'!$C:$W,21,FALSE)&lt;&gt; "", VLOOKUP($A1490,'V2.5.2 Measures'!$C:$W,21,FALSE),"N/A")</f>
        <v>V1.6</v>
      </c>
      <c r="P1490" s="7" t="e">
        <f>IF(VLOOKUP($A1490,'V2.5.2 Measures'!$C:$W,22,FALSE)&lt;&gt; "", VLOOKUP($A1490,'V2.5.2 Measures'!$C:$W,22,FALSE),"N/A")</f>
        <v>#REF!</v>
      </c>
      <c r="Q1490" s="7" t="e">
        <f>IF(VLOOKUP($A1490,'V2.5.2 Measures'!$C:$W,23,FALSE)&lt;&gt; "", VLOOKUP($A1490,'V2.5.2 Measures'!$C:$W,23,FALSE),"N/A")</f>
        <v>#REF!</v>
      </c>
      <c r="R1490" s="7" t="e">
        <f>IF(VLOOKUP($A1490,'V2.5.2 Measures'!$C:$W,24,FALSE)&lt;&gt; "", VLOOKUP($A1490,'V2.5.2 Measures'!$C:$W,24,FALSE),"N/A")</f>
        <v>#REF!</v>
      </c>
      <c r="S1490" s="7" t="e">
        <f>IF(VLOOKUP($A1490,'V2.5.2 Measures'!$C:$W,25,FALSE)&lt;&gt; "", VLOOKUP($A1490,'V2.5.2 Measures'!$C:$W,25,FALSE),"N/A")</f>
        <v>#REF!</v>
      </c>
      <c r="T1490" s="7" t="str">
        <f>IF(VLOOKUP($A1490,'V2.5.2 Measures'!$C:$W,2,FALSE)&lt;&gt; "", VLOOKUP($A1490,'V2.5.2 Measures'!$C:$W,2,FALSE),"N/A")</f>
        <v>EXP-30-001-1</v>
      </c>
      <c r="U1490" s="7" t="str">
        <f>IF(VLOOKUP($A1490,'V2.5.2 Measures'!$C:$W,3,FALSE)&lt;&gt; "", VLOOKUP($A1490,'V2.5.2 Measures'!$C:$W,3,FALSE),"N/A")</f>
        <v>% of claim headers with Total Medicaid Paid Amount = $0 or missing</v>
      </c>
      <c r="V1490" s="7" t="e">
        <f>IF(VLOOKUP($A1490,'V2.5.2 Measures'!$C:$W,26,FALSE)&lt;&gt; "", VLOOKUP($A1490,'V2.5.2 Measures'!$C:$W,26,FALSE),"N/A")</f>
        <v>#REF!</v>
      </c>
      <c r="W1490" s="7" t="e">
        <f>IF(VLOOKUP($A1490,'V2.5.2 Measures'!$C:$W,44,FALSE)&lt;&gt; "", VLOOKUP($A1490,'V2.5.2 Measures'!$C:$W,44,FALSE),"N/A")</f>
        <v>#REF!</v>
      </c>
    </row>
    <row r="1491" spans="1:23" x14ac:dyDescent="0.35">
      <c r="A1491" s="7" t="str">
        <f>'V2.5.2 Measures'!C954</f>
        <v>EXP3.5</v>
      </c>
      <c r="B1491" s="7" t="str">
        <f>VLOOKUP($A1491,'V2.5.2 Measures'!$C:$W,6,FALSE)</f>
        <v>S-CHIP FFS: Original, Non-Crossover, Paid Claims</v>
      </c>
      <c r="C1491" s="7" t="str">
        <f>VLOOKUP($A1491,'V2.5.2 Measures'!$C:$W,8,FALSE)</f>
        <v>TA- Longitudinal</v>
      </c>
      <c r="D1491" s="7" t="str">
        <f>IF(VLOOKUP($A1491,'V2.5.2 Measures'!$C:$W,4,FALSE)="","",VLOOKUP($A1491,'V2.5.2 Measures'!$C:$W,4,FALSE))</f>
        <v>Sum</v>
      </c>
      <c r="E1491" s="7" t="str">
        <f>IF((VLOOKUP($A1491,'V2.5.2 Measures'!$C:$W,8,FALSE)&lt;&gt;"")*AND(VLOOKUP($A1491,'V2.5.2 Measures'!$C:$W,8,FALSE)&lt;&gt;"TBD"),VLOOKUP($A1491,'V2.5.2 Measures'!$C:$W,8,FALSE),"N/A")</f>
        <v>TA- Longitudinal</v>
      </c>
      <c r="F1491" s="7" t="str">
        <f>IF((VLOOKUP($A1491,'V2.5.2 Measures'!$C:$W,9,FALSE)&lt;&gt;"")*AND(VLOOKUP($A1491,'V2.5.2 Measures'!$C:$W,9,FALSE)&lt;&gt;"TBD"),VLOOKUP($A1491,'V2.5.2 Measures'!$C:$W,9,FALSE),"N/A")</f>
        <v>Medium</v>
      </c>
      <c r="G1491" s="7" t="str">
        <f>IF((VLOOKUP($A1491,'V2.5.2 Measures'!$C:$W,10,FALSE)&lt;&gt;"")*AND(VLOOKUP($A1491,'V2.5.2 Measures'!$C:$W,10,FALSE)&lt;&gt;"TBD"),VLOOKUP($A1491,'V2.5.2 Measures'!$C:$W,10,FALSE),"N/A")</f>
        <v>N/A</v>
      </c>
      <c r="H1491" s="7" t="str">
        <f>IF(VLOOKUP($A1491,'V2.5.2 Measures'!$C:$W,14,FALSE)&lt;&gt; "", VLOOKUP($A1491,'V2.5.2 Measures'!$C:$W,14,FALSE),"N/A")</f>
        <v>N/A</v>
      </c>
      <c r="I1491" s="7">
        <f>IF(VLOOKUP($A1491,'V2.5.2 Measures'!$C:$W,15,FALSE)&lt;&gt; "", VLOOKUP($A1491,'V2.5.2 Measures'!$C:$W,15,FALSE),"N/A")</f>
        <v>0.5</v>
      </c>
      <c r="J1491" s="7" t="str">
        <f>IF(VLOOKUP($A1491,'V2.5.2 Measures'!$C:$W,16,FALSE)&lt;&gt; "", VLOOKUP($A1491,'V2.5.2 Measures'!$C:$W,16,FALSE),"N/A")</f>
        <v>N/A</v>
      </c>
      <c r="K1491" s="7" t="str">
        <f>IF(VLOOKUP($A1491,'V2.5.2 Measures'!$C:$W,17,FALSE)&lt;&gt; "", VLOOKUP($A1491,'V2.5.2 Measures'!$C:$W,17,FALSE),"N/A")</f>
        <v>N/A</v>
      </c>
      <c r="L1491" s="7" t="str">
        <f>IF(VLOOKUP($A1491,'V2.5.2 Measures'!$C:$W,18,FALSE)&lt;&gt; "", VLOOKUP($A1491,'V2.5.2 Measures'!$C:$W,18,FALSE),"N/A")</f>
        <v>Default</v>
      </c>
      <c r="M1491" s="7" t="str">
        <f>IF(VLOOKUP($A1491,'V2.5.2 Measures'!$C:$W,19,FALSE)&lt;&gt; "", VLOOKUP($A1491,'V2.5.2 Measures'!$C:$W,19,FALSE),"N/A")</f>
        <v>SAS</v>
      </c>
      <c r="N1491" s="7" t="str">
        <f>IF(VLOOKUP($A1491,'V2.5.2 Measures'!$C:$W,20,FALSE)&lt;&gt; "", VLOOKUP($A1491,'V2.5.2 Measures'!$C:$W,20,FALSE),"N/A")</f>
        <v>V1.1</v>
      </c>
      <c r="O1491" s="7" t="str">
        <f>IF(VLOOKUP($A1491,'V2.5.2 Measures'!$C:$W,21,FALSE)&lt;&gt; "", VLOOKUP($A1491,'V2.5.2 Measures'!$C:$W,21,FALSE),"N/A")</f>
        <v>V1.6</v>
      </c>
      <c r="P1491" s="7" t="e">
        <f>IF(VLOOKUP($A1491,'V2.5.2 Measures'!$C:$W,22,FALSE)&lt;&gt; "", VLOOKUP($A1491,'V2.5.2 Measures'!$C:$W,22,FALSE),"N/A")</f>
        <v>#REF!</v>
      </c>
      <c r="Q1491" s="7" t="e">
        <f>IF(VLOOKUP($A1491,'V2.5.2 Measures'!$C:$W,23,FALSE)&lt;&gt; "", VLOOKUP($A1491,'V2.5.2 Measures'!$C:$W,23,FALSE),"N/A")</f>
        <v>#REF!</v>
      </c>
      <c r="R1491" s="7" t="e">
        <f>IF(VLOOKUP($A1491,'V2.5.2 Measures'!$C:$W,24,FALSE)&lt;&gt; "", VLOOKUP($A1491,'V2.5.2 Measures'!$C:$W,24,FALSE),"N/A")</f>
        <v>#REF!</v>
      </c>
      <c r="S1491" s="7" t="e">
        <f>IF(VLOOKUP($A1491,'V2.5.2 Measures'!$C:$W,25,FALSE)&lt;&gt; "", VLOOKUP($A1491,'V2.5.2 Measures'!$C:$W,25,FALSE),"N/A")</f>
        <v>#REF!</v>
      </c>
      <c r="T1491" s="7" t="str">
        <f>IF(VLOOKUP($A1491,'V2.5.2 Measures'!$C:$W,2,FALSE)&lt;&gt; "", VLOOKUP($A1491,'V2.5.2 Measures'!$C:$W,2,FALSE),"N/A")</f>
        <v>EXP-3-001-5</v>
      </c>
      <c r="U1491" s="7" t="str">
        <f>IF(VLOOKUP($A1491,'V2.5.2 Measures'!$C:$W,3,FALSE)&lt;&gt; "", VLOOKUP($A1491,'V2.5.2 Measures'!$C:$W,3,FALSE),"N/A")</f>
        <v>Sum of Total Medicaid Paid Amount</v>
      </c>
      <c r="V1491" s="7" t="e">
        <f>IF(VLOOKUP($A1491,'V2.5.2 Measures'!$C:$W,26,FALSE)&lt;&gt; "", VLOOKUP($A1491,'V2.5.2 Measures'!$C:$W,26,FALSE),"N/A")</f>
        <v>#REF!</v>
      </c>
      <c r="W1491" s="7" t="e">
        <f>IF(VLOOKUP($A1491,'V2.5.2 Measures'!$C:$W,44,FALSE)&lt;&gt; "", VLOOKUP($A1491,'V2.5.2 Measures'!$C:$W,44,FALSE),"N/A")</f>
        <v>#REF!</v>
      </c>
    </row>
    <row r="1492" spans="1:23" x14ac:dyDescent="0.35">
      <c r="A1492" s="7" t="str">
        <f>'V2.5.2 Measures'!C955</f>
        <v>EXP3.3</v>
      </c>
      <c r="B1492" s="7" t="str">
        <f>VLOOKUP($A1492,'V2.5.2 Measures'!$C:$W,6,FALSE)</f>
        <v>S-CHIP FFS: Original, Non-Crossover, Paid Claims</v>
      </c>
      <c r="C1492" s="7" t="str">
        <f>VLOOKUP($A1492,'V2.5.2 Measures'!$C:$W,8,FALSE)</f>
        <v>No</v>
      </c>
      <c r="D1492" s="7" t="str">
        <f>IF(VLOOKUP($A1492,'V2.5.2 Measures'!$C:$W,4,FALSE)="","",VLOOKUP($A1492,'V2.5.2 Measures'!$C:$W,4,FALSE))</f>
        <v>Claims Percentage</v>
      </c>
      <c r="E1492" s="7" t="str">
        <f>IF((VLOOKUP($A1492,'V2.5.2 Measures'!$C:$W,8,FALSE)&lt;&gt;"")*AND(VLOOKUP($A1492,'V2.5.2 Measures'!$C:$W,8,FALSE)&lt;&gt;"TBD"),VLOOKUP($A1492,'V2.5.2 Measures'!$C:$W,8,FALSE),"N/A")</f>
        <v>No</v>
      </c>
      <c r="F1492" s="7" t="str">
        <f>IF((VLOOKUP($A1492,'V2.5.2 Measures'!$C:$W,9,FALSE)&lt;&gt;"")*AND(VLOOKUP($A1492,'V2.5.2 Measures'!$C:$W,9,FALSE)&lt;&gt;"TBD"),VLOOKUP($A1492,'V2.5.2 Measures'!$C:$W,9,FALSE),"N/A")</f>
        <v>N/A</v>
      </c>
      <c r="G1492" s="7" t="str">
        <f>IF((VLOOKUP($A1492,'V2.5.2 Measures'!$C:$W,10,FALSE)&lt;&gt;"")*AND(VLOOKUP($A1492,'V2.5.2 Measures'!$C:$W,10,FALSE)&lt;&gt;"TBD"),VLOOKUP($A1492,'V2.5.2 Measures'!$C:$W,10,FALSE),"N/A")</f>
        <v>N/A</v>
      </c>
      <c r="H1492" s="7">
        <f>IF(VLOOKUP($A1492,'V2.5.2 Measures'!$C:$W,14,FALSE)&lt;&gt; "", VLOOKUP($A1492,'V2.5.2 Measures'!$C:$W,14,FALSE),"N/A")</f>
        <v>0.01</v>
      </c>
      <c r="I1492" s="7">
        <f>IF(VLOOKUP($A1492,'V2.5.2 Measures'!$C:$W,15,FALSE)&lt;&gt; "", VLOOKUP($A1492,'V2.5.2 Measures'!$C:$W,15,FALSE),"N/A")</f>
        <v>0.01</v>
      </c>
      <c r="J1492" s="7" t="str">
        <f>IF(VLOOKUP($A1492,'V2.5.2 Measures'!$C:$W,16,FALSE)&lt;&gt; "", VLOOKUP($A1492,'V2.5.2 Measures'!$C:$W,16,FALSE),"N/A")</f>
        <v>N/A</v>
      </c>
      <c r="K1492" s="7" t="str">
        <f>IF(VLOOKUP($A1492,'V2.5.2 Measures'!$C:$W,17,FALSE)&lt;&gt; "", VLOOKUP($A1492,'V2.5.2 Measures'!$C:$W,17,FALSE),"N/A")</f>
        <v>N/A</v>
      </c>
      <c r="L1492" s="7" t="str">
        <f>IF(VLOOKUP($A1492,'V2.5.2 Measures'!$C:$W,18,FALSE)&lt;&gt; "", VLOOKUP($A1492,'V2.5.2 Measures'!$C:$W,18,FALSE),"N/A")</f>
        <v>Default</v>
      </c>
      <c r="M1492" s="7" t="str">
        <f>IF(VLOOKUP($A1492,'V2.5.2 Measures'!$C:$W,19,FALSE)&lt;&gt; "", VLOOKUP($A1492,'V2.5.2 Measures'!$C:$W,19,FALSE),"N/A")</f>
        <v>SAS</v>
      </c>
      <c r="N1492" s="7" t="str">
        <f>IF(VLOOKUP($A1492,'V2.5.2 Measures'!$C:$W,20,FALSE)&lt;&gt; "", VLOOKUP($A1492,'V2.5.2 Measures'!$C:$W,20,FALSE),"N/A")</f>
        <v>V1.1</v>
      </c>
      <c r="O1492" s="7" t="str">
        <f>IF(VLOOKUP($A1492,'V2.5.2 Measures'!$C:$W,21,FALSE)&lt;&gt; "", VLOOKUP($A1492,'V2.5.2 Measures'!$C:$W,21,FALSE),"N/A")</f>
        <v>V1.6</v>
      </c>
      <c r="P1492" s="7" t="e">
        <f>IF(VLOOKUP($A1492,'V2.5.2 Measures'!$C:$W,22,FALSE)&lt;&gt; "", VLOOKUP($A1492,'V2.5.2 Measures'!$C:$W,22,FALSE),"N/A")</f>
        <v>#REF!</v>
      </c>
      <c r="Q1492" s="7" t="e">
        <f>IF(VLOOKUP($A1492,'V2.5.2 Measures'!$C:$W,23,FALSE)&lt;&gt; "", VLOOKUP($A1492,'V2.5.2 Measures'!$C:$W,23,FALSE),"N/A")</f>
        <v>#REF!</v>
      </c>
      <c r="R1492" s="7" t="e">
        <f>IF(VLOOKUP($A1492,'V2.5.2 Measures'!$C:$W,24,FALSE)&lt;&gt; "", VLOOKUP($A1492,'V2.5.2 Measures'!$C:$W,24,FALSE),"N/A")</f>
        <v>#REF!</v>
      </c>
      <c r="S1492" s="7" t="e">
        <f>IF(VLOOKUP($A1492,'V2.5.2 Measures'!$C:$W,25,FALSE)&lt;&gt; "", VLOOKUP($A1492,'V2.5.2 Measures'!$C:$W,25,FALSE),"N/A")</f>
        <v>#REF!</v>
      </c>
      <c r="T1492" s="7" t="str">
        <f>IF(VLOOKUP($A1492,'V2.5.2 Measures'!$C:$W,2,FALSE)&lt;&gt; "", VLOOKUP($A1492,'V2.5.2 Measures'!$C:$W,2,FALSE),"N/A")</f>
        <v>EXP-3-002-3</v>
      </c>
      <c r="U1492" s="7" t="str">
        <f>IF(VLOOKUP($A1492,'V2.5.2 Measures'!$C:$W,3,FALSE)&lt;&gt; "", VLOOKUP($A1492,'V2.5.2 Measures'!$C:$W,3,FALSE),"N/A")</f>
        <v>% of claim headers with Total Medicaid Paid Amount &gt; $2 million</v>
      </c>
      <c r="V1492" s="7" t="e">
        <f>IF(VLOOKUP($A1492,'V2.5.2 Measures'!$C:$W,26,FALSE)&lt;&gt; "", VLOOKUP($A1492,'V2.5.2 Measures'!$C:$W,26,FALSE),"N/A")</f>
        <v>#REF!</v>
      </c>
      <c r="W1492" s="7" t="e">
        <f>IF(VLOOKUP($A1492,'V2.5.2 Measures'!$C:$W,44,FALSE)&lt;&gt; "", VLOOKUP($A1492,'V2.5.2 Measures'!$C:$W,44,FALSE),"N/A")</f>
        <v>#REF!</v>
      </c>
    </row>
    <row r="1493" spans="1:23" x14ac:dyDescent="0.35">
      <c r="A1493" s="7" t="str">
        <f>'V2.5.2 Measures'!C956</f>
        <v>EXP3.4</v>
      </c>
      <c r="B1493" s="7" t="str">
        <f>VLOOKUP($A1493,'V2.5.2 Measures'!$C:$W,6,FALSE)</f>
        <v>S-CHIP FFS: Original, Non-Crossover, Paid Claims</v>
      </c>
      <c r="C1493" s="7" t="str">
        <f>VLOOKUP($A1493,'V2.5.2 Measures'!$C:$W,8,FALSE)</f>
        <v>No</v>
      </c>
      <c r="D1493" s="7" t="str">
        <f>IF(VLOOKUP($A1493,'V2.5.2 Measures'!$C:$W,4,FALSE)="","",VLOOKUP($A1493,'V2.5.2 Measures'!$C:$W,4,FALSE))</f>
        <v>Average</v>
      </c>
      <c r="E1493" s="7" t="str">
        <f>IF((VLOOKUP($A1493,'V2.5.2 Measures'!$C:$W,8,FALSE)&lt;&gt;"")*AND(VLOOKUP($A1493,'V2.5.2 Measures'!$C:$W,8,FALSE)&lt;&gt;"TBD"),VLOOKUP($A1493,'V2.5.2 Measures'!$C:$W,8,FALSE),"N/A")</f>
        <v>No</v>
      </c>
      <c r="F1493" s="7" t="str">
        <f>IF((VLOOKUP($A1493,'V2.5.2 Measures'!$C:$W,9,FALSE)&lt;&gt;"")*AND(VLOOKUP($A1493,'V2.5.2 Measures'!$C:$W,9,FALSE)&lt;&gt;"TBD"),VLOOKUP($A1493,'V2.5.2 Measures'!$C:$W,9,FALSE),"N/A")</f>
        <v>N/A</v>
      </c>
      <c r="G1493" s="7" t="str">
        <f>IF((VLOOKUP($A1493,'V2.5.2 Measures'!$C:$W,10,FALSE)&lt;&gt;"")*AND(VLOOKUP($A1493,'V2.5.2 Measures'!$C:$W,10,FALSE)&lt;&gt;"TBD"),VLOOKUP($A1493,'V2.5.2 Measures'!$C:$W,10,FALSE),"N/A")</f>
        <v>N/A</v>
      </c>
      <c r="H1493" s="7">
        <f>IF(VLOOKUP($A1493,'V2.5.2 Measures'!$C:$W,14,FALSE)&lt;&gt; "", VLOOKUP($A1493,'V2.5.2 Measures'!$C:$W,14,FALSE),"N/A")</f>
        <v>12000</v>
      </c>
      <c r="I1493" s="7">
        <f>IF(VLOOKUP($A1493,'V2.5.2 Measures'!$C:$W,15,FALSE)&lt;&gt; "", VLOOKUP($A1493,'V2.5.2 Measures'!$C:$W,15,FALSE),"N/A")</f>
        <v>0.15</v>
      </c>
      <c r="J1493" s="7" t="str">
        <f>IF(VLOOKUP($A1493,'V2.5.2 Measures'!$C:$W,16,FALSE)&lt;&gt; "", VLOOKUP($A1493,'V2.5.2 Measures'!$C:$W,16,FALSE),"N/A")</f>
        <v>N/A</v>
      </c>
      <c r="K1493" s="7" t="str">
        <f>IF(VLOOKUP($A1493,'V2.5.2 Measures'!$C:$W,17,FALSE)&lt;&gt; "", VLOOKUP($A1493,'V2.5.2 Measures'!$C:$W,17,FALSE),"N/A")</f>
        <v>N/A</v>
      </c>
      <c r="L1493" s="7" t="str">
        <f>IF(VLOOKUP($A1493,'V2.5.2 Measures'!$C:$W,18,FALSE)&lt;&gt; "", VLOOKUP($A1493,'V2.5.2 Measures'!$C:$W,18,FALSE),"N/A")</f>
        <v>Default</v>
      </c>
      <c r="M1493" s="7" t="str">
        <f>IF(VLOOKUP($A1493,'V2.5.2 Measures'!$C:$W,19,FALSE)&lt;&gt; "", VLOOKUP($A1493,'V2.5.2 Measures'!$C:$W,19,FALSE),"N/A")</f>
        <v>SAS</v>
      </c>
      <c r="N1493" s="7" t="str">
        <f>IF(VLOOKUP($A1493,'V2.5.2 Measures'!$C:$W,20,FALSE)&lt;&gt; "", VLOOKUP($A1493,'V2.5.2 Measures'!$C:$W,20,FALSE),"N/A")</f>
        <v>V1.1</v>
      </c>
      <c r="O1493" s="7" t="str">
        <f>IF(VLOOKUP($A1493,'V2.5.2 Measures'!$C:$W,21,FALSE)&lt;&gt; "", VLOOKUP($A1493,'V2.5.2 Measures'!$C:$W,21,FALSE),"N/A")</f>
        <v>V1.6</v>
      </c>
      <c r="P1493" s="7" t="e">
        <f>IF(VLOOKUP($A1493,'V2.5.2 Measures'!$C:$W,22,FALSE)&lt;&gt; "", VLOOKUP($A1493,'V2.5.2 Measures'!$C:$W,22,FALSE),"N/A")</f>
        <v>#REF!</v>
      </c>
      <c r="Q1493" s="7" t="e">
        <f>IF(VLOOKUP($A1493,'V2.5.2 Measures'!$C:$W,23,FALSE)&lt;&gt; "", VLOOKUP($A1493,'V2.5.2 Measures'!$C:$W,23,FALSE),"N/A")</f>
        <v>#REF!</v>
      </c>
      <c r="R1493" s="7" t="e">
        <f>IF(VLOOKUP($A1493,'V2.5.2 Measures'!$C:$W,24,FALSE)&lt;&gt; "", VLOOKUP($A1493,'V2.5.2 Measures'!$C:$W,24,FALSE),"N/A")</f>
        <v>#REF!</v>
      </c>
      <c r="S1493" s="7" t="e">
        <f>IF(VLOOKUP($A1493,'V2.5.2 Measures'!$C:$W,25,FALSE)&lt;&gt; "", VLOOKUP($A1493,'V2.5.2 Measures'!$C:$W,25,FALSE),"N/A")</f>
        <v>#REF!</v>
      </c>
      <c r="T1493" s="7" t="str">
        <f>IF(VLOOKUP($A1493,'V2.5.2 Measures'!$C:$W,2,FALSE)&lt;&gt; "", VLOOKUP($A1493,'V2.5.2 Measures'!$C:$W,2,FALSE),"N/A")</f>
        <v>EXP-3-003-4</v>
      </c>
      <c r="U1493" s="7" t="str">
        <f>IF(VLOOKUP($A1493,'V2.5.2 Measures'!$C:$W,3,FALSE)&lt;&gt; "", VLOOKUP($A1493,'V2.5.2 Measures'!$C:$W,3,FALSE),"N/A")</f>
        <v>Average Total Medicaid Paid Amount (excludes outliers with Total Medicaid Paid Amount &gt; $2 million)</v>
      </c>
      <c r="V1493" s="7" t="e">
        <f>IF(VLOOKUP($A1493,'V2.5.2 Measures'!$C:$W,26,FALSE)&lt;&gt; "", VLOOKUP($A1493,'V2.5.2 Measures'!$C:$W,26,FALSE),"N/A")</f>
        <v>#REF!</v>
      </c>
      <c r="W1493" s="7" t="e">
        <f>IF(VLOOKUP($A1493,'V2.5.2 Measures'!$C:$W,44,FALSE)&lt;&gt; "", VLOOKUP($A1493,'V2.5.2 Measures'!$C:$W,44,FALSE),"N/A")</f>
        <v>#REF!</v>
      </c>
    </row>
    <row r="1494" spans="1:23" x14ac:dyDescent="0.35">
      <c r="A1494" s="7" t="str">
        <f>'V2.5.2 Measures'!C957</f>
        <v>EXP3.1</v>
      </c>
      <c r="B1494" s="7" t="str">
        <f>VLOOKUP($A1494,'V2.5.2 Measures'!$C:$W,6,FALSE)</f>
        <v>S-CHIP FFS: Original, Non-Crossover, Paid Claims</v>
      </c>
      <c r="C1494" s="7" t="str">
        <f>VLOOKUP($A1494,'V2.5.2 Measures'!$C:$W,8,FALSE)</f>
        <v>No</v>
      </c>
      <c r="D1494" s="7" t="str">
        <f>IF(VLOOKUP($A1494,'V2.5.2 Measures'!$C:$W,4,FALSE)="","",VLOOKUP($A1494,'V2.5.2 Measures'!$C:$W,4,FALSE))</f>
        <v>Claims Percentage</v>
      </c>
      <c r="E1494" s="7" t="str">
        <f>IF((VLOOKUP($A1494,'V2.5.2 Measures'!$C:$W,8,FALSE)&lt;&gt;"")*AND(VLOOKUP($A1494,'V2.5.2 Measures'!$C:$W,8,FALSE)&lt;&gt;"TBD"),VLOOKUP($A1494,'V2.5.2 Measures'!$C:$W,8,FALSE),"N/A")</f>
        <v>No</v>
      </c>
      <c r="F1494" s="7" t="str">
        <f>IF((VLOOKUP($A1494,'V2.5.2 Measures'!$C:$W,9,FALSE)&lt;&gt;"")*AND(VLOOKUP($A1494,'V2.5.2 Measures'!$C:$W,9,FALSE)&lt;&gt;"TBD"),VLOOKUP($A1494,'V2.5.2 Measures'!$C:$W,9,FALSE),"N/A")</f>
        <v>N/A</v>
      </c>
      <c r="G1494" s="7" t="str">
        <f>IF((VLOOKUP($A1494,'V2.5.2 Measures'!$C:$W,10,FALSE)&lt;&gt;"")*AND(VLOOKUP($A1494,'V2.5.2 Measures'!$C:$W,10,FALSE)&lt;&gt;"TBD"),VLOOKUP($A1494,'V2.5.2 Measures'!$C:$W,10,FALSE),"N/A")</f>
        <v>N/A</v>
      </c>
      <c r="H1494" s="7">
        <f>IF(VLOOKUP($A1494,'V2.5.2 Measures'!$C:$W,14,FALSE)&lt;&gt; "", VLOOKUP($A1494,'V2.5.2 Measures'!$C:$W,14,FALSE),"N/A")</f>
        <v>0.1</v>
      </c>
      <c r="I1494" s="7">
        <f>IF(VLOOKUP($A1494,'V2.5.2 Measures'!$C:$W,15,FALSE)&lt;&gt; "", VLOOKUP($A1494,'V2.5.2 Measures'!$C:$W,15,FALSE),"N/A")</f>
        <v>0.15</v>
      </c>
      <c r="J1494" s="7" t="str">
        <f>IF(VLOOKUP($A1494,'V2.5.2 Measures'!$C:$W,16,FALSE)&lt;&gt; "", VLOOKUP($A1494,'V2.5.2 Measures'!$C:$W,16,FALSE),"N/A")</f>
        <v>N/A</v>
      </c>
      <c r="K1494" s="7" t="str">
        <f>IF(VLOOKUP($A1494,'V2.5.2 Measures'!$C:$W,17,FALSE)&lt;&gt; "", VLOOKUP($A1494,'V2.5.2 Measures'!$C:$W,17,FALSE),"N/A")</f>
        <v>N/A</v>
      </c>
      <c r="L1494" s="7" t="str">
        <f>IF(VLOOKUP($A1494,'V2.5.2 Measures'!$C:$W,18,FALSE)&lt;&gt; "", VLOOKUP($A1494,'V2.5.2 Measures'!$C:$W,18,FALSE),"N/A")</f>
        <v>Default</v>
      </c>
      <c r="M1494" s="7" t="str">
        <f>IF(VLOOKUP($A1494,'V2.5.2 Measures'!$C:$W,19,FALSE)&lt;&gt; "", VLOOKUP($A1494,'V2.5.2 Measures'!$C:$W,19,FALSE),"N/A")</f>
        <v>SAS</v>
      </c>
      <c r="N1494" s="7" t="str">
        <f>IF(VLOOKUP($A1494,'V2.5.2 Measures'!$C:$W,20,FALSE)&lt;&gt; "", VLOOKUP($A1494,'V2.5.2 Measures'!$C:$W,20,FALSE),"N/A")</f>
        <v>V1.1</v>
      </c>
      <c r="O1494" s="7" t="str">
        <f>IF(VLOOKUP($A1494,'V2.5.2 Measures'!$C:$W,21,FALSE)&lt;&gt; "", VLOOKUP($A1494,'V2.5.2 Measures'!$C:$W,21,FALSE),"N/A")</f>
        <v>V1.6</v>
      </c>
      <c r="P1494" s="7" t="e">
        <f>IF(VLOOKUP($A1494,'V2.5.2 Measures'!$C:$W,22,FALSE)&lt;&gt; "", VLOOKUP($A1494,'V2.5.2 Measures'!$C:$W,22,FALSE),"N/A")</f>
        <v>#REF!</v>
      </c>
      <c r="Q1494" s="7" t="e">
        <f>IF(VLOOKUP($A1494,'V2.5.2 Measures'!$C:$W,23,FALSE)&lt;&gt; "", VLOOKUP($A1494,'V2.5.2 Measures'!$C:$W,23,FALSE),"N/A")</f>
        <v>#REF!</v>
      </c>
      <c r="R1494" s="7" t="e">
        <f>IF(VLOOKUP($A1494,'V2.5.2 Measures'!$C:$W,24,FALSE)&lt;&gt; "", VLOOKUP($A1494,'V2.5.2 Measures'!$C:$W,24,FALSE),"N/A")</f>
        <v>#REF!</v>
      </c>
      <c r="S1494" s="7" t="e">
        <f>IF(VLOOKUP($A1494,'V2.5.2 Measures'!$C:$W,25,FALSE)&lt;&gt; "", VLOOKUP($A1494,'V2.5.2 Measures'!$C:$W,25,FALSE),"N/A")</f>
        <v>#REF!</v>
      </c>
      <c r="T1494" s="7" t="str">
        <f>IF(VLOOKUP($A1494,'V2.5.2 Measures'!$C:$W,2,FALSE)&lt;&gt; "", VLOOKUP($A1494,'V2.5.2 Measures'!$C:$W,2,FALSE),"N/A")</f>
        <v>EXP-3-004-1</v>
      </c>
      <c r="U1494" s="7" t="str">
        <f>IF(VLOOKUP($A1494,'V2.5.2 Measures'!$C:$W,3,FALSE)&lt;&gt; "", VLOOKUP($A1494,'V2.5.2 Measures'!$C:$W,3,FALSE),"N/A")</f>
        <v>% of claim headers with Total Billed Amount = $0</v>
      </c>
      <c r="V1494" s="7" t="e">
        <f>IF(VLOOKUP($A1494,'V2.5.2 Measures'!$C:$W,26,FALSE)&lt;&gt; "", VLOOKUP($A1494,'V2.5.2 Measures'!$C:$W,26,FALSE),"N/A")</f>
        <v>#REF!</v>
      </c>
      <c r="W1494" s="7" t="e">
        <f>IF(VLOOKUP($A1494,'V2.5.2 Measures'!$C:$W,44,FALSE)&lt;&gt; "", VLOOKUP($A1494,'V2.5.2 Measures'!$C:$W,44,FALSE),"N/A")</f>
        <v>#REF!</v>
      </c>
    </row>
    <row r="1495" spans="1:23" x14ac:dyDescent="0.35">
      <c r="A1495" s="7" t="str">
        <f>'V2.5.2 Measures'!C958</f>
        <v>EXP3.2</v>
      </c>
      <c r="B1495" s="7" t="str">
        <f>VLOOKUP($A1495,'V2.5.2 Measures'!$C:$W,6,FALSE)</f>
        <v>S-CHIP FFS: Original, Non-Crossover, Paid Claims</v>
      </c>
      <c r="C1495" s="7" t="str">
        <f>VLOOKUP($A1495,'V2.5.2 Measures'!$C:$W,8,FALSE)</f>
        <v>TA- Inferential</v>
      </c>
      <c r="D1495" s="7" t="str">
        <f>IF(VLOOKUP($A1495,'V2.5.2 Measures'!$C:$W,4,FALSE)="","",VLOOKUP($A1495,'V2.5.2 Measures'!$C:$W,4,FALSE))</f>
        <v>Claims Percentage</v>
      </c>
      <c r="E1495" s="7" t="str">
        <f>IF((VLOOKUP($A1495,'V2.5.2 Measures'!$C:$W,8,FALSE)&lt;&gt;"")*AND(VLOOKUP($A1495,'V2.5.2 Measures'!$C:$W,8,FALSE)&lt;&gt;"TBD"),VLOOKUP($A1495,'V2.5.2 Measures'!$C:$W,8,FALSE),"N/A")</f>
        <v>TA- Inferential</v>
      </c>
      <c r="F1495" s="7" t="str">
        <f>IF((VLOOKUP($A1495,'V2.5.2 Measures'!$C:$W,9,FALSE)&lt;&gt;"")*AND(VLOOKUP($A1495,'V2.5.2 Measures'!$C:$W,9,FALSE)&lt;&gt;"TBD"),VLOOKUP($A1495,'V2.5.2 Measures'!$C:$W,9,FALSE),"N/A")</f>
        <v>High</v>
      </c>
      <c r="G1495" s="7">
        <f>IF((VLOOKUP($A1495,'V2.5.2 Measures'!$C:$W,10,FALSE)&lt;&gt;"")*AND(VLOOKUP($A1495,'V2.5.2 Measures'!$C:$W,10,FALSE)&lt;&gt;"TBD"),VLOOKUP($A1495,'V2.5.2 Measures'!$C:$W,10,FALSE),"N/A")</f>
        <v>16</v>
      </c>
      <c r="H1495" s="7">
        <f>IF(VLOOKUP($A1495,'V2.5.2 Measures'!$C:$W,14,FALSE)&lt;&gt; "", VLOOKUP($A1495,'V2.5.2 Measures'!$C:$W,14,FALSE),"N/A")</f>
        <v>0.05</v>
      </c>
      <c r="I1495" s="7">
        <f>IF(VLOOKUP($A1495,'V2.5.2 Measures'!$C:$W,15,FALSE)&lt;&gt; "", VLOOKUP($A1495,'V2.5.2 Measures'!$C:$W,15,FALSE),"N/A")</f>
        <v>0.2</v>
      </c>
      <c r="J1495" s="7">
        <f>IF(VLOOKUP($A1495,'V2.5.2 Measures'!$C:$W,16,FALSE)&lt;&gt; "", VLOOKUP($A1495,'V2.5.2 Measures'!$C:$W,16,FALSE),"N/A")</f>
        <v>0</v>
      </c>
      <c r="K1495" s="7">
        <f>IF(VLOOKUP($A1495,'V2.5.2 Measures'!$C:$W,17,FALSE)&lt;&gt; "", VLOOKUP($A1495,'V2.5.2 Measures'!$C:$W,17,FALSE),"N/A")</f>
        <v>0.1</v>
      </c>
      <c r="L1495" s="7" t="str">
        <f>IF(VLOOKUP($A1495,'V2.5.2 Measures'!$C:$W,18,FALSE)&lt;&gt; "", VLOOKUP($A1495,'V2.5.2 Measures'!$C:$W,18,FALSE),"N/A")</f>
        <v>Default</v>
      </c>
      <c r="M1495" s="7" t="str">
        <f>IF(VLOOKUP($A1495,'V2.5.2 Measures'!$C:$W,19,FALSE)&lt;&gt; "", VLOOKUP($A1495,'V2.5.2 Measures'!$C:$W,19,FALSE),"N/A")</f>
        <v>SAS</v>
      </c>
      <c r="N1495" s="7" t="str">
        <f>IF(VLOOKUP($A1495,'V2.5.2 Measures'!$C:$W,20,FALSE)&lt;&gt; "", VLOOKUP($A1495,'V2.5.2 Measures'!$C:$W,20,FALSE),"N/A")</f>
        <v>V1.1</v>
      </c>
      <c r="O1495" s="7" t="str">
        <f>IF(VLOOKUP($A1495,'V2.5.2 Measures'!$C:$W,21,FALSE)&lt;&gt; "", VLOOKUP($A1495,'V2.5.2 Measures'!$C:$W,21,FALSE),"N/A")</f>
        <v>V1.6</v>
      </c>
      <c r="P1495" s="7" t="e">
        <f>IF(VLOOKUP($A1495,'V2.5.2 Measures'!$C:$W,22,FALSE)&lt;&gt; "", VLOOKUP($A1495,'V2.5.2 Measures'!$C:$W,22,FALSE),"N/A")</f>
        <v>#REF!</v>
      </c>
      <c r="Q1495" s="7" t="e">
        <f>IF(VLOOKUP($A1495,'V2.5.2 Measures'!$C:$W,23,FALSE)&lt;&gt; "", VLOOKUP($A1495,'V2.5.2 Measures'!$C:$W,23,FALSE),"N/A")</f>
        <v>#REF!</v>
      </c>
      <c r="R1495" s="7" t="e">
        <f>IF(VLOOKUP($A1495,'V2.5.2 Measures'!$C:$W,24,FALSE)&lt;&gt; "", VLOOKUP($A1495,'V2.5.2 Measures'!$C:$W,24,FALSE),"N/A")</f>
        <v>#REF!</v>
      </c>
      <c r="S1495" s="7" t="e">
        <f>IF(VLOOKUP($A1495,'V2.5.2 Measures'!$C:$W,25,FALSE)&lt;&gt; "", VLOOKUP($A1495,'V2.5.2 Measures'!$C:$W,25,FALSE),"N/A")</f>
        <v>#REF!</v>
      </c>
      <c r="T1495" s="7" t="str">
        <f>IF(VLOOKUP($A1495,'V2.5.2 Measures'!$C:$W,2,FALSE)&lt;&gt; "", VLOOKUP($A1495,'V2.5.2 Measures'!$C:$W,2,FALSE),"N/A")</f>
        <v>EXP-3-005-2</v>
      </c>
      <c r="U1495" s="7" t="str">
        <f>IF(VLOOKUP($A1495,'V2.5.2 Measures'!$C:$W,3,FALSE)&lt;&gt; "", VLOOKUP($A1495,'V2.5.2 Measures'!$C:$W,3,FALSE),"N/A")</f>
        <v>% of claim headers with Total Medicaid Paid Amount = $0 or missing</v>
      </c>
      <c r="V1495" s="7" t="e">
        <f>IF(VLOOKUP($A1495,'V2.5.2 Measures'!$C:$W,26,FALSE)&lt;&gt; "", VLOOKUP($A1495,'V2.5.2 Measures'!$C:$W,26,FALSE),"N/A")</f>
        <v>#REF!</v>
      </c>
      <c r="W1495" s="7" t="e">
        <f>IF(VLOOKUP($A1495,'V2.5.2 Measures'!$C:$W,44,FALSE)&lt;&gt; "", VLOOKUP($A1495,'V2.5.2 Measures'!$C:$W,44,FALSE),"N/A")</f>
        <v>#REF!</v>
      </c>
    </row>
    <row r="1496" spans="1:23" x14ac:dyDescent="0.35">
      <c r="A1496" s="7" t="str">
        <f>'V2.5.2 Measures'!C959</f>
        <v>EXP31.1</v>
      </c>
      <c r="B1496" s="7" t="str">
        <f>VLOOKUP($A1496,'V2.5.2 Measures'!$C:$W,6,FALSE)</f>
        <v>S-CHIP Encounter: Original, Non-Crossover, Paid Claims</v>
      </c>
      <c r="C1496" s="7" t="str">
        <f>VLOOKUP($A1496,'V2.5.2 Measures'!$C:$W,8,FALSE)</f>
        <v>TA- Inferential</v>
      </c>
      <c r="D1496" s="7" t="str">
        <f>IF(VLOOKUP($A1496,'V2.5.2 Measures'!$C:$W,4,FALSE)="","",VLOOKUP($A1496,'V2.5.2 Measures'!$C:$W,4,FALSE))</f>
        <v>Claims percentage</v>
      </c>
      <c r="E1496" s="7" t="str">
        <f>IF((VLOOKUP($A1496,'V2.5.2 Measures'!$C:$W,8,FALSE)&lt;&gt;"")*AND(VLOOKUP($A1496,'V2.5.2 Measures'!$C:$W,8,FALSE)&lt;&gt;"TBD"),VLOOKUP($A1496,'V2.5.2 Measures'!$C:$W,8,FALSE),"N/A")</f>
        <v>TA- Inferential</v>
      </c>
      <c r="F1496" s="7" t="str">
        <f>IF((VLOOKUP($A1496,'V2.5.2 Measures'!$C:$W,9,FALSE)&lt;&gt;"")*AND(VLOOKUP($A1496,'V2.5.2 Measures'!$C:$W,9,FALSE)&lt;&gt;"TBD"),VLOOKUP($A1496,'V2.5.2 Measures'!$C:$W,9,FALSE),"N/A")</f>
        <v>High</v>
      </c>
      <c r="G1496" s="7">
        <f>IF((VLOOKUP($A1496,'V2.5.2 Measures'!$C:$W,10,FALSE)&lt;&gt;"")*AND(VLOOKUP($A1496,'V2.5.2 Measures'!$C:$W,10,FALSE)&lt;&gt;"TBD"),VLOOKUP($A1496,'V2.5.2 Measures'!$C:$W,10,FALSE),"N/A")</f>
        <v>16</v>
      </c>
      <c r="H1496" s="7">
        <f>IF(VLOOKUP($A1496,'V2.5.2 Measures'!$C:$W,14,FALSE)&lt;&gt; "", VLOOKUP($A1496,'V2.5.2 Measures'!$C:$W,14,FALSE),"N/A")</f>
        <v>0.05</v>
      </c>
      <c r="I1496" s="7">
        <f>IF(VLOOKUP($A1496,'V2.5.2 Measures'!$C:$W,15,FALSE)&lt;&gt; "", VLOOKUP($A1496,'V2.5.2 Measures'!$C:$W,15,FALSE),"N/A")</f>
        <v>0.2</v>
      </c>
      <c r="J1496" s="7">
        <f>IF(VLOOKUP($A1496,'V2.5.2 Measures'!$C:$W,16,FALSE)&lt;&gt; "", VLOOKUP($A1496,'V2.5.2 Measures'!$C:$W,16,FALSE),"N/A")</f>
        <v>0</v>
      </c>
      <c r="K1496" s="7">
        <f>IF(VLOOKUP($A1496,'V2.5.2 Measures'!$C:$W,17,FALSE)&lt;&gt; "", VLOOKUP($A1496,'V2.5.2 Measures'!$C:$W,17,FALSE),"N/A")</f>
        <v>0.1</v>
      </c>
      <c r="L1496" s="7" t="str">
        <f>IF(VLOOKUP($A1496,'V2.5.2 Measures'!$C:$W,18,FALSE)&lt;&gt; "", VLOOKUP($A1496,'V2.5.2 Measures'!$C:$W,18,FALSE),"N/A")</f>
        <v>Default</v>
      </c>
      <c r="M1496" s="7" t="str">
        <f>IF(VLOOKUP($A1496,'V2.5.2 Measures'!$C:$W,19,FALSE)&lt;&gt; "", VLOOKUP($A1496,'V2.5.2 Measures'!$C:$W,19,FALSE),"N/A")</f>
        <v>SAS</v>
      </c>
      <c r="N1496" s="7" t="str">
        <f>IF(VLOOKUP($A1496,'V2.5.2 Measures'!$C:$W,20,FALSE)&lt;&gt; "", VLOOKUP($A1496,'V2.5.2 Measures'!$C:$W,20,FALSE),"N/A")</f>
        <v>V1.5</v>
      </c>
      <c r="O1496" s="7" t="str">
        <f>IF(VLOOKUP($A1496,'V2.5.2 Measures'!$C:$W,21,FALSE)&lt;&gt; "", VLOOKUP($A1496,'V2.5.2 Measures'!$C:$W,21,FALSE),"N/A")</f>
        <v>V1.6</v>
      </c>
      <c r="P1496" s="7" t="e">
        <f>IF(VLOOKUP($A1496,'V2.5.2 Measures'!$C:$W,22,FALSE)&lt;&gt; "", VLOOKUP($A1496,'V2.5.2 Measures'!$C:$W,22,FALSE),"N/A")</f>
        <v>#REF!</v>
      </c>
      <c r="Q1496" s="7" t="e">
        <f>IF(VLOOKUP($A1496,'V2.5.2 Measures'!$C:$W,23,FALSE)&lt;&gt; "", VLOOKUP($A1496,'V2.5.2 Measures'!$C:$W,23,FALSE),"N/A")</f>
        <v>#REF!</v>
      </c>
      <c r="R1496" s="7" t="e">
        <f>IF(VLOOKUP($A1496,'V2.5.2 Measures'!$C:$W,24,FALSE)&lt;&gt; "", VLOOKUP($A1496,'V2.5.2 Measures'!$C:$W,24,FALSE),"N/A")</f>
        <v>#REF!</v>
      </c>
      <c r="S1496" s="7" t="e">
        <f>IF(VLOOKUP($A1496,'V2.5.2 Measures'!$C:$W,25,FALSE)&lt;&gt; "", VLOOKUP($A1496,'V2.5.2 Measures'!$C:$W,25,FALSE),"N/A")</f>
        <v>#REF!</v>
      </c>
      <c r="T1496" s="7" t="str">
        <f>IF(VLOOKUP($A1496,'V2.5.2 Measures'!$C:$W,2,FALSE)&lt;&gt; "", VLOOKUP($A1496,'V2.5.2 Measures'!$C:$W,2,FALSE),"N/A")</f>
        <v>EXP-31-001-1</v>
      </c>
      <c r="U1496" s="7" t="str">
        <f>IF(VLOOKUP($A1496,'V2.5.2 Measures'!$C:$W,3,FALSE)&lt;&gt; "", VLOOKUP($A1496,'V2.5.2 Measures'!$C:$W,3,FALSE),"N/A")</f>
        <v>% of claim headers with Total Medicaid Paid Amount = $0 or missing</v>
      </c>
      <c r="V1496" s="7" t="e">
        <f>IF(VLOOKUP($A1496,'V2.5.2 Measures'!$C:$W,26,FALSE)&lt;&gt; "", VLOOKUP($A1496,'V2.5.2 Measures'!$C:$W,26,FALSE),"N/A")</f>
        <v>#REF!</v>
      </c>
      <c r="W1496" s="7" t="e">
        <f>IF(VLOOKUP($A1496,'V2.5.2 Measures'!$C:$W,44,FALSE)&lt;&gt; "", VLOOKUP($A1496,'V2.5.2 Measures'!$C:$W,44,FALSE),"N/A")</f>
        <v>#REF!</v>
      </c>
    </row>
    <row r="1497" spans="1:23" x14ac:dyDescent="0.35">
      <c r="A1497" s="7" t="str">
        <f>'V2.5.2 Measures'!C960</f>
        <v>EXP32.1</v>
      </c>
      <c r="B1497" s="7" t="str">
        <f>VLOOKUP($A1497,'V2.5.2 Measures'!$C:$W,6,FALSE)</f>
        <v>S-CHIP Encounter: Original, Crossover, Paid Claims</v>
      </c>
      <c r="C1497" s="7" t="str">
        <f>VLOOKUP($A1497,'V2.5.2 Measures'!$C:$W,8,FALSE)</f>
        <v>TA- Inferential</v>
      </c>
      <c r="D1497" s="7" t="str">
        <f>IF(VLOOKUP($A1497,'V2.5.2 Measures'!$C:$W,4,FALSE)="","",VLOOKUP($A1497,'V2.5.2 Measures'!$C:$W,4,FALSE))</f>
        <v>Claims percentage</v>
      </c>
      <c r="E1497" s="7" t="str">
        <f>IF((VLOOKUP($A1497,'V2.5.2 Measures'!$C:$W,8,FALSE)&lt;&gt;"")*AND(VLOOKUP($A1497,'V2.5.2 Measures'!$C:$W,8,FALSE)&lt;&gt;"TBD"),VLOOKUP($A1497,'V2.5.2 Measures'!$C:$W,8,FALSE),"N/A")</f>
        <v>TA- Inferential</v>
      </c>
      <c r="F1497" s="7" t="str">
        <f>IF((VLOOKUP($A1497,'V2.5.2 Measures'!$C:$W,9,FALSE)&lt;&gt;"")*AND(VLOOKUP($A1497,'V2.5.2 Measures'!$C:$W,9,FALSE)&lt;&gt;"TBD"),VLOOKUP($A1497,'V2.5.2 Measures'!$C:$W,9,FALSE),"N/A")</f>
        <v>High</v>
      </c>
      <c r="G1497" s="7">
        <f>IF((VLOOKUP($A1497,'V2.5.2 Measures'!$C:$W,10,FALSE)&lt;&gt;"")*AND(VLOOKUP($A1497,'V2.5.2 Measures'!$C:$W,10,FALSE)&lt;&gt;"TBD"),VLOOKUP($A1497,'V2.5.2 Measures'!$C:$W,10,FALSE),"N/A")</f>
        <v>16</v>
      </c>
      <c r="H1497" s="7">
        <f>IF(VLOOKUP($A1497,'V2.5.2 Measures'!$C:$W,14,FALSE)&lt;&gt; "", VLOOKUP($A1497,'V2.5.2 Measures'!$C:$W,14,FALSE),"N/A")</f>
        <v>0.3</v>
      </c>
      <c r="I1497" s="7">
        <f>IF(VLOOKUP($A1497,'V2.5.2 Measures'!$C:$W,15,FALSE)&lt;&gt; "", VLOOKUP($A1497,'V2.5.2 Measures'!$C:$W,15,FALSE),"N/A")</f>
        <v>0.05</v>
      </c>
      <c r="J1497" s="7">
        <f>IF(VLOOKUP($A1497,'V2.5.2 Measures'!$C:$W,16,FALSE)&lt;&gt; "", VLOOKUP($A1497,'V2.5.2 Measures'!$C:$W,16,FALSE),"N/A")</f>
        <v>0</v>
      </c>
      <c r="K1497" s="7">
        <f>IF(VLOOKUP($A1497,'V2.5.2 Measures'!$C:$W,17,FALSE)&lt;&gt; "", VLOOKUP($A1497,'V2.5.2 Measures'!$C:$W,17,FALSE),"N/A")</f>
        <v>0.4</v>
      </c>
      <c r="L1497" s="7" t="str">
        <f>IF(VLOOKUP($A1497,'V2.5.2 Measures'!$C:$W,18,FALSE)&lt;&gt; "", VLOOKUP($A1497,'V2.5.2 Measures'!$C:$W,18,FALSE),"N/A")</f>
        <v>Default</v>
      </c>
      <c r="M1497" s="7" t="str">
        <f>IF(VLOOKUP($A1497,'V2.5.2 Measures'!$C:$W,19,FALSE)&lt;&gt; "", VLOOKUP($A1497,'V2.5.2 Measures'!$C:$W,19,FALSE),"N/A")</f>
        <v>SAS</v>
      </c>
      <c r="N1497" s="7" t="str">
        <f>IF(VLOOKUP($A1497,'V2.5.2 Measures'!$C:$W,20,FALSE)&lt;&gt; "", VLOOKUP($A1497,'V2.5.2 Measures'!$C:$W,20,FALSE),"N/A")</f>
        <v>V1.5</v>
      </c>
      <c r="O1497" s="7" t="str">
        <f>IF(VLOOKUP($A1497,'V2.5.2 Measures'!$C:$W,21,FALSE)&lt;&gt; "", VLOOKUP($A1497,'V2.5.2 Measures'!$C:$W,21,FALSE),"N/A")</f>
        <v>V1.6</v>
      </c>
      <c r="P1497" s="7" t="e">
        <f>IF(VLOOKUP($A1497,'V2.5.2 Measures'!$C:$W,22,FALSE)&lt;&gt; "", VLOOKUP($A1497,'V2.5.2 Measures'!$C:$W,22,FALSE),"N/A")</f>
        <v>#REF!</v>
      </c>
      <c r="Q1497" s="7" t="e">
        <f>IF(VLOOKUP($A1497,'V2.5.2 Measures'!$C:$W,23,FALSE)&lt;&gt; "", VLOOKUP($A1497,'V2.5.2 Measures'!$C:$W,23,FALSE),"N/A")</f>
        <v>#REF!</v>
      </c>
      <c r="R1497" s="7" t="e">
        <f>IF(VLOOKUP($A1497,'V2.5.2 Measures'!$C:$W,24,FALSE)&lt;&gt; "", VLOOKUP($A1497,'V2.5.2 Measures'!$C:$W,24,FALSE),"N/A")</f>
        <v>#REF!</v>
      </c>
      <c r="S1497" s="7" t="e">
        <f>IF(VLOOKUP($A1497,'V2.5.2 Measures'!$C:$W,25,FALSE)&lt;&gt; "", VLOOKUP($A1497,'V2.5.2 Measures'!$C:$W,25,FALSE),"N/A")</f>
        <v>#REF!</v>
      </c>
      <c r="T1497" s="7" t="str">
        <f>IF(VLOOKUP($A1497,'V2.5.2 Measures'!$C:$W,2,FALSE)&lt;&gt; "", VLOOKUP($A1497,'V2.5.2 Measures'!$C:$W,2,FALSE),"N/A")</f>
        <v>EXP-32-001-1</v>
      </c>
      <c r="U1497" s="7" t="str">
        <f>IF(VLOOKUP($A1497,'V2.5.2 Measures'!$C:$W,3,FALSE)&lt;&gt; "", VLOOKUP($A1497,'V2.5.2 Measures'!$C:$W,3,FALSE),"N/A")</f>
        <v>% of claim headers with Total Medicaid Paid Amount = $0 or missing</v>
      </c>
      <c r="V1497" s="7" t="e">
        <f>IF(VLOOKUP($A1497,'V2.5.2 Measures'!$C:$W,26,FALSE)&lt;&gt; "", VLOOKUP($A1497,'V2.5.2 Measures'!$C:$W,26,FALSE),"N/A")</f>
        <v>#REF!</v>
      </c>
      <c r="W1497" s="7" t="e">
        <f>IF(VLOOKUP($A1497,'V2.5.2 Measures'!$C:$W,44,FALSE)&lt;&gt; "", VLOOKUP($A1497,'V2.5.2 Measures'!$C:$W,44,FALSE),"N/A")</f>
        <v>#REF!</v>
      </c>
    </row>
    <row r="1498" spans="1:23" x14ac:dyDescent="0.35">
      <c r="A1498" s="7" t="str">
        <f>'V2.5.2 Measures'!C961</f>
        <v>EXP33.1</v>
      </c>
      <c r="B1498" s="7" t="str">
        <f>VLOOKUP($A1498,'V2.5.2 Measures'!$C:$W,6,FALSE)</f>
        <v>Medicaid Encounter: Original, Non-Crossover, Paid Claims</v>
      </c>
      <c r="C1498" s="7" t="str">
        <f>VLOOKUP($A1498,'V2.5.2 Measures'!$C:$W,8,FALSE)</f>
        <v>TA- Inferential</v>
      </c>
      <c r="D1498" s="7" t="str">
        <f>IF(VLOOKUP($A1498,'V2.5.2 Measures'!$C:$W,4,FALSE)="","",VLOOKUP($A1498,'V2.5.2 Measures'!$C:$W,4,FALSE))</f>
        <v>Claims percentage</v>
      </c>
      <c r="E1498" s="7" t="str">
        <f>IF((VLOOKUP($A1498,'V2.5.2 Measures'!$C:$W,8,FALSE)&lt;&gt;"")*AND(VLOOKUP($A1498,'V2.5.2 Measures'!$C:$W,8,FALSE)&lt;&gt;"TBD"),VLOOKUP($A1498,'V2.5.2 Measures'!$C:$W,8,FALSE),"N/A")</f>
        <v>TA- Inferential</v>
      </c>
      <c r="F1498" s="7" t="str">
        <f>IF((VLOOKUP($A1498,'V2.5.2 Measures'!$C:$W,9,FALSE)&lt;&gt;"")*AND(VLOOKUP($A1498,'V2.5.2 Measures'!$C:$W,9,FALSE)&lt;&gt;"TBD"),VLOOKUP($A1498,'V2.5.2 Measures'!$C:$W,9,FALSE),"N/A")</f>
        <v>High</v>
      </c>
      <c r="G1498" s="7">
        <f>IF((VLOOKUP($A1498,'V2.5.2 Measures'!$C:$W,10,FALSE)&lt;&gt;"")*AND(VLOOKUP($A1498,'V2.5.2 Measures'!$C:$W,10,FALSE)&lt;&gt;"TBD"),VLOOKUP($A1498,'V2.5.2 Measures'!$C:$W,10,FALSE),"N/A")</f>
        <v>16</v>
      </c>
      <c r="H1498" s="7">
        <f>IF(VLOOKUP($A1498,'V2.5.2 Measures'!$C:$W,14,FALSE)&lt;&gt; "", VLOOKUP($A1498,'V2.5.2 Measures'!$C:$W,14,FALSE),"N/A")</f>
        <v>0.05</v>
      </c>
      <c r="I1498" s="7">
        <f>IF(VLOOKUP($A1498,'V2.5.2 Measures'!$C:$W,15,FALSE)&lt;&gt; "", VLOOKUP($A1498,'V2.5.2 Measures'!$C:$W,15,FALSE),"N/A")</f>
        <v>0.15</v>
      </c>
      <c r="J1498" s="7">
        <f>IF(VLOOKUP($A1498,'V2.5.2 Measures'!$C:$W,16,FALSE)&lt;&gt; "", VLOOKUP($A1498,'V2.5.2 Measures'!$C:$W,16,FALSE),"N/A")</f>
        <v>0</v>
      </c>
      <c r="K1498" s="7">
        <f>IF(VLOOKUP($A1498,'V2.5.2 Measures'!$C:$W,17,FALSE)&lt;&gt; "", VLOOKUP($A1498,'V2.5.2 Measures'!$C:$W,17,FALSE),"N/A")</f>
        <v>0.1</v>
      </c>
      <c r="L1498" s="7" t="str">
        <f>IF(VLOOKUP($A1498,'V2.5.2 Measures'!$C:$W,18,FALSE)&lt;&gt; "", VLOOKUP($A1498,'V2.5.2 Measures'!$C:$W,18,FALSE),"N/A")</f>
        <v>Default</v>
      </c>
      <c r="M1498" s="7" t="str">
        <f>IF(VLOOKUP($A1498,'V2.5.2 Measures'!$C:$W,19,FALSE)&lt;&gt; "", VLOOKUP($A1498,'V2.5.2 Measures'!$C:$W,19,FALSE),"N/A")</f>
        <v>SAS</v>
      </c>
      <c r="N1498" s="7" t="str">
        <f>IF(VLOOKUP($A1498,'V2.5.2 Measures'!$C:$W,20,FALSE)&lt;&gt; "", VLOOKUP($A1498,'V2.5.2 Measures'!$C:$W,20,FALSE),"N/A")</f>
        <v>V1.5</v>
      </c>
      <c r="O1498" s="7" t="str">
        <f>IF(VLOOKUP($A1498,'V2.5.2 Measures'!$C:$W,21,FALSE)&lt;&gt; "", VLOOKUP($A1498,'V2.5.2 Measures'!$C:$W,21,FALSE),"N/A")</f>
        <v>V1.6</v>
      </c>
      <c r="P1498" s="7" t="e">
        <f>IF(VLOOKUP($A1498,'V2.5.2 Measures'!$C:$W,22,FALSE)&lt;&gt; "", VLOOKUP($A1498,'V2.5.2 Measures'!$C:$W,22,FALSE),"N/A")</f>
        <v>#REF!</v>
      </c>
      <c r="Q1498" s="7" t="e">
        <f>IF(VLOOKUP($A1498,'V2.5.2 Measures'!$C:$W,23,FALSE)&lt;&gt; "", VLOOKUP($A1498,'V2.5.2 Measures'!$C:$W,23,FALSE),"N/A")</f>
        <v>#REF!</v>
      </c>
      <c r="R1498" s="7" t="e">
        <f>IF(VLOOKUP($A1498,'V2.5.2 Measures'!$C:$W,24,FALSE)&lt;&gt; "", VLOOKUP($A1498,'V2.5.2 Measures'!$C:$W,24,FALSE),"N/A")</f>
        <v>#REF!</v>
      </c>
      <c r="S1498" s="7" t="e">
        <f>IF(VLOOKUP($A1498,'V2.5.2 Measures'!$C:$W,25,FALSE)&lt;&gt; "", VLOOKUP($A1498,'V2.5.2 Measures'!$C:$W,25,FALSE),"N/A")</f>
        <v>#REF!</v>
      </c>
      <c r="T1498" s="7" t="str">
        <f>IF(VLOOKUP($A1498,'V2.5.2 Measures'!$C:$W,2,FALSE)&lt;&gt; "", VLOOKUP($A1498,'V2.5.2 Measures'!$C:$W,2,FALSE),"N/A")</f>
        <v>EXP-33-001-1</v>
      </c>
      <c r="U1498" s="7" t="str">
        <f>IF(VLOOKUP($A1498,'V2.5.2 Measures'!$C:$W,3,FALSE)&lt;&gt; "", VLOOKUP($A1498,'V2.5.2 Measures'!$C:$W,3,FALSE),"N/A")</f>
        <v>% of claim headers with Total Medicaid Paid Amount = $0 or missing</v>
      </c>
      <c r="V1498" s="7" t="e">
        <f>IF(VLOOKUP($A1498,'V2.5.2 Measures'!$C:$W,26,FALSE)&lt;&gt; "", VLOOKUP($A1498,'V2.5.2 Measures'!$C:$W,26,FALSE),"N/A")</f>
        <v>#REF!</v>
      </c>
      <c r="W1498" s="7" t="e">
        <f>IF(VLOOKUP($A1498,'V2.5.2 Measures'!$C:$W,44,FALSE)&lt;&gt; "", VLOOKUP($A1498,'V2.5.2 Measures'!$C:$W,44,FALSE),"N/A")</f>
        <v>#REF!</v>
      </c>
    </row>
    <row r="1499" spans="1:23" x14ac:dyDescent="0.35">
      <c r="A1499" s="7" t="str">
        <f>'V2.5.2 Measures'!C962</f>
        <v>EXP34.1</v>
      </c>
      <c r="B1499" s="7" t="str">
        <f>VLOOKUP($A1499,'V2.5.2 Measures'!$C:$W,6,FALSE)</f>
        <v>Medicaid Encounter: Original, Crossover, Paid Claims</v>
      </c>
      <c r="C1499" s="7" t="str">
        <f>VLOOKUP($A1499,'V2.5.2 Measures'!$C:$W,8,FALSE)</f>
        <v>TA- Inferential</v>
      </c>
      <c r="D1499" s="7" t="str">
        <f>IF(VLOOKUP($A1499,'V2.5.2 Measures'!$C:$W,4,FALSE)="","",VLOOKUP($A1499,'V2.5.2 Measures'!$C:$W,4,FALSE))</f>
        <v>Claims percentage</v>
      </c>
      <c r="E1499" s="7" t="str">
        <f>IF((VLOOKUP($A1499,'V2.5.2 Measures'!$C:$W,8,FALSE)&lt;&gt;"")*AND(VLOOKUP($A1499,'V2.5.2 Measures'!$C:$W,8,FALSE)&lt;&gt;"TBD"),VLOOKUP($A1499,'V2.5.2 Measures'!$C:$W,8,FALSE),"N/A")</f>
        <v>TA- Inferential</v>
      </c>
      <c r="F1499" s="7" t="str">
        <f>IF((VLOOKUP($A1499,'V2.5.2 Measures'!$C:$W,9,FALSE)&lt;&gt;"")*AND(VLOOKUP($A1499,'V2.5.2 Measures'!$C:$W,9,FALSE)&lt;&gt;"TBD"),VLOOKUP($A1499,'V2.5.2 Measures'!$C:$W,9,FALSE),"N/A")</f>
        <v>High</v>
      </c>
      <c r="G1499" s="7">
        <f>IF((VLOOKUP($A1499,'V2.5.2 Measures'!$C:$W,10,FALSE)&lt;&gt;"")*AND(VLOOKUP($A1499,'V2.5.2 Measures'!$C:$W,10,FALSE)&lt;&gt;"TBD"),VLOOKUP($A1499,'V2.5.2 Measures'!$C:$W,10,FALSE),"N/A")</f>
        <v>16</v>
      </c>
      <c r="H1499" s="7">
        <f>IF(VLOOKUP($A1499,'V2.5.2 Measures'!$C:$W,14,FALSE)&lt;&gt; "", VLOOKUP($A1499,'V2.5.2 Measures'!$C:$W,14,FALSE),"N/A")</f>
        <v>0.3</v>
      </c>
      <c r="I1499" s="7">
        <f>IF(VLOOKUP($A1499,'V2.5.2 Measures'!$C:$W,15,FALSE)&lt;&gt; "", VLOOKUP($A1499,'V2.5.2 Measures'!$C:$W,15,FALSE),"N/A")</f>
        <v>0.1</v>
      </c>
      <c r="J1499" s="7">
        <f>IF(VLOOKUP($A1499,'V2.5.2 Measures'!$C:$W,16,FALSE)&lt;&gt; "", VLOOKUP($A1499,'V2.5.2 Measures'!$C:$W,16,FALSE),"N/A")</f>
        <v>0</v>
      </c>
      <c r="K1499" s="7">
        <f>IF(VLOOKUP($A1499,'V2.5.2 Measures'!$C:$W,17,FALSE)&lt;&gt; "", VLOOKUP($A1499,'V2.5.2 Measures'!$C:$W,17,FALSE),"N/A")</f>
        <v>0.4</v>
      </c>
      <c r="L1499" s="7" t="str">
        <f>IF(VLOOKUP($A1499,'V2.5.2 Measures'!$C:$W,18,FALSE)&lt;&gt; "", VLOOKUP($A1499,'V2.5.2 Measures'!$C:$W,18,FALSE),"N/A")</f>
        <v>Default</v>
      </c>
      <c r="M1499" s="7" t="str">
        <f>IF(VLOOKUP($A1499,'V2.5.2 Measures'!$C:$W,19,FALSE)&lt;&gt; "", VLOOKUP($A1499,'V2.5.2 Measures'!$C:$W,19,FALSE),"N/A")</f>
        <v>SAS</v>
      </c>
      <c r="N1499" s="7" t="str">
        <f>IF(VLOOKUP($A1499,'V2.5.2 Measures'!$C:$W,20,FALSE)&lt;&gt; "", VLOOKUP($A1499,'V2.5.2 Measures'!$C:$W,20,FALSE),"N/A")</f>
        <v>V1.5</v>
      </c>
      <c r="O1499" s="7" t="str">
        <f>IF(VLOOKUP($A1499,'V2.5.2 Measures'!$C:$W,21,FALSE)&lt;&gt; "", VLOOKUP($A1499,'V2.5.2 Measures'!$C:$W,21,FALSE),"N/A")</f>
        <v>V1.6</v>
      </c>
      <c r="P1499" s="7" t="e">
        <f>IF(VLOOKUP($A1499,'V2.5.2 Measures'!$C:$W,22,FALSE)&lt;&gt; "", VLOOKUP($A1499,'V2.5.2 Measures'!$C:$W,22,FALSE),"N/A")</f>
        <v>#REF!</v>
      </c>
      <c r="Q1499" s="7" t="e">
        <f>IF(VLOOKUP($A1499,'V2.5.2 Measures'!$C:$W,23,FALSE)&lt;&gt; "", VLOOKUP($A1499,'V2.5.2 Measures'!$C:$W,23,FALSE),"N/A")</f>
        <v>#REF!</v>
      </c>
      <c r="R1499" s="7" t="e">
        <f>IF(VLOOKUP($A1499,'V2.5.2 Measures'!$C:$W,24,FALSE)&lt;&gt; "", VLOOKUP($A1499,'V2.5.2 Measures'!$C:$W,24,FALSE),"N/A")</f>
        <v>#REF!</v>
      </c>
      <c r="S1499" s="7" t="e">
        <f>IF(VLOOKUP($A1499,'V2.5.2 Measures'!$C:$W,25,FALSE)&lt;&gt; "", VLOOKUP($A1499,'V2.5.2 Measures'!$C:$W,25,FALSE),"N/A")</f>
        <v>#REF!</v>
      </c>
      <c r="T1499" s="7" t="str">
        <f>IF(VLOOKUP($A1499,'V2.5.2 Measures'!$C:$W,2,FALSE)&lt;&gt; "", VLOOKUP($A1499,'V2.5.2 Measures'!$C:$W,2,FALSE),"N/A")</f>
        <v>EXP-34-001-1</v>
      </c>
      <c r="U1499" s="7" t="str">
        <f>IF(VLOOKUP($A1499,'V2.5.2 Measures'!$C:$W,3,FALSE)&lt;&gt; "", VLOOKUP($A1499,'V2.5.2 Measures'!$C:$W,3,FALSE),"N/A")</f>
        <v>% of claim headers with Total Medicaid Paid Amount = $0 or missing</v>
      </c>
      <c r="V1499" s="7" t="e">
        <f>IF(VLOOKUP($A1499,'V2.5.2 Measures'!$C:$W,26,FALSE)&lt;&gt; "", VLOOKUP($A1499,'V2.5.2 Measures'!$C:$W,26,FALSE),"N/A")</f>
        <v>#REF!</v>
      </c>
      <c r="W1499" s="7" t="e">
        <f>IF(VLOOKUP($A1499,'V2.5.2 Measures'!$C:$W,44,FALSE)&lt;&gt; "", VLOOKUP($A1499,'V2.5.2 Measures'!$C:$W,44,FALSE),"N/A")</f>
        <v>#REF!</v>
      </c>
    </row>
    <row r="1500" spans="1:23" x14ac:dyDescent="0.35">
      <c r="A1500" s="7" t="str">
        <f>'V2.5.2 Measures'!C963</f>
        <v>EXP35.1</v>
      </c>
      <c r="B1500" s="7" t="str">
        <f>VLOOKUP($A1500,'V2.5.2 Measures'!$C:$W,6,FALSE)</f>
        <v>S-CHIP Encounter: Original, Non-Crossover, Paid Claims</v>
      </c>
      <c r="C1500" s="7" t="str">
        <f>VLOOKUP($A1500,'V2.5.2 Measures'!$C:$W,8,FALSE)</f>
        <v>TA- Inferential</v>
      </c>
      <c r="D1500" s="7" t="str">
        <f>IF(VLOOKUP($A1500,'V2.5.2 Measures'!$C:$W,4,FALSE)="","",VLOOKUP($A1500,'V2.5.2 Measures'!$C:$W,4,FALSE))</f>
        <v>Claims percentage</v>
      </c>
      <c r="E1500" s="7" t="str">
        <f>IF((VLOOKUP($A1500,'V2.5.2 Measures'!$C:$W,8,FALSE)&lt;&gt;"")*AND(VLOOKUP($A1500,'V2.5.2 Measures'!$C:$W,8,FALSE)&lt;&gt;"TBD"),VLOOKUP($A1500,'V2.5.2 Measures'!$C:$W,8,FALSE),"N/A")</f>
        <v>TA- Inferential</v>
      </c>
      <c r="F1500" s="7" t="str">
        <f>IF((VLOOKUP($A1500,'V2.5.2 Measures'!$C:$W,9,FALSE)&lt;&gt;"")*AND(VLOOKUP($A1500,'V2.5.2 Measures'!$C:$W,9,FALSE)&lt;&gt;"TBD"),VLOOKUP($A1500,'V2.5.2 Measures'!$C:$W,9,FALSE),"N/A")</f>
        <v>High</v>
      </c>
      <c r="G1500" s="7">
        <f>IF((VLOOKUP($A1500,'V2.5.2 Measures'!$C:$W,10,FALSE)&lt;&gt;"")*AND(VLOOKUP($A1500,'V2.5.2 Measures'!$C:$W,10,FALSE)&lt;&gt;"TBD"),VLOOKUP($A1500,'V2.5.2 Measures'!$C:$W,10,FALSE),"N/A")</f>
        <v>16</v>
      </c>
      <c r="H1500" s="7">
        <f>IF(VLOOKUP($A1500,'V2.5.2 Measures'!$C:$W,14,FALSE)&lt;&gt; "", VLOOKUP($A1500,'V2.5.2 Measures'!$C:$W,14,FALSE),"N/A")</f>
        <v>0.05</v>
      </c>
      <c r="I1500" s="7">
        <f>IF(VLOOKUP($A1500,'V2.5.2 Measures'!$C:$W,15,FALSE)&lt;&gt; "", VLOOKUP($A1500,'V2.5.2 Measures'!$C:$W,15,FALSE),"N/A")</f>
        <v>0.1</v>
      </c>
      <c r="J1500" s="7">
        <f>IF(VLOOKUP($A1500,'V2.5.2 Measures'!$C:$W,16,FALSE)&lt;&gt; "", VLOOKUP($A1500,'V2.5.2 Measures'!$C:$W,16,FALSE),"N/A")</f>
        <v>0</v>
      </c>
      <c r="K1500" s="7">
        <f>IF(VLOOKUP($A1500,'V2.5.2 Measures'!$C:$W,17,FALSE)&lt;&gt; "", VLOOKUP($A1500,'V2.5.2 Measures'!$C:$W,17,FALSE),"N/A")</f>
        <v>0.1</v>
      </c>
      <c r="L1500" s="7" t="str">
        <f>IF(VLOOKUP($A1500,'V2.5.2 Measures'!$C:$W,18,FALSE)&lt;&gt; "", VLOOKUP($A1500,'V2.5.2 Measures'!$C:$W,18,FALSE),"N/A")</f>
        <v>Default</v>
      </c>
      <c r="M1500" s="7" t="str">
        <f>IF(VLOOKUP($A1500,'V2.5.2 Measures'!$C:$W,19,FALSE)&lt;&gt; "", VLOOKUP($A1500,'V2.5.2 Measures'!$C:$W,19,FALSE),"N/A")</f>
        <v>SAS</v>
      </c>
      <c r="N1500" s="7" t="str">
        <f>IF(VLOOKUP($A1500,'V2.5.2 Measures'!$C:$W,20,FALSE)&lt;&gt; "", VLOOKUP($A1500,'V2.5.2 Measures'!$C:$W,20,FALSE),"N/A")</f>
        <v>V1.5</v>
      </c>
      <c r="O1500" s="7" t="str">
        <f>IF(VLOOKUP($A1500,'V2.5.2 Measures'!$C:$W,21,FALSE)&lt;&gt; "", VLOOKUP($A1500,'V2.5.2 Measures'!$C:$W,21,FALSE),"N/A")</f>
        <v>V1.6</v>
      </c>
      <c r="P1500" s="7" t="e">
        <f>IF(VLOOKUP($A1500,'V2.5.2 Measures'!$C:$W,22,FALSE)&lt;&gt; "", VLOOKUP($A1500,'V2.5.2 Measures'!$C:$W,22,FALSE),"N/A")</f>
        <v>#REF!</v>
      </c>
      <c r="Q1500" s="7" t="e">
        <f>IF(VLOOKUP($A1500,'V2.5.2 Measures'!$C:$W,23,FALSE)&lt;&gt; "", VLOOKUP($A1500,'V2.5.2 Measures'!$C:$W,23,FALSE),"N/A")</f>
        <v>#REF!</v>
      </c>
      <c r="R1500" s="7" t="e">
        <f>IF(VLOOKUP($A1500,'V2.5.2 Measures'!$C:$W,24,FALSE)&lt;&gt; "", VLOOKUP($A1500,'V2.5.2 Measures'!$C:$W,24,FALSE),"N/A")</f>
        <v>#REF!</v>
      </c>
      <c r="S1500" s="7" t="e">
        <f>IF(VLOOKUP($A1500,'V2.5.2 Measures'!$C:$W,25,FALSE)&lt;&gt; "", VLOOKUP($A1500,'V2.5.2 Measures'!$C:$W,25,FALSE),"N/A")</f>
        <v>#REF!</v>
      </c>
      <c r="T1500" s="7" t="str">
        <f>IF(VLOOKUP($A1500,'V2.5.2 Measures'!$C:$W,2,FALSE)&lt;&gt; "", VLOOKUP($A1500,'V2.5.2 Measures'!$C:$W,2,FALSE),"N/A")</f>
        <v>EXP-35-001-1</v>
      </c>
      <c r="U1500" s="7" t="str">
        <f>IF(VLOOKUP($A1500,'V2.5.2 Measures'!$C:$W,3,FALSE)&lt;&gt; "", VLOOKUP($A1500,'V2.5.2 Measures'!$C:$W,3,FALSE),"N/A")</f>
        <v>% of claim headers with Total Medicaid Paid Amount = $0 or missing</v>
      </c>
      <c r="V1500" s="7" t="e">
        <f>IF(VLOOKUP($A1500,'V2.5.2 Measures'!$C:$W,26,FALSE)&lt;&gt; "", VLOOKUP($A1500,'V2.5.2 Measures'!$C:$W,26,FALSE),"N/A")</f>
        <v>#REF!</v>
      </c>
      <c r="W1500" s="7" t="e">
        <f>IF(VLOOKUP($A1500,'V2.5.2 Measures'!$C:$W,44,FALSE)&lt;&gt; "", VLOOKUP($A1500,'V2.5.2 Measures'!$C:$W,44,FALSE),"N/A")</f>
        <v>#REF!</v>
      </c>
    </row>
    <row r="1501" spans="1:23" x14ac:dyDescent="0.35">
      <c r="A1501" s="7" t="str">
        <f>'V2.5.2 Measures'!C964</f>
        <v>EXP36.1</v>
      </c>
      <c r="B1501" s="7" t="str">
        <f>VLOOKUP($A1501,'V2.5.2 Measures'!$C:$W,6,FALSE)</f>
        <v>S-CHIP Encounter: Original, Crossover, Paid Claims</v>
      </c>
      <c r="C1501" s="7" t="str">
        <f>VLOOKUP($A1501,'V2.5.2 Measures'!$C:$W,8,FALSE)</f>
        <v>TA- Inferential</v>
      </c>
      <c r="D1501" s="7" t="str">
        <f>IF(VLOOKUP($A1501,'V2.5.2 Measures'!$C:$W,4,FALSE)="","",VLOOKUP($A1501,'V2.5.2 Measures'!$C:$W,4,FALSE))</f>
        <v>Claims percentage</v>
      </c>
      <c r="E1501" s="7" t="str">
        <f>IF((VLOOKUP($A1501,'V2.5.2 Measures'!$C:$W,8,FALSE)&lt;&gt;"")*AND(VLOOKUP($A1501,'V2.5.2 Measures'!$C:$W,8,FALSE)&lt;&gt;"TBD"),VLOOKUP($A1501,'V2.5.2 Measures'!$C:$W,8,FALSE),"N/A")</f>
        <v>TA- Inferential</v>
      </c>
      <c r="F1501" s="7" t="str">
        <f>IF((VLOOKUP($A1501,'V2.5.2 Measures'!$C:$W,9,FALSE)&lt;&gt;"")*AND(VLOOKUP($A1501,'V2.5.2 Measures'!$C:$W,9,FALSE)&lt;&gt;"TBD"),VLOOKUP($A1501,'V2.5.2 Measures'!$C:$W,9,FALSE),"N/A")</f>
        <v>High</v>
      </c>
      <c r="G1501" s="7">
        <f>IF((VLOOKUP($A1501,'V2.5.2 Measures'!$C:$W,10,FALSE)&lt;&gt;"")*AND(VLOOKUP($A1501,'V2.5.2 Measures'!$C:$W,10,FALSE)&lt;&gt;"TBD"),VLOOKUP($A1501,'V2.5.2 Measures'!$C:$W,10,FALSE),"N/A")</f>
        <v>16</v>
      </c>
      <c r="H1501" s="7">
        <f>IF(VLOOKUP($A1501,'V2.5.2 Measures'!$C:$W,14,FALSE)&lt;&gt; "", VLOOKUP($A1501,'V2.5.2 Measures'!$C:$W,14,FALSE),"N/A")</f>
        <v>0.3</v>
      </c>
      <c r="I1501" s="7">
        <f>IF(VLOOKUP($A1501,'V2.5.2 Measures'!$C:$W,15,FALSE)&lt;&gt; "", VLOOKUP($A1501,'V2.5.2 Measures'!$C:$W,15,FALSE),"N/A")</f>
        <v>0.1</v>
      </c>
      <c r="J1501" s="7">
        <f>IF(VLOOKUP($A1501,'V2.5.2 Measures'!$C:$W,16,FALSE)&lt;&gt; "", VLOOKUP($A1501,'V2.5.2 Measures'!$C:$W,16,FALSE),"N/A")</f>
        <v>0</v>
      </c>
      <c r="K1501" s="7">
        <f>IF(VLOOKUP($A1501,'V2.5.2 Measures'!$C:$W,17,FALSE)&lt;&gt; "", VLOOKUP($A1501,'V2.5.2 Measures'!$C:$W,17,FALSE),"N/A")</f>
        <v>0.4</v>
      </c>
      <c r="L1501" s="7" t="str">
        <f>IF(VLOOKUP($A1501,'V2.5.2 Measures'!$C:$W,18,FALSE)&lt;&gt; "", VLOOKUP($A1501,'V2.5.2 Measures'!$C:$W,18,FALSE),"N/A")</f>
        <v>Default</v>
      </c>
      <c r="M1501" s="7" t="str">
        <f>IF(VLOOKUP($A1501,'V2.5.2 Measures'!$C:$W,19,FALSE)&lt;&gt; "", VLOOKUP($A1501,'V2.5.2 Measures'!$C:$W,19,FALSE),"N/A")</f>
        <v>SAS</v>
      </c>
      <c r="N1501" s="7" t="str">
        <f>IF(VLOOKUP($A1501,'V2.5.2 Measures'!$C:$W,20,FALSE)&lt;&gt; "", VLOOKUP($A1501,'V2.5.2 Measures'!$C:$W,20,FALSE),"N/A")</f>
        <v>V1.5</v>
      </c>
      <c r="O1501" s="7" t="str">
        <f>IF(VLOOKUP($A1501,'V2.5.2 Measures'!$C:$W,21,FALSE)&lt;&gt; "", VLOOKUP($A1501,'V2.5.2 Measures'!$C:$W,21,FALSE),"N/A")</f>
        <v>V1.6</v>
      </c>
      <c r="P1501" s="7" t="e">
        <f>IF(VLOOKUP($A1501,'V2.5.2 Measures'!$C:$W,22,FALSE)&lt;&gt; "", VLOOKUP($A1501,'V2.5.2 Measures'!$C:$W,22,FALSE),"N/A")</f>
        <v>#REF!</v>
      </c>
      <c r="Q1501" s="7" t="e">
        <f>IF(VLOOKUP($A1501,'V2.5.2 Measures'!$C:$W,23,FALSE)&lt;&gt; "", VLOOKUP($A1501,'V2.5.2 Measures'!$C:$W,23,FALSE),"N/A")</f>
        <v>#REF!</v>
      </c>
      <c r="R1501" s="7" t="e">
        <f>IF(VLOOKUP($A1501,'V2.5.2 Measures'!$C:$W,24,FALSE)&lt;&gt; "", VLOOKUP($A1501,'V2.5.2 Measures'!$C:$W,24,FALSE),"N/A")</f>
        <v>#REF!</v>
      </c>
      <c r="S1501" s="7" t="e">
        <f>IF(VLOOKUP($A1501,'V2.5.2 Measures'!$C:$W,25,FALSE)&lt;&gt; "", VLOOKUP($A1501,'V2.5.2 Measures'!$C:$W,25,FALSE),"N/A")</f>
        <v>#REF!</v>
      </c>
      <c r="T1501" s="7" t="str">
        <f>IF(VLOOKUP($A1501,'V2.5.2 Measures'!$C:$W,2,FALSE)&lt;&gt; "", VLOOKUP($A1501,'V2.5.2 Measures'!$C:$W,2,FALSE),"N/A")</f>
        <v>EXP-36-001-1</v>
      </c>
      <c r="U1501" s="7" t="str">
        <f>IF(VLOOKUP($A1501,'V2.5.2 Measures'!$C:$W,3,FALSE)&lt;&gt; "", VLOOKUP($A1501,'V2.5.2 Measures'!$C:$W,3,FALSE),"N/A")</f>
        <v>% of claim headers with Total Medicaid Paid Amount = $0 or missing</v>
      </c>
      <c r="V1501" s="7" t="e">
        <f>IF(VLOOKUP($A1501,'V2.5.2 Measures'!$C:$W,26,FALSE)&lt;&gt; "", VLOOKUP($A1501,'V2.5.2 Measures'!$C:$W,26,FALSE),"N/A")</f>
        <v>#REF!</v>
      </c>
      <c r="W1501" s="7" t="e">
        <f>IF(VLOOKUP($A1501,'V2.5.2 Measures'!$C:$W,44,FALSE)&lt;&gt; "", VLOOKUP($A1501,'V2.5.2 Measures'!$C:$W,44,FALSE),"N/A")</f>
        <v>#REF!</v>
      </c>
    </row>
    <row r="1502" spans="1:23" x14ac:dyDescent="0.35">
      <c r="A1502" s="7" t="str">
        <f>'V2.5.2 Measures'!C965</f>
        <v>EXP37.1</v>
      </c>
      <c r="B1502" s="7" t="str">
        <f>VLOOKUP($A1502,'V2.5.2 Measures'!$C:$W,6,FALSE)</f>
        <v>Medicaid Encounter: Original, Non-Crossover, Paid Claims</v>
      </c>
      <c r="C1502" s="7" t="str">
        <f>VLOOKUP($A1502,'V2.5.2 Measures'!$C:$W,8,FALSE)</f>
        <v>TA- Inferential</v>
      </c>
      <c r="D1502" s="7" t="str">
        <f>IF(VLOOKUP($A1502,'V2.5.2 Measures'!$C:$W,4,FALSE)="","",VLOOKUP($A1502,'V2.5.2 Measures'!$C:$W,4,FALSE))</f>
        <v>Claims percentage</v>
      </c>
      <c r="E1502" s="7" t="str">
        <f>IF((VLOOKUP($A1502,'V2.5.2 Measures'!$C:$W,8,FALSE)&lt;&gt;"")*AND(VLOOKUP($A1502,'V2.5.2 Measures'!$C:$W,8,FALSE)&lt;&gt;"TBD"),VLOOKUP($A1502,'V2.5.2 Measures'!$C:$W,8,FALSE),"N/A")</f>
        <v>TA- Inferential</v>
      </c>
      <c r="F1502" s="7" t="str">
        <f>IF((VLOOKUP($A1502,'V2.5.2 Measures'!$C:$W,9,FALSE)&lt;&gt;"")*AND(VLOOKUP($A1502,'V2.5.2 Measures'!$C:$W,9,FALSE)&lt;&gt;"TBD"),VLOOKUP($A1502,'V2.5.2 Measures'!$C:$W,9,FALSE),"N/A")</f>
        <v>High</v>
      </c>
      <c r="G1502" s="7">
        <f>IF((VLOOKUP($A1502,'V2.5.2 Measures'!$C:$W,10,FALSE)&lt;&gt;"")*AND(VLOOKUP($A1502,'V2.5.2 Measures'!$C:$W,10,FALSE)&lt;&gt;"TBD"),VLOOKUP($A1502,'V2.5.2 Measures'!$C:$W,10,FALSE),"N/A")</f>
        <v>16</v>
      </c>
      <c r="H1502" s="7">
        <f>IF(VLOOKUP($A1502,'V2.5.2 Measures'!$C:$W,14,FALSE)&lt;&gt; "", VLOOKUP($A1502,'V2.5.2 Measures'!$C:$W,14,FALSE),"N/A")</f>
        <v>0.05</v>
      </c>
      <c r="I1502" s="7">
        <f>IF(VLOOKUP($A1502,'V2.5.2 Measures'!$C:$W,15,FALSE)&lt;&gt; "", VLOOKUP($A1502,'V2.5.2 Measures'!$C:$W,15,FALSE),"N/A")</f>
        <v>0.15</v>
      </c>
      <c r="J1502" s="7">
        <f>IF(VLOOKUP($A1502,'V2.5.2 Measures'!$C:$W,16,FALSE)&lt;&gt; "", VLOOKUP($A1502,'V2.5.2 Measures'!$C:$W,16,FALSE),"N/A")</f>
        <v>0</v>
      </c>
      <c r="K1502" s="7">
        <f>IF(VLOOKUP($A1502,'V2.5.2 Measures'!$C:$W,17,FALSE)&lt;&gt; "", VLOOKUP($A1502,'V2.5.2 Measures'!$C:$W,17,FALSE),"N/A")</f>
        <v>0.1</v>
      </c>
      <c r="L1502" s="7" t="str">
        <f>IF(VLOOKUP($A1502,'V2.5.2 Measures'!$C:$W,18,FALSE)&lt;&gt; "", VLOOKUP($A1502,'V2.5.2 Measures'!$C:$W,18,FALSE),"N/A")</f>
        <v>Default</v>
      </c>
      <c r="M1502" s="7" t="str">
        <f>IF(VLOOKUP($A1502,'V2.5.2 Measures'!$C:$W,19,FALSE)&lt;&gt; "", VLOOKUP($A1502,'V2.5.2 Measures'!$C:$W,19,FALSE),"N/A")</f>
        <v>SAS</v>
      </c>
      <c r="N1502" s="7" t="str">
        <f>IF(VLOOKUP($A1502,'V2.5.2 Measures'!$C:$W,20,FALSE)&lt;&gt; "", VLOOKUP($A1502,'V2.5.2 Measures'!$C:$W,20,FALSE),"N/A")</f>
        <v>V1.5</v>
      </c>
      <c r="O1502" s="7" t="str">
        <f>IF(VLOOKUP($A1502,'V2.5.2 Measures'!$C:$W,21,FALSE)&lt;&gt; "", VLOOKUP($A1502,'V2.5.2 Measures'!$C:$W,21,FALSE),"N/A")</f>
        <v>V1.6</v>
      </c>
      <c r="P1502" s="7" t="e">
        <f>IF(VLOOKUP($A1502,'V2.5.2 Measures'!$C:$W,22,FALSE)&lt;&gt; "", VLOOKUP($A1502,'V2.5.2 Measures'!$C:$W,22,FALSE),"N/A")</f>
        <v>#REF!</v>
      </c>
      <c r="Q1502" s="7" t="e">
        <f>IF(VLOOKUP($A1502,'V2.5.2 Measures'!$C:$W,23,FALSE)&lt;&gt; "", VLOOKUP($A1502,'V2.5.2 Measures'!$C:$W,23,FALSE),"N/A")</f>
        <v>#REF!</v>
      </c>
      <c r="R1502" s="7" t="e">
        <f>IF(VLOOKUP($A1502,'V2.5.2 Measures'!$C:$W,24,FALSE)&lt;&gt; "", VLOOKUP($A1502,'V2.5.2 Measures'!$C:$W,24,FALSE),"N/A")</f>
        <v>#REF!</v>
      </c>
      <c r="S1502" s="7" t="e">
        <f>IF(VLOOKUP($A1502,'V2.5.2 Measures'!$C:$W,25,FALSE)&lt;&gt; "", VLOOKUP($A1502,'V2.5.2 Measures'!$C:$W,25,FALSE),"N/A")</f>
        <v>#REF!</v>
      </c>
      <c r="T1502" s="7" t="str">
        <f>IF(VLOOKUP($A1502,'V2.5.2 Measures'!$C:$W,2,FALSE)&lt;&gt; "", VLOOKUP($A1502,'V2.5.2 Measures'!$C:$W,2,FALSE),"N/A")</f>
        <v>EXP-37-001-1</v>
      </c>
      <c r="U1502" s="7" t="str">
        <f>IF(VLOOKUP($A1502,'V2.5.2 Measures'!$C:$W,3,FALSE)&lt;&gt; "", VLOOKUP($A1502,'V2.5.2 Measures'!$C:$W,3,FALSE),"N/A")</f>
        <v>% of claim lines with Medicaid Paid Amount = $0 or missing</v>
      </c>
      <c r="V1502" s="7" t="e">
        <f>IF(VLOOKUP($A1502,'V2.5.2 Measures'!$C:$W,26,FALSE)&lt;&gt; "", VLOOKUP($A1502,'V2.5.2 Measures'!$C:$W,26,FALSE),"N/A")</f>
        <v>#REF!</v>
      </c>
      <c r="W1502" s="7" t="e">
        <f>IF(VLOOKUP($A1502,'V2.5.2 Measures'!$C:$W,44,FALSE)&lt;&gt; "", VLOOKUP($A1502,'V2.5.2 Measures'!$C:$W,44,FALSE),"N/A")</f>
        <v>#REF!</v>
      </c>
    </row>
    <row r="1503" spans="1:23" x14ac:dyDescent="0.35">
      <c r="A1503" s="7" t="str">
        <f>'V2.5.2 Measures'!C966</f>
        <v>EXP38.1</v>
      </c>
      <c r="B1503" s="7" t="str">
        <f>VLOOKUP($A1503,'V2.5.2 Measures'!$C:$W,6,FALSE)</f>
        <v>Medicaid Encounter: Original, Crossover, Paid Claims</v>
      </c>
      <c r="C1503" s="7" t="str">
        <f>VLOOKUP($A1503,'V2.5.2 Measures'!$C:$W,8,FALSE)</f>
        <v>TA- Inferential</v>
      </c>
      <c r="D1503" s="7" t="str">
        <f>IF(VLOOKUP($A1503,'V2.5.2 Measures'!$C:$W,4,FALSE)="","",VLOOKUP($A1503,'V2.5.2 Measures'!$C:$W,4,FALSE))</f>
        <v>Claims percentage</v>
      </c>
      <c r="E1503" s="7" t="str">
        <f>IF((VLOOKUP($A1503,'V2.5.2 Measures'!$C:$W,8,FALSE)&lt;&gt;"")*AND(VLOOKUP($A1503,'V2.5.2 Measures'!$C:$W,8,FALSE)&lt;&gt;"TBD"),VLOOKUP($A1503,'V2.5.2 Measures'!$C:$W,8,FALSE),"N/A")</f>
        <v>TA- Inferential</v>
      </c>
      <c r="F1503" s="7" t="str">
        <f>IF((VLOOKUP($A1503,'V2.5.2 Measures'!$C:$W,9,FALSE)&lt;&gt;"")*AND(VLOOKUP($A1503,'V2.5.2 Measures'!$C:$W,9,FALSE)&lt;&gt;"TBD"),VLOOKUP($A1503,'V2.5.2 Measures'!$C:$W,9,FALSE),"N/A")</f>
        <v>High</v>
      </c>
      <c r="G1503" s="7">
        <f>IF((VLOOKUP($A1503,'V2.5.2 Measures'!$C:$W,10,FALSE)&lt;&gt;"")*AND(VLOOKUP($A1503,'V2.5.2 Measures'!$C:$W,10,FALSE)&lt;&gt;"TBD"),VLOOKUP($A1503,'V2.5.2 Measures'!$C:$W,10,FALSE),"N/A")</f>
        <v>16</v>
      </c>
      <c r="H1503" s="7">
        <f>IF(VLOOKUP($A1503,'V2.5.2 Measures'!$C:$W,14,FALSE)&lt;&gt; "", VLOOKUP($A1503,'V2.5.2 Measures'!$C:$W,14,FALSE),"N/A")</f>
        <v>0.3</v>
      </c>
      <c r="I1503" s="7">
        <f>IF(VLOOKUP($A1503,'V2.5.2 Measures'!$C:$W,15,FALSE)&lt;&gt; "", VLOOKUP($A1503,'V2.5.2 Measures'!$C:$W,15,FALSE),"N/A")</f>
        <v>0.1</v>
      </c>
      <c r="J1503" s="7">
        <f>IF(VLOOKUP($A1503,'V2.5.2 Measures'!$C:$W,16,FALSE)&lt;&gt; "", VLOOKUP($A1503,'V2.5.2 Measures'!$C:$W,16,FALSE),"N/A")</f>
        <v>0</v>
      </c>
      <c r="K1503" s="7">
        <f>IF(VLOOKUP($A1503,'V2.5.2 Measures'!$C:$W,17,FALSE)&lt;&gt; "", VLOOKUP($A1503,'V2.5.2 Measures'!$C:$W,17,FALSE),"N/A")</f>
        <v>0.4</v>
      </c>
      <c r="L1503" s="7" t="str">
        <f>IF(VLOOKUP($A1503,'V2.5.2 Measures'!$C:$W,18,FALSE)&lt;&gt; "", VLOOKUP($A1503,'V2.5.2 Measures'!$C:$W,18,FALSE),"N/A")</f>
        <v>Default</v>
      </c>
      <c r="M1503" s="7" t="str">
        <f>IF(VLOOKUP($A1503,'V2.5.2 Measures'!$C:$W,19,FALSE)&lt;&gt; "", VLOOKUP($A1503,'V2.5.2 Measures'!$C:$W,19,FALSE),"N/A")</f>
        <v>SAS</v>
      </c>
      <c r="N1503" s="7" t="str">
        <f>IF(VLOOKUP($A1503,'V2.5.2 Measures'!$C:$W,20,FALSE)&lt;&gt; "", VLOOKUP($A1503,'V2.5.2 Measures'!$C:$W,20,FALSE),"N/A")</f>
        <v>V1.5</v>
      </c>
      <c r="O1503" s="7" t="str">
        <f>IF(VLOOKUP($A1503,'V2.5.2 Measures'!$C:$W,21,FALSE)&lt;&gt; "", VLOOKUP($A1503,'V2.5.2 Measures'!$C:$W,21,FALSE),"N/A")</f>
        <v>V1.6</v>
      </c>
      <c r="P1503" s="7" t="e">
        <f>IF(VLOOKUP($A1503,'V2.5.2 Measures'!$C:$W,22,FALSE)&lt;&gt; "", VLOOKUP($A1503,'V2.5.2 Measures'!$C:$W,22,FALSE),"N/A")</f>
        <v>#REF!</v>
      </c>
      <c r="Q1503" s="7" t="e">
        <f>IF(VLOOKUP($A1503,'V2.5.2 Measures'!$C:$W,23,FALSE)&lt;&gt; "", VLOOKUP($A1503,'V2.5.2 Measures'!$C:$W,23,FALSE),"N/A")</f>
        <v>#REF!</v>
      </c>
      <c r="R1503" s="7" t="e">
        <f>IF(VLOOKUP($A1503,'V2.5.2 Measures'!$C:$W,24,FALSE)&lt;&gt; "", VLOOKUP($A1503,'V2.5.2 Measures'!$C:$W,24,FALSE),"N/A")</f>
        <v>#REF!</v>
      </c>
      <c r="S1503" s="7" t="e">
        <f>IF(VLOOKUP($A1503,'V2.5.2 Measures'!$C:$W,25,FALSE)&lt;&gt; "", VLOOKUP($A1503,'V2.5.2 Measures'!$C:$W,25,FALSE),"N/A")</f>
        <v>#REF!</v>
      </c>
      <c r="T1503" s="7" t="str">
        <f>IF(VLOOKUP($A1503,'V2.5.2 Measures'!$C:$W,2,FALSE)&lt;&gt; "", VLOOKUP($A1503,'V2.5.2 Measures'!$C:$W,2,FALSE),"N/A")</f>
        <v>EXP-38-001-1</v>
      </c>
      <c r="U1503" s="7" t="str">
        <f>IF(VLOOKUP($A1503,'V2.5.2 Measures'!$C:$W,3,FALSE)&lt;&gt; "", VLOOKUP($A1503,'V2.5.2 Measures'!$C:$W,3,FALSE),"N/A")</f>
        <v>% of claim headers with Total Medicaid Paid Amount = $0 or missing</v>
      </c>
      <c r="V1503" s="7" t="e">
        <f>IF(VLOOKUP($A1503,'V2.5.2 Measures'!$C:$W,26,FALSE)&lt;&gt; "", VLOOKUP($A1503,'V2.5.2 Measures'!$C:$W,26,FALSE),"N/A")</f>
        <v>#REF!</v>
      </c>
      <c r="W1503" s="7" t="e">
        <f>IF(VLOOKUP($A1503,'V2.5.2 Measures'!$C:$W,44,FALSE)&lt;&gt; "", VLOOKUP($A1503,'V2.5.2 Measures'!$C:$W,44,FALSE),"N/A")</f>
        <v>#REF!</v>
      </c>
    </row>
    <row r="1504" spans="1:23" x14ac:dyDescent="0.35">
      <c r="A1504" s="7" t="str">
        <f>'V2.5.2 Measures'!C967</f>
        <v>EXP39.1</v>
      </c>
      <c r="B1504" s="7" t="str">
        <f>VLOOKUP($A1504,'V2.5.2 Measures'!$C:$W,6,FALSE)</f>
        <v>S-CHIP Encounter: Original, Non-Crossover, Paid Claims</v>
      </c>
      <c r="C1504" s="7" t="str">
        <f>VLOOKUP($A1504,'V2.5.2 Measures'!$C:$W,8,FALSE)</f>
        <v>TA- Inferential</v>
      </c>
      <c r="D1504" s="7" t="str">
        <f>IF(VLOOKUP($A1504,'V2.5.2 Measures'!$C:$W,4,FALSE)="","",VLOOKUP($A1504,'V2.5.2 Measures'!$C:$W,4,FALSE))</f>
        <v>Claims percentage</v>
      </c>
      <c r="E1504" s="7" t="str">
        <f>IF((VLOOKUP($A1504,'V2.5.2 Measures'!$C:$W,8,FALSE)&lt;&gt;"")*AND(VLOOKUP($A1504,'V2.5.2 Measures'!$C:$W,8,FALSE)&lt;&gt;"TBD"),VLOOKUP($A1504,'V2.5.2 Measures'!$C:$W,8,FALSE),"N/A")</f>
        <v>TA- Inferential</v>
      </c>
      <c r="F1504" s="7" t="str">
        <f>IF((VLOOKUP($A1504,'V2.5.2 Measures'!$C:$W,9,FALSE)&lt;&gt;"")*AND(VLOOKUP($A1504,'V2.5.2 Measures'!$C:$W,9,FALSE)&lt;&gt;"TBD"),VLOOKUP($A1504,'V2.5.2 Measures'!$C:$W,9,FALSE),"N/A")</f>
        <v>High</v>
      </c>
      <c r="G1504" s="7">
        <f>IF((VLOOKUP($A1504,'V2.5.2 Measures'!$C:$W,10,FALSE)&lt;&gt;"")*AND(VLOOKUP($A1504,'V2.5.2 Measures'!$C:$W,10,FALSE)&lt;&gt;"TBD"),VLOOKUP($A1504,'V2.5.2 Measures'!$C:$W,10,FALSE),"N/A")</f>
        <v>16</v>
      </c>
      <c r="H1504" s="7">
        <f>IF(VLOOKUP($A1504,'V2.5.2 Measures'!$C:$W,14,FALSE)&lt;&gt; "", VLOOKUP($A1504,'V2.5.2 Measures'!$C:$W,14,FALSE),"N/A")</f>
        <v>0.05</v>
      </c>
      <c r="I1504" s="7">
        <f>IF(VLOOKUP($A1504,'V2.5.2 Measures'!$C:$W,15,FALSE)&lt;&gt; "", VLOOKUP($A1504,'V2.5.2 Measures'!$C:$W,15,FALSE),"N/A")</f>
        <v>0.15</v>
      </c>
      <c r="J1504" s="7">
        <f>IF(VLOOKUP($A1504,'V2.5.2 Measures'!$C:$W,16,FALSE)&lt;&gt; "", VLOOKUP($A1504,'V2.5.2 Measures'!$C:$W,16,FALSE),"N/A")</f>
        <v>0</v>
      </c>
      <c r="K1504" s="7">
        <f>IF(VLOOKUP($A1504,'V2.5.2 Measures'!$C:$W,17,FALSE)&lt;&gt; "", VLOOKUP($A1504,'V2.5.2 Measures'!$C:$W,17,FALSE),"N/A")</f>
        <v>0.1</v>
      </c>
      <c r="L1504" s="7" t="str">
        <f>IF(VLOOKUP($A1504,'V2.5.2 Measures'!$C:$W,18,FALSE)&lt;&gt; "", VLOOKUP($A1504,'V2.5.2 Measures'!$C:$W,18,FALSE),"N/A")</f>
        <v>Default</v>
      </c>
      <c r="M1504" s="7" t="str">
        <f>IF(VLOOKUP($A1504,'V2.5.2 Measures'!$C:$W,19,FALSE)&lt;&gt; "", VLOOKUP($A1504,'V2.5.2 Measures'!$C:$W,19,FALSE),"N/A")</f>
        <v>SAS</v>
      </c>
      <c r="N1504" s="7" t="str">
        <f>IF(VLOOKUP($A1504,'V2.5.2 Measures'!$C:$W,20,FALSE)&lt;&gt; "", VLOOKUP($A1504,'V2.5.2 Measures'!$C:$W,20,FALSE),"N/A")</f>
        <v>V1.5</v>
      </c>
      <c r="O1504" s="7" t="str">
        <f>IF(VLOOKUP($A1504,'V2.5.2 Measures'!$C:$W,21,FALSE)&lt;&gt; "", VLOOKUP($A1504,'V2.5.2 Measures'!$C:$W,21,FALSE),"N/A")</f>
        <v>V1.6</v>
      </c>
      <c r="P1504" s="7" t="e">
        <f>IF(VLOOKUP($A1504,'V2.5.2 Measures'!$C:$W,22,FALSE)&lt;&gt; "", VLOOKUP($A1504,'V2.5.2 Measures'!$C:$W,22,FALSE),"N/A")</f>
        <v>#REF!</v>
      </c>
      <c r="Q1504" s="7" t="e">
        <f>IF(VLOOKUP($A1504,'V2.5.2 Measures'!$C:$W,23,FALSE)&lt;&gt; "", VLOOKUP($A1504,'V2.5.2 Measures'!$C:$W,23,FALSE),"N/A")</f>
        <v>#REF!</v>
      </c>
      <c r="R1504" s="7" t="e">
        <f>IF(VLOOKUP($A1504,'V2.5.2 Measures'!$C:$W,24,FALSE)&lt;&gt; "", VLOOKUP($A1504,'V2.5.2 Measures'!$C:$W,24,FALSE),"N/A")</f>
        <v>#REF!</v>
      </c>
      <c r="S1504" s="7" t="e">
        <f>IF(VLOOKUP($A1504,'V2.5.2 Measures'!$C:$W,25,FALSE)&lt;&gt; "", VLOOKUP($A1504,'V2.5.2 Measures'!$C:$W,25,FALSE),"N/A")</f>
        <v>#REF!</v>
      </c>
      <c r="T1504" s="7" t="str">
        <f>IF(VLOOKUP($A1504,'V2.5.2 Measures'!$C:$W,2,FALSE)&lt;&gt; "", VLOOKUP($A1504,'V2.5.2 Measures'!$C:$W,2,FALSE),"N/A")</f>
        <v>EXP-39-001-1</v>
      </c>
      <c r="U1504" s="7" t="str">
        <f>IF(VLOOKUP($A1504,'V2.5.2 Measures'!$C:$W,3,FALSE)&lt;&gt; "", VLOOKUP($A1504,'V2.5.2 Measures'!$C:$W,3,FALSE),"N/A")</f>
        <v>% of claim lines with Medicaid Paid Amount = $0 or missing</v>
      </c>
      <c r="V1504" s="7" t="e">
        <f>IF(VLOOKUP($A1504,'V2.5.2 Measures'!$C:$W,26,FALSE)&lt;&gt; "", VLOOKUP($A1504,'V2.5.2 Measures'!$C:$W,26,FALSE),"N/A")</f>
        <v>#REF!</v>
      </c>
      <c r="W1504" s="7" t="e">
        <f>IF(VLOOKUP($A1504,'V2.5.2 Measures'!$C:$W,44,FALSE)&lt;&gt; "", VLOOKUP($A1504,'V2.5.2 Measures'!$C:$W,44,FALSE),"N/A")</f>
        <v>#REF!</v>
      </c>
    </row>
    <row r="1505" spans="1:23" x14ac:dyDescent="0.35">
      <c r="A1505" s="7" t="str">
        <f>'V2.5.2 Measures'!C968</f>
        <v>EXP40.1</v>
      </c>
      <c r="B1505" s="7" t="str">
        <f>VLOOKUP($A1505,'V2.5.2 Measures'!$C:$W,6,FALSE)</f>
        <v>S-CHIP Encounter: Original, Crossover, Paid Claims</v>
      </c>
      <c r="C1505" s="7" t="str">
        <f>VLOOKUP($A1505,'V2.5.2 Measures'!$C:$W,8,FALSE)</f>
        <v>TA- Inferential</v>
      </c>
      <c r="D1505" s="7" t="str">
        <f>IF(VLOOKUP($A1505,'V2.5.2 Measures'!$C:$W,4,FALSE)="","",VLOOKUP($A1505,'V2.5.2 Measures'!$C:$W,4,FALSE))</f>
        <v>Claims percentage</v>
      </c>
      <c r="E1505" s="7" t="str">
        <f>IF((VLOOKUP($A1505,'V2.5.2 Measures'!$C:$W,8,FALSE)&lt;&gt;"")*AND(VLOOKUP($A1505,'V2.5.2 Measures'!$C:$W,8,FALSE)&lt;&gt;"TBD"),VLOOKUP($A1505,'V2.5.2 Measures'!$C:$W,8,FALSE),"N/A")</f>
        <v>TA- Inferential</v>
      </c>
      <c r="F1505" s="7" t="str">
        <f>IF((VLOOKUP($A1505,'V2.5.2 Measures'!$C:$W,9,FALSE)&lt;&gt;"")*AND(VLOOKUP($A1505,'V2.5.2 Measures'!$C:$W,9,FALSE)&lt;&gt;"TBD"),VLOOKUP($A1505,'V2.5.2 Measures'!$C:$W,9,FALSE),"N/A")</f>
        <v>High</v>
      </c>
      <c r="G1505" s="7">
        <f>IF((VLOOKUP($A1505,'V2.5.2 Measures'!$C:$W,10,FALSE)&lt;&gt;"")*AND(VLOOKUP($A1505,'V2.5.2 Measures'!$C:$W,10,FALSE)&lt;&gt;"TBD"),VLOOKUP($A1505,'V2.5.2 Measures'!$C:$W,10,FALSE),"N/A")</f>
        <v>16</v>
      </c>
      <c r="H1505" s="7">
        <f>IF(VLOOKUP($A1505,'V2.5.2 Measures'!$C:$W,14,FALSE)&lt;&gt; "", VLOOKUP($A1505,'V2.5.2 Measures'!$C:$W,14,FALSE),"N/A")</f>
        <v>0.3</v>
      </c>
      <c r="I1505" s="7">
        <f>IF(VLOOKUP($A1505,'V2.5.2 Measures'!$C:$W,15,FALSE)&lt;&gt; "", VLOOKUP($A1505,'V2.5.2 Measures'!$C:$W,15,FALSE),"N/A")</f>
        <v>0.1</v>
      </c>
      <c r="J1505" s="7">
        <f>IF(VLOOKUP($A1505,'V2.5.2 Measures'!$C:$W,16,FALSE)&lt;&gt; "", VLOOKUP($A1505,'V2.5.2 Measures'!$C:$W,16,FALSE),"N/A")</f>
        <v>0</v>
      </c>
      <c r="K1505" s="7">
        <f>IF(VLOOKUP($A1505,'V2.5.2 Measures'!$C:$W,17,FALSE)&lt;&gt; "", VLOOKUP($A1505,'V2.5.2 Measures'!$C:$W,17,FALSE),"N/A")</f>
        <v>0.4</v>
      </c>
      <c r="L1505" s="7" t="str">
        <f>IF(VLOOKUP($A1505,'V2.5.2 Measures'!$C:$W,18,FALSE)&lt;&gt; "", VLOOKUP($A1505,'V2.5.2 Measures'!$C:$W,18,FALSE),"N/A")</f>
        <v>Default</v>
      </c>
      <c r="M1505" s="7" t="str">
        <f>IF(VLOOKUP($A1505,'V2.5.2 Measures'!$C:$W,19,FALSE)&lt;&gt; "", VLOOKUP($A1505,'V2.5.2 Measures'!$C:$W,19,FALSE),"N/A")</f>
        <v>SAS</v>
      </c>
      <c r="N1505" s="7" t="str">
        <f>IF(VLOOKUP($A1505,'V2.5.2 Measures'!$C:$W,20,FALSE)&lt;&gt; "", VLOOKUP($A1505,'V2.5.2 Measures'!$C:$W,20,FALSE),"N/A")</f>
        <v>V1.5</v>
      </c>
      <c r="O1505" s="7" t="str">
        <f>IF(VLOOKUP($A1505,'V2.5.2 Measures'!$C:$W,21,FALSE)&lt;&gt; "", VLOOKUP($A1505,'V2.5.2 Measures'!$C:$W,21,FALSE),"N/A")</f>
        <v>V1.6</v>
      </c>
      <c r="P1505" s="7" t="e">
        <f>IF(VLOOKUP($A1505,'V2.5.2 Measures'!$C:$W,22,FALSE)&lt;&gt; "", VLOOKUP($A1505,'V2.5.2 Measures'!$C:$W,22,FALSE),"N/A")</f>
        <v>#REF!</v>
      </c>
      <c r="Q1505" s="7" t="e">
        <f>IF(VLOOKUP($A1505,'V2.5.2 Measures'!$C:$W,23,FALSE)&lt;&gt; "", VLOOKUP($A1505,'V2.5.2 Measures'!$C:$W,23,FALSE),"N/A")</f>
        <v>#REF!</v>
      </c>
      <c r="R1505" s="7" t="e">
        <f>IF(VLOOKUP($A1505,'V2.5.2 Measures'!$C:$W,24,FALSE)&lt;&gt; "", VLOOKUP($A1505,'V2.5.2 Measures'!$C:$W,24,FALSE),"N/A")</f>
        <v>#REF!</v>
      </c>
      <c r="S1505" s="7" t="e">
        <f>IF(VLOOKUP($A1505,'V2.5.2 Measures'!$C:$W,25,FALSE)&lt;&gt; "", VLOOKUP($A1505,'V2.5.2 Measures'!$C:$W,25,FALSE),"N/A")</f>
        <v>#REF!</v>
      </c>
      <c r="T1505" s="7" t="str">
        <f>IF(VLOOKUP($A1505,'V2.5.2 Measures'!$C:$W,2,FALSE)&lt;&gt; "", VLOOKUP($A1505,'V2.5.2 Measures'!$C:$W,2,FALSE),"N/A")</f>
        <v>EXP-40-001-1</v>
      </c>
      <c r="U1505" s="7" t="str">
        <f>IF(VLOOKUP($A1505,'V2.5.2 Measures'!$C:$W,3,FALSE)&lt;&gt; "", VLOOKUP($A1505,'V2.5.2 Measures'!$C:$W,3,FALSE),"N/A")</f>
        <v>% of claim headers with Total Medicaid Paid Amount = $0 or missing</v>
      </c>
      <c r="V1505" s="7" t="e">
        <f>IF(VLOOKUP($A1505,'V2.5.2 Measures'!$C:$W,26,FALSE)&lt;&gt; "", VLOOKUP($A1505,'V2.5.2 Measures'!$C:$W,26,FALSE),"N/A")</f>
        <v>#REF!</v>
      </c>
      <c r="W1505" s="7" t="e">
        <f>IF(VLOOKUP($A1505,'V2.5.2 Measures'!$C:$W,44,FALSE)&lt;&gt; "", VLOOKUP($A1505,'V2.5.2 Measures'!$C:$W,44,FALSE),"N/A")</f>
        <v>#REF!</v>
      </c>
    </row>
    <row r="1506" spans="1:23" x14ac:dyDescent="0.35">
      <c r="A1506" s="7" t="str">
        <f>'V2.5.2 Measures'!C969</f>
        <v>EXP4.1</v>
      </c>
      <c r="B1506" s="7" t="str">
        <f>VLOOKUP($A1506,'V2.5.2 Measures'!$C:$W,6,FALSE)</f>
        <v>S-CHIP FFS: Original, Crossover, Paid Claims</v>
      </c>
      <c r="C1506" s="7" t="str">
        <f>VLOOKUP($A1506,'V2.5.2 Measures'!$C:$W,8,FALSE)</f>
        <v>No</v>
      </c>
      <c r="D1506" s="7" t="str">
        <f>IF(VLOOKUP($A1506,'V2.5.2 Measures'!$C:$W,4,FALSE)="","",VLOOKUP($A1506,'V2.5.2 Measures'!$C:$W,4,FALSE))</f>
        <v>Claims Percentage</v>
      </c>
      <c r="E1506" s="7" t="str">
        <f>IF((VLOOKUP($A1506,'V2.5.2 Measures'!$C:$W,8,FALSE)&lt;&gt;"")*AND(VLOOKUP($A1506,'V2.5.2 Measures'!$C:$W,8,FALSE)&lt;&gt;"TBD"),VLOOKUP($A1506,'V2.5.2 Measures'!$C:$W,8,FALSE),"N/A")</f>
        <v>No</v>
      </c>
      <c r="F1506" s="7" t="str">
        <f>IF((VLOOKUP($A1506,'V2.5.2 Measures'!$C:$W,9,FALSE)&lt;&gt;"")*AND(VLOOKUP($A1506,'V2.5.2 Measures'!$C:$W,9,FALSE)&lt;&gt;"TBD"),VLOOKUP($A1506,'V2.5.2 Measures'!$C:$W,9,FALSE),"N/A")</f>
        <v>N/A</v>
      </c>
      <c r="G1506" s="7" t="str">
        <f>IF((VLOOKUP($A1506,'V2.5.2 Measures'!$C:$W,10,FALSE)&lt;&gt;"")*AND(VLOOKUP($A1506,'V2.5.2 Measures'!$C:$W,10,FALSE)&lt;&gt;"TBD"),VLOOKUP($A1506,'V2.5.2 Measures'!$C:$W,10,FALSE),"N/A")</f>
        <v>N/A</v>
      </c>
      <c r="H1506" s="7" t="str">
        <f>IF(VLOOKUP($A1506,'V2.5.2 Measures'!$C:$W,14,FALSE)&lt;&gt; "", VLOOKUP($A1506,'V2.5.2 Measures'!$C:$W,14,FALSE),"N/A")</f>
        <v>TBD</v>
      </c>
      <c r="I1506" s="7">
        <f>IF(VLOOKUP($A1506,'V2.5.2 Measures'!$C:$W,15,FALSE)&lt;&gt; "", VLOOKUP($A1506,'V2.5.2 Measures'!$C:$W,15,FALSE),"N/A")</f>
        <v>0.01</v>
      </c>
      <c r="J1506" s="7" t="str">
        <f>IF(VLOOKUP($A1506,'V2.5.2 Measures'!$C:$W,16,FALSE)&lt;&gt; "", VLOOKUP($A1506,'V2.5.2 Measures'!$C:$W,16,FALSE),"N/A")</f>
        <v>N/A</v>
      </c>
      <c r="K1506" s="7" t="str">
        <f>IF(VLOOKUP($A1506,'V2.5.2 Measures'!$C:$W,17,FALSE)&lt;&gt; "", VLOOKUP($A1506,'V2.5.2 Measures'!$C:$W,17,FALSE),"N/A")</f>
        <v>N/A</v>
      </c>
      <c r="L1506" s="7" t="str">
        <f>IF(VLOOKUP($A1506,'V2.5.2 Measures'!$C:$W,18,FALSE)&lt;&gt; "", VLOOKUP($A1506,'V2.5.2 Measures'!$C:$W,18,FALSE),"N/A")</f>
        <v>Default</v>
      </c>
      <c r="M1506" s="7" t="str">
        <f>IF(VLOOKUP($A1506,'V2.5.2 Measures'!$C:$W,19,FALSE)&lt;&gt; "", VLOOKUP($A1506,'V2.5.2 Measures'!$C:$W,19,FALSE),"N/A")</f>
        <v>SAS</v>
      </c>
      <c r="N1506" s="7" t="str">
        <f>IF(VLOOKUP($A1506,'V2.5.2 Measures'!$C:$W,20,FALSE)&lt;&gt; "", VLOOKUP($A1506,'V2.5.2 Measures'!$C:$W,20,FALSE),"N/A")</f>
        <v>V1.1</v>
      </c>
      <c r="O1506" s="7" t="str">
        <f>IF(VLOOKUP($A1506,'V2.5.2 Measures'!$C:$W,21,FALSE)&lt;&gt; "", VLOOKUP($A1506,'V2.5.2 Measures'!$C:$W,21,FALSE),"N/A")</f>
        <v>V1.1</v>
      </c>
      <c r="P1506" s="7" t="e">
        <f>IF(VLOOKUP($A1506,'V2.5.2 Measures'!$C:$W,22,FALSE)&lt;&gt; "", VLOOKUP($A1506,'V2.5.2 Measures'!$C:$W,22,FALSE),"N/A")</f>
        <v>#REF!</v>
      </c>
      <c r="Q1506" s="7" t="e">
        <f>IF(VLOOKUP($A1506,'V2.5.2 Measures'!$C:$W,23,FALSE)&lt;&gt; "", VLOOKUP($A1506,'V2.5.2 Measures'!$C:$W,23,FALSE),"N/A")</f>
        <v>#REF!</v>
      </c>
      <c r="R1506" s="7" t="e">
        <f>IF(VLOOKUP($A1506,'V2.5.2 Measures'!$C:$W,24,FALSE)&lt;&gt; "", VLOOKUP($A1506,'V2.5.2 Measures'!$C:$W,24,FALSE),"N/A")</f>
        <v>#REF!</v>
      </c>
      <c r="S1506" s="7" t="e">
        <f>IF(VLOOKUP($A1506,'V2.5.2 Measures'!$C:$W,25,FALSE)&lt;&gt; "", VLOOKUP($A1506,'V2.5.2 Measures'!$C:$W,25,FALSE),"N/A")</f>
        <v>#REF!</v>
      </c>
      <c r="T1506" s="7" t="str">
        <f>IF(VLOOKUP($A1506,'V2.5.2 Measures'!$C:$W,2,FALSE)&lt;&gt; "", VLOOKUP($A1506,'V2.5.2 Measures'!$C:$W,2,FALSE),"N/A")</f>
        <v>EXP-4-001-1</v>
      </c>
      <c r="U1506" s="7" t="str">
        <f>IF(VLOOKUP($A1506,'V2.5.2 Measures'!$C:$W,3,FALSE)&lt;&gt; "", VLOOKUP($A1506,'V2.5.2 Measures'!$C:$W,3,FALSE),"N/A")</f>
        <v>% of claim headers with Total Medicaid Paid Amount &gt; $2 million</v>
      </c>
      <c r="V1506" s="7" t="e">
        <f>IF(VLOOKUP($A1506,'V2.5.2 Measures'!$C:$W,26,FALSE)&lt;&gt; "", VLOOKUP($A1506,'V2.5.2 Measures'!$C:$W,26,FALSE),"N/A")</f>
        <v>#REF!</v>
      </c>
      <c r="W1506" s="7" t="e">
        <f>IF(VLOOKUP($A1506,'V2.5.2 Measures'!$C:$W,44,FALSE)&lt;&gt; "", VLOOKUP($A1506,'V2.5.2 Measures'!$C:$W,44,FALSE),"N/A")</f>
        <v>#REF!</v>
      </c>
    </row>
    <row r="1507" spans="1:23" x14ac:dyDescent="0.35">
      <c r="A1507" s="7" t="str">
        <f>'V2.5.2 Measures'!C970</f>
        <v>EXP4.2</v>
      </c>
      <c r="B1507" s="7" t="str">
        <f>VLOOKUP($A1507,'V2.5.2 Measures'!$C:$W,6,FALSE)</f>
        <v>S-CHIP FFS: Original, Crossover, Paid Claims</v>
      </c>
      <c r="C1507" s="7" t="str">
        <f>VLOOKUP($A1507,'V2.5.2 Measures'!$C:$W,8,FALSE)</f>
        <v>TA- Inferential</v>
      </c>
      <c r="D1507" s="7" t="str">
        <f>IF(VLOOKUP($A1507,'V2.5.2 Measures'!$C:$W,4,FALSE)="","",VLOOKUP($A1507,'V2.5.2 Measures'!$C:$W,4,FALSE))</f>
        <v>Claims Percentage</v>
      </c>
      <c r="E1507" s="7" t="str">
        <f>IF((VLOOKUP($A1507,'V2.5.2 Measures'!$C:$W,8,FALSE)&lt;&gt;"")*AND(VLOOKUP($A1507,'V2.5.2 Measures'!$C:$W,8,FALSE)&lt;&gt;"TBD"),VLOOKUP($A1507,'V2.5.2 Measures'!$C:$W,8,FALSE),"N/A")</f>
        <v>TA- Inferential</v>
      </c>
      <c r="F1507" s="7" t="str">
        <f>IF((VLOOKUP($A1507,'V2.5.2 Measures'!$C:$W,9,FALSE)&lt;&gt;"")*AND(VLOOKUP($A1507,'V2.5.2 Measures'!$C:$W,9,FALSE)&lt;&gt;"TBD"),VLOOKUP($A1507,'V2.5.2 Measures'!$C:$W,9,FALSE),"N/A")</f>
        <v>High</v>
      </c>
      <c r="G1507" s="7">
        <f>IF((VLOOKUP($A1507,'V2.5.2 Measures'!$C:$W,10,FALSE)&lt;&gt;"")*AND(VLOOKUP($A1507,'V2.5.2 Measures'!$C:$W,10,FALSE)&lt;&gt;"TBD"),VLOOKUP($A1507,'V2.5.2 Measures'!$C:$W,10,FALSE),"N/A")</f>
        <v>16</v>
      </c>
      <c r="H1507" s="7">
        <f>IF(VLOOKUP($A1507,'V2.5.2 Measures'!$C:$W,14,FALSE)&lt;&gt; "", VLOOKUP($A1507,'V2.5.2 Measures'!$C:$W,14,FALSE),"N/A")</f>
        <v>0.3</v>
      </c>
      <c r="I1507" s="7">
        <f>IF(VLOOKUP($A1507,'V2.5.2 Measures'!$C:$W,15,FALSE)&lt;&gt; "", VLOOKUP($A1507,'V2.5.2 Measures'!$C:$W,15,FALSE),"N/A")</f>
        <v>0.05</v>
      </c>
      <c r="J1507" s="7">
        <f>IF(VLOOKUP($A1507,'V2.5.2 Measures'!$C:$W,16,FALSE)&lt;&gt; "", VLOOKUP($A1507,'V2.5.2 Measures'!$C:$W,16,FALSE),"N/A")</f>
        <v>0</v>
      </c>
      <c r="K1507" s="7">
        <f>IF(VLOOKUP($A1507,'V2.5.2 Measures'!$C:$W,17,FALSE)&lt;&gt; "", VLOOKUP($A1507,'V2.5.2 Measures'!$C:$W,17,FALSE),"N/A")</f>
        <v>0.4</v>
      </c>
      <c r="L1507" s="7" t="str">
        <f>IF(VLOOKUP($A1507,'V2.5.2 Measures'!$C:$W,18,FALSE)&lt;&gt; "", VLOOKUP($A1507,'V2.5.2 Measures'!$C:$W,18,FALSE),"N/A")</f>
        <v>Default</v>
      </c>
      <c r="M1507" s="7" t="str">
        <f>IF(VLOOKUP($A1507,'V2.5.2 Measures'!$C:$W,19,FALSE)&lt;&gt; "", VLOOKUP($A1507,'V2.5.2 Measures'!$C:$W,19,FALSE),"N/A")</f>
        <v>SAS</v>
      </c>
      <c r="N1507" s="7" t="str">
        <f>IF(VLOOKUP($A1507,'V2.5.2 Measures'!$C:$W,20,FALSE)&lt;&gt; "", VLOOKUP($A1507,'V2.5.2 Measures'!$C:$W,20,FALSE),"N/A")</f>
        <v>V1.1</v>
      </c>
      <c r="O1507" s="7" t="str">
        <f>IF(VLOOKUP($A1507,'V2.5.2 Measures'!$C:$W,21,FALSE)&lt;&gt; "", VLOOKUP($A1507,'V2.5.2 Measures'!$C:$W,21,FALSE),"N/A")</f>
        <v>V1.6</v>
      </c>
      <c r="P1507" s="7" t="e">
        <f>IF(VLOOKUP($A1507,'V2.5.2 Measures'!$C:$W,22,FALSE)&lt;&gt; "", VLOOKUP($A1507,'V2.5.2 Measures'!$C:$W,22,FALSE),"N/A")</f>
        <v>#REF!</v>
      </c>
      <c r="Q1507" s="7" t="e">
        <f>IF(VLOOKUP($A1507,'V2.5.2 Measures'!$C:$W,23,FALSE)&lt;&gt; "", VLOOKUP($A1507,'V2.5.2 Measures'!$C:$W,23,FALSE),"N/A")</f>
        <v>#REF!</v>
      </c>
      <c r="R1507" s="7" t="e">
        <f>IF(VLOOKUP($A1507,'V2.5.2 Measures'!$C:$W,24,FALSE)&lt;&gt; "", VLOOKUP($A1507,'V2.5.2 Measures'!$C:$W,24,FALSE),"N/A")</f>
        <v>#REF!</v>
      </c>
      <c r="S1507" s="7" t="e">
        <f>IF(VLOOKUP($A1507,'V2.5.2 Measures'!$C:$W,25,FALSE)&lt;&gt; "", VLOOKUP($A1507,'V2.5.2 Measures'!$C:$W,25,FALSE),"N/A")</f>
        <v>#REF!</v>
      </c>
      <c r="T1507" s="7" t="str">
        <f>IF(VLOOKUP($A1507,'V2.5.2 Measures'!$C:$W,2,FALSE)&lt;&gt; "", VLOOKUP($A1507,'V2.5.2 Measures'!$C:$W,2,FALSE),"N/A")</f>
        <v>EXP-4-002-2</v>
      </c>
      <c r="U1507" s="7" t="str">
        <f>IF(VLOOKUP($A1507,'V2.5.2 Measures'!$C:$W,3,FALSE)&lt;&gt; "", VLOOKUP($A1507,'V2.5.2 Measures'!$C:$W,3,FALSE),"N/A")</f>
        <v>% of claim headers with Total Medicaid Paid Amount = $0 or missing</v>
      </c>
      <c r="V1507" s="7" t="e">
        <f>IF(VLOOKUP($A1507,'V2.5.2 Measures'!$C:$W,26,FALSE)&lt;&gt; "", VLOOKUP($A1507,'V2.5.2 Measures'!$C:$W,26,FALSE),"N/A")</f>
        <v>#REF!</v>
      </c>
      <c r="W1507" s="7" t="e">
        <f>IF(VLOOKUP($A1507,'V2.5.2 Measures'!$C:$W,44,FALSE)&lt;&gt; "", VLOOKUP($A1507,'V2.5.2 Measures'!$C:$W,44,FALSE),"N/A")</f>
        <v>#REF!</v>
      </c>
    </row>
    <row r="1508" spans="1:23" x14ac:dyDescent="0.35">
      <c r="A1508" s="7" t="str">
        <f>'V2.5.2 Measures'!C971</f>
        <v>EXP41.1</v>
      </c>
      <c r="B1508" s="7" t="str">
        <f>VLOOKUP($A1508,'V2.5.2 Measures'!$C:$W,6,FALSE)</f>
        <v>Medicaid Encounter: Original, Non-Crossover, Paid Claims</v>
      </c>
      <c r="C1508" s="7" t="str">
        <f>VLOOKUP($A1508,'V2.5.2 Measures'!$C:$W,8,FALSE)</f>
        <v>TA- Inferential</v>
      </c>
      <c r="D1508" s="7" t="str">
        <f>IF(VLOOKUP($A1508,'V2.5.2 Measures'!$C:$W,4,FALSE)="","",VLOOKUP($A1508,'V2.5.2 Measures'!$C:$W,4,FALSE))</f>
        <v>Claims percentage</v>
      </c>
      <c r="E1508" s="7" t="str">
        <f>IF((VLOOKUP($A1508,'V2.5.2 Measures'!$C:$W,8,FALSE)&lt;&gt;"")*AND(VLOOKUP($A1508,'V2.5.2 Measures'!$C:$W,8,FALSE)&lt;&gt;"TBD"),VLOOKUP($A1508,'V2.5.2 Measures'!$C:$W,8,FALSE),"N/A")</f>
        <v>TA- Inferential</v>
      </c>
      <c r="F1508" s="7" t="str">
        <f>IF((VLOOKUP($A1508,'V2.5.2 Measures'!$C:$W,9,FALSE)&lt;&gt;"")*AND(VLOOKUP($A1508,'V2.5.2 Measures'!$C:$W,9,FALSE)&lt;&gt;"TBD"),VLOOKUP($A1508,'V2.5.2 Measures'!$C:$W,9,FALSE),"N/A")</f>
        <v>High</v>
      </c>
      <c r="G1508" s="7">
        <f>IF((VLOOKUP($A1508,'V2.5.2 Measures'!$C:$W,10,FALSE)&lt;&gt;"")*AND(VLOOKUP($A1508,'V2.5.2 Measures'!$C:$W,10,FALSE)&lt;&gt;"TBD"),VLOOKUP($A1508,'V2.5.2 Measures'!$C:$W,10,FALSE),"N/A")</f>
        <v>16</v>
      </c>
      <c r="H1508" s="7">
        <f>IF(VLOOKUP($A1508,'V2.5.2 Measures'!$C:$W,14,FALSE)&lt;&gt; "", VLOOKUP($A1508,'V2.5.2 Measures'!$C:$W,14,FALSE),"N/A")</f>
        <v>0.05</v>
      </c>
      <c r="I1508" s="7">
        <f>IF(VLOOKUP($A1508,'V2.5.2 Measures'!$C:$W,15,FALSE)&lt;&gt; "", VLOOKUP($A1508,'V2.5.2 Measures'!$C:$W,15,FALSE),"N/A")</f>
        <v>0.15</v>
      </c>
      <c r="J1508" s="7">
        <f>IF(VLOOKUP($A1508,'V2.5.2 Measures'!$C:$W,16,FALSE)&lt;&gt; "", VLOOKUP($A1508,'V2.5.2 Measures'!$C:$W,16,FALSE),"N/A")</f>
        <v>0</v>
      </c>
      <c r="K1508" s="7">
        <f>IF(VLOOKUP($A1508,'V2.5.2 Measures'!$C:$W,17,FALSE)&lt;&gt; "", VLOOKUP($A1508,'V2.5.2 Measures'!$C:$W,17,FALSE),"N/A")</f>
        <v>0.1</v>
      </c>
      <c r="L1508" s="7" t="str">
        <f>IF(VLOOKUP($A1508,'V2.5.2 Measures'!$C:$W,18,FALSE)&lt;&gt; "", VLOOKUP($A1508,'V2.5.2 Measures'!$C:$W,18,FALSE),"N/A")</f>
        <v>Default</v>
      </c>
      <c r="M1508" s="7" t="str">
        <f>IF(VLOOKUP($A1508,'V2.5.2 Measures'!$C:$W,19,FALSE)&lt;&gt; "", VLOOKUP($A1508,'V2.5.2 Measures'!$C:$W,19,FALSE),"N/A")</f>
        <v>SAS</v>
      </c>
      <c r="N1508" s="7" t="str">
        <f>IF(VLOOKUP($A1508,'V2.5.2 Measures'!$C:$W,20,FALSE)&lt;&gt; "", VLOOKUP($A1508,'V2.5.2 Measures'!$C:$W,20,FALSE),"N/A")</f>
        <v>V1.5</v>
      </c>
      <c r="O1508" s="7" t="str">
        <f>IF(VLOOKUP($A1508,'V2.5.2 Measures'!$C:$W,21,FALSE)&lt;&gt; "", VLOOKUP($A1508,'V2.5.2 Measures'!$C:$W,21,FALSE),"N/A")</f>
        <v>V1.6</v>
      </c>
      <c r="P1508" s="7" t="e">
        <f>IF(VLOOKUP($A1508,'V2.5.2 Measures'!$C:$W,22,FALSE)&lt;&gt; "", VLOOKUP($A1508,'V2.5.2 Measures'!$C:$W,22,FALSE),"N/A")</f>
        <v>#REF!</v>
      </c>
      <c r="Q1508" s="7" t="e">
        <f>IF(VLOOKUP($A1508,'V2.5.2 Measures'!$C:$W,23,FALSE)&lt;&gt; "", VLOOKUP($A1508,'V2.5.2 Measures'!$C:$W,23,FALSE),"N/A")</f>
        <v>#REF!</v>
      </c>
      <c r="R1508" s="7" t="e">
        <f>IF(VLOOKUP($A1508,'V2.5.2 Measures'!$C:$W,24,FALSE)&lt;&gt; "", VLOOKUP($A1508,'V2.5.2 Measures'!$C:$W,24,FALSE),"N/A")</f>
        <v>#REF!</v>
      </c>
      <c r="S1508" s="7" t="e">
        <f>IF(VLOOKUP($A1508,'V2.5.2 Measures'!$C:$W,25,FALSE)&lt;&gt; "", VLOOKUP($A1508,'V2.5.2 Measures'!$C:$W,25,FALSE),"N/A")</f>
        <v>#REF!</v>
      </c>
      <c r="T1508" s="7" t="str">
        <f>IF(VLOOKUP($A1508,'V2.5.2 Measures'!$C:$W,2,FALSE)&lt;&gt; "", VLOOKUP($A1508,'V2.5.2 Measures'!$C:$W,2,FALSE),"N/A")</f>
        <v>EXP-41-001-1</v>
      </c>
      <c r="U1508" s="7" t="str">
        <f>IF(VLOOKUP($A1508,'V2.5.2 Measures'!$C:$W,3,FALSE)&lt;&gt; "", VLOOKUP($A1508,'V2.5.2 Measures'!$C:$W,3,FALSE),"N/A")</f>
        <v>% of claim headers with Total Medicaid Paid Amount = $0 or missing</v>
      </c>
      <c r="V1508" s="7" t="e">
        <f>IF(VLOOKUP($A1508,'V2.5.2 Measures'!$C:$W,26,FALSE)&lt;&gt; "", VLOOKUP($A1508,'V2.5.2 Measures'!$C:$W,26,FALSE),"N/A")</f>
        <v>#REF!</v>
      </c>
      <c r="W1508" s="7" t="e">
        <f>IF(VLOOKUP($A1508,'V2.5.2 Measures'!$C:$W,44,FALSE)&lt;&gt; "", VLOOKUP($A1508,'V2.5.2 Measures'!$C:$W,44,FALSE),"N/A")</f>
        <v>#REF!</v>
      </c>
    </row>
    <row r="1509" spans="1:23" x14ac:dyDescent="0.35">
      <c r="A1509" s="7" t="str">
        <f>'V2.5.2 Measures'!C972</f>
        <v>EXP42.1</v>
      </c>
      <c r="B1509" s="7" t="str">
        <f>VLOOKUP($A1509,'V2.5.2 Measures'!$C:$W,6,FALSE)</f>
        <v>S-CHIP Encounter: Original, Non-Crossover, Paid Claims</v>
      </c>
      <c r="C1509" s="7" t="str">
        <f>VLOOKUP($A1509,'V2.5.2 Measures'!$C:$W,8,FALSE)</f>
        <v>TA- Inferential</v>
      </c>
      <c r="D1509" s="7" t="str">
        <f>IF(VLOOKUP($A1509,'V2.5.2 Measures'!$C:$W,4,FALSE)="","",VLOOKUP($A1509,'V2.5.2 Measures'!$C:$W,4,FALSE))</f>
        <v>Claims percentage</v>
      </c>
      <c r="E1509" s="7" t="str">
        <f>IF((VLOOKUP($A1509,'V2.5.2 Measures'!$C:$W,8,FALSE)&lt;&gt;"")*AND(VLOOKUP($A1509,'V2.5.2 Measures'!$C:$W,8,FALSE)&lt;&gt;"TBD"),VLOOKUP($A1509,'V2.5.2 Measures'!$C:$W,8,FALSE),"N/A")</f>
        <v>TA- Inferential</v>
      </c>
      <c r="F1509" s="7" t="str">
        <f>IF((VLOOKUP($A1509,'V2.5.2 Measures'!$C:$W,9,FALSE)&lt;&gt;"")*AND(VLOOKUP($A1509,'V2.5.2 Measures'!$C:$W,9,FALSE)&lt;&gt;"TBD"),VLOOKUP($A1509,'V2.5.2 Measures'!$C:$W,9,FALSE),"N/A")</f>
        <v>High</v>
      </c>
      <c r="G1509" s="7">
        <f>IF((VLOOKUP($A1509,'V2.5.2 Measures'!$C:$W,10,FALSE)&lt;&gt;"")*AND(VLOOKUP($A1509,'V2.5.2 Measures'!$C:$W,10,FALSE)&lt;&gt;"TBD"),VLOOKUP($A1509,'V2.5.2 Measures'!$C:$W,10,FALSE),"N/A")</f>
        <v>16</v>
      </c>
      <c r="H1509" s="7">
        <f>IF(VLOOKUP($A1509,'V2.5.2 Measures'!$C:$W,14,FALSE)&lt;&gt; "", VLOOKUP($A1509,'V2.5.2 Measures'!$C:$W,14,FALSE),"N/A")</f>
        <v>0.05</v>
      </c>
      <c r="I1509" s="7">
        <f>IF(VLOOKUP($A1509,'V2.5.2 Measures'!$C:$W,15,FALSE)&lt;&gt; "", VLOOKUP($A1509,'V2.5.2 Measures'!$C:$W,15,FALSE),"N/A")</f>
        <v>0.15</v>
      </c>
      <c r="J1509" s="7">
        <f>IF(VLOOKUP($A1509,'V2.5.2 Measures'!$C:$W,16,FALSE)&lt;&gt; "", VLOOKUP($A1509,'V2.5.2 Measures'!$C:$W,16,FALSE),"N/A")</f>
        <v>0</v>
      </c>
      <c r="K1509" s="7">
        <f>IF(VLOOKUP($A1509,'V2.5.2 Measures'!$C:$W,17,FALSE)&lt;&gt; "", VLOOKUP($A1509,'V2.5.2 Measures'!$C:$W,17,FALSE),"N/A")</f>
        <v>0.1</v>
      </c>
      <c r="L1509" s="7" t="str">
        <f>IF(VLOOKUP($A1509,'V2.5.2 Measures'!$C:$W,18,FALSE)&lt;&gt; "", VLOOKUP($A1509,'V2.5.2 Measures'!$C:$W,18,FALSE),"N/A")</f>
        <v>Default</v>
      </c>
      <c r="M1509" s="7" t="str">
        <f>IF(VLOOKUP($A1509,'V2.5.2 Measures'!$C:$W,19,FALSE)&lt;&gt; "", VLOOKUP($A1509,'V2.5.2 Measures'!$C:$W,19,FALSE),"N/A")</f>
        <v>SAS</v>
      </c>
      <c r="N1509" s="7" t="str">
        <f>IF(VLOOKUP($A1509,'V2.5.2 Measures'!$C:$W,20,FALSE)&lt;&gt; "", VLOOKUP($A1509,'V2.5.2 Measures'!$C:$W,20,FALSE),"N/A")</f>
        <v>V1.5</v>
      </c>
      <c r="O1509" s="7" t="str">
        <f>IF(VLOOKUP($A1509,'V2.5.2 Measures'!$C:$W,21,FALSE)&lt;&gt; "", VLOOKUP($A1509,'V2.5.2 Measures'!$C:$W,21,FALSE),"N/A")</f>
        <v>V1.6</v>
      </c>
      <c r="P1509" s="7" t="e">
        <f>IF(VLOOKUP($A1509,'V2.5.2 Measures'!$C:$W,22,FALSE)&lt;&gt; "", VLOOKUP($A1509,'V2.5.2 Measures'!$C:$W,22,FALSE),"N/A")</f>
        <v>#REF!</v>
      </c>
      <c r="Q1509" s="7" t="e">
        <f>IF(VLOOKUP($A1509,'V2.5.2 Measures'!$C:$W,23,FALSE)&lt;&gt; "", VLOOKUP($A1509,'V2.5.2 Measures'!$C:$W,23,FALSE),"N/A")</f>
        <v>#REF!</v>
      </c>
      <c r="R1509" s="7" t="e">
        <f>IF(VLOOKUP($A1509,'V2.5.2 Measures'!$C:$W,24,FALSE)&lt;&gt; "", VLOOKUP($A1509,'V2.5.2 Measures'!$C:$W,24,FALSE),"N/A")</f>
        <v>#REF!</v>
      </c>
      <c r="S1509" s="7" t="e">
        <f>IF(VLOOKUP($A1509,'V2.5.2 Measures'!$C:$W,25,FALSE)&lt;&gt; "", VLOOKUP($A1509,'V2.5.2 Measures'!$C:$W,25,FALSE),"N/A")</f>
        <v>#REF!</v>
      </c>
      <c r="T1509" s="7" t="str">
        <f>IF(VLOOKUP($A1509,'V2.5.2 Measures'!$C:$W,2,FALSE)&lt;&gt; "", VLOOKUP($A1509,'V2.5.2 Measures'!$C:$W,2,FALSE),"N/A")</f>
        <v>EXP-42-001-1</v>
      </c>
      <c r="U1509" s="7" t="str">
        <f>IF(VLOOKUP($A1509,'V2.5.2 Measures'!$C:$W,3,FALSE)&lt;&gt; "", VLOOKUP($A1509,'V2.5.2 Measures'!$C:$W,3,FALSE),"N/A")</f>
        <v>% of claim headers with Total Medicaid Paid Amount = $0 or missing</v>
      </c>
      <c r="V1509" s="7" t="e">
        <f>IF(VLOOKUP($A1509,'V2.5.2 Measures'!$C:$W,26,FALSE)&lt;&gt; "", VLOOKUP($A1509,'V2.5.2 Measures'!$C:$W,26,FALSE),"N/A")</f>
        <v>#REF!</v>
      </c>
      <c r="W1509" s="7" t="e">
        <f>IF(VLOOKUP($A1509,'V2.5.2 Measures'!$C:$W,44,FALSE)&lt;&gt; "", VLOOKUP($A1509,'V2.5.2 Measures'!$C:$W,44,FALSE),"N/A")</f>
        <v>#REF!</v>
      </c>
    </row>
    <row r="1510" spans="1:23" x14ac:dyDescent="0.35">
      <c r="A1510" s="7" t="str">
        <f>'V2.5.2 Measures'!C973</f>
        <v>EXP43.1</v>
      </c>
      <c r="B1510" s="7" t="str">
        <f>VLOOKUP($A1510,'V2.5.2 Measures'!$C:$W,6,FALSE)</f>
        <v>All paid claims</v>
      </c>
      <c r="C1510" s="7" t="str">
        <f>VLOOKUP($A1510,'V2.5.2 Measures'!$C:$W,8,FALSE)</f>
        <v>TA- Inferential</v>
      </c>
      <c r="D1510" s="7" t="str">
        <f>IF(VLOOKUP($A1510,'V2.5.2 Measures'!$C:$W,4,FALSE)="","",VLOOKUP($A1510,'V2.5.2 Measures'!$C:$W,4,FALSE))</f>
        <v>Count</v>
      </c>
      <c r="E1510" s="7" t="str">
        <f>IF((VLOOKUP($A1510,'V2.5.2 Measures'!$C:$W,8,FALSE)&lt;&gt;"")*AND(VLOOKUP($A1510,'V2.5.2 Measures'!$C:$W,8,FALSE)&lt;&gt;"TBD"),VLOOKUP($A1510,'V2.5.2 Measures'!$C:$W,8,FALSE),"N/A")</f>
        <v>TA- Inferential</v>
      </c>
      <c r="F1510" s="7" t="str">
        <f>IF((VLOOKUP($A1510,'V2.5.2 Measures'!$C:$W,9,FALSE)&lt;&gt;"")*AND(VLOOKUP($A1510,'V2.5.2 Measures'!$C:$W,9,FALSE)&lt;&gt;"TBD"),VLOOKUP($A1510,'V2.5.2 Measures'!$C:$W,9,FALSE),"N/A")</f>
        <v>High</v>
      </c>
      <c r="G1510" s="7">
        <f>IF((VLOOKUP($A1510,'V2.5.2 Measures'!$C:$W,10,FALSE)&lt;&gt;"")*AND(VLOOKUP($A1510,'V2.5.2 Measures'!$C:$W,10,FALSE)&lt;&gt;"TBD"),VLOOKUP($A1510,'V2.5.2 Measures'!$C:$W,10,FALSE),"N/A")</f>
        <v>28</v>
      </c>
      <c r="H1510" s="7">
        <f>IF(VLOOKUP($A1510,'V2.5.2 Measures'!$C:$W,14,FALSE)&lt;&gt; "", VLOOKUP($A1510,'V2.5.2 Measures'!$C:$W,14,FALSE),"N/A")</f>
        <v>25</v>
      </c>
      <c r="I1510" s="7" t="str">
        <f>IF(VLOOKUP($A1510,'V2.5.2 Measures'!$C:$W,15,FALSE)&lt;&gt; "", VLOOKUP($A1510,'V2.5.2 Measures'!$C:$W,15,FALSE),"N/A")</f>
        <v>N/A</v>
      </c>
      <c r="J1510" s="7">
        <f>IF(VLOOKUP($A1510,'V2.5.2 Measures'!$C:$W,16,FALSE)&lt;&gt; "", VLOOKUP($A1510,'V2.5.2 Measures'!$C:$W,16,FALSE),"N/A")</f>
        <v>0</v>
      </c>
      <c r="K1510" s="7">
        <f>IF(VLOOKUP($A1510,'V2.5.2 Measures'!$C:$W,17,FALSE)&lt;&gt; "", VLOOKUP($A1510,'V2.5.2 Measures'!$C:$W,17,FALSE),"N/A")</f>
        <v>25</v>
      </c>
      <c r="L1510" s="7" t="str">
        <f>IF(VLOOKUP($A1510,'V2.5.2 Measures'!$C:$W,18,FALSE)&lt;&gt; "", VLOOKUP($A1510,'V2.5.2 Measures'!$C:$W,18,FALSE),"N/A")</f>
        <v>Default</v>
      </c>
      <c r="M1510" s="7" t="str">
        <f>IF(VLOOKUP($A1510,'V2.5.2 Measures'!$C:$W,19,FALSE)&lt;&gt; "", VLOOKUP($A1510,'V2.5.2 Measures'!$C:$W,19,FALSE),"N/A")</f>
        <v>SAS</v>
      </c>
      <c r="N1510" s="7" t="str">
        <f>IF(VLOOKUP($A1510,'V2.5.2 Measures'!$C:$W,20,FALSE)&lt;&gt; "", VLOOKUP($A1510,'V2.5.2 Measures'!$C:$W,20,FALSE),"N/A")</f>
        <v>V2.3</v>
      </c>
      <c r="O1510" s="7" t="str">
        <f>IF(VLOOKUP($A1510,'V2.5.2 Measures'!$C:$W,21,FALSE)&lt;&gt; "", VLOOKUP($A1510,'V2.5.2 Measures'!$C:$W,21,FALSE),"N/A")</f>
        <v>V2.3</v>
      </c>
      <c r="P1510" s="7" t="e">
        <f>IF(VLOOKUP($A1510,'V2.5.2 Measures'!$C:$W,22,FALSE)&lt;&gt; "", VLOOKUP($A1510,'V2.5.2 Measures'!$C:$W,22,FALSE),"N/A")</f>
        <v>#REF!</v>
      </c>
      <c r="Q1510" s="7" t="e">
        <f>IF(VLOOKUP($A1510,'V2.5.2 Measures'!$C:$W,23,FALSE)&lt;&gt; "", VLOOKUP($A1510,'V2.5.2 Measures'!$C:$W,23,FALSE),"N/A")</f>
        <v>#REF!</v>
      </c>
      <c r="R1510" s="7" t="e">
        <f>IF(VLOOKUP($A1510,'V2.5.2 Measures'!$C:$W,24,FALSE)&lt;&gt; "", VLOOKUP($A1510,'V2.5.2 Measures'!$C:$W,24,FALSE),"N/A")</f>
        <v>#REF!</v>
      </c>
      <c r="S1510" s="7" t="e">
        <f>IF(VLOOKUP($A1510,'V2.5.2 Measures'!$C:$W,25,FALSE)&lt;&gt; "", VLOOKUP($A1510,'V2.5.2 Measures'!$C:$W,25,FALSE),"N/A")</f>
        <v>#REF!</v>
      </c>
      <c r="T1510" s="7" t="str">
        <f>IF(VLOOKUP($A1510,'V2.5.2 Measures'!$C:$W,2,FALSE)&lt;&gt; "", VLOOKUP($A1510,'V2.5.2 Measures'!$C:$W,2,FALSE),"N/A")</f>
        <v>EXP-43-001-1</v>
      </c>
      <c r="U1510" s="7" t="str">
        <f>IF(VLOOKUP($A1510,'V2.5.2 Measures'!$C:$W,3,FALSE)&lt;&gt; "", VLOOKUP($A1510,'V2.5.2 Measures'!$C:$W,3,FALSE),"N/A")</f>
        <v># of non-service tracking claim headers with non-missing Service Tracking Type</v>
      </c>
      <c r="V1510" s="7" t="e">
        <f>IF(VLOOKUP($A1510,'V2.5.2 Measures'!$C:$W,26,FALSE)&lt;&gt; "", VLOOKUP($A1510,'V2.5.2 Measures'!$C:$W,26,FALSE),"N/A")</f>
        <v>#REF!</v>
      </c>
      <c r="W1510" s="7" t="e">
        <f>IF(VLOOKUP($A1510,'V2.5.2 Measures'!$C:$W,44,FALSE)&lt;&gt; "", VLOOKUP($A1510,'V2.5.2 Measures'!$C:$W,44,FALSE),"N/A")</f>
        <v>#REF!</v>
      </c>
    </row>
    <row r="1511" spans="1:23" x14ac:dyDescent="0.35">
      <c r="A1511" s="7" t="str">
        <f>'V2.5.2 Measures'!C974</f>
        <v>EXP43.2</v>
      </c>
      <c r="B1511" s="7" t="str">
        <f>VLOOKUP($A1511,'V2.5.2 Measures'!$C:$W,6,FALSE)</f>
        <v>All paid claims</v>
      </c>
      <c r="C1511" s="7" t="str">
        <f>VLOOKUP($A1511,'V2.5.2 Measures'!$C:$W,8,FALSE)</f>
        <v>TA- Inferential</v>
      </c>
      <c r="D1511" s="7" t="str">
        <f>IF(VLOOKUP($A1511,'V2.5.2 Measures'!$C:$W,4,FALSE)="","",VLOOKUP($A1511,'V2.5.2 Measures'!$C:$W,4,FALSE))</f>
        <v>Count</v>
      </c>
      <c r="E1511" s="7" t="str">
        <f>IF((VLOOKUP($A1511,'V2.5.2 Measures'!$C:$W,8,FALSE)&lt;&gt;"")*AND(VLOOKUP($A1511,'V2.5.2 Measures'!$C:$W,8,FALSE)&lt;&gt;"TBD"),VLOOKUP($A1511,'V2.5.2 Measures'!$C:$W,8,FALSE),"N/A")</f>
        <v>TA- Inferential</v>
      </c>
      <c r="F1511" s="7" t="str">
        <f>IF((VLOOKUP($A1511,'V2.5.2 Measures'!$C:$W,9,FALSE)&lt;&gt;"")*AND(VLOOKUP($A1511,'V2.5.2 Measures'!$C:$W,9,FALSE)&lt;&gt;"TBD"),VLOOKUP($A1511,'V2.5.2 Measures'!$C:$W,9,FALSE),"N/A")</f>
        <v>High</v>
      </c>
      <c r="G1511" s="7">
        <f>IF((VLOOKUP($A1511,'V2.5.2 Measures'!$C:$W,10,FALSE)&lt;&gt;"")*AND(VLOOKUP($A1511,'V2.5.2 Measures'!$C:$W,10,FALSE)&lt;&gt;"TBD"),VLOOKUP($A1511,'V2.5.2 Measures'!$C:$W,10,FALSE),"N/A")</f>
        <v>28</v>
      </c>
      <c r="H1511" s="7">
        <f>IF(VLOOKUP($A1511,'V2.5.2 Measures'!$C:$W,14,FALSE)&lt;&gt; "", VLOOKUP($A1511,'V2.5.2 Measures'!$C:$W,14,FALSE),"N/A")</f>
        <v>25</v>
      </c>
      <c r="I1511" s="7" t="str">
        <f>IF(VLOOKUP($A1511,'V2.5.2 Measures'!$C:$W,15,FALSE)&lt;&gt; "", VLOOKUP($A1511,'V2.5.2 Measures'!$C:$W,15,FALSE),"N/A")</f>
        <v>N/A</v>
      </c>
      <c r="J1511" s="7">
        <f>IF(VLOOKUP($A1511,'V2.5.2 Measures'!$C:$W,16,FALSE)&lt;&gt; "", VLOOKUP($A1511,'V2.5.2 Measures'!$C:$W,16,FALSE),"N/A")</f>
        <v>0</v>
      </c>
      <c r="K1511" s="7">
        <f>IF(VLOOKUP($A1511,'V2.5.2 Measures'!$C:$W,17,FALSE)&lt;&gt; "", VLOOKUP($A1511,'V2.5.2 Measures'!$C:$W,17,FALSE),"N/A")</f>
        <v>25</v>
      </c>
      <c r="L1511" s="7" t="str">
        <f>IF(VLOOKUP($A1511,'V2.5.2 Measures'!$C:$W,18,FALSE)&lt;&gt; "", VLOOKUP($A1511,'V2.5.2 Measures'!$C:$W,18,FALSE),"N/A")</f>
        <v>Default</v>
      </c>
      <c r="M1511" s="7" t="str">
        <f>IF(VLOOKUP($A1511,'V2.5.2 Measures'!$C:$W,19,FALSE)&lt;&gt; "", VLOOKUP($A1511,'V2.5.2 Measures'!$C:$W,19,FALSE),"N/A")</f>
        <v>SAS</v>
      </c>
      <c r="N1511" s="7" t="str">
        <f>IF(VLOOKUP($A1511,'V2.5.2 Measures'!$C:$W,20,FALSE)&lt;&gt; "", VLOOKUP($A1511,'V2.5.2 Measures'!$C:$W,20,FALSE),"N/A")</f>
        <v>V2.3</v>
      </c>
      <c r="O1511" s="7" t="str">
        <f>IF(VLOOKUP($A1511,'V2.5.2 Measures'!$C:$W,21,FALSE)&lt;&gt; "", VLOOKUP($A1511,'V2.5.2 Measures'!$C:$W,21,FALSE),"N/A")</f>
        <v>V2.3</v>
      </c>
      <c r="P1511" s="7" t="e">
        <f>IF(VLOOKUP($A1511,'V2.5.2 Measures'!$C:$W,22,FALSE)&lt;&gt; "", VLOOKUP($A1511,'V2.5.2 Measures'!$C:$W,22,FALSE),"N/A")</f>
        <v>#REF!</v>
      </c>
      <c r="Q1511" s="7" t="e">
        <f>IF(VLOOKUP($A1511,'V2.5.2 Measures'!$C:$W,23,FALSE)&lt;&gt; "", VLOOKUP($A1511,'V2.5.2 Measures'!$C:$W,23,FALSE),"N/A")</f>
        <v>#REF!</v>
      </c>
      <c r="R1511" s="7" t="e">
        <f>IF(VLOOKUP($A1511,'V2.5.2 Measures'!$C:$W,24,FALSE)&lt;&gt; "", VLOOKUP($A1511,'V2.5.2 Measures'!$C:$W,24,FALSE),"N/A")</f>
        <v>#REF!</v>
      </c>
      <c r="S1511" s="7" t="e">
        <f>IF(VLOOKUP($A1511,'V2.5.2 Measures'!$C:$W,25,FALSE)&lt;&gt; "", VLOOKUP($A1511,'V2.5.2 Measures'!$C:$W,25,FALSE),"N/A")</f>
        <v>#REF!</v>
      </c>
      <c r="T1511" s="7" t="str">
        <f>IF(VLOOKUP($A1511,'V2.5.2 Measures'!$C:$W,2,FALSE)&lt;&gt; "", VLOOKUP($A1511,'V2.5.2 Measures'!$C:$W,2,FALSE),"N/A")</f>
        <v>EXP-43-002-2</v>
      </c>
      <c r="U1511" s="7" t="str">
        <f>IF(VLOOKUP($A1511,'V2.5.2 Measures'!$C:$W,3,FALSE)&lt;&gt; "", VLOOKUP($A1511,'V2.5.2 Measures'!$C:$W,3,FALSE),"N/A")</f>
        <v># of non-service tracking claim headers with non-missing Service Tracking Type</v>
      </c>
      <c r="V1511" s="7" t="e">
        <f>IF(VLOOKUP($A1511,'V2.5.2 Measures'!$C:$W,26,FALSE)&lt;&gt; "", VLOOKUP($A1511,'V2.5.2 Measures'!$C:$W,26,FALSE),"N/A")</f>
        <v>#REF!</v>
      </c>
      <c r="W1511" s="7" t="e">
        <f>IF(VLOOKUP($A1511,'V2.5.2 Measures'!$C:$W,44,FALSE)&lt;&gt; "", VLOOKUP($A1511,'V2.5.2 Measures'!$C:$W,44,FALSE),"N/A")</f>
        <v>#REF!</v>
      </c>
    </row>
    <row r="1512" spans="1:23" x14ac:dyDescent="0.35">
      <c r="A1512" s="7" t="str">
        <f>'V2.5.2 Measures'!C975</f>
        <v>EXP43.3</v>
      </c>
      <c r="B1512" s="7" t="str">
        <f>VLOOKUP($A1512,'V2.5.2 Measures'!$C:$W,6,FALSE)</f>
        <v>All paid claims</v>
      </c>
      <c r="C1512" s="7" t="str">
        <f>VLOOKUP($A1512,'V2.5.2 Measures'!$C:$W,8,FALSE)</f>
        <v>TA- Inferential</v>
      </c>
      <c r="D1512" s="7" t="str">
        <f>IF(VLOOKUP($A1512,'V2.5.2 Measures'!$C:$W,4,FALSE)="","",VLOOKUP($A1512,'V2.5.2 Measures'!$C:$W,4,FALSE))</f>
        <v>Count</v>
      </c>
      <c r="E1512" s="7" t="str">
        <f>IF((VLOOKUP($A1512,'V2.5.2 Measures'!$C:$W,8,FALSE)&lt;&gt;"")*AND(VLOOKUP($A1512,'V2.5.2 Measures'!$C:$W,8,FALSE)&lt;&gt;"TBD"),VLOOKUP($A1512,'V2.5.2 Measures'!$C:$W,8,FALSE),"N/A")</f>
        <v>TA- Inferential</v>
      </c>
      <c r="F1512" s="7" t="str">
        <f>IF((VLOOKUP($A1512,'V2.5.2 Measures'!$C:$W,9,FALSE)&lt;&gt;"")*AND(VLOOKUP($A1512,'V2.5.2 Measures'!$C:$W,9,FALSE)&lt;&gt;"TBD"),VLOOKUP($A1512,'V2.5.2 Measures'!$C:$W,9,FALSE),"N/A")</f>
        <v>High</v>
      </c>
      <c r="G1512" s="7">
        <f>IF((VLOOKUP($A1512,'V2.5.2 Measures'!$C:$W,10,FALSE)&lt;&gt;"")*AND(VLOOKUP($A1512,'V2.5.2 Measures'!$C:$W,10,FALSE)&lt;&gt;"TBD"),VLOOKUP($A1512,'V2.5.2 Measures'!$C:$W,10,FALSE),"N/A")</f>
        <v>28</v>
      </c>
      <c r="H1512" s="7">
        <f>IF(VLOOKUP($A1512,'V2.5.2 Measures'!$C:$W,14,FALSE)&lt;&gt; "", VLOOKUP($A1512,'V2.5.2 Measures'!$C:$W,14,FALSE),"N/A")</f>
        <v>25</v>
      </c>
      <c r="I1512" s="7" t="str">
        <f>IF(VLOOKUP($A1512,'V2.5.2 Measures'!$C:$W,15,FALSE)&lt;&gt; "", VLOOKUP($A1512,'V2.5.2 Measures'!$C:$W,15,FALSE),"N/A")</f>
        <v>N/A</v>
      </c>
      <c r="J1512" s="7">
        <f>IF(VLOOKUP($A1512,'V2.5.2 Measures'!$C:$W,16,FALSE)&lt;&gt; "", VLOOKUP($A1512,'V2.5.2 Measures'!$C:$W,16,FALSE),"N/A")</f>
        <v>0</v>
      </c>
      <c r="K1512" s="7">
        <f>IF(VLOOKUP($A1512,'V2.5.2 Measures'!$C:$W,17,FALSE)&lt;&gt; "", VLOOKUP($A1512,'V2.5.2 Measures'!$C:$W,17,FALSE),"N/A")</f>
        <v>25</v>
      </c>
      <c r="L1512" s="7" t="str">
        <f>IF(VLOOKUP($A1512,'V2.5.2 Measures'!$C:$W,18,FALSE)&lt;&gt; "", VLOOKUP($A1512,'V2.5.2 Measures'!$C:$W,18,FALSE),"N/A")</f>
        <v>Default</v>
      </c>
      <c r="M1512" s="7" t="str">
        <f>IF(VLOOKUP($A1512,'V2.5.2 Measures'!$C:$W,19,FALSE)&lt;&gt; "", VLOOKUP($A1512,'V2.5.2 Measures'!$C:$W,19,FALSE),"N/A")</f>
        <v>SAS</v>
      </c>
      <c r="N1512" s="7" t="str">
        <f>IF(VLOOKUP($A1512,'V2.5.2 Measures'!$C:$W,20,FALSE)&lt;&gt; "", VLOOKUP($A1512,'V2.5.2 Measures'!$C:$W,20,FALSE),"N/A")</f>
        <v>V2.3</v>
      </c>
      <c r="O1512" s="7" t="str">
        <f>IF(VLOOKUP($A1512,'V2.5.2 Measures'!$C:$W,21,FALSE)&lt;&gt; "", VLOOKUP($A1512,'V2.5.2 Measures'!$C:$W,21,FALSE),"N/A")</f>
        <v>V2.3</v>
      </c>
      <c r="P1512" s="7" t="e">
        <f>IF(VLOOKUP($A1512,'V2.5.2 Measures'!$C:$W,22,FALSE)&lt;&gt; "", VLOOKUP($A1512,'V2.5.2 Measures'!$C:$W,22,FALSE),"N/A")</f>
        <v>#REF!</v>
      </c>
      <c r="Q1512" s="7" t="e">
        <f>IF(VLOOKUP($A1512,'V2.5.2 Measures'!$C:$W,23,FALSE)&lt;&gt; "", VLOOKUP($A1512,'V2.5.2 Measures'!$C:$W,23,FALSE),"N/A")</f>
        <v>#REF!</v>
      </c>
      <c r="R1512" s="7" t="e">
        <f>IF(VLOOKUP($A1512,'V2.5.2 Measures'!$C:$W,24,FALSE)&lt;&gt; "", VLOOKUP($A1512,'V2.5.2 Measures'!$C:$W,24,FALSE),"N/A")</f>
        <v>#REF!</v>
      </c>
      <c r="S1512" s="7" t="e">
        <f>IF(VLOOKUP($A1512,'V2.5.2 Measures'!$C:$W,25,FALSE)&lt;&gt; "", VLOOKUP($A1512,'V2.5.2 Measures'!$C:$W,25,FALSE),"N/A")</f>
        <v>#REF!</v>
      </c>
      <c r="T1512" s="7" t="str">
        <f>IF(VLOOKUP($A1512,'V2.5.2 Measures'!$C:$W,2,FALSE)&lt;&gt; "", VLOOKUP($A1512,'V2.5.2 Measures'!$C:$W,2,FALSE),"N/A")</f>
        <v>EXP-43-003-3</v>
      </c>
      <c r="U1512" s="7" t="str">
        <f>IF(VLOOKUP($A1512,'V2.5.2 Measures'!$C:$W,3,FALSE)&lt;&gt; "", VLOOKUP($A1512,'V2.5.2 Measures'!$C:$W,3,FALSE),"N/A")</f>
        <v># of non-service tracking claim headers with non-missing Service Tracking Type</v>
      </c>
      <c r="V1512" s="7" t="e">
        <f>IF(VLOOKUP($A1512,'V2.5.2 Measures'!$C:$W,26,FALSE)&lt;&gt; "", VLOOKUP($A1512,'V2.5.2 Measures'!$C:$W,26,FALSE),"N/A")</f>
        <v>#REF!</v>
      </c>
      <c r="W1512" s="7" t="e">
        <f>IF(VLOOKUP($A1512,'V2.5.2 Measures'!$C:$W,44,FALSE)&lt;&gt; "", VLOOKUP($A1512,'V2.5.2 Measures'!$C:$W,44,FALSE),"N/A")</f>
        <v>#REF!</v>
      </c>
    </row>
    <row r="1513" spans="1:23" x14ac:dyDescent="0.35">
      <c r="A1513" s="7" t="str">
        <f>'V2.5.2 Measures'!C976</f>
        <v>EXP43.4</v>
      </c>
      <c r="B1513" s="7" t="str">
        <f>VLOOKUP($A1513,'V2.5.2 Measures'!$C:$W,6,FALSE)</f>
        <v>All paid claims</v>
      </c>
      <c r="C1513" s="7" t="str">
        <f>VLOOKUP($A1513,'V2.5.2 Measures'!$C:$W,8,FALSE)</f>
        <v>TA- Inferential</v>
      </c>
      <c r="D1513" s="7" t="str">
        <f>IF(VLOOKUP($A1513,'V2.5.2 Measures'!$C:$W,4,FALSE)="","",VLOOKUP($A1513,'V2.5.2 Measures'!$C:$W,4,FALSE))</f>
        <v>Count</v>
      </c>
      <c r="E1513" s="7" t="str">
        <f>IF((VLOOKUP($A1513,'V2.5.2 Measures'!$C:$W,8,FALSE)&lt;&gt;"")*AND(VLOOKUP($A1513,'V2.5.2 Measures'!$C:$W,8,FALSE)&lt;&gt;"TBD"),VLOOKUP($A1513,'V2.5.2 Measures'!$C:$W,8,FALSE),"N/A")</f>
        <v>TA- Inferential</v>
      </c>
      <c r="F1513" s="7" t="str">
        <f>IF((VLOOKUP($A1513,'V2.5.2 Measures'!$C:$W,9,FALSE)&lt;&gt;"")*AND(VLOOKUP($A1513,'V2.5.2 Measures'!$C:$W,9,FALSE)&lt;&gt;"TBD"),VLOOKUP($A1513,'V2.5.2 Measures'!$C:$W,9,FALSE),"N/A")</f>
        <v>High</v>
      </c>
      <c r="G1513" s="7">
        <f>IF((VLOOKUP($A1513,'V2.5.2 Measures'!$C:$W,10,FALSE)&lt;&gt;"")*AND(VLOOKUP($A1513,'V2.5.2 Measures'!$C:$W,10,FALSE)&lt;&gt;"TBD"),VLOOKUP($A1513,'V2.5.2 Measures'!$C:$W,10,FALSE),"N/A")</f>
        <v>28</v>
      </c>
      <c r="H1513" s="7">
        <f>IF(VLOOKUP($A1513,'V2.5.2 Measures'!$C:$W,14,FALSE)&lt;&gt; "", VLOOKUP($A1513,'V2.5.2 Measures'!$C:$W,14,FALSE),"N/A")</f>
        <v>25</v>
      </c>
      <c r="I1513" s="7" t="str">
        <f>IF(VLOOKUP($A1513,'V2.5.2 Measures'!$C:$W,15,FALSE)&lt;&gt; "", VLOOKUP($A1513,'V2.5.2 Measures'!$C:$W,15,FALSE),"N/A")</f>
        <v>N/A</v>
      </c>
      <c r="J1513" s="7">
        <f>IF(VLOOKUP($A1513,'V2.5.2 Measures'!$C:$W,16,FALSE)&lt;&gt; "", VLOOKUP($A1513,'V2.5.2 Measures'!$C:$W,16,FALSE),"N/A")</f>
        <v>0</v>
      </c>
      <c r="K1513" s="7">
        <f>IF(VLOOKUP($A1513,'V2.5.2 Measures'!$C:$W,17,FALSE)&lt;&gt; "", VLOOKUP($A1513,'V2.5.2 Measures'!$C:$W,17,FALSE),"N/A")</f>
        <v>25</v>
      </c>
      <c r="L1513" s="7" t="str">
        <f>IF(VLOOKUP($A1513,'V2.5.2 Measures'!$C:$W,18,FALSE)&lt;&gt; "", VLOOKUP($A1513,'V2.5.2 Measures'!$C:$W,18,FALSE),"N/A")</f>
        <v>Default</v>
      </c>
      <c r="M1513" s="7" t="str">
        <f>IF(VLOOKUP($A1513,'V2.5.2 Measures'!$C:$W,19,FALSE)&lt;&gt; "", VLOOKUP($A1513,'V2.5.2 Measures'!$C:$W,19,FALSE),"N/A")</f>
        <v>SAS</v>
      </c>
      <c r="N1513" s="7" t="str">
        <f>IF(VLOOKUP($A1513,'V2.5.2 Measures'!$C:$W,20,FALSE)&lt;&gt; "", VLOOKUP($A1513,'V2.5.2 Measures'!$C:$W,20,FALSE),"N/A")</f>
        <v>V2.3</v>
      </c>
      <c r="O1513" s="7" t="str">
        <f>IF(VLOOKUP($A1513,'V2.5.2 Measures'!$C:$W,21,FALSE)&lt;&gt; "", VLOOKUP($A1513,'V2.5.2 Measures'!$C:$W,21,FALSE),"N/A")</f>
        <v>V2.3</v>
      </c>
      <c r="P1513" s="7" t="e">
        <f>IF(VLOOKUP($A1513,'V2.5.2 Measures'!$C:$W,22,FALSE)&lt;&gt; "", VLOOKUP($A1513,'V2.5.2 Measures'!$C:$W,22,FALSE),"N/A")</f>
        <v>#REF!</v>
      </c>
      <c r="Q1513" s="7" t="e">
        <f>IF(VLOOKUP($A1513,'V2.5.2 Measures'!$C:$W,23,FALSE)&lt;&gt; "", VLOOKUP($A1513,'V2.5.2 Measures'!$C:$W,23,FALSE),"N/A")</f>
        <v>#REF!</v>
      </c>
      <c r="R1513" s="7" t="e">
        <f>IF(VLOOKUP($A1513,'V2.5.2 Measures'!$C:$W,24,FALSE)&lt;&gt; "", VLOOKUP($A1513,'V2.5.2 Measures'!$C:$W,24,FALSE),"N/A")</f>
        <v>#REF!</v>
      </c>
      <c r="S1513" s="7" t="e">
        <f>IF(VLOOKUP($A1513,'V2.5.2 Measures'!$C:$W,25,FALSE)&lt;&gt; "", VLOOKUP($A1513,'V2.5.2 Measures'!$C:$W,25,FALSE),"N/A")</f>
        <v>#REF!</v>
      </c>
      <c r="T1513" s="7" t="str">
        <f>IF(VLOOKUP($A1513,'V2.5.2 Measures'!$C:$W,2,FALSE)&lt;&gt; "", VLOOKUP($A1513,'V2.5.2 Measures'!$C:$W,2,FALSE),"N/A")</f>
        <v>EXP-43-004-4</v>
      </c>
      <c r="U1513" s="7" t="str">
        <f>IF(VLOOKUP($A1513,'V2.5.2 Measures'!$C:$W,3,FALSE)&lt;&gt; "", VLOOKUP($A1513,'V2.5.2 Measures'!$C:$W,3,FALSE),"N/A")</f>
        <v># of non-service tracking claim headers with non-missing Service Tracking Type</v>
      </c>
      <c r="V1513" s="7" t="e">
        <f>IF(VLOOKUP($A1513,'V2.5.2 Measures'!$C:$W,26,FALSE)&lt;&gt; "", VLOOKUP($A1513,'V2.5.2 Measures'!$C:$W,26,FALSE),"N/A")</f>
        <v>#REF!</v>
      </c>
      <c r="W1513" s="7" t="e">
        <f>IF(VLOOKUP($A1513,'V2.5.2 Measures'!$C:$W,44,FALSE)&lt;&gt; "", VLOOKUP($A1513,'V2.5.2 Measures'!$C:$W,44,FALSE),"N/A")</f>
        <v>#REF!</v>
      </c>
    </row>
    <row r="1514" spans="1:23" x14ac:dyDescent="0.35">
      <c r="A1514" s="7" t="str">
        <f>'V2.5.2 Measures'!C977</f>
        <v>EXP43.5</v>
      </c>
      <c r="B1514" s="7" t="str">
        <f>VLOOKUP($A1514,'V2.5.2 Measures'!$C:$W,6,FALSE)</f>
        <v>All paid claims</v>
      </c>
      <c r="C1514" s="7" t="str">
        <f>VLOOKUP($A1514,'V2.5.2 Measures'!$C:$W,8,FALSE)</f>
        <v>TA- Inferential</v>
      </c>
      <c r="D1514" s="7" t="str">
        <f>IF(VLOOKUP($A1514,'V2.5.2 Measures'!$C:$W,4,FALSE)="","",VLOOKUP($A1514,'V2.5.2 Measures'!$C:$W,4,FALSE))</f>
        <v>Count</v>
      </c>
      <c r="E1514" s="7" t="str">
        <f>IF((VLOOKUP($A1514,'V2.5.2 Measures'!$C:$W,8,FALSE)&lt;&gt;"")*AND(VLOOKUP($A1514,'V2.5.2 Measures'!$C:$W,8,FALSE)&lt;&gt;"TBD"),VLOOKUP($A1514,'V2.5.2 Measures'!$C:$W,8,FALSE),"N/A")</f>
        <v>TA- Inferential</v>
      </c>
      <c r="F1514" s="7" t="str">
        <f>IF((VLOOKUP($A1514,'V2.5.2 Measures'!$C:$W,9,FALSE)&lt;&gt;"")*AND(VLOOKUP($A1514,'V2.5.2 Measures'!$C:$W,9,FALSE)&lt;&gt;"TBD"),VLOOKUP($A1514,'V2.5.2 Measures'!$C:$W,9,FALSE),"N/A")</f>
        <v>High</v>
      </c>
      <c r="G1514" s="7">
        <f>IF((VLOOKUP($A1514,'V2.5.2 Measures'!$C:$W,10,FALSE)&lt;&gt;"")*AND(VLOOKUP($A1514,'V2.5.2 Measures'!$C:$W,10,FALSE)&lt;&gt;"TBD"),VLOOKUP($A1514,'V2.5.2 Measures'!$C:$W,10,FALSE),"N/A")</f>
        <v>28</v>
      </c>
      <c r="H1514" s="7">
        <f>IF(VLOOKUP($A1514,'V2.5.2 Measures'!$C:$W,14,FALSE)&lt;&gt; "", VLOOKUP($A1514,'V2.5.2 Measures'!$C:$W,14,FALSE),"N/A")</f>
        <v>25</v>
      </c>
      <c r="I1514" s="7" t="str">
        <f>IF(VLOOKUP($A1514,'V2.5.2 Measures'!$C:$W,15,FALSE)&lt;&gt; "", VLOOKUP($A1514,'V2.5.2 Measures'!$C:$W,15,FALSE),"N/A")</f>
        <v>N/A</v>
      </c>
      <c r="J1514" s="7">
        <f>IF(VLOOKUP($A1514,'V2.5.2 Measures'!$C:$W,16,FALSE)&lt;&gt; "", VLOOKUP($A1514,'V2.5.2 Measures'!$C:$W,16,FALSE),"N/A")</f>
        <v>0</v>
      </c>
      <c r="K1514" s="7">
        <f>IF(VLOOKUP($A1514,'V2.5.2 Measures'!$C:$W,17,FALSE)&lt;&gt; "", VLOOKUP($A1514,'V2.5.2 Measures'!$C:$W,17,FALSE),"N/A")</f>
        <v>25</v>
      </c>
      <c r="L1514" s="7" t="str">
        <f>IF(VLOOKUP($A1514,'V2.5.2 Measures'!$C:$W,18,FALSE)&lt;&gt; "", VLOOKUP($A1514,'V2.5.2 Measures'!$C:$W,18,FALSE),"N/A")</f>
        <v>Default</v>
      </c>
      <c r="M1514" s="7" t="str">
        <f>IF(VLOOKUP($A1514,'V2.5.2 Measures'!$C:$W,19,FALSE)&lt;&gt; "", VLOOKUP($A1514,'V2.5.2 Measures'!$C:$W,19,FALSE),"N/A")</f>
        <v>SAS</v>
      </c>
      <c r="N1514" s="7" t="str">
        <f>IF(VLOOKUP($A1514,'V2.5.2 Measures'!$C:$W,20,FALSE)&lt;&gt; "", VLOOKUP($A1514,'V2.5.2 Measures'!$C:$W,20,FALSE),"N/A")</f>
        <v>V2.3</v>
      </c>
      <c r="O1514" s="7" t="str">
        <f>IF(VLOOKUP($A1514,'V2.5.2 Measures'!$C:$W,21,FALSE)&lt;&gt; "", VLOOKUP($A1514,'V2.5.2 Measures'!$C:$W,21,FALSE),"N/A")</f>
        <v>V2.3</v>
      </c>
      <c r="P1514" s="7" t="e">
        <f>IF(VLOOKUP($A1514,'V2.5.2 Measures'!$C:$W,22,FALSE)&lt;&gt; "", VLOOKUP($A1514,'V2.5.2 Measures'!$C:$W,22,FALSE),"N/A")</f>
        <v>#REF!</v>
      </c>
      <c r="Q1514" s="7" t="e">
        <f>IF(VLOOKUP($A1514,'V2.5.2 Measures'!$C:$W,23,FALSE)&lt;&gt; "", VLOOKUP($A1514,'V2.5.2 Measures'!$C:$W,23,FALSE),"N/A")</f>
        <v>#REF!</v>
      </c>
      <c r="R1514" s="7" t="e">
        <f>IF(VLOOKUP($A1514,'V2.5.2 Measures'!$C:$W,24,FALSE)&lt;&gt; "", VLOOKUP($A1514,'V2.5.2 Measures'!$C:$W,24,FALSE),"N/A")</f>
        <v>#REF!</v>
      </c>
      <c r="S1514" s="7" t="e">
        <f>IF(VLOOKUP($A1514,'V2.5.2 Measures'!$C:$W,25,FALSE)&lt;&gt; "", VLOOKUP($A1514,'V2.5.2 Measures'!$C:$W,25,FALSE),"N/A")</f>
        <v>#REF!</v>
      </c>
      <c r="T1514" s="7" t="str">
        <f>IF(VLOOKUP($A1514,'V2.5.2 Measures'!$C:$W,2,FALSE)&lt;&gt; "", VLOOKUP($A1514,'V2.5.2 Measures'!$C:$W,2,FALSE),"N/A")</f>
        <v>EXP-43-005-5</v>
      </c>
      <c r="U1514" s="7" t="str">
        <f>IF(VLOOKUP($A1514,'V2.5.2 Measures'!$C:$W,3,FALSE)&lt;&gt; "", VLOOKUP($A1514,'V2.5.2 Measures'!$C:$W,3,FALSE),"N/A")</f>
        <v># of non-service tracking claim headers with non-missing Service Tracking Payment Amount</v>
      </c>
      <c r="V1514" s="7" t="e">
        <f>IF(VLOOKUP($A1514,'V2.5.2 Measures'!$C:$W,26,FALSE)&lt;&gt; "", VLOOKUP($A1514,'V2.5.2 Measures'!$C:$W,26,FALSE),"N/A")</f>
        <v>#REF!</v>
      </c>
      <c r="W1514" s="7" t="e">
        <f>IF(VLOOKUP($A1514,'V2.5.2 Measures'!$C:$W,44,FALSE)&lt;&gt; "", VLOOKUP($A1514,'V2.5.2 Measures'!$C:$W,44,FALSE),"N/A")</f>
        <v>#REF!</v>
      </c>
    </row>
    <row r="1515" spans="1:23" x14ac:dyDescent="0.35">
      <c r="A1515" s="7" t="str">
        <f>'V2.5.2 Measures'!C978</f>
        <v>EXP43.6</v>
      </c>
      <c r="B1515" s="7" t="str">
        <f>VLOOKUP($A1515,'V2.5.2 Measures'!$C:$W,6,FALSE)</f>
        <v>All paid claims</v>
      </c>
      <c r="C1515" s="7" t="str">
        <f>VLOOKUP($A1515,'V2.5.2 Measures'!$C:$W,8,FALSE)</f>
        <v>TA- Inferential</v>
      </c>
      <c r="D1515" s="7" t="str">
        <f>IF(VLOOKUP($A1515,'V2.5.2 Measures'!$C:$W,4,FALSE)="","",VLOOKUP($A1515,'V2.5.2 Measures'!$C:$W,4,FALSE))</f>
        <v>Count</v>
      </c>
      <c r="E1515" s="7" t="str">
        <f>IF((VLOOKUP($A1515,'V2.5.2 Measures'!$C:$W,8,FALSE)&lt;&gt;"")*AND(VLOOKUP($A1515,'V2.5.2 Measures'!$C:$W,8,FALSE)&lt;&gt;"TBD"),VLOOKUP($A1515,'V2.5.2 Measures'!$C:$W,8,FALSE),"N/A")</f>
        <v>TA- Inferential</v>
      </c>
      <c r="F1515" s="7" t="str">
        <f>IF((VLOOKUP($A1515,'V2.5.2 Measures'!$C:$W,9,FALSE)&lt;&gt;"")*AND(VLOOKUP($A1515,'V2.5.2 Measures'!$C:$W,9,FALSE)&lt;&gt;"TBD"),VLOOKUP($A1515,'V2.5.2 Measures'!$C:$W,9,FALSE),"N/A")</f>
        <v>High</v>
      </c>
      <c r="G1515" s="7">
        <f>IF((VLOOKUP($A1515,'V2.5.2 Measures'!$C:$W,10,FALSE)&lt;&gt;"")*AND(VLOOKUP($A1515,'V2.5.2 Measures'!$C:$W,10,FALSE)&lt;&gt;"TBD"),VLOOKUP($A1515,'V2.5.2 Measures'!$C:$W,10,FALSE),"N/A")</f>
        <v>28</v>
      </c>
      <c r="H1515" s="7">
        <f>IF(VLOOKUP($A1515,'V2.5.2 Measures'!$C:$W,14,FALSE)&lt;&gt; "", VLOOKUP($A1515,'V2.5.2 Measures'!$C:$W,14,FALSE),"N/A")</f>
        <v>25</v>
      </c>
      <c r="I1515" s="7" t="str">
        <f>IF(VLOOKUP($A1515,'V2.5.2 Measures'!$C:$W,15,FALSE)&lt;&gt; "", VLOOKUP($A1515,'V2.5.2 Measures'!$C:$W,15,FALSE),"N/A")</f>
        <v>N/A</v>
      </c>
      <c r="J1515" s="7">
        <f>IF(VLOOKUP($A1515,'V2.5.2 Measures'!$C:$W,16,FALSE)&lt;&gt; "", VLOOKUP($A1515,'V2.5.2 Measures'!$C:$W,16,FALSE),"N/A")</f>
        <v>0</v>
      </c>
      <c r="K1515" s="7">
        <f>IF(VLOOKUP($A1515,'V2.5.2 Measures'!$C:$W,17,FALSE)&lt;&gt; "", VLOOKUP($A1515,'V2.5.2 Measures'!$C:$W,17,FALSE),"N/A")</f>
        <v>25</v>
      </c>
      <c r="L1515" s="7" t="str">
        <f>IF(VLOOKUP($A1515,'V2.5.2 Measures'!$C:$W,18,FALSE)&lt;&gt; "", VLOOKUP($A1515,'V2.5.2 Measures'!$C:$W,18,FALSE),"N/A")</f>
        <v>Default</v>
      </c>
      <c r="M1515" s="7" t="str">
        <f>IF(VLOOKUP($A1515,'V2.5.2 Measures'!$C:$W,19,FALSE)&lt;&gt; "", VLOOKUP($A1515,'V2.5.2 Measures'!$C:$W,19,FALSE),"N/A")</f>
        <v>SAS</v>
      </c>
      <c r="N1515" s="7" t="str">
        <f>IF(VLOOKUP($A1515,'V2.5.2 Measures'!$C:$W,20,FALSE)&lt;&gt; "", VLOOKUP($A1515,'V2.5.2 Measures'!$C:$W,20,FALSE),"N/A")</f>
        <v>V2.3</v>
      </c>
      <c r="O1515" s="7" t="str">
        <f>IF(VLOOKUP($A1515,'V2.5.2 Measures'!$C:$W,21,FALSE)&lt;&gt; "", VLOOKUP($A1515,'V2.5.2 Measures'!$C:$W,21,FALSE),"N/A")</f>
        <v>V2.3</v>
      </c>
      <c r="P1515" s="7" t="e">
        <f>IF(VLOOKUP($A1515,'V2.5.2 Measures'!$C:$W,22,FALSE)&lt;&gt; "", VLOOKUP($A1515,'V2.5.2 Measures'!$C:$W,22,FALSE),"N/A")</f>
        <v>#REF!</v>
      </c>
      <c r="Q1515" s="7" t="e">
        <f>IF(VLOOKUP($A1515,'V2.5.2 Measures'!$C:$W,23,FALSE)&lt;&gt; "", VLOOKUP($A1515,'V2.5.2 Measures'!$C:$W,23,FALSE),"N/A")</f>
        <v>#REF!</v>
      </c>
      <c r="R1515" s="7" t="e">
        <f>IF(VLOOKUP($A1515,'V2.5.2 Measures'!$C:$W,24,FALSE)&lt;&gt; "", VLOOKUP($A1515,'V2.5.2 Measures'!$C:$W,24,FALSE),"N/A")</f>
        <v>#REF!</v>
      </c>
      <c r="S1515" s="7" t="e">
        <f>IF(VLOOKUP($A1515,'V2.5.2 Measures'!$C:$W,25,FALSE)&lt;&gt; "", VLOOKUP($A1515,'V2.5.2 Measures'!$C:$W,25,FALSE),"N/A")</f>
        <v>#REF!</v>
      </c>
      <c r="T1515" s="7" t="str">
        <f>IF(VLOOKUP($A1515,'V2.5.2 Measures'!$C:$W,2,FALSE)&lt;&gt; "", VLOOKUP($A1515,'V2.5.2 Measures'!$C:$W,2,FALSE),"N/A")</f>
        <v>EXP-43-006-6</v>
      </c>
      <c r="U1515" s="7" t="str">
        <f>IF(VLOOKUP($A1515,'V2.5.2 Measures'!$C:$W,3,FALSE)&lt;&gt; "", VLOOKUP($A1515,'V2.5.2 Measures'!$C:$W,3,FALSE),"N/A")</f>
        <v># of non-service tracking claim headers with non-missing Service Tracking Payment Amount</v>
      </c>
      <c r="V1515" s="7" t="e">
        <f>IF(VLOOKUP($A1515,'V2.5.2 Measures'!$C:$W,26,FALSE)&lt;&gt; "", VLOOKUP($A1515,'V2.5.2 Measures'!$C:$W,26,FALSE),"N/A")</f>
        <v>#REF!</v>
      </c>
      <c r="W1515" s="7" t="e">
        <f>IF(VLOOKUP($A1515,'V2.5.2 Measures'!$C:$W,44,FALSE)&lt;&gt; "", VLOOKUP($A1515,'V2.5.2 Measures'!$C:$W,44,FALSE),"N/A")</f>
        <v>#REF!</v>
      </c>
    </row>
    <row r="1516" spans="1:23" x14ac:dyDescent="0.35">
      <c r="A1516" s="7" t="str">
        <f>'V2.5.2 Measures'!C979</f>
        <v>EXP43.7</v>
      </c>
      <c r="B1516" s="7" t="str">
        <f>VLOOKUP($A1516,'V2.5.2 Measures'!$C:$W,6,FALSE)</f>
        <v>All paid claims</v>
      </c>
      <c r="C1516" s="7" t="str">
        <f>VLOOKUP($A1516,'V2.5.2 Measures'!$C:$W,8,FALSE)</f>
        <v>TA- Inferential</v>
      </c>
      <c r="D1516" s="7" t="str">
        <f>IF(VLOOKUP($A1516,'V2.5.2 Measures'!$C:$W,4,FALSE)="","",VLOOKUP($A1516,'V2.5.2 Measures'!$C:$W,4,FALSE))</f>
        <v>Count</v>
      </c>
      <c r="E1516" s="7" t="str">
        <f>IF((VLOOKUP($A1516,'V2.5.2 Measures'!$C:$W,8,FALSE)&lt;&gt;"")*AND(VLOOKUP($A1516,'V2.5.2 Measures'!$C:$W,8,FALSE)&lt;&gt;"TBD"),VLOOKUP($A1516,'V2.5.2 Measures'!$C:$W,8,FALSE),"N/A")</f>
        <v>TA- Inferential</v>
      </c>
      <c r="F1516" s="7" t="str">
        <f>IF((VLOOKUP($A1516,'V2.5.2 Measures'!$C:$W,9,FALSE)&lt;&gt;"")*AND(VLOOKUP($A1516,'V2.5.2 Measures'!$C:$W,9,FALSE)&lt;&gt;"TBD"),VLOOKUP($A1516,'V2.5.2 Measures'!$C:$W,9,FALSE),"N/A")</f>
        <v>High</v>
      </c>
      <c r="G1516" s="7">
        <f>IF((VLOOKUP($A1516,'V2.5.2 Measures'!$C:$W,10,FALSE)&lt;&gt;"")*AND(VLOOKUP($A1516,'V2.5.2 Measures'!$C:$W,10,FALSE)&lt;&gt;"TBD"),VLOOKUP($A1516,'V2.5.2 Measures'!$C:$W,10,FALSE),"N/A")</f>
        <v>28</v>
      </c>
      <c r="H1516" s="7">
        <f>IF(VLOOKUP($A1516,'V2.5.2 Measures'!$C:$W,14,FALSE)&lt;&gt; "", VLOOKUP($A1516,'V2.5.2 Measures'!$C:$W,14,FALSE),"N/A")</f>
        <v>25</v>
      </c>
      <c r="I1516" s="7" t="str">
        <f>IF(VLOOKUP($A1516,'V2.5.2 Measures'!$C:$W,15,FALSE)&lt;&gt; "", VLOOKUP($A1516,'V2.5.2 Measures'!$C:$W,15,FALSE),"N/A")</f>
        <v>N/A</v>
      </c>
      <c r="J1516" s="7">
        <f>IF(VLOOKUP($A1516,'V2.5.2 Measures'!$C:$W,16,FALSE)&lt;&gt; "", VLOOKUP($A1516,'V2.5.2 Measures'!$C:$W,16,FALSE),"N/A")</f>
        <v>0</v>
      </c>
      <c r="K1516" s="7">
        <f>IF(VLOOKUP($A1516,'V2.5.2 Measures'!$C:$W,17,FALSE)&lt;&gt; "", VLOOKUP($A1516,'V2.5.2 Measures'!$C:$W,17,FALSE),"N/A")</f>
        <v>25</v>
      </c>
      <c r="L1516" s="7" t="str">
        <f>IF(VLOOKUP($A1516,'V2.5.2 Measures'!$C:$W,18,FALSE)&lt;&gt; "", VLOOKUP($A1516,'V2.5.2 Measures'!$C:$W,18,FALSE),"N/A")</f>
        <v>Default</v>
      </c>
      <c r="M1516" s="7" t="str">
        <f>IF(VLOOKUP($A1516,'V2.5.2 Measures'!$C:$W,19,FALSE)&lt;&gt; "", VLOOKUP($A1516,'V2.5.2 Measures'!$C:$W,19,FALSE),"N/A")</f>
        <v>SAS</v>
      </c>
      <c r="N1516" s="7" t="str">
        <f>IF(VLOOKUP($A1516,'V2.5.2 Measures'!$C:$W,20,FALSE)&lt;&gt; "", VLOOKUP($A1516,'V2.5.2 Measures'!$C:$W,20,FALSE),"N/A")</f>
        <v>V2.3</v>
      </c>
      <c r="O1516" s="7" t="str">
        <f>IF(VLOOKUP($A1516,'V2.5.2 Measures'!$C:$W,21,FALSE)&lt;&gt; "", VLOOKUP($A1516,'V2.5.2 Measures'!$C:$W,21,FALSE),"N/A")</f>
        <v>V2.3</v>
      </c>
      <c r="P1516" s="7" t="e">
        <f>IF(VLOOKUP($A1516,'V2.5.2 Measures'!$C:$W,22,FALSE)&lt;&gt; "", VLOOKUP($A1516,'V2.5.2 Measures'!$C:$W,22,FALSE),"N/A")</f>
        <v>#REF!</v>
      </c>
      <c r="Q1516" s="7" t="e">
        <f>IF(VLOOKUP($A1516,'V2.5.2 Measures'!$C:$W,23,FALSE)&lt;&gt; "", VLOOKUP($A1516,'V2.5.2 Measures'!$C:$W,23,FALSE),"N/A")</f>
        <v>#REF!</v>
      </c>
      <c r="R1516" s="7" t="e">
        <f>IF(VLOOKUP($A1516,'V2.5.2 Measures'!$C:$W,24,FALSE)&lt;&gt; "", VLOOKUP($A1516,'V2.5.2 Measures'!$C:$W,24,FALSE),"N/A")</f>
        <v>#REF!</v>
      </c>
      <c r="S1516" s="7" t="e">
        <f>IF(VLOOKUP($A1516,'V2.5.2 Measures'!$C:$W,25,FALSE)&lt;&gt; "", VLOOKUP($A1516,'V2.5.2 Measures'!$C:$W,25,FALSE),"N/A")</f>
        <v>#REF!</v>
      </c>
      <c r="T1516" s="7" t="str">
        <f>IF(VLOOKUP($A1516,'V2.5.2 Measures'!$C:$W,2,FALSE)&lt;&gt; "", VLOOKUP($A1516,'V2.5.2 Measures'!$C:$W,2,FALSE),"N/A")</f>
        <v>EXP-43-007-7</v>
      </c>
      <c r="U1516" s="7" t="str">
        <f>IF(VLOOKUP($A1516,'V2.5.2 Measures'!$C:$W,3,FALSE)&lt;&gt; "", VLOOKUP($A1516,'V2.5.2 Measures'!$C:$W,3,FALSE),"N/A")</f>
        <v># of non-service tracking claim headers with non-missing Service Tracking Payment Amount</v>
      </c>
      <c r="V1516" s="7" t="e">
        <f>IF(VLOOKUP($A1516,'V2.5.2 Measures'!$C:$W,26,FALSE)&lt;&gt; "", VLOOKUP($A1516,'V2.5.2 Measures'!$C:$W,26,FALSE),"N/A")</f>
        <v>#REF!</v>
      </c>
      <c r="W1516" s="7" t="e">
        <f>IF(VLOOKUP($A1516,'V2.5.2 Measures'!$C:$W,44,FALSE)&lt;&gt; "", VLOOKUP($A1516,'V2.5.2 Measures'!$C:$W,44,FALSE),"N/A")</f>
        <v>#REF!</v>
      </c>
    </row>
    <row r="1517" spans="1:23" x14ac:dyDescent="0.35">
      <c r="A1517" s="7" t="str">
        <f>'V2.5.2 Measures'!C980</f>
        <v>EXP43.8</v>
      </c>
      <c r="B1517" s="7" t="str">
        <f>VLOOKUP($A1517,'V2.5.2 Measures'!$C:$W,6,FALSE)</f>
        <v>All paid claims</v>
      </c>
      <c r="C1517" s="7" t="str">
        <f>VLOOKUP($A1517,'V2.5.2 Measures'!$C:$W,8,FALSE)</f>
        <v>TA- Inferential</v>
      </c>
      <c r="D1517" s="7" t="str">
        <f>IF(VLOOKUP($A1517,'V2.5.2 Measures'!$C:$W,4,FALSE)="","",VLOOKUP($A1517,'V2.5.2 Measures'!$C:$W,4,FALSE))</f>
        <v>Count</v>
      </c>
      <c r="E1517" s="7" t="str">
        <f>IF((VLOOKUP($A1517,'V2.5.2 Measures'!$C:$W,8,FALSE)&lt;&gt;"")*AND(VLOOKUP($A1517,'V2.5.2 Measures'!$C:$W,8,FALSE)&lt;&gt;"TBD"),VLOOKUP($A1517,'V2.5.2 Measures'!$C:$W,8,FALSE),"N/A")</f>
        <v>TA- Inferential</v>
      </c>
      <c r="F1517" s="7" t="str">
        <f>IF((VLOOKUP($A1517,'V2.5.2 Measures'!$C:$W,9,FALSE)&lt;&gt;"")*AND(VLOOKUP($A1517,'V2.5.2 Measures'!$C:$W,9,FALSE)&lt;&gt;"TBD"),VLOOKUP($A1517,'V2.5.2 Measures'!$C:$W,9,FALSE),"N/A")</f>
        <v>High</v>
      </c>
      <c r="G1517" s="7">
        <f>IF((VLOOKUP($A1517,'V2.5.2 Measures'!$C:$W,10,FALSE)&lt;&gt;"")*AND(VLOOKUP($A1517,'V2.5.2 Measures'!$C:$W,10,FALSE)&lt;&gt;"TBD"),VLOOKUP($A1517,'V2.5.2 Measures'!$C:$W,10,FALSE),"N/A")</f>
        <v>28</v>
      </c>
      <c r="H1517" s="7">
        <f>IF(VLOOKUP($A1517,'V2.5.2 Measures'!$C:$W,14,FALSE)&lt;&gt; "", VLOOKUP($A1517,'V2.5.2 Measures'!$C:$W,14,FALSE),"N/A")</f>
        <v>25</v>
      </c>
      <c r="I1517" s="7" t="str">
        <f>IF(VLOOKUP($A1517,'V2.5.2 Measures'!$C:$W,15,FALSE)&lt;&gt; "", VLOOKUP($A1517,'V2.5.2 Measures'!$C:$W,15,FALSE),"N/A")</f>
        <v>N/A</v>
      </c>
      <c r="J1517" s="7">
        <f>IF(VLOOKUP($A1517,'V2.5.2 Measures'!$C:$W,16,FALSE)&lt;&gt; "", VLOOKUP($A1517,'V2.5.2 Measures'!$C:$W,16,FALSE),"N/A")</f>
        <v>0</v>
      </c>
      <c r="K1517" s="7">
        <f>IF(VLOOKUP($A1517,'V2.5.2 Measures'!$C:$W,17,FALSE)&lt;&gt; "", VLOOKUP($A1517,'V2.5.2 Measures'!$C:$W,17,FALSE),"N/A")</f>
        <v>25</v>
      </c>
      <c r="L1517" s="7" t="str">
        <f>IF(VLOOKUP($A1517,'V2.5.2 Measures'!$C:$W,18,FALSE)&lt;&gt; "", VLOOKUP($A1517,'V2.5.2 Measures'!$C:$W,18,FALSE),"N/A")</f>
        <v>Default</v>
      </c>
      <c r="M1517" s="7" t="str">
        <f>IF(VLOOKUP($A1517,'V2.5.2 Measures'!$C:$W,19,FALSE)&lt;&gt; "", VLOOKUP($A1517,'V2.5.2 Measures'!$C:$W,19,FALSE),"N/A")</f>
        <v>SAS</v>
      </c>
      <c r="N1517" s="7" t="str">
        <f>IF(VLOOKUP($A1517,'V2.5.2 Measures'!$C:$W,20,FALSE)&lt;&gt; "", VLOOKUP($A1517,'V2.5.2 Measures'!$C:$W,20,FALSE),"N/A")</f>
        <v>V2.3</v>
      </c>
      <c r="O1517" s="7" t="str">
        <f>IF(VLOOKUP($A1517,'V2.5.2 Measures'!$C:$W,21,FALSE)&lt;&gt; "", VLOOKUP($A1517,'V2.5.2 Measures'!$C:$W,21,FALSE),"N/A")</f>
        <v>V2.3</v>
      </c>
      <c r="P1517" s="7" t="e">
        <f>IF(VLOOKUP($A1517,'V2.5.2 Measures'!$C:$W,22,FALSE)&lt;&gt; "", VLOOKUP($A1517,'V2.5.2 Measures'!$C:$W,22,FALSE),"N/A")</f>
        <v>#REF!</v>
      </c>
      <c r="Q1517" s="7" t="e">
        <f>IF(VLOOKUP($A1517,'V2.5.2 Measures'!$C:$W,23,FALSE)&lt;&gt; "", VLOOKUP($A1517,'V2.5.2 Measures'!$C:$W,23,FALSE),"N/A")</f>
        <v>#REF!</v>
      </c>
      <c r="R1517" s="7" t="e">
        <f>IF(VLOOKUP($A1517,'V2.5.2 Measures'!$C:$W,24,FALSE)&lt;&gt; "", VLOOKUP($A1517,'V2.5.2 Measures'!$C:$W,24,FALSE),"N/A")</f>
        <v>#REF!</v>
      </c>
      <c r="S1517" s="7" t="e">
        <f>IF(VLOOKUP($A1517,'V2.5.2 Measures'!$C:$W,25,FALSE)&lt;&gt; "", VLOOKUP($A1517,'V2.5.2 Measures'!$C:$W,25,FALSE),"N/A")</f>
        <v>#REF!</v>
      </c>
      <c r="T1517" s="7" t="str">
        <f>IF(VLOOKUP($A1517,'V2.5.2 Measures'!$C:$W,2,FALSE)&lt;&gt; "", VLOOKUP($A1517,'V2.5.2 Measures'!$C:$W,2,FALSE),"N/A")</f>
        <v>EXP-43-008-8</v>
      </c>
      <c r="U1517" s="7" t="str">
        <f>IF(VLOOKUP($A1517,'V2.5.2 Measures'!$C:$W,3,FALSE)&lt;&gt; "", VLOOKUP($A1517,'V2.5.2 Measures'!$C:$W,3,FALSE),"N/A")</f>
        <v># of non-service tracking claim headers with non-missing Service Tracking Payment Amount</v>
      </c>
      <c r="V1517" s="7" t="e">
        <f>IF(VLOOKUP($A1517,'V2.5.2 Measures'!$C:$W,26,FALSE)&lt;&gt; "", VLOOKUP($A1517,'V2.5.2 Measures'!$C:$W,26,FALSE),"N/A")</f>
        <v>#REF!</v>
      </c>
      <c r="W1517" s="7" t="e">
        <f>IF(VLOOKUP($A1517,'V2.5.2 Measures'!$C:$W,44,FALSE)&lt;&gt; "", VLOOKUP($A1517,'V2.5.2 Measures'!$C:$W,44,FALSE),"N/A")</f>
        <v>#REF!</v>
      </c>
    </row>
    <row r="1518" spans="1:23" x14ac:dyDescent="0.35">
      <c r="A1518" s="7" t="str">
        <f>'V2.5.2 Measures'!C981</f>
        <v>EXP44.1</v>
      </c>
      <c r="B1518" s="7" t="str">
        <f>VLOOKUP($A1518,'V2.5.2 Measures'!$C:$W,6,FALSE)</f>
        <v>Medicaid and S-CHIP Service Tracking: Non-void, Paid Claims</v>
      </c>
      <c r="C1518" s="7" t="str">
        <f>VLOOKUP($A1518,'V2.5.2 Measures'!$C:$W,8,FALSE)</f>
        <v>TA- Inferential</v>
      </c>
      <c r="D1518" s="7" t="str">
        <f>IF(VLOOKUP($A1518,'V2.5.2 Measures'!$C:$W,4,FALSE)="","",VLOOKUP($A1518,'V2.5.2 Measures'!$C:$W,4,FALSE))</f>
        <v>Claims Percentage</v>
      </c>
      <c r="E1518" s="7" t="str">
        <f>IF((VLOOKUP($A1518,'V2.5.2 Measures'!$C:$W,8,FALSE)&lt;&gt;"")*AND(VLOOKUP($A1518,'V2.5.2 Measures'!$C:$W,8,FALSE)&lt;&gt;"TBD"),VLOOKUP($A1518,'V2.5.2 Measures'!$C:$W,8,FALSE),"N/A")</f>
        <v>TA- Inferential</v>
      </c>
      <c r="F1518" s="7" t="str">
        <f>IF((VLOOKUP($A1518,'V2.5.2 Measures'!$C:$W,9,FALSE)&lt;&gt;"")*AND(VLOOKUP($A1518,'V2.5.2 Measures'!$C:$W,9,FALSE)&lt;&gt;"TBD"),VLOOKUP($A1518,'V2.5.2 Measures'!$C:$W,9,FALSE),"N/A")</f>
        <v>High</v>
      </c>
      <c r="G1518" s="7">
        <f>IF((VLOOKUP($A1518,'V2.5.2 Measures'!$C:$W,10,FALSE)&lt;&gt;"")*AND(VLOOKUP($A1518,'V2.5.2 Measures'!$C:$W,10,FALSE)&lt;&gt;"TBD"),VLOOKUP($A1518,'V2.5.2 Measures'!$C:$W,10,FALSE),"N/A")</f>
        <v>28</v>
      </c>
      <c r="H1518" s="7">
        <f>IF(VLOOKUP($A1518,'V2.5.2 Measures'!$C:$W,14,FALSE)&lt;&gt; "", VLOOKUP($A1518,'V2.5.2 Measures'!$C:$W,14,FALSE),"N/A")</f>
        <v>1E-3</v>
      </c>
      <c r="I1518" s="7" t="str">
        <f>IF(VLOOKUP($A1518,'V2.5.2 Measures'!$C:$W,15,FALSE)&lt;&gt; "", VLOOKUP($A1518,'V2.5.2 Measures'!$C:$W,15,FALSE),"N/A")</f>
        <v>N/A</v>
      </c>
      <c r="J1518" s="7">
        <f>IF(VLOOKUP($A1518,'V2.5.2 Measures'!$C:$W,16,FALSE)&lt;&gt; "", VLOOKUP($A1518,'V2.5.2 Measures'!$C:$W,16,FALSE),"N/A")</f>
        <v>0</v>
      </c>
      <c r="K1518" s="7">
        <f>IF(VLOOKUP($A1518,'V2.5.2 Measures'!$C:$W,17,FALSE)&lt;&gt; "", VLOOKUP($A1518,'V2.5.2 Measures'!$C:$W,17,FALSE),"N/A")</f>
        <v>1E-3</v>
      </c>
      <c r="L1518" s="7" t="str">
        <f>IF(VLOOKUP($A1518,'V2.5.2 Measures'!$C:$W,18,FALSE)&lt;&gt; "", VLOOKUP($A1518,'V2.5.2 Measures'!$C:$W,18,FALSE),"N/A")</f>
        <v>Default</v>
      </c>
      <c r="M1518" s="7" t="str">
        <f>IF(VLOOKUP($A1518,'V2.5.2 Measures'!$C:$W,19,FALSE)&lt;&gt; "", VLOOKUP($A1518,'V2.5.2 Measures'!$C:$W,19,FALSE),"N/A")</f>
        <v>SAS</v>
      </c>
      <c r="N1518" s="7" t="str">
        <f>IF(VLOOKUP($A1518,'V2.5.2 Measures'!$C:$W,20,FALSE)&lt;&gt; "", VLOOKUP($A1518,'V2.5.2 Measures'!$C:$W,20,FALSE),"N/A")</f>
        <v>V2.3</v>
      </c>
      <c r="O1518" s="7" t="str">
        <f>IF(VLOOKUP($A1518,'V2.5.2 Measures'!$C:$W,21,FALSE)&lt;&gt; "", VLOOKUP($A1518,'V2.5.2 Measures'!$C:$W,21,FALSE),"N/A")</f>
        <v>V2.3</v>
      </c>
      <c r="P1518" s="7" t="e">
        <f>IF(VLOOKUP($A1518,'V2.5.2 Measures'!$C:$W,22,FALSE)&lt;&gt; "", VLOOKUP($A1518,'V2.5.2 Measures'!$C:$W,22,FALSE),"N/A")</f>
        <v>#REF!</v>
      </c>
      <c r="Q1518" s="7" t="e">
        <f>IF(VLOOKUP($A1518,'V2.5.2 Measures'!$C:$W,23,FALSE)&lt;&gt; "", VLOOKUP($A1518,'V2.5.2 Measures'!$C:$W,23,FALSE),"N/A")</f>
        <v>#REF!</v>
      </c>
      <c r="R1518" s="7" t="e">
        <f>IF(VLOOKUP($A1518,'V2.5.2 Measures'!$C:$W,24,FALSE)&lt;&gt; "", VLOOKUP($A1518,'V2.5.2 Measures'!$C:$W,24,FALSE),"N/A")</f>
        <v>#REF!</v>
      </c>
      <c r="S1518" s="7" t="e">
        <f>IF(VLOOKUP($A1518,'V2.5.2 Measures'!$C:$W,25,FALSE)&lt;&gt; "", VLOOKUP($A1518,'V2.5.2 Measures'!$C:$W,25,FALSE),"N/A")</f>
        <v>#REF!</v>
      </c>
      <c r="T1518" s="7" t="str">
        <f>IF(VLOOKUP($A1518,'V2.5.2 Measures'!$C:$W,2,FALSE)&lt;&gt; "", VLOOKUP($A1518,'V2.5.2 Measures'!$C:$W,2,FALSE),"N/A")</f>
        <v>EXP-44-001-1</v>
      </c>
      <c r="U1518" s="7" t="str">
        <f>IF(VLOOKUP($A1518,'V2.5.2 Measures'!$C:$W,3,FALSE)&lt;&gt; "", VLOOKUP($A1518,'V2.5.2 Measures'!$C:$W,3,FALSE),"N/A")</f>
        <v>% of service tracking claim headers with a non-zero Total Medicaid Paid Amount</v>
      </c>
      <c r="V1518" s="7" t="e">
        <f>IF(VLOOKUP($A1518,'V2.5.2 Measures'!$C:$W,26,FALSE)&lt;&gt; "", VLOOKUP($A1518,'V2.5.2 Measures'!$C:$W,26,FALSE),"N/A")</f>
        <v>#REF!</v>
      </c>
      <c r="W1518" s="7" t="e">
        <f>IF(VLOOKUP($A1518,'V2.5.2 Measures'!$C:$W,44,FALSE)&lt;&gt; "", VLOOKUP($A1518,'V2.5.2 Measures'!$C:$W,44,FALSE),"N/A")</f>
        <v>#REF!</v>
      </c>
    </row>
    <row r="1519" spans="1:23" x14ac:dyDescent="0.35">
      <c r="A1519" s="7" t="str">
        <f>'V2.5.2 Measures'!C982</f>
        <v>EXP44.2</v>
      </c>
      <c r="B1519" s="7" t="str">
        <f>VLOOKUP($A1519,'V2.5.2 Measures'!$C:$W,6,FALSE)</f>
        <v>Medicaid and S-CHIP Service Tracking: Non-void, Paid Claims</v>
      </c>
      <c r="C1519" s="7" t="str">
        <f>VLOOKUP($A1519,'V2.5.2 Measures'!$C:$W,8,FALSE)</f>
        <v>TA- Inferential</v>
      </c>
      <c r="D1519" s="7" t="str">
        <f>IF(VLOOKUP($A1519,'V2.5.2 Measures'!$C:$W,4,FALSE)="","",VLOOKUP($A1519,'V2.5.2 Measures'!$C:$W,4,FALSE))</f>
        <v>Claims Percentage</v>
      </c>
      <c r="E1519" s="7" t="str">
        <f>IF((VLOOKUP($A1519,'V2.5.2 Measures'!$C:$W,8,FALSE)&lt;&gt;"")*AND(VLOOKUP($A1519,'V2.5.2 Measures'!$C:$W,8,FALSE)&lt;&gt;"TBD"),VLOOKUP($A1519,'V2.5.2 Measures'!$C:$W,8,FALSE),"N/A")</f>
        <v>TA- Inferential</v>
      </c>
      <c r="F1519" s="7" t="str">
        <f>IF((VLOOKUP($A1519,'V2.5.2 Measures'!$C:$W,9,FALSE)&lt;&gt;"")*AND(VLOOKUP($A1519,'V2.5.2 Measures'!$C:$W,9,FALSE)&lt;&gt;"TBD"),VLOOKUP($A1519,'V2.5.2 Measures'!$C:$W,9,FALSE),"N/A")</f>
        <v>High</v>
      </c>
      <c r="G1519" s="7">
        <f>IF((VLOOKUP($A1519,'V2.5.2 Measures'!$C:$W,10,FALSE)&lt;&gt;"")*AND(VLOOKUP($A1519,'V2.5.2 Measures'!$C:$W,10,FALSE)&lt;&gt;"TBD"),VLOOKUP($A1519,'V2.5.2 Measures'!$C:$W,10,FALSE),"N/A")</f>
        <v>28</v>
      </c>
      <c r="H1519" s="7">
        <f>IF(VLOOKUP($A1519,'V2.5.2 Measures'!$C:$W,14,FALSE)&lt;&gt; "", VLOOKUP($A1519,'V2.5.2 Measures'!$C:$W,14,FALSE),"N/A")</f>
        <v>1E-3</v>
      </c>
      <c r="I1519" s="7" t="str">
        <f>IF(VLOOKUP($A1519,'V2.5.2 Measures'!$C:$W,15,FALSE)&lt;&gt; "", VLOOKUP($A1519,'V2.5.2 Measures'!$C:$W,15,FALSE),"N/A")</f>
        <v>N/A</v>
      </c>
      <c r="J1519" s="7">
        <f>IF(VLOOKUP($A1519,'V2.5.2 Measures'!$C:$W,16,FALSE)&lt;&gt; "", VLOOKUP($A1519,'V2.5.2 Measures'!$C:$W,16,FALSE),"N/A")</f>
        <v>0</v>
      </c>
      <c r="K1519" s="7">
        <f>IF(VLOOKUP($A1519,'V2.5.2 Measures'!$C:$W,17,FALSE)&lt;&gt; "", VLOOKUP($A1519,'V2.5.2 Measures'!$C:$W,17,FALSE),"N/A")</f>
        <v>1E-3</v>
      </c>
      <c r="L1519" s="7" t="str">
        <f>IF(VLOOKUP($A1519,'V2.5.2 Measures'!$C:$W,18,FALSE)&lt;&gt; "", VLOOKUP($A1519,'V2.5.2 Measures'!$C:$W,18,FALSE),"N/A")</f>
        <v>Default</v>
      </c>
      <c r="M1519" s="7" t="str">
        <f>IF(VLOOKUP($A1519,'V2.5.2 Measures'!$C:$W,19,FALSE)&lt;&gt; "", VLOOKUP($A1519,'V2.5.2 Measures'!$C:$W,19,FALSE),"N/A")</f>
        <v>SAS</v>
      </c>
      <c r="N1519" s="7" t="str">
        <f>IF(VLOOKUP($A1519,'V2.5.2 Measures'!$C:$W,20,FALSE)&lt;&gt; "", VLOOKUP($A1519,'V2.5.2 Measures'!$C:$W,20,FALSE),"N/A")</f>
        <v>V2.3</v>
      </c>
      <c r="O1519" s="7" t="str">
        <f>IF(VLOOKUP($A1519,'V2.5.2 Measures'!$C:$W,21,FALSE)&lt;&gt; "", VLOOKUP($A1519,'V2.5.2 Measures'!$C:$W,21,FALSE),"N/A")</f>
        <v>V2.3</v>
      </c>
      <c r="P1519" s="7" t="e">
        <f>IF(VLOOKUP($A1519,'V2.5.2 Measures'!$C:$W,22,FALSE)&lt;&gt; "", VLOOKUP($A1519,'V2.5.2 Measures'!$C:$W,22,FALSE),"N/A")</f>
        <v>#REF!</v>
      </c>
      <c r="Q1519" s="7" t="e">
        <f>IF(VLOOKUP($A1519,'V2.5.2 Measures'!$C:$W,23,FALSE)&lt;&gt; "", VLOOKUP($A1519,'V2.5.2 Measures'!$C:$W,23,FALSE),"N/A")</f>
        <v>#REF!</v>
      </c>
      <c r="R1519" s="7" t="e">
        <f>IF(VLOOKUP($A1519,'V2.5.2 Measures'!$C:$W,24,FALSE)&lt;&gt; "", VLOOKUP($A1519,'V2.5.2 Measures'!$C:$W,24,FALSE),"N/A")</f>
        <v>#REF!</v>
      </c>
      <c r="S1519" s="7" t="e">
        <f>IF(VLOOKUP($A1519,'V2.5.2 Measures'!$C:$W,25,FALSE)&lt;&gt; "", VLOOKUP($A1519,'V2.5.2 Measures'!$C:$W,25,FALSE),"N/A")</f>
        <v>#REF!</v>
      </c>
      <c r="T1519" s="7" t="str">
        <f>IF(VLOOKUP($A1519,'V2.5.2 Measures'!$C:$W,2,FALSE)&lt;&gt; "", VLOOKUP($A1519,'V2.5.2 Measures'!$C:$W,2,FALSE),"N/A")</f>
        <v>EXP-44-002-2</v>
      </c>
      <c r="U1519" s="7" t="str">
        <f>IF(VLOOKUP($A1519,'V2.5.2 Measures'!$C:$W,3,FALSE)&lt;&gt; "", VLOOKUP($A1519,'V2.5.2 Measures'!$C:$W,3,FALSE),"N/A")</f>
        <v>% of service tracking claim headers with a non-zero Total Medicaid Paid Amount</v>
      </c>
      <c r="V1519" s="7" t="e">
        <f>IF(VLOOKUP($A1519,'V2.5.2 Measures'!$C:$W,26,FALSE)&lt;&gt; "", VLOOKUP($A1519,'V2.5.2 Measures'!$C:$W,26,FALSE),"N/A")</f>
        <v>#REF!</v>
      </c>
      <c r="W1519" s="7" t="e">
        <f>IF(VLOOKUP($A1519,'V2.5.2 Measures'!$C:$W,44,FALSE)&lt;&gt; "", VLOOKUP($A1519,'V2.5.2 Measures'!$C:$W,44,FALSE),"N/A")</f>
        <v>#REF!</v>
      </c>
    </row>
    <row r="1520" spans="1:23" x14ac:dyDescent="0.35">
      <c r="A1520" s="7" t="str">
        <f>'V2.5.2 Measures'!C983</f>
        <v>EXP44.3</v>
      </c>
      <c r="B1520" s="7" t="str">
        <f>VLOOKUP($A1520,'V2.5.2 Measures'!$C:$W,6,FALSE)</f>
        <v>Medicaid and S-CHIP Service Tracking: Non-void, Paid Claims</v>
      </c>
      <c r="C1520" s="7" t="str">
        <f>VLOOKUP($A1520,'V2.5.2 Measures'!$C:$W,8,FALSE)</f>
        <v>TA- Inferential</v>
      </c>
      <c r="D1520" s="7" t="str">
        <f>IF(VLOOKUP($A1520,'V2.5.2 Measures'!$C:$W,4,FALSE)="","",VLOOKUP($A1520,'V2.5.2 Measures'!$C:$W,4,FALSE))</f>
        <v>Claims Percentage</v>
      </c>
      <c r="E1520" s="7" t="str">
        <f>IF((VLOOKUP($A1520,'V2.5.2 Measures'!$C:$W,8,FALSE)&lt;&gt;"")*AND(VLOOKUP($A1520,'V2.5.2 Measures'!$C:$W,8,FALSE)&lt;&gt;"TBD"),VLOOKUP($A1520,'V2.5.2 Measures'!$C:$W,8,FALSE),"N/A")</f>
        <v>TA- Inferential</v>
      </c>
      <c r="F1520" s="7" t="str">
        <f>IF((VLOOKUP($A1520,'V2.5.2 Measures'!$C:$W,9,FALSE)&lt;&gt;"")*AND(VLOOKUP($A1520,'V2.5.2 Measures'!$C:$W,9,FALSE)&lt;&gt;"TBD"),VLOOKUP($A1520,'V2.5.2 Measures'!$C:$W,9,FALSE),"N/A")</f>
        <v>High</v>
      </c>
      <c r="G1520" s="7">
        <f>IF((VLOOKUP($A1520,'V2.5.2 Measures'!$C:$W,10,FALSE)&lt;&gt;"")*AND(VLOOKUP($A1520,'V2.5.2 Measures'!$C:$W,10,FALSE)&lt;&gt;"TBD"),VLOOKUP($A1520,'V2.5.2 Measures'!$C:$W,10,FALSE),"N/A")</f>
        <v>28</v>
      </c>
      <c r="H1520" s="7">
        <f>IF(VLOOKUP($A1520,'V2.5.2 Measures'!$C:$W,14,FALSE)&lt;&gt; "", VLOOKUP($A1520,'V2.5.2 Measures'!$C:$W,14,FALSE),"N/A")</f>
        <v>1E-3</v>
      </c>
      <c r="I1520" s="7" t="str">
        <f>IF(VLOOKUP($A1520,'V2.5.2 Measures'!$C:$W,15,FALSE)&lt;&gt; "", VLOOKUP($A1520,'V2.5.2 Measures'!$C:$W,15,FALSE),"N/A")</f>
        <v>N/A</v>
      </c>
      <c r="J1520" s="7">
        <f>IF(VLOOKUP($A1520,'V2.5.2 Measures'!$C:$W,16,FALSE)&lt;&gt; "", VLOOKUP($A1520,'V2.5.2 Measures'!$C:$W,16,FALSE),"N/A")</f>
        <v>0</v>
      </c>
      <c r="K1520" s="7">
        <f>IF(VLOOKUP($A1520,'V2.5.2 Measures'!$C:$W,17,FALSE)&lt;&gt; "", VLOOKUP($A1520,'V2.5.2 Measures'!$C:$W,17,FALSE),"N/A")</f>
        <v>1E-3</v>
      </c>
      <c r="L1520" s="7" t="str">
        <f>IF(VLOOKUP($A1520,'V2.5.2 Measures'!$C:$W,18,FALSE)&lt;&gt; "", VLOOKUP($A1520,'V2.5.2 Measures'!$C:$W,18,FALSE),"N/A")</f>
        <v>Default</v>
      </c>
      <c r="M1520" s="7" t="str">
        <f>IF(VLOOKUP($A1520,'V2.5.2 Measures'!$C:$W,19,FALSE)&lt;&gt; "", VLOOKUP($A1520,'V2.5.2 Measures'!$C:$W,19,FALSE),"N/A")</f>
        <v>SAS</v>
      </c>
      <c r="N1520" s="7" t="str">
        <f>IF(VLOOKUP($A1520,'V2.5.2 Measures'!$C:$W,20,FALSE)&lt;&gt; "", VLOOKUP($A1520,'V2.5.2 Measures'!$C:$W,20,FALSE),"N/A")</f>
        <v>V2.3</v>
      </c>
      <c r="O1520" s="7" t="str">
        <f>IF(VLOOKUP($A1520,'V2.5.2 Measures'!$C:$W,21,FALSE)&lt;&gt; "", VLOOKUP($A1520,'V2.5.2 Measures'!$C:$W,21,FALSE),"N/A")</f>
        <v>V2.3</v>
      </c>
      <c r="P1520" s="7" t="e">
        <f>IF(VLOOKUP($A1520,'V2.5.2 Measures'!$C:$W,22,FALSE)&lt;&gt; "", VLOOKUP($A1520,'V2.5.2 Measures'!$C:$W,22,FALSE),"N/A")</f>
        <v>#REF!</v>
      </c>
      <c r="Q1520" s="7" t="e">
        <f>IF(VLOOKUP($A1520,'V2.5.2 Measures'!$C:$W,23,FALSE)&lt;&gt; "", VLOOKUP($A1520,'V2.5.2 Measures'!$C:$W,23,FALSE),"N/A")</f>
        <v>#REF!</v>
      </c>
      <c r="R1520" s="7" t="e">
        <f>IF(VLOOKUP($A1520,'V2.5.2 Measures'!$C:$W,24,FALSE)&lt;&gt; "", VLOOKUP($A1520,'V2.5.2 Measures'!$C:$W,24,FALSE),"N/A")</f>
        <v>#REF!</v>
      </c>
      <c r="S1520" s="7" t="e">
        <f>IF(VLOOKUP($A1520,'V2.5.2 Measures'!$C:$W,25,FALSE)&lt;&gt; "", VLOOKUP($A1520,'V2.5.2 Measures'!$C:$W,25,FALSE),"N/A")</f>
        <v>#REF!</v>
      </c>
      <c r="T1520" s="7" t="str">
        <f>IF(VLOOKUP($A1520,'V2.5.2 Measures'!$C:$W,2,FALSE)&lt;&gt; "", VLOOKUP($A1520,'V2.5.2 Measures'!$C:$W,2,FALSE),"N/A")</f>
        <v>EXP-44-003-3</v>
      </c>
      <c r="U1520" s="7" t="str">
        <f>IF(VLOOKUP($A1520,'V2.5.2 Measures'!$C:$W,3,FALSE)&lt;&gt; "", VLOOKUP($A1520,'V2.5.2 Measures'!$C:$W,3,FALSE),"N/A")</f>
        <v>% of service tracking claim headers with a non-zero Total Medicaid Paid Amount</v>
      </c>
      <c r="V1520" s="7" t="e">
        <f>IF(VLOOKUP($A1520,'V2.5.2 Measures'!$C:$W,26,FALSE)&lt;&gt; "", VLOOKUP($A1520,'V2.5.2 Measures'!$C:$W,26,FALSE),"N/A")</f>
        <v>#REF!</v>
      </c>
      <c r="W1520" s="7" t="e">
        <f>IF(VLOOKUP($A1520,'V2.5.2 Measures'!$C:$W,44,FALSE)&lt;&gt; "", VLOOKUP($A1520,'V2.5.2 Measures'!$C:$W,44,FALSE),"N/A")</f>
        <v>#REF!</v>
      </c>
    </row>
    <row r="1521" spans="1:23" x14ac:dyDescent="0.35">
      <c r="A1521" s="7" t="str">
        <f>'V2.5.2 Measures'!C984</f>
        <v>EXP44.4</v>
      </c>
      <c r="B1521" s="7" t="str">
        <f>VLOOKUP($A1521,'V2.5.2 Measures'!$C:$W,6,FALSE)</f>
        <v>Medicaid and S-CHIP Service Tracking: Non-void, Paid Claims</v>
      </c>
      <c r="C1521" s="7" t="str">
        <f>VLOOKUP($A1521,'V2.5.2 Measures'!$C:$W,8,FALSE)</f>
        <v>TA- Inferential</v>
      </c>
      <c r="D1521" s="7" t="str">
        <f>IF(VLOOKUP($A1521,'V2.5.2 Measures'!$C:$W,4,FALSE)="","",VLOOKUP($A1521,'V2.5.2 Measures'!$C:$W,4,FALSE))</f>
        <v>Claims Percentage</v>
      </c>
      <c r="E1521" s="7" t="str">
        <f>IF((VLOOKUP($A1521,'V2.5.2 Measures'!$C:$W,8,FALSE)&lt;&gt;"")*AND(VLOOKUP($A1521,'V2.5.2 Measures'!$C:$W,8,FALSE)&lt;&gt;"TBD"),VLOOKUP($A1521,'V2.5.2 Measures'!$C:$W,8,FALSE),"N/A")</f>
        <v>TA- Inferential</v>
      </c>
      <c r="F1521" s="7" t="str">
        <f>IF((VLOOKUP($A1521,'V2.5.2 Measures'!$C:$W,9,FALSE)&lt;&gt;"")*AND(VLOOKUP($A1521,'V2.5.2 Measures'!$C:$W,9,FALSE)&lt;&gt;"TBD"),VLOOKUP($A1521,'V2.5.2 Measures'!$C:$W,9,FALSE),"N/A")</f>
        <v>High</v>
      </c>
      <c r="G1521" s="7">
        <f>IF((VLOOKUP($A1521,'V2.5.2 Measures'!$C:$W,10,FALSE)&lt;&gt;"")*AND(VLOOKUP($A1521,'V2.5.2 Measures'!$C:$W,10,FALSE)&lt;&gt;"TBD"),VLOOKUP($A1521,'V2.5.2 Measures'!$C:$W,10,FALSE),"N/A")</f>
        <v>28</v>
      </c>
      <c r="H1521" s="7">
        <f>IF(VLOOKUP($A1521,'V2.5.2 Measures'!$C:$W,14,FALSE)&lt;&gt; "", VLOOKUP($A1521,'V2.5.2 Measures'!$C:$W,14,FALSE),"N/A")</f>
        <v>1E-3</v>
      </c>
      <c r="I1521" s="7" t="str">
        <f>IF(VLOOKUP($A1521,'V2.5.2 Measures'!$C:$W,15,FALSE)&lt;&gt; "", VLOOKUP($A1521,'V2.5.2 Measures'!$C:$W,15,FALSE),"N/A")</f>
        <v>N/A</v>
      </c>
      <c r="J1521" s="7">
        <f>IF(VLOOKUP($A1521,'V2.5.2 Measures'!$C:$W,16,FALSE)&lt;&gt; "", VLOOKUP($A1521,'V2.5.2 Measures'!$C:$W,16,FALSE),"N/A")</f>
        <v>0</v>
      </c>
      <c r="K1521" s="7">
        <f>IF(VLOOKUP($A1521,'V2.5.2 Measures'!$C:$W,17,FALSE)&lt;&gt; "", VLOOKUP($A1521,'V2.5.2 Measures'!$C:$W,17,FALSE),"N/A")</f>
        <v>1E-3</v>
      </c>
      <c r="L1521" s="7" t="str">
        <f>IF(VLOOKUP($A1521,'V2.5.2 Measures'!$C:$W,18,FALSE)&lt;&gt; "", VLOOKUP($A1521,'V2.5.2 Measures'!$C:$W,18,FALSE),"N/A")</f>
        <v>Default</v>
      </c>
      <c r="M1521" s="7" t="str">
        <f>IF(VLOOKUP($A1521,'V2.5.2 Measures'!$C:$W,19,FALSE)&lt;&gt; "", VLOOKUP($A1521,'V2.5.2 Measures'!$C:$W,19,FALSE),"N/A")</f>
        <v>SAS</v>
      </c>
      <c r="N1521" s="7" t="str">
        <f>IF(VLOOKUP($A1521,'V2.5.2 Measures'!$C:$W,20,FALSE)&lt;&gt; "", VLOOKUP($A1521,'V2.5.2 Measures'!$C:$W,20,FALSE),"N/A")</f>
        <v>V2.3</v>
      </c>
      <c r="O1521" s="7" t="str">
        <f>IF(VLOOKUP($A1521,'V2.5.2 Measures'!$C:$W,21,FALSE)&lt;&gt; "", VLOOKUP($A1521,'V2.5.2 Measures'!$C:$W,21,FALSE),"N/A")</f>
        <v>V2.3</v>
      </c>
      <c r="P1521" s="7" t="e">
        <f>IF(VLOOKUP($A1521,'V2.5.2 Measures'!$C:$W,22,FALSE)&lt;&gt; "", VLOOKUP($A1521,'V2.5.2 Measures'!$C:$W,22,FALSE),"N/A")</f>
        <v>#REF!</v>
      </c>
      <c r="Q1521" s="7" t="e">
        <f>IF(VLOOKUP($A1521,'V2.5.2 Measures'!$C:$W,23,FALSE)&lt;&gt; "", VLOOKUP($A1521,'V2.5.2 Measures'!$C:$W,23,FALSE),"N/A")</f>
        <v>#REF!</v>
      </c>
      <c r="R1521" s="7" t="e">
        <f>IF(VLOOKUP($A1521,'V2.5.2 Measures'!$C:$W,24,FALSE)&lt;&gt; "", VLOOKUP($A1521,'V2.5.2 Measures'!$C:$W,24,FALSE),"N/A")</f>
        <v>#REF!</v>
      </c>
      <c r="S1521" s="7" t="e">
        <f>IF(VLOOKUP($A1521,'V2.5.2 Measures'!$C:$W,25,FALSE)&lt;&gt; "", VLOOKUP($A1521,'V2.5.2 Measures'!$C:$W,25,FALSE),"N/A")</f>
        <v>#REF!</v>
      </c>
      <c r="T1521" s="7" t="str">
        <f>IF(VLOOKUP($A1521,'V2.5.2 Measures'!$C:$W,2,FALSE)&lt;&gt; "", VLOOKUP($A1521,'V2.5.2 Measures'!$C:$W,2,FALSE),"N/A")</f>
        <v>EXP-44-004-4</v>
      </c>
      <c r="U1521" s="7" t="str">
        <f>IF(VLOOKUP($A1521,'V2.5.2 Measures'!$C:$W,3,FALSE)&lt;&gt; "", VLOOKUP($A1521,'V2.5.2 Measures'!$C:$W,3,FALSE),"N/A")</f>
        <v>% of service tracking claim headers with a non-zero Total Medicaid Paid Amount</v>
      </c>
      <c r="V1521" s="7" t="e">
        <f>IF(VLOOKUP($A1521,'V2.5.2 Measures'!$C:$W,26,FALSE)&lt;&gt; "", VLOOKUP($A1521,'V2.5.2 Measures'!$C:$W,26,FALSE),"N/A")</f>
        <v>#REF!</v>
      </c>
      <c r="W1521" s="7" t="e">
        <f>IF(VLOOKUP($A1521,'V2.5.2 Measures'!$C:$W,44,FALSE)&lt;&gt; "", VLOOKUP($A1521,'V2.5.2 Measures'!$C:$W,44,FALSE),"N/A")</f>
        <v>#REF!</v>
      </c>
    </row>
    <row r="1522" spans="1:23" x14ac:dyDescent="0.35">
      <c r="A1522" s="7" t="str">
        <f>'V2.5.2 Measures'!C985</f>
        <v>EXP45.1</v>
      </c>
      <c r="B1522" s="7" t="str">
        <f>VLOOKUP($A1522,'V2.5.2 Measures'!$C:$W,6,FALSE)</f>
        <v>Medicaid and S-CHIP Supplemental: Original and Adjustment, Paid Claims</v>
      </c>
      <c r="C1522" s="7" t="str">
        <f>VLOOKUP($A1522,'V2.5.2 Measures'!$C:$W,8,FALSE)</f>
        <v>TA- Inferential</v>
      </c>
      <c r="D1522" s="7" t="str">
        <f>IF(VLOOKUP($A1522,'V2.5.2 Measures'!$C:$W,4,FALSE)="","",VLOOKUP($A1522,'V2.5.2 Measures'!$C:$W,4,FALSE))</f>
        <v>Claims Percentage</v>
      </c>
      <c r="E1522" s="7" t="str">
        <f>IF((VLOOKUP($A1522,'V2.5.2 Measures'!$C:$W,8,FALSE)&lt;&gt;"")*AND(VLOOKUP($A1522,'V2.5.2 Measures'!$C:$W,8,FALSE)&lt;&gt;"TBD"),VLOOKUP($A1522,'V2.5.2 Measures'!$C:$W,8,FALSE),"N/A")</f>
        <v>TA- Inferential</v>
      </c>
      <c r="F1522" s="7" t="str">
        <f>IF((VLOOKUP($A1522,'V2.5.2 Measures'!$C:$W,9,FALSE)&lt;&gt;"")*AND(VLOOKUP($A1522,'V2.5.2 Measures'!$C:$W,9,FALSE)&lt;&gt;"TBD"),VLOOKUP($A1522,'V2.5.2 Measures'!$C:$W,9,FALSE),"N/A")</f>
        <v>High</v>
      </c>
      <c r="G1522" s="7">
        <f>IF((VLOOKUP($A1522,'V2.5.2 Measures'!$C:$W,10,FALSE)&lt;&gt;"")*AND(VLOOKUP($A1522,'V2.5.2 Measures'!$C:$W,10,FALSE)&lt;&gt;"TBD"),VLOOKUP($A1522,'V2.5.2 Measures'!$C:$W,10,FALSE),"N/A")</f>
        <v>28</v>
      </c>
      <c r="H1522" s="7">
        <f>IF(VLOOKUP($A1522,'V2.5.2 Measures'!$C:$W,14,FALSE)&lt;&gt; "", VLOOKUP($A1522,'V2.5.2 Measures'!$C:$W,14,FALSE),"N/A")</f>
        <v>0.1</v>
      </c>
      <c r="I1522" s="7" t="str">
        <f>IF(VLOOKUP($A1522,'V2.5.2 Measures'!$C:$W,15,FALSE)&lt;&gt; "", VLOOKUP($A1522,'V2.5.2 Measures'!$C:$W,15,FALSE),"N/A")</f>
        <v>N/A</v>
      </c>
      <c r="J1522" s="7">
        <f>IF(VLOOKUP($A1522,'V2.5.2 Measures'!$C:$W,16,FALSE)&lt;&gt; "", VLOOKUP($A1522,'V2.5.2 Measures'!$C:$W,16,FALSE),"N/A")</f>
        <v>0</v>
      </c>
      <c r="K1522" s="7">
        <f>IF(VLOOKUP($A1522,'V2.5.2 Measures'!$C:$W,17,FALSE)&lt;&gt; "", VLOOKUP($A1522,'V2.5.2 Measures'!$C:$W,17,FALSE),"N/A")</f>
        <v>0.1</v>
      </c>
      <c r="L1522" s="7" t="str">
        <f>IF(VLOOKUP($A1522,'V2.5.2 Measures'!$C:$W,18,FALSE)&lt;&gt; "", VLOOKUP($A1522,'V2.5.2 Measures'!$C:$W,18,FALSE),"N/A")</f>
        <v>Default</v>
      </c>
      <c r="M1522" s="7" t="str">
        <f>IF(VLOOKUP($A1522,'V2.5.2 Measures'!$C:$W,19,FALSE)&lt;&gt; "", VLOOKUP($A1522,'V2.5.2 Measures'!$C:$W,19,FALSE),"N/A")</f>
        <v>SAS</v>
      </c>
      <c r="N1522" s="7" t="str">
        <f>IF(VLOOKUP($A1522,'V2.5.2 Measures'!$C:$W,20,FALSE)&lt;&gt; "", VLOOKUP($A1522,'V2.5.2 Measures'!$C:$W,20,FALSE),"N/A")</f>
        <v>V2.3</v>
      </c>
      <c r="O1522" s="7" t="str">
        <f>IF(VLOOKUP($A1522,'V2.5.2 Measures'!$C:$W,21,FALSE)&lt;&gt; "", VLOOKUP($A1522,'V2.5.2 Measures'!$C:$W,21,FALSE),"N/A")</f>
        <v>V2.3</v>
      </c>
      <c r="P1522" s="7" t="e">
        <f>IF(VLOOKUP($A1522,'V2.5.2 Measures'!$C:$W,22,FALSE)&lt;&gt; "", VLOOKUP($A1522,'V2.5.2 Measures'!$C:$W,22,FALSE),"N/A")</f>
        <v>#REF!</v>
      </c>
      <c r="Q1522" s="7" t="e">
        <f>IF(VLOOKUP($A1522,'V2.5.2 Measures'!$C:$W,23,FALSE)&lt;&gt; "", VLOOKUP($A1522,'V2.5.2 Measures'!$C:$W,23,FALSE),"N/A")</f>
        <v>#REF!</v>
      </c>
      <c r="R1522" s="7" t="e">
        <f>IF(VLOOKUP($A1522,'V2.5.2 Measures'!$C:$W,24,FALSE)&lt;&gt; "", VLOOKUP($A1522,'V2.5.2 Measures'!$C:$W,24,FALSE),"N/A")</f>
        <v>#REF!</v>
      </c>
      <c r="S1522" s="7" t="e">
        <f>IF(VLOOKUP($A1522,'V2.5.2 Measures'!$C:$W,25,FALSE)&lt;&gt; "", VLOOKUP($A1522,'V2.5.2 Measures'!$C:$W,25,FALSE),"N/A")</f>
        <v>#REF!</v>
      </c>
      <c r="T1522" s="7" t="str">
        <f>IF(VLOOKUP($A1522,'V2.5.2 Measures'!$C:$W,2,FALSE)&lt;&gt; "", VLOOKUP($A1522,'V2.5.2 Measures'!$C:$W,2,FALSE),"N/A")</f>
        <v>EXP-45-001-1</v>
      </c>
      <c r="U1522" s="7" t="str">
        <f>IF(VLOOKUP($A1522,'V2.5.2 Measures'!$C:$W,3,FALSE)&lt;&gt; "", VLOOKUP($A1522,'V2.5.2 Measures'!$C:$W,3,FALSE),"N/A")</f>
        <v>% of header claims with Total Medicaid Paid Amount = $0 or missing</v>
      </c>
      <c r="V1522" s="7" t="e">
        <f>IF(VLOOKUP($A1522,'V2.5.2 Measures'!$C:$W,26,FALSE)&lt;&gt; "", VLOOKUP($A1522,'V2.5.2 Measures'!$C:$W,26,FALSE),"N/A")</f>
        <v>#REF!</v>
      </c>
      <c r="W1522" s="7" t="e">
        <f>IF(VLOOKUP($A1522,'V2.5.2 Measures'!$C:$W,44,FALSE)&lt;&gt; "", VLOOKUP($A1522,'V2.5.2 Measures'!$C:$W,44,FALSE),"N/A")</f>
        <v>#REF!</v>
      </c>
    </row>
    <row r="1523" spans="1:23" x14ac:dyDescent="0.35">
      <c r="A1523" s="7" t="str">
        <f>'V2.5.2 Measures'!C986</f>
        <v>EXP45.2</v>
      </c>
      <c r="B1523" s="7" t="str">
        <f>VLOOKUP($A1523,'V2.5.2 Measures'!$C:$W,6,FALSE)</f>
        <v>Medicaid and S-CHIP Supplemental: Original and Adjustment, Paid Claims</v>
      </c>
      <c r="C1523" s="7" t="str">
        <f>VLOOKUP($A1523,'V2.5.2 Measures'!$C:$W,8,FALSE)</f>
        <v>TA- Inferential</v>
      </c>
      <c r="D1523" s="7" t="str">
        <f>IF(VLOOKUP($A1523,'V2.5.2 Measures'!$C:$W,4,FALSE)="","",VLOOKUP($A1523,'V2.5.2 Measures'!$C:$W,4,FALSE))</f>
        <v>Claims Percentage</v>
      </c>
      <c r="E1523" s="7" t="str">
        <f>IF((VLOOKUP($A1523,'V2.5.2 Measures'!$C:$W,8,FALSE)&lt;&gt;"")*AND(VLOOKUP($A1523,'V2.5.2 Measures'!$C:$W,8,FALSE)&lt;&gt;"TBD"),VLOOKUP($A1523,'V2.5.2 Measures'!$C:$W,8,FALSE),"N/A")</f>
        <v>TA- Inferential</v>
      </c>
      <c r="F1523" s="7" t="str">
        <f>IF((VLOOKUP($A1523,'V2.5.2 Measures'!$C:$W,9,FALSE)&lt;&gt;"")*AND(VLOOKUP($A1523,'V2.5.2 Measures'!$C:$W,9,FALSE)&lt;&gt;"TBD"),VLOOKUP($A1523,'V2.5.2 Measures'!$C:$W,9,FALSE),"N/A")</f>
        <v>High</v>
      </c>
      <c r="G1523" s="7">
        <f>IF((VLOOKUP($A1523,'V2.5.2 Measures'!$C:$W,10,FALSE)&lt;&gt;"")*AND(VLOOKUP($A1523,'V2.5.2 Measures'!$C:$W,10,FALSE)&lt;&gt;"TBD"),VLOOKUP($A1523,'V2.5.2 Measures'!$C:$W,10,FALSE),"N/A")</f>
        <v>28</v>
      </c>
      <c r="H1523" s="7">
        <f>IF(VLOOKUP($A1523,'V2.5.2 Measures'!$C:$W,14,FALSE)&lt;&gt; "", VLOOKUP($A1523,'V2.5.2 Measures'!$C:$W,14,FALSE),"N/A")</f>
        <v>0.1</v>
      </c>
      <c r="I1523" s="7" t="str">
        <f>IF(VLOOKUP($A1523,'V2.5.2 Measures'!$C:$W,15,FALSE)&lt;&gt; "", VLOOKUP($A1523,'V2.5.2 Measures'!$C:$W,15,FALSE),"N/A")</f>
        <v>N/A</v>
      </c>
      <c r="J1523" s="7">
        <f>IF(VLOOKUP($A1523,'V2.5.2 Measures'!$C:$W,16,FALSE)&lt;&gt; "", VLOOKUP($A1523,'V2.5.2 Measures'!$C:$W,16,FALSE),"N/A")</f>
        <v>0</v>
      </c>
      <c r="K1523" s="7">
        <f>IF(VLOOKUP($A1523,'V2.5.2 Measures'!$C:$W,17,FALSE)&lt;&gt; "", VLOOKUP($A1523,'V2.5.2 Measures'!$C:$W,17,FALSE),"N/A")</f>
        <v>0.1</v>
      </c>
      <c r="L1523" s="7" t="str">
        <f>IF(VLOOKUP($A1523,'V2.5.2 Measures'!$C:$W,18,FALSE)&lt;&gt; "", VLOOKUP($A1523,'V2.5.2 Measures'!$C:$W,18,FALSE),"N/A")</f>
        <v>Default</v>
      </c>
      <c r="M1523" s="7" t="str">
        <f>IF(VLOOKUP($A1523,'V2.5.2 Measures'!$C:$W,19,FALSE)&lt;&gt; "", VLOOKUP($A1523,'V2.5.2 Measures'!$C:$W,19,FALSE),"N/A")</f>
        <v>SAS</v>
      </c>
      <c r="N1523" s="7" t="str">
        <f>IF(VLOOKUP($A1523,'V2.5.2 Measures'!$C:$W,20,FALSE)&lt;&gt; "", VLOOKUP($A1523,'V2.5.2 Measures'!$C:$W,20,FALSE),"N/A")</f>
        <v>V2.3</v>
      </c>
      <c r="O1523" s="7" t="str">
        <f>IF(VLOOKUP($A1523,'V2.5.2 Measures'!$C:$W,21,FALSE)&lt;&gt; "", VLOOKUP($A1523,'V2.5.2 Measures'!$C:$W,21,FALSE),"N/A")</f>
        <v>V2.3</v>
      </c>
      <c r="P1523" s="7" t="e">
        <f>IF(VLOOKUP($A1523,'V2.5.2 Measures'!$C:$W,22,FALSE)&lt;&gt; "", VLOOKUP($A1523,'V2.5.2 Measures'!$C:$W,22,FALSE),"N/A")</f>
        <v>#REF!</v>
      </c>
      <c r="Q1523" s="7" t="e">
        <f>IF(VLOOKUP($A1523,'V2.5.2 Measures'!$C:$W,23,FALSE)&lt;&gt; "", VLOOKUP($A1523,'V2.5.2 Measures'!$C:$W,23,FALSE),"N/A")</f>
        <v>#REF!</v>
      </c>
      <c r="R1523" s="7" t="e">
        <f>IF(VLOOKUP($A1523,'V2.5.2 Measures'!$C:$W,24,FALSE)&lt;&gt; "", VLOOKUP($A1523,'V2.5.2 Measures'!$C:$W,24,FALSE),"N/A")</f>
        <v>#REF!</v>
      </c>
      <c r="S1523" s="7" t="e">
        <f>IF(VLOOKUP($A1523,'V2.5.2 Measures'!$C:$W,25,FALSE)&lt;&gt; "", VLOOKUP($A1523,'V2.5.2 Measures'!$C:$W,25,FALSE),"N/A")</f>
        <v>#REF!</v>
      </c>
      <c r="T1523" s="7" t="str">
        <f>IF(VLOOKUP($A1523,'V2.5.2 Measures'!$C:$W,2,FALSE)&lt;&gt; "", VLOOKUP($A1523,'V2.5.2 Measures'!$C:$W,2,FALSE),"N/A")</f>
        <v>EXP-45-002-2</v>
      </c>
      <c r="U1523" s="7" t="str">
        <f>IF(VLOOKUP($A1523,'V2.5.2 Measures'!$C:$W,3,FALSE)&lt;&gt; "", VLOOKUP($A1523,'V2.5.2 Measures'!$C:$W,3,FALSE),"N/A")</f>
        <v>% of header claims with Total Medicaid Paid Amount = $0 or missing</v>
      </c>
      <c r="V1523" s="7" t="e">
        <f>IF(VLOOKUP($A1523,'V2.5.2 Measures'!$C:$W,26,FALSE)&lt;&gt; "", VLOOKUP($A1523,'V2.5.2 Measures'!$C:$W,26,FALSE),"N/A")</f>
        <v>#REF!</v>
      </c>
      <c r="W1523" s="7" t="e">
        <f>IF(VLOOKUP($A1523,'V2.5.2 Measures'!$C:$W,44,FALSE)&lt;&gt; "", VLOOKUP($A1523,'V2.5.2 Measures'!$C:$W,44,FALSE),"N/A")</f>
        <v>#REF!</v>
      </c>
    </row>
    <row r="1524" spans="1:23" x14ac:dyDescent="0.35">
      <c r="A1524" s="7" t="str">
        <f>'V2.5.2 Measures'!C987</f>
        <v>EXP45.3</v>
      </c>
      <c r="B1524" s="7" t="str">
        <f>VLOOKUP($A1524,'V2.5.2 Measures'!$C:$W,6,FALSE)</f>
        <v>Medicaid and S-CHIP Supplemental: Original and Adjustment, Paid Claims</v>
      </c>
      <c r="C1524" s="7" t="str">
        <f>VLOOKUP($A1524,'V2.5.2 Measures'!$C:$W,8,FALSE)</f>
        <v>TA- Inferential</v>
      </c>
      <c r="D1524" s="7" t="str">
        <f>IF(VLOOKUP($A1524,'V2.5.2 Measures'!$C:$W,4,FALSE)="","",VLOOKUP($A1524,'V2.5.2 Measures'!$C:$W,4,FALSE))</f>
        <v>Claims Percentage</v>
      </c>
      <c r="E1524" s="7" t="str">
        <f>IF((VLOOKUP($A1524,'V2.5.2 Measures'!$C:$W,8,FALSE)&lt;&gt;"")*AND(VLOOKUP($A1524,'V2.5.2 Measures'!$C:$W,8,FALSE)&lt;&gt;"TBD"),VLOOKUP($A1524,'V2.5.2 Measures'!$C:$W,8,FALSE),"N/A")</f>
        <v>TA- Inferential</v>
      </c>
      <c r="F1524" s="7" t="str">
        <f>IF((VLOOKUP($A1524,'V2.5.2 Measures'!$C:$W,9,FALSE)&lt;&gt;"")*AND(VLOOKUP($A1524,'V2.5.2 Measures'!$C:$W,9,FALSE)&lt;&gt;"TBD"),VLOOKUP($A1524,'V2.5.2 Measures'!$C:$W,9,FALSE),"N/A")</f>
        <v>High</v>
      </c>
      <c r="G1524" s="7">
        <f>IF((VLOOKUP($A1524,'V2.5.2 Measures'!$C:$W,10,FALSE)&lt;&gt;"")*AND(VLOOKUP($A1524,'V2.5.2 Measures'!$C:$W,10,FALSE)&lt;&gt;"TBD"),VLOOKUP($A1524,'V2.5.2 Measures'!$C:$W,10,FALSE),"N/A")</f>
        <v>28</v>
      </c>
      <c r="H1524" s="7">
        <f>IF(VLOOKUP($A1524,'V2.5.2 Measures'!$C:$W,14,FALSE)&lt;&gt; "", VLOOKUP($A1524,'V2.5.2 Measures'!$C:$W,14,FALSE),"N/A")</f>
        <v>0.1</v>
      </c>
      <c r="I1524" s="7" t="str">
        <f>IF(VLOOKUP($A1524,'V2.5.2 Measures'!$C:$W,15,FALSE)&lt;&gt; "", VLOOKUP($A1524,'V2.5.2 Measures'!$C:$W,15,FALSE),"N/A")</f>
        <v>N/A</v>
      </c>
      <c r="J1524" s="7">
        <f>IF(VLOOKUP($A1524,'V2.5.2 Measures'!$C:$W,16,FALSE)&lt;&gt; "", VLOOKUP($A1524,'V2.5.2 Measures'!$C:$W,16,FALSE),"N/A")</f>
        <v>0</v>
      </c>
      <c r="K1524" s="7">
        <f>IF(VLOOKUP($A1524,'V2.5.2 Measures'!$C:$W,17,FALSE)&lt;&gt; "", VLOOKUP($A1524,'V2.5.2 Measures'!$C:$W,17,FALSE),"N/A")</f>
        <v>0.1</v>
      </c>
      <c r="L1524" s="7" t="str">
        <f>IF(VLOOKUP($A1524,'V2.5.2 Measures'!$C:$W,18,FALSE)&lt;&gt; "", VLOOKUP($A1524,'V2.5.2 Measures'!$C:$W,18,FALSE),"N/A")</f>
        <v>Default</v>
      </c>
      <c r="M1524" s="7" t="str">
        <f>IF(VLOOKUP($A1524,'V2.5.2 Measures'!$C:$W,19,FALSE)&lt;&gt; "", VLOOKUP($A1524,'V2.5.2 Measures'!$C:$W,19,FALSE),"N/A")</f>
        <v>SAS</v>
      </c>
      <c r="N1524" s="7" t="str">
        <f>IF(VLOOKUP($A1524,'V2.5.2 Measures'!$C:$W,20,FALSE)&lt;&gt; "", VLOOKUP($A1524,'V2.5.2 Measures'!$C:$W,20,FALSE),"N/A")</f>
        <v>V2.3</v>
      </c>
      <c r="O1524" s="7" t="str">
        <f>IF(VLOOKUP($A1524,'V2.5.2 Measures'!$C:$W,21,FALSE)&lt;&gt; "", VLOOKUP($A1524,'V2.5.2 Measures'!$C:$W,21,FALSE),"N/A")</f>
        <v>V2.3</v>
      </c>
      <c r="P1524" s="7" t="e">
        <f>IF(VLOOKUP($A1524,'V2.5.2 Measures'!$C:$W,22,FALSE)&lt;&gt; "", VLOOKUP($A1524,'V2.5.2 Measures'!$C:$W,22,FALSE),"N/A")</f>
        <v>#REF!</v>
      </c>
      <c r="Q1524" s="7" t="e">
        <f>IF(VLOOKUP($A1524,'V2.5.2 Measures'!$C:$W,23,FALSE)&lt;&gt; "", VLOOKUP($A1524,'V2.5.2 Measures'!$C:$W,23,FALSE),"N/A")</f>
        <v>#REF!</v>
      </c>
      <c r="R1524" s="7" t="e">
        <f>IF(VLOOKUP($A1524,'V2.5.2 Measures'!$C:$W,24,FALSE)&lt;&gt; "", VLOOKUP($A1524,'V2.5.2 Measures'!$C:$W,24,FALSE),"N/A")</f>
        <v>#REF!</v>
      </c>
      <c r="S1524" s="7" t="e">
        <f>IF(VLOOKUP($A1524,'V2.5.2 Measures'!$C:$W,25,FALSE)&lt;&gt; "", VLOOKUP($A1524,'V2.5.2 Measures'!$C:$W,25,FALSE),"N/A")</f>
        <v>#REF!</v>
      </c>
      <c r="T1524" s="7" t="str">
        <f>IF(VLOOKUP($A1524,'V2.5.2 Measures'!$C:$W,2,FALSE)&lt;&gt; "", VLOOKUP($A1524,'V2.5.2 Measures'!$C:$W,2,FALSE),"N/A")</f>
        <v>EXP-45-003-3</v>
      </c>
      <c r="U1524" s="7" t="str">
        <f>IF(VLOOKUP($A1524,'V2.5.2 Measures'!$C:$W,3,FALSE)&lt;&gt; "", VLOOKUP($A1524,'V2.5.2 Measures'!$C:$W,3,FALSE),"N/A")</f>
        <v>% of header claims with Total Medicaid Paid Amount = $0 or missing</v>
      </c>
      <c r="V1524" s="7" t="e">
        <f>IF(VLOOKUP($A1524,'V2.5.2 Measures'!$C:$W,26,FALSE)&lt;&gt; "", VLOOKUP($A1524,'V2.5.2 Measures'!$C:$W,26,FALSE),"N/A")</f>
        <v>#REF!</v>
      </c>
      <c r="W1524" s="7" t="e">
        <f>IF(VLOOKUP($A1524,'V2.5.2 Measures'!$C:$W,44,FALSE)&lt;&gt; "", VLOOKUP($A1524,'V2.5.2 Measures'!$C:$W,44,FALSE),"N/A")</f>
        <v>#REF!</v>
      </c>
    </row>
    <row r="1525" spans="1:23" x14ac:dyDescent="0.35">
      <c r="A1525" s="7" t="str">
        <f>'V2.5.2 Measures'!C988</f>
        <v>EXP45.4</v>
      </c>
      <c r="B1525" s="7" t="str">
        <f>VLOOKUP($A1525,'V2.5.2 Measures'!$C:$W,6,FALSE)</f>
        <v>Medicaid and S-CHIP Supplemental: Original and Adjustment, Paid Claims</v>
      </c>
      <c r="C1525" s="7" t="str">
        <f>VLOOKUP($A1525,'V2.5.2 Measures'!$C:$W,8,FALSE)</f>
        <v>TA- Inferential</v>
      </c>
      <c r="D1525" s="7" t="str">
        <f>IF(VLOOKUP($A1525,'V2.5.2 Measures'!$C:$W,4,FALSE)="","",VLOOKUP($A1525,'V2.5.2 Measures'!$C:$W,4,FALSE))</f>
        <v>Claims Percentage</v>
      </c>
      <c r="E1525" s="7" t="str">
        <f>IF((VLOOKUP($A1525,'V2.5.2 Measures'!$C:$W,8,FALSE)&lt;&gt;"")*AND(VLOOKUP($A1525,'V2.5.2 Measures'!$C:$W,8,FALSE)&lt;&gt;"TBD"),VLOOKUP($A1525,'V2.5.2 Measures'!$C:$W,8,FALSE),"N/A")</f>
        <v>TA- Inferential</v>
      </c>
      <c r="F1525" s="7" t="str">
        <f>IF((VLOOKUP($A1525,'V2.5.2 Measures'!$C:$W,9,FALSE)&lt;&gt;"")*AND(VLOOKUP($A1525,'V2.5.2 Measures'!$C:$W,9,FALSE)&lt;&gt;"TBD"),VLOOKUP($A1525,'V2.5.2 Measures'!$C:$W,9,FALSE),"N/A")</f>
        <v>Critical</v>
      </c>
      <c r="G1525" s="7">
        <f>IF((VLOOKUP($A1525,'V2.5.2 Measures'!$C:$W,10,FALSE)&lt;&gt;"")*AND(VLOOKUP($A1525,'V2.5.2 Measures'!$C:$W,10,FALSE)&lt;&gt;"TBD"),VLOOKUP($A1525,'V2.5.2 Measures'!$C:$W,10,FALSE),"N/A")</f>
        <v>28</v>
      </c>
      <c r="H1525" s="7">
        <f>IF(VLOOKUP($A1525,'V2.5.2 Measures'!$C:$W,14,FALSE)&lt;&gt; "", VLOOKUP($A1525,'V2.5.2 Measures'!$C:$W,14,FALSE),"N/A")</f>
        <v>1</v>
      </c>
      <c r="I1525" s="7" t="str">
        <f>IF(VLOOKUP($A1525,'V2.5.2 Measures'!$C:$W,15,FALSE)&lt;&gt; "", VLOOKUP($A1525,'V2.5.2 Measures'!$C:$W,15,FALSE),"N/A")</f>
        <v>N/A</v>
      </c>
      <c r="J1525" s="7">
        <f>IF(VLOOKUP($A1525,'V2.5.2 Measures'!$C:$W,16,FALSE)&lt;&gt; "", VLOOKUP($A1525,'V2.5.2 Measures'!$C:$W,16,FALSE),"N/A")</f>
        <v>0</v>
      </c>
      <c r="K1525" s="7">
        <f>IF(VLOOKUP($A1525,'V2.5.2 Measures'!$C:$W,17,FALSE)&lt;&gt; "", VLOOKUP($A1525,'V2.5.2 Measures'!$C:$W,17,FALSE),"N/A")</f>
        <v>0.99</v>
      </c>
      <c r="L1525" s="7" t="str">
        <f>IF(VLOOKUP($A1525,'V2.5.2 Measures'!$C:$W,18,FALSE)&lt;&gt; "", VLOOKUP($A1525,'V2.5.2 Measures'!$C:$W,18,FALSE),"N/A")</f>
        <v>Default</v>
      </c>
      <c r="M1525" s="7" t="str">
        <f>IF(VLOOKUP($A1525,'V2.5.2 Measures'!$C:$W,19,FALSE)&lt;&gt; "", VLOOKUP($A1525,'V2.5.2 Measures'!$C:$W,19,FALSE),"N/A")</f>
        <v>SAS</v>
      </c>
      <c r="N1525" s="7" t="str">
        <f>IF(VLOOKUP($A1525,'V2.5.2 Measures'!$C:$W,20,FALSE)&lt;&gt; "", VLOOKUP($A1525,'V2.5.2 Measures'!$C:$W,20,FALSE),"N/A")</f>
        <v>V2.3</v>
      </c>
      <c r="O1525" s="7" t="str">
        <f>IF(VLOOKUP($A1525,'V2.5.2 Measures'!$C:$W,21,FALSE)&lt;&gt; "", VLOOKUP($A1525,'V2.5.2 Measures'!$C:$W,21,FALSE),"N/A")</f>
        <v>V2.3</v>
      </c>
      <c r="P1525" s="7" t="e">
        <f>IF(VLOOKUP($A1525,'V2.5.2 Measures'!$C:$W,22,FALSE)&lt;&gt; "", VLOOKUP($A1525,'V2.5.2 Measures'!$C:$W,22,FALSE),"N/A")</f>
        <v>#REF!</v>
      </c>
      <c r="Q1525" s="7" t="e">
        <f>IF(VLOOKUP($A1525,'V2.5.2 Measures'!$C:$W,23,FALSE)&lt;&gt; "", VLOOKUP($A1525,'V2.5.2 Measures'!$C:$W,23,FALSE),"N/A")</f>
        <v>#REF!</v>
      </c>
      <c r="R1525" s="7" t="e">
        <f>IF(VLOOKUP($A1525,'V2.5.2 Measures'!$C:$W,24,FALSE)&lt;&gt; "", VLOOKUP($A1525,'V2.5.2 Measures'!$C:$W,24,FALSE),"N/A")</f>
        <v>#REF!</v>
      </c>
      <c r="S1525" s="7" t="e">
        <f>IF(VLOOKUP($A1525,'V2.5.2 Measures'!$C:$W,25,FALSE)&lt;&gt; "", VLOOKUP($A1525,'V2.5.2 Measures'!$C:$W,25,FALSE),"N/A")</f>
        <v>#REF!</v>
      </c>
      <c r="T1525" s="7" t="str">
        <f>IF(VLOOKUP($A1525,'V2.5.2 Measures'!$C:$W,2,FALSE)&lt;&gt; "", VLOOKUP($A1525,'V2.5.2 Measures'!$C:$W,2,FALSE),"N/A")</f>
        <v>EXP-45-004-4</v>
      </c>
      <c r="U1525" s="7" t="str">
        <f>IF(VLOOKUP($A1525,'V2.5.2 Measures'!$C:$W,3,FALSE)&lt;&gt; "", VLOOKUP($A1525,'V2.5.2 Measures'!$C:$W,3,FALSE),"N/A")</f>
        <v>% of MSIS IDs with any enrollment time span</v>
      </c>
      <c r="V1525" s="7" t="e">
        <f>IF(VLOOKUP($A1525,'V2.5.2 Measures'!$C:$W,26,FALSE)&lt;&gt; "", VLOOKUP($A1525,'V2.5.2 Measures'!$C:$W,26,FALSE),"N/A")</f>
        <v>#REF!</v>
      </c>
      <c r="W1525" s="7" t="e">
        <f>IF(VLOOKUP($A1525,'V2.5.2 Measures'!$C:$W,44,FALSE)&lt;&gt; "", VLOOKUP($A1525,'V2.5.2 Measures'!$C:$W,44,FALSE),"N/A")</f>
        <v>#REF!</v>
      </c>
    </row>
    <row r="1526" spans="1:23" x14ac:dyDescent="0.35">
      <c r="A1526" s="7" t="str">
        <f>'V2.5.2 Measures'!C989</f>
        <v>EXP45.5</v>
      </c>
      <c r="B1526" s="7" t="str">
        <f>VLOOKUP($A1526,'V2.5.2 Measures'!$C:$W,6,FALSE)</f>
        <v>Medicaid and S-CHIP Supplemental: Original and Adjustment, Paid Claims</v>
      </c>
      <c r="C1526" s="7" t="str">
        <f>VLOOKUP($A1526,'V2.5.2 Measures'!$C:$W,8,FALSE)</f>
        <v>TA- Inferential</v>
      </c>
      <c r="D1526" s="7" t="str">
        <f>IF(VLOOKUP($A1526,'V2.5.2 Measures'!$C:$W,4,FALSE)="","",VLOOKUP($A1526,'V2.5.2 Measures'!$C:$W,4,FALSE))</f>
        <v>Claims Percentage</v>
      </c>
      <c r="E1526" s="7" t="str">
        <f>IF((VLOOKUP($A1526,'V2.5.2 Measures'!$C:$W,8,FALSE)&lt;&gt;"")*AND(VLOOKUP($A1526,'V2.5.2 Measures'!$C:$W,8,FALSE)&lt;&gt;"TBD"),VLOOKUP($A1526,'V2.5.2 Measures'!$C:$W,8,FALSE),"N/A")</f>
        <v>TA- Inferential</v>
      </c>
      <c r="F1526" s="7" t="str">
        <f>IF((VLOOKUP($A1526,'V2.5.2 Measures'!$C:$W,9,FALSE)&lt;&gt;"")*AND(VLOOKUP($A1526,'V2.5.2 Measures'!$C:$W,9,FALSE)&lt;&gt;"TBD"),VLOOKUP($A1526,'V2.5.2 Measures'!$C:$W,9,FALSE),"N/A")</f>
        <v>Critical</v>
      </c>
      <c r="G1526" s="7">
        <f>IF((VLOOKUP($A1526,'V2.5.2 Measures'!$C:$W,10,FALSE)&lt;&gt;"")*AND(VLOOKUP($A1526,'V2.5.2 Measures'!$C:$W,10,FALSE)&lt;&gt;"TBD"),VLOOKUP($A1526,'V2.5.2 Measures'!$C:$W,10,FALSE),"N/A")</f>
        <v>28</v>
      </c>
      <c r="H1526" s="7">
        <f>IF(VLOOKUP($A1526,'V2.5.2 Measures'!$C:$W,14,FALSE)&lt;&gt; "", VLOOKUP($A1526,'V2.5.2 Measures'!$C:$W,14,FALSE),"N/A")</f>
        <v>1</v>
      </c>
      <c r="I1526" s="7" t="str">
        <f>IF(VLOOKUP($A1526,'V2.5.2 Measures'!$C:$W,15,FALSE)&lt;&gt; "", VLOOKUP($A1526,'V2.5.2 Measures'!$C:$W,15,FALSE),"N/A")</f>
        <v>N/A</v>
      </c>
      <c r="J1526" s="7">
        <f>IF(VLOOKUP($A1526,'V2.5.2 Measures'!$C:$W,16,FALSE)&lt;&gt; "", VLOOKUP($A1526,'V2.5.2 Measures'!$C:$W,16,FALSE),"N/A")</f>
        <v>0</v>
      </c>
      <c r="K1526" s="7">
        <f>IF(VLOOKUP($A1526,'V2.5.2 Measures'!$C:$W,17,FALSE)&lt;&gt; "", VLOOKUP($A1526,'V2.5.2 Measures'!$C:$W,17,FALSE),"N/A")</f>
        <v>0.99</v>
      </c>
      <c r="L1526" s="7" t="str">
        <f>IF(VLOOKUP($A1526,'V2.5.2 Measures'!$C:$W,18,FALSE)&lt;&gt; "", VLOOKUP($A1526,'V2.5.2 Measures'!$C:$W,18,FALSE),"N/A")</f>
        <v>Default</v>
      </c>
      <c r="M1526" s="7" t="str">
        <f>IF(VLOOKUP($A1526,'V2.5.2 Measures'!$C:$W,19,FALSE)&lt;&gt; "", VLOOKUP($A1526,'V2.5.2 Measures'!$C:$W,19,FALSE),"N/A")</f>
        <v>SAS</v>
      </c>
      <c r="N1526" s="7" t="str">
        <f>IF(VLOOKUP($A1526,'V2.5.2 Measures'!$C:$W,20,FALSE)&lt;&gt; "", VLOOKUP($A1526,'V2.5.2 Measures'!$C:$W,20,FALSE),"N/A")</f>
        <v>V2.3</v>
      </c>
      <c r="O1526" s="7" t="str">
        <f>IF(VLOOKUP($A1526,'V2.5.2 Measures'!$C:$W,21,FALSE)&lt;&gt; "", VLOOKUP($A1526,'V2.5.2 Measures'!$C:$W,21,FALSE),"N/A")</f>
        <v>V2.3</v>
      </c>
      <c r="P1526" s="7" t="e">
        <f>IF(VLOOKUP($A1526,'V2.5.2 Measures'!$C:$W,22,FALSE)&lt;&gt; "", VLOOKUP($A1526,'V2.5.2 Measures'!$C:$W,22,FALSE),"N/A")</f>
        <v>#REF!</v>
      </c>
      <c r="Q1526" s="7" t="e">
        <f>IF(VLOOKUP($A1526,'V2.5.2 Measures'!$C:$W,23,FALSE)&lt;&gt; "", VLOOKUP($A1526,'V2.5.2 Measures'!$C:$W,23,FALSE),"N/A")</f>
        <v>#REF!</v>
      </c>
      <c r="R1526" s="7" t="e">
        <f>IF(VLOOKUP($A1526,'V2.5.2 Measures'!$C:$W,24,FALSE)&lt;&gt; "", VLOOKUP($A1526,'V2.5.2 Measures'!$C:$W,24,FALSE),"N/A")</f>
        <v>#REF!</v>
      </c>
      <c r="S1526" s="7" t="e">
        <f>IF(VLOOKUP($A1526,'V2.5.2 Measures'!$C:$W,25,FALSE)&lt;&gt; "", VLOOKUP($A1526,'V2.5.2 Measures'!$C:$W,25,FALSE),"N/A")</f>
        <v>#REF!</v>
      </c>
      <c r="T1526" s="7" t="str">
        <f>IF(VLOOKUP($A1526,'V2.5.2 Measures'!$C:$W,2,FALSE)&lt;&gt; "", VLOOKUP($A1526,'V2.5.2 Measures'!$C:$W,2,FALSE),"N/A")</f>
        <v>EXP-45-005-5</v>
      </c>
      <c r="U1526" s="7" t="str">
        <f>IF(VLOOKUP($A1526,'V2.5.2 Measures'!$C:$W,3,FALSE)&lt;&gt; "", VLOOKUP($A1526,'V2.5.2 Measures'!$C:$W,3,FALSE),"N/A")</f>
        <v>% of MSIS IDs with any enrollment time span</v>
      </c>
      <c r="V1526" s="7" t="e">
        <f>IF(VLOOKUP($A1526,'V2.5.2 Measures'!$C:$W,26,FALSE)&lt;&gt; "", VLOOKUP($A1526,'V2.5.2 Measures'!$C:$W,26,FALSE),"N/A")</f>
        <v>#REF!</v>
      </c>
      <c r="W1526" s="7" t="e">
        <f>IF(VLOOKUP($A1526,'V2.5.2 Measures'!$C:$W,44,FALSE)&lt;&gt; "", VLOOKUP($A1526,'V2.5.2 Measures'!$C:$W,44,FALSE),"N/A")</f>
        <v>#REF!</v>
      </c>
    </row>
    <row r="1527" spans="1:23" x14ac:dyDescent="0.35">
      <c r="A1527" s="7" t="str">
        <f>'V2.5.2 Measures'!C990</f>
        <v>EXP45.6</v>
      </c>
      <c r="B1527" s="7" t="str">
        <f>VLOOKUP($A1527,'V2.5.2 Measures'!$C:$W,6,FALSE)</f>
        <v>Medicaid and S-CHIP Supplemental: Original and Adjustment, Paid Claims</v>
      </c>
      <c r="C1527" s="7" t="str">
        <f>VLOOKUP($A1527,'V2.5.2 Measures'!$C:$W,8,FALSE)</f>
        <v>TA- Inferential</v>
      </c>
      <c r="D1527" s="7" t="str">
        <f>IF(VLOOKUP($A1527,'V2.5.2 Measures'!$C:$W,4,FALSE)="","",VLOOKUP($A1527,'V2.5.2 Measures'!$C:$W,4,FALSE))</f>
        <v>Claims Percentage</v>
      </c>
      <c r="E1527" s="7" t="str">
        <f>IF((VLOOKUP($A1527,'V2.5.2 Measures'!$C:$W,8,FALSE)&lt;&gt;"")*AND(VLOOKUP($A1527,'V2.5.2 Measures'!$C:$W,8,FALSE)&lt;&gt;"TBD"),VLOOKUP($A1527,'V2.5.2 Measures'!$C:$W,8,FALSE),"N/A")</f>
        <v>TA- Inferential</v>
      </c>
      <c r="F1527" s="7" t="str">
        <f>IF((VLOOKUP($A1527,'V2.5.2 Measures'!$C:$W,9,FALSE)&lt;&gt;"")*AND(VLOOKUP($A1527,'V2.5.2 Measures'!$C:$W,9,FALSE)&lt;&gt;"TBD"),VLOOKUP($A1527,'V2.5.2 Measures'!$C:$W,9,FALSE),"N/A")</f>
        <v>Critical</v>
      </c>
      <c r="G1527" s="7">
        <f>IF((VLOOKUP($A1527,'V2.5.2 Measures'!$C:$W,10,FALSE)&lt;&gt;"")*AND(VLOOKUP($A1527,'V2.5.2 Measures'!$C:$W,10,FALSE)&lt;&gt;"TBD"),VLOOKUP($A1527,'V2.5.2 Measures'!$C:$W,10,FALSE),"N/A")</f>
        <v>28</v>
      </c>
      <c r="H1527" s="7">
        <f>IF(VLOOKUP($A1527,'V2.5.2 Measures'!$C:$W,14,FALSE)&lt;&gt; "", VLOOKUP($A1527,'V2.5.2 Measures'!$C:$W,14,FALSE),"N/A")</f>
        <v>1</v>
      </c>
      <c r="I1527" s="7" t="str">
        <f>IF(VLOOKUP($A1527,'V2.5.2 Measures'!$C:$W,15,FALSE)&lt;&gt; "", VLOOKUP($A1527,'V2.5.2 Measures'!$C:$W,15,FALSE),"N/A")</f>
        <v>N/A</v>
      </c>
      <c r="J1527" s="7">
        <f>IF(VLOOKUP($A1527,'V2.5.2 Measures'!$C:$W,16,FALSE)&lt;&gt; "", VLOOKUP($A1527,'V2.5.2 Measures'!$C:$W,16,FALSE),"N/A")</f>
        <v>0</v>
      </c>
      <c r="K1527" s="7">
        <f>IF(VLOOKUP($A1527,'V2.5.2 Measures'!$C:$W,17,FALSE)&lt;&gt; "", VLOOKUP($A1527,'V2.5.2 Measures'!$C:$W,17,FALSE),"N/A")</f>
        <v>0.99</v>
      </c>
      <c r="L1527" s="7" t="str">
        <f>IF(VLOOKUP($A1527,'V2.5.2 Measures'!$C:$W,18,FALSE)&lt;&gt; "", VLOOKUP($A1527,'V2.5.2 Measures'!$C:$W,18,FALSE),"N/A")</f>
        <v>Default</v>
      </c>
      <c r="M1527" s="7" t="str">
        <f>IF(VLOOKUP($A1527,'V2.5.2 Measures'!$C:$W,19,FALSE)&lt;&gt; "", VLOOKUP($A1527,'V2.5.2 Measures'!$C:$W,19,FALSE),"N/A")</f>
        <v>SAS</v>
      </c>
      <c r="N1527" s="7" t="str">
        <f>IF(VLOOKUP($A1527,'V2.5.2 Measures'!$C:$W,20,FALSE)&lt;&gt; "", VLOOKUP($A1527,'V2.5.2 Measures'!$C:$W,20,FALSE),"N/A")</f>
        <v>V2.3</v>
      </c>
      <c r="O1527" s="7" t="str">
        <f>IF(VLOOKUP($A1527,'V2.5.2 Measures'!$C:$W,21,FALSE)&lt;&gt; "", VLOOKUP($A1527,'V2.5.2 Measures'!$C:$W,21,FALSE),"N/A")</f>
        <v>V2.3</v>
      </c>
      <c r="P1527" s="7" t="e">
        <f>IF(VLOOKUP($A1527,'V2.5.2 Measures'!$C:$W,22,FALSE)&lt;&gt; "", VLOOKUP($A1527,'V2.5.2 Measures'!$C:$W,22,FALSE),"N/A")</f>
        <v>#REF!</v>
      </c>
      <c r="Q1527" s="7" t="e">
        <f>IF(VLOOKUP($A1527,'V2.5.2 Measures'!$C:$W,23,FALSE)&lt;&gt; "", VLOOKUP($A1527,'V2.5.2 Measures'!$C:$W,23,FALSE),"N/A")</f>
        <v>#REF!</v>
      </c>
      <c r="R1527" s="7" t="e">
        <f>IF(VLOOKUP($A1527,'V2.5.2 Measures'!$C:$W,24,FALSE)&lt;&gt; "", VLOOKUP($A1527,'V2.5.2 Measures'!$C:$W,24,FALSE),"N/A")</f>
        <v>#REF!</v>
      </c>
      <c r="S1527" s="7" t="e">
        <f>IF(VLOOKUP($A1527,'V2.5.2 Measures'!$C:$W,25,FALSE)&lt;&gt; "", VLOOKUP($A1527,'V2.5.2 Measures'!$C:$W,25,FALSE),"N/A")</f>
        <v>#REF!</v>
      </c>
      <c r="T1527" s="7" t="str">
        <f>IF(VLOOKUP($A1527,'V2.5.2 Measures'!$C:$W,2,FALSE)&lt;&gt; "", VLOOKUP($A1527,'V2.5.2 Measures'!$C:$W,2,FALSE),"N/A")</f>
        <v>EXP-45-006-6</v>
      </c>
      <c r="U1527" s="7" t="str">
        <f>IF(VLOOKUP($A1527,'V2.5.2 Measures'!$C:$W,3,FALSE)&lt;&gt; "", VLOOKUP($A1527,'V2.5.2 Measures'!$C:$W,3,FALSE),"N/A")</f>
        <v>% of MSIS IDs with any enrollment time span</v>
      </c>
      <c r="V1527" s="7" t="e">
        <f>IF(VLOOKUP($A1527,'V2.5.2 Measures'!$C:$W,26,FALSE)&lt;&gt; "", VLOOKUP($A1527,'V2.5.2 Measures'!$C:$W,26,FALSE),"N/A")</f>
        <v>#REF!</v>
      </c>
      <c r="W1527" s="7" t="e">
        <f>IF(VLOOKUP($A1527,'V2.5.2 Measures'!$C:$W,44,FALSE)&lt;&gt; "", VLOOKUP($A1527,'V2.5.2 Measures'!$C:$W,44,FALSE),"N/A")</f>
        <v>#REF!</v>
      </c>
    </row>
    <row r="1528" spans="1:23" x14ac:dyDescent="0.35">
      <c r="A1528" s="7" t="str">
        <f>'V2.5.2 Measures'!C991</f>
        <v>EXP5.10</v>
      </c>
      <c r="B1528" s="7" t="str">
        <f>VLOOKUP($A1528,'V2.5.2 Measures'!$C:$W,6,FALSE)</f>
        <v>S-CHIP FFS: Original, Paid Claims</v>
      </c>
      <c r="C1528" s="7" t="str">
        <f>VLOOKUP($A1528,'V2.5.2 Measures'!$C:$W,8,FALSE)</f>
        <v>No</v>
      </c>
      <c r="D1528" s="7" t="str">
        <f>IF(VLOOKUP($A1528,'V2.5.2 Measures'!$C:$W,4,FALSE)="","",VLOOKUP($A1528,'V2.5.2 Measures'!$C:$W,4,FALSE))</f>
        <v>Sum</v>
      </c>
      <c r="E1528" s="7" t="str">
        <f>IF((VLOOKUP($A1528,'V2.5.2 Measures'!$C:$W,8,FALSE)&lt;&gt;"")*AND(VLOOKUP($A1528,'V2.5.2 Measures'!$C:$W,8,FALSE)&lt;&gt;"TBD"),VLOOKUP($A1528,'V2.5.2 Measures'!$C:$W,8,FALSE),"N/A")</f>
        <v>No</v>
      </c>
      <c r="F1528" s="7" t="str">
        <f>IF((VLOOKUP($A1528,'V2.5.2 Measures'!$C:$W,9,FALSE)&lt;&gt;"")*AND(VLOOKUP($A1528,'V2.5.2 Measures'!$C:$W,9,FALSE)&lt;&gt;"TBD"),VLOOKUP($A1528,'V2.5.2 Measures'!$C:$W,9,FALSE),"N/A")</f>
        <v>N/A</v>
      </c>
      <c r="G1528" s="7" t="str">
        <f>IF((VLOOKUP($A1528,'V2.5.2 Measures'!$C:$W,10,FALSE)&lt;&gt;"")*AND(VLOOKUP($A1528,'V2.5.2 Measures'!$C:$W,10,FALSE)&lt;&gt;"TBD"),VLOOKUP($A1528,'V2.5.2 Measures'!$C:$W,10,FALSE),"N/A")</f>
        <v>N/A</v>
      </c>
      <c r="H1528" s="7" t="str">
        <f>IF(VLOOKUP($A1528,'V2.5.2 Measures'!$C:$W,14,FALSE)&lt;&gt; "", VLOOKUP($A1528,'V2.5.2 Measures'!$C:$W,14,FALSE),"N/A")</f>
        <v>N/A</v>
      </c>
      <c r="I1528" s="7">
        <f>IF(VLOOKUP($A1528,'V2.5.2 Measures'!$C:$W,15,FALSE)&lt;&gt; "", VLOOKUP($A1528,'V2.5.2 Measures'!$C:$W,15,FALSE),"N/A")</f>
        <v>0.3</v>
      </c>
      <c r="J1528" s="7" t="str">
        <f>IF(VLOOKUP($A1528,'V2.5.2 Measures'!$C:$W,16,FALSE)&lt;&gt; "", VLOOKUP($A1528,'V2.5.2 Measures'!$C:$W,16,FALSE),"N/A")</f>
        <v>N/A</v>
      </c>
      <c r="K1528" s="7" t="str">
        <f>IF(VLOOKUP($A1528,'V2.5.2 Measures'!$C:$W,17,FALSE)&lt;&gt; "", VLOOKUP($A1528,'V2.5.2 Measures'!$C:$W,17,FALSE),"N/A")</f>
        <v>N/A</v>
      </c>
      <c r="L1528" s="7" t="str">
        <f>IF(VLOOKUP($A1528,'V2.5.2 Measures'!$C:$W,18,FALSE)&lt;&gt; "", VLOOKUP($A1528,'V2.5.2 Measures'!$C:$W,18,FALSE),"N/A")</f>
        <v>Default</v>
      </c>
      <c r="M1528" s="7" t="str">
        <f>IF(VLOOKUP($A1528,'V2.5.2 Measures'!$C:$W,19,FALSE)&lt;&gt; "", VLOOKUP($A1528,'V2.5.2 Measures'!$C:$W,19,FALSE),"N/A")</f>
        <v>SAS</v>
      </c>
      <c r="N1528" s="7" t="str">
        <f>IF(VLOOKUP($A1528,'V2.5.2 Measures'!$C:$W,20,FALSE)&lt;&gt; "", VLOOKUP($A1528,'V2.5.2 Measures'!$C:$W,20,FALSE),"N/A")</f>
        <v>V1.1</v>
      </c>
      <c r="O1528" s="7" t="str">
        <f>IF(VLOOKUP($A1528,'V2.5.2 Measures'!$C:$W,21,FALSE)&lt;&gt; "", VLOOKUP($A1528,'V2.5.2 Measures'!$C:$W,21,FALSE),"N/A")</f>
        <v>V2.3</v>
      </c>
      <c r="P1528" s="7" t="e">
        <f>IF(VLOOKUP($A1528,'V2.5.2 Measures'!$C:$W,22,FALSE)&lt;&gt; "", VLOOKUP($A1528,'V2.5.2 Measures'!$C:$W,22,FALSE),"N/A")</f>
        <v>#REF!</v>
      </c>
      <c r="Q1528" s="7" t="e">
        <f>IF(VLOOKUP($A1528,'V2.5.2 Measures'!$C:$W,23,FALSE)&lt;&gt; "", VLOOKUP($A1528,'V2.5.2 Measures'!$C:$W,23,FALSE),"N/A")</f>
        <v>#REF!</v>
      </c>
      <c r="R1528" s="7" t="e">
        <f>IF(VLOOKUP($A1528,'V2.5.2 Measures'!$C:$W,24,FALSE)&lt;&gt; "", VLOOKUP($A1528,'V2.5.2 Measures'!$C:$W,24,FALSE),"N/A")</f>
        <v>#REF!</v>
      </c>
      <c r="S1528" s="7" t="e">
        <f>IF(VLOOKUP($A1528,'V2.5.2 Measures'!$C:$W,25,FALSE)&lt;&gt; "", VLOOKUP($A1528,'V2.5.2 Measures'!$C:$W,25,FALSE),"N/A")</f>
        <v>#REF!</v>
      </c>
      <c r="T1528" s="7" t="str">
        <f>IF(VLOOKUP($A1528,'V2.5.2 Measures'!$C:$W,2,FALSE)&lt;&gt; "", VLOOKUP($A1528,'V2.5.2 Measures'!$C:$W,2,FALSE),"N/A")</f>
        <v>EXP-5-001-10</v>
      </c>
      <c r="U1528" s="7" t="str">
        <f>IF(VLOOKUP($A1528,'V2.5.2 Measures'!$C:$W,3,FALSE)&lt;&gt; "", VLOOKUP($A1528,'V2.5.2 Measures'!$C:$W,3,FALSE),"N/A")</f>
        <v>Total paid for TYPE-OF-SERVICE = 1 (Inpatient hospital services, other than services in an institution for mental diseases)</v>
      </c>
      <c r="V1528" s="7" t="e">
        <f>IF(VLOOKUP($A1528,'V2.5.2 Measures'!$C:$W,26,FALSE)&lt;&gt; "", VLOOKUP($A1528,'V2.5.2 Measures'!$C:$W,26,FALSE),"N/A")</f>
        <v>#REF!</v>
      </c>
      <c r="W1528" s="7" t="e">
        <f>IF(VLOOKUP($A1528,'V2.5.2 Measures'!$C:$W,44,FALSE)&lt;&gt; "", VLOOKUP($A1528,'V2.5.2 Measures'!$C:$W,44,FALSE),"N/A")</f>
        <v>#REF!</v>
      </c>
    </row>
    <row r="1529" spans="1:23" x14ac:dyDescent="0.35">
      <c r="A1529" s="7" t="str">
        <f>'V2.5.2 Measures'!C992</f>
        <v>EXP5.12</v>
      </c>
      <c r="B1529" s="7" t="str">
        <f>VLOOKUP($A1529,'V2.5.2 Measures'!$C:$W,6,FALSE)</f>
        <v>S-CHIP FFS: Original, Paid Claims</v>
      </c>
      <c r="C1529" s="7" t="str">
        <f>VLOOKUP($A1529,'V2.5.2 Measures'!$C:$W,8,FALSE)</f>
        <v>No</v>
      </c>
      <c r="D1529" s="7" t="str">
        <f>IF(VLOOKUP($A1529,'V2.5.2 Measures'!$C:$W,4,FALSE)="","",VLOOKUP($A1529,'V2.5.2 Measures'!$C:$W,4,FALSE))</f>
        <v>Sum</v>
      </c>
      <c r="E1529" s="7" t="str">
        <f>IF((VLOOKUP($A1529,'V2.5.2 Measures'!$C:$W,8,FALSE)&lt;&gt;"")*AND(VLOOKUP($A1529,'V2.5.2 Measures'!$C:$W,8,FALSE)&lt;&gt;"TBD"),VLOOKUP($A1529,'V2.5.2 Measures'!$C:$W,8,FALSE),"N/A")</f>
        <v>No</v>
      </c>
      <c r="F1529" s="7" t="str">
        <f>IF((VLOOKUP($A1529,'V2.5.2 Measures'!$C:$W,9,FALSE)&lt;&gt;"")*AND(VLOOKUP($A1529,'V2.5.2 Measures'!$C:$W,9,FALSE)&lt;&gt;"TBD"),VLOOKUP($A1529,'V2.5.2 Measures'!$C:$W,9,FALSE),"N/A")</f>
        <v>N/A</v>
      </c>
      <c r="G1529" s="7" t="str">
        <f>IF((VLOOKUP($A1529,'V2.5.2 Measures'!$C:$W,10,FALSE)&lt;&gt;"")*AND(VLOOKUP($A1529,'V2.5.2 Measures'!$C:$W,10,FALSE)&lt;&gt;"TBD"),VLOOKUP($A1529,'V2.5.2 Measures'!$C:$W,10,FALSE),"N/A")</f>
        <v>N/A</v>
      </c>
      <c r="H1529" s="7" t="str">
        <f>IF(VLOOKUP($A1529,'V2.5.2 Measures'!$C:$W,14,FALSE)&lt;&gt; "", VLOOKUP($A1529,'V2.5.2 Measures'!$C:$W,14,FALSE),"N/A")</f>
        <v>N/A</v>
      </c>
      <c r="I1529" s="7">
        <f>IF(VLOOKUP($A1529,'V2.5.2 Measures'!$C:$W,15,FALSE)&lt;&gt; "", VLOOKUP($A1529,'V2.5.2 Measures'!$C:$W,15,FALSE),"N/A")</f>
        <v>0.3</v>
      </c>
      <c r="J1529" s="7" t="str">
        <f>IF(VLOOKUP($A1529,'V2.5.2 Measures'!$C:$W,16,FALSE)&lt;&gt; "", VLOOKUP($A1529,'V2.5.2 Measures'!$C:$W,16,FALSE),"N/A")</f>
        <v>N/A</v>
      </c>
      <c r="K1529" s="7" t="str">
        <f>IF(VLOOKUP($A1529,'V2.5.2 Measures'!$C:$W,17,FALSE)&lt;&gt; "", VLOOKUP($A1529,'V2.5.2 Measures'!$C:$W,17,FALSE),"N/A")</f>
        <v>N/A</v>
      </c>
      <c r="L1529" s="7" t="str">
        <f>IF(VLOOKUP($A1529,'V2.5.2 Measures'!$C:$W,18,FALSE)&lt;&gt; "", VLOOKUP($A1529,'V2.5.2 Measures'!$C:$W,18,FALSE),"N/A")</f>
        <v>Default</v>
      </c>
      <c r="M1529" s="7" t="str">
        <f>IF(VLOOKUP($A1529,'V2.5.2 Measures'!$C:$W,19,FALSE)&lt;&gt; "", VLOOKUP($A1529,'V2.5.2 Measures'!$C:$W,19,FALSE),"N/A")</f>
        <v>SAS</v>
      </c>
      <c r="N1529" s="7" t="str">
        <f>IF(VLOOKUP($A1529,'V2.5.2 Measures'!$C:$W,20,FALSE)&lt;&gt; "", VLOOKUP($A1529,'V2.5.2 Measures'!$C:$W,20,FALSE),"N/A")</f>
        <v>V1.1</v>
      </c>
      <c r="O1529" s="7" t="str">
        <f>IF(VLOOKUP($A1529,'V2.5.2 Measures'!$C:$W,21,FALSE)&lt;&gt; "", VLOOKUP($A1529,'V2.5.2 Measures'!$C:$W,21,FALSE),"N/A")</f>
        <v>V2.3</v>
      </c>
      <c r="P1529" s="7" t="e">
        <f>IF(VLOOKUP($A1529,'V2.5.2 Measures'!$C:$W,22,FALSE)&lt;&gt; "", VLOOKUP($A1529,'V2.5.2 Measures'!$C:$W,22,FALSE),"N/A")</f>
        <v>#REF!</v>
      </c>
      <c r="Q1529" s="7" t="e">
        <f>IF(VLOOKUP($A1529,'V2.5.2 Measures'!$C:$W,23,FALSE)&lt;&gt; "", VLOOKUP($A1529,'V2.5.2 Measures'!$C:$W,23,FALSE),"N/A")</f>
        <v>#REF!</v>
      </c>
      <c r="R1529" s="7" t="e">
        <f>IF(VLOOKUP($A1529,'V2.5.2 Measures'!$C:$W,24,FALSE)&lt;&gt; "", VLOOKUP($A1529,'V2.5.2 Measures'!$C:$W,24,FALSE),"N/A")</f>
        <v>#REF!</v>
      </c>
      <c r="S1529" s="7" t="e">
        <f>IF(VLOOKUP($A1529,'V2.5.2 Measures'!$C:$W,25,FALSE)&lt;&gt; "", VLOOKUP($A1529,'V2.5.2 Measures'!$C:$W,25,FALSE),"N/A")</f>
        <v>#REF!</v>
      </c>
      <c r="T1529" s="7" t="str">
        <f>IF(VLOOKUP($A1529,'V2.5.2 Measures'!$C:$W,2,FALSE)&lt;&gt; "", VLOOKUP($A1529,'V2.5.2 Measures'!$C:$W,2,FALSE),"N/A")</f>
        <v>EXP-5-002-12</v>
      </c>
      <c r="U1529" s="7" t="str">
        <f>IF(VLOOKUP($A1529,'V2.5.2 Measures'!$C:$W,3,FALSE)&lt;&gt; "", VLOOKUP($A1529,'V2.5.2 Measures'!$C:$W,3,FALSE),"N/A")</f>
        <v>Total paid for TYPE-OF-SERVICE = 58 (Services furnished in a religious nonmedical health care institution)</v>
      </c>
      <c r="V1529" s="7" t="e">
        <f>IF(VLOOKUP($A1529,'V2.5.2 Measures'!$C:$W,26,FALSE)&lt;&gt; "", VLOOKUP($A1529,'V2.5.2 Measures'!$C:$W,26,FALSE),"N/A")</f>
        <v>#REF!</v>
      </c>
      <c r="W1529" s="7" t="e">
        <f>IF(VLOOKUP($A1529,'V2.5.2 Measures'!$C:$W,44,FALSE)&lt;&gt; "", VLOOKUP($A1529,'V2.5.2 Measures'!$C:$W,44,FALSE),"N/A")</f>
        <v>#REF!</v>
      </c>
    </row>
    <row r="1530" spans="1:23" x14ac:dyDescent="0.35">
      <c r="A1530" s="7" t="str">
        <f>'V2.5.2 Measures'!C993</f>
        <v>EXP5.13</v>
      </c>
      <c r="B1530" s="7" t="str">
        <f>VLOOKUP($A1530,'V2.5.2 Measures'!$C:$W,6,FALSE)</f>
        <v>S-CHIP FFS: Original, Paid Claims</v>
      </c>
      <c r="C1530" s="7" t="str">
        <f>VLOOKUP($A1530,'V2.5.2 Measures'!$C:$W,8,FALSE)</f>
        <v>No</v>
      </c>
      <c r="D1530" s="7" t="str">
        <f>IF(VLOOKUP($A1530,'V2.5.2 Measures'!$C:$W,4,FALSE)="","",VLOOKUP($A1530,'V2.5.2 Measures'!$C:$W,4,FALSE))</f>
        <v>Sum</v>
      </c>
      <c r="E1530" s="7" t="str">
        <f>IF((VLOOKUP($A1530,'V2.5.2 Measures'!$C:$W,8,FALSE)&lt;&gt;"")*AND(VLOOKUP($A1530,'V2.5.2 Measures'!$C:$W,8,FALSE)&lt;&gt;"TBD"),VLOOKUP($A1530,'V2.5.2 Measures'!$C:$W,8,FALSE),"N/A")</f>
        <v>No</v>
      </c>
      <c r="F1530" s="7" t="str">
        <f>IF((VLOOKUP($A1530,'V2.5.2 Measures'!$C:$W,9,FALSE)&lt;&gt;"")*AND(VLOOKUP($A1530,'V2.5.2 Measures'!$C:$W,9,FALSE)&lt;&gt;"TBD"),VLOOKUP($A1530,'V2.5.2 Measures'!$C:$W,9,FALSE),"N/A")</f>
        <v>N/A</v>
      </c>
      <c r="G1530" s="7" t="str">
        <f>IF((VLOOKUP($A1530,'V2.5.2 Measures'!$C:$W,10,FALSE)&lt;&gt;"")*AND(VLOOKUP($A1530,'V2.5.2 Measures'!$C:$W,10,FALSE)&lt;&gt;"TBD"),VLOOKUP($A1530,'V2.5.2 Measures'!$C:$W,10,FALSE),"N/A")</f>
        <v>N/A</v>
      </c>
      <c r="H1530" s="7" t="str">
        <f>IF(VLOOKUP($A1530,'V2.5.2 Measures'!$C:$W,14,FALSE)&lt;&gt; "", VLOOKUP($A1530,'V2.5.2 Measures'!$C:$W,14,FALSE),"N/A")</f>
        <v>N/A</v>
      </c>
      <c r="I1530" s="7">
        <f>IF(VLOOKUP($A1530,'V2.5.2 Measures'!$C:$W,15,FALSE)&lt;&gt; "", VLOOKUP($A1530,'V2.5.2 Measures'!$C:$W,15,FALSE),"N/A")</f>
        <v>0.3</v>
      </c>
      <c r="J1530" s="7" t="str">
        <f>IF(VLOOKUP($A1530,'V2.5.2 Measures'!$C:$W,16,FALSE)&lt;&gt; "", VLOOKUP($A1530,'V2.5.2 Measures'!$C:$W,16,FALSE),"N/A")</f>
        <v>N/A</v>
      </c>
      <c r="K1530" s="7" t="str">
        <f>IF(VLOOKUP($A1530,'V2.5.2 Measures'!$C:$W,17,FALSE)&lt;&gt; "", VLOOKUP($A1530,'V2.5.2 Measures'!$C:$W,17,FALSE),"N/A")</f>
        <v>N/A</v>
      </c>
      <c r="L1530" s="7" t="str">
        <f>IF(VLOOKUP($A1530,'V2.5.2 Measures'!$C:$W,18,FALSE)&lt;&gt; "", VLOOKUP($A1530,'V2.5.2 Measures'!$C:$W,18,FALSE),"N/A")</f>
        <v>Default</v>
      </c>
      <c r="M1530" s="7" t="str">
        <f>IF(VLOOKUP($A1530,'V2.5.2 Measures'!$C:$W,19,FALSE)&lt;&gt; "", VLOOKUP($A1530,'V2.5.2 Measures'!$C:$W,19,FALSE),"N/A")</f>
        <v>SAS</v>
      </c>
      <c r="N1530" s="7" t="str">
        <f>IF(VLOOKUP($A1530,'V2.5.2 Measures'!$C:$W,20,FALSE)&lt;&gt; "", VLOOKUP($A1530,'V2.5.2 Measures'!$C:$W,20,FALSE),"N/A")</f>
        <v>V1.1</v>
      </c>
      <c r="O1530" s="7" t="str">
        <f>IF(VLOOKUP($A1530,'V2.5.2 Measures'!$C:$W,21,FALSE)&lt;&gt; "", VLOOKUP($A1530,'V2.5.2 Measures'!$C:$W,21,FALSE),"N/A")</f>
        <v>V2.3</v>
      </c>
      <c r="P1530" s="7" t="e">
        <f>IF(VLOOKUP($A1530,'V2.5.2 Measures'!$C:$W,22,FALSE)&lt;&gt; "", VLOOKUP($A1530,'V2.5.2 Measures'!$C:$W,22,FALSE),"N/A")</f>
        <v>#REF!</v>
      </c>
      <c r="Q1530" s="7" t="e">
        <f>IF(VLOOKUP($A1530,'V2.5.2 Measures'!$C:$W,23,FALSE)&lt;&gt; "", VLOOKUP($A1530,'V2.5.2 Measures'!$C:$W,23,FALSE),"N/A")</f>
        <v>#REF!</v>
      </c>
      <c r="R1530" s="7" t="e">
        <f>IF(VLOOKUP($A1530,'V2.5.2 Measures'!$C:$W,24,FALSE)&lt;&gt; "", VLOOKUP($A1530,'V2.5.2 Measures'!$C:$W,24,FALSE),"N/A")</f>
        <v>#REF!</v>
      </c>
      <c r="S1530" s="7" t="e">
        <f>IF(VLOOKUP($A1530,'V2.5.2 Measures'!$C:$W,25,FALSE)&lt;&gt; "", VLOOKUP($A1530,'V2.5.2 Measures'!$C:$W,25,FALSE),"N/A")</f>
        <v>#REF!</v>
      </c>
      <c r="T1530" s="7" t="str">
        <f>IF(VLOOKUP($A1530,'V2.5.2 Measures'!$C:$W,2,FALSE)&lt;&gt; "", VLOOKUP($A1530,'V2.5.2 Measures'!$C:$W,2,FALSE),"N/A")</f>
        <v>EXP-5-003-13</v>
      </c>
      <c r="U1530" s="7" t="str">
        <f>IF(VLOOKUP($A1530,'V2.5.2 Measures'!$C:$W,3,FALSE)&lt;&gt; "", VLOOKUP($A1530,'V2.5.2 Measures'!$C:$W,3,FALSE),"N/A")</f>
        <v>Total paid for TYPE-OF-SERVICE = 60 (Emergency hospital services)</v>
      </c>
      <c r="V1530" s="7" t="e">
        <f>IF(VLOOKUP($A1530,'V2.5.2 Measures'!$C:$W,26,FALSE)&lt;&gt; "", VLOOKUP($A1530,'V2.5.2 Measures'!$C:$W,26,FALSE),"N/A")</f>
        <v>#REF!</v>
      </c>
      <c r="W1530" s="7" t="e">
        <f>IF(VLOOKUP($A1530,'V2.5.2 Measures'!$C:$W,44,FALSE)&lt;&gt; "", VLOOKUP($A1530,'V2.5.2 Measures'!$C:$W,44,FALSE),"N/A")</f>
        <v>#REF!</v>
      </c>
    </row>
    <row r="1531" spans="1:23" x14ac:dyDescent="0.35">
      <c r="A1531" s="7" t="str">
        <f>'V2.5.2 Measures'!C994</f>
        <v>EXP5.14</v>
      </c>
      <c r="B1531" s="7" t="str">
        <f>VLOOKUP($A1531,'V2.5.2 Measures'!$C:$W,6,FALSE)</f>
        <v>S-CHIP FFS: Original, Paid Claims</v>
      </c>
      <c r="C1531" s="7" t="str">
        <f>VLOOKUP($A1531,'V2.5.2 Measures'!$C:$W,8,FALSE)</f>
        <v>No</v>
      </c>
      <c r="D1531" s="7" t="str">
        <f>IF(VLOOKUP($A1531,'V2.5.2 Measures'!$C:$W,4,FALSE)="","",VLOOKUP($A1531,'V2.5.2 Measures'!$C:$W,4,FALSE))</f>
        <v>Sum</v>
      </c>
      <c r="E1531" s="7" t="str">
        <f>IF((VLOOKUP($A1531,'V2.5.2 Measures'!$C:$W,8,FALSE)&lt;&gt;"")*AND(VLOOKUP($A1531,'V2.5.2 Measures'!$C:$W,8,FALSE)&lt;&gt;"TBD"),VLOOKUP($A1531,'V2.5.2 Measures'!$C:$W,8,FALSE),"N/A")</f>
        <v>No</v>
      </c>
      <c r="F1531" s="7" t="str">
        <f>IF((VLOOKUP($A1531,'V2.5.2 Measures'!$C:$W,9,FALSE)&lt;&gt;"")*AND(VLOOKUP($A1531,'V2.5.2 Measures'!$C:$W,9,FALSE)&lt;&gt;"TBD"),VLOOKUP($A1531,'V2.5.2 Measures'!$C:$W,9,FALSE),"N/A")</f>
        <v>N/A</v>
      </c>
      <c r="G1531" s="7" t="str">
        <f>IF((VLOOKUP($A1531,'V2.5.2 Measures'!$C:$W,10,FALSE)&lt;&gt;"")*AND(VLOOKUP($A1531,'V2.5.2 Measures'!$C:$W,10,FALSE)&lt;&gt;"TBD"),VLOOKUP($A1531,'V2.5.2 Measures'!$C:$W,10,FALSE),"N/A")</f>
        <v>N/A</v>
      </c>
      <c r="H1531" s="7" t="str">
        <f>IF(VLOOKUP($A1531,'V2.5.2 Measures'!$C:$W,14,FALSE)&lt;&gt; "", VLOOKUP($A1531,'V2.5.2 Measures'!$C:$W,14,FALSE),"N/A")</f>
        <v>N/A</v>
      </c>
      <c r="I1531" s="7">
        <f>IF(VLOOKUP($A1531,'V2.5.2 Measures'!$C:$W,15,FALSE)&lt;&gt; "", VLOOKUP($A1531,'V2.5.2 Measures'!$C:$W,15,FALSE),"N/A")</f>
        <v>0.3</v>
      </c>
      <c r="J1531" s="7" t="str">
        <f>IF(VLOOKUP($A1531,'V2.5.2 Measures'!$C:$W,16,FALSE)&lt;&gt; "", VLOOKUP($A1531,'V2.5.2 Measures'!$C:$W,16,FALSE),"N/A")</f>
        <v>N/A</v>
      </c>
      <c r="K1531" s="7" t="str">
        <f>IF(VLOOKUP($A1531,'V2.5.2 Measures'!$C:$W,17,FALSE)&lt;&gt; "", VLOOKUP($A1531,'V2.5.2 Measures'!$C:$W,17,FALSE),"N/A")</f>
        <v>N/A</v>
      </c>
      <c r="L1531" s="7" t="str">
        <f>IF(VLOOKUP($A1531,'V2.5.2 Measures'!$C:$W,18,FALSE)&lt;&gt; "", VLOOKUP($A1531,'V2.5.2 Measures'!$C:$W,18,FALSE),"N/A")</f>
        <v>Default</v>
      </c>
      <c r="M1531" s="7" t="str">
        <f>IF(VLOOKUP($A1531,'V2.5.2 Measures'!$C:$W,19,FALSE)&lt;&gt; "", VLOOKUP($A1531,'V2.5.2 Measures'!$C:$W,19,FALSE),"N/A")</f>
        <v>SAS</v>
      </c>
      <c r="N1531" s="7" t="str">
        <f>IF(VLOOKUP($A1531,'V2.5.2 Measures'!$C:$W,20,FALSE)&lt;&gt; "", VLOOKUP($A1531,'V2.5.2 Measures'!$C:$W,20,FALSE),"N/A")</f>
        <v>V1.1</v>
      </c>
      <c r="O1531" s="7" t="str">
        <f>IF(VLOOKUP($A1531,'V2.5.2 Measures'!$C:$W,21,FALSE)&lt;&gt; "", VLOOKUP($A1531,'V2.5.2 Measures'!$C:$W,21,FALSE),"N/A")</f>
        <v>V2.3</v>
      </c>
      <c r="P1531" s="7" t="e">
        <f>IF(VLOOKUP($A1531,'V2.5.2 Measures'!$C:$W,22,FALSE)&lt;&gt; "", VLOOKUP($A1531,'V2.5.2 Measures'!$C:$W,22,FALSE),"N/A")</f>
        <v>#REF!</v>
      </c>
      <c r="Q1531" s="7" t="e">
        <f>IF(VLOOKUP($A1531,'V2.5.2 Measures'!$C:$W,23,FALSE)&lt;&gt; "", VLOOKUP($A1531,'V2.5.2 Measures'!$C:$W,23,FALSE),"N/A")</f>
        <v>#REF!</v>
      </c>
      <c r="R1531" s="7" t="e">
        <f>IF(VLOOKUP($A1531,'V2.5.2 Measures'!$C:$W,24,FALSE)&lt;&gt; "", VLOOKUP($A1531,'V2.5.2 Measures'!$C:$W,24,FALSE),"N/A")</f>
        <v>#REF!</v>
      </c>
      <c r="S1531" s="7" t="e">
        <f>IF(VLOOKUP($A1531,'V2.5.2 Measures'!$C:$W,25,FALSE)&lt;&gt; "", VLOOKUP($A1531,'V2.5.2 Measures'!$C:$W,25,FALSE),"N/A")</f>
        <v>#REF!</v>
      </c>
      <c r="T1531" s="7" t="str">
        <f>IF(VLOOKUP($A1531,'V2.5.2 Measures'!$C:$W,2,FALSE)&lt;&gt; "", VLOOKUP($A1531,'V2.5.2 Measures'!$C:$W,2,FALSE),"N/A")</f>
        <v>EXP-5-004-14</v>
      </c>
      <c r="U1531" s="7" t="str">
        <f>IF(VLOOKUP($A1531,'V2.5.2 Measures'!$C:$W,3,FALSE)&lt;&gt; "", VLOOKUP($A1531,'V2.5.2 Measures'!$C:$W,3,FALSE),"N/A")</f>
        <v>Total paid for TYPE-OF-SERVICE = 84 (Sterilizations)</v>
      </c>
      <c r="V1531" s="7" t="e">
        <f>IF(VLOOKUP($A1531,'V2.5.2 Measures'!$C:$W,26,FALSE)&lt;&gt; "", VLOOKUP($A1531,'V2.5.2 Measures'!$C:$W,26,FALSE),"N/A")</f>
        <v>#REF!</v>
      </c>
      <c r="W1531" s="7" t="e">
        <f>IF(VLOOKUP($A1531,'V2.5.2 Measures'!$C:$W,44,FALSE)&lt;&gt; "", VLOOKUP($A1531,'V2.5.2 Measures'!$C:$W,44,FALSE),"N/A")</f>
        <v>#REF!</v>
      </c>
    </row>
    <row r="1532" spans="1:23" x14ac:dyDescent="0.35">
      <c r="A1532" s="7" t="str">
        <f>'V2.5.2 Measures'!C995</f>
        <v>EXP5.15</v>
      </c>
      <c r="B1532" s="7" t="str">
        <f>VLOOKUP($A1532,'V2.5.2 Measures'!$C:$W,6,FALSE)</f>
        <v>S-CHIP FFS: Original, Paid Claims</v>
      </c>
      <c r="C1532" s="7" t="str">
        <f>VLOOKUP($A1532,'V2.5.2 Measures'!$C:$W,8,FALSE)</f>
        <v>No</v>
      </c>
      <c r="D1532" s="7" t="str">
        <f>IF(VLOOKUP($A1532,'V2.5.2 Measures'!$C:$W,4,FALSE)="","",VLOOKUP($A1532,'V2.5.2 Measures'!$C:$W,4,FALSE))</f>
        <v>Sum</v>
      </c>
      <c r="E1532" s="7" t="str">
        <f>IF((VLOOKUP($A1532,'V2.5.2 Measures'!$C:$W,8,FALSE)&lt;&gt;"")*AND(VLOOKUP($A1532,'V2.5.2 Measures'!$C:$W,8,FALSE)&lt;&gt;"TBD"),VLOOKUP($A1532,'V2.5.2 Measures'!$C:$W,8,FALSE),"N/A")</f>
        <v>No</v>
      </c>
      <c r="F1532" s="7" t="str">
        <f>IF((VLOOKUP($A1532,'V2.5.2 Measures'!$C:$W,9,FALSE)&lt;&gt;"")*AND(VLOOKUP($A1532,'V2.5.2 Measures'!$C:$W,9,FALSE)&lt;&gt;"TBD"),VLOOKUP($A1532,'V2.5.2 Measures'!$C:$W,9,FALSE),"N/A")</f>
        <v>N/A</v>
      </c>
      <c r="G1532" s="7" t="str">
        <f>IF((VLOOKUP($A1532,'V2.5.2 Measures'!$C:$W,10,FALSE)&lt;&gt;"")*AND(VLOOKUP($A1532,'V2.5.2 Measures'!$C:$W,10,FALSE)&lt;&gt;"TBD"),VLOOKUP($A1532,'V2.5.2 Measures'!$C:$W,10,FALSE),"N/A")</f>
        <v>N/A</v>
      </c>
      <c r="H1532" s="7" t="str">
        <f>IF(VLOOKUP($A1532,'V2.5.2 Measures'!$C:$W,14,FALSE)&lt;&gt; "", VLOOKUP($A1532,'V2.5.2 Measures'!$C:$W,14,FALSE),"N/A")</f>
        <v>N/A</v>
      </c>
      <c r="I1532" s="7">
        <f>IF(VLOOKUP($A1532,'V2.5.2 Measures'!$C:$W,15,FALSE)&lt;&gt; "", VLOOKUP($A1532,'V2.5.2 Measures'!$C:$W,15,FALSE),"N/A")</f>
        <v>0.3</v>
      </c>
      <c r="J1532" s="7" t="str">
        <f>IF(VLOOKUP($A1532,'V2.5.2 Measures'!$C:$W,16,FALSE)&lt;&gt; "", VLOOKUP($A1532,'V2.5.2 Measures'!$C:$W,16,FALSE),"N/A")</f>
        <v>N/A</v>
      </c>
      <c r="K1532" s="7" t="str">
        <f>IF(VLOOKUP($A1532,'V2.5.2 Measures'!$C:$W,17,FALSE)&lt;&gt; "", VLOOKUP($A1532,'V2.5.2 Measures'!$C:$W,17,FALSE),"N/A")</f>
        <v>N/A</v>
      </c>
      <c r="L1532" s="7" t="str">
        <f>IF(VLOOKUP($A1532,'V2.5.2 Measures'!$C:$W,18,FALSE)&lt;&gt; "", VLOOKUP($A1532,'V2.5.2 Measures'!$C:$W,18,FALSE),"N/A")</f>
        <v>Default</v>
      </c>
      <c r="M1532" s="7" t="str">
        <f>IF(VLOOKUP($A1532,'V2.5.2 Measures'!$C:$W,19,FALSE)&lt;&gt; "", VLOOKUP($A1532,'V2.5.2 Measures'!$C:$W,19,FALSE),"N/A")</f>
        <v>SAS</v>
      </c>
      <c r="N1532" s="7" t="str">
        <f>IF(VLOOKUP($A1532,'V2.5.2 Measures'!$C:$W,20,FALSE)&lt;&gt; "", VLOOKUP($A1532,'V2.5.2 Measures'!$C:$W,20,FALSE),"N/A")</f>
        <v>V1.1</v>
      </c>
      <c r="O1532" s="7" t="str">
        <f>IF(VLOOKUP($A1532,'V2.5.2 Measures'!$C:$W,21,FALSE)&lt;&gt; "", VLOOKUP($A1532,'V2.5.2 Measures'!$C:$W,21,FALSE),"N/A")</f>
        <v>V2.3</v>
      </c>
      <c r="P1532" s="7" t="e">
        <f>IF(VLOOKUP($A1532,'V2.5.2 Measures'!$C:$W,22,FALSE)&lt;&gt; "", VLOOKUP($A1532,'V2.5.2 Measures'!$C:$W,22,FALSE),"N/A")</f>
        <v>#REF!</v>
      </c>
      <c r="Q1532" s="7" t="e">
        <f>IF(VLOOKUP($A1532,'V2.5.2 Measures'!$C:$W,23,FALSE)&lt;&gt; "", VLOOKUP($A1532,'V2.5.2 Measures'!$C:$W,23,FALSE),"N/A")</f>
        <v>#REF!</v>
      </c>
      <c r="R1532" s="7" t="e">
        <f>IF(VLOOKUP($A1532,'V2.5.2 Measures'!$C:$W,24,FALSE)&lt;&gt; "", VLOOKUP($A1532,'V2.5.2 Measures'!$C:$W,24,FALSE),"N/A")</f>
        <v>#REF!</v>
      </c>
      <c r="S1532" s="7" t="e">
        <f>IF(VLOOKUP($A1532,'V2.5.2 Measures'!$C:$W,25,FALSE)&lt;&gt; "", VLOOKUP($A1532,'V2.5.2 Measures'!$C:$W,25,FALSE),"N/A")</f>
        <v>#REF!</v>
      </c>
      <c r="T1532" s="7" t="str">
        <f>IF(VLOOKUP($A1532,'V2.5.2 Measures'!$C:$W,2,FALSE)&lt;&gt; "", VLOOKUP($A1532,'V2.5.2 Measures'!$C:$W,2,FALSE),"N/A")</f>
        <v>EXP-5-005-15</v>
      </c>
      <c r="U1532" s="7" t="str">
        <f>IF(VLOOKUP($A1532,'V2.5.2 Measures'!$C:$W,3,FALSE)&lt;&gt; "", VLOOKUP($A1532,'V2.5.2 Measures'!$C:$W,3,FALSE),"N/A")</f>
        <v>Total paid for TYPE-OF-SERVICE = 86 (Other Pregnancy-related Procedures)</v>
      </c>
      <c r="V1532" s="7" t="e">
        <f>IF(VLOOKUP($A1532,'V2.5.2 Measures'!$C:$W,26,FALSE)&lt;&gt; "", VLOOKUP($A1532,'V2.5.2 Measures'!$C:$W,26,FALSE),"N/A")</f>
        <v>#REF!</v>
      </c>
      <c r="W1532" s="7" t="e">
        <f>IF(VLOOKUP($A1532,'V2.5.2 Measures'!$C:$W,44,FALSE)&lt;&gt; "", VLOOKUP($A1532,'V2.5.2 Measures'!$C:$W,44,FALSE),"N/A")</f>
        <v>#REF!</v>
      </c>
    </row>
    <row r="1533" spans="1:23" x14ac:dyDescent="0.35">
      <c r="A1533" s="7" t="str">
        <f>'V2.5.2 Measures'!C996</f>
        <v>EXP5.16</v>
      </c>
      <c r="B1533" s="7" t="str">
        <f>VLOOKUP($A1533,'V2.5.2 Measures'!$C:$W,6,FALSE)</f>
        <v>S-CHIP FFS: Original, Paid Claims</v>
      </c>
      <c r="C1533" s="7" t="str">
        <f>VLOOKUP($A1533,'V2.5.2 Measures'!$C:$W,8,FALSE)</f>
        <v>No</v>
      </c>
      <c r="D1533" s="7" t="str">
        <f>IF(VLOOKUP($A1533,'V2.5.2 Measures'!$C:$W,4,FALSE)="","",VLOOKUP($A1533,'V2.5.2 Measures'!$C:$W,4,FALSE))</f>
        <v>Sum</v>
      </c>
      <c r="E1533" s="7" t="str">
        <f>IF((VLOOKUP($A1533,'V2.5.2 Measures'!$C:$W,8,FALSE)&lt;&gt;"")*AND(VLOOKUP($A1533,'V2.5.2 Measures'!$C:$W,8,FALSE)&lt;&gt;"TBD"),VLOOKUP($A1533,'V2.5.2 Measures'!$C:$W,8,FALSE),"N/A")</f>
        <v>No</v>
      </c>
      <c r="F1533" s="7" t="str">
        <f>IF((VLOOKUP($A1533,'V2.5.2 Measures'!$C:$W,9,FALSE)&lt;&gt;"")*AND(VLOOKUP($A1533,'V2.5.2 Measures'!$C:$W,9,FALSE)&lt;&gt;"TBD"),VLOOKUP($A1533,'V2.5.2 Measures'!$C:$W,9,FALSE),"N/A")</f>
        <v>N/A</v>
      </c>
      <c r="G1533" s="7" t="str">
        <f>IF((VLOOKUP($A1533,'V2.5.2 Measures'!$C:$W,10,FALSE)&lt;&gt;"")*AND(VLOOKUP($A1533,'V2.5.2 Measures'!$C:$W,10,FALSE)&lt;&gt;"TBD"),VLOOKUP($A1533,'V2.5.2 Measures'!$C:$W,10,FALSE),"N/A")</f>
        <v>N/A</v>
      </c>
      <c r="H1533" s="7" t="str">
        <f>IF(VLOOKUP($A1533,'V2.5.2 Measures'!$C:$W,14,FALSE)&lt;&gt; "", VLOOKUP($A1533,'V2.5.2 Measures'!$C:$W,14,FALSE),"N/A")</f>
        <v>N/A</v>
      </c>
      <c r="I1533" s="7">
        <f>IF(VLOOKUP($A1533,'V2.5.2 Measures'!$C:$W,15,FALSE)&lt;&gt; "", VLOOKUP($A1533,'V2.5.2 Measures'!$C:$W,15,FALSE),"N/A")</f>
        <v>0.3</v>
      </c>
      <c r="J1533" s="7" t="str">
        <f>IF(VLOOKUP($A1533,'V2.5.2 Measures'!$C:$W,16,FALSE)&lt;&gt; "", VLOOKUP($A1533,'V2.5.2 Measures'!$C:$W,16,FALSE),"N/A")</f>
        <v>N/A</v>
      </c>
      <c r="K1533" s="7" t="str">
        <f>IF(VLOOKUP($A1533,'V2.5.2 Measures'!$C:$W,17,FALSE)&lt;&gt; "", VLOOKUP($A1533,'V2.5.2 Measures'!$C:$W,17,FALSE),"N/A")</f>
        <v>N/A</v>
      </c>
      <c r="L1533" s="7" t="str">
        <f>IF(VLOOKUP($A1533,'V2.5.2 Measures'!$C:$W,18,FALSE)&lt;&gt; "", VLOOKUP($A1533,'V2.5.2 Measures'!$C:$W,18,FALSE),"N/A")</f>
        <v>Default</v>
      </c>
      <c r="M1533" s="7" t="str">
        <f>IF(VLOOKUP($A1533,'V2.5.2 Measures'!$C:$W,19,FALSE)&lt;&gt; "", VLOOKUP($A1533,'V2.5.2 Measures'!$C:$W,19,FALSE),"N/A")</f>
        <v>SAS</v>
      </c>
      <c r="N1533" s="7" t="str">
        <f>IF(VLOOKUP($A1533,'V2.5.2 Measures'!$C:$W,20,FALSE)&lt;&gt; "", VLOOKUP($A1533,'V2.5.2 Measures'!$C:$W,20,FALSE),"N/A")</f>
        <v>V1.1</v>
      </c>
      <c r="O1533" s="7" t="str">
        <f>IF(VLOOKUP($A1533,'V2.5.2 Measures'!$C:$W,21,FALSE)&lt;&gt; "", VLOOKUP($A1533,'V2.5.2 Measures'!$C:$W,21,FALSE),"N/A")</f>
        <v>V2.3</v>
      </c>
      <c r="P1533" s="7" t="e">
        <f>IF(VLOOKUP($A1533,'V2.5.2 Measures'!$C:$W,22,FALSE)&lt;&gt; "", VLOOKUP($A1533,'V2.5.2 Measures'!$C:$W,22,FALSE),"N/A")</f>
        <v>#REF!</v>
      </c>
      <c r="Q1533" s="7" t="e">
        <f>IF(VLOOKUP($A1533,'V2.5.2 Measures'!$C:$W,23,FALSE)&lt;&gt; "", VLOOKUP($A1533,'V2.5.2 Measures'!$C:$W,23,FALSE),"N/A")</f>
        <v>#REF!</v>
      </c>
      <c r="R1533" s="7" t="e">
        <f>IF(VLOOKUP($A1533,'V2.5.2 Measures'!$C:$W,24,FALSE)&lt;&gt; "", VLOOKUP($A1533,'V2.5.2 Measures'!$C:$W,24,FALSE),"N/A")</f>
        <v>#REF!</v>
      </c>
      <c r="S1533" s="7" t="e">
        <f>IF(VLOOKUP($A1533,'V2.5.2 Measures'!$C:$W,25,FALSE)&lt;&gt; "", VLOOKUP($A1533,'V2.5.2 Measures'!$C:$W,25,FALSE),"N/A")</f>
        <v>#REF!</v>
      </c>
      <c r="T1533" s="7" t="str">
        <f>IF(VLOOKUP($A1533,'V2.5.2 Measures'!$C:$W,2,FALSE)&lt;&gt; "", VLOOKUP($A1533,'V2.5.2 Measures'!$C:$W,2,FALSE),"N/A")</f>
        <v>EXP-5-006-16</v>
      </c>
      <c r="U1533" s="7" t="str">
        <f>IF(VLOOKUP($A1533,'V2.5.2 Measures'!$C:$W,3,FALSE)&lt;&gt; "", VLOOKUP($A1533,'V2.5.2 Measures'!$C:$W,3,FALSE),"N/A")</f>
        <v>Total paid for TYPE-OF-SERVICE = 90 (Critical access hospital services – IP)</v>
      </c>
      <c r="V1533" s="7" t="e">
        <f>IF(VLOOKUP($A1533,'V2.5.2 Measures'!$C:$W,26,FALSE)&lt;&gt; "", VLOOKUP($A1533,'V2.5.2 Measures'!$C:$W,26,FALSE),"N/A")</f>
        <v>#REF!</v>
      </c>
      <c r="W1533" s="7" t="e">
        <f>IF(VLOOKUP($A1533,'V2.5.2 Measures'!$C:$W,44,FALSE)&lt;&gt; "", VLOOKUP($A1533,'V2.5.2 Measures'!$C:$W,44,FALSE),"N/A")</f>
        <v>#REF!</v>
      </c>
    </row>
    <row r="1534" spans="1:23" x14ac:dyDescent="0.35">
      <c r="A1534" s="7" t="str">
        <f>'V2.5.2 Measures'!C997</f>
        <v>EXP5.17</v>
      </c>
      <c r="B1534" s="7" t="str">
        <f>VLOOKUP($A1534,'V2.5.2 Measures'!$C:$W,6,FALSE)</f>
        <v>S-CHIP FFS: Original, Paid Claims</v>
      </c>
      <c r="C1534" s="7" t="str">
        <f>VLOOKUP($A1534,'V2.5.2 Measures'!$C:$W,8,FALSE)</f>
        <v>No</v>
      </c>
      <c r="D1534" s="7" t="str">
        <f>IF(VLOOKUP($A1534,'V2.5.2 Measures'!$C:$W,4,FALSE)="","",VLOOKUP($A1534,'V2.5.2 Measures'!$C:$W,4,FALSE))</f>
        <v>Sum</v>
      </c>
      <c r="E1534" s="7" t="str">
        <f>IF((VLOOKUP($A1534,'V2.5.2 Measures'!$C:$W,8,FALSE)&lt;&gt;"")*AND(VLOOKUP($A1534,'V2.5.2 Measures'!$C:$W,8,FALSE)&lt;&gt;"TBD"),VLOOKUP($A1534,'V2.5.2 Measures'!$C:$W,8,FALSE),"N/A")</f>
        <v>No</v>
      </c>
      <c r="F1534" s="7" t="str">
        <f>IF((VLOOKUP($A1534,'V2.5.2 Measures'!$C:$W,9,FALSE)&lt;&gt;"")*AND(VLOOKUP($A1534,'V2.5.2 Measures'!$C:$W,9,FALSE)&lt;&gt;"TBD"),VLOOKUP($A1534,'V2.5.2 Measures'!$C:$W,9,FALSE),"N/A")</f>
        <v>N/A</v>
      </c>
      <c r="G1534" s="7" t="str">
        <f>IF((VLOOKUP($A1534,'V2.5.2 Measures'!$C:$W,10,FALSE)&lt;&gt;"")*AND(VLOOKUP($A1534,'V2.5.2 Measures'!$C:$W,10,FALSE)&lt;&gt;"TBD"),VLOOKUP($A1534,'V2.5.2 Measures'!$C:$W,10,FALSE),"N/A")</f>
        <v>N/A</v>
      </c>
      <c r="H1534" s="7" t="str">
        <f>IF(VLOOKUP($A1534,'V2.5.2 Measures'!$C:$W,14,FALSE)&lt;&gt; "", VLOOKUP($A1534,'V2.5.2 Measures'!$C:$W,14,FALSE),"N/A")</f>
        <v>N/A</v>
      </c>
      <c r="I1534" s="7">
        <f>IF(VLOOKUP($A1534,'V2.5.2 Measures'!$C:$W,15,FALSE)&lt;&gt; "", VLOOKUP($A1534,'V2.5.2 Measures'!$C:$W,15,FALSE),"N/A")</f>
        <v>0.3</v>
      </c>
      <c r="J1534" s="7" t="str">
        <f>IF(VLOOKUP($A1534,'V2.5.2 Measures'!$C:$W,16,FALSE)&lt;&gt; "", VLOOKUP($A1534,'V2.5.2 Measures'!$C:$W,16,FALSE),"N/A")</f>
        <v>N/A</v>
      </c>
      <c r="K1534" s="7" t="str">
        <f>IF(VLOOKUP($A1534,'V2.5.2 Measures'!$C:$W,17,FALSE)&lt;&gt; "", VLOOKUP($A1534,'V2.5.2 Measures'!$C:$W,17,FALSE),"N/A")</f>
        <v>N/A</v>
      </c>
      <c r="L1534" s="7" t="str">
        <f>IF(VLOOKUP($A1534,'V2.5.2 Measures'!$C:$W,18,FALSE)&lt;&gt; "", VLOOKUP($A1534,'V2.5.2 Measures'!$C:$W,18,FALSE),"N/A")</f>
        <v>Default</v>
      </c>
      <c r="M1534" s="7" t="str">
        <f>IF(VLOOKUP($A1534,'V2.5.2 Measures'!$C:$W,19,FALSE)&lt;&gt; "", VLOOKUP($A1534,'V2.5.2 Measures'!$C:$W,19,FALSE),"N/A")</f>
        <v>SAS</v>
      </c>
      <c r="N1534" s="7" t="str">
        <f>IF(VLOOKUP($A1534,'V2.5.2 Measures'!$C:$W,20,FALSE)&lt;&gt; "", VLOOKUP($A1534,'V2.5.2 Measures'!$C:$W,20,FALSE),"N/A")</f>
        <v>V1.1</v>
      </c>
      <c r="O1534" s="7" t="str">
        <f>IF(VLOOKUP($A1534,'V2.5.2 Measures'!$C:$W,21,FALSE)&lt;&gt; "", VLOOKUP($A1534,'V2.5.2 Measures'!$C:$W,21,FALSE),"N/A")</f>
        <v>V2.3</v>
      </c>
      <c r="P1534" s="7" t="e">
        <f>IF(VLOOKUP($A1534,'V2.5.2 Measures'!$C:$W,22,FALSE)&lt;&gt; "", VLOOKUP($A1534,'V2.5.2 Measures'!$C:$W,22,FALSE),"N/A")</f>
        <v>#REF!</v>
      </c>
      <c r="Q1534" s="7" t="e">
        <f>IF(VLOOKUP($A1534,'V2.5.2 Measures'!$C:$W,23,FALSE)&lt;&gt; "", VLOOKUP($A1534,'V2.5.2 Measures'!$C:$W,23,FALSE),"N/A")</f>
        <v>#REF!</v>
      </c>
      <c r="R1534" s="7" t="e">
        <f>IF(VLOOKUP($A1534,'V2.5.2 Measures'!$C:$W,24,FALSE)&lt;&gt; "", VLOOKUP($A1534,'V2.5.2 Measures'!$C:$W,24,FALSE),"N/A")</f>
        <v>#REF!</v>
      </c>
      <c r="S1534" s="7" t="e">
        <f>IF(VLOOKUP($A1534,'V2.5.2 Measures'!$C:$W,25,FALSE)&lt;&gt; "", VLOOKUP($A1534,'V2.5.2 Measures'!$C:$W,25,FALSE),"N/A")</f>
        <v>#REF!</v>
      </c>
      <c r="T1534" s="7" t="str">
        <f>IF(VLOOKUP($A1534,'V2.5.2 Measures'!$C:$W,2,FALSE)&lt;&gt; "", VLOOKUP($A1534,'V2.5.2 Measures'!$C:$W,2,FALSE),"N/A")</f>
        <v>EXP-5-007-17</v>
      </c>
      <c r="U1534" s="7" t="str">
        <f>IF(VLOOKUP($A1534,'V2.5.2 Measures'!$C:$W,3,FALSE)&lt;&gt; "", VLOOKUP($A1534,'V2.5.2 Measures'!$C:$W,3,FALSE),"N/A")</f>
        <v>Total paid for TYPE-OF-SERVICE = 91 (Skilled care – hospital residing)</v>
      </c>
      <c r="V1534" s="7" t="e">
        <f>IF(VLOOKUP($A1534,'V2.5.2 Measures'!$C:$W,26,FALSE)&lt;&gt; "", VLOOKUP($A1534,'V2.5.2 Measures'!$C:$W,26,FALSE),"N/A")</f>
        <v>#REF!</v>
      </c>
      <c r="W1534" s="7" t="e">
        <f>IF(VLOOKUP($A1534,'V2.5.2 Measures'!$C:$W,44,FALSE)&lt;&gt; "", VLOOKUP($A1534,'V2.5.2 Measures'!$C:$W,44,FALSE),"N/A")</f>
        <v>#REF!</v>
      </c>
    </row>
    <row r="1535" spans="1:23" x14ac:dyDescent="0.35">
      <c r="A1535" s="7" t="str">
        <f>'V2.5.2 Measures'!C998</f>
        <v>EXP5.18</v>
      </c>
      <c r="B1535" s="7" t="str">
        <f>VLOOKUP($A1535,'V2.5.2 Measures'!$C:$W,6,FALSE)</f>
        <v>S-CHIP FFS: Original, Paid Claims</v>
      </c>
      <c r="C1535" s="7" t="str">
        <f>VLOOKUP($A1535,'V2.5.2 Measures'!$C:$W,8,FALSE)</f>
        <v>No</v>
      </c>
      <c r="D1535" s="7" t="str">
        <f>IF(VLOOKUP($A1535,'V2.5.2 Measures'!$C:$W,4,FALSE)="","",VLOOKUP($A1535,'V2.5.2 Measures'!$C:$W,4,FALSE))</f>
        <v>Sum</v>
      </c>
      <c r="E1535" s="7" t="str">
        <f>IF((VLOOKUP($A1535,'V2.5.2 Measures'!$C:$W,8,FALSE)&lt;&gt;"")*AND(VLOOKUP($A1535,'V2.5.2 Measures'!$C:$W,8,FALSE)&lt;&gt;"TBD"),VLOOKUP($A1535,'V2.5.2 Measures'!$C:$W,8,FALSE),"N/A")</f>
        <v>No</v>
      </c>
      <c r="F1535" s="7" t="str">
        <f>IF((VLOOKUP($A1535,'V2.5.2 Measures'!$C:$W,9,FALSE)&lt;&gt;"")*AND(VLOOKUP($A1535,'V2.5.2 Measures'!$C:$W,9,FALSE)&lt;&gt;"TBD"),VLOOKUP($A1535,'V2.5.2 Measures'!$C:$W,9,FALSE),"N/A")</f>
        <v>N/A</v>
      </c>
      <c r="G1535" s="7" t="str">
        <f>IF((VLOOKUP($A1535,'V2.5.2 Measures'!$C:$W,10,FALSE)&lt;&gt;"")*AND(VLOOKUP($A1535,'V2.5.2 Measures'!$C:$W,10,FALSE)&lt;&gt;"TBD"),VLOOKUP($A1535,'V2.5.2 Measures'!$C:$W,10,FALSE),"N/A")</f>
        <v>N/A</v>
      </c>
      <c r="H1535" s="7" t="str">
        <f>IF(VLOOKUP($A1535,'V2.5.2 Measures'!$C:$W,14,FALSE)&lt;&gt; "", VLOOKUP($A1535,'V2.5.2 Measures'!$C:$W,14,FALSE),"N/A")</f>
        <v>N/A</v>
      </c>
      <c r="I1535" s="7">
        <f>IF(VLOOKUP($A1535,'V2.5.2 Measures'!$C:$W,15,FALSE)&lt;&gt; "", VLOOKUP($A1535,'V2.5.2 Measures'!$C:$W,15,FALSE),"N/A")</f>
        <v>0.3</v>
      </c>
      <c r="J1535" s="7" t="str">
        <f>IF(VLOOKUP($A1535,'V2.5.2 Measures'!$C:$W,16,FALSE)&lt;&gt; "", VLOOKUP($A1535,'V2.5.2 Measures'!$C:$W,16,FALSE),"N/A")</f>
        <v>N/A</v>
      </c>
      <c r="K1535" s="7" t="str">
        <f>IF(VLOOKUP($A1535,'V2.5.2 Measures'!$C:$W,17,FALSE)&lt;&gt; "", VLOOKUP($A1535,'V2.5.2 Measures'!$C:$W,17,FALSE),"N/A")</f>
        <v>N/A</v>
      </c>
      <c r="L1535" s="7" t="str">
        <f>IF(VLOOKUP($A1535,'V2.5.2 Measures'!$C:$W,18,FALSE)&lt;&gt; "", VLOOKUP($A1535,'V2.5.2 Measures'!$C:$W,18,FALSE),"N/A")</f>
        <v>Default</v>
      </c>
      <c r="M1535" s="7" t="str">
        <f>IF(VLOOKUP($A1535,'V2.5.2 Measures'!$C:$W,19,FALSE)&lt;&gt; "", VLOOKUP($A1535,'V2.5.2 Measures'!$C:$W,19,FALSE),"N/A")</f>
        <v>SAS</v>
      </c>
      <c r="N1535" s="7" t="str">
        <f>IF(VLOOKUP($A1535,'V2.5.2 Measures'!$C:$W,20,FALSE)&lt;&gt; "", VLOOKUP($A1535,'V2.5.2 Measures'!$C:$W,20,FALSE),"N/A")</f>
        <v>V1.1</v>
      </c>
      <c r="O1535" s="7" t="str">
        <f>IF(VLOOKUP($A1535,'V2.5.2 Measures'!$C:$W,21,FALSE)&lt;&gt; "", VLOOKUP($A1535,'V2.5.2 Measures'!$C:$W,21,FALSE),"N/A")</f>
        <v>V2.3</v>
      </c>
      <c r="P1535" s="7" t="e">
        <f>IF(VLOOKUP($A1535,'V2.5.2 Measures'!$C:$W,22,FALSE)&lt;&gt; "", VLOOKUP($A1535,'V2.5.2 Measures'!$C:$W,22,FALSE),"N/A")</f>
        <v>#REF!</v>
      </c>
      <c r="Q1535" s="7" t="e">
        <f>IF(VLOOKUP($A1535,'V2.5.2 Measures'!$C:$W,23,FALSE)&lt;&gt; "", VLOOKUP($A1535,'V2.5.2 Measures'!$C:$W,23,FALSE),"N/A")</f>
        <v>#REF!</v>
      </c>
      <c r="R1535" s="7" t="e">
        <f>IF(VLOOKUP($A1535,'V2.5.2 Measures'!$C:$W,24,FALSE)&lt;&gt; "", VLOOKUP($A1535,'V2.5.2 Measures'!$C:$W,24,FALSE),"N/A")</f>
        <v>#REF!</v>
      </c>
      <c r="S1535" s="7" t="e">
        <f>IF(VLOOKUP($A1535,'V2.5.2 Measures'!$C:$W,25,FALSE)&lt;&gt; "", VLOOKUP($A1535,'V2.5.2 Measures'!$C:$W,25,FALSE),"N/A")</f>
        <v>#REF!</v>
      </c>
      <c r="T1535" s="7" t="str">
        <f>IF(VLOOKUP($A1535,'V2.5.2 Measures'!$C:$W,2,FALSE)&lt;&gt; "", VLOOKUP($A1535,'V2.5.2 Measures'!$C:$W,2,FALSE),"N/A")</f>
        <v>EXP-5-008-18</v>
      </c>
      <c r="U1535" s="7" t="str">
        <f>IF(VLOOKUP($A1535,'V2.5.2 Measures'!$C:$W,3,FALSE)&lt;&gt; "", VLOOKUP($A1535,'V2.5.2 Measures'!$C:$W,3,FALSE),"N/A")</f>
        <v>Total paid for TYPE-OF-SERVICE = 92 (Exceptional care – hospital residing)</v>
      </c>
      <c r="V1535" s="7" t="e">
        <f>IF(VLOOKUP($A1535,'V2.5.2 Measures'!$C:$W,26,FALSE)&lt;&gt; "", VLOOKUP($A1535,'V2.5.2 Measures'!$C:$W,26,FALSE),"N/A")</f>
        <v>#REF!</v>
      </c>
      <c r="W1535" s="7" t="e">
        <f>IF(VLOOKUP($A1535,'V2.5.2 Measures'!$C:$W,44,FALSE)&lt;&gt; "", VLOOKUP($A1535,'V2.5.2 Measures'!$C:$W,44,FALSE),"N/A")</f>
        <v>#REF!</v>
      </c>
    </row>
    <row r="1536" spans="1:23" x14ac:dyDescent="0.35">
      <c r="A1536" s="7" t="str">
        <f>'V2.5.2 Measures'!C999</f>
        <v>EXP5.19</v>
      </c>
      <c r="B1536" s="7" t="str">
        <f>VLOOKUP($A1536,'V2.5.2 Measures'!$C:$W,6,FALSE)</f>
        <v>S-CHIP FFS: Original, Paid Claims</v>
      </c>
      <c r="C1536" s="7" t="str">
        <f>VLOOKUP($A1536,'V2.5.2 Measures'!$C:$W,8,FALSE)</f>
        <v>No</v>
      </c>
      <c r="D1536" s="7" t="str">
        <f>IF(VLOOKUP($A1536,'V2.5.2 Measures'!$C:$W,4,FALSE)="","",VLOOKUP($A1536,'V2.5.2 Measures'!$C:$W,4,FALSE))</f>
        <v>Sum</v>
      </c>
      <c r="E1536" s="7" t="str">
        <f>IF((VLOOKUP($A1536,'V2.5.2 Measures'!$C:$W,8,FALSE)&lt;&gt;"")*AND(VLOOKUP($A1536,'V2.5.2 Measures'!$C:$W,8,FALSE)&lt;&gt;"TBD"),VLOOKUP($A1536,'V2.5.2 Measures'!$C:$W,8,FALSE),"N/A")</f>
        <v>No</v>
      </c>
      <c r="F1536" s="7" t="str">
        <f>IF((VLOOKUP($A1536,'V2.5.2 Measures'!$C:$W,9,FALSE)&lt;&gt;"")*AND(VLOOKUP($A1536,'V2.5.2 Measures'!$C:$W,9,FALSE)&lt;&gt;"TBD"),VLOOKUP($A1536,'V2.5.2 Measures'!$C:$W,9,FALSE),"N/A")</f>
        <v>N/A</v>
      </c>
      <c r="G1536" s="7" t="str">
        <f>IF((VLOOKUP($A1536,'V2.5.2 Measures'!$C:$W,10,FALSE)&lt;&gt;"")*AND(VLOOKUP($A1536,'V2.5.2 Measures'!$C:$W,10,FALSE)&lt;&gt;"TBD"),VLOOKUP($A1536,'V2.5.2 Measures'!$C:$W,10,FALSE),"N/A")</f>
        <v>N/A</v>
      </c>
      <c r="H1536" s="7" t="str">
        <f>IF(VLOOKUP($A1536,'V2.5.2 Measures'!$C:$W,14,FALSE)&lt;&gt; "", VLOOKUP($A1536,'V2.5.2 Measures'!$C:$W,14,FALSE),"N/A")</f>
        <v>N/A</v>
      </c>
      <c r="I1536" s="7">
        <f>IF(VLOOKUP($A1536,'V2.5.2 Measures'!$C:$W,15,FALSE)&lt;&gt; "", VLOOKUP($A1536,'V2.5.2 Measures'!$C:$W,15,FALSE),"N/A")</f>
        <v>0.3</v>
      </c>
      <c r="J1536" s="7" t="str">
        <f>IF(VLOOKUP($A1536,'V2.5.2 Measures'!$C:$W,16,FALSE)&lt;&gt; "", VLOOKUP($A1536,'V2.5.2 Measures'!$C:$W,16,FALSE),"N/A")</f>
        <v>N/A</v>
      </c>
      <c r="K1536" s="7" t="str">
        <f>IF(VLOOKUP($A1536,'V2.5.2 Measures'!$C:$W,17,FALSE)&lt;&gt; "", VLOOKUP($A1536,'V2.5.2 Measures'!$C:$W,17,FALSE),"N/A")</f>
        <v>N/A</v>
      </c>
      <c r="L1536" s="7" t="str">
        <f>IF(VLOOKUP($A1536,'V2.5.2 Measures'!$C:$W,18,FALSE)&lt;&gt; "", VLOOKUP($A1536,'V2.5.2 Measures'!$C:$W,18,FALSE),"N/A")</f>
        <v>Default</v>
      </c>
      <c r="M1536" s="7" t="str">
        <f>IF(VLOOKUP($A1536,'V2.5.2 Measures'!$C:$W,19,FALSE)&lt;&gt; "", VLOOKUP($A1536,'V2.5.2 Measures'!$C:$W,19,FALSE),"N/A")</f>
        <v>SAS</v>
      </c>
      <c r="N1536" s="7" t="str">
        <f>IF(VLOOKUP($A1536,'V2.5.2 Measures'!$C:$W,20,FALSE)&lt;&gt; "", VLOOKUP($A1536,'V2.5.2 Measures'!$C:$W,20,FALSE),"N/A")</f>
        <v>V1.1</v>
      </c>
      <c r="O1536" s="7" t="str">
        <f>IF(VLOOKUP($A1536,'V2.5.2 Measures'!$C:$W,21,FALSE)&lt;&gt; "", VLOOKUP($A1536,'V2.5.2 Measures'!$C:$W,21,FALSE),"N/A")</f>
        <v>V2.3</v>
      </c>
      <c r="P1536" s="7" t="e">
        <f>IF(VLOOKUP($A1536,'V2.5.2 Measures'!$C:$W,22,FALSE)&lt;&gt; "", VLOOKUP($A1536,'V2.5.2 Measures'!$C:$W,22,FALSE),"N/A")</f>
        <v>#REF!</v>
      </c>
      <c r="Q1536" s="7" t="e">
        <f>IF(VLOOKUP($A1536,'V2.5.2 Measures'!$C:$W,23,FALSE)&lt;&gt; "", VLOOKUP($A1536,'V2.5.2 Measures'!$C:$W,23,FALSE),"N/A")</f>
        <v>#REF!</v>
      </c>
      <c r="R1536" s="7" t="e">
        <f>IF(VLOOKUP($A1536,'V2.5.2 Measures'!$C:$W,24,FALSE)&lt;&gt; "", VLOOKUP($A1536,'V2.5.2 Measures'!$C:$W,24,FALSE),"N/A")</f>
        <v>#REF!</v>
      </c>
      <c r="S1536" s="7" t="e">
        <f>IF(VLOOKUP($A1536,'V2.5.2 Measures'!$C:$W,25,FALSE)&lt;&gt; "", VLOOKUP($A1536,'V2.5.2 Measures'!$C:$W,25,FALSE),"N/A")</f>
        <v>#REF!</v>
      </c>
      <c r="T1536" s="7" t="str">
        <f>IF(VLOOKUP($A1536,'V2.5.2 Measures'!$C:$W,2,FALSE)&lt;&gt; "", VLOOKUP($A1536,'V2.5.2 Measures'!$C:$W,2,FALSE),"N/A")</f>
        <v>EXP-5-009-19</v>
      </c>
      <c r="U1536" s="7" t="str">
        <f>IF(VLOOKUP($A1536,'V2.5.2 Measures'!$C:$W,3,FALSE)&lt;&gt; "", VLOOKUP($A1536,'V2.5.2 Measures'!$C:$W,3,FALSE),"N/A")</f>
        <v>Total paid for TYPE-OF-SERVICE = 93 (Non-acute care – hospital residing)</v>
      </c>
      <c r="V1536" s="7" t="e">
        <f>IF(VLOOKUP($A1536,'V2.5.2 Measures'!$C:$W,26,FALSE)&lt;&gt; "", VLOOKUP($A1536,'V2.5.2 Measures'!$C:$W,26,FALSE),"N/A")</f>
        <v>#REF!</v>
      </c>
      <c r="W1536" s="7" t="e">
        <f>IF(VLOOKUP($A1536,'V2.5.2 Measures'!$C:$W,44,FALSE)&lt;&gt; "", VLOOKUP($A1536,'V2.5.2 Measures'!$C:$W,44,FALSE),"N/A")</f>
        <v>#REF!</v>
      </c>
    </row>
    <row r="1537" spans="1:23" x14ac:dyDescent="0.35">
      <c r="A1537" s="7" t="str">
        <f>'V2.5.2 Measures'!C1000</f>
        <v>EXP5.11</v>
      </c>
      <c r="B1537" s="7" t="str">
        <f>VLOOKUP($A1537,'V2.5.2 Measures'!$C:$W,6,FALSE)</f>
        <v>S-CHIP FFS: Original, Paid Claims</v>
      </c>
      <c r="C1537" s="7" t="str">
        <f>VLOOKUP($A1537,'V2.5.2 Measures'!$C:$W,8,FALSE)</f>
        <v>No</v>
      </c>
      <c r="D1537" s="7" t="str">
        <f>IF(VLOOKUP($A1537,'V2.5.2 Measures'!$C:$W,4,FALSE)="","",VLOOKUP($A1537,'V2.5.2 Measures'!$C:$W,4,FALSE))</f>
        <v>Sum</v>
      </c>
      <c r="E1537" s="7" t="str">
        <f>IF((VLOOKUP($A1537,'V2.5.2 Measures'!$C:$W,8,FALSE)&lt;&gt;"")*AND(VLOOKUP($A1537,'V2.5.2 Measures'!$C:$W,8,FALSE)&lt;&gt;"TBD"),VLOOKUP($A1537,'V2.5.2 Measures'!$C:$W,8,FALSE),"N/A")</f>
        <v>No</v>
      </c>
      <c r="F1537" s="7" t="str">
        <f>IF((VLOOKUP($A1537,'V2.5.2 Measures'!$C:$W,9,FALSE)&lt;&gt;"")*AND(VLOOKUP($A1537,'V2.5.2 Measures'!$C:$W,9,FALSE)&lt;&gt;"TBD"),VLOOKUP($A1537,'V2.5.2 Measures'!$C:$W,9,FALSE),"N/A")</f>
        <v>N/A</v>
      </c>
      <c r="G1537" s="7" t="str">
        <f>IF((VLOOKUP($A1537,'V2.5.2 Measures'!$C:$W,10,FALSE)&lt;&gt;"")*AND(VLOOKUP($A1537,'V2.5.2 Measures'!$C:$W,10,FALSE)&lt;&gt;"TBD"),VLOOKUP($A1537,'V2.5.2 Measures'!$C:$W,10,FALSE),"N/A")</f>
        <v>N/A</v>
      </c>
      <c r="H1537" s="7" t="str">
        <f>IF(VLOOKUP($A1537,'V2.5.2 Measures'!$C:$W,14,FALSE)&lt;&gt; "", VLOOKUP($A1537,'V2.5.2 Measures'!$C:$W,14,FALSE),"N/A")</f>
        <v>N/A</v>
      </c>
      <c r="I1537" s="7">
        <f>IF(VLOOKUP($A1537,'V2.5.2 Measures'!$C:$W,15,FALSE)&lt;&gt; "", VLOOKUP($A1537,'V2.5.2 Measures'!$C:$W,15,FALSE),"N/A")</f>
        <v>0.3</v>
      </c>
      <c r="J1537" s="7" t="str">
        <f>IF(VLOOKUP($A1537,'V2.5.2 Measures'!$C:$W,16,FALSE)&lt;&gt; "", VLOOKUP($A1537,'V2.5.2 Measures'!$C:$W,16,FALSE),"N/A")</f>
        <v>N/A</v>
      </c>
      <c r="K1537" s="7" t="str">
        <f>IF(VLOOKUP($A1537,'V2.5.2 Measures'!$C:$W,17,FALSE)&lt;&gt; "", VLOOKUP($A1537,'V2.5.2 Measures'!$C:$W,17,FALSE),"N/A")</f>
        <v>N/A</v>
      </c>
      <c r="L1537" s="7" t="str">
        <f>IF(VLOOKUP($A1537,'V2.5.2 Measures'!$C:$W,18,FALSE)&lt;&gt; "", VLOOKUP($A1537,'V2.5.2 Measures'!$C:$W,18,FALSE),"N/A")</f>
        <v>Default</v>
      </c>
      <c r="M1537" s="7" t="str">
        <f>IF(VLOOKUP($A1537,'V2.5.2 Measures'!$C:$W,19,FALSE)&lt;&gt; "", VLOOKUP($A1537,'V2.5.2 Measures'!$C:$W,19,FALSE),"N/A")</f>
        <v>SAS</v>
      </c>
      <c r="N1537" s="7" t="str">
        <f>IF(VLOOKUP($A1537,'V2.5.2 Measures'!$C:$W,20,FALSE)&lt;&gt; "", VLOOKUP($A1537,'V2.5.2 Measures'!$C:$W,20,FALSE),"N/A")</f>
        <v>V1.1</v>
      </c>
      <c r="O1537" s="7" t="str">
        <f>IF(VLOOKUP($A1537,'V2.5.2 Measures'!$C:$W,21,FALSE)&lt;&gt; "", VLOOKUP($A1537,'V2.5.2 Measures'!$C:$W,21,FALSE),"N/A")</f>
        <v>V2.3</v>
      </c>
      <c r="P1537" s="7" t="e">
        <f>IF(VLOOKUP($A1537,'V2.5.2 Measures'!$C:$W,22,FALSE)&lt;&gt; "", VLOOKUP($A1537,'V2.5.2 Measures'!$C:$W,22,FALSE),"N/A")</f>
        <v>#REF!</v>
      </c>
      <c r="Q1537" s="7" t="e">
        <f>IF(VLOOKUP($A1537,'V2.5.2 Measures'!$C:$W,23,FALSE)&lt;&gt; "", VLOOKUP($A1537,'V2.5.2 Measures'!$C:$W,23,FALSE),"N/A")</f>
        <v>#REF!</v>
      </c>
      <c r="R1537" s="7" t="e">
        <f>IF(VLOOKUP($A1537,'V2.5.2 Measures'!$C:$W,24,FALSE)&lt;&gt; "", VLOOKUP($A1537,'V2.5.2 Measures'!$C:$W,24,FALSE),"N/A")</f>
        <v>#REF!</v>
      </c>
      <c r="S1537" s="7" t="e">
        <f>IF(VLOOKUP($A1537,'V2.5.2 Measures'!$C:$W,25,FALSE)&lt;&gt; "", VLOOKUP($A1537,'V2.5.2 Measures'!$C:$W,25,FALSE),"N/A")</f>
        <v>#REF!</v>
      </c>
      <c r="T1537" s="7" t="str">
        <f>IF(VLOOKUP($A1537,'V2.5.2 Measures'!$C:$W,2,FALSE)&lt;&gt; "", VLOOKUP($A1537,'V2.5.2 Measures'!$C:$W,2,FALSE),"N/A")</f>
        <v>EXP-5-010-11</v>
      </c>
      <c r="U1537" s="7" t="str">
        <f>IF(VLOOKUP($A1537,'V2.5.2 Measures'!$C:$W,3,FALSE)&lt;&gt; "", VLOOKUP($A1537,'V2.5.2 Measures'!$C:$W,3,FALSE),"N/A")</f>
        <v>Total paid for TYPE-OF-SERVICE = 123 (Disproportionate share hospital (DSH) payments)</v>
      </c>
      <c r="V1537" s="7" t="e">
        <f>IF(VLOOKUP($A1537,'V2.5.2 Measures'!$C:$W,26,FALSE)&lt;&gt; "", VLOOKUP($A1537,'V2.5.2 Measures'!$C:$W,26,FALSE),"N/A")</f>
        <v>#REF!</v>
      </c>
      <c r="W1537" s="7" t="e">
        <f>IF(VLOOKUP($A1537,'V2.5.2 Measures'!$C:$W,44,FALSE)&lt;&gt; "", VLOOKUP($A1537,'V2.5.2 Measures'!$C:$W,44,FALSE),"N/A")</f>
        <v>#REF!</v>
      </c>
    </row>
    <row r="1538" spans="1:23" x14ac:dyDescent="0.35">
      <c r="A1538" s="7" t="str">
        <f>'V2.5.2 Measures'!C1001</f>
        <v>EXP5.1</v>
      </c>
      <c r="B1538" s="7" t="str">
        <f>VLOOKUP($A1538,'V2.5.2 Measures'!$C:$W,6,FALSE)</f>
        <v>S-CHIP FFS: Original, Paid Claims</v>
      </c>
      <c r="C1538" s="7" t="str">
        <f>VLOOKUP($A1538,'V2.5.2 Measures'!$C:$W,8,FALSE)</f>
        <v>No</v>
      </c>
      <c r="D1538" s="7" t="str">
        <f>IF(VLOOKUP($A1538,'V2.5.2 Measures'!$C:$W,4,FALSE)="","",VLOOKUP($A1538,'V2.5.2 Measures'!$C:$W,4,FALSE))</f>
        <v>Ratio</v>
      </c>
      <c r="E1538" s="7" t="str">
        <f>IF((VLOOKUP($A1538,'V2.5.2 Measures'!$C:$W,8,FALSE)&lt;&gt;"")*AND(VLOOKUP($A1538,'V2.5.2 Measures'!$C:$W,8,FALSE)&lt;&gt;"TBD"),VLOOKUP($A1538,'V2.5.2 Measures'!$C:$W,8,FALSE),"N/A")</f>
        <v>No</v>
      </c>
      <c r="F1538" s="7" t="str">
        <f>IF((VLOOKUP($A1538,'V2.5.2 Measures'!$C:$W,9,FALSE)&lt;&gt;"")*AND(VLOOKUP($A1538,'V2.5.2 Measures'!$C:$W,9,FALSE)&lt;&gt;"TBD"),VLOOKUP($A1538,'V2.5.2 Measures'!$C:$W,9,FALSE),"N/A")</f>
        <v>N/A</v>
      </c>
      <c r="G1538" s="7" t="str">
        <f>IF((VLOOKUP($A1538,'V2.5.2 Measures'!$C:$W,10,FALSE)&lt;&gt;"")*AND(VLOOKUP($A1538,'V2.5.2 Measures'!$C:$W,10,FALSE)&lt;&gt;"TBD"),VLOOKUP($A1538,'V2.5.2 Measures'!$C:$W,10,FALSE),"N/A")</f>
        <v>N/A</v>
      </c>
      <c r="H1538" s="7" t="str">
        <f>IF(VLOOKUP($A1538,'V2.5.2 Measures'!$C:$W,14,FALSE)&lt;&gt; "", VLOOKUP($A1538,'V2.5.2 Measures'!$C:$W,14,FALSE),"N/A")</f>
        <v>TBD</v>
      </c>
      <c r="I1538" s="7">
        <f>IF(VLOOKUP($A1538,'V2.5.2 Measures'!$C:$W,15,FALSE)&lt;&gt; "", VLOOKUP($A1538,'V2.5.2 Measures'!$C:$W,15,FALSE),"N/A")</f>
        <v>0.2</v>
      </c>
      <c r="J1538" s="7" t="str">
        <f>IF(VLOOKUP($A1538,'V2.5.2 Measures'!$C:$W,16,FALSE)&lt;&gt; "", VLOOKUP($A1538,'V2.5.2 Measures'!$C:$W,16,FALSE),"N/A")</f>
        <v>N/A</v>
      </c>
      <c r="K1538" s="7" t="str">
        <f>IF(VLOOKUP($A1538,'V2.5.2 Measures'!$C:$W,17,FALSE)&lt;&gt; "", VLOOKUP($A1538,'V2.5.2 Measures'!$C:$W,17,FALSE),"N/A")</f>
        <v>N/A</v>
      </c>
      <c r="L1538" s="7" t="str">
        <f>IF(VLOOKUP($A1538,'V2.5.2 Measures'!$C:$W,18,FALSE)&lt;&gt; "", VLOOKUP($A1538,'V2.5.2 Measures'!$C:$W,18,FALSE),"N/A")</f>
        <v>Default</v>
      </c>
      <c r="M1538" s="7" t="str">
        <f>IF(VLOOKUP($A1538,'V2.5.2 Measures'!$C:$W,19,FALSE)&lt;&gt; "", VLOOKUP($A1538,'V2.5.2 Measures'!$C:$W,19,FALSE),"N/A")</f>
        <v>SAS</v>
      </c>
      <c r="N1538" s="7" t="str">
        <f>IF(VLOOKUP($A1538,'V2.5.2 Measures'!$C:$W,20,FALSE)&lt;&gt; "", VLOOKUP($A1538,'V2.5.2 Measures'!$C:$W,20,FALSE),"N/A")</f>
        <v>V1.1</v>
      </c>
      <c r="O1538" s="7" t="str">
        <f>IF(VLOOKUP($A1538,'V2.5.2 Measures'!$C:$W,21,FALSE)&lt;&gt; "", VLOOKUP($A1538,'V2.5.2 Measures'!$C:$W,21,FALSE),"N/A")</f>
        <v>V2.3</v>
      </c>
      <c r="P1538" s="7" t="e">
        <f>IF(VLOOKUP($A1538,'V2.5.2 Measures'!$C:$W,22,FALSE)&lt;&gt; "", VLOOKUP($A1538,'V2.5.2 Measures'!$C:$W,22,FALSE),"N/A")</f>
        <v>#REF!</v>
      </c>
      <c r="Q1538" s="7" t="e">
        <f>IF(VLOOKUP($A1538,'V2.5.2 Measures'!$C:$W,23,FALSE)&lt;&gt; "", VLOOKUP($A1538,'V2.5.2 Measures'!$C:$W,23,FALSE),"N/A")</f>
        <v>#REF!</v>
      </c>
      <c r="R1538" s="7" t="e">
        <f>IF(VLOOKUP($A1538,'V2.5.2 Measures'!$C:$W,24,FALSE)&lt;&gt; "", VLOOKUP($A1538,'V2.5.2 Measures'!$C:$W,24,FALSE),"N/A")</f>
        <v>#REF!</v>
      </c>
      <c r="S1538" s="7" t="e">
        <f>IF(VLOOKUP($A1538,'V2.5.2 Measures'!$C:$W,25,FALSE)&lt;&gt; "", VLOOKUP($A1538,'V2.5.2 Measures'!$C:$W,25,FALSE),"N/A")</f>
        <v>#REF!</v>
      </c>
      <c r="T1538" s="7" t="str">
        <f>IF(VLOOKUP($A1538,'V2.5.2 Measures'!$C:$W,2,FALSE)&lt;&gt; "", VLOOKUP($A1538,'V2.5.2 Measures'!$C:$W,2,FALSE),"N/A")</f>
        <v>EXP-5-011-1</v>
      </c>
      <c r="U1538" s="7" t="str">
        <f>IF(VLOOKUP($A1538,'V2.5.2 Measures'!$C:$W,3,FALSE)&lt;&gt; "", VLOOKUP($A1538,'V2.5.2 Measures'!$C:$W,3,FALSE),"N/A")</f>
        <v>Average paid per record for TYPE-OF-SERVICE = 1 (Inpatient hospital services, other than services in an institution for mental diseases)</v>
      </c>
      <c r="V1538" s="7" t="e">
        <f>IF(VLOOKUP($A1538,'V2.5.2 Measures'!$C:$W,26,FALSE)&lt;&gt; "", VLOOKUP($A1538,'V2.5.2 Measures'!$C:$W,26,FALSE),"N/A")</f>
        <v>#REF!</v>
      </c>
      <c r="W1538" s="7" t="e">
        <f>IF(VLOOKUP($A1538,'V2.5.2 Measures'!$C:$W,44,FALSE)&lt;&gt; "", VLOOKUP($A1538,'V2.5.2 Measures'!$C:$W,44,FALSE),"N/A")</f>
        <v>#REF!</v>
      </c>
    </row>
    <row r="1539" spans="1:23" x14ac:dyDescent="0.35">
      <c r="A1539" s="7" t="str">
        <f>'V2.5.2 Measures'!C1002</f>
        <v>EXP5.2</v>
      </c>
      <c r="B1539" s="7" t="str">
        <f>VLOOKUP($A1539,'V2.5.2 Measures'!$C:$W,6,FALSE)</f>
        <v>S-CHIP FFS: Original, Paid Claims</v>
      </c>
      <c r="C1539" s="7" t="str">
        <f>VLOOKUP($A1539,'V2.5.2 Measures'!$C:$W,8,FALSE)</f>
        <v>No</v>
      </c>
      <c r="D1539" s="7" t="str">
        <f>IF(VLOOKUP($A1539,'V2.5.2 Measures'!$C:$W,4,FALSE)="","",VLOOKUP($A1539,'V2.5.2 Measures'!$C:$W,4,FALSE))</f>
        <v>Ratio</v>
      </c>
      <c r="E1539" s="7" t="str">
        <f>IF((VLOOKUP($A1539,'V2.5.2 Measures'!$C:$W,8,FALSE)&lt;&gt;"")*AND(VLOOKUP($A1539,'V2.5.2 Measures'!$C:$W,8,FALSE)&lt;&gt;"TBD"),VLOOKUP($A1539,'V2.5.2 Measures'!$C:$W,8,FALSE),"N/A")</f>
        <v>No</v>
      </c>
      <c r="F1539" s="7" t="str">
        <f>IF((VLOOKUP($A1539,'V2.5.2 Measures'!$C:$W,9,FALSE)&lt;&gt;"")*AND(VLOOKUP($A1539,'V2.5.2 Measures'!$C:$W,9,FALSE)&lt;&gt;"TBD"),VLOOKUP($A1539,'V2.5.2 Measures'!$C:$W,9,FALSE),"N/A")</f>
        <v>N/A</v>
      </c>
      <c r="G1539" s="7" t="str">
        <f>IF((VLOOKUP($A1539,'V2.5.2 Measures'!$C:$W,10,FALSE)&lt;&gt;"")*AND(VLOOKUP($A1539,'V2.5.2 Measures'!$C:$W,10,FALSE)&lt;&gt;"TBD"),VLOOKUP($A1539,'V2.5.2 Measures'!$C:$W,10,FALSE),"N/A")</f>
        <v>N/A</v>
      </c>
      <c r="H1539" s="7" t="str">
        <f>IF(VLOOKUP($A1539,'V2.5.2 Measures'!$C:$W,14,FALSE)&lt;&gt; "", VLOOKUP($A1539,'V2.5.2 Measures'!$C:$W,14,FALSE),"N/A")</f>
        <v>TBD</v>
      </c>
      <c r="I1539" s="7">
        <f>IF(VLOOKUP($A1539,'V2.5.2 Measures'!$C:$W,15,FALSE)&lt;&gt; "", VLOOKUP($A1539,'V2.5.2 Measures'!$C:$W,15,FALSE),"N/A")</f>
        <v>0.2</v>
      </c>
      <c r="J1539" s="7" t="str">
        <f>IF(VLOOKUP($A1539,'V2.5.2 Measures'!$C:$W,16,FALSE)&lt;&gt; "", VLOOKUP($A1539,'V2.5.2 Measures'!$C:$W,16,FALSE),"N/A")</f>
        <v>N/A</v>
      </c>
      <c r="K1539" s="7" t="str">
        <f>IF(VLOOKUP($A1539,'V2.5.2 Measures'!$C:$W,17,FALSE)&lt;&gt; "", VLOOKUP($A1539,'V2.5.2 Measures'!$C:$W,17,FALSE),"N/A")</f>
        <v>N/A</v>
      </c>
      <c r="L1539" s="7" t="str">
        <f>IF(VLOOKUP($A1539,'V2.5.2 Measures'!$C:$W,18,FALSE)&lt;&gt; "", VLOOKUP($A1539,'V2.5.2 Measures'!$C:$W,18,FALSE),"N/A")</f>
        <v>Default</v>
      </c>
      <c r="M1539" s="7" t="str">
        <f>IF(VLOOKUP($A1539,'V2.5.2 Measures'!$C:$W,19,FALSE)&lt;&gt; "", VLOOKUP($A1539,'V2.5.2 Measures'!$C:$W,19,FALSE),"N/A")</f>
        <v>SAS</v>
      </c>
      <c r="N1539" s="7" t="str">
        <f>IF(VLOOKUP($A1539,'V2.5.2 Measures'!$C:$W,20,FALSE)&lt;&gt; "", VLOOKUP($A1539,'V2.5.2 Measures'!$C:$W,20,FALSE),"N/A")</f>
        <v>V1.1</v>
      </c>
      <c r="O1539" s="7" t="str">
        <f>IF(VLOOKUP($A1539,'V2.5.2 Measures'!$C:$W,21,FALSE)&lt;&gt; "", VLOOKUP($A1539,'V2.5.2 Measures'!$C:$W,21,FALSE),"N/A")</f>
        <v>V2.3</v>
      </c>
      <c r="P1539" s="7" t="e">
        <f>IF(VLOOKUP($A1539,'V2.5.2 Measures'!$C:$W,22,FALSE)&lt;&gt; "", VLOOKUP($A1539,'V2.5.2 Measures'!$C:$W,22,FALSE),"N/A")</f>
        <v>#REF!</v>
      </c>
      <c r="Q1539" s="7" t="e">
        <f>IF(VLOOKUP($A1539,'V2.5.2 Measures'!$C:$W,23,FALSE)&lt;&gt; "", VLOOKUP($A1539,'V2.5.2 Measures'!$C:$W,23,FALSE),"N/A")</f>
        <v>#REF!</v>
      </c>
      <c r="R1539" s="7" t="e">
        <f>IF(VLOOKUP($A1539,'V2.5.2 Measures'!$C:$W,24,FALSE)&lt;&gt; "", VLOOKUP($A1539,'V2.5.2 Measures'!$C:$W,24,FALSE),"N/A")</f>
        <v>#REF!</v>
      </c>
      <c r="S1539" s="7" t="e">
        <f>IF(VLOOKUP($A1539,'V2.5.2 Measures'!$C:$W,25,FALSE)&lt;&gt; "", VLOOKUP($A1539,'V2.5.2 Measures'!$C:$W,25,FALSE),"N/A")</f>
        <v>#REF!</v>
      </c>
      <c r="T1539" s="7" t="str">
        <f>IF(VLOOKUP($A1539,'V2.5.2 Measures'!$C:$W,2,FALSE)&lt;&gt; "", VLOOKUP($A1539,'V2.5.2 Measures'!$C:$W,2,FALSE),"N/A")</f>
        <v>EXP-5-012-2</v>
      </c>
      <c r="U1539" s="7" t="str">
        <f>IF(VLOOKUP($A1539,'V2.5.2 Measures'!$C:$W,3,FALSE)&lt;&gt; "", VLOOKUP($A1539,'V2.5.2 Measures'!$C:$W,3,FALSE),"N/A")</f>
        <v>Average paid per record for TYPE-OF-SERVICE = 58 (Services furnished in a religious nonmedical health care institution)</v>
      </c>
      <c r="V1539" s="7" t="e">
        <f>IF(VLOOKUP($A1539,'V2.5.2 Measures'!$C:$W,26,FALSE)&lt;&gt; "", VLOOKUP($A1539,'V2.5.2 Measures'!$C:$W,26,FALSE),"N/A")</f>
        <v>#REF!</v>
      </c>
      <c r="W1539" s="7" t="e">
        <f>IF(VLOOKUP($A1539,'V2.5.2 Measures'!$C:$W,44,FALSE)&lt;&gt; "", VLOOKUP($A1539,'V2.5.2 Measures'!$C:$W,44,FALSE),"N/A")</f>
        <v>#REF!</v>
      </c>
    </row>
    <row r="1540" spans="1:23" x14ac:dyDescent="0.35">
      <c r="A1540" s="7" t="str">
        <f>'V2.5.2 Measures'!C1003</f>
        <v>EXP5.3</v>
      </c>
      <c r="B1540" s="7" t="str">
        <f>VLOOKUP($A1540,'V2.5.2 Measures'!$C:$W,6,FALSE)</f>
        <v>S-CHIP FFS: Original, Paid Claims</v>
      </c>
      <c r="C1540" s="7" t="str">
        <f>VLOOKUP($A1540,'V2.5.2 Measures'!$C:$W,8,FALSE)</f>
        <v>No</v>
      </c>
      <c r="D1540" s="7" t="str">
        <f>IF(VLOOKUP($A1540,'V2.5.2 Measures'!$C:$W,4,FALSE)="","",VLOOKUP($A1540,'V2.5.2 Measures'!$C:$W,4,FALSE))</f>
        <v>Ratio</v>
      </c>
      <c r="E1540" s="7" t="str">
        <f>IF((VLOOKUP($A1540,'V2.5.2 Measures'!$C:$W,8,FALSE)&lt;&gt;"")*AND(VLOOKUP($A1540,'V2.5.2 Measures'!$C:$W,8,FALSE)&lt;&gt;"TBD"),VLOOKUP($A1540,'V2.5.2 Measures'!$C:$W,8,FALSE),"N/A")</f>
        <v>No</v>
      </c>
      <c r="F1540" s="7" t="str">
        <f>IF((VLOOKUP($A1540,'V2.5.2 Measures'!$C:$W,9,FALSE)&lt;&gt;"")*AND(VLOOKUP($A1540,'V2.5.2 Measures'!$C:$W,9,FALSE)&lt;&gt;"TBD"),VLOOKUP($A1540,'V2.5.2 Measures'!$C:$W,9,FALSE),"N/A")</f>
        <v>N/A</v>
      </c>
      <c r="G1540" s="7" t="str">
        <f>IF((VLOOKUP($A1540,'V2.5.2 Measures'!$C:$W,10,FALSE)&lt;&gt;"")*AND(VLOOKUP($A1540,'V2.5.2 Measures'!$C:$W,10,FALSE)&lt;&gt;"TBD"),VLOOKUP($A1540,'V2.5.2 Measures'!$C:$W,10,FALSE),"N/A")</f>
        <v>N/A</v>
      </c>
      <c r="H1540" s="7" t="str">
        <f>IF(VLOOKUP($A1540,'V2.5.2 Measures'!$C:$W,14,FALSE)&lt;&gt; "", VLOOKUP($A1540,'V2.5.2 Measures'!$C:$W,14,FALSE),"N/A")</f>
        <v>TBD</v>
      </c>
      <c r="I1540" s="7">
        <f>IF(VLOOKUP($A1540,'V2.5.2 Measures'!$C:$W,15,FALSE)&lt;&gt; "", VLOOKUP($A1540,'V2.5.2 Measures'!$C:$W,15,FALSE),"N/A")</f>
        <v>0.2</v>
      </c>
      <c r="J1540" s="7" t="str">
        <f>IF(VLOOKUP($A1540,'V2.5.2 Measures'!$C:$W,16,FALSE)&lt;&gt; "", VLOOKUP($A1540,'V2.5.2 Measures'!$C:$W,16,FALSE),"N/A")</f>
        <v>N/A</v>
      </c>
      <c r="K1540" s="7" t="str">
        <f>IF(VLOOKUP($A1540,'V2.5.2 Measures'!$C:$W,17,FALSE)&lt;&gt; "", VLOOKUP($A1540,'V2.5.2 Measures'!$C:$W,17,FALSE),"N/A")</f>
        <v>N/A</v>
      </c>
      <c r="L1540" s="7" t="str">
        <f>IF(VLOOKUP($A1540,'V2.5.2 Measures'!$C:$W,18,FALSE)&lt;&gt; "", VLOOKUP($A1540,'V2.5.2 Measures'!$C:$W,18,FALSE),"N/A")</f>
        <v>Default</v>
      </c>
      <c r="M1540" s="7" t="str">
        <f>IF(VLOOKUP($A1540,'V2.5.2 Measures'!$C:$W,19,FALSE)&lt;&gt; "", VLOOKUP($A1540,'V2.5.2 Measures'!$C:$W,19,FALSE),"N/A")</f>
        <v>SAS</v>
      </c>
      <c r="N1540" s="7" t="str">
        <f>IF(VLOOKUP($A1540,'V2.5.2 Measures'!$C:$W,20,FALSE)&lt;&gt; "", VLOOKUP($A1540,'V2.5.2 Measures'!$C:$W,20,FALSE),"N/A")</f>
        <v>V1.1</v>
      </c>
      <c r="O1540" s="7" t="str">
        <f>IF(VLOOKUP($A1540,'V2.5.2 Measures'!$C:$W,21,FALSE)&lt;&gt; "", VLOOKUP($A1540,'V2.5.2 Measures'!$C:$W,21,FALSE),"N/A")</f>
        <v>V2.3</v>
      </c>
      <c r="P1540" s="7" t="e">
        <f>IF(VLOOKUP($A1540,'V2.5.2 Measures'!$C:$W,22,FALSE)&lt;&gt; "", VLOOKUP($A1540,'V2.5.2 Measures'!$C:$W,22,FALSE),"N/A")</f>
        <v>#REF!</v>
      </c>
      <c r="Q1540" s="7" t="e">
        <f>IF(VLOOKUP($A1540,'V2.5.2 Measures'!$C:$W,23,FALSE)&lt;&gt; "", VLOOKUP($A1540,'V2.5.2 Measures'!$C:$W,23,FALSE),"N/A")</f>
        <v>#REF!</v>
      </c>
      <c r="R1540" s="7" t="e">
        <f>IF(VLOOKUP($A1540,'V2.5.2 Measures'!$C:$W,24,FALSE)&lt;&gt; "", VLOOKUP($A1540,'V2.5.2 Measures'!$C:$W,24,FALSE),"N/A")</f>
        <v>#REF!</v>
      </c>
      <c r="S1540" s="7" t="e">
        <f>IF(VLOOKUP($A1540,'V2.5.2 Measures'!$C:$W,25,FALSE)&lt;&gt; "", VLOOKUP($A1540,'V2.5.2 Measures'!$C:$W,25,FALSE),"N/A")</f>
        <v>#REF!</v>
      </c>
      <c r="T1540" s="7" t="str">
        <f>IF(VLOOKUP($A1540,'V2.5.2 Measures'!$C:$W,2,FALSE)&lt;&gt; "", VLOOKUP($A1540,'V2.5.2 Measures'!$C:$W,2,FALSE),"N/A")</f>
        <v>EXP-5-013-3</v>
      </c>
      <c r="U1540" s="7" t="str">
        <f>IF(VLOOKUP($A1540,'V2.5.2 Measures'!$C:$W,3,FALSE)&lt;&gt; "", VLOOKUP($A1540,'V2.5.2 Measures'!$C:$W,3,FALSE),"N/A")</f>
        <v>Average paid per record for TYPE-OF-SERVICE = 60 (Emergency hospital services)</v>
      </c>
      <c r="V1540" s="7" t="e">
        <f>IF(VLOOKUP($A1540,'V2.5.2 Measures'!$C:$W,26,FALSE)&lt;&gt; "", VLOOKUP($A1540,'V2.5.2 Measures'!$C:$W,26,FALSE),"N/A")</f>
        <v>#REF!</v>
      </c>
      <c r="W1540" s="7" t="e">
        <f>IF(VLOOKUP($A1540,'V2.5.2 Measures'!$C:$W,44,FALSE)&lt;&gt; "", VLOOKUP($A1540,'V2.5.2 Measures'!$C:$W,44,FALSE),"N/A")</f>
        <v>#REF!</v>
      </c>
    </row>
    <row r="1541" spans="1:23" x14ac:dyDescent="0.35">
      <c r="A1541" s="7" t="str">
        <f>'V2.5.2 Measures'!C1004</f>
        <v>EXP5.4</v>
      </c>
      <c r="B1541" s="7" t="str">
        <f>VLOOKUP($A1541,'V2.5.2 Measures'!$C:$W,6,FALSE)</f>
        <v>S-CHIP FFS: Original, Paid Claims</v>
      </c>
      <c r="C1541" s="7" t="str">
        <f>VLOOKUP($A1541,'V2.5.2 Measures'!$C:$W,8,FALSE)</f>
        <v>No</v>
      </c>
      <c r="D1541" s="7" t="str">
        <f>IF(VLOOKUP($A1541,'V2.5.2 Measures'!$C:$W,4,FALSE)="","",VLOOKUP($A1541,'V2.5.2 Measures'!$C:$W,4,FALSE))</f>
        <v>Ratio</v>
      </c>
      <c r="E1541" s="7" t="str">
        <f>IF((VLOOKUP($A1541,'V2.5.2 Measures'!$C:$W,8,FALSE)&lt;&gt;"")*AND(VLOOKUP($A1541,'V2.5.2 Measures'!$C:$W,8,FALSE)&lt;&gt;"TBD"),VLOOKUP($A1541,'V2.5.2 Measures'!$C:$W,8,FALSE),"N/A")</f>
        <v>No</v>
      </c>
      <c r="F1541" s="7" t="str">
        <f>IF((VLOOKUP($A1541,'V2.5.2 Measures'!$C:$W,9,FALSE)&lt;&gt;"")*AND(VLOOKUP($A1541,'V2.5.2 Measures'!$C:$W,9,FALSE)&lt;&gt;"TBD"),VLOOKUP($A1541,'V2.5.2 Measures'!$C:$W,9,FALSE),"N/A")</f>
        <v>N/A</v>
      </c>
      <c r="G1541" s="7" t="str">
        <f>IF((VLOOKUP($A1541,'V2.5.2 Measures'!$C:$W,10,FALSE)&lt;&gt;"")*AND(VLOOKUP($A1541,'V2.5.2 Measures'!$C:$W,10,FALSE)&lt;&gt;"TBD"),VLOOKUP($A1541,'V2.5.2 Measures'!$C:$W,10,FALSE),"N/A")</f>
        <v>N/A</v>
      </c>
      <c r="H1541" s="7" t="str">
        <f>IF(VLOOKUP($A1541,'V2.5.2 Measures'!$C:$W,14,FALSE)&lt;&gt; "", VLOOKUP($A1541,'V2.5.2 Measures'!$C:$W,14,FALSE),"N/A")</f>
        <v>TBD</v>
      </c>
      <c r="I1541" s="7">
        <f>IF(VLOOKUP($A1541,'V2.5.2 Measures'!$C:$W,15,FALSE)&lt;&gt; "", VLOOKUP($A1541,'V2.5.2 Measures'!$C:$W,15,FALSE),"N/A")</f>
        <v>0.2</v>
      </c>
      <c r="J1541" s="7" t="str">
        <f>IF(VLOOKUP($A1541,'V2.5.2 Measures'!$C:$W,16,FALSE)&lt;&gt; "", VLOOKUP($A1541,'V2.5.2 Measures'!$C:$W,16,FALSE),"N/A")</f>
        <v>N/A</v>
      </c>
      <c r="K1541" s="7" t="str">
        <f>IF(VLOOKUP($A1541,'V2.5.2 Measures'!$C:$W,17,FALSE)&lt;&gt; "", VLOOKUP($A1541,'V2.5.2 Measures'!$C:$W,17,FALSE),"N/A")</f>
        <v>N/A</v>
      </c>
      <c r="L1541" s="7" t="str">
        <f>IF(VLOOKUP($A1541,'V2.5.2 Measures'!$C:$W,18,FALSE)&lt;&gt; "", VLOOKUP($A1541,'V2.5.2 Measures'!$C:$W,18,FALSE),"N/A")</f>
        <v>Default</v>
      </c>
      <c r="M1541" s="7" t="str">
        <f>IF(VLOOKUP($A1541,'V2.5.2 Measures'!$C:$W,19,FALSE)&lt;&gt; "", VLOOKUP($A1541,'V2.5.2 Measures'!$C:$W,19,FALSE),"N/A")</f>
        <v>SAS</v>
      </c>
      <c r="N1541" s="7" t="str">
        <f>IF(VLOOKUP($A1541,'V2.5.2 Measures'!$C:$W,20,FALSE)&lt;&gt; "", VLOOKUP($A1541,'V2.5.2 Measures'!$C:$W,20,FALSE),"N/A")</f>
        <v>V1.1</v>
      </c>
      <c r="O1541" s="7" t="str">
        <f>IF(VLOOKUP($A1541,'V2.5.2 Measures'!$C:$W,21,FALSE)&lt;&gt; "", VLOOKUP($A1541,'V2.5.2 Measures'!$C:$W,21,FALSE),"N/A")</f>
        <v>V2.3</v>
      </c>
      <c r="P1541" s="7" t="e">
        <f>IF(VLOOKUP($A1541,'V2.5.2 Measures'!$C:$W,22,FALSE)&lt;&gt; "", VLOOKUP($A1541,'V2.5.2 Measures'!$C:$W,22,FALSE),"N/A")</f>
        <v>#REF!</v>
      </c>
      <c r="Q1541" s="7" t="e">
        <f>IF(VLOOKUP($A1541,'V2.5.2 Measures'!$C:$W,23,FALSE)&lt;&gt; "", VLOOKUP($A1541,'V2.5.2 Measures'!$C:$W,23,FALSE),"N/A")</f>
        <v>#REF!</v>
      </c>
      <c r="R1541" s="7" t="e">
        <f>IF(VLOOKUP($A1541,'V2.5.2 Measures'!$C:$W,24,FALSE)&lt;&gt; "", VLOOKUP($A1541,'V2.5.2 Measures'!$C:$W,24,FALSE),"N/A")</f>
        <v>#REF!</v>
      </c>
      <c r="S1541" s="7" t="e">
        <f>IF(VLOOKUP($A1541,'V2.5.2 Measures'!$C:$W,25,FALSE)&lt;&gt; "", VLOOKUP($A1541,'V2.5.2 Measures'!$C:$W,25,FALSE),"N/A")</f>
        <v>#REF!</v>
      </c>
      <c r="T1541" s="7" t="str">
        <f>IF(VLOOKUP($A1541,'V2.5.2 Measures'!$C:$W,2,FALSE)&lt;&gt; "", VLOOKUP($A1541,'V2.5.2 Measures'!$C:$W,2,FALSE),"N/A")</f>
        <v>EXP-5-014-4</v>
      </c>
      <c r="U1541" s="7" t="str">
        <f>IF(VLOOKUP($A1541,'V2.5.2 Measures'!$C:$W,3,FALSE)&lt;&gt; "", VLOOKUP($A1541,'V2.5.2 Measures'!$C:$W,3,FALSE),"N/A")</f>
        <v>Average paid per record for TYPE-OF-SERVICE = 84 (Sterilizations)</v>
      </c>
      <c r="V1541" s="7" t="e">
        <f>IF(VLOOKUP($A1541,'V2.5.2 Measures'!$C:$W,26,FALSE)&lt;&gt; "", VLOOKUP($A1541,'V2.5.2 Measures'!$C:$W,26,FALSE),"N/A")</f>
        <v>#REF!</v>
      </c>
      <c r="W1541" s="7" t="e">
        <f>IF(VLOOKUP($A1541,'V2.5.2 Measures'!$C:$W,44,FALSE)&lt;&gt; "", VLOOKUP($A1541,'V2.5.2 Measures'!$C:$W,44,FALSE),"N/A")</f>
        <v>#REF!</v>
      </c>
    </row>
    <row r="1542" spans="1:23" x14ac:dyDescent="0.35">
      <c r="A1542" s="7" t="str">
        <f>'V2.5.2 Measures'!C1005</f>
        <v>EXP5.5</v>
      </c>
      <c r="B1542" s="7" t="str">
        <f>VLOOKUP($A1542,'V2.5.2 Measures'!$C:$W,6,FALSE)</f>
        <v>S-CHIP FFS: Original, Paid Claims</v>
      </c>
      <c r="C1542" s="7" t="str">
        <f>VLOOKUP($A1542,'V2.5.2 Measures'!$C:$W,8,FALSE)</f>
        <v>No</v>
      </c>
      <c r="D1542" s="7" t="str">
        <f>IF(VLOOKUP($A1542,'V2.5.2 Measures'!$C:$W,4,FALSE)="","",VLOOKUP($A1542,'V2.5.2 Measures'!$C:$W,4,FALSE))</f>
        <v>Ratio</v>
      </c>
      <c r="E1542" s="7" t="str">
        <f>IF((VLOOKUP($A1542,'V2.5.2 Measures'!$C:$W,8,FALSE)&lt;&gt;"")*AND(VLOOKUP($A1542,'V2.5.2 Measures'!$C:$W,8,FALSE)&lt;&gt;"TBD"),VLOOKUP($A1542,'V2.5.2 Measures'!$C:$W,8,FALSE),"N/A")</f>
        <v>No</v>
      </c>
      <c r="F1542" s="7" t="str">
        <f>IF((VLOOKUP($A1542,'V2.5.2 Measures'!$C:$W,9,FALSE)&lt;&gt;"")*AND(VLOOKUP($A1542,'V2.5.2 Measures'!$C:$W,9,FALSE)&lt;&gt;"TBD"),VLOOKUP($A1542,'V2.5.2 Measures'!$C:$W,9,FALSE),"N/A")</f>
        <v>N/A</v>
      </c>
      <c r="G1542" s="7" t="str">
        <f>IF((VLOOKUP($A1542,'V2.5.2 Measures'!$C:$W,10,FALSE)&lt;&gt;"")*AND(VLOOKUP($A1542,'V2.5.2 Measures'!$C:$W,10,FALSE)&lt;&gt;"TBD"),VLOOKUP($A1542,'V2.5.2 Measures'!$C:$W,10,FALSE),"N/A")</f>
        <v>N/A</v>
      </c>
      <c r="H1542" s="7" t="str">
        <f>IF(VLOOKUP($A1542,'V2.5.2 Measures'!$C:$W,14,FALSE)&lt;&gt; "", VLOOKUP($A1542,'V2.5.2 Measures'!$C:$W,14,FALSE),"N/A")</f>
        <v>TBD</v>
      </c>
      <c r="I1542" s="7">
        <f>IF(VLOOKUP($A1542,'V2.5.2 Measures'!$C:$W,15,FALSE)&lt;&gt; "", VLOOKUP($A1542,'V2.5.2 Measures'!$C:$W,15,FALSE),"N/A")</f>
        <v>0.2</v>
      </c>
      <c r="J1542" s="7" t="str">
        <f>IF(VLOOKUP($A1542,'V2.5.2 Measures'!$C:$W,16,FALSE)&lt;&gt; "", VLOOKUP($A1542,'V2.5.2 Measures'!$C:$W,16,FALSE),"N/A")</f>
        <v>N/A</v>
      </c>
      <c r="K1542" s="7" t="str">
        <f>IF(VLOOKUP($A1542,'V2.5.2 Measures'!$C:$W,17,FALSE)&lt;&gt; "", VLOOKUP($A1542,'V2.5.2 Measures'!$C:$W,17,FALSE),"N/A")</f>
        <v>N/A</v>
      </c>
      <c r="L1542" s="7" t="str">
        <f>IF(VLOOKUP($A1542,'V2.5.2 Measures'!$C:$W,18,FALSE)&lt;&gt; "", VLOOKUP($A1542,'V2.5.2 Measures'!$C:$W,18,FALSE),"N/A")</f>
        <v>Default</v>
      </c>
      <c r="M1542" s="7" t="str">
        <f>IF(VLOOKUP($A1542,'V2.5.2 Measures'!$C:$W,19,FALSE)&lt;&gt; "", VLOOKUP($A1542,'V2.5.2 Measures'!$C:$W,19,FALSE),"N/A")</f>
        <v>SAS</v>
      </c>
      <c r="N1542" s="7" t="str">
        <f>IF(VLOOKUP($A1542,'V2.5.2 Measures'!$C:$W,20,FALSE)&lt;&gt; "", VLOOKUP($A1542,'V2.5.2 Measures'!$C:$W,20,FALSE),"N/A")</f>
        <v>V1.1</v>
      </c>
      <c r="O1542" s="7" t="str">
        <f>IF(VLOOKUP($A1542,'V2.5.2 Measures'!$C:$W,21,FALSE)&lt;&gt; "", VLOOKUP($A1542,'V2.5.2 Measures'!$C:$W,21,FALSE),"N/A")</f>
        <v>V2.3</v>
      </c>
      <c r="P1542" s="7" t="e">
        <f>IF(VLOOKUP($A1542,'V2.5.2 Measures'!$C:$W,22,FALSE)&lt;&gt; "", VLOOKUP($A1542,'V2.5.2 Measures'!$C:$W,22,FALSE),"N/A")</f>
        <v>#REF!</v>
      </c>
      <c r="Q1542" s="7" t="e">
        <f>IF(VLOOKUP($A1542,'V2.5.2 Measures'!$C:$W,23,FALSE)&lt;&gt; "", VLOOKUP($A1542,'V2.5.2 Measures'!$C:$W,23,FALSE),"N/A")</f>
        <v>#REF!</v>
      </c>
      <c r="R1542" s="7" t="e">
        <f>IF(VLOOKUP($A1542,'V2.5.2 Measures'!$C:$W,24,FALSE)&lt;&gt; "", VLOOKUP($A1542,'V2.5.2 Measures'!$C:$W,24,FALSE),"N/A")</f>
        <v>#REF!</v>
      </c>
      <c r="S1542" s="7" t="e">
        <f>IF(VLOOKUP($A1542,'V2.5.2 Measures'!$C:$W,25,FALSE)&lt;&gt; "", VLOOKUP($A1542,'V2.5.2 Measures'!$C:$W,25,FALSE),"N/A")</f>
        <v>#REF!</v>
      </c>
      <c r="T1542" s="7" t="str">
        <f>IF(VLOOKUP($A1542,'V2.5.2 Measures'!$C:$W,2,FALSE)&lt;&gt; "", VLOOKUP($A1542,'V2.5.2 Measures'!$C:$W,2,FALSE),"N/A")</f>
        <v>EXP-5-015-5</v>
      </c>
      <c r="U1542" s="7" t="str">
        <f>IF(VLOOKUP($A1542,'V2.5.2 Measures'!$C:$W,3,FALSE)&lt;&gt; "", VLOOKUP($A1542,'V2.5.2 Measures'!$C:$W,3,FALSE),"N/A")</f>
        <v>Average paid per record for TYPE-OF-SERVICE = 86 (Other Pregnancy-related Procedures)</v>
      </c>
      <c r="V1542" s="7" t="e">
        <f>IF(VLOOKUP($A1542,'V2.5.2 Measures'!$C:$W,26,FALSE)&lt;&gt; "", VLOOKUP($A1542,'V2.5.2 Measures'!$C:$W,26,FALSE),"N/A")</f>
        <v>#REF!</v>
      </c>
      <c r="W1542" s="7" t="e">
        <f>IF(VLOOKUP($A1542,'V2.5.2 Measures'!$C:$W,44,FALSE)&lt;&gt; "", VLOOKUP($A1542,'V2.5.2 Measures'!$C:$W,44,FALSE),"N/A")</f>
        <v>#REF!</v>
      </c>
    </row>
    <row r="1543" spans="1:23" x14ac:dyDescent="0.35">
      <c r="A1543" s="7" t="str">
        <f>'V2.5.2 Measures'!C1006</f>
        <v>EXP5.6</v>
      </c>
      <c r="B1543" s="7" t="str">
        <f>VLOOKUP($A1543,'V2.5.2 Measures'!$C:$W,6,FALSE)</f>
        <v>S-CHIP FFS: Original, Paid Claims</v>
      </c>
      <c r="C1543" s="7" t="str">
        <f>VLOOKUP($A1543,'V2.5.2 Measures'!$C:$W,8,FALSE)</f>
        <v>No</v>
      </c>
      <c r="D1543" s="7" t="str">
        <f>IF(VLOOKUP($A1543,'V2.5.2 Measures'!$C:$W,4,FALSE)="","",VLOOKUP($A1543,'V2.5.2 Measures'!$C:$W,4,FALSE))</f>
        <v>Ratio</v>
      </c>
      <c r="E1543" s="7" t="str">
        <f>IF((VLOOKUP($A1543,'V2.5.2 Measures'!$C:$W,8,FALSE)&lt;&gt;"")*AND(VLOOKUP($A1543,'V2.5.2 Measures'!$C:$W,8,FALSE)&lt;&gt;"TBD"),VLOOKUP($A1543,'V2.5.2 Measures'!$C:$W,8,FALSE),"N/A")</f>
        <v>No</v>
      </c>
      <c r="F1543" s="7" t="str">
        <f>IF((VLOOKUP($A1543,'V2.5.2 Measures'!$C:$W,9,FALSE)&lt;&gt;"")*AND(VLOOKUP($A1543,'V2.5.2 Measures'!$C:$W,9,FALSE)&lt;&gt;"TBD"),VLOOKUP($A1543,'V2.5.2 Measures'!$C:$W,9,FALSE),"N/A")</f>
        <v>N/A</v>
      </c>
      <c r="G1543" s="7" t="str">
        <f>IF((VLOOKUP($A1543,'V2.5.2 Measures'!$C:$W,10,FALSE)&lt;&gt;"")*AND(VLOOKUP($A1543,'V2.5.2 Measures'!$C:$W,10,FALSE)&lt;&gt;"TBD"),VLOOKUP($A1543,'V2.5.2 Measures'!$C:$W,10,FALSE),"N/A")</f>
        <v>N/A</v>
      </c>
      <c r="H1543" s="7" t="str">
        <f>IF(VLOOKUP($A1543,'V2.5.2 Measures'!$C:$W,14,FALSE)&lt;&gt; "", VLOOKUP($A1543,'V2.5.2 Measures'!$C:$W,14,FALSE),"N/A")</f>
        <v>TBD</v>
      </c>
      <c r="I1543" s="7">
        <f>IF(VLOOKUP($A1543,'V2.5.2 Measures'!$C:$W,15,FALSE)&lt;&gt; "", VLOOKUP($A1543,'V2.5.2 Measures'!$C:$W,15,FALSE),"N/A")</f>
        <v>0.2</v>
      </c>
      <c r="J1543" s="7" t="str">
        <f>IF(VLOOKUP($A1543,'V2.5.2 Measures'!$C:$W,16,FALSE)&lt;&gt; "", VLOOKUP($A1543,'V2.5.2 Measures'!$C:$W,16,FALSE),"N/A")</f>
        <v>N/A</v>
      </c>
      <c r="K1543" s="7" t="str">
        <f>IF(VLOOKUP($A1543,'V2.5.2 Measures'!$C:$W,17,FALSE)&lt;&gt; "", VLOOKUP($A1543,'V2.5.2 Measures'!$C:$W,17,FALSE),"N/A")</f>
        <v>N/A</v>
      </c>
      <c r="L1543" s="7" t="str">
        <f>IF(VLOOKUP($A1543,'V2.5.2 Measures'!$C:$W,18,FALSE)&lt;&gt; "", VLOOKUP($A1543,'V2.5.2 Measures'!$C:$W,18,FALSE),"N/A")</f>
        <v>Default</v>
      </c>
      <c r="M1543" s="7" t="str">
        <f>IF(VLOOKUP($A1543,'V2.5.2 Measures'!$C:$W,19,FALSE)&lt;&gt; "", VLOOKUP($A1543,'V2.5.2 Measures'!$C:$W,19,FALSE),"N/A")</f>
        <v>SAS</v>
      </c>
      <c r="N1543" s="7" t="str">
        <f>IF(VLOOKUP($A1543,'V2.5.2 Measures'!$C:$W,20,FALSE)&lt;&gt; "", VLOOKUP($A1543,'V2.5.2 Measures'!$C:$W,20,FALSE),"N/A")</f>
        <v>V1.1</v>
      </c>
      <c r="O1543" s="7" t="str">
        <f>IF(VLOOKUP($A1543,'V2.5.2 Measures'!$C:$W,21,FALSE)&lt;&gt; "", VLOOKUP($A1543,'V2.5.2 Measures'!$C:$W,21,FALSE),"N/A")</f>
        <v>V2.3</v>
      </c>
      <c r="P1543" s="7" t="e">
        <f>IF(VLOOKUP($A1543,'V2.5.2 Measures'!$C:$W,22,FALSE)&lt;&gt; "", VLOOKUP($A1543,'V2.5.2 Measures'!$C:$W,22,FALSE),"N/A")</f>
        <v>#REF!</v>
      </c>
      <c r="Q1543" s="7" t="e">
        <f>IF(VLOOKUP($A1543,'V2.5.2 Measures'!$C:$W,23,FALSE)&lt;&gt; "", VLOOKUP($A1543,'V2.5.2 Measures'!$C:$W,23,FALSE),"N/A")</f>
        <v>#REF!</v>
      </c>
      <c r="R1543" s="7" t="e">
        <f>IF(VLOOKUP($A1543,'V2.5.2 Measures'!$C:$W,24,FALSE)&lt;&gt; "", VLOOKUP($A1543,'V2.5.2 Measures'!$C:$W,24,FALSE),"N/A")</f>
        <v>#REF!</v>
      </c>
      <c r="S1543" s="7" t="e">
        <f>IF(VLOOKUP($A1543,'V2.5.2 Measures'!$C:$W,25,FALSE)&lt;&gt; "", VLOOKUP($A1543,'V2.5.2 Measures'!$C:$W,25,FALSE),"N/A")</f>
        <v>#REF!</v>
      </c>
      <c r="T1543" s="7" t="str">
        <f>IF(VLOOKUP($A1543,'V2.5.2 Measures'!$C:$W,2,FALSE)&lt;&gt; "", VLOOKUP($A1543,'V2.5.2 Measures'!$C:$W,2,FALSE),"N/A")</f>
        <v>EXP-5-016-6</v>
      </c>
      <c r="U1543" s="7" t="str">
        <f>IF(VLOOKUP($A1543,'V2.5.2 Measures'!$C:$W,3,FALSE)&lt;&gt; "", VLOOKUP($A1543,'V2.5.2 Measures'!$C:$W,3,FALSE),"N/A")</f>
        <v>Average paid per record for TYPE-OF-SERVICE = 90 (Critical access hospital services – IP)</v>
      </c>
      <c r="V1543" s="7" t="e">
        <f>IF(VLOOKUP($A1543,'V2.5.2 Measures'!$C:$W,26,FALSE)&lt;&gt; "", VLOOKUP($A1543,'V2.5.2 Measures'!$C:$W,26,FALSE),"N/A")</f>
        <v>#REF!</v>
      </c>
      <c r="W1543" s="7" t="e">
        <f>IF(VLOOKUP($A1543,'V2.5.2 Measures'!$C:$W,44,FALSE)&lt;&gt; "", VLOOKUP($A1543,'V2.5.2 Measures'!$C:$W,44,FALSE),"N/A")</f>
        <v>#REF!</v>
      </c>
    </row>
    <row r="1544" spans="1:23" x14ac:dyDescent="0.35">
      <c r="A1544" s="7" t="str">
        <f>'V2.5.2 Measures'!C1007</f>
        <v>EXP5.7</v>
      </c>
      <c r="B1544" s="7" t="str">
        <f>VLOOKUP($A1544,'V2.5.2 Measures'!$C:$W,6,FALSE)</f>
        <v>S-CHIP FFS: Original, Paid Claims</v>
      </c>
      <c r="C1544" s="7" t="str">
        <f>VLOOKUP($A1544,'V2.5.2 Measures'!$C:$W,8,FALSE)</f>
        <v>No</v>
      </c>
      <c r="D1544" s="7" t="str">
        <f>IF(VLOOKUP($A1544,'V2.5.2 Measures'!$C:$W,4,FALSE)="","",VLOOKUP($A1544,'V2.5.2 Measures'!$C:$W,4,FALSE))</f>
        <v>Ratio</v>
      </c>
      <c r="E1544" s="7" t="str">
        <f>IF((VLOOKUP($A1544,'V2.5.2 Measures'!$C:$W,8,FALSE)&lt;&gt;"")*AND(VLOOKUP($A1544,'V2.5.2 Measures'!$C:$W,8,FALSE)&lt;&gt;"TBD"),VLOOKUP($A1544,'V2.5.2 Measures'!$C:$W,8,FALSE),"N/A")</f>
        <v>No</v>
      </c>
      <c r="F1544" s="7" t="str">
        <f>IF((VLOOKUP($A1544,'V2.5.2 Measures'!$C:$W,9,FALSE)&lt;&gt;"")*AND(VLOOKUP($A1544,'V2.5.2 Measures'!$C:$W,9,FALSE)&lt;&gt;"TBD"),VLOOKUP($A1544,'V2.5.2 Measures'!$C:$W,9,FALSE),"N/A")</f>
        <v>N/A</v>
      </c>
      <c r="G1544" s="7" t="str">
        <f>IF((VLOOKUP($A1544,'V2.5.2 Measures'!$C:$W,10,FALSE)&lt;&gt;"")*AND(VLOOKUP($A1544,'V2.5.2 Measures'!$C:$W,10,FALSE)&lt;&gt;"TBD"),VLOOKUP($A1544,'V2.5.2 Measures'!$C:$W,10,FALSE),"N/A")</f>
        <v>N/A</v>
      </c>
      <c r="H1544" s="7" t="str">
        <f>IF(VLOOKUP($A1544,'V2.5.2 Measures'!$C:$W,14,FALSE)&lt;&gt; "", VLOOKUP($A1544,'V2.5.2 Measures'!$C:$W,14,FALSE),"N/A")</f>
        <v>TBD</v>
      </c>
      <c r="I1544" s="7">
        <f>IF(VLOOKUP($A1544,'V2.5.2 Measures'!$C:$W,15,FALSE)&lt;&gt; "", VLOOKUP($A1544,'V2.5.2 Measures'!$C:$W,15,FALSE),"N/A")</f>
        <v>0.2</v>
      </c>
      <c r="J1544" s="7" t="str">
        <f>IF(VLOOKUP($A1544,'V2.5.2 Measures'!$C:$W,16,FALSE)&lt;&gt; "", VLOOKUP($A1544,'V2.5.2 Measures'!$C:$W,16,FALSE),"N/A")</f>
        <v>N/A</v>
      </c>
      <c r="K1544" s="7" t="str">
        <f>IF(VLOOKUP($A1544,'V2.5.2 Measures'!$C:$W,17,FALSE)&lt;&gt; "", VLOOKUP($A1544,'V2.5.2 Measures'!$C:$W,17,FALSE),"N/A")</f>
        <v>N/A</v>
      </c>
      <c r="L1544" s="7" t="str">
        <f>IF(VLOOKUP($A1544,'V2.5.2 Measures'!$C:$W,18,FALSE)&lt;&gt; "", VLOOKUP($A1544,'V2.5.2 Measures'!$C:$W,18,FALSE),"N/A")</f>
        <v>Default</v>
      </c>
      <c r="M1544" s="7" t="str">
        <f>IF(VLOOKUP($A1544,'V2.5.2 Measures'!$C:$W,19,FALSE)&lt;&gt; "", VLOOKUP($A1544,'V2.5.2 Measures'!$C:$W,19,FALSE),"N/A")</f>
        <v>SAS</v>
      </c>
      <c r="N1544" s="7" t="str">
        <f>IF(VLOOKUP($A1544,'V2.5.2 Measures'!$C:$W,20,FALSE)&lt;&gt; "", VLOOKUP($A1544,'V2.5.2 Measures'!$C:$W,20,FALSE),"N/A")</f>
        <v>V1.1</v>
      </c>
      <c r="O1544" s="7" t="str">
        <f>IF(VLOOKUP($A1544,'V2.5.2 Measures'!$C:$W,21,FALSE)&lt;&gt; "", VLOOKUP($A1544,'V2.5.2 Measures'!$C:$W,21,FALSE),"N/A")</f>
        <v>V2.3</v>
      </c>
      <c r="P1544" s="7" t="e">
        <f>IF(VLOOKUP($A1544,'V2.5.2 Measures'!$C:$W,22,FALSE)&lt;&gt; "", VLOOKUP($A1544,'V2.5.2 Measures'!$C:$W,22,FALSE),"N/A")</f>
        <v>#REF!</v>
      </c>
      <c r="Q1544" s="7" t="e">
        <f>IF(VLOOKUP($A1544,'V2.5.2 Measures'!$C:$W,23,FALSE)&lt;&gt; "", VLOOKUP($A1544,'V2.5.2 Measures'!$C:$W,23,FALSE),"N/A")</f>
        <v>#REF!</v>
      </c>
      <c r="R1544" s="7" t="e">
        <f>IF(VLOOKUP($A1544,'V2.5.2 Measures'!$C:$W,24,FALSE)&lt;&gt; "", VLOOKUP($A1544,'V2.5.2 Measures'!$C:$W,24,FALSE),"N/A")</f>
        <v>#REF!</v>
      </c>
      <c r="S1544" s="7" t="e">
        <f>IF(VLOOKUP($A1544,'V2.5.2 Measures'!$C:$W,25,FALSE)&lt;&gt; "", VLOOKUP($A1544,'V2.5.2 Measures'!$C:$W,25,FALSE),"N/A")</f>
        <v>#REF!</v>
      </c>
      <c r="T1544" s="7" t="str">
        <f>IF(VLOOKUP($A1544,'V2.5.2 Measures'!$C:$W,2,FALSE)&lt;&gt; "", VLOOKUP($A1544,'V2.5.2 Measures'!$C:$W,2,FALSE),"N/A")</f>
        <v>EXP-5-017-7</v>
      </c>
      <c r="U1544" s="7" t="str">
        <f>IF(VLOOKUP($A1544,'V2.5.2 Measures'!$C:$W,3,FALSE)&lt;&gt; "", VLOOKUP($A1544,'V2.5.2 Measures'!$C:$W,3,FALSE),"N/A")</f>
        <v>Average paid per record for TYPE-OF-SERVICE = 91 (Skilled care – hospital residing)</v>
      </c>
      <c r="V1544" s="7" t="e">
        <f>IF(VLOOKUP($A1544,'V2.5.2 Measures'!$C:$W,26,FALSE)&lt;&gt; "", VLOOKUP($A1544,'V2.5.2 Measures'!$C:$W,26,FALSE),"N/A")</f>
        <v>#REF!</v>
      </c>
      <c r="W1544" s="7" t="e">
        <f>IF(VLOOKUP($A1544,'V2.5.2 Measures'!$C:$W,44,FALSE)&lt;&gt; "", VLOOKUP($A1544,'V2.5.2 Measures'!$C:$W,44,FALSE),"N/A")</f>
        <v>#REF!</v>
      </c>
    </row>
    <row r="1545" spans="1:23" x14ac:dyDescent="0.35">
      <c r="A1545" s="7" t="str">
        <f>'V2.5.2 Measures'!C1008</f>
        <v>EXP5.8</v>
      </c>
      <c r="B1545" s="7" t="str">
        <f>VLOOKUP($A1545,'V2.5.2 Measures'!$C:$W,6,FALSE)</f>
        <v>S-CHIP FFS: Original, Paid Claims</v>
      </c>
      <c r="C1545" s="7" t="str">
        <f>VLOOKUP($A1545,'V2.5.2 Measures'!$C:$W,8,FALSE)</f>
        <v>No</v>
      </c>
      <c r="D1545" s="7" t="str">
        <f>IF(VLOOKUP($A1545,'V2.5.2 Measures'!$C:$W,4,FALSE)="","",VLOOKUP($A1545,'V2.5.2 Measures'!$C:$W,4,FALSE))</f>
        <v>Ratio</v>
      </c>
      <c r="E1545" s="7" t="str">
        <f>IF((VLOOKUP($A1545,'V2.5.2 Measures'!$C:$W,8,FALSE)&lt;&gt;"")*AND(VLOOKUP($A1545,'V2.5.2 Measures'!$C:$W,8,FALSE)&lt;&gt;"TBD"),VLOOKUP($A1545,'V2.5.2 Measures'!$C:$W,8,FALSE),"N/A")</f>
        <v>No</v>
      </c>
      <c r="F1545" s="7" t="str">
        <f>IF((VLOOKUP($A1545,'V2.5.2 Measures'!$C:$W,9,FALSE)&lt;&gt;"")*AND(VLOOKUP($A1545,'V2.5.2 Measures'!$C:$W,9,FALSE)&lt;&gt;"TBD"),VLOOKUP($A1545,'V2.5.2 Measures'!$C:$W,9,FALSE),"N/A")</f>
        <v>N/A</v>
      </c>
      <c r="G1545" s="7" t="str">
        <f>IF((VLOOKUP($A1545,'V2.5.2 Measures'!$C:$W,10,FALSE)&lt;&gt;"")*AND(VLOOKUP($A1545,'V2.5.2 Measures'!$C:$W,10,FALSE)&lt;&gt;"TBD"),VLOOKUP($A1545,'V2.5.2 Measures'!$C:$W,10,FALSE),"N/A")</f>
        <v>N/A</v>
      </c>
      <c r="H1545" s="7" t="str">
        <f>IF(VLOOKUP($A1545,'V2.5.2 Measures'!$C:$W,14,FALSE)&lt;&gt; "", VLOOKUP($A1545,'V2.5.2 Measures'!$C:$W,14,FALSE),"N/A")</f>
        <v>TBD</v>
      </c>
      <c r="I1545" s="7">
        <f>IF(VLOOKUP($A1545,'V2.5.2 Measures'!$C:$W,15,FALSE)&lt;&gt; "", VLOOKUP($A1545,'V2.5.2 Measures'!$C:$W,15,FALSE),"N/A")</f>
        <v>0.2</v>
      </c>
      <c r="J1545" s="7" t="str">
        <f>IF(VLOOKUP($A1545,'V2.5.2 Measures'!$C:$W,16,FALSE)&lt;&gt; "", VLOOKUP($A1545,'V2.5.2 Measures'!$C:$W,16,FALSE),"N/A")</f>
        <v>N/A</v>
      </c>
      <c r="K1545" s="7" t="str">
        <f>IF(VLOOKUP($A1545,'V2.5.2 Measures'!$C:$W,17,FALSE)&lt;&gt; "", VLOOKUP($A1545,'V2.5.2 Measures'!$C:$W,17,FALSE),"N/A")</f>
        <v>N/A</v>
      </c>
      <c r="L1545" s="7" t="str">
        <f>IF(VLOOKUP($A1545,'V2.5.2 Measures'!$C:$W,18,FALSE)&lt;&gt; "", VLOOKUP($A1545,'V2.5.2 Measures'!$C:$W,18,FALSE),"N/A")</f>
        <v>Default</v>
      </c>
      <c r="M1545" s="7" t="str">
        <f>IF(VLOOKUP($A1545,'V2.5.2 Measures'!$C:$W,19,FALSE)&lt;&gt; "", VLOOKUP($A1545,'V2.5.2 Measures'!$C:$W,19,FALSE),"N/A")</f>
        <v>SAS</v>
      </c>
      <c r="N1545" s="7" t="str">
        <f>IF(VLOOKUP($A1545,'V2.5.2 Measures'!$C:$W,20,FALSE)&lt;&gt; "", VLOOKUP($A1545,'V2.5.2 Measures'!$C:$W,20,FALSE),"N/A")</f>
        <v>V1.1</v>
      </c>
      <c r="O1545" s="7" t="str">
        <f>IF(VLOOKUP($A1545,'V2.5.2 Measures'!$C:$W,21,FALSE)&lt;&gt; "", VLOOKUP($A1545,'V2.5.2 Measures'!$C:$W,21,FALSE),"N/A")</f>
        <v>V2.3</v>
      </c>
      <c r="P1545" s="7" t="e">
        <f>IF(VLOOKUP($A1545,'V2.5.2 Measures'!$C:$W,22,FALSE)&lt;&gt; "", VLOOKUP($A1545,'V2.5.2 Measures'!$C:$W,22,FALSE),"N/A")</f>
        <v>#REF!</v>
      </c>
      <c r="Q1545" s="7" t="e">
        <f>IF(VLOOKUP($A1545,'V2.5.2 Measures'!$C:$W,23,FALSE)&lt;&gt; "", VLOOKUP($A1545,'V2.5.2 Measures'!$C:$W,23,FALSE),"N/A")</f>
        <v>#REF!</v>
      </c>
      <c r="R1545" s="7" t="e">
        <f>IF(VLOOKUP($A1545,'V2.5.2 Measures'!$C:$W,24,FALSE)&lt;&gt; "", VLOOKUP($A1545,'V2.5.2 Measures'!$C:$W,24,FALSE),"N/A")</f>
        <v>#REF!</v>
      </c>
      <c r="S1545" s="7" t="e">
        <f>IF(VLOOKUP($A1545,'V2.5.2 Measures'!$C:$W,25,FALSE)&lt;&gt; "", VLOOKUP($A1545,'V2.5.2 Measures'!$C:$W,25,FALSE),"N/A")</f>
        <v>#REF!</v>
      </c>
      <c r="T1545" s="7" t="str">
        <f>IF(VLOOKUP($A1545,'V2.5.2 Measures'!$C:$W,2,FALSE)&lt;&gt; "", VLOOKUP($A1545,'V2.5.2 Measures'!$C:$W,2,FALSE),"N/A")</f>
        <v>EXP-5-018-8</v>
      </c>
      <c r="U1545" s="7" t="str">
        <f>IF(VLOOKUP($A1545,'V2.5.2 Measures'!$C:$W,3,FALSE)&lt;&gt; "", VLOOKUP($A1545,'V2.5.2 Measures'!$C:$W,3,FALSE),"N/A")</f>
        <v>Average paid per record for TYPE-OF-SERVICE = 92 (Exceptional care – hospital residing)</v>
      </c>
      <c r="V1545" s="7" t="e">
        <f>IF(VLOOKUP($A1545,'V2.5.2 Measures'!$C:$W,26,FALSE)&lt;&gt; "", VLOOKUP($A1545,'V2.5.2 Measures'!$C:$W,26,FALSE),"N/A")</f>
        <v>#REF!</v>
      </c>
      <c r="W1545" s="7" t="e">
        <f>IF(VLOOKUP($A1545,'V2.5.2 Measures'!$C:$W,44,FALSE)&lt;&gt; "", VLOOKUP($A1545,'V2.5.2 Measures'!$C:$W,44,FALSE),"N/A")</f>
        <v>#REF!</v>
      </c>
    </row>
    <row r="1546" spans="1:23" x14ac:dyDescent="0.35">
      <c r="A1546" s="7" t="str">
        <f>'V2.5.2 Measures'!C1009</f>
        <v>EXP5.9</v>
      </c>
      <c r="B1546" s="7" t="str">
        <f>VLOOKUP($A1546,'V2.5.2 Measures'!$C:$W,6,FALSE)</f>
        <v>S-CHIP FFS: Original, Paid Claims</v>
      </c>
      <c r="C1546" s="7" t="str">
        <f>VLOOKUP($A1546,'V2.5.2 Measures'!$C:$W,8,FALSE)</f>
        <v>No</v>
      </c>
      <c r="D1546" s="7" t="str">
        <f>IF(VLOOKUP($A1546,'V2.5.2 Measures'!$C:$W,4,FALSE)="","",VLOOKUP($A1546,'V2.5.2 Measures'!$C:$W,4,FALSE))</f>
        <v>Ratio</v>
      </c>
      <c r="E1546" s="7" t="str">
        <f>IF((VLOOKUP($A1546,'V2.5.2 Measures'!$C:$W,8,FALSE)&lt;&gt;"")*AND(VLOOKUP($A1546,'V2.5.2 Measures'!$C:$W,8,FALSE)&lt;&gt;"TBD"),VLOOKUP($A1546,'V2.5.2 Measures'!$C:$W,8,FALSE),"N/A")</f>
        <v>No</v>
      </c>
      <c r="F1546" s="7" t="str">
        <f>IF((VLOOKUP($A1546,'V2.5.2 Measures'!$C:$W,9,FALSE)&lt;&gt;"")*AND(VLOOKUP($A1546,'V2.5.2 Measures'!$C:$W,9,FALSE)&lt;&gt;"TBD"),VLOOKUP($A1546,'V2.5.2 Measures'!$C:$W,9,FALSE),"N/A")</f>
        <v>N/A</v>
      </c>
      <c r="G1546" s="7" t="str">
        <f>IF((VLOOKUP($A1546,'V2.5.2 Measures'!$C:$W,10,FALSE)&lt;&gt;"")*AND(VLOOKUP($A1546,'V2.5.2 Measures'!$C:$W,10,FALSE)&lt;&gt;"TBD"),VLOOKUP($A1546,'V2.5.2 Measures'!$C:$W,10,FALSE),"N/A")</f>
        <v>N/A</v>
      </c>
      <c r="H1546" s="7" t="str">
        <f>IF(VLOOKUP($A1546,'V2.5.2 Measures'!$C:$W,14,FALSE)&lt;&gt; "", VLOOKUP($A1546,'V2.5.2 Measures'!$C:$W,14,FALSE),"N/A")</f>
        <v>TBD</v>
      </c>
      <c r="I1546" s="7">
        <f>IF(VLOOKUP($A1546,'V2.5.2 Measures'!$C:$W,15,FALSE)&lt;&gt; "", VLOOKUP($A1546,'V2.5.2 Measures'!$C:$W,15,FALSE),"N/A")</f>
        <v>0.2</v>
      </c>
      <c r="J1546" s="7" t="str">
        <f>IF(VLOOKUP($A1546,'V2.5.2 Measures'!$C:$W,16,FALSE)&lt;&gt; "", VLOOKUP($A1546,'V2.5.2 Measures'!$C:$W,16,FALSE),"N/A")</f>
        <v>N/A</v>
      </c>
      <c r="K1546" s="7" t="str">
        <f>IF(VLOOKUP($A1546,'V2.5.2 Measures'!$C:$W,17,FALSE)&lt;&gt; "", VLOOKUP($A1546,'V2.5.2 Measures'!$C:$W,17,FALSE),"N/A")</f>
        <v>N/A</v>
      </c>
      <c r="L1546" s="7" t="str">
        <f>IF(VLOOKUP($A1546,'V2.5.2 Measures'!$C:$W,18,FALSE)&lt;&gt; "", VLOOKUP($A1546,'V2.5.2 Measures'!$C:$W,18,FALSE),"N/A")</f>
        <v>Default</v>
      </c>
      <c r="M1546" s="7" t="str">
        <f>IF(VLOOKUP($A1546,'V2.5.2 Measures'!$C:$W,19,FALSE)&lt;&gt; "", VLOOKUP($A1546,'V2.5.2 Measures'!$C:$W,19,FALSE),"N/A")</f>
        <v>SAS</v>
      </c>
      <c r="N1546" s="7" t="str">
        <f>IF(VLOOKUP($A1546,'V2.5.2 Measures'!$C:$W,20,FALSE)&lt;&gt; "", VLOOKUP($A1546,'V2.5.2 Measures'!$C:$W,20,FALSE),"N/A")</f>
        <v>V1.1</v>
      </c>
      <c r="O1546" s="7" t="str">
        <f>IF(VLOOKUP($A1546,'V2.5.2 Measures'!$C:$W,21,FALSE)&lt;&gt; "", VLOOKUP($A1546,'V2.5.2 Measures'!$C:$W,21,FALSE),"N/A")</f>
        <v>V2.3</v>
      </c>
      <c r="P1546" s="7" t="e">
        <f>IF(VLOOKUP($A1546,'V2.5.2 Measures'!$C:$W,22,FALSE)&lt;&gt; "", VLOOKUP($A1546,'V2.5.2 Measures'!$C:$W,22,FALSE),"N/A")</f>
        <v>#REF!</v>
      </c>
      <c r="Q1546" s="7" t="e">
        <f>IF(VLOOKUP($A1546,'V2.5.2 Measures'!$C:$W,23,FALSE)&lt;&gt; "", VLOOKUP($A1546,'V2.5.2 Measures'!$C:$W,23,FALSE),"N/A")</f>
        <v>#REF!</v>
      </c>
      <c r="R1546" s="7" t="e">
        <f>IF(VLOOKUP($A1546,'V2.5.2 Measures'!$C:$W,24,FALSE)&lt;&gt; "", VLOOKUP($A1546,'V2.5.2 Measures'!$C:$W,24,FALSE),"N/A")</f>
        <v>#REF!</v>
      </c>
      <c r="S1546" s="7" t="e">
        <f>IF(VLOOKUP($A1546,'V2.5.2 Measures'!$C:$W,25,FALSE)&lt;&gt; "", VLOOKUP($A1546,'V2.5.2 Measures'!$C:$W,25,FALSE),"N/A")</f>
        <v>#REF!</v>
      </c>
      <c r="T1546" s="7" t="str">
        <f>IF(VLOOKUP($A1546,'V2.5.2 Measures'!$C:$W,2,FALSE)&lt;&gt; "", VLOOKUP($A1546,'V2.5.2 Measures'!$C:$W,2,FALSE),"N/A")</f>
        <v>EXP-5-019-9</v>
      </c>
      <c r="U1546" s="7" t="str">
        <f>IF(VLOOKUP($A1546,'V2.5.2 Measures'!$C:$W,3,FALSE)&lt;&gt; "", VLOOKUP($A1546,'V2.5.2 Measures'!$C:$W,3,FALSE),"N/A")</f>
        <v>Average paid per record for TYPE-OF-SERVICE = 93 (Non-acute care – hospital residing)</v>
      </c>
      <c r="V1546" s="7" t="e">
        <f>IF(VLOOKUP($A1546,'V2.5.2 Measures'!$C:$W,26,FALSE)&lt;&gt; "", VLOOKUP($A1546,'V2.5.2 Measures'!$C:$W,26,FALSE),"N/A")</f>
        <v>#REF!</v>
      </c>
      <c r="W1546" s="7" t="e">
        <f>IF(VLOOKUP($A1546,'V2.5.2 Measures'!$C:$W,44,FALSE)&lt;&gt; "", VLOOKUP($A1546,'V2.5.2 Measures'!$C:$W,44,FALSE),"N/A")</f>
        <v>#REF!</v>
      </c>
    </row>
    <row r="1547" spans="1:23" x14ac:dyDescent="0.35">
      <c r="A1547" s="7" t="str">
        <f>'V2.5.2 Measures'!C1010</f>
        <v>EXP6.21</v>
      </c>
      <c r="B1547" s="7" t="str">
        <f>VLOOKUP($A1547,'V2.5.2 Measures'!$C:$W,6,FALSE)</f>
        <v>Medicaid FFS: Original, Non-Crossover, Paid Claims</v>
      </c>
      <c r="C1547" s="7" t="str">
        <f>VLOOKUP($A1547,'V2.5.2 Measures'!$C:$W,8,FALSE)</f>
        <v>TA- Longitudinal</v>
      </c>
      <c r="D1547" s="7" t="str">
        <f>IF(VLOOKUP($A1547,'V2.5.2 Measures'!$C:$W,4,FALSE)="","",VLOOKUP($A1547,'V2.5.2 Measures'!$C:$W,4,FALSE))</f>
        <v>Sum</v>
      </c>
      <c r="E1547" s="7" t="str">
        <f>IF((VLOOKUP($A1547,'V2.5.2 Measures'!$C:$W,8,FALSE)&lt;&gt;"")*AND(VLOOKUP($A1547,'V2.5.2 Measures'!$C:$W,8,FALSE)&lt;&gt;"TBD"),VLOOKUP($A1547,'V2.5.2 Measures'!$C:$W,8,FALSE),"N/A")</f>
        <v>TA- Longitudinal</v>
      </c>
      <c r="F1547" s="7" t="str">
        <f>IF((VLOOKUP($A1547,'V2.5.2 Measures'!$C:$W,9,FALSE)&lt;&gt;"")*AND(VLOOKUP($A1547,'V2.5.2 Measures'!$C:$W,9,FALSE)&lt;&gt;"TBD"),VLOOKUP($A1547,'V2.5.2 Measures'!$C:$W,9,FALSE),"N/A")</f>
        <v>Medium</v>
      </c>
      <c r="G1547" s="7" t="str">
        <f>IF((VLOOKUP($A1547,'V2.5.2 Measures'!$C:$W,10,FALSE)&lt;&gt;"")*AND(VLOOKUP($A1547,'V2.5.2 Measures'!$C:$W,10,FALSE)&lt;&gt;"TBD"),VLOOKUP($A1547,'V2.5.2 Measures'!$C:$W,10,FALSE),"N/A")</f>
        <v>N/A</v>
      </c>
      <c r="H1547" s="7" t="str">
        <f>IF(VLOOKUP($A1547,'V2.5.2 Measures'!$C:$W,14,FALSE)&lt;&gt; "", VLOOKUP($A1547,'V2.5.2 Measures'!$C:$W,14,FALSE),"N/A")</f>
        <v>N/A</v>
      </c>
      <c r="I1547" s="7">
        <f>IF(VLOOKUP($A1547,'V2.5.2 Measures'!$C:$W,15,FALSE)&lt;&gt; "", VLOOKUP($A1547,'V2.5.2 Measures'!$C:$W,15,FALSE),"N/A")</f>
        <v>0.5</v>
      </c>
      <c r="J1547" s="7" t="str">
        <f>IF(VLOOKUP($A1547,'V2.5.2 Measures'!$C:$W,16,FALSE)&lt;&gt; "", VLOOKUP($A1547,'V2.5.2 Measures'!$C:$W,16,FALSE),"N/A")</f>
        <v>N/A</v>
      </c>
      <c r="K1547" s="7" t="str">
        <f>IF(VLOOKUP($A1547,'V2.5.2 Measures'!$C:$W,17,FALSE)&lt;&gt; "", VLOOKUP($A1547,'V2.5.2 Measures'!$C:$W,17,FALSE),"N/A")</f>
        <v>N/A</v>
      </c>
      <c r="L1547" s="7" t="str">
        <f>IF(VLOOKUP($A1547,'V2.5.2 Measures'!$C:$W,18,FALSE)&lt;&gt; "", VLOOKUP($A1547,'V2.5.2 Measures'!$C:$W,18,FALSE),"N/A")</f>
        <v>Default</v>
      </c>
      <c r="M1547" s="7" t="str">
        <f>IF(VLOOKUP($A1547,'V2.5.2 Measures'!$C:$W,19,FALSE)&lt;&gt; "", VLOOKUP($A1547,'V2.5.2 Measures'!$C:$W,19,FALSE),"N/A")</f>
        <v>SAS</v>
      </c>
      <c r="N1547" s="7" t="str">
        <f>IF(VLOOKUP($A1547,'V2.5.2 Measures'!$C:$W,20,FALSE)&lt;&gt; "", VLOOKUP($A1547,'V2.5.2 Measures'!$C:$W,20,FALSE),"N/A")</f>
        <v>V1.1</v>
      </c>
      <c r="O1547" s="7" t="str">
        <f>IF(VLOOKUP($A1547,'V2.5.2 Measures'!$C:$W,21,FALSE)&lt;&gt; "", VLOOKUP($A1547,'V2.5.2 Measures'!$C:$W,21,FALSE),"N/A")</f>
        <v>V1.6</v>
      </c>
      <c r="P1547" s="7" t="e">
        <f>IF(VLOOKUP($A1547,'V2.5.2 Measures'!$C:$W,22,FALSE)&lt;&gt; "", VLOOKUP($A1547,'V2.5.2 Measures'!$C:$W,22,FALSE),"N/A")</f>
        <v>#REF!</v>
      </c>
      <c r="Q1547" s="7" t="e">
        <f>IF(VLOOKUP($A1547,'V2.5.2 Measures'!$C:$W,23,FALSE)&lt;&gt; "", VLOOKUP($A1547,'V2.5.2 Measures'!$C:$W,23,FALSE),"N/A")</f>
        <v>#REF!</v>
      </c>
      <c r="R1547" s="7" t="e">
        <f>IF(VLOOKUP($A1547,'V2.5.2 Measures'!$C:$W,24,FALSE)&lt;&gt; "", VLOOKUP($A1547,'V2.5.2 Measures'!$C:$W,24,FALSE),"N/A")</f>
        <v>#REF!</v>
      </c>
      <c r="S1547" s="7" t="e">
        <f>IF(VLOOKUP($A1547,'V2.5.2 Measures'!$C:$W,25,FALSE)&lt;&gt; "", VLOOKUP($A1547,'V2.5.2 Measures'!$C:$W,25,FALSE),"N/A")</f>
        <v>#REF!</v>
      </c>
      <c r="T1547" s="7" t="str">
        <f>IF(VLOOKUP($A1547,'V2.5.2 Measures'!$C:$W,2,FALSE)&lt;&gt; "", VLOOKUP($A1547,'V2.5.2 Measures'!$C:$W,2,FALSE),"N/A")</f>
        <v>EXP-6-001-21</v>
      </c>
      <c r="U1547" s="7" t="str">
        <f>IF(VLOOKUP($A1547,'V2.5.2 Measures'!$C:$W,3,FALSE)&lt;&gt; "", VLOOKUP($A1547,'V2.5.2 Measures'!$C:$W,3,FALSE),"N/A")</f>
        <v>Sum of Total Medicaid Paid Amount</v>
      </c>
      <c r="V1547" s="7" t="e">
        <f>IF(VLOOKUP($A1547,'V2.5.2 Measures'!$C:$W,26,FALSE)&lt;&gt; "", VLOOKUP($A1547,'V2.5.2 Measures'!$C:$W,26,FALSE),"N/A")</f>
        <v>#REF!</v>
      </c>
      <c r="W1547" s="7" t="e">
        <f>IF(VLOOKUP($A1547,'V2.5.2 Measures'!$C:$W,44,FALSE)&lt;&gt; "", VLOOKUP($A1547,'V2.5.2 Measures'!$C:$W,44,FALSE),"N/A")</f>
        <v>#REF!</v>
      </c>
    </row>
    <row r="1548" spans="1:23" x14ac:dyDescent="0.35">
      <c r="A1548" s="7" t="str">
        <f>'V2.5.2 Measures'!C1011</f>
        <v>EXP6.29</v>
      </c>
      <c r="B1548" s="7" t="str">
        <f>VLOOKUP($A1548,'V2.5.2 Measures'!$C:$W,6,FALSE)</f>
        <v>Medicaid FFS: Original, Non-Crossover, Paid Claims</v>
      </c>
      <c r="C1548" s="7" t="str">
        <f>VLOOKUP($A1548,'V2.5.2 Measures'!$C:$W,8,FALSE)</f>
        <v>No</v>
      </c>
      <c r="D1548" s="7" t="str">
        <f>IF(VLOOKUP($A1548,'V2.5.2 Measures'!$C:$W,4,FALSE)="","",VLOOKUP($A1548,'V2.5.2 Measures'!$C:$W,4,FALSE))</f>
        <v>Sum</v>
      </c>
      <c r="E1548" s="7" t="str">
        <f>IF((VLOOKUP($A1548,'V2.5.2 Measures'!$C:$W,8,FALSE)&lt;&gt;"")*AND(VLOOKUP($A1548,'V2.5.2 Measures'!$C:$W,8,FALSE)&lt;&gt;"TBD"),VLOOKUP($A1548,'V2.5.2 Measures'!$C:$W,8,FALSE),"N/A")</f>
        <v>No</v>
      </c>
      <c r="F1548" s="7" t="str">
        <f>IF((VLOOKUP($A1548,'V2.5.2 Measures'!$C:$W,9,FALSE)&lt;&gt;"")*AND(VLOOKUP($A1548,'V2.5.2 Measures'!$C:$W,9,FALSE)&lt;&gt;"TBD"),VLOOKUP($A1548,'V2.5.2 Measures'!$C:$W,9,FALSE),"N/A")</f>
        <v>N/A</v>
      </c>
      <c r="G1548" s="7" t="str">
        <f>IF((VLOOKUP($A1548,'V2.5.2 Measures'!$C:$W,10,FALSE)&lt;&gt;"")*AND(VLOOKUP($A1548,'V2.5.2 Measures'!$C:$W,10,FALSE)&lt;&gt;"TBD"),VLOOKUP($A1548,'V2.5.2 Measures'!$C:$W,10,FALSE),"N/A")</f>
        <v>N/A</v>
      </c>
      <c r="H1548" s="7" t="str">
        <f>IF(VLOOKUP($A1548,'V2.5.2 Measures'!$C:$W,14,FALSE)&lt;&gt; "", VLOOKUP($A1548,'V2.5.2 Measures'!$C:$W,14,FALSE),"N/A")</f>
        <v>N/A</v>
      </c>
      <c r="I1548" s="7">
        <f>IF(VLOOKUP($A1548,'V2.5.2 Measures'!$C:$W,15,FALSE)&lt;&gt; "", VLOOKUP($A1548,'V2.5.2 Measures'!$C:$W,15,FALSE),"N/A")</f>
        <v>0.3</v>
      </c>
      <c r="J1548" s="7" t="str">
        <f>IF(VLOOKUP($A1548,'V2.5.2 Measures'!$C:$W,16,FALSE)&lt;&gt; "", VLOOKUP($A1548,'V2.5.2 Measures'!$C:$W,16,FALSE),"N/A")</f>
        <v>N/A</v>
      </c>
      <c r="K1548" s="7" t="str">
        <f>IF(VLOOKUP($A1548,'V2.5.2 Measures'!$C:$W,17,FALSE)&lt;&gt; "", VLOOKUP($A1548,'V2.5.2 Measures'!$C:$W,17,FALSE),"N/A")</f>
        <v>N/A</v>
      </c>
      <c r="L1548" s="7" t="str">
        <f>IF(VLOOKUP($A1548,'V2.5.2 Measures'!$C:$W,18,FALSE)&lt;&gt; "", VLOOKUP($A1548,'V2.5.2 Measures'!$C:$W,18,FALSE),"N/A")</f>
        <v>Default</v>
      </c>
      <c r="M1548" s="7" t="str">
        <f>IF(VLOOKUP($A1548,'V2.5.2 Measures'!$C:$W,19,FALSE)&lt;&gt; "", VLOOKUP($A1548,'V2.5.2 Measures'!$C:$W,19,FALSE),"N/A")</f>
        <v>SAS</v>
      </c>
      <c r="N1548" s="7" t="str">
        <f>IF(VLOOKUP($A1548,'V2.5.2 Measures'!$C:$W,20,FALSE)&lt;&gt; "", VLOOKUP($A1548,'V2.5.2 Measures'!$C:$W,20,FALSE),"N/A")</f>
        <v>V1.1</v>
      </c>
      <c r="O1548" s="7" t="str">
        <f>IF(VLOOKUP($A1548,'V2.5.2 Measures'!$C:$W,21,FALSE)&lt;&gt; "", VLOOKUP($A1548,'V2.5.2 Measures'!$C:$W,21,FALSE),"N/A")</f>
        <v>V2.3</v>
      </c>
      <c r="P1548" s="7" t="e">
        <f>IF(VLOOKUP($A1548,'V2.5.2 Measures'!$C:$W,22,FALSE)&lt;&gt; "", VLOOKUP($A1548,'V2.5.2 Measures'!$C:$W,22,FALSE),"N/A")</f>
        <v>#REF!</v>
      </c>
      <c r="Q1548" s="7" t="e">
        <f>IF(VLOOKUP($A1548,'V2.5.2 Measures'!$C:$W,23,FALSE)&lt;&gt; "", VLOOKUP($A1548,'V2.5.2 Measures'!$C:$W,23,FALSE),"N/A")</f>
        <v>#REF!</v>
      </c>
      <c r="R1548" s="7" t="e">
        <f>IF(VLOOKUP($A1548,'V2.5.2 Measures'!$C:$W,24,FALSE)&lt;&gt; "", VLOOKUP($A1548,'V2.5.2 Measures'!$C:$W,24,FALSE),"N/A")</f>
        <v>#REF!</v>
      </c>
      <c r="S1548" s="7" t="e">
        <f>IF(VLOOKUP($A1548,'V2.5.2 Measures'!$C:$W,25,FALSE)&lt;&gt; "", VLOOKUP($A1548,'V2.5.2 Measures'!$C:$W,25,FALSE),"N/A")</f>
        <v>#REF!</v>
      </c>
      <c r="T1548" s="7" t="str">
        <f>IF(VLOOKUP($A1548,'V2.5.2 Measures'!$C:$W,2,FALSE)&lt;&gt; "", VLOOKUP($A1548,'V2.5.2 Measures'!$C:$W,2,FALSE),"N/A")</f>
        <v>EXP-6-002-29</v>
      </c>
      <c r="U1548" s="7" t="str">
        <f>IF(VLOOKUP($A1548,'V2.5.2 Measures'!$C:$W,3,FALSE)&lt;&gt; "", VLOOKUP($A1548,'V2.5.2 Measures'!$C:$W,3,FALSE),"N/A")</f>
        <v>Total paid for TYPE-OF-SERVICE = 9 (Nursing facility services; age 21 or older)</v>
      </c>
      <c r="V1548" s="7" t="e">
        <f>IF(VLOOKUP($A1548,'V2.5.2 Measures'!$C:$W,26,FALSE)&lt;&gt; "", VLOOKUP($A1548,'V2.5.2 Measures'!$C:$W,26,FALSE),"N/A")</f>
        <v>#REF!</v>
      </c>
      <c r="W1548" s="7" t="e">
        <f>IF(VLOOKUP($A1548,'V2.5.2 Measures'!$C:$W,44,FALSE)&lt;&gt; "", VLOOKUP($A1548,'V2.5.2 Measures'!$C:$W,44,FALSE),"N/A")</f>
        <v>#REF!</v>
      </c>
    </row>
    <row r="1549" spans="1:23" x14ac:dyDescent="0.35">
      <c r="A1549" s="7" t="str">
        <f>'V2.5.2 Measures'!C1012</f>
        <v>EXP6.22</v>
      </c>
      <c r="B1549" s="7" t="str">
        <f>VLOOKUP($A1549,'V2.5.2 Measures'!$C:$W,6,FALSE)</f>
        <v>Medicaid FFS: Original, Non-Crossover, Paid Claims</v>
      </c>
      <c r="C1549" s="7" t="str">
        <f>VLOOKUP($A1549,'V2.5.2 Measures'!$C:$W,8,FALSE)</f>
        <v>No</v>
      </c>
      <c r="D1549" s="7" t="str">
        <f>IF(VLOOKUP($A1549,'V2.5.2 Measures'!$C:$W,4,FALSE)="","",VLOOKUP($A1549,'V2.5.2 Measures'!$C:$W,4,FALSE))</f>
        <v>Sum</v>
      </c>
      <c r="E1549" s="7" t="str">
        <f>IF((VLOOKUP($A1549,'V2.5.2 Measures'!$C:$W,8,FALSE)&lt;&gt;"")*AND(VLOOKUP($A1549,'V2.5.2 Measures'!$C:$W,8,FALSE)&lt;&gt;"TBD"),VLOOKUP($A1549,'V2.5.2 Measures'!$C:$W,8,FALSE),"N/A")</f>
        <v>No</v>
      </c>
      <c r="F1549" s="7" t="str">
        <f>IF((VLOOKUP($A1549,'V2.5.2 Measures'!$C:$W,9,FALSE)&lt;&gt;"")*AND(VLOOKUP($A1549,'V2.5.2 Measures'!$C:$W,9,FALSE)&lt;&gt;"TBD"),VLOOKUP($A1549,'V2.5.2 Measures'!$C:$W,9,FALSE),"N/A")</f>
        <v>N/A</v>
      </c>
      <c r="G1549" s="7" t="str">
        <f>IF((VLOOKUP($A1549,'V2.5.2 Measures'!$C:$W,10,FALSE)&lt;&gt;"")*AND(VLOOKUP($A1549,'V2.5.2 Measures'!$C:$W,10,FALSE)&lt;&gt;"TBD"),VLOOKUP($A1549,'V2.5.2 Measures'!$C:$W,10,FALSE),"N/A")</f>
        <v>N/A</v>
      </c>
      <c r="H1549" s="7" t="str">
        <f>IF(VLOOKUP($A1549,'V2.5.2 Measures'!$C:$W,14,FALSE)&lt;&gt; "", VLOOKUP($A1549,'V2.5.2 Measures'!$C:$W,14,FALSE),"N/A")</f>
        <v>N/A</v>
      </c>
      <c r="I1549" s="7">
        <f>IF(VLOOKUP($A1549,'V2.5.2 Measures'!$C:$W,15,FALSE)&lt;&gt; "", VLOOKUP($A1549,'V2.5.2 Measures'!$C:$W,15,FALSE),"N/A")</f>
        <v>0.3</v>
      </c>
      <c r="J1549" s="7" t="str">
        <f>IF(VLOOKUP($A1549,'V2.5.2 Measures'!$C:$W,16,FALSE)&lt;&gt; "", VLOOKUP($A1549,'V2.5.2 Measures'!$C:$W,16,FALSE),"N/A")</f>
        <v>N/A</v>
      </c>
      <c r="K1549" s="7" t="str">
        <f>IF(VLOOKUP($A1549,'V2.5.2 Measures'!$C:$W,17,FALSE)&lt;&gt; "", VLOOKUP($A1549,'V2.5.2 Measures'!$C:$W,17,FALSE),"N/A")</f>
        <v>N/A</v>
      </c>
      <c r="L1549" s="7" t="str">
        <f>IF(VLOOKUP($A1549,'V2.5.2 Measures'!$C:$W,18,FALSE)&lt;&gt; "", VLOOKUP($A1549,'V2.5.2 Measures'!$C:$W,18,FALSE),"N/A")</f>
        <v>Default</v>
      </c>
      <c r="M1549" s="7" t="str">
        <f>IF(VLOOKUP($A1549,'V2.5.2 Measures'!$C:$W,19,FALSE)&lt;&gt; "", VLOOKUP($A1549,'V2.5.2 Measures'!$C:$W,19,FALSE),"N/A")</f>
        <v>SAS</v>
      </c>
      <c r="N1549" s="7" t="str">
        <f>IF(VLOOKUP($A1549,'V2.5.2 Measures'!$C:$W,20,FALSE)&lt;&gt; "", VLOOKUP($A1549,'V2.5.2 Measures'!$C:$W,20,FALSE),"N/A")</f>
        <v>V1.1</v>
      </c>
      <c r="O1549" s="7" t="str">
        <f>IF(VLOOKUP($A1549,'V2.5.2 Measures'!$C:$W,21,FALSE)&lt;&gt; "", VLOOKUP($A1549,'V2.5.2 Measures'!$C:$W,21,FALSE),"N/A")</f>
        <v>V2.3</v>
      </c>
      <c r="P1549" s="7" t="e">
        <f>IF(VLOOKUP($A1549,'V2.5.2 Measures'!$C:$W,22,FALSE)&lt;&gt; "", VLOOKUP($A1549,'V2.5.2 Measures'!$C:$W,22,FALSE),"N/A")</f>
        <v>#REF!</v>
      </c>
      <c r="Q1549" s="7" t="e">
        <f>IF(VLOOKUP($A1549,'V2.5.2 Measures'!$C:$W,23,FALSE)&lt;&gt; "", VLOOKUP($A1549,'V2.5.2 Measures'!$C:$W,23,FALSE),"N/A")</f>
        <v>#REF!</v>
      </c>
      <c r="R1549" s="7" t="e">
        <f>IF(VLOOKUP($A1549,'V2.5.2 Measures'!$C:$W,24,FALSE)&lt;&gt; "", VLOOKUP($A1549,'V2.5.2 Measures'!$C:$W,24,FALSE),"N/A")</f>
        <v>#REF!</v>
      </c>
      <c r="S1549" s="7" t="e">
        <f>IF(VLOOKUP($A1549,'V2.5.2 Measures'!$C:$W,25,FALSE)&lt;&gt; "", VLOOKUP($A1549,'V2.5.2 Measures'!$C:$W,25,FALSE),"N/A")</f>
        <v>#REF!</v>
      </c>
      <c r="T1549" s="7" t="str">
        <f>IF(VLOOKUP($A1549,'V2.5.2 Measures'!$C:$W,2,FALSE)&lt;&gt; "", VLOOKUP($A1549,'V2.5.2 Measures'!$C:$W,2,FALSE),"N/A")</f>
        <v>EXP-6-003-22</v>
      </c>
      <c r="U1549" s="7" t="str">
        <f>IF(VLOOKUP($A1549,'V2.5.2 Measures'!$C:$W,3,FALSE)&lt;&gt; "", VLOOKUP($A1549,'V2.5.2 Measures'!$C:$W,3,FALSE),"N/A")</f>
        <v>Total paid for TYPE-OF-SERVICE = 44 (Inpatient hospital services for individuals age 65 or older in institutions for mental diseases)</v>
      </c>
      <c r="V1549" s="7" t="e">
        <f>IF(VLOOKUP($A1549,'V2.5.2 Measures'!$C:$W,26,FALSE)&lt;&gt; "", VLOOKUP($A1549,'V2.5.2 Measures'!$C:$W,26,FALSE),"N/A")</f>
        <v>#REF!</v>
      </c>
      <c r="W1549" s="7" t="e">
        <f>IF(VLOOKUP($A1549,'V2.5.2 Measures'!$C:$W,44,FALSE)&lt;&gt; "", VLOOKUP($A1549,'V2.5.2 Measures'!$C:$W,44,FALSE),"N/A")</f>
        <v>#REF!</v>
      </c>
    </row>
    <row r="1550" spans="1:23" x14ac:dyDescent="0.35">
      <c r="A1550" s="7" t="str">
        <f>'V2.5.2 Measures'!C1013</f>
        <v>EXP6.23</v>
      </c>
      <c r="B1550" s="7" t="str">
        <f>VLOOKUP($A1550,'V2.5.2 Measures'!$C:$W,6,FALSE)</f>
        <v>Medicaid FFS: Original, Non-Crossover, Paid Claims</v>
      </c>
      <c r="C1550" s="7" t="str">
        <f>VLOOKUP($A1550,'V2.5.2 Measures'!$C:$W,8,FALSE)</f>
        <v>No</v>
      </c>
      <c r="D1550" s="7" t="str">
        <f>IF(VLOOKUP($A1550,'V2.5.2 Measures'!$C:$W,4,FALSE)="","",VLOOKUP($A1550,'V2.5.2 Measures'!$C:$W,4,FALSE))</f>
        <v>Sum</v>
      </c>
      <c r="E1550" s="7" t="str">
        <f>IF((VLOOKUP($A1550,'V2.5.2 Measures'!$C:$W,8,FALSE)&lt;&gt;"")*AND(VLOOKUP($A1550,'V2.5.2 Measures'!$C:$W,8,FALSE)&lt;&gt;"TBD"),VLOOKUP($A1550,'V2.5.2 Measures'!$C:$W,8,FALSE),"N/A")</f>
        <v>No</v>
      </c>
      <c r="F1550" s="7" t="str">
        <f>IF((VLOOKUP($A1550,'V2.5.2 Measures'!$C:$W,9,FALSE)&lt;&gt;"")*AND(VLOOKUP($A1550,'V2.5.2 Measures'!$C:$W,9,FALSE)&lt;&gt;"TBD"),VLOOKUP($A1550,'V2.5.2 Measures'!$C:$W,9,FALSE),"N/A")</f>
        <v>N/A</v>
      </c>
      <c r="G1550" s="7" t="str">
        <f>IF((VLOOKUP($A1550,'V2.5.2 Measures'!$C:$W,10,FALSE)&lt;&gt;"")*AND(VLOOKUP($A1550,'V2.5.2 Measures'!$C:$W,10,FALSE)&lt;&gt;"TBD"),VLOOKUP($A1550,'V2.5.2 Measures'!$C:$W,10,FALSE),"N/A")</f>
        <v>N/A</v>
      </c>
      <c r="H1550" s="7" t="str">
        <f>IF(VLOOKUP($A1550,'V2.5.2 Measures'!$C:$W,14,FALSE)&lt;&gt; "", VLOOKUP($A1550,'V2.5.2 Measures'!$C:$W,14,FALSE),"N/A")</f>
        <v>N/A</v>
      </c>
      <c r="I1550" s="7">
        <f>IF(VLOOKUP($A1550,'V2.5.2 Measures'!$C:$W,15,FALSE)&lt;&gt; "", VLOOKUP($A1550,'V2.5.2 Measures'!$C:$W,15,FALSE),"N/A")</f>
        <v>0.3</v>
      </c>
      <c r="J1550" s="7" t="str">
        <f>IF(VLOOKUP($A1550,'V2.5.2 Measures'!$C:$W,16,FALSE)&lt;&gt; "", VLOOKUP($A1550,'V2.5.2 Measures'!$C:$W,16,FALSE),"N/A")</f>
        <v>N/A</v>
      </c>
      <c r="K1550" s="7" t="str">
        <f>IF(VLOOKUP($A1550,'V2.5.2 Measures'!$C:$W,17,FALSE)&lt;&gt; "", VLOOKUP($A1550,'V2.5.2 Measures'!$C:$W,17,FALSE),"N/A")</f>
        <v>N/A</v>
      </c>
      <c r="L1550" s="7" t="str">
        <f>IF(VLOOKUP($A1550,'V2.5.2 Measures'!$C:$W,18,FALSE)&lt;&gt; "", VLOOKUP($A1550,'V2.5.2 Measures'!$C:$W,18,FALSE),"N/A")</f>
        <v>Default</v>
      </c>
      <c r="M1550" s="7" t="str">
        <f>IF(VLOOKUP($A1550,'V2.5.2 Measures'!$C:$W,19,FALSE)&lt;&gt; "", VLOOKUP($A1550,'V2.5.2 Measures'!$C:$W,19,FALSE),"N/A")</f>
        <v>SAS</v>
      </c>
      <c r="N1550" s="7" t="str">
        <f>IF(VLOOKUP($A1550,'V2.5.2 Measures'!$C:$W,20,FALSE)&lt;&gt; "", VLOOKUP($A1550,'V2.5.2 Measures'!$C:$W,20,FALSE),"N/A")</f>
        <v>V1.1</v>
      </c>
      <c r="O1550" s="7" t="str">
        <f>IF(VLOOKUP($A1550,'V2.5.2 Measures'!$C:$W,21,FALSE)&lt;&gt; "", VLOOKUP($A1550,'V2.5.2 Measures'!$C:$W,21,FALSE),"N/A")</f>
        <v>V2.3</v>
      </c>
      <c r="P1550" s="7" t="e">
        <f>IF(VLOOKUP($A1550,'V2.5.2 Measures'!$C:$W,22,FALSE)&lt;&gt; "", VLOOKUP($A1550,'V2.5.2 Measures'!$C:$W,22,FALSE),"N/A")</f>
        <v>#REF!</v>
      </c>
      <c r="Q1550" s="7" t="e">
        <f>IF(VLOOKUP($A1550,'V2.5.2 Measures'!$C:$W,23,FALSE)&lt;&gt; "", VLOOKUP($A1550,'V2.5.2 Measures'!$C:$W,23,FALSE),"N/A")</f>
        <v>#REF!</v>
      </c>
      <c r="R1550" s="7" t="e">
        <f>IF(VLOOKUP($A1550,'V2.5.2 Measures'!$C:$W,24,FALSE)&lt;&gt; "", VLOOKUP($A1550,'V2.5.2 Measures'!$C:$W,24,FALSE),"N/A")</f>
        <v>#REF!</v>
      </c>
      <c r="S1550" s="7" t="e">
        <f>IF(VLOOKUP($A1550,'V2.5.2 Measures'!$C:$W,25,FALSE)&lt;&gt; "", VLOOKUP($A1550,'V2.5.2 Measures'!$C:$W,25,FALSE),"N/A")</f>
        <v>#REF!</v>
      </c>
      <c r="T1550" s="7" t="str">
        <f>IF(VLOOKUP($A1550,'V2.5.2 Measures'!$C:$W,2,FALSE)&lt;&gt; "", VLOOKUP($A1550,'V2.5.2 Measures'!$C:$W,2,FALSE),"N/A")</f>
        <v>EXP-6-004-23</v>
      </c>
      <c r="U1550" s="7" t="str">
        <f>IF(VLOOKUP($A1550,'V2.5.2 Measures'!$C:$W,3,FALSE)&lt;&gt; "", VLOOKUP($A1550,'V2.5.2 Measures'!$C:$W,3,FALSE),"N/A")</f>
        <v>Total paid for TYPE-OF-SERVICE = 45 (Nursing facility services for individuals age 65 or older in institutions for mental diseases)</v>
      </c>
      <c r="V1550" s="7" t="e">
        <f>IF(VLOOKUP($A1550,'V2.5.2 Measures'!$C:$W,26,FALSE)&lt;&gt; "", VLOOKUP($A1550,'V2.5.2 Measures'!$C:$W,26,FALSE),"N/A")</f>
        <v>#REF!</v>
      </c>
      <c r="W1550" s="7" t="e">
        <f>IF(VLOOKUP($A1550,'V2.5.2 Measures'!$C:$W,44,FALSE)&lt;&gt; "", VLOOKUP($A1550,'V2.5.2 Measures'!$C:$W,44,FALSE),"N/A")</f>
        <v>#REF!</v>
      </c>
    </row>
    <row r="1551" spans="1:23" x14ac:dyDescent="0.35">
      <c r="A1551" s="7" t="str">
        <f>'V2.5.2 Measures'!C1014</f>
        <v>EXP6.24</v>
      </c>
      <c r="B1551" s="7" t="str">
        <f>VLOOKUP($A1551,'V2.5.2 Measures'!$C:$W,6,FALSE)</f>
        <v>Medicaid FFS: Original, Non-Crossover, Paid Claims</v>
      </c>
      <c r="C1551" s="7" t="str">
        <f>VLOOKUP($A1551,'V2.5.2 Measures'!$C:$W,8,FALSE)</f>
        <v>No</v>
      </c>
      <c r="D1551" s="7" t="str">
        <f>IF(VLOOKUP($A1551,'V2.5.2 Measures'!$C:$W,4,FALSE)="","",VLOOKUP($A1551,'V2.5.2 Measures'!$C:$W,4,FALSE))</f>
        <v>Sum</v>
      </c>
      <c r="E1551" s="7" t="str">
        <f>IF((VLOOKUP($A1551,'V2.5.2 Measures'!$C:$W,8,FALSE)&lt;&gt;"")*AND(VLOOKUP($A1551,'V2.5.2 Measures'!$C:$W,8,FALSE)&lt;&gt;"TBD"),VLOOKUP($A1551,'V2.5.2 Measures'!$C:$W,8,FALSE),"N/A")</f>
        <v>No</v>
      </c>
      <c r="F1551" s="7" t="str">
        <f>IF((VLOOKUP($A1551,'V2.5.2 Measures'!$C:$W,9,FALSE)&lt;&gt;"")*AND(VLOOKUP($A1551,'V2.5.2 Measures'!$C:$W,9,FALSE)&lt;&gt;"TBD"),VLOOKUP($A1551,'V2.5.2 Measures'!$C:$W,9,FALSE),"N/A")</f>
        <v>N/A</v>
      </c>
      <c r="G1551" s="7" t="str">
        <f>IF((VLOOKUP($A1551,'V2.5.2 Measures'!$C:$W,10,FALSE)&lt;&gt;"")*AND(VLOOKUP($A1551,'V2.5.2 Measures'!$C:$W,10,FALSE)&lt;&gt;"TBD"),VLOOKUP($A1551,'V2.5.2 Measures'!$C:$W,10,FALSE),"N/A")</f>
        <v>N/A</v>
      </c>
      <c r="H1551" s="7" t="str">
        <f>IF(VLOOKUP($A1551,'V2.5.2 Measures'!$C:$W,14,FALSE)&lt;&gt; "", VLOOKUP($A1551,'V2.5.2 Measures'!$C:$W,14,FALSE),"N/A")</f>
        <v>N/A</v>
      </c>
      <c r="I1551" s="7">
        <f>IF(VLOOKUP($A1551,'V2.5.2 Measures'!$C:$W,15,FALSE)&lt;&gt; "", VLOOKUP($A1551,'V2.5.2 Measures'!$C:$W,15,FALSE),"N/A")</f>
        <v>0.3</v>
      </c>
      <c r="J1551" s="7" t="str">
        <f>IF(VLOOKUP($A1551,'V2.5.2 Measures'!$C:$W,16,FALSE)&lt;&gt; "", VLOOKUP($A1551,'V2.5.2 Measures'!$C:$W,16,FALSE),"N/A")</f>
        <v>N/A</v>
      </c>
      <c r="K1551" s="7" t="str">
        <f>IF(VLOOKUP($A1551,'V2.5.2 Measures'!$C:$W,17,FALSE)&lt;&gt; "", VLOOKUP($A1551,'V2.5.2 Measures'!$C:$W,17,FALSE),"N/A")</f>
        <v>N/A</v>
      </c>
      <c r="L1551" s="7" t="str">
        <f>IF(VLOOKUP($A1551,'V2.5.2 Measures'!$C:$W,18,FALSE)&lt;&gt; "", VLOOKUP($A1551,'V2.5.2 Measures'!$C:$W,18,FALSE),"N/A")</f>
        <v>Default</v>
      </c>
      <c r="M1551" s="7" t="str">
        <f>IF(VLOOKUP($A1551,'V2.5.2 Measures'!$C:$W,19,FALSE)&lt;&gt; "", VLOOKUP($A1551,'V2.5.2 Measures'!$C:$W,19,FALSE),"N/A")</f>
        <v>SAS</v>
      </c>
      <c r="N1551" s="7" t="str">
        <f>IF(VLOOKUP($A1551,'V2.5.2 Measures'!$C:$W,20,FALSE)&lt;&gt; "", VLOOKUP($A1551,'V2.5.2 Measures'!$C:$W,20,FALSE),"N/A")</f>
        <v>V1.1</v>
      </c>
      <c r="O1551" s="7" t="str">
        <f>IF(VLOOKUP($A1551,'V2.5.2 Measures'!$C:$W,21,FALSE)&lt;&gt; "", VLOOKUP($A1551,'V2.5.2 Measures'!$C:$W,21,FALSE),"N/A")</f>
        <v>V2.3</v>
      </c>
      <c r="P1551" s="7" t="e">
        <f>IF(VLOOKUP($A1551,'V2.5.2 Measures'!$C:$W,22,FALSE)&lt;&gt; "", VLOOKUP($A1551,'V2.5.2 Measures'!$C:$W,22,FALSE),"N/A")</f>
        <v>#REF!</v>
      </c>
      <c r="Q1551" s="7" t="e">
        <f>IF(VLOOKUP($A1551,'V2.5.2 Measures'!$C:$W,23,FALSE)&lt;&gt; "", VLOOKUP($A1551,'V2.5.2 Measures'!$C:$W,23,FALSE),"N/A")</f>
        <v>#REF!</v>
      </c>
      <c r="R1551" s="7" t="e">
        <f>IF(VLOOKUP($A1551,'V2.5.2 Measures'!$C:$W,24,FALSE)&lt;&gt; "", VLOOKUP($A1551,'V2.5.2 Measures'!$C:$W,24,FALSE),"N/A")</f>
        <v>#REF!</v>
      </c>
      <c r="S1551" s="7" t="e">
        <f>IF(VLOOKUP($A1551,'V2.5.2 Measures'!$C:$W,25,FALSE)&lt;&gt; "", VLOOKUP($A1551,'V2.5.2 Measures'!$C:$W,25,FALSE),"N/A")</f>
        <v>#REF!</v>
      </c>
      <c r="T1551" s="7" t="str">
        <f>IF(VLOOKUP($A1551,'V2.5.2 Measures'!$C:$W,2,FALSE)&lt;&gt; "", VLOOKUP($A1551,'V2.5.2 Measures'!$C:$W,2,FALSE),"N/A")</f>
        <v>EXP-6-005-24</v>
      </c>
      <c r="U1551" s="7" t="str">
        <f>IF(VLOOKUP($A1551,'V2.5.2 Measures'!$C:$W,3,FALSE)&lt;&gt; "", VLOOKUP($A1551,'V2.5.2 Measures'!$C:$W,3,FALSE),"N/A")</f>
        <v>Total paid for TYPE-OF-SERVICE = 46 (Intermediate care facility (ICF/IIDICF/IID) services)</v>
      </c>
      <c r="V1551" s="7" t="e">
        <f>IF(VLOOKUP($A1551,'V2.5.2 Measures'!$C:$W,26,FALSE)&lt;&gt; "", VLOOKUP($A1551,'V2.5.2 Measures'!$C:$W,26,FALSE),"N/A")</f>
        <v>#REF!</v>
      </c>
      <c r="W1551" s="7" t="e">
        <f>IF(VLOOKUP($A1551,'V2.5.2 Measures'!$C:$W,44,FALSE)&lt;&gt; "", VLOOKUP($A1551,'V2.5.2 Measures'!$C:$W,44,FALSE),"N/A")</f>
        <v>#REF!</v>
      </c>
    </row>
    <row r="1552" spans="1:23" x14ac:dyDescent="0.35">
      <c r="A1552" s="7" t="str">
        <f>'V2.5.2 Measures'!C1015</f>
        <v>EXP6.25</v>
      </c>
      <c r="B1552" s="7" t="str">
        <f>VLOOKUP($A1552,'V2.5.2 Measures'!$C:$W,6,FALSE)</f>
        <v>Medicaid FFS: Original, Non-Crossover, Paid Claims</v>
      </c>
      <c r="C1552" s="7" t="str">
        <f>VLOOKUP($A1552,'V2.5.2 Measures'!$C:$W,8,FALSE)</f>
        <v>No</v>
      </c>
      <c r="D1552" s="7" t="str">
        <f>IF(VLOOKUP($A1552,'V2.5.2 Measures'!$C:$W,4,FALSE)="","",VLOOKUP($A1552,'V2.5.2 Measures'!$C:$W,4,FALSE))</f>
        <v>Sum</v>
      </c>
      <c r="E1552" s="7" t="str">
        <f>IF((VLOOKUP($A1552,'V2.5.2 Measures'!$C:$W,8,FALSE)&lt;&gt;"")*AND(VLOOKUP($A1552,'V2.5.2 Measures'!$C:$W,8,FALSE)&lt;&gt;"TBD"),VLOOKUP($A1552,'V2.5.2 Measures'!$C:$W,8,FALSE),"N/A")</f>
        <v>No</v>
      </c>
      <c r="F1552" s="7" t="str">
        <f>IF((VLOOKUP($A1552,'V2.5.2 Measures'!$C:$W,9,FALSE)&lt;&gt;"")*AND(VLOOKUP($A1552,'V2.5.2 Measures'!$C:$W,9,FALSE)&lt;&gt;"TBD"),VLOOKUP($A1552,'V2.5.2 Measures'!$C:$W,9,FALSE),"N/A")</f>
        <v>N/A</v>
      </c>
      <c r="G1552" s="7" t="str">
        <f>IF((VLOOKUP($A1552,'V2.5.2 Measures'!$C:$W,10,FALSE)&lt;&gt;"")*AND(VLOOKUP($A1552,'V2.5.2 Measures'!$C:$W,10,FALSE)&lt;&gt;"TBD"),VLOOKUP($A1552,'V2.5.2 Measures'!$C:$W,10,FALSE),"N/A")</f>
        <v>N/A</v>
      </c>
      <c r="H1552" s="7" t="str">
        <f>IF(VLOOKUP($A1552,'V2.5.2 Measures'!$C:$W,14,FALSE)&lt;&gt; "", VLOOKUP($A1552,'V2.5.2 Measures'!$C:$W,14,FALSE),"N/A")</f>
        <v>N/A</v>
      </c>
      <c r="I1552" s="7">
        <f>IF(VLOOKUP($A1552,'V2.5.2 Measures'!$C:$W,15,FALSE)&lt;&gt; "", VLOOKUP($A1552,'V2.5.2 Measures'!$C:$W,15,FALSE),"N/A")</f>
        <v>0.3</v>
      </c>
      <c r="J1552" s="7" t="str">
        <f>IF(VLOOKUP($A1552,'V2.5.2 Measures'!$C:$W,16,FALSE)&lt;&gt; "", VLOOKUP($A1552,'V2.5.2 Measures'!$C:$W,16,FALSE),"N/A")</f>
        <v>N/A</v>
      </c>
      <c r="K1552" s="7" t="str">
        <f>IF(VLOOKUP($A1552,'V2.5.2 Measures'!$C:$W,17,FALSE)&lt;&gt; "", VLOOKUP($A1552,'V2.5.2 Measures'!$C:$W,17,FALSE),"N/A")</f>
        <v>N/A</v>
      </c>
      <c r="L1552" s="7" t="str">
        <f>IF(VLOOKUP($A1552,'V2.5.2 Measures'!$C:$W,18,FALSE)&lt;&gt; "", VLOOKUP($A1552,'V2.5.2 Measures'!$C:$W,18,FALSE),"N/A")</f>
        <v>Default</v>
      </c>
      <c r="M1552" s="7" t="str">
        <f>IF(VLOOKUP($A1552,'V2.5.2 Measures'!$C:$W,19,FALSE)&lt;&gt; "", VLOOKUP($A1552,'V2.5.2 Measures'!$C:$W,19,FALSE),"N/A")</f>
        <v>SAS</v>
      </c>
      <c r="N1552" s="7" t="str">
        <f>IF(VLOOKUP($A1552,'V2.5.2 Measures'!$C:$W,20,FALSE)&lt;&gt; "", VLOOKUP($A1552,'V2.5.2 Measures'!$C:$W,20,FALSE),"N/A")</f>
        <v>V1.1</v>
      </c>
      <c r="O1552" s="7" t="str">
        <f>IF(VLOOKUP($A1552,'V2.5.2 Measures'!$C:$W,21,FALSE)&lt;&gt; "", VLOOKUP($A1552,'V2.5.2 Measures'!$C:$W,21,FALSE),"N/A")</f>
        <v>V2.3</v>
      </c>
      <c r="P1552" s="7" t="e">
        <f>IF(VLOOKUP($A1552,'V2.5.2 Measures'!$C:$W,22,FALSE)&lt;&gt; "", VLOOKUP($A1552,'V2.5.2 Measures'!$C:$W,22,FALSE),"N/A")</f>
        <v>#REF!</v>
      </c>
      <c r="Q1552" s="7" t="e">
        <f>IF(VLOOKUP($A1552,'V2.5.2 Measures'!$C:$W,23,FALSE)&lt;&gt; "", VLOOKUP($A1552,'V2.5.2 Measures'!$C:$W,23,FALSE),"N/A")</f>
        <v>#REF!</v>
      </c>
      <c r="R1552" s="7" t="e">
        <f>IF(VLOOKUP($A1552,'V2.5.2 Measures'!$C:$W,24,FALSE)&lt;&gt; "", VLOOKUP($A1552,'V2.5.2 Measures'!$C:$W,24,FALSE),"N/A")</f>
        <v>#REF!</v>
      </c>
      <c r="S1552" s="7" t="e">
        <f>IF(VLOOKUP($A1552,'V2.5.2 Measures'!$C:$W,25,FALSE)&lt;&gt; "", VLOOKUP($A1552,'V2.5.2 Measures'!$C:$W,25,FALSE),"N/A")</f>
        <v>#REF!</v>
      </c>
      <c r="T1552" s="7" t="str">
        <f>IF(VLOOKUP($A1552,'V2.5.2 Measures'!$C:$W,2,FALSE)&lt;&gt; "", VLOOKUP($A1552,'V2.5.2 Measures'!$C:$W,2,FALSE),"N/A")</f>
        <v>EXP-6-006-25</v>
      </c>
      <c r="U1552" s="7" t="str">
        <f>IF(VLOOKUP($A1552,'V2.5.2 Measures'!$C:$W,3,FALSE)&lt;&gt; "", VLOOKUP($A1552,'V2.5.2 Measures'!$C:$W,3,FALSE),"N/A")</f>
        <v>Total paid for TYPE-OF-SERVICE = 47 (Nursing facility services, other than in institutions for mental diseases)</v>
      </c>
      <c r="V1552" s="7" t="e">
        <f>IF(VLOOKUP($A1552,'V2.5.2 Measures'!$C:$W,26,FALSE)&lt;&gt; "", VLOOKUP($A1552,'V2.5.2 Measures'!$C:$W,26,FALSE),"N/A")</f>
        <v>#REF!</v>
      </c>
      <c r="W1552" s="7" t="e">
        <f>IF(VLOOKUP($A1552,'V2.5.2 Measures'!$C:$W,44,FALSE)&lt;&gt; "", VLOOKUP($A1552,'V2.5.2 Measures'!$C:$W,44,FALSE),"N/A")</f>
        <v>#REF!</v>
      </c>
    </row>
    <row r="1553" spans="1:23" x14ac:dyDescent="0.35">
      <c r="A1553" s="7" t="str">
        <f>'V2.5.2 Measures'!C1016</f>
        <v>EXP6.26</v>
      </c>
      <c r="B1553" s="7" t="str">
        <f>VLOOKUP($A1553,'V2.5.2 Measures'!$C:$W,6,FALSE)</f>
        <v>Medicaid FFS: Original, Non-Crossover, Paid Claims</v>
      </c>
      <c r="C1553" s="7" t="str">
        <f>VLOOKUP($A1553,'V2.5.2 Measures'!$C:$W,8,FALSE)</f>
        <v>No</v>
      </c>
      <c r="D1553" s="7" t="str">
        <f>IF(VLOOKUP($A1553,'V2.5.2 Measures'!$C:$W,4,FALSE)="","",VLOOKUP($A1553,'V2.5.2 Measures'!$C:$W,4,FALSE))</f>
        <v>Sum</v>
      </c>
      <c r="E1553" s="7" t="str">
        <f>IF((VLOOKUP($A1553,'V2.5.2 Measures'!$C:$W,8,FALSE)&lt;&gt;"")*AND(VLOOKUP($A1553,'V2.5.2 Measures'!$C:$W,8,FALSE)&lt;&gt;"TBD"),VLOOKUP($A1553,'V2.5.2 Measures'!$C:$W,8,FALSE),"N/A")</f>
        <v>No</v>
      </c>
      <c r="F1553" s="7" t="str">
        <f>IF((VLOOKUP($A1553,'V2.5.2 Measures'!$C:$W,9,FALSE)&lt;&gt;"")*AND(VLOOKUP($A1553,'V2.5.2 Measures'!$C:$W,9,FALSE)&lt;&gt;"TBD"),VLOOKUP($A1553,'V2.5.2 Measures'!$C:$W,9,FALSE),"N/A")</f>
        <v>N/A</v>
      </c>
      <c r="G1553" s="7" t="str">
        <f>IF((VLOOKUP($A1553,'V2.5.2 Measures'!$C:$W,10,FALSE)&lt;&gt;"")*AND(VLOOKUP($A1553,'V2.5.2 Measures'!$C:$W,10,FALSE)&lt;&gt;"TBD"),VLOOKUP($A1553,'V2.5.2 Measures'!$C:$W,10,FALSE),"N/A")</f>
        <v>N/A</v>
      </c>
      <c r="H1553" s="7" t="str">
        <f>IF(VLOOKUP($A1553,'V2.5.2 Measures'!$C:$W,14,FALSE)&lt;&gt; "", VLOOKUP($A1553,'V2.5.2 Measures'!$C:$W,14,FALSE),"N/A")</f>
        <v>N/A</v>
      </c>
      <c r="I1553" s="7">
        <f>IF(VLOOKUP($A1553,'V2.5.2 Measures'!$C:$W,15,FALSE)&lt;&gt; "", VLOOKUP($A1553,'V2.5.2 Measures'!$C:$W,15,FALSE),"N/A")</f>
        <v>0.3</v>
      </c>
      <c r="J1553" s="7" t="str">
        <f>IF(VLOOKUP($A1553,'V2.5.2 Measures'!$C:$W,16,FALSE)&lt;&gt; "", VLOOKUP($A1553,'V2.5.2 Measures'!$C:$W,16,FALSE),"N/A")</f>
        <v>N/A</v>
      </c>
      <c r="K1553" s="7" t="str">
        <f>IF(VLOOKUP($A1553,'V2.5.2 Measures'!$C:$W,17,FALSE)&lt;&gt; "", VLOOKUP($A1553,'V2.5.2 Measures'!$C:$W,17,FALSE),"N/A")</f>
        <v>N/A</v>
      </c>
      <c r="L1553" s="7" t="str">
        <f>IF(VLOOKUP($A1553,'V2.5.2 Measures'!$C:$W,18,FALSE)&lt;&gt; "", VLOOKUP($A1553,'V2.5.2 Measures'!$C:$W,18,FALSE),"N/A")</f>
        <v>Default</v>
      </c>
      <c r="M1553" s="7" t="str">
        <f>IF(VLOOKUP($A1553,'V2.5.2 Measures'!$C:$W,19,FALSE)&lt;&gt; "", VLOOKUP($A1553,'V2.5.2 Measures'!$C:$W,19,FALSE),"N/A")</f>
        <v>SAS</v>
      </c>
      <c r="N1553" s="7" t="str">
        <f>IF(VLOOKUP($A1553,'V2.5.2 Measures'!$C:$W,20,FALSE)&lt;&gt; "", VLOOKUP($A1553,'V2.5.2 Measures'!$C:$W,20,FALSE),"N/A")</f>
        <v>V1.1</v>
      </c>
      <c r="O1553" s="7" t="str">
        <f>IF(VLOOKUP($A1553,'V2.5.2 Measures'!$C:$W,21,FALSE)&lt;&gt; "", VLOOKUP($A1553,'V2.5.2 Measures'!$C:$W,21,FALSE),"N/A")</f>
        <v>V2.3</v>
      </c>
      <c r="P1553" s="7" t="e">
        <f>IF(VLOOKUP($A1553,'V2.5.2 Measures'!$C:$W,22,FALSE)&lt;&gt; "", VLOOKUP($A1553,'V2.5.2 Measures'!$C:$W,22,FALSE),"N/A")</f>
        <v>#REF!</v>
      </c>
      <c r="Q1553" s="7" t="e">
        <f>IF(VLOOKUP($A1553,'V2.5.2 Measures'!$C:$W,23,FALSE)&lt;&gt; "", VLOOKUP($A1553,'V2.5.2 Measures'!$C:$W,23,FALSE),"N/A")</f>
        <v>#REF!</v>
      </c>
      <c r="R1553" s="7" t="e">
        <f>IF(VLOOKUP($A1553,'V2.5.2 Measures'!$C:$W,24,FALSE)&lt;&gt; "", VLOOKUP($A1553,'V2.5.2 Measures'!$C:$W,24,FALSE),"N/A")</f>
        <v>#REF!</v>
      </c>
      <c r="S1553" s="7" t="e">
        <f>IF(VLOOKUP($A1553,'V2.5.2 Measures'!$C:$W,25,FALSE)&lt;&gt; "", VLOOKUP($A1553,'V2.5.2 Measures'!$C:$W,25,FALSE),"N/A")</f>
        <v>#REF!</v>
      </c>
      <c r="T1553" s="7" t="str">
        <f>IF(VLOOKUP($A1553,'V2.5.2 Measures'!$C:$W,2,FALSE)&lt;&gt; "", VLOOKUP($A1553,'V2.5.2 Measures'!$C:$W,2,FALSE),"N/A")</f>
        <v>EXP-6-007-26</v>
      </c>
      <c r="U1553" s="7" t="str">
        <f>IF(VLOOKUP($A1553,'V2.5.2 Measures'!$C:$W,3,FALSE)&lt;&gt; "", VLOOKUP($A1553,'V2.5.2 Measures'!$C:$W,3,FALSE),"N/A")</f>
        <v>Total paid for TYPE-OF-SERVICE = 48 (Inpatient psychiatric services for individuals under age 21)</v>
      </c>
      <c r="V1553" s="7" t="e">
        <f>IF(VLOOKUP($A1553,'V2.5.2 Measures'!$C:$W,26,FALSE)&lt;&gt; "", VLOOKUP($A1553,'V2.5.2 Measures'!$C:$W,26,FALSE),"N/A")</f>
        <v>#REF!</v>
      </c>
      <c r="W1553" s="7" t="e">
        <f>IF(VLOOKUP($A1553,'V2.5.2 Measures'!$C:$W,44,FALSE)&lt;&gt; "", VLOOKUP($A1553,'V2.5.2 Measures'!$C:$W,44,FALSE),"N/A")</f>
        <v>#REF!</v>
      </c>
    </row>
    <row r="1554" spans="1:23" x14ac:dyDescent="0.35">
      <c r="A1554" s="7" t="str">
        <f>'V2.5.2 Measures'!C1017</f>
        <v>EXP6.27</v>
      </c>
      <c r="B1554" s="7" t="str">
        <f>VLOOKUP($A1554,'V2.5.2 Measures'!$C:$W,6,FALSE)</f>
        <v>Medicaid FFS: Original, Non-Crossover, Paid Claims</v>
      </c>
      <c r="C1554" s="7" t="str">
        <f>VLOOKUP($A1554,'V2.5.2 Measures'!$C:$W,8,FALSE)</f>
        <v>No</v>
      </c>
      <c r="D1554" s="7" t="str">
        <f>IF(VLOOKUP($A1554,'V2.5.2 Measures'!$C:$W,4,FALSE)="","",VLOOKUP($A1554,'V2.5.2 Measures'!$C:$W,4,FALSE))</f>
        <v>Sum</v>
      </c>
      <c r="E1554" s="7" t="str">
        <f>IF((VLOOKUP($A1554,'V2.5.2 Measures'!$C:$W,8,FALSE)&lt;&gt;"")*AND(VLOOKUP($A1554,'V2.5.2 Measures'!$C:$W,8,FALSE)&lt;&gt;"TBD"),VLOOKUP($A1554,'V2.5.2 Measures'!$C:$W,8,FALSE),"N/A")</f>
        <v>No</v>
      </c>
      <c r="F1554" s="7" t="str">
        <f>IF((VLOOKUP($A1554,'V2.5.2 Measures'!$C:$W,9,FALSE)&lt;&gt;"")*AND(VLOOKUP($A1554,'V2.5.2 Measures'!$C:$W,9,FALSE)&lt;&gt;"TBD"),VLOOKUP($A1554,'V2.5.2 Measures'!$C:$W,9,FALSE),"N/A")</f>
        <v>N/A</v>
      </c>
      <c r="G1554" s="7" t="str">
        <f>IF((VLOOKUP($A1554,'V2.5.2 Measures'!$C:$W,10,FALSE)&lt;&gt;"")*AND(VLOOKUP($A1554,'V2.5.2 Measures'!$C:$W,10,FALSE)&lt;&gt;"TBD"),VLOOKUP($A1554,'V2.5.2 Measures'!$C:$W,10,FALSE),"N/A")</f>
        <v>N/A</v>
      </c>
      <c r="H1554" s="7" t="str">
        <f>IF(VLOOKUP($A1554,'V2.5.2 Measures'!$C:$W,14,FALSE)&lt;&gt; "", VLOOKUP($A1554,'V2.5.2 Measures'!$C:$W,14,FALSE),"N/A")</f>
        <v>N/A</v>
      </c>
      <c r="I1554" s="7">
        <f>IF(VLOOKUP($A1554,'V2.5.2 Measures'!$C:$W,15,FALSE)&lt;&gt; "", VLOOKUP($A1554,'V2.5.2 Measures'!$C:$W,15,FALSE),"N/A")</f>
        <v>0.3</v>
      </c>
      <c r="J1554" s="7" t="str">
        <f>IF(VLOOKUP($A1554,'V2.5.2 Measures'!$C:$W,16,FALSE)&lt;&gt; "", VLOOKUP($A1554,'V2.5.2 Measures'!$C:$W,16,FALSE),"N/A")</f>
        <v>N/A</v>
      </c>
      <c r="K1554" s="7" t="str">
        <f>IF(VLOOKUP($A1554,'V2.5.2 Measures'!$C:$W,17,FALSE)&lt;&gt; "", VLOOKUP($A1554,'V2.5.2 Measures'!$C:$W,17,FALSE),"N/A")</f>
        <v>N/A</v>
      </c>
      <c r="L1554" s="7" t="str">
        <f>IF(VLOOKUP($A1554,'V2.5.2 Measures'!$C:$W,18,FALSE)&lt;&gt; "", VLOOKUP($A1554,'V2.5.2 Measures'!$C:$W,18,FALSE),"N/A")</f>
        <v>Default</v>
      </c>
      <c r="M1554" s="7" t="str">
        <f>IF(VLOOKUP($A1554,'V2.5.2 Measures'!$C:$W,19,FALSE)&lt;&gt; "", VLOOKUP($A1554,'V2.5.2 Measures'!$C:$W,19,FALSE),"N/A")</f>
        <v>SAS</v>
      </c>
      <c r="N1554" s="7" t="str">
        <f>IF(VLOOKUP($A1554,'V2.5.2 Measures'!$C:$W,20,FALSE)&lt;&gt; "", VLOOKUP($A1554,'V2.5.2 Measures'!$C:$W,20,FALSE),"N/A")</f>
        <v>V1.1</v>
      </c>
      <c r="O1554" s="7" t="str">
        <f>IF(VLOOKUP($A1554,'V2.5.2 Measures'!$C:$W,21,FALSE)&lt;&gt; "", VLOOKUP($A1554,'V2.5.2 Measures'!$C:$W,21,FALSE),"N/A")</f>
        <v>V2.3</v>
      </c>
      <c r="P1554" s="7" t="e">
        <f>IF(VLOOKUP($A1554,'V2.5.2 Measures'!$C:$W,22,FALSE)&lt;&gt; "", VLOOKUP($A1554,'V2.5.2 Measures'!$C:$W,22,FALSE),"N/A")</f>
        <v>#REF!</v>
      </c>
      <c r="Q1554" s="7" t="e">
        <f>IF(VLOOKUP($A1554,'V2.5.2 Measures'!$C:$W,23,FALSE)&lt;&gt; "", VLOOKUP($A1554,'V2.5.2 Measures'!$C:$W,23,FALSE),"N/A")</f>
        <v>#REF!</v>
      </c>
      <c r="R1554" s="7" t="e">
        <f>IF(VLOOKUP($A1554,'V2.5.2 Measures'!$C:$W,24,FALSE)&lt;&gt; "", VLOOKUP($A1554,'V2.5.2 Measures'!$C:$W,24,FALSE),"N/A")</f>
        <v>#REF!</v>
      </c>
      <c r="S1554" s="7" t="e">
        <f>IF(VLOOKUP($A1554,'V2.5.2 Measures'!$C:$W,25,FALSE)&lt;&gt; "", VLOOKUP($A1554,'V2.5.2 Measures'!$C:$W,25,FALSE),"N/A")</f>
        <v>#REF!</v>
      </c>
      <c r="T1554" s="7" t="str">
        <f>IF(VLOOKUP($A1554,'V2.5.2 Measures'!$C:$W,2,FALSE)&lt;&gt; "", VLOOKUP($A1554,'V2.5.2 Measures'!$C:$W,2,FALSE),"N/A")</f>
        <v>EXP-6-008-27</v>
      </c>
      <c r="U1554" s="7" t="str">
        <f>IF(VLOOKUP($A1554,'V2.5.2 Measures'!$C:$W,3,FALSE)&lt;&gt; "", VLOOKUP($A1554,'V2.5.2 Measures'!$C:$W,3,FALSE),"N/A")</f>
        <v>Total paid for TYPE-OF-SERVICE = 50 (Inpatient substance abuse treatment services and residential substance abuse treatment services.)</v>
      </c>
      <c r="V1554" s="7" t="e">
        <f>IF(VLOOKUP($A1554,'V2.5.2 Measures'!$C:$W,26,FALSE)&lt;&gt; "", VLOOKUP($A1554,'V2.5.2 Measures'!$C:$W,26,FALSE),"N/A")</f>
        <v>#REF!</v>
      </c>
      <c r="W1554" s="7" t="e">
        <f>IF(VLOOKUP($A1554,'V2.5.2 Measures'!$C:$W,44,FALSE)&lt;&gt; "", VLOOKUP($A1554,'V2.5.2 Measures'!$C:$W,44,FALSE),"N/A")</f>
        <v>#REF!</v>
      </c>
    </row>
    <row r="1555" spans="1:23" x14ac:dyDescent="0.35">
      <c r="A1555" s="7" t="str">
        <f>'V2.5.2 Measures'!C1018</f>
        <v>EXP6.28</v>
      </c>
      <c r="B1555" s="7" t="str">
        <f>VLOOKUP($A1555,'V2.5.2 Measures'!$C:$W,6,FALSE)</f>
        <v>Medicaid FFS: Original, Non-Crossover, Paid Claims</v>
      </c>
      <c r="C1555" s="7" t="str">
        <f>VLOOKUP($A1555,'V2.5.2 Measures'!$C:$W,8,FALSE)</f>
        <v>No</v>
      </c>
      <c r="D1555" s="7" t="str">
        <f>IF(VLOOKUP($A1555,'V2.5.2 Measures'!$C:$W,4,FALSE)="","",VLOOKUP($A1555,'V2.5.2 Measures'!$C:$W,4,FALSE))</f>
        <v>Sum</v>
      </c>
      <c r="E1555" s="7" t="str">
        <f>IF((VLOOKUP($A1555,'V2.5.2 Measures'!$C:$W,8,FALSE)&lt;&gt;"")*AND(VLOOKUP($A1555,'V2.5.2 Measures'!$C:$W,8,FALSE)&lt;&gt;"TBD"),VLOOKUP($A1555,'V2.5.2 Measures'!$C:$W,8,FALSE),"N/A")</f>
        <v>No</v>
      </c>
      <c r="F1555" s="7" t="str">
        <f>IF((VLOOKUP($A1555,'V2.5.2 Measures'!$C:$W,9,FALSE)&lt;&gt;"")*AND(VLOOKUP($A1555,'V2.5.2 Measures'!$C:$W,9,FALSE)&lt;&gt;"TBD"),VLOOKUP($A1555,'V2.5.2 Measures'!$C:$W,9,FALSE),"N/A")</f>
        <v>N/A</v>
      </c>
      <c r="G1555" s="7" t="str">
        <f>IF((VLOOKUP($A1555,'V2.5.2 Measures'!$C:$W,10,FALSE)&lt;&gt;"")*AND(VLOOKUP($A1555,'V2.5.2 Measures'!$C:$W,10,FALSE)&lt;&gt;"TBD"),VLOOKUP($A1555,'V2.5.2 Measures'!$C:$W,10,FALSE),"N/A")</f>
        <v>N/A</v>
      </c>
      <c r="H1555" s="7" t="str">
        <f>IF(VLOOKUP($A1555,'V2.5.2 Measures'!$C:$W,14,FALSE)&lt;&gt; "", VLOOKUP($A1555,'V2.5.2 Measures'!$C:$W,14,FALSE),"N/A")</f>
        <v>N/A</v>
      </c>
      <c r="I1555" s="7">
        <f>IF(VLOOKUP($A1555,'V2.5.2 Measures'!$C:$W,15,FALSE)&lt;&gt; "", VLOOKUP($A1555,'V2.5.2 Measures'!$C:$W,15,FALSE),"N/A")</f>
        <v>0.3</v>
      </c>
      <c r="J1555" s="7" t="str">
        <f>IF(VLOOKUP($A1555,'V2.5.2 Measures'!$C:$W,16,FALSE)&lt;&gt; "", VLOOKUP($A1555,'V2.5.2 Measures'!$C:$W,16,FALSE),"N/A")</f>
        <v>N/A</v>
      </c>
      <c r="K1555" s="7" t="str">
        <f>IF(VLOOKUP($A1555,'V2.5.2 Measures'!$C:$W,17,FALSE)&lt;&gt; "", VLOOKUP($A1555,'V2.5.2 Measures'!$C:$W,17,FALSE),"N/A")</f>
        <v>N/A</v>
      </c>
      <c r="L1555" s="7" t="str">
        <f>IF(VLOOKUP($A1555,'V2.5.2 Measures'!$C:$W,18,FALSE)&lt;&gt; "", VLOOKUP($A1555,'V2.5.2 Measures'!$C:$W,18,FALSE),"N/A")</f>
        <v>Default</v>
      </c>
      <c r="M1555" s="7" t="str">
        <f>IF(VLOOKUP($A1555,'V2.5.2 Measures'!$C:$W,19,FALSE)&lt;&gt; "", VLOOKUP($A1555,'V2.5.2 Measures'!$C:$W,19,FALSE),"N/A")</f>
        <v>SAS</v>
      </c>
      <c r="N1555" s="7" t="str">
        <f>IF(VLOOKUP($A1555,'V2.5.2 Measures'!$C:$W,20,FALSE)&lt;&gt; "", VLOOKUP($A1555,'V2.5.2 Measures'!$C:$W,20,FALSE),"N/A")</f>
        <v>V1.1</v>
      </c>
      <c r="O1555" s="7" t="str">
        <f>IF(VLOOKUP($A1555,'V2.5.2 Measures'!$C:$W,21,FALSE)&lt;&gt; "", VLOOKUP($A1555,'V2.5.2 Measures'!$C:$W,21,FALSE),"N/A")</f>
        <v>V2.3</v>
      </c>
      <c r="P1555" s="7" t="e">
        <f>IF(VLOOKUP($A1555,'V2.5.2 Measures'!$C:$W,22,FALSE)&lt;&gt; "", VLOOKUP($A1555,'V2.5.2 Measures'!$C:$W,22,FALSE),"N/A")</f>
        <v>#REF!</v>
      </c>
      <c r="Q1555" s="7" t="e">
        <f>IF(VLOOKUP($A1555,'V2.5.2 Measures'!$C:$W,23,FALSE)&lt;&gt; "", VLOOKUP($A1555,'V2.5.2 Measures'!$C:$W,23,FALSE),"N/A")</f>
        <v>#REF!</v>
      </c>
      <c r="R1555" s="7" t="e">
        <f>IF(VLOOKUP($A1555,'V2.5.2 Measures'!$C:$W,24,FALSE)&lt;&gt; "", VLOOKUP($A1555,'V2.5.2 Measures'!$C:$W,24,FALSE),"N/A")</f>
        <v>#REF!</v>
      </c>
      <c r="S1555" s="7" t="e">
        <f>IF(VLOOKUP($A1555,'V2.5.2 Measures'!$C:$W,25,FALSE)&lt;&gt; "", VLOOKUP($A1555,'V2.5.2 Measures'!$C:$W,25,FALSE),"N/A")</f>
        <v>#REF!</v>
      </c>
      <c r="T1555" s="7" t="str">
        <f>IF(VLOOKUP($A1555,'V2.5.2 Measures'!$C:$W,2,FALSE)&lt;&gt; "", VLOOKUP($A1555,'V2.5.2 Measures'!$C:$W,2,FALSE),"N/A")</f>
        <v>EXP-6-009-28</v>
      </c>
      <c r="U1555" s="7" t="str">
        <f>IF(VLOOKUP($A1555,'V2.5.2 Measures'!$C:$W,3,FALSE)&lt;&gt; "", VLOOKUP($A1555,'V2.5.2 Measures'!$C:$W,3,FALSE),"N/A")</f>
        <v>Total paid for TYPE-OF-SERVICE = 59 (Skilled nursing facility services for individuals under age 21)</v>
      </c>
      <c r="V1555" s="7" t="e">
        <f>IF(VLOOKUP($A1555,'V2.5.2 Measures'!$C:$W,26,FALSE)&lt;&gt; "", VLOOKUP($A1555,'V2.5.2 Measures'!$C:$W,26,FALSE),"N/A")</f>
        <v>#REF!</v>
      </c>
      <c r="W1555" s="7" t="e">
        <f>IF(VLOOKUP($A1555,'V2.5.2 Measures'!$C:$W,44,FALSE)&lt;&gt; "", VLOOKUP($A1555,'V2.5.2 Measures'!$C:$W,44,FALSE),"N/A")</f>
        <v>#REF!</v>
      </c>
    </row>
    <row r="1556" spans="1:23" x14ac:dyDescent="0.35">
      <c r="A1556" s="7" t="str">
        <f>'V2.5.2 Measures'!C1019</f>
        <v>EXP6.3</v>
      </c>
      <c r="B1556" s="7" t="str">
        <f>VLOOKUP($A1556,'V2.5.2 Measures'!$C:$W,6,FALSE)</f>
        <v>Medicaid FFS: Original, Non-Crossover, Paid Claims</v>
      </c>
      <c r="C1556" s="7" t="str">
        <f>VLOOKUP($A1556,'V2.5.2 Measures'!$C:$W,8,FALSE)</f>
        <v>No</v>
      </c>
      <c r="D1556" s="7" t="str">
        <f>IF(VLOOKUP($A1556,'V2.5.2 Measures'!$C:$W,4,FALSE)="","",VLOOKUP($A1556,'V2.5.2 Measures'!$C:$W,4,FALSE))</f>
        <v>Claims Percentage</v>
      </c>
      <c r="E1556" s="7" t="str">
        <f>IF((VLOOKUP($A1556,'V2.5.2 Measures'!$C:$W,8,FALSE)&lt;&gt;"")*AND(VLOOKUP($A1556,'V2.5.2 Measures'!$C:$W,8,FALSE)&lt;&gt;"TBD"),VLOOKUP($A1556,'V2.5.2 Measures'!$C:$W,8,FALSE),"N/A")</f>
        <v>No</v>
      </c>
      <c r="F1556" s="7" t="str">
        <f>IF((VLOOKUP($A1556,'V2.5.2 Measures'!$C:$W,9,FALSE)&lt;&gt;"")*AND(VLOOKUP($A1556,'V2.5.2 Measures'!$C:$W,9,FALSE)&lt;&gt;"TBD"),VLOOKUP($A1556,'V2.5.2 Measures'!$C:$W,9,FALSE),"N/A")</f>
        <v>N/A</v>
      </c>
      <c r="G1556" s="7" t="str">
        <f>IF((VLOOKUP($A1556,'V2.5.2 Measures'!$C:$W,10,FALSE)&lt;&gt;"")*AND(VLOOKUP($A1556,'V2.5.2 Measures'!$C:$W,10,FALSE)&lt;&gt;"TBD"),VLOOKUP($A1556,'V2.5.2 Measures'!$C:$W,10,FALSE),"N/A")</f>
        <v>N/A</v>
      </c>
      <c r="H1556" s="7" t="str">
        <f>IF(VLOOKUP($A1556,'V2.5.2 Measures'!$C:$W,14,FALSE)&lt;&gt; "", VLOOKUP($A1556,'V2.5.2 Measures'!$C:$W,14,FALSE),"N/A")</f>
        <v>TBD</v>
      </c>
      <c r="I1556" s="7">
        <f>IF(VLOOKUP($A1556,'V2.5.2 Measures'!$C:$W,15,FALSE)&lt;&gt; "", VLOOKUP($A1556,'V2.5.2 Measures'!$C:$W,15,FALSE),"N/A")</f>
        <v>0.01</v>
      </c>
      <c r="J1556" s="7" t="str">
        <f>IF(VLOOKUP($A1556,'V2.5.2 Measures'!$C:$W,16,FALSE)&lt;&gt; "", VLOOKUP($A1556,'V2.5.2 Measures'!$C:$W,16,FALSE),"N/A")</f>
        <v>N/A</v>
      </c>
      <c r="K1556" s="7" t="str">
        <f>IF(VLOOKUP($A1556,'V2.5.2 Measures'!$C:$W,17,FALSE)&lt;&gt; "", VLOOKUP($A1556,'V2.5.2 Measures'!$C:$W,17,FALSE),"N/A")</f>
        <v>N/A</v>
      </c>
      <c r="L1556" s="7" t="str">
        <f>IF(VLOOKUP($A1556,'V2.5.2 Measures'!$C:$W,18,FALSE)&lt;&gt; "", VLOOKUP($A1556,'V2.5.2 Measures'!$C:$W,18,FALSE),"N/A")</f>
        <v>Default</v>
      </c>
      <c r="M1556" s="7" t="str">
        <f>IF(VLOOKUP($A1556,'V2.5.2 Measures'!$C:$W,19,FALSE)&lt;&gt; "", VLOOKUP($A1556,'V2.5.2 Measures'!$C:$W,19,FALSE),"N/A")</f>
        <v>SAS</v>
      </c>
      <c r="N1556" s="7" t="str">
        <f>IF(VLOOKUP($A1556,'V2.5.2 Measures'!$C:$W,20,FALSE)&lt;&gt; "", VLOOKUP($A1556,'V2.5.2 Measures'!$C:$W,20,FALSE),"N/A")</f>
        <v>V1.1</v>
      </c>
      <c r="O1556" s="7" t="str">
        <f>IF(VLOOKUP($A1556,'V2.5.2 Measures'!$C:$W,21,FALSE)&lt;&gt; "", VLOOKUP($A1556,'V2.5.2 Measures'!$C:$W,21,FALSE),"N/A")</f>
        <v>V1.6</v>
      </c>
      <c r="P1556" s="7" t="e">
        <f>IF(VLOOKUP($A1556,'V2.5.2 Measures'!$C:$W,22,FALSE)&lt;&gt; "", VLOOKUP($A1556,'V2.5.2 Measures'!$C:$W,22,FALSE),"N/A")</f>
        <v>#REF!</v>
      </c>
      <c r="Q1556" s="7" t="e">
        <f>IF(VLOOKUP($A1556,'V2.5.2 Measures'!$C:$W,23,FALSE)&lt;&gt; "", VLOOKUP($A1556,'V2.5.2 Measures'!$C:$W,23,FALSE),"N/A")</f>
        <v>#REF!</v>
      </c>
      <c r="R1556" s="7" t="e">
        <f>IF(VLOOKUP($A1556,'V2.5.2 Measures'!$C:$W,24,FALSE)&lt;&gt; "", VLOOKUP($A1556,'V2.5.2 Measures'!$C:$W,24,FALSE),"N/A")</f>
        <v>#REF!</v>
      </c>
      <c r="S1556" s="7" t="e">
        <f>IF(VLOOKUP($A1556,'V2.5.2 Measures'!$C:$W,25,FALSE)&lt;&gt; "", VLOOKUP($A1556,'V2.5.2 Measures'!$C:$W,25,FALSE),"N/A")</f>
        <v>#REF!</v>
      </c>
      <c r="T1556" s="7" t="str">
        <f>IF(VLOOKUP($A1556,'V2.5.2 Measures'!$C:$W,2,FALSE)&lt;&gt; "", VLOOKUP($A1556,'V2.5.2 Measures'!$C:$W,2,FALSE),"N/A")</f>
        <v>EXP-6-010-3</v>
      </c>
      <c r="U1556" s="7" t="str">
        <f>IF(VLOOKUP($A1556,'V2.5.2 Measures'!$C:$W,3,FALSE)&lt;&gt; "", VLOOKUP($A1556,'V2.5.2 Measures'!$C:$W,3,FALSE),"N/A")</f>
        <v>% of claim headers with Total Medicaid Paid Amount &gt; $20,000</v>
      </c>
      <c r="V1556" s="7" t="e">
        <f>IF(VLOOKUP($A1556,'V2.5.2 Measures'!$C:$W,26,FALSE)&lt;&gt; "", VLOOKUP($A1556,'V2.5.2 Measures'!$C:$W,26,FALSE),"N/A")</f>
        <v>#REF!</v>
      </c>
      <c r="W1556" s="7" t="e">
        <f>IF(VLOOKUP($A1556,'V2.5.2 Measures'!$C:$W,44,FALSE)&lt;&gt; "", VLOOKUP($A1556,'V2.5.2 Measures'!$C:$W,44,FALSE),"N/A")</f>
        <v>#REF!</v>
      </c>
    </row>
    <row r="1557" spans="1:23" x14ac:dyDescent="0.35">
      <c r="A1557" s="7" t="str">
        <f>'V2.5.2 Measures'!C1020</f>
        <v>EXP6.20</v>
      </c>
      <c r="B1557" s="7" t="str">
        <f>VLOOKUP($A1557,'V2.5.2 Measures'!$C:$W,6,FALSE)</f>
        <v>Medicaid FFS: Original, Non-Crossover, Paid Claims</v>
      </c>
      <c r="C1557" s="7" t="str">
        <f>VLOOKUP($A1557,'V2.5.2 Measures'!$C:$W,8,FALSE)</f>
        <v>No</v>
      </c>
      <c r="D1557" s="7" t="str">
        <f>IF(VLOOKUP($A1557,'V2.5.2 Measures'!$C:$W,4,FALSE)="","",VLOOKUP($A1557,'V2.5.2 Measures'!$C:$W,4,FALSE))</f>
        <v>Ratio</v>
      </c>
      <c r="E1557" s="7" t="str">
        <f>IF((VLOOKUP($A1557,'V2.5.2 Measures'!$C:$W,8,FALSE)&lt;&gt;"")*AND(VLOOKUP($A1557,'V2.5.2 Measures'!$C:$W,8,FALSE)&lt;&gt;"TBD"),VLOOKUP($A1557,'V2.5.2 Measures'!$C:$W,8,FALSE),"N/A")</f>
        <v>No</v>
      </c>
      <c r="F1557" s="7" t="str">
        <f>IF((VLOOKUP($A1557,'V2.5.2 Measures'!$C:$W,9,FALSE)&lt;&gt;"")*AND(VLOOKUP($A1557,'V2.5.2 Measures'!$C:$W,9,FALSE)&lt;&gt;"TBD"),VLOOKUP($A1557,'V2.5.2 Measures'!$C:$W,9,FALSE),"N/A")</f>
        <v>N/A</v>
      </c>
      <c r="G1557" s="7" t="str">
        <f>IF((VLOOKUP($A1557,'V2.5.2 Measures'!$C:$W,10,FALSE)&lt;&gt;"")*AND(VLOOKUP($A1557,'V2.5.2 Measures'!$C:$W,10,FALSE)&lt;&gt;"TBD"),VLOOKUP($A1557,'V2.5.2 Measures'!$C:$W,10,FALSE),"N/A")</f>
        <v>N/A</v>
      </c>
      <c r="H1557" s="7" t="str">
        <f>IF(VLOOKUP($A1557,'V2.5.2 Measures'!$C:$W,14,FALSE)&lt;&gt; "", VLOOKUP($A1557,'V2.5.2 Measures'!$C:$W,14,FALSE),"N/A")</f>
        <v>TBD</v>
      </c>
      <c r="I1557" s="7">
        <f>IF(VLOOKUP($A1557,'V2.5.2 Measures'!$C:$W,15,FALSE)&lt;&gt; "", VLOOKUP($A1557,'V2.5.2 Measures'!$C:$W,15,FALSE),"N/A")</f>
        <v>0.2</v>
      </c>
      <c r="J1557" s="7" t="str">
        <f>IF(VLOOKUP($A1557,'V2.5.2 Measures'!$C:$W,16,FALSE)&lt;&gt; "", VLOOKUP($A1557,'V2.5.2 Measures'!$C:$W,16,FALSE),"N/A")</f>
        <v>N/A</v>
      </c>
      <c r="K1557" s="7" t="str">
        <f>IF(VLOOKUP($A1557,'V2.5.2 Measures'!$C:$W,17,FALSE)&lt;&gt; "", VLOOKUP($A1557,'V2.5.2 Measures'!$C:$W,17,FALSE),"N/A")</f>
        <v>N/A</v>
      </c>
      <c r="L1557" s="7" t="str">
        <f>IF(VLOOKUP($A1557,'V2.5.2 Measures'!$C:$W,18,FALSE)&lt;&gt; "", VLOOKUP($A1557,'V2.5.2 Measures'!$C:$W,18,FALSE),"N/A")</f>
        <v>Default</v>
      </c>
      <c r="M1557" s="7" t="str">
        <f>IF(VLOOKUP($A1557,'V2.5.2 Measures'!$C:$W,19,FALSE)&lt;&gt; "", VLOOKUP($A1557,'V2.5.2 Measures'!$C:$W,19,FALSE),"N/A")</f>
        <v>SAS</v>
      </c>
      <c r="N1557" s="7" t="str">
        <f>IF(VLOOKUP($A1557,'V2.5.2 Measures'!$C:$W,20,FALSE)&lt;&gt; "", VLOOKUP($A1557,'V2.5.2 Measures'!$C:$W,20,FALSE),"N/A")</f>
        <v>V1.1</v>
      </c>
      <c r="O1557" s="7" t="str">
        <f>IF(VLOOKUP($A1557,'V2.5.2 Measures'!$C:$W,21,FALSE)&lt;&gt; "", VLOOKUP($A1557,'V2.5.2 Measures'!$C:$W,21,FALSE),"N/A")</f>
        <v>V2.3</v>
      </c>
      <c r="P1557" s="7" t="e">
        <f>IF(VLOOKUP($A1557,'V2.5.2 Measures'!$C:$W,22,FALSE)&lt;&gt; "", VLOOKUP($A1557,'V2.5.2 Measures'!$C:$W,22,FALSE),"N/A")</f>
        <v>#REF!</v>
      </c>
      <c r="Q1557" s="7" t="e">
        <f>IF(VLOOKUP($A1557,'V2.5.2 Measures'!$C:$W,23,FALSE)&lt;&gt; "", VLOOKUP($A1557,'V2.5.2 Measures'!$C:$W,23,FALSE),"N/A")</f>
        <v>#REF!</v>
      </c>
      <c r="R1557" s="7" t="e">
        <f>IF(VLOOKUP($A1557,'V2.5.2 Measures'!$C:$W,24,FALSE)&lt;&gt; "", VLOOKUP($A1557,'V2.5.2 Measures'!$C:$W,24,FALSE),"N/A")</f>
        <v>#REF!</v>
      </c>
      <c r="S1557" s="7" t="e">
        <f>IF(VLOOKUP($A1557,'V2.5.2 Measures'!$C:$W,25,FALSE)&lt;&gt; "", VLOOKUP($A1557,'V2.5.2 Measures'!$C:$W,25,FALSE),"N/A")</f>
        <v>#REF!</v>
      </c>
      <c r="T1557" s="7" t="str">
        <f>IF(VLOOKUP($A1557,'V2.5.2 Measures'!$C:$W,2,FALSE)&lt;&gt; "", VLOOKUP($A1557,'V2.5.2 Measures'!$C:$W,2,FALSE),"N/A")</f>
        <v>EXP-6-011-20</v>
      </c>
      <c r="U1557" s="7" t="str">
        <f>IF(VLOOKUP($A1557,'V2.5.2 Measures'!$C:$W,3,FALSE)&lt;&gt; "", VLOOKUP($A1557,'V2.5.2 Measures'!$C:$W,3,FALSE),"N/A")</f>
        <v>Average paid per record for TYPE-OF-SERVICE = 9 (Nursing facility services; age 21 or older)</v>
      </c>
      <c r="V1557" s="7" t="e">
        <f>IF(VLOOKUP($A1557,'V2.5.2 Measures'!$C:$W,26,FALSE)&lt;&gt; "", VLOOKUP($A1557,'V2.5.2 Measures'!$C:$W,26,FALSE),"N/A")</f>
        <v>#REF!</v>
      </c>
      <c r="W1557" s="7" t="e">
        <f>IF(VLOOKUP($A1557,'V2.5.2 Measures'!$C:$W,44,FALSE)&lt;&gt; "", VLOOKUP($A1557,'V2.5.2 Measures'!$C:$W,44,FALSE),"N/A")</f>
        <v>#REF!</v>
      </c>
    </row>
    <row r="1558" spans="1:23" x14ac:dyDescent="0.35">
      <c r="A1558" s="7" t="str">
        <f>'V2.5.2 Measures'!C1021</f>
        <v>EXP6.13</v>
      </c>
      <c r="B1558" s="7" t="str">
        <f>VLOOKUP($A1558,'V2.5.2 Measures'!$C:$W,6,FALSE)</f>
        <v>Medicaid FFS: Original, Non-Crossover, Paid Claims</v>
      </c>
      <c r="C1558" s="7" t="str">
        <f>VLOOKUP($A1558,'V2.5.2 Measures'!$C:$W,8,FALSE)</f>
        <v>No</v>
      </c>
      <c r="D1558" s="7" t="str">
        <f>IF(VLOOKUP($A1558,'V2.5.2 Measures'!$C:$W,4,FALSE)="","",VLOOKUP($A1558,'V2.5.2 Measures'!$C:$W,4,FALSE))</f>
        <v>Ratio</v>
      </c>
      <c r="E1558" s="7" t="str">
        <f>IF((VLOOKUP($A1558,'V2.5.2 Measures'!$C:$W,8,FALSE)&lt;&gt;"")*AND(VLOOKUP($A1558,'V2.5.2 Measures'!$C:$W,8,FALSE)&lt;&gt;"TBD"),VLOOKUP($A1558,'V2.5.2 Measures'!$C:$W,8,FALSE),"N/A")</f>
        <v>No</v>
      </c>
      <c r="F1558" s="7" t="str">
        <f>IF((VLOOKUP($A1558,'V2.5.2 Measures'!$C:$W,9,FALSE)&lt;&gt;"")*AND(VLOOKUP($A1558,'V2.5.2 Measures'!$C:$W,9,FALSE)&lt;&gt;"TBD"),VLOOKUP($A1558,'V2.5.2 Measures'!$C:$W,9,FALSE),"N/A")</f>
        <v>N/A</v>
      </c>
      <c r="G1558" s="7" t="str">
        <f>IF((VLOOKUP($A1558,'V2.5.2 Measures'!$C:$W,10,FALSE)&lt;&gt;"")*AND(VLOOKUP($A1558,'V2.5.2 Measures'!$C:$W,10,FALSE)&lt;&gt;"TBD"),VLOOKUP($A1558,'V2.5.2 Measures'!$C:$W,10,FALSE),"N/A")</f>
        <v>N/A</v>
      </c>
      <c r="H1558" s="7" t="str">
        <f>IF(VLOOKUP($A1558,'V2.5.2 Measures'!$C:$W,14,FALSE)&lt;&gt; "", VLOOKUP($A1558,'V2.5.2 Measures'!$C:$W,14,FALSE),"N/A")</f>
        <v>TBD</v>
      </c>
      <c r="I1558" s="7">
        <f>IF(VLOOKUP($A1558,'V2.5.2 Measures'!$C:$W,15,FALSE)&lt;&gt; "", VLOOKUP($A1558,'V2.5.2 Measures'!$C:$W,15,FALSE),"N/A")</f>
        <v>0.2</v>
      </c>
      <c r="J1558" s="7" t="str">
        <f>IF(VLOOKUP($A1558,'V2.5.2 Measures'!$C:$W,16,FALSE)&lt;&gt; "", VLOOKUP($A1558,'V2.5.2 Measures'!$C:$W,16,FALSE),"N/A")</f>
        <v>N/A</v>
      </c>
      <c r="K1558" s="7" t="str">
        <f>IF(VLOOKUP($A1558,'V2.5.2 Measures'!$C:$W,17,FALSE)&lt;&gt; "", VLOOKUP($A1558,'V2.5.2 Measures'!$C:$W,17,FALSE),"N/A")</f>
        <v>N/A</v>
      </c>
      <c r="L1558" s="7" t="str">
        <f>IF(VLOOKUP($A1558,'V2.5.2 Measures'!$C:$W,18,FALSE)&lt;&gt; "", VLOOKUP($A1558,'V2.5.2 Measures'!$C:$W,18,FALSE),"N/A")</f>
        <v>Default</v>
      </c>
      <c r="M1558" s="7" t="str">
        <f>IF(VLOOKUP($A1558,'V2.5.2 Measures'!$C:$W,19,FALSE)&lt;&gt; "", VLOOKUP($A1558,'V2.5.2 Measures'!$C:$W,19,FALSE),"N/A")</f>
        <v>SAS</v>
      </c>
      <c r="N1558" s="7" t="str">
        <f>IF(VLOOKUP($A1558,'V2.5.2 Measures'!$C:$W,20,FALSE)&lt;&gt; "", VLOOKUP($A1558,'V2.5.2 Measures'!$C:$W,20,FALSE),"N/A")</f>
        <v>V1.1</v>
      </c>
      <c r="O1558" s="7" t="str">
        <f>IF(VLOOKUP($A1558,'V2.5.2 Measures'!$C:$W,21,FALSE)&lt;&gt; "", VLOOKUP($A1558,'V2.5.2 Measures'!$C:$W,21,FALSE),"N/A")</f>
        <v>V2.3</v>
      </c>
      <c r="P1558" s="7" t="e">
        <f>IF(VLOOKUP($A1558,'V2.5.2 Measures'!$C:$W,22,FALSE)&lt;&gt; "", VLOOKUP($A1558,'V2.5.2 Measures'!$C:$W,22,FALSE),"N/A")</f>
        <v>#REF!</v>
      </c>
      <c r="Q1558" s="7" t="e">
        <f>IF(VLOOKUP($A1558,'V2.5.2 Measures'!$C:$W,23,FALSE)&lt;&gt; "", VLOOKUP($A1558,'V2.5.2 Measures'!$C:$W,23,FALSE),"N/A")</f>
        <v>#REF!</v>
      </c>
      <c r="R1558" s="7" t="e">
        <f>IF(VLOOKUP($A1558,'V2.5.2 Measures'!$C:$W,24,FALSE)&lt;&gt; "", VLOOKUP($A1558,'V2.5.2 Measures'!$C:$W,24,FALSE),"N/A")</f>
        <v>#REF!</v>
      </c>
      <c r="S1558" s="7" t="e">
        <f>IF(VLOOKUP($A1558,'V2.5.2 Measures'!$C:$W,25,FALSE)&lt;&gt; "", VLOOKUP($A1558,'V2.5.2 Measures'!$C:$W,25,FALSE),"N/A")</f>
        <v>#REF!</v>
      </c>
      <c r="T1558" s="7" t="str">
        <f>IF(VLOOKUP($A1558,'V2.5.2 Measures'!$C:$W,2,FALSE)&lt;&gt; "", VLOOKUP($A1558,'V2.5.2 Measures'!$C:$W,2,FALSE),"N/A")</f>
        <v>EXP-6-012-13</v>
      </c>
      <c r="U1558" s="7" t="str">
        <f>IF(VLOOKUP($A1558,'V2.5.2 Measures'!$C:$W,3,FALSE)&lt;&gt; "", VLOOKUP($A1558,'V2.5.2 Measures'!$C:$W,3,FALSE),"N/A")</f>
        <v>Average paid per record for TYPE-OF-SERVICE = 44 (Inpatient hospital services for individuals age 65 or older in institutions for mental diseases)</v>
      </c>
      <c r="V1558" s="7" t="e">
        <f>IF(VLOOKUP($A1558,'V2.5.2 Measures'!$C:$W,26,FALSE)&lt;&gt; "", VLOOKUP($A1558,'V2.5.2 Measures'!$C:$W,26,FALSE),"N/A")</f>
        <v>#REF!</v>
      </c>
      <c r="W1558" s="7" t="e">
        <f>IF(VLOOKUP($A1558,'V2.5.2 Measures'!$C:$W,44,FALSE)&lt;&gt; "", VLOOKUP($A1558,'V2.5.2 Measures'!$C:$W,44,FALSE),"N/A")</f>
        <v>#REF!</v>
      </c>
    </row>
    <row r="1559" spans="1:23" x14ac:dyDescent="0.35">
      <c r="A1559" s="7" t="str">
        <f>'V2.5.2 Measures'!C1022</f>
        <v>EXP6.14</v>
      </c>
      <c r="B1559" s="7" t="str">
        <f>VLOOKUP($A1559,'V2.5.2 Measures'!$C:$W,6,FALSE)</f>
        <v>Medicaid FFS: Original, Non-Crossover, Paid Claims</v>
      </c>
      <c r="C1559" s="7" t="str">
        <f>VLOOKUP($A1559,'V2.5.2 Measures'!$C:$W,8,FALSE)</f>
        <v>No</v>
      </c>
      <c r="D1559" s="7" t="str">
        <f>IF(VLOOKUP($A1559,'V2.5.2 Measures'!$C:$W,4,FALSE)="","",VLOOKUP($A1559,'V2.5.2 Measures'!$C:$W,4,FALSE))</f>
        <v>Ratio</v>
      </c>
      <c r="E1559" s="7" t="str">
        <f>IF((VLOOKUP($A1559,'V2.5.2 Measures'!$C:$W,8,FALSE)&lt;&gt;"")*AND(VLOOKUP($A1559,'V2.5.2 Measures'!$C:$W,8,FALSE)&lt;&gt;"TBD"),VLOOKUP($A1559,'V2.5.2 Measures'!$C:$W,8,FALSE),"N/A")</f>
        <v>No</v>
      </c>
      <c r="F1559" s="7" t="str">
        <f>IF((VLOOKUP($A1559,'V2.5.2 Measures'!$C:$W,9,FALSE)&lt;&gt;"")*AND(VLOOKUP($A1559,'V2.5.2 Measures'!$C:$W,9,FALSE)&lt;&gt;"TBD"),VLOOKUP($A1559,'V2.5.2 Measures'!$C:$W,9,FALSE),"N/A")</f>
        <v>N/A</v>
      </c>
      <c r="G1559" s="7" t="str">
        <f>IF((VLOOKUP($A1559,'V2.5.2 Measures'!$C:$W,10,FALSE)&lt;&gt;"")*AND(VLOOKUP($A1559,'V2.5.2 Measures'!$C:$W,10,FALSE)&lt;&gt;"TBD"),VLOOKUP($A1559,'V2.5.2 Measures'!$C:$W,10,FALSE),"N/A")</f>
        <v>N/A</v>
      </c>
      <c r="H1559" s="7" t="str">
        <f>IF(VLOOKUP($A1559,'V2.5.2 Measures'!$C:$W,14,FALSE)&lt;&gt; "", VLOOKUP($A1559,'V2.5.2 Measures'!$C:$W,14,FALSE),"N/A")</f>
        <v>TBD</v>
      </c>
      <c r="I1559" s="7">
        <f>IF(VLOOKUP($A1559,'V2.5.2 Measures'!$C:$W,15,FALSE)&lt;&gt; "", VLOOKUP($A1559,'V2.5.2 Measures'!$C:$W,15,FALSE),"N/A")</f>
        <v>0.2</v>
      </c>
      <c r="J1559" s="7" t="str">
        <f>IF(VLOOKUP($A1559,'V2.5.2 Measures'!$C:$W,16,FALSE)&lt;&gt; "", VLOOKUP($A1559,'V2.5.2 Measures'!$C:$W,16,FALSE),"N/A")</f>
        <v>N/A</v>
      </c>
      <c r="K1559" s="7" t="str">
        <f>IF(VLOOKUP($A1559,'V2.5.2 Measures'!$C:$W,17,FALSE)&lt;&gt; "", VLOOKUP($A1559,'V2.5.2 Measures'!$C:$W,17,FALSE),"N/A")</f>
        <v>N/A</v>
      </c>
      <c r="L1559" s="7" t="str">
        <f>IF(VLOOKUP($A1559,'V2.5.2 Measures'!$C:$W,18,FALSE)&lt;&gt; "", VLOOKUP($A1559,'V2.5.2 Measures'!$C:$W,18,FALSE),"N/A")</f>
        <v>Default</v>
      </c>
      <c r="M1559" s="7" t="str">
        <f>IF(VLOOKUP($A1559,'V2.5.2 Measures'!$C:$W,19,FALSE)&lt;&gt; "", VLOOKUP($A1559,'V2.5.2 Measures'!$C:$W,19,FALSE),"N/A")</f>
        <v>SAS</v>
      </c>
      <c r="N1559" s="7" t="str">
        <f>IF(VLOOKUP($A1559,'V2.5.2 Measures'!$C:$W,20,FALSE)&lt;&gt; "", VLOOKUP($A1559,'V2.5.2 Measures'!$C:$W,20,FALSE),"N/A")</f>
        <v>V1.1</v>
      </c>
      <c r="O1559" s="7" t="str">
        <f>IF(VLOOKUP($A1559,'V2.5.2 Measures'!$C:$W,21,FALSE)&lt;&gt; "", VLOOKUP($A1559,'V2.5.2 Measures'!$C:$W,21,FALSE),"N/A")</f>
        <v>V2.3</v>
      </c>
      <c r="P1559" s="7" t="e">
        <f>IF(VLOOKUP($A1559,'V2.5.2 Measures'!$C:$W,22,FALSE)&lt;&gt; "", VLOOKUP($A1559,'V2.5.2 Measures'!$C:$W,22,FALSE),"N/A")</f>
        <v>#REF!</v>
      </c>
      <c r="Q1559" s="7" t="e">
        <f>IF(VLOOKUP($A1559,'V2.5.2 Measures'!$C:$W,23,FALSE)&lt;&gt; "", VLOOKUP($A1559,'V2.5.2 Measures'!$C:$W,23,FALSE),"N/A")</f>
        <v>#REF!</v>
      </c>
      <c r="R1559" s="7" t="e">
        <f>IF(VLOOKUP($A1559,'V2.5.2 Measures'!$C:$W,24,FALSE)&lt;&gt; "", VLOOKUP($A1559,'V2.5.2 Measures'!$C:$W,24,FALSE),"N/A")</f>
        <v>#REF!</v>
      </c>
      <c r="S1559" s="7" t="e">
        <f>IF(VLOOKUP($A1559,'V2.5.2 Measures'!$C:$W,25,FALSE)&lt;&gt; "", VLOOKUP($A1559,'V2.5.2 Measures'!$C:$W,25,FALSE),"N/A")</f>
        <v>#REF!</v>
      </c>
      <c r="T1559" s="7" t="str">
        <f>IF(VLOOKUP($A1559,'V2.5.2 Measures'!$C:$W,2,FALSE)&lt;&gt; "", VLOOKUP($A1559,'V2.5.2 Measures'!$C:$W,2,FALSE),"N/A")</f>
        <v>EXP-6-013-14</v>
      </c>
      <c r="U1559" s="7" t="str">
        <f>IF(VLOOKUP($A1559,'V2.5.2 Measures'!$C:$W,3,FALSE)&lt;&gt; "", VLOOKUP($A1559,'V2.5.2 Measures'!$C:$W,3,FALSE),"N/A")</f>
        <v>Average paid per record for TYPE-OF-SERVICE = 45 (Nursing facility services for individuals age 65 or older in institutions for mental diseases)</v>
      </c>
      <c r="V1559" s="7" t="e">
        <f>IF(VLOOKUP($A1559,'V2.5.2 Measures'!$C:$W,26,FALSE)&lt;&gt; "", VLOOKUP($A1559,'V2.5.2 Measures'!$C:$W,26,FALSE),"N/A")</f>
        <v>#REF!</v>
      </c>
      <c r="W1559" s="7" t="e">
        <f>IF(VLOOKUP($A1559,'V2.5.2 Measures'!$C:$W,44,FALSE)&lt;&gt; "", VLOOKUP($A1559,'V2.5.2 Measures'!$C:$W,44,FALSE),"N/A")</f>
        <v>#REF!</v>
      </c>
    </row>
    <row r="1560" spans="1:23" x14ac:dyDescent="0.35">
      <c r="A1560" s="7" t="str">
        <f>'V2.5.2 Measures'!C1023</f>
        <v>EXP6.15</v>
      </c>
      <c r="B1560" s="7" t="str">
        <f>VLOOKUP($A1560,'V2.5.2 Measures'!$C:$W,6,FALSE)</f>
        <v>Medicaid FFS: Original, Non-Crossover, Paid Claims</v>
      </c>
      <c r="C1560" s="7" t="str">
        <f>VLOOKUP($A1560,'V2.5.2 Measures'!$C:$W,8,FALSE)</f>
        <v>No</v>
      </c>
      <c r="D1560" s="7" t="str">
        <f>IF(VLOOKUP($A1560,'V2.5.2 Measures'!$C:$W,4,FALSE)="","",VLOOKUP($A1560,'V2.5.2 Measures'!$C:$W,4,FALSE))</f>
        <v>Ratio</v>
      </c>
      <c r="E1560" s="7" t="str">
        <f>IF((VLOOKUP($A1560,'V2.5.2 Measures'!$C:$W,8,FALSE)&lt;&gt;"")*AND(VLOOKUP($A1560,'V2.5.2 Measures'!$C:$W,8,FALSE)&lt;&gt;"TBD"),VLOOKUP($A1560,'V2.5.2 Measures'!$C:$W,8,FALSE),"N/A")</f>
        <v>No</v>
      </c>
      <c r="F1560" s="7" t="str">
        <f>IF((VLOOKUP($A1560,'V2.5.2 Measures'!$C:$W,9,FALSE)&lt;&gt;"")*AND(VLOOKUP($A1560,'V2.5.2 Measures'!$C:$W,9,FALSE)&lt;&gt;"TBD"),VLOOKUP($A1560,'V2.5.2 Measures'!$C:$W,9,FALSE),"N/A")</f>
        <v>N/A</v>
      </c>
      <c r="G1560" s="7" t="str">
        <f>IF((VLOOKUP($A1560,'V2.5.2 Measures'!$C:$W,10,FALSE)&lt;&gt;"")*AND(VLOOKUP($A1560,'V2.5.2 Measures'!$C:$W,10,FALSE)&lt;&gt;"TBD"),VLOOKUP($A1560,'V2.5.2 Measures'!$C:$W,10,FALSE),"N/A")</f>
        <v>N/A</v>
      </c>
      <c r="H1560" s="7" t="str">
        <f>IF(VLOOKUP($A1560,'V2.5.2 Measures'!$C:$W,14,FALSE)&lt;&gt; "", VLOOKUP($A1560,'V2.5.2 Measures'!$C:$W,14,FALSE),"N/A")</f>
        <v>TBD</v>
      </c>
      <c r="I1560" s="7">
        <f>IF(VLOOKUP($A1560,'V2.5.2 Measures'!$C:$W,15,FALSE)&lt;&gt; "", VLOOKUP($A1560,'V2.5.2 Measures'!$C:$W,15,FALSE),"N/A")</f>
        <v>0.2</v>
      </c>
      <c r="J1560" s="7" t="str">
        <f>IF(VLOOKUP($A1560,'V2.5.2 Measures'!$C:$W,16,FALSE)&lt;&gt; "", VLOOKUP($A1560,'V2.5.2 Measures'!$C:$W,16,FALSE),"N/A")</f>
        <v>N/A</v>
      </c>
      <c r="K1560" s="7" t="str">
        <f>IF(VLOOKUP($A1560,'V2.5.2 Measures'!$C:$W,17,FALSE)&lt;&gt; "", VLOOKUP($A1560,'V2.5.2 Measures'!$C:$W,17,FALSE),"N/A")</f>
        <v>N/A</v>
      </c>
      <c r="L1560" s="7" t="str">
        <f>IF(VLOOKUP($A1560,'V2.5.2 Measures'!$C:$W,18,FALSE)&lt;&gt; "", VLOOKUP($A1560,'V2.5.2 Measures'!$C:$W,18,FALSE),"N/A")</f>
        <v>Default</v>
      </c>
      <c r="M1560" s="7" t="str">
        <f>IF(VLOOKUP($A1560,'V2.5.2 Measures'!$C:$W,19,FALSE)&lt;&gt; "", VLOOKUP($A1560,'V2.5.2 Measures'!$C:$W,19,FALSE),"N/A")</f>
        <v>SAS</v>
      </c>
      <c r="N1560" s="7" t="str">
        <f>IF(VLOOKUP($A1560,'V2.5.2 Measures'!$C:$W,20,FALSE)&lt;&gt; "", VLOOKUP($A1560,'V2.5.2 Measures'!$C:$W,20,FALSE),"N/A")</f>
        <v>V1.1</v>
      </c>
      <c r="O1560" s="7" t="str">
        <f>IF(VLOOKUP($A1560,'V2.5.2 Measures'!$C:$W,21,FALSE)&lt;&gt; "", VLOOKUP($A1560,'V2.5.2 Measures'!$C:$W,21,FALSE),"N/A")</f>
        <v>V2.3</v>
      </c>
      <c r="P1560" s="7" t="e">
        <f>IF(VLOOKUP($A1560,'V2.5.2 Measures'!$C:$W,22,FALSE)&lt;&gt; "", VLOOKUP($A1560,'V2.5.2 Measures'!$C:$W,22,FALSE),"N/A")</f>
        <v>#REF!</v>
      </c>
      <c r="Q1560" s="7" t="e">
        <f>IF(VLOOKUP($A1560,'V2.5.2 Measures'!$C:$W,23,FALSE)&lt;&gt; "", VLOOKUP($A1560,'V2.5.2 Measures'!$C:$W,23,FALSE),"N/A")</f>
        <v>#REF!</v>
      </c>
      <c r="R1560" s="7" t="e">
        <f>IF(VLOOKUP($A1560,'V2.5.2 Measures'!$C:$W,24,FALSE)&lt;&gt; "", VLOOKUP($A1560,'V2.5.2 Measures'!$C:$W,24,FALSE),"N/A")</f>
        <v>#REF!</v>
      </c>
      <c r="S1560" s="7" t="e">
        <f>IF(VLOOKUP($A1560,'V2.5.2 Measures'!$C:$W,25,FALSE)&lt;&gt; "", VLOOKUP($A1560,'V2.5.2 Measures'!$C:$W,25,FALSE),"N/A")</f>
        <v>#REF!</v>
      </c>
      <c r="T1560" s="7" t="str">
        <f>IF(VLOOKUP($A1560,'V2.5.2 Measures'!$C:$W,2,FALSE)&lt;&gt; "", VLOOKUP($A1560,'V2.5.2 Measures'!$C:$W,2,FALSE),"N/A")</f>
        <v>EXP-6-014-15</v>
      </c>
      <c r="U1560" s="7" t="str">
        <f>IF(VLOOKUP($A1560,'V2.5.2 Measures'!$C:$W,3,FALSE)&lt;&gt; "", VLOOKUP($A1560,'V2.5.2 Measures'!$C:$W,3,FALSE),"N/A")</f>
        <v>Average paid per record for TYPE-OF-SERVICE = 46 (Intermediate care facility (ICF/IIDICF/IID) services)</v>
      </c>
      <c r="V1560" s="7" t="e">
        <f>IF(VLOOKUP($A1560,'V2.5.2 Measures'!$C:$W,26,FALSE)&lt;&gt; "", VLOOKUP($A1560,'V2.5.2 Measures'!$C:$W,26,FALSE),"N/A")</f>
        <v>#REF!</v>
      </c>
      <c r="W1560" s="7" t="e">
        <f>IF(VLOOKUP($A1560,'V2.5.2 Measures'!$C:$W,44,FALSE)&lt;&gt; "", VLOOKUP($A1560,'V2.5.2 Measures'!$C:$W,44,FALSE),"N/A")</f>
        <v>#REF!</v>
      </c>
    </row>
    <row r="1561" spans="1:23" x14ac:dyDescent="0.35">
      <c r="A1561" s="7" t="str">
        <f>'V2.5.2 Measures'!C1024</f>
        <v>EXP6.16</v>
      </c>
      <c r="B1561" s="7" t="str">
        <f>VLOOKUP($A1561,'V2.5.2 Measures'!$C:$W,6,FALSE)</f>
        <v>Medicaid FFS: Original, Non-Crossover, Paid Claims</v>
      </c>
      <c r="C1561" s="7" t="str">
        <f>VLOOKUP($A1561,'V2.5.2 Measures'!$C:$W,8,FALSE)</f>
        <v>No</v>
      </c>
      <c r="D1561" s="7" t="str">
        <f>IF(VLOOKUP($A1561,'V2.5.2 Measures'!$C:$W,4,FALSE)="","",VLOOKUP($A1561,'V2.5.2 Measures'!$C:$W,4,FALSE))</f>
        <v>Ratio</v>
      </c>
      <c r="E1561" s="7" t="str">
        <f>IF((VLOOKUP($A1561,'V2.5.2 Measures'!$C:$W,8,FALSE)&lt;&gt;"")*AND(VLOOKUP($A1561,'V2.5.2 Measures'!$C:$W,8,FALSE)&lt;&gt;"TBD"),VLOOKUP($A1561,'V2.5.2 Measures'!$C:$W,8,FALSE),"N/A")</f>
        <v>No</v>
      </c>
      <c r="F1561" s="7" t="str">
        <f>IF((VLOOKUP($A1561,'V2.5.2 Measures'!$C:$W,9,FALSE)&lt;&gt;"")*AND(VLOOKUP($A1561,'V2.5.2 Measures'!$C:$W,9,FALSE)&lt;&gt;"TBD"),VLOOKUP($A1561,'V2.5.2 Measures'!$C:$W,9,FALSE),"N/A")</f>
        <v>N/A</v>
      </c>
      <c r="G1561" s="7" t="str">
        <f>IF((VLOOKUP($A1561,'V2.5.2 Measures'!$C:$W,10,FALSE)&lt;&gt;"")*AND(VLOOKUP($A1561,'V2.5.2 Measures'!$C:$W,10,FALSE)&lt;&gt;"TBD"),VLOOKUP($A1561,'V2.5.2 Measures'!$C:$W,10,FALSE),"N/A")</f>
        <v>N/A</v>
      </c>
      <c r="H1561" s="7" t="str">
        <f>IF(VLOOKUP($A1561,'V2.5.2 Measures'!$C:$W,14,FALSE)&lt;&gt; "", VLOOKUP($A1561,'V2.5.2 Measures'!$C:$W,14,FALSE),"N/A")</f>
        <v>TBD</v>
      </c>
      <c r="I1561" s="7">
        <f>IF(VLOOKUP($A1561,'V2.5.2 Measures'!$C:$W,15,FALSE)&lt;&gt; "", VLOOKUP($A1561,'V2.5.2 Measures'!$C:$W,15,FALSE),"N/A")</f>
        <v>0.2</v>
      </c>
      <c r="J1561" s="7" t="str">
        <f>IF(VLOOKUP($A1561,'V2.5.2 Measures'!$C:$W,16,FALSE)&lt;&gt; "", VLOOKUP($A1561,'V2.5.2 Measures'!$C:$W,16,FALSE),"N/A")</f>
        <v>N/A</v>
      </c>
      <c r="K1561" s="7" t="str">
        <f>IF(VLOOKUP($A1561,'V2.5.2 Measures'!$C:$W,17,FALSE)&lt;&gt; "", VLOOKUP($A1561,'V2.5.2 Measures'!$C:$W,17,FALSE),"N/A")</f>
        <v>N/A</v>
      </c>
      <c r="L1561" s="7" t="str">
        <f>IF(VLOOKUP($A1561,'V2.5.2 Measures'!$C:$W,18,FALSE)&lt;&gt; "", VLOOKUP($A1561,'V2.5.2 Measures'!$C:$W,18,FALSE),"N/A")</f>
        <v>Default</v>
      </c>
      <c r="M1561" s="7" t="str">
        <f>IF(VLOOKUP($A1561,'V2.5.2 Measures'!$C:$W,19,FALSE)&lt;&gt; "", VLOOKUP($A1561,'V2.5.2 Measures'!$C:$W,19,FALSE),"N/A")</f>
        <v>SAS</v>
      </c>
      <c r="N1561" s="7" t="str">
        <f>IF(VLOOKUP($A1561,'V2.5.2 Measures'!$C:$W,20,FALSE)&lt;&gt; "", VLOOKUP($A1561,'V2.5.2 Measures'!$C:$W,20,FALSE),"N/A")</f>
        <v>V1.1</v>
      </c>
      <c r="O1561" s="7" t="str">
        <f>IF(VLOOKUP($A1561,'V2.5.2 Measures'!$C:$W,21,FALSE)&lt;&gt; "", VLOOKUP($A1561,'V2.5.2 Measures'!$C:$W,21,FALSE),"N/A")</f>
        <v>V2.3</v>
      </c>
      <c r="P1561" s="7" t="e">
        <f>IF(VLOOKUP($A1561,'V2.5.2 Measures'!$C:$W,22,FALSE)&lt;&gt; "", VLOOKUP($A1561,'V2.5.2 Measures'!$C:$W,22,FALSE),"N/A")</f>
        <v>#REF!</v>
      </c>
      <c r="Q1561" s="7" t="e">
        <f>IF(VLOOKUP($A1561,'V2.5.2 Measures'!$C:$W,23,FALSE)&lt;&gt; "", VLOOKUP($A1561,'V2.5.2 Measures'!$C:$W,23,FALSE),"N/A")</f>
        <v>#REF!</v>
      </c>
      <c r="R1561" s="7" t="e">
        <f>IF(VLOOKUP($A1561,'V2.5.2 Measures'!$C:$W,24,FALSE)&lt;&gt; "", VLOOKUP($A1561,'V2.5.2 Measures'!$C:$W,24,FALSE),"N/A")</f>
        <v>#REF!</v>
      </c>
      <c r="S1561" s="7" t="e">
        <f>IF(VLOOKUP($A1561,'V2.5.2 Measures'!$C:$W,25,FALSE)&lt;&gt; "", VLOOKUP($A1561,'V2.5.2 Measures'!$C:$W,25,FALSE),"N/A")</f>
        <v>#REF!</v>
      </c>
      <c r="T1561" s="7" t="str">
        <f>IF(VLOOKUP($A1561,'V2.5.2 Measures'!$C:$W,2,FALSE)&lt;&gt; "", VLOOKUP($A1561,'V2.5.2 Measures'!$C:$W,2,FALSE),"N/A")</f>
        <v>EXP-6-015-16</v>
      </c>
      <c r="U1561" s="7" t="str">
        <f>IF(VLOOKUP($A1561,'V2.5.2 Measures'!$C:$W,3,FALSE)&lt;&gt; "", VLOOKUP($A1561,'V2.5.2 Measures'!$C:$W,3,FALSE),"N/A")</f>
        <v>Average paid per record for TYPE-OF-SERVICE = 47 (Nursing facility services, other than in institutions for mental diseases)</v>
      </c>
      <c r="V1561" s="7" t="e">
        <f>IF(VLOOKUP($A1561,'V2.5.2 Measures'!$C:$W,26,FALSE)&lt;&gt; "", VLOOKUP($A1561,'V2.5.2 Measures'!$C:$W,26,FALSE),"N/A")</f>
        <v>#REF!</v>
      </c>
      <c r="W1561" s="7" t="e">
        <f>IF(VLOOKUP($A1561,'V2.5.2 Measures'!$C:$W,44,FALSE)&lt;&gt; "", VLOOKUP($A1561,'V2.5.2 Measures'!$C:$W,44,FALSE),"N/A")</f>
        <v>#REF!</v>
      </c>
    </row>
    <row r="1562" spans="1:23" x14ac:dyDescent="0.35">
      <c r="A1562" s="7" t="str">
        <f>'V2.5.2 Measures'!C1025</f>
        <v>EXP6.17</v>
      </c>
      <c r="B1562" s="7" t="str">
        <f>VLOOKUP($A1562,'V2.5.2 Measures'!$C:$W,6,FALSE)</f>
        <v>Medicaid FFS: Original, Non-Crossover, Paid Claims</v>
      </c>
      <c r="C1562" s="7" t="str">
        <f>VLOOKUP($A1562,'V2.5.2 Measures'!$C:$W,8,FALSE)</f>
        <v>No</v>
      </c>
      <c r="D1562" s="7" t="str">
        <f>IF(VLOOKUP($A1562,'V2.5.2 Measures'!$C:$W,4,FALSE)="","",VLOOKUP($A1562,'V2.5.2 Measures'!$C:$W,4,FALSE))</f>
        <v>Ratio</v>
      </c>
      <c r="E1562" s="7" t="str">
        <f>IF((VLOOKUP($A1562,'V2.5.2 Measures'!$C:$W,8,FALSE)&lt;&gt;"")*AND(VLOOKUP($A1562,'V2.5.2 Measures'!$C:$W,8,FALSE)&lt;&gt;"TBD"),VLOOKUP($A1562,'V2.5.2 Measures'!$C:$W,8,FALSE),"N/A")</f>
        <v>No</v>
      </c>
      <c r="F1562" s="7" t="str">
        <f>IF((VLOOKUP($A1562,'V2.5.2 Measures'!$C:$W,9,FALSE)&lt;&gt;"")*AND(VLOOKUP($A1562,'V2.5.2 Measures'!$C:$W,9,FALSE)&lt;&gt;"TBD"),VLOOKUP($A1562,'V2.5.2 Measures'!$C:$W,9,FALSE),"N/A")</f>
        <v>N/A</v>
      </c>
      <c r="G1562" s="7" t="str">
        <f>IF((VLOOKUP($A1562,'V2.5.2 Measures'!$C:$W,10,FALSE)&lt;&gt;"")*AND(VLOOKUP($A1562,'V2.5.2 Measures'!$C:$W,10,FALSE)&lt;&gt;"TBD"),VLOOKUP($A1562,'V2.5.2 Measures'!$C:$W,10,FALSE),"N/A")</f>
        <v>N/A</v>
      </c>
      <c r="H1562" s="7" t="str">
        <f>IF(VLOOKUP($A1562,'V2.5.2 Measures'!$C:$W,14,FALSE)&lt;&gt; "", VLOOKUP($A1562,'V2.5.2 Measures'!$C:$W,14,FALSE),"N/A")</f>
        <v>TBD</v>
      </c>
      <c r="I1562" s="7">
        <f>IF(VLOOKUP($A1562,'V2.5.2 Measures'!$C:$W,15,FALSE)&lt;&gt; "", VLOOKUP($A1562,'V2.5.2 Measures'!$C:$W,15,FALSE),"N/A")</f>
        <v>0.2</v>
      </c>
      <c r="J1562" s="7" t="str">
        <f>IF(VLOOKUP($A1562,'V2.5.2 Measures'!$C:$W,16,FALSE)&lt;&gt; "", VLOOKUP($A1562,'V2.5.2 Measures'!$C:$W,16,FALSE),"N/A")</f>
        <v>N/A</v>
      </c>
      <c r="K1562" s="7" t="str">
        <f>IF(VLOOKUP($A1562,'V2.5.2 Measures'!$C:$W,17,FALSE)&lt;&gt; "", VLOOKUP($A1562,'V2.5.2 Measures'!$C:$W,17,FALSE),"N/A")</f>
        <v>N/A</v>
      </c>
      <c r="L1562" s="7" t="str">
        <f>IF(VLOOKUP($A1562,'V2.5.2 Measures'!$C:$W,18,FALSE)&lt;&gt; "", VLOOKUP($A1562,'V2.5.2 Measures'!$C:$W,18,FALSE),"N/A")</f>
        <v>Default</v>
      </c>
      <c r="M1562" s="7" t="str">
        <f>IF(VLOOKUP($A1562,'V2.5.2 Measures'!$C:$W,19,FALSE)&lt;&gt; "", VLOOKUP($A1562,'V2.5.2 Measures'!$C:$W,19,FALSE),"N/A")</f>
        <v>SAS</v>
      </c>
      <c r="N1562" s="7" t="str">
        <f>IF(VLOOKUP($A1562,'V2.5.2 Measures'!$C:$W,20,FALSE)&lt;&gt; "", VLOOKUP($A1562,'V2.5.2 Measures'!$C:$W,20,FALSE),"N/A")</f>
        <v>V1.1</v>
      </c>
      <c r="O1562" s="7" t="str">
        <f>IF(VLOOKUP($A1562,'V2.5.2 Measures'!$C:$W,21,FALSE)&lt;&gt; "", VLOOKUP($A1562,'V2.5.2 Measures'!$C:$W,21,FALSE),"N/A")</f>
        <v>V2.3</v>
      </c>
      <c r="P1562" s="7" t="e">
        <f>IF(VLOOKUP($A1562,'V2.5.2 Measures'!$C:$W,22,FALSE)&lt;&gt; "", VLOOKUP($A1562,'V2.5.2 Measures'!$C:$W,22,FALSE),"N/A")</f>
        <v>#REF!</v>
      </c>
      <c r="Q1562" s="7" t="e">
        <f>IF(VLOOKUP($A1562,'V2.5.2 Measures'!$C:$W,23,FALSE)&lt;&gt; "", VLOOKUP($A1562,'V2.5.2 Measures'!$C:$W,23,FALSE),"N/A")</f>
        <v>#REF!</v>
      </c>
      <c r="R1562" s="7" t="e">
        <f>IF(VLOOKUP($A1562,'V2.5.2 Measures'!$C:$W,24,FALSE)&lt;&gt; "", VLOOKUP($A1562,'V2.5.2 Measures'!$C:$W,24,FALSE),"N/A")</f>
        <v>#REF!</v>
      </c>
      <c r="S1562" s="7" t="e">
        <f>IF(VLOOKUP($A1562,'V2.5.2 Measures'!$C:$W,25,FALSE)&lt;&gt; "", VLOOKUP($A1562,'V2.5.2 Measures'!$C:$W,25,FALSE),"N/A")</f>
        <v>#REF!</v>
      </c>
      <c r="T1562" s="7" t="str">
        <f>IF(VLOOKUP($A1562,'V2.5.2 Measures'!$C:$W,2,FALSE)&lt;&gt; "", VLOOKUP($A1562,'V2.5.2 Measures'!$C:$W,2,FALSE),"N/A")</f>
        <v>EXP-6-016-17</v>
      </c>
      <c r="U1562" s="7" t="str">
        <f>IF(VLOOKUP($A1562,'V2.5.2 Measures'!$C:$W,3,FALSE)&lt;&gt; "", VLOOKUP($A1562,'V2.5.2 Measures'!$C:$W,3,FALSE),"N/A")</f>
        <v>Average paid per record for TYPE-OF-SERVICE = 48 (Inpatient psychiatric services for individuals under age 21)</v>
      </c>
      <c r="V1562" s="7" t="e">
        <f>IF(VLOOKUP($A1562,'V2.5.2 Measures'!$C:$W,26,FALSE)&lt;&gt; "", VLOOKUP($A1562,'V2.5.2 Measures'!$C:$W,26,FALSE),"N/A")</f>
        <v>#REF!</v>
      </c>
      <c r="W1562" s="7" t="e">
        <f>IF(VLOOKUP($A1562,'V2.5.2 Measures'!$C:$W,44,FALSE)&lt;&gt; "", VLOOKUP($A1562,'V2.5.2 Measures'!$C:$W,44,FALSE),"N/A")</f>
        <v>#REF!</v>
      </c>
    </row>
    <row r="1563" spans="1:23" x14ac:dyDescent="0.35">
      <c r="A1563" s="7" t="str">
        <f>'V2.5.2 Measures'!C1026</f>
        <v>EXP6.18</v>
      </c>
      <c r="B1563" s="7" t="str">
        <f>VLOOKUP($A1563,'V2.5.2 Measures'!$C:$W,6,FALSE)</f>
        <v>Medicaid FFS: Original, Non-Crossover, Paid Claims</v>
      </c>
      <c r="C1563" s="7" t="str">
        <f>VLOOKUP($A1563,'V2.5.2 Measures'!$C:$W,8,FALSE)</f>
        <v>No</v>
      </c>
      <c r="D1563" s="7" t="str">
        <f>IF(VLOOKUP($A1563,'V2.5.2 Measures'!$C:$W,4,FALSE)="","",VLOOKUP($A1563,'V2.5.2 Measures'!$C:$W,4,FALSE))</f>
        <v>Ratio</v>
      </c>
      <c r="E1563" s="7" t="str">
        <f>IF((VLOOKUP($A1563,'V2.5.2 Measures'!$C:$W,8,FALSE)&lt;&gt;"")*AND(VLOOKUP($A1563,'V2.5.2 Measures'!$C:$W,8,FALSE)&lt;&gt;"TBD"),VLOOKUP($A1563,'V2.5.2 Measures'!$C:$W,8,FALSE),"N/A")</f>
        <v>No</v>
      </c>
      <c r="F1563" s="7" t="str">
        <f>IF((VLOOKUP($A1563,'V2.5.2 Measures'!$C:$W,9,FALSE)&lt;&gt;"")*AND(VLOOKUP($A1563,'V2.5.2 Measures'!$C:$W,9,FALSE)&lt;&gt;"TBD"),VLOOKUP($A1563,'V2.5.2 Measures'!$C:$W,9,FALSE),"N/A")</f>
        <v>N/A</v>
      </c>
      <c r="G1563" s="7" t="str">
        <f>IF((VLOOKUP($A1563,'V2.5.2 Measures'!$C:$W,10,FALSE)&lt;&gt;"")*AND(VLOOKUP($A1563,'V2.5.2 Measures'!$C:$W,10,FALSE)&lt;&gt;"TBD"),VLOOKUP($A1563,'V2.5.2 Measures'!$C:$W,10,FALSE),"N/A")</f>
        <v>N/A</v>
      </c>
      <c r="H1563" s="7" t="str">
        <f>IF(VLOOKUP($A1563,'V2.5.2 Measures'!$C:$W,14,FALSE)&lt;&gt; "", VLOOKUP($A1563,'V2.5.2 Measures'!$C:$W,14,FALSE),"N/A")</f>
        <v>TBD</v>
      </c>
      <c r="I1563" s="7">
        <f>IF(VLOOKUP($A1563,'V2.5.2 Measures'!$C:$W,15,FALSE)&lt;&gt; "", VLOOKUP($A1563,'V2.5.2 Measures'!$C:$W,15,FALSE),"N/A")</f>
        <v>0.2</v>
      </c>
      <c r="J1563" s="7" t="str">
        <f>IF(VLOOKUP($A1563,'V2.5.2 Measures'!$C:$W,16,FALSE)&lt;&gt; "", VLOOKUP($A1563,'V2.5.2 Measures'!$C:$W,16,FALSE),"N/A")</f>
        <v>N/A</v>
      </c>
      <c r="K1563" s="7" t="str">
        <f>IF(VLOOKUP($A1563,'V2.5.2 Measures'!$C:$W,17,FALSE)&lt;&gt; "", VLOOKUP($A1563,'V2.5.2 Measures'!$C:$W,17,FALSE),"N/A")</f>
        <v>N/A</v>
      </c>
      <c r="L1563" s="7" t="str">
        <f>IF(VLOOKUP($A1563,'V2.5.2 Measures'!$C:$W,18,FALSE)&lt;&gt; "", VLOOKUP($A1563,'V2.5.2 Measures'!$C:$W,18,FALSE),"N/A")</f>
        <v>Default</v>
      </c>
      <c r="M1563" s="7" t="str">
        <f>IF(VLOOKUP($A1563,'V2.5.2 Measures'!$C:$W,19,FALSE)&lt;&gt; "", VLOOKUP($A1563,'V2.5.2 Measures'!$C:$W,19,FALSE),"N/A")</f>
        <v>SAS</v>
      </c>
      <c r="N1563" s="7" t="str">
        <f>IF(VLOOKUP($A1563,'V2.5.2 Measures'!$C:$W,20,FALSE)&lt;&gt; "", VLOOKUP($A1563,'V2.5.2 Measures'!$C:$W,20,FALSE),"N/A")</f>
        <v>V1.1</v>
      </c>
      <c r="O1563" s="7" t="str">
        <f>IF(VLOOKUP($A1563,'V2.5.2 Measures'!$C:$W,21,FALSE)&lt;&gt; "", VLOOKUP($A1563,'V2.5.2 Measures'!$C:$W,21,FALSE),"N/A")</f>
        <v>V2.3</v>
      </c>
      <c r="P1563" s="7" t="e">
        <f>IF(VLOOKUP($A1563,'V2.5.2 Measures'!$C:$W,22,FALSE)&lt;&gt; "", VLOOKUP($A1563,'V2.5.2 Measures'!$C:$W,22,FALSE),"N/A")</f>
        <v>#REF!</v>
      </c>
      <c r="Q1563" s="7" t="e">
        <f>IF(VLOOKUP($A1563,'V2.5.2 Measures'!$C:$W,23,FALSE)&lt;&gt; "", VLOOKUP($A1563,'V2.5.2 Measures'!$C:$W,23,FALSE),"N/A")</f>
        <v>#REF!</v>
      </c>
      <c r="R1563" s="7" t="e">
        <f>IF(VLOOKUP($A1563,'V2.5.2 Measures'!$C:$W,24,FALSE)&lt;&gt; "", VLOOKUP($A1563,'V2.5.2 Measures'!$C:$W,24,FALSE),"N/A")</f>
        <v>#REF!</v>
      </c>
      <c r="S1563" s="7" t="e">
        <f>IF(VLOOKUP($A1563,'V2.5.2 Measures'!$C:$W,25,FALSE)&lt;&gt; "", VLOOKUP($A1563,'V2.5.2 Measures'!$C:$W,25,FALSE),"N/A")</f>
        <v>#REF!</v>
      </c>
      <c r="T1563" s="7" t="str">
        <f>IF(VLOOKUP($A1563,'V2.5.2 Measures'!$C:$W,2,FALSE)&lt;&gt; "", VLOOKUP($A1563,'V2.5.2 Measures'!$C:$W,2,FALSE),"N/A")</f>
        <v>EXP-6-017-18</v>
      </c>
      <c r="U1563" s="7" t="str">
        <f>IF(VLOOKUP($A1563,'V2.5.2 Measures'!$C:$W,3,FALSE)&lt;&gt; "", VLOOKUP($A1563,'V2.5.2 Measures'!$C:$W,3,FALSE),"N/A")</f>
        <v>Average paid per record for TYPE-OF-SERVICE = 50 (Inpatient substance abuse treatment services and residential substance abuse treatment services.)</v>
      </c>
      <c r="V1563" s="7" t="e">
        <f>IF(VLOOKUP($A1563,'V2.5.2 Measures'!$C:$W,26,FALSE)&lt;&gt; "", VLOOKUP($A1563,'V2.5.2 Measures'!$C:$W,26,FALSE),"N/A")</f>
        <v>#REF!</v>
      </c>
      <c r="W1563" s="7" t="e">
        <f>IF(VLOOKUP($A1563,'V2.5.2 Measures'!$C:$W,44,FALSE)&lt;&gt; "", VLOOKUP($A1563,'V2.5.2 Measures'!$C:$W,44,FALSE),"N/A")</f>
        <v>#REF!</v>
      </c>
    </row>
    <row r="1564" spans="1:23" x14ac:dyDescent="0.35">
      <c r="A1564" s="7" t="str">
        <f>'V2.5.2 Measures'!C1027</f>
        <v>EXP6.19</v>
      </c>
      <c r="B1564" s="7" t="str">
        <f>VLOOKUP($A1564,'V2.5.2 Measures'!$C:$W,6,FALSE)</f>
        <v>Medicaid FFS: Original, Non-Crossover, Paid Claims</v>
      </c>
      <c r="C1564" s="7" t="str">
        <f>VLOOKUP($A1564,'V2.5.2 Measures'!$C:$W,8,FALSE)</f>
        <v>No</v>
      </c>
      <c r="D1564" s="7" t="str">
        <f>IF(VLOOKUP($A1564,'V2.5.2 Measures'!$C:$W,4,FALSE)="","",VLOOKUP($A1564,'V2.5.2 Measures'!$C:$W,4,FALSE))</f>
        <v>Ratio</v>
      </c>
      <c r="E1564" s="7" t="str">
        <f>IF((VLOOKUP($A1564,'V2.5.2 Measures'!$C:$W,8,FALSE)&lt;&gt;"")*AND(VLOOKUP($A1564,'V2.5.2 Measures'!$C:$W,8,FALSE)&lt;&gt;"TBD"),VLOOKUP($A1564,'V2.5.2 Measures'!$C:$W,8,FALSE),"N/A")</f>
        <v>No</v>
      </c>
      <c r="F1564" s="7" t="str">
        <f>IF((VLOOKUP($A1564,'V2.5.2 Measures'!$C:$W,9,FALSE)&lt;&gt;"")*AND(VLOOKUP($A1564,'V2.5.2 Measures'!$C:$W,9,FALSE)&lt;&gt;"TBD"),VLOOKUP($A1564,'V2.5.2 Measures'!$C:$W,9,FALSE),"N/A")</f>
        <v>N/A</v>
      </c>
      <c r="G1564" s="7" t="str">
        <f>IF((VLOOKUP($A1564,'V2.5.2 Measures'!$C:$W,10,FALSE)&lt;&gt;"")*AND(VLOOKUP($A1564,'V2.5.2 Measures'!$C:$W,10,FALSE)&lt;&gt;"TBD"),VLOOKUP($A1564,'V2.5.2 Measures'!$C:$W,10,FALSE),"N/A")</f>
        <v>N/A</v>
      </c>
      <c r="H1564" s="7" t="str">
        <f>IF(VLOOKUP($A1564,'V2.5.2 Measures'!$C:$W,14,FALSE)&lt;&gt; "", VLOOKUP($A1564,'V2.5.2 Measures'!$C:$W,14,FALSE),"N/A")</f>
        <v>TBD</v>
      </c>
      <c r="I1564" s="7">
        <f>IF(VLOOKUP($A1564,'V2.5.2 Measures'!$C:$W,15,FALSE)&lt;&gt; "", VLOOKUP($A1564,'V2.5.2 Measures'!$C:$W,15,FALSE),"N/A")</f>
        <v>0.2</v>
      </c>
      <c r="J1564" s="7" t="str">
        <f>IF(VLOOKUP($A1564,'V2.5.2 Measures'!$C:$W,16,FALSE)&lt;&gt; "", VLOOKUP($A1564,'V2.5.2 Measures'!$C:$W,16,FALSE),"N/A")</f>
        <v>N/A</v>
      </c>
      <c r="K1564" s="7" t="str">
        <f>IF(VLOOKUP($A1564,'V2.5.2 Measures'!$C:$W,17,FALSE)&lt;&gt; "", VLOOKUP($A1564,'V2.5.2 Measures'!$C:$W,17,FALSE),"N/A")</f>
        <v>N/A</v>
      </c>
      <c r="L1564" s="7" t="str">
        <f>IF(VLOOKUP($A1564,'V2.5.2 Measures'!$C:$W,18,FALSE)&lt;&gt; "", VLOOKUP($A1564,'V2.5.2 Measures'!$C:$W,18,FALSE),"N/A")</f>
        <v>Default</v>
      </c>
      <c r="M1564" s="7" t="str">
        <f>IF(VLOOKUP($A1564,'V2.5.2 Measures'!$C:$W,19,FALSE)&lt;&gt; "", VLOOKUP($A1564,'V2.5.2 Measures'!$C:$W,19,FALSE),"N/A")</f>
        <v>SAS</v>
      </c>
      <c r="N1564" s="7" t="str">
        <f>IF(VLOOKUP($A1564,'V2.5.2 Measures'!$C:$W,20,FALSE)&lt;&gt; "", VLOOKUP($A1564,'V2.5.2 Measures'!$C:$W,20,FALSE),"N/A")</f>
        <v>V1.1</v>
      </c>
      <c r="O1564" s="7" t="str">
        <f>IF(VLOOKUP($A1564,'V2.5.2 Measures'!$C:$W,21,FALSE)&lt;&gt; "", VLOOKUP($A1564,'V2.5.2 Measures'!$C:$W,21,FALSE),"N/A")</f>
        <v>V2.3</v>
      </c>
      <c r="P1564" s="7" t="e">
        <f>IF(VLOOKUP($A1564,'V2.5.2 Measures'!$C:$W,22,FALSE)&lt;&gt; "", VLOOKUP($A1564,'V2.5.2 Measures'!$C:$W,22,FALSE),"N/A")</f>
        <v>#REF!</v>
      </c>
      <c r="Q1564" s="7" t="e">
        <f>IF(VLOOKUP($A1564,'V2.5.2 Measures'!$C:$W,23,FALSE)&lt;&gt; "", VLOOKUP($A1564,'V2.5.2 Measures'!$C:$W,23,FALSE),"N/A")</f>
        <v>#REF!</v>
      </c>
      <c r="R1564" s="7" t="e">
        <f>IF(VLOOKUP($A1564,'V2.5.2 Measures'!$C:$W,24,FALSE)&lt;&gt; "", VLOOKUP($A1564,'V2.5.2 Measures'!$C:$W,24,FALSE),"N/A")</f>
        <v>#REF!</v>
      </c>
      <c r="S1564" s="7" t="e">
        <f>IF(VLOOKUP($A1564,'V2.5.2 Measures'!$C:$W,25,FALSE)&lt;&gt; "", VLOOKUP($A1564,'V2.5.2 Measures'!$C:$W,25,FALSE),"N/A")</f>
        <v>#REF!</v>
      </c>
      <c r="T1564" s="7" t="str">
        <f>IF(VLOOKUP($A1564,'V2.5.2 Measures'!$C:$W,2,FALSE)&lt;&gt; "", VLOOKUP($A1564,'V2.5.2 Measures'!$C:$W,2,FALSE),"N/A")</f>
        <v>EXP-6-018-19</v>
      </c>
      <c r="U1564" s="7" t="str">
        <f>IF(VLOOKUP($A1564,'V2.5.2 Measures'!$C:$W,3,FALSE)&lt;&gt; "", VLOOKUP($A1564,'V2.5.2 Measures'!$C:$W,3,FALSE),"N/A")</f>
        <v>Average paid per record for TYPE-OF-SERVICE = 59 (Skilled nursing facility services for individuals under age 21)</v>
      </c>
      <c r="V1564" s="7" t="e">
        <f>IF(VLOOKUP($A1564,'V2.5.2 Measures'!$C:$W,26,FALSE)&lt;&gt; "", VLOOKUP($A1564,'V2.5.2 Measures'!$C:$W,26,FALSE),"N/A")</f>
        <v>#REF!</v>
      </c>
      <c r="W1564" s="7" t="e">
        <f>IF(VLOOKUP($A1564,'V2.5.2 Measures'!$C:$W,44,FALSE)&lt;&gt; "", VLOOKUP($A1564,'V2.5.2 Measures'!$C:$W,44,FALSE),"N/A")</f>
        <v>#REF!</v>
      </c>
    </row>
    <row r="1565" spans="1:23" x14ac:dyDescent="0.35">
      <c r="A1565" s="7" t="str">
        <f>'V2.5.2 Measures'!C1028</f>
        <v>EXP6.12</v>
      </c>
      <c r="B1565" s="7" t="str">
        <f>VLOOKUP($A1565,'V2.5.2 Measures'!$C:$W,6,FALSE)</f>
        <v>Medicaid FFS: Original, Non-Crossover, Paid Claims</v>
      </c>
      <c r="C1565" s="7" t="str">
        <f>VLOOKUP($A1565,'V2.5.2 Measures'!$C:$W,8,FALSE)</f>
        <v>No</v>
      </c>
      <c r="D1565" s="7" t="str">
        <f>IF(VLOOKUP($A1565,'V2.5.2 Measures'!$C:$W,4,FALSE)="","",VLOOKUP($A1565,'V2.5.2 Measures'!$C:$W,4,FALSE))</f>
        <v>Ratio</v>
      </c>
      <c r="E1565" s="7" t="str">
        <f>IF((VLOOKUP($A1565,'V2.5.2 Measures'!$C:$W,8,FALSE)&lt;&gt;"")*AND(VLOOKUP($A1565,'V2.5.2 Measures'!$C:$W,8,FALSE)&lt;&gt;"TBD"),VLOOKUP($A1565,'V2.5.2 Measures'!$C:$W,8,FALSE),"N/A")</f>
        <v>No</v>
      </c>
      <c r="F1565" s="7" t="str">
        <f>IF((VLOOKUP($A1565,'V2.5.2 Measures'!$C:$W,9,FALSE)&lt;&gt;"")*AND(VLOOKUP($A1565,'V2.5.2 Measures'!$C:$W,9,FALSE)&lt;&gt;"TBD"),VLOOKUP($A1565,'V2.5.2 Measures'!$C:$W,9,FALSE),"N/A")</f>
        <v>N/A</v>
      </c>
      <c r="G1565" s="7" t="str">
        <f>IF((VLOOKUP($A1565,'V2.5.2 Measures'!$C:$W,10,FALSE)&lt;&gt;"")*AND(VLOOKUP($A1565,'V2.5.2 Measures'!$C:$W,10,FALSE)&lt;&gt;"TBD"),VLOOKUP($A1565,'V2.5.2 Measures'!$C:$W,10,FALSE),"N/A")</f>
        <v>N/A</v>
      </c>
      <c r="H1565" s="7" t="str">
        <f>IF(VLOOKUP($A1565,'V2.5.2 Measures'!$C:$W,14,FALSE)&lt;&gt; "", VLOOKUP($A1565,'V2.5.2 Measures'!$C:$W,14,FALSE),"N/A")</f>
        <v>TBD</v>
      </c>
      <c r="I1565" s="7">
        <f>IF(VLOOKUP($A1565,'V2.5.2 Measures'!$C:$W,15,FALSE)&lt;&gt; "", VLOOKUP($A1565,'V2.5.2 Measures'!$C:$W,15,FALSE),"N/A")</f>
        <v>0.2</v>
      </c>
      <c r="J1565" s="7" t="str">
        <f>IF(VLOOKUP($A1565,'V2.5.2 Measures'!$C:$W,16,FALSE)&lt;&gt; "", VLOOKUP($A1565,'V2.5.2 Measures'!$C:$W,16,FALSE),"N/A")</f>
        <v>N/A</v>
      </c>
      <c r="K1565" s="7" t="str">
        <f>IF(VLOOKUP($A1565,'V2.5.2 Measures'!$C:$W,17,FALSE)&lt;&gt; "", VLOOKUP($A1565,'V2.5.2 Measures'!$C:$W,17,FALSE),"N/A")</f>
        <v>N/A</v>
      </c>
      <c r="L1565" s="7" t="str">
        <f>IF(VLOOKUP($A1565,'V2.5.2 Measures'!$C:$W,18,FALSE)&lt;&gt; "", VLOOKUP($A1565,'V2.5.2 Measures'!$C:$W,18,FALSE),"N/A")</f>
        <v>Default</v>
      </c>
      <c r="M1565" s="7" t="str">
        <f>IF(VLOOKUP($A1565,'V2.5.2 Measures'!$C:$W,19,FALSE)&lt;&gt; "", VLOOKUP($A1565,'V2.5.2 Measures'!$C:$W,19,FALSE),"N/A")</f>
        <v>SAS</v>
      </c>
      <c r="N1565" s="7" t="str">
        <f>IF(VLOOKUP($A1565,'V2.5.2 Measures'!$C:$W,20,FALSE)&lt;&gt; "", VLOOKUP($A1565,'V2.5.2 Measures'!$C:$W,20,FALSE),"N/A")</f>
        <v>V1.1</v>
      </c>
      <c r="O1565" s="7" t="str">
        <f>IF(VLOOKUP($A1565,'V2.5.2 Measures'!$C:$W,21,FALSE)&lt;&gt; "", VLOOKUP($A1565,'V2.5.2 Measures'!$C:$W,21,FALSE),"N/A")</f>
        <v>V2.3</v>
      </c>
      <c r="P1565" s="7" t="e">
        <f>IF(VLOOKUP($A1565,'V2.5.2 Measures'!$C:$W,22,FALSE)&lt;&gt; "", VLOOKUP($A1565,'V2.5.2 Measures'!$C:$W,22,FALSE),"N/A")</f>
        <v>#REF!</v>
      </c>
      <c r="Q1565" s="7" t="e">
        <f>IF(VLOOKUP($A1565,'V2.5.2 Measures'!$C:$W,23,FALSE)&lt;&gt; "", VLOOKUP($A1565,'V2.5.2 Measures'!$C:$W,23,FALSE),"N/A")</f>
        <v>#REF!</v>
      </c>
      <c r="R1565" s="7" t="e">
        <f>IF(VLOOKUP($A1565,'V2.5.2 Measures'!$C:$W,24,FALSE)&lt;&gt; "", VLOOKUP($A1565,'V2.5.2 Measures'!$C:$W,24,FALSE),"N/A")</f>
        <v>#REF!</v>
      </c>
      <c r="S1565" s="7" t="e">
        <f>IF(VLOOKUP($A1565,'V2.5.2 Measures'!$C:$W,25,FALSE)&lt;&gt; "", VLOOKUP($A1565,'V2.5.2 Measures'!$C:$W,25,FALSE),"N/A")</f>
        <v>#REF!</v>
      </c>
      <c r="T1565" s="7" t="str">
        <f>IF(VLOOKUP($A1565,'V2.5.2 Measures'!$C:$W,2,FALSE)&lt;&gt; "", VLOOKUP($A1565,'V2.5.2 Measures'!$C:$W,2,FALSE),"N/A")</f>
        <v>EXP-6-019-12</v>
      </c>
      <c r="U1565" s="7" t="str">
        <f>IF(VLOOKUP($A1565,'V2.5.2 Measures'!$C:$W,3,FALSE)&lt;&gt; "", VLOOKUP($A1565,'V2.5.2 Measures'!$C:$W,3,FALSE),"N/A")</f>
        <v>Average paid per Long-Term Care day for TYPE-OF-SERVICE = 9 (Nursing facility services; age 21 or older)</v>
      </c>
      <c r="V1565" s="7" t="e">
        <f>IF(VLOOKUP($A1565,'V2.5.2 Measures'!$C:$W,26,FALSE)&lt;&gt; "", VLOOKUP($A1565,'V2.5.2 Measures'!$C:$W,26,FALSE),"N/A")</f>
        <v>#REF!</v>
      </c>
      <c r="W1565" s="7" t="e">
        <f>IF(VLOOKUP($A1565,'V2.5.2 Measures'!$C:$W,44,FALSE)&lt;&gt; "", VLOOKUP($A1565,'V2.5.2 Measures'!$C:$W,44,FALSE),"N/A")</f>
        <v>#REF!</v>
      </c>
    </row>
    <row r="1566" spans="1:23" x14ac:dyDescent="0.35">
      <c r="A1566" s="7" t="str">
        <f>'V2.5.2 Measures'!C1029</f>
        <v>EXP6.5</v>
      </c>
      <c r="B1566" s="7" t="str">
        <f>VLOOKUP($A1566,'V2.5.2 Measures'!$C:$W,6,FALSE)</f>
        <v>Medicaid FFS: Original, Non-Crossover, Paid Claims</v>
      </c>
      <c r="C1566" s="7" t="str">
        <f>VLOOKUP($A1566,'V2.5.2 Measures'!$C:$W,8,FALSE)</f>
        <v>No</v>
      </c>
      <c r="D1566" s="7" t="str">
        <f>IF(VLOOKUP($A1566,'V2.5.2 Measures'!$C:$W,4,FALSE)="","",VLOOKUP($A1566,'V2.5.2 Measures'!$C:$W,4,FALSE))</f>
        <v>Ratio</v>
      </c>
      <c r="E1566" s="7" t="str">
        <f>IF((VLOOKUP($A1566,'V2.5.2 Measures'!$C:$W,8,FALSE)&lt;&gt;"")*AND(VLOOKUP($A1566,'V2.5.2 Measures'!$C:$W,8,FALSE)&lt;&gt;"TBD"),VLOOKUP($A1566,'V2.5.2 Measures'!$C:$W,8,FALSE),"N/A")</f>
        <v>No</v>
      </c>
      <c r="F1566" s="7" t="str">
        <f>IF((VLOOKUP($A1566,'V2.5.2 Measures'!$C:$W,9,FALSE)&lt;&gt;"")*AND(VLOOKUP($A1566,'V2.5.2 Measures'!$C:$W,9,FALSE)&lt;&gt;"TBD"),VLOOKUP($A1566,'V2.5.2 Measures'!$C:$W,9,FALSE),"N/A")</f>
        <v>N/A</v>
      </c>
      <c r="G1566" s="7" t="str">
        <f>IF((VLOOKUP($A1566,'V2.5.2 Measures'!$C:$W,10,FALSE)&lt;&gt;"")*AND(VLOOKUP($A1566,'V2.5.2 Measures'!$C:$W,10,FALSE)&lt;&gt;"TBD"),VLOOKUP($A1566,'V2.5.2 Measures'!$C:$W,10,FALSE),"N/A")</f>
        <v>N/A</v>
      </c>
      <c r="H1566" s="7" t="str">
        <f>IF(VLOOKUP($A1566,'V2.5.2 Measures'!$C:$W,14,FALSE)&lt;&gt; "", VLOOKUP($A1566,'V2.5.2 Measures'!$C:$W,14,FALSE),"N/A")</f>
        <v>TBD</v>
      </c>
      <c r="I1566" s="7">
        <f>IF(VLOOKUP($A1566,'V2.5.2 Measures'!$C:$W,15,FALSE)&lt;&gt; "", VLOOKUP($A1566,'V2.5.2 Measures'!$C:$W,15,FALSE),"N/A")</f>
        <v>0.2</v>
      </c>
      <c r="J1566" s="7" t="str">
        <f>IF(VLOOKUP($A1566,'V2.5.2 Measures'!$C:$W,16,FALSE)&lt;&gt; "", VLOOKUP($A1566,'V2.5.2 Measures'!$C:$W,16,FALSE),"N/A")</f>
        <v>N/A</v>
      </c>
      <c r="K1566" s="7" t="str">
        <f>IF(VLOOKUP($A1566,'V2.5.2 Measures'!$C:$W,17,FALSE)&lt;&gt; "", VLOOKUP($A1566,'V2.5.2 Measures'!$C:$W,17,FALSE),"N/A")</f>
        <v>N/A</v>
      </c>
      <c r="L1566" s="7" t="str">
        <f>IF(VLOOKUP($A1566,'V2.5.2 Measures'!$C:$W,18,FALSE)&lt;&gt; "", VLOOKUP($A1566,'V2.5.2 Measures'!$C:$W,18,FALSE),"N/A")</f>
        <v>Default</v>
      </c>
      <c r="M1566" s="7" t="str">
        <f>IF(VLOOKUP($A1566,'V2.5.2 Measures'!$C:$W,19,FALSE)&lt;&gt; "", VLOOKUP($A1566,'V2.5.2 Measures'!$C:$W,19,FALSE),"N/A")</f>
        <v>SAS</v>
      </c>
      <c r="N1566" s="7" t="str">
        <f>IF(VLOOKUP($A1566,'V2.5.2 Measures'!$C:$W,20,FALSE)&lt;&gt; "", VLOOKUP($A1566,'V2.5.2 Measures'!$C:$W,20,FALSE),"N/A")</f>
        <v>V1.1</v>
      </c>
      <c r="O1566" s="7" t="str">
        <f>IF(VLOOKUP($A1566,'V2.5.2 Measures'!$C:$W,21,FALSE)&lt;&gt; "", VLOOKUP($A1566,'V2.5.2 Measures'!$C:$W,21,FALSE),"N/A")</f>
        <v>V2.3</v>
      </c>
      <c r="P1566" s="7" t="e">
        <f>IF(VLOOKUP($A1566,'V2.5.2 Measures'!$C:$W,22,FALSE)&lt;&gt; "", VLOOKUP($A1566,'V2.5.2 Measures'!$C:$W,22,FALSE),"N/A")</f>
        <v>#REF!</v>
      </c>
      <c r="Q1566" s="7" t="e">
        <f>IF(VLOOKUP($A1566,'V2.5.2 Measures'!$C:$W,23,FALSE)&lt;&gt; "", VLOOKUP($A1566,'V2.5.2 Measures'!$C:$W,23,FALSE),"N/A")</f>
        <v>#REF!</v>
      </c>
      <c r="R1566" s="7" t="e">
        <f>IF(VLOOKUP($A1566,'V2.5.2 Measures'!$C:$W,24,FALSE)&lt;&gt; "", VLOOKUP($A1566,'V2.5.2 Measures'!$C:$W,24,FALSE),"N/A")</f>
        <v>#REF!</v>
      </c>
      <c r="S1566" s="7" t="e">
        <f>IF(VLOOKUP($A1566,'V2.5.2 Measures'!$C:$W,25,FALSE)&lt;&gt; "", VLOOKUP($A1566,'V2.5.2 Measures'!$C:$W,25,FALSE),"N/A")</f>
        <v>#REF!</v>
      </c>
      <c r="T1566" s="7" t="str">
        <f>IF(VLOOKUP($A1566,'V2.5.2 Measures'!$C:$W,2,FALSE)&lt;&gt; "", VLOOKUP($A1566,'V2.5.2 Measures'!$C:$W,2,FALSE),"N/A")</f>
        <v>EXP-6-020-5</v>
      </c>
      <c r="U1566" s="7" t="str">
        <f>IF(VLOOKUP($A1566,'V2.5.2 Measures'!$C:$W,3,FALSE)&lt;&gt; "", VLOOKUP($A1566,'V2.5.2 Measures'!$C:$W,3,FALSE),"N/A")</f>
        <v>Average paid per Long-Term Care day for TYPE-OF-SERVICE = 44 (Inpatient hospital services for individuals age 65 or older in institutions for mental diseases)</v>
      </c>
      <c r="V1566" s="7" t="e">
        <f>IF(VLOOKUP($A1566,'V2.5.2 Measures'!$C:$W,26,FALSE)&lt;&gt; "", VLOOKUP($A1566,'V2.5.2 Measures'!$C:$W,26,FALSE),"N/A")</f>
        <v>#REF!</v>
      </c>
      <c r="W1566" s="7" t="e">
        <f>IF(VLOOKUP($A1566,'V2.5.2 Measures'!$C:$W,44,FALSE)&lt;&gt; "", VLOOKUP($A1566,'V2.5.2 Measures'!$C:$W,44,FALSE),"N/A")</f>
        <v>#REF!</v>
      </c>
    </row>
    <row r="1567" spans="1:23" x14ac:dyDescent="0.35">
      <c r="A1567" s="7" t="str">
        <f>'V2.5.2 Measures'!C1030</f>
        <v>EXP6.6</v>
      </c>
      <c r="B1567" s="7" t="str">
        <f>VLOOKUP($A1567,'V2.5.2 Measures'!$C:$W,6,FALSE)</f>
        <v>Medicaid FFS: Original, Non-Crossover, Paid Claims</v>
      </c>
      <c r="C1567" s="7" t="str">
        <f>VLOOKUP($A1567,'V2.5.2 Measures'!$C:$W,8,FALSE)</f>
        <v>No</v>
      </c>
      <c r="D1567" s="7" t="str">
        <f>IF(VLOOKUP($A1567,'V2.5.2 Measures'!$C:$W,4,FALSE)="","",VLOOKUP($A1567,'V2.5.2 Measures'!$C:$W,4,FALSE))</f>
        <v>Ratio</v>
      </c>
      <c r="E1567" s="7" t="str">
        <f>IF((VLOOKUP($A1567,'V2.5.2 Measures'!$C:$W,8,FALSE)&lt;&gt;"")*AND(VLOOKUP($A1567,'V2.5.2 Measures'!$C:$W,8,FALSE)&lt;&gt;"TBD"),VLOOKUP($A1567,'V2.5.2 Measures'!$C:$W,8,FALSE),"N/A")</f>
        <v>No</v>
      </c>
      <c r="F1567" s="7" t="str">
        <f>IF((VLOOKUP($A1567,'V2.5.2 Measures'!$C:$W,9,FALSE)&lt;&gt;"")*AND(VLOOKUP($A1567,'V2.5.2 Measures'!$C:$W,9,FALSE)&lt;&gt;"TBD"),VLOOKUP($A1567,'V2.5.2 Measures'!$C:$W,9,FALSE),"N/A")</f>
        <v>N/A</v>
      </c>
      <c r="G1567" s="7" t="str">
        <f>IF((VLOOKUP($A1567,'V2.5.2 Measures'!$C:$W,10,FALSE)&lt;&gt;"")*AND(VLOOKUP($A1567,'V2.5.2 Measures'!$C:$W,10,FALSE)&lt;&gt;"TBD"),VLOOKUP($A1567,'V2.5.2 Measures'!$C:$W,10,FALSE),"N/A")</f>
        <v>N/A</v>
      </c>
      <c r="H1567" s="7" t="str">
        <f>IF(VLOOKUP($A1567,'V2.5.2 Measures'!$C:$W,14,FALSE)&lt;&gt; "", VLOOKUP($A1567,'V2.5.2 Measures'!$C:$W,14,FALSE),"N/A")</f>
        <v>TBD</v>
      </c>
      <c r="I1567" s="7">
        <f>IF(VLOOKUP($A1567,'V2.5.2 Measures'!$C:$W,15,FALSE)&lt;&gt; "", VLOOKUP($A1567,'V2.5.2 Measures'!$C:$W,15,FALSE),"N/A")</f>
        <v>0.2</v>
      </c>
      <c r="J1567" s="7" t="str">
        <f>IF(VLOOKUP($A1567,'V2.5.2 Measures'!$C:$W,16,FALSE)&lt;&gt; "", VLOOKUP($A1567,'V2.5.2 Measures'!$C:$W,16,FALSE),"N/A")</f>
        <v>N/A</v>
      </c>
      <c r="K1567" s="7" t="str">
        <f>IF(VLOOKUP($A1567,'V2.5.2 Measures'!$C:$W,17,FALSE)&lt;&gt; "", VLOOKUP($A1567,'V2.5.2 Measures'!$C:$W,17,FALSE),"N/A")</f>
        <v>N/A</v>
      </c>
      <c r="L1567" s="7" t="str">
        <f>IF(VLOOKUP($A1567,'V2.5.2 Measures'!$C:$W,18,FALSE)&lt;&gt; "", VLOOKUP($A1567,'V2.5.2 Measures'!$C:$W,18,FALSE),"N/A")</f>
        <v>Default</v>
      </c>
      <c r="M1567" s="7" t="str">
        <f>IF(VLOOKUP($A1567,'V2.5.2 Measures'!$C:$W,19,FALSE)&lt;&gt; "", VLOOKUP($A1567,'V2.5.2 Measures'!$C:$W,19,FALSE),"N/A")</f>
        <v>SAS</v>
      </c>
      <c r="N1567" s="7" t="str">
        <f>IF(VLOOKUP($A1567,'V2.5.2 Measures'!$C:$W,20,FALSE)&lt;&gt; "", VLOOKUP($A1567,'V2.5.2 Measures'!$C:$W,20,FALSE),"N/A")</f>
        <v>V1.1</v>
      </c>
      <c r="O1567" s="7" t="str">
        <f>IF(VLOOKUP($A1567,'V2.5.2 Measures'!$C:$W,21,FALSE)&lt;&gt; "", VLOOKUP($A1567,'V2.5.2 Measures'!$C:$W,21,FALSE),"N/A")</f>
        <v>V2.3</v>
      </c>
      <c r="P1567" s="7" t="e">
        <f>IF(VLOOKUP($A1567,'V2.5.2 Measures'!$C:$W,22,FALSE)&lt;&gt; "", VLOOKUP($A1567,'V2.5.2 Measures'!$C:$W,22,FALSE),"N/A")</f>
        <v>#REF!</v>
      </c>
      <c r="Q1567" s="7" t="e">
        <f>IF(VLOOKUP($A1567,'V2.5.2 Measures'!$C:$W,23,FALSE)&lt;&gt; "", VLOOKUP($A1567,'V2.5.2 Measures'!$C:$W,23,FALSE),"N/A")</f>
        <v>#REF!</v>
      </c>
      <c r="R1567" s="7" t="e">
        <f>IF(VLOOKUP($A1567,'V2.5.2 Measures'!$C:$W,24,FALSE)&lt;&gt; "", VLOOKUP($A1567,'V2.5.2 Measures'!$C:$W,24,FALSE),"N/A")</f>
        <v>#REF!</v>
      </c>
      <c r="S1567" s="7" t="e">
        <f>IF(VLOOKUP($A1567,'V2.5.2 Measures'!$C:$W,25,FALSE)&lt;&gt; "", VLOOKUP($A1567,'V2.5.2 Measures'!$C:$W,25,FALSE),"N/A")</f>
        <v>#REF!</v>
      </c>
      <c r="T1567" s="7" t="str">
        <f>IF(VLOOKUP($A1567,'V2.5.2 Measures'!$C:$W,2,FALSE)&lt;&gt; "", VLOOKUP($A1567,'V2.5.2 Measures'!$C:$W,2,FALSE),"N/A")</f>
        <v>EXP-6-021-6</v>
      </c>
      <c r="U1567" s="7" t="str">
        <f>IF(VLOOKUP($A1567,'V2.5.2 Measures'!$C:$W,3,FALSE)&lt;&gt; "", VLOOKUP($A1567,'V2.5.2 Measures'!$C:$W,3,FALSE),"N/A")</f>
        <v>Average paid per Long-Term Care day for TYPE-OF-SERVICE = 45 (Nursing facility services for individuals age 65 or older in institutions for mental diseases)</v>
      </c>
      <c r="V1567" s="7" t="e">
        <f>IF(VLOOKUP($A1567,'V2.5.2 Measures'!$C:$W,26,FALSE)&lt;&gt; "", VLOOKUP($A1567,'V2.5.2 Measures'!$C:$W,26,FALSE),"N/A")</f>
        <v>#REF!</v>
      </c>
      <c r="W1567" s="7" t="e">
        <f>IF(VLOOKUP($A1567,'V2.5.2 Measures'!$C:$W,44,FALSE)&lt;&gt; "", VLOOKUP($A1567,'V2.5.2 Measures'!$C:$W,44,FALSE),"N/A")</f>
        <v>#REF!</v>
      </c>
    </row>
    <row r="1568" spans="1:23" x14ac:dyDescent="0.35">
      <c r="A1568" s="7" t="str">
        <f>'V2.5.2 Measures'!C1031</f>
        <v>EXP6.7</v>
      </c>
      <c r="B1568" s="7" t="str">
        <f>VLOOKUP($A1568,'V2.5.2 Measures'!$C:$W,6,FALSE)</f>
        <v>Medicaid FFS: Original, Non-Crossover, Paid Claims</v>
      </c>
      <c r="C1568" s="7" t="str">
        <f>VLOOKUP($A1568,'V2.5.2 Measures'!$C:$W,8,FALSE)</f>
        <v>No</v>
      </c>
      <c r="D1568" s="7" t="str">
        <f>IF(VLOOKUP($A1568,'V2.5.2 Measures'!$C:$W,4,FALSE)="","",VLOOKUP($A1568,'V2.5.2 Measures'!$C:$W,4,FALSE))</f>
        <v>Ratio</v>
      </c>
      <c r="E1568" s="7" t="str">
        <f>IF((VLOOKUP($A1568,'V2.5.2 Measures'!$C:$W,8,FALSE)&lt;&gt;"")*AND(VLOOKUP($A1568,'V2.5.2 Measures'!$C:$W,8,FALSE)&lt;&gt;"TBD"),VLOOKUP($A1568,'V2.5.2 Measures'!$C:$W,8,FALSE),"N/A")</f>
        <v>No</v>
      </c>
      <c r="F1568" s="7" t="str">
        <f>IF((VLOOKUP($A1568,'V2.5.2 Measures'!$C:$W,9,FALSE)&lt;&gt;"")*AND(VLOOKUP($A1568,'V2.5.2 Measures'!$C:$W,9,FALSE)&lt;&gt;"TBD"),VLOOKUP($A1568,'V2.5.2 Measures'!$C:$W,9,FALSE),"N/A")</f>
        <v>N/A</v>
      </c>
      <c r="G1568" s="7" t="str">
        <f>IF((VLOOKUP($A1568,'V2.5.2 Measures'!$C:$W,10,FALSE)&lt;&gt;"")*AND(VLOOKUP($A1568,'V2.5.2 Measures'!$C:$W,10,FALSE)&lt;&gt;"TBD"),VLOOKUP($A1568,'V2.5.2 Measures'!$C:$W,10,FALSE),"N/A")</f>
        <v>N/A</v>
      </c>
      <c r="H1568" s="7" t="str">
        <f>IF(VLOOKUP($A1568,'V2.5.2 Measures'!$C:$W,14,FALSE)&lt;&gt; "", VLOOKUP($A1568,'V2.5.2 Measures'!$C:$W,14,FALSE),"N/A")</f>
        <v>TBD</v>
      </c>
      <c r="I1568" s="7">
        <f>IF(VLOOKUP($A1568,'V2.5.2 Measures'!$C:$W,15,FALSE)&lt;&gt; "", VLOOKUP($A1568,'V2.5.2 Measures'!$C:$W,15,FALSE),"N/A")</f>
        <v>0.2</v>
      </c>
      <c r="J1568" s="7" t="str">
        <f>IF(VLOOKUP($A1568,'V2.5.2 Measures'!$C:$W,16,FALSE)&lt;&gt; "", VLOOKUP($A1568,'V2.5.2 Measures'!$C:$W,16,FALSE),"N/A")</f>
        <v>N/A</v>
      </c>
      <c r="K1568" s="7" t="str">
        <f>IF(VLOOKUP($A1568,'V2.5.2 Measures'!$C:$W,17,FALSE)&lt;&gt; "", VLOOKUP($A1568,'V2.5.2 Measures'!$C:$W,17,FALSE),"N/A")</f>
        <v>N/A</v>
      </c>
      <c r="L1568" s="7" t="str">
        <f>IF(VLOOKUP($A1568,'V2.5.2 Measures'!$C:$W,18,FALSE)&lt;&gt; "", VLOOKUP($A1568,'V2.5.2 Measures'!$C:$W,18,FALSE),"N/A")</f>
        <v>Default</v>
      </c>
      <c r="M1568" s="7" t="str">
        <f>IF(VLOOKUP($A1568,'V2.5.2 Measures'!$C:$W,19,FALSE)&lt;&gt; "", VLOOKUP($A1568,'V2.5.2 Measures'!$C:$W,19,FALSE),"N/A")</f>
        <v>SAS</v>
      </c>
      <c r="N1568" s="7" t="str">
        <f>IF(VLOOKUP($A1568,'V2.5.2 Measures'!$C:$W,20,FALSE)&lt;&gt; "", VLOOKUP($A1568,'V2.5.2 Measures'!$C:$W,20,FALSE),"N/A")</f>
        <v>V1.1</v>
      </c>
      <c r="O1568" s="7" t="str">
        <f>IF(VLOOKUP($A1568,'V2.5.2 Measures'!$C:$W,21,FALSE)&lt;&gt; "", VLOOKUP($A1568,'V2.5.2 Measures'!$C:$W,21,FALSE),"N/A")</f>
        <v>V2.3</v>
      </c>
      <c r="P1568" s="7" t="e">
        <f>IF(VLOOKUP($A1568,'V2.5.2 Measures'!$C:$W,22,FALSE)&lt;&gt; "", VLOOKUP($A1568,'V2.5.2 Measures'!$C:$W,22,FALSE),"N/A")</f>
        <v>#REF!</v>
      </c>
      <c r="Q1568" s="7" t="e">
        <f>IF(VLOOKUP($A1568,'V2.5.2 Measures'!$C:$W,23,FALSE)&lt;&gt; "", VLOOKUP($A1568,'V2.5.2 Measures'!$C:$W,23,FALSE),"N/A")</f>
        <v>#REF!</v>
      </c>
      <c r="R1568" s="7" t="e">
        <f>IF(VLOOKUP($A1568,'V2.5.2 Measures'!$C:$W,24,FALSE)&lt;&gt; "", VLOOKUP($A1568,'V2.5.2 Measures'!$C:$W,24,FALSE),"N/A")</f>
        <v>#REF!</v>
      </c>
      <c r="S1568" s="7" t="e">
        <f>IF(VLOOKUP($A1568,'V2.5.2 Measures'!$C:$W,25,FALSE)&lt;&gt; "", VLOOKUP($A1568,'V2.5.2 Measures'!$C:$W,25,FALSE),"N/A")</f>
        <v>#REF!</v>
      </c>
      <c r="T1568" s="7" t="str">
        <f>IF(VLOOKUP($A1568,'V2.5.2 Measures'!$C:$W,2,FALSE)&lt;&gt; "", VLOOKUP($A1568,'V2.5.2 Measures'!$C:$W,2,FALSE),"N/A")</f>
        <v>EXP-6-022-7</v>
      </c>
      <c r="U1568" s="7" t="str">
        <f>IF(VLOOKUP($A1568,'V2.5.2 Measures'!$C:$W,3,FALSE)&lt;&gt; "", VLOOKUP($A1568,'V2.5.2 Measures'!$C:$W,3,FALSE),"N/A")</f>
        <v>Average paid per Long-Term Care day for TYPE-OF-SERVICE = 46 (Intermediate care facility (ICF/IIDICF/IID) services)</v>
      </c>
      <c r="V1568" s="7" t="e">
        <f>IF(VLOOKUP($A1568,'V2.5.2 Measures'!$C:$W,26,FALSE)&lt;&gt; "", VLOOKUP($A1568,'V2.5.2 Measures'!$C:$W,26,FALSE),"N/A")</f>
        <v>#REF!</v>
      </c>
      <c r="W1568" s="7" t="e">
        <f>IF(VLOOKUP($A1568,'V2.5.2 Measures'!$C:$W,44,FALSE)&lt;&gt; "", VLOOKUP($A1568,'V2.5.2 Measures'!$C:$W,44,FALSE),"N/A")</f>
        <v>#REF!</v>
      </c>
    </row>
    <row r="1569" spans="1:23" x14ac:dyDescent="0.35">
      <c r="A1569" s="7" t="str">
        <f>'V2.5.2 Measures'!C1032</f>
        <v>EXP6.8</v>
      </c>
      <c r="B1569" s="7" t="str">
        <f>VLOOKUP($A1569,'V2.5.2 Measures'!$C:$W,6,FALSE)</f>
        <v>Medicaid FFS: Original, Non-Crossover, Paid Claims</v>
      </c>
      <c r="C1569" s="7" t="str">
        <f>VLOOKUP($A1569,'V2.5.2 Measures'!$C:$W,8,FALSE)</f>
        <v>No</v>
      </c>
      <c r="D1569" s="7" t="str">
        <f>IF(VLOOKUP($A1569,'V2.5.2 Measures'!$C:$W,4,FALSE)="","",VLOOKUP($A1569,'V2.5.2 Measures'!$C:$W,4,FALSE))</f>
        <v>Ratio</v>
      </c>
      <c r="E1569" s="7" t="str">
        <f>IF((VLOOKUP($A1569,'V2.5.2 Measures'!$C:$W,8,FALSE)&lt;&gt;"")*AND(VLOOKUP($A1569,'V2.5.2 Measures'!$C:$W,8,FALSE)&lt;&gt;"TBD"),VLOOKUP($A1569,'V2.5.2 Measures'!$C:$W,8,FALSE),"N/A")</f>
        <v>No</v>
      </c>
      <c r="F1569" s="7" t="str">
        <f>IF((VLOOKUP($A1569,'V2.5.2 Measures'!$C:$W,9,FALSE)&lt;&gt;"")*AND(VLOOKUP($A1569,'V2.5.2 Measures'!$C:$W,9,FALSE)&lt;&gt;"TBD"),VLOOKUP($A1569,'V2.5.2 Measures'!$C:$W,9,FALSE),"N/A")</f>
        <v>N/A</v>
      </c>
      <c r="G1569" s="7" t="str">
        <f>IF((VLOOKUP($A1569,'V2.5.2 Measures'!$C:$W,10,FALSE)&lt;&gt;"")*AND(VLOOKUP($A1569,'V2.5.2 Measures'!$C:$W,10,FALSE)&lt;&gt;"TBD"),VLOOKUP($A1569,'V2.5.2 Measures'!$C:$W,10,FALSE),"N/A")</f>
        <v>N/A</v>
      </c>
      <c r="H1569" s="7" t="str">
        <f>IF(VLOOKUP($A1569,'V2.5.2 Measures'!$C:$W,14,FALSE)&lt;&gt; "", VLOOKUP($A1569,'V2.5.2 Measures'!$C:$W,14,FALSE),"N/A")</f>
        <v>TBD</v>
      </c>
      <c r="I1569" s="7">
        <f>IF(VLOOKUP($A1569,'V2.5.2 Measures'!$C:$W,15,FALSE)&lt;&gt; "", VLOOKUP($A1569,'V2.5.2 Measures'!$C:$W,15,FALSE),"N/A")</f>
        <v>0.2</v>
      </c>
      <c r="J1569" s="7" t="str">
        <f>IF(VLOOKUP($A1569,'V2.5.2 Measures'!$C:$W,16,FALSE)&lt;&gt; "", VLOOKUP($A1569,'V2.5.2 Measures'!$C:$W,16,FALSE),"N/A")</f>
        <v>N/A</v>
      </c>
      <c r="K1569" s="7" t="str">
        <f>IF(VLOOKUP($A1569,'V2.5.2 Measures'!$C:$W,17,FALSE)&lt;&gt; "", VLOOKUP($A1569,'V2.5.2 Measures'!$C:$W,17,FALSE),"N/A")</f>
        <v>N/A</v>
      </c>
      <c r="L1569" s="7" t="str">
        <f>IF(VLOOKUP($A1569,'V2.5.2 Measures'!$C:$W,18,FALSE)&lt;&gt; "", VLOOKUP($A1569,'V2.5.2 Measures'!$C:$W,18,FALSE),"N/A")</f>
        <v>Default</v>
      </c>
      <c r="M1569" s="7" t="str">
        <f>IF(VLOOKUP($A1569,'V2.5.2 Measures'!$C:$W,19,FALSE)&lt;&gt; "", VLOOKUP($A1569,'V2.5.2 Measures'!$C:$W,19,FALSE),"N/A")</f>
        <v>SAS</v>
      </c>
      <c r="N1569" s="7" t="str">
        <f>IF(VLOOKUP($A1569,'V2.5.2 Measures'!$C:$W,20,FALSE)&lt;&gt; "", VLOOKUP($A1569,'V2.5.2 Measures'!$C:$W,20,FALSE),"N/A")</f>
        <v>V1.1</v>
      </c>
      <c r="O1569" s="7" t="str">
        <f>IF(VLOOKUP($A1569,'V2.5.2 Measures'!$C:$W,21,FALSE)&lt;&gt; "", VLOOKUP($A1569,'V2.5.2 Measures'!$C:$W,21,FALSE),"N/A")</f>
        <v>V2.3</v>
      </c>
      <c r="P1569" s="7" t="e">
        <f>IF(VLOOKUP($A1569,'V2.5.2 Measures'!$C:$W,22,FALSE)&lt;&gt; "", VLOOKUP($A1569,'V2.5.2 Measures'!$C:$W,22,FALSE),"N/A")</f>
        <v>#REF!</v>
      </c>
      <c r="Q1569" s="7" t="e">
        <f>IF(VLOOKUP($A1569,'V2.5.2 Measures'!$C:$W,23,FALSE)&lt;&gt; "", VLOOKUP($A1569,'V2.5.2 Measures'!$C:$W,23,FALSE),"N/A")</f>
        <v>#REF!</v>
      </c>
      <c r="R1569" s="7" t="e">
        <f>IF(VLOOKUP($A1569,'V2.5.2 Measures'!$C:$W,24,FALSE)&lt;&gt; "", VLOOKUP($A1569,'V2.5.2 Measures'!$C:$W,24,FALSE),"N/A")</f>
        <v>#REF!</v>
      </c>
      <c r="S1569" s="7" t="e">
        <f>IF(VLOOKUP($A1569,'V2.5.2 Measures'!$C:$W,25,FALSE)&lt;&gt; "", VLOOKUP($A1569,'V2.5.2 Measures'!$C:$W,25,FALSE),"N/A")</f>
        <v>#REF!</v>
      </c>
      <c r="T1569" s="7" t="str">
        <f>IF(VLOOKUP($A1569,'V2.5.2 Measures'!$C:$W,2,FALSE)&lt;&gt; "", VLOOKUP($A1569,'V2.5.2 Measures'!$C:$W,2,FALSE),"N/A")</f>
        <v>EXP-6-023-8</v>
      </c>
      <c r="U1569" s="7" t="str">
        <f>IF(VLOOKUP($A1569,'V2.5.2 Measures'!$C:$W,3,FALSE)&lt;&gt; "", VLOOKUP($A1569,'V2.5.2 Measures'!$C:$W,3,FALSE),"N/A")</f>
        <v>Average paid per Long-Term Care day for TYPE-OF-SERVICE = 47 (Nursing facility services, other than in institutions for mental diseases)</v>
      </c>
      <c r="V1569" s="7" t="e">
        <f>IF(VLOOKUP($A1569,'V2.5.2 Measures'!$C:$W,26,FALSE)&lt;&gt; "", VLOOKUP($A1569,'V2.5.2 Measures'!$C:$W,26,FALSE),"N/A")</f>
        <v>#REF!</v>
      </c>
      <c r="W1569" s="7" t="e">
        <f>IF(VLOOKUP($A1569,'V2.5.2 Measures'!$C:$W,44,FALSE)&lt;&gt; "", VLOOKUP($A1569,'V2.5.2 Measures'!$C:$W,44,FALSE),"N/A")</f>
        <v>#REF!</v>
      </c>
    </row>
    <row r="1570" spans="1:23" x14ac:dyDescent="0.35">
      <c r="A1570" s="7" t="str">
        <f>'V2.5.2 Measures'!C1033</f>
        <v>EXP6.9</v>
      </c>
      <c r="B1570" s="7" t="str">
        <f>VLOOKUP($A1570,'V2.5.2 Measures'!$C:$W,6,FALSE)</f>
        <v>Medicaid FFS: Original, Non-Crossover, Paid Claims</v>
      </c>
      <c r="C1570" s="7" t="str">
        <f>VLOOKUP($A1570,'V2.5.2 Measures'!$C:$W,8,FALSE)</f>
        <v>No</v>
      </c>
      <c r="D1570" s="7" t="str">
        <f>IF(VLOOKUP($A1570,'V2.5.2 Measures'!$C:$W,4,FALSE)="","",VLOOKUP($A1570,'V2.5.2 Measures'!$C:$W,4,FALSE))</f>
        <v>Ratio</v>
      </c>
      <c r="E1570" s="7" t="str">
        <f>IF((VLOOKUP($A1570,'V2.5.2 Measures'!$C:$W,8,FALSE)&lt;&gt;"")*AND(VLOOKUP($A1570,'V2.5.2 Measures'!$C:$W,8,FALSE)&lt;&gt;"TBD"),VLOOKUP($A1570,'V2.5.2 Measures'!$C:$W,8,FALSE),"N/A")</f>
        <v>No</v>
      </c>
      <c r="F1570" s="7" t="str">
        <f>IF((VLOOKUP($A1570,'V2.5.2 Measures'!$C:$W,9,FALSE)&lt;&gt;"")*AND(VLOOKUP($A1570,'V2.5.2 Measures'!$C:$W,9,FALSE)&lt;&gt;"TBD"),VLOOKUP($A1570,'V2.5.2 Measures'!$C:$W,9,FALSE),"N/A")</f>
        <v>N/A</v>
      </c>
      <c r="G1570" s="7" t="str">
        <f>IF((VLOOKUP($A1570,'V2.5.2 Measures'!$C:$W,10,FALSE)&lt;&gt;"")*AND(VLOOKUP($A1570,'V2.5.2 Measures'!$C:$W,10,FALSE)&lt;&gt;"TBD"),VLOOKUP($A1570,'V2.5.2 Measures'!$C:$W,10,FALSE),"N/A")</f>
        <v>N/A</v>
      </c>
      <c r="H1570" s="7" t="str">
        <f>IF(VLOOKUP($A1570,'V2.5.2 Measures'!$C:$W,14,FALSE)&lt;&gt; "", VLOOKUP($A1570,'V2.5.2 Measures'!$C:$W,14,FALSE),"N/A")</f>
        <v>TBD</v>
      </c>
      <c r="I1570" s="7">
        <f>IF(VLOOKUP($A1570,'V2.5.2 Measures'!$C:$W,15,FALSE)&lt;&gt; "", VLOOKUP($A1570,'V2.5.2 Measures'!$C:$W,15,FALSE),"N/A")</f>
        <v>0.2</v>
      </c>
      <c r="J1570" s="7" t="str">
        <f>IF(VLOOKUP($A1570,'V2.5.2 Measures'!$C:$W,16,FALSE)&lt;&gt; "", VLOOKUP($A1570,'V2.5.2 Measures'!$C:$W,16,FALSE),"N/A")</f>
        <v>N/A</v>
      </c>
      <c r="K1570" s="7" t="str">
        <f>IF(VLOOKUP($A1570,'V2.5.2 Measures'!$C:$W,17,FALSE)&lt;&gt; "", VLOOKUP($A1570,'V2.5.2 Measures'!$C:$W,17,FALSE),"N/A")</f>
        <v>N/A</v>
      </c>
      <c r="L1570" s="7" t="str">
        <f>IF(VLOOKUP($A1570,'V2.5.2 Measures'!$C:$W,18,FALSE)&lt;&gt; "", VLOOKUP($A1570,'V2.5.2 Measures'!$C:$W,18,FALSE),"N/A")</f>
        <v>Default</v>
      </c>
      <c r="M1570" s="7" t="str">
        <f>IF(VLOOKUP($A1570,'V2.5.2 Measures'!$C:$W,19,FALSE)&lt;&gt; "", VLOOKUP($A1570,'V2.5.2 Measures'!$C:$W,19,FALSE),"N/A")</f>
        <v>SAS</v>
      </c>
      <c r="N1570" s="7" t="str">
        <f>IF(VLOOKUP($A1570,'V2.5.2 Measures'!$C:$W,20,FALSE)&lt;&gt; "", VLOOKUP($A1570,'V2.5.2 Measures'!$C:$W,20,FALSE),"N/A")</f>
        <v>V1.1</v>
      </c>
      <c r="O1570" s="7" t="str">
        <f>IF(VLOOKUP($A1570,'V2.5.2 Measures'!$C:$W,21,FALSE)&lt;&gt; "", VLOOKUP($A1570,'V2.5.2 Measures'!$C:$W,21,FALSE),"N/A")</f>
        <v>V2.3</v>
      </c>
      <c r="P1570" s="7" t="e">
        <f>IF(VLOOKUP($A1570,'V2.5.2 Measures'!$C:$W,22,FALSE)&lt;&gt; "", VLOOKUP($A1570,'V2.5.2 Measures'!$C:$W,22,FALSE),"N/A")</f>
        <v>#REF!</v>
      </c>
      <c r="Q1570" s="7" t="e">
        <f>IF(VLOOKUP($A1570,'V2.5.2 Measures'!$C:$W,23,FALSE)&lt;&gt; "", VLOOKUP($A1570,'V2.5.2 Measures'!$C:$W,23,FALSE),"N/A")</f>
        <v>#REF!</v>
      </c>
      <c r="R1570" s="7" t="e">
        <f>IF(VLOOKUP($A1570,'V2.5.2 Measures'!$C:$W,24,FALSE)&lt;&gt; "", VLOOKUP($A1570,'V2.5.2 Measures'!$C:$W,24,FALSE),"N/A")</f>
        <v>#REF!</v>
      </c>
      <c r="S1570" s="7" t="e">
        <f>IF(VLOOKUP($A1570,'V2.5.2 Measures'!$C:$W,25,FALSE)&lt;&gt; "", VLOOKUP($A1570,'V2.5.2 Measures'!$C:$W,25,FALSE),"N/A")</f>
        <v>#REF!</v>
      </c>
      <c r="T1570" s="7" t="str">
        <f>IF(VLOOKUP($A1570,'V2.5.2 Measures'!$C:$W,2,FALSE)&lt;&gt; "", VLOOKUP($A1570,'V2.5.2 Measures'!$C:$W,2,FALSE),"N/A")</f>
        <v>EXP-6-024-9</v>
      </c>
      <c r="U1570" s="7" t="str">
        <f>IF(VLOOKUP($A1570,'V2.5.2 Measures'!$C:$W,3,FALSE)&lt;&gt; "", VLOOKUP($A1570,'V2.5.2 Measures'!$C:$W,3,FALSE),"N/A")</f>
        <v>Average paid per Long-Term Care day for TYPE-OF-SERVICE = 48 (Inpatient psychiatric services for individuals under age 21)</v>
      </c>
      <c r="V1570" s="7" t="e">
        <f>IF(VLOOKUP($A1570,'V2.5.2 Measures'!$C:$W,26,FALSE)&lt;&gt; "", VLOOKUP($A1570,'V2.5.2 Measures'!$C:$W,26,FALSE),"N/A")</f>
        <v>#REF!</v>
      </c>
      <c r="W1570" s="7" t="e">
        <f>IF(VLOOKUP($A1570,'V2.5.2 Measures'!$C:$W,44,FALSE)&lt;&gt; "", VLOOKUP($A1570,'V2.5.2 Measures'!$C:$W,44,FALSE),"N/A")</f>
        <v>#REF!</v>
      </c>
    </row>
    <row r="1571" spans="1:23" x14ac:dyDescent="0.35">
      <c r="A1571" s="7" t="str">
        <f>'V2.5.2 Measures'!C1034</f>
        <v>EXP6.10</v>
      </c>
      <c r="B1571" s="7" t="str">
        <f>VLOOKUP($A1571,'V2.5.2 Measures'!$C:$W,6,FALSE)</f>
        <v>Medicaid FFS: Original, Non-Crossover, Paid Claims</v>
      </c>
      <c r="C1571" s="7" t="str">
        <f>VLOOKUP($A1571,'V2.5.2 Measures'!$C:$W,8,FALSE)</f>
        <v>No</v>
      </c>
      <c r="D1571" s="7" t="str">
        <f>IF(VLOOKUP($A1571,'V2.5.2 Measures'!$C:$W,4,FALSE)="","",VLOOKUP($A1571,'V2.5.2 Measures'!$C:$W,4,FALSE))</f>
        <v>Ratio</v>
      </c>
      <c r="E1571" s="7" t="str">
        <f>IF((VLOOKUP($A1571,'V2.5.2 Measures'!$C:$W,8,FALSE)&lt;&gt;"")*AND(VLOOKUP($A1571,'V2.5.2 Measures'!$C:$W,8,FALSE)&lt;&gt;"TBD"),VLOOKUP($A1571,'V2.5.2 Measures'!$C:$W,8,FALSE),"N/A")</f>
        <v>No</v>
      </c>
      <c r="F1571" s="7" t="str">
        <f>IF((VLOOKUP($A1571,'V2.5.2 Measures'!$C:$W,9,FALSE)&lt;&gt;"")*AND(VLOOKUP($A1571,'V2.5.2 Measures'!$C:$W,9,FALSE)&lt;&gt;"TBD"),VLOOKUP($A1571,'V2.5.2 Measures'!$C:$W,9,FALSE),"N/A")</f>
        <v>N/A</v>
      </c>
      <c r="G1571" s="7" t="str">
        <f>IF((VLOOKUP($A1571,'V2.5.2 Measures'!$C:$W,10,FALSE)&lt;&gt;"")*AND(VLOOKUP($A1571,'V2.5.2 Measures'!$C:$W,10,FALSE)&lt;&gt;"TBD"),VLOOKUP($A1571,'V2.5.2 Measures'!$C:$W,10,FALSE),"N/A")</f>
        <v>N/A</v>
      </c>
      <c r="H1571" s="7" t="str">
        <f>IF(VLOOKUP($A1571,'V2.5.2 Measures'!$C:$W,14,FALSE)&lt;&gt; "", VLOOKUP($A1571,'V2.5.2 Measures'!$C:$W,14,FALSE),"N/A")</f>
        <v>TBD</v>
      </c>
      <c r="I1571" s="7">
        <f>IF(VLOOKUP($A1571,'V2.5.2 Measures'!$C:$W,15,FALSE)&lt;&gt; "", VLOOKUP($A1571,'V2.5.2 Measures'!$C:$W,15,FALSE),"N/A")</f>
        <v>0.2</v>
      </c>
      <c r="J1571" s="7" t="str">
        <f>IF(VLOOKUP($A1571,'V2.5.2 Measures'!$C:$W,16,FALSE)&lt;&gt; "", VLOOKUP($A1571,'V2.5.2 Measures'!$C:$W,16,FALSE),"N/A")</f>
        <v>N/A</v>
      </c>
      <c r="K1571" s="7" t="str">
        <f>IF(VLOOKUP($A1571,'V2.5.2 Measures'!$C:$W,17,FALSE)&lt;&gt; "", VLOOKUP($A1571,'V2.5.2 Measures'!$C:$W,17,FALSE),"N/A")</f>
        <v>N/A</v>
      </c>
      <c r="L1571" s="7" t="str">
        <f>IF(VLOOKUP($A1571,'V2.5.2 Measures'!$C:$W,18,FALSE)&lt;&gt; "", VLOOKUP($A1571,'V2.5.2 Measures'!$C:$W,18,FALSE),"N/A")</f>
        <v>Default</v>
      </c>
      <c r="M1571" s="7" t="str">
        <f>IF(VLOOKUP($A1571,'V2.5.2 Measures'!$C:$W,19,FALSE)&lt;&gt; "", VLOOKUP($A1571,'V2.5.2 Measures'!$C:$W,19,FALSE),"N/A")</f>
        <v>SAS</v>
      </c>
      <c r="N1571" s="7" t="str">
        <f>IF(VLOOKUP($A1571,'V2.5.2 Measures'!$C:$W,20,FALSE)&lt;&gt; "", VLOOKUP($A1571,'V2.5.2 Measures'!$C:$W,20,FALSE),"N/A")</f>
        <v>V1.1</v>
      </c>
      <c r="O1571" s="7" t="str">
        <f>IF(VLOOKUP($A1571,'V2.5.2 Measures'!$C:$W,21,FALSE)&lt;&gt; "", VLOOKUP($A1571,'V2.5.2 Measures'!$C:$W,21,FALSE),"N/A")</f>
        <v>V2.3</v>
      </c>
      <c r="P1571" s="7" t="e">
        <f>IF(VLOOKUP($A1571,'V2.5.2 Measures'!$C:$W,22,FALSE)&lt;&gt; "", VLOOKUP($A1571,'V2.5.2 Measures'!$C:$W,22,FALSE),"N/A")</f>
        <v>#REF!</v>
      </c>
      <c r="Q1571" s="7" t="e">
        <f>IF(VLOOKUP($A1571,'V2.5.2 Measures'!$C:$W,23,FALSE)&lt;&gt; "", VLOOKUP($A1571,'V2.5.2 Measures'!$C:$W,23,FALSE),"N/A")</f>
        <v>#REF!</v>
      </c>
      <c r="R1571" s="7" t="e">
        <f>IF(VLOOKUP($A1571,'V2.5.2 Measures'!$C:$W,24,FALSE)&lt;&gt; "", VLOOKUP($A1571,'V2.5.2 Measures'!$C:$W,24,FALSE),"N/A")</f>
        <v>#REF!</v>
      </c>
      <c r="S1571" s="7" t="e">
        <f>IF(VLOOKUP($A1571,'V2.5.2 Measures'!$C:$W,25,FALSE)&lt;&gt; "", VLOOKUP($A1571,'V2.5.2 Measures'!$C:$W,25,FALSE),"N/A")</f>
        <v>#REF!</v>
      </c>
      <c r="T1571" s="7" t="str">
        <f>IF(VLOOKUP($A1571,'V2.5.2 Measures'!$C:$W,2,FALSE)&lt;&gt; "", VLOOKUP($A1571,'V2.5.2 Measures'!$C:$W,2,FALSE),"N/A")</f>
        <v>EXP-6-025-10</v>
      </c>
      <c r="U1571" s="7" t="str">
        <f>IF(VLOOKUP($A1571,'V2.5.2 Measures'!$C:$W,3,FALSE)&lt;&gt; "", VLOOKUP($A1571,'V2.5.2 Measures'!$C:$W,3,FALSE),"N/A")</f>
        <v>Average paid per Long-Term Care day for TYPE-OF-SERVICE = 50 (Inpatient substance abuse treatment services and residential substance abuse treatment services.)</v>
      </c>
      <c r="V1571" s="7" t="e">
        <f>IF(VLOOKUP($A1571,'V2.5.2 Measures'!$C:$W,26,FALSE)&lt;&gt; "", VLOOKUP($A1571,'V2.5.2 Measures'!$C:$W,26,FALSE),"N/A")</f>
        <v>#REF!</v>
      </c>
      <c r="W1571" s="7" t="e">
        <f>IF(VLOOKUP($A1571,'V2.5.2 Measures'!$C:$W,44,FALSE)&lt;&gt; "", VLOOKUP($A1571,'V2.5.2 Measures'!$C:$W,44,FALSE),"N/A")</f>
        <v>#REF!</v>
      </c>
    </row>
    <row r="1572" spans="1:23" x14ac:dyDescent="0.35">
      <c r="A1572" s="7" t="str">
        <f>'V2.5.2 Measures'!C1035</f>
        <v>EXP6.11</v>
      </c>
      <c r="B1572" s="7" t="str">
        <f>VLOOKUP($A1572,'V2.5.2 Measures'!$C:$W,6,FALSE)</f>
        <v>Medicaid FFS: Original, Non-Crossover, Paid Claims</v>
      </c>
      <c r="C1572" s="7" t="str">
        <f>VLOOKUP($A1572,'V2.5.2 Measures'!$C:$W,8,FALSE)</f>
        <v>No</v>
      </c>
      <c r="D1572" s="7" t="str">
        <f>IF(VLOOKUP($A1572,'V2.5.2 Measures'!$C:$W,4,FALSE)="","",VLOOKUP($A1572,'V2.5.2 Measures'!$C:$W,4,FALSE))</f>
        <v>Ratio</v>
      </c>
      <c r="E1572" s="7" t="str">
        <f>IF((VLOOKUP($A1572,'V2.5.2 Measures'!$C:$W,8,FALSE)&lt;&gt;"")*AND(VLOOKUP($A1572,'V2.5.2 Measures'!$C:$W,8,FALSE)&lt;&gt;"TBD"),VLOOKUP($A1572,'V2.5.2 Measures'!$C:$W,8,FALSE),"N/A")</f>
        <v>No</v>
      </c>
      <c r="F1572" s="7" t="str">
        <f>IF((VLOOKUP($A1572,'V2.5.2 Measures'!$C:$W,9,FALSE)&lt;&gt;"")*AND(VLOOKUP($A1572,'V2.5.2 Measures'!$C:$W,9,FALSE)&lt;&gt;"TBD"),VLOOKUP($A1572,'V2.5.2 Measures'!$C:$W,9,FALSE),"N/A")</f>
        <v>N/A</v>
      </c>
      <c r="G1572" s="7" t="str">
        <f>IF((VLOOKUP($A1572,'V2.5.2 Measures'!$C:$W,10,FALSE)&lt;&gt;"")*AND(VLOOKUP($A1572,'V2.5.2 Measures'!$C:$W,10,FALSE)&lt;&gt;"TBD"),VLOOKUP($A1572,'V2.5.2 Measures'!$C:$W,10,FALSE),"N/A")</f>
        <v>N/A</v>
      </c>
      <c r="H1572" s="7" t="str">
        <f>IF(VLOOKUP($A1572,'V2.5.2 Measures'!$C:$W,14,FALSE)&lt;&gt; "", VLOOKUP($A1572,'V2.5.2 Measures'!$C:$W,14,FALSE),"N/A")</f>
        <v>TBD</v>
      </c>
      <c r="I1572" s="7">
        <f>IF(VLOOKUP($A1572,'V2.5.2 Measures'!$C:$W,15,FALSE)&lt;&gt; "", VLOOKUP($A1572,'V2.5.2 Measures'!$C:$W,15,FALSE),"N/A")</f>
        <v>0.2</v>
      </c>
      <c r="J1572" s="7" t="str">
        <f>IF(VLOOKUP($A1572,'V2.5.2 Measures'!$C:$W,16,FALSE)&lt;&gt; "", VLOOKUP($A1572,'V2.5.2 Measures'!$C:$W,16,FALSE),"N/A")</f>
        <v>N/A</v>
      </c>
      <c r="K1572" s="7" t="str">
        <f>IF(VLOOKUP($A1572,'V2.5.2 Measures'!$C:$W,17,FALSE)&lt;&gt; "", VLOOKUP($A1572,'V2.5.2 Measures'!$C:$W,17,FALSE),"N/A")</f>
        <v>N/A</v>
      </c>
      <c r="L1572" s="7" t="str">
        <f>IF(VLOOKUP($A1572,'V2.5.2 Measures'!$C:$W,18,FALSE)&lt;&gt; "", VLOOKUP($A1572,'V2.5.2 Measures'!$C:$W,18,FALSE),"N/A")</f>
        <v>Default</v>
      </c>
      <c r="M1572" s="7" t="str">
        <f>IF(VLOOKUP($A1572,'V2.5.2 Measures'!$C:$W,19,FALSE)&lt;&gt; "", VLOOKUP($A1572,'V2.5.2 Measures'!$C:$W,19,FALSE),"N/A")</f>
        <v>SAS</v>
      </c>
      <c r="N1572" s="7" t="str">
        <f>IF(VLOOKUP($A1572,'V2.5.2 Measures'!$C:$W,20,FALSE)&lt;&gt; "", VLOOKUP($A1572,'V2.5.2 Measures'!$C:$W,20,FALSE),"N/A")</f>
        <v>V1.1</v>
      </c>
      <c r="O1572" s="7" t="str">
        <f>IF(VLOOKUP($A1572,'V2.5.2 Measures'!$C:$W,21,FALSE)&lt;&gt; "", VLOOKUP($A1572,'V2.5.2 Measures'!$C:$W,21,FALSE),"N/A")</f>
        <v>V2.3</v>
      </c>
      <c r="P1572" s="7" t="e">
        <f>IF(VLOOKUP($A1572,'V2.5.2 Measures'!$C:$W,22,FALSE)&lt;&gt; "", VLOOKUP($A1572,'V2.5.2 Measures'!$C:$W,22,FALSE),"N/A")</f>
        <v>#REF!</v>
      </c>
      <c r="Q1572" s="7" t="e">
        <f>IF(VLOOKUP($A1572,'V2.5.2 Measures'!$C:$W,23,FALSE)&lt;&gt; "", VLOOKUP($A1572,'V2.5.2 Measures'!$C:$W,23,FALSE),"N/A")</f>
        <v>#REF!</v>
      </c>
      <c r="R1572" s="7" t="e">
        <f>IF(VLOOKUP($A1572,'V2.5.2 Measures'!$C:$W,24,FALSE)&lt;&gt; "", VLOOKUP($A1572,'V2.5.2 Measures'!$C:$W,24,FALSE),"N/A")</f>
        <v>#REF!</v>
      </c>
      <c r="S1572" s="7" t="e">
        <f>IF(VLOOKUP($A1572,'V2.5.2 Measures'!$C:$W,25,FALSE)&lt;&gt; "", VLOOKUP($A1572,'V2.5.2 Measures'!$C:$W,25,FALSE),"N/A")</f>
        <v>#REF!</v>
      </c>
      <c r="T1572" s="7" t="str">
        <f>IF(VLOOKUP($A1572,'V2.5.2 Measures'!$C:$W,2,FALSE)&lt;&gt; "", VLOOKUP($A1572,'V2.5.2 Measures'!$C:$W,2,FALSE),"N/A")</f>
        <v>EXP-6-026-11</v>
      </c>
      <c r="U1572" s="7" t="str">
        <f>IF(VLOOKUP($A1572,'V2.5.2 Measures'!$C:$W,3,FALSE)&lt;&gt; "", VLOOKUP($A1572,'V2.5.2 Measures'!$C:$W,3,FALSE),"N/A")</f>
        <v>Average paid per Long-Term Care day for TYPE-OF-SERVICE = 59 (Skilled nursing facility services for individuals under age 21)</v>
      </c>
      <c r="V1572" s="7" t="e">
        <f>IF(VLOOKUP($A1572,'V2.5.2 Measures'!$C:$W,26,FALSE)&lt;&gt; "", VLOOKUP($A1572,'V2.5.2 Measures'!$C:$W,26,FALSE),"N/A")</f>
        <v>#REF!</v>
      </c>
      <c r="W1572" s="7" t="e">
        <f>IF(VLOOKUP($A1572,'V2.5.2 Measures'!$C:$W,44,FALSE)&lt;&gt; "", VLOOKUP($A1572,'V2.5.2 Measures'!$C:$W,44,FALSE),"N/A")</f>
        <v>#REF!</v>
      </c>
    </row>
    <row r="1573" spans="1:23" x14ac:dyDescent="0.35">
      <c r="A1573" s="7" t="str">
        <f>'V2.5.2 Measures'!C1036</f>
        <v>EXP6.4</v>
      </c>
      <c r="B1573" s="7" t="str">
        <f>VLOOKUP($A1573,'V2.5.2 Measures'!$C:$W,6,FALSE)</f>
        <v>Medicaid FFS: Original, Non-Crossover, Paid Claims</v>
      </c>
      <c r="C1573" s="7" t="str">
        <f>VLOOKUP($A1573,'V2.5.2 Measures'!$C:$W,8,FALSE)</f>
        <v>No</v>
      </c>
      <c r="D1573" s="7" t="str">
        <f>IF(VLOOKUP($A1573,'V2.5.2 Measures'!$C:$W,4,FALSE)="","",VLOOKUP($A1573,'V2.5.2 Measures'!$C:$W,4,FALSE))</f>
        <v>Ratio</v>
      </c>
      <c r="E1573" s="7" t="str">
        <f>IF((VLOOKUP($A1573,'V2.5.2 Measures'!$C:$W,8,FALSE)&lt;&gt;"")*AND(VLOOKUP($A1573,'V2.5.2 Measures'!$C:$W,8,FALSE)&lt;&gt;"TBD"),VLOOKUP($A1573,'V2.5.2 Measures'!$C:$W,8,FALSE),"N/A")</f>
        <v>No</v>
      </c>
      <c r="F1573" s="7" t="str">
        <f>IF((VLOOKUP($A1573,'V2.5.2 Measures'!$C:$W,9,FALSE)&lt;&gt;"")*AND(VLOOKUP($A1573,'V2.5.2 Measures'!$C:$W,9,FALSE)&lt;&gt;"TBD"),VLOOKUP($A1573,'V2.5.2 Measures'!$C:$W,9,FALSE),"N/A")</f>
        <v>N/A</v>
      </c>
      <c r="G1573" s="7" t="str">
        <f>IF((VLOOKUP($A1573,'V2.5.2 Measures'!$C:$W,10,FALSE)&lt;&gt;"")*AND(VLOOKUP($A1573,'V2.5.2 Measures'!$C:$W,10,FALSE)&lt;&gt;"TBD"),VLOOKUP($A1573,'V2.5.2 Measures'!$C:$W,10,FALSE),"N/A")</f>
        <v>N/A</v>
      </c>
      <c r="H1573" s="7" t="str">
        <f>IF(VLOOKUP($A1573,'V2.5.2 Measures'!$C:$W,14,FALSE)&lt;&gt; "", VLOOKUP($A1573,'V2.5.2 Measures'!$C:$W,14,FALSE),"N/A")</f>
        <v>TBD</v>
      </c>
      <c r="I1573" s="7">
        <f>IF(VLOOKUP($A1573,'V2.5.2 Measures'!$C:$W,15,FALSE)&lt;&gt; "", VLOOKUP($A1573,'V2.5.2 Measures'!$C:$W,15,FALSE),"N/A")</f>
        <v>0.2</v>
      </c>
      <c r="J1573" s="7" t="str">
        <f>IF(VLOOKUP($A1573,'V2.5.2 Measures'!$C:$W,16,FALSE)&lt;&gt; "", VLOOKUP($A1573,'V2.5.2 Measures'!$C:$W,16,FALSE),"N/A")</f>
        <v>N/A</v>
      </c>
      <c r="K1573" s="7" t="str">
        <f>IF(VLOOKUP($A1573,'V2.5.2 Measures'!$C:$W,17,FALSE)&lt;&gt; "", VLOOKUP($A1573,'V2.5.2 Measures'!$C:$W,17,FALSE),"N/A")</f>
        <v>N/A</v>
      </c>
      <c r="L1573" s="7" t="str">
        <f>IF(VLOOKUP($A1573,'V2.5.2 Measures'!$C:$W,18,FALSE)&lt;&gt; "", VLOOKUP($A1573,'V2.5.2 Measures'!$C:$W,18,FALSE),"N/A")</f>
        <v>Default</v>
      </c>
      <c r="M1573" s="7" t="str">
        <f>IF(VLOOKUP($A1573,'V2.5.2 Measures'!$C:$W,19,FALSE)&lt;&gt; "", VLOOKUP($A1573,'V2.5.2 Measures'!$C:$W,19,FALSE),"N/A")</f>
        <v>SAS</v>
      </c>
      <c r="N1573" s="7" t="str">
        <f>IF(VLOOKUP($A1573,'V2.5.2 Measures'!$C:$W,20,FALSE)&lt;&gt; "", VLOOKUP($A1573,'V2.5.2 Measures'!$C:$W,20,FALSE),"N/A")</f>
        <v>V1.1</v>
      </c>
      <c r="O1573" s="7" t="str">
        <f>IF(VLOOKUP($A1573,'V2.5.2 Measures'!$C:$W,21,FALSE)&lt;&gt; "", VLOOKUP($A1573,'V2.5.2 Measures'!$C:$W,21,FALSE),"N/A")</f>
        <v>V2.3</v>
      </c>
      <c r="P1573" s="7" t="e">
        <f>IF(VLOOKUP($A1573,'V2.5.2 Measures'!$C:$W,22,FALSE)&lt;&gt; "", VLOOKUP($A1573,'V2.5.2 Measures'!$C:$W,22,FALSE),"N/A")</f>
        <v>#REF!</v>
      </c>
      <c r="Q1573" s="7" t="e">
        <f>IF(VLOOKUP($A1573,'V2.5.2 Measures'!$C:$W,23,FALSE)&lt;&gt; "", VLOOKUP($A1573,'V2.5.2 Measures'!$C:$W,23,FALSE),"N/A")</f>
        <v>#REF!</v>
      </c>
      <c r="R1573" s="7" t="e">
        <f>IF(VLOOKUP($A1573,'V2.5.2 Measures'!$C:$W,24,FALSE)&lt;&gt; "", VLOOKUP($A1573,'V2.5.2 Measures'!$C:$W,24,FALSE),"N/A")</f>
        <v>#REF!</v>
      </c>
      <c r="S1573" s="7" t="e">
        <f>IF(VLOOKUP($A1573,'V2.5.2 Measures'!$C:$W,25,FALSE)&lt;&gt; "", VLOOKUP($A1573,'V2.5.2 Measures'!$C:$W,25,FALSE),"N/A")</f>
        <v>#REF!</v>
      </c>
      <c r="T1573" s="7" t="str">
        <f>IF(VLOOKUP($A1573,'V2.5.2 Measures'!$C:$W,2,FALSE)&lt;&gt; "", VLOOKUP($A1573,'V2.5.2 Measures'!$C:$W,2,FALSE),"N/A")</f>
        <v>EXP-6-027-4</v>
      </c>
      <c r="U1573" s="7" t="str">
        <f>IF(VLOOKUP($A1573,'V2.5.2 Measures'!$C:$W,3,FALSE)&lt;&gt; "", VLOOKUP($A1573,'V2.5.2 Measures'!$C:$W,3,FALSE),"N/A")</f>
        <v>Average paid per Long-Term Care day for TYPE-OF-SERVICE = 133 (Supplemental payment - nursing)</v>
      </c>
      <c r="V1573" s="7" t="e">
        <f>IF(VLOOKUP($A1573,'V2.5.2 Measures'!$C:$W,26,FALSE)&lt;&gt; "", VLOOKUP($A1573,'V2.5.2 Measures'!$C:$W,26,FALSE),"N/A")</f>
        <v>#REF!</v>
      </c>
      <c r="W1573" s="7" t="e">
        <f>IF(VLOOKUP($A1573,'V2.5.2 Measures'!$C:$W,44,FALSE)&lt;&gt; "", VLOOKUP($A1573,'V2.5.2 Measures'!$C:$W,44,FALSE),"N/A")</f>
        <v>#REF!</v>
      </c>
    </row>
    <row r="1574" spans="1:23" x14ac:dyDescent="0.35">
      <c r="A1574" s="7" t="str">
        <f>'V2.5.2 Measures'!C1037</f>
        <v>EXP6.2</v>
      </c>
      <c r="B1574" s="7" t="str">
        <f>VLOOKUP($A1574,'V2.5.2 Measures'!$C:$W,6,FALSE)</f>
        <v>Medicaid FFS: Original, Non-Crossover, Paid Claims</v>
      </c>
      <c r="C1574" s="7" t="str">
        <f>VLOOKUP($A1574,'V2.5.2 Measures'!$C:$W,8,FALSE)</f>
        <v>TA- Inferential</v>
      </c>
      <c r="D1574" s="7" t="str">
        <f>IF(VLOOKUP($A1574,'V2.5.2 Measures'!$C:$W,4,FALSE)="","",VLOOKUP($A1574,'V2.5.2 Measures'!$C:$W,4,FALSE))</f>
        <v>Claims Percentage</v>
      </c>
      <c r="E1574" s="7" t="str">
        <f>IF((VLOOKUP($A1574,'V2.5.2 Measures'!$C:$W,8,FALSE)&lt;&gt;"")*AND(VLOOKUP($A1574,'V2.5.2 Measures'!$C:$W,8,FALSE)&lt;&gt;"TBD"),VLOOKUP($A1574,'V2.5.2 Measures'!$C:$W,8,FALSE),"N/A")</f>
        <v>TA- Inferential</v>
      </c>
      <c r="F1574" s="7" t="str">
        <f>IF((VLOOKUP($A1574,'V2.5.2 Measures'!$C:$W,9,FALSE)&lt;&gt;"")*AND(VLOOKUP($A1574,'V2.5.2 Measures'!$C:$W,9,FALSE)&lt;&gt;"TBD"),VLOOKUP($A1574,'V2.5.2 Measures'!$C:$W,9,FALSE),"N/A")</f>
        <v>Medium</v>
      </c>
      <c r="G1574" s="7" t="str">
        <f>IF((VLOOKUP($A1574,'V2.5.2 Measures'!$C:$W,10,FALSE)&lt;&gt;"")*AND(VLOOKUP($A1574,'V2.5.2 Measures'!$C:$W,10,FALSE)&lt;&gt;"TBD"),VLOOKUP($A1574,'V2.5.2 Measures'!$C:$W,10,FALSE),"N/A")</f>
        <v>N/A</v>
      </c>
      <c r="H1574" s="7">
        <f>IF(VLOOKUP($A1574,'V2.5.2 Measures'!$C:$W,14,FALSE)&lt;&gt; "", VLOOKUP($A1574,'V2.5.2 Measures'!$C:$W,14,FALSE),"N/A")</f>
        <v>0.1</v>
      </c>
      <c r="I1574" s="7">
        <f>IF(VLOOKUP($A1574,'V2.5.2 Measures'!$C:$W,15,FALSE)&lt;&gt; "", VLOOKUP($A1574,'V2.5.2 Measures'!$C:$W,15,FALSE),"N/A")</f>
        <v>0.25</v>
      </c>
      <c r="J1574" s="7" t="str">
        <f>IF(VLOOKUP($A1574,'V2.5.2 Measures'!$C:$W,16,FALSE)&lt;&gt; "", VLOOKUP($A1574,'V2.5.2 Measures'!$C:$W,16,FALSE),"N/A")</f>
        <v>0</v>
      </c>
      <c r="K1574" s="7" t="str">
        <f>IF(VLOOKUP($A1574,'V2.5.2 Measures'!$C:$W,17,FALSE)&lt;&gt; "", VLOOKUP($A1574,'V2.5.2 Measures'!$C:$W,17,FALSE),"N/A")</f>
        <v>0.2</v>
      </c>
      <c r="L1574" s="7" t="str">
        <f>IF(VLOOKUP($A1574,'V2.5.2 Measures'!$C:$W,18,FALSE)&lt;&gt; "", VLOOKUP($A1574,'V2.5.2 Measures'!$C:$W,18,FALSE),"N/A")</f>
        <v>Default</v>
      </c>
      <c r="M1574" s="7" t="str">
        <f>IF(VLOOKUP($A1574,'V2.5.2 Measures'!$C:$W,19,FALSE)&lt;&gt; "", VLOOKUP($A1574,'V2.5.2 Measures'!$C:$W,19,FALSE),"N/A")</f>
        <v>SAS</v>
      </c>
      <c r="N1574" s="7" t="str">
        <f>IF(VLOOKUP($A1574,'V2.5.2 Measures'!$C:$W,20,FALSE)&lt;&gt; "", VLOOKUP($A1574,'V2.5.2 Measures'!$C:$W,20,FALSE),"N/A")</f>
        <v>V1.1</v>
      </c>
      <c r="O1574" s="7" t="str">
        <f>IF(VLOOKUP($A1574,'V2.5.2 Measures'!$C:$W,21,FALSE)&lt;&gt; "", VLOOKUP($A1574,'V2.5.2 Measures'!$C:$W,21,FALSE),"N/A")</f>
        <v>V1.6</v>
      </c>
      <c r="P1574" s="7" t="e">
        <f>IF(VLOOKUP($A1574,'V2.5.2 Measures'!$C:$W,22,FALSE)&lt;&gt; "", VLOOKUP($A1574,'V2.5.2 Measures'!$C:$W,22,FALSE),"N/A")</f>
        <v>#REF!</v>
      </c>
      <c r="Q1574" s="7" t="e">
        <f>IF(VLOOKUP($A1574,'V2.5.2 Measures'!$C:$W,23,FALSE)&lt;&gt; "", VLOOKUP($A1574,'V2.5.2 Measures'!$C:$W,23,FALSE),"N/A")</f>
        <v>#REF!</v>
      </c>
      <c r="R1574" s="7" t="e">
        <f>IF(VLOOKUP($A1574,'V2.5.2 Measures'!$C:$W,24,FALSE)&lt;&gt; "", VLOOKUP($A1574,'V2.5.2 Measures'!$C:$W,24,FALSE),"N/A")</f>
        <v>#REF!</v>
      </c>
      <c r="S1574" s="7" t="e">
        <f>IF(VLOOKUP($A1574,'V2.5.2 Measures'!$C:$W,25,FALSE)&lt;&gt; "", VLOOKUP($A1574,'V2.5.2 Measures'!$C:$W,25,FALSE),"N/A")</f>
        <v>#REF!</v>
      </c>
      <c r="T1574" s="7" t="str">
        <f>IF(VLOOKUP($A1574,'V2.5.2 Measures'!$C:$W,2,FALSE)&lt;&gt; "", VLOOKUP($A1574,'V2.5.2 Measures'!$C:$W,2,FALSE),"N/A")</f>
        <v>EXP-6-028-2</v>
      </c>
      <c r="U1574" s="7" t="str">
        <f>IF(VLOOKUP($A1574,'V2.5.2 Measures'!$C:$W,3,FALSE)&lt;&gt; "", VLOOKUP($A1574,'V2.5.2 Measures'!$C:$W,3,FALSE),"N/A")</f>
        <v>% of claim headers with Total Billed Amount = $0</v>
      </c>
      <c r="V1574" s="7" t="e">
        <f>IF(VLOOKUP($A1574,'V2.5.2 Measures'!$C:$W,26,FALSE)&lt;&gt; "", VLOOKUP($A1574,'V2.5.2 Measures'!$C:$W,26,FALSE),"N/A")</f>
        <v>#REF!</v>
      </c>
      <c r="W1574" s="7" t="e">
        <f>IF(VLOOKUP($A1574,'V2.5.2 Measures'!$C:$W,44,FALSE)&lt;&gt; "", VLOOKUP($A1574,'V2.5.2 Measures'!$C:$W,44,FALSE),"N/A")</f>
        <v>#REF!</v>
      </c>
    </row>
    <row r="1575" spans="1:23" x14ac:dyDescent="0.35">
      <c r="A1575" s="7" t="str">
        <f>'V2.5.2 Measures'!C1038</f>
        <v>EXP6.1</v>
      </c>
      <c r="B1575" s="7" t="str">
        <f>VLOOKUP($A1575,'V2.5.2 Measures'!$C:$W,6,FALSE)</f>
        <v>Medicaid FFS: Original, Non-Crossover, Paid Claims</v>
      </c>
      <c r="C1575" s="7" t="str">
        <f>VLOOKUP($A1575,'V2.5.2 Measures'!$C:$W,8,FALSE)</f>
        <v>TA- Inferential</v>
      </c>
      <c r="D1575" s="7" t="str">
        <f>IF(VLOOKUP($A1575,'V2.5.2 Measures'!$C:$W,4,FALSE)="","",VLOOKUP($A1575,'V2.5.2 Measures'!$C:$W,4,FALSE))</f>
        <v>Claims Percentage</v>
      </c>
      <c r="E1575" s="7" t="str">
        <f>IF((VLOOKUP($A1575,'V2.5.2 Measures'!$C:$W,8,FALSE)&lt;&gt;"")*AND(VLOOKUP($A1575,'V2.5.2 Measures'!$C:$W,8,FALSE)&lt;&gt;"TBD"),VLOOKUP($A1575,'V2.5.2 Measures'!$C:$W,8,FALSE),"N/A")</f>
        <v>TA- Inferential</v>
      </c>
      <c r="F1575" s="7" t="str">
        <f>IF((VLOOKUP($A1575,'V2.5.2 Measures'!$C:$W,9,FALSE)&lt;&gt;"")*AND(VLOOKUP($A1575,'V2.5.2 Measures'!$C:$W,9,FALSE)&lt;&gt;"TBD"),VLOOKUP($A1575,'V2.5.2 Measures'!$C:$W,9,FALSE),"N/A")</f>
        <v>High</v>
      </c>
      <c r="G1575" s="7">
        <f>IF((VLOOKUP($A1575,'V2.5.2 Measures'!$C:$W,10,FALSE)&lt;&gt;"")*AND(VLOOKUP($A1575,'V2.5.2 Measures'!$C:$W,10,FALSE)&lt;&gt;"TBD"),VLOOKUP($A1575,'V2.5.2 Measures'!$C:$W,10,FALSE),"N/A")</f>
        <v>16</v>
      </c>
      <c r="H1575" s="7">
        <f>IF(VLOOKUP($A1575,'V2.5.2 Measures'!$C:$W,14,FALSE)&lt;&gt; "", VLOOKUP($A1575,'V2.5.2 Measures'!$C:$W,14,FALSE),"N/A")</f>
        <v>0.05</v>
      </c>
      <c r="I1575" s="7">
        <f>IF(VLOOKUP($A1575,'V2.5.2 Measures'!$C:$W,15,FALSE)&lt;&gt; "", VLOOKUP($A1575,'V2.5.2 Measures'!$C:$W,15,FALSE),"N/A")</f>
        <v>0.15</v>
      </c>
      <c r="J1575" s="7" t="str">
        <f>IF(VLOOKUP($A1575,'V2.5.2 Measures'!$C:$W,16,FALSE)&lt;&gt; "", VLOOKUP($A1575,'V2.5.2 Measures'!$C:$W,16,FALSE),"N/A")</f>
        <v>0</v>
      </c>
      <c r="K1575" s="7" t="str">
        <f>IF(VLOOKUP($A1575,'V2.5.2 Measures'!$C:$W,17,FALSE)&lt;&gt; "", VLOOKUP($A1575,'V2.5.2 Measures'!$C:$W,17,FALSE),"N/A")</f>
        <v>0.1</v>
      </c>
      <c r="L1575" s="7" t="str">
        <f>IF(VLOOKUP($A1575,'V2.5.2 Measures'!$C:$W,18,FALSE)&lt;&gt; "", VLOOKUP($A1575,'V2.5.2 Measures'!$C:$W,18,FALSE),"N/A")</f>
        <v>Default</v>
      </c>
      <c r="M1575" s="7" t="str">
        <f>IF(VLOOKUP($A1575,'V2.5.2 Measures'!$C:$W,19,FALSE)&lt;&gt; "", VLOOKUP($A1575,'V2.5.2 Measures'!$C:$W,19,FALSE),"N/A")</f>
        <v>SAS</v>
      </c>
      <c r="N1575" s="7" t="str">
        <f>IF(VLOOKUP($A1575,'V2.5.2 Measures'!$C:$W,20,FALSE)&lt;&gt; "", VLOOKUP($A1575,'V2.5.2 Measures'!$C:$W,20,FALSE),"N/A")</f>
        <v>V1.1</v>
      </c>
      <c r="O1575" s="7" t="str">
        <f>IF(VLOOKUP($A1575,'V2.5.2 Measures'!$C:$W,21,FALSE)&lt;&gt; "", VLOOKUP($A1575,'V2.5.2 Measures'!$C:$W,21,FALSE),"N/A")</f>
        <v>V1.6</v>
      </c>
      <c r="P1575" s="7" t="e">
        <f>IF(VLOOKUP($A1575,'V2.5.2 Measures'!$C:$W,22,FALSE)&lt;&gt; "", VLOOKUP($A1575,'V2.5.2 Measures'!$C:$W,22,FALSE),"N/A")</f>
        <v>#REF!</v>
      </c>
      <c r="Q1575" s="7" t="e">
        <f>IF(VLOOKUP($A1575,'V2.5.2 Measures'!$C:$W,23,FALSE)&lt;&gt; "", VLOOKUP($A1575,'V2.5.2 Measures'!$C:$W,23,FALSE),"N/A")</f>
        <v>#REF!</v>
      </c>
      <c r="R1575" s="7" t="e">
        <f>IF(VLOOKUP($A1575,'V2.5.2 Measures'!$C:$W,24,FALSE)&lt;&gt; "", VLOOKUP($A1575,'V2.5.2 Measures'!$C:$W,24,FALSE),"N/A")</f>
        <v>#REF!</v>
      </c>
      <c r="S1575" s="7" t="e">
        <f>IF(VLOOKUP($A1575,'V2.5.2 Measures'!$C:$W,25,FALSE)&lt;&gt; "", VLOOKUP($A1575,'V2.5.2 Measures'!$C:$W,25,FALSE),"N/A")</f>
        <v>#REF!</v>
      </c>
      <c r="T1575" s="7" t="str">
        <f>IF(VLOOKUP($A1575,'V2.5.2 Measures'!$C:$W,2,FALSE)&lt;&gt; "", VLOOKUP($A1575,'V2.5.2 Measures'!$C:$W,2,FALSE),"N/A")</f>
        <v>EXP-6-029-1</v>
      </c>
      <c r="U1575" s="7" t="str">
        <f>IF(VLOOKUP($A1575,'V2.5.2 Measures'!$C:$W,3,FALSE)&lt;&gt; "", VLOOKUP($A1575,'V2.5.2 Measures'!$C:$W,3,FALSE),"N/A")</f>
        <v>% of claim headers with Total Medicaid Paid Amount = $0 or missing</v>
      </c>
      <c r="V1575" s="7" t="e">
        <f>IF(VLOOKUP($A1575,'V2.5.2 Measures'!$C:$W,26,FALSE)&lt;&gt; "", VLOOKUP($A1575,'V2.5.2 Measures'!$C:$W,26,FALSE),"N/A")</f>
        <v>#REF!</v>
      </c>
      <c r="W1575" s="7" t="e">
        <f>IF(VLOOKUP($A1575,'V2.5.2 Measures'!$C:$W,44,FALSE)&lt;&gt; "", VLOOKUP($A1575,'V2.5.2 Measures'!$C:$W,44,FALSE),"N/A")</f>
        <v>#REF!</v>
      </c>
    </row>
    <row r="1576" spans="1:23" x14ac:dyDescent="0.35">
      <c r="A1576" s="7" t="str">
        <f>'V2.5.2 Measures'!C1039</f>
        <v>EXP7.27</v>
      </c>
      <c r="B1576" s="7" t="str">
        <f>VLOOKUP($A1576,'V2.5.2 Measures'!$C:$W,6,FALSE)</f>
        <v>Medicaid FFS: Original, Crossover, Paid Claims</v>
      </c>
      <c r="C1576" s="7" t="str">
        <f>VLOOKUP($A1576,'V2.5.2 Measures'!$C:$W,8,FALSE)</f>
        <v>No</v>
      </c>
      <c r="D1576" s="7" t="str">
        <f>IF(VLOOKUP($A1576,'V2.5.2 Measures'!$C:$W,4,FALSE)="","",VLOOKUP($A1576,'V2.5.2 Measures'!$C:$W,4,FALSE))</f>
        <v>Sum</v>
      </c>
      <c r="E1576" s="7" t="str">
        <f>IF((VLOOKUP($A1576,'V2.5.2 Measures'!$C:$W,8,FALSE)&lt;&gt;"")*AND(VLOOKUP($A1576,'V2.5.2 Measures'!$C:$W,8,FALSE)&lt;&gt;"TBD"),VLOOKUP($A1576,'V2.5.2 Measures'!$C:$W,8,FALSE),"N/A")</f>
        <v>No</v>
      </c>
      <c r="F1576" s="7" t="str">
        <f>IF((VLOOKUP($A1576,'V2.5.2 Measures'!$C:$W,9,FALSE)&lt;&gt;"")*AND(VLOOKUP($A1576,'V2.5.2 Measures'!$C:$W,9,FALSE)&lt;&gt;"TBD"),VLOOKUP($A1576,'V2.5.2 Measures'!$C:$W,9,FALSE),"N/A")</f>
        <v>N/A</v>
      </c>
      <c r="G1576" s="7" t="str">
        <f>IF((VLOOKUP($A1576,'V2.5.2 Measures'!$C:$W,10,FALSE)&lt;&gt;"")*AND(VLOOKUP($A1576,'V2.5.2 Measures'!$C:$W,10,FALSE)&lt;&gt;"TBD"),VLOOKUP($A1576,'V2.5.2 Measures'!$C:$W,10,FALSE),"N/A")</f>
        <v>N/A</v>
      </c>
      <c r="H1576" s="7" t="str">
        <f>IF(VLOOKUP($A1576,'V2.5.2 Measures'!$C:$W,14,FALSE)&lt;&gt; "", VLOOKUP($A1576,'V2.5.2 Measures'!$C:$W,14,FALSE),"N/A")</f>
        <v>N/A</v>
      </c>
      <c r="I1576" s="7">
        <f>IF(VLOOKUP($A1576,'V2.5.2 Measures'!$C:$W,15,FALSE)&lt;&gt; "", VLOOKUP($A1576,'V2.5.2 Measures'!$C:$W,15,FALSE),"N/A")</f>
        <v>0.3</v>
      </c>
      <c r="J1576" s="7" t="str">
        <f>IF(VLOOKUP($A1576,'V2.5.2 Measures'!$C:$W,16,FALSE)&lt;&gt; "", VLOOKUP($A1576,'V2.5.2 Measures'!$C:$W,16,FALSE),"N/A")</f>
        <v>N/A</v>
      </c>
      <c r="K1576" s="7" t="str">
        <f>IF(VLOOKUP($A1576,'V2.5.2 Measures'!$C:$W,17,FALSE)&lt;&gt; "", VLOOKUP($A1576,'V2.5.2 Measures'!$C:$W,17,FALSE),"N/A")</f>
        <v>N/A</v>
      </c>
      <c r="L1576" s="7" t="str">
        <f>IF(VLOOKUP($A1576,'V2.5.2 Measures'!$C:$W,18,FALSE)&lt;&gt; "", VLOOKUP($A1576,'V2.5.2 Measures'!$C:$W,18,FALSE),"N/A")</f>
        <v>Default</v>
      </c>
      <c r="M1576" s="7" t="str">
        <f>IF(VLOOKUP($A1576,'V2.5.2 Measures'!$C:$W,19,FALSE)&lt;&gt; "", VLOOKUP($A1576,'V2.5.2 Measures'!$C:$W,19,FALSE),"N/A")</f>
        <v>SAS</v>
      </c>
      <c r="N1576" s="7" t="str">
        <f>IF(VLOOKUP($A1576,'V2.5.2 Measures'!$C:$W,20,FALSE)&lt;&gt; "", VLOOKUP($A1576,'V2.5.2 Measures'!$C:$W,20,FALSE),"N/A")</f>
        <v>V1.1</v>
      </c>
      <c r="O1576" s="7" t="str">
        <f>IF(VLOOKUP($A1576,'V2.5.2 Measures'!$C:$W,21,FALSE)&lt;&gt; "", VLOOKUP($A1576,'V2.5.2 Measures'!$C:$W,21,FALSE),"N/A")</f>
        <v>V2.3</v>
      </c>
      <c r="P1576" s="7" t="e">
        <f>IF(VLOOKUP($A1576,'V2.5.2 Measures'!$C:$W,22,FALSE)&lt;&gt; "", VLOOKUP($A1576,'V2.5.2 Measures'!$C:$W,22,FALSE),"N/A")</f>
        <v>#REF!</v>
      </c>
      <c r="Q1576" s="7" t="e">
        <f>IF(VLOOKUP($A1576,'V2.5.2 Measures'!$C:$W,23,FALSE)&lt;&gt; "", VLOOKUP($A1576,'V2.5.2 Measures'!$C:$W,23,FALSE),"N/A")</f>
        <v>#REF!</v>
      </c>
      <c r="R1576" s="7" t="e">
        <f>IF(VLOOKUP($A1576,'V2.5.2 Measures'!$C:$W,24,FALSE)&lt;&gt; "", VLOOKUP($A1576,'V2.5.2 Measures'!$C:$W,24,FALSE),"N/A")</f>
        <v>#REF!</v>
      </c>
      <c r="S1576" s="7" t="e">
        <f>IF(VLOOKUP($A1576,'V2.5.2 Measures'!$C:$W,25,FALSE)&lt;&gt; "", VLOOKUP($A1576,'V2.5.2 Measures'!$C:$W,25,FALSE),"N/A")</f>
        <v>#REF!</v>
      </c>
      <c r="T1576" s="7" t="str">
        <f>IF(VLOOKUP($A1576,'V2.5.2 Measures'!$C:$W,2,FALSE)&lt;&gt; "", VLOOKUP($A1576,'V2.5.2 Measures'!$C:$W,2,FALSE),"N/A")</f>
        <v>EXP-7-001-27</v>
      </c>
      <c r="U1576" s="7" t="str">
        <f>IF(VLOOKUP($A1576,'V2.5.2 Measures'!$C:$W,3,FALSE)&lt;&gt; "", VLOOKUP($A1576,'V2.5.2 Measures'!$C:$W,3,FALSE),"N/A")</f>
        <v>Total paid for TYPE-OF-SERVICE = 9 (Nursing facility services; age 21 or older)</v>
      </c>
      <c r="V1576" s="7" t="e">
        <f>IF(VLOOKUP($A1576,'V2.5.2 Measures'!$C:$W,26,FALSE)&lt;&gt; "", VLOOKUP($A1576,'V2.5.2 Measures'!$C:$W,26,FALSE),"N/A")</f>
        <v>#REF!</v>
      </c>
      <c r="W1576" s="7" t="e">
        <f>IF(VLOOKUP($A1576,'V2.5.2 Measures'!$C:$W,44,FALSE)&lt;&gt; "", VLOOKUP($A1576,'V2.5.2 Measures'!$C:$W,44,FALSE),"N/A")</f>
        <v>#REF!</v>
      </c>
    </row>
    <row r="1577" spans="1:23" x14ac:dyDescent="0.35">
      <c r="A1577" s="7" t="str">
        <f>'V2.5.2 Measures'!C1040</f>
        <v>EXP7.20</v>
      </c>
      <c r="B1577" s="7" t="str">
        <f>VLOOKUP($A1577,'V2.5.2 Measures'!$C:$W,6,FALSE)</f>
        <v>Medicaid FFS: Original, Crossover, Paid Claims</v>
      </c>
      <c r="C1577" s="7" t="str">
        <f>VLOOKUP($A1577,'V2.5.2 Measures'!$C:$W,8,FALSE)</f>
        <v>No</v>
      </c>
      <c r="D1577" s="7" t="str">
        <f>IF(VLOOKUP($A1577,'V2.5.2 Measures'!$C:$W,4,FALSE)="","",VLOOKUP($A1577,'V2.5.2 Measures'!$C:$W,4,FALSE))</f>
        <v>Sum</v>
      </c>
      <c r="E1577" s="7" t="str">
        <f>IF((VLOOKUP($A1577,'V2.5.2 Measures'!$C:$W,8,FALSE)&lt;&gt;"")*AND(VLOOKUP($A1577,'V2.5.2 Measures'!$C:$W,8,FALSE)&lt;&gt;"TBD"),VLOOKUP($A1577,'V2.5.2 Measures'!$C:$W,8,FALSE),"N/A")</f>
        <v>No</v>
      </c>
      <c r="F1577" s="7" t="str">
        <f>IF((VLOOKUP($A1577,'V2.5.2 Measures'!$C:$W,9,FALSE)&lt;&gt;"")*AND(VLOOKUP($A1577,'V2.5.2 Measures'!$C:$W,9,FALSE)&lt;&gt;"TBD"),VLOOKUP($A1577,'V2.5.2 Measures'!$C:$W,9,FALSE),"N/A")</f>
        <v>N/A</v>
      </c>
      <c r="G1577" s="7" t="str">
        <f>IF((VLOOKUP($A1577,'V2.5.2 Measures'!$C:$W,10,FALSE)&lt;&gt;"")*AND(VLOOKUP($A1577,'V2.5.2 Measures'!$C:$W,10,FALSE)&lt;&gt;"TBD"),VLOOKUP($A1577,'V2.5.2 Measures'!$C:$W,10,FALSE),"N/A")</f>
        <v>N/A</v>
      </c>
      <c r="H1577" s="7" t="str">
        <f>IF(VLOOKUP($A1577,'V2.5.2 Measures'!$C:$W,14,FALSE)&lt;&gt; "", VLOOKUP($A1577,'V2.5.2 Measures'!$C:$W,14,FALSE),"N/A")</f>
        <v>N/A</v>
      </c>
      <c r="I1577" s="7">
        <f>IF(VLOOKUP($A1577,'V2.5.2 Measures'!$C:$W,15,FALSE)&lt;&gt; "", VLOOKUP($A1577,'V2.5.2 Measures'!$C:$W,15,FALSE),"N/A")</f>
        <v>0.3</v>
      </c>
      <c r="J1577" s="7" t="str">
        <f>IF(VLOOKUP($A1577,'V2.5.2 Measures'!$C:$W,16,FALSE)&lt;&gt; "", VLOOKUP($A1577,'V2.5.2 Measures'!$C:$W,16,FALSE),"N/A")</f>
        <v>N/A</v>
      </c>
      <c r="K1577" s="7" t="str">
        <f>IF(VLOOKUP($A1577,'V2.5.2 Measures'!$C:$W,17,FALSE)&lt;&gt; "", VLOOKUP($A1577,'V2.5.2 Measures'!$C:$W,17,FALSE),"N/A")</f>
        <v>N/A</v>
      </c>
      <c r="L1577" s="7" t="str">
        <f>IF(VLOOKUP($A1577,'V2.5.2 Measures'!$C:$W,18,FALSE)&lt;&gt; "", VLOOKUP($A1577,'V2.5.2 Measures'!$C:$W,18,FALSE),"N/A")</f>
        <v>Default</v>
      </c>
      <c r="M1577" s="7" t="str">
        <f>IF(VLOOKUP($A1577,'V2.5.2 Measures'!$C:$W,19,FALSE)&lt;&gt; "", VLOOKUP($A1577,'V2.5.2 Measures'!$C:$W,19,FALSE),"N/A")</f>
        <v>SAS</v>
      </c>
      <c r="N1577" s="7" t="str">
        <f>IF(VLOOKUP($A1577,'V2.5.2 Measures'!$C:$W,20,FALSE)&lt;&gt; "", VLOOKUP($A1577,'V2.5.2 Measures'!$C:$W,20,FALSE),"N/A")</f>
        <v>V1.1</v>
      </c>
      <c r="O1577" s="7" t="str">
        <f>IF(VLOOKUP($A1577,'V2.5.2 Measures'!$C:$W,21,FALSE)&lt;&gt; "", VLOOKUP($A1577,'V2.5.2 Measures'!$C:$W,21,FALSE),"N/A")</f>
        <v>V2.3</v>
      </c>
      <c r="P1577" s="7" t="e">
        <f>IF(VLOOKUP($A1577,'V2.5.2 Measures'!$C:$W,22,FALSE)&lt;&gt; "", VLOOKUP($A1577,'V2.5.2 Measures'!$C:$W,22,FALSE),"N/A")</f>
        <v>#REF!</v>
      </c>
      <c r="Q1577" s="7" t="e">
        <f>IF(VLOOKUP($A1577,'V2.5.2 Measures'!$C:$W,23,FALSE)&lt;&gt; "", VLOOKUP($A1577,'V2.5.2 Measures'!$C:$W,23,FALSE),"N/A")</f>
        <v>#REF!</v>
      </c>
      <c r="R1577" s="7" t="e">
        <f>IF(VLOOKUP($A1577,'V2.5.2 Measures'!$C:$W,24,FALSE)&lt;&gt; "", VLOOKUP($A1577,'V2.5.2 Measures'!$C:$W,24,FALSE),"N/A")</f>
        <v>#REF!</v>
      </c>
      <c r="S1577" s="7" t="e">
        <f>IF(VLOOKUP($A1577,'V2.5.2 Measures'!$C:$W,25,FALSE)&lt;&gt; "", VLOOKUP($A1577,'V2.5.2 Measures'!$C:$W,25,FALSE),"N/A")</f>
        <v>#REF!</v>
      </c>
      <c r="T1577" s="7" t="str">
        <f>IF(VLOOKUP($A1577,'V2.5.2 Measures'!$C:$W,2,FALSE)&lt;&gt; "", VLOOKUP($A1577,'V2.5.2 Measures'!$C:$W,2,FALSE),"N/A")</f>
        <v>EXP-7-002-20</v>
      </c>
      <c r="U1577" s="7" t="str">
        <f>IF(VLOOKUP($A1577,'V2.5.2 Measures'!$C:$W,3,FALSE)&lt;&gt; "", VLOOKUP($A1577,'V2.5.2 Measures'!$C:$W,3,FALSE),"N/A")</f>
        <v>Total paid for TYPE-OF-SERVICE = 44 (Inpatient hospital services for individuals age 65 or older in institutions for mental diseases)</v>
      </c>
      <c r="V1577" s="7" t="e">
        <f>IF(VLOOKUP($A1577,'V2.5.2 Measures'!$C:$W,26,FALSE)&lt;&gt; "", VLOOKUP($A1577,'V2.5.2 Measures'!$C:$W,26,FALSE),"N/A")</f>
        <v>#REF!</v>
      </c>
      <c r="W1577" s="7" t="e">
        <f>IF(VLOOKUP($A1577,'V2.5.2 Measures'!$C:$W,44,FALSE)&lt;&gt; "", VLOOKUP($A1577,'V2.5.2 Measures'!$C:$W,44,FALSE),"N/A")</f>
        <v>#REF!</v>
      </c>
    </row>
    <row r="1578" spans="1:23" x14ac:dyDescent="0.35">
      <c r="A1578" s="7" t="str">
        <f>'V2.5.2 Measures'!C1041</f>
        <v>EXP7.21</v>
      </c>
      <c r="B1578" s="7" t="str">
        <f>VLOOKUP($A1578,'V2.5.2 Measures'!$C:$W,6,FALSE)</f>
        <v>Medicaid FFS: Original, Crossover, Paid Claims</v>
      </c>
      <c r="C1578" s="7" t="str">
        <f>VLOOKUP($A1578,'V2.5.2 Measures'!$C:$W,8,FALSE)</f>
        <v>No</v>
      </c>
      <c r="D1578" s="7" t="str">
        <f>IF(VLOOKUP($A1578,'V2.5.2 Measures'!$C:$W,4,FALSE)="","",VLOOKUP($A1578,'V2.5.2 Measures'!$C:$W,4,FALSE))</f>
        <v>Sum</v>
      </c>
      <c r="E1578" s="7" t="str">
        <f>IF((VLOOKUP($A1578,'V2.5.2 Measures'!$C:$W,8,FALSE)&lt;&gt;"")*AND(VLOOKUP($A1578,'V2.5.2 Measures'!$C:$W,8,FALSE)&lt;&gt;"TBD"),VLOOKUP($A1578,'V2.5.2 Measures'!$C:$W,8,FALSE),"N/A")</f>
        <v>No</v>
      </c>
      <c r="F1578" s="7" t="str">
        <f>IF((VLOOKUP($A1578,'V2.5.2 Measures'!$C:$W,9,FALSE)&lt;&gt;"")*AND(VLOOKUP($A1578,'V2.5.2 Measures'!$C:$W,9,FALSE)&lt;&gt;"TBD"),VLOOKUP($A1578,'V2.5.2 Measures'!$C:$W,9,FALSE),"N/A")</f>
        <v>N/A</v>
      </c>
      <c r="G1578" s="7" t="str">
        <f>IF((VLOOKUP($A1578,'V2.5.2 Measures'!$C:$W,10,FALSE)&lt;&gt;"")*AND(VLOOKUP($A1578,'V2.5.2 Measures'!$C:$W,10,FALSE)&lt;&gt;"TBD"),VLOOKUP($A1578,'V2.5.2 Measures'!$C:$W,10,FALSE),"N/A")</f>
        <v>N/A</v>
      </c>
      <c r="H1578" s="7" t="str">
        <f>IF(VLOOKUP($A1578,'V2.5.2 Measures'!$C:$W,14,FALSE)&lt;&gt; "", VLOOKUP($A1578,'V2.5.2 Measures'!$C:$W,14,FALSE),"N/A")</f>
        <v>N/A</v>
      </c>
      <c r="I1578" s="7">
        <f>IF(VLOOKUP($A1578,'V2.5.2 Measures'!$C:$W,15,FALSE)&lt;&gt; "", VLOOKUP($A1578,'V2.5.2 Measures'!$C:$W,15,FALSE),"N/A")</f>
        <v>0.3</v>
      </c>
      <c r="J1578" s="7" t="str">
        <f>IF(VLOOKUP($A1578,'V2.5.2 Measures'!$C:$W,16,FALSE)&lt;&gt; "", VLOOKUP($A1578,'V2.5.2 Measures'!$C:$W,16,FALSE),"N/A")</f>
        <v>N/A</v>
      </c>
      <c r="K1578" s="7" t="str">
        <f>IF(VLOOKUP($A1578,'V2.5.2 Measures'!$C:$W,17,FALSE)&lt;&gt; "", VLOOKUP($A1578,'V2.5.2 Measures'!$C:$W,17,FALSE),"N/A")</f>
        <v>N/A</v>
      </c>
      <c r="L1578" s="7" t="str">
        <f>IF(VLOOKUP($A1578,'V2.5.2 Measures'!$C:$W,18,FALSE)&lt;&gt; "", VLOOKUP($A1578,'V2.5.2 Measures'!$C:$W,18,FALSE),"N/A")</f>
        <v>Default</v>
      </c>
      <c r="M1578" s="7" t="str">
        <f>IF(VLOOKUP($A1578,'V2.5.2 Measures'!$C:$W,19,FALSE)&lt;&gt; "", VLOOKUP($A1578,'V2.5.2 Measures'!$C:$W,19,FALSE),"N/A")</f>
        <v>SAS</v>
      </c>
      <c r="N1578" s="7" t="str">
        <f>IF(VLOOKUP($A1578,'V2.5.2 Measures'!$C:$W,20,FALSE)&lt;&gt; "", VLOOKUP($A1578,'V2.5.2 Measures'!$C:$W,20,FALSE),"N/A")</f>
        <v>V1.1</v>
      </c>
      <c r="O1578" s="7" t="str">
        <f>IF(VLOOKUP($A1578,'V2.5.2 Measures'!$C:$W,21,FALSE)&lt;&gt; "", VLOOKUP($A1578,'V2.5.2 Measures'!$C:$W,21,FALSE),"N/A")</f>
        <v>V2.3</v>
      </c>
      <c r="P1578" s="7" t="e">
        <f>IF(VLOOKUP($A1578,'V2.5.2 Measures'!$C:$W,22,FALSE)&lt;&gt; "", VLOOKUP($A1578,'V2.5.2 Measures'!$C:$W,22,FALSE),"N/A")</f>
        <v>#REF!</v>
      </c>
      <c r="Q1578" s="7" t="e">
        <f>IF(VLOOKUP($A1578,'V2.5.2 Measures'!$C:$W,23,FALSE)&lt;&gt; "", VLOOKUP($A1578,'V2.5.2 Measures'!$C:$W,23,FALSE),"N/A")</f>
        <v>#REF!</v>
      </c>
      <c r="R1578" s="7" t="e">
        <f>IF(VLOOKUP($A1578,'V2.5.2 Measures'!$C:$W,24,FALSE)&lt;&gt; "", VLOOKUP($A1578,'V2.5.2 Measures'!$C:$W,24,FALSE),"N/A")</f>
        <v>#REF!</v>
      </c>
      <c r="S1578" s="7" t="e">
        <f>IF(VLOOKUP($A1578,'V2.5.2 Measures'!$C:$W,25,FALSE)&lt;&gt; "", VLOOKUP($A1578,'V2.5.2 Measures'!$C:$W,25,FALSE),"N/A")</f>
        <v>#REF!</v>
      </c>
      <c r="T1578" s="7" t="str">
        <f>IF(VLOOKUP($A1578,'V2.5.2 Measures'!$C:$W,2,FALSE)&lt;&gt; "", VLOOKUP($A1578,'V2.5.2 Measures'!$C:$W,2,FALSE),"N/A")</f>
        <v>EXP-7-003-21</v>
      </c>
      <c r="U1578" s="7" t="str">
        <f>IF(VLOOKUP($A1578,'V2.5.2 Measures'!$C:$W,3,FALSE)&lt;&gt; "", VLOOKUP($A1578,'V2.5.2 Measures'!$C:$W,3,FALSE),"N/A")</f>
        <v>Total paid for TYPE-OF-SERVICE = 45 (Nursing facility services for individuals age 65 or older in institutions for mental diseases)</v>
      </c>
      <c r="V1578" s="7" t="e">
        <f>IF(VLOOKUP($A1578,'V2.5.2 Measures'!$C:$W,26,FALSE)&lt;&gt; "", VLOOKUP($A1578,'V2.5.2 Measures'!$C:$W,26,FALSE),"N/A")</f>
        <v>#REF!</v>
      </c>
      <c r="W1578" s="7" t="e">
        <f>IF(VLOOKUP($A1578,'V2.5.2 Measures'!$C:$W,44,FALSE)&lt;&gt; "", VLOOKUP($A1578,'V2.5.2 Measures'!$C:$W,44,FALSE),"N/A")</f>
        <v>#REF!</v>
      </c>
    </row>
    <row r="1579" spans="1:23" x14ac:dyDescent="0.35">
      <c r="A1579" s="7" t="str">
        <f>'V2.5.2 Measures'!C1042</f>
        <v>EXP7.22</v>
      </c>
      <c r="B1579" s="7" t="str">
        <f>VLOOKUP($A1579,'V2.5.2 Measures'!$C:$W,6,FALSE)</f>
        <v>Medicaid FFS: Original, Crossover, Paid Claims</v>
      </c>
      <c r="C1579" s="7" t="str">
        <f>VLOOKUP($A1579,'V2.5.2 Measures'!$C:$W,8,FALSE)</f>
        <v>No</v>
      </c>
      <c r="D1579" s="7" t="str">
        <f>IF(VLOOKUP($A1579,'V2.5.2 Measures'!$C:$W,4,FALSE)="","",VLOOKUP($A1579,'V2.5.2 Measures'!$C:$W,4,FALSE))</f>
        <v>Sum</v>
      </c>
      <c r="E1579" s="7" t="str">
        <f>IF((VLOOKUP($A1579,'V2.5.2 Measures'!$C:$W,8,FALSE)&lt;&gt;"")*AND(VLOOKUP($A1579,'V2.5.2 Measures'!$C:$W,8,FALSE)&lt;&gt;"TBD"),VLOOKUP($A1579,'V2.5.2 Measures'!$C:$W,8,FALSE),"N/A")</f>
        <v>No</v>
      </c>
      <c r="F1579" s="7" t="str">
        <f>IF((VLOOKUP($A1579,'V2.5.2 Measures'!$C:$W,9,FALSE)&lt;&gt;"")*AND(VLOOKUP($A1579,'V2.5.2 Measures'!$C:$W,9,FALSE)&lt;&gt;"TBD"),VLOOKUP($A1579,'V2.5.2 Measures'!$C:$W,9,FALSE),"N/A")</f>
        <v>N/A</v>
      </c>
      <c r="G1579" s="7" t="str">
        <f>IF((VLOOKUP($A1579,'V2.5.2 Measures'!$C:$W,10,FALSE)&lt;&gt;"")*AND(VLOOKUP($A1579,'V2.5.2 Measures'!$C:$W,10,FALSE)&lt;&gt;"TBD"),VLOOKUP($A1579,'V2.5.2 Measures'!$C:$W,10,FALSE),"N/A")</f>
        <v>N/A</v>
      </c>
      <c r="H1579" s="7" t="str">
        <f>IF(VLOOKUP($A1579,'V2.5.2 Measures'!$C:$W,14,FALSE)&lt;&gt; "", VLOOKUP($A1579,'V2.5.2 Measures'!$C:$W,14,FALSE),"N/A")</f>
        <v>N/A</v>
      </c>
      <c r="I1579" s="7">
        <f>IF(VLOOKUP($A1579,'V2.5.2 Measures'!$C:$W,15,FALSE)&lt;&gt; "", VLOOKUP($A1579,'V2.5.2 Measures'!$C:$W,15,FALSE),"N/A")</f>
        <v>0.3</v>
      </c>
      <c r="J1579" s="7" t="str">
        <f>IF(VLOOKUP($A1579,'V2.5.2 Measures'!$C:$W,16,FALSE)&lt;&gt; "", VLOOKUP($A1579,'V2.5.2 Measures'!$C:$W,16,FALSE),"N/A")</f>
        <v>N/A</v>
      </c>
      <c r="K1579" s="7" t="str">
        <f>IF(VLOOKUP($A1579,'V2.5.2 Measures'!$C:$W,17,FALSE)&lt;&gt; "", VLOOKUP($A1579,'V2.5.2 Measures'!$C:$W,17,FALSE),"N/A")</f>
        <v>N/A</v>
      </c>
      <c r="L1579" s="7" t="str">
        <f>IF(VLOOKUP($A1579,'V2.5.2 Measures'!$C:$W,18,FALSE)&lt;&gt; "", VLOOKUP($A1579,'V2.5.2 Measures'!$C:$W,18,FALSE),"N/A")</f>
        <v>Default</v>
      </c>
      <c r="M1579" s="7" t="str">
        <f>IF(VLOOKUP($A1579,'V2.5.2 Measures'!$C:$W,19,FALSE)&lt;&gt; "", VLOOKUP($A1579,'V2.5.2 Measures'!$C:$W,19,FALSE),"N/A")</f>
        <v>SAS</v>
      </c>
      <c r="N1579" s="7" t="str">
        <f>IF(VLOOKUP($A1579,'V2.5.2 Measures'!$C:$W,20,FALSE)&lt;&gt; "", VLOOKUP($A1579,'V2.5.2 Measures'!$C:$W,20,FALSE),"N/A")</f>
        <v>V1.1</v>
      </c>
      <c r="O1579" s="7" t="str">
        <f>IF(VLOOKUP($A1579,'V2.5.2 Measures'!$C:$W,21,FALSE)&lt;&gt; "", VLOOKUP($A1579,'V2.5.2 Measures'!$C:$W,21,FALSE),"N/A")</f>
        <v>V2.3</v>
      </c>
      <c r="P1579" s="7" t="e">
        <f>IF(VLOOKUP($A1579,'V2.5.2 Measures'!$C:$W,22,FALSE)&lt;&gt; "", VLOOKUP($A1579,'V2.5.2 Measures'!$C:$W,22,FALSE),"N/A")</f>
        <v>#REF!</v>
      </c>
      <c r="Q1579" s="7" t="e">
        <f>IF(VLOOKUP($A1579,'V2.5.2 Measures'!$C:$W,23,FALSE)&lt;&gt; "", VLOOKUP($A1579,'V2.5.2 Measures'!$C:$W,23,FALSE),"N/A")</f>
        <v>#REF!</v>
      </c>
      <c r="R1579" s="7" t="e">
        <f>IF(VLOOKUP($A1579,'V2.5.2 Measures'!$C:$W,24,FALSE)&lt;&gt; "", VLOOKUP($A1579,'V2.5.2 Measures'!$C:$W,24,FALSE),"N/A")</f>
        <v>#REF!</v>
      </c>
      <c r="S1579" s="7" t="e">
        <f>IF(VLOOKUP($A1579,'V2.5.2 Measures'!$C:$W,25,FALSE)&lt;&gt; "", VLOOKUP($A1579,'V2.5.2 Measures'!$C:$W,25,FALSE),"N/A")</f>
        <v>#REF!</v>
      </c>
      <c r="T1579" s="7" t="str">
        <f>IF(VLOOKUP($A1579,'V2.5.2 Measures'!$C:$W,2,FALSE)&lt;&gt; "", VLOOKUP($A1579,'V2.5.2 Measures'!$C:$W,2,FALSE),"N/A")</f>
        <v>EXP-7-004-22</v>
      </c>
      <c r="U1579" s="7" t="str">
        <f>IF(VLOOKUP($A1579,'V2.5.2 Measures'!$C:$W,3,FALSE)&lt;&gt; "", VLOOKUP($A1579,'V2.5.2 Measures'!$C:$W,3,FALSE),"N/A")</f>
        <v>Total paid for TYPE-OF-SERVICE = 46 (Intermediate care facility (ICF/IIDICF/IID) services)</v>
      </c>
      <c r="V1579" s="7" t="e">
        <f>IF(VLOOKUP($A1579,'V2.5.2 Measures'!$C:$W,26,FALSE)&lt;&gt; "", VLOOKUP($A1579,'V2.5.2 Measures'!$C:$W,26,FALSE),"N/A")</f>
        <v>#REF!</v>
      </c>
      <c r="W1579" s="7" t="e">
        <f>IF(VLOOKUP($A1579,'V2.5.2 Measures'!$C:$W,44,FALSE)&lt;&gt; "", VLOOKUP($A1579,'V2.5.2 Measures'!$C:$W,44,FALSE),"N/A")</f>
        <v>#REF!</v>
      </c>
    </row>
    <row r="1580" spans="1:23" x14ac:dyDescent="0.35">
      <c r="A1580" s="7" t="str">
        <f>'V2.5.2 Measures'!C1043</f>
        <v>EXP7.23</v>
      </c>
      <c r="B1580" s="7" t="str">
        <f>VLOOKUP($A1580,'V2.5.2 Measures'!$C:$W,6,FALSE)</f>
        <v>Medicaid FFS: Original, Crossover, Paid Claims</v>
      </c>
      <c r="C1580" s="7" t="str">
        <f>VLOOKUP($A1580,'V2.5.2 Measures'!$C:$W,8,FALSE)</f>
        <v>No</v>
      </c>
      <c r="D1580" s="7" t="str">
        <f>IF(VLOOKUP($A1580,'V2.5.2 Measures'!$C:$W,4,FALSE)="","",VLOOKUP($A1580,'V2.5.2 Measures'!$C:$W,4,FALSE))</f>
        <v>Sum</v>
      </c>
      <c r="E1580" s="7" t="str">
        <f>IF((VLOOKUP($A1580,'V2.5.2 Measures'!$C:$W,8,FALSE)&lt;&gt;"")*AND(VLOOKUP($A1580,'V2.5.2 Measures'!$C:$W,8,FALSE)&lt;&gt;"TBD"),VLOOKUP($A1580,'V2.5.2 Measures'!$C:$W,8,FALSE),"N/A")</f>
        <v>No</v>
      </c>
      <c r="F1580" s="7" t="str">
        <f>IF((VLOOKUP($A1580,'V2.5.2 Measures'!$C:$W,9,FALSE)&lt;&gt;"")*AND(VLOOKUP($A1580,'V2.5.2 Measures'!$C:$W,9,FALSE)&lt;&gt;"TBD"),VLOOKUP($A1580,'V2.5.2 Measures'!$C:$W,9,FALSE),"N/A")</f>
        <v>N/A</v>
      </c>
      <c r="G1580" s="7" t="str">
        <f>IF((VLOOKUP($A1580,'V2.5.2 Measures'!$C:$W,10,FALSE)&lt;&gt;"")*AND(VLOOKUP($A1580,'V2.5.2 Measures'!$C:$W,10,FALSE)&lt;&gt;"TBD"),VLOOKUP($A1580,'V2.5.2 Measures'!$C:$W,10,FALSE),"N/A")</f>
        <v>N/A</v>
      </c>
      <c r="H1580" s="7" t="str">
        <f>IF(VLOOKUP($A1580,'V2.5.2 Measures'!$C:$W,14,FALSE)&lt;&gt; "", VLOOKUP($A1580,'V2.5.2 Measures'!$C:$W,14,FALSE),"N/A")</f>
        <v>N/A</v>
      </c>
      <c r="I1580" s="7">
        <f>IF(VLOOKUP($A1580,'V2.5.2 Measures'!$C:$W,15,FALSE)&lt;&gt; "", VLOOKUP($A1580,'V2.5.2 Measures'!$C:$W,15,FALSE),"N/A")</f>
        <v>0.3</v>
      </c>
      <c r="J1580" s="7" t="str">
        <f>IF(VLOOKUP($A1580,'V2.5.2 Measures'!$C:$W,16,FALSE)&lt;&gt; "", VLOOKUP($A1580,'V2.5.2 Measures'!$C:$W,16,FALSE),"N/A")</f>
        <v>N/A</v>
      </c>
      <c r="K1580" s="7" t="str">
        <f>IF(VLOOKUP($A1580,'V2.5.2 Measures'!$C:$W,17,FALSE)&lt;&gt; "", VLOOKUP($A1580,'V2.5.2 Measures'!$C:$W,17,FALSE),"N/A")</f>
        <v>N/A</v>
      </c>
      <c r="L1580" s="7" t="str">
        <f>IF(VLOOKUP($A1580,'V2.5.2 Measures'!$C:$W,18,FALSE)&lt;&gt; "", VLOOKUP($A1580,'V2.5.2 Measures'!$C:$W,18,FALSE),"N/A")</f>
        <v>Default</v>
      </c>
      <c r="M1580" s="7" t="str">
        <f>IF(VLOOKUP($A1580,'V2.5.2 Measures'!$C:$W,19,FALSE)&lt;&gt; "", VLOOKUP($A1580,'V2.5.2 Measures'!$C:$W,19,FALSE),"N/A")</f>
        <v>SAS</v>
      </c>
      <c r="N1580" s="7" t="str">
        <f>IF(VLOOKUP($A1580,'V2.5.2 Measures'!$C:$W,20,FALSE)&lt;&gt; "", VLOOKUP($A1580,'V2.5.2 Measures'!$C:$W,20,FALSE),"N/A")</f>
        <v>V1.1</v>
      </c>
      <c r="O1580" s="7" t="str">
        <f>IF(VLOOKUP($A1580,'V2.5.2 Measures'!$C:$W,21,FALSE)&lt;&gt; "", VLOOKUP($A1580,'V2.5.2 Measures'!$C:$W,21,FALSE),"N/A")</f>
        <v>V2.3</v>
      </c>
      <c r="P1580" s="7" t="e">
        <f>IF(VLOOKUP($A1580,'V2.5.2 Measures'!$C:$W,22,FALSE)&lt;&gt; "", VLOOKUP($A1580,'V2.5.2 Measures'!$C:$W,22,FALSE),"N/A")</f>
        <v>#REF!</v>
      </c>
      <c r="Q1580" s="7" t="e">
        <f>IF(VLOOKUP($A1580,'V2.5.2 Measures'!$C:$W,23,FALSE)&lt;&gt; "", VLOOKUP($A1580,'V2.5.2 Measures'!$C:$W,23,FALSE),"N/A")</f>
        <v>#REF!</v>
      </c>
      <c r="R1580" s="7" t="e">
        <f>IF(VLOOKUP($A1580,'V2.5.2 Measures'!$C:$W,24,FALSE)&lt;&gt; "", VLOOKUP($A1580,'V2.5.2 Measures'!$C:$W,24,FALSE),"N/A")</f>
        <v>#REF!</v>
      </c>
      <c r="S1580" s="7" t="e">
        <f>IF(VLOOKUP($A1580,'V2.5.2 Measures'!$C:$W,25,FALSE)&lt;&gt; "", VLOOKUP($A1580,'V2.5.2 Measures'!$C:$W,25,FALSE),"N/A")</f>
        <v>#REF!</v>
      </c>
      <c r="T1580" s="7" t="str">
        <f>IF(VLOOKUP($A1580,'V2.5.2 Measures'!$C:$W,2,FALSE)&lt;&gt; "", VLOOKUP($A1580,'V2.5.2 Measures'!$C:$W,2,FALSE),"N/A")</f>
        <v>EXP-7-005-23</v>
      </c>
      <c r="U1580" s="7" t="str">
        <f>IF(VLOOKUP($A1580,'V2.5.2 Measures'!$C:$W,3,FALSE)&lt;&gt; "", VLOOKUP($A1580,'V2.5.2 Measures'!$C:$W,3,FALSE),"N/A")</f>
        <v>Total paid for TYPE-OF-SERVICE = 47 (Nursing facility services, other than in institutions for mental diseases)</v>
      </c>
      <c r="V1580" s="7" t="e">
        <f>IF(VLOOKUP($A1580,'V2.5.2 Measures'!$C:$W,26,FALSE)&lt;&gt; "", VLOOKUP($A1580,'V2.5.2 Measures'!$C:$W,26,FALSE),"N/A")</f>
        <v>#REF!</v>
      </c>
      <c r="W1580" s="7" t="e">
        <f>IF(VLOOKUP($A1580,'V2.5.2 Measures'!$C:$W,44,FALSE)&lt;&gt; "", VLOOKUP($A1580,'V2.5.2 Measures'!$C:$W,44,FALSE),"N/A")</f>
        <v>#REF!</v>
      </c>
    </row>
    <row r="1581" spans="1:23" x14ac:dyDescent="0.35">
      <c r="A1581" s="7" t="str">
        <f>'V2.5.2 Measures'!C1044</f>
        <v>EXP7.24</v>
      </c>
      <c r="B1581" s="7" t="str">
        <f>VLOOKUP($A1581,'V2.5.2 Measures'!$C:$W,6,FALSE)</f>
        <v>Medicaid FFS: Original, Crossover, Paid Claims</v>
      </c>
      <c r="C1581" s="7" t="str">
        <f>VLOOKUP($A1581,'V2.5.2 Measures'!$C:$W,8,FALSE)</f>
        <v>No</v>
      </c>
      <c r="D1581" s="7" t="str">
        <f>IF(VLOOKUP($A1581,'V2.5.2 Measures'!$C:$W,4,FALSE)="","",VLOOKUP($A1581,'V2.5.2 Measures'!$C:$W,4,FALSE))</f>
        <v>Sum</v>
      </c>
      <c r="E1581" s="7" t="str">
        <f>IF((VLOOKUP($A1581,'V2.5.2 Measures'!$C:$W,8,FALSE)&lt;&gt;"")*AND(VLOOKUP($A1581,'V2.5.2 Measures'!$C:$W,8,FALSE)&lt;&gt;"TBD"),VLOOKUP($A1581,'V2.5.2 Measures'!$C:$W,8,FALSE),"N/A")</f>
        <v>No</v>
      </c>
      <c r="F1581" s="7" t="str">
        <f>IF((VLOOKUP($A1581,'V2.5.2 Measures'!$C:$W,9,FALSE)&lt;&gt;"")*AND(VLOOKUP($A1581,'V2.5.2 Measures'!$C:$W,9,FALSE)&lt;&gt;"TBD"),VLOOKUP($A1581,'V2.5.2 Measures'!$C:$W,9,FALSE),"N/A")</f>
        <v>N/A</v>
      </c>
      <c r="G1581" s="7" t="str">
        <f>IF((VLOOKUP($A1581,'V2.5.2 Measures'!$C:$W,10,FALSE)&lt;&gt;"")*AND(VLOOKUP($A1581,'V2.5.2 Measures'!$C:$W,10,FALSE)&lt;&gt;"TBD"),VLOOKUP($A1581,'V2.5.2 Measures'!$C:$W,10,FALSE),"N/A")</f>
        <v>N/A</v>
      </c>
      <c r="H1581" s="7" t="str">
        <f>IF(VLOOKUP($A1581,'V2.5.2 Measures'!$C:$W,14,FALSE)&lt;&gt; "", VLOOKUP($A1581,'V2.5.2 Measures'!$C:$W,14,FALSE),"N/A")</f>
        <v>N/A</v>
      </c>
      <c r="I1581" s="7">
        <f>IF(VLOOKUP($A1581,'V2.5.2 Measures'!$C:$W,15,FALSE)&lt;&gt; "", VLOOKUP($A1581,'V2.5.2 Measures'!$C:$W,15,FALSE),"N/A")</f>
        <v>0.3</v>
      </c>
      <c r="J1581" s="7" t="str">
        <f>IF(VLOOKUP($A1581,'V2.5.2 Measures'!$C:$W,16,FALSE)&lt;&gt; "", VLOOKUP($A1581,'V2.5.2 Measures'!$C:$W,16,FALSE),"N/A")</f>
        <v>N/A</v>
      </c>
      <c r="K1581" s="7" t="str">
        <f>IF(VLOOKUP($A1581,'V2.5.2 Measures'!$C:$W,17,FALSE)&lt;&gt; "", VLOOKUP($A1581,'V2.5.2 Measures'!$C:$W,17,FALSE),"N/A")</f>
        <v>N/A</v>
      </c>
      <c r="L1581" s="7" t="str">
        <f>IF(VLOOKUP($A1581,'V2.5.2 Measures'!$C:$W,18,FALSE)&lt;&gt; "", VLOOKUP($A1581,'V2.5.2 Measures'!$C:$W,18,FALSE),"N/A")</f>
        <v>Default</v>
      </c>
      <c r="M1581" s="7" t="str">
        <f>IF(VLOOKUP($A1581,'V2.5.2 Measures'!$C:$W,19,FALSE)&lt;&gt; "", VLOOKUP($A1581,'V2.5.2 Measures'!$C:$W,19,FALSE),"N/A")</f>
        <v>SAS</v>
      </c>
      <c r="N1581" s="7" t="str">
        <f>IF(VLOOKUP($A1581,'V2.5.2 Measures'!$C:$W,20,FALSE)&lt;&gt; "", VLOOKUP($A1581,'V2.5.2 Measures'!$C:$W,20,FALSE),"N/A")</f>
        <v>V1.1</v>
      </c>
      <c r="O1581" s="7" t="str">
        <f>IF(VLOOKUP($A1581,'V2.5.2 Measures'!$C:$W,21,FALSE)&lt;&gt; "", VLOOKUP($A1581,'V2.5.2 Measures'!$C:$W,21,FALSE),"N/A")</f>
        <v>V2.3</v>
      </c>
      <c r="P1581" s="7" t="e">
        <f>IF(VLOOKUP($A1581,'V2.5.2 Measures'!$C:$W,22,FALSE)&lt;&gt; "", VLOOKUP($A1581,'V2.5.2 Measures'!$C:$W,22,FALSE),"N/A")</f>
        <v>#REF!</v>
      </c>
      <c r="Q1581" s="7" t="e">
        <f>IF(VLOOKUP($A1581,'V2.5.2 Measures'!$C:$W,23,FALSE)&lt;&gt; "", VLOOKUP($A1581,'V2.5.2 Measures'!$C:$W,23,FALSE),"N/A")</f>
        <v>#REF!</v>
      </c>
      <c r="R1581" s="7" t="e">
        <f>IF(VLOOKUP($A1581,'V2.5.2 Measures'!$C:$W,24,FALSE)&lt;&gt; "", VLOOKUP($A1581,'V2.5.2 Measures'!$C:$W,24,FALSE),"N/A")</f>
        <v>#REF!</v>
      </c>
      <c r="S1581" s="7" t="e">
        <f>IF(VLOOKUP($A1581,'V2.5.2 Measures'!$C:$W,25,FALSE)&lt;&gt; "", VLOOKUP($A1581,'V2.5.2 Measures'!$C:$W,25,FALSE),"N/A")</f>
        <v>#REF!</v>
      </c>
      <c r="T1581" s="7" t="str">
        <f>IF(VLOOKUP($A1581,'V2.5.2 Measures'!$C:$W,2,FALSE)&lt;&gt; "", VLOOKUP($A1581,'V2.5.2 Measures'!$C:$W,2,FALSE),"N/A")</f>
        <v>EXP-7-006-24</v>
      </c>
      <c r="U1581" s="7" t="str">
        <f>IF(VLOOKUP($A1581,'V2.5.2 Measures'!$C:$W,3,FALSE)&lt;&gt; "", VLOOKUP($A1581,'V2.5.2 Measures'!$C:$W,3,FALSE),"N/A")</f>
        <v>Total paid for TYPE-OF-SERVICE = 48 (Inpatient psychiatric services for individuals under age 21)</v>
      </c>
      <c r="V1581" s="7" t="e">
        <f>IF(VLOOKUP($A1581,'V2.5.2 Measures'!$C:$W,26,FALSE)&lt;&gt; "", VLOOKUP($A1581,'V2.5.2 Measures'!$C:$W,26,FALSE),"N/A")</f>
        <v>#REF!</v>
      </c>
      <c r="W1581" s="7" t="e">
        <f>IF(VLOOKUP($A1581,'V2.5.2 Measures'!$C:$W,44,FALSE)&lt;&gt; "", VLOOKUP($A1581,'V2.5.2 Measures'!$C:$W,44,FALSE),"N/A")</f>
        <v>#REF!</v>
      </c>
    </row>
    <row r="1582" spans="1:23" x14ac:dyDescent="0.35">
      <c r="A1582" s="7" t="str">
        <f>'V2.5.2 Measures'!C1045</f>
        <v>EXP7.25</v>
      </c>
      <c r="B1582" s="7" t="str">
        <f>VLOOKUP($A1582,'V2.5.2 Measures'!$C:$W,6,FALSE)</f>
        <v>Medicaid FFS: Original, Crossover, Paid Claims</v>
      </c>
      <c r="C1582" s="7" t="str">
        <f>VLOOKUP($A1582,'V2.5.2 Measures'!$C:$W,8,FALSE)</f>
        <v>No</v>
      </c>
      <c r="D1582" s="7" t="str">
        <f>IF(VLOOKUP($A1582,'V2.5.2 Measures'!$C:$W,4,FALSE)="","",VLOOKUP($A1582,'V2.5.2 Measures'!$C:$W,4,FALSE))</f>
        <v>Sum</v>
      </c>
      <c r="E1582" s="7" t="str">
        <f>IF((VLOOKUP($A1582,'V2.5.2 Measures'!$C:$W,8,FALSE)&lt;&gt;"")*AND(VLOOKUP($A1582,'V2.5.2 Measures'!$C:$W,8,FALSE)&lt;&gt;"TBD"),VLOOKUP($A1582,'V2.5.2 Measures'!$C:$W,8,FALSE),"N/A")</f>
        <v>No</v>
      </c>
      <c r="F1582" s="7" t="str">
        <f>IF((VLOOKUP($A1582,'V2.5.2 Measures'!$C:$W,9,FALSE)&lt;&gt;"")*AND(VLOOKUP($A1582,'V2.5.2 Measures'!$C:$W,9,FALSE)&lt;&gt;"TBD"),VLOOKUP($A1582,'V2.5.2 Measures'!$C:$W,9,FALSE),"N/A")</f>
        <v>N/A</v>
      </c>
      <c r="G1582" s="7" t="str">
        <f>IF((VLOOKUP($A1582,'V2.5.2 Measures'!$C:$W,10,FALSE)&lt;&gt;"")*AND(VLOOKUP($A1582,'V2.5.2 Measures'!$C:$W,10,FALSE)&lt;&gt;"TBD"),VLOOKUP($A1582,'V2.5.2 Measures'!$C:$W,10,FALSE),"N/A")</f>
        <v>N/A</v>
      </c>
      <c r="H1582" s="7" t="str">
        <f>IF(VLOOKUP($A1582,'V2.5.2 Measures'!$C:$W,14,FALSE)&lt;&gt; "", VLOOKUP($A1582,'V2.5.2 Measures'!$C:$W,14,FALSE),"N/A")</f>
        <v>N/A</v>
      </c>
      <c r="I1582" s="7">
        <f>IF(VLOOKUP($A1582,'V2.5.2 Measures'!$C:$W,15,FALSE)&lt;&gt; "", VLOOKUP($A1582,'V2.5.2 Measures'!$C:$W,15,FALSE),"N/A")</f>
        <v>0.3</v>
      </c>
      <c r="J1582" s="7" t="str">
        <f>IF(VLOOKUP($A1582,'V2.5.2 Measures'!$C:$W,16,FALSE)&lt;&gt; "", VLOOKUP($A1582,'V2.5.2 Measures'!$C:$W,16,FALSE),"N/A")</f>
        <v>N/A</v>
      </c>
      <c r="K1582" s="7" t="str">
        <f>IF(VLOOKUP($A1582,'V2.5.2 Measures'!$C:$W,17,FALSE)&lt;&gt; "", VLOOKUP($A1582,'V2.5.2 Measures'!$C:$W,17,FALSE),"N/A")</f>
        <v>N/A</v>
      </c>
      <c r="L1582" s="7" t="str">
        <f>IF(VLOOKUP($A1582,'V2.5.2 Measures'!$C:$W,18,FALSE)&lt;&gt; "", VLOOKUP($A1582,'V2.5.2 Measures'!$C:$W,18,FALSE),"N/A")</f>
        <v>Default</v>
      </c>
      <c r="M1582" s="7" t="str">
        <f>IF(VLOOKUP($A1582,'V2.5.2 Measures'!$C:$W,19,FALSE)&lt;&gt; "", VLOOKUP($A1582,'V2.5.2 Measures'!$C:$W,19,FALSE),"N/A")</f>
        <v>SAS</v>
      </c>
      <c r="N1582" s="7" t="str">
        <f>IF(VLOOKUP($A1582,'V2.5.2 Measures'!$C:$W,20,FALSE)&lt;&gt; "", VLOOKUP($A1582,'V2.5.2 Measures'!$C:$W,20,FALSE),"N/A")</f>
        <v>V1.1</v>
      </c>
      <c r="O1582" s="7" t="str">
        <f>IF(VLOOKUP($A1582,'V2.5.2 Measures'!$C:$W,21,FALSE)&lt;&gt; "", VLOOKUP($A1582,'V2.5.2 Measures'!$C:$W,21,FALSE),"N/A")</f>
        <v>V2.3</v>
      </c>
      <c r="P1582" s="7" t="e">
        <f>IF(VLOOKUP($A1582,'V2.5.2 Measures'!$C:$W,22,FALSE)&lt;&gt; "", VLOOKUP($A1582,'V2.5.2 Measures'!$C:$W,22,FALSE),"N/A")</f>
        <v>#REF!</v>
      </c>
      <c r="Q1582" s="7" t="e">
        <f>IF(VLOOKUP($A1582,'V2.5.2 Measures'!$C:$W,23,FALSE)&lt;&gt; "", VLOOKUP($A1582,'V2.5.2 Measures'!$C:$W,23,FALSE),"N/A")</f>
        <v>#REF!</v>
      </c>
      <c r="R1582" s="7" t="e">
        <f>IF(VLOOKUP($A1582,'V2.5.2 Measures'!$C:$W,24,FALSE)&lt;&gt; "", VLOOKUP($A1582,'V2.5.2 Measures'!$C:$W,24,FALSE),"N/A")</f>
        <v>#REF!</v>
      </c>
      <c r="S1582" s="7" t="e">
        <f>IF(VLOOKUP($A1582,'V2.5.2 Measures'!$C:$W,25,FALSE)&lt;&gt; "", VLOOKUP($A1582,'V2.5.2 Measures'!$C:$W,25,FALSE),"N/A")</f>
        <v>#REF!</v>
      </c>
      <c r="T1582" s="7" t="str">
        <f>IF(VLOOKUP($A1582,'V2.5.2 Measures'!$C:$W,2,FALSE)&lt;&gt; "", VLOOKUP($A1582,'V2.5.2 Measures'!$C:$W,2,FALSE),"N/A")</f>
        <v>EXP-7-007-25</v>
      </c>
      <c r="U1582" s="7" t="str">
        <f>IF(VLOOKUP($A1582,'V2.5.2 Measures'!$C:$W,3,FALSE)&lt;&gt; "", VLOOKUP($A1582,'V2.5.2 Measures'!$C:$W,3,FALSE),"N/A")</f>
        <v>Total paid for TYPE-OF-SERVICE = 50 (Inpatient substance abuse treatment services and residential substance abuse treatment services.)</v>
      </c>
      <c r="V1582" s="7" t="e">
        <f>IF(VLOOKUP($A1582,'V2.5.2 Measures'!$C:$W,26,FALSE)&lt;&gt; "", VLOOKUP($A1582,'V2.5.2 Measures'!$C:$W,26,FALSE),"N/A")</f>
        <v>#REF!</v>
      </c>
      <c r="W1582" s="7" t="e">
        <f>IF(VLOOKUP($A1582,'V2.5.2 Measures'!$C:$W,44,FALSE)&lt;&gt; "", VLOOKUP($A1582,'V2.5.2 Measures'!$C:$W,44,FALSE),"N/A")</f>
        <v>#REF!</v>
      </c>
    </row>
    <row r="1583" spans="1:23" x14ac:dyDescent="0.35">
      <c r="A1583" s="7" t="str">
        <f>'V2.5.2 Measures'!C1046</f>
        <v>EXP7.26</v>
      </c>
      <c r="B1583" s="7" t="str">
        <f>VLOOKUP($A1583,'V2.5.2 Measures'!$C:$W,6,FALSE)</f>
        <v>Medicaid FFS: Original, Crossover, Paid Claims</v>
      </c>
      <c r="C1583" s="7" t="str">
        <f>VLOOKUP($A1583,'V2.5.2 Measures'!$C:$W,8,FALSE)</f>
        <v>No</v>
      </c>
      <c r="D1583" s="7" t="str">
        <f>IF(VLOOKUP($A1583,'V2.5.2 Measures'!$C:$W,4,FALSE)="","",VLOOKUP($A1583,'V2.5.2 Measures'!$C:$W,4,FALSE))</f>
        <v>Sum</v>
      </c>
      <c r="E1583" s="7" t="str">
        <f>IF((VLOOKUP($A1583,'V2.5.2 Measures'!$C:$W,8,FALSE)&lt;&gt;"")*AND(VLOOKUP($A1583,'V2.5.2 Measures'!$C:$W,8,FALSE)&lt;&gt;"TBD"),VLOOKUP($A1583,'V2.5.2 Measures'!$C:$W,8,FALSE),"N/A")</f>
        <v>No</v>
      </c>
      <c r="F1583" s="7" t="str">
        <f>IF((VLOOKUP($A1583,'V2.5.2 Measures'!$C:$W,9,FALSE)&lt;&gt;"")*AND(VLOOKUP($A1583,'V2.5.2 Measures'!$C:$W,9,FALSE)&lt;&gt;"TBD"),VLOOKUP($A1583,'V2.5.2 Measures'!$C:$W,9,FALSE),"N/A")</f>
        <v>N/A</v>
      </c>
      <c r="G1583" s="7" t="str">
        <f>IF((VLOOKUP($A1583,'V2.5.2 Measures'!$C:$W,10,FALSE)&lt;&gt;"")*AND(VLOOKUP($A1583,'V2.5.2 Measures'!$C:$W,10,FALSE)&lt;&gt;"TBD"),VLOOKUP($A1583,'V2.5.2 Measures'!$C:$W,10,FALSE),"N/A")</f>
        <v>N/A</v>
      </c>
      <c r="H1583" s="7" t="str">
        <f>IF(VLOOKUP($A1583,'V2.5.2 Measures'!$C:$W,14,FALSE)&lt;&gt; "", VLOOKUP($A1583,'V2.5.2 Measures'!$C:$W,14,FALSE),"N/A")</f>
        <v>N/A</v>
      </c>
      <c r="I1583" s="7">
        <f>IF(VLOOKUP($A1583,'V2.5.2 Measures'!$C:$W,15,FALSE)&lt;&gt; "", VLOOKUP($A1583,'V2.5.2 Measures'!$C:$W,15,FALSE),"N/A")</f>
        <v>0.3</v>
      </c>
      <c r="J1583" s="7" t="str">
        <f>IF(VLOOKUP($A1583,'V2.5.2 Measures'!$C:$W,16,FALSE)&lt;&gt; "", VLOOKUP($A1583,'V2.5.2 Measures'!$C:$W,16,FALSE),"N/A")</f>
        <v>N/A</v>
      </c>
      <c r="K1583" s="7" t="str">
        <f>IF(VLOOKUP($A1583,'V2.5.2 Measures'!$C:$W,17,FALSE)&lt;&gt; "", VLOOKUP($A1583,'V2.5.2 Measures'!$C:$W,17,FALSE),"N/A")</f>
        <v>N/A</v>
      </c>
      <c r="L1583" s="7" t="str">
        <f>IF(VLOOKUP($A1583,'V2.5.2 Measures'!$C:$W,18,FALSE)&lt;&gt; "", VLOOKUP($A1583,'V2.5.2 Measures'!$C:$W,18,FALSE),"N/A")</f>
        <v>Default</v>
      </c>
      <c r="M1583" s="7" t="str">
        <f>IF(VLOOKUP($A1583,'V2.5.2 Measures'!$C:$W,19,FALSE)&lt;&gt; "", VLOOKUP($A1583,'V2.5.2 Measures'!$C:$W,19,FALSE),"N/A")</f>
        <v>SAS</v>
      </c>
      <c r="N1583" s="7" t="str">
        <f>IF(VLOOKUP($A1583,'V2.5.2 Measures'!$C:$W,20,FALSE)&lt;&gt; "", VLOOKUP($A1583,'V2.5.2 Measures'!$C:$W,20,FALSE),"N/A")</f>
        <v>V1.1</v>
      </c>
      <c r="O1583" s="7" t="str">
        <f>IF(VLOOKUP($A1583,'V2.5.2 Measures'!$C:$W,21,FALSE)&lt;&gt; "", VLOOKUP($A1583,'V2.5.2 Measures'!$C:$W,21,FALSE),"N/A")</f>
        <v>V2.3</v>
      </c>
      <c r="P1583" s="7" t="e">
        <f>IF(VLOOKUP($A1583,'V2.5.2 Measures'!$C:$W,22,FALSE)&lt;&gt; "", VLOOKUP($A1583,'V2.5.2 Measures'!$C:$W,22,FALSE),"N/A")</f>
        <v>#REF!</v>
      </c>
      <c r="Q1583" s="7" t="e">
        <f>IF(VLOOKUP($A1583,'V2.5.2 Measures'!$C:$W,23,FALSE)&lt;&gt; "", VLOOKUP($A1583,'V2.5.2 Measures'!$C:$W,23,FALSE),"N/A")</f>
        <v>#REF!</v>
      </c>
      <c r="R1583" s="7" t="e">
        <f>IF(VLOOKUP($A1583,'V2.5.2 Measures'!$C:$W,24,FALSE)&lt;&gt; "", VLOOKUP($A1583,'V2.5.2 Measures'!$C:$W,24,FALSE),"N/A")</f>
        <v>#REF!</v>
      </c>
      <c r="S1583" s="7" t="e">
        <f>IF(VLOOKUP($A1583,'V2.5.2 Measures'!$C:$W,25,FALSE)&lt;&gt; "", VLOOKUP($A1583,'V2.5.2 Measures'!$C:$W,25,FALSE),"N/A")</f>
        <v>#REF!</v>
      </c>
      <c r="T1583" s="7" t="str">
        <f>IF(VLOOKUP($A1583,'V2.5.2 Measures'!$C:$W,2,FALSE)&lt;&gt; "", VLOOKUP($A1583,'V2.5.2 Measures'!$C:$W,2,FALSE),"N/A")</f>
        <v>EXP-7-008-26</v>
      </c>
      <c r="U1583" s="7" t="str">
        <f>IF(VLOOKUP($A1583,'V2.5.2 Measures'!$C:$W,3,FALSE)&lt;&gt; "", VLOOKUP($A1583,'V2.5.2 Measures'!$C:$W,3,FALSE),"N/A")</f>
        <v>Total paid for TYPE-OF-SERVICE = 59 (Skilled nursing facility services for individuals under age 21)</v>
      </c>
      <c r="V1583" s="7" t="e">
        <f>IF(VLOOKUP($A1583,'V2.5.2 Measures'!$C:$W,26,FALSE)&lt;&gt; "", VLOOKUP($A1583,'V2.5.2 Measures'!$C:$W,26,FALSE),"N/A")</f>
        <v>#REF!</v>
      </c>
      <c r="W1583" s="7" t="e">
        <f>IF(VLOOKUP($A1583,'V2.5.2 Measures'!$C:$W,44,FALSE)&lt;&gt; "", VLOOKUP($A1583,'V2.5.2 Measures'!$C:$W,44,FALSE),"N/A")</f>
        <v>#REF!</v>
      </c>
    </row>
    <row r="1584" spans="1:23" x14ac:dyDescent="0.35">
      <c r="A1584" s="7" t="str">
        <f>'V2.5.2 Measures'!C1047</f>
        <v>EXP7.1</v>
      </c>
      <c r="B1584" s="7" t="str">
        <f>VLOOKUP($A1584,'V2.5.2 Measures'!$C:$W,6,FALSE)</f>
        <v>Medicaid FFS: Original, Crossover, Paid Claims</v>
      </c>
      <c r="C1584" s="7" t="str">
        <f>VLOOKUP($A1584,'V2.5.2 Measures'!$C:$W,8,FALSE)</f>
        <v>No</v>
      </c>
      <c r="D1584" s="7" t="str">
        <f>IF(VLOOKUP($A1584,'V2.5.2 Measures'!$C:$W,4,FALSE)="","",VLOOKUP($A1584,'V2.5.2 Measures'!$C:$W,4,FALSE))</f>
        <v>Claims Percentage</v>
      </c>
      <c r="E1584" s="7" t="str">
        <f>IF((VLOOKUP($A1584,'V2.5.2 Measures'!$C:$W,8,FALSE)&lt;&gt;"")*AND(VLOOKUP($A1584,'V2.5.2 Measures'!$C:$W,8,FALSE)&lt;&gt;"TBD"),VLOOKUP($A1584,'V2.5.2 Measures'!$C:$W,8,FALSE),"N/A")</f>
        <v>No</v>
      </c>
      <c r="F1584" s="7" t="str">
        <f>IF((VLOOKUP($A1584,'V2.5.2 Measures'!$C:$W,9,FALSE)&lt;&gt;"")*AND(VLOOKUP($A1584,'V2.5.2 Measures'!$C:$W,9,FALSE)&lt;&gt;"TBD"),VLOOKUP($A1584,'V2.5.2 Measures'!$C:$W,9,FALSE),"N/A")</f>
        <v>N/A</v>
      </c>
      <c r="G1584" s="7" t="str">
        <f>IF((VLOOKUP($A1584,'V2.5.2 Measures'!$C:$W,10,FALSE)&lt;&gt;"")*AND(VLOOKUP($A1584,'V2.5.2 Measures'!$C:$W,10,FALSE)&lt;&gt;"TBD"),VLOOKUP($A1584,'V2.5.2 Measures'!$C:$W,10,FALSE),"N/A")</f>
        <v>N/A</v>
      </c>
      <c r="H1584" s="7" t="str">
        <f>IF(VLOOKUP($A1584,'V2.5.2 Measures'!$C:$W,14,FALSE)&lt;&gt; "", VLOOKUP($A1584,'V2.5.2 Measures'!$C:$W,14,FALSE),"N/A")</f>
        <v>TBD</v>
      </c>
      <c r="I1584" s="7">
        <f>IF(VLOOKUP($A1584,'V2.5.2 Measures'!$C:$W,15,FALSE)&lt;&gt; "", VLOOKUP($A1584,'V2.5.2 Measures'!$C:$W,15,FALSE),"N/A")</f>
        <v>0.01</v>
      </c>
      <c r="J1584" s="7" t="str">
        <f>IF(VLOOKUP($A1584,'V2.5.2 Measures'!$C:$W,16,FALSE)&lt;&gt; "", VLOOKUP($A1584,'V2.5.2 Measures'!$C:$W,16,FALSE),"N/A")</f>
        <v>N/A</v>
      </c>
      <c r="K1584" s="7" t="str">
        <f>IF(VLOOKUP($A1584,'V2.5.2 Measures'!$C:$W,17,FALSE)&lt;&gt; "", VLOOKUP($A1584,'V2.5.2 Measures'!$C:$W,17,FALSE),"N/A")</f>
        <v>N/A</v>
      </c>
      <c r="L1584" s="7" t="str">
        <f>IF(VLOOKUP($A1584,'V2.5.2 Measures'!$C:$W,18,FALSE)&lt;&gt; "", VLOOKUP($A1584,'V2.5.2 Measures'!$C:$W,18,FALSE),"N/A")</f>
        <v>Default</v>
      </c>
      <c r="M1584" s="7" t="str">
        <f>IF(VLOOKUP($A1584,'V2.5.2 Measures'!$C:$W,19,FALSE)&lt;&gt; "", VLOOKUP($A1584,'V2.5.2 Measures'!$C:$W,19,FALSE),"N/A")</f>
        <v>SAS</v>
      </c>
      <c r="N1584" s="7" t="str">
        <f>IF(VLOOKUP($A1584,'V2.5.2 Measures'!$C:$W,20,FALSE)&lt;&gt; "", VLOOKUP($A1584,'V2.5.2 Measures'!$C:$W,20,FALSE),"N/A")</f>
        <v>V1.1</v>
      </c>
      <c r="O1584" s="7" t="str">
        <f>IF(VLOOKUP($A1584,'V2.5.2 Measures'!$C:$W,21,FALSE)&lt;&gt; "", VLOOKUP($A1584,'V2.5.2 Measures'!$C:$W,21,FALSE),"N/A")</f>
        <v>V1.1</v>
      </c>
      <c r="P1584" s="7" t="e">
        <f>IF(VLOOKUP($A1584,'V2.5.2 Measures'!$C:$W,22,FALSE)&lt;&gt; "", VLOOKUP($A1584,'V2.5.2 Measures'!$C:$W,22,FALSE),"N/A")</f>
        <v>#REF!</v>
      </c>
      <c r="Q1584" s="7" t="e">
        <f>IF(VLOOKUP($A1584,'V2.5.2 Measures'!$C:$W,23,FALSE)&lt;&gt; "", VLOOKUP($A1584,'V2.5.2 Measures'!$C:$W,23,FALSE),"N/A")</f>
        <v>#REF!</v>
      </c>
      <c r="R1584" s="7" t="e">
        <f>IF(VLOOKUP($A1584,'V2.5.2 Measures'!$C:$W,24,FALSE)&lt;&gt; "", VLOOKUP($A1584,'V2.5.2 Measures'!$C:$W,24,FALSE),"N/A")</f>
        <v>#REF!</v>
      </c>
      <c r="S1584" s="7" t="e">
        <f>IF(VLOOKUP($A1584,'V2.5.2 Measures'!$C:$W,25,FALSE)&lt;&gt; "", VLOOKUP($A1584,'V2.5.2 Measures'!$C:$W,25,FALSE),"N/A")</f>
        <v>#REF!</v>
      </c>
      <c r="T1584" s="7" t="str">
        <f>IF(VLOOKUP($A1584,'V2.5.2 Measures'!$C:$W,2,FALSE)&lt;&gt; "", VLOOKUP($A1584,'V2.5.2 Measures'!$C:$W,2,FALSE),"N/A")</f>
        <v>EXP-7-009-1</v>
      </c>
      <c r="U1584" s="7" t="str">
        <f>IF(VLOOKUP($A1584,'V2.5.2 Measures'!$C:$W,3,FALSE)&lt;&gt; "", VLOOKUP($A1584,'V2.5.2 Measures'!$C:$W,3,FALSE),"N/A")</f>
        <v>% of claim headers with Total Medicaid Paid Amount &gt; $20,000</v>
      </c>
      <c r="V1584" s="7" t="e">
        <f>IF(VLOOKUP($A1584,'V2.5.2 Measures'!$C:$W,26,FALSE)&lt;&gt; "", VLOOKUP($A1584,'V2.5.2 Measures'!$C:$W,26,FALSE),"N/A")</f>
        <v>#REF!</v>
      </c>
      <c r="W1584" s="7" t="e">
        <f>IF(VLOOKUP($A1584,'V2.5.2 Measures'!$C:$W,44,FALSE)&lt;&gt; "", VLOOKUP($A1584,'V2.5.2 Measures'!$C:$W,44,FALSE),"N/A")</f>
        <v>#REF!</v>
      </c>
    </row>
    <row r="1585" spans="1:23" x14ac:dyDescent="0.35">
      <c r="A1585" s="7" t="str">
        <f>'V2.5.2 Measures'!C1048</f>
        <v>EXP7.19</v>
      </c>
      <c r="B1585" s="7" t="str">
        <f>VLOOKUP($A1585,'V2.5.2 Measures'!$C:$W,6,FALSE)</f>
        <v>Medicaid FFS: Original, Crossover, Paid Claims</v>
      </c>
      <c r="C1585" s="7" t="str">
        <f>VLOOKUP($A1585,'V2.5.2 Measures'!$C:$W,8,FALSE)</f>
        <v>No</v>
      </c>
      <c r="D1585" s="7" t="str">
        <f>IF(VLOOKUP($A1585,'V2.5.2 Measures'!$C:$W,4,FALSE)="","",VLOOKUP($A1585,'V2.5.2 Measures'!$C:$W,4,FALSE))</f>
        <v>Ratio</v>
      </c>
      <c r="E1585" s="7" t="str">
        <f>IF((VLOOKUP($A1585,'V2.5.2 Measures'!$C:$W,8,FALSE)&lt;&gt;"")*AND(VLOOKUP($A1585,'V2.5.2 Measures'!$C:$W,8,FALSE)&lt;&gt;"TBD"),VLOOKUP($A1585,'V2.5.2 Measures'!$C:$W,8,FALSE),"N/A")</f>
        <v>No</v>
      </c>
      <c r="F1585" s="7" t="str">
        <f>IF((VLOOKUP($A1585,'V2.5.2 Measures'!$C:$W,9,FALSE)&lt;&gt;"")*AND(VLOOKUP($A1585,'V2.5.2 Measures'!$C:$W,9,FALSE)&lt;&gt;"TBD"),VLOOKUP($A1585,'V2.5.2 Measures'!$C:$W,9,FALSE),"N/A")</f>
        <v>N/A</v>
      </c>
      <c r="G1585" s="7" t="str">
        <f>IF((VLOOKUP($A1585,'V2.5.2 Measures'!$C:$W,10,FALSE)&lt;&gt;"")*AND(VLOOKUP($A1585,'V2.5.2 Measures'!$C:$W,10,FALSE)&lt;&gt;"TBD"),VLOOKUP($A1585,'V2.5.2 Measures'!$C:$W,10,FALSE),"N/A")</f>
        <v>N/A</v>
      </c>
      <c r="H1585" s="7" t="str">
        <f>IF(VLOOKUP($A1585,'V2.5.2 Measures'!$C:$W,14,FALSE)&lt;&gt; "", VLOOKUP($A1585,'V2.5.2 Measures'!$C:$W,14,FALSE),"N/A")</f>
        <v>TBD</v>
      </c>
      <c r="I1585" s="7">
        <f>IF(VLOOKUP($A1585,'V2.5.2 Measures'!$C:$W,15,FALSE)&lt;&gt; "", VLOOKUP($A1585,'V2.5.2 Measures'!$C:$W,15,FALSE),"N/A")</f>
        <v>0.2</v>
      </c>
      <c r="J1585" s="7" t="str">
        <f>IF(VLOOKUP($A1585,'V2.5.2 Measures'!$C:$W,16,FALSE)&lt;&gt; "", VLOOKUP($A1585,'V2.5.2 Measures'!$C:$W,16,FALSE),"N/A")</f>
        <v>N/A</v>
      </c>
      <c r="K1585" s="7" t="str">
        <f>IF(VLOOKUP($A1585,'V2.5.2 Measures'!$C:$W,17,FALSE)&lt;&gt; "", VLOOKUP($A1585,'V2.5.2 Measures'!$C:$W,17,FALSE),"N/A")</f>
        <v>N/A</v>
      </c>
      <c r="L1585" s="7" t="str">
        <f>IF(VLOOKUP($A1585,'V2.5.2 Measures'!$C:$W,18,FALSE)&lt;&gt; "", VLOOKUP($A1585,'V2.5.2 Measures'!$C:$W,18,FALSE),"N/A")</f>
        <v>Default</v>
      </c>
      <c r="M1585" s="7" t="str">
        <f>IF(VLOOKUP($A1585,'V2.5.2 Measures'!$C:$W,19,FALSE)&lt;&gt; "", VLOOKUP($A1585,'V2.5.2 Measures'!$C:$W,19,FALSE),"N/A")</f>
        <v>SAS</v>
      </c>
      <c r="N1585" s="7" t="str">
        <f>IF(VLOOKUP($A1585,'V2.5.2 Measures'!$C:$W,20,FALSE)&lt;&gt; "", VLOOKUP($A1585,'V2.5.2 Measures'!$C:$W,20,FALSE),"N/A")</f>
        <v>V1.1</v>
      </c>
      <c r="O1585" s="7" t="str">
        <f>IF(VLOOKUP($A1585,'V2.5.2 Measures'!$C:$W,21,FALSE)&lt;&gt; "", VLOOKUP($A1585,'V2.5.2 Measures'!$C:$W,21,FALSE),"N/A")</f>
        <v>V2.3</v>
      </c>
      <c r="P1585" s="7" t="e">
        <f>IF(VLOOKUP($A1585,'V2.5.2 Measures'!$C:$W,22,FALSE)&lt;&gt; "", VLOOKUP($A1585,'V2.5.2 Measures'!$C:$W,22,FALSE),"N/A")</f>
        <v>#REF!</v>
      </c>
      <c r="Q1585" s="7" t="e">
        <f>IF(VLOOKUP($A1585,'V2.5.2 Measures'!$C:$W,23,FALSE)&lt;&gt; "", VLOOKUP($A1585,'V2.5.2 Measures'!$C:$W,23,FALSE),"N/A")</f>
        <v>#REF!</v>
      </c>
      <c r="R1585" s="7" t="e">
        <f>IF(VLOOKUP($A1585,'V2.5.2 Measures'!$C:$W,24,FALSE)&lt;&gt; "", VLOOKUP($A1585,'V2.5.2 Measures'!$C:$W,24,FALSE),"N/A")</f>
        <v>#REF!</v>
      </c>
      <c r="S1585" s="7" t="e">
        <f>IF(VLOOKUP($A1585,'V2.5.2 Measures'!$C:$W,25,FALSE)&lt;&gt; "", VLOOKUP($A1585,'V2.5.2 Measures'!$C:$W,25,FALSE),"N/A")</f>
        <v>#REF!</v>
      </c>
      <c r="T1585" s="7" t="str">
        <f>IF(VLOOKUP($A1585,'V2.5.2 Measures'!$C:$W,2,FALSE)&lt;&gt; "", VLOOKUP($A1585,'V2.5.2 Measures'!$C:$W,2,FALSE),"N/A")</f>
        <v>EXP-7-010-19</v>
      </c>
      <c r="U1585" s="7" t="str">
        <f>IF(VLOOKUP($A1585,'V2.5.2 Measures'!$C:$W,3,FALSE)&lt;&gt; "", VLOOKUP($A1585,'V2.5.2 Measures'!$C:$W,3,FALSE),"N/A")</f>
        <v>Average paid per record for TYPE-OF-SERVICE = 9 (Nursing facility services; age 21 or older)</v>
      </c>
      <c r="V1585" s="7" t="e">
        <f>IF(VLOOKUP($A1585,'V2.5.2 Measures'!$C:$W,26,FALSE)&lt;&gt; "", VLOOKUP($A1585,'V2.5.2 Measures'!$C:$W,26,FALSE),"N/A")</f>
        <v>#REF!</v>
      </c>
      <c r="W1585" s="7" t="e">
        <f>IF(VLOOKUP($A1585,'V2.5.2 Measures'!$C:$W,44,FALSE)&lt;&gt; "", VLOOKUP($A1585,'V2.5.2 Measures'!$C:$W,44,FALSE),"N/A")</f>
        <v>#REF!</v>
      </c>
    </row>
    <row r="1586" spans="1:23" x14ac:dyDescent="0.35">
      <c r="A1586" s="7" t="str">
        <f>'V2.5.2 Measures'!C1049</f>
        <v>EXP7.12</v>
      </c>
      <c r="B1586" s="7" t="str">
        <f>VLOOKUP($A1586,'V2.5.2 Measures'!$C:$W,6,FALSE)</f>
        <v>Medicaid FFS: Original, Crossover, Paid Claims</v>
      </c>
      <c r="C1586" s="7" t="str">
        <f>VLOOKUP($A1586,'V2.5.2 Measures'!$C:$W,8,FALSE)</f>
        <v>No</v>
      </c>
      <c r="D1586" s="7" t="str">
        <f>IF(VLOOKUP($A1586,'V2.5.2 Measures'!$C:$W,4,FALSE)="","",VLOOKUP($A1586,'V2.5.2 Measures'!$C:$W,4,FALSE))</f>
        <v>Ratio</v>
      </c>
      <c r="E1586" s="7" t="str">
        <f>IF((VLOOKUP($A1586,'V2.5.2 Measures'!$C:$W,8,FALSE)&lt;&gt;"")*AND(VLOOKUP($A1586,'V2.5.2 Measures'!$C:$W,8,FALSE)&lt;&gt;"TBD"),VLOOKUP($A1586,'V2.5.2 Measures'!$C:$W,8,FALSE),"N/A")</f>
        <v>No</v>
      </c>
      <c r="F1586" s="7" t="str">
        <f>IF((VLOOKUP($A1586,'V2.5.2 Measures'!$C:$W,9,FALSE)&lt;&gt;"")*AND(VLOOKUP($A1586,'V2.5.2 Measures'!$C:$W,9,FALSE)&lt;&gt;"TBD"),VLOOKUP($A1586,'V2.5.2 Measures'!$C:$W,9,FALSE),"N/A")</f>
        <v>N/A</v>
      </c>
      <c r="G1586" s="7" t="str">
        <f>IF((VLOOKUP($A1586,'V2.5.2 Measures'!$C:$W,10,FALSE)&lt;&gt;"")*AND(VLOOKUP($A1586,'V2.5.2 Measures'!$C:$W,10,FALSE)&lt;&gt;"TBD"),VLOOKUP($A1586,'V2.5.2 Measures'!$C:$W,10,FALSE),"N/A")</f>
        <v>N/A</v>
      </c>
      <c r="H1586" s="7" t="str">
        <f>IF(VLOOKUP($A1586,'V2.5.2 Measures'!$C:$W,14,FALSE)&lt;&gt; "", VLOOKUP($A1586,'V2.5.2 Measures'!$C:$W,14,FALSE),"N/A")</f>
        <v>TBD</v>
      </c>
      <c r="I1586" s="7">
        <f>IF(VLOOKUP($A1586,'V2.5.2 Measures'!$C:$W,15,FALSE)&lt;&gt; "", VLOOKUP($A1586,'V2.5.2 Measures'!$C:$W,15,FALSE),"N/A")</f>
        <v>0.2</v>
      </c>
      <c r="J1586" s="7" t="str">
        <f>IF(VLOOKUP($A1586,'V2.5.2 Measures'!$C:$W,16,FALSE)&lt;&gt; "", VLOOKUP($A1586,'V2.5.2 Measures'!$C:$W,16,FALSE),"N/A")</f>
        <v>N/A</v>
      </c>
      <c r="K1586" s="7" t="str">
        <f>IF(VLOOKUP($A1586,'V2.5.2 Measures'!$C:$W,17,FALSE)&lt;&gt; "", VLOOKUP($A1586,'V2.5.2 Measures'!$C:$W,17,FALSE),"N/A")</f>
        <v>N/A</v>
      </c>
      <c r="L1586" s="7" t="str">
        <f>IF(VLOOKUP($A1586,'V2.5.2 Measures'!$C:$W,18,FALSE)&lt;&gt; "", VLOOKUP($A1586,'V2.5.2 Measures'!$C:$W,18,FALSE),"N/A")</f>
        <v>Default</v>
      </c>
      <c r="M1586" s="7" t="str">
        <f>IF(VLOOKUP($A1586,'V2.5.2 Measures'!$C:$W,19,FALSE)&lt;&gt; "", VLOOKUP($A1586,'V2.5.2 Measures'!$C:$W,19,FALSE),"N/A")</f>
        <v>SAS</v>
      </c>
      <c r="N1586" s="7" t="str">
        <f>IF(VLOOKUP($A1586,'V2.5.2 Measures'!$C:$W,20,FALSE)&lt;&gt; "", VLOOKUP($A1586,'V2.5.2 Measures'!$C:$W,20,FALSE),"N/A")</f>
        <v>V1.1</v>
      </c>
      <c r="O1586" s="7" t="str">
        <f>IF(VLOOKUP($A1586,'V2.5.2 Measures'!$C:$W,21,FALSE)&lt;&gt; "", VLOOKUP($A1586,'V2.5.2 Measures'!$C:$W,21,FALSE),"N/A")</f>
        <v>V2.3</v>
      </c>
      <c r="P1586" s="7" t="e">
        <f>IF(VLOOKUP($A1586,'V2.5.2 Measures'!$C:$W,22,FALSE)&lt;&gt; "", VLOOKUP($A1586,'V2.5.2 Measures'!$C:$W,22,FALSE),"N/A")</f>
        <v>#REF!</v>
      </c>
      <c r="Q1586" s="7" t="e">
        <f>IF(VLOOKUP($A1586,'V2.5.2 Measures'!$C:$W,23,FALSE)&lt;&gt; "", VLOOKUP($A1586,'V2.5.2 Measures'!$C:$W,23,FALSE),"N/A")</f>
        <v>#REF!</v>
      </c>
      <c r="R1586" s="7" t="e">
        <f>IF(VLOOKUP($A1586,'V2.5.2 Measures'!$C:$W,24,FALSE)&lt;&gt; "", VLOOKUP($A1586,'V2.5.2 Measures'!$C:$W,24,FALSE),"N/A")</f>
        <v>#REF!</v>
      </c>
      <c r="S1586" s="7" t="e">
        <f>IF(VLOOKUP($A1586,'V2.5.2 Measures'!$C:$W,25,FALSE)&lt;&gt; "", VLOOKUP($A1586,'V2.5.2 Measures'!$C:$W,25,FALSE),"N/A")</f>
        <v>#REF!</v>
      </c>
      <c r="T1586" s="7" t="str">
        <f>IF(VLOOKUP($A1586,'V2.5.2 Measures'!$C:$W,2,FALSE)&lt;&gt; "", VLOOKUP($A1586,'V2.5.2 Measures'!$C:$W,2,FALSE),"N/A")</f>
        <v>EXP-7-011-12</v>
      </c>
      <c r="U1586" s="7" t="str">
        <f>IF(VLOOKUP($A1586,'V2.5.2 Measures'!$C:$W,3,FALSE)&lt;&gt; "", VLOOKUP($A1586,'V2.5.2 Measures'!$C:$W,3,FALSE),"N/A")</f>
        <v>Average paid per record for TYPE-OF-SERVICE = 44 (Inpatient hospital services for individuals age 65 or older in institutions for mental diseases)</v>
      </c>
      <c r="V1586" s="7" t="e">
        <f>IF(VLOOKUP($A1586,'V2.5.2 Measures'!$C:$W,26,FALSE)&lt;&gt; "", VLOOKUP($A1586,'V2.5.2 Measures'!$C:$W,26,FALSE),"N/A")</f>
        <v>#REF!</v>
      </c>
      <c r="W1586" s="7" t="e">
        <f>IF(VLOOKUP($A1586,'V2.5.2 Measures'!$C:$W,44,FALSE)&lt;&gt; "", VLOOKUP($A1586,'V2.5.2 Measures'!$C:$W,44,FALSE),"N/A")</f>
        <v>#REF!</v>
      </c>
    </row>
    <row r="1587" spans="1:23" x14ac:dyDescent="0.35">
      <c r="A1587" s="7" t="str">
        <f>'V2.5.2 Measures'!C1050</f>
        <v>EXP7.13</v>
      </c>
      <c r="B1587" s="7" t="str">
        <f>VLOOKUP($A1587,'V2.5.2 Measures'!$C:$W,6,FALSE)</f>
        <v>Medicaid FFS: Original, Crossover, Paid Claims</v>
      </c>
      <c r="C1587" s="7" t="str">
        <f>VLOOKUP($A1587,'V2.5.2 Measures'!$C:$W,8,FALSE)</f>
        <v>No</v>
      </c>
      <c r="D1587" s="7" t="str">
        <f>IF(VLOOKUP($A1587,'V2.5.2 Measures'!$C:$W,4,FALSE)="","",VLOOKUP($A1587,'V2.5.2 Measures'!$C:$W,4,FALSE))</f>
        <v>Ratio</v>
      </c>
      <c r="E1587" s="7" t="str">
        <f>IF((VLOOKUP($A1587,'V2.5.2 Measures'!$C:$W,8,FALSE)&lt;&gt;"")*AND(VLOOKUP($A1587,'V2.5.2 Measures'!$C:$W,8,FALSE)&lt;&gt;"TBD"),VLOOKUP($A1587,'V2.5.2 Measures'!$C:$W,8,FALSE),"N/A")</f>
        <v>No</v>
      </c>
      <c r="F1587" s="7" t="str">
        <f>IF((VLOOKUP($A1587,'V2.5.2 Measures'!$C:$W,9,FALSE)&lt;&gt;"")*AND(VLOOKUP($A1587,'V2.5.2 Measures'!$C:$W,9,FALSE)&lt;&gt;"TBD"),VLOOKUP($A1587,'V2.5.2 Measures'!$C:$W,9,FALSE),"N/A")</f>
        <v>N/A</v>
      </c>
      <c r="G1587" s="7" t="str">
        <f>IF((VLOOKUP($A1587,'V2.5.2 Measures'!$C:$W,10,FALSE)&lt;&gt;"")*AND(VLOOKUP($A1587,'V2.5.2 Measures'!$C:$W,10,FALSE)&lt;&gt;"TBD"),VLOOKUP($A1587,'V2.5.2 Measures'!$C:$W,10,FALSE),"N/A")</f>
        <v>N/A</v>
      </c>
      <c r="H1587" s="7" t="str">
        <f>IF(VLOOKUP($A1587,'V2.5.2 Measures'!$C:$W,14,FALSE)&lt;&gt; "", VLOOKUP($A1587,'V2.5.2 Measures'!$C:$W,14,FALSE),"N/A")</f>
        <v>TBD</v>
      </c>
      <c r="I1587" s="7">
        <f>IF(VLOOKUP($A1587,'V2.5.2 Measures'!$C:$W,15,FALSE)&lt;&gt; "", VLOOKUP($A1587,'V2.5.2 Measures'!$C:$W,15,FALSE),"N/A")</f>
        <v>0.2</v>
      </c>
      <c r="J1587" s="7" t="str">
        <f>IF(VLOOKUP($A1587,'V2.5.2 Measures'!$C:$W,16,FALSE)&lt;&gt; "", VLOOKUP($A1587,'V2.5.2 Measures'!$C:$W,16,FALSE),"N/A")</f>
        <v>N/A</v>
      </c>
      <c r="K1587" s="7" t="str">
        <f>IF(VLOOKUP($A1587,'V2.5.2 Measures'!$C:$W,17,FALSE)&lt;&gt; "", VLOOKUP($A1587,'V2.5.2 Measures'!$C:$W,17,FALSE),"N/A")</f>
        <v>N/A</v>
      </c>
      <c r="L1587" s="7" t="str">
        <f>IF(VLOOKUP($A1587,'V2.5.2 Measures'!$C:$W,18,FALSE)&lt;&gt; "", VLOOKUP($A1587,'V2.5.2 Measures'!$C:$W,18,FALSE),"N/A")</f>
        <v>Default</v>
      </c>
      <c r="M1587" s="7" t="str">
        <f>IF(VLOOKUP($A1587,'V2.5.2 Measures'!$C:$W,19,FALSE)&lt;&gt; "", VLOOKUP($A1587,'V2.5.2 Measures'!$C:$W,19,FALSE),"N/A")</f>
        <v>SAS</v>
      </c>
      <c r="N1587" s="7" t="str">
        <f>IF(VLOOKUP($A1587,'V2.5.2 Measures'!$C:$W,20,FALSE)&lt;&gt; "", VLOOKUP($A1587,'V2.5.2 Measures'!$C:$W,20,FALSE),"N/A")</f>
        <v>V1.1</v>
      </c>
      <c r="O1587" s="7" t="str">
        <f>IF(VLOOKUP($A1587,'V2.5.2 Measures'!$C:$W,21,FALSE)&lt;&gt; "", VLOOKUP($A1587,'V2.5.2 Measures'!$C:$W,21,FALSE),"N/A")</f>
        <v>V2.3</v>
      </c>
      <c r="P1587" s="7" t="e">
        <f>IF(VLOOKUP($A1587,'V2.5.2 Measures'!$C:$W,22,FALSE)&lt;&gt; "", VLOOKUP($A1587,'V2.5.2 Measures'!$C:$W,22,FALSE),"N/A")</f>
        <v>#REF!</v>
      </c>
      <c r="Q1587" s="7" t="e">
        <f>IF(VLOOKUP($A1587,'V2.5.2 Measures'!$C:$W,23,FALSE)&lt;&gt; "", VLOOKUP($A1587,'V2.5.2 Measures'!$C:$W,23,FALSE),"N/A")</f>
        <v>#REF!</v>
      </c>
      <c r="R1587" s="7" t="e">
        <f>IF(VLOOKUP($A1587,'V2.5.2 Measures'!$C:$W,24,FALSE)&lt;&gt; "", VLOOKUP($A1587,'V2.5.2 Measures'!$C:$W,24,FALSE),"N/A")</f>
        <v>#REF!</v>
      </c>
      <c r="S1587" s="7" t="e">
        <f>IF(VLOOKUP($A1587,'V2.5.2 Measures'!$C:$W,25,FALSE)&lt;&gt; "", VLOOKUP($A1587,'V2.5.2 Measures'!$C:$W,25,FALSE),"N/A")</f>
        <v>#REF!</v>
      </c>
      <c r="T1587" s="7" t="str">
        <f>IF(VLOOKUP($A1587,'V2.5.2 Measures'!$C:$W,2,FALSE)&lt;&gt; "", VLOOKUP($A1587,'V2.5.2 Measures'!$C:$W,2,FALSE),"N/A")</f>
        <v>EXP-7-012-13</v>
      </c>
      <c r="U1587" s="7" t="str">
        <f>IF(VLOOKUP($A1587,'V2.5.2 Measures'!$C:$W,3,FALSE)&lt;&gt; "", VLOOKUP($A1587,'V2.5.2 Measures'!$C:$W,3,FALSE),"N/A")</f>
        <v>Average paid per record for TYPE-OF-SERVICE = 45 (Nursing facility services for individuals age 65 or older in institutions for mental diseases)</v>
      </c>
      <c r="V1587" s="7" t="e">
        <f>IF(VLOOKUP($A1587,'V2.5.2 Measures'!$C:$W,26,FALSE)&lt;&gt; "", VLOOKUP($A1587,'V2.5.2 Measures'!$C:$W,26,FALSE),"N/A")</f>
        <v>#REF!</v>
      </c>
      <c r="W1587" s="7" t="e">
        <f>IF(VLOOKUP($A1587,'V2.5.2 Measures'!$C:$W,44,FALSE)&lt;&gt; "", VLOOKUP($A1587,'V2.5.2 Measures'!$C:$W,44,FALSE),"N/A")</f>
        <v>#REF!</v>
      </c>
    </row>
    <row r="1588" spans="1:23" x14ac:dyDescent="0.35">
      <c r="A1588" s="7" t="str">
        <f>'V2.5.2 Measures'!C1051</f>
        <v>EXP7.14</v>
      </c>
      <c r="B1588" s="7" t="str">
        <f>VLOOKUP($A1588,'V2.5.2 Measures'!$C:$W,6,FALSE)</f>
        <v>Medicaid FFS: Original, Crossover, Paid Claims</v>
      </c>
      <c r="C1588" s="7" t="str">
        <f>VLOOKUP($A1588,'V2.5.2 Measures'!$C:$W,8,FALSE)</f>
        <v>No</v>
      </c>
      <c r="D1588" s="7" t="str">
        <f>IF(VLOOKUP($A1588,'V2.5.2 Measures'!$C:$W,4,FALSE)="","",VLOOKUP($A1588,'V2.5.2 Measures'!$C:$W,4,FALSE))</f>
        <v>Ratio</v>
      </c>
      <c r="E1588" s="7" t="str">
        <f>IF((VLOOKUP($A1588,'V2.5.2 Measures'!$C:$W,8,FALSE)&lt;&gt;"")*AND(VLOOKUP($A1588,'V2.5.2 Measures'!$C:$W,8,FALSE)&lt;&gt;"TBD"),VLOOKUP($A1588,'V2.5.2 Measures'!$C:$W,8,FALSE),"N/A")</f>
        <v>No</v>
      </c>
      <c r="F1588" s="7" t="str">
        <f>IF((VLOOKUP($A1588,'V2.5.2 Measures'!$C:$W,9,FALSE)&lt;&gt;"")*AND(VLOOKUP($A1588,'V2.5.2 Measures'!$C:$W,9,FALSE)&lt;&gt;"TBD"),VLOOKUP($A1588,'V2.5.2 Measures'!$C:$W,9,FALSE),"N/A")</f>
        <v>N/A</v>
      </c>
      <c r="G1588" s="7" t="str">
        <f>IF((VLOOKUP($A1588,'V2.5.2 Measures'!$C:$W,10,FALSE)&lt;&gt;"")*AND(VLOOKUP($A1588,'V2.5.2 Measures'!$C:$W,10,FALSE)&lt;&gt;"TBD"),VLOOKUP($A1588,'V2.5.2 Measures'!$C:$W,10,FALSE),"N/A")</f>
        <v>N/A</v>
      </c>
      <c r="H1588" s="7" t="str">
        <f>IF(VLOOKUP($A1588,'V2.5.2 Measures'!$C:$W,14,FALSE)&lt;&gt; "", VLOOKUP($A1588,'V2.5.2 Measures'!$C:$W,14,FALSE),"N/A")</f>
        <v>TBD</v>
      </c>
      <c r="I1588" s="7">
        <f>IF(VLOOKUP($A1588,'V2.5.2 Measures'!$C:$W,15,FALSE)&lt;&gt; "", VLOOKUP($A1588,'V2.5.2 Measures'!$C:$W,15,FALSE),"N/A")</f>
        <v>0.2</v>
      </c>
      <c r="J1588" s="7" t="str">
        <f>IF(VLOOKUP($A1588,'V2.5.2 Measures'!$C:$W,16,FALSE)&lt;&gt; "", VLOOKUP($A1588,'V2.5.2 Measures'!$C:$W,16,FALSE),"N/A")</f>
        <v>N/A</v>
      </c>
      <c r="K1588" s="7" t="str">
        <f>IF(VLOOKUP($A1588,'V2.5.2 Measures'!$C:$W,17,FALSE)&lt;&gt; "", VLOOKUP($A1588,'V2.5.2 Measures'!$C:$W,17,FALSE),"N/A")</f>
        <v>N/A</v>
      </c>
      <c r="L1588" s="7" t="str">
        <f>IF(VLOOKUP($A1588,'V2.5.2 Measures'!$C:$W,18,FALSE)&lt;&gt; "", VLOOKUP($A1588,'V2.5.2 Measures'!$C:$W,18,FALSE),"N/A")</f>
        <v>Default</v>
      </c>
      <c r="M1588" s="7" t="str">
        <f>IF(VLOOKUP($A1588,'V2.5.2 Measures'!$C:$W,19,FALSE)&lt;&gt; "", VLOOKUP($A1588,'V2.5.2 Measures'!$C:$W,19,FALSE),"N/A")</f>
        <v>SAS</v>
      </c>
      <c r="N1588" s="7" t="str">
        <f>IF(VLOOKUP($A1588,'V2.5.2 Measures'!$C:$W,20,FALSE)&lt;&gt; "", VLOOKUP($A1588,'V2.5.2 Measures'!$C:$W,20,FALSE),"N/A")</f>
        <v>V1.1</v>
      </c>
      <c r="O1588" s="7" t="str">
        <f>IF(VLOOKUP($A1588,'V2.5.2 Measures'!$C:$W,21,FALSE)&lt;&gt; "", VLOOKUP($A1588,'V2.5.2 Measures'!$C:$W,21,FALSE),"N/A")</f>
        <v>V2.3</v>
      </c>
      <c r="P1588" s="7" t="e">
        <f>IF(VLOOKUP($A1588,'V2.5.2 Measures'!$C:$W,22,FALSE)&lt;&gt; "", VLOOKUP($A1588,'V2.5.2 Measures'!$C:$W,22,FALSE),"N/A")</f>
        <v>#REF!</v>
      </c>
      <c r="Q1588" s="7" t="e">
        <f>IF(VLOOKUP($A1588,'V2.5.2 Measures'!$C:$W,23,FALSE)&lt;&gt; "", VLOOKUP($A1588,'V2.5.2 Measures'!$C:$W,23,FALSE),"N/A")</f>
        <v>#REF!</v>
      </c>
      <c r="R1588" s="7" t="e">
        <f>IF(VLOOKUP($A1588,'V2.5.2 Measures'!$C:$W,24,FALSE)&lt;&gt; "", VLOOKUP($A1588,'V2.5.2 Measures'!$C:$W,24,FALSE),"N/A")</f>
        <v>#REF!</v>
      </c>
      <c r="S1588" s="7" t="e">
        <f>IF(VLOOKUP($A1588,'V2.5.2 Measures'!$C:$W,25,FALSE)&lt;&gt; "", VLOOKUP($A1588,'V2.5.2 Measures'!$C:$W,25,FALSE),"N/A")</f>
        <v>#REF!</v>
      </c>
      <c r="T1588" s="7" t="str">
        <f>IF(VLOOKUP($A1588,'V2.5.2 Measures'!$C:$W,2,FALSE)&lt;&gt; "", VLOOKUP($A1588,'V2.5.2 Measures'!$C:$W,2,FALSE),"N/A")</f>
        <v>EXP-7-013-14</v>
      </c>
      <c r="U1588" s="7" t="str">
        <f>IF(VLOOKUP($A1588,'V2.5.2 Measures'!$C:$W,3,FALSE)&lt;&gt; "", VLOOKUP($A1588,'V2.5.2 Measures'!$C:$W,3,FALSE),"N/A")</f>
        <v>Average paid per record for TYPE-OF-SERVICE = 46 (Intermediate care facility (ICF/IIDICF/IID) services)</v>
      </c>
      <c r="V1588" s="7" t="e">
        <f>IF(VLOOKUP($A1588,'V2.5.2 Measures'!$C:$W,26,FALSE)&lt;&gt; "", VLOOKUP($A1588,'V2.5.2 Measures'!$C:$W,26,FALSE),"N/A")</f>
        <v>#REF!</v>
      </c>
      <c r="W1588" s="7" t="e">
        <f>IF(VLOOKUP($A1588,'V2.5.2 Measures'!$C:$W,44,FALSE)&lt;&gt; "", VLOOKUP($A1588,'V2.5.2 Measures'!$C:$W,44,FALSE),"N/A")</f>
        <v>#REF!</v>
      </c>
    </row>
    <row r="1589" spans="1:23" x14ac:dyDescent="0.35">
      <c r="A1589" s="7" t="str">
        <f>'V2.5.2 Measures'!C1052</f>
        <v>EXP7.15</v>
      </c>
      <c r="B1589" s="7" t="str">
        <f>VLOOKUP($A1589,'V2.5.2 Measures'!$C:$W,6,FALSE)</f>
        <v>Medicaid FFS: Original, Crossover, Paid Claims</v>
      </c>
      <c r="C1589" s="7" t="str">
        <f>VLOOKUP($A1589,'V2.5.2 Measures'!$C:$W,8,FALSE)</f>
        <v>No</v>
      </c>
      <c r="D1589" s="7" t="str">
        <f>IF(VLOOKUP($A1589,'V2.5.2 Measures'!$C:$W,4,FALSE)="","",VLOOKUP($A1589,'V2.5.2 Measures'!$C:$W,4,FALSE))</f>
        <v>Ratio</v>
      </c>
      <c r="E1589" s="7" t="str">
        <f>IF((VLOOKUP($A1589,'V2.5.2 Measures'!$C:$W,8,FALSE)&lt;&gt;"")*AND(VLOOKUP($A1589,'V2.5.2 Measures'!$C:$W,8,FALSE)&lt;&gt;"TBD"),VLOOKUP($A1589,'V2.5.2 Measures'!$C:$W,8,FALSE),"N/A")</f>
        <v>No</v>
      </c>
      <c r="F1589" s="7" t="str">
        <f>IF((VLOOKUP($A1589,'V2.5.2 Measures'!$C:$W,9,FALSE)&lt;&gt;"")*AND(VLOOKUP($A1589,'V2.5.2 Measures'!$C:$W,9,FALSE)&lt;&gt;"TBD"),VLOOKUP($A1589,'V2.5.2 Measures'!$C:$W,9,FALSE),"N/A")</f>
        <v>N/A</v>
      </c>
      <c r="G1589" s="7" t="str">
        <f>IF((VLOOKUP($A1589,'V2.5.2 Measures'!$C:$W,10,FALSE)&lt;&gt;"")*AND(VLOOKUP($A1589,'V2.5.2 Measures'!$C:$W,10,FALSE)&lt;&gt;"TBD"),VLOOKUP($A1589,'V2.5.2 Measures'!$C:$W,10,FALSE),"N/A")</f>
        <v>N/A</v>
      </c>
      <c r="H1589" s="7" t="str">
        <f>IF(VLOOKUP($A1589,'V2.5.2 Measures'!$C:$W,14,FALSE)&lt;&gt; "", VLOOKUP($A1589,'V2.5.2 Measures'!$C:$W,14,FALSE),"N/A")</f>
        <v>TBD</v>
      </c>
      <c r="I1589" s="7">
        <f>IF(VLOOKUP($A1589,'V2.5.2 Measures'!$C:$W,15,FALSE)&lt;&gt; "", VLOOKUP($A1589,'V2.5.2 Measures'!$C:$W,15,FALSE),"N/A")</f>
        <v>0.2</v>
      </c>
      <c r="J1589" s="7" t="str">
        <f>IF(VLOOKUP($A1589,'V2.5.2 Measures'!$C:$W,16,FALSE)&lt;&gt; "", VLOOKUP($A1589,'V2.5.2 Measures'!$C:$W,16,FALSE),"N/A")</f>
        <v>N/A</v>
      </c>
      <c r="K1589" s="7" t="str">
        <f>IF(VLOOKUP($A1589,'V2.5.2 Measures'!$C:$W,17,FALSE)&lt;&gt; "", VLOOKUP($A1589,'V2.5.2 Measures'!$C:$W,17,FALSE),"N/A")</f>
        <v>N/A</v>
      </c>
      <c r="L1589" s="7" t="str">
        <f>IF(VLOOKUP($A1589,'V2.5.2 Measures'!$C:$W,18,FALSE)&lt;&gt; "", VLOOKUP($A1589,'V2.5.2 Measures'!$C:$W,18,FALSE),"N/A")</f>
        <v>Default</v>
      </c>
      <c r="M1589" s="7" t="str">
        <f>IF(VLOOKUP($A1589,'V2.5.2 Measures'!$C:$W,19,FALSE)&lt;&gt; "", VLOOKUP($A1589,'V2.5.2 Measures'!$C:$W,19,FALSE),"N/A")</f>
        <v>SAS</v>
      </c>
      <c r="N1589" s="7" t="str">
        <f>IF(VLOOKUP($A1589,'V2.5.2 Measures'!$C:$W,20,FALSE)&lt;&gt; "", VLOOKUP($A1589,'V2.5.2 Measures'!$C:$W,20,FALSE),"N/A")</f>
        <v>V1.1</v>
      </c>
      <c r="O1589" s="7" t="str">
        <f>IF(VLOOKUP($A1589,'V2.5.2 Measures'!$C:$W,21,FALSE)&lt;&gt; "", VLOOKUP($A1589,'V2.5.2 Measures'!$C:$W,21,FALSE),"N/A")</f>
        <v>V2.3</v>
      </c>
      <c r="P1589" s="7" t="e">
        <f>IF(VLOOKUP($A1589,'V2.5.2 Measures'!$C:$W,22,FALSE)&lt;&gt; "", VLOOKUP($A1589,'V2.5.2 Measures'!$C:$W,22,FALSE),"N/A")</f>
        <v>#REF!</v>
      </c>
      <c r="Q1589" s="7" t="e">
        <f>IF(VLOOKUP($A1589,'V2.5.2 Measures'!$C:$W,23,FALSE)&lt;&gt; "", VLOOKUP($A1589,'V2.5.2 Measures'!$C:$W,23,FALSE),"N/A")</f>
        <v>#REF!</v>
      </c>
      <c r="R1589" s="7" t="e">
        <f>IF(VLOOKUP($A1589,'V2.5.2 Measures'!$C:$W,24,FALSE)&lt;&gt; "", VLOOKUP($A1589,'V2.5.2 Measures'!$C:$W,24,FALSE),"N/A")</f>
        <v>#REF!</v>
      </c>
      <c r="S1589" s="7" t="e">
        <f>IF(VLOOKUP($A1589,'V2.5.2 Measures'!$C:$W,25,FALSE)&lt;&gt; "", VLOOKUP($A1589,'V2.5.2 Measures'!$C:$W,25,FALSE),"N/A")</f>
        <v>#REF!</v>
      </c>
      <c r="T1589" s="7" t="str">
        <f>IF(VLOOKUP($A1589,'V2.5.2 Measures'!$C:$W,2,FALSE)&lt;&gt; "", VLOOKUP($A1589,'V2.5.2 Measures'!$C:$W,2,FALSE),"N/A")</f>
        <v>EXP-7-014-15</v>
      </c>
      <c r="U1589" s="7" t="str">
        <f>IF(VLOOKUP($A1589,'V2.5.2 Measures'!$C:$W,3,FALSE)&lt;&gt; "", VLOOKUP($A1589,'V2.5.2 Measures'!$C:$W,3,FALSE),"N/A")</f>
        <v>Average paid per record for TYPE-OF-SERVICE = 47 (Nursing facility services, other than in institutions for mental diseases)</v>
      </c>
      <c r="V1589" s="7" t="e">
        <f>IF(VLOOKUP($A1589,'V2.5.2 Measures'!$C:$W,26,FALSE)&lt;&gt; "", VLOOKUP($A1589,'V2.5.2 Measures'!$C:$W,26,FALSE),"N/A")</f>
        <v>#REF!</v>
      </c>
      <c r="W1589" s="7" t="e">
        <f>IF(VLOOKUP($A1589,'V2.5.2 Measures'!$C:$W,44,FALSE)&lt;&gt; "", VLOOKUP($A1589,'V2.5.2 Measures'!$C:$W,44,FALSE),"N/A")</f>
        <v>#REF!</v>
      </c>
    </row>
    <row r="1590" spans="1:23" x14ac:dyDescent="0.35">
      <c r="A1590" s="7" t="str">
        <f>'V2.5.2 Measures'!C1053</f>
        <v>EXP7.16</v>
      </c>
      <c r="B1590" s="7" t="str">
        <f>VLOOKUP($A1590,'V2.5.2 Measures'!$C:$W,6,FALSE)</f>
        <v>Medicaid FFS: Original, Crossover, Paid Claims</v>
      </c>
      <c r="C1590" s="7" t="str">
        <f>VLOOKUP($A1590,'V2.5.2 Measures'!$C:$W,8,FALSE)</f>
        <v>No</v>
      </c>
      <c r="D1590" s="7" t="str">
        <f>IF(VLOOKUP($A1590,'V2.5.2 Measures'!$C:$W,4,FALSE)="","",VLOOKUP($A1590,'V2.5.2 Measures'!$C:$W,4,FALSE))</f>
        <v>Ratio</v>
      </c>
      <c r="E1590" s="7" t="str">
        <f>IF((VLOOKUP($A1590,'V2.5.2 Measures'!$C:$W,8,FALSE)&lt;&gt;"")*AND(VLOOKUP($A1590,'V2.5.2 Measures'!$C:$W,8,FALSE)&lt;&gt;"TBD"),VLOOKUP($A1590,'V2.5.2 Measures'!$C:$W,8,FALSE),"N/A")</f>
        <v>No</v>
      </c>
      <c r="F1590" s="7" t="str">
        <f>IF((VLOOKUP($A1590,'V2.5.2 Measures'!$C:$W,9,FALSE)&lt;&gt;"")*AND(VLOOKUP($A1590,'V2.5.2 Measures'!$C:$W,9,FALSE)&lt;&gt;"TBD"),VLOOKUP($A1590,'V2.5.2 Measures'!$C:$W,9,FALSE),"N/A")</f>
        <v>N/A</v>
      </c>
      <c r="G1590" s="7" t="str">
        <f>IF((VLOOKUP($A1590,'V2.5.2 Measures'!$C:$W,10,FALSE)&lt;&gt;"")*AND(VLOOKUP($A1590,'V2.5.2 Measures'!$C:$W,10,FALSE)&lt;&gt;"TBD"),VLOOKUP($A1590,'V2.5.2 Measures'!$C:$W,10,FALSE),"N/A")</f>
        <v>N/A</v>
      </c>
      <c r="H1590" s="7" t="str">
        <f>IF(VLOOKUP($A1590,'V2.5.2 Measures'!$C:$W,14,FALSE)&lt;&gt; "", VLOOKUP($A1590,'V2.5.2 Measures'!$C:$W,14,FALSE),"N/A")</f>
        <v>TBD</v>
      </c>
      <c r="I1590" s="7">
        <f>IF(VLOOKUP($A1590,'V2.5.2 Measures'!$C:$W,15,FALSE)&lt;&gt; "", VLOOKUP($A1590,'V2.5.2 Measures'!$C:$W,15,FALSE),"N/A")</f>
        <v>0.2</v>
      </c>
      <c r="J1590" s="7" t="str">
        <f>IF(VLOOKUP($A1590,'V2.5.2 Measures'!$C:$W,16,FALSE)&lt;&gt; "", VLOOKUP($A1590,'V2.5.2 Measures'!$C:$W,16,FALSE),"N/A")</f>
        <v>N/A</v>
      </c>
      <c r="K1590" s="7" t="str">
        <f>IF(VLOOKUP($A1590,'V2.5.2 Measures'!$C:$W,17,FALSE)&lt;&gt; "", VLOOKUP($A1590,'V2.5.2 Measures'!$C:$W,17,FALSE),"N/A")</f>
        <v>N/A</v>
      </c>
      <c r="L1590" s="7" t="str">
        <f>IF(VLOOKUP($A1590,'V2.5.2 Measures'!$C:$W,18,FALSE)&lt;&gt; "", VLOOKUP($A1590,'V2.5.2 Measures'!$C:$W,18,FALSE),"N/A")</f>
        <v>Default</v>
      </c>
      <c r="M1590" s="7" t="str">
        <f>IF(VLOOKUP($A1590,'V2.5.2 Measures'!$C:$W,19,FALSE)&lt;&gt; "", VLOOKUP($A1590,'V2.5.2 Measures'!$C:$W,19,FALSE),"N/A")</f>
        <v>SAS</v>
      </c>
      <c r="N1590" s="7" t="str">
        <f>IF(VLOOKUP($A1590,'V2.5.2 Measures'!$C:$W,20,FALSE)&lt;&gt; "", VLOOKUP($A1590,'V2.5.2 Measures'!$C:$W,20,FALSE),"N/A")</f>
        <v>V1.1</v>
      </c>
      <c r="O1590" s="7" t="str">
        <f>IF(VLOOKUP($A1590,'V2.5.2 Measures'!$C:$W,21,FALSE)&lt;&gt; "", VLOOKUP($A1590,'V2.5.2 Measures'!$C:$W,21,FALSE),"N/A")</f>
        <v>V2.3</v>
      </c>
      <c r="P1590" s="7" t="e">
        <f>IF(VLOOKUP($A1590,'V2.5.2 Measures'!$C:$W,22,FALSE)&lt;&gt; "", VLOOKUP($A1590,'V2.5.2 Measures'!$C:$W,22,FALSE),"N/A")</f>
        <v>#REF!</v>
      </c>
      <c r="Q1590" s="7" t="e">
        <f>IF(VLOOKUP($A1590,'V2.5.2 Measures'!$C:$W,23,FALSE)&lt;&gt; "", VLOOKUP($A1590,'V2.5.2 Measures'!$C:$W,23,FALSE),"N/A")</f>
        <v>#REF!</v>
      </c>
      <c r="R1590" s="7" t="e">
        <f>IF(VLOOKUP($A1590,'V2.5.2 Measures'!$C:$W,24,FALSE)&lt;&gt; "", VLOOKUP($A1590,'V2.5.2 Measures'!$C:$W,24,FALSE),"N/A")</f>
        <v>#REF!</v>
      </c>
      <c r="S1590" s="7" t="e">
        <f>IF(VLOOKUP($A1590,'V2.5.2 Measures'!$C:$W,25,FALSE)&lt;&gt; "", VLOOKUP($A1590,'V2.5.2 Measures'!$C:$W,25,FALSE),"N/A")</f>
        <v>#REF!</v>
      </c>
      <c r="T1590" s="7" t="str">
        <f>IF(VLOOKUP($A1590,'V2.5.2 Measures'!$C:$W,2,FALSE)&lt;&gt; "", VLOOKUP($A1590,'V2.5.2 Measures'!$C:$W,2,FALSE),"N/A")</f>
        <v>EXP-7-015-16</v>
      </c>
      <c r="U1590" s="7" t="str">
        <f>IF(VLOOKUP($A1590,'V2.5.2 Measures'!$C:$W,3,FALSE)&lt;&gt; "", VLOOKUP($A1590,'V2.5.2 Measures'!$C:$W,3,FALSE),"N/A")</f>
        <v>Average paid per record for TYPE-OF-SERVICE = 48 (Inpatient psychiatric services for individuals under age 21)</v>
      </c>
      <c r="V1590" s="7" t="e">
        <f>IF(VLOOKUP($A1590,'V2.5.2 Measures'!$C:$W,26,FALSE)&lt;&gt; "", VLOOKUP($A1590,'V2.5.2 Measures'!$C:$W,26,FALSE),"N/A")</f>
        <v>#REF!</v>
      </c>
      <c r="W1590" s="7" t="e">
        <f>IF(VLOOKUP($A1590,'V2.5.2 Measures'!$C:$W,44,FALSE)&lt;&gt; "", VLOOKUP($A1590,'V2.5.2 Measures'!$C:$W,44,FALSE),"N/A")</f>
        <v>#REF!</v>
      </c>
    </row>
    <row r="1591" spans="1:23" x14ac:dyDescent="0.35">
      <c r="A1591" s="7" t="str">
        <f>'V2.5.2 Measures'!C1054</f>
        <v>EXP7.17</v>
      </c>
      <c r="B1591" s="7" t="str">
        <f>VLOOKUP($A1591,'V2.5.2 Measures'!$C:$W,6,FALSE)</f>
        <v>Medicaid FFS: Original, Crossover, Paid Claims</v>
      </c>
      <c r="C1591" s="7" t="str">
        <f>VLOOKUP($A1591,'V2.5.2 Measures'!$C:$W,8,FALSE)</f>
        <v>No</v>
      </c>
      <c r="D1591" s="7" t="str">
        <f>IF(VLOOKUP($A1591,'V2.5.2 Measures'!$C:$W,4,FALSE)="","",VLOOKUP($A1591,'V2.5.2 Measures'!$C:$W,4,FALSE))</f>
        <v>Ratio</v>
      </c>
      <c r="E1591" s="7" t="str">
        <f>IF((VLOOKUP($A1591,'V2.5.2 Measures'!$C:$W,8,FALSE)&lt;&gt;"")*AND(VLOOKUP($A1591,'V2.5.2 Measures'!$C:$W,8,FALSE)&lt;&gt;"TBD"),VLOOKUP($A1591,'V2.5.2 Measures'!$C:$W,8,FALSE),"N/A")</f>
        <v>No</v>
      </c>
      <c r="F1591" s="7" t="str">
        <f>IF((VLOOKUP($A1591,'V2.5.2 Measures'!$C:$W,9,FALSE)&lt;&gt;"")*AND(VLOOKUP($A1591,'V2.5.2 Measures'!$C:$W,9,FALSE)&lt;&gt;"TBD"),VLOOKUP($A1591,'V2.5.2 Measures'!$C:$W,9,FALSE),"N/A")</f>
        <v>N/A</v>
      </c>
      <c r="G1591" s="7" t="str">
        <f>IF((VLOOKUP($A1591,'V2.5.2 Measures'!$C:$W,10,FALSE)&lt;&gt;"")*AND(VLOOKUP($A1591,'V2.5.2 Measures'!$C:$W,10,FALSE)&lt;&gt;"TBD"),VLOOKUP($A1591,'V2.5.2 Measures'!$C:$W,10,FALSE),"N/A")</f>
        <v>N/A</v>
      </c>
      <c r="H1591" s="7" t="str">
        <f>IF(VLOOKUP($A1591,'V2.5.2 Measures'!$C:$W,14,FALSE)&lt;&gt; "", VLOOKUP($A1591,'V2.5.2 Measures'!$C:$W,14,FALSE),"N/A")</f>
        <v>TBD</v>
      </c>
      <c r="I1591" s="7">
        <f>IF(VLOOKUP($A1591,'V2.5.2 Measures'!$C:$W,15,FALSE)&lt;&gt; "", VLOOKUP($A1591,'V2.5.2 Measures'!$C:$W,15,FALSE),"N/A")</f>
        <v>0.2</v>
      </c>
      <c r="J1591" s="7" t="str">
        <f>IF(VLOOKUP($A1591,'V2.5.2 Measures'!$C:$W,16,FALSE)&lt;&gt; "", VLOOKUP($A1591,'V2.5.2 Measures'!$C:$W,16,FALSE),"N/A")</f>
        <v>N/A</v>
      </c>
      <c r="K1591" s="7" t="str">
        <f>IF(VLOOKUP($A1591,'V2.5.2 Measures'!$C:$W,17,FALSE)&lt;&gt; "", VLOOKUP($A1591,'V2.5.2 Measures'!$C:$W,17,FALSE),"N/A")</f>
        <v>N/A</v>
      </c>
      <c r="L1591" s="7" t="str">
        <f>IF(VLOOKUP($A1591,'V2.5.2 Measures'!$C:$W,18,FALSE)&lt;&gt; "", VLOOKUP($A1591,'V2.5.2 Measures'!$C:$W,18,FALSE),"N/A")</f>
        <v>Default</v>
      </c>
      <c r="M1591" s="7" t="str">
        <f>IF(VLOOKUP($A1591,'V2.5.2 Measures'!$C:$W,19,FALSE)&lt;&gt; "", VLOOKUP($A1591,'V2.5.2 Measures'!$C:$W,19,FALSE),"N/A")</f>
        <v>SAS</v>
      </c>
      <c r="N1591" s="7" t="str">
        <f>IF(VLOOKUP($A1591,'V2.5.2 Measures'!$C:$W,20,FALSE)&lt;&gt; "", VLOOKUP($A1591,'V2.5.2 Measures'!$C:$W,20,FALSE),"N/A")</f>
        <v>V1.1</v>
      </c>
      <c r="O1591" s="7" t="str">
        <f>IF(VLOOKUP($A1591,'V2.5.2 Measures'!$C:$W,21,FALSE)&lt;&gt; "", VLOOKUP($A1591,'V2.5.2 Measures'!$C:$W,21,FALSE),"N/A")</f>
        <v>V2.3</v>
      </c>
      <c r="P1591" s="7" t="e">
        <f>IF(VLOOKUP($A1591,'V2.5.2 Measures'!$C:$W,22,FALSE)&lt;&gt; "", VLOOKUP($A1591,'V2.5.2 Measures'!$C:$W,22,FALSE),"N/A")</f>
        <v>#REF!</v>
      </c>
      <c r="Q1591" s="7" t="e">
        <f>IF(VLOOKUP($A1591,'V2.5.2 Measures'!$C:$W,23,FALSE)&lt;&gt; "", VLOOKUP($A1591,'V2.5.2 Measures'!$C:$W,23,FALSE),"N/A")</f>
        <v>#REF!</v>
      </c>
      <c r="R1591" s="7" t="e">
        <f>IF(VLOOKUP($A1591,'V2.5.2 Measures'!$C:$W,24,FALSE)&lt;&gt; "", VLOOKUP($A1591,'V2.5.2 Measures'!$C:$W,24,FALSE),"N/A")</f>
        <v>#REF!</v>
      </c>
      <c r="S1591" s="7" t="e">
        <f>IF(VLOOKUP($A1591,'V2.5.2 Measures'!$C:$W,25,FALSE)&lt;&gt; "", VLOOKUP($A1591,'V2.5.2 Measures'!$C:$W,25,FALSE),"N/A")</f>
        <v>#REF!</v>
      </c>
      <c r="T1591" s="7" t="str">
        <f>IF(VLOOKUP($A1591,'V2.5.2 Measures'!$C:$W,2,FALSE)&lt;&gt; "", VLOOKUP($A1591,'V2.5.2 Measures'!$C:$W,2,FALSE),"N/A")</f>
        <v>EXP-7-016-17</v>
      </c>
      <c r="U1591" s="7" t="str">
        <f>IF(VLOOKUP($A1591,'V2.5.2 Measures'!$C:$W,3,FALSE)&lt;&gt; "", VLOOKUP($A1591,'V2.5.2 Measures'!$C:$W,3,FALSE),"N/A")</f>
        <v>Average paid per record for TYPE-OF-SERVICE = 50 (Inpatient substance abuse treatment services and residential substance abuse treatment services.)</v>
      </c>
      <c r="V1591" s="7" t="e">
        <f>IF(VLOOKUP($A1591,'V2.5.2 Measures'!$C:$W,26,FALSE)&lt;&gt; "", VLOOKUP($A1591,'V2.5.2 Measures'!$C:$W,26,FALSE),"N/A")</f>
        <v>#REF!</v>
      </c>
      <c r="W1591" s="7" t="e">
        <f>IF(VLOOKUP($A1591,'V2.5.2 Measures'!$C:$W,44,FALSE)&lt;&gt; "", VLOOKUP($A1591,'V2.5.2 Measures'!$C:$W,44,FALSE),"N/A")</f>
        <v>#REF!</v>
      </c>
    </row>
    <row r="1592" spans="1:23" x14ac:dyDescent="0.35">
      <c r="A1592" s="7" t="str">
        <f>'V2.5.2 Measures'!C1055</f>
        <v>EXP7.18</v>
      </c>
      <c r="B1592" s="7" t="str">
        <f>VLOOKUP($A1592,'V2.5.2 Measures'!$C:$W,6,FALSE)</f>
        <v>Medicaid FFS: Original, Crossover, Paid Claims</v>
      </c>
      <c r="C1592" s="7" t="str">
        <f>VLOOKUP($A1592,'V2.5.2 Measures'!$C:$W,8,FALSE)</f>
        <v>No</v>
      </c>
      <c r="D1592" s="7" t="str">
        <f>IF(VLOOKUP($A1592,'V2.5.2 Measures'!$C:$W,4,FALSE)="","",VLOOKUP($A1592,'V2.5.2 Measures'!$C:$W,4,FALSE))</f>
        <v>Ratio</v>
      </c>
      <c r="E1592" s="7" t="str">
        <f>IF((VLOOKUP($A1592,'V2.5.2 Measures'!$C:$W,8,FALSE)&lt;&gt;"")*AND(VLOOKUP($A1592,'V2.5.2 Measures'!$C:$W,8,FALSE)&lt;&gt;"TBD"),VLOOKUP($A1592,'V2.5.2 Measures'!$C:$W,8,FALSE),"N/A")</f>
        <v>No</v>
      </c>
      <c r="F1592" s="7" t="str">
        <f>IF((VLOOKUP($A1592,'V2.5.2 Measures'!$C:$W,9,FALSE)&lt;&gt;"")*AND(VLOOKUP($A1592,'V2.5.2 Measures'!$C:$W,9,FALSE)&lt;&gt;"TBD"),VLOOKUP($A1592,'V2.5.2 Measures'!$C:$W,9,FALSE),"N/A")</f>
        <v>N/A</v>
      </c>
      <c r="G1592" s="7" t="str">
        <f>IF((VLOOKUP($A1592,'V2.5.2 Measures'!$C:$W,10,FALSE)&lt;&gt;"")*AND(VLOOKUP($A1592,'V2.5.2 Measures'!$C:$W,10,FALSE)&lt;&gt;"TBD"),VLOOKUP($A1592,'V2.5.2 Measures'!$C:$W,10,FALSE),"N/A")</f>
        <v>N/A</v>
      </c>
      <c r="H1592" s="7" t="str">
        <f>IF(VLOOKUP($A1592,'V2.5.2 Measures'!$C:$W,14,FALSE)&lt;&gt; "", VLOOKUP($A1592,'V2.5.2 Measures'!$C:$W,14,FALSE),"N/A")</f>
        <v>TBD</v>
      </c>
      <c r="I1592" s="7">
        <f>IF(VLOOKUP($A1592,'V2.5.2 Measures'!$C:$W,15,FALSE)&lt;&gt; "", VLOOKUP($A1592,'V2.5.2 Measures'!$C:$W,15,FALSE),"N/A")</f>
        <v>0.2</v>
      </c>
      <c r="J1592" s="7" t="str">
        <f>IF(VLOOKUP($A1592,'V2.5.2 Measures'!$C:$W,16,FALSE)&lt;&gt; "", VLOOKUP($A1592,'V2.5.2 Measures'!$C:$W,16,FALSE),"N/A")</f>
        <v>N/A</v>
      </c>
      <c r="K1592" s="7" t="str">
        <f>IF(VLOOKUP($A1592,'V2.5.2 Measures'!$C:$W,17,FALSE)&lt;&gt; "", VLOOKUP($A1592,'V2.5.2 Measures'!$C:$W,17,FALSE),"N/A")</f>
        <v>N/A</v>
      </c>
      <c r="L1592" s="7" t="str">
        <f>IF(VLOOKUP($A1592,'V2.5.2 Measures'!$C:$W,18,FALSE)&lt;&gt; "", VLOOKUP($A1592,'V2.5.2 Measures'!$C:$W,18,FALSE),"N/A")</f>
        <v>Default</v>
      </c>
      <c r="M1592" s="7" t="str">
        <f>IF(VLOOKUP($A1592,'V2.5.2 Measures'!$C:$W,19,FALSE)&lt;&gt; "", VLOOKUP($A1592,'V2.5.2 Measures'!$C:$W,19,FALSE),"N/A")</f>
        <v>SAS</v>
      </c>
      <c r="N1592" s="7" t="str">
        <f>IF(VLOOKUP($A1592,'V2.5.2 Measures'!$C:$W,20,FALSE)&lt;&gt; "", VLOOKUP($A1592,'V2.5.2 Measures'!$C:$W,20,FALSE),"N/A")</f>
        <v>V1.1</v>
      </c>
      <c r="O1592" s="7" t="str">
        <f>IF(VLOOKUP($A1592,'V2.5.2 Measures'!$C:$W,21,FALSE)&lt;&gt; "", VLOOKUP($A1592,'V2.5.2 Measures'!$C:$W,21,FALSE),"N/A")</f>
        <v>V2.3</v>
      </c>
      <c r="P1592" s="7" t="e">
        <f>IF(VLOOKUP($A1592,'V2.5.2 Measures'!$C:$W,22,FALSE)&lt;&gt; "", VLOOKUP($A1592,'V2.5.2 Measures'!$C:$W,22,FALSE),"N/A")</f>
        <v>#REF!</v>
      </c>
      <c r="Q1592" s="7" t="e">
        <f>IF(VLOOKUP($A1592,'V2.5.2 Measures'!$C:$W,23,FALSE)&lt;&gt; "", VLOOKUP($A1592,'V2.5.2 Measures'!$C:$W,23,FALSE),"N/A")</f>
        <v>#REF!</v>
      </c>
      <c r="R1592" s="7" t="e">
        <f>IF(VLOOKUP($A1592,'V2.5.2 Measures'!$C:$W,24,FALSE)&lt;&gt; "", VLOOKUP($A1592,'V2.5.2 Measures'!$C:$W,24,FALSE),"N/A")</f>
        <v>#REF!</v>
      </c>
      <c r="S1592" s="7" t="e">
        <f>IF(VLOOKUP($A1592,'V2.5.2 Measures'!$C:$W,25,FALSE)&lt;&gt; "", VLOOKUP($A1592,'V2.5.2 Measures'!$C:$W,25,FALSE),"N/A")</f>
        <v>#REF!</v>
      </c>
      <c r="T1592" s="7" t="str">
        <f>IF(VLOOKUP($A1592,'V2.5.2 Measures'!$C:$W,2,FALSE)&lt;&gt; "", VLOOKUP($A1592,'V2.5.2 Measures'!$C:$W,2,FALSE),"N/A")</f>
        <v>EXP-7-017-18</v>
      </c>
      <c r="U1592" s="7" t="str">
        <f>IF(VLOOKUP($A1592,'V2.5.2 Measures'!$C:$W,3,FALSE)&lt;&gt; "", VLOOKUP($A1592,'V2.5.2 Measures'!$C:$W,3,FALSE),"N/A")</f>
        <v>Average paid per record for TYPE-OF-SERVICE = 59 (Skilled nursing facility services for individuals under age 21)</v>
      </c>
      <c r="V1592" s="7" t="e">
        <f>IF(VLOOKUP($A1592,'V2.5.2 Measures'!$C:$W,26,FALSE)&lt;&gt; "", VLOOKUP($A1592,'V2.5.2 Measures'!$C:$W,26,FALSE),"N/A")</f>
        <v>#REF!</v>
      </c>
      <c r="W1592" s="7" t="e">
        <f>IF(VLOOKUP($A1592,'V2.5.2 Measures'!$C:$W,44,FALSE)&lt;&gt; "", VLOOKUP($A1592,'V2.5.2 Measures'!$C:$W,44,FALSE),"N/A")</f>
        <v>#REF!</v>
      </c>
    </row>
    <row r="1593" spans="1:23" x14ac:dyDescent="0.35">
      <c r="A1593" s="7" t="str">
        <f>'V2.5.2 Measures'!C1056</f>
        <v>EXP7.11</v>
      </c>
      <c r="B1593" s="7" t="str">
        <f>VLOOKUP($A1593,'V2.5.2 Measures'!$C:$W,6,FALSE)</f>
        <v>Medicaid FFS: Original, Crossover, Paid Claims</v>
      </c>
      <c r="C1593" s="7" t="str">
        <f>VLOOKUP($A1593,'V2.5.2 Measures'!$C:$W,8,FALSE)</f>
        <v>No</v>
      </c>
      <c r="D1593" s="7" t="str">
        <f>IF(VLOOKUP($A1593,'V2.5.2 Measures'!$C:$W,4,FALSE)="","",VLOOKUP($A1593,'V2.5.2 Measures'!$C:$W,4,FALSE))</f>
        <v>Ratio</v>
      </c>
      <c r="E1593" s="7" t="str">
        <f>IF((VLOOKUP($A1593,'V2.5.2 Measures'!$C:$W,8,FALSE)&lt;&gt;"")*AND(VLOOKUP($A1593,'V2.5.2 Measures'!$C:$W,8,FALSE)&lt;&gt;"TBD"),VLOOKUP($A1593,'V2.5.2 Measures'!$C:$W,8,FALSE),"N/A")</f>
        <v>No</v>
      </c>
      <c r="F1593" s="7" t="str">
        <f>IF((VLOOKUP($A1593,'V2.5.2 Measures'!$C:$W,9,FALSE)&lt;&gt;"")*AND(VLOOKUP($A1593,'V2.5.2 Measures'!$C:$W,9,FALSE)&lt;&gt;"TBD"),VLOOKUP($A1593,'V2.5.2 Measures'!$C:$W,9,FALSE),"N/A")</f>
        <v>N/A</v>
      </c>
      <c r="G1593" s="7" t="str">
        <f>IF((VLOOKUP($A1593,'V2.5.2 Measures'!$C:$W,10,FALSE)&lt;&gt;"")*AND(VLOOKUP($A1593,'V2.5.2 Measures'!$C:$W,10,FALSE)&lt;&gt;"TBD"),VLOOKUP($A1593,'V2.5.2 Measures'!$C:$W,10,FALSE),"N/A")</f>
        <v>N/A</v>
      </c>
      <c r="H1593" s="7" t="str">
        <f>IF(VLOOKUP($A1593,'V2.5.2 Measures'!$C:$W,14,FALSE)&lt;&gt; "", VLOOKUP($A1593,'V2.5.2 Measures'!$C:$W,14,FALSE),"N/A")</f>
        <v>TBD</v>
      </c>
      <c r="I1593" s="7">
        <f>IF(VLOOKUP($A1593,'V2.5.2 Measures'!$C:$W,15,FALSE)&lt;&gt; "", VLOOKUP($A1593,'V2.5.2 Measures'!$C:$W,15,FALSE),"N/A")</f>
        <v>0.2</v>
      </c>
      <c r="J1593" s="7" t="str">
        <f>IF(VLOOKUP($A1593,'V2.5.2 Measures'!$C:$W,16,FALSE)&lt;&gt; "", VLOOKUP($A1593,'V2.5.2 Measures'!$C:$W,16,FALSE),"N/A")</f>
        <v>N/A</v>
      </c>
      <c r="K1593" s="7" t="str">
        <f>IF(VLOOKUP($A1593,'V2.5.2 Measures'!$C:$W,17,FALSE)&lt;&gt; "", VLOOKUP($A1593,'V2.5.2 Measures'!$C:$W,17,FALSE),"N/A")</f>
        <v>N/A</v>
      </c>
      <c r="L1593" s="7" t="str">
        <f>IF(VLOOKUP($A1593,'V2.5.2 Measures'!$C:$W,18,FALSE)&lt;&gt; "", VLOOKUP($A1593,'V2.5.2 Measures'!$C:$W,18,FALSE),"N/A")</f>
        <v>Default</v>
      </c>
      <c r="M1593" s="7" t="str">
        <f>IF(VLOOKUP($A1593,'V2.5.2 Measures'!$C:$W,19,FALSE)&lt;&gt; "", VLOOKUP($A1593,'V2.5.2 Measures'!$C:$W,19,FALSE),"N/A")</f>
        <v>SAS</v>
      </c>
      <c r="N1593" s="7" t="str">
        <f>IF(VLOOKUP($A1593,'V2.5.2 Measures'!$C:$W,20,FALSE)&lt;&gt; "", VLOOKUP($A1593,'V2.5.2 Measures'!$C:$W,20,FALSE),"N/A")</f>
        <v>V1.1</v>
      </c>
      <c r="O1593" s="7" t="str">
        <f>IF(VLOOKUP($A1593,'V2.5.2 Measures'!$C:$W,21,FALSE)&lt;&gt; "", VLOOKUP($A1593,'V2.5.2 Measures'!$C:$W,21,FALSE),"N/A")</f>
        <v>V2.3</v>
      </c>
      <c r="P1593" s="7" t="e">
        <f>IF(VLOOKUP($A1593,'V2.5.2 Measures'!$C:$W,22,FALSE)&lt;&gt; "", VLOOKUP($A1593,'V2.5.2 Measures'!$C:$W,22,FALSE),"N/A")</f>
        <v>#REF!</v>
      </c>
      <c r="Q1593" s="7" t="e">
        <f>IF(VLOOKUP($A1593,'V2.5.2 Measures'!$C:$W,23,FALSE)&lt;&gt; "", VLOOKUP($A1593,'V2.5.2 Measures'!$C:$W,23,FALSE),"N/A")</f>
        <v>#REF!</v>
      </c>
      <c r="R1593" s="7" t="e">
        <f>IF(VLOOKUP($A1593,'V2.5.2 Measures'!$C:$W,24,FALSE)&lt;&gt; "", VLOOKUP($A1593,'V2.5.2 Measures'!$C:$W,24,FALSE),"N/A")</f>
        <v>#REF!</v>
      </c>
      <c r="S1593" s="7" t="e">
        <f>IF(VLOOKUP($A1593,'V2.5.2 Measures'!$C:$W,25,FALSE)&lt;&gt; "", VLOOKUP($A1593,'V2.5.2 Measures'!$C:$W,25,FALSE),"N/A")</f>
        <v>#REF!</v>
      </c>
      <c r="T1593" s="7" t="str">
        <f>IF(VLOOKUP($A1593,'V2.5.2 Measures'!$C:$W,2,FALSE)&lt;&gt; "", VLOOKUP($A1593,'V2.5.2 Measures'!$C:$W,2,FALSE),"N/A")</f>
        <v>EXP-7-018-11</v>
      </c>
      <c r="U1593" s="7" t="str">
        <f>IF(VLOOKUP($A1593,'V2.5.2 Measures'!$C:$W,3,FALSE)&lt;&gt; "", VLOOKUP($A1593,'V2.5.2 Measures'!$C:$W,3,FALSE),"N/A")</f>
        <v>Average paid per Long-Term Care day for TYPE-OF-SERVICE = 9 (Nursing facility services; age 21 or older)</v>
      </c>
      <c r="V1593" s="7" t="e">
        <f>IF(VLOOKUP($A1593,'V2.5.2 Measures'!$C:$W,26,FALSE)&lt;&gt; "", VLOOKUP($A1593,'V2.5.2 Measures'!$C:$W,26,FALSE),"N/A")</f>
        <v>#REF!</v>
      </c>
      <c r="W1593" s="7" t="e">
        <f>IF(VLOOKUP($A1593,'V2.5.2 Measures'!$C:$W,44,FALSE)&lt;&gt; "", VLOOKUP($A1593,'V2.5.2 Measures'!$C:$W,44,FALSE),"N/A")</f>
        <v>#REF!</v>
      </c>
    </row>
    <row r="1594" spans="1:23" x14ac:dyDescent="0.35">
      <c r="A1594" s="7" t="str">
        <f>'V2.5.2 Measures'!C1057</f>
        <v>EXP7.4</v>
      </c>
      <c r="B1594" s="7" t="str">
        <f>VLOOKUP($A1594,'V2.5.2 Measures'!$C:$W,6,FALSE)</f>
        <v>Medicaid FFS: Original, Crossover, Paid Claims</v>
      </c>
      <c r="C1594" s="7" t="str">
        <f>VLOOKUP($A1594,'V2.5.2 Measures'!$C:$W,8,FALSE)</f>
        <v>No</v>
      </c>
      <c r="D1594" s="7" t="str">
        <f>IF(VLOOKUP($A1594,'V2.5.2 Measures'!$C:$W,4,FALSE)="","",VLOOKUP($A1594,'V2.5.2 Measures'!$C:$W,4,FALSE))</f>
        <v>Ratio</v>
      </c>
      <c r="E1594" s="7" t="str">
        <f>IF((VLOOKUP($A1594,'V2.5.2 Measures'!$C:$W,8,FALSE)&lt;&gt;"")*AND(VLOOKUP($A1594,'V2.5.2 Measures'!$C:$W,8,FALSE)&lt;&gt;"TBD"),VLOOKUP($A1594,'V2.5.2 Measures'!$C:$W,8,FALSE),"N/A")</f>
        <v>No</v>
      </c>
      <c r="F1594" s="7" t="str">
        <f>IF((VLOOKUP($A1594,'V2.5.2 Measures'!$C:$W,9,FALSE)&lt;&gt;"")*AND(VLOOKUP($A1594,'V2.5.2 Measures'!$C:$W,9,FALSE)&lt;&gt;"TBD"),VLOOKUP($A1594,'V2.5.2 Measures'!$C:$W,9,FALSE),"N/A")</f>
        <v>N/A</v>
      </c>
      <c r="G1594" s="7" t="str">
        <f>IF((VLOOKUP($A1594,'V2.5.2 Measures'!$C:$W,10,FALSE)&lt;&gt;"")*AND(VLOOKUP($A1594,'V2.5.2 Measures'!$C:$W,10,FALSE)&lt;&gt;"TBD"),VLOOKUP($A1594,'V2.5.2 Measures'!$C:$W,10,FALSE),"N/A")</f>
        <v>N/A</v>
      </c>
      <c r="H1594" s="7" t="str">
        <f>IF(VLOOKUP($A1594,'V2.5.2 Measures'!$C:$W,14,FALSE)&lt;&gt; "", VLOOKUP($A1594,'V2.5.2 Measures'!$C:$W,14,FALSE),"N/A")</f>
        <v>TBD</v>
      </c>
      <c r="I1594" s="7">
        <f>IF(VLOOKUP($A1594,'V2.5.2 Measures'!$C:$W,15,FALSE)&lt;&gt; "", VLOOKUP($A1594,'V2.5.2 Measures'!$C:$W,15,FALSE),"N/A")</f>
        <v>0.2</v>
      </c>
      <c r="J1594" s="7" t="str">
        <f>IF(VLOOKUP($A1594,'V2.5.2 Measures'!$C:$W,16,FALSE)&lt;&gt; "", VLOOKUP($A1594,'V2.5.2 Measures'!$C:$W,16,FALSE),"N/A")</f>
        <v>N/A</v>
      </c>
      <c r="K1594" s="7" t="str">
        <f>IF(VLOOKUP($A1594,'V2.5.2 Measures'!$C:$W,17,FALSE)&lt;&gt; "", VLOOKUP($A1594,'V2.5.2 Measures'!$C:$W,17,FALSE),"N/A")</f>
        <v>N/A</v>
      </c>
      <c r="L1594" s="7" t="str">
        <f>IF(VLOOKUP($A1594,'V2.5.2 Measures'!$C:$W,18,FALSE)&lt;&gt; "", VLOOKUP($A1594,'V2.5.2 Measures'!$C:$W,18,FALSE),"N/A")</f>
        <v>Default</v>
      </c>
      <c r="M1594" s="7" t="str">
        <f>IF(VLOOKUP($A1594,'V2.5.2 Measures'!$C:$W,19,FALSE)&lt;&gt; "", VLOOKUP($A1594,'V2.5.2 Measures'!$C:$W,19,FALSE),"N/A")</f>
        <v>SAS</v>
      </c>
      <c r="N1594" s="7" t="str">
        <f>IF(VLOOKUP($A1594,'V2.5.2 Measures'!$C:$W,20,FALSE)&lt;&gt; "", VLOOKUP($A1594,'V2.5.2 Measures'!$C:$W,20,FALSE),"N/A")</f>
        <v>V1.1</v>
      </c>
      <c r="O1594" s="7" t="str">
        <f>IF(VLOOKUP($A1594,'V2.5.2 Measures'!$C:$W,21,FALSE)&lt;&gt; "", VLOOKUP($A1594,'V2.5.2 Measures'!$C:$W,21,FALSE),"N/A")</f>
        <v>V2.3</v>
      </c>
      <c r="P1594" s="7" t="e">
        <f>IF(VLOOKUP($A1594,'V2.5.2 Measures'!$C:$W,22,FALSE)&lt;&gt; "", VLOOKUP($A1594,'V2.5.2 Measures'!$C:$W,22,FALSE),"N/A")</f>
        <v>#REF!</v>
      </c>
      <c r="Q1594" s="7" t="e">
        <f>IF(VLOOKUP($A1594,'V2.5.2 Measures'!$C:$W,23,FALSE)&lt;&gt; "", VLOOKUP($A1594,'V2.5.2 Measures'!$C:$W,23,FALSE),"N/A")</f>
        <v>#REF!</v>
      </c>
      <c r="R1594" s="7" t="e">
        <f>IF(VLOOKUP($A1594,'V2.5.2 Measures'!$C:$W,24,FALSE)&lt;&gt; "", VLOOKUP($A1594,'V2.5.2 Measures'!$C:$W,24,FALSE),"N/A")</f>
        <v>#REF!</v>
      </c>
      <c r="S1594" s="7" t="e">
        <f>IF(VLOOKUP($A1594,'V2.5.2 Measures'!$C:$W,25,FALSE)&lt;&gt; "", VLOOKUP($A1594,'V2.5.2 Measures'!$C:$W,25,FALSE),"N/A")</f>
        <v>#REF!</v>
      </c>
      <c r="T1594" s="7" t="str">
        <f>IF(VLOOKUP($A1594,'V2.5.2 Measures'!$C:$W,2,FALSE)&lt;&gt; "", VLOOKUP($A1594,'V2.5.2 Measures'!$C:$W,2,FALSE),"N/A")</f>
        <v>EXP-7-019-4</v>
      </c>
      <c r="U1594" s="7" t="str">
        <f>IF(VLOOKUP($A1594,'V2.5.2 Measures'!$C:$W,3,FALSE)&lt;&gt; "", VLOOKUP($A1594,'V2.5.2 Measures'!$C:$W,3,FALSE),"N/A")</f>
        <v>Average paid per Long-Term Care day for TYPE-OF-SERVICE = 44 (Inpatient hospital services for individuals age 65 or older in institutions for mental diseases)</v>
      </c>
      <c r="V1594" s="7" t="e">
        <f>IF(VLOOKUP($A1594,'V2.5.2 Measures'!$C:$W,26,FALSE)&lt;&gt; "", VLOOKUP($A1594,'V2.5.2 Measures'!$C:$W,26,FALSE),"N/A")</f>
        <v>#REF!</v>
      </c>
      <c r="W1594" s="7" t="e">
        <f>IF(VLOOKUP($A1594,'V2.5.2 Measures'!$C:$W,44,FALSE)&lt;&gt; "", VLOOKUP($A1594,'V2.5.2 Measures'!$C:$W,44,FALSE),"N/A")</f>
        <v>#REF!</v>
      </c>
    </row>
    <row r="1595" spans="1:23" x14ac:dyDescent="0.35">
      <c r="A1595" s="7" t="str">
        <f>'V2.5.2 Measures'!C1058</f>
        <v>EXP7.5</v>
      </c>
      <c r="B1595" s="7" t="str">
        <f>VLOOKUP($A1595,'V2.5.2 Measures'!$C:$W,6,FALSE)</f>
        <v>Medicaid FFS: Original, Crossover, Paid Claims</v>
      </c>
      <c r="C1595" s="7" t="str">
        <f>VLOOKUP($A1595,'V2.5.2 Measures'!$C:$W,8,FALSE)</f>
        <v>No</v>
      </c>
      <c r="D1595" s="7" t="str">
        <f>IF(VLOOKUP($A1595,'V2.5.2 Measures'!$C:$W,4,FALSE)="","",VLOOKUP($A1595,'V2.5.2 Measures'!$C:$W,4,FALSE))</f>
        <v>Ratio</v>
      </c>
      <c r="E1595" s="7" t="str">
        <f>IF((VLOOKUP($A1595,'V2.5.2 Measures'!$C:$W,8,FALSE)&lt;&gt;"")*AND(VLOOKUP($A1595,'V2.5.2 Measures'!$C:$W,8,FALSE)&lt;&gt;"TBD"),VLOOKUP($A1595,'V2.5.2 Measures'!$C:$W,8,FALSE),"N/A")</f>
        <v>No</v>
      </c>
      <c r="F1595" s="7" t="str">
        <f>IF((VLOOKUP($A1595,'V2.5.2 Measures'!$C:$W,9,FALSE)&lt;&gt;"")*AND(VLOOKUP($A1595,'V2.5.2 Measures'!$C:$W,9,FALSE)&lt;&gt;"TBD"),VLOOKUP($A1595,'V2.5.2 Measures'!$C:$W,9,FALSE),"N/A")</f>
        <v>N/A</v>
      </c>
      <c r="G1595" s="7" t="str">
        <f>IF((VLOOKUP($A1595,'V2.5.2 Measures'!$C:$W,10,FALSE)&lt;&gt;"")*AND(VLOOKUP($A1595,'V2.5.2 Measures'!$C:$W,10,FALSE)&lt;&gt;"TBD"),VLOOKUP($A1595,'V2.5.2 Measures'!$C:$W,10,FALSE),"N/A")</f>
        <v>N/A</v>
      </c>
      <c r="H1595" s="7" t="str">
        <f>IF(VLOOKUP($A1595,'V2.5.2 Measures'!$C:$W,14,FALSE)&lt;&gt; "", VLOOKUP($A1595,'V2.5.2 Measures'!$C:$W,14,FALSE),"N/A")</f>
        <v>TBD</v>
      </c>
      <c r="I1595" s="7">
        <f>IF(VLOOKUP($A1595,'V2.5.2 Measures'!$C:$W,15,FALSE)&lt;&gt; "", VLOOKUP($A1595,'V2.5.2 Measures'!$C:$W,15,FALSE),"N/A")</f>
        <v>0.2</v>
      </c>
      <c r="J1595" s="7" t="str">
        <f>IF(VLOOKUP($A1595,'V2.5.2 Measures'!$C:$W,16,FALSE)&lt;&gt; "", VLOOKUP($A1595,'V2.5.2 Measures'!$C:$W,16,FALSE),"N/A")</f>
        <v>N/A</v>
      </c>
      <c r="K1595" s="7" t="str">
        <f>IF(VLOOKUP($A1595,'V2.5.2 Measures'!$C:$W,17,FALSE)&lt;&gt; "", VLOOKUP($A1595,'V2.5.2 Measures'!$C:$W,17,FALSE),"N/A")</f>
        <v>N/A</v>
      </c>
      <c r="L1595" s="7" t="str">
        <f>IF(VLOOKUP($A1595,'V2.5.2 Measures'!$C:$W,18,FALSE)&lt;&gt; "", VLOOKUP($A1595,'V2.5.2 Measures'!$C:$W,18,FALSE),"N/A")</f>
        <v>Default</v>
      </c>
      <c r="M1595" s="7" t="str">
        <f>IF(VLOOKUP($A1595,'V2.5.2 Measures'!$C:$W,19,FALSE)&lt;&gt; "", VLOOKUP($A1595,'V2.5.2 Measures'!$C:$W,19,FALSE),"N/A")</f>
        <v>SAS</v>
      </c>
      <c r="N1595" s="7" t="str">
        <f>IF(VLOOKUP($A1595,'V2.5.2 Measures'!$C:$W,20,FALSE)&lt;&gt; "", VLOOKUP($A1595,'V2.5.2 Measures'!$C:$W,20,FALSE),"N/A")</f>
        <v>V1.1</v>
      </c>
      <c r="O1595" s="7" t="str">
        <f>IF(VLOOKUP($A1595,'V2.5.2 Measures'!$C:$W,21,FALSE)&lt;&gt; "", VLOOKUP($A1595,'V2.5.2 Measures'!$C:$W,21,FALSE),"N/A")</f>
        <v>V2.3</v>
      </c>
      <c r="P1595" s="7" t="e">
        <f>IF(VLOOKUP($A1595,'V2.5.2 Measures'!$C:$W,22,FALSE)&lt;&gt; "", VLOOKUP($A1595,'V2.5.2 Measures'!$C:$W,22,FALSE),"N/A")</f>
        <v>#REF!</v>
      </c>
      <c r="Q1595" s="7" t="e">
        <f>IF(VLOOKUP($A1595,'V2.5.2 Measures'!$C:$W,23,FALSE)&lt;&gt; "", VLOOKUP($A1595,'V2.5.2 Measures'!$C:$W,23,FALSE),"N/A")</f>
        <v>#REF!</v>
      </c>
      <c r="R1595" s="7" t="e">
        <f>IF(VLOOKUP($A1595,'V2.5.2 Measures'!$C:$W,24,FALSE)&lt;&gt; "", VLOOKUP($A1595,'V2.5.2 Measures'!$C:$W,24,FALSE),"N/A")</f>
        <v>#REF!</v>
      </c>
      <c r="S1595" s="7" t="e">
        <f>IF(VLOOKUP($A1595,'V2.5.2 Measures'!$C:$W,25,FALSE)&lt;&gt; "", VLOOKUP($A1595,'V2.5.2 Measures'!$C:$W,25,FALSE),"N/A")</f>
        <v>#REF!</v>
      </c>
      <c r="T1595" s="7" t="str">
        <f>IF(VLOOKUP($A1595,'V2.5.2 Measures'!$C:$W,2,FALSE)&lt;&gt; "", VLOOKUP($A1595,'V2.5.2 Measures'!$C:$W,2,FALSE),"N/A")</f>
        <v>EXP-7-020-5</v>
      </c>
      <c r="U1595" s="7" t="str">
        <f>IF(VLOOKUP($A1595,'V2.5.2 Measures'!$C:$W,3,FALSE)&lt;&gt; "", VLOOKUP($A1595,'V2.5.2 Measures'!$C:$W,3,FALSE),"N/A")</f>
        <v>Average paid per Long-Term Care day for TYPE-OF-SERVICE = 45 (Nursing facility services for individuals age 65 or older in institutions for mental diseases)</v>
      </c>
      <c r="V1595" s="7" t="e">
        <f>IF(VLOOKUP($A1595,'V2.5.2 Measures'!$C:$W,26,FALSE)&lt;&gt; "", VLOOKUP($A1595,'V2.5.2 Measures'!$C:$W,26,FALSE),"N/A")</f>
        <v>#REF!</v>
      </c>
      <c r="W1595" s="7" t="e">
        <f>IF(VLOOKUP($A1595,'V2.5.2 Measures'!$C:$W,44,FALSE)&lt;&gt; "", VLOOKUP($A1595,'V2.5.2 Measures'!$C:$W,44,FALSE),"N/A")</f>
        <v>#REF!</v>
      </c>
    </row>
    <row r="1596" spans="1:23" x14ac:dyDescent="0.35">
      <c r="A1596" s="7" t="str">
        <f>'V2.5.2 Measures'!C1059</f>
        <v>EXP7.6</v>
      </c>
      <c r="B1596" s="7" t="str">
        <f>VLOOKUP($A1596,'V2.5.2 Measures'!$C:$W,6,FALSE)</f>
        <v>Medicaid FFS: Original, Crossover, Paid Claims</v>
      </c>
      <c r="C1596" s="7" t="str">
        <f>VLOOKUP($A1596,'V2.5.2 Measures'!$C:$W,8,FALSE)</f>
        <v>No</v>
      </c>
      <c r="D1596" s="7" t="str">
        <f>IF(VLOOKUP($A1596,'V2.5.2 Measures'!$C:$W,4,FALSE)="","",VLOOKUP($A1596,'V2.5.2 Measures'!$C:$W,4,FALSE))</f>
        <v>Ratio</v>
      </c>
      <c r="E1596" s="7" t="str">
        <f>IF((VLOOKUP($A1596,'V2.5.2 Measures'!$C:$W,8,FALSE)&lt;&gt;"")*AND(VLOOKUP($A1596,'V2.5.2 Measures'!$C:$W,8,FALSE)&lt;&gt;"TBD"),VLOOKUP($A1596,'V2.5.2 Measures'!$C:$W,8,FALSE),"N/A")</f>
        <v>No</v>
      </c>
      <c r="F1596" s="7" t="str">
        <f>IF((VLOOKUP($A1596,'V2.5.2 Measures'!$C:$W,9,FALSE)&lt;&gt;"")*AND(VLOOKUP($A1596,'V2.5.2 Measures'!$C:$W,9,FALSE)&lt;&gt;"TBD"),VLOOKUP($A1596,'V2.5.2 Measures'!$C:$W,9,FALSE),"N/A")</f>
        <v>N/A</v>
      </c>
      <c r="G1596" s="7" t="str">
        <f>IF((VLOOKUP($A1596,'V2.5.2 Measures'!$C:$W,10,FALSE)&lt;&gt;"")*AND(VLOOKUP($A1596,'V2.5.2 Measures'!$C:$W,10,FALSE)&lt;&gt;"TBD"),VLOOKUP($A1596,'V2.5.2 Measures'!$C:$W,10,FALSE),"N/A")</f>
        <v>N/A</v>
      </c>
      <c r="H1596" s="7" t="str">
        <f>IF(VLOOKUP($A1596,'V2.5.2 Measures'!$C:$W,14,FALSE)&lt;&gt; "", VLOOKUP($A1596,'V2.5.2 Measures'!$C:$W,14,FALSE),"N/A")</f>
        <v>TBD</v>
      </c>
      <c r="I1596" s="7">
        <f>IF(VLOOKUP($A1596,'V2.5.2 Measures'!$C:$W,15,FALSE)&lt;&gt; "", VLOOKUP($A1596,'V2.5.2 Measures'!$C:$W,15,FALSE),"N/A")</f>
        <v>0.2</v>
      </c>
      <c r="J1596" s="7" t="str">
        <f>IF(VLOOKUP($A1596,'V2.5.2 Measures'!$C:$W,16,FALSE)&lt;&gt; "", VLOOKUP($A1596,'V2.5.2 Measures'!$C:$W,16,FALSE),"N/A")</f>
        <v>N/A</v>
      </c>
      <c r="K1596" s="7" t="str">
        <f>IF(VLOOKUP($A1596,'V2.5.2 Measures'!$C:$W,17,FALSE)&lt;&gt; "", VLOOKUP($A1596,'V2.5.2 Measures'!$C:$W,17,FALSE),"N/A")</f>
        <v>N/A</v>
      </c>
      <c r="L1596" s="7" t="str">
        <f>IF(VLOOKUP($A1596,'V2.5.2 Measures'!$C:$W,18,FALSE)&lt;&gt; "", VLOOKUP($A1596,'V2.5.2 Measures'!$C:$W,18,FALSE),"N/A")</f>
        <v>Default</v>
      </c>
      <c r="M1596" s="7" t="str">
        <f>IF(VLOOKUP($A1596,'V2.5.2 Measures'!$C:$W,19,FALSE)&lt;&gt; "", VLOOKUP($A1596,'V2.5.2 Measures'!$C:$W,19,FALSE),"N/A")</f>
        <v>SAS</v>
      </c>
      <c r="N1596" s="7" t="str">
        <f>IF(VLOOKUP($A1596,'V2.5.2 Measures'!$C:$W,20,FALSE)&lt;&gt; "", VLOOKUP($A1596,'V2.5.2 Measures'!$C:$W,20,FALSE),"N/A")</f>
        <v>V1.1</v>
      </c>
      <c r="O1596" s="7" t="str">
        <f>IF(VLOOKUP($A1596,'V2.5.2 Measures'!$C:$W,21,FALSE)&lt;&gt; "", VLOOKUP($A1596,'V2.5.2 Measures'!$C:$W,21,FALSE),"N/A")</f>
        <v>V2.3</v>
      </c>
      <c r="P1596" s="7" t="e">
        <f>IF(VLOOKUP($A1596,'V2.5.2 Measures'!$C:$W,22,FALSE)&lt;&gt; "", VLOOKUP($A1596,'V2.5.2 Measures'!$C:$W,22,FALSE),"N/A")</f>
        <v>#REF!</v>
      </c>
      <c r="Q1596" s="7" t="e">
        <f>IF(VLOOKUP($A1596,'V2.5.2 Measures'!$C:$W,23,FALSE)&lt;&gt; "", VLOOKUP($A1596,'V2.5.2 Measures'!$C:$W,23,FALSE),"N/A")</f>
        <v>#REF!</v>
      </c>
      <c r="R1596" s="7" t="e">
        <f>IF(VLOOKUP($A1596,'V2.5.2 Measures'!$C:$W,24,FALSE)&lt;&gt; "", VLOOKUP($A1596,'V2.5.2 Measures'!$C:$W,24,FALSE),"N/A")</f>
        <v>#REF!</v>
      </c>
      <c r="S1596" s="7" t="e">
        <f>IF(VLOOKUP($A1596,'V2.5.2 Measures'!$C:$W,25,FALSE)&lt;&gt; "", VLOOKUP($A1596,'V2.5.2 Measures'!$C:$W,25,FALSE),"N/A")</f>
        <v>#REF!</v>
      </c>
      <c r="T1596" s="7" t="str">
        <f>IF(VLOOKUP($A1596,'V2.5.2 Measures'!$C:$W,2,FALSE)&lt;&gt; "", VLOOKUP($A1596,'V2.5.2 Measures'!$C:$W,2,FALSE),"N/A")</f>
        <v>EXP-7-021-6</v>
      </c>
      <c r="U1596" s="7" t="str">
        <f>IF(VLOOKUP($A1596,'V2.5.2 Measures'!$C:$W,3,FALSE)&lt;&gt; "", VLOOKUP($A1596,'V2.5.2 Measures'!$C:$W,3,FALSE),"N/A")</f>
        <v>Average paid per Long-Term Care day for TYPE-OF-SERVICE = 46 (Intermediate care facility (ICF/IIDICF/IID) services)</v>
      </c>
      <c r="V1596" s="7" t="e">
        <f>IF(VLOOKUP($A1596,'V2.5.2 Measures'!$C:$W,26,FALSE)&lt;&gt; "", VLOOKUP($A1596,'V2.5.2 Measures'!$C:$W,26,FALSE),"N/A")</f>
        <v>#REF!</v>
      </c>
      <c r="W1596" s="7" t="e">
        <f>IF(VLOOKUP($A1596,'V2.5.2 Measures'!$C:$W,44,FALSE)&lt;&gt; "", VLOOKUP($A1596,'V2.5.2 Measures'!$C:$W,44,FALSE),"N/A")</f>
        <v>#REF!</v>
      </c>
    </row>
    <row r="1597" spans="1:23" x14ac:dyDescent="0.35">
      <c r="A1597" s="7" t="str">
        <f>'V2.5.2 Measures'!C1060</f>
        <v>EXP7.7</v>
      </c>
      <c r="B1597" s="7" t="str">
        <f>VLOOKUP($A1597,'V2.5.2 Measures'!$C:$W,6,FALSE)</f>
        <v>Medicaid FFS: Original, Crossover, Paid Claims</v>
      </c>
      <c r="C1597" s="7" t="str">
        <f>VLOOKUP($A1597,'V2.5.2 Measures'!$C:$W,8,FALSE)</f>
        <v>No</v>
      </c>
      <c r="D1597" s="7" t="str">
        <f>IF(VLOOKUP($A1597,'V2.5.2 Measures'!$C:$W,4,FALSE)="","",VLOOKUP($A1597,'V2.5.2 Measures'!$C:$W,4,FALSE))</f>
        <v>Ratio</v>
      </c>
      <c r="E1597" s="7" t="str">
        <f>IF((VLOOKUP($A1597,'V2.5.2 Measures'!$C:$W,8,FALSE)&lt;&gt;"")*AND(VLOOKUP($A1597,'V2.5.2 Measures'!$C:$W,8,FALSE)&lt;&gt;"TBD"),VLOOKUP($A1597,'V2.5.2 Measures'!$C:$W,8,FALSE),"N/A")</f>
        <v>No</v>
      </c>
      <c r="F1597" s="7" t="str">
        <f>IF((VLOOKUP($A1597,'V2.5.2 Measures'!$C:$W,9,FALSE)&lt;&gt;"")*AND(VLOOKUP($A1597,'V2.5.2 Measures'!$C:$W,9,FALSE)&lt;&gt;"TBD"),VLOOKUP($A1597,'V2.5.2 Measures'!$C:$W,9,FALSE),"N/A")</f>
        <v>N/A</v>
      </c>
      <c r="G1597" s="7" t="str">
        <f>IF((VLOOKUP($A1597,'V2.5.2 Measures'!$C:$W,10,FALSE)&lt;&gt;"")*AND(VLOOKUP($A1597,'V2.5.2 Measures'!$C:$W,10,FALSE)&lt;&gt;"TBD"),VLOOKUP($A1597,'V2.5.2 Measures'!$C:$W,10,FALSE),"N/A")</f>
        <v>N/A</v>
      </c>
      <c r="H1597" s="7" t="str">
        <f>IF(VLOOKUP($A1597,'V2.5.2 Measures'!$C:$W,14,FALSE)&lt;&gt; "", VLOOKUP($A1597,'V2.5.2 Measures'!$C:$W,14,FALSE),"N/A")</f>
        <v>TBD</v>
      </c>
      <c r="I1597" s="7">
        <f>IF(VLOOKUP($A1597,'V2.5.2 Measures'!$C:$W,15,FALSE)&lt;&gt; "", VLOOKUP($A1597,'V2.5.2 Measures'!$C:$W,15,FALSE),"N/A")</f>
        <v>0.2</v>
      </c>
      <c r="J1597" s="7" t="str">
        <f>IF(VLOOKUP($A1597,'V2.5.2 Measures'!$C:$W,16,FALSE)&lt;&gt; "", VLOOKUP($A1597,'V2.5.2 Measures'!$C:$W,16,FALSE),"N/A")</f>
        <v>N/A</v>
      </c>
      <c r="K1597" s="7" t="str">
        <f>IF(VLOOKUP($A1597,'V2.5.2 Measures'!$C:$W,17,FALSE)&lt;&gt; "", VLOOKUP($A1597,'V2.5.2 Measures'!$C:$W,17,FALSE),"N/A")</f>
        <v>N/A</v>
      </c>
      <c r="L1597" s="7" t="str">
        <f>IF(VLOOKUP($A1597,'V2.5.2 Measures'!$C:$W,18,FALSE)&lt;&gt; "", VLOOKUP($A1597,'V2.5.2 Measures'!$C:$W,18,FALSE),"N/A")</f>
        <v>Default</v>
      </c>
      <c r="M1597" s="7" t="str">
        <f>IF(VLOOKUP($A1597,'V2.5.2 Measures'!$C:$W,19,FALSE)&lt;&gt; "", VLOOKUP($A1597,'V2.5.2 Measures'!$C:$W,19,FALSE),"N/A")</f>
        <v>SAS</v>
      </c>
      <c r="N1597" s="7" t="str">
        <f>IF(VLOOKUP($A1597,'V2.5.2 Measures'!$C:$W,20,FALSE)&lt;&gt; "", VLOOKUP($A1597,'V2.5.2 Measures'!$C:$W,20,FALSE),"N/A")</f>
        <v>V1.1</v>
      </c>
      <c r="O1597" s="7" t="str">
        <f>IF(VLOOKUP($A1597,'V2.5.2 Measures'!$C:$W,21,FALSE)&lt;&gt; "", VLOOKUP($A1597,'V2.5.2 Measures'!$C:$W,21,FALSE),"N/A")</f>
        <v>V2.3</v>
      </c>
      <c r="P1597" s="7" t="e">
        <f>IF(VLOOKUP($A1597,'V2.5.2 Measures'!$C:$W,22,FALSE)&lt;&gt; "", VLOOKUP($A1597,'V2.5.2 Measures'!$C:$W,22,FALSE),"N/A")</f>
        <v>#REF!</v>
      </c>
      <c r="Q1597" s="7" t="e">
        <f>IF(VLOOKUP($A1597,'V2.5.2 Measures'!$C:$W,23,FALSE)&lt;&gt; "", VLOOKUP($A1597,'V2.5.2 Measures'!$C:$W,23,FALSE),"N/A")</f>
        <v>#REF!</v>
      </c>
      <c r="R1597" s="7" t="e">
        <f>IF(VLOOKUP($A1597,'V2.5.2 Measures'!$C:$W,24,FALSE)&lt;&gt; "", VLOOKUP($A1597,'V2.5.2 Measures'!$C:$W,24,FALSE),"N/A")</f>
        <v>#REF!</v>
      </c>
      <c r="S1597" s="7" t="e">
        <f>IF(VLOOKUP($A1597,'V2.5.2 Measures'!$C:$W,25,FALSE)&lt;&gt; "", VLOOKUP($A1597,'V2.5.2 Measures'!$C:$W,25,FALSE),"N/A")</f>
        <v>#REF!</v>
      </c>
      <c r="T1597" s="7" t="str">
        <f>IF(VLOOKUP($A1597,'V2.5.2 Measures'!$C:$W,2,FALSE)&lt;&gt; "", VLOOKUP($A1597,'V2.5.2 Measures'!$C:$W,2,FALSE),"N/A")</f>
        <v>EXP-7-022-7</v>
      </c>
      <c r="U1597" s="7" t="str">
        <f>IF(VLOOKUP($A1597,'V2.5.2 Measures'!$C:$W,3,FALSE)&lt;&gt; "", VLOOKUP($A1597,'V2.5.2 Measures'!$C:$W,3,FALSE),"N/A")</f>
        <v>Average paid per Long-Term Care day for TYPE-OF-SERVICE = 47 (Nursing facility services, other than in institutions for mental diseases)</v>
      </c>
      <c r="V1597" s="7" t="e">
        <f>IF(VLOOKUP($A1597,'V2.5.2 Measures'!$C:$W,26,FALSE)&lt;&gt; "", VLOOKUP($A1597,'V2.5.2 Measures'!$C:$W,26,FALSE),"N/A")</f>
        <v>#REF!</v>
      </c>
      <c r="W1597" s="7" t="e">
        <f>IF(VLOOKUP($A1597,'V2.5.2 Measures'!$C:$W,44,FALSE)&lt;&gt; "", VLOOKUP($A1597,'V2.5.2 Measures'!$C:$W,44,FALSE),"N/A")</f>
        <v>#REF!</v>
      </c>
    </row>
    <row r="1598" spans="1:23" x14ac:dyDescent="0.35">
      <c r="A1598" s="7" t="str">
        <f>'V2.5.2 Measures'!C1061</f>
        <v>EXP7.8</v>
      </c>
      <c r="B1598" s="7" t="str">
        <f>VLOOKUP($A1598,'V2.5.2 Measures'!$C:$W,6,FALSE)</f>
        <v>Medicaid FFS: Original, Crossover, Paid Claims</v>
      </c>
      <c r="C1598" s="7" t="str">
        <f>VLOOKUP($A1598,'V2.5.2 Measures'!$C:$W,8,FALSE)</f>
        <v>No</v>
      </c>
      <c r="D1598" s="7" t="str">
        <f>IF(VLOOKUP($A1598,'V2.5.2 Measures'!$C:$W,4,FALSE)="","",VLOOKUP($A1598,'V2.5.2 Measures'!$C:$W,4,FALSE))</f>
        <v>Ratio</v>
      </c>
      <c r="E1598" s="7" t="str">
        <f>IF((VLOOKUP($A1598,'V2.5.2 Measures'!$C:$W,8,FALSE)&lt;&gt;"")*AND(VLOOKUP($A1598,'V2.5.2 Measures'!$C:$W,8,FALSE)&lt;&gt;"TBD"),VLOOKUP($A1598,'V2.5.2 Measures'!$C:$W,8,FALSE),"N/A")</f>
        <v>No</v>
      </c>
      <c r="F1598" s="7" t="str">
        <f>IF((VLOOKUP($A1598,'V2.5.2 Measures'!$C:$W,9,FALSE)&lt;&gt;"")*AND(VLOOKUP($A1598,'V2.5.2 Measures'!$C:$W,9,FALSE)&lt;&gt;"TBD"),VLOOKUP($A1598,'V2.5.2 Measures'!$C:$W,9,FALSE),"N/A")</f>
        <v>N/A</v>
      </c>
      <c r="G1598" s="7" t="str">
        <f>IF((VLOOKUP($A1598,'V2.5.2 Measures'!$C:$W,10,FALSE)&lt;&gt;"")*AND(VLOOKUP($A1598,'V2.5.2 Measures'!$C:$W,10,FALSE)&lt;&gt;"TBD"),VLOOKUP($A1598,'V2.5.2 Measures'!$C:$W,10,FALSE),"N/A")</f>
        <v>N/A</v>
      </c>
      <c r="H1598" s="7" t="str">
        <f>IF(VLOOKUP($A1598,'V2.5.2 Measures'!$C:$W,14,FALSE)&lt;&gt; "", VLOOKUP($A1598,'V2.5.2 Measures'!$C:$W,14,FALSE),"N/A")</f>
        <v>TBD</v>
      </c>
      <c r="I1598" s="7">
        <f>IF(VLOOKUP($A1598,'V2.5.2 Measures'!$C:$W,15,FALSE)&lt;&gt; "", VLOOKUP($A1598,'V2.5.2 Measures'!$C:$W,15,FALSE),"N/A")</f>
        <v>0.2</v>
      </c>
      <c r="J1598" s="7" t="str">
        <f>IF(VLOOKUP($A1598,'V2.5.2 Measures'!$C:$W,16,FALSE)&lt;&gt; "", VLOOKUP($A1598,'V2.5.2 Measures'!$C:$W,16,FALSE),"N/A")</f>
        <v>N/A</v>
      </c>
      <c r="K1598" s="7" t="str">
        <f>IF(VLOOKUP($A1598,'V2.5.2 Measures'!$C:$W,17,FALSE)&lt;&gt; "", VLOOKUP($A1598,'V2.5.2 Measures'!$C:$W,17,FALSE),"N/A")</f>
        <v>N/A</v>
      </c>
      <c r="L1598" s="7" t="str">
        <f>IF(VLOOKUP($A1598,'V2.5.2 Measures'!$C:$W,18,FALSE)&lt;&gt; "", VLOOKUP($A1598,'V2.5.2 Measures'!$C:$W,18,FALSE),"N/A")</f>
        <v>Default</v>
      </c>
      <c r="M1598" s="7" t="str">
        <f>IF(VLOOKUP($A1598,'V2.5.2 Measures'!$C:$W,19,FALSE)&lt;&gt; "", VLOOKUP($A1598,'V2.5.2 Measures'!$C:$W,19,FALSE),"N/A")</f>
        <v>SAS</v>
      </c>
      <c r="N1598" s="7" t="str">
        <f>IF(VLOOKUP($A1598,'V2.5.2 Measures'!$C:$W,20,FALSE)&lt;&gt; "", VLOOKUP($A1598,'V2.5.2 Measures'!$C:$W,20,FALSE),"N/A")</f>
        <v>V1.1</v>
      </c>
      <c r="O1598" s="7" t="str">
        <f>IF(VLOOKUP($A1598,'V2.5.2 Measures'!$C:$W,21,FALSE)&lt;&gt; "", VLOOKUP($A1598,'V2.5.2 Measures'!$C:$W,21,FALSE),"N/A")</f>
        <v>V2.3</v>
      </c>
      <c r="P1598" s="7" t="e">
        <f>IF(VLOOKUP($A1598,'V2.5.2 Measures'!$C:$W,22,FALSE)&lt;&gt; "", VLOOKUP($A1598,'V2.5.2 Measures'!$C:$W,22,FALSE),"N/A")</f>
        <v>#REF!</v>
      </c>
      <c r="Q1598" s="7" t="e">
        <f>IF(VLOOKUP($A1598,'V2.5.2 Measures'!$C:$W,23,FALSE)&lt;&gt; "", VLOOKUP($A1598,'V2.5.2 Measures'!$C:$W,23,FALSE),"N/A")</f>
        <v>#REF!</v>
      </c>
      <c r="R1598" s="7" t="e">
        <f>IF(VLOOKUP($A1598,'V2.5.2 Measures'!$C:$W,24,FALSE)&lt;&gt; "", VLOOKUP($A1598,'V2.5.2 Measures'!$C:$W,24,FALSE),"N/A")</f>
        <v>#REF!</v>
      </c>
      <c r="S1598" s="7" t="e">
        <f>IF(VLOOKUP($A1598,'V2.5.2 Measures'!$C:$W,25,FALSE)&lt;&gt; "", VLOOKUP($A1598,'V2.5.2 Measures'!$C:$W,25,FALSE),"N/A")</f>
        <v>#REF!</v>
      </c>
      <c r="T1598" s="7" t="str">
        <f>IF(VLOOKUP($A1598,'V2.5.2 Measures'!$C:$W,2,FALSE)&lt;&gt; "", VLOOKUP($A1598,'V2.5.2 Measures'!$C:$W,2,FALSE),"N/A")</f>
        <v>EXP-7-023-8</v>
      </c>
      <c r="U1598" s="7" t="str">
        <f>IF(VLOOKUP($A1598,'V2.5.2 Measures'!$C:$W,3,FALSE)&lt;&gt; "", VLOOKUP($A1598,'V2.5.2 Measures'!$C:$W,3,FALSE),"N/A")</f>
        <v>Average paid per Long-Term Care day for TYPE-OF-SERVICE = 48 (Inpatient psychiatric services for individuals under age 21)</v>
      </c>
      <c r="V1598" s="7" t="e">
        <f>IF(VLOOKUP($A1598,'V2.5.2 Measures'!$C:$W,26,FALSE)&lt;&gt; "", VLOOKUP($A1598,'V2.5.2 Measures'!$C:$W,26,FALSE),"N/A")</f>
        <v>#REF!</v>
      </c>
      <c r="W1598" s="7" t="e">
        <f>IF(VLOOKUP($A1598,'V2.5.2 Measures'!$C:$W,44,FALSE)&lt;&gt; "", VLOOKUP($A1598,'V2.5.2 Measures'!$C:$W,44,FALSE),"N/A")</f>
        <v>#REF!</v>
      </c>
    </row>
    <row r="1599" spans="1:23" x14ac:dyDescent="0.35">
      <c r="A1599" s="7" t="str">
        <f>'V2.5.2 Measures'!C1062</f>
        <v>EXP7.9</v>
      </c>
      <c r="B1599" s="7" t="str">
        <f>VLOOKUP($A1599,'V2.5.2 Measures'!$C:$W,6,FALSE)</f>
        <v>Medicaid FFS: Original, Crossover, Paid Claims</v>
      </c>
      <c r="C1599" s="7" t="str">
        <f>VLOOKUP($A1599,'V2.5.2 Measures'!$C:$W,8,FALSE)</f>
        <v>No</v>
      </c>
      <c r="D1599" s="7" t="str">
        <f>IF(VLOOKUP($A1599,'V2.5.2 Measures'!$C:$W,4,FALSE)="","",VLOOKUP($A1599,'V2.5.2 Measures'!$C:$W,4,FALSE))</f>
        <v>Ratio</v>
      </c>
      <c r="E1599" s="7" t="str">
        <f>IF((VLOOKUP($A1599,'V2.5.2 Measures'!$C:$W,8,FALSE)&lt;&gt;"")*AND(VLOOKUP($A1599,'V2.5.2 Measures'!$C:$W,8,FALSE)&lt;&gt;"TBD"),VLOOKUP($A1599,'V2.5.2 Measures'!$C:$W,8,FALSE),"N/A")</f>
        <v>No</v>
      </c>
      <c r="F1599" s="7" t="str">
        <f>IF((VLOOKUP($A1599,'V2.5.2 Measures'!$C:$W,9,FALSE)&lt;&gt;"")*AND(VLOOKUP($A1599,'V2.5.2 Measures'!$C:$W,9,FALSE)&lt;&gt;"TBD"),VLOOKUP($A1599,'V2.5.2 Measures'!$C:$W,9,FALSE),"N/A")</f>
        <v>N/A</v>
      </c>
      <c r="G1599" s="7" t="str">
        <f>IF((VLOOKUP($A1599,'V2.5.2 Measures'!$C:$W,10,FALSE)&lt;&gt;"")*AND(VLOOKUP($A1599,'V2.5.2 Measures'!$C:$W,10,FALSE)&lt;&gt;"TBD"),VLOOKUP($A1599,'V2.5.2 Measures'!$C:$W,10,FALSE),"N/A")</f>
        <v>N/A</v>
      </c>
      <c r="H1599" s="7" t="str">
        <f>IF(VLOOKUP($A1599,'V2.5.2 Measures'!$C:$W,14,FALSE)&lt;&gt; "", VLOOKUP($A1599,'V2.5.2 Measures'!$C:$W,14,FALSE),"N/A")</f>
        <v>TBD</v>
      </c>
      <c r="I1599" s="7">
        <f>IF(VLOOKUP($A1599,'V2.5.2 Measures'!$C:$W,15,FALSE)&lt;&gt; "", VLOOKUP($A1599,'V2.5.2 Measures'!$C:$W,15,FALSE),"N/A")</f>
        <v>0.2</v>
      </c>
      <c r="J1599" s="7" t="str">
        <f>IF(VLOOKUP($A1599,'V2.5.2 Measures'!$C:$W,16,FALSE)&lt;&gt; "", VLOOKUP($A1599,'V2.5.2 Measures'!$C:$W,16,FALSE),"N/A")</f>
        <v>N/A</v>
      </c>
      <c r="K1599" s="7" t="str">
        <f>IF(VLOOKUP($A1599,'V2.5.2 Measures'!$C:$W,17,FALSE)&lt;&gt; "", VLOOKUP($A1599,'V2.5.2 Measures'!$C:$W,17,FALSE),"N/A")</f>
        <v>N/A</v>
      </c>
      <c r="L1599" s="7" t="str">
        <f>IF(VLOOKUP($A1599,'V2.5.2 Measures'!$C:$W,18,FALSE)&lt;&gt; "", VLOOKUP($A1599,'V2.5.2 Measures'!$C:$W,18,FALSE),"N/A")</f>
        <v>Default</v>
      </c>
      <c r="M1599" s="7" t="str">
        <f>IF(VLOOKUP($A1599,'V2.5.2 Measures'!$C:$W,19,FALSE)&lt;&gt; "", VLOOKUP($A1599,'V2.5.2 Measures'!$C:$W,19,FALSE),"N/A")</f>
        <v>SAS</v>
      </c>
      <c r="N1599" s="7" t="str">
        <f>IF(VLOOKUP($A1599,'V2.5.2 Measures'!$C:$W,20,FALSE)&lt;&gt; "", VLOOKUP($A1599,'V2.5.2 Measures'!$C:$W,20,FALSE),"N/A")</f>
        <v>V1.1</v>
      </c>
      <c r="O1599" s="7" t="str">
        <f>IF(VLOOKUP($A1599,'V2.5.2 Measures'!$C:$W,21,FALSE)&lt;&gt; "", VLOOKUP($A1599,'V2.5.2 Measures'!$C:$W,21,FALSE),"N/A")</f>
        <v>V2.3</v>
      </c>
      <c r="P1599" s="7" t="e">
        <f>IF(VLOOKUP($A1599,'V2.5.2 Measures'!$C:$W,22,FALSE)&lt;&gt; "", VLOOKUP($A1599,'V2.5.2 Measures'!$C:$W,22,FALSE),"N/A")</f>
        <v>#REF!</v>
      </c>
      <c r="Q1599" s="7" t="e">
        <f>IF(VLOOKUP($A1599,'V2.5.2 Measures'!$C:$W,23,FALSE)&lt;&gt; "", VLOOKUP($A1599,'V2.5.2 Measures'!$C:$W,23,FALSE),"N/A")</f>
        <v>#REF!</v>
      </c>
      <c r="R1599" s="7" t="e">
        <f>IF(VLOOKUP($A1599,'V2.5.2 Measures'!$C:$W,24,FALSE)&lt;&gt; "", VLOOKUP($A1599,'V2.5.2 Measures'!$C:$W,24,FALSE),"N/A")</f>
        <v>#REF!</v>
      </c>
      <c r="S1599" s="7" t="e">
        <f>IF(VLOOKUP($A1599,'V2.5.2 Measures'!$C:$W,25,FALSE)&lt;&gt; "", VLOOKUP($A1599,'V2.5.2 Measures'!$C:$W,25,FALSE),"N/A")</f>
        <v>#REF!</v>
      </c>
      <c r="T1599" s="7" t="str">
        <f>IF(VLOOKUP($A1599,'V2.5.2 Measures'!$C:$W,2,FALSE)&lt;&gt; "", VLOOKUP($A1599,'V2.5.2 Measures'!$C:$W,2,FALSE),"N/A")</f>
        <v>EXP-7-024-9</v>
      </c>
      <c r="U1599" s="7" t="str">
        <f>IF(VLOOKUP($A1599,'V2.5.2 Measures'!$C:$W,3,FALSE)&lt;&gt; "", VLOOKUP($A1599,'V2.5.2 Measures'!$C:$W,3,FALSE),"N/A")</f>
        <v>Average paid per Long-Term Care day for TYPE-OF-SERVICE = 50 (Inpatient substance abuse treatment services and residential substance abuse treatment services.)</v>
      </c>
      <c r="V1599" s="7" t="e">
        <f>IF(VLOOKUP($A1599,'V2.5.2 Measures'!$C:$W,26,FALSE)&lt;&gt; "", VLOOKUP($A1599,'V2.5.2 Measures'!$C:$W,26,FALSE),"N/A")</f>
        <v>#REF!</v>
      </c>
      <c r="W1599" s="7" t="e">
        <f>IF(VLOOKUP($A1599,'V2.5.2 Measures'!$C:$W,44,FALSE)&lt;&gt; "", VLOOKUP($A1599,'V2.5.2 Measures'!$C:$W,44,FALSE),"N/A")</f>
        <v>#REF!</v>
      </c>
    </row>
    <row r="1600" spans="1:23" x14ac:dyDescent="0.35">
      <c r="A1600" s="7" t="str">
        <f>'V2.5.2 Measures'!C1063</f>
        <v>EXP7.10</v>
      </c>
      <c r="B1600" s="7" t="str">
        <f>VLOOKUP($A1600,'V2.5.2 Measures'!$C:$W,6,FALSE)</f>
        <v>Medicaid FFS: Original, Crossover, Paid Claims</v>
      </c>
      <c r="C1600" s="7" t="str">
        <f>VLOOKUP($A1600,'V2.5.2 Measures'!$C:$W,8,FALSE)</f>
        <v>No</v>
      </c>
      <c r="D1600" s="7" t="str">
        <f>IF(VLOOKUP($A1600,'V2.5.2 Measures'!$C:$W,4,FALSE)="","",VLOOKUP($A1600,'V2.5.2 Measures'!$C:$W,4,FALSE))</f>
        <v>Ratio</v>
      </c>
      <c r="E1600" s="7" t="str">
        <f>IF((VLOOKUP($A1600,'V2.5.2 Measures'!$C:$W,8,FALSE)&lt;&gt;"")*AND(VLOOKUP($A1600,'V2.5.2 Measures'!$C:$W,8,FALSE)&lt;&gt;"TBD"),VLOOKUP($A1600,'V2.5.2 Measures'!$C:$W,8,FALSE),"N/A")</f>
        <v>No</v>
      </c>
      <c r="F1600" s="7" t="str">
        <f>IF((VLOOKUP($A1600,'V2.5.2 Measures'!$C:$W,9,FALSE)&lt;&gt;"")*AND(VLOOKUP($A1600,'V2.5.2 Measures'!$C:$W,9,FALSE)&lt;&gt;"TBD"),VLOOKUP($A1600,'V2.5.2 Measures'!$C:$W,9,FALSE),"N/A")</f>
        <v>N/A</v>
      </c>
      <c r="G1600" s="7" t="str">
        <f>IF((VLOOKUP($A1600,'V2.5.2 Measures'!$C:$W,10,FALSE)&lt;&gt;"")*AND(VLOOKUP($A1600,'V2.5.2 Measures'!$C:$W,10,FALSE)&lt;&gt;"TBD"),VLOOKUP($A1600,'V2.5.2 Measures'!$C:$W,10,FALSE),"N/A")</f>
        <v>N/A</v>
      </c>
      <c r="H1600" s="7" t="str">
        <f>IF(VLOOKUP($A1600,'V2.5.2 Measures'!$C:$W,14,FALSE)&lt;&gt; "", VLOOKUP($A1600,'V2.5.2 Measures'!$C:$W,14,FALSE),"N/A")</f>
        <v>TBD</v>
      </c>
      <c r="I1600" s="7">
        <f>IF(VLOOKUP($A1600,'V2.5.2 Measures'!$C:$W,15,FALSE)&lt;&gt; "", VLOOKUP($A1600,'V2.5.2 Measures'!$C:$W,15,FALSE),"N/A")</f>
        <v>0.2</v>
      </c>
      <c r="J1600" s="7" t="str">
        <f>IF(VLOOKUP($A1600,'V2.5.2 Measures'!$C:$W,16,FALSE)&lt;&gt; "", VLOOKUP($A1600,'V2.5.2 Measures'!$C:$W,16,FALSE),"N/A")</f>
        <v>N/A</v>
      </c>
      <c r="K1600" s="7" t="str">
        <f>IF(VLOOKUP($A1600,'V2.5.2 Measures'!$C:$W,17,FALSE)&lt;&gt; "", VLOOKUP($A1600,'V2.5.2 Measures'!$C:$W,17,FALSE),"N/A")</f>
        <v>N/A</v>
      </c>
      <c r="L1600" s="7" t="str">
        <f>IF(VLOOKUP($A1600,'V2.5.2 Measures'!$C:$W,18,FALSE)&lt;&gt; "", VLOOKUP($A1600,'V2.5.2 Measures'!$C:$W,18,FALSE),"N/A")</f>
        <v>Default</v>
      </c>
      <c r="M1600" s="7" t="str">
        <f>IF(VLOOKUP($A1600,'V2.5.2 Measures'!$C:$W,19,FALSE)&lt;&gt; "", VLOOKUP($A1600,'V2.5.2 Measures'!$C:$W,19,FALSE),"N/A")</f>
        <v>SAS</v>
      </c>
      <c r="N1600" s="7" t="str">
        <f>IF(VLOOKUP($A1600,'V2.5.2 Measures'!$C:$W,20,FALSE)&lt;&gt; "", VLOOKUP($A1600,'V2.5.2 Measures'!$C:$W,20,FALSE),"N/A")</f>
        <v>V1.1</v>
      </c>
      <c r="O1600" s="7" t="str">
        <f>IF(VLOOKUP($A1600,'V2.5.2 Measures'!$C:$W,21,FALSE)&lt;&gt; "", VLOOKUP($A1600,'V2.5.2 Measures'!$C:$W,21,FALSE),"N/A")</f>
        <v>V2.3</v>
      </c>
      <c r="P1600" s="7" t="e">
        <f>IF(VLOOKUP($A1600,'V2.5.2 Measures'!$C:$W,22,FALSE)&lt;&gt; "", VLOOKUP($A1600,'V2.5.2 Measures'!$C:$W,22,FALSE),"N/A")</f>
        <v>#REF!</v>
      </c>
      <c r="Q1600" s="7" t="e">
        <f>IF(VLOOKUP($A1600,'V2.5.2 Measures'!$C:$W,23,FALSE)&lt;&gt; "", VLOOKUP($A1600,'V2.5.2 Measures'!$C:$W,23,FALSE),"N/A")</f>
        <v>#REF!</v>
      </c>
      <c r="R1600" s="7" t="e">
        <f>IF(VLOOKUP($A1600,'V2.5.2 Measures'!$C:$W,24,FALSE)&lt;&gt; "", VLOOKUP($A1600,'V2.5.2 Measures'!$C:$W,24,FALSE),"N/A")</f>
        <v>#REF!</v>
      </c>
      <c r="S1600" s="7" t="e">
        <f>IF(VLOOKUP($A1600,'V2.5.2 Measures'!$C:$W,25,FALSE)&lt;&gt; "", VLOOKUP($A1600,'V2.5.2 Measures'!$C:$W,25,FALSE),"N/A")</f>
        <v>#REF!</v>
      </c>
      <c r="T1600" s="7" t="str">
        <f>IF(VLOOKUP($A1600,'V2.5.2 Measures'!$C:$W,2,FALSE)&lt;&gt; "", VLOOKUP($A1600,'V2.5.2 Measures'!$C:$W,2,FALSE),"N/A")</f>
        <v>EXP-7-025-10</v>
      </c>
      <c r="U1600" s="7" t="str">
        <f>IF(VLOOKUP($A1600,'V2.5.2 Measures'!$C:$W,3,FALSE)&lt;&gt; "", VLOOKUP($A1600,'V2.5.2 Measures'!$C:$W,3,FALSE),"N/A")</f>
        <v>Average paid per Long-Term Care day for TYPE-OF-SERVICE = 59 (Skilled nursing facility services for individuals under age 21)</v>
      </c>
      <c r="V1600" s="7" t="e">
        <f>IF(VLOOKUP($A1600,'V2.5.2 Measures'!$C:$W,26,FALSE)&lt;&gt; "", VLOOKUP($A1600,'V2.5.2 Measures'!$C:$W,26,FALSE),"N/A")</f>
        <v>#REF!</v>
      </c>
      <c r="W1600" s="7" t="e">
        <f>IF(VLOOKUP($A1600,'V2.5.2 Measures'!$C:$W,44,FALSE)&lt;&gt; "", VLOOKUP($A1600,'V2.5.2 Measures'!$C:$W,44,FALSE),"N/A")</f>
        <v>#REF!</v>
      </c>
    </row>
    <row r="1601" spans="1:23" x14ac:dyDescent="0.35">
      <c r="A1601" s="7" t="str">
        <f>'V2.5.2 Measures'!C1064</f>
        <v>EXP7.3</v>
      </c>
      <c r="B1601" s="7" t="str">
        <f>VLOOKUP($A1601,'V2.5.2 Measures'!$C:$W,6,FALSE)</f>
        <v>Medicaid FFS: Original, Crossover, Paid Claims</v>
      </c>
      <c r="C1601" s="7" t="str">
        <f>VLOOKUP($A1601,'V2.5.2 Measures'!$C:$W,8,FALSE)</f>
        <v>No</v>
      </c>
      <c r="D1601" s="7" t="str">
        <f>IF(VLOOKUP($A1601,'V2.5.2 Measures'!$C:$W,4,FALSE)="","",VLOOKUP($A1601,'V2.5.2 Measures'!$C:$W,4,FALSE))</f>
        <v>Ratio</v>
      </c>
      <c r="E1601" s="7" t="str">
        <f>IF((VLOOKUP($A1601,'V2.5.2 Measures'!$C:$W,8,FALSE)&lt;&gt;"")*AND(VLOOKUP($A1601,'V2.5.2 Measures'!$C:$W,8,FALSE)&lt;&gt;"TBD"),VLOOKUP($A1601,'V2.5.2 Measures'!$C:$W,8,FALSE),"N/A")</f>
        <v>No</v>
      </c>
      <c r="F1601" s="7" t="str">
        <f>IF((VLOOKUP($A1601,'V2.5.2 Measures'!$C:$W,9,FALSE)&lt;&gt;"")*AND(VLOOKUP($A1601,'V2.5.2 Measures'!$C:$W,9,FALSE)&lt;&gt;"TBD"),VLOOKUP($A1601,'V2.5.2 Measures'!$C:$W,9,FALSE),"N/A")</f>
        <v>N/A</v>
      </c>
      <c r="G1601" s="7" t="str">
        <f>IF((VLOOKUP($A1601,'V2.5.2 Measures'!$C:$W,10,FALSE)&lt;&gt;"")*AND(VLOOKUP($A1601,'V2.5.2 Measures'!$C:$W,10,FALSE)&lt;&gt;"TBD"),VLOOKUP($A1601,'V2.5.2 Measures'!$C:$W,10,FALSE),"N/A")</f>
        <v>N/A</v>
      </c>
      <c r="H1601" s="7" t="str">
        <f>IF(VLOOKUP($A1601,'V2.5.2 Measures'!$C:$W,14,FALSE)&lt;&gt; "", VLOOKUP($A1601,'V2.5.2 Measures'!$C:$W,14,FALSE),"N/A")</f>
        <v>TBD</v>
      </c>
      <c r="I1601" s="7">
        <f>IF(VLOOKUP($A1601,'V2.5.2 Measures'!$C:$W,15,FALSE)&lt;&gt; "", VLOOKUP($A1601,'V2.5.2 Measures'!$C:$W,15,FALSE),"N/A")</f>
        <v>0.2</v>
      </c>
      <c r="J1601" s="7" t="str">
        <f>IF(VLOOKUP($A1601,'V2.5.2 Measures'!$C:$W,16,FALSE)&lt;&gt; "", VLOOKUP($A1601,'V2.5.2 Measures'!$C:$W,16,FALSE),"N/A")</f>
        <v>N/A</v>
      </c>
      <c r="K1601" s="7" t="str">
        <f>IF(VLOOKUP($A1601,'V2.5.2 Measures'!$C:$W,17,FALSE)&lt;&gt; "", VLOOKUP($A1601,'V2.5.2 Measures'!$C:$W,17,FALSE),"N/A")</f>
        <v>N/A</v>
      </c>
      <c r="L1601" s="7" t="str">
        <f>IF(VLOOKUP($A1601,'V2.5.2 Measures'!$C:$W,18,FALSE)&lt;&gt; "", VLOOKUP($A1601,'V2.5.2 Measures'!$C:$W,18,FALSE),"N/A")</f>
        <v>Default</v>
      </c>
      <c r="M1601" s="7" t="str">
        <f>IF(VLOOKUP($A1601,'V2.5.2 Measures'!$C:$W,19,FALSE)&lt;&gt; "", VLOOKUP($A1601,'V2.5.2 Measures'!$C:$W,19,FALSE),"N/A")</f>
        <v>SAS</v>
      </c>
      <c r="N1601" s="7" t="str">
        <f>IF(VLOOKUP($A1601,'V2.5.2 Measures'!$C:$W,20,FALSE)&lt;&gt; "", VLOOKUP($A1601,'V2.5.2 Measures'!$C:$W,20,FALSE),"N/A")</f>
        <v>V1.1</v>
      </c>
      <c r="O1601" s="7" t="str">
        <f>IF(VLOOKUP($A1601,'V2.5.2 Measures'!$C:$W,21,FALSE)&lt;&gt; "", VLOOKUP($A1601,'V2.5.2 Measures'!$C:$W,21,FALSE),"N/A")</f>
        <v>V2.3</v>
      </c>
      <c r="P1601" s="7" t="e">
        <f>IF(VLOOKUP($A1601,'V2.5.2 Measures'!$C:$W,22,FALSE)&lt;&gt; "", VLOOKUP($A1601,'V2.5.2 Measures'!$C:$W,22,FALSE),"N/A")</f>
        <v>#REF!</v>
      </c>
      <c r="Q1601" s="7" t="e">
        <f>IF(VLOOKUP($A1601,'V2.5.2 Measures'!$C:$W,23,FALSE)&lt;&gt; "", VLOOKUP($A1601,'V2.5.2 Measures'!$C:$W,23,FALSE),"N/A")</f>
        <v>#REF!</v>
      </c>
      <c r="R1601" s="7" t="e">
        <f>IF(VLOOKUP($A1601,'V2.5.2 Measures'!$C:$W,24,FALSE)&lt;&gt; "", VLOOKUP($A1601,'V2.5.2 Measures'!$C:$W,24,FALSE),"N/A")</f>
        <v>#REF!</v>
      </c>
      <c r="S1601" s="7" t="e">
        <f>IF(VLOOKUP($A1601,'V2.5.2 Measures'!$C:$W,25,FALSE)&lt;&gt; "", VLOOKUP($A1601,'V2.5.2 Measures'!$C:$W,25,FALSE),"N/A")</f>
        <v>#REF!</v>
      </c>
      <c r="T1601" s="7" t="str">
        <f>IF(VLOOKUP($A1601,'V2.5.2 Measures'!$C:$W,2,FALSE)&lt;&gt; "", VLOOKUP($A1601,'V2.5.2 Measures'!$C:$W,2,FALSE),"N/A")</f>
        <v>EXP-7-026-3</v>
      </c>
      <c r="U1601" s="7" t="str">
        <f>IF(VLOOKUP($A1601,'V2.5.2 Measures'!$C:$W,3,FALSE)&lt;&gt; "", VLOOKUP($A1601,'V2.5.2 Measures'!$C:$W,3,FALSE),"N/A")</f>
        <v>Average paid per Long-Term Care day for TYPE-OF-SERVICE = 133 (Supplemental payment - nursing)</v>
      </c>
      <c r="V1601" s="7" t="e">
        <f>IF(VLOOKUP($A1601,'V2.5.2 Measures'!$C:$W,26,FALSE)&lt;&gt; "", VLOOKUP($A1601,'V2.5.2 Measures'!$C:$W,26,FALSE),"N/A")</f>
        <v>#REF!</v>
      </c>
      <c r="W1601" s="7" t="e">
        <f>IF(VLOOKUP($A1601,'V2.5.2 Measures'!$C:$W,44,FALSE)&lt;&gt; "", VLOOKUP($A1601,'V2.5.2 Measures'!$C:$W,44,FALSE),"N/A")</f>
        <v>#REF!</v>
      </c>
    </row>
    <row r="1602" spans="1:23" x14ac:dyDescent="0.35">
      <c r="A1602" s="7" t="str">
        <f>'V2.5.2 Measures'!C1065</f>
        <v>EXP7.2</v>
      </c>
      <c r="B1602" s="7" t="str">
        <f>VLOOKUP($A1602,'V2.5.2 Measures'!$C:$W,6,FALSE)</f>
        <v>Medicaid FFS: Original, Crossover, Paid Claims</v>
      </c>
      <c r="C1602" s="7" t="str">
        <f>VLOOKUP($A1602,'V2.5.2 Measures'!$C:$W,8,FALSE)</f>
        <v>TA- Inferential</v>
      </c>
      <c r="D1602" s="7" t="str">
        <f>IF(VLOOKUP($A1602,'V2.5.2 Measures'!$C:$W,4,FALSE)="","",VLOOKUP($A1602,'V2.5.2 Measures'!$C:$W,4,FALSE))</f>
        <v>Claims Percentage</v>
      </c>
      <c r="E1602" s="7" t="str">
        <f>IF((VLOOKUP($A1602,'V2.5.2 Measures'!$C:$W,8,FALSE)&lt;&gt;"")*AND(VLOOKUP($A1602,'V2.5.2 Measures'!$C:$W,8,FALSE)&lt;&gt;"TBD"),VLOOKUP($A1602,'V2.5.2 Measures'!$C:$W,8,FALSE),"N/A")</f>
        <v>TA- Inferential</v>
      </c>
      <c r="F1602" s="7" t="str">
        <f>IF((VLOOKUP($A1602,'V2.5.2 Measures'!$C:$W,9,FALSE)&lt;&gt;"")*AND(VLOOKUP($A1602,'V2.5.2 Measures'!$C:$W,9,FALSE)&lt;&gt;"TBD"),VLOOKUP($A1602,'V2.5.2 Measures'!$C:$W,9,FALSE),"N/A")</f>
        <v>High</v>
      </c>
      <c r="G1602" s="7">
        <f>IF((VLOOKUP($A1602,'V2.5.2 Measures'!$C:$W,10,FALSE)&lt;&gt;"")*AND(VLOOKUP($A1602,'V2.5.2 Measures'!$C:$W,10,FALSE)&lt;&gt;"TBD"),VLOOKUP($A1602,'V2.5.2 Measures'!$C:$W,10,FALSE),"N/A")</f>
        <v>16</v>
      </c>
      <c r="H1602" s="7">
        <f>IF(VLOOKUP($A1602,'V2.5.2 Measures'!$C:$W,14,FALSE)&lt;&gt; "", VLOOKUP($A1602,'V2.5.2 Measures'!$C:$W,14,FALSE),"N/A")</f>
        <v>0.3</v>
      </c>
      <c r="I1602" s="7">
        <f>IF(VLOOKUP($A1602,'V2.5.2 Measures'!$C:$W,15,FALSE)&lt;&gt; "", VLOOKUP($A1602,'V2.5.2 Measures'!$C:$W,15,FALSE),"N/A")</f>
        <v>0.1</v>
      </c>
      <c r="J1602" s="7" t="str">
        <f>IF(VLOOKUP($A1602,'V2.5.2 Measures'!$C:$W,16,FALSE)&lt;&gt; "", VLOOKUP($A1602,'V2.5.2 Measures'!$C:$W,16,FALSE),"N/A")</f>
        <v>0</v>
      </c>
      <c r="K1602" s="7" t="str">
        <f>IF(VLOOKUP($A1602,'V2.5.2 Measures'!$C:$W,17,FALSE)&lt;&gt; "", VLOOKUP($A1602,'V2.5.2 Measures'!$C:$W,17,FALSE),"N/A")</f>
        <v>0.4</v>
      </c>
      <c r="L1602" s="7" t="str">
        <f>IF(VLOOKUP($A1602,'V2.5.2 Measures'!$C:$W,18,FALSE)&lt;&gt; "", VLOOKUP($A1602,'V2.5.2 Measures'!$C:$W,18,FALSE),"N/A")</f>
        <v>Default</v>
      </c>
      <c r="M1602" s="7" t="str">
        <f>IF(VLOOKUP($A1602,'V2.5.2 Measures'!$C:$W,19,FALSE)&lt;&gt; "", VLOOKUP($A1602,'V2.5.2 Measures'!$C:$W,19,FALSE),"N/A")</f>
        <v>SAS</v>
      </c>
      <c r="N1602" s="7" t="str">
        <f>IF(VLOOKUP($A1602,'V2.5.2 Measures'!$C:$W,20,FALSE)&lt;&gt; "", VLOOKUP($A1602,'V2.5.2 Measures'!$C:$W,20,FALSE),"N/A")</f>
        <v>V1.1</v>
      </c>
      <c r="O1602" s="7" t="str">
        <f>IF(VLOOKUP($A1602,'V2.5.2 Measures'!$C:$W,21,FALSE)&lt;&gt; "", VLOOKUP($A1602,'V2.5.2 Measures'!$C:$W,21,FALSE),"N/A")</f>
        <v>V1.6</v>
      </c>
      <c r="P1602" s="7" t="e">
        <f>IF(VLOOKUP($A1602,'V2.5.2 Measures'!$C:$W,22,FALSE)&lt;&gt; "", VLOOKUP($A1602,'V2.5.2 Measures'!$C:$W,22,FALSE),"N/A")</f>
        <v>#REF!</v>
      </c>
      <c r="Q1602" s="7" t="e">
        <f>IF(VLOOKUP($A1602,'V2.5.2 Measures'!$C:$W,23,FALSE)&lt;&gt; "", VLOOKUP($A1602,'V2.5.2 Measures'!$C:$W,23,FALSE),"N/A")</f>
        <v>#REF!</v>
      </c>
      <c r="R1602" s="7" t="e">
        <f>IF(VLOOKUP($A1602,'V2.5.2 Measures'!$C:$W,24,FALSE)&lt;&gt; "", VLOOKUP($A1602,'V2.5.2 Measures'!$C:$W,24,FALSE),"N/A")</f>
        <v>#REF!</v>
      </c>
      <c r="S1602" s="7" t="e">
        <f>IF(VLOOKUP($A1602,'V2.5.2 Measures'!$C:$W,25,FALSE)&lt;&gt; "", VLOOKUP($A1602,'V2.5.2 Measures'!$C:$W,25,FALSE),"N/A")</f>
        <v>#REF!</v>
      </c>
      <c r="T1602" s="7" t="str">
        <f>IF(VLOOKUP($A1602,'V2.5.2 Measures'!$C:$W,2,FALSE)&lt;&gt; "", VLOOKUP($A1602,'V2.5.2 Measures'!$C:$W,2,FALSE),"N/A")</f>
        <v>EXP-7-027-2</v>
      </c>
      <c r="U1602" s="7" t="str">
        <f>IF(VLOOKUP($A1602,'V2.5.2 Measures'!$C:$W,3,FALSE)&lt;&gt; "", VLOOKUP($A1602,'V2.5.2 Measures'!$C:$W,3,FALSE),"N/A")</f>
        <v>% of claim headers with Total Medicaid Paid Amount = $0 or missing</v>
      </c>
      <c r="V1602" s="7" t="e">
        <f>IF(VLOOKUP($A1602,'V2.5.2 Measures'!$C:$W,26,FALSE)&lt;&gt; "", VLOOKUP($A1602,'V2.5.2 Measures'!$C:$W,26,FALSE),"N/A")</f>
        <v>#REF!</v>
      </c>
      <c r="W1602" s="7" t="e">
        <f>IF(VLOOKUP($A1602,'V2.5.2 Measures'!$C:$W,44,FALSE)&lt;&gt; "", VLOOKUP($A1602,'V2.5.2 Measures'!$C:$W,44,FALSE),"N/A")</f>
        <v>#REF!</v>
      </c>
    </row>
    <row r="1603" spans="1:23" x14ac:dyDescent="0.35">
      <c r="A1603" s="7" t="str">
        <f>'V2.5.2 Measures'!C1066</f>
        <v>EXP8.4</v>
      </c>
      <c r="B1603" s="7" t="str">
        <f>VLOOKUP($A1603,'V2.5.2 Measures'!$C:$W,6,FALSE)</f>
        <v>S-CHIP FFS: Original, Non-Crossover, Paid Claims</v>
      </c>
      <c r="C1603" s="7" t="str">
        <f>VLOOKUP($A1603,'V2.5.2 Measures'!$C:$W,8,FALSE)</f>
        <v>TA- Longitudinal</v>
      </c>
      <c r="D1603" s="7" t="str">
        <f>IF(VLOOKUP($A1603,'V2.5.2 Measures'!$C:$W,4,FALSE)="","",VLOOKUP($A1603,'V2.5.2 Measures'!$C:$W,4,FALSE))</f>
        <v>Sum</v>
      </c>
      <c r="E1603" s="7" t="str">
        <f>IF((VLOOKUP($A1603,'V2.5.2 Measures'!$C:$W,8,FALSE)&lt;&gt;"")*AND(VLOOKUP($A1603,'V2.5.2 Measures'!$C:$W,8,FALSE)&lt;&gt;"TBD"),VLOOKUP($A1603,'V2.5.2 Measures'!$C:$W,8,FALSE),"N/A")</f>
        <v>TA- Longitudinal</v>
      </c>
      <c r="F1603" s="7" t="str">
        <f>IF((VLOOKUP($A1603,'V2.5.2 Measures'!$C:$W,9,FALSE)&lt;&gt;"")*AND(VLOOKUP($A1603,'V2.5.2 Measures'!$C:$W,9,FALSE)&lt;&gt;"TBD"),VLOOKUP($A1603,'V2.5.2 Measures'!$C:$W,9,FALSE),"N/A")</f>
        <v>Medium</v>
      </c>
      <c r="G1603" s="7" t="str">
        <f>IF((VLOOKUP($A1603,'V2.5.2 Measures'!$C:$W,10,FALSE)&lt;&gt;"")*AND(VLOOKUP($A1603,'V2.5.2 Measures'!$C:$W,10,FALSE)&lt;&gt;"TBD"),VLOOKUP($A1603,'V2.5.2 Measures'!$C:$W,10,FALSE),"N/A")</f>
        <v>N/A</v>
      </c>
      <c r="H1603" s="7" t="str">
        <f>IF(VLOOKUP($A1603,'V2.5.2 Measures'!$C:$W,14,FALSE)&lt;&gt; "", VLOOKUP($A1603,'V2.5.2 Measures'!$C:$W,14,FALSE),"N/A")</f>
        <v>N/A</v>
      </c>
      <c r="I1603" s="7">
        <f>IF(VLOOKUP($A1603,'V2.5.2 Measures'!$C:$W,15,FALSE)&lt;&gt; "", VLOOKUP($A1603,'V2.5.2 Measures'!$C:$W,15,FALSE),"N/A")</f>
        <v>0.5</v>
      </c>
      <c r="J1603" s="7" t="str">
        <f>IF(VLOOKUP($A1603,'V2.5.2 Measures'!$C:$W,16,FALSE)&lt;&gt; "", VLOOKUP($A1603,'V2.5.2 Measures'!$C:$W,16,FALSE),"N/A")</f>
        <v>N/A</v>
      </c>
      <c r="K1603" s="7" t="str">
        <f>IF(VLOOKUP($A1603,'V2.5.2 Measures'!$C:$W,17,FALSE)&lt;&gt; "", VLOOKUP($A1603,'V2.5.2 Measures'!$C:$W,17,FALSE),"N/A")</f>
        <v>N/A</v>
      </c>
      <c r="L1603" s="7" t="str">
        <f>IF(VLOOKUP($A1603,'V2.5.2 Measures'!$C:$W,18,FALSE)&lt;&gt; "", VLOOKUP($A1603,'V2.5.2 Measures'!$C:$W,18,FALSE),"N/A")</f>
        <v>Default</v>
      </c>
      <c r="M1603" s="7" t="str">
        <f>IF(VLOOKUP($A1603,'V2.5.2 Measures'!$C:$W,19,FALSE)&lt;&gt; "", VLOOKUP($A1603,'V2.5.2 Measures'!$C:$W,19,FALSE),"N/A")</f>
        <v>SAS</v>
      </c>
      <c r="N1603" s="7" t="str">
        <f>IF(VLOOKUP($A1603,'V2.5.2 Measures'!$C:$W,20,FALSE)&lt;&gt; "", VLOOKUP($A1603,'V2.5.2 Measures'!$C:$W,20,FALSE),"N/A")</f>
        <v>V1.1</v>
      </c>
      <c r="O1603" s="7" t="str">
        <f>IF(VLOOKUP($A1603,'V2.5.2 Measures'!$C:$W,21,FALSE)&lt;&gt; "", VLOOKUP($A1603,'V2.5.2 Measures'!$C:$W,21,FALSE),"N/A")</f>
        <v>V1.6</v>
      </c>
      <c r="P1603" s="7" t="e">
        <f>IF(VLOOKUP($A1603,'V2.5.2 Measures'!$C:$W,22,FALSE)&lt;&gt; "", VLOOKUP($A1603,'V2.5.2 Measures'!$C:$W,22,FALSE),"N/A")</f>
        <v>#REF!</v>
      </c>
      <c r="Q1603" s="7" t="e">
        <f>IF(VLOOKUP($A1603,'V2.5.2 Measures'!$C:$W,23,FALSE)&lt;&gt; "", VLOOKUP($A1603,'V2.5.2 Measures'!$C:$W,23,FALSE),"N/A")</f>
        <v>#REF!</v>
      </c>
      <c r="R1603" s="7" t="e">
        <f>IF(VLOOKUP($A1603,'V2.5.2 Measures'!$C:$W,24,FALSE)&lt;&gt; "", VLOOKUP($A1603,'V2.5.2 Measures'!$C:$W,24,FALSE),"N/A")</f>
        <v>#REF!</v>
      </c>
      <c r="S1603" s="7" t="e">
        <f>IF(VLOOKUP($A1603,'V2.5.2 Measures'!$C:$W,25,FALSE)&lt;&gt; "", VLOOKUP($A1603,'V2.5.2 Measures'!$C:$W,25,FALSE),"N/A")</f>
        <v>#REF!</v>
      </c>
      <c r="T1603" s="7" t="str">
        <f>IF(VLOOKUP($A1603,'V2.5.2 Measures'!$C:$W,2,FALSE)&lt;&gt; "", VLOOKUP($A1603,'V2.5.2 Measures'!$C:$W,2,FALSE),"N/A")</f>
        <v>EXP-8-001-4</v>
      </c>
      <c r="U1603" s="7" t="str">
        <f>IF(VLOOKUP($A1603,'V2.5.2 Measures'!$C:$W,3,FALSE)&lt;&gt; "", VLOOKUP($A1603,'V2.5.2 Measures'!$C:$W,3,FALSE),"N/A")</f>
        <v>Sum of Total Medicaid Paid Amount</v>
      </c>
      <c r="V1603" s="7" t="e">
        <f>IF(VLOOKUP($A1603,'V2.5.2 Measures'!$C:$W,26,FALSE)&lt;&gt; "", VLOOKUP($A1603,'V2.5.2 Measures'!$C:$W,26,FALSE),"N/A")</f>
        <v>#REF!</v>
      </c>
      <c r="W1603" s="7" t="e">
        <f>IF(VLOOKUP($A1603,'V2.5.2 Measures'!$C:$W,44,FALSE)&lt;&gt; "", VLOOKUP($A1603,'V2.5.2 Measures'!$C:$W,44,FALSE),"N/A")</f>
        <v>#REF!</v>
      </c>
    </row>
    <row r="1604" spans="1:23" x14ac:dyDescent="0.35">
      <c r="A1604" s="7" t="str">
        <f>'V2.5.2 Measures'!C1067</f>
        <v>EXP8.3</v>
      </c>
      <c r="B1604" s="7" t="str">
        <f>VLOOKUP($A1604,'V2.5.2 Measures'!$C:$W,6,FALSE)</f>
        <v>S-CHIP FFS: Original, Non-Crossover, Paid Claims</v>
      </c>
      <c r="C1604" s="7" t="str">
        <f>VLOOKUP($A1604,'V2.5.2 Measures'!$C:$W,8,FALSE)</f>
        <v>No</v>
      </c>
      <c r="D1604" s="7" t="str">
        <f>IF(VLOOKUP($A1604,'V2.5.2 Measures'!$C:$W,4,FALSE)="","",VLOOKUP($A1604,'V2.5.2 Measures'!$C:$W,4,FALSE))</f>
        <v>Claims Percentage</v>
      </c>
      <c r="E1604" s="7" t="str">
        <f>IF((VLOOKUP($A1604,'V2.5.2 Measures'!$C:$W,8,FALSE)&lt;&gt;"")*AND(VLOOKUP($A1604,'V2.5.2 Measures'!$C:$W,8,FALSE)&lt;&gt;"TBD"),VLOOKUP($A1604,'V2.5.2 Measures'!$C:$W,8,FALSE),"N/A")</f>
        <v>No</v>
      </c>
      <c r="F1604" s="7" t="str">
        <f>IF((VLOOKUP($A1604,'V2.5.2 Measures'!$C:$W,9,FALSE)&lt;&gt;"")*AND(VLOOKUP($A1604,'V2.5.2 Measures'!$C:$W,9,FALSE)&lt;&gt;"TBD"),VLOOKUP($A1604,'V2.5.2 Measures'!$C:$W,9,FALSE),"N/A")</f>
        <v>N/A</v>
      </c>
      <c r="G1604" s="7" t="str">
        <f>IF((VLOOKUP($A1604,'V2.5.2 Measures'!$C:$W,10,FALSE)&lt;&gt;"")*AND(VLOOKUP($A1604,'V2.5.2 Measures'!$C:$W,10,FALSE)&lt;&gt;"TBD"),VLOOKUP($A1604,'V2.5.2 Measures'!$C:$W,10,FALSE),"N/A")</f>
        <v>N/A</v>
      </c>
      <c r="H1604" s="7" t="str">
        <f>IF(VLOOKUP($A1604,'V2.5.2 Measures'!$C:$W,14,FALSE)&lt;&gt; "", VLOOKUP($A1604,'V2.5.2 Measures'!$C:$W,14,FALSE),"N/A")</f>
        <v>TBD</v>
      </c>
      <c r="I1604" s="7">
        <f>IF(VLOOKUP($A1604,'V2.5.2 Measures'!$C:$W,15,FALSE)&lt;&gt; "", VLOOKUP($A1604,'V2.5.2 Measures'!$C:$W,15,FALSE),"N/A")</f>
        <v>0.01</v>
      </c>
      <c r="J1604" s="7" t="str">
        <f>IF(VLOOKUP($A1604,'V2.5.2 Measures'!$C:$W,16,FALSE)&lt;&gt; "", VLOOKUP($A1604,'V2.5.2 Measures'!$C:$W,16,FALSE),"N/A")</f>
        <v>N/A</v>
      </c>
      <c r="K1604" s="7" t="str">
        <f>IF(VLOOKUP($A1604,'V2.5.2 Measures'!$C:$W,17,FALSE)&lt;&gt; "", VLOOKUP($A1604,'V2.5.2 Measures'!$C:$W,17,FALSE),"N/A")</f>
        <v>N/A</v>
      </c>
      <c r="L1604" s="7" t="str">
        <f>IF(VLOOKUP($A1604,'V2.5.2 Measures'!$C:$W,18,FALSE)&lt;&gt; "", VLOOKUP($A1604,'V2.5.2 Measures'!$C:$W,18,FALSE),"N/A")</f>
        <v>Default</v>
      </c>
      <c r="M1604" s="7" t="str">
        <f>IF(VLOOKUP($A1604,'V2.5.2 Measures'!$C:$W,19,FALSE)&lt;&gt; "", VLOOKUP($A1604,'V2.5.2 Measures'!$C:$W,19,FALSE),"N/A")</f>
        <v>SAS</v>
      </c>
      <c r="N1604" s="7" t="str">
        <f>IF(VLOOKUP($A1604,'V2.5.2 Measures'!$C:$W,20,FALSE)&lt;&gt; "", VLOOKUP($A1604,'V2.5.2 Measures'!$C:$W,20,FALSE),"N/A")</f>
        <v>V1.1</v>
      </c>
      <c r="O1604" s="7" t="str">
        <f>IF(VLOOKUP($A1604,'V2.5.2 Measures'!$C:$W,21,FALSE)&lt;&gt; "", VLOOKUP($A1604,'V2.5.2 Measures'!$C:$W,21,FALSE),"N/A")</f>
        <v>V1.6</v>
      </c>
      <c r="P1604" s="7" t="e">
        <f>IF(VLOOKUP($A1604,'V2.5.2 Measures'!$C:$W,22,FALSE)&lt;&gt; "", VLOOKUP($A1604,'V2.5.2 Measures'!$C:$W,22,FALSE),"N/A")</f>
        <v>#REF!</v>
      </c>
      <c r="Q1604" s="7" t="e">
        <f>IF(VLOOKUP($A1604,'V2.5.2 Measures'!$C:$W,23,FALSE)&lt;&gt; "", VLOOKUP($A1604,'V2.5.2 Measures'!$C:$W,23,FALSE),"N/A")</f>
        <v>#REF!</v>
      </c>
      <c r="R1604" s="7" t="e">
        <f>IF(VLOOKUP($A1604,'V2.5.2 Measures'!$C:$W,24,FALSE)&lt;&gt; "", VLOOKUP($A1604,'V2.5.2 Measures'!$C:$W,24,FALSE),"N/A")</f>
        <v>#REF!</v>
      </c>
      <c r="S1604" s="7" t="e">
        <f>IF(VLOOKUP($A1604,'V2.5.2 Measures'!$C:$W,25,FALSE)&lt;&gt; "", VLOOKUP($A1604,'V2.5.2 Measures'!$C:$W,25,FALSE),"N/A")</f>
        <v>#REF!</v>
      </c>
      <c r="T1604" s="7" t="str">
        <f>IF(VLOOKUP($A1604,'V2.5.2 Measures'!$C:$W,2,FALSE)&lt;&gt; "", VLOOKUP($A1604,'V2.5.2 Measures'!$C:$W,2,FALSE),"N/A")</f>
        <v>EXP-8-002-3</v>
      </c>
      <c r="U1604" s="7" t="str">
        <f>IF(VLOOKUP($A1604,'V2.5.2 Measures'!$C:$W,3,FALSE)&lt;&gt; "", VLOOKUP($A1604,'V2.5.2 Measures'!$C:$W,3,FALSE),"N/A")</f>
        <v>% of claim headers with Total Medicaid Paid Amount &gt; $20,000</v>
      </c>
      <c r="V1604" s="7" t="e">
        <f>IF(VLOOKUP($A1604,'V2.5.2 Measures'!$C:$W,26,FALSE)&lt;&gt; "", VLOOKUP($A1604,'V2.5.2 Measures'!$C:$W,26,FALSE),"N/A")</f>
        <v>#REF!</v>
      </c>
      <c r="W1604" s="7" t="e">
        <f>IF(VLOOKUP($A1604,'V2.5.2 Measures'!$C:$W,44,FALSE)&lt;&gt; "", VLOOKUP($A1604,'V2.5.2 Measures'!$C:$W,44,FALSE),"N/A")</f>
        <v>#REF!</v>
      </c>
    </row>
    <row r="1605" spans="1:23" x14ac:dyDescent="0.35">
      <c r="A1605" s="7" t="str">
        <f>'V2.5.2 Measures'!C1068</f>
        <v>EXP8.2</v>
      </c>
      <c r="B1605" s="7" t="str">
        <f>VLOOKUP($A1605,'V2.5.2 Measures'!$C:$W,6,FALSE)</f>
        <v>S-CHIP FFS: Original, Non-Crossover, Paid Claims</v>
      </c>
      <c r="C1605" s="7" t="str">
        <f>VLOOKUP($A1605,'V2.5.2 Measures'!$C:$W,8,FALSE)</f>
        <v>No</v>
      </c>
      <c r="D1605" s="7" t="str">
        <f>IF(VLOOKUP($A1605,'V2.5.2 Measures'!$C:$W,4,FALSE)="","",VLOOKUP($A1605,'V2.5.2 Measures'!$C:$W,4,FALSE))</f>
        <v>Claims Percentage</v>
      </c>
      <c r="E1605" s="7" t="str">
        <f>IF((VLOOKUP($A1605,'V2.5.2 Measures'!$C:$W,8,FALSE)&lt;&gt;"")*AND(VLOOKUP($A1605,'V2.5.2 Measures'!$C:$W,8,FALSE)&lt;&gt;"TBD"),VLOOKUP($A1605,'V2.5.2 Measures'!$C:$W,8,FALSE),"N/A")</f>
        <v>No</v>
      </c>
      <c r="F1605" s="7" t="str">
        <f>IF((VLOOKUP($A1605,'V2.5.2 Measures'!$C:$W,9,FALSE)&lt;&gt;"")*AND(VLOOKUP($A1605,'V2.5.2 Measures'!$C:$W,9,FALSE)&lt;&gt;"TBD"),VLOOKUP($A1605,'V2.5.2 Measures'!$C:$W,9,FALSE),"N/A")</f>
        <v>N/A</v>
      </c>
      <c r="G1605" s="7" t="str">
        <f>IF((VLOOKUP($A1605,'V2.5.2 Measures'!$C:$W,10,FALSE)&lt;&gt;"")*AND(VLOOKUP($A1605,'V2.5.2 Measures'!$C:$W,10,FALSE)&lt;&gt;"TBD"),VLOOKUP($A1605,'V2.5.2 Measures'!$C:$W,10,FALSE),"N/A")</f>
        <v>N/A</v>
      </c>
      <c r="H1605" s="7">
        <f>IF(VLOOKUP($A1605,'V2.5.2 Measures'!$C:$W,14,FALSE)&lt;&gt; "", VLOOKUP($A1605,'V2.5.2 Measures'!$C:$W,14,FALSE),"N/A")</f>
        <v>0.1</v>
      </c>
      <c r="I1605" s="7">
        <f>IF(VLOOKUP($A1605,'V2.5.2 Measures'!$C:$W,15,FALSE)&lt;&gt; "", VLOOKUP($A1605,'V2.5.2 Measures'!$C:$W,15,FALSE),"N/A")</f>
        <v>0.25</v>
      </c>
      <c r="J1605" s="7" t="str">
        <f>IF(VLOOKUP($A1605,'V2.5.2 Measures'!$C:$W,16,FALSE)&lt;&gt; "", VLOOKUP($A1605,'V2.5.2 Measures'!$C:$W,16,FALSE),"N/A")</f>
        <v>N/A</v>
      </c>
      <c r="K1605" s="7" t="str">
        <f>IF(VLOOKUP($A1605,'V2.5.2 Measures'!$C:$W,17,FALSE)&lt;&gt; "", VLOOKUP($A1605,'V2.5.2 Measures'!$C:$W,17,FALSE),"N/A")</f>
        <v>N/A</v>
      </c>
      <c r="L1605" s="7" t="str">
        <f>IF(VLOOKUP($A1605,'V2.5.2 Measures'!$C:$W,18,FALSE)&lt;&gt; "", VLOOKUP($A1605,'V2.5.2 Measures'!$C:$W,18,FALSE),"N/A")</f>
        <v>Default</v>
      </c>
      <c r="M1605" s="7" t="str">
        <f>IF(VLOOKUP($A1605,'V2.5.2 Measures'!$C:$W,19,FALSE)&lt;&gt; "", VLOOKUP($A1605,'V2.5.2 Measures'!$C:$W,19,FALSE),"N/A")</f>
        <v>SAS</v>
      </c>
      <c r="N1605" s="7" t="str">
        <f>IF(VLOOKUP($A1605,'V2.5.2 Measures'!$C:$W,20,FALSE)&lt;&gt; "", VLOOKUP($A1605,'V2.5.2 Measures'!$C:$W,20,FALSE),"N/A")</f>
        <v>V1.1</v>
      </c>
      <c r="O1605" s="7" t="str">
        <f>IF(VLOOKUP($A1605,'V2.5.2 Measures'!$C:$W,21,FALSE)&lt;&gt; "", VLOOKUP($A1605,'V2.5.2 Measures'!$C:$W,21,FALSE),"N/A")</f>
        <v>V1.6</v>
      </c>
      <c r="P1605" s="7" t="e">
        <f>IF(VLOOKUP($A1605,'V2.5.2 Measures'!$C:$W,22,FALSE)&lt;&gt; "", VLOOKUP($A1605,'V2.5.2 Measures'!$C:$W,22,FALSE),"N/A")</f>
        <v>#REF!</v>
      </c>
      <c r="Q1605" s="7" t="e">
        <f>IF(VLOOKUP($A1605,'V2.5.2 Measures'!$C:$W,23,FALSE)&lt;&gt; "", VLOOKUP($A1605,'V2.5.2 Measures'!$C:$W,23,FALSE),"N/A")</f>
        <v>#REF!</v>
      </c>
      <c r="R1605" s="7" t="e">
        <f>IF(VLOOKUP($A1605,'V2.5.2 Measures'!$C:$W,24,FALSE)&lt;&gt; "", VLOOKUP($A1605,'V2.5.2 Measures'!$C:$W,24,FALSE),"N/A")</f>
        <v>#REF!</v>
      </c>
      <c r="S1605" s="7" t="e">
        <f>IF(VLOOKUP($A1605,'V2.5.2 Measures'!$C:$W,25,FALSE)&lt;&gt; "", VLOOKUP($A1605,'V2.5.2 Measures'!$C:$W,25,FALSE),"N/A")</f>
        <v>#REF!</v>
      </c>
      <c r="T1605" s="7" t="str">
        <f>IF(VLOOKUP($A1605,'V2.5.2 Measures'!$C:$W,2,FALSE)&lt;&gt; "", VLOOKUP($A1605,'V2.5.2 Measures'!$C:$W,2,FALSE),"N/A")</f>
        <v>EXP-8-003-2</v>
      </c>
      <c r="U1605" s="7" t="str">
        <f>IF(VLOOKUP($A1605,'V2.5.2 Measures'!$C:$W,3,FALSE)&lt;&gt; "", VLOOKUP($A1605,'V2.5.2 Measures'!$C:$W,3,FALSE),"N/A")</f>
        <v>% of claim headers with Total Billed Amount = $0</v>
      </c>
      <c r="V1605" s="7" t="e">
        <f>IF(VLOOKUP($A1605,'V2.5.2 Measures'!$C:$W,26,FALSE)&lt;&gt; "", VLOOKUP($A1605,'V2.5.2 Measures'!$C:$W,26,FALSE),"N/A")</f>
        <v>#REF!</v>
      </c>
      <c r="W1605" s="7" t="e">
        <f>IF(VLOOKUP($A1605,'V2.5.2 Measures'!$C:$W,44,FALSE)&lt;&gt; "", VLOOKUP($A1605,'V2.5.2 Measures'!$C:$W,44,FALSE),"N/A")</f>
        <v>#REF!</v>
      </c>
    </row>
    <row r="1606" spans="1:23" x14ac:dyDescent="0.35">
      <c r="A1606" s="7" t="str">
        <f>'V2.5.2 Measures'!C1069</f>
        <v>EXP8.1</v>
      </c>
      <c r="B1606" s="7" t="str">
        <f>VLOOKUP($A1606,'V2.5.2 Measures'!$C:$W,6,FALSE)</f>
        <v>S-CHIP FFS: Original, Non-Crossover, Paid Claims</v>
      </c>
      <c r="C1606" s="7" t="str">
        <f>VLOOKUP($A1606,'V2.5.2 Measures'!$C:$W,8,FALSE)</f>
        <v>TA- Inferential</v>
      </c>
      <c r="D1606" s="7" t="str">
        <f>IF(VLOOKUP($A1606,'V2.5.2 Measures'!$C:$W,4,FALSE)="","",VLOOKUP($A1606,'V2.5.2 Measures'!$C:$W,4,FALSE))</f>
        <v>Claims Percentage</v>
      </c>
      <c r="E1606" s="7" t="str">
        <f>IF((VLOOKUP($A1606,'V2.5.2 Measures'!$C:$W,8,FALSE)&lt;&gt;"")*AND(VLOOKUP($A1606,'V2.5.2 Measures'!$C:$W,8,FALSE)&lt;&gt;"TBD"),VLOOKUP($A1606,'V2.5.2 Measures'!$C:$W,8,FALSE),"N/A")</f>
        <v>TA- Inferential</v>
      </c>
      <c r="F1606" s="7" t="str">
        <f>IF((VLOOKUP($A1606,'V2.5.2 Measures'!$C:$W,9,FALSE)&lt;&gt;"")*AND(VLOOKUP($A1606,'V2.5.2 Measures'!$C:$W,9,FALSE)&lt;&gt;"TBD"),VLOOKUP($A1606,'V2.5.2 Measures'!$C:$W,9,FALSE),"N/A")</f>
        <v>High</v>
      </c>
      <c r="G1606" s="7">
        <f>IF((VLOOKUP($A1606,'V2.5.2 Measures'!$C:$W,10,FALSE)&lt;&gt;"")*AND(VLOOKUP($A1606,'V2.5.2 Measures'!$C:$W,10,FALSE)&lt;&gt;"TBD"),VLOOKUP($A1606,'V2.5.2 Measures'!$C:$W,10,FALSE),"N/A")</f>
        <v>16</v>
      </c>
      <c r="H1606" s="7">
        <f>IF(VLOOKUP($A1606,'V2.5.2 Measures'!$C:$W,14,FALSE)&lt;&gt; "", VLOOKUP($A1606,'V2.5.2 Measures'!$C:$W,14,FALSE),"N/A")</f>
        <v>0.05</v>
      </c>
      <c r="I1606" s="7">
        <f>IF(VLOOKUP($A1606,'V2.5.2 Measures'!$C:$W,15,FALSE)&lt;&gt; "", VLOOKUP($A1606,'V2.5.2 Measures'!$C:$W,15,FALSE),"N/A")</f>
        <v>0.1</v>
      </c>
      <c r="J1606" s="7">
        <f>IF(VLOOKUP($A1606,'V2.5.2 Measures'!$C:$W,16,FALSE)&lt;&gt; "", VLOOKUP($A1606,'V2.5.2 Measures'!$C:$W,16,FALSE),"N/A")</f>
        <v>0</v>
      </c>
      <c r="K1606" s="7">
        <f>IF(VLOOKUP($A1606,'V2.5.2 Measures'!$C:$W,17,FALSE)&lt;&gt; "", VLOOKUP($A1606,'V2.5.2 Measures'!$C:$W,17,FALSE),"N/A")</f>
        <v>0.1</v>
      </c>
      <c r="L1606" s="7" t="str">
        <f>IF(VLOOKUP($A1606,'V2.5.2 Measures'!$C:$W,18,FALSE)&lt;&gt; "", VLOOKUP($A1606,'V2.5.2 Measures'!$C:$W,18,FALSE),"N/A")</f>
        <v>Default</v>
      </c>
      <c r="M1606" s="7" t="str">
        <f>IF(VLOOKUP($A1606,'V2.5.2 Measures'!$C:$W,19,FALSE)&lt;&gt; "", VLOOKUP($A1606,'V2.5.2 Measures'!$C:$W,19,FALSE),"N/A")</f>
        <v>SAS</v>
      </c>
      <c r="N1606" s="7" t="str">
        <f>IF(VLOOKUP($A1606,'V2.5.2 Measures'!$C:$W,20,FALSE)&lt;&gt; "", VLOOKUP($A1606,'V2.5.2 Measures'!$C:$W,20,FALSE),"N/A")</f>
        <v>V1.1</v>
      </c>
      <c r="O1606" s="7" t="str">
        <f>IF(VLOOKUP($A1606,'V2.5.2 Measures'!$C:$W,21,FALSE)&lt;&gt; "", VLOOKUP($A1606,'V2.5.2 Measures'!$C:$W,21,FALSE),"N/A")</f>
        <v>V1.6</v>
      </c>
      <c r="P1606" s="7" t="e">
        <f>IF(VLOOKUP($A1606,'V2.5.2 Measures'!$C:$W,22,FALSE)&lt;&gt; "", VLOOKUP($A1606,'V2.5.2 Measures'!$C:$W,22,FALSE),"N/A")</f>
        <v>#REF!</v>
      </c>
      <c r="Q1606" s="7" t="e">
        <f>IF(VLOOKUP($A1606,'V2.5.2 Measures'!$C:$W,23,FALSE)&lt;&gt; "", VLOOKUP($A1606,'V2.5.2 Measures'!$C:$W,23,FALSE),"N/A")</f>
        <v>#REF!</v>
      </c>
      <c r="R1606" s="7" t="e">
        <f>IF(VLOOKUP($A1606,'V2.5.2 Measures'!$C:$W,24,FALSE)&lt;&gt; "", VLOOKUP($A1606,'V2.5.2 Measures'!$C:$W,24,FALSE),"N/A")</f>
        <v>#REF!</v>
      </c>
      <c r="S1606" s="7" t="e">
        <f>IF(VLOOKUP($A1606,'V2.5.2 Measures'!$C:$W,25,FALSE)&lt;&gt; "", VLOOKUP($A1606,'V2.5.2 Measures'!$C:$W,25,FALSE),"N/A")</f>
        <v>#REF!</v>
      </c>
      <c r="T1606" s="7" t="str">
        <f>IF(VLOOKUP($A1606,'V2.5.2 Measures'!$C:$W,2,FALSE)&lt;&gt; "", VLOOKUP($A1606,'V2.5.2 Measures'!$C:$W,2,FALSE),"N/A")</f>
        <v>EXP-8-004-1</v>
      </c>
      <c r="U1606" s="7" t="str">
        <f>IF(VLOOKUP($A1606,'V2.5.2 Measures'!$C:$W,3,FALSE)&lt;&gt; "", VLOOKUP($A1606,'V2.5.2 Measures'!$C:$W,3,FALSE),"N/A")</f>
        <v>% of claim headers with Total Medicaid Paid Amount = $0 or missing</v>
      </c>
      <c r="V1606" s="7" t="e">
        <f>IF(VLOOKUP($A1606,'V2.5.2 Measures'!$C:$W,26,FALSE)&lt;&gt; "", VLOOKUP($A1606,'V2.5.2 Measures'!$C:$W,26,FALSE),"N/A")</f>
        <v>#REF!</v>
      </c>
      <c r="W1606" s="7" t="e">
        <f>IF(VLOOKUP($A1606,'V2.5.2 Measures'!$C:$W,44,FALSE)&lt;&gt; "", VLOOKUP($A1606,'V2.5.2 Measures'!$C:$W,44,FALSE),"N/A")</f>
        <v>#REF!</v>
      </c>
    </row>
    <row r="1607" spans="1:23" x14ac:dyDescent="0.35">
      <c r="A1607" s="7" t="str">
        <f>'V2.5.2 Measures'!C1070</f>
        <v>EXP9.1</v>
      </c>
      <c r="B1607" s="7" t="str">
        <f>VLOOKUP($A1607,'V2.5.2 Measures'!$C:$W,6,FALSE)</f>
        <v>S-CHIP FFS: Original, Crossover, Paid Claims</v>
      </c>
      <c r="C1607" s="7" t="str">
        <f>VLOOKUP($A1607,'V2.5.2 Measures'!$C:$W,8,FALSE)</f>
        <v>No</v>
      </c>
      <c r="D1607" s="7" t="str">
        <f>IF(VLOOKUP($A1607,'V2.5.2 Measures'!$C:$W,4,FALSE)="","",VLOOKUP($A1607,'V2.5.2 Measures'!$C:$W,4,FALSE))</f>
        <v>Claims Percentage</v>
      </c>
      <c r="E1607" s="7" t="str">
        <f>IF((VLOOKUP($A1607,'V2.5.2 Measures'!$C:$W,8,FALSE)&lt;&gt;"")*AND(VLOOKUP($A1607,'V2.5.2 Measures'!$C:$W,8,FALSE)&lt;&gt;"TBD"),VLOOKUP($A1607,'V2.5.2 Measures'!$C:$W,8,FALSE),"N/A")</f>
        <v>No</v>
      </c>
      <c r="F1607" s="7" t="str">
        <f>IF((VLOOKUP($A1607,'V2.5.2 Measures'!$C:$W,9,FALSE)&lt;&gt;"")*AND(VLOOKUP($A1607,'V2.5.2 Measures'!$C:$W,9,FALSE)&lt;&gt;"TBD"),VLOOKUP($A1607,'V2.5.2 Measures'!$C:$W,9,FALSE),"N/A")</f>
        <v>N/A</v>
      </c>
      <c r="G1607" s="7" t="str">
        <f>IF((VLOOKUP($A1607,'V2.5.2 Measures'!$C:$W,10,FALSE)&lt;&gt;"")*AND(VLOOKUP($A1607,'V2.5.2 Measures'!$C:$W,10,FALSE)&lt;&gt;"TBD"),VLOOKUP($A1607,'V2.5.2 Measures'!$C:$W,10,FALSE),"N/A")</f>
        <v>N/A</v>
      </c>
      <c r="H1607" s="7">
        <f>IF(VLOOKUP($A1607,'V2.5.2 Measures'!$C:$W,14,FALSE)&lt;&gt; "", VLOOKUP($A1607,'V2.5.2 Measures'!$C:$W,14,FALSE),"N/A")</f>
        <v>0.2</v>
      </c>
      <c r="I1607" s="7">
        <f>IF(VLOOKUP($A1607,'V2.5.2 Measures'!$C:$W,15,FALSE)&lt;&gt; "", VLOOKUP($A1607,'V2.5.2 Measures'!$C:$W,15,FALSE),"N/A")</f>
        <v>0.01</v>
      </c>
      <c r="J1607" s="7" t="str">
        <f>IF(VLOOKUP($A1607,'V2.5.2 Measures'!$C:$W,16,FALSE)&lt;&gt; "", VLOOKUP($A1607,'V2.5.2 Measures'!$C:$W,16,FALSE),"N/A")</f>
        <v>N/A</v>
      </c>
      <c r="K1607" s="7" t="str">
        <f>IF(VLOOKUP($A1607,'V2.5.2 Measures'!$C:$W,17,FALSE)&lt;&gt; "", VLOOKUP($A1607,'V2.5.2 Measures'!$C:$W,17,FALSE),"N/A")</f>
        <v>N/A</v>
      </c>
      <c r="L1607" s="7" t="str">
        <f>IF(VLOOKUP($A1607,'V2.5.2 Measures'!$C:$W,18,FALSE)&lt;&gt; "", VLOOKUP($A1607,'V2.5.2 Measures'!$C:$W,18,FALSE),"N/A")</f>
        <v>Default</v>
      </c>
      <c r="M1607" s="7" t="str">
        <f>IF(VLOOKUP($A1607,'V2.5.2 Measures'!$C:$W,19,FALSE)&lt;&gt; "", VLOOKUP($A1607,'V2.5.2 Measures'!$C:$W,19,FALSE),"N/A")</f>
        <v>SAS</v>
      </c>
      <c r="N1607" s="7" t="str">
        <f>IF(VLOOKUP($A1607,'V2.5.2 Measures'!$C:$W,20,FALSE)&lt;&gt; "", VLOOKUP($A1607,'V2.5.2 Measures'!$C:$W,20,FALSE),"N/A")</f>
        <v>V1.1</v>
      </c>
      <c r="O1607" s="7" t="str">
        <f>IF(VLOOKUP($A1607,'V2.5.2 Measures'!$C:$W,21,FALSE)&lt;&gt; "", VLOOKUP($A1607,'V2.5.2 Measures'!$C:$W,21,FALSE),"N/A")</f>
        <v>V1.1</v>
      </c>
      <c r="P1607" s="7" t="e">
        <f>IF(VLOOKUP($A1607,'V2.5.2 Measures'!$C:$W,22,FALSE)&lt;&gt; "", VLOOKUP($A1607,'V2.5.2 Measures'!$C:$W,22,FALSE),"N/A")</f>
        <v>#REF!</v>
      </c>
      <c r="Q1607" s="7" t="e">
        <f>IF(VLOOKUP($A1607,'V2.5.2 Measures'!$C:$W,23,FALSE)&lt;&gt; "", VLOOKUP($A1607,'V2.5.2 Measures'!$C:$W,23,FALSE),"N/A")</f>
        <v>#REF!</v>
      </c>
      <c r="R1607" s="7" t="e">
        <f>IF(VLOOKUP($A1607,'V2.5.2 Measures'!$C:$W,24,FALSE)&lt;&gt; "", VLOOKUP($A1607,'V2.5.2 Measures'!$C:$W,24,FALSE),"N/A")</f>
        <v>#REF!</v>
      </c>
      <c r="S1607" s="7" t="e">
        <f>IF(VLOOKUP($A1607,'V2.5.2 Measures'!$C:$W,25,FALSE)&lt;&gt; "", VLOOKUP($A1607,'V2.5.2 Measures'!$C:$W,25,FALSE),"N/A")</f>
        <v>#REF!</v>
      </c>
      <c r="T1607" s="7" t="str">
        <f>IF(VLOOKUP($A1607,'V2.5.2 Measures'!$C:$W,2,FALSE)&lt;&gt; "", VLOOKUP($A1607,'V2.5.2 Measures'!$C:$W,2,FALSE),"N/A")</f>
        <v>EXP-9-001-1</v>
      </c>
      <c r="U1607" s="7" t="str">
        <f>IF(VLOOKUP($A1607,'V2.5.2 Measures'!$C:$W,3,FALSE)&lt;&gt; "", VLOOKUP($A1607,'V2.5.2 Measures'!$C:$W,3,FALSE),"N/A")</f>
        <v>% of claim headers with Total Medicaid Paid Amount &gt; $20,000</v>
      </c>
      <c r="V1607" s="7" t="e">
        <f>IF(VLOOKUP($A1607,'V2.5.2 Measures'!$C:$W,26,FALSE)&lt;&gt; "", VLOOKUP($A1607,'V2.5.2 Measures'!$C:$W,26,FALSE),"N/A")</f>
        <v>#REF!</v>
      </c>
      <c r="W1607" s="7" t="e">
        <f>IF(VLOOKUP($A1607,'V2.5.2 Measures'!$C:$W,44,FALSE)&lt;&gt; "", VLOOKUP($A1607,'V2.5.2 Measures'!$C:$W,44,FALSE),"N/A")</f>
        <v>#REF!</v>
      </c>
    </row>
    <row r="1608" spans="1:23" x14ac:dyDescent="0.35">
      <c r="A1608" s="7" t="str">
        <f>'V2.5.2 Measures'!C1071</f>
        <v>EXP9.2</v>
      </c>
      <c r="B1608" s="7" t="str">
        <f>VLOOKUP($A1608,'V2.5.2 Measures'!$C:$W,6,FALSE)</f>
        <v>S-CHIP FFS: Original, Crossover, Paid Claims</v>
      </c>
      <c r="C1608" s="7" t="str">
        <f>VLOOKUP($A1608,'V2.5.2 Measures'!$C:$W,8,FALSE)</f>
        <v>TA- Inferential</v>
      </c>
      <c r="D1608" s="7" t="str">
        <f>IF(VLOOKUP($A1608,'V2.5.2 Measures'!$C:$W,4,FALSE)="","",VLOOKUP($A1608,'V2.5.2 Measures'!$C:$W,4,FALSE))</f>
        <v>Claims Percentage</v>
      </c>
      <c r="E1608" s="7" t="str">
        <f>IF((VLOOKUP($A1608,'V2.5.2 Measures'!$C:$W,8,FALSE)&lt;&gt;"")*AND(VLOOKUP($A1608,'V2.5.2 Measures'!$C:$W,8,FALSE)&lt;&gt;"TBD"),VLOOKUP($A1608,'V2.5.2 Measures'!$C:$W,8,FALSE),"N/A")</f>
        <v>TA- Inferential</v>
      </c>
      <c r="F1608" s="7" t="str">
        <f>IF((VLOOKUP($A1608,'V2.5.2 Measures'!$C:$W,9,FALSE)&lt;&gt;"")*AND(VLOOKUP($A1608,'V2.5.2 Measures'!$C:$W,9,FALSE)&lt;&gt;"TBD"),VLOOKUP($A1608,'V2.5.2 Measures'!$C:$W,9,FALSE),"N/A")</f>
        <v>High</v>
      </c>
      <c r="G1608" s="7">
        <f>IF((VLOOKUP($A1608,'V2.5.2 Measures'!$C:$W,10,FALSE)&lt;&gt;"")*AND(VLOOKUP($A1608,'V2.5.2 Measures'!$C:$W,10,FALSE)&lt;&gt;"TBD"),VLOOKUP($A1608,'V2.5.2 Measures'!$C:$W,10,FALSE),"N/A")</f>
        <v>16</v>
      </c>
      <c r="H1608" s="7">
        <f>IF(VLOOKUP($A1608,'V2.5.2 Measures'!$C:$W,14,FALSE)&lt;&gt; "", VLOOKUP($A1608,'V2.5.2 Measures'!$C:$W,14,FALSE),"N/A")</f>
        <v>0.3</v>
      </c>
      <c r="I1608" s="7">
        <f>IF(VLOOKUP($A1608,'V2.5.2 Measures'!$C:$W,15,FALSE)&lt;&gt; "", VLOOKUP($A1608,'V2.5.2 Measures'!$C:$W,15,FALSE),"N/A")</f>
        <v>0.1</v>
      </c>
      <c r="J1608" s="7">
        <f>IF(VLOOKUP($A1608,'V2.5.2 Measures'!$C:$W,16,FALSE)&lt;&gt; "", VLOOKUP($A1608,'V2.5.2 Measures'!$C:$W,16,FALSE),"N/A")</f>
        <v>0</v>
      </c>
      <c r="K1608" s="7">
        <f>IF(VLOOKUP($A1608,'V2.5.2 Measures'!$C:$W,17,FALSE)&lt;&gt; "", VLOOKUP($A1608,'V2.5.2 Measures'!$C:$W,17,FALSE),"N/A")</f>
        <v>0.4</v>
      </c>
      <c r="L1608" s="7" t="str">
        <f>IF(VLOOKUP($A1608,'V2.5.2 Measures'!$C:$W,18,FALSE)&lt;&gt; "", VLOOKUP($A1608,'V2.5.2 Measures'!$C:$W,18,FALSE),"N/A")</f>
        <v>Default</v>
      </c>
      <c r="M1608" s="7" t="str">
        <f>IF(VLOOKUP($A1608,'V2.5.2 Measures'!$C:$W,19,FALSE)&lt;&gt; "", VLOOKUP($A1608,'V2.5.2 Measures'!$C:$W,19,FALSE),"N/A")</f>
        <v>SAS</v>
      </c>
      <c r="N1608" s="7" t="str">
        <f>IF(VLOOKUP($A1608,'V2.5.2 Measures'!$C:$W,20,FALSE)&lt;&gt; "", VLOOKUP($A1608,'V2.5.2 Measures'!$C:$W,20,FALSE),"N/A")</f>
        <v>V1.1</v>
      </c>
      <c r="O1608" s="7" t="str">
        <f>IF(VLOOKUP($A1608,'V2.5.2 Measures'!$C:$W,21,FALSE)&lt;&gt; "", VLOOKUP($A1608,'V2.5.2 Measures'!$C:$W,21,FALSE),"N/A")</f>
        <v>V1.6</v>
      </c>
      <c r="P1608" s="7" t="e">
        <f>IF(VLOOKUP($A1608,'V2.5.2 Measures'!$C:$W,22,FALSE)&lt;&gt; "", VLOOKUP($A1608,'V2.5.2 Measures'!$C:$W,22,FALSE),"N/A")</f>
        <v>#REF!</v>
      </c>
      <c r="Q1608" s="7" t="e">
        <f>IF(VLOOKUP($A1608,'V2.5.2 Measures'!$C:$W,23,FALSE)&lt;&gt; "", VLOOKUP($A1608,'V2.5.2 Measures'!$C:$W,23,FALSE),"N/A")</f>
        <v>#REF!</v>
      </c>
      <c r="R1608" s="7" t="e">
        <f>IF(VLOOKUP($A1608,'V2.5.2 Measures'!$C:$W,24,FALSE)&lt;&gt; "", VLOOKUP($A1608,'V2.5.2 Measures'!$C:$W,24,FALSE),"N/A")</f>
        <v>#REF!</v>
      </c>
      <c r="S1608" s="7" t="e">
        <f>IF(VLOOKUP($A1608,'V2.5.2 Measures'!$C:$W,25,FALSE)&lt;&gt; "", VLOOKUP($A1608,'V2.5.2 Measures'!$C:$W,25,FALSE),"N/A")</f>
        <v>#REF!</v>
      </c>
      <c r="T1608" s="7" t="str">
        <f>IF(VLOOKUP($A1608,'V2.5.2 Measures'!$C:$W,2,FALSE)&lt;&gt; "", VLOOKUP($A1608,'V2.5.2 Measures'!$C:$W,2,FALSE),"N/A")</f>
        <v>EXP-9-002-2</v>
      </c>
      <c r="U1608" s="7" t="str">
        <f>IF(VLOOKUP($A1608,'V2.5.2 Measures'!$C:$W,3,FALSE)&lt;&gt; "", VLOOKUP($A1608,'V2.5.2 Measures'!$C:$W,3,FALSE),"N/A")</f>
        <v>% of claim headers with Total Medicaid Paid Amount = $0 or missing</v>
      </c>
      <c r="V1608" s="7" t="e">
        <f>IF(VLOOKUP($A1608,'V2.5.2 Measures'!$C:$W,26,FALSE)&lt;&gt; "", VLOOKUP($A1608,'V2.5.2 Measures'!$C:$W,26,FALSE),"N/A")</f>
        <v>#REF!</v>
      </c>
      <c r="W1608" s="7" t="e">
        <f>IF(VLOOKUP($A1608,'V2.5.2 Measures'!$C:$W,44,FALSE)&lt;&gt; "", VLOOKUP($A1608,'V2.5.2 Measures'!$C:$W,44,FALSE),"N/A")</f>
        <v>#REF!</v>
      </c>
    </row>
    <row r="1609" spans="1:23" x14ac:dyDescent="0.35">
      <c r="A1609" s="7" t="str">
        <f>'V2.5.2 Measures'!C1072</f>
        <v>SUMEXP.1</v>
      </c>
      <c r="B1609" s="7" t="str">
        <f>VLOOKUP($A1609,'V2.5.2 Measures'!$C:$W,6,FALSE)</f>
        <v>Medicaid FFS: Original and Adjustment, Paid Claims</v>
      </c>
      <c r="C1609" s="7" t="str">
        <f>VLOOKUP($A1609,'V2.5.2 Measures'!$C:$W,8,FALSE)</f>
        <v>No</v>
      </c>
      <c r="D1609" s="7" t="str">
        <f>IF(VLOOKUP($A1609,'V2.5.2 Measures'!$C:$W,4,FALSE)="","",VLOOKUP($A1609,'V2.5.2 Measures'!$C:$W,4,FALSE))</f>
        <v>Sum</v>
      </c>
      <c r="E1609" s="7" t="str">
        <f>IF((VLOOKUP($A1609,'V2.5.2 Measures'!$C:$W,8,FALSE)&lt;&gt;"")*AND(VLOOKUP($A1609,'V2.5.2 Measures'!$C:$W,8,FALSE)&lt;&gt;"TBD"),VLOOKUP($A1609,'V2.5.2 Measures'!$C:$W,8,FALSE),"N/A")</f>
        <v>No</v>
      </c>
      <c r="F1609" s="7" t="str">
        <f>IF((VLOOKUP($A1609,'V2.5.2 Measures'!$C:$W,9,FALSE)&lt;&gt;"")*AND(VLOOKUP($A1609,'V2.5.2 Measures'!$C:$W,9,FALSE)&lt;&gt;"TBD"),VLOOKUP($A1609,'V2.5.2 Measures'!$C:$W,9,FALSE),"N/A")</f>
        <v>N/A</v>
      </c>
      <c r="G1609" s="7" t="str">
        <f>IF((VLOOKUP($A1609,'V2.5.2 Measures'!$C:$W,10,FALSE)&lt;&gt;"")*AND(VLOOKUP($A1609,'V2.5.2 Measures'!$C:$W,10,FALSE)&lt;&gt;"TBD"),VLOOKUP($A1609,'V2.5.2 Measures'!$C:$W,10,FALSE),"N/A")</f>
        <v>N/A</v>
      </c>
      <c r="H1609" s="7" t="str">
        <f>IF(VLOOKUP($A1609,'V2.5.2 Measures'!$C:$W,14,FALSE)&lt;&gt; "", VLOOKUP($A1609,'V2.5.2 Measures'!$C:$W,14,FALSE),"N/A")</f>
        <v>N/A</v>
      </c>
      <c r="I1609" s="7">
        <f>IF(VLOOKUP($A1609,'V2.5.2 Measures'!$C:$W,15,FALSE)&lt;&gt; "", VLOOKUP($A1609,'V2.5.2 Measures'!$C:$W,15,FALSE),"N/A")</f>
        <v>0.5</v>
      </c>
      <c r="J1609" s="7" t="str">
        <f>IF(VLOOKUP($A1609,'V2.5.2 Measures'!$C:$W,16,FALSE)&lt;&gt; "", VLOOKUP($A1609,'V2.5.2 Measures'!$C:$W,16,FALSE),"N/A")</f>
        <v>N/A</v>
      </c>
      <c r="K1609" s="7" t="str">
        <f>IF(VLOOKUP($A1609,'V2.5.2 Measures'!$C:$W,17,FALSE)&lt;&gt; "", VLOOKUP($A1609,'V2.5.2 Measures'!$C:$W,17,FALSE),"N/A")</f>
        <v>N/A</v>
      </c>
      <c r="L1609" s="7" t="str">
        <f>IF(VLOOKUP($A1609,'V2.5.2 Measures'!$C:$W,18,FALSE)&lt;&gt; "", VLOOKUP($A1609,'V2.5.2 Measures'!$C:$W,18,FALSE),"N/A")</f>
        <v>Default</v>
      </c>
      <c r="M1609" s="7" t="str">
        <f>IF(VLOOKUP($A1609,'V2.5.2 Measures'!$C:$W,19,FALSE)&lt;&gt; "", VLOOKUP($A1609,'V2.5.2 Measures'!$C:$W,19,FALSE),"N/A")</f>
        <v>SAS</v>
      </c>
      <c r="N1609" s="7" t="str">
        <f>IF(VLOOKUP($A1609,'V2.5.2 Measures'!$C:$W,20,FALSE)&lt;&gt; "", VLOOKUP($A1609,'V2.5.2 Measures'!$C:$W,20,FALSE),"N/A")</f>
        <v>V1.1</v>
      </c>
      <c r="O1609" s="7" t="str">
        <f>IF(VLOOKUP($A1609,'V2.5.2 Measures'!$C:$W,21,FALSE)&lt;&gt; "", VLOOKUP($A1609,'V2.5.2 Measures'!$C:$W,21,FALSE),"N/A")</f>
        <v>V1.1</v>
      </c>
      <c r="P1609" s="7" t="e">
        <f>IF(VLOOKUP($A1609,'V2.5.2 Measures'!$C:$W,22,FALSE)&lt;&gt; "", VLOOKUP($A1609,'V2.5.2 Measures'!$C:$W,22,FALSE),"N/A")</f>
        <v>#REF!</v>
      </c>
      <c r="Q1609" s="7" t="e">
        <f>IF(VLOOKUP($A1609,'V2.5.2 Measures'!$C:$W,23,FALSE)&lt;&gt; "", VLOOKUP($A1609,'V2.5.2 Measures'!$C:$W,23,FALSE),"N/A")</f>
        <v>#REF!</v>
      </c>
      <c r="R1609" s="7" t="e">
        <f>IF(VLOOKUP($A1609,'V2.5.2 Measures'!$C:$W,24,FALSE)&lt;&gt; "", VLOOKUP($A1609,'V2.5.2 Measures'!$C:$W,24,FALSE),"N/A")</f>
        <v>#REF!</v>
      </c>
      <c r="S1609" s="7" t="e">
        <f>IF(VLOOKUP($A1609,'V2.5.2 Measures'!$C:$W,25,FALSE)&lt;&gt; "", VLOOKUP($A1609,'V2.5.2 Measures'!$C:$W,25,FALSE),"N/A")</f>
        <v>#REF!</v>
      </c>
      <c r="T1609" s="7" t="str">
        <f>IF(VLOOKUP($A1609,'V2.5.2 Measures'!$C:$W,2,FALSE)&lt;&gt; "", VLOOKUP($A1609,'V2.5.2 Measures'!$C:$W,2,FALSE),"N/A")</f>
        <v>EXP-S-001-1</v>
      </c>
      <c r="U1609" s="7" t="str">
        <f>IF(VLOOKUP($A1609,'V2.5.2 Measures'!$C:$W,3,FALSE)&lt;&gt; "", VLOOKUP($A1609,'V2.5.2 Measures'!$C:$W,3,FALSE),"N/A")</f>
        <v>Sum of Total Medicaid Paid Amount</v>
      </c>
      <c r="V1609" s="7" t="e">
        <f>IF(VLOOKUP($A1609,'V2.5.2 Measures'!$C:$W,26,FALSE)&lt;&gt; "", VLOOKUP($A1609,'V2.5.2 Measures'!$C:$W,26,FALSE),"N/A")</f>
        <v>#REF!</v>
      </c>
      <c r="W1609" s="7" t="e">
        <f>IF(VLOOKUP($A1609,'V2.5.2 Measures'!$C:$W,44,FALSE)&lt;&gt; "", VLOOKUP($A1609,'V2.5.2 Measures'!$C:$W,44,FALSE),"N/A")</f>
        <v>#REF!</v>
      </c>
    </row>
    <row r="1610" spans="1:23" x14ac:dyDescent="0.35">
      <c r="A1610" s="7" t="str">
        <f>'V2.5.2 Measures'!C1073</f>
        <v>SUMEXP.5</v>
      </c>
      <c r="B1610" s="7" t="str">
        <f>VLOOKUP($A1610,'V2.5.2 Measures'!$C:$W,6,FALSE)</f>
        <v>Medicaid FFS: Original and Adjustment, Paid Claims</v>
      </c>
      <c r="C1610" s="7" t="str">
        <f>VLOOKUP($A1610,'V2.5.2 Measures'!$C:$W,8,FALSE)</f>
        <v>No</v>
      </c>
      <c r="D1610" s="7" t="str">
        <f>IF(VLOOKUP($A1610,'V2.5.2 Measures'!$C:$W,4,FALSE)="","",VLOOKUP($A1610,'V2.5.2 Measures'!$C:$W,4,FALSE))</f>
        <v>Sum</v>
      </c>
      <c r="E1610" s="7" t="str">
        <f>IF((VLOOKUP($A1610,'V2.5.2 Measures'!$C:$W,8,FALSE)&lt;&gt;"")*AND(VLOOKUP($A1610,'V2.5.2 Measures'!$C:$W,8,FALSE)&lt;&gt;"TBD"),VLOOKUP($A1610,'V2.5.2 Measures'!$C:$W,8,FALSE),"N/A")</f>
        <v>No</v>
      </c>
      <c r="F1610" s="7" t="str">
        <f>IF((VLOOKUP($A1610,'V2.5.2 Measures'!$C:$W,9,FALSE)&lt;&gt;"")*AND(VLOOKUP($A1610,'V2.5.2 Measures'!$C:$W,9,FALSE)&lt;&gt;"TBD"),VLOOKUP($A1610,'V2.5.2 Measures'!$C:$W,9,FALSE),"N/A")</f>
        <v>N/A</v>
      </c>
      <c r="G1610" s="7" t="str">
        <f>IF((VLOOKUP($A1610,'V2.5.2 Measures'!$C:$W,10,FALSE)&lt;&gt;"")*AND(VLOOKUP($A1610,'V2.5.2 Measures'!$C:$W,10,FALSE)&lt;&gt;"TBD"),VLOOKUP($A1610,'V2.5.2 Measures'!$C:$W,10,FALSE),"N/A")</f>
        <v>N/A</v>
      </c>
      <c r="H1610" s="7" t="str">
        <f>IF(VLOOKUP($A1610,'V2.5.2 Measures'!$C:$W,14,FALSE)&lt;&gt; "", VLOOKUP($A1610,'V2.5.2 Measures'!$C:$W,14,FALSE),"N/A")</f>
        <v>N/A</v>
      </c>
      <c r="I1610" s="7">
        <f>IF(VLOOKUP($A1610,'V2.5.2 Measures'!$C:$W,15,FALSE)&lt;&gt; "", VLOOKUP($A1610,'V2.5.2 Measures'!$C:$W,15,FALSE),"N/A")</f>
        <v>0.5</v>
      </c>
      <c r="J1610" s="7" t="str">
        <f>IF(VLOOKUP($A1610,'V2.5.2 Measures'!$C:$W,16,FALSE)&lt;&gt; "", VLOOKUP($A1610,'V2.5.2 Measures'!$C:$W,16,FALSE),"N/A")</f>
        <v>N/A</v>
      </c>
      <c r="K1610" s="7" t="str">
        <f>IF(VLOOKUP($A1610,'V2.5.2 Measures'!$C:$W,17,FALSE)&lt;&gt; "", VLOOKUP($A1610,'V2.5.2 Measures'!$C:$W,17,FALSE),"N/A")</f>
        <v>N/A</v>
      </c>
      <c r="L1610" s="7" t="str">
        <f>IF(VLOOKUP($A1610,'V2.5.2 Measures'!$C:$W,18,FALSE)&lt;&gt; "", VLOOKUP($A1610,'V2.5.2 Measures'!$C:$W,18,FALSE),"N/A")</f>
        <v>Default</v>
      </c>
      <c r="M1610" s="7" t="str">
        <f>IF(VLOOKUP($A1610,'V2.5.2 Measures'!$C:$W,19,FALSE)&lt;&gt; "", VLOOKUP($A1610,'V2.5.2 Measures'!$C:$W,19,FALSE),"N/A")</f>
        <v>SAS</v>
      </c>
      <c r="N1610" s="7" t="str">
        <f>IF(VLOOKUP($A1610,'V2.5.2 Measures'!$C:$W,20,FALSE)&lt;&gt; "", VLOOKUP($A1610,'V2.5.2 Measures'!$C:$W,20,FALSE),"N/A")</f>
        <v>V1.1</v>
      </c>
      <c r="O1610" s="7" t="str">
        <f>IF(VLOOKUP($A1610,'V2.5.2 Measures'!$C:$W,21,FALSE)&lt;&gt; "", VLOOKUP($A1610,'V2.5.2 Measures'!$C:$W,21,FALSE),"N/A")</f>
        <v>V1.1</v>
      </c>
      <c r="P1610" s="7" t="e">
        <f>IF(VLOOKUP($A1610,'V2.5.2 Measures'!$C:$W,22,FALSE)&lt;&gt; "", VLOOKUP($A1610,'V2.5.2 Measures'!$C:$W,22,FALSE),"N/A")</f>
        <v>#REF!</v>
      </c>
      <c r="Q1610" s="7" t="e">
        <f>IF(VLOOKUP($A1610,'V2.5.2 Measures'!$C:$W,23,FALSE)&lt;&gt; "", VLOOKUP($A1610,'V2.5.2 Measures'!$C:$W,23,FALSE),"N/A")</f>
        <v>#REF!</v>
      </c>
      <c r="R1610" s="7" t="e">
        <f>IF(VLOOKUP($A1610,'V2.5.2 Measures'!$C:$W,24,FALSE)&lt;&gt; "", VLOOKUP($A1610,'V2.5.2 Measures'!$C:$W,24,FALSE),"N/A")</f>
        <v>#REF!</v>
      </c>
      <c r="S1610" s="7" t="e">
        <f>IF(VLOOKUP($A1610,'V2.5.2 Measures'!$C:$W,25,FALSE)&lt;&gt; "", VLOOKUP($A1610,'V2.5.2 Measures'!$C:$W,25,FALSE),"N/A")</f>
        <v>#REF!</v>
      </c>
      <c r="T1610" s="7" t="str">
        <f>IF(VLOOKUP($A1610,'V2.5.2 Measures'!$C:$W,2,FALSE)&lt;&gt; "", VLOOKUP($A1610,'V2.5.2 Measures'!$C:$W,2,FALSE),"N/A")</f>
        <v>EXP-S-002-5</v>
      </c>
      <c r="U1610" s="7" t="str">
        <f>IF(VLOOKUP($A1610,'V2.5.2 Measures'!$C:$W,3,FALSE)&lt;&gt; "", VLOOKUP($A1610,'V2.5.2 Measures'!$C:$W,3,FALSE),"N/A")</f>
        <v xml:space="preserve">Sum of Medicaid Paid Amount </v>
      </c>
      <c r="V1610" s="7" t="e">
        <f>IF(VLOOKUP($A1610,'V2.5.2 Measures'!$C:$W,26,FALSE)&lt;&gt; "", VLOOKUP($A1610,'V2.5.2 Measures'!$C:$W,26,FALSE),"N/A")</f>
        <v>#REF!</v>
      </c>
      <c r="W1610" s="7" t="e">
        <f>IF(VLOOKUP($A1610,'V2.5.2 Measures'!$C:$W,44,FALSE)&lt;&gt; "", VLOOKUP($A1610,'V2.5.2 Measures'!$C:$W,44,FALSE),"N/A")</f>
        <v>#REF!</v>
      </c>
    </row>
    <row r="1611" spans="1:23" x14ac:dyDescent="0.35">
      <c r="A1611" s="7" t="str">
        <f>'V2.5.2 Measures'!C1074</f>
        <v>SUMEXP.3</v>
      </c>
      <c r="B1611" s="7" t="str">
        <f>VLOOKUP($A1611,'V2.5.2 Measures'!$C:$W,6,FALSE)</f>
        <v>Medicaid FFS: Original and Adjustment, Paid Claims</v>
      </c>
      <c r="C1611" s="7" t="str">
        <f>VLOOKUP($A1611,'V2.5.2 Measures'!$C:$W,8,FALSE)</f>
        <v>No</v>
      </c>
      <c r="D1611" s="7" t="str">
        <f>IF(VLOOKUP($A1611,'V2.5.2 Measures'!$C:$W,4,FALSE)="","",VLOOKUP($A1611,'V2.5.2 Measures'!$C:$W,4,FALSE))</f>
        <v>Sum</v>
      </c>
      <c r="E1611" s="7" t="str">
        <f>IF((VLOOKUP($A1611,'V2.5.2 Measures'!$C:$W,8,FALSE)&lt;&gt;"")*AND(VLOOKUP($A1611,'V2.5.2 Measures'!$C:$W,8,FALSE)&lt;&gt;"TBD"),VLOOKUP($A1611,'V2.5.2 Measures'!$C:$W,8,FALSE),"N/A")</f>
        <v>No</v>
      </c>
      <c r="F1611" s="7" t="str">
        <f>IF((VLOOKUP($A1611,'V2.5.2 Measures'!$C:$W,9,FALSE)&lt;&gt;"")*AND(VLOOKUP($A1611,'V2.5.2 Measures'!$C:$W,9,FALSE)&lt;&gt;"TBD"),VLOOKUP($A1611,'V2.5.2 Measures'!$C:$W,9,FALSE),"N/A")</f>
        <v>N/A</v>
      </c>
      <c r="G1611" s="7" t="str">
        <f>IF((VLOOKUP($A1611,'V2.5.2 Measures'!$C:$W,10,FALSE)&lt;&gt;"")*AND(VLOOKUP($A1611,'V2.5.2 Measures'!$C:$W,10,FALSE)&lt;&gt;"TBD"),VLOOKUP($A1611,'V2.5.2 Measures'!$C:$W,10,FALSE),"N/A")</f>
        <v>N/A</v>
      </c>
      <c r="H1611" s="7" t="str">
        <f>IF(VLOOKUP($A1611,'V2.5.2 Measures'!$C:$W,14,FALSE)&lt;&gt; "", VLOOKUP($A1611,'V2.5.2 Measures'!$C:$W,14,FALSE),"N/A")</f>
        <v>N/A</v>
      </c>
      <c r="I1611" s="7">
        <f>IF(VLOOKUP($A1611,'V2.5.2 Measures'!$C:$W,15,FALSE)&lt;&gt; "", VLOOKUP($A1611,'V2.5.2 Measures'!$C:$W,15,FALSE),"N/A")</f>
        <v>0.5</v>
      </c>
      <c r="J1611" s="7" t="str">
        <f>IF(VLOOKUP($A1611,'V2.5.2 Measures'!$C:$W,16,FALSE)&lt;&gt; "", VLOOKUP($A1611,'V2.5.2 Measures'!$C:$W,16,FALSE),"N/A")</f>
        <v>N/A</v>
      </c>
      <c r="K1611" s="7" t="str">
        <f>IF(VLOOKUP($A1611,'V2.5.2 Measures'!$C:$W,17,FALSE)&lt;&gt; "", VLOOKUP($A1611,'V2.5.2 Measures'!$C:$W,17,FALSE),"N/A")</f>
        <v>N/A</v>
      </c>
      <c r="L1611" s="7" t="str">
        <f>IF(VLOOKUP($A1611,'V2.5.2 Measures'!$C:$W,18,FALSE)&lt;&gt; "", VLOOKUP($A1611,'V2.5.2 Measures'!$C:$W,18,FALSE),"N/A")</f>
        <v>Default</v>
      </c>
      <c r="M1611" s="7" t="str">
        <f>IF(VLOOKUP($A1611,'V2.5.2 Measures'!$C:$W,19,FALSE)&lt;&gt; "", VLOOKUP($A1611,'V2.5.2 Measures'!$C:$W,19,FALSE),"N/A")</f>
        <v>SAS</v>
      </c>
      <c r="N1611" s="7" t="str">
        <f>IF(VLOOKUP($A1611,'V2.5.2 Measures'!$C:$W,20,FALSE)&lt;&gt; "", VLOOKUP($A1611,'V2.5.2 Measures'!$C:$W,20,FALSE),"N/A")</f>
        <v>V1.1</v>
      </c>
      <c r="O1611" s="7" t="str">
        <f>IF(VLOOKUP($A1611,'V2.5.2 Measures'!$C:$W,21,FALSE)&lt;&gt; "", VLOOKUP($A1611,'V2.5.2 Measures'!$C:$W,21,FALSE),"N/A")</f>
        <v>V1.1</v>
      </c>
      <c r="P1611" s="7" t="e">
        <f>IF(VLOOKUP($A1611,'V2.5.2 Measures'!$C:$W,22,FALSE)&lt;&gt; "", VLOOKUP($A1611,'V2.5.2 Measures'!$C:$W,22,FALSE),"N/A")</f>
        <v>#REF!</v>
      </c>
      <c r="Q1611" s="7" t="e">
        <f>IF(VLOOKUP($A1611,'V2.5.2 Measures'!$C:$W,23,FALSE)&lt;&gt; "", VLOOKUP($A1611,'V2.5.2 Measures'!$C:$W,23,FALSE),"N/A")</f>
        <v>#REF!</v>
      </c>
      <c r="R1611" s="7" t="e">
        <f>IF(VLOOKUP($A1611,'V2.5.2 Measures'!$C:$W,24,FALSE)&lt;&gt; "", VLOOKUP($A1611,'V2.5.2 Measures'!$C:$W,24,FALSE),"N/A")</f>
        <v>#REF!</v>
      </c>
      <c r="S1611" s="7" t="e">
        <f>IF(VLOOKUP($A1611,'V2.5.2 Measures'!$C:$W,25,FALSE)&lt;&gt; "", VLOOKUP($A1611,'V2.5.2 Measures'!$C:$W,25,FALSE),"N/A")</f>
        <v>#REF!</v>
      </c>
      <c r="T1611" s="7" t="str">
        <f>IF(VLOOKUP($A1611,'V2.5.2 Measures'!$C:$W,2,FALSE)&lt;&gt; "", VLOOKUP($A1611,'V2.5.2 Measures'!$C:$W,2,FALSE),"N/A")</f>
        <v>EXP-S-003-3</v>
      </c>
      <c r="U1611" s="7" t="str">
        <f>IF(VLOOKUP($A1611,'V2.5.2 Measures'!$C:$W,3,FALSE)&lt;&gt; "", VLOOKUP($A1611,'V2.5.2 Measures'!$C:$W,3,FALSE),"N/A")</f>
        <v>Sum of Total Medicaid Paid Amount</v>
      </c>
      <c r="V1611" s="7" t="e">
        <f>IF(VLOOKUP($A1611,'V2.5.2 Measures'!$C:$W,26,FALSE)&lt;&gt; "", VLOOKUP($A1611,'V2.5.2 Measures'!$C:$W,26,FALSE),"N/A")</f>
        <v>#REF!</v>
      </c>
      <c r="W1611" s="7" t="e">
        <f>IF(VLOOKUP($A1611,'V2.5.2 Measures'!$C:$W,44,FALSE)&lt;&gt; "", VLOOKUP($A1611,'V2.5.2 Measures'!$C:$W,44,FALSE),"N/A")</f>
        <v>#REF!</v>
      </c>
    </row>
    <row r="1612" spans="1:23" x14ac:dyDescent="0.35">
      <c r="A1612" s="7" t="str">
        <f>'V2.5.2 Measures'!C1075</f>
        <v>SUMEXP.7</v>
      </c>
      <c r="B1612" s="7" t="str">
        <f>VLOOKUP($A1612,'V2.5.2 Measures'!$C:$W,6,FALSE)</f>
        <v>Medicaid FFS: Original and Adjustment, Paid Claims</v>
      </c>
      <c r="C1612" s="7" t="str">
        <f>VLOOKUP($A1612,'V2.5.2 Measures'!$C:$W,8,FALSE)</f>
        <v>No</v>
      </c>
      <c r="D1612" s="7" t="str">
        <f>IF(VLOOKUP($A1612,'V2.5.2 Measures'!$C:$W,4,FALSE)="","",VLOOKUP($A1612,'V2.5.2 Measures'!$C:$W,4,FALSE))</f>
        <v>Sum</v>
      </c>
      <c r="E1612" s="7" t="str">
        <f>IF((VLOOKUP($A1612,'V2.5.2 Measures'!$C:$W,8,FALSE)&lt;&gt;"")*AND(VLOOKUP($A1612,'V2.5.2 Measures'!$C:$W,8,FALSE)&lt;&gt;"TBD"),VLOOKUP($A1612,'V2.5.2 Measures'!$C:$W,8,FALSE),"N/A")</f>
        <v>No</v>
      </c>
      <c r="F1612" s="7" t="str">
        <f>IF((VLOOKUP($A1612,'V2.5.2 Measures'!$C:$W,9,FALSE)&lt;&gt;"")*AND(VLOOKUP($A1612,'V2.5.2 Measures'!$C:$W,9,FALSE)&lt;&gt;"TBD"),VLOOKUP($A1612,'V2.5.2 Measures'!$C:$W,9,FALSE),"N/A")</f>
        <v>N/A</v>
      </c>
      <c r="G1612" s="7" t="str">
        <f>IF((VLOOKUP($A1612,'V2.5.2 Measures'!$C:$W,10,FALSE)&lt;&gt;"")*AND(VLOOKUP($A1612,'V2.5.2 Measures'!$C:$W,10,FALSE)&lt;&gt;"TBD"),VLOOKUP($A1612,'V2.5.2 Measures'!$C:$W,10,FALSE),"N/A")</f>
        <v>N/A</v>
      </c>
      <c r="H1612" s="7" t="str">
        <f>IF(VLOOKUP($A1612,'V2.5.2 Measures'!$C:$W,14,FALSE)&lt;&gt; "", VLOOKUP($A1612,'V2.5.2 Measures'!$C:$W,14,FALSE),"N/A")</f>
        <v>N/A</v>
      </c>
      <c r="I1612" s="7">
        <f>IF(VLOOKUP($A1612,'V2.5.2 Measures'!$C:$W,15,FALSE)&lt;&gt; "", VLOOKUP($A1612,'V2.5.2 Measures'!$C:$W,15,FALSE),"N/A")</f>
        <v>0.5</v>
      </c>
      <c r="J1612" s="7" t="str">
        <f>IF(VLOOKUP($A1612,'V2.5.2 Measures'!$C:$W,16,FALSE)&lt;&gt; "", VLOOKUP($A1612,'V2.5.2 Measures'!$C:$W,16,FALSE),"N/A")</f>
        <v>N/A</v>
      </c>
      <c r="K1612" s="7" t="str">
        <f>IF(VLOOKUP($A1612,'V2.5.2 Measures'!$C:$W,17,FALSE)&lt;&gt; "", VLOOKUP($A1612,'V2.5.2 Measures'!$C:$W,17,FALSE),"N/A")</f>
        <v>N/A</v>
      </c>
      <c r="L1612" s="7" t="str">
        <f>IF(VLOOKUP($A1612,'V2.5.2 Measures'!$C:$W,18,FALSE)&lt;&gt; "", VLOOKUP($A1612,'V2.5.2 Measures'!$C:$W,18,FALSE),"N/A")</f>
        <v>Default</v>
      </c>
      <c r="M1612" s="7" t="str">
        <f>IF(VLOOKUP($A1612,'V2.5.2 Measures'!$C:$W,19,FALSE)&lt;&gt; "", VLOOKUP($A1612,'V2.5.2 Measures'!$C:$W,19,FALSE),"N/A")</f>
        <v>SAS</v>
      </c>
      <c r="N1612" s="7" t="str">
        <f>IF(VLOOKUP($A1612,'V2.5.2 Measures'!$C:$W,20,FALSE)&lt;&gt; "", VLOOKUP($A1612,'V2.5.2 Measures'!$C:$W,20,FALSE),"N/A")</f>
        <v>V1.1</v>
      </c>
      <c r="O1612" s="7" t="str">
        <f>IF(VLOOKUP($A1612,'V2.5.2 Measures'!$C:$W,21,FALSE)&lt;&gt; "", VLOOKUP($A1612,'V2.5.2 Measures'!$C:$W,21,FALSE),"N/A")</f>
        <v>V1.1</v>
      </c>
      <c r="P1612" s="7" t="e">
        <f>IF(VLOOKUP($A1612,'V2.5.2 Measures'!$C:$W,22,FALSE)&lt;&gt; "", VLOOKUP($A1612,'V2.5.2 Measures'!$C:$W,22,FALSE),"N/A")</f>
        <v>#REF!</v>
      </c>
      <c r="Q1612" s="7" t="e">
        <f>IF(VLOOKUP($A1612,'V2.5.2 Measures'!$C:$W,23,FALSE)&lt;&gt; "", VLOOKUP($A1612,'V2.5.2 Measures'!$C:$W,23,FALSE),"N/A")</f>
        <v>#REF!</v>
      </c>
      <c r="R1612" s="7" t="e">
        <f>IF(VLOOKUP($A1612,'V2.5.2 Measures'!$C:$W,24,FALSE)&lt;&gt; "", VLOOKUP($A1612,'V2.5.2 Measures'!$C:$W,24,FALSE),"N/A")</f>
        <v>#REF!</v>
      </c>
      <c r="S1612" s="7" t="e">
        <f>IF(VLOOKUP($A1612,'V2.5.2 Measures'!$C:$W,25,FALSE)&lt;&gt; "", VLOOKUP($A1612,'V2.5.2 Measures'!$C:$W,25,FALSE),"N/A")</f>
        <v>#REF!</v>
      </c>
      <c r="T1612" s="7" t="str">
        <f>IF(VLOOKUP($A1612,'V2.5.2 Measures'!$C:$W,2,FALSE)&lt;&gt; "", VLOOKUP($A1612,'V2.5.2 Measures'!$C:$W,2,FALSE),"N/A")</f>
        <v>EXP-S-004-7</v>
      </c>
      <c r="U1612" s="7" t="str">
        <f>IF(VLOOKUP($A1612,'V2.5.2 Measures'!$C:$W,3,FALSE)&lt;&gt; "", VLOOKUP($A1612,'V2.5.2 Measures'!$C:$W,3,FALSE),"N/A")</f>
        <v>Sum of Total Medicaid Paid Amount</v>
      </c>
      <c r="V1612" s="7" t="e">
        <f>IF(VLOOKUP($A1612,'V2.5.2 Measures'!$C:$W,26,FALSE)&lt;&gt; "", VLOOKUP($A1612,'V2.5.2 Measures'!$C:$W,26,FALSE),"N/A")</f>
        <v>#REF!</v>
      </c>
      <c r="W1612" s="7" t="e">
        <f>IF(VLOOKUP($A1612,'V2.5.2 Measures'!$C:$W,44,FALSE)&lt;&gt; "", VLOOKUP($A1612,'V2.5.2 Measures'!$C:$W,44,FALSE),"N/A")</f>
        <v>#REF!</v>
      </c>
    </row>
    <row r="1613" spans="1:23" x14ac:dyDescent="0.35">
      <c r="A1613" s="7" t="str">
        <f>'V2.5.2 Measures'!C1076</f>
        <v>SUMEXP.2</v>
      </c>
      <c r="B1613" s="7" t="str">
        <f>VLOOKUP($A1613,'V2.5.2 Measures'!$C:$W,6,FALSE)</f>
        <v>S-CHIP FFS: Original and Adjustment, Paid Claims</v>
      </c>
      <c r="C1613" s="7" t="str">
        <f>VLOOKUP($A1613,'V2.5.2 Measures'!$C:$W,8,FALSE)</f>
        <v>No</v>
      </c>
      <c r="D1613" s="7" t="str">
        <f>IF(VLOOKUP($A1613,'V2.5.2 Measures'!$C:$W,4,FALSE)="","",VLOOKUP($A1613,'V2.5.2 Measures'!$C:$W,4,FALSE))</f>
        <v>Sum</v>
      </c>
      <c r="E1613" s="7" t="str">
        <f>IF((VLOOKUP($A1613,'V2.5.2 Measures'!$C:$W,8,FALSE)&lt;&gt;"")*AND(VLOOKUP($A1613,'V2.5.2 Measures'!$C:$W,8,FALSE)&lt;&gt;"TBD"),VLOOKUP($A1613,'V2.5.2 Measures'!$C:$W,8,FALSE),"N/A")</f>
        <v>No</v>
      </c>
      <c r="F1613" s="7" t="str">
        <f>IF((VLOOKUP($A1613,'V2.5.2 Measures'!$C:$W,9,FALSE)&lt;&gt;"")*AND(VLOOKUP($A1613,'V2.5.2 Measures'!$C:$W,9,FALSE)&lt;&gt;"TBD"),VLOOKUP($A1613,'V2.5.2 Measures'!$C:$W,9,FALSE),"N/A")</f>
        <v>N/A</v>
      </c>
      <c r="G1613" s="7" t="str">
        <f>IF((VLOOKUP($A1613,'V2.5.2 Measures'!$C:$W,10,FALSE)&lt;&gt;"")*AND(VLOOKUP($A1613,'V2.5.2 Measures'!$C:$W,10,FALSE)&lt;&gt;"TBD"),VLOOKUP($A1613,'V2.5.2 Measures'!$C:$W,10,FALSE),"N/A")</f>
        <v>N/A</v>
      </c>
      <c r="H1613" s="7" t="str">
        <f>IF(VLOOKUP($A1613,'V2.5.2 Measures'!$C:$W,14,FALSE)&lt;&gt; "", VLOOKUP($A1613,'V2.5.2 Measures'!$C:$W,14,FALSE),"N/A")</f>
        <v>N/A</v>
      </c>
      <c r="I1613" s="7">
        <f>IF(VLOOKUP($A1613,'V2.5.2 Measures'!$C:$W,15,FALSE)&lt;&gt; "", VLOOKUP($A1613,'V2.5.2 Measures'!$C:$W,15,FALSE),"N/A")</f>
        <v>0.5</v>
      </c>
      <c r="J1613" s="7" t="str">
        <f>IF(VLOOKUP($A1613,'V2.5.2 Measures'!$C:$W,16,FALSE)&lt;&gt; "", VLOOKUP($A1613,'V2.5.2 Measures'!$C:$W,16,FALSE),"N/A")</f>
        <v>N/A</v>
      </c>
      <c r="K1613" s="7" t="str">
        <f>IF(VLOOKUP($A1613,'V2.5.2 Measures'!$C:$W,17,FALSE)&lt;&gt; "", VLOOKUP($A1613,'V2.5.2 Measures'!$C:$W,17,FALSE),"N/A")</f>
        <v>N/A</v>
      </c>
      <c r="L1613" s="7" t="str">
        <f>IF(VLOOKUP($A1613,'V2.5.2 Measures'!$C:$W,18,FALSE)&lt;&gt; "", VLOOKUP($A1613,'V2.5.2 Measures'!$C:$W,18,FALSE),"N/A")</f>
        <v>Default</v>
      </c>
      <c r="M1613" s="7" t="str">
        <f>IF(VLOOKUP($A1613,'V2.5.2 Measures'!$C:$W,19,FALSE)&lt;&gt; "", VLOOKUP($A1613,'V2.5.2 Measures'!$C:$W,19,FALSE),"N/A")</f>
        <v>SAS</v>
      </c>
      <c r="N1613" s="7" t="str">
        <f>IF(VLOOKUP($A1613,'V2.5.2 Measures'!$C:$W,20,FALSE)&lt;&gt; "", VLOOKUP($A1613,'V2.5.2 Measures'!$C:$W,20,FALSE),"N/A")</f>
        <v>V1.1</v>
      </c>
      <c r="O1613" s="7" t="str">
        <f>IF(VLOOKUP($A1613,'V2.5.2 Measures'!$C:$W,21,FALSE)&lt;&gt; "", VLOOKUP($A1613,'V2.5.2 Measures'!$C:$W,21,FALSE),"N/A")</f>
        <v>V1.1</v>
      </c>
      <c r="P1613" s="7" t="e">
        <f>IF(VLOOKUP($A1613,'V2.5.2 Measures'!$C:$W,22,FALSE)&lt;&gt; "", VLOOKUP($A1613,'V2.5.2 Measures'!$C:$W,22,FALSE),"N/A")</f>
        <v>#REF!</v>
      </c>
      <c r="Q1613" s="7" t="e">
        <f>IF(VLOOKUP($A1613,'V2.5.2 Measures'!$C:$W,23,FALSE)&lt;&gt; "", VLOOKUP($A1613,'V2.5.2 Measures'!$C:$W,23,FALSE),"N/A")</f>
        <v>#REF!</v>
      </c>
      <c r="R1613" s="7" t="e">
        <f>IF(VLOOKUP($A1613,'V2.5.2 Measures'!$C:$W,24,FALSE)&lt;&gt; "", VLOOKUP($A1613,'V2.5.2 Measures'!$C:$W,24,FALSE),"N/A")</f>
        <v>#REF!</v>
      </c>
      <c r="S1613" s="7" t="e">
        <f>IF(VLOOKUP($A1613,'V2.5.2 Measures'!$C:$W,25,FALSE)&lt;&gt; "", VLOOKUP($A1613,'V2.5.2 Measures'!$C:$W,25,FALSE),"N/A")</f>
        <v>#REF!</v>
      </c>
      <c r="T1613" s="7" t="str">
        <f>IF(VLOOKUP($A1613,'V2.5.2 Measures'!$C:$W,2,FALSE)&lt;&gt; "", VLOOKUP($A1613,'V2.5.2 Measures'!$C:$W,2,FALSE),"N/A")</f>
        <v>EXP-S-005-2</v>
      </c>
      <c r="U1613" s="7" t="str">
        <f>IF(VLOOKUP($A1613,'V2.5.2 Measures'!$C:$W,3,FALSE)&lt;&gt; "", VLOOKUP($A1613,'V2.5.2 Measures'!$C:$W,3,FALSE),"N/A")</f>
        <v>Sum of Total Medicaid Paid Amount</v>
      </c>
      <c r="V1613" s="7" t="e">
        <f>IF(VLOOKUP($A1613,'V2.5.2 Measures'!$C:$W,26,FALSE)&lt;&gt; "", VLOOKUP($A1613,'V2.5.2 Measures'!$C:$W,26,FALSE),"N/A")</f>
        <v>#REF!</v>
      </c>
      <c r="W1613" s="7" t="e">
        <f>IF(VLOOKUP($A1613,'V2.5.2 Measures'!$C:$W,44,FALSE)&lt;&gt; "", VLOOKUP($A1613,'V2.5.2 Measures'!$C:$W,44,FALSE),"N/A")</f>
        <v>#REF!</v>
      </c>
    </row>
    <row r="1614" spans="1:23" x14ac:dyDescent="0.35">
      <c r="A1614" s="7" t="str">
        <f>'V2.5.2 Measures'!C1077</f>
        <v>SUMEXP.6</v>
      </c>
      <c r="B1614" s="7" t="str">
        <f>VLOOKUP($A1614,'V2.5.2 Measures'!$C:$W,6,FALSE)</f>
        <v>S-CHIP FFS: Original and Adjustment, Paid Claims</v>
      </c>
      <c r="C1614" s="7" t="str">
        <f>VLOOKUP($A1614,'V2.5.2 Measures'!$C:$W,8,FALSE)</f>
        <v>No</v>
      </c>
      <c r="D1614" s="7" t="str">
        <f>IF(VLOOKUP($A1614,'V2.5.2 Measures'!$C:$W,4,FALSE)="","",VLOOKUP($A1614,'V2.5.2 Measures'!$C:$W,4,FALSE))</f>
        <v>Sum</v>
      </c>
      <c r="E1614" s="7" t="str">
        <f>IF((VLOOKUP($A1614,'V2.5.2 Measures'!$C:$W,8,FALSE)&lt;&gt;"")*AND(VLOOKUP($A1614,'V2.5.2 Measures'!$C:$W,8,FALSE)&lt;&gt;"TBD"),VLOOKUP($A1614,'V2.5.2 Measures'!$C:$W,8,FALSE),"N/A")</f>
        <v>No</v>
      </c>
      <c r="F1614" s="7" t="str">
        <f>IF((VLOOKUP($A1614,'V2.5.2 Measures'!$C:$W,9,FALSE)&lt;&gt;"")*AND(VLOOKUP($A1614,'V2.5.2 Measures'!$C:$W,9,FALSE)&lt;&gt;"TBD"),VLOOKUP($A1614,'V2.5.2 Measures'!$C:$W,9,FALSE),"N/A")</f>
        <v>N/A</v>
      </c>
      <c r="G1614" s="7" t="str">
        <f>IF((VLOOKUP($A1614,'V2.5.2 Measures'!$C:$W,10,FALSE)&lt;&gt;"")*AND(VLOOKUP($A1614,'V2.5.2 Measures'!$C:$W,10,FALSE)&lt;&gt;"TBD"),VLOOKUP($A1614,'V2.5.2 Measures'!$C:$W,10,FALSE),"N/A")</f>
        <v>N/A</v>
      </c>
      <c r="H1614" s="7" t="str">
        <f>IF(VLOOKUP($A1614,'V2.5.2 Measures'!$C:$W,14,FALSE)&lt;&gt; "", VLOOKUP($A1614,'V2.5.2 Measures'!$C:$W,14,FALSE),"N/A")</f>
        <v>N/A</v>
      </c>
      <c r="I1614" s="7">
        <f>IF(VLOOKUP($A1614,'V2.5.2 Measures'!$C:$W,15,FALSE)&lt;&gt; "", VLOOKUP($A1614,'V2.5.2 Measures'!$C:$W,15,FALSE),"N/A")</f>
        <v>0.5</v>
      </c>
      <c r="J1614" s="7" t="str">
        <f>IF(VLOOKUP($A1614,'V2.5.2 Measures'!$C:$W,16,FALSE)&lt;&gt; "", VLOOKUP($A1614,'V2.5.2 Measures'!$C:$W,16,FALSE),"N/A")</f>
        <v>N/A</v>
      </c>
      <c r="K1614" s="7" t="str">
        <f>IF(VLOOKUP($A1614,'V2.5.2 Measures'!$C:$W,17,FALSE)&lt;&gt; "", VLOOKUP($A1614,'V2.5.2 Measures'!$C:$W,17,FALSE),"N/A")</f>
        <v>N/A</v>
      </c>
      <c r="L1614" s="7" t="str">
        <f>IF(VLOOKUP($A1614,'V2.5.2 Measures'!$C:$W,18,FALSE)&lt;&gt; "", VLOOKUP($A1614,'V2.5.2 Measures'!$C:$W,18,FALSE),"N/A")</f>
        <v>Default</v>
      </c>
      <c r="M1614" s="7" t="str">
        <f>IF(VLOOKUP($A1614,'V2.5.2 Measures'!$C:$W,19,FALSE)&lt;&gt; "", VLOOKUP($A1614,'V2.5.2 Measures'!$C:$W,19,FALSE),"N/A")</f>
        <v>SAS</v>
      </c>
      <c r="N1614" s="7" t="str">
        <f>IF(VLOOKUP($A1614,'V2.5.2 Measures'!$C:$W,20,FALSE)&lt;&gt; "", VLOOKUP($A1614,'V2.5.2 Measures'!$C:$W,20,FALSE),"N/A")</f>
        <v>V1.1</v>
      </c>
      <c r="O1614" s="7" t="str">
        <f>IF(VLOOKUP($A1614,'V2.5.2 Measures'!$C:$W,21,FALSE)&lt;&gt; "", VLOOKUP($A1614,'V2.5.2 Measures'!$C:$W,21,FALSE),"N/A")</f>
        <v>V1.1</v>
      </c>
      <c r="P1614" s="7" t="e">
        <f>IF(VLOOKUP($A1614,'V2.5.2 Measures'!$C:$W,22,FALSE)&lt;&gt; "", VLOOKUP($A1614,'V2.5.2 Measures'!$C:$W,22,FALSE),"N/A")</f>
        <v>#REF!</v>
      </c>
      <c r="Q1614" s="7" t="e">
        <f>IF(VLOOKUP($A1614,'V2.5.2 Measures'!$C:$W,23,FALSE)&lt;&gt; "", VLOOKUP($A1614,'V2.5.2 Measures'!$C:$W,23,FALSE),"N/A")</f>
        <v>#REF!</v>
      </c>
      <c r="R1614" s="7" t="e">
        <f>IF(VLOOKUP($A1614,'V2.5.2 Measures'!$C:$W,24,FALSE)&lt;&gt; "", VLOOKUP($A1614,'V2.5.2 Measures'!$C:$W,24,FALSE),"N/A")</f>
        <v>#REF!</v>
      </c>
      <c r="S1614" s="7" t="e">
        <f>IF(VLOOKUP($A1614,'V2.5.2 Measures'!$C:$W,25,FALSE)&lt;&gt; "", VLOOKUP($A1614,'V2.5.2 Measures'!$C:$W,25,FALSE),"N/A")</f>
        <v>#REF!</v>
      </c>
      <c r="T1614" s="7" t="str">
        <f>IF(VLOOKUP($A1614,'V2.5.2 Measures'!$C:$W,2,FALSE)&lt;&gt; "", VLOOKUP($A1614,'V2.5.2 Measures'!$C:$W,2,FALSE),"N/A")</f>
        <v>EXP-S-006-6</v>
      </c>
      <c r="U1614" s="7" t="str">
        <f>IF(VLOOKUP($A1614,'V2.5.2 Measures'!$C:$W,3,FALSE)&lt;&gt; "", VLOOKUP($A1614,'V2.5.2 Measures'!$C:$W,3,FALSE),"N/A")</f>
        <v xml:space="preserve">Sum of Medicaid Paid Amount </v>
      </c>
      <c r="V1614" s="7" t="e">
        <f>IF(VLOOKUP($A1614,'V2.5.2 Measures'!$C:$W,26,FALSE)&lt;&gt; "", VLOOKUP($A1614,'V2.5.2 Measures'!$C:$W,26,FALSE),"N/A")</f>
        <v>#REF!</v>
      </c>
      <c r="W1614" s="7" t="e">
        <f>IF(VLOOKUP($A1614,'V2.5.2 Measures'!$C:$W,44,FALSE)&lt;&gt; "", VLOOKUP($A1614,'V2.5.2 Measures'!$C:$W,44,FALSE),"N/A")</f>
        <v>#REF!</v>
      </c>
    </row>
    <row r="1615" spans="1:23" x14ac:dyDescent="0.35">
      <c r="A1615" s="7" t="str">
        <f>'V2.5.2 Measures'!C1078</f>
        <v>SUMEXP.4</v>
      </c>
      <c r="B1615" s="7" t="str">
        <f>VLOOKUP($A1615,'V2.5.2 Measures'!$C:$W,6,FALSE)</f>
        <v>S-CHIP FFS: Original and Adjustment, Paid Claims</v>
      </c>
      <c r="C1615" s="7" t="str">
        <f>VLOOKUP($A1615,'V2.5.2 Measures'!$C:$W,8,FALSE)</f>
        <v>No</v>
      </c>
      <c r="D1615" s="7" t="str">
        <f>IF(VLOOKUP($A1615,'V2.5.2 Measures'!$C:$W,4,FALSE)="","",VLOOKUP($A1615,'V2.5.2 Measures'!$C:$W,4,FALSE))</f>
        <v>Sum</v>
      </c>
      <c r="E1615" s="7" t="str">
        <f>IF((VLOOKUP($A1615,'V2.5.2 Measures'!$C:$W,8,FALSE)&lt;&gt;"")*AND(VLOOKUP($A1615,'V2.5.2 Measures'!$C:$W,8,FALSE)&lt;&gt;"TBD"),VLOOKUP($A1615,'V2.5.2 Measures'!$C:$W,8,FALSE),"N/A")</f>
        <v>No</v>
      </c>
      <c r="F1615" s="7" t="str">
        <f>IF((VLOOKUP($A1615,'V2.5.2 Measures'!$C:$W,9,FALSE)&lt;&gt;"")*AND(VLOOKUP($A1615,'V2.5.2 Measures'!$C:$W,9,FALSE)&lt;&gt;"TBD"),VLOOKUP($A1615,'V2.5.2 Measures'!$C:$W,9,FALSE),"N/A")</f>
        <v>N/A</v>
      </c>
      <c r="G1615" s="7" t="str">
        <f>IF((VLOOKUP($A1615,'V2.5.2 Measures'!$C:$W,10,FALSE)&lt;&gt;"")*AND(VLOOKUP($A1615,'V2.5.2 Measures'!$C:$W,10,FALSE)&lt;&gt;"TBD"),VLOOKUP($A1615,'V2.5.2 Measures'!$C:$W,10,FALSE),"N/A")</f>
        <v>N/A</v>
      </c>
      <c r="H1615" s="7" t="str">
        <f>IF(VLOOKUP($A1615,'V2.5.2 Measures'!$C:$W,14,FALSE)&lt;&gt; "", VLOOKUP($A1615,'V2.5.2 Measures'!$C:$W,14,FALSE),"N/A")</f>
        <v>N/A</v>
      </c>
      <c r="I1615" s="7">
        <f>IF(VLOOKUP($A1615,'V2.5.2 Measures'!$C:$W,15,FALSE)&lt;&gt; "", VLOOKUP($A1615,'V2.5.2 Measures'!$C:$W,15,FALSE),"N/A")</f>
        <v>0.5</v>
      </c>
      <c r="J1615" s="7" t="str">
        <f>IF(VLOOKUP($A1615,'V2.5.2 Measures'!$C:$W,16,FALSE)&lt;&gt; "", VLOOKUP($A1615,'V2.5.2 Measures'!$C:$W,16,FALSE),"N/A")</f>
        <v>N/A</v>
      </c>
      <c r="K1615" s="7" t="str">
        <f>IF(VLOOKUP($A1615,'V2.5.2 Measures'!$C:$W,17,FALSE)&lt;&gt; "", VLOOKUP($A1615,'V2.5.2 Measures'!$C:$W,17,FALSE),"N/A")</f>
        <v>N/A</v>
      </c>
      <c r="L1615" s="7" t="str">
        <f>IF(VLOOKUP($A1615,'V2.5.2 Measures'!$C:$W,18,FALSE)&lt;&gt; "", VLOOKUP($A1615,'V2.5.2 Measures'!$C:$W,18,FALSE),"N/A")</f>
        <v>Default</v>
      </c>
      <c r="M1615" s="7" t="str">
        <f>IF(VLOOKUP($A1615,'V2.5.2 Measures'!$C:$W,19,FALSE)&lt;&gt; "", VLOOKUP($A1615,'V2.5.2 Measures'!$C:$W,19,FALSE),"N/A")</f>
        <v>SAS</v>
      </c>
      <c r="N1615" s="7" t="str">
        <f>IF(VLOOKUP($A1615,'V2.5.2 Measures'!$C:$W,20,FALSE)&lt;&gt; "", VLOOKUP($A1615,'V2.5.2 Measures'!$C:$W,20,FALSE),"N/A")</f>
        <v>V1.1</v>
      </c>
      <c r="O1615" s="7" t="str">
        <f>IF(VLOOKUP($A1615,'V2.5.2 Measures'!$C:$W,21,FALSE)&lt;&gt; "", VLOOKUP($A1615,'V2.5.2 Measures'!$C:$W,21,FALSE),"N/A")</f>
        <v>V1.1</v>
      </c>
      <c r="P1615" s="7" t="e">
        <f>IF(VLOOKUP($A1615,'V2.5.2 Measures'!$C:$W,22,FALSE)&lt;&gt; "", VLOOKUP($A1615,'V2.5.2 Measures'!$C:$W,22,FALSE),"N/A")</f>
        <v>#REF!</v>
      </c>
      <c r="Q1615" s="7" t="e">
        <f>IF(VLOOKUP($A1615,'V2.5.2 Measures'!$C:$W,23,FALSE)&lt;&gt; "", VLOOKUP($A1615,'V2.5.2 Measures'!$C:$W,23,FALSE),"N/A")</f>
        <v>#REF!</v>
      </c>
      <c r="R1615" s="7" t="e">
        <f>IF(VLOOKUP($A1615,'V2.5.2 Measures'!$C:$W,24,FALSE)&lt;&gt; "", VLOOKUP($A1615,'V2.5.2 Measures'!$C:$W,24,FALSE),"N/A")</f>
        <v>#REF!</v>
      </c>
      <c r="S1615" s="7" t="e">
        <f>IF(VLOOKUP($A1615,'V2.5.2 Measures'!$C:$W,25,FALSE)&lt;&gt; "", VLOOKUP($A1615,'V2.5.2 Measures'!$C:$W,25,FALSE),"N/A")</f>
        <v>#REF!</v>
      </c>
      <c r="T1615" s="7" t="str">
        <f>IF(VLOOKUP($A1615,'V2.5.2 Measures'!$C:$W,2,FALSE)&lt;&gt; "", VLOOKUP($A1615,'V2.5.2 Measures'!$C:$W,2,FALSE),"N/A")</f>
        <v>EXP-S-007-4</v>
      </c>
      <c r="U1615" s="7" t="str">
        <f>IF(VLOOKUP($A1615,'V2.5.2 Measures'!$C:$W,3,FALSE)&lt;&gt; "", VLOOKUP($A1615,'V2.5.2 Measures'!$C:$W,3,FALSE),"N/A")</f>
        <v>Sum of Total Medicaid Paid Amount</v>
      </c>
      <c r="V1615" s="7" t="e">
        <f>IF(VLOOKUP($A1615,'V2.5.2 Measures'!$C:$W,26,FALSE)&lt;&gt; "", VLOOKUP($A1615,'V2.5.2 Measures'!$C:$W,26,FALSE),"N/A")</f>
        <v>#REF!</v>
      </c>
      <c r="W1615" s="7" t="e">
        <f>IF(VLOOKUP($A1615,'V2.5.2 Measures'!$C:$W,44,FALSE)&lt;&gt; "", VLOOKUP($A1615,'V2.5.2 Measures'!$C:$W,44,FALSE),"N/A")</f>
        <v>#REF!</v>
      </c>
    </row>
    <row r="1616" spans="1:23" x14ac:dyDescent="0.35">
      <c r="A1616" s="7" t="str">
        <f>'V2.5.2 Measures'!C1079</f>
        <v>SUMEXP.8</v>
      </c>
      <c r="B1616" s="7" t="str">
        <f>VLOOKUP($A1616,'V2.5.2 Measures'!$C:$W,6,FALSE)</f>
        <v>S-CHIP FFS: Original and Adjustment, Paid Claims</v>
      </c>
      <c r="C1616" s="7" t="str">
        <f>VLOOKUP($A1616,'V2.5.2 Measures'!$C:$W,8,FALSE)</f>
        <v>No</v>
      </c>
      <c r="D1616" s="7" t="str">
        <f>IF(VLOOKUP($A1616,'V2.5.2 Measures'!$C:$W,4,FALSE)="","",VLOOKUP($A1616,'V2.5.2 Measures'!$C:$W,4,FALSE))</f>
        <v>Sum</v>
      </c>
      <c r="E1616" s="7" t="str">
        <f>IF((VLOOKUP($A1616,'V2.5.2 Measures'!$C:$W,8,FALSE)&lt;&gt;"")*AND(VLOOKUP($A1616,'V2.5.2 Measures'!$C:$W,8,FALSE)&lt;&gt;"TBD"),VLOOKUP($A1616,'V2.5.2 Measures'!$C:$W,8,FALSE),"N/A")</f>
        <v>No</v>
      </c>
      <c r="F1616" s="7" t="str">
        <f>IF((VLOOKUP($A1616,'V2.5.2 Measures'!$C:$W,9,FALSE)&lt;&gt;"")*AND(VLOOKUP($A1616,'V2.5.2 Measures'!$C:$W,9,FALSE)&lt;&gt;"TBD"),VLOOKUP($A1616,'V2.5.2 Measures'!$C:$W,9,FALSE),"N/A")</f>
        <v>N/A</v>
      </c>
      <c r="G1616" s="7" t="str">
        <f>IF((VLOOKUP($A1616,'V2.5.2 Measures'!$C:$W,10,FALSE)&lt;&gt;"")*AND(VLOOKUP($A1616,'V2.5.2 Measures'!$C:$W,10,FALSE)&lt;&gt;"TBD"),VLOOKUP($A1616,'V2.5.2 Measures'!$C:$W,10,FALSE),"N/A")</f>
        <v>N/A</v>
      </c>
      <c r="H1616" s="7" t="str">
        <f>IF(VLOOKUP($A1616,'V2.5.2 Measures'!$C:$W,14,FALSE)&lt;&gt; "", VLOOKUP($A1616,'V2.5.2 Measures'!$C:$W,14,FALSE),"N/A")</f>
        <v>N/A</v>
      </c>
      <c r="I1616" s="7">
        <f>IF(VLOOKUP($A1616,'V2.5.2 Measures'!$C:$W,15,FALSE)&lt;&gt; "", VLOOKUP($A1616,'V2.5.2 Measures'!$C:$W,15,FALSE),"N/A")</f>
        <v>0.5</v>
      </c>
      <c r="J1616" s="7" t="str">
        <f>IF(VLOOKUP($A1616,'V2.5.2 Measures'!$C:$W,16,FALSE)&lt;&gt; "", VLOOKUP($A1616,'V2.5.2 Measures'!$C:$W,16,FALSE),"N/A")</f>
        <v>N/A</v>
      </c>
      <c r="K1616" s="7" t="str">
        <f>IF(VLOOKUP($A1616,'V2.5.2 Measures'!$C:$W,17,FALSE)&lt;&gt; "", VLOOKUP($A1616,'V2.5.2 Measures'!$C:$W,17,FALSE),"N/A")</f>
        <v>N/A</v>
      </c>
      <c r="L1616" s="7" t="str">
        <f>IF(VLOOKUP($A1616,'V2.5.2 Measures'!$C:$W,18,FALSE)&lt;&gt; "", VLOOKUP($A1616,'V2.5.2 Measures'!$C:$W,18,FALSE),"N/A")</f>
        <v>Default</v>
      </c>
      <c r="M1616" s="7" t="str">
        <f>IF(VLOOKUP($A1616,'V2.5.2 Measures'!$C:$W,19,FALSE)&lt;&gt; "", VLOOKUP($A1616,'V2.5.2 Measures'!$C:$W,19,FALSE),"N/A")</f>
        <v>SAS</v>
      </c>
      <c r="N1616" s="7" t="str">
        <f>IF(VLOOKUP($A1616,'V2.5.2 Measures'!$C:$W,20,FALSE)&lt;&gt; "", VLOOKUP($A1616,'V2.5.2 Measures'!$C:$W,20,FALSE),"N/A")</f>
        <v>V1.1</v>
      </c>
      <c r="O1616" s="7" t="str">
        <f>IF(VLOOKUP($A1616,'V2.5.2 Measures'!$C:$W,21,FALSE)&lt;&gt; "", VLOOKUP($A1616,'V2.5.2 Measures'!$C:$W,21,FALSE),"N/A")</f>
        <v>V1.1</v>
      </c>
      <c r="P1616" s="7" t="e">
        <f>IF(VLOOKUP($A1616,'V2.5.2 Measures'!$C:$W,22,FALSE)&lt;&gt; "", VLOOKUP($A1616,'V2.5.2 Measures'!$C:$W,22,FALSE),"N/A")</f>
        <v>#REF!</v>
      </c>
      <c r="Q1616" s="7" t="e">
        <f>IF(VLOOKUP($A1616,'V2.5.2 Measures'!$C:$W,23,FALSE)&lt;&gt; "", VLOOKUP($A1616,'V2.5.2 Measures'!$C:$W,23,FALSE),"N/A")</f>
        <v>#REF!</v>
      </c>
      <c r="R1616" s="7" t="e">
        <f>IF(VLOOKUP($A1616,'V2.5.2 Measures'!$C:$W,24,FALSE)&lt;&gt; "", VLOOKUP($A1616,'V2.5.2 Measures'!$C:$W,24,FALSE),"N/A")</f>
        <v>#REF!</v>
      </c>
      <c r="S1616" s="7" t="e">
        <f>IF(VLOOKUP($A1616,'V2.5.2 Measures'!$C:$W,25,FALSE)&lt;&gt; "", VLOOKUP($A1616,'V2.5.2 Measures'!$C:$W,25,FALSE),"N/A")</f>
        <v>#REF!</v>
      </c>
      <c r="T1616" s="7" t="str">
        <f>IF(VLOOKUP($A1616,'V2.5.2 Measures'!$C:$W,2,FALSE)&lt;&gt; "", VLOOKUP($A1616,'V2.5.2 Measures'!$C:$W,2,FALSE),"N/A")</f>
        <v>EXP-S-008-8</v>
      </c>
      <c r="U1616" s="7" t="str">
        <f>IF(VLOOKUP($A1616,'V2.5.2 Measures'!$C:$W,3,FALSE)&lt;&gt; "", VLOOKUP($A1616,'V2.5.2 Measures'!$C:$W,3,FALSE),"N/A")</f>
        <v>Sum of Total Medicaid Paid Amount</v>
      </c>
      <c r="V1616" s="7" t="e">
        <f>IF(VLOOKUP($A1616,'V2.5.2 Measures'!$C:$W,26,FALSE)&lt;&gt; "", VLOOKUP($A1616,'V2.5.2 Measures'!$C:$W,26,FALSE),"N/A")</f>
        <v>#REF!</v>
      </c>
      <c r="W1616" s="7" t="e">
        <f>IF(VLOOKUP($A1616,'V2.5.2 Measures'!$C:$W,44,FALSE)&lt;&gt; "", VLOOKUP($A1616,'V2.5.2 Measures'!$C:$W,44,FALSE),"N/A")</f>
        <v>#REF!</v>
      </c>
    </row>
    <row r="1617" spans="1:23" x14ac:dyDescent="0.35">
      <c r="A1617" s="7" t="str">
        <f>'V2.5.2 Measures'!C1080</f>
        <v>FFS10.85</v>
      </c>
      <c r="B1617" s="7" t="str">
        <f>VLOOKUP($A1617,'V2.5.2 Measures'!$C:$W,6,FALSE)</f>
        <v>Medicaid FFS: Original, Crossover, Paid Claims</v>
      </c>
      <c r="C1617" s="7" t="str">
        <f>VLOOKUP($A1617,'V2.5.2 Measures'!$C:$W,8,FALSE)</f>
        <v>No</v>
      </c>
      <c r="D1617" s="7" t="str">
        <f>IF(VLOOKUP($A1617,'V2.5.2 Measures'!$C:$W,4,FALSE)="","",VLOOKUP($A1617,'V2.5.2 Measures'!$C:$W,4,FALSE))</f>
        <v>Count</v>
      </c>
      <c r="E1617" s="7" t="str">
        <f>IF((VLOOKUP($A1617,'V2.5.2 Measures'!$C:$W,8,FALSE)&lt;&gt;"")*AND(VLOOKUP($A1617,'V2.5.2 Measures'!$C:$W,8,FALSE)&lt;&gt;"TBD"),VLOOKUP($A1617,'V2.5.2 Measures'!$C:$W,8,FALSE),"N/A")</f>
        <v>No</v>
      </c>
      <c r="F1617" s="7" t="str">
        <f>IF((VLOOKUP($A1617,'V2.5.2 Measures'!$C:$W,9,FALSE)&lt;&gt;"")*AND(VLOOKUP($A1617,'V2.5.2 Measures'!$C:$W,9,FALSE)&lt;&gt;"TBD"),VLOOKUP($A1617,'V2.5.2 Measures'!$C:$W,9,FALSE),"N/A")</f>
        <v>N/A</v>
      </c>
      <c r="G1617" s="7" t="str">
        <f>IF((VLOOKUP($A1617,'V2.5.2 Measures'!$C:$W,10,FALSE)&lt;&gt;"")*AND(VLOOKUP($A1617,'V2.5.2 Measures'!$C:$W,10,FALSE)&lt;&gt;"TBD"),VLOOKUP($A1617,'V2.5.2 Measures'!$C:$W,10,FALSE),"N/A")</f>
        <v>N/A</v>
      </c>
      <c r="H1617" s="7" t="str">
        <f>IF(VLOOKUP($A1617,'V2.5.2 Measures'!$C:$W,14,FALSE)&lt;&gt; "", VLOOKUP($A1617,'V2.5.2 Measures'!$C:$W,14,FALSE),"N/A")</f>
        <v>N/A</v>
      </c>
      <c r="I1617" s="7">
        <f>IF(VLOOKUP($A1617,'V2.5.2 Measures'!$C:$W,15,FALSE)&lt;&gt; "", VLOOKUP($A1617,'V2.5.2 Measures'!$C:$W,15,FALSE),"N/A")</f>
        <v>0.5</v>
      </c>
      <c r="J1617" s="7" t="str">
        <f>IF(VLOOKUP($A1617,'V2.5.2 Measures'!$C:$W,16,FALSE)&lt;&gt; "", VLOOKUP($A1617,'V2.5.2 Measures'!$C:$W,16,FALSE),"N/A")</f>
        <v>N/A</v>
      </c>
      <c r="K1617" s="7" t="str">
        <f>IF(VLOOKUP($A1617,'V2.5.2 Measures'!$C:$W,17,FALSE)&lt;&gt; "", VLOOKUP($A1617,'V2.5.2 Measures'!$C:$W,17,FALSE),"N/A")</f>
        <v>N/A</v>
      </c>
      <c r="L1617" s="7" t="str">
        <f>IF(VLOOKUP($A1617,'V2.5.2 Measures'!$C:$W,18,FALSE)&lt;&gt; "", VLOOKUP($A1617,'V2.5.2 Measures'!$C:$W,18,FALSE),"N/A")</f>
        <v>Default</v>
      </c>
      <c r="M1617" s="7" t="str">
        <f>IF(VLOOKUP($A1617,'V2.5.2 Measures'!$C:$W,19,FALSE)&lt;&gt; "", VLOOKUP($A1617,'V2.5.2 Measures'!$C:$W,19,FALSE),"N/A")</f>
        <v>SAS</v>
      </c>
      <c r="N1617" s="7" t="str">
        <f>IF(VLOOKUP($A1617,'V2.5.2 Measures'!$C:$W,20,FALSE)&lt;&gt; "", VLOOKUP($A1617,'V2.5.2 Measures'!$C:$W,20,FALSE),"N/A")</f>
        <v>V1.1</v>
      </c>
      <c r="O1617" s="7" t="str">
        <f>IF(VLOOKUP($A1617,'V2.5.2 Measures'!$C:$W,21,FALSE)&lt;&gt; "", VLOOKUP($A1617,'V2.5.2 Measures'!$C:$W,21,FALSE),"N/A")</f>
        <v>V1.1</v>
      </c>
      <c r="P1617" s="7" t="e">
        <f>IF(VLOOKUP($A1617,'V2.5.2 Measures'!$C:$W,22,FALSE)&lt;&gt; "", VLOOKUP($A1617,'V2.5.2 Measures'!$C:$W,22,FALSE),"N/A")</f>
        <v>#REF!</v>
      </c>
      <c r="Q1617" s="7" t="e">
        <f>IF(VLOOKUP($A1617,'V2.5.2 Measures'!$C:$W,23,FALSE)&lt;&gt; "", VLOOKUP($A1617,'V2.5.2 Measures'!$C:$W,23,FALSE),"N/A")</f>
        <v>#REF!</v>
      </c>
      <c r="R1617" s="7" t="e">
        <f>IF(VLOOKUP($A1617,'V2.5.2 Measures'!$C:$W,24,FALSE)&lt;&gt; "", VLOOKUP($A1617,'V2.5.2 Measures'!$C:$W,24,FALSE),"N/A")</f>
        <v>#REF!</v>
      </c>
      <c r="S1617" s="7" t="e">
        <f>IF(VLOOKUP($A1617,'V2.5.2 Measures'!$C:$W,25,FALSE)&lt;&gt; "", VLOOKUP($A1617,'V2.5.2 Measures'!$C:$W,25,FALSE),"N/A")</f>
        <v>#REF!</v>
      </c>
      <c r="T1617" s="7" t="str">
        <f>IF(VLOOKUP($A1617,'V2.5.2 Measures'!$C:$W,2,FALSE)&lt;&gt; "", VLOOKUP($A1617,'V2.5.2 Measures'!$C:$W,2,FALSE),"N/A")</f>
        <v>FFS-10-001-85</v>
      </c>
      <c r="U1617" s="7" t="str">
        <f>IF(VLOOKUP($A1617,'V2.5.2 Measures'!$C:$W,3,FALSE)&lt;&gt; "", VLOOKUP($A1617,'V2.5.2 Measures'!$C:$W,3,FALSE),"N/A")</f>
        <v>Total # of claim lines</v>
      </c>
      <c r="V1617" s="7" t="e">
        <f>IF(VLOOKUP($A1617,'V2.5.2 Measures'!$C:$W,26,FALSE)&lt;&gt; "", VLOOKUP($A1617,'V2.5.2 Measures'!$C:$W,26,FALSE),"N/A")</f>
        <v>#REF!</v>
      </c>
      <c r="W1617" s="7" t="e">
        <f>IF(VLOOKUP($A1617,'V2.5.2 Measures'!$C:$W,44,FALSE)&lt;&gt; "", VLOOKUP($A1617,'V2.5.2 Measures'!$C:$W,44,FALSE),"N/A")</f>
        <v>#REF!</v>
      </c>
    </row>
    <row r="1618" spans="1:23" x14ac:dyDescent="0.35">
      <c r="A1618" s="7" t="str">
        <f>'V2.5.2 Measures'!C1081</f>
        <v>FFS10.3</v>
      </c>
      <c r="B1618" s="7" t="str">
        <f>VLOOKUP($A1618,'V2.5.2 Measures'!$C:$W,6,FALSE)</f>
        <v>Medicaid FFS: Original, Crossover, Paid Claims</v>
      </c>
      <c r="C1618" s="7" t="str">
        <f>VLOOKUP($A1618,'V2.5.2 Measures'!$C:$W,8,FALSE)</f>
        <v>TA- Inferential</v>
      </c>
      <c r="D1618" s="7" t="str">
        <f>IF(VLOOKUP($A1618,'V2.5.2 Measures'!$C:$W,4,FALSE)="","",VLOOKUP($A1618,'V2.5.2 Measures'!$C:$W,4,FALSE))</f>
        <v>Claims Percentage</v>
      </c>
      <c r="E1618" s="7" t="str">
        <f>IF((VLOOKUP($A1618,'V2.5.2 Measures'!$C:$W,8,FALSE)&lt;&gt;"")*AND(VLOOKUP($A1618,'V2.5.2 Measures'!$C:$W,8,FALSE)&lt;&gt;"TBD"),VLOOKUP($A1618,'V2.5.2 Measures'!$C:$W,8,FALSE),"N/A")</f>
        <v>TA- Inferential</v>
      </c>
      <c r="F1618" s="7" t="str">
        <f>IF((VLOOKUP($A1618,'V2.5.2 Measures'!$C:$W,9,FALSE)&lt;&gt;"")*AND(VLOOKUP($A1618,'V2.5.2 Measures'!$C:$W,9,FALSE)&lt;&gt;"TBD"),VLOOKUP($A1618,'V2.5.2 Measures'!$C:$W,9,FALSE),"N/A")</f>
        <v>Medium</v>
      </c>
      <c r="G1618" s="7" t="str">
        <f>IF((VLOOKUP($A1618,'V2.5.2 Measures'!$C:$W,10,FALSE)&lt;&gt;"")*AND(VLOOKUP($A1618,'V2.5.2 Measures'!$C:$W,10,FALSE)&lt;&gt;"TBD"),VLOOKUP($A1618,'V2.5.2 Measures'!$C:$W,10,FALSE),"N/A")</f>
        <v>N/A</v>
      </c>
      <c r="H1618" s="7">
        <f>IF(VLOOKUP($A1618,'V2.5.2 Measures'!$C:$W,14,FALSE)&lt;&gt; "", VLOOKUP($A1618,'V2.5.2 Measures'!$C:$W,14,FALSE),"N/A")</f>
        <v>0.25</v>
      </c>
      <c r="I1618" s="7">
        <f>IF(VLOOKUP($A1618,'V2.5.2 Measures'!$C:$W,15,FALSE)&lt;&gt; "", VLOOKUP($A1618,'V2.5.2 Measures'!$C:$W,15,FALSE),"N/A")</f>
        <v>0.1</v>
      </c>
      <c r="J1618" s="7" t="str">
        <f>IF(VLOOKUP($A1618,'V2.5.2 Measures'!$C:$W,16,FALSE)&lt;&gt; "", VLOOKUP($A1618,'V2.5.2 Measures'!$C:$W,16,FALSE),"N/A")</f>
        <v>0.0001</v>
      </c>
      <c r="K1618" s="7" t="str">
        <f>IF(VLOOKUP($A1618,'V2.5.2 Measures'!$C:$W,17,FALSE)&lt;&gt; "", VLOOKUP($A1618,'V2.5.2 Measures'!$C:$W,17,FALSE),"N/A")</f>
        <v>0.4</v>
      </c>
      <c r="L1618" s="7" t="str">
        <f>IF(VLOOKUP($A1618,'V2.5.2 Measures'!$C:$W,18,FALSE)&lt;&gt; "", VLOOKUP($A1618,'V2.5.2 Measures'!$C:$W,18,FALSE),"N/A")</f>
        <v>Default</v>
      </c>
      <c r="M1618" s="7" t="str">
        <f>IF(VLOOKUP($A1618,'V2.5.2 Measures'!$C:$W,19,FALSE)&lt;&gt; "", VLOOKUP($A1618,'V2.5.2 Measures'!$C:$W,19,FALSE),"N/A")</f>
        <v>SAS</v>
      </c>
      <c r="N1618" s="7" t="str">
        <f>IF(VLOOKUP($A1618,'V2.5.2 Measures'!$C:$W,20,FALSE)&lt;&gt; "", VLOOKUP($A1618,'V2.5.2 Measures'!$C:$W,20,FALSE),"N/A")</f>
        <v>V1.1</v>
      </c>
      <c r="O1618" s="7" t="str">
        <f>IF(VLOOKUP($A1618,'V2.5.2 Measures'!$C:$W,21,FALSE)&lt;&gt; "", VLOOKUP($A1618,'V2.5.2 Measures'!$C:$W,21,FALSE),"N/A")</f>
        <v>V1.5</v>
      </c>
      <c r="P1618" s="7" t="e">
        <f>IF(VLOOKUP($A1618,'V2.5.2 Measures'!$C:$W,22,FALSE)&lt;&gt; "", VLOOKUP($A1618,'V2.5.2 Measures'!$C:$W,22,FALSE),"N/A")</f>
        <v>#REF!</v>
      </c>
      <c r="Q1618" s="7" t="e">
        <f>IF(VLOOKUP($A1618,'V2.5.2 Measures'!$C:$W,23,FALSE)&lt;&gt; "", VLOOKUP($A1618,'V2.5.2 Measures'!$C:$W,23,FALSE),"N/A")</f>
        <v>#REF!</v>
      </c>
      <c r="R1618" s="7" t="e">
        <f>IF(VLOOKUP($A1618,'V2.5.2 Measures'!$C:$W,24,FALSE)&lt;&gt; "", VLOOKUP($A1618,'V2.5.2 Measures'!$C:$W,24,FALSE),"N/A")</f>
        <v>#REF!</v>
      </c>
      <c r="S1618" s="7" t="e">
        <f>IF(VLOOKUP($A1618,'V2.5.2 Measures'!$C:$W,25,FALSE)&lt;&gt; "", VLOOKUP($A1618,'V2.5.2 Measures'!$C:$W,25,FALSE),"N/A")</f>
        <v>#REF!</v>
      </c>
      <c r="T1618" s="7" t="str">
        <f>IF(VLOOKUP($A1618,'V2.5.2 Measures'!$C:$W,2,FALSE)&lt;&gt; "", VLOOKUP($A1618,'V2.5.2 Measures'!$C:$W,2,FALSE),"N/A")</f>
        <v>FFS-10-002-3</v>
      </c>
      <c r="U1618" s="7" t="str">
        <f>IF(VLOOKUP($A1618,'V2.5.2 Measures'!$C:$W,3,FALSE)&lt;&gt; "", VLOOKUP($A1618,'V2.5.2 Measures'!$C:$W,3,FALSE),"N/A")</f>
        <v>% of claim lines with TYPE-OF-SERVICE = 12, 2, 61 with ER Place of Service (Medicaid Paid Amount &gt; $0)</v>
      </c>
      <c r="V1618" s="7" t="e">
        <f>IF(VLOOKUP($A1618,'V2.5.2 Measures'!$C:$W,26,FALSE)&lt;&gt; "", VLOOKUP($A1618,'V2.5.2 Measures'!$C:$W,26,FALSE),"N/A")</f>
        <v>#REF!</v>
      </c>
      <c r="W1618" s="7" t="e">
        <f>IF(VLOOKUP($A1618,'V2.5.2 Measures'!$C:$W,44,FALSE)&lt;&gt; "", VLOOKUP($A1618,'V2.5.2 Measures'!$C:$W,44,FALSE),"N/A")</f>
        <v>#REF!</v>
      </c>
    </row>
    <row r="1619" spans="1:23" x14ac:dyDescent="0.35">
      <c r="A1619" s="7" t="str">
        <f>'V2.5.2 Measures'!C1082</f>
        <v>FFS10.84</v>
      </c>
      <c r="B1619" s="7" t="str">
        <f>VLOOKUP($A1619,'V2.5.2 Measures'!$C:$W,6,FALSE)</f>
        <v>Medicaid FFS: Original, Crossover, Paid Claims</v>
      </c>
      <c r="C1619" s="7" t="str">
        <f>VLOOKUP($A1619,'V2.5.2 Measures'!$C:$W,8,FALSE)</f>
        <v>TA- Inferential</v>
      </c>
      <c r="D1619" s="7" t="str">
        <f>IF(VLOOKUP($A1619,'V2.5.2 Measures'!$C:$W,4,FALSE)="","",VLOOKUP($A1619,'V2.5.2 Measures'!$C:$W,4,FALSE))</f>
        <v>Claims Percentage</v>
      </c>
      <c r="E1619" s="7" t="str">
        <f>IF((VLOOKUP($A1619,'V2.5.2 Measures'!$C:$W,8,FALSE)&lt;&gt;"")*AND(VLOOKUP($A1619,'V2.5.2 Measures'!$C:$W,8,FALSE)&lt;&gt;"TBD"),VLOOKUP($A1619,'V2.5.2 Measures'!$C:$W,8,FALSE),"N/A")</f>
        <v>TA- Inferential</v>
      </c>
      <c r="F1619" s="7" t="str">
        <f>IF((VLOOKUP($A1619,'V2.5.2 Measures'!$C:$W,9,FALSE)&lt;&gt;"")*AND(VLOOKUP($A1619,'V2.5.2 Measures'!$C:$W,9,FALSE)&lt;&gt;"TBD"),VLOOKUP($A1619,'V2.5.2 Measures'!$C:$W,9,FALSE),"N/A")</f>
        <v>Medium</v>
      </c>
      <c r="G1619" s="7" t="str">
        <f>IF((VLOOKUP($A1619,'V2.5.2 Measures'!$C:$W,10,FALSE)&lt;&gt;"")*AND(VLOOKUP($A1619,'V2.5.2 Measures'!$C:$W,10,FALSE)&lt;&gt;"TBD"),VLOOKUP($A1619,'V2.5.2 Measures'!$C:$W,10,FALSE),"N/A")</f>
        <v>N/A</v>
      </c>
      <c r="H1619" s="7">
        <f>IF(VLOOKUP($A1619,'V2.5.2 Measures'!$C:$W,14,FALSE)&lt;&gt; "", VLOOKUP($A1619,'V2.5.2 Measures'!$C:$W,14,FALSE),"N/A")</f>
        <v>0.9</v>
      </c>
      <c r="I1619" s="7">
        <f>IF(VLOOKUP($A1619,'V2.5.2 Measures'!$C:$W,15,FALSE)&lt;&gt; "", VLOOKUP($A1619,'V2.5.2 Measures'!$C:$W,15,FALSE),"N/A")</f>
        <v>0.1</v>
      </c>
      <c r="J1619" s="7" t="str">
        <f>IF(VLOOKUP($A1619,'V2.5.2 Measures'!$C:$W,16,FALSE)&lt;&gt; "", VLOOKUP($A1619,'V2.5.2 Measures'!$C:$W,16,FALSE),"N/A")</f>
        <v>0.0001</v>
      </c>
      <c r="K1619" s="7" t="str">
        <f>IF(VLOOKUP($A1619,'V2.5.2 Measures'!$C:$W,17,FALSE)&lt;&gt; "", VLOOKUP($A1619,'V2.5.2 Measures'!$C:$W,17,FALSE),"N/A")</f>
        <v>0.9999</v>
      </c>
      <c r="L1619" s="7" t="str">
        <f>IF(VLOOKUP($A1619,'V2.5.2 Measures'!$C:$W,18,FALSE)&lt;&gt; "", VLOOKUP($A1619,'V2.5.2 Measures'!$C:$W,18,FALSE),"N/A")</f>
        <v>Default</v>
      </c>
      <c r="M1619" s="7" t="str">
        <f>IF(VLOOKUP($A1619,'V2.5.2 Measures'!$C:$W,19,FALSE)&lt;&gt; "", VLOOKUP($A1619,'V2.5.2 Measures'!$C:$W,19,FALSE),"N/A")</f>
        <v>SAS</v>
      </c>
      <c r="N1619" s="7" t="str">
        <f>IF(VLOOKUP($A1619,'V2.5.2 Measures'!$C:$W,20,FALSE)&lt;&gt; "", VLOOKUP($A1619,'V2.5.2 Measures'!$C:$W,20,FALSE),"N/A")</f>
        <v>V1.1</v>
      </c>
      <c r="O1619" s="7" t="str">
        <f>IF(VLOOKUP($A1619,'V2.5.2 Measures'!$C:$W,21,FALSE)&lt;&gt; "", VLOOKUP($A1619,'V2.5.2 Measures'!$C:$W,21,FALSE),"N/A")</f>
        <v>V1.1</v>
      </c>
      <c r="P1619" s="7" t="e">
        <f>IF(VLOOKUP($A1619,'V2.5.2 Measures'!$C:$W,22,FALSE)&lt;&gt; "", VLOOKUP($A1619,'V2.5.2 Measures'!$C:$W,22,FALSE),"N/A")</f>
        <v>#REF!</v>
      </c>
      <c r="Q1619" s="7" t="e">
        <f>IF(VLOOKUP($A1619,'V2.5.2 Measures'!$C:$W,23,FALSE)&lt;&gt; "", VLOOKUP($A1619,'V2.5.2 Measures'!$C:$W,23,FALSE),"N/A")</f>
        <v>#REF!</v>
      </c>
      <c r="R1619" s="7" t="e">
        <f>IF(VLOOKUP($A1619,'V2.5.2 Measures'!$C:$W,24,FALSE)&lt;&gt; "", VLOOKUP($A1619,'V2.5.2 Measures'!$C:$W,24,FALSE),"N/A")</f>
        <v>#REF!</v>
      </c>
      <c r="S1619" s="7" t="e">
        <f>IF(VLOOKUP($A1619,'V2.5.2 Measures'!$C:$W,25,FALSE)&lt;&gt; "", VLOOKUP($A1619,'V2.5.2 Measures'!$C:$W,25,FALSE),"N/A")</f>
        <v>#REF!</v>
      </c>
      <c r="T1619" s="7" t="str">
        <f>IF(VLOOKUP($A1619,'V2.5.2 Measures'!$C:$W,2,FALSE)&lt;&gt; "", VLOOKUP($A1619,'V2.5.2 Measures'!$C:$W,2,FALSE),"N/A")</f>
        <v>FFS-10-003-84</v>
      </c>
      <c r="U1619" s="7" t="str">
        <f>IF(VLOOKUP($A1619,'V2.5.2 Measures'!$C:$W,3,FALSE)&lt;&gt; "", VLOOKUP($A1619,'V2.5.2 Measures'!$C:$W,3,FALSE),"N/A")</f>
        <v>% of claim lines with office Place of Service (Medicaid Paid Amount &gt; $0)</v>
      </c>
      <c r="V1619" s="7" t="e">
        <f>IF(VLOOKUP($A1619,'V2.5.2 Measures'!$C:$W,26,FALSE)&lt;&gt; "", VLOOKUP($A1619,'V2.5.2 Measures'!$C:$W,26,FALSE),"N/A")</f>
        <v>#REF!</v>
      </c>
      <c r="W1619" s="7" t="e">
        <f>IF(VLOOKUP($A1619,'V2.5.2 Measures'!$C:$W,44,FALSE)&lt;&gt; "", VLOOKUP($A1619,'V2.5.2 Measures'!$C:$W,44,FALSE),"N/A")</f>
        <v>#REF!</v>
      </c>
    </row>
    <row r="1620" spans="1:23" x14ac:dyDescent="0.35">
      <c r="A1620" s="7" t="str">
        <f>'V2.5.2 Measures'!C1083</f>
        <v>FFS10.4</v>
      </c>
      <c r="B1620" s="7" t="str">
        <f>VLOOKUP($A1620,'V2.5.2 Measures'!$C:$W,6,FALSE)</f>
        <v>Medicaid FFS: Original, Crossover, Paid Claims</v>
      </c>
      <c r="C1620" s="7" t="str">
        <f>VLOOKUP($A1620,'V2.5.2 Measures'!$C:$W,8,FALSE)</f>
        <v>No</v>
      </c>
      <c r="D1620" s="7" t="str">
        <f>IF(VLOOKUP($A1620,'V2.5.2 Measures'!$C:$W,4,FALSE)="","",VLOOKUP($A1620,'V2.5.2 Measures'!$C:$W,4,FALSE))</f>
        <v>Claims Percentage</v>
      </c>
      <c r="E1620" s="7" t="str">
        <f>IF((VLOOKUP($A1620,'V2.5.2 Measures'!$C:$W,8,FALSE)&lt;&gt;"")*AND(VLOOKUP($A1620,'V2.5.2 Measures'!$C:$W,8,FALSE)&lt;&gt;"TBD"),VLOOKUP($A1620,'V2.5.2 Measures'!$C:$W,8,FALSE),"N/A")</f>
        <v>No</v>
      </c>
      <c r="F1620" s="7" t="str">
        <f>IF((VLOOKUP($A1620,'V2.5.2 Measures'!$C:$W,9,FALSE)&lt;&gt;"")*AND(VLOOKUP($A1620,'V2.5.2 Measures'!$C:$W,9,FALSE)&lt;&gt;"TBD"),VLOOKUP($A1620,'V2.5.2 Measures'!$C:$W,9,FALSE),"N/A")</f>
        <v>N/A</v>
      </c>
      <c r="G1620" s="7" t="str">
        <f>IF((VLOOKUP($A1620,'V2.5.2 Measures'!$C:$W,10,FALSE)&lt;&gt;"")*AND(VLOOKUP($A1620,'V2.5.2 Measures'!$C:$W,10,FALSE)&lt;&gt;"TBD"),VLOOKUP($A1620,'V2.5.2 Measures'!$C:$W,10,FALSE),"N/A")</f>
        <v>N/A</v>
      </c>
      <c r="H1620" s="7" t="str">
        <f>IF(VLOOKUP($A1620,'V2.5.2 Measures'!$C:$W,14,FALSE)&lt;&gt; "", VLOOKUP($A1620,'V2.5.2 Measures'!$C:$W,14,FALSE),"N/A")</f>
        <v>N/A</v>
      </c>
      <c r="I1620" s="7">
        <f>IF(VLOOKUP($A1620,'V2.5.2 Measures'!$C:$W,15,FALSE)&lt;&gt; "", VLOOKUP($A1620,'V2.5.2 Measures'!$C:$W,15,FALSE),"N/A")</f>
        <v>0.1</v>
      </c>
      <c r="J1620" s="7" t="str">
        <f>IF(VLOOKUP($A1620,'V2.5.2 Measures'!$C:$W,16,FALSE)&lt;&gt; "", VLOOKUP($A1620,'V2.5.2 Measures'!$C:$W,16,FALSE),"N/A")</f>
        <v>N/A</v>
      </c>
      <c r="K1620" s="7" t="str">
        <f>IF(VLOOKUP($A1620,'V2.5.2 Measures'!$C:$W,17,FALSE)&lt;&gt; "", VLOOKUP($A1620,'V2.5.2 Measures'!$C:$W,17,FALSE),"N/A")</f>
        <v>N/A</v>
      </c>
      <c r="L1620" s="7" t="str">
        <f>IF(VLOOKUP($A1620,'V2.5.2 Measures'!$C:$W,18,FALSE)&lt;&gt; "", VLOOKUP($A1620,'V2.5.2 Measures'!$C:$W,18,FALSE),"N/A")</f>
        <v>Default</v>
      </c>
      <c r="M1620" s="7" t="str">
        <f>IF(VLOOKUP($A1620,'V2.5.2 Measures'!$C:$W,19,FALSE)&lt;&gt; "", VLOOKUP($A1620,'V2.5.2 Measures'!$C:$W,19,FALSE),"N/A")</f>
        <v>SAS</v>
      </c>
      <c r="N1620" s="7" t="str">
        <f>IF(VLOOKUP($A1620,'V2.5.2 Measures'!$C:$W,20,FALSE)&lt;&gt; "", VLOOKUP($A1620,'V2.5.2 Measures'!$C:$W,20,FALSE),"N/A")</f>
        <v>V1.1</v>
      </c>
      <c r="O1620" s="7" t="str">
        <f>IF(VLOOKUP($A1620,'V2.5.2 Measures'!$C:$W,21,FALSE)&lt;&gt; "", VLOOKUP($A1620,'V2.5.2 Measures'!$C:$W,21,FALSE),"N/A")</f>
        <v>V1.2</v>
      </c>
      <c r="P1620" s="7" t="e">
        <f>IF(VLOOKUP($A1620,'V2.5.2 Measures'!$C:$W,22,FALSE)&lt;&gt; "", VLOOKUP($A1620,'V2.5.2 Measures'!$C:$W,22,FALSE),"N/A")</f>
        <v>#REF!</v>
      </c>
      <c r="Q1620" s="7" t="e">
        <f>IF(VLOOKUP($A1620,'V2.5.2 Measures'!$C:$W,23,FALSE)&lt;&gt; "", VLOOKUP($A1620,'V2.5.2 Measures'!$C:$W,23,FALSE),"N/A")</f>
        <v>#REF!</v>
      </c>
      <c r="R1620" s="7" t="e">
        <f>IF(VLOOKUP($A1620,'V2.5.2 Measures'!$C:$W,24,FALSE)&lt;&gt; "", VLOOKUP($A1620,'V2.5.2 Measures'!$C:$W,24,FALSE),"N/A")</f>
        <v>#REF!</v>
      </c>
      <c r="S1620" s="7" t="e">
        <f>IF(VLOOKUP($A1620,'V2.5.2 Measures'!$C:$W,25,FALSE)&lt;&gt; "", VLOOKUP($A1620,'V2.5.2 Measures'!$C:$W,25,FALSE),"N/A")</f>
        <v>#REF!</v>
      </c>
      <c r="T1620" s="7" t="str">
        <f>IF(VLOOKUP($A1620,'V2.5.2 Measures'!$C:$W,2,FALSE)&lt;&gt; "", VLOOKUP($A1620,'V2.5.2 Measures'!$C:$W,2,FALSE),"N/A")</f>
        <v>FFS-10-004-4</v>
      </c>
      <c r="U1620" s="7" t="str">
        <f>IF(VLOOKUP($A1620,'V2.5.2 Measures'!$C:$W,3,FALSE)&lt;&gt; "", VLOOKUP($A1620,'V2.5.2 Measures'!$C:$W,3,FALSE),"N/A")</f>
        <v>% of claim lines with missing Place of Service (Medicaid Paid Amount &gt; $0)</v>
      </c>
      <c r="V1620" s="7" t="e">
        <f>IF(VLOOKUP($A1620,'V2.5.2 Measures'!$C:$W,26,FALSE)&lt;&gt; "", VLOOKUP($A1620,'V2.5.2 Measures'!$C:$W,26,FALSE),"N/A")</f>
        <v>#REF!</v>
      </c>
      <c r="W1620" s="7" t="e">
        <f>IF(VLOOKUP($A1620,'V2.5.2 Measures'!$C:$W,44,FALSE)&lt;&gt; "", VLOOKUP($A1620,'V2.5.2 Measures'!$C:$W,44,FALSE),"N/A")</f>
        <v>#REF!</v>
      </c>
    </row>
    <row r="1621" spans="1:23" x14ac:dyDescent="0.35">
      <c r="A1621" s="7" t="str">
        <f>'V2.5.2 Measures'!C1084</f>
        <v>FFS10.1</v>
      </c>
      <c r="B1621" s="7" t="str">
        <f>VLOOKUP($A1621,'V2.5.2 Measures'!$C:$W,6,FALSE)</f>
        <v>Medicaid FFS: Original, Crossover, Paid Claims</v>
      </c>
      <c r="C1621" s="7" t="str">
        <f>VLOOKUP($A1621,'V2.5.2 Measures'!$C:$W,8,FALSE)</f>
        <v>TA- Inferential</v>
      </c>
      <c r="D1621" s="7" t="str">
        <f>IF(VLOOKUP($A1621,'V2.5.2 Measures'!$C:$W,4,FALSE)="","",VLOOKUP($A1621,'V2.5.2 Measures'!$C:$W,4,FALSE))</f>
        <v>Claims Percentage</v>
      </c>
      <c r="E1621" s="7" t="str">
        <f>IF((VLOOKUP($A1621,'V2.5.2 Measures'!$C:$W,8,FALSE)&lt;&gt;"")*AND(VLOOKUP($A1621,'V2.5.2 Measures'!$C:$W,8,FALSE)&lt;&gt;"TBD"),VLOOKUP($A1621,'V2.5.2 Measures'!$C:$W,8,FALSE),"N/A")</f>
        <v>TA- Inferential</v>
      </c>
      <c r="F1621" s="7" t="str">
        <f>IF((VLOOKUP($A1621,'V2.5.2 Measures'!$C:$W,9,FALSE)&lt;&gt;"")*AND(VLOOKUP($A1621,'V2.5.2 Measures'!$C:$W,9,FALSE)&lt;&gt;"TBD"),VLOOKUP($A1621,'V2.5.2 Measures'!$C:$W,9,FALSE),"N/A")</f>
        <v>Medium</v>
      </c>
      <c r="G1621" s="7" t="str">
        <f>IF((VLOOKUP($A1621,'V2.5.2 Measures'!$C:$W,10,FALSE)&lt;&gt;"")*AND(VLOOKUP($A1621,'V2.5.2 Measures'!$C:$W,10,FALSE)&lt;&gt;"TBD"),VLOOKUP($A1621,'V2.5.2 Measures'!$C:$W,10,FALSE),"N/A")</f>
        <v>N/A</v>
      </c>
      <c r="H1621" s="7">
        <f>IF(VLOOKUP($A1621,'V2.5.2 Measures'!$C:$W,14,FALSE)&lt;&gt; "", VLOOKUP($A1621,'V2.5.2 Measures'!$C:$W,14,FALSE),"N/A")</f>
        <v>1</v>
      </c>
      <c r="I1621" s="7">
        <f>IF(VLOOKUP($A1621,'V2.5.2 Measures'!$C:$W,15,FALSE)&lt;&gt; "", VLOOKUP($A1621,'V2.5.2 Measures'!$C:$W,15,FALSE),"N/A")</f>
        <v>0.1</v>
      </c>
      <c r="J1621" s="7">
        <f>IF(VLOOKUP($A1621,'V2.5.2 Measures'!$C:$W,16,FALSE)&lt;&gt; "", VLOOKUP($A1621,'V2.5.2 Measures'!$C:$W,16,FALSE),"N/A")</f>
        <v>0.2</v>
      </c>
      <c r="K1621" s="7">
        <f>IF(VLOOKUP($A1621,'V2.5.2 Measures'!$C:$W,17,FALSE)&lt;&gt; "", VLOOKUP($A1621,'V2.5.2 Measures'!$C:$W,17,FALSE),"N/A")</f>
        <v>1</v>
      </c>
      <c r="L1621" s="7" t="str">
        <f>IF(VLOOKUP($A1621,'V2.5.2 Measures'!$C:$W,18,FALSE)&lt;&gt; "", VLOOKUP($A1621,'V2.5.2 Measures'!$C:$W,18,FALSE),"N/A")</f>
        <v>Default</v>
      </c>
      <c r="M1621" s="7" t="str">
        <f>IF(VLOOKUP($A1621,'V2.5.2 Measures'!$C:$W,19,FALSE)&lt;&gt; "", VLOOKUP($A1621,'V2.5.2 Measures'!$C:$W,19,FALSE),"N/A")</f>
        <v>SAS</v>
      </c>
      <c r="N1621" s="7" t="str">
        <f>IF(VLOOKUP($A1621,'V2.5.2 Measures'!$C:$W,20,FALSE)&lt;&gt; "", VLOOKUP($A1621,'V2.5.2 Measures'!$C:$W,20,FALSE),"N/A")</f>
        <v>V1.1</v>
      </c>
      <c r="O1621" s="7" t="str">
        <f>IF(VLOOKUP($A1621,'V2.5.2 Measures'!$C:$W,21,FALSE)&lt;&gt; "", VLOOKUP($A1621,'V2.5.2 Measures'!$C:$W,21,FALSE),"N/A")</f>
        <v>V1.2</v>
      </c>
      <c r="P1621" s="7" t="e">
        <f>IF(VLOOKUP($A1621,'V2.5.2 Measures'!$C:$W,22,FALSE)&lt;&gt; "", VLOOKUP($A1621,'V2.5.2 Measures'!$C:$W,22,FALSE),"N/A")</f>
        <v>#REF!</v>
      </c>
      <c r="Q1621" s="7" t="e">
        <f>IF(VLOOKUP($A1621,'V2.5.2 Measures'!$C:$W,23,FALSE)&lt;&gt; "", VLOOKUP($A1621,'V2.5.2 Measures'!$C:$W,23,FALSE),"N/A")</f>
        <v>#REF!</v>
      </c>
      <c r="R1621" s="7" t="e">
        <f>IF(VLOOKUP($A1621,'V2.5.2 Measures'!$C:$W,24,FALSE)&lt;&gt; "", VLOOKUP($A1621,'V2.5.2 Measures'!$C:$W,24,FALSE),"N/A")</f>
        <v>#REF!</v>
      </c>
      <c r="S1621" s="7" t="e">
        <f>IF(VLOOKUP($A1621,'V2.5.2 Measures'!$C:$W,25,FALSE)&lt;&gt; "", VLOOKUP($A1621,'V2.5.2 Measures'!$C:$W,25,FALSE),"N/A")</f>
        <v>#REF!</v>
      </c>
      <c r="T1621" s="7" t="str">
        <f>IF(VLOOKUP($A1621,'V2.5.2 Measures'!$C:$W,2,FALSE)&lt;&gt; "", VLOOKUP($A1621,'V2.5.2 Measures'!$C:$W,2,FALSE),"N/A")</f>
        <v>FFS-10-005-1</v>
      </c>
      <c r="U1621" s="7" t="str">
        <f>IF(VLOOKUP($A1621,'V2.5.2 Measures'!$C:$W,3,FALSE)&lt;&gt; "", VLOOKUP($A1621,'V2.5.2 Measures'!$C:$W,3,FALSE),"N/A")</f>
        <v>% of claim lines with Procedure Code Flag (Medicaid Paid Amount &gt; $0)</v>
      </c>
      <c r="V1621" s="7" t="e">
        <f>IF(VLOOKUP($A1621,'V2.5.2 Measures'!$C:$W,26,FALSE)&lt;&gt; "", VLOOKUP($A1621,'V2.5.2 Measures'!$C:$W,26,FALSE),"N/A")</f>
        <v>#REF!</v>
      </c>
      <c r="W1621" s="7" t="e">
        <f>IF(VLOOKUP($A1621,'V2.5.2 Measures'!$C:$W,44,FALSE)&lt;&gt; "", VLOOKUP($A1621,'V2.5.2 Measures'!$C:$W,44,FALSE),"N/A")</f>
        <v>#REF!</v>
      </c>
    </row>
    <row r="1622" spans="1:23" x14ac:dyDescent="0.35">
      <c r="A1622" s="7" t="str">
        <f>'V2.5.2 Measures'!C1085</f>
        <v>FFS10.2</v>
      </c>
      <c r="B1622" s="7" t="str">
        <f>VLOOKUP($A1622,'V2.5.2 Measures'!$C:$W,6,FALSE)</f>
        <v>Medicaid FFS: Original, Crossover, Paid Claims</v>
      </c>
      <c r="C1622" s="7" t="str">
        <f>VLOOKUP($A1622,'V2.5.2 Measures'!$C:$W,8,FALSE)</f>
        <v xml:space="preserve">TA- Inferential </v>
      </c>
      <c r="D1622" s="7" t="str">
        <f>IF(VLOOKUP($A1622,'V2.5.2 Measures'!$C:$W,4,FALSE)="","",VLOOKUP($A1622,'V2.5.2 Measures'!$C:$W,4,FALSE))</f>
        <v>Claims Percentage</v>
      </c>
      <c r="E1622" s="7" t="str">
        <f>IF((VLOOKUP($A1622,'V2.5.2 Measures'!$C:$W,8,FALSE)&lt;&gt;"")*AND(VLOOKUP($A1622,'V2.5.2 Measures'!$C:$W,8,FALSE)&lt;&gt;"TBD"),VLOOKUP($A1622,'V2.5.2 Measures'!$C:$W,8,FALSE),"N/A")</f>
        <v xml:space="preserve">TA- Inferential </v>
      </c>
      <c r="F1622" s="7" t="str">
        <f>IF((VLOOKUP($A1622,'V2.5.2 Measures'!$C:$W,9,FALSE)&lt;&gt;"")*AND(VLOOKUP($A1622,'V2.5.2 Measures'!$C:$W,9,FALSE)&lt;&gt;"TBD"),VLOOKUP($A1622,'V2.5.2 Measures'!$C:$W,9,FALSE),"N/A")</f>
        <v>Medium</v>
      </c>
      <c r="G1622" s="7" t="str">
        <f>IF((VLOOKUP($A1622,'V2.5.2 Measures'!$C:$W,10,FALSE)&lt;&gt;"")*AND(VLOOKUP($A1622,'V2.5.2 Measures'!$C:$W,10,FALSE)&lt;&gt;"TBD"),VLOOKUP($A1622,'V2.5.2 Measures'!$C:$W,10,FALSE),"N/A")</f>
        <v>N/A</v>
      </c>
      <c r="H1622" s="7">
        <f>IF(VLOOKUP($A1622,'V2.5.2 Measures'!$C:$W,14,FALSE)&lt;&gt; "", VLOOKUP($A1622,'V2.5.2 Measures'!$C:$W,14,FALSE),"N/A")</f>
        <v>1</v>
      </c>
      <c r="I1622" s="7">
        <f>IF(VLOOKUP($A1622,'V2.5.2 Measures'!$C:$W,15,FALSE)&lt;&gt; "", VLOOKUP($A1622,'V2.5.2 Measures'!$C:$W,15,FALSE),"N/A")</f>
        <v>0.1</v>
      </c>
      <c r="J1622" s="7">
        <f>IF(VLOOKUP($A1622,'V2.5.2 Measures'!$C:$W,16,FALSE)&lt;&gt; "", VLOOKUP($A1622,'V2.5.2 Measures'!$C:$W,16,FALSE),"N/A")</f>
        <v>0.99</v>
      </c>
      <c r="K1622" s="7">
        <f>IF(VLOOKUP($A1622,'V2.5.2 Measures'!$C:$W,17,FALSE)&lt;&gt; "", VLOOKUP($A1622,'V2.5.2 Measures'!$C:$W,17,FALSE),"N/A")</f>
        <v>1</v>
      </c>
      <c r="L1622" s="7" t="str">
        <f>IF(VLOOKUP($A1622,'V2.5.2 Measures'!$C:$W,18,FALSE)&lt;&gt; "", VLOOKUP($A1622,'V2.5.2 Measures'!$C:$W,18,FALSE),"N/A")</f>
        <v>Default</v>
      </c>
      <c r="M1622" s="7" t="str">
        <f>IF(VLOOKUP($A1622,'V2.5.2 Measures'!$C:$W,19,FALSE)&lt;&gt; "", VLOOKUP($A1622,'V2.5.2 Measures'!$C:$W,19,FALSE),"N/A")</f>
        <v>SAS</v>
      </c>
      <c r="N1622" s="7" t="str">
        <f>IF(VLOOKUP($A1622,'V2.5.2 Measures'!$C:$W,20,FALSE)&lt;&gt; "", VLOOKUP($A1622,'V2.5.2 Measures'!$C:$W,20,FALSE),"N/A")</f>
        <v>V1.1</v>
      </c>
      <c r="O1622" s="7" t="str">
        <f>IF(VLOOKUP($A1622,'V2.5.2 Measures'!$C:$W,21,FALSE)&lt;&gt; "", VLOOKUP($A1622,'V2.5.2 Measures'!$C:$W,21,FALSE),"N/A")</f>
        <v>V1.5</v>
      </c>
      <c r="P1622" s="7" t="e">
        <f>IF(VLOOKUP($A1622,'V2.5.2 Measures'!$C:$W,22,FALSE)&lt;&gt; "", VLOOKUP($A1622,'V2.5.2 Measures'!$C:$W,22,FALSE),"N/A")</f>
        <v>#REF!</v>
      </c>
      <c r="Q1622" s="7" t="e">
        <f>IF(VLOOKUP($A1622,'V2.5.2 Measures'!$C:$W,23,FALSE)&lt;&gt; "", VLOOKUP($A1622,'V2.5.2 Measures'!$C:$W,23,FALSE),"N/A")</f>
        <v>#REF!</v>
      </c>
      <c r="R1622" s="7" t="e">
        <f>IF(VLOOKUP($A1622,'V2.5.2 Measures'!$C:$W,24,FALSE)&lt;&gt; "", VLOOKUP($A1622,'V2.5.2 Measures'!$C:$W,24,FALSE),"N/A")</f>
        <v>#REF!</v>
      </c>
      <c r="S1622" s="7" t="e">
        <f>IF(VLOOKUP($A1622,'V2.5.2 Measures'!$C:$W,25,FALSE)&lt;&gt; "", VLOOKUP($A1622,'V2.5.2 Measures'!$C:$W,25,FALSE),"N/A")</f>
        <v>#REF!</v>
      </c>
      <c r="T1622" s="7" t="str">
        <f>IF(VLOOKUP($A1622,'V2.5.2 Measures'!$C:$W,2,FALSE)&lt;&gt; "", VLOOKUP($A1622,'V2.5.2 Measures'!$C:$W,2,FALSE),"N/A")</f>
        <v>FFS-10-006-2</v>
      </c>
      <c r="U1622" s="7" t="str">
        <f>IF(VLOOKUP($A1622,'V2.5.2 Measures'!$C:$W,3,FALSE)&lt;&gt; "", VLOOKUP($A1622,'V2.5.2 Measures'!$C:$W,3,FALSE),"N/A")</f>
        <v>% of claim lines with Procedure Code or Revenue Code (Medicaid Paid Amount &gt; $0)</v>
      </c>
      <c r="V1622" s="7" t="e">
        <f>IF(VLOOKUP($A1622,'V2.5.2 Measures'!$C:$W,26,FALSE)&lt;&gt; "", VLOOKUP($A1622,'V2.5.2 Measures'!$C:$W,26,FALSE),"N/A")</f>
        <v>#REF!</v>
      </c>
      <c r="W1622" s="7" t="e">
        <f>IF(VLOOKUP($A1622,'V2.5.2 Measures'!$C:$W,44,FALSE)&lt;&gt; "", VLOOKUP($A1622,'V2.5.2 Measures'!$C:$W,44,FALSE),"N/A")</f>
        <v>#REF!</v>
      </c>
    </row>
    <row r="1623" spans="1:23" x14ac:dyDescent="0.35">
      <c r="A1623" s="7" t="str">
        <f>'V2.5.2 Measures'!C1086</f>
        <v>FFS10.5</v>
      </c>
      <c r="B1623" s="7" t="str">
        <f>VLOOKUP($A1623,'V2.5.2 Measures'!$C:$W,6,FALSE)</f>
        <v>Medicaid FFS: Original, Crossover, Paid Claims</v>
      </c>
      <c r="C1623" s="7" t="str">
        <f>VLOOKUP($A1623,'V2.5.2 Measures'!$C:$W,8,FALSE)</f>
        <v>No</v>
      </c>
      <c r="D1623" s="7" t="str">
        <f>IF(VLOOKUP($A1623,'V2.5.2 Measures'!$C:$W,4,FALSE)="","",VLOOKUP($A1623,'V2.5.2 Measures'!$C:$W,4,FALSE))</f>
        <v>Claims Percentage</v>
      </c>
      <c r="E1623" s="7" t="str">
        <f>IF((VLOOKUP($A1623,'V2.5.2 Measures'!$C:$W,8,FALSE)&lt;&gt;"")*AND(VLOOKUP($A1623,'V2.5.2 Measures'!$C:$W,8,FALSE)&lt;&gt;"TBD"),VLOOKUP($A1623,'V2.5.2 Measures'!$C:$W,8,FALSE),"N/A")</f>
        <v>No</v>
      </c>
      <c r="F1623" s="7" t="str">
        <f>IF((VLOOKUP($A1623,'V2.5.2 Measures'!$C:$W,9,FALSE)&lt;&gt;"")*AND(VLOOKUP($A1623,'V2.5.2 Measures'!$C:$W,9,FALSE)&lt;&gt;"TBD"),VLOOKUP($A1623,'V2.5.2 Measures'!$C:$W,9,FALSE),"N/A")</f>
        <v>N/A</v>
      </c>
      <c r="G1623" s="7" t="str">
        <f>IF((VLOOKUP($A1623,'V2.5.2 Measures'!$C:$W,10,FALSE)&lt;&gt;"")*AND(VLOOKUP($A1623,'V2.5.2 Measures'!$C:$W,10,FALSE)&lt;&gt;"TBD"),VLOOKUP($A1623,'V2.5.2 Measures'!$C:$W,10,FALSE),"N/A")</f>
        <v>N/A</v>
      </c>
      <c r="H1623" s="7">
        <f>IF(VLOOKUP($A1623,'V2.5.2 Measures'!$C:$W,14,FALSE)&lt;&gt; "", VLOOKUP($A1623,'V2.5.2 Measures'!$C:$W,14,FALSE),"N/A")</f>
        <v>0.5</v>
      </c>
      <c r="I1623" s="7">
        <f>IF(VLOOKUP($A1623,'V2.5.2 Measures'!$C:$W,15,FALSE)&lt;&gt; "", VLOOKUP($A1623,'V2.5.2 Measures'!$C:$W,15,FALSE),"N/A")</f>
        <v>0.3</v>
      </c>
      <c r="J1623" s="7" t="str">
        <f>IF(VLOOKUP($A1623,'V2.5.2 Measures'!$C:$W,16,FALSE)&lt;&gt; "", VLOOKUP($A1623,'V2.5.2 Measures'!$C:$W,16,FALSE),"N/A")</f>
        <v>N/A</v>
      </c>
      <c r="K1623" s="7" t="str">
        <f>IF(VLOOKUP($A1623,'V2.5.2 Measures'!$C:$W,17,FALSE)&lt;&gt; "", VLOOKUP($A1623,'V2.5.2 Measures'!$C:$W,17,FALSE),"N/A")</f>
        <v>N/A</v>
      </c>
      <c r="L1623" s="7" t="str">
        <f>IF(VLOOKUP($A1623,'V2.5.2 Measures'!$C:$W,18,FALSE)&lt;&gt; "", VLOOKUP($A1623,'V2.5.2 Measures'!$C:$W,18,FALSE),"N/A")</f>
        <v>Default</v>
      </c>
      <c r="M1623" s="7" t="str">
        <f>IF(VLOOKUP($A1623,'V2.5.2 Measures'!$C:$W,19,FALSE)&lt;&gt; "", VLOOKUP($A1623,'V2.5.2 Measures'!$C:$W,19,FALSE),"N/A")</f>
        <v>SAS</v>
      </c>
      <c r="N1623" s="7" t="str">
        <f>IF(VLOOKUP($A1623,'V2.5.2 Measures'!$C:$W,20,FALSE)&lt;&gt; "", VLOOKUP($A1623,'V2.5.2 Measures'!$C:$W,20,FALSE),"N/A")</f>
        <v>V1.1</v>
      </c>
      <c r="O1623" s="7" t="str">
        <f>IF(VLOOKUP($A1623,'V2.5.2 Measures'!$C:$W,21,FALSE)&lt;&gt; "", VLOOKUP($A1623,'V2.5.2 Measures'!$C:$W,21,FALSE),"N/A")</f>
        <v>V1.4</v>
      </c>
      <c r="P1623" s="7" t="e">
        <f>IF(VLOOKUP($A1623,'V2.5.2 Measures'!$C:$W,22,FALSE)&lt;&gt; "", VLOOKUP($A1623,'V2.5.2 Measures'!$C:$W,22,FALSE),"N/A")</f>
        <v>#REF!</v>
      </c>
      <c r="Q1623" s="7" t="e">
        <f>IF(VLOOKUP($A1623,'V2.5.2 Measures'!$C:$W,23,FALSE)&lt;&gt; "", VLOOKUP($A1623,'V2.5.2 Measures'!$C:$W,23,FALSE),"N/A")</f>
        <v>#REF!</v>
      </c>
      <c r="R1623" s="7" t="e">
        <f>IF(VLOOKUP($A1623,'V2.5.2 Measures'!$C:$W,24,FALSE)&lt;&gt; "", VLOOKUP($A1623,'V2.5.2 Measures'!$C:$W,24,FALSE),"N/A")</f>
        <v>#REF!</v>
      </c>
      <c r="S1623" s="7" t="e">
        <f>IF(VLOOKUP($A1623,'V2.5.2 Measures'!$C:$W,25,FALSE)&lt;&gt; "", VLOOKUP($A1623,'V2.5.2 Measures'!$C:$W,25,FALSE),"N/A")</f>
        <v>#REF!</v>
      </c>
      <c r="T1623" s="7" t="str">
        <f>IF(VLOOKUP($A1623,'V2.5.2 Measures'!$C:$W,2,FALSE)&lt;&gt; "", VLOOKUP($A1623,'V2.5.2 Measures'!$C:$W,2,FALSE),"N/A")</f>
        <v>FFS-10-007-5</v>
      </c>
      <c r="U1623" s="7" t="str">
        <f>IF(VLOOKUP($A1623,'V2.5.2 Measures'!$C:$W,3,FALSE)&lt;&gt; "", VLOOKUP($A1623,'V2.5.2 Measures'!$C:$W,3,FALSE),"N/A")</f>
        <v xml:space="preserve">% of claim lines with Revenue Code that also have a HCPCS Rate </v>
      </c>
      <c r="V1623" s="7" t="e">
        <f>IF(VLOOKUP($A1623,'V2.5.2 Measures'!$C:$W,26,FALSE)&lt;&gt; "", VLOOKUP($A1623,'V2.5.2 Measures'!$C:$W,26,FALSE),"N/A")</f>
        <v>#REF!</v>
      </c>
      <c r="W1623" s="7" t="e">
        <f>IF(VLOOKUP($A1623,'V2.5.2 Measures'!$C:$W,44,FALSE)&lt;&gt; "", VLOOKUP($A1623,'V2.5.2 Measures'!$C:$W,44,FALSE),"N/A")</f>
        <v>#REF!</v>
      </c>
    </row>
    <row r="1624" spans="1:23" x14ac:dyDescent="0.35">
      <c r="A1624" s="7" t="str">
        <f>'V2.5.2 Measures'!C1087</f>
        <v>FFS10.19</v>
      </c>
      <c r="B1624" s="7" t="str">
        <f>VLOOKUP($A1624,'V2.5.2 Measures'!$C:$W,6,FALSE)</f>
        <v>Medicaid FFS: Original, Crossover, Paid Claims</v>
      </c>
      <c r="C1624" s="7" t="str">
        <f>VLOOKUP($A1624,'V2.5.2 Measures'!$C:$W,8,FALSE)</f>
        <v>No</v>
      </c>
      <c r="D1624" s="7" t="str">
        <f>IF(VLOOKUP($A1624,'V2.5.2 Measures'!$C:$W,4,FALSE)="","",VLOOKUP($A1624,'V2.5.2 Measures'!$C:$W,4,FALSE))</f>
        <v>Claims Percentage</v>
      </c>
      <c r="E1624" s="7" t="str">
        <f>IF((VLOOKUP($A1624,'V2.5.2 Measures'!$C:$W,8,FALSE)&lt;&gt;"")*AND(VLOOKUP($A1624,'V2.5.2 Measures'!$C:$W,8,FALSE)&lt;&gt;"TBD"),VLOOKUP($A1624,'V2.5.2 Measures'!$C:$W,8,FALSE),"N/A")</f>
        <v>No</v>
      </c>
      <c r="F1624" s="7" t="str">
        <f>IF((VLOOKUP($A1624,'V2.5.2 Measures'!$C:$W,9,FALSE)&lt;&gt;"")*AND(VLOOKUP($A1624,'V2.5.2 Measures'!$C:$W,9,FALSE)&lt;&gt;"TBD"),VLOOKUP($A1624,'V2.5.2 Measures'!$C:$W,9,FALSE),"N/A")</f>
        <v>N/A</v>
      </c>
      <c r="G1624" s="7" t="str">
        <f>IF((VLOOKUP($A1624,'V2.5.2 Measures'!$C:$W,10,FALSE)&lt;&gt;"")*AND(VLOOKUP($A1624,'V2.5.2 Measures'!$C:$W,10,FALSE)&lt;&gt;"TBD"),VLOOKUP($A1624,'V2.5.2 Measures'!$C:$W,10,FALSE),"N/A")</f>
        <v>N/A</v>
      </c>
      <c r="H1624" s="7" t="str">
        <f>IF(VLOOKUP($A1624,'V2.5.2 Measures'!$C:$W,14,FALSE)&lt;&gt; "", VLOOKUP($A1624,'V2.5.2 Measures'!$C:$W,14,FALSE),"N/A")</f>
        <v>N/A</v>
      </c>
      <c r="I1624" s="7">
        <f>IF(VLOOKUP($A1624,'V2.5.2 Measures'!$C:$W,15,FALSE)&lt;&gt; "", VLOOKUP($A1624,'V2.5.2 Measures'!$C:$W,15,FALSE),"N/A")</f>
        <v>0.1</v>
      </c>
      <c r="J1624" s="7" t="str">
        <f>IF(VLOOKUP($A1624,'V2.5.2 Measures'!$C:$W,16,FALSE)&lt;&gt; "", VLOOKUP($A1624,'V2.5.2 Measures'!$C:$W,16,FALSE),"N/A")</f>
        <v>N/A</v>
      </c>
      <c r="K1624" s="7" t="str">
        <f>IF(VLOOKUP($A1624,'V2.5.2 Measures'!$C:$W,17,FALSE)&lt;&gt; "", VLOOKUP($A1624,'V2.5.2 Measures'!$C:$W,17,FALSE),"N/A")</f>
        <v>N/A</v>
      </c>
      <c r="L1624" s="7" t="str">
        <f>IF(VLOOKUP($A1624,'V2.5.2 Measures'!$C:$W,18,FALSE)&lt;&gt; "", VLOOKUP($A1624,'V2.5.2 Measures'!$C:$W,18,FALSE),"N/A")</f>
        <v>Default</v>
      </c>
      <c r="M1624" s="7" t="str">
        <f>IF(VLOOKUP($A1624,'V2.5.2 Measures'!$C:$W,19,FALSE)&lt;&gt; "", VLOOKUP($A1624,'V2.5.2 Measures'!$C:$W,19,FALSE),"N/A")</f>
        <v>SAS</v>
      </c>
      <c r="N1624" s="7" t="str">
        <f>IF(VLOOKUP($A1624,'V2.5.2 Measures'!$C:$W,20,FALSE)&lt;&gt; "", VLOOKUP($A1624,'V2.5.2 Measures'!$C:$W,20,FALSE),"N/A")</f>
        <v>V1.1</v>
      </c>
      <c r="O1624" s="7" t="str">
        <f>IF(VLOOKUP($A1624,'V2.5.2 Measures'!$C:$W,21,FALSE)&lt;&gt; "", VLOOKUP($A1624,'V2.5.2 Measures'!$C:$W,21,FALSE),"N/A")</f>
        <v>V2.3</v>
      </c>
      <c r="P1624" s="7" t="e">
        <f>IF(VLOOKUP($A1624,'V2.5.2 Measures'!$C:$W,22,FALSE)&lt;&gt; "", VLOOKUP($A1624,'V2.5.2 Measures'!$C:$W,22,FALSE),"N/A")</f>
        <v>#REF!</v>
      </c>
      <c r="Q1624" s="7" t="e">
        <f>IF(VLOOKUP($A1624,'V2.5.2 Measures'!$C:$W,23,FALSE)&lt;&gt; "", VLOOKUP($A1624,'V2.5.2 Measures'!$C:$W,23,FALSE),"N/A")</f>
        <v>#REF!</v>
      </c>
      <c r="R1624" s="7" t="e">
        <f>IF(VLOOKUP($A1624,'V2.5.2 Measures'!$C:$W,24,FALSE)&lt;&gt; "", VLOOKUP($A1624,'V2.5.2 Measures'!$C:$W,24,FALSE),"N/A")</f>
        <v>#REF!</v>
      </c>
      <c r="S1624" s="7" t="e">
        <f>IF(VLOOKUP($A1624,'V2.5.2 Measures'!$C:$W,25,FALSE)&lt;&gt; "", VLOOKUP($A1624,'V2.5.2 Measures'!$C:$W,25,FALSE),"N/A")</f>
        <v>#REF!</v>
      </c>
      <c r="T1624" s="7" t="str">
        <f>IF(VLOOKUP($A1624,'V2.5.2 Measures'!$C:$W,2,FALSE)&lt;&gt; "", VLOOKUP($A1624,'V2.5.2 Measures'!$C:$W,2,FALSE),"N/A")</f>
        <v>FFS-10-008-19</v>
      </c>
      <c r="U1624" s="7" t="str">
        <f>IF(VLOOKUP($A1624,'V2.5.2 Measures'!$C:$W,3,FALSE)&lt;&gt; "", VLOOKUP($A1624,'V2.5.2 Measures'!$C:$W,3,FALSE),"N/A")</f>
        <v>% of records with TYPE-OF-SERVICE = 2 (Outpatient hospital services)</v>
      </c>
      <c r="V1624" s="7" t="e">
        <f>IF(VLOOKUP($A1624,'V2.5.2 Measures'!$C:$W,26,FALSE)&lt;&gt; "", VLOOKUP($A1624,'V2.5.2 Measures'!$C:$W,26,FALSE),"N/A")</f>
        <v>#REF!</v>
      </c>
      <c r="W1624" s="7" t="e">
        <f>IF(VLOOKUP($A1624,'V2.5.2 Measures'!$C:$W,44,FALSE)&lt;&gt; "", VLOOKUP($A1624,'V2.5.2 Measures'!$C:$W,44,FALSE),"N/A")</f>
        <v>#REF!</v>
      </c>
    </row>
    <row r="1625" spans="1:23" x14ac:dyDescent="0.35">
      <c r="A1625" s="7" t="str">
        <f>'V2.5.2 Measures'!C1088</f>
        <v>FFS10.30</v>
      </c>
      <c r="B1625" s="7" t="str">
        <f>VLOOKUP($A1625,'V2.5.2 Measures'!$C:$W,6,FALSE)</f>
        <v>Medicaid FFS: Original, Crossover, Paid Claims</v>
      </c>
      <c r="C1625" s="7" t="str">
        <f>VLOOKUP($A1625,'V2.5.2 Measures'!$C:$W,8,FALSE)</f>
        <v>No</v>
      </c>
      <c r="D1625" s="7" t="str">
        <f>IF(VLOOKUP($A1625,'V2.5.2 Measures'!$C:$W,4,FALSE)="","",VLOOKUP($A1625,'V2.5.2 Measures'!$C:$W,4,FALSE))</f>
        <v>Claims Percentage</v>
      </c>
      <c r="E1625" s="7" t="str">
        <f>IF((VLOOKUP($A1625,'V2.5.2 Measures'!$C:$W,8,FALSE)&lt;&gt;"")*AND(VLOOKUP($A1625,'V2.5.2 Measures'!$C:$W,8,FALSE)&lt;&gt;"TBD"),VLOOKUP($A1625,'V2.5.2 Measures'!$C:$W,8,FALSE),"N/A")</f>
        <v>No</v>
      </c>
      <c r="F1625" s="7" t="str">
        <f>IF((VLOOKUP($A1625,'V2.5.2 Measures'!$C:$W,9,FALSE)&lt;&gt;"")*AND(VLOOKUP($A1625,'V2.5.2 Measures'!$C:$W,9,FALSE)&lt;&gt;"TBD"),VLOOKUP($A1625,'V2.5.2 Measures'!$C:$W,9,FALSE),"N/A")</f>
        <v>N/A</v>
      </c>
      <c r="G1625" s="7" t="str">
        <f>IF((VLOOKUP($A1625,'V2.5.2 Measures'!$C:$W,10,FALSE)&lt;&gt;"")*AND(VLOOKUP($A1625,'V2.5.2 Measures'!$C:$W,10,FALSE)&lt;&gt;"TBD"),VLOOKUP($A1625,'V2.5.2 Measures'!$C:$W,10,FALSE),"N/A")</f>
        <v>N/A</v>
      </c>
      <c r="H1625" s="7" t="str">
        <f>IF(VLOOKUP($A1625,'V2.5.2 Measures'!$C:$W,14,FALSE)&lt;&gt; "", VLOOKUP($A1625,'V2.5.2 Measures'!$C:$W,14,FALSE),"N/A")</f>
        <v>N/A</v>
      </c>
      <c r="I1625" s="7">
        <f>IF(VLOOKUP($A1625,'V2.5.2 Measures'!$C:$W,15,FALSE)&lt;&gt; "", VLOOKUP($A1625,'V2.5.2 Measures'!$C:$W,15,FALSE),"N/A")</f>
        <v>0.1</v>
      </c>
      <c r="J1625" s="7" t="str">
        <f>IF(VLOOKUP($A1625,'V2.5.2 Measures'!$C:$W,16,FALSE)&lt;&gt; "", VLOOKUP($A1625,'V2.5.2 Measures'!$C:$W,16,FALSE),"N/A")</f>
        <v>N/A</v>
      </c>
      <c r="K1625" s="7" t="str">
        <f>IF(VLOOKUP($A1625,'V2.5.2 Measures'!$C:$W,17,FALSE)&lt;&gt; "", VLOOKUP($A1625,'V2.5.2 Measures'!$C:$W,17,FALSE),"N/A")</f>
        <v>N/A</v>
      </c>
      <c r="L1625" s="7" t="str">
        <f>IF(VLOOKUP($A1625,'V2.5.2 Measures'!$C:$W,18,FALSE)&lt;&gt; "", VLOOKUP($A1625,'V2.5.2 Measures'!$C:$W,18,FALSE),"N/A")</f>
        <v>Default</v>
      </c>
      <c r="M1625" s="7" t="str">
        <f>IF(VLOOKUP($A1625,'V2.5.2 Measures'!$C:$W,19,FALSE)&lt;&gt; "", VLOOKUP($A1625,'V2.5.2 Measures'!$C:$W,19,FALSE),"N/A")</f>
        <v>SAS</v>
      </c>
      <c r="N1625" s="7" t="str">
        <f>IF(VLOOKUP($A1625,'V2.5.2 Measures'!$C:$W,20,FALSE)&lt;&gt; "", VLOOKUP($A1625,'V2.5.2 Measures'!$C:$W,20,FALSE),"N/A")</f>
        <v>V1.1</v>
      </c>
      <c r="O1625" s="7" t="str">
        <f>IF(VLOOKUP($A1625,'V2.5.2 Measures'!$C:$W,21,FALSE)&lt;&gt; "", VLOOKUP($A1625,'V2.5.2 Measures'!$C:$W,21,FALSE),"N/A")</f>
        <v>V2.3</v>
      </c>
      <c r="P1625" s="7" t="e">
        <f>IF(VLOOKUP($A1625,'V2.5.2 Measures'!$C:$W,22,FALSE)&lt;&gt; "", VLOOKUP($A1625,'V2.5.2 Measures'!$C:$W,22,FALSE),"N/A")</f>
        <v>#REF!</v>
      </c>
      <c r="Q1625" s="7" t="e">
        <f>IF(VLOOKUP($A1625,'V2.5.2 Measures'!$C:$W,23,FALSE)&lt;&gt; "", VLOOKUP($A1625,'V2.5.2 Measures'!$C:$W,23,FALSE),"N/A")</f>
        <v>#REF!</v>
      </c>
      <c r="R1625" s="7" t="e">
        <f>IF(VLOOKUP($A1625,'V2.5.2 Measures'!$C:$W,24,FALSE)&lt;&gt; "", VLOOKUP($A1625,'V2.5.2 Measures'!$C:$W,24,FALSE),"N/A")</f>
        <v>#REF!</v>
      </c>
      <c r="S1625" s="7" t="e">
        <f>IF(VLOOKUP($A1625,'V2.5.2 Measures'!$C:$W,25,FALSE)&lt;&gt; "", VLOOKUP($A1625,'V2.5.2 Measures'!$C:$W,25,FALSE),"N/A")</f>
        <v>#REF!</v>
      </c>
      <c r="T1625" s="7" t="str">
        <f>IF(VLOOKUP($A1625,'V2.5.2 Measures'!$C:$W,2,FALSE)&lt;&gt; "", VLOOKUP($A1625,'V2.5.2 Measures'!$C:$W,2,FALSE),"N/A")</f>
        <v>FFS-10-009-30</v>
      </c>
      <c r="U1625" s="7" t="str">
        <f>IF(VLOOKUP($A1625,'V2.5.2 Measures'!$C:$W,3,FALSE)&lt;&gt; "", VLOOKUP($A1625,'V2.5.2 Measures'!$C:$W,3,FALSE),"N/A")</f>
        <v>% of records with TYPE-OF-SERVICE = 3 (Rural health clinic services)</v>
      </c>
      <c r="V1625" s="7" t="e">
        <f>IF(VLOOKUP($A1625,'V2.5.2 Measures'!$C:$W,26,FALSE)&lt;&gt; "", VLOOKUP($A1625,'V2.5.2 Measures'!$C:$W,26,FALSE),"N/A")</f>
        <v>#REF!</v>
      </c>
      <c r="W1625" s="7" t="e">
        <f>IF(VLOOKUP($A1625,'V2.5.2 Measures'!$C:$W,44,FALSE)&lt;&gt; "", VLOOKUP($A1625,'V2.5.2 Measures'!$C:$W,44,FALSE),"N/A")</f>
        <v>#REF!</v>
      </c>
    </row>
    <row r="1626" spans="1:23" x14ac:dyDescent="0.35">
      <c r="A1626" s="7" t="str">
        <f>'V2.5.2 Measures'!C1089</f>
        <v>FFS10.39</v>
      </c>
      <c r="B1626" s="7" t="str">
        <f>VLOOKUP($A1626,'V2.5.2 Measures'!$C:$W,6,FALSE)</f>
        <v>Medicaid FFS: Original, Crossover, Paid Claims</v>
      </c>
      <c r="C1626" s="7" t="str">
        <f>VLOOKUP($A1626,'V2.5.2 Measures'!$C:$W,8,FALSE)</f>
        <v>No</v>
      </c>
      <c r="D1626" s="7" t="str">
        <f>IF(VLOOKUP($A1626,'V2.5.2 Measures'!$C:$W,4,FALSE)="","",VLOOKUP($A1626,'V2.5.2 Measures'!$C:$W,4,FALSE))</f>
        <v>Claims Percentage</v>
      </c>
      <c r="E1626" s="7" t="str">
        <f>IF((VLOOKUP($A1626,'V2.5.2 Measures'!$C:$W,8,FALSE)&lt;&gt;"")*AND(VLOOKUP($A1626,'V2.5.2 Measures'!$C:$W,8,FALSE)&lt;&gt;"TBD"),VLOOKUP($A1626,'V2.5.2 Measures'!$C:$W,8,FALSE),"N/A")</f>
        <v>No</v>
      </c>
      <c r="F1626" s="7" t="str">
        <f>IF((VLOOKUP($A1626,'V2.5.2 Measures'!$C:$W,9,FALSE)&lt;&gt;"")*AND(VLOOKUP($A1626,'V2.5.2 Measures'!$C:$W,9,FALSE)&lt;&gt;"TBD"),VLOOKUP($A1626,'V2.5.2 Measures'!$C:$W,9,FALSE),"N/A")</f>
        <v>N/A</v>
      </c>
      <c r="G1626" s="7" t="str">
        <f>IF((VLOOKUP($A1626,'V2.5.2 Measures'!$C:$W,10,FALSE)&lt;&gt;"")*AND(VLOOKUP($A1626,'V2.5.2 Measures'!$C:$W,10,FALSE)&lt;&gt;"TBD"),VLOOKUP($A1626,'V2.5.2 Measures'!$C:$W,10,FALSE),"N/A")</f>
        <v>N/A</v>
      </c>
      <c r="H1626" s="7" t="str">
        <f>IF(VLOOKUP($A1626,'V2.5.2 Measures'!$C:$W,14,FALSE)&lt;&gt; "", VLOOKUP($A1626,'V2.5.2 Measures'!$C:$W,14,FALSE),"N/A")</f>
        <v>N/A</v>
      </c>
      <c r="I1626" s="7">
        <f>IF(VLOOKUP($A1626,'V2.5.2 Measures'!$C:$W,15,FALSE)&lt;&gt; "", VLOOKUP($A1626,'V2.5.2 Measures'!$C:$W,15,FALSE),"N/A")</f>
        <v>0.1</v>
      </c>
      <c r="J1626" s="7" t="str">
        <f>IF(VLOOKUP($A1626,'V2.5.2 Measures'!$C:$W,16,FALSE)&lt;&gt; "", VLOOKUP($A1626,'V2.5.2 Measures'!$C:$W,16,FALSE),"N/A")</f>
        <v>N/A</v>
      </c>
      <c r="K1626" s="7" t="str">
        <f>IF(VLOOKUP($A1626,'V2.5.2 Measures'!$C:$W,17,FALSE)&lt;&gt; "", VLOOKUP($A1626,'V2.5.2 Measures'!$C:$W,17,FALSE),"N/A")</f>
        <v>N/A</v>
      </c>
      <c r="L1626" s="7" t="str">
        <f>IF(VLOOKUP($A1626,'V2.5.2 Measures'!$C:$W,18,FALSE)&lt;&gt; "", VLOOKUP($A1626,'V2.5.2 Measures'!$C:$W,18,FALSE),"N/A")</f>
        <v>Default</v>
      </c>
      <c r="M1626" s="7" t="str">
        <f>IF(VLOOKUP($A1626,'V2.5.2 Measures'!$C:$W,19,FALSE)&lt;&gt; "", VLOOKUP($A1626,'V2.5.2 Measures'!$C:$W,19,FALSE),"N/A")</f>
        <v>SAS</v>
      </c>
      <c r="N1626" s="7" t="str">
        <f>IF(VLOOKUP($A1626,'V2.5.2 Measures'!$C:$W,20,FALSE)&lt;&gt; "", VLOOKUP($A1626,'V2.5.2 Measures'!$C:$W,20,FALSE),"N/A")</f>
        <v>V1.1</v>
      </c>
      <c r="O1626" s="7" t="str">
        <f>IF(VLOOKUP($A1626,'V2.5.2 Measures'!$C:$W,21,FALSE)&lt;&gt; "", VLOOKUP($A1626,'V2.5.2 Measures'!$C:$W,21,FALSE),"N/A")</f>
        <v>V2.3</v>
      </c>
      <c r="P1626" s="7" t="e">
        <f>IF(VLOOKUP($A1626,'V2.5.2 Measures'!$C:$W,22,FALSE)&lt;&gt; "", VLOOKUP($A1626,'V2.5.2 Measures'!$C:$W,22,FALSE),"N/A")</f>
        <v>#REF!</v>
      </c>
      <c r="Q1626" s="7" t="e">
        <f>IF(VLOOKUP($A1626,'V2.5.2 Measures'!$C:$W,23,FALSE)&lt;&gt; "", VLOOKUP($A1626,'V2.5.2 Measures'!$C:$W,23,FALSE),"N/A")</f>
        <v>#REF!</v>
      </c>
      <c r="R1626" s="7" t="e">
        <f>IF(VLOOKUP($A1626,'V2.5.2 Measures'!$C:$W,24,FALSE)&lt;&gt; "", VLOOKUP($A1626,'V2.5.2 Measures'!$C:$W,24,FALSE),"N/A")</f>
        <v>#REF!</v>
      </c>
      <c r="S1626" s="7" t="e">
        <f>IF(VLOOKUP($A1626,'V2.5.2 Measures'!$C:$W,25,FALSE)&lt;&gt; "", VLOOKUP($A1626,'V2.5.2 Measures'!$C:$W,25,FALSE),"N/A")</f>
        <v>#REF!</v>
      </c>
      <c r="T1626" s="7" t="str">
        <f>IF(VLOOKUP($A1626,'V2.5.2 Measures'!$C:$W,2,FALSE)&lt;&gt; "", VLOOKUP($A1626,'V2.5.2 Measures'!$C:$W,2,FALSE),"N/A")</f>
        <v>FFS-10-010-39</v>
      </c>
      <c r="U1626" s="7" t="str">
        <f>IF(VLOOKUP($A1626,'V2.5.2 Measures'!$C:$W,3,FALSE)&lt;&gt; "", VLOOKUP($A1626,'V2.5.2 Measures'!$C:$W,3,FALSE),"N/A")</f>
        <v>% of records with TYPE-OF-SERVICE = 4 (Other ambulatory services furnished by a rural health clinic)</v>
      </c>
      <c r="V1626" s="7" t="e">
        <f>IF(VLOOKUP($A1626,'V2.5.2 Measures'!$C:$W,26,FALSE)&lt;&gt; "", VLOOKUP($A1626,'V2.5.2 Measures'!$C:$W,26,FALSE),"N/A")</f>
        <v>#REF!</v>
      </c>
      <c r="W1626" s="7" t="e">
        <f>IF(VLOOKUP($A1626,'V2.5.2 Measures'!$C:$W,44,FALSE)&lt;&gt; "", VLOOKUP($A1626,'V2.5.2 Measures'!$C:$W,44,FALSE),"N/A")</f>
        <v>#REF!</v>
      </c>
    </row>
    <row r="1627" spans="1:23" x14ac:dyDescent="0.35">
      <c r="A1627" s="7" t="str">
        <f>'V2.5.2 Measures'!C1090</f>
        <v>FFS10.45</v>
      </c>
      <c r="B1627" s="7" t="str">
        <f>VLOOKUP($A1627,'V2.5.2 Measures'!$C:$W,6,FALSE)</f>
        <v>Medicaid FFS: Original, Crossover, Paid Claims</v>
      </c>
      <c r="C1627" s="7" t="str">
        <f>VLOOKUP($A1627,'V2.5.2 Measures'!$C:$W,8,FALSE)</f>
        <v>No</v>
      </c>
      <c r="D1627" s="7" t="str">
        <f>IF(VLOOKUP($A1627,'V2.5.2 Measures'!$C:$W,4,FALSE)="","",VLOOKUP($A1627,'V2.5.2 Measures'!$C:$W,4,FALSE))</f>
        <v>Claims Percentage</v>
      </c>
      <c r="E1627" s="7" t="str">
        <f>IF((VLOOKUP($A1627,'V2.5.2 Measures'!$C:$W,8,FALSE)&lt;&gt;"")*AND(VLOOKUP($A1627,'V2.5.2 Measures'!$C:$W,8,FALSE)&lt;&gt;"TBD"),VLOOKUP($A1627,'V2.5.2 Measures'!$C:$W,8,FALSE),"N/A")</f>
        <v>No</v>
      </c>
      <c r="F1627" s="7" t="str">
        <f>IF((VLOOKUP($A1627,'V2.5.2 Measures'!$C:$W,9,FALSE)&lt;&gt;"")*AND(VLOOKUP($A1627,'V2.5.2 Measures'!$C:$W,9,FALSE)&lt;&gt;"TBD"),VLOOKUP($A1627,'V2.5.2 Measures'!$C:$W,9,FALSE),"N/A")</f>
        <v>N/A</v>
      </c>
      <c r="G1627" s="7" t="str">
        <f>IF((VLOOKUP($A1627,'V2.5.2 Measures'!$C:$W,10,FALSE)&lt;&gt;"")*AND(VLOOKUP($A1627,'V2.5.2 Measures'!$C:$W,10,FALSE)&lt;&gt;"TBD"),VLOOKUP($A1627,'V2.5.2 Measures'!$C:$W,10,FALSE),"N/A")</f>
        <v>N/A</v>
      </c>
      <c r="H1627" s="7" t="str">
        <f>IF(VLOOKUP($A1627,'V2.5.2 Measures'!$C:$W,14,FALSE)&lt;&gt; "", VLOOKUP($A1627,'V2.5.2 Measures'!$C:$W,14,FALSE),"N/A")</f>
        <v>N/A</v>
      </c>
      <c r="I1627" s="7">
        <f>IF(VLOOKUP($A1627,'V2.5.2 Measures'!$C:$W,15,FALSE)&lt;&gt; "", VLOOKUP($A1627,'V2.5.2 Measures'!$C:$W,15,FALSE),"N/A")</f>
        <v>0.1</v>
      </c>
      <c r="J1627" s="7" t="str">
        <f>IF(VLOOKUP($A1627,'V2.5.2 Measures'!$C:$W,16,FALSE)&lt;&gt; "", VLOOKUP($A1627,'V2.5.2 Measures'!$C:$W,16,FALSE),"N/A")</f>
        <v>N/A</v>
      </c>
      <c r="K1627" s="7" t="str">
        <f>IF(VLOOKUP($A1627,'V2.5.2 Measures'!$C:$W,17,FALSE)&lt;&gt; "", VLOOKUP($A1627,'V2.5.2 Measures'!$C:$W,17,FALSE),"N/A")</f>
        <v>N/A</v>
      </c>
      <c r="L1627" s="7" t="str">
        <f>IF(VLOOKUP($A1627,'V2.5.2 Measures'!$C:$W,18,FALSE)&lt;&gt; "", VLOOKUP($A1627,'V2.5.2 Measures'!$C:$W,18,FALSE),"N/A")</f>
        <v>Default</v>
      </c>
      <c r="M1627" s="7" t="str">
        <f>IF(VLOOKUP($A1627,'V2.5.2 Measures'!$C:$W,19,FALSE)&lt;&gt; "", VLOOKUP($A1627,'V2.5.2 Measures'!$C:$W,19,FALSE),"N/A")</f>
        <v>SAS</v>
      </c>
      <c r="N1627" s="7" t="str">
        <f>IF(VLOOKUP($A1627,'V2.5.2 Measures'!$C:$W,20,FALSE)&lt;&gt; "", VLOOKUP($A1627,'V2.5.2 Measures'!$C:$W,20,FALSE),"N/A")</f>
        <v>V1.1</v>
      </c>
      <c r="O1627" s="7" t="str">
        <f>IF(VLOOKUP($A1627,'V2.5.2 Measures'!$C:$W,21,FALSE)&lt;&gt; "", VLOOKUP($A1627,'V2.5.2 Measures'!$C:$W,21,FALSE),"N/A")</f>
        <v>V2.3</v>
      </c>
      <c r="P1627" s="7" t="e">
        <f>IF(VLOOKUP($A1627,'V2.5.2 Measures'!$C:$W,22,FALSE)&lt;&gt; "", VLOOKUP($A1627,'V2.5.2 Measures'!$C:$W,22,FALSE),"N/A")</f>
        <v>#REF!</v>
      </c>
      <c r="Q1627" s="7" t="e">
        <f>IF(VLOOKUP($A1627,'V2.5.2 Measures'!$C:$W,23,FALSE)&lt;&gt; "", VLOOKUP($A1627,'V2.5.2 Measures'!$C:$W,23,FALSE),"N/A")</f>
        <v>#REF!</v>
      </c>
      <c r="R1627" s="7" t="e">
        <f>IF(VLOOKUP($A1627,'V2.5.2 Measures'!$C:$W,24,FALSE)&lt;&gt; "", VLOOKUP($A1627,'V2.5.2 Measures'!$C:$W,24,FALSE),"N/A")</f>
        <v>#REF!</v>
      </c>
      <c r="S1627" s="7" t="e">
        <f>IF(VLOOKUP($A1627,'V2.5.2 Measures'!$C:$W,25,FALSE)&lt;&gt; "", VLOOKUP($A1627,'V2.5.2 Measures'!$C:$W,25,FALSE),"N/A")</f>
        <v>#REF!</v>
      </c>
      <c r="T1627" s="7" t="str">
        <f>IF(VLOOKUP($A1627,'V2.5.2 Measures'!$C:$W,2,FALSE)&lt;&gt; "", VLOOKUP($A1627,'V2.5.2 Measures'!$C:$W,2,FALSE),"N/A")</f>
        <v>FFS-10-011-45</v>
      </c>
      <c r="U1627" s="7" t="str">
        <f>IF(VLOOKUP($A1627,'V2.5.2 Measures'!$C:$W,3,FALSE)&lt;&gt; "", VLOOKUP($A1627,'V2.5.2 Measures'!$C:$W,3,FALSE),"N/A")</f>
        <v>% of records with TYPE-OF-SERVICE = 5 (Professional laboratory services)</v>
      </c>
      <c r="V1627" s="7" t="e">
        <f>IF(VLOOKUP($A1627,'V2.5.2 Measures'!$C:$W,26,FALSE)&lt;&gt; "", VLOOKUP($A1627,'V2.5.2 Measures'!$C:$W,26,FALSE),"N/A")</f>
        <v>#REF!</v>
      </c>
      <c r="W1627" s="7" t="e">
        <f>IF(VLOOKUP($A1627,'V2.5.2 Measures'!$C:$W,44,FALSE)&lt;&gt; "", VLOOKUP($A1627,'V2.5.2 Measures'!$C:$W,44,FALSE),"N/A")</f>
        <v>#REF!</v>
      </c>
    </row>
    <row r="1628" spans="1:23" x14ac:dyDescent="0.35">
      <c r="A1628" s="7" t="str">
        <f>'V2.5.2 Measures'!C1091</f>
        <v>FFS10.54</v>
      </c>
      <c r="B1628" s="7" t="str">
        <f>VLOOKUP($A1628,'V2.5.2 Measures'!$C:$W,6,FALSE)</f>
        <v>Medicaid FFS: Original, Crossover, Paid Claims</v>
      </c>
      <c r="C1628" s="7" t="str">
        <f>VLOOKUP($A1628,'V2.5.2 Measures'!$C:$W,8,FALSE)</f>
        <v>No</v>
      </c>
      <c r="D1628" s="7" t="str">
        <f>IF(VLOOKUP($A1628,'V2.5.2 Measures'!$C:$W,4,FALSE)="","",VLOOKUP($A1628,'V2.5.2 Measures'!$C:$W,4,FALSE))</f>
        <v>Claims Percentage</v>
      </c>
      <c r="E1628" s="7" t="str">
        <f>IF((VLOOKUP($A1628,'V2.5.2 Measures'!$C:$W,8,FALSE)&lt;&gt;"")*AND(VLOOKUP($A1628,'V2.5.2 Measures'!$C:$W,8,FALSE)&lt;&gt;"TBD"),VLOOKUP($A1628,'V2.5.2 Measures'!$C:$W,8,FALSE),"N/A")</f>
        <v>No</v>
      </c>
      <c r="F1628" s="7" t="str">
        <f>IF((VLOOKUP($A1628,'V2.5.2 Measures'!$C:$W,9,FALSE)&lt;&gt;"")*AND(VLOOKUP($A1628,'V2.5.2 Measures'!$C:$W,9,FALSE)&lt;&gt;"TBD"),VLOOKUP($A1628,'V2.5.2 Measures'!$C:$W,9,FALSE),"N/A")</f>
        <v>N/A</v>
      </c>
      <c r="G1628" s="7" t="str">
        <f>IF((VLOOKUP($A1628,'V2.5.2 Measures'!$C:$W,10,FALSE)&lt;&gt;"")*AND(VLOOKUP($A1628,'V2.5.2 Measures'!$C:$W,10,FALSE)&lt;&gt;"TBD"),VLOOKUP($A1628,'V2.5.2 Measures'!$C:$W,10,FALSE),"N/A")</f>
        <v>N/A</v>
      </c>
      <c r="H1628" s="7" t="str">
        <f>IF(VLOOKUP($A1628,'V2.5.2 Measures'!$C:$W,14,FALSE)&lt;&gt; "", VLOOKUP($A1628,'V2.5.2 Measures'!$C:$W,14,FALSE),"N/A")</f>
        <v>N/A</v>
      </c>
      <c r="I1628" s="7">
        <f>IF(VLOOKUP($A1628,'V2.5.2 Measures'!$C:$W,15,FALSE)&lt;&gt; "", VLOOKUP($A1628,'V2.5.2 Measures'!$C:$W,15,FALSE),"N/A")</f>
        <v>0.1</v>
      </c>
      <c r="J1628" s="7" t="str">
        <f>IF(VLOOKUP($A1628,'V2.5.2 Measures'!$C:$W,16,FALSE)&lt;&gt; "", VLOOKUP($A1628,'V2.5.2 Measures'!$C:$W,16,FALSE),"N/A")</f>
        <v>N/A</v>
      </c>
      <c r="K1628" s="7" t="str">
        <f>IF(VLOOKUP($A1628,'V2.5.2 Measures'!$C:$W,17,FALSE)&lt;&gt; "", VLOOKUP($A1628,'V2.5.2 Measures'!$C:$W,17,FALSE),"N/A")</f>
        <v>N/A</v>
      </c>
      <c r="L1628" s="7" t="str">
        <f>IF(VLOOKUP($A1628,'V2.5.2 Measures'!$C:$W,18,FALSE)&lt;&gt; "", VLOOKUP($A1628,'V2.5.2 Measures'!$C:$W,18,FALSE),"N/A")</f>
        <v>Default</v>
      </c>
      <c r="M1628" s="7" t="str">
        <f>IF(VLOOKUP($A1628,'V2.5.2 Measures'!$C:$W,19,FALSE)&lt;&gt; "", VLOOKUP($A1628,'V2.5.2 Measures'!$C:$W,19,FALSE),"N/A")</f>
        <v>SAS</v>
      </c>
      <c r="N1628" s="7" t="str">
        <f>IF(VLOOKUP($A1628,'V2.5.2 Measures'!$C:$W,20,FALSE)&lt;&gt; "", VLOOKUP($A1628,'V2.5.2 Measures'!$C:$W,20,FALSE),"N/A")</f>
        <v>V1.1</v>
      </c>
      <c r="O1628" s="7" t="str">
        <f>IF(VLOOKUP($A1628,'V2.5.2 Measures'!$C:$W,21,FALSE)&lt;&gt; "", VLOOKUP($A1628,'V2.5.2 Measures'!$C:$W,21,FALSE),"N/A")</f>
        <v>V2.3</v>
      </c>
      <c r="P1628" s="7" t="e">
        <f>IF(VLOOKUP($A1628,'V2.5.2 Measures'!$C:$W,22,FALSE)&lt;&gt; "", VLOOKUP($A1628,'V2.5.2 Measures'!$C:$W,22,FALSE),"N/A")</f>
        <v>#REF!</v>
      </c>
      <c r="Q1628" s="7" t="e">
        <f>IF(VLOOKUP($A1628,'V2.5.2 Measures'!$C:$W,23,FALSE)&lt;&gt; "", VLOOKUP($A1628,'V2.5.2 Measures'!$C:$W,23,FALSE),"N/A")</f>
        <v>#REF!</v>
      </c>
      <c r="R1628" s="7" t="e">
        <f>IF(VLOOKUP($A1628,'V2.5.2 Measures'!$C:$W,24,FALSE)&lt;&gt; "", VLOOKUP($A1628,'V2.5.2 Measures'!$C:$W,24,FALSE),"N/A")</f>
        <v>#REF!</v>
      </c>
      <c r="S1628" s="7" t="e">
        <f>IF(VLOOKUP($A1628,'V2.5.2 Measures'!$C:$W,25,FALSE)&lt;&gt; "", VLOOKUP($A1628,'V2.5.2 Measures'!$C:$W,25,FALSE),"N/A")</f>
        <v>#REF!</v>
      </c>
      <c r="T1628" s="7" t="str">
        <f>IF(VLOOKUP($A1628,'V2.5.2 Measures'!$C:$W,2,FALSE)&lt;&gt; "", VLOOKUP($A1628,'V2.5.2 Measures'!$C:$W,2,FALSE),"N/A")</f>
        <v>FFS-10-012-54</v>
      </c>
      <c r="U1628" s="7" t="str">
        <f>IF(VLOOKUP($A1628,'V2.5.2 Measures'!$C:$W,3,FALSE)&lt;&gt; "", VLOOKUP($A1628,'V2.5.2 Measures'!$C:$W,3,FALSE),"N/A")</f>
        <v>% of records with TYPE-OF-SERVICE = 6 (Technical laboratory services)</v>
      </c>
      <c r="V1628" s="7" t="e">
        <f>IF(VLOOKUP($A1628,'V2.5.2 Measures'!$C:$W,26,FALSE)&lt;&gt; "", VLOOKUP($A1628,'V2.5.2 Measures'!$C:$W,26,FALSE),"N/A")</f>
        <v>#REF!</v>
      </c>
      <c r="W1628" s="7" t="e">
        <f>IF(VLOOKUP($A1628,'V2.5.2 Measures'!$C:$W,44,FALSE)&lt;&gt; "", VLOOKUP($A1628,'V2.5.2 Measures'!$C:$W,44,FALSE),"N/A")</f>
        <v>#REF!</v>
      </c>
    </row>
    <row r="1629" spans="1:23" x14ac:dyDescent="0.35">
      <c r="A1629" s="7" t="str">
        <f>'V2.5.2 Measures'!C1092</f>
        <v>FFS1.30</v>
      </c>
      <c r="B1629" s="7" t="str">
        <f>VLOOKUP($A1629,'V2.5.2 Measures'!$C:$W,6,FALSE)</f>
        <v>Medicaid FFS: Original, Non-Crossover, Paid Claims</v>
      </c>
      <c r="C1629" s="7" t="str">
        <f>VLOOKUP($A1629,'V2.5.2 Measures'!$C:$W,8,FALSE)</f>
        <v>TA- Longitudinal</v>
      </c>
      <c r="D1629" s="7" t="str">
        <f>IF(VLOOKUP($A1629,'V2.5.2 Measures'!$C:$W,4,FALSE)="","",VLOOKUP($A1629,'V2.5.2 Measures'!$C:$W,4,FALSE))</f>
        <v>Count</v>
      </c>
      <c r="E1629" s="7" t="str">
        <f>IF((VLOOKUP($A1629,'V2.5.2 Measures'!$C:$W,8,FALSE)&lt;&gt;"")*AND(VLOOKUP($A1629,'V2.5.2 Measures'!$C:$W,8,FALSE)&lt;&gt;"TBD"),VLOOKUP($A1629,'V2.5.2 Measures'!$C:$W,8,FALSE),"N/A")</f>
        <v>TA- Longitudinal</v>
      </c>
      <c r="F1629" s="7" t="str">
        <f>IF((VLOOKUP($A1629,'V2.5.2 Measures'!$C:$W,9,FALSE)&lt;&gt;"")*AND(VLOOKUP($A1629,'V2.5.2 Measures'!$C:$W,9,FALSE)&lt;&gt;"TBD"),VLOOKUP($A1629,'V2.5.2 Measures'!$C:$W,9,FALSE),"N/A")</f>
        <v>Medium</v>
      </c>
      <c r="G1629" s="7" t="str">
        <f>IF((VLOOKUP($A1629,'V2.5.2 Measures'!$C:$W,10,FALSE)&lt;&gt;"")*AND(VLOOKUP($A1629,'V2.5.2 Measures'!$C:$W,10,FALSE)&lt;&gt;"TBD"),VLOOKUP($A1629,'V2.5.2 Measures'!$C:$W,10,FALSE),"N/A")</f>
        <v>N/A</v>
      </c>
      <c r="H1629" s="7" t="str">
        <f>IF(VLOOKUP($A1629,'V2.5.2 Measures'!$C:$W,14,FALSE)&lt;&gt; "", VLOOKUP($A1629,'V2.5.2 Measures'!$C:$W,14,FALSE),"N/A")</f>
        <v>N/A</v>
      </c>
      <c r="I1629" s="7">
        <f>IF(VLOOKUP($A1629,'V2.5.2 Measures'!$C:$W,15,FALSE)&lt;&gt; "", VLOOKUP($A1629,'V2.5.2 Measures'!$C:$W,15,FALSE),"N/A")</f>
        <v>0.5</v>
      </c>
      <c r="J1629" s="7" t="str">
        <f>IF(VLOOKUP($A1629,'V2.5.2 Measures'!$C:$W,16,FALSE)&lt;&gt; "", VLOOKUP($A1629,'V2.5.2 Measures'!$C:$W,16,FALSE),"N/A")</f>
        <v>N/A</v>
      </c>
      <c r="K1629" s="7" t="str">
        <f>IF(VLOOKUP($A1629,'V2.5.2 Measures'!$C:$W,17,FALSE)&lt;&gt; "", VLOOKUP($A1629,'V2.5.2 Measures'!$C:$W,17,FALSE),"N/A")</f>
        <v>N/A</v>
      </c>
      <c r="L1629" s="7" t="str">
        <f>IF(VLOOKUP($A1629,'V2.5.2 Measures'!$C:$W,18,FALSE)&lt;&gt; "", VLOOKUP($A1629,'V2.5.2 Measures'!$C:$W,18,FALSE),"N/A")</f>
        <v>Default</v>
      </c>
      <c r="M1629" s="7" t="str">
        <f>IF(VLOOKUP($A1629,'V2.5.2 Measures'!$C:$W,19,FALSE)&lt;&gt; "", VLOOKUP($A1629,'V2.5.2 Measures'!$C:$W,19,FALSE),"N/A")</f>
        <v>SAS</v>
      </c>
      <c r="N1629" s="7" t="str">
        <f>IF(VLOOKUP($A1629,'V2.5.2 Measures'!$C:$W,20,FALSE)&lt;&gt; "", VLOOKUP($A1629,'V2.5.2 Measures'!$C:$W,20,FALSE),"N/A")</f>
        <v>V1.1</v>
      </c>
      <c r="O1629" s="7" t="str">
        <f>IF(VLOOKUP($A1629,'V2.5.2 Measures'!$C:$W,21,FALSE)&lt;&gt; "", VLOOKUP($A1629,'V2.5.2 Measures'!$C:$W,21,FALSE),"N/A")</f>
        <v>V2.2</v>
      </c>
      <c r="P1629" s="7" t="e">
        <f>IF(VLOOKUP($A1629,'V2.5.2 Measures'!$C:$W,22,FALSE)&lt;&gt; "", VLOOKUP($A1629,'V2.5.2 Measures'!$C:$W,22,FALSE),"N/A")</f>
        <v>#REF!</v>
      </c>
      <c r="Q1629" s="7" t="e">
        <f>IF(VLOOKUP($A1629,'V2.5.2 Measures'!$C:$W,23,FALSE)&lt;&gt; "", VLOOKUP($A1629,'V2.5.2 Measures'!$C:$W,23,FALSE),"N/A")</f>
        <v>#REF!</v>
      </c>
      <c r="R1629" s="7" t="e">
        <f>IF(VLOOKUP($A1629,'V2.5.2 Measures'!$C:$W,24,FALSE)&lt;&gt; "", VLOOKUP($A1629,'V2.5.2 Measures'!$C:$W,24,FALSE),"N/A")</f>
        <v>#REF!</v>
      </c>
      <c r="S1629" s="7" t="e">
        <f>IF(VLOOKUP($A1629,'V2.5.2 Measures'!$C:$W,25,FALSE)&lt;&gt; "", VLOOKUP($A1629,'V2.5.2 Measures'!$C:$W,25,FALSE),"N/A")</f>
        <v>#REF!</v>
      </c>
      <c r="T1629" s="7" t="str">
        <f>IF(VLOOKUP($A1629,'V2.5.2 Measures'!$C:$W,2,FALSE)&lt;&gt; "", VLOOKUP($A1629,'V2.5.2 Measures'!$C:$W,2,FALSE),"N/A")</f>
        <v>FFS-1-001-30</v>
      </c>
      <c r="U1629" s="7" t="str">
        <f>IF(VLOOKUP($A1629,'V2.5.2 Measures'!$C:$W,3,FALSE)&lt;&gt; "", VLOOKUP($A1629,'V2.5.2 Measures'!$C:$W,3,FALSE),"N/A")</f>
        <v>Total # of claim headers</v>
      </c>
      <c r="V1629" s="7" t="e">
        <f>IF(VLOOKUP($A1629,'V2.5.2 Measures'!$C:$W,26,FALSE)&lt;&gt; "", VLOOKUP($A1629,'V2.5.2 Measures'!$C:$W,26,FALSE),"N/A")</f>
        <v>#REF!</v>
      </c>
      <c r="W1629" s="7" t="e">
        <f>IF(VLOOKUP($A1629,'V2.5.2 Measures'!$C:$W,44,FALSE)&lt;&gt; "", VLOOKUP($A1629,'V2.5.2 Measures'!$C:$W,44,FALSE),"N/A")</f>
        <v>#REF!</v>
      </c>
    </row>
    <row r="1630" spans="1:23" x14ac:dyDescent="0.35">
      <c r="A1630" s="7" t="str">
        <f>'V2.5.2 Measures'!C1093</f>
        <v>FFS10.64</v>
      </c>
      <c r="B1630" s="7" t="str">
        <f>VLOOKUP($A1630,'V2.5.2 Measures'!$C:$W,6,FALSE)</f>
        <v>Medicaid FFS: Original, Crossover, Paid Claims</v>
      </c>
      <c r="C1630" s="7" t="str">
        <f>VLOOKUP($A1630,'V2.5.2 Measures'!$C:$W,8,FALSE)</f>
        <v>No</v>
      </c>
      <c r="D1630" s="7" t="str">
        <f>IF(VLOOKUP($A1630,'V2.5.2 Measures'!$C:$W,4,FALSE)="","",VLOOKUP($A1630,'V2.5.2 Measures'!$C:$W,4,FALSE))</f>
        <v>Claims Percentage</v>
      </c>
      <c r="E1630" s="7" t="str">
        <f>IF((VLOOKUP($A1630,'V2.5.2 Measures'!$C:$W,8,FALSE)&lt;&gt;"")*AND(VLOOKUP($A1630,'V2.5.2 Measures'!$C:$W,8,FALSE)&lt;&gt;"TBD"),VLOOKUP($A1630,'V2.5.2 Measures'!$C:$W,8,FALSE),"N/A")</f>
        <v>No</v>
      </c>
      <c r="F1630" s="7" t="str">
        <f>IF((VLOOKUP($A1630,'V2.5.2 Measures'!$C:$W,9,FALSE)&lt;&gt;"")*AND(VLOOKUP($A1630,'V2.5.2 Measures'!$C:$W,9,FALSE)&lt;&gt;"TBD"),VLOOKUP($A1630,'V2.5.2 Measures'!$C:$W,9,FALSE),"N/A")</f>
        <v>N/A</v>
      </c>
      <c r="G1630" s="7" t="str">
        <f>IF((VLOOKUP($A1630,'V2.5.2 Measures'!$C:$W,10,FALSE)&lt;&gt;"")*AND(VLOOKUP($A1630,'V2.5.2 Measures'!$C:$W,10,FALSE)&lt;&gt;"TBD"),VLOOKUP($A1630,'V2.5.2 Measures'!$C:$W,10,FALSE),"N/A")</f>
        <v>N/A</v>
      </c>
      <c r="H1630" s="7" t="str">
        <f>IF(VLOOKUP($A1630,'V2.5.2 Measures'!$C:$W,14,FALSE)&lt;&gt; "", VLOOKUP($A1630,'V2.5.2 Measures'!$C:$W,14,FALSE),"N/A")</f>
        <v>N/A</v>
      </c>
      <c r="I1630" s="7">
        <f>IF(VLOOKUP($A1630,'V2.5.2 Measures'!$C:$W,15,FALSE)&lt;&gt; "", VLOOKUP($A1630,'V2.5.2 Measures'!$C:$W,15,FALSE),"N/A")</f>
        <v>0.1</v>
      </c>
      <c r="J1630" s="7" t="str">
        <f>IF(VLOOKUP($A1630,'V2.5.2 Measures'!$C:$W,16,FALSE)&lt;&gt; "", VLOOKUP($A1630,'V2.5.2 Measures'!$C:$W,16,FALSE),"N/A")</f>
        <v>N/A</v>
      </c>
      <c r="K1630" s="7" t="str">
        <f>IF(VLOOKUP($A1630,'V2.5.2 Measures'!$C:$W,17,FALSE)&lt;&gt; "", VLOOKUP($A1630,'V2.5.2 Measures'!$C:$W,17,FALSE),"N/A")</f>
        <v>N/A</v>
      </c>
      <c r="L1630" s="7" t="str">
        <f>IF(VLOOKUP($A1630,'V2.5.2 Measures'!$C:$W,18,FALSE)&lt;&gt; "", VLOOKUP($A1630,'V2.5.2 Measures'!$C:$W,18,FALSE),"N/A")</f>
        <v>Default</v>
      </c>
      <c r="M1630" s="7" t="str">
        <f>IF(VLOOKUP($A1630,'V2.5.2 Measures'!$C:$W,19,FALSE)&lt;&gt; "", VLOOKUP($A1630,'V2.5.2 Measures'!$C:$W,19,FALSE),"N/A")</f>
        <v>SAS</v>
      </c>
      <c r="N1630" s="7" t="str">
        <f>IF(VLOOKUP($A1630,'V2.5.2 Measures'!$C:$W,20,FALSE)&lt;&gt; "", VLOOKUP($A1630,'V2.5.2 Measures'!$C:$W,20,FALSE),"N/A")</f>
        <v>V1.1</v>
      </c>
      <c r="O1630" s="7" t="str">
        <f>IF(VLOOKUP($A1630,'V2.5.2 Measures'!$C:$W,21,FALSE)&lt;&gt; "", VLOOKUP($A1630,'V2.5.2 Measures'!$C:$W,21,FALSE),"N/A")</f>
        <v>V2.3</v>
      </c>
      <c r="P1630" s="7" t="e">
        <f>IF(VLOOKUP($A1630,'V2.5.2 Measures'!$C:$W,22,FALSE)&lt;&gt; "", VLOOKUP($A1630,'V2.5.2 Measures'!$C:$W,22,FALSE),"N/A")</f>
        <v>#REF!</v>
      </c>
      <c r="Q1630" s="7" t="e">
        <f>IF(VLOOKUP($A1630,'V2.5.2 Measures'!$C:$W,23,FALSE)&lt;&gt; "", VLOOKUP($A1630,'V2.5.2 Measures'!$C:$W,23,FALSE),"N/A")</f>
        <v>#REF!</v>
      </c>
      <c r="R1630" s="7" t="e">
        <f>IF(VLOOKUP($A1630,'V2.5.2 Measures'!$C:$W,24,FALSE)&lt;&gt; "", VLOOKUP($A1630,'V2.5.2 Measures'!$C:$W,24,FALSE),"N/A")</f>
        <v>#REF!</v>
      </c>
      <c r="S1630" s="7" t="e">
        <f>IF(VLOOKUP($A1630,'V2.5.2 Measures'!$C:$W,25,FALSE)&lt;&gt; "", VLOOKUP($A1630,'V2.5.2 Measures'!$C:$W,25,FALSE),"N/A")</f>
        <v>#REF!</v>
      </c>
      <c r="T1630" s="7" t="str">
        <f>IF(VLOOKUP($A1630,'V2.5.2 Measures'!$C:$W,2,FALSE)&lt;&gt; "", VLOOKUP($A1630,'V2.5.2 Measures'!$C:$W,2,FALSE),"N/A")</f>
        <v>FFS-10-013-64</v>
      </c>
      <c r="U1630" s="7" t="str">
        <f>IF(VLOOKUP($A1630,'V2.5.2 Measures'!$C:$W,3,FALSE)&lt;&gt; "", VLOOKUP($A1630,'V2.5.2 Measures'!$C:$W,3,FALSE),"N/A")</f>
        <v>% of records with TYPE-OF-SERVICE = 7 (Professional radiological services)</v>
      </c>
      <c r="V1630" s="7" t="e">
        <f>IF(VLOOKUP($A1630,'V2.5.2 Measures'!$C:$W,26,FALSE)&lt;&gt; "", VLOOKUP($A1630,'V2.5.2 Measures'!$C:$W,26,FALSE),"N/A")</f>
        <v>#REF!</v>
      </c>
      <c r="W1630" s="7" t="e">
        <f>IF(VLOOKUP($A1630,'V2.5.2 Measures'!$C:$W,44,FALSE)&lt;&gt; "", VLOOKUP($A1630,'V2.5.2 Measures'!$C:$W,44,FALSE),"N/A")</f>
        <v>#REF!</v>
      </c>
    </row>
    <row r="1631" spans="1:23" x14ac:dyDescent="0.35">
      <c r="A1631" s="7" t="str">
        <f>'V2.5.2 Measures'!C1094</f>
        <v>FFS10.75</v>
      </c>
      <c r="B1631" s="7" t="str">
        <f>VLOOKUP($A1631,'V2.5.2 Measures'!$C:$W,6,FALSE)</f>
        <v>Medicaid FFS: Original, Crossover, Paid Claims</v>
      </c>
      <c r="C1631" s="7" t="str">
        <f>VLOOKUP($A1631,'V2.5.2 Measures'!$C:$W,8,FALSE)</f>
        <v>No</v>
      </c>
      <c r="D1631" s="7" t="str">
        <f>IF(VLOOKUP($A1631,'V2.5.2 Measures'!$C:$W,4,FALSE)="","",VLOOKUP($A1631,'V2.5.2 Measures'!$C:$W,4,FALSE))</f>
        <v>Claims Percentage</v>
      </c>
      <c r="E1631" s="7" t="str">
        <f>IF((VLOOKUP($A1631,'V2.5.2 Measures'!$C:$W,8,FALSE)&lt;&gt;"")*AND(VLOOKUP($A1631,'V2.5.2 Measures'!$C:$W,8,FALSE)&lt;&gt;"TBD"),VLOOKUP($A1631,'V2.5.2 Measures'!$C:$W,8,FALSE),"N/A")</f>
        <v>No</v>
      </c>
      <c r="F1631" s="7" t="str">
        <f>IF((VLOOKUP($A1631,'V2.5.2 Measures'!$C:$W,9,FALSE)&lt;&gt;"")*AND(VLOOKUP($A1631,'V2.5.2 Measures'!$C:$W,9,FALSE)&lt;&gt;"TBD"),VLOOKUP($A1631,'V2.5.2 Measures'!$C:$W,9,FALSE),"N/A")</f>
        <v>N/A</v>
      </c>
      <c r="G1631" s="7" t="str">
        <f>IF((VLOOKUP($A1631,'V2.5.2 Measures'!$C:$W,10,FALSE)&lt;&gt;"")*AND(VLOOKUP($A1631,'V2.5.2 Measures'!$C:$W,10,FALSE)&lt;&gt;"TBD"),VLOOKUP($A1631,'V2.5.2 Measures'!$C:$W,10,FALSE),"N/A")</f>
        <v>N/A</v>
      </c>
      <c r="H1631" s="7" t="str">
        <f>IF(VLOOKUP($A1631,'V2.5.2 Measures'!$C:$W,14,FALSE)&lt;&gt; "", VLOOKUP($A1631,'V2.5.2 Measures'!$C:$W,14,FALSE),"N/A")</f>
        <v>N/A</v>
      </c>
      <c r="I1631" s="7">
        <f>IF(VLOOKUP($A1631,'V2.5.2 Measures'!$C:$W,15,FALSE)&lt;&gt; "", VLOOKUP($A1631,'V2.5.2 Measures'!$C:$W,15,FALSE),"N/A")</f>
        <v>0.1</v>
      </c>
      <c r="J1631" s="7" t="str">
        <f>IF(VLOOKUP($A1631,'V2.5.2 Measures'!$C:$W,16,FALSE)&lt;&gt; "", VLOOKUP($A1631,'V2.5.2 Measures'!$C:$W,16,FALSE),"N/A")</f>
        <v>N/A</v>
      </c>
      <c r="K1631" s="7" t="str">
        <f>IF(VLOOKUP($A1631,'V2.5.2 Measures'!$C:$W,17,FALSE)&lt;&gt; "", VLOOKUP($A1631,'V2.5.2 Measures'!$C:$W,17,FALSE),"N/A")</f>
        <v>N/A</v>
      </c>
      <c r="L1631" s="7" t="str">
        <f>IF(VLOOKUP($A1631,'V2.5.2 Measures'!$C:$W,18,FALSE)&lt;&gt; "", VLOOKUP($A1631,'V2.5.2 Measures'!$C:$W,18,FALSE),"N/A")</f>
        <v>Default</v>
      </c>
      <c r="M1631" s="7" t="str">
        <f>IF(VLOOKUP($A1631,'V2.5.2 Measures'!$C:$W,19,FALSE)&lt;&gt; "", VLOOKUP($A1631,'V2.5.2 Measures'!$C:$W,19,FALSE),"N/A")</f>
        <v>SAS</v>
      </c>
      <c r="N1631" s="7" t="str">
        <f>IF(VLOOKUP($A1631,'V2.5.2 Measures'!$C:$W,20,FALSE)&lt;&gt; "", VLOOKUP($A1631,'V2.5.2 Measures'!$C:$W,20,FALSE),"N/A")</f>
        <v>V1.1</v>
      </c>
      <c r="O1631" s="7" t="str">
        <f>IF(VLOOKUP($A1631,'V2.5.2 Measures'!$C:$W,21,FALSE)&lt;&gt; "", VLOOKUP($A1631,'V2.5.2 Measures'!$C:$W,21,FALSE),"N/A")</f>
        <v>V2.3</v>
      </c>
      <c r="P1631" s="7" t="e">
        <f>IF(VLOOKUP($A1631,'V2.5.2 Measures'!$C:$W,22,FALSE)&lt;&gt; "", VLOOKUP($A1631,'V2.5.2 Measures'!$C:$W,22,FALSE),"N/A")</f>
        <v>#REF!</v>
      </c>
      <c r="Q1631" s="7" t="e">
        <f>IF(VLOOKUP($A1631,'V2.5.2 Measures'!$C:$W,23,FALSE)&lt;&gt; "", VLOOKUP($A1631,'V2.5.2 Measures'!$C:$W,23,FALSE),"N/A")</f>
        <v>#REF!</v>
      </c>
      <c r="R1631" s="7" t="e">
        <f>IF(VLOOKUP($A1631,'V2.5.2 Measures'!$C:$W,24,FALSE)&lt;&gt; "", VLOOKUP($A1631,'V2.5.2 Measures'!$C:$W,24,FALSE),"N/A")</f>
        <v>#REF!</v>
      </c>
      <c r="S1631" s="7" t="e">
        <f>IF(VLOOKUP($A1631,'V2.5.2 Measures'!$C:$W,25,FALSE)&lt;&gt; "", VLOOKUP($A1631,'V2.5.2 Measures'!$C:$W,25,FALSE),"N/A")</f>
        <v>#REF!</v>
      </c>
      <c r="T1631" s="7" t="str">
        <f>IF(VLOOKUP($A1631,'V2.5.2 Measures'!$C:$W,2,FALSE)&lt;&gt; "", VLOOKUP($A1631,'V2.5.2 Measures'!$C:$W,2,FALSE),"N/A")</f>
        <v>FFS-10-014-75</v>
      </c>
      <c r="U1631" s="7" t="str">
        <f>IF(VLOOKUP($A1631,'V2.5.2 Measures'!$C:$W,3,FALSE)&lt;&gt; "", VLOOKUP($A1631,'V2.5.2 Measures'!$C:$W,3,FALSE),"N/A")</f>
        <v>% of records with TYPE-OF-SERVICE = 8 (Technical radiological services)</v>
      </c>
      <c r="V1631" s="7" t="e">
        <f>IF(VLOOKUP($A1631,'V2.5.2 Measures'!$C:$W,26,FALSE)&lt;&gt; "", VLOOKUP($A1631,'V2.5.2 Measures'!$C:$W,26,FALSE),"N/A")</f>
        <v>#REF!</v>
      </c>
      <c r="W1631" s="7" t="e">
        <f>IF(VLOOKUP($A1631,'V2.5.2 Measures'!$C:$W,44,FALSE)&lt;&gt; "", VLOOKUP($A1631,'V2.5.2 Measures'!$C:$W,44,FALSE),"N/A")</f>
        <v>#REF!</v>
      </c>
    </row>
    <row r="1632" spans="1:23" x14ac:dyDescent="0.35">
      <c r="A1632" s="7" t="str">
        <f>'V2.5.2 Measures'!C1095</f>
        <v>FFS10.6</v>
      </c>
      <c r="B1632" s="7" t="str">
        <f>VLOOKUP($A1632,'V2.5.2 Measures'!$C:$W,6,FALSE)</f>
        <v>Medicaid FFS: Original, Crossover, Paid Claims</v>
      </c>
      <c r="C1632" s="7" t="str">
        <f>VLOOKUP($A1632,'V2.5.2 Measures'!$C:$W,8,FALSE)</f>
        <v>No</v>
      </c>
      <c r="D1632" s="7" t="str">
        <f>IF(VLOOKUP($A1632,'V2.5.2 Measures'!$C:$W,4,FALSE)="","",VLOOKUP($A1632,'V2.5.2 Measures'!$C:$W,4,FALSE))</f>
        <v>Claims Percentage</v>
      </c>
      <c r="E1632" s="7" t="str">
        <f>IF((VLOOKUP($A1632,'V2.5.2 Measures'!$C:$W,8,FALSE)&lt;&gt;"")*AND(VLOOKUP($A1632,'V2.5.2 Measures'!$C:$W,8,FALSE)&lt;&gt;"TBD"),VLOOKUP($A1632,'V2.5.2 Measures'!$C:$W,8,FALSE),"N/A")</f>
        <v>No</v>
      </c>
      <c r="F1632" s="7" t="str">
        <f>IF((VLOOKUP($A1632,'V2.5.2 Measures'!$C:$W,9,FALSE)&lt;&gt;"")*AND(VLOOKUP($A1632,'V2.5.2 Measures'!$C:$W,9,FALSE)&lt;&gt;"TBD"),VLOOKUP($A1632,'V2.5.2 Measures'!$C:$W,9,FALSE),"N/A")</f>
        <v>N/A</v>
      </c>
      <c r="G1632" s="7" t="str">
        <f>IF((VLOOKUP($A1632,'V2.5.2 Measures'!$C:$W,10,FALSE)&lt;&gt;"")*AND(VLOOKUP($A1632,'V2.5.2 Measures'!$C:$W,10,FALSE)&lt;&gt;"TBD"),VLOOKUP($A1632,'V2.5.2 Measures'!$C:$W,10,FALSE),"N/A")</f>
        <v>N/A</v>
      </c>
      <c r="H1632" s="7" t="str">
        <f>IF(VLOOKUP($A1632,'V2.5.2 Measures'!$C:$W,14,FALSE)&lt;&gt; "", VLOOKUP($A1632,'V2.5.2 Measures'!$C:$W,14,FALSE),"N/A")</f>
        <v>N/A</v>
      </c>
      <c r="I1632" s="7">
        <f>IF(VLOOKUP($A1632,'V2.5.2 Measures'!$C:$W,15,FALSE)&lt;&gt; "", VLOOKUP($A1632,'V2.5.2 Measures'!$C:$W,15,FALSE),"N/A")</f>
        <v>0.1</v>
      </c>
      <c r="J1632" s="7" t="str">
        <f>IF(VLOOKUP($A1632,'V2.5.2 Measures'!$C:$W,16,FALSE)&lt;&gt; "", VLOOKUP($A1632,'V2.5.2 Measures'!$C:$W,16,FALSE),"N/A")</f>
        <v>N/A</v>
      </c>
      <c r="K1632" s="7" t="str">
        <f>IF(VLOOKUP($A1632,'V2.5.2 Measures'!$C:$W,17,FALSE)&lt;&gt; "", VLOOKUP($A1632,'V2.5.2 Measures'!$C:$W,17,FALSE),"N/A")</f>
        <v>N/A</v>
      </c>
      <c r="L1632" s="7" t="str">
        <f>IF(VLOOKUP($A1632,'V2.5.2 Measures'!$C:$W,18,FALSE)&lt;&gt; "", VLOOKUP($A1632,'V2.5.2 Measures'!$C:$W,18,FALSE),"N/A")</f>
        <v>Default</v>
      </c>
      <c r="M1632" s="7" t="str">
        <f>IF(VLOOKUP($A1632,'V2.5.2 Measures'!$C:$W,19,FALSE)&lt;&gt; "", VLOOKUP($A1632,'V2.5.2 Measures'!$C:$W,19,FALSE),"N/A")</f>
        <v>SAS</v>
      </c>
      <c r="N1632" s="7" t="str">
        <f>IF(VLOOKUP($A1632,'V2.5.2 Measures'!$C:$W,20,FALSE)&lt;&gt; "", VLOOKUP($A1632,'V2.5.2 Measures'!$C:$W,20,FALSE),"N/A")</f>
        <v>V1.1</v>
      </c>
      <c r="O1632" s="7" t="str">
        <f>IF(VLOOKUP($A1632,'V2.5.2 Measures'!$C:$W,21,FALSE)&lt;&gt; "", VLOOKUP($A1632,'V2.5.2 Measures'!$C:$W,21,FALSE),"N/A")</f>
        <v>V2.3</v>
      </c>
      <c r="P1632" s="7" t="e">
        <f>IF(VLOOKUP($A1632,'V2.5.2 Measures'!$C:$W,22,FALSE)&lt;&gt; "", VLOOKUP($A1632,'V2.5.2 Measures'!$C:$W,22,FALSE),"N/A")</f>
        <v>#REF!</v>
      </c>
      <c r="Q1632" s="7" t="e">
        <f>IF(VLOOKUP($A1632,'V2.5.2 Measures'!$C:$W,23,FALSE)&lt;&gt; "", VLOOKUP($A1632,'V2.5.2 Measures'!$C:$W,23,FALSE),"N/A")</f>
        <v>#REF!</v>
      </c>
      <c r="R1632" s="7" t="e">
        <f>IF(VLOOKUP($A1632,'V2.5.2 Measures'!$C:$W,24,FALSE)&lt;&gt; "", VLOOKUP($A1632,'V2.5.2 Measures'!$C:$W,24,FALSE),"N/A")</f>
        <v>#REF!</v>
      </c>
      <c r="S1632" s="7" t="e">
        <f>IF(VLOOKUP($A1632,'V2.5.2 Measures'!$C:$W,25,FALSE)&lt;&gt; "", VLOOKUP($A1632,'V2.5.2 Measures'!$C:$W,25,FALSE),"N/A")</f>
        <v>#REF!</v>
      </c>
      <c r="T1632" s="7" t="str">
        <f>IF(VLOOKUP($A1632,'V2.5.2 Measures'!$C:$W,2,FALSE)&lt;&gt; "", VLOOKUP($A1632,'V2.5.2 Measures'!$C:$W,2,FALSE),"N/A")</f>
        <v>FFS-10-015-6</v>
      </c>
      <c r="U1632" s="7" t="str">
        <f>IF(VLOOKUP($A1632,'V2.5.2 Measures'!$C:$W,3,FALSE)&lt;&gt; "", VLOOKUP($A1632,'V2.5.2 Measures'!$C:$W,3,FALSE),"N/A")</f>
        <v>% of records with TYPE-OF-SERVICE = 10 (Early and periodic screening and diagnosis and treatment (EPSDT) services)</v>
      </c>
      <c r="V1632" s="7" t="e">
        <f>IF(VLOOKUP($A1632,'V2.5.2 Measures'!$C:$W,26,FALSE)&lt;&gt; "", VLOOKUP($A1632,'V2.5.2 Measures'!$C:$W,26,FALSE),"N/A")</f>
        <v>#REF!</v>
      </c>
      <c r="W1632" s="7" t="e">
        <f>IF(VLOOKUP($A1632,'V2.5.2 Measures'!$C:$W,44,FALSE)&lt;&gt; "", VLOOKUP($A1632,'V2.5.2 Measures'!$C:$W,44,FALSE),"N/A")</f>
        <v>#REF!</v>
      </c>
    </row>
    <row r="1633" spans="1:23" x14ac:dyDescent="0.35">
      <c r="A1633" s="7" t="str">
        <f>'V2.5.2 Measures'!C1096</f>
        <v>FFS10.7</v>
      </c>
      <c r="B1633" s="7" t="str">
        <f>VLOOKUP($A1633,'V2.5.2 Measures'!$C:$W,6,FALSE)</f>
        <v>Medicaid FFS: Original, Crossover, Paid Claims</v>
      </c>
      <c r="C1633" s="7" t="str">
        <f>VLOOKUP($A1633,'V2.5.2 Measures'!$C:$W,8,FALSE)</f>
        <v>No</v>
      </c>
      <c r="D1633" s="7" t="str">
        <f>IF(VLOOKUP($A1633,'V2.5.2 Measures'!$C:$W,4,FALSE)="","",VLOOKUP($A1633,'V2.5.2 Measures'!$C:$W,4,FALSE))</f>
        <v>Claims Percentage</v>
      </c>
      <c r="E1633" s="7" t="str">
        <f>IF((VLOOKUP($A1633,'V2.5.2 Measures'!$C:$W,8,FALSE)&lt;&gt;"")*AND(VLOOKUP($A1633,'V2.5.2 Measures'!$C:$W,8,FALSE)&lt;&gt;"TBD"),VLOOKUP($A1633,'V2.5.2 Measures'!$C:$W,8,FALSE),"N/A")</f>
        <v>No</v>
      </c>
      <c r="F1633" s="7" t="str">
        <f>IF((VLOOKUP($A1633,'V2.5.2 Measures'!$C:$W,9,FALSE)&lt;&gt;"")*AND(VLOOKUP($A1633,'V2.5.2 Measures'!$C:$W,9,FALSE)&lt;&gt;"TBD"),VLOOKUP($A1633,'V2.5.2 Measures'!$C:$W,9,FALSE),"N/A")</f>
        <v>N/A</v>
      </c>
      <c r="G1633" s="7" t="str">
        <f>IF((VLOOKUP($A1633,'V2.5.2 Measures'!$C:$W,10,FALSE)&lt;&gt;"")*AND(VLOOKUP($A1633,'V2.5.2 Measures'!$C:$W,10,FALSE)&lt;&gt;"TBD"),VLOOKUP($A1633,'V2.5.2 Measures'!$C:$W,10,FALSE),"N/A")</f>
        <v>N/A</v>
      </c>
      <c r="H1633" s="7" t="str">
        <f>IF(VLOOKUP($A1633,'V2.5.2 Measures'!$C:$W,14,FALSE)&lt;&gt; "", VLOOKUP($A1633,'V2.5.2 Measures'!$C:$W,14,FALSE),"N/A")</f>
        <v>N/A</v>
      </c>
      <c r="I1633" s="7">
        <f>IF(VLOOKUP($A1633,'V2.5.2 Measures'!$C:$W,15,FALSE)&lt;&gt; "", VLOOKUP($A1633,'V2.5.2 Measures'!$C:$W,15,FALSE),"N/A")</f>
        <v>0.1</v>
      </c>
      <c r="J1633" s="7" t="str">
        <f>IF(VLOOKUP($A1633,'V2.5.2 Measures'!$C:$W,16,FALSE)&lt;&gt; "", VLOOKUP($A1633,'V2.5.2 Measures'!$C:$W,16,FALSE),"N/A")</f>
        <v>N/A</v>
      </c>
      <c r="K1633" s="7" t="str">
        <f>IF(VLOOKUP($A1633,'V2.5.2 Measures'!$C:$W,17,FALSE)&lt;&gt; "", VLOOKUP($A1633,'V2.5.2 Measures'!$C:$W,17,FALSE),"N/A")</f>
        <v>N/A</v>
      </c>
      <c r="L1633" s="7" t="str">
        <f>IF(VLOOKUP($A1633,'V2.5.2 Measures'!$C:$W,18,FALSE)&lt;&gt; "", VLOOKUP($A1633,'V2.5.2 Measures'!$C:$W,18,FALSE),"N/A")</f>
        <v>Default</v>
      </c>
      <c r="M1633" s="7" t="str">
        <f>IF(VLOOKUP($A1633,'V2.5.2 Measures'!$C:$W,19,FALSE)&lt;&gt; "", VLOOKUP($A1633,'V2.5.2 Measures'!$C:$W,19,FALSE),"N/A")</f>
        <v>SAS</v>
      </c>
      <c r="N1633" s="7" t="str">
        <f>IF(VLOOKUP($A1633,'V2.5.2 Measures'!$C:$W,20,FALSE)&lt;&gt; "", VLOOKUP($A1633,'V2.5.2 Measures'!$C:$W,20,FALSE),"N/A")</f>
        <v>V1.1</v>
      </c>
      <c r="O1633" s="7" t="str">
        <f>IF(VLOOKUP($A1633,'V2.5.2 Measures'!$C:$W,21,FALSE)&lt;&gt; "", VLOOKUP($A1633,'V2.5.2 Measures'!$C:$W,21,FALSE),"N/A")</f>
        <v>V2.3</v>
      </c>
      <c r="P1633" s="7" t="e">
        <f>IF(VLOOKUP($A1633,'V2.5.2 Measures'!$C:$W,22,FALSE)&lt;&gt; "", VLOOKUP($A1633,'V2.5.2 Measures'!$C:$W,22,FALSE),"N/A")</f>
        <v>#REF!</v>
      </c>
      <c r="Q1633" s="7" t="e">
        <f>IF(VLOOKUP($A1633,'V2.5.2 Measures'!$C:$W,23,FALSE)&lt;&gt; "", VLOOKUP($A1633,'V2.5.2 Measures'!$C:$W,23,FALSE),"N/A")</f>
        <v>#REF!</v>
      </c>
      <c r="R1633" s="7" t="e">
        <f>IF(VLOOKUP($A1633,'V2.5.2 Measures'!$C:$W,24,FALSE)&lt;&gt; "", VLOOKUP($A1633,'V2.5.2 Measures'!$C:$W,24,FALSE),"N/A")</f>
        <v>#REF!</v>
      </c>
      <c r="S1633" s="7" t="e">
        <f>IF(VLOOKUP($A1633,'V2.5.2 Measures'!$C:$W,25,FALSE)&lt;&gt; "", VLOOKUP($A1633,'V2.5.2 Measures'!$C:$W,25,FALSE),"N/A")</f>
        <v>#REF!</v>
      </c>
      <c r="T1633" s="7" t="str">
        <f>IF(VLOOKUP($A1633,'V2.5.2 Measures'!$C:$W,2,FALSE)&lt;&gt; "", VLOOKUP($A1633,'V2.5.2 Measures'!$C:$W,2,FALSE),"N/A")</f>
        <v>FFS-10-016-7</v>
      </c>
      <c r="U1633" s="7" t="str">
        <f>IF(VLOOKUP($A1633,'V2.5.2 Measures'!$C:$W,3,FALSE)&lt;&gt; "", VLOOKUP($A1633,'V2.5.2 Measures'!$C:$W,3,FALSE),"N/A")</f>
        <v>% of records with TYPE-OF-SERVICE = 11 (Family planning services and supplies for individuals of child-bearing age)</v>
      </c>
      <c r="V1633" s="7" t="e">
        <f>IF(VLOOKUP($A1633,'V2.5.2 Measures'!$C:$W,26,FALSE)&lt;&gt; "", VLOOKUP($A1633,'V2.5.2 Measures'!$C:$W,26,FALSE),"N/A")</f>
        <v>#REF!</v>
      </c>
      <c r="W1633" s="7" t="e">
        <f>IF(VLOOKUP($A1633,'V2.5.2 Measures'!$C:$W,44,FALSE)&lt;&gt; "", VLOOKUP($A1633,'V2.5.2 Measures'!$C:$W,44,FALSE),"N/A")</f>
        <v>#REF!</v>
      </c>
    </row>
    <row r="1634" spans="1:23" x14ac:dyDescent="0.35">
      <c r="A1634" s="7" t="str">
        <f>'V2.5.2 Measures'!C1097</f>
        <v>FFS10.9</v>
      </c>
      <c r="B1634" s="7" t="str">
        <f>VLOOKUP($A1634,'V2.5.2 Measures'!$C:$W,6,FALSE)</f>
        <v>Medicaid FFS: Original, Crossover, Paid Claims</v>
      </c>
      <c r="C1634" s="7" t="str">
        <f>VLOOKUP($A1634,'V2.5.2 Measures'!$C:$W,8,FALSE)</f>
        <v>No</v>
      </c>
      <c r="D1634" s="7" t="str">
        <f>IF(VLOOKUP($A1634,'V2.5.2 Measures'!$C:$W,4,FALSE)="","",VLOOKUP($A1634,'V2.5.2 Measures'!$C:$W,4,FALSE))</f>
        <v>Claims Percentage</v>
      </c>
      <c r="E1634" s="7" t="str">
        <f>IF((VLOOKUP($A1634,'V2.5.2 Measures'!$C:$W,8,FALSE)&lt;&gt;"")*AND(VLOOKUP($A1634,'V2.5.2 Measures'!$C:$W,8,FALSE)&lt;&gt;"TBD"),VLOOKUP($A1634,'V2.5.2 Measures'!$C:$W,8,FALSE),"N/A")</f>
        <v>No</v>
      </c>
      <c r="F1634" s="7" t="str">
        <f>IF((VLOOKUP($A1634,'V2.5.2 Measures'!$C:$W,9,FALSE)&lt;&gt;"")*AND(VLOOKUP($A1634,'V2.5.2 Measures'!$C:$W,9,FALSE)&lt;&gt;"TBD"),VLOOKUP($A1634,'V2.5.2 Measures'!$C:$W,9,FALSE),"N/A")</f>
        <v>N/A</v>
      </c>
      <c r="G1634" s="7" t="str">
        <f>IF((VLOOKUP($A1634,'V2.5.2 Measures'!$C:$W,10,FALSE)&lt;&gt;"")*AND(VLOOKUP($A1634,'V2.5.2 Measures'!$C:$W,10,FALSE)&lt;&gt;"TBD"),VLOOKUP($A1634,'V2.5.2 Measures'!$C:$W,10,FALSE),"N/A")</f>
        <v>N/A</v>
      </c>
      <c r="H1634" s="7" t="str">
        <f>IF(VLOOKUP($A1634,'V2.5.2 Measures'!$C:$W,14,FALSE)&lt;&gt; "", VLOOKUP($A1634,'V2.5.2 Measures'!$C:$W,14,FALSE),"N/A")</f>
        <v>N/A</v>
      </c>
      <c r="I1634" s="7">
        <f>IF(VLOOKUP($A1634,'V2.5.2 Measures'!$C:$W,15,FALSE)&lt;&gt; "", VLOOKUP($A1634,'V2.5.2 Measures'!$C:$W,15,FALSE),"N/A")</f>
        <v>0.1</v>
      </c>
      <c r="J1634" s="7" t="str">
        <f>IF(VLOOKUP($A1634,'V2.5.2 Measures'!$C:$W,16,FALSE)&lt;&gt; "", VLOOKUP($A1634,'V2.5.2 Measures'!$C:$W,16,FALSE),"N/A")</f>
        <v>N/A</v>
      </c>
      <c r="K1634" s="7" t="str">
        <f>IF(VLOOKUP($A1634,'V2.5.2 Measures'!$C:$W,17,FALSE)&lt;&gt; "", VLOOKUP($A1634,'V2.5.2 Measures'!$C:$W,17,FALSE),"N/A")</f>
        <v>N/A</v>
      </c>
      <c r="L1634" s="7" t="str">
        <f>IF(VLOOKUP($A1634,'V2.5.2 Measures'!$C:$W,18,FALSE)&lt;&gt; "", VLOOKUP($A1634,'V2.5.2 Measures'!$C:$W,18,FALSE),"N/A")</f>
        <v>Default</v>
      </c>
      <c r="M1634" s="7" t="str">
        <f>IF(VLOOKUP($A1634,'V2.5.2 Measures'!$C:$W,19,FALSE)&lt;&gt; "", VLOOKUP($A1634,'V2.5.2 Measures'!$C:$W,19,FALSE),"N/A")</f>
        <v>SAS</v>
      </c>
      <c r="N1634" s="7" t="str">
        <f>IF(VLOOKUP($A1634,'V2.5.2 Measures'!$C:$W,20,FALSE)&lt;&gt; "", VLOOKUP($A1634,'V2.5.2 Measures'!$C:$W,20,FALSE),"N/A")</f>
        <v>V1.1</v>
      </c>
      <c r="O1634" s="7" t="str">
        <f>IF(VLOOKUP($A1634,'V2.5.2 Measures'!$C:$W,21,FALSE)&lt;&gt; "", VLOOKUP($A1634,'V2.5.2 Measures'!$C:$W,21,FALSE),"N/A")</f>
        <v>V2.3</v>
      </c>
      <c r="P1634" s="7" t="e">
        <f>IF(VLOOKUP($A1634,'V2.5.2 Measures'!$C:$W,22,FALSE)&lt;&gt; "", VLOOKUP($A1634,'V2.5.2 Measures'!$C:$W,22,FALSE),"N/A")</f>
        <v>#REF!</v>
      </c>
      <c r="Q1634" s="7" t="e">
        <f>IF(VLOOKUP($A1634,'V2.5.2 Measures'!$C:$W,23,FALSE)&lt;&gt; "", VLOOKUP($A1634,'V2.5.2 Measures'!$C:$W,23,FALSE),"N/A")</f>
        <v>#REF!</v>
      </c>
      <c r="R1634" s="7" t="e">
        <f>IF(VLOOKUP($A1634,'V2.5.2 Measures'!$C:$W,24,FALSE)&lt;&gt; "", VLOOKUP($A1634,'V2.5.2 Measures'!$C:$W,24,FALSE),"N/A")</f>
        <v>#REF!</v>
      </c>
      <c r="S1634" s="7" t="e">
        <f>IF(VLOOKUP($A1634,'V2.5.2 Measures'!$C:$W,25,FALSE)&lt;&gt; "", VLOOKUP($A1634,'V2.5.2 Measures'!$C:$W,25,FALSE),"N/A")</f>
        <v>#REF!</v>
      </c>
      <c r="T1634" s="7" t="str">
        <f>IF(VLOOKUP($A1634,'V2.5.2 Measures'!$C:$W,2,FALSE)&lt;&gt; "", VLOOKUP($A1634,'V2.5.2 Measures'!$C:$W,2,FALSE),"N/A")</f>
        <v>FFS-10-017-9</v>
      </c>
      <c r="U1634" s="7" t="str">
        <f>IF(VLOOKUP($A1634,'V2.5.2 Measures'!$C:$W,3,FALSE)&lt;&gt; "", VLOOKUP($A1634,'V2.5.2 Measures'!$C:$W,3,FALSE),"N/A")</f>
        <v>% of records with TYPE-OF-SERVICE = 12 (Physicians' services)</v>
      </c>
      <c r="V1634" s="7" t="e">
        <f>IF(VLOOKUP($A1634,'V2.5.2 Measures'!$C:$W,26,FALSE)&lt;&gt; "", VLOOKUP($A1634,'V2.5.2 Measures'!$C:$W,26,FALSE),"N/A")</f>
        <v>#REF!</v>
      </c>
      <c r="W1634" s="7" t="e">
        <f>IF(VLOOKUP($A1634,'V2.5.2 Measures'!$C:$W,44,FALSE)&lt;&gt; "", VLOOKUP($A1634,'V2.5.2 Measures'!$C:$W,44,FALSE),"N/A")</f>
        <v>#REF!</v>
      </c>
    </row>
    <row r="1635" spans="1:23" x14ac:dyDescent="0.35">
      <c r="A1635" s="7" t="str">
        <f>'V2.5.2 Measures'!C1098</f>
        <v>FFS10.11</v>
      </c>
      <c r="B1635" s="7" t="str">
        <f>VLOOKUP($A1635,'V2.5.2 Measures'!$C:$W,6,FALSE)</f>
        <v>Medicaid FFS: Original, Crossover, Paid Claims</v>
      </c>
      <c r="C1635" s="7" t="str">
        <f>VLOOKUP($A1635,'V2.5.2 Measures'!$C:$W,8,FALSE)</f>
        <v>No</v>
      </c>
      <c r="D1635" s="7" t="str">
        <f>IF(VLOOKUP($A1635,'V2.5.2 Measures'!$C:$W,4,FALSE)="","",VLOOKUP($A1635,'V2.5.2 Measures'!$C:$W,4,FALSE))</f>
        <v>Claims Percentage</v>
      </c>
      <c r="E1635" s="7" t="str">
        <f>IF((VLOOKUP($A1635,'V2.5.2 Measures'!$C:$W,8,FALSE)&lt;&gt;"")*AND(VLOOKUP($A1635,'V2.5.2 Measures'!$C:$W,8,FALSE)&lt;&gt;"TBD"),VLOOKUP($A1635,'V2.5.2 Measures'!$C:$W,8,FALSE),"N/A")</f>
        <v>No</v>
      </c>
      <c r="F1635" s="7" t="str">
        <f>IF((VLOOKUP($A1635,'V2.5.2 Measures'!$C:$W,9,FALSE)&lt;&gt;"")*AND(VLOOKUP($A1635,'V2.5.2 Measures'!$C:$W,9,FALSE)&lt;&gt;"TBD"),VLOOKUP($A1635,'V2.5.2 Measures'!$C:$W,9,FALSE),"N/A")</f>
        <v>N/A</v>
      </c>
      <c r="G1635" s="7" t="str">
        <f>IF((VLOOKUP($A1635,'V2.5.2 Measures'!$C:$W,10,FALSE)&lt;&gt;"")*AND(VLOOKUP($A1635,'V2.5.2 Measures'!$C:$W,10,FALSE)&lt;&gt;"TBD"),VLOOKUP($A1635,'V2.5.2 Measures'!$C:$W,10,FALSE),"N/A")</f>
        <v>N/A</v>
      </c>
      <c r="H1635" s="7" t="str">
        <f>IF(VLOOKUP($A1635,'V2.5.2 Measures'!$C:$W,14,FALSE)&lt;&gt; "", VLOOKUP($A1635,'V2.5.2 Measures'!$C:$W,14,FALSE),"N/A")</f>
        <v>N/A</v>
      </c>
      <c r="I1635" s="7">
        <f>IF(VLOOKUP($A1635,'V2.5.2 Measures'!$C:$W,15,FALSE)&lt;&gt; "", VLOOKUP($A1635,'V2.5.2 Measures'!$C:$W,15,FALSE),"N/A")</f>
        <v>0.1</v>
      </c>
      <c r="J1635" s="7" t="str">
        <f>IF(VLOOKUP($A1635,'V2.5.2 Measures'!$C:$W,16,FALSE)&lt;&gt; "", VLOOKUP($A1635,'V2.5.2 Measures'!$C:$W,16,FALSE),"N/A")</f>
        <v>N/A</v>
      </c>
      <c r="K1635" s="7" t="str">
        <f>IF(VLOOKUP($A1635,'V2.5.2 Measures'!$C:$W,17,FALSE)&lt;&gt; "", VLOOKUP($A1635,'V2.5.2 Measures'!$C:$W,17,FALSE),"N/A")</f>
        <v>N/A</v>
      </c>
      <c r="L1635" s="7" t="str">
        <f>IF(VLOOKUP($A1635,'V2.5.2 Measures'!$C:$W,18,FALSE)&lt;&gt; "", VLOOKUP($A1635,'V2.5.2 Measures'!$C:$W,18,FALSE),"N/A")</f>
        <v>Default</v>
      </c>
      <c r="M1635" s="7" t="str">
        <f>IF(VLOOKUP($A1635,'V2.5.2 Measures'!$C:$W,19,FALSE)&lt;&gt; "", VLOOKUP($A1635,'V2.5.2 Measures'!$C:$W,19,FALSE),"N/A")</f>
        <v>SAS</v>
      </c>
      <c r="N1635" s="7" t="str">
        <f>IF(VLOOKUP($A1635,'V2.5.2 Measures'!$C:$W,20,FALSE)&lt;&gt; "", VLOOKUP($A1635,'V2.5.2 Measures'!$C:$W,20,FALSE),"N/A")</f>
        <v>V1.1</v>
      </c>
      <c r="O1635" s="7" t="str">
        <f>IF(VLOOKUP($A1635,'V2.5.2 Measures'!$C:$W,21,FALSE)&lt;&gt; "", VLOOKUP($A1635,'V2.5.2 Measures'!$C:$W,21,FALSE),"N/A")</f>
        <v>V2.3</v>
      </c>
      <c r="P1635" s="7" t="e">
        <f>IF(VLOOKUP($A1635,'V2.5.2 Measures'!$C:$W,22,FALSE)&lt;&gt; "", VLOOKUP($A1635,'V2.5.2 Measures'!$C:$W,22,FALSE),"N/A")</f>
        <v>#REF!</v>
      </c>
      <c r="Q1635" s="7" t="e">
        <f>IF(VLOOKUP($A1635,'V2.5.2 Measures'!$C:$W,23,FALSE)&lt;&gt; "", VLOOKUP($A1635,'V2.5.2 Measures'!$C:$W,23,FALSE),"N/A")</f>
        <v>#REF!</v>
      </c>
      <c r="R1635" s="7" t="e">
        <f>IF(VLOOKUP($A1635,'V2.5.2 Measures'!$C:$W,24,FALSE)&lt;&gt; "", VLOOKUP($A1635,'V2.5.2 Measures'!$C:$W,24,FALSE),"N/A")</f>
        <v>#REF!</v>
      </c>
      <c r="S1635" s="7" t="e">
        <f>IF(VLOOKUP($A1635,'V2.5.2 Measures'!$C:$W,25,FALSE)&lt;&gt; "", VLOOKUP($A1635,'V2.5.2 Measures'!$C:$W,25,FALSE),"N/A")</f>
        <v>#REF!</v>
      </c>
      <c r="T1635" s="7" t="str">
        <f>IF(VLOOKUP($A1635,'V2.5.2 Measures'!$C:$W,2,FALSE)&lt;&gt; "", VLOOKUP($A1635,'V2.5.2 Measures'!$C:$W,2,FALSE),"N/A")</f>
        <v>FFS-10-018-11</v>
      </c>
      <c r="U1635" s="7" t="str">
        <f>IF(VLOOKUP($A1635,'V2.5.2 Measures'!$C:$W,3,FALSE)&lt;&gt; "", VLOOKUP($A1635,'V2.5.2 Measures'!$C:$W,3,FALSE),"N/A")</f>
        <v>% of records with TYPE-OF-SERVICE = 13 (Medical and surgical services of a dentist)</v>
      </c>
      <c r="V1635" s="7" t="e">
        <f>IF(VLOOKUP($A1635,'V2.5.2 Measures'!$C:$W,26,FALSE)&lt;&gt; "", VLOOKUP($A1635,'V2.5.2 Measures'!$C:$W,26,FALSE),"N/A")</f>
        <v>#REF!</v>
      </c>
      <c r="W1635" s="7" t="e">
        <f>IF(VLOOKUP($A1635,'V2.5.2 Measures'!$C:$W,44,FALSE)&lt;&gt; "", VLOOKUP($A1635,'V2.5.2 Measures'!$C:$W,44,FALSE),"N/A")</f>
        <v>#REF!</v>
      </c>
    </row>
    <row r="1636" spans="1:23" x14ac:dyDescent="0.35">
      <c r="A1636" s="7" t="str">
        <f>'V2.5.2 Measures'!C1099</f>
        <v>FFS10.13</v>
      </c>
      <c r="B1636" s="7" t="str">
        <f>VLOOKUP($A1636,'V2.5.2 Measures'!$C:$W,6,FALSE)</f>
        <v>Medicaid FFS: Original, Crossover, Paid Claims</v>
      </c>
      <c r="C1636" s="7" t="str">
        <f>VLOOKUP($A1636,'V2.5.2 Measures'!$C:$W,8,FALSE)</f>
        <v>No</v>
      </c>
      <c r="D1636" s="7" t="str">
        <f>IF(VLOOKUP($A1636,'V2.5.2 Measures'!$C:$W,4,FALSE)="","",VLOOKUP($A1636,'V2.5.2 Measures'!$C:$W,4,FALSE))</f>
        <v>Claims Percentage</v>
      </c>
      <c r="E1636" s="7" t="str">
        <f>IF((VLOOKUP($A1636,'V2.5.2 Measures'!$C:$W,8,FALSE)&lt;&gt;"")*AND(VLOOKUP($A1636,'V2.5.2 Measures'!$C:$W,8,FALSE)&lt;&gt;"TBD"),VLOOKUP($A1636,'V2.5.2 Measures'!$C:$W,8,FALSE),"N/A")</f>
        <v>No</v>
      </c>
      <c r="F1636" s="7" t="str">
        <f>IF((VLOOKUP($A1636,'V2.5.2 Measures'!$C:$W,9,FALSE)&lt;&gt;"")*AND(VLOOKUP($A1636,'V2.5.2 Measures'!$C:$W,9,FALSE)&lt;&gt;"TBD"),VLOOKUP($A1636,'V2.5.2 Measures'!$C:$W,9,FALSE),"N/A")</f>
        <v>N/A</v>
      </c>
      <c r="G1636" s="7" t="str">
        <f>IF((VLOOKUP($A1636,'V2.5.2 Measures'!$C:$W,10,FALSE)&lt;&gt;"")*AND(VLOOKUP($A1636,'V2.5.2 Measures'!$C:$W,10,FALSE)&lt;&gt;"TBD"),VLOOKUP($A1636,'V2.5.2 Measures'!$C:$W,10,FALSE),"N/A")</f>
        <v>N/A</v>
      </c>
      <c r="H1636" s="7" t="str">
        <f>IF(VLOOKUP($A1636,'V2.5.2 Measures'!$C:$W,14,FALSE)&lt;&gt; "", VLOOKUP($A1636,'V2.5.2 Measures'!$C:$W,14,FALSE),"N/A")</f>
        <v>N/A</v>
      </c>
      <c r="I1636" s="7">
        <f>IF(VLOOKUP($A1636,'V2.5.2 Measures'!$C:$W,15,FALSE)&lt;&gt; "", VLOOKUP($A1636,'V2.5.2 Measures'!$C:$W,15,FALSE),"N/A")</f>
        <v>0.1</v>
      </c>
      <c r="J1636" s="7" t="str">
        <f>IF(VLOOKUP($A1636,'V2.5.2 Measures'!$C:$W,16,FALSE)&lt;&gt; "", VLOOKUP($A1636,'V2.5.2 Measures'!$C:$W,16,FALSE),"N/A")</f>
        <v>N/A</v>
      </c>
      <c r="K1636" s="7" t="str">
        <f>IF(VLOOKUP($A1636,'V2.5.2 Measures'!$C:$W,17,FALSE)&lt;&gt; "", VLOOKUP($A1636,'V2.5.2 Measures'!$C:$W,17,FALSE),"N/A")</f>
        <v>N/A</v>
      </c>
      <c r="L1636" s="7" t="str">
        <f>IF(VLOOKUP($A1636,'V2.5.2 Measures'!$C:$W,18,FALSE)&lt;&gt; "", VLOOKUP($A1636,'V2.5.2 Measures'!$C:$W,18,FALSE),"N/A")</f>
        <v>Default</v>
      </c>
      <c r="M1636" s="7" t="str">
        <f>IF(VLOOKUP($A1636,'V2.5.2 Measures'!$C:$W,19,FALSE)&lt;&gt; "", VLOOKUP($A1636,'V2.5.2 Measures'!$C:$W,19,FALSE),"N/A")</f>
        <v>SAS</v>
      </c>
      <c r="N1636" s="7" t="str">
        <f>IF(VLOOKUP($A1636,'V2.5.2 Measures'!$C:$W,20,FALSE)&lt;&gt; "", VLOOKUP($A1636,'V2.5.2 Measures'!$C:$W,20,FALSE),"N/A")</f>
        <v>V1.1</v>
      </c>
      <c r="O1636" s="7" t="str">
        <f>IF(VLOOKUP($A1636,'V2.5.2 Measures'!$C:$W,21,FALSE)&lt;&gt; "", VLOOKUP($A1636,'V2.5.2 Measures'!$C:$W,21,FALSE),"N/A")</f>
        <v>V2.3</v>
      </c>
      <c r="P1636" s="7" t="e">
        <f>IF(VLOOKUP($A1636,'V2.5.2 Measures'!$C:$W,22,FALSE)&lt;&gt; "", VLOOKUP($A1636,'V2.5.2 Measures'!$C:$W,22,FALSE),"N/A")</f>
        <v>#REF!</v>
      </c>
      <c r="Q1636" s="7" t="e">
        <f>IF(VLOOKUP($A1636,'V2.5.2 Measures'!$C:$W,23,FALSE)&lt;&gt; "", VLOOKUP($A1636,'V2.5.2 Measures'!$C:$W,23,FALSE),"N/A")</f>
        <v>#REF!</v>
      </c>
      <c r="R1636" s="7" t="e">
        <f>IF(VLOOKUP($A1636,'V2.5.2 Measures'!$C:$W,24,FALSE)&lt;&gt; "", VLOOKUP($A1636,'V2.5.2 Measures'!$C:$W,24,FALSE),"N/A")</f>
        <v>#REF!</v>
      </c>
      <c r="S1636" s="7" t="e">
        <f>IF(VLOOKUP($A1636,'V2.5.2 Measures'!$C:$W,25,FALSE)&lt;&gt; "", VLOOKUP($A1636,'V2.5.2 Measures'!$C:$W,25,FALSE),"N/A")</f>
        <v>#REF!</v>
      </c>
      <c r="T1636" s="7" t="str">
        <f>IF(VLOOKUP($A1636,'V2.5.2 Measures'!$C:$W,2,FALSE)&lt;&gt; "", VLOOKUP($A1636,'V2.5.2 Measures'!$C:$W,2,FALSE),"N/A")</f>
        <v>FFS-10-019-13</v>
      </c>
      <c r="U1636" s="7" t="str">
        <f>IF(VLOOKUP($A1636,'V2.5.2 Measures'!$C:$W,3,FALSE)&lt;&gt; "", VLOOKUP($A1636,'V2.5.2 Measures'!$C:$W,3,FALSE),"N/A")</f>
        <v>% of records with TYPE-OF-SERVICE = 14 (Outpatient substance abuse treatment services.)</v>
      </c>
      <c r="V1636" s="7" t="e">
        <f>IF(VLOOKUP($A1636,'V2.5.2 Measures'!$C:$W,26,FALSE)&lt;&gt; "", VLOOKUP($A1636,'V2.5.2 Measures'!$C:$W,26,FALSE),"N/A")</f>
        <v>#REF!</v>
      </c>
      <c r="W1636" s="7" t="e">
        <f>IF(VLOOKUP($A1636,'V2.5.2 Measures'!$C:$W,44,FALSE)&lt;&gt; "", VLOOKUP($A1636,'V2.5.2 Measures'!$C:$W,44,FALSE),"N/A")</f>
        <v>#REF!</v>
      </c>
    </row>
    <row r="1637" spans="1:23" x14ac:dyDescent="0.35">
      <c r="A1637" s="7" t="str">
        <f>'V2.5.2 Measures'!C1100</f>
        <v>FFS10.14</v>
      </c>
      <c r="B1637" s="7" t="str">
        <f>VLOOKUP($A1637,'V2.5.2 Measures'!$C:$W,6,FALSE)</f>
        <v>Medicaid FFS: Original, Crossover, Paid Claims</v>
      </c>
      <c r="C1637" s="7" t="str">
        <f>VLOOKUP($A1637,'V2.5.2 Measures'!$C:$W,8,FALSE)</f>
        <v>No</v>
      </c>
      <c r="D1637" s="7" t="str">
        <f>IF(VLOOKUP($A1637,'V2.5.2 Measures'!$C:$W,4,FALSE)="","",VLOOKUP($A1637,'V2.5.2 Measures'!$C:$W,4,FALSE))</f>
        <v>Claims Percentage</v>
      </c>
      <c r="E1637" s="7" t="str">
        <f>IF((VLOOKUP($A1637,'V2.5.2 Measures'!$C:$W,8,FALSE)&lt;&gt;"")*AND(VLOOKUP($A1637,'V2.5.2 Measures'!$C:$W,8,FALSE)&lt;&gt;"TBD"),VLOOKUP($A1637,'V2.5.2 Measures'!$C:$W,8,FALSE),"N/A")</f>
        <v>No</v>
      </c>
      <c r="F1637" s="7" t="str">
        <f>IF((VLOOKUP($A1637,'V2.5.2 Measures'!$C:$W,9,FALSE)&lt;&gt;"")*AND(VLOOKUP($A1637,'V2.5.2 Measures'!$C:$W,9,FALSE)&lt;&gt;"TBD"),VLOOKUP($A1637,'V2.5.2 Measures'!$C:$W,9,FALSE),"N/A")</f>
        <v>N/A</v>
      </c>
      <c r="G1637" s="7" t="str">
        <f>IF((VLOOKUP($A1637,'V2.5.2 Measures'!$C:$W,10,FALSE)&lt;&gt;"")*AND(VLOOKUP($A1637,'V2.5.2 Measures'!$C:$W,10,FALSE)&lt;&gt;"TBD"),VLOOKUP($A1637,'V2.5.2 Measures'!$C:$W,10,FALSE),"N/A")</f>
        <v>N/A</v>
      </c>
      <c r="H1637" s="7" t="str">
        <f>IF(VLOOKUP($A1637,'V2.5.2 Measures'!$C:$W,14,FALSE)&lt;&gt; "", VLOOKUP($A1637,'V2.5.2 Measures'!$C:$W,14,FALSE),"N/A")</f>
        <v>N/A</v>
      </c>
      <c r="I1637" s="7">
        <f>IF(VLOOKUP($A1637,'V2.5.2 Measures'!$C:$W,15,FALSE)&lt;&gt; "", VLOOKUP($A1637,'V2.5.2 Measures'!$C:$W,15,FALSE),"N/A")</f>
        <v>0.1</v>
      </c>
      <c r="J1637" s="7" t="str">
        <f>IF(VLOOKUP($A1637,'V2.5.2 Measures'!$C:$W,16,FALSE)&lt;&gt; "", VLOOKUP($A1637,'V2.5.2 Measures'!$C:$W,16,FALSE),"N/A")</f>
        <v>N/A</v>
      </c>
      <c r="K1637" s="7" t="str">
        <f>IF(VLOOKUP($A1637,'V2.5.2 Measures'!$C:$W,17,FALSE)&lt;&gt; "", VLOOKUP($A1637,'V2.5.2 Measures'!$C:$W,17,FALSE),"N/A")</f>
        <v>N/A</v>
      </c>
      <c r="L1637" s="7" t="str">
        <f>IF(VLOOKUP($A1637,'V2.5.2 Measures'!$C:$W,18,FALSE)&lt;&gt; "", VLOOKUP($A1637,'V2.5.2 Measures'!$C:$W,18,FALSE),"N/A")</f>
        <v>Default</v>
      </c>
      <c r="M1637" s="7" t="str">
        <f>IF(VLOOKUP($A1637,'V2.5.2 Measures'!$C:$W,19,FALSE)&lt;&gt; "", VLOOKUP($A1637,'V2.5.2 Measures'!$C:$W,19,FALSE),"N/A")</f>
        <v>SAS</v>
      </c>
      <c r="N1637" s="7" t="str">
        <f>IF(VLOOKUP($A1637,'V2.5.2 Measures'!$C:$W,20,FALSE)&lt;&gt; "", VLOOKUP($A1637,'V2.5.2 Measures'!$C:$W,20,FALSE),"N/A")</f>
        <v>V1.1</v>
      </c>
      <c r="O1637" s="7" t="str">
        <f>IF(VLOOKUP($A1637,'V2.5.2 Measures'!$C:$W,21,FALSE)&lt;&gt; "", VLOOKUP($A1637,'V2.5.2 Measures'!$C:$W,21,FALSE),"N/A")</f>
        <v>V2.3</v>
      </c>
      <c r="P1637" s="7" t="e">
        <f>IF(VLOOKUP($A1637,'V2.5.2 Measures'!$C:$W,22,FALSE)&lt;&gt; "", VLOOKUP($A1637,'V2.5.2 Measures'!$C:$W,22,FALSE),"N/A")</f>
        <v>#REF!</v>
      </c>
      <c r="Q1637" s="7" t="e">
        <f>IF(VLOOKUP($A1637,'V2.5.2 Measures'!$C:$W,23,FALSE)&lt;&gt; "", VLOOKUP($A1637,'V2.5.2 Measures'!$C:$W,23,FALSE),"N/A")</f>
        <v>#REF!</v>
      </c>
      <c r="R1637" s="7" t="e">
        <f>IF(VLOOKUP($A1637,'V2.5.2 Measures'!$C:$W,24,FALSE)&lt;&gt; "", VLOOKUP($A1637,'V2.5.2 Measures'!$C:$W,24,FALSE),"N/A")</f>
        <v>#REF!</v>
      </c>
      <c r="S1637" s="7" t="e">
        <f>IF(VLOOKUP($A1637,'V2.5.2 Measures'!$C:$W,25,FALSE)&lt;&gt; "", VLOOKUP($A1637,'V2.5.2 Measures'!$C:$W,25,FALSE),"N/A")</f>
        <v>#REF!</v>
      </c>
      <c r="T1637" s="7" t="str">
        <f>IF(VLOOKUP($A1637,'V2.5.2 Measures'!$C:$W,2,FALSE)&lt;&gt; "", VLOOKUP($A1637,'V2.5.2 Measures'!$C:$W,2,FALSE),"N/A")</f>
        <v>FFS-10-020-14</v>
      </c>
      <c r="U1637" s="7" t="str">
        <f>IF(VLOOKUP($A1637,'V2.5.2 Measures'!$C:$W,3,FALSE)&lt;&gt; "", VLOOKUP($A1637,'V2.5.2 Measures'!$C:$W,3,FALSE),"N/A")</f>
        <v>% of records with TYPE-OF-SERVICE = 15 (Medical or other remedial care or services, other than physicians' services)</v>
      </c>
      <c r="V1637" s="7" t="e">
        <f>IF(VLOOKUP($A1637,'V2.5.2 Measures'!$C:$W,26,FALSE)&lt;&gt; "", VLOOKUP($A1637,'V2.5.2 Measures'!$C:$W,26,FALSE),"N/A")</f>
        <v>#REF!</v>
      </c>
      <c r="W1637" s="7" t="e">
        <f>IF(VLOOKUP($A1637,'V2.5.2 Measures'!$C:$W,44,FALSE)&lt;&gt; "", VLOOKUP($A1637,'V2.5.2 Measures'!$C:$W,44,FALSE),"N/A")</f>
        <v>#REF!</v>
      </c>
    </row>
    <row r="1638" spans="1:23" x14ac:dyDescent="0.35">
      <c r="A1638" s="7" t="str">
        <f>'V2.5.2 Measures'!C1101</f>
        <v>FFS10.15</v>
      </c>
      <c r="B1638" s="7" t="str">
        <f>VLOOKUP($A1638,'V2.5.2 Measures'!$C:$W,6,FALSE)</f>
        <v>Medicaid FFS: Original, Crossover, Paid Claims</v>
      </c>
      <c r="C1638" s="7" t="str">
        <f>VLOOKUP($A1638,'V2.5.2 Measures'!$C:$W,8,FALSE)</f>
        <v>No</v>
      </c>
      <c r="D1638" s="7" t="str">
        <f>IF(VLOOKUP($A1638,'V2.5.2 Measures'!$C:$W,4,FALSE)="","",VLOOKUP($A1638,'V2.5.2 Measures'!$C:$W,4,FALSE))</f>
        <v>Claims Percentage</v>
      </c>
      <c r="E1638" s="7" t="str">
        <f>IF((VLOOKUP($A1638,'V2.5.2 Measures'!$C:$W,8,FALSE)&lt;&gt;"")*AND(VLOOKUP($A1638,'V2.5.2 Measures'!$C:$W,8,FALSE)&lt;&gt;"TBD"),VLOOKUP($A1638,'V2.5.2 Measures'!$C:$W,8,FALSE),"N/A")</f>
        <v>No</v>
      </c>
      <c r="F1638" s="7" t="str">
        <f>IF((VLOOKUP($A1638,'V2.5.2 Measures'!$C:$W,9,FALSE)&lt;&gt;"")*AND(VLOOKUP($A1638,'V2.5.2 Measures'!$C:$W,9,FALSE)&lt;&gt;"TBD"),VLOOKUP($A1638,'V2.5.2 Measures'!$C:$W,9,FALSE),"N/A")</f>
        <v>N/A</v>
      </c>
      <c r="G1638" s="7" t="str">
        <f>IF((VLOOKUP($A1638,'V2.5.2 Measures'!$C:$W,10,FALSE)&lt;&gt;"")*AND(VLOOKUP($A1638,'V2.5.2 Measures'!$C:$W,10,FALSE)&lt;&gt;"TBD"),VLOOKUP($A1638,'V2.5.2 Measures'!$C:$W,10,FALSE),"N/A")</f>
        <v>N/A</v>
      </c>
      <c r="H1638" s="7" t="str">
        <f>IF(VLOOKUP($A1638,'V2.5.2 Measures'!$C:$W,14,FALSE)&lt;&gt; "", VLOOKUP($A1638,'V2.5.2 Measures'!$C:$W,14,FALSE),"N/A")</f>
        <v>N/A</v>
      </c>
      <c r="I1638" s="7">
        <f>IF(VLOOKUP($A1638,'V2.5.2 Measures'!$C:$W,15,FALSE)&lt;&gt; "", VLOOKUP($A1638,'V2.5.2 Measures'!$C:$W,15,FALSE),"N/A")</f>
        <v>0.1</v>
      </c>
      <c r="J1638" s="7" t="str">
        <f>IF(VLOOKUP($A1638,'V2.5.2 Measures'!$C:$W,16,FALSE)&lt;&gt; "", VLOOKUP($A1638,'V2.5.2 Measures'!$C:$W,16,FALSE),"N/A")</f>
        <v>N/A</v>
      </c>
      <c r="K1638" s="7" t="str">
        <f>IF(VLOOKUP($A1638,'V2.5.2 Measures'!$C:$W,17,FALSE)&lt;&gt; "", VLOOKUP($A1638,'V2.5.2 Measures'!$C:$W,17,FALSE),"N/A")</f>
        <v>N/A</v>
      </c>
      <c r="L1638" s="7" t="str">
        <f>IF(VLOOKUP($A1638,'V2.5.2 Measures'!$C:$W,18,FALSE)&lt;&gt; "", VLOOKUP($A1638,'V2.5.2 Measures'!$C:$W,18,FALSE),"N/A")</f>
        <v>Default</v>
      </c>
      <c r="M1638" s="7" t="str">
        <f>IF(VLOOKUP($A1638,'V2.5.2 Measures'!$C:$W,19,FALSE)&lt;&gt; "", VLOOKUP($A1638,'V2.5.2 Measures'!$C:$W,19,FALSE),"N/A")</f>
        <v>SAS</v>
      </c>
      <c r="N1638" s="7" t="str">
        <f>IF(VLOOKUP($A1638,'V2.5.2 Measures'!$C:$W,20,FALSE)&lt;&gt; "", VLOOKUP($A1638,'V2.5.2 Measures'!$C:$W,20,FALSE),"N/A")</f>
        <v>V1.1</v>
      </c>
      <c r="O1638" s="7" t="str">
        <f>IF(VLOOKUP($A1638,'V2.5.2 Measures'!$C:$W,21,FALSE)&lt;&gt; "", VLOOKUP($A1638,'V2.5.2 Measures'!$C:$W,21,FALSE),"N/A")</f>
        <v>V2.3</v>
      </c>
      <c r="P1638" s="7" t="e">
        <f>IF(VLOOKUP($A1638,'V2.5.2 Measures'!$C:$W,22,FALSE)&lt;&gt; "", VLOOKUP($A1638,'V2.5.2 Measures'!$C:$W,22,FALSE),"N/A")</f>
        <v>#REF!</v>
      </c>
      <c r="Q1638" s="7" t="e">
        <f>IF(VLOOKUP($A1638,'V2.5.2 Measures'!$C:$W,23,FALSE)&lt;&gt; "", VLOOKUP($A1638,'V2.5.2 Measures'!$C:$W,23,FALSE),"N/A")</f>
        <v>#REF!</v>
      </c>
      <c r="R1638" s="7" t="e">
        <f>IF(VLOOKUP($A1638,'V2.5.2 Measures'!$C:$W,24,FALSE)&lt;&gt; "", VLOOKUP($A1638,'V2.5.2 Measures'!$C:$W,24,FALSE),"N/A")</f>
        <v>#REF!</v>
      </c>
      <c r="S1638" s="7" t="e">
        <f>IF(VLOOKUP($A1638,'V2.5.2 Measures'!$C:$W,25,FALSE)&lt;&gt; "", VLOOKUP($A1638,'V2.5.2 Measures'!$C:$W,25,FALSE),"N/A")</f>
        <v>#REF!</v>
      </c>
      <c r="T1638" s="7" t="str">
        <f>IF(VLOOKUP($A1638,'V2.5.2 Measures'!$C:$W,2,FALSE)&lt;&gt; "", VLOOKUP($A1638,'V2.5.2 Measures'!$C:$W,2,FALSE),"N/A")</f>
        <v>FFS-10-021-15</v>
      </c>
      <c r="U1638" s="7" t="str">
        <f>IF(VLOOKUP($A1638,'V2.5.2 Measures'!$C:$W,3,FALSE)&lt;&gt; "", VLOOKUP($A1638,'V2.5.2 Measures'!$C:$W,3,FALSE),"N/A")</f>
        <v>% of records with TYPE-OF-SERVICE = 16 (Home health services - Nursing services)</v>
      </c>
      <c r="V1638" s="7" t="e">
        <f>IF(VLOOKUP($A1638,'V2.5.2 Measures'!$C:$W,26,FALSE)&lt;&gt; "", VLOOKUP($A1638,'V2.5.2 Measures'!$C:$W,26,FALSE),"N/A")</f>
        <v>#REF!</v>
      </c>
      <c r="W1638" s="7" t="e">
        <f>IF(VLOOKUP($A1638,'V2.5.2 Measures'!$C:$W,44,FALSE)&lt;&gt; "", VLOOKUP($A1638,'V2.5.2 Measures'!$C:$W,44,FALSE),"N/A")</f>
        <v>#REF!</v>
      </c>
    </row>
    <row r="1639" spans="1:23" x14ac:dyDescent="0.35">
      <c r="A1639" s="7" t="str">
        <f>'V2.5.2 Measures'!C1102</f>
        <v>FFS10.16</v>
      </c>
      <c r="B1639" s="7" t="str">
        <f>VLOOKUP($A1639,'V2.5.2 Measures'!$C:$W,6,FALSE)</f>
        <v>Medicaid FFS: Original, Crossover, Paid Claims</v>
      </c>
      <c r="C1639" s="7" t="str">
        <f>VLOOKUP($A1639,'V2.5.2 Measures'!$C:$W,8,FALSE)</f>
        <v>No</v>
      </c>
      <c r="D1639" s="7" t="str">
        <f>IF(VLOOKUP($A1639,'V2.5.2 Measures'!$C:$W,4,FALSE)="","",VLOOKUP($A1639,'V2.5.2 Measures'!$C:$W,4,FALSE))</f>
        <v>Claims Percentage</v>
      </c>
      <c r="E1639" s="7" t="str">
        <f>IF((VLOOKUP($A1639,'V2.5.2 Measures'!$C:$W,8,FALSE)&lt;&gt;"")*AND(VLOOKUP($A1639,'V2.5.2 Measures'!$C:$W,8,FALSE)&lt;&gt;"TBD"),VLOOKUP($A1639,'V2.5.2 Measures'!$C:$W,8,FALSE),"N/A")</f>
        <v>No</v>
      </c>
      <c r="F1639" s="7" t="str">
        <f>IF((VLOOKUP($A1639,'V2.5.2 Measures'!$C:$W,9,FALSE)&lt;&gt;"")*AND(VLOOKUP($A1639,'V2.5.2 Measures'!$C:$W,9,FALSE)&lt;&gt;"TBD"),VLOOKUP($A1639,'V2.5.2 Measures'!$C:$W,9,FALSE),"N/A")</f>
        <v>N/A</v>
      </c>
      <c r="G1639" s="7" t="str">
        <f>IF((VLOOKUP($A1639,'V2.5.2 Measures'!$C:$W,10,FALSE)&lt;&gt;"")*AND(VLOOKUP($A1639,'V2.5.2 Measures'!$C:$W,10,FALSE)&lt;&gt;"TBD"),VLOOKUP($A1639,'V2.5.2 Measures'!$C:$W,10,FALSE),"N/A")</f>
        <v>N/A</v>
      </c>
      <c r="H1639" s="7" t="str">
        <f>IF(VLOOKUP($A1639,'V2.5.2 Measures'!$C:$W,14,FALSE)&lt;&gt; "", VLOOKUP($A1639,'V2.5.2 Measures'!$C:$W,14,FALSE),"N/A")</f>
        <v>N/A</v>
      </c>
      <c r="I1639" s="7">
        <f>IF(VLOOKUP($A1639,'V2.5.2 Measures'!$C:$W,15,FALSE)&lt;&gt; "", VLOOKUP($A1639,'V2.5.2 Measures'!$C:$W,15,FALSE),"N/A")</f>
        <v>0.1</v>
      </c>
      <c r="J1639" s="7" t="str">
        <f>IF(VLOOKUP($A1639,'V2.5.2 Measures'!$C:$W,16,FALSE)&lt;&gt; "", VLOOKUP($A1639,'V2.5.2 Measures'!$C:$W,16,FALSE),"N/A")</f>
        <v>N/A</v>
      </c>
      <c r="K1639" s="7" t="str">
        <f>IF(VLOOKUP($A1639,'V2.5.2 Measures'!$C:$W,17,FALSE)&lt;&gt; "", VLOOKUP($A1639,'V2.5.2 Measures'!$C:$W,17,FALSE),"N/A")</f>
        <v>N/A</v>
      </c>
      <c r="L1639" s="7" t="str">
        <f>IF(VLOOKUP($A1639,'V2.5.2 Measures'!$C:$W,18,FALSE)&lt;&gt; "", VLOOKUP($A1639,'V2.5.2 Measures'!$C:$W,18,FALSE),"N/A")</f>
        <v>Default</v>
      </c>
      <c r="M1639" s="7" t="str">
        <f>IF(VLOOKUP($A1639,'V2.5.2 Measures'!$C:$W,19,FALSE)&lt;&gt; "", VLOOKUP($A1639,'V2.5.2 Measures'!$C:$W,19,FALSE),"N/A")</f>
        <v>SAS</v>
      </c>
      <c r="N1639" s="7" t="str">
        <f>IF(VLOOKUP($A1639,'V2.5.2 Measures'!$C:$W,20,FALSE)&lt;&gt; "", VLOOKUP($A1639,'V2.5.2 Measures'!$C:$W,20,FALSE),"N/A")</f>
        <v>V1.1</v>
      </c>
      <c r="O1639" s="7" t="str">
        <f>IF(VLOOKUP($A1639,'V2.5.2 Measures'!$C:$W,21,FALSE)&lt;&gt; "", VLOOKUP($A1639,'V2.5.2 Measures'!$C:$W,21,FALSE),"N/A")</f>
        <v>V2.3</v>
      </c>
      <c r="P1639" s="7" t="e">
        <f>IF(VLOOKUP($A1639,'V2.5.2 Measures'!$C:$W,22,FALSE)&lt;&gt; "", VLOOKUP($A1639,'V2.5.2 Measures'!$C:$W,22,FALSE),"N/A")</f>
        <v>#REF!</v>
      </c>
      <c r="Q1639" s="7" t="e">
        <f>IF(VLOOKUP($A1639,'V2.5.2 Measures'!$C:$W,23,FALSE)&lt;&gt; "", VLOOKUP($A1639,'V2.5.2 Measures'!$C:$W,23,FALSE),"N/A")</f>
        <v>#REF!</v>
      </c>
      <c r="R1639" s="7" t="e">
        <f>IF(VLOOKUP($A1639,'V2.5.2 Measures'!$C:$W,24,FALSE)&lt;&gt; "", VLOOKUP($A1639,'V2.5.2 Measures'!$C:$W,24,FALSE),"N/A")</f>
        <v>#REF!</v>
      </c>
      <c r="S1639" s="7" t="e">
        <f>IF(VLOOKUP($A1639,'V2.5.2 Measures'!$C:$W,25,FALSE)&lt;&gt; "", VLOOKUP($A1639,'V2.5.2 Measures'!$C:$W,25,FALSE),"N/A")</f>
        <v>#REF!</v>
      </c>
      <c r="T1639" s="7" t="str">
        <f>IF(VLOOKUP($A1639,'V2.5.2 Measures'!$C:$W,2,FALSE)&lt;&gt; "", VLOOKUP($A1639,'V2.5.2 Measures'!$C:$W,2,FALSE),"N/A")</f>
        <v>FFS-10-022-16</v>
      </c>
      <c r="U1639" s="7" t="str">
        <f>IF(VLOOKUP($A1639,'V2.5.2 Measures'!$C:$W,3,FALSE)&lt;&gt; "", VLOOKUP($A1639,'V2.5.2 Measures'!$C:$W,3,FALSE),"N/A")</f>
        <v>% of records with TYPE-OF-SERVICE = 17 (Home health services - Home health aide services)</v>
      </c>
      <c r="V1639" s="7" t="e">
        <f>IF(VLOOKUP($A1639,'V2.5.2 Measures'!$C:$W,26,FALSE)&lt;&gt; "", VLOOKUP($A1639,'V2.5.2 Measures'!$C:$W,26,FALSE),"N/A")</f>
        <v>#REF!</v>
      </c>
      <c r="W1639" s="7" t="e">
        <f>IF(VLOOKUP($A1639,'V2.5.2 Measures'!$C:$W,44,FALSE)&lt;&gt; "", VLOOKUP($A1639,'V2.5.2 Measures'!$C:$W,44,FALSE),"N/A")</f>
        <v>#REF!</v>
      </c>
    </row>
    <row r="1640" spans="1:23" x14ac:dyDescent="0.35">
      <c r="A1640" s="7" t="str">
        <f>'V2.5.2 Measures'!C1103</f>
        <v>FFS1.3</v>
      </c>
      <c r="B1640" s="7" t="str">
        <f>VLOOKUP($A1640,'V2.5.2 Measures'!$C:$W,6,FALSE)</f>
        <v>Medicaid FFS: Original, Non-Crossover, Paid Claims</v>
      </c>
      <c r="C1640" s="7" t="str">
        <f>VLOOKUP($A1640,'V2.5.2 Measures'!$C:$W,8,FALSE)</f>
        <v>TA- Inferential</v>
      </c>
      <c r="D1640" s="7" t="str">
        <f>IF(VLOOKUP($A1640,'V2.5.2 Measures'!$C:$W,4,FALSE)="","",VLOOKUP($A1640,'V2.5.2 Measures'!$C:$W,4,FALSE))</f>
        <v>Claims Percentage</v>
      </c>
      <c r="E1640" s="7" t="str">
        <f>IF((VLOOKUP($A1640,'V2.5.2 Measures'!$C:$W,8,FALSE)&lt;&gt;"")*AND(VLOOKUP($A1640,'V2.5.2 Measures'!$C:$W,8,FALSE)&lt;&gt;"TBD"),VLOOKUP($A1640,'V2.5.2 Measures'!$C:$W,8,FALSE),"N/A")</f>
        <v>TA- Inferential</v>
      </c>
      <c r="F1640" s="7" t="str">
        <f>IF((VLOOKUP($A1640,'V2.5.2 Measures'!$C:$W,9,FALSE)&lt;&gt;"")*AND(VLOOKUP($A1640,'V2.5.2 Measures'!$C:$W,9,FALSE)&lt;&gt;"TBD"),VLOOKUP($A1640,'V2.5.2 Measures'!$C:$W,9,FALSE),"N/A")</f>
        <v>Medium</v>
      </c>
      <c r="G1640" s="7" t="str">
        <f>IF((VLOOKUP($A1640,'V2.5.2 Measures'!$C:$W,10,FALSE)&lt;&gt;"")*AND(VLOOKUP($A1640,'V2.5.2 Measures'!$C:$W,10,FALSE)&lt;&gt;"TBD"),VLOOKUP($A1640,'V2.5.2 Measures'!$C:$W,10,FALSE),"N/A")</f>
        <v>N/A</v>
      </c>
      <c r="H1640" s="7">
        <f>IF(VLOOKUP($A1640,'V2.5.2 Measures'!$C:$W,14,FALSE)&lt;&gt; "", VLOOKUP($A1640,'V2.5.2 Measures'!$C:$W,14,FALSE),"N/A")</f>
        <v>1</v>
      </c>
      <c r="I1640" s="7">
        <f>IF(VLOOKUP($A1640,'V2.5.2 Measures'!$C:$W,15,FALSE)&lt;&gt; "", VLOOKUP($A1640,'V2.5.2 Measures'!$C:$W,15,FALSE),"N/A")</f>
        <v>0.05</v>
      </c>
      <c r="J1640" s="7">
        <f>IF(VLOOKUP($A1640,'V2.5.2 Measures'!$C:$W,16,FALSE)&lt;&gt; "", VLOOKUP($A1640,'V2.5.2 Measures'!$C:$W,16,FALSE),"N/A")</f>
        <v>0.75</v>
      </c>
      <c r="K1640" s="7">
        <f>IF(VLOOKUP($A1640,'V2.5.2 Measures'!$C:$W,17,FALSE)&lt;&gt; "", VLOOKUP($A1640,'V2.5.2 Measures'!$C:$W,17,FALSE),"N/A")</f>
        <v>1</v>
      </c>
      <c r="L1640" s="7" t="str">
        <f>IF(VLOOKUP($A1640,'V2.5.2 Measures'!$C:$W,18,FALSE)&lt;&gt; "", VLOOKUP($A1640,'V2.5.2 Measures'!$C:$W,18,FALSE),"N/A")</f>
        <v>Default</v>
      </c>
      <c r="M1640" s="7" t="str">
        <f>IF(VLOOKUP($A1640,'V2.5.2 Measures'!$C:$W,19,FALSE)&lt;&gt; "", VLOOKUP($A1640,'V2.5.2 Measures'!$C:$W,19,FALSE),"N/A")</f>
        <v>SAS</v>
      </c>
      <c r="N1640" s="7" t="str">
        <f>IF(VLOOKUP($A1640,'V2.5.2 Measures'!$C:$W,20,FALSE)&lt;&gt; "", VLOOKUP($A1640,'V2.5.2 Measures'!$C:$W,20,FALSE),"N/A")</f>
        <v>V1.1</v>
      </c>
      <c r="O1640" s="7" t="str">
        <f>IF(VLOOKUP($A1640,'V2.5.2 Measures'!$C:$W,21,FALSE)&lt;&gt; "", VLOOKUP($A1640,'V2.5.2 Measures'!$C:$W,21,FALSE),"N/A")</f>
        <v>V1.6</v>
      </c>
      <c r="P1640" s="7" t="e">
        <f>IF(VLOOKUP($A1640,'V2.5.2 Measures'!$C:$W,22,FALSE)&lt;&gt; "", VLOOKUP($A1640,'V2.5.2 Measures'!$C:$W,22,FALSE),"N/A")</f>
        <v>#REF!</v>
      </c>
      <c r="Q1640" s="7" t="e">
        <f>IF(VLOOKUP($A1640,'V2.5.2 Measures'!$C:$W,23,FALSE)&lt;&gt; "", VLOOKUP($A1640,'V2.5.2 Measures'!$C:$W,23,FALSE),"N/A")</f>
        <v>#REF!</v>
      </c>
      <c r="R1640" s="7" t="e">
        <f>IF(VLOOKUP($A1640,'V2.5.2 Measures'!$C:$W,24,FALSE)&lt;&gt; "", VLOOKUP($A1640,'V2.5.2 Measures'!$C:$W,24,FALSE),"N/A")</f>
        <v>#REF!</v>
      </c>
      <c r="S1640" s="7" t="e">
        <f>IF(VLOOKUP($A1640,'V2.5.2 Measures'!$C:$W,25,FALSE)&lt;&gt; "", VLOOKUP($A1640,'V2.5.2 Measures'!$C:$W,25,FALSE),"N/A")</f>
        <v>#REF!</v>
      </c>
      <c r="T1640" s="7" t="str">
        <f>IF(VLOOKUP($A1640,'V2.5.2 Measures'!$C:$W,2,FALSE)&lt;&gt; "", VLOOKUP($A1640,'V2.5.2 Measures'!$C:$W,2,FALSE),"N/A")</f>
        <v>FFS-1-002-3</v>
      </c>
      <c r="U1640" s="7" t="str">
        <f>IF(VLOOKUP($A1640,'V2.5.2 Measures'!$C:$W,3,FALSE)&lt;&gt; "", VLOOKUP($A1640,'V2.5.2 Measures'!$C:$W,3,FALSE),"N/A")</f>
        <v>% of claim headers with Ending Date of Service within the past year</v>
      </c>
      <c r="V1640" s="7" t="e">
        <f>IF(VLOOKUP($A1640,'V2.5.2 Measures'!$C:$W,26,FALSE)&lt;&gt; "", VLOOKUP($A1640,'V2.5.2 Measures'!$C:$W,26,FALSE),"N/A")</f>
        <v>#REF!</v>
      </c>
      <c r="W1640" s="7" t="e">
        <f>IF(VLOOKUP($A1640,'V2.5.2 Measures'!$C:$W,44,FALSE)&lt;&gt; "", VLOOKUP($A1640,'V2.5.2 Measures'!$C:$W,44,FALSE),"N/A")</f>
        <v>#REF!</v>
      </c>
    </row>
    <row r="1641" spans="1:23" x14ac:dyDescent="0.35">
      <c r="A1641" s="7" t="str">
        <f>'V2.5.2 Measures'!C1104</f>
        <v>FFS10.17</v>
      </c>
      <c r="B1641" s="7" t="str">
        <f>VLOOKUP($A1641,'V2.5.2 Measures'!$C:$W,6,FALSE)</f>
        <v>Medicaid FFS: Original, Crossover, Paid Claims</v>
      </c>
      <c r="C1641" s="7" t="str">
        <f>VLOOKUP($A1641,'V2.5.2 Measures'!$C:$W,8,FALSE)</f>
        <v>No</v>
      </c>
      <c r="D1641" s="7" t="str">
        <f>IF(VLOOKUP($A1641,'V2.5.2 Measures'!$C:$W,4,FALSE)="","",VLOOKUP($A1641,'V2.5.2 Measures'!$C:$W,4,FALSE))</f>
        <v>Claims Percentage</v>
      </c>
      <c r="E1641" s="7" t="str">
        <f>IF((VLOOKUP($A1641,'V2.5.2 Measures'!$C:$W,8,FALSE)&lt;&gt;"")*AND(VLOOKUP($A1641,'V2.5.2 Measures'!$C:$W,8,FALSE)&lt;&gt;"TBD"),VLOOKUP($A1641,'V2.5.2 Measures'!$C:$W,8,FALSE),"N/A")</f>
        <v>No</v>
      </c>
      <c r="F1641" s="7" t="str">
        <f>IF((VLOOKUP($A1641,'V2.5.2 Measures'!$C:$W,9,FALSE)&lt;&gt;"")*AND(VLOOKUP($A1641,'V2.5.2 Measures'!$C:$W,9,FALSE)&lt;&gt;"TBD"),VLOOKUP($A1641,'V2.5.2 Measures'!$C:$W,9,FALSE),"N/A")</f>
        <v>N/A</v>
      </c>
      <c r="G1641" s="7" t="str">
        <f>IF((VLOOKUP($A1641,'V2.5.2 Measures'!$C:$W,10,FALSE)&lt;&gt;"")*AND(VLOOKUP($A1641,'V2.5.2 Measures'!$C:$W,10,FALSE)&lt;&gt;"TBD"),VLOOKUP($A1641,'V2.5.2 Measures'!$C:$W,10,FALSE),"N/A")</f>
        <v>N/A</v>
      </c>
      <c r="H1641" s="7" t="str">
        <f>IF(VLOOKUP($A1641,'V2.5.2 Measures'!$C:$W,14,FALSE)&lt;&gt; "", VLOOKUP($A1641,'V2.5.2 Measures'!$C:$W,14,FALSE),"N/A")</f>
        <v>N/A</v>
      </c>
      <c r="I1641" s="7">
        <f>IF(VLOOKUP($A1641,'V2.5.2 Measures'!$C:$W,15,FALSE)&lt;&gt; "", VLOOKUP($A1641,'V2.5.2 Measures'!$C:$W,15,FALSE),"N/A")</f>
        <v>0.1</v>
      </c>
      <c r="J1641" s="7" t="str">
        <f>IF(VLOOKUP($A1641,'V2.5.2 Measures'!$C:$W,16,FALSE)&lt;&gt; "", VLOOKUP($A1641,'V2.5.2 Measures'!$C:$W,16,FALSE),"N/A")</f>
        <v>N/A</v>
      </c>
      <c r="K1641" s="7" t="str">
        <f>IF(VLOOKUP($A1641,'V2.5.2 Measures'!$C:$W,17,FALSE)&lt;&gt; "", VLOOKUP($A1641,'V2.5.2 Measures'!$C:$W,17,FALSE),"N/A")</f>
        <v>N/A</v>
      </c>
      <c r="L1641" s="7" t="str">
        <f>IF(VLOOKUP($A1641,'V2.5.2 Measures'!$C:$W,18,FALSE)&lt;&gt; "", VLOOKUP($A1641,'V2.5.2 Measures'!$C:$W,18,FALSE),"N/A")</f>
        <v>Default</v>
      </c>
      <c r="M1641" s="7" t="str">
        <f>IF(VLOOKUP($A1641,'V2.5.2 Measures'!$C:$W,19,FALSE)&lt;&gt; "", VLOOKUP($A1641,'V2.5.2 Measures'!$C:$W,19,FALSE),"N/A")</f>
        <v>SAS</v>
      </c>
      <c r="N1641" s="7" t="str">
        <f>IF(VLOOKUP($A1641,'V2.5.2 Measures'!$C:$W,20,FALSE)&lt;&gt; "", VLOOKUP($A1641,'V2.5.2 Measures'!$C:$W,20,FALSE),"N/A")</f>
        <v>V1.1</v>
      </c>
      <c r="O1641" s="7" t="str">
        <f>IF(VLOOKUP($A1641,'V2.5.2 Measures'!$C:$W,21,FALSE)&lt;&gt; "", VLOOKUP($A1641,'V2.5.2 Measures'!$C:$W,21,FALSE),"N/A")</f>
        <v>V2.3</v>
      </c>
      <c r="P1641" s="7" t="e">
        <f>IF(VLOOKUP($A1641,'V2.5.2 Measures'!$C:$W,22,FALSE)&lt;&gt; "", VLOOKUP($A1641,'V2.5.2 Measures'!$C:$W,22,FALSE),"N/A")</f>
        <v>#REF!</v>
      </c>
      <c r="Q1641" s="7" t="e">
        <f>IF(VLOOKUP($A1641,'V2.5.2 Measures'!$C:$W,23,FALSE)&lt;&gt; "", VLOOKUP($A1641,'V2.5.2 Measures'!$C:$W,23,FALSE),"N/A")</f>
        <v>#REF!</v>
      </c>
      <c r="R1641" s="7" t="e">
        <f>IF(VLOOKUP($A1641,'V2.5.2 Measures'!$C:$W,24,FALSE)&lt;&gt; "", VLOOKUP($A1641,'V2.5.2 Measures'!$C:$W,24,FALSE),"N/A")</f>
        <v>#REF!</v>
      </c>
      <c r="S1641" s="7" t="e">
        <f>IF(VLOOKUP($A1641,'V2.5.2 Measures'!$C:$W,25,FALSE)&lt;&gt; "", VLOOKUP($A1641,'V2.5.2 Measures'!$C:$W,25,FALSE),"N/A")</f>
        <v>#REF!</v>
      </c>
      <c r="T1641" s="7" t="str">
        <f>IF(VLOOKUP($A1641,'V2.5.2 Measures'!$C:$W,2,FALSE)&lt;&gt; "", VLOOKUP($A1641,'V2.5.2 Measures'!$C:$W,2,FALSE),"N/A")</f>
        <v>FFS-10-023-17</v>
      </c>
      <c r="U1641" s="7" t="str">
        <f>IF(VLOOKUP($A1641,'V2.5.2 Measures'!$C:$W,3,FALSE)&lt;&gt; "", VLOOKUP($A1641,'V2.5.2 Measures'!$C:$W,3,FALSE),"N/A")</f>
        <v>% of records with TYPE-OF-SERVICE = 18 (Home health services - Medical supplies, equipment, and appliances suitable for use in the home)</v>
      </c>
      <c r="V1641" s="7" t="e">
        <f>IF(VLOOKUP($A1641,'V2.5.2 Measures'!$C:$W,26,FALSE)&lt;&gt; "", VLOOKUP($A1641,'V2.5.2 Measures'!$C:$W,26,FALSE),"N/A")</f>
        <v>#REF!</v>
      </c>
      <c r="W1641" s="7" t="e">
        <f>IF(VLOOKUP($A1641,'V2.5.2 Measures'!$C:$W,44,FALSE)&lt;&gt; "", VLOOKUP($A1641,'V2.5.2 Measures'!$C:$W,44,FALSE),"N/A")</f>
        <v>#REF!</v>
      </c>
    </row>
    <row r="1642" spans="1:23" x14ac:dyDescent="0.35">
      <c r="A1642" s="7" t="str">
        <f>'V2.5.2 Measures'!C1105</f>
        <v>FFS10.18</v>
      </c>
      <c r="B1642" s="7" t="str">
        <f>VLOOKUP($A1642,'V2.5.2 Measures'!$C:$W,6,FALSE)</f>
        <v>Medicaid FFS: Original, Crossover, Paid Claims</v>
      </c>
      <c r="C1642" s="7" t="str">
        <f>VLOOKUP($A1642,'V2.5.2 Measures'!$C:$W,8,FALSE)</f>
        <v>No</v>
      </c>
      <c r="D1642" s="7" t="str">
        <f>IF(VLOOKUP($A1642,'V2.5.2 Measures'!$C:$W,4,FALSE)="","",VLOOKUP($A1642,'V2.5.2 Measures'!$C:$W,4,FALSE))</f>
        <v>Claims Percentage</v>
      </c>
      <c r="E1642" s="7" t="str">
        <f>IF((VLOOKUP($A1642,'V2.5.2 Measures'!$C:$W,8,FALSE)&lt;&gt;"")*AND(VLOOKUP($A1642,'V2.5.2 Measures'!$C:$W,8,FALSE)&lt;&gt;"TBD"),VLOOKUP($A1642,'V2.5.2 Measures'!$C:$W,8,FALSE),"N/A")</f>
        <v>No</v>
      </c>
      <c r="F1642" s="7" t="str">
        <f>IF((VLOOKUP($A1642,'V2.5.2 Measures'!$C:$W,9,FALSE)&lt;&gt;"")*AND(VLOOKUP($A1642,'V2.5.2 Measures'!$C:$W,9,FALSE)&lt;&gt;"TBD"),VLOOKUP($A1642,'V2.5.2 Measures'!$C:$W,9,FALSE),"N/A")</f>
        <v>N/A</v>
      </c>
      <c r="G1642" s="7" t="str">
        <f>IF((VLOOKUP($A1642,'V2.5.2 Measures'!$C:$W,10,FALSE)&lt;&gt;"")*AND(VLOOKUP($A1642,'V2.5.2 Measures'!$C:$W,10,FALSE)&lt;&gt;"TBD"),VLOOKUP($A1642,'V2.5.2 Measures'!$C:$W,10,FALSE),"N/A")</f>
        <v>N/A</v>
      </c>
      <c r="H1642" s="7" t="str">
        <f>IF(VLOOKUP($A1642,'V2.5.2 Measures'!$C:$W,14,FALSE)&lt;&gt; "", VLOOKUP($A1642,'V2.5.2 Measures'!$C:$W,14,FALSE),"N/A")</f>
        <v>N/A</v>
      </c>
      <c r="I1642" s="7">
        <f>IF(VLOOKUP($A1642,'V2.5.2 Measures'!$C:$W,15,FALSE)&lt;&gt; "", VLOOKUP($A1642,'V2.5.2 Measures'!$C:$W,15,FALSE),"N/A")</f>
        <v>0.1</v>
      </c>
      <c r="J1642" s="7" t="str">
        <f>IF(VLOOKUP($A1642,'V2.5.2 Measures'!$C:$W,16,FALSE)&lt;&gt; "", VLOOKUP($A1642,'V2.5.2 Measures'!$C:$W,16,FALSE),"N/A")</f>
        <v>N/A</v>
      </c>
      <c r="K1642" s="7" t="str">
        <f>IF(VLOOKUP($A1642,'V2.5.2 Measures'!$C:$W,17,FALSE)&lt;&gt; "", VLOOKUP($A1642,'V2.5.2 Measures'!$C:$W,17,FALSE),"N/A")</f>
        <v>N/A</v>
      </c>
      <c r="L1642" s="7" t="str">
        <f>IF(VLOOKUP($A1642,'V2.5.2 Measures'!$C:$W,18,FALSE)&lt;&gt; "", VLOOKUP($A1642,'V2.5.2 Measures'!$C:$W,18,FALSE),"N/A")</f>
        <v>Default</v>
      </c>
      <c r="M1642" s="7" t="str">
        <f>IF(VLOOKUP($A1642,'V2.5.2 Measures'!$C:$W,19,FALSE)&lt;&gt; "", VLOOKUP($A1642,'V2.5.2 Measures'!$C:$W,19,FALSE),"N/A")</f>
        <v>SAS</v>
      </c>
      <c r="N1642" s="7" t="str">
        <f>IF(VLOOKUP($A1642,'V2.5.2 Measures'!$C:$W,20,FALSE)&lt;&gt; "", VLOOKUP($A1642,'V2.5.2 Measures'!$C:$W,20,FALSE),"N/A")</f>
        <v>V1.1</v>
      </c>
      <c r="O1642" s="7" t="str">
        <f>IF(VLOOKUP($A1642,'V2.5.2 Measures'!$C:$W,21,FALSE)&lt;&gt; "", VLOOKUP($A1642,'V2.5.2 Measures'!$C:$W,21,FALSE),"N/A")</f>
        <v>V2.3</v>
      </c>
      <c r="P1642" s="7" t="e">
        <f>IF(VLOOKUP($A1642,'V2.5.2 Measures'!$C:$W,22,FALSE)&lt;&gt; "", VLOOKUP($A1642,'V2.5.2 Measures'!$C:$W,22,FALSE),"N/A")</f>
        <v>#REF!</v>
      </c>
      <c r="Q1642" s="7" t="e">
        <f>IF(VLOOKUP($A1642,'V2.5.2 Measures'!$C:$W,23,FALSE)&lt;&gt; "", VLOOKUP($A1642,'V2.5.2 Measures'!$C:$W,23,FALSE),"N/A")</f>
        <v>#REF!</v>
      </c>
      <c r="R1642" s="7" t="e">
        <f>IF(VLOOKUP($A1642,'V2.5.2 Measures'!$C:$W,24,FALSE)&lt;&gt; "", VLOOKUP($A1642,'V2.5.2 Measures'!$C:$W,24,FALSE),"N/A")</f>
        <v>#REF!</v>
      </c>
      <c r="S1642" s="7" t="e">
        <f>IF(VLOOKUP($A1642,'V2.5.2 Measures'!$C:$W,25,FALSE)&lt;&gt; "", VLOOKUP($A1642,'V2.5.2 Measures'!$C:$W,25,FALSE),"N/A")</f>
        <v>#REF!</v>
      </c>
      <c r="T1642" s="7" t="str">
        <f>IF(VLOOKUP($A1642,'V2.5.2 Measures'!$C:$W,2,FALSE)&lt;&gt; "", VLOOKUP($A1642,'V2.5.2 Measures'!$C:$W,2,FALSE),"N/A")</f>
        <v>FFS-10-024-18</v>
      </c>
      <c r="U1642" s="7" t="str">
        <f>IF(VLOOKUP($A1642,'V2.5.2 Measures'!$C:$W,3,FALSE)&lt;&gt; "", VLOOKUP($A1642,'V2.5.2 Measures'!$C:$W,3,FALSE),"N/A")</f>
        <v>% of records with TYPE-OF-SERVICE = 19 (Home health services - Physical therapy provided by a home health agency or by a facility licensed by the State to provide medical rehabilitation services)</v>
      </c>
      <c r="V1642" s="7" t="e">
        <f>IF(VLOOKUP($A1642,'V2.5.2 Measures'!$C:$W,26,FALSE)&lt;&gt; "", VLOOKUP($A1642,'V2.5.2 Measures'!$C:$W,26,FALSE),"N/A")</f>
        <v>#REF!</v>
      </c>
      <c r="W1642" s="7" t="e">
        <f>IF(VLOOKUP($A1642,'V2.5.2 Measures'!$C:$W,44,FALSE)&lt;&gt; "", VLOOKUP($A1642,'V2.5.2 Measures'!$C:$W,44,FALSE),"N/A")</f>
        <v>#REF!</v>
      </c>
    </row>
    <row r="1643" spans="1:23" x14ac:dyDescent="0.35">
      <c r="A1643" s="7" t="str">
        <f>'V2.5.2 Measures'!C1106</f>
        <v>FFS10.20</v>
      </c>
      <c r="B1643" s="7" t="str">
        <f>VLOOKUP($A1643,'V2.5.2 Measures'!$C:$W,6,FALSE)</f>
        <v>Medicaid FFS: Original, Crossover, Paid Claims</v>
      </c>
      <c r="C1643" s="7" t="str">
        <f>VLOOKUP($A1643,'V2.5.2 Measures'!$C:$W,8,FALSE)</f>
        <v>No</v>
      </c>
      <c r="D1643" s="7" t="str">
        <f>IF(VLOOKUP($A1643,'V2.5.2 Measures'!$C:$W,4,FALSE)="","",VLOOKUP($A1643,'V2.5.2 Measures'!$C:$W,4,FALSE))</f>
        <v>Claims Percentage</v>
      </c>
      <c r="E1643" s="7" t="str">
        <f>IF((VLOOKUP($A1643,'V2.5.2 Measures'!$C:$W,8,FALSE)&lt;&gt;"")*AND(VLOOKUP($A1643,'V2.5.2 Measures'!$C:$W,8,FALSE)&lt;&gt;"TBD"),VLOOKUP($A1643,'V2.5.2 Measures'!$C:$W,8,FALSE),"N/A")</f>
        <v>No</v>
      </c>
      <c r="F1643" s="7" t="str">
        <f>IF((VLOOKUP($A1643,'V2.5.2 Measures'!$C:$W,9,FALSE)&lt;&gt;"")*AND(VLOOKUP($A1643,'V2.5.2 Measures'!$C:$W,9,FALSE)&lt;&gt;"TBD"),VLOOKUP($A1643,'V2.5.2 Measures'!$C:$W,9,FALSE),"N/A")</f>
        <v>N/A</v>
      </c>
      <c r="G1643" s="7" t="str">
        <f>IF((VLOOKUP($A1643,'V2.5.2 Measures'!$C:$W,10,FALSE)&lt;&gt;"")*AND(VLOOKUP($A1643,'V2.5.2 Measures'!$C:$W,10,FALSE)&lt;&gt;"TBD"),VLOOKUP($A1643,'V2.5.2 Measures'!$C:$W,10,FALSE),"N/A")</f>
        <v>N/A</v>
      </c>
      <c r="H1643" s="7" t="str">
        <f>IF(VLOOKUP($A1643,'V2.5.2 Measures'!$C:$W,14,FALSE)&lt;&gt; "", VLOOKUP($A1643,'V2.5.2 Measures'!$C:$W,14,FALSE),"N/A")</f>
        <v>N/A</v>
      </c>
      <c r="I1643" s="7">
        <f>IF(VLOOKUP($A1643,'V2.5.2 Measures'!$C:$W,15,FALSE)&lt;&gt; "", VLOOKUP($A1643,'V2.5.2 Measures'!$C:$W,15,FALSE),"N/A")</f>
        <v>0.1</v>
      </c>
      <c r="J1643" s="7" t="str">
        <f>IF(VLOOKUP($A1643,'V2.5.2 Measures'!$C:$W,16,FALSE)&lt;&gt; "", VLOOKUP($A1643,'V2.5.2 Measures'!$C:$W,16,FALSE),"N/A")</f>
        <v>N/A</v>
      </c>
      <c r="K1643" s="7" t="str">
        <f>IF(VLOOKUP($A1643,'V2.5.2 Measures'!$C:$W,17,FALSE)&lt;&gt; "", VLOOKUP($A1643,'V2.5.2 Measures'!$C:$W,17,FALSE),"N/A")</f>
        <v>N/A</v>
      </c>
      <c r="L1643" s="7" t="str">
        <f>IF(VLOOKUP($A1643,'V2.5.2 Measures'!$C:$W,18,FALSE)&lt;&gt; "", VLOOKUP($A1643,'V2.5.2 Measures'!$C:$W,18,FALSE),"N/A")</f>
        <v>Default</v>
      </c>
      <c r="M1643" s="7" t="str">
        <f>IF(VLOOKUP($A1643,'V2.5.2 Measures'!$C:$W,19,FALSE)&lt;&gt; "", VLOOKUP($A1643,'V2.5.2 Measures'!$C:$W,19,FALSE),"N/A")</f>
        <v>SAS</v>
      </c>
      <c r="N1643" s="7" t="str">
        <f>IF(VLOOKUP($A1643,'V2.5.2 Measures'!$C:$W,20,FALSE)&lt;&gt; "", VLOOKUP($A1643,'V2.5.2 Measures'!$C:$W,20,FALSE),"N/A")</f>
        <v>V1.1</v>
      </c>
      <c r="O1643" s="7" t="str">
        <f>IF(VLOOKUP($A1643,'V2.5.2 Measures'!$C:$W,21,FALSE)&lt;&gt; "", VLOOKUP($A1643,'V2.5.2 Measures'!$C:$W,21,FALSE),"N/A")</f>
        <v>V2.3</v>
      </c>
      <c r="P1643" s="7" t="e">
        <f>IF(VLOOKUP($A1643,'V2.5.2 Measures'!$C:$W,22,FALSE)&lt;&gt; "", VLOOKUP($A1643,'V2.5.2 Measures'!$C:$W,22,FALSE),"N/A")</f>
        <v>#REF!</v>
      </c>
      <c r="Q1643" s="7" t="e">
        <f>IF(VLOOKUP($A1643,'V2.5.2 Measures'!$C:$W,23,FALSE)&lt;&gt; "", VLOOKUP($A1643,'V2.5.2 Measures'!$C:$W,23,FALSE),"N/A")</f>
        <v>#REF!</v>
      </c>
      <c r="R1643" s="7" t="e">
        <f>IF(VLOOKUP($A1643,'V2.5.2 Measures'!$C:$W,24,FALSE)&lt;&gt; "", VLOOKUP($A1643,'V2.5.2 Measures'!$C:$W,24,FALSE),"N/A")</f>
        <v>#REF!</v>
      </c>
      <c r="S1643" s="7" t="e">
        <f>IF(VLOOKUP($A1643,'V2.5.2 Measures'!$C:$W,25,FALSE)&lt;&gt; "", VLOOKUP($A1643,'V2.5.2 Measures'!$C:$W,25,FALSE),"N/A")</f>
        <v>#REF!</v>
      </c>
      <c r="T1643" s="7" t="str">
        <f>IF(VLOOKUP($A1643,'V2.5.2 Measures'!$C:$W,2,FALSE)&lt;&gt; "", VLOOKUP($A1643,'V2.5.2 Measures'!$C:$W,2,FALSE),"N/A")</f>
        <v>FFS-10-025-20</v>
      </c>
      <c r="U1643" s="7" t="str">
        <f>IF(VLOOKUP($A1643,'V2.5.2 Measures'!$C:$W,3,FALSE)&lt;&gt; "", VLOOKUP($A1643,'V2.5.2 Measures'!$C:$W,3,FALSE),"N/A")</f>
        <v>% of records with TYPE-OF-SERVICE = 20 (Home health services - Occupational therapy provided by a home health agency or by a facility licensed by the State to provide medical rehabilitation services)</v>
      </c>
      <c r="V1643" s="7" t="e">
        <f>IF(VLOOKUP($A1643,'V2.5.2 Measures'!$C:$W,26,FALSE)&lt;&gt; "", VLOOKUP($A1643,'V2.5.2 Measures'!$C:$W,26,FALSE),"N/A")</f>
        <v>#REF!</v>
      </c>
      <c r="W1643" s="7" t="e">
        <f>IF(VLOOKUP($A1643,'V2.5.2 Measures'!$C:$W,44,FALSE)&lt;&gt; "", VLOOKUP($A1643,'V2.5.2 Measures'!$C:$W,44,FALSE),"N/A")</f>
        <v>#REF!</v>
      </c>
    </row>
    <row r="1644" spans="1:23" x14ac:dyDescent="0.35">
      <c r="A1644" s="7" t="str">
        <f>'V2.5.2 Measures'!C1107</f>
        <v>FFS10.21</v>
      </c>
      <c r="B1644" s="7" t="str">
        <f>VLOOKUP($A1644,'V2.5.2 Measures'!$C:$W,6,FALSE)</f>
        <v>Medicaid FFS: Original, Crossover, Paid Claims</v>
      </c>
      <c r="C1644" s="7" t="str">
        <f>VLOOKUP($A1644,'V2.5.2 Measures'!$C:$W,8,FALSE)</f>
        <v>No</v>
      </c>
      <c r="D1644" s="7" t="str">
        <f>IF(VLOOKUP($A1644,'V2.5.2 Measures'!$C:$W,4,FALSE)="","",VLOOKUP($A1644,'V2.5.2 Measures'!$C:$W,4,FALSE))</f>
        <v>Claims Percentage</v>
      </c>
      <c r="E1644" s="7" t="str">
        <f>IF((VLOOKUP($A1644,'V2.5.2 Measures'!$C:$W,8,FALSE)&lt;&gt;"")*AND(VLOOKUP($A1644,'V2.5.2 Measures'!$C:$W,8,FALSE)&lt;&gt;"TBD"),VLOOKUP($A1644,'V2.5.2 Measures'!$C:$W,8,FALSE),"N/A")</f>
        <v>No</v>
      </c>
      <c r="F1644" s="7" t="str">
        <f>IF((VLOOKUP($A1644,'V2.5.2 Measures'!$C:$W,9,FALSE)&lt;&gt;"")*AND(VLOOKUP($A1644,'V2.5.2 Measures'!$C:$W,9,FALSE)&lt;&gt;"TBD"),VLOOKUP($A1644,'V2.5.2 Measures'!$C:$W,9,FALSE),"N/A")</f>
        <v>N/A</v>
      </c>
      <c r="G1644" s="7" t="str">
        <f>IF((VLOOKUP($A1644,'V2.5.2 Measures'!$C:$W,10,FALSE)&lt;&gt;"")*AND(VLOOKUP($A1644,'V2.5.2 Measures'!$C:$W,10,FALSE)&lt;&gt;"TBD"),VLOOKUP($A1644,'V2.5.2 Measures'!$C:$W,10,FALSE),"N/A")</f>
        <v>N/A</v>
      </c>
      <c r="H1644" s="7" t="str">
        <f>IF(VLOOKUP($A1644,'V2.5.2 Measures'!$C:$W,14,FALSE)&lt;&gt; "", VLOOKUP($A1644,'V2.5.2 Measures'!$C:$W,14,FALSE),"N/A")</f>
        <v>N/A</v>
      </c>
      <c r="I1644" s="7">
        <f>IF(VLOOKUP($A1644,'V2.5.2 Measures'!$C:$W,15,FALSE)&lt;&gt; "", VLOOKUP($A1644,'V2.5.2 Measures'!$C:$W,15,FALSE),"N/A")</f>
        <v>0.1</v>
      </c>
      <c r="J1644" s="7" t="str">
        <f>IF(VLOOKUP($A1644,'V2.5.2 Measures'!$C:$W,16,FALSE)&lt;&gt; "", VLOOKUP($A1644,'V2.5.2 Measures'!$C:$W,16,FALSE),"N/A")</f>
        <v>N/A</v>
      </c>
      <c r="K1644" s="7" t="str">
        <f>IF(VLOOKUP($A1644,'V2.5.2 Measures'!$C:$W,17,FALSE)&lt;&gt; "", VLOOKUP($A1644,'V2.5.2 Measures'!$C:$W,17,FALSE),"N/A")</f>
        <v>N/A</v>
      </c>
      <c r="L1644" s="7" t="str">
        <f>IF(VLOOKUP($A1644,'V2.5.2 Measures'!$C:$W,18,FALSE)&lt;&gt; "", VLOOKUP($A1644,'V2.5.2 Measures'!$C:$W,18,FALSE),"N/A")</f>
        <v>Default</v>
      </c>
      <c r="M1644" s="7" t="str">
        <f>IF(VLOOKUP($A1644,'V2.5.2 Measures'!$C:$W,19,FALSE)&lt;&gt; "", VLOOKUP($A1644,'V2.5.2 Measures'!$C:$W,19,FALSE),"N/A")</f>
        <v>SAS</v>
      </c>
      <c r="N1644" s="7" t="str">
        <f>IF(VLOOKUP($A1644,'V2.5.2 Measures'!$C:$W,20,FALSE)&lt;&gt; "", VLOOKUP($A1644,'V2.5.2 Measures'!$C:$W,20,FALSE),"N/A")</f>
        <v>V1.1</v>
      </c>
      <c r="O1644" s="7" t="str">
        <f>IF(VLOOKUP($A1644,'V2.5.2 Measures'!$C:$W,21,FALSE)&lt;&gt; "", VLOOKUP($A1644,'V2.5.2 Measures'!$C:$W,21,FALSE),"N/A")</f>
        <v>V2.3</v>
      </c>
      <c r="P1644" s="7" t="e">
        <f>IF(VLOOKUP($A1644,'V2.5.2 Measures'!$C:$W,22,FALSE)&lt;&gt; "", VLOOKUP($A1644,'V2.5.2 Measures'!$C:$W,22,FALSE),"N/A")</f>
        <v>#REF!</v>
      </c>
      <c r="Q1644" s="7" t="e">
        <f>IF(VLOOKUP($A1644,'V2.5.2 Measures'!$C:$W,23,FALSE)&lt;&gt; "", VLOOKUP($A1644,'V2.5.2 Measures'!$C:$W,23,FALSE),"N/A")</f>
        <v>#REF!</v>
      </c>
      <c r="R1644" s="7" t="e">
        <f>IF(VLOOKUP($A1644,'V2.5.2 Measures'!$C:$W,24,FALSE)&lt;&gt; "", VLOOKUP($A1644,'V2.5.2 Measures'!$C:$W,24,FALSE),"N/A")</f>
        <v>#REF!</v>
      </c>
      <c r="S1644" s="7" t="e">
        <f>IF(VLOOKUP($A1644,'V2.5.2 Measures'!$C:$W,25,FALSE)&lt;&gt; "", VLOOKUP($A1644,'V2.5.2 Measures'!$C:$W,25,FALSE),"N/A")</f>
        <v>#REF!</v>
      </c>
      <c r="T1644" s="7" t="str">
        <f>IF(VLOOKUP($A1644,'V2.5.2 Measures'!$C:$W,2,FALSE)&lt;&gt; "", VLOOKUP($A1644,'V2.5.2 Measures'!$C:$W,2,FALSE),"N/A")</f>
        <v>FFS-10-026-21</v>
      </c>
      <c r="U1644" s="7" t="str">
        <f>IF(VLOOKUP($A1644,'V2.5.2 Measures'!$C:$W,3,FALSE)&lt;&gt; "", VLOOKUP($A1644,'V2.5.2 Measures'!$C:$W,3,FALSE),"N/A")</f>
        <v>% of records with TYPE-OF-SERVICE = 21 (Home health services - Speech pathology and audiology services)</v>
      </c>
      <c r="V1644" s="7" t="e">
        <f>IF(VLOOKUP($A1644,'V2.5.2 Measures'!$C:$W,26,FALSE)&lt;&gt; "", VLOOKUP($A1644,'V2.5.2 Measures'!$C:$W,26,FALSE),"N/A")</f>
        <v>#REF!</v>
      </c>
      <c r="W1644" s="7" t="e">
        <f>IF(VLOOKUP($A1644,'V2.5.2 Measures'!$C:$W,44,FALSE)&lt;&gt; "", VLOOKUP($A1644,'V2.5.2 Measures'!$C:$W,44,FALSE),"N/A")</f>
        <v>#REF!</v>
      </c>
    </row>
    <row r="1645" spans="1:23" x14ac:dyDescent="0.35">
      <c r="A1645" s="7" t="str">
        <f>'V2.5.2 Measures'!C1108</f>
        <v>FFS10.22</v>
      </c>
      <c r="B1645" s="7" t="str">
        <f>VLOOKUP($A1645,'V2.5.2 Measures'!$C:$W,6,FALSE)</f>
        <v>Medicaid FFS: Original, Crossover, Paid Claims</v>
      </c>
      <c r="C1645" s="7" t="str">
        <f>VLOOKUP($A1645,'V2.5.2 Measures'!$C:$W,8,FALSE)</f>
        <v>No</v>
      </c>
      <c r="D1645" s="7" t="str">
        <f>IF(VLOOKUP($A1645,'V2.5.2 Measures'!$C:$W,4,FALSE)="","",VLOOKUP($A1645,'V2.5.2 Measures'!$C:$W,4,FALSE))</f>
        <v>Claims Percentage</v>
      </c>
      <c r="E1645" s="7" t="str">
        <f>IF((VLOOKUP($A1645,'V2.5.2 Measures'!$C:$W,8,FALSE)&lt;&gt;"")*AND(VLOOKUP($A1645,'V2.5.2 Measures'!$C:$W,8,FALSE)&lt;&gt;"TBD"),VLOOKUP($A1645,'V2.5.2 Measures'!$C:$W,8,FALSE),"N/A")</f>
        <v>No</v>
      </c>
      <c r="F1645" s="7" t="str">
        <f>IF((VLOOKUP($A1645,'V2.5.2 Measures'!$C:$W,9,FALSE)&lt;&gt;"")*AND(VLOOKUP($A1645,'V2.5.2 Measures'!$C:$W,9,FALSE)&lt;&gt;"TBD"),VLOOKUP($A1645,'V2.5.2 Measures'!$C:$W,9,FALSE),"N/A")</f>
        <v>N/A</v>
      </c>
      <c r="G1645" s="7" t="str">
        <f>IF((VLOOKUP($A1645,'V2.5.2 Measures'!$C:$W,10,FALSE)&lt;&gt;"")*AND(VLOOKUP($A1645,'V2.5.2 Measures'!$C:$W,10,FALSE)&lt;&gt;"TBD"),VLOOKUP($A1645,'V2.5.2 Measures'!$C:$W,10,FALSE),"N/A")</f>
        <v>N/A</v>
      </c>
      <c r="H1645" s="7" t="str">
        <f>IF(VLOOKUP($A1645,'V2.5.2 Measures'!$C:$W,14,FALSE)&lt;&gt; "", VLOOKUP($A1645,'V2.5.2 Measures'!$C:$W,14,FALSE),"N/A")</f>
        <v>N/A</v>
      </c>
      <c r="I1645" s="7">
        <f>IF(VLOOKUP($A1645,'V2.5.2 Measures'!$C:$W,15,FALSE)&lt;&gt; "", VLOOKUP($A1645,'V2.5.2 Measures'!$C:$W,15,FALSE),"N/A")</f>
        <v>0.1</v>
      </c>
      <c r="J1645" s="7" t="str">
        <f>IF(VLOOKUP($A1645,'V2.5.2 Measures'!$C:$W,16,FALSE)&lt;&gt; "", VLOOKUP($A1645,'V2.5.2 Measures'!$C:$W,16,FALSE),"N/A")</f>
        <v>N/A</v>
      </c>
      <c r="K1645" s="7" t="str">
        <f>IF(VLOOKUP($A1645,'V2.5.2 Measures'!$C:$W,17,FALSE)&lt;&gt; "", VLOOKUP($A1645,'V2.5.2 Measures'!$C:$W,17,FALSE),"N/A")</f>
        <v>N/A</v>
      </c>
      <c r="L1645" s="7" t="str">
        <f>IF(VLOOKUP($A1645,'V2.5.2 Measures'!$C:$W,18,FALSE)&lt;&gt; "", VLOOKUP($A1645,'V2.5.2 Measures'!$C:$W,18,FALSE),"N/A")</f>
        <v>Default</v>
      </c>
      <c r="M1645" s="7" t="str">
        <f>IF(VLOOKUP($A1645,'V2.5.2 Measures'!$C:$W,19,FALSE)&lt;&gt; "", VLOOKUP($A1645,'V2.5.2 Measures'!$C:$W,19,FALSE),"N/A")</f>
        <v>SAS</v>
      </c>
      <c r="N1645" s="7" t="str">
        <f>IF(VLOOKUP($A1645,'V2.5.2 Measures'!$C:$W,20,FALSE)&lt;&gt; "", VLOOKUP($A1645,'V2.5.2 Measures'!$C:$W,20,FALSE),"N/A")</f>
        <v>V1.1</v>
      </c>
      <c r="O1645" s="7" t="str">
        <f>IF(VLOOKUP($A1645,'V2.5.2 Measures'!$C:$W,21,FALSE)&lt;&gt; "", VLOOKUP($A1645,'V2.5.2 Measures'!$C:$W,21,FALSE),"N/A")</f>
        <v>V2.3</v>
      </c>
      <c r="P1645" s="7" t="e">
        <f>IF(VLOOKUP($A1645,'V2.5.2 Measures'!$C:$W,22,FALSE)&lt;&gt; "", VLOOKUP($A1645,'V2.5.2 Measures'!$C:$W,22,FALSE),"N/A")</f>
        <v>#REF!</v>
      </c>
      <c r="Q1645" s="7" t="e">
        <f>IF(VLOOKUP($A1645,'V2.5.2 Measures'!$C:$W,23,FALSE)&lt;&gt; "", VLOOKUP($A1645,'V2.5.2 Measures'!$C:$W,23,FALSE),"N/A")</f>
        <v>#REF!</v>
      </c>
      <c r="R1645" s="7" t="e">
        <f>IF(VLOOKUP($A1645,'V2.5.2 Measures'!$C:$W,24,FALSE)&lt;&gt; "", VLOOKUP($A1645,'V2.5.2 Measures'!$C:$W,24,FALSE),"N/A")</f>
        <v>#REF!</v>
      </c>
      <c r="S1645" s="7" t="e">
        <f>IF(VLOOKUP($A1645,'V2.5.2 Measures'!$C:$W,25,FALSE)&lt;&gt; "", VLOOKUP($A1645,'V2.5.2 Measures'!$C:$W,25,FALSE),"N/A")</f>
        <v>#REF!</v>
      </c>
      <c r="T1645" s="7" t="str">
        <f>IF(VLOOKUP($A1645,'V2.5.2 Measures'!$C:$W,2,FALSE)&lt;&gt; "", VLOOKUP($A1645,'V2.5.2 Measures'!$C:$W,2,FALSE),"N/A")</f>
        <v>FFS-10-027-22</v>
      </c>
      <c r="U1645" s="7" t="str">
        <f>IF(VLOOKUP($A1645,'V2.5.2 Measures'!$C:$W,3,FALSE)&lt;&gt; "", VLOOKUP($A1645,'V2.5.2 Measures'!$C:$W,3,FALSE),"N/A")</f>
        <v>% of records with TYPE-OF-SERVICE = 22 (Private duty nursing services)</v>
      </c>
      <c r="V1645" s="7" t="e">
        <f>IF(VLOOKUP($A1645,'V2.5.2 Measures'!$C:$W,26,FALSE)&lt;&gt; "", VLOOKUP($A1645,'V2.5.2 Measures'!$C:$W,26,FALSE),"N/A")</f>
        <v>#REF!</v>
      </c>
      <c r="W1645" s="7" t="e">
        <f>IF(VLOOKUP($A1645,'V2.5.2 Measures'!$C:$W,44,FALSE)&lt;&gt; "", VLOOKUP($A1645,'V2.5.2 Measures'!$C:$W,44,FALSE),"N/A")</f>
        <v>#REF!</v>
      </c>
    </row>
    <row r="1646" spans="1:23" x14ac:dyDescent="0.35">
      <c r="A1646" s="7" t="str">
        <f>'V2.5.2 Measures'!C1109</f>
        <v>FFS10.23</v>
      </c>
      <c r="B1646" s="7" t="str">
        <f>VLOOKUP($A1646,'V2.5.2 Measures'!$C:$W,6,FALSE)</f>
        <v>Medicaid FFS: Original, Crossover, Paid Claims</v>
      </c>
      <c r="C1646" s="7" t="str">
        <f>VLOOKUP($A1646,'V2.5.2 Measures'!$C:$W,8,FALSE)</f>
        <v>No</v>
      </c>
      <c r="D1646" s="7" t="str">
        <f>IF(VLOOKUP($A1646,'V2.5.2 Measures'!$C:$W,4,FALSE)="","",VLOOKUP($A1646,'V2.5.2 Measures'!$C:$W,4,FALSE))</f>
        <v>Claims Percentage</v>
      </c>
      <c r="E1646" s="7" t="str">
        <f>IF((VLOOKUP($A1646,'V2.5.2 Measures'!$C:$W,8,FALSE)&lt;&gt;"")*AND(VLOOKUP($A1646,'V2.5.2 Measures'!$C:$W,8,FALSE)&lt;&gt;"TBD"),VLOOKUP($A1646,'V2.5.2 Measures'!$C:$W,8,FALSE),"N/A")</f>
        <v>No</v>
      </c>
      <c r="F1646" s="7" t="str">
        <f>IF((VLOOKUP($A1646,'V2.5.2 Measures'!$C:$W,9,FALSE)&lt;&gt;"")*AND(VLOOKUP($A1646,'V2.5.2 Measures'!$C:$W,9,FALSE)&lt;&gt;"TBD"),VLOOKUP($A1646,'V2.5.2 Measures'!$C:$W,9,FALSE),"N/A")</f>
        <v>N/A</v>
      </c>
      <c r="G1646" s="7" t="str">
        <f>IF((VLOOKUP($A1646,'V2.5.2 Measures'!$C:$W,10,FALSE)&lt;&gt;"")*AND(VLOOKUP($A1646,'V2.5.2 Measures'!$C:$W,10,FALSE)&lt;&gt;"TBD"),VLOOKUP($A1646,'V2.5.2 Measures'!$C:$W,10,FALSE),"N/A")</f>
        <v>N/A</v>
      </c>
      <c r="H1646" s="7" t="str">
        <f>IF(VLOOKUP($A1646,'V2.5.2 Measures'!$C:$W,14,FALSE)&lt;&gt; "", VLOOKUP($A1646,'V2.5.2 Measures'!$C:$W,14,FALSE),"N/A")</f>
        <v>N/A</v>
      </c>
      <c r="I1646" s="7">
        <f>IF(VLOOKUP($A1646,'V2.5.2 Measures'!$C:$W,15,FALSE)&lt;&gt; "", VLOOKUP($A1646,'V2.5.2 Measures'!$C:$W,15,FALSE),"N/A")</f>
        <v>0.1</v>
      </c>
      <c r="J1646" s="7" t="str">
        <f>IF(VLOOKUP($A1646,'V2.5.2 Measures'!$C:$W,16,FALSE)&lt;&gt; "", VLOOKUP($A1646,'V2.5.2 Measures'!$C:$W,16,FALSE),"N/A")</f>
        <v>N/A</v>
      </c>
      <c r="K1646" s="7" t="str">
        <f>IF(VLOOKUP($A1646,'V2.5.2 Measures'!$C:$W,17,FALSE)&lt;&gt; "", VLOOKUP($A1646,'V2.5.2 Measures'!$C:$W,17,FALSE),"N/A")</f>
        <v>N/A</v>
      </c>
      <c r="L1646" s="7" t="str">
        <f>IF(VLOOKUP($A1646,'V2.5.2 Measures'!$C:$W,18,FALSE)&lt;&gt; "", VLOOKUP($A1646,'V2.5.2 Measures'!$C:$W,18,FALSE),"N/A")</f>
        <v>Default</v>
      </c>
      <c r="M1646" s="7" t="str">
        <f>IF(VLOOKUP($A1646,'V2.5.2 Measures'!$C:$W,19,FALSE)&lt;&gt; "", VLOOKUP($A1646,'V2.5.2 Measures'!$C:$W,19,FALSE),"N/A")</f>
        <v>SAS</v>
      </c>
      <c r="N1646" s="7" t="str">
        <f>IF(VLOOKUP($A1646,'V2.5.2 Measures'!$C:$W,20,FALSE)&lt;&gt; "", VLOOKUP($A1646,'V2.5.2 Measures'!$C:$W,20,FALSE),"N/A")</f>
        <v>V1.1</v>
      </c>
      <c r="O1646" s="7" t="str">
        <f>IF(VLOOKUP($A1646,'V2.5.2 Measures'!$C:$W,21,FALSE)&lt;&gt; "", VLOOKUP($A1646,'V2.5.2 Measures'!$C:$W,21,FALSE),"N/A")</f>
        <v>V2.3</v>
      </c>
      <c r="P1646" s="7" t="e">
        <f>IF(VLOOKUP($A1646,'V2.5.2 Measures'!$C:$W,22,FALSE)&lt;&gt; "", VLOOKUP($A1646,'V2.5.2 Measures'!$C:$W,22,FALSE),"N/A")</f>
        <v>#REF!</v>
      </c>
      <c r="Q1646" s="7" t="e">
        <f>IF(VLOOKUP($A1646,'V2.5.2 Measures'!$C:$W,23,FALSE)&lt;&gt; "", VLOOKUP($A1646,'V2.5.2 Measures'!$C:$W,23,FALSE),"N/A")</f>
        <v>#REF!</v>
      </c>
      <c r="R1646" s="7" t="e">
        <f>IF(VLOOKUP($A1646,'V2.5.2 Measures'!$C:$W,24,FALSE)&lt;&gt; "", VLOOKUP($A1646,'V2.5.2 Measures'!$C:$W,24,FALSE),"N/A")</f>
        <v>#REF!</v>
      </c>
      <c r="S1646" s="7" t="e">
        <f>IF(VLOOKUP($A1646,'V2.5.2 Measures'!$C:$W,25,FALSE)&lt;&gt; "", VLOOKUP($A1646,'V2.5.2 Measures'!$C:$W,25,FALSE),"N/A")</f>
        <v>#REF!</v>
      </c>
      <c r="T1646" s="7" t="str">
        <f>IF(VLOOKUP($A1646,'V2.5.2 Measures'!$C:$W,2,FALSE)&lt;&gt; "", VLOOKUP($A1646,'V2.5.2 Measures'!$C:$W,2,FALSE),"N/A")</f>
        <v>FFS-10-028-23</v>
      </c>
      <c r="U1646" s="7" t="str">
        <f>IF(VLOOKUP($A1646,'V2.5.2 Measures'!$C:$W,3,FALSE)&lt;&gt; "", VLOOKUP($A1646,'V2.5.2 Measures'!$C:$W,3,FALSE),"N/A")</f>
        <v>% of records with TYPE-OF-SERVICE = 23 (Advanced practice nurse services)</v>
      </c>
      <c r="V1646" s="7" t="e">
        <f>IF(VLOOKUP($A1646,'V2.5.2 Measures'!$C:$W,26,FALSE)&lt;&gt; "", VLOOKUP($A1646,'V2.5.2 Measures'!$C:$W,26,FALSE),"N/A")</f>
        <v>#REF!</v>
      </c>
      <c r="W1646" s="7" t="e">
        <f>IF(VLOOKUP($A1646,'V2.5.2 Measures'!$C:$W,44,FALSE)&lt;&gt; "", VLOOKUP($A1646,'V2.5.2 Measures'!$C:$W,44,FALSE),"N/A")</f>
        <v>#REF!</v>
      </c>
    </row>
    <row r="1647" spans="1:23" x14ac:dyDescent="0.35">
      <c r="A1647" s="7" t="str">
        <f>'V2.5.2 Measures'!C1110</f>
        <v>FFS10.24</v>
      </c>
      <c r="B1647" s="7" t="str">
        <f>VLOOKUP($A1647,'V2.5.2 Measures'!$C:$W,6,FALSE)</f>
        <v>Medicaid FFS: Original, Crossover, Paid Claims</v>
      </c>
      <c r="C1647" s="7" t="str">
        <f>VLOOKUP($A1647,'V2.5.2 Measures'!$C:$W,8,FALSE)</f>
        <v>No</v>
      </c>
      <c r="D1647" s="7" t="str">
        <f>IF(VLOOKUP($A1647,'V2.5.2 Measures'!$C:$W,4,FALSE)="","",VLOOKUP($A1647,'V2.5.2 Measures'!$C:$W,4,FALSE))</f>
        <v>Claims Percentage</v>
      </c>
      <c r="E1647" s="7" t="str">
        <f>IF((VLOOKUP($A1647,'V2.5.2 Measures'!$C:$W,8,FALSE)&lt;&gt;"")*AND(VLOOKUP($A1647,'V2.5.2 Measures'!$C:$W,8,FALSE)&lt;&gt;"TBD"),VLOOKUP($A1647,'V2.5.2 Measures'!$C:$W,8,FALSE),"N/A")</f>
        <v>No</v>
      </c>
      <c r="F1647" s="7" t="str">
        <f>IF((VLOOKUP($A1647,'V2.5.2 Measures'!$C:$W,9,FALSE)&lt;&gt;"")*AND(VLOOKUP($A1647,'V2.5.2 Measures'!$C:$W,9,FALSE)&lt;&gt;"TBD"),VLOOKUP($A1647,'V2.5.2 Measures'!$C:$W,9,FALSE),"N/A")</f>
        <v>N/A</v>
      </c>
      <c r="G1647" s="7" t="str">
        <f>IF((VLOOKUP($A1647,'V2.5.2 Measures'!$C:$W,10,FALSE)&lt;&gt;"")*AND(VLOOKUP($A1647,'V2.5.2 Measures'!$C:$W,10,FALSE)&lt;&gt;"TBD"),VLOOKUP($A1647,'V2.5.2 Measures'!$C:$W,10,FALSE),"N/A")</f>
        <v>N/A</v>
      </c>
      <c r="H1647" s="7" t="str">
        <f>IF(VLOOKUP($A1647,'V2.5.2 Measures'!$C:$W,14,FALSE)&lt;&gt; "", VLOOKUP($A1647,'V2.5.2 Measures'!$C:$W,14,FALSE),"N/A")</f>
        <v>N/A</v>
      </c>
      <c r="I1647" s="7">
        <f>IF(VLOOKUP($A1647,'V2.5.2 Measures'!$C:$W,15,FALSE)&lt;&gt; "", VLOOKUP($A1647,'V2.5.2 Measures'!$C:$W,15,FALSE),"N/A")</f>
        <v>0.1</v>
      </c>
      <c r="J1647" s="7" t="str">
        <f>IF(VLOOKUP($A1647,'V2.5.2 Measures'!$C:$W,16,FALSE)&lt;&gt; "", VLOOKUP($A1647,'V2.5.2 Measures'!$C:$W,16,FALSE),"N/A")</f>
        <v>N/A</v>
      </c>
      <c r="K1647" s="7" t="str">
        <f>IF(VLOOKUP($A1647,'V2.5.2 Measures'!$C:$W,17,FALSE)&lt;&gt; "", VLOOKUP($A1647,'V2.5.2 Measures'!$C:$W,17,FALSE),"N/A")</f>
        <v>N/A</v>
      </c>
      <c r="L1647" s="7" t="str">
        <f>IF(VLOOKUP($A1647,'V2.5.2 Measures'!$C:$W,18,FALSE)&lt;&gt; "", VLOOKUP($A1647,'V2.5.2 Measures'!$C:$W,18,FALSE),"N/A")</f>
        <v>Default</v>
      </c>
      <c r="M1647" s="7" t="str">
        <f>IF(VLOOKUP($A1647,'V2.5.2 Measures'!$C:$W,19,FALSE)&lt;&gt; "", VLOOKUP($A1647,'V2.5.2 Measures'!$C:$W,19,FALSE),"N/A")</f>
        <v>SAS</v>
      </c>
      <c r="N1647" s="7" t="str">
        <f>IF(VLOOKUP($A1647,'V2.5.2 Measures'!$C:$W,20,FALSE)&lt;&gt; "", VLOOKUP($A1647,'V2.5.2 Measures'!$C:$W,20,FALSE),"N/A")</f>
        <v>V1.1</v>
      </c>
      <c r="O1647" s="7" t="str">
        <f>IF(VLOOKUP($A1647,'V2.5.2 Measures'!$C:$W,21,FALSE)&lt;&gt; "", VLOOKUP($A1647,'V2.5.2 Measures'!$C:$W,21,FALSE),"N/A")</f>
        <v>V2.3</v>
      </c>
      <c r="P1647" s="7" t="e">
        <f>IF(VLOOKUP($A1647,'V2.5.2 Measures'!$C:$W,22,FALSE)&lt;&gt; "", VLOOKUP($A1647,'V2.5.2 Measures'!$C:$W,22,FALSE),"N/A")</f>
        <v>#REF!</v>
      </c>
      <c r="Q1647" s="7" t="e">
        <f>IF(VLOOKUP($A1647,'V2.5.2 Measures'!$C:$W,23,FALSE)&lt;&gt; "", VLOOKUP($A1647,'V2.5.2 Measures'!$C:$W,23,FALSE),"N/A")</f>
        <v>#REF!</v>
      </c>
      <c r="R1647" s="7" t="e">
        <f>IF(VLOOKUP($A1647,'V2.5.2 Measures'!$C:$W,24,FALSE)&lt;&gt; "", VLOOKUP($A1647,'V2.5.2 Measures'!$C:$W,24,FALSE),"N/A")</f>
        <v>#REF!</v>
      </c>
      <c r="S1647" s="7" t="e">
        <f>IF(VLOOKUP($A1647,'V2.5.2 Measures'!$C:$W,25,FALSE)&lt;&gt; "", VLOOKUP($A1647,'V2.5.2 Measures'!$C:$W,25,FALSE),"N/A")</f>
        <v>#REF!</v>
      </c>
      <c r="T1647" s="7" t="str">
        <f>IF(VLOOKUP($A1647,'V2.5.2 Measures'!$C:$W,2,FALSE)&lt;&gt; "", VLOOKUP($A1647,'V2.5.2 Measures'!$C:$W,2,FALSE),"N/A")</f>
        <v>FFS-10-029-24</v>
      </c>
      <c r="U1647" s="7" t="str">
        <f>IF(VLOOKUP($A1647,'V2.5.2 Measures'!$C:$W,3,FALSE)&lt;&gt; "", VLOOKUP($A1647,'V2.5.2 Measures'!$C:$W,3,FALSE),"N/A")</f>
        <v>% of records with TYPE-OF-SERVICE = 24 (Pediatric nurse)</v>
      </c>
      <c r="V1647" s="7" t="e">
        <f>IF(VLOOKUP($A1647,'V2.5.2 Measures'!$C:$W,26,FALSE)&lt;&gt; "", VLOOKUP($A1647,'V2.5.2 Measures'!$C:$W,26,FALSE),"N/A")</f>
        <v>#REF!</v>
      </c>
      <c r="W1647" s="7" t="e">
        <f>IF(VLOOKUP($A1647,'V2.5.2 Measures'!$C:$W,44,FALSE)&lt;&gt; "", VLOOKUP($A1647,'V2.5.2 Measures'!$C:$W,44,FALSE),"N/A")</f>
        <v>#REF!</v>
      </c>
    </row>
    <row r="1648" spans="1:23" x14ac:dyDescent="0.35">
      <c r="A1648" s="7" t="str">
        <f>'V2.5.2 Measures'!C1111</f>
        <v>FFS10.25</v>
      </c>
      <c r="B1648" s="7" t="str">
        <f>VLOOKUP($A1648,'V2.5.2 Measures'!$C:$W,6,FALSE)</f>
        <v>Medicaid FFS: Original, Crossover, Paid Claims</v>
      </c>
      <c r="C1648" s="7" t="str">
        <f>VLOOKUP($A1648,'V2.5.2 Measures'!$C:$W,8,FALSE)</f>
        <v>No</v>
      </c>
      <c r="D1648" s="7" t="str">
        <f>IF(VLOOKUP($A1648,'V2.5.2 Measures'!$C:$W,4,FALSE)="","",VLOOKUP($A1648,'V2.5.2 Measures'!$C:$W,4,FALSE))</f>
        <v>Claims Percentage</v>
      </c>
      <c r="E1648" s="7" t="str">
        <f>IF((VLOOKUP($A1648,'V2.5.2 Measures'!$C:$W,8,FALSE)&lt;&gt;"")*AND(VLOOKUP($A1648,'V2.5.2 Measures'!$C:$W,8,FALSE)&lt;&gt;"TBD"),VLOOKUP($A1648,'V2.5.2 Measures'!$C:$W,8,FALSE),"N/A")</f>
        <v>No</v>
      </c>
      <c r="F1648" s="7" t="str">
        <f>IF((VLOOKUP($A1648,'V2.5.2 Measures'!$C:$W,9,FALSE)&lt;&gt;"")*AND(VLOOKUP($A1648,'V2.5.2 Measures'!$C:$W,9,FALSE)&lt;&gt;"TBD"),VLOOKUP($A1648,'V2.5.2 Measures'!$C:$W,9,FALSE),"N/A")</f>
        <v>N/A</v>
      </c>
      <c r="G1648" s="7" t="str">
        <f>IF((VLOOKUP($A1648,'V2.5.2 Measures'!$C:$W,10,FALSE)&lt;&gt;"")*AND(VLOOKUP($A1648,'V2.5.2 Measures'!$C:$W,10,FALSE)&lt;&gt;"TBD"),VLOOKUP($A1648,'V2.5.2 Measures'!$C:$W,10,FALSE),"N/A")</f>
        <v>N/A</v>
      </c>
      <c r="H1648" s="7" t="str">
        <f>IF(VLOOKUP($A1648,'V2.5.2 Measures'!$C:$W,14,FALSE)&lt;&gt; "", VLOOKUP($A1648,'V2.5.2 Measures'!$C:$W,14,FALSE),"N/A")</f>
        <v>N/A</v>
      </c>
      <c r="I1648" s="7">
        <f>IF(VLOOKUP($A1648,'V2.5.2 Measures'!$C:$W,15,FALSE)&lt;&gt; "", VLOOKUP($A1648,'V2.5.2 Measures'!$C:$W,15,FALSE),"N/A")</f>
        <v>0.1</v>
      </c>
      <c r="J1648" s="7" t="str">
        <f>IF(VLOOKUP($A1648,'V2.5.2 Measures'!$C:$W,16,FALSE)&lt;&gt; "", VLOOKUP($A1648,'V2.5.2 Measures'!$C:$W,16,FALSE),"N/A")</f>
        <v>N/A</v>
      </c>
      <c r="K1648" s="7" t="str">
        <f>IF(VLOOKUP($A1648,'V2.5.2 Measures'!$C:$W,17,FALSE)&lt;&gt; "", VLOOKUP($A1648,'V2.5.2 Measures'!$C:$W,17,FALSE),"N/A")</f>
        <v>N/A</v>
      </c>
      <c r="L1648" s="7" t="str">
        <f>IF(VLOOKUP($A1648,'V2.5.2 Measures'!$C:$W,18,FALSE)&lt;&gt; "", VLOOKUP($A1648,'V2.5.2 Measures'!$C:$W,18,FALSE),"N/A")</f>
        <v>Default</v>
      </c>
      <c r="M1648" s="7" t="str">
        <f>IF(VLOOKUP($A1648,'V2.5.2 Measures'!$C:$W,19,FALSE)&lt;&gt; "", VLOOKUP($A1648,'V2.5.2 Measures'!$C:$W,19,FALSE),"N/A")</f>
        <v>SAS</v>
      </c>
      <c r="N1648" s="7" t="str">
        <f>IF(VLOOKUP($A1648,'V2.5.2 Measures'!$C:$W,20,FALSE)&lt;&gt; "", VLOOKUP($A1648,'V2.5.2 Measures'!$C:$W,20,FALSE),"N/A")</f>
        <v>V1.1</v>
      </c>
      <c r="O1648" s="7" t="str">
        <f>IF(VLOOKUP($A1648,'V2.5.2 Measures'!$C:$W,21,FALSE)&lt;&gt; "", VLOOKUP($A1648,'V2.5.2 Measures'!$C:$W,21,FALSE),"N/A")</f>
        <v>V2.3</v>
      </c>
      <c r="P1648" s="7" t="e">
        <f>IF(VLOOKUP($A1648,'V2.5.2 Measures'!$C:$W,22,FALSE)&lt;&gt; "", VLOOKUP($A1648,'V2.5.2 Measures'!$C:$W,22,FALSE),"N/A")</f>
        <v>#REF!</v>
      </c>
      <c r="Q1648" s="7" t="e">
        <f>IF(VLOOKUP($A1648,'V2.5.2 Measures'!$C:$W,23,FALSE)&lt;&gt; "", VLOOKUP($A1648,'V2.5.2 Measures'!$C:$W,23,FALSE),"N/A")</f>
        <v>#REF!</v>
      </c>
      <c r="R1648" s="7" t="e">
        <f>IF(VLOOKUP($A1648,'V2.5.2 Measures'!$C:$W,24,FALSE)&lt;&gt; "", VLOOKUP($A1648,'V2.5.2 Measures'!$C:$W,24,FALSE),"N/A")</f>
        <v>#REF!</v>
      </c>
      <c r="S1648" s="7" t="e">
        <f>IF(VLOOKUP($A1648,'V2.5.2 Measures'!$C:$W,25,FALSE)&lt;&gt; "", VLOOKUP($A1648,'V2.5.2 Measures'!$C:$W,25,FALSE),"N/A")</f>
        <v>#REF!</v>
      </c>
      <c r="T1648" s="7" t="str">
        <f>IF(VLOOKUP($A1648,'V2.5.2 Measures'!$C:$W,2,FALSE)&lt;&gt; "", VLOOKUP($A1648,'V2.5.2 Measures'!$C:$W,2,FALSE),"N/A")</f>
        <v>FFS-10-030-25</v>
      </c>
      <c r="U1648" s="7" t="str">
        <f>IF(VLOOKUP($A1648,'V2.5.2 Measures'!$C:$W,3,FALSE)&lt;&gt; "", VLOOKUP($A1648,'V2.5.2 Measures'!$C:$W,3,FALSE),"N/A")</f>
        <v>% of records with TYPE-OF-SERVICE = 25 (Nurse-midwife service)</v>
      </c>
      <c r="V1648" s="7" t="e">
        <f>IF(VLOOKUP($A1648,'V2.5.2 Measures'!$C:$W,26,FALSE)&lt;&gt; "", VLOOKUP($A1648,'V2.5.2 Measures'!$C:$W,26,FALSE),"N/A")</f>
        <v>#REF!</v>
      </c>
      <c r="W1648" s="7" t="e">
        <f>IF(VLOOKUP($A1648,'V2.5.2 Measures'!$C:$W,44,FALSE)&lt;&gt; "", VLOOKUP($A1648,'V2.5.2 Measures'!$C:$W,44,FALSE),"N/A")</f>
        <v>#REF!</v>
      </c>
    </row>
    <row r="1649" spans="1:23" x14ac:dyDescent="0.35">
      <c r="A1649" s="7" t="str">
        <f>'V2.5.2 Measures'!C1112</f>
        <v>FFS10.26</v>
      </c>
      <c r="B1649" s="7" t="str">
        <f>VLOOKUP($A1649,'V2.5.2 Measures'!$C:$W,6,FALSE)</f>
        <v>Medicaid FFS: Original, Crossover, Paid Claims</v>
      </c>
      <c r="C1649" s="7" t="str">
        <f>VLOOKUP($A1649,'V2.5.2 Measures'!$C:$W,8,FALSE)</f>
        <v>No</v>
      </c>
      <c r="D1649" s="7" t="str">
        <f>IF(VLOOKUP($A1649,'V2.5.2 Measures'!$C:$W,4,FALSE)="","",VLOOKUP($A1649,'V2.5.2 Measures'!$C:$W,4,FALSE))</f>
        <v>Claims Percentage</v>
      </c>
      <c r="E1649" s="7" t="str">
        <f>IF((VLOOKUP($A1649,'V2.5.2 Measures'!$C:$W,8,FALSE)&lt;&gt;"")*AND(VLOOKUP($A1649,'V2.5.2 Measures'!$C:$W,8,FALSE)&lt;&gt;"TBD"),VLOOKUP($A1649,'V2.5.2 Measures'!$C:$W,8,FALSE),"N/A")</f>
        <v>No</v>
      </c>
      <c r="F1649" s="7" t="str">
        <f>IF((VLOOKUP($A1649,'V2.5.2 Measures'!$C:$W,9,FALSE)&lt;&gt;"")*AND(VLOOKUP($A1649,'V2.5.2 Measures'!$C:$W,9,FALSE)&lt;&gt;"TBD"),VLOOKUP($A1649,'V2.5.2 Measures'!$C:$W,9,FALSE),"N/A")</f>
        <v>N/A</v>
      </c>
      <c r="G1649" s="7" t="str">
        <f>IF((VLOOKUP($A1649,'V2.5.2 Measures'!$C:$W,10,FALSE)&lt;&gt;"")*AND(VLOOKUP($A1649,'V2.5.2 Measures'!$C:$W,10,FALSE)&lt;&gt;"TBD"),VLOOKUP($A1649,'V2.5.2 Measures'!$C:$W,10,FALSE),"N/A")</f>
        <v>N/A</v>
      </c>
      <c r="H1649" s="7" t="str">
        <f>IF(VLOOKUP($A1649,'V2.5.2 Measures'!$C:$W,14,FALSE)&lt;&gt; "", VLOOKUP($A1649,'V2.5.2 Measures'!$C:$W,14,FALSE),"N/A")</f>
        <v>N/A</v>
      </c>
      <c r="I1649" s="7">
        <f>IF(VLOOKUP($A1649,'V2.5.2 Measures'!$C:$W,15,FALSE)&lt;&gt; "", VLOOKUP($A1649,'V2.5.2 Measures'!$C:$W,15,FALSE),"N/A")</f>
        <v>0.1</v>
      </c>
      <c r="J1649" s="7" t="str">
        <f>IF(VLOOKUP($A1649,'V2.5.2 Measures'!$C:$W,16,FALSE)&lt;&gt; "", VLOOKUP($A1649,'V2.5.2 Measures'!$C:$W,16,FALSE),"N/A")</f>
        <v>N/A</v>
      </c>
      <c r="K1649" s="7" t="str">
        <f>IF(VLOOKUP($A1649,'V2.5.2 Measures'!$C:$W,17,FALSE)&lt;&gt; "", VLOOKUP($A1649,'V2.5.2 Measures'!$C:$W,17,FALSE),"N/A")</f>
        <v>N/A</v>
      </c>
      <c r="L1649" s="7" t="str">
        <f>IF(VLOOKUP($A1649,'V2.5.2 Measures'!$C:$W,18,FALSE)&lt;&gt; "", VLOOKUP($A1649,'V2.5.2 Measures'!$C:$W,18,FALSE),"N/A")</f>
        <v>Default</v>
      </c>
      <c r="M1649" s="7" t="str">
        <f>IF(VLOOKUP($A1649,'V2.5.2 Measures'!$C:$W,19,FALSE)&lt;&gt; "", VLOOKUP($A1649,'V2.5.2 Measures'!$C:$W,19,FALSE),"N/A")</f>
        <v>SAS</v>
      </c>
      <c r="N1649" s="7" t="str">
        <f>IF(VLOOKUP($A1649,'V2.5.2 Measures'!$C:$W,20,FALSE)&lt;&gt; "", VLOOKUP($A1649,'V2.5.2 Measures'!$C:$W,20,FALSE),"N/A")</f>
        <v>V1.1</v>
      </c>
      <c r="O1649" s="7" t="str">
        <f>IF(VLOOKUP($A1649,'V2.5.2 Measures'!$C:$W,21,FALSE)&lt;&gt; "", VLOOKUP($A1649,'V2.5.2 Measures'!$C:$W,21,FALSE),"N/A")</f>
        <v>V2.3</v>
      </c>
      <c r="P1649" s="7" t="e">
        <f>IF(VLOOKUP($A1649,'V2.5.2 Measures'!$C:$W,22,FALSE)&lt;&gt; "", VLOOKUP($A1649,'V2.5.2 Measures'!$C:$W,22,FALSE),"N/A")</f>
        <v>#REF!</v>
      </c>
      <c r="Q1649" s="7" t="e">
        <f>IF(VLOOKUP($A1649,'V2.5.2 Measures'!$C:$W,23,FALSE)&lt;&gt; "", VLOOKUP($A1649,'V2.5.2 Measures'!$C:$W,23,FALSE),"N/A")</f>
        <v>#REF!</v>
      </c>
      <c r="R1649" s="7" t="e">
        <f>IF(VLOOKUP($A1649,'V2.5.2 Measures'!$C:$W,24,FALSE)&lt;&gt; "", VLOOKUP($A1649,'V2.5.2 Measures'!$C:$W,24,FALSE),"N/A")</f>
        <v>#REF!</v>
      </c>
      <c r="S1649" s="7" t="e">
        <f>IF(VLOOKUP($A1649,'V2.5.2 Measures'!$C:$W,25,FALSE)&lt;&gt; "", VLOOKUP($A1649,'V2.5.2 Measures'!$C:$W,25,FALSE),"N/A")</f>
        <v>#REF!</v>
      </c>
      <c r="T1649" s="7" t="str">
        <f>IF(VLOOKUP($A1649,'V2.5.2 Measures'!$C:$W,2,FALSE)&lt;&gt; "", VLOOKUP($A1649,'V2.5.2 Measures'!$C:$W,2,FALSE),"N/A")</f>
        <v>FFS-10-031-26</v>
      </c>
      <c r="U1649" s="7" t="str">
        <f>IF(VLOOKUP($A1649,'V2.5.2 Measures'!$C:$W,3,FALSE)&lt;&gt; "", VLOOKUP($A1649,'V2.5.2 Measures'!$C:$W,3,FALSE),"N/A")</f>
        <v>% of records with TYPE-OF-SERVICE = 26 (Nurse practitioner services)</v>
      </c>
      <c r="V1649" s="7" t="e">
        <f>IF(VLOOKUP($A1649,'V2.5.2 Measures'!$C:$W,26,FALSE)&lt;&gt; "", VLOOKUP($A1649,'V2.5.2 Measures'!$C:$W,26,FALSE),"N/A")</f>
        <v>#REF!</v>
      </c>
      <c r="W1649" s="7" t="e">
        <f>IF(VLOOKUP($A1649,'V2.5.2 Measures'!$C:$W,44,FALSE)&lt;&gt; "", VLOOKUP($A1649,'V2.5.2 Measures'!$C:$W,44,FALSE),"N/A")</f>
        <v>#REF!</v>
      </c>
    </row>
    <row r="1650" spans="1:23" x14ac:dyDescent="0.35">
      <c r="A1650" s="7" t="str">
        <f>'V2.5.2 Measures'!C1113</f>
        <v>FFS1.21</v>
      </c>
      <c r="B1650" s="7" t="str">
        <f>VLOOKUP($A1650,'V2.5.2 Measures'!$C:$W,6,FALSE)</f>
        <v>Medicaid FFS: Original, Non-Crossover, Paid Claims</v>
      </c>
      <c r="C1650" s="7" t="str">
        <f>VLOOKUP($A1650,'V2.5.2 Measures'!$C:$W,8,FALSE)</f>
        <v>TA- Inferential</v>
      </c>
      <c r="D1650" s="7" t="str">
        <f>IF(VLOOKUP($A1650,'V2.5.2 Measures'!$C:$W,4,FALSE)="","",VLOOKUP($A1650,'V2.5.2 Measures'!$C:$W,4,FALSE))</f>
        <v>Claims Percentage</v>
      </c>
      <c r="E1650" s="7" t="str">
        <f>IF((VLOOKUP($A1650,'V2.5.2 Measures'!$C:$W,8,FALSE)&lt;&gt;"")*AND(VLOOKUP($A1650,'V2.5.2 Measures'!$C:$W,8,FALSE)&lt;&gt;"TBD"),VLOOKUP($A1650,'V2.5.2 Measures'!$C:$W,8,FALSE),"N/A")</f>
        <v>TA- Inferential</v>
      </c>
      <c r="F1650" s="7" t="str">
        <f>IF((VLOOKUP($A1650,'V2.5.2 Measures'!$C:$W,9,FALSE)&lt;&gt;"")*AND(VLOOKUP($A1650,'V2.5.2 Measures'!$C:$W,9,FALSE)&lt;&gt;"TBD"),VLOOKUP($A1650,'V2.5.2 Measures'!$C:$W,9,FALSE),"N/A")</f>
        <v>High</v>
      </c>
      <c r="G1650" s="7">
        <f>IF((VLOOKUP($A1650,'V2.5.2 Measures'!$C:$W,10,FALSE)&lt;&gt;"")*AND(VLOOKUP($A1650,'V2.5.2 Measures'!$C:$W,10,FALSE)&lt;&gt;"TBD"),VLOOKUP($A1650,'V2.5.2 Measures'!$C:$W,10,FALSE),"N/A")</f>
        <v>20</v>
      </c>
      <c r="H1650" s="7">
        <f>IF(VLOOKUP($A1650,'V2.5.2 Measures'!$C:$W,14,FALSE)&lt;&gt; "", VLOOKUP($A1650,'V2.5.2 Measures'!$C:$W,14,FALSE),"N/A")</f>
        <v>1</v>
      </c>
      <c r="I1650" s="7">
        <f>IF(VLOOKUP($A1650,'V2.5.2 Measures'!$C:$W,15,FALSE)&lt;&gt; "", VLOOKUP($A1650,'V2.5.2 Measures'!$C:$W,15,FALSE),"N/A")</f>
        <v>0.05</v>
      </c>
      <c r="J1650" s="7">
        <f>IF(VLOOKUP($A1650,'V2.5.2 Measures'!$C:$W,16,FALSE)&lt;&gt; "", VLOOKUP($A1650,'V2.5.2 Measures'!$C:$W,16,FALSE),"N/A")</f>
        <v>0.99</v>
      </c>
      <c r="K1650" s="7">
        <f>IF(VLOOKUP($A1650,'V2.5.2 Measures'!$C:$W,17,FALSE)&lt;&gt; "", VLOOKUP($A1650,'V2.5.2 Measures'!$C:$W,17,FALSE),"N/A")</f>
        <v>1</v>
      </c>
      <c r="L1650" s="7" t="str">
        <f>IF(VLOOKUP($A1650,'V2.5.2 Measures'!$C:$W,18,FALSE)&lt;&gt; "", VLOOKUP($A1650,'V2.5.2 Measures'!$C:$W,18,FALSE),"N/A")</f>
        <v>Default</v>
      </c>
      <c r="M1650" s="7" t="str">
        <f>IF(VLOOKUP($A1650,'V2.5.2 Measures'!$C:$W,19,FALSE)&lt;&gt; "", VLOOKUP($A1650,'V2.5.2 Measures'!$C:$W,19,FALSE),"N/A")</f>
        <v>SAS</v>
      </c>
      <c r="N1650" s="7" t="str">
        <f>IF(VLOOKUP($A1650,'V2.5.2 Measures'!$C:$W,20,FALSE)&lt;&gt; "", VLOOKUP($A1650,'V2.5.2 Measures'!$C:$W,20,FALSE),"N/A")</f>
        <v>V1.1</v>
      </c>
      <c r="O1650" s="7" t="str">
        <f>IF(VLOOKUP($A1650,'V2.5.2 Measures'!$C:$W,21,FALSE)&lt;&gt; "", VLOOKUP($A1650,'V2.5.2 Measures'!$C:$W,21,FALSE),"N/A")</f>
        <v>V1.7</v>
      </c>
      <c r="P1650" s="7" t="e">
        <f>IF(VLOOKUP($A1650,'V2.5.2 Measures'!$C:$W,22,FALSE)&lt;&gt; "", VLOOKUP($A1650,'V2.5.2 Measures'!$C:$W,22,FALSE),"N/A")</f>
        <v>#REF!</v>
      </c>
      <c r="Q1650" s="7" t="e">
        <f>IF(VLOOKUP($A1650,'V2.5.2 Measures'!$C:$W,23,FALSE)&lt;&gt; "", VLOOKUP($A1650,'V2.5.2 Measures'!$C:$W,23,FALSE),"N/A")</f>
        <v>#REF!</v>
      </c>
      <c r="R1650" s="7" t="e">
        <f>IF(VLOOKUP($A1650,'V2.5.2 Measures'!$C:$W,24,FALSE)&lt;&gt; "", VLOOKUP($A1650,'V2.5.2 Measures'!$C:$W,24,FALSE),"N/A")</f>
        <v>#REF!</v>
      </c>
      <c r="S1650" s="7" t="e">
        <f>IF(VLOOKUP($A1650,'V2.5.2 Measures'!$C:$W,25,FALSE)&lt;&gt; "", VLOOKUP($A1650,'V2.5.2 Measures'!$C:$W,25,FALSE),"N/A")</f>
        <v>#REF!</v>
      </c>
      <c r="T1650" s="7" t="str">
        <f>IF(VLOOKUP($A1650,'V2.5.2 Measures'!$C:$W,2,FALSE)&lt;&gt; "", VLOOKUP($A1650,'V2.5.2 Measures'!$C:$W,2,FALSE),"N/A")</f>
        <v>FFS-1-003-21</v>
      </c>
      <c r="U1650" s="7" t="str">
        <f>IF(VLOOKUP($A1650,'V2.5.2 Measures'!$C:$W,3,FALSE)&lt;&gt; "", VLOOKUP($A1650,'V2.5.2 Measures'!$C:$W,3,FALSE),"N/A")</f>
        <v>% of claim headers with diagnosis codes</v>
      </c>
      <c r="V1650" s="7" t="e">
        <f>IF(VLOOKUP($A1650,'V2.5.2 Measures'!$C:$W,26,FALSE)&lt;&gt; "", VLOOKUP($A1650,'V2.5.2 Measures'!$C:$W,26,FALSE),"N/A")</f>
        <v>#REF!</v>
      </c>
      <c r="W1650" s="7" t="e">
        <f>IF(VLOOKUP($A1650,'V2.5.2 Measures'!$C:$W,44,FALSE)&lt;&gt; "", VLOOKUP($A1650,'V2.5.2 Measures'!$C:$W,44,FALSE),"N/A")</f>
        <v>#REF!</v>
      </c>
    </row>
    <row r="1651" spans="1:23" x14ac:dyDescent="0.35">
      <c r="A1651" s="7" t="str">
        <f>'V2.5.2 Measures'!C1114</f>
        <v>FFS10.27</v>
      </c>
      <c r="B1651" s="7" t="str">
        <f>VLOOKUP($A1651,'V2.5.2 Measures'!$C:$W,6,FALSE)</f>
        <v>Medicaid FFS: Original, Crossover, Paid Claims</v>
      </c>
      <c r="C1651" s="7" t="str">
        <f>VLOOKUP($A1651,'V2.5.2 Measures'!$C:$W,8,FALSE)</f>
        <v>No</v>
      </c>
      <c r="D1651" s="7" t="str">
        <f>IF(VLOOKUP($A1651,'V2.5.2 Measures'!$C:$W,4,FALSE)="","",VLOOKUP($A1651,'V2.5.2 Measures'!$C:$W,4,FALSE))</f>
        <v>Claims Percentage</v>
      </c>
      <c r="E1651" s="7" t="str">
        <f>IF((VLOOKUP($A1651,'V2.5.2 Measures'!$C:$W,8,FALSE)&lt;&gt;"")*AND(VLOOKUP($A1651,'V2.5.2 Measures'!$C:$W,8,FALSE)&lt;&gt;"TBD"),VLOOKUP($A1651,'V2.5.2 Measures'!$C:$W,8,FALSE),"N/A")</f>
        <v>No</v>
      </c>
      <c r="F1651" s="7" t="str">
        <f>IF((VLOOKUP($A1651,'V2.5.2 Measures'!$C:$W,9,FALSE)&lt;&gt;"")*AND(VLOOKUP($A1651,'V2.5.2 Measures'!$C:$W,9,FALSE)&lt;&gt;"TBD"),VLOOKUP($A1651,'V2.5.2 Measures'!$C:$W,9,FALSE),"N/A")</f>
        <v>N/A</v>
      </c>
      <c r="G1651" s="7" t="str">
        <f>IF((VLOOKUP($A1651,'V2.5.2 Measures'!$C:$W,10,FALSE)&lt;&gt;"")*AND(VLOOKUP($A1651,'V2.5.2 Measures'!$C:$W,10,FALSE)&lt;&gt;"TBD"),VLOOKUP($A1651,'V2.5.2 Measures'!$C:$W,10,FALSE),"N/A")</f>
        <v>N/A</v>
      </c>
      <c r="H1651" s="7" t="str">
        <f>IF(VLOOKUP($A1651,'V2.5.2 Measures'!$C:$W,14,FALSE)&lt;&gt; "", VLOOKUP($A1651,'V2.5.2 Measures'!$C:$W,14,FALSE),"N/A")</f>
        <v>N/A</v>
      </c>
      <c r="I1651" s="7">
        <f>IF(VLOOKUP($A1651,'V2.5.2 Measures'!$C:$W,15,FALSE)&lt;&gt; "", VLOOKUP($A1651,'V2.5.2 Measures'!$C:$W,15,FALSE),"N/A")</f>
        <v>0.1</v>
      </c>
      <c r="J1651" s="7" t="str">
        <f>IF(VLOOKUP($A1651,'V2.5.2 Measures'!$C:$W,16,FALSE)&lt;&gt; "", VLOOKUP($A1651,'V2.5.2 Measures'!$C:$W,16,FALSE),"N/A")</f>
        <v>N/A</v>
      </c>
      <c r="K1651" s="7" t="str">
        <f>IF(VLOOKUP($A1651,'V2.5.2 Measures'!$C:$W,17,FALSE)&lt;&gt; "", VLOOKUP($A1651,'V2.5.2 Measures'!$C:$W,17,FALSE),"N/A")</f>
        <v>N/A</v>
      </c>
      <c r="L1651" s="7" t="str">
        <f>IF(VLOOKUP($A1651,'V2.5.2 Measures'!$C:$W,18,FALSE)&lt;&gt; "", VLOOKUP($A1651,'V2.5.2 Measures'!$C:$W,18,FALSE),"N/A")</f>
        <v>Default</v>
      </c>
      <c r="M1651" s="7" t="str">
        <f>IF(VLOOKUP($A1651,'V2.5.2 Measures'!$C:$W,19,FALSE)&lt;&gt; "", VLOOKUP($A1651,'V2.5.2 Measures'!$C:$W,19,FALSE),"N/A")</f>
        <v>SAS</v>
      </c>
      <c r="N1651" s="7" t="str">
        <f>IF(VLOOKUP($A1651,'V2.5.2 Measures'!$C:$W,20,FALSE)&lt;&gt; "", VLOOKUP($A1651,'V2.5.2 Measures'!$C:$W,20,FALSE),"N/A")</f>
        <v>V1.1</v>
      </c>
      <c r="O1651" s="7" t="str">
        <f>IF(VLOOKUP($A1651,'V2.5.2 Measures'!$C:$W,21,FALSE)&lt;&gt; "", VLOOKUP($A1651,'V2.5.2 Measures'!$C:$W,21,FALSE),"N/A")</f>
        <v>V2.3</v>
      </c>
      <c r="P1651" s="7" t="e">
        <f>IF(VLOOKUP($A1651,'V2.5.2 Measures'!$C:$W,22,FALSE)&lt;&gt; "", VLOOKUP($A1651,'V2.5.2 Measures'!$C:$W,22,FALSE),"N/A")</f>
        <v>#REF!</v>
      </c>
      <c r="Q1651" s="7" t="e">
        <f>IF(VLOOKUP($A1651,'V2.5.2 Measures'!$C:$W,23,FALSE)&lt;&gt; "", VLOOKUP($A1651,'V2.5.2 Measures'!$C:$W,23,FALSE),"N/A")</f>
        <v>#REF!</v>
      </c>
      <c r="R1651" s="7" t="e">
        <f>IF(VLOOKUP($A1651,'V2.5.2 Measures'!$C:$W,24,FALSE)&lt;&gt; "", VLOOKUP($A1651,'V2.5.2 Measures'!$C:$W,24,FALSE),"N/A")</f>
        <v>#REF!</v>
      </c>
      <c r="S1651" s="7" t="e">
        <f>IF(VLOOKUP($A1651,'V2.5.2 Measures'!$C:$W,25,FALSE)&lt;&gt; "", VLOOKUP($A1651,'V2.5.2 Measures'!$C:$W,25,FALSE),"N/A")</f>
        <v>#REF!</v>
      </c>
      <c r="T1651" s="7" t="str">
        <f>IF(VLOOKUP($A1651,'V2.5.2 Measures'!$C:$W,2,FALSE)&lt;&gt; "", VLOOKUP($A1651,'V2.5.2 Measures'!$C:$W,2,FALSE),"N/A")</f>
        <v>FFS-10-032-27</v>
      </c>
      <c r="U1651" s="7" t="str">
        <f>IF(VLOOKUP($A1651,'V2.5.2 Measures'!$C:$W,3,FALSE)&lt;&gt; "", VLOOKUP($A1651,'V2.5.2 Measures'!$C:$W,3,FALSE),"N/A")</f>
        <v>% of records with TYPE-OF-SERVICE = 27 (Respiratory care for ventilator-dependent individuals)</v>
      </c>
      <c r="V1651" s="7" t="e">
        <f>IF(VLOOKUP($A1651,'V2.5.2 Measures'!$C:$W,26,FALSE)&lt;&gt; "", VLOOKUP($A1651,'V2.5.2 Measures'!$C:$W,26,FALSE),"N/A")</f>
        <v>#REF!</v>
      </c>
      <c r="W1651" s="7" t="e">
        <f>IF(VLOOKUP($A1651,'V2.5.2 Measures'!$C:$W,44,FALSE)&lt;&gt; "", VLOOKUP($A1651,'V2.5.2 Measures'!$C:$W,44,FALSE),"N/A")</f>
        <v>#REF!</v>
      </c>
    </row>
    <row r="1652" spans="1:23" x14ac:dyDescent="0.35">
      <c r="A1652" s="7" t="str">
        <f>'V2.5.2 Measures'!C1115</f>
        <v>FFS10.28</v>
      </c>
      <c r="B1652" s="7" t="str">
        <f>VLOOKUP($A1652,'V2.5.2 Measures'!$C:$W,6,FALSE)</f>
        <v>Medicaid FFS: Original, Crossover, Paid Claims</v>
      </c>
      <c r="C1652" s="7" t="str">
        <f>VLOOKUP($A1652,'V2.5.2 Measures'!$C:$W,8,FALSE)</f>
        <v>No</v>
      </c>
      <c r="D1652" s="7" t="str">
        <f>IF(VLOOKUP($A1652,'V2.5.2 Measures'!$C:$W,4,FALSE)="","",VLOOKUP($A1652,'V2.5.2 Measures'!$C:$W,4,FALSE))</f>
        <v>Claims Percentage</v>
      </c>
      <c r="E1652" s="7" t="str">
        <f>IF((VLOOKUP($A1652,'V2.5.2 Measures'!$C:$W,8,FALSE)&lt;&gt;"")*AND(VLOOKUP($A1652,'V2.5.2 Measures'!$C:$W,8,FALSE)&lt;&gt;"TBD"),VLOOKUP($A1652,'V2.5.2 Measures'!$C:$W,8,FALSE),"N/A")</f>
        <v>No</v>
      </c>
      <c r="F1652" s="7" t="str">
        <f>IF((VLOOKUP($A1652,'V2.5.2 Measures'!$C:$W,9,FALSE)&lt;&gt;"")*AND(VLOOKUP($A1652,'V2.5.2 Measures'!$C:$W,9,FALSE)&lt;&gt;"TBD"),VLOOKUP($A1652,'V2.5.2 Measures'!$C:$W,9,FALSE),"N/A")</f>
        <v>N/A</v>
      </c>
      <c r="G1652" s="7" t="str">
        <f>IF((VLOOKUP($A1652,'V2.5.2 Measures'!$C:$W,10,FALSE)&lt;&gt;"")*AND(VLOOKUP($A1652,'V2.5.2 Measures'!$C:$W,10,FALSE)&lt;&gt;"TBD"),VLOOKUP($A1652,'V2.5.2 Measures'!$C:$W,10,FALSE),"N/A")</f>
        <v>N/A</v>
      </c>
      <c r="H1652" s="7" t="str">
        <f>IF(VLOOKUP($A1652,'V2.5.2 Measures'!$C:$W,14,FALSE)&lt;&gt; "", VLOOKUP($A1652,'V2.5.2 Measures'!$C:$W,14,FALSE),"N/A")</f>
        <v>N/A</v>
      </c>
      <c r="I1652" s="7">
        <f>IF(VLOOKUP($A1652,'V2.5.2 Measures'!$C:$W,15,FALSE)&lt;&gt; "", VLOOKUP($A1652,'V2.5.2 Measures'!$C:$W,15,FALSE),"N/A")</f>
        <v>0.1</v>
      </c>
      <c r="J1652" s="7" t="str">
        <f>IF(VLOOKUP($A1652,'V2.5.2 Measures'!$C:$W,16,FALSE)&lt;&gt; "", VLOOKUP($A1652,'V2.5.2 Measures'!$C:$W,16,FALSE),"N/A")</f>
        <v>N/A</v>
      </c>
      <c r="K1652" s="7" t="str">
        <f>IF(VLOOKUP($A1652,'V2.5.2 Measures'!$C:$W,17,FALSE)&lt;&gt; "", VLOOKUP($A1652,'V2.5.2 Measures'!$C:$W,17,FALSE),"N/A")</f>
        <v>N/A</v>
      </c>
      <c r="L1652" s="7" t="str">
        <f>IF(VLOOKUP($A1652,'V2.5.2 Measures'!$C:$W,18,FALSE)&lt;&gt; "", VLOOKUP($A1652,'V2.5.2 Measures'!$C:$W,18,FALSE),"N/A")</f>
        <v>Default</v>
      </c>
      <c r="M1652" s="7" t="str">
        <f>IF(VLOOKUP($A1652,'V2.5.2 Measures'!$C:$W,19,FALSE)&lt;&gt; "", VLOOKUP($A1652,'V2.5.2 Measures'!$C:$W,19,FALSE),"N/A")</f>
        <v>SAS</v>
      </c>
      <c r="N1652" s="7" t="str">
        <f>IF(VLOOKUP($A1652,'V2.5.2 Measures'!$C:$W,20,FALSE)&lt;&gt; "", VLOOKUP($A1652,'V2.5.2 Measures'!$C:$W,20,FALSE),"N/A")</f>
        <v>V1.1</v>
      </c>
      <c r="O1652" s="7" t="str">
        <f>IF(VLOOKUP($A1652,'V2.5.2 Measures'!$C:$W,21,FALSE)&lt;&gt; "", VLOOKUP($A1652,'V2.5.2 Measures'!$C:$W,21,FALSE),"N/A")</f>
        <v>V2.3</v>
      </c>
      <c r="P1652" s="7" t="e">
        <f>IF(VLOOKUP($A1652,'V2.5.2 Measures'!$C:$W,22,FALSE)&lt;&gt; "", VLOOKUP($A1652,'V2.5.2 Measures'!$C:$W,22,FALSE),"N/A")</f>
        <v>#REF!</v>
      </c>
      <c r="Q1652" s="7" t="e">
        <f>IF(VLOOKUP($A1652,'V2.5.2 Measures'!$C:$W,23,FALSE)&lt;&gt; "", VLOOKUP($A1652,'V2.5.2 Measures'!$C:$W,23,FALSE),"N/A")</f>
        <v>#REF!</v>
      </c>
      <c r="R1652" s="7" t="e">
        <f>IF(VLOOKUP($A1652,'V2.5.2 Measures'!$C:$W,24,FALSE)&lt;&gt; "", VLOOKUP($A1652,'V2.5.2 Measures'!$C:$W,24,FALSE),"N/A")</f>
        <v>#REF!</v>
      </c>
      <c r="S1652" s="7" t="e">
        <f>IF(VLOOKUP($A1652,'V2.5.2 Measures'!$C:$W,25,FALSE)&lt;&gt; "", VLOOKUP($A1652,'V2.5.2 Measures'!$C:$W,25,FALSE),"N/A")</f>
        <v>#REF!</v>
      </c>
      <c r="T1652" s="7" t="str">
        <f>IF(VLOOKUP($A1652,'V2.5.2 Measures'!$C:$W,2,FALSE)&lt;&gt; "", VLOOKUP($A1652,'V2.5.2 Measures'!$C:$W,2,FALSE),"N/A")</f>
        <v>FFS-10-033-28</v>
      </c>
      <c r="U1652" s="7" t="str">
        <f>IF(VLOOKUP($A1652,'V2.5.2 Measures'!$C:$W,3,FALSE)&lt;&gt; "", VLOOKUP($A1652,'V2.5.2 Measures'!$C:$W,3,FALSE),"N/A")</f>
        <v>% of records with TYPE-OF-SERVICE = 28 (Clinic services)</v>
      </c>
      <c r="V1652" s="7" t="e">
        <f>IF(VLOOKUP($A1652,'V2.5.2 Measures'!$C:$W,26,FALSE)&lt;&gt; "", VLOOKUP($A1652,'V2.5.2 Measures'!$C:$W,26,FALSE),"N/A")</f>
        <v>#REF!</v>
      </c>
      <c r="W1652" s="7" t="e">
        <f>IF(VLOOKUP($A1652,'V2.5.2 Measures'!$C:$W,44,FALSE)&lt;&gt; "", VLOOKUP($A1652,'V2.5.2 Measures'!$C:$W,44,FALSE),"N/A")</f>
        <v>#REF!</v>
      </c>
    </row>
    <row r="1653" spans="1:23" x14ac:dyDescent="0.35">
      <c r="A1653" s="7" t="str">
        <f>'V2.5.2 Measures'!C1116</f>
        <v>FFS10.29</v>
      </c>
      <c r="B1653" s="7" t="str">
        <f>VLOOKUP($A1653,'V2.5.2 Measures'!$C:$W,6,FALSE)</f>
        <v>Medicaid FFS: Original, Crossover, Paid Claims</v>
      </c>
      <c r="C1653" s="7" t="str">
        <f>VLOOKUP($A1653,'V2.5.2 Measures'!$C:$W,8,FALSE)</f>
        <v>No</v>
      </c>
      <c r="D1653" s="7" t="str">
        <f>IF(VLOOKUP($A1653,'V2.5.2 Measures'!$C:$W,4,FALSE)="","",VLOOKUP($A1653,'V2.5.2 Measures'!$C:$W,4,FALSE))</f>
        <v>Claims Percentage</v>
      </c>
      <c r="E1653" s="7" t="str">
        <f>IF((VLOOKUP($A1653,'V2.5.2 Measures'!$C:$W,8,FALSE)&lt;&gt;"")*AND(VLOOKUP($A1653,'V2.5.2 Measures'!$C:$W,8,FALSE)&lt;&gt;"TBD"),VLOOKUP($A1653,'V2.5.2 Measures'!$C:$W,8,FALSE),"N/A")</f>
        <v>No</v>
      </c>
      <c r="F1653" s="7" t="str">
        <f>IF((VLOOKUP($A1653,'V2.5.2 Measures'!$C:$W,9,FALSE)&lt;&gt;"")*AND(VLOOKUP($A1653,'V2.5.2 Measures'!$C:$W,9,FALSE)&lt;&gt;"TBD"),VLOOKUP($A1653,'V2.5.2 Measures'!$C:$W,9,FALSE),"N/A")</f>
        <v>N/A</v>
      </c>
      <c r="G1653" s="7" t="str">
        <f>IF((VLOOKUP($A1653,'V2.5.2 Measures'!$C:$W,10,FALSE)&lt;&gt;"")*AND(VLOOKUP($A1653,'V2.5.2 Measures'!$C:$W,10,FALSE)&lt;&gt;"TBD"),VLOOKUP($A1653,'V2.5.2 Measures'!$C:$W,10,FALSE),"N/A")</f>
        <v>N/A</v>
      </c>
      <c r="H1653" s="7" t="str">
        <f>IF(VLOOKUP($A1653,'V2.5.2 Measures'!$C:$W,14,FALSE)&lt;&gt; "", VLOOKUP($A1653,'V2.5.2 Measures'!$C:$W,14,FALSE),"N/A")</f>
        <v>N/A</v>
      </c>
      <c r="I1653" s="7">
        <f>IF(VLOOKUP($A1653,'V2.5.2 Measures'!$C:$W,15,FALSE)&lt;&gt; "", VLOOKUP($A1653,'V2.5.2 Measures'!$C:$W,15,FALSE),"N/A")</f>
        <v>0.1</v>
      </c>
      <c r="J1653" s="7" t="str">
        <f>IF(VLOOKUP($A1653,'V2.5.2 Measures'!$C:$W,16,FALSE)&lt;&gt; "", VLOOKUP($A1653,'V2.5.2 Measures'!$C:$W,16,FALSE),"N/A")</f>
        <v>N/A</v>
      </c>
      <c r="K1653" s="7" t="str">
        <f>IF(VLOOKUP($A1653,'V2.5.2 Measures'!$C:$W,17,FALSE)&lt;&gt; "", VLOOKUP($A1653,'V2.5.2 Measures'!$C:$W,17,FALSE),"N/A")</f>
        <v>N/A</v>
      </c>
      <c r="L1653" s="7" t="str">
        <f>IF(VLOOKUP($A1653,'V2.5.2 Measures'!$C:$W,18,FALSE)&lt;&gt; "", VLOOKUP($A1653,'V2.5.2 Measures'!$C:$W,18,FALSE),"N/A")</f>
        <v>Default</v>
      </c>
      <c r="M1653" s="7" t="str">
        <f>IF(VLOOKUP($A1653,'V2.5.2 Measures'!$C:$W,19,FALSE)&lt;&gt; "", VLOOKUP($A1653,'V2.5.2 Measures'!$C:$W,19,FALSE),"N/A")</f>
        <v>SAS</v>
      </c>
      <c r="N1653" s="7" t="str">
        <f>IF(VLOOKUP($A1653,'V2.5.2 Measures'!$C:$W,20,FALSE)&lt;&gt; "", VLOOKUP($A1653,'V2.5.2 Measures'!$C:$W,20,FALSE),"N/A")</f>
        <v>V1.1</v>
      </c>
      <c r="O1653" s="7" t="str">
        <f>IF(VLOOKUP($A1653,'V2.5.2 Measures'!$C:$W,21,FALSE)&lt;&gt; "", VLOOKUP($A1653,'V2.5.2 Measures'!$C:$W,21,FALSE),"N/A")</f>
        <v>V2.3</v>
      </c>
      <c r="P1653" s="7" t="e">
        <f>IF(VLOOKUP($A1653,'V2.5.2 Measures'!$C:$W,22,FALSE)&lt;&gt; "", VLOOKUP($A1653,'V2.5.2 Measures'!$C:$W,22,FALSE),"N/A")</f>
        <v>#REF!</v>
      </c>
      <c r="Q1653" s="7" t="e">
        <f>IF(VLOOKUP($A1653,'V2.5.2 Measures'!$C:$W,23,FALSE)&lt;&gt; "", VLOOKUP($A1653,'V2.5.2 Measures'!$C:$W,23,FALSE),"N/A")</f>
        <v>#REF!</v>
      </c>
      <c r="R1653" s="7" t="e">
        <f>IF(VLOOKUP($A1653,'V2.5.2 Measures'!$C:$W,24,FALSE)&lt;&gt; "", VLOOKUP($A1653,'V2.5.2 Measures'!$C:$W,24,FALSE),"N/A")</f>
        <v>#REF!</v>
      </c>
      <c r="S1653" s="7" t="e">
        <f>IF(VLOOKUP($A1653,'V2.5.2 Measures'!$C:$W,25,FALSE)&lt;&gt; "", VLOOKUP($A1653,'V2.5.2 Measures'!$C:$W,25,FALSE),"N/A")</f>
        <v>#REF!</v>
      </c>
      <c r="T1653" s="7" t="str">
        <f>IF(VLOOKUP($A1653,'V2.5.2 Measures'!$C:$W,2,FALSE)&lt;&gt; "", VLOOKUP($A1653,'V2.5.2 Measures'!$C:$W,2,FALSE),"N/A")</f>
        <v>FFS-10-034-29</v>
      </c>
      <c r="U1653" s="7" t="str">
        <f>IF(VLOOKUP($A1653,'V2.5.2 Measures'!$C:$W,3,FALSE)&lt;&gt; "", VLOOKUP($A1653,'V2.5.2 Measures'!$C:$W,3,FALSE),"N/A")</f>
        <v>% of records with TYPE-OF-SERVICE = 29 (Dental services)</v>
      </c>
      <c r="V1653" s="7" t="e">
        <f>IF(VLOOKUP($A1653,'V2.5.2 Measures'!$C:$W,26,FALSE)&lt;&gt; "", VLOOKUP($A1653,'V2.5.2 Measures'!$C:$W,26,FALSE),"N/A")</f>
        <v>#REF!</v>
      </c>
      <c r="W1653" s="7" t="e">
        <f>IF(VLOOKUP($A1653,'V2.5.2 Measures'!$C:$W,44,FALSE)&lt;&gt; "", VLOOKUP($A1653,'V2.5.2 Measures'!$C:$W,44,FALSE),"N/A")</f>
        <v>#REF!</v>
      </c>
    </row>
    <row r="1654" spans="1:23" x14ac:dyDescent="0.35">
      <c r="A1654" s="7" t="str">
        <f>'V2.5.2 Measures'!C1117</f>
        <v>FFS10.31</v>
      </c>
      <c r="B1654" s="7" t="str">
        <f>VLOOKUP($A1654,'V2.5.2 Measures'!$C:$W,6,FALSE)</f>
        <v>Medicaid FFS: Original, Crossover, Paid Claims</v>
      </c>
      <c r="C1654" s="7" t="str">
        <f>VLOOKUP($A1654,'V2.5.2 Measures'!$C:$W,8,FALSE)</f>
        <v>No</v>
      </c>
      <c r="D1654" s="7" t="str">
        <f>IF(VLOOKUP($A1654,'V2.5.2 Measures'!$C:$W,4,FALSE)="","",VLOOKUP($A1654,'V2.5.2 Measures'!$C:$W,4,FALSE))</f>
        <v>Claims Percentage</v>
      </c>
      <c r="E1654" s="7" t="str">
        <f>IF((VLOOKUP($A1654,'V2.5.2 Measures'!$C:$W,8,FALSE)&lt;&gt;"")*AND(VLOOKUP($A1654,'V2.5.2 Measures'!$C:$W,8,FALSE)&lt;&gt;"TBD"),VLOOKUP($A1654,'V2.5.2 Measures'!$C:$W,8,FALSE),"N/A")</f>
        <v>No</v>
      </c>
      <c r="F1654" s="7" t="str">
        <f>IF((VLOOKUP($A1654,'V2.5.2 Measures'!$C:$W,9,FALSE)&lt;&gt;"")*AND(VLOOKUP($A1654,'V2.5.2 Measures'!$C:$W,9,FALSE)&lt;&gt;"TBD"),VLOOKUP($A1654,'V2.5.2 Measures'!$C:$W,9,FALSE),"N/A")</f>
        <v>N/A</v>
      </c>
      <c r="G1654" s="7" t="str">
        <f>IF((VLOOKUP($A1654,'V2.5.2 Measures'!$C:$W,10,FALSE)&lt;&gt;"")*AND(VLOOKUP($A1654,'V2.5.2 Measures'!$C:$W,10,FALSE)&lt;&gt;"TBD"),VLOOKUP($A1654,'V2.5.2 Measures'!$C:$W,10,FALSE),"N/A")</f>
        <v>N/A</v>
      </c>
      <c r="H1654" s="7" t="str">
        <f>IF(VLOOKUP($A1654,'V2.5.2 Measures'!$C:$W,14,FALSE)&lt;&gt; "", VLOOKUP($A1654,'V2.5.2 Measures'!$C:$W,14,FALSE),"N/A")</f>
        <v>N/A</v>
      </c>
      <c r="I1654" s="7">
        <f>IF(VLOOKUP($A1654,'V2.5.2 Measures'!$C:$W,15,FALSE)&lt;&gt; "", VLOOKUP($A1654,'V2.5.2 Measures'!$C:$W,15,FALSE),"N/A")</f>
        <v>0.1</v>
      </c>
      <c r="J1654" s="7" t="str">
        <f>IF(VLOOKUP($A1654,'V2.5.2 Measures'!$C:$W,16,FALSE)&lt;&gt; "", VLOOKUP($A1654,'V2.5.2 Measures'!$C:$W,16,FALSE),"N/A")</f>
        <v>N/A</v>
      </c>
      <c r="K1654" s="7" t="str">
        <f>IF(VLOOKUP($A1654,'V2.5.2 Measures'!$C:$W,17,FALSE)&lt;&gt; "", VLOOKUP($A1654,'V2.5.2 Measures'!$C:$W,17,FALSE),"N/A")</f>
        <v>N/A</v>
      </c>
      <c r="L1654" s="7" t="str">
        <f>IF(VLOOKUP($A1654,'V2.5.2 Measures'!$C:$W,18,FALSE)&lt;&gt; "", VLOOKUP($A1654,'V2.5.2 Measures'!$C:$W,18,FALSE),"N/A")</f>
        <v>Default</v>
      </c>
      <c r="M1654" s="7" t="str">
        <f>IF(VLOOKUP($A1654,'V2.5.2 Measures'!$C:$W,19,FALSE)&lt;&gt; "", VLOOKUP($A1654,'V2.5.2 Measures'!$C:$W,19,FALSE),"N/A")</f>
        <v>SAS</v>
      </c>
      <c r="N1654" s="7" t="str">
        <f>IF(VLOOKUP($A1654,'V2.5.2 Measures'!$C:$W,20,FALSE)&lt;&gt; "", VLOOKUP($A1654,'V2.5.2 Measures'!$C:$W,20,FALSE),"N/A")</f>
        <v>V1.1</v>
      </c>
      <c r="O1654" s="7" t="str">
        <f>IF(VLOOKUP($A1654,'V2.5.2 Measures'!$C:$W,21,FALSE)&lt;&gt; "", VLOOKUP($A1654,'V2.5.2 Measures'!$C:$W,21,FALSE),"N/A")</f>
        <v>V2.3</v>
      </c>
      <c r="P1654" s="7" t="e">
        <f>IF(VLOOKUP($A1654,'V2.5.2 Measures'!$C:$W,22,FALSE)&lt;&gt; "", VLOOKUP($A1654,'V2.5.2 Measures'!$C:$W,22,FALSE),"N/A")</f>
        <v>#REF!</v>
      </c>
      <c r="Q1654" s="7" t="e">
        <f>IF(VLOOKUP($A1654,'V2.5.2 Measures'!$C:$W,23,FALSE)&lt;&gt; "", VLOOKUP($A1654,'V2.5.2 Measures'!$C:$W,23,FALSE),"N/A")</f>
        <v>#REF!</v>
      </c>
      <c r="R1654" s="7" t="e">
        <f>IF(VLOOKUP($A1654,'V2.5.2 Measures'!$C:$W,24,FALSE)&lt;&gt; "", VLOOKUP($A1654,'V2.5.2 Measures'!$C:$W,24,FALSE),"N/A")</f>
        <v>#REF!</v>
      </c>
      <c r="S1654" s="7" t="e">
        <f>IF(VLOOKUP($A1654,'V2.5.2 Measures'!$C:$W,25,FALSE)&lt;&gt; "", VLOOKUP($A1654,'V2.5.2 Measures'!$C:$W,25,FALSE),"N/A")</f>
        <v>#REF!</v>
      </c>
      <c r="T1654" s="7" t="str">
        <f>IF(VLOOKUP($A1654,'V2.5.2 Measures'!$C:$W,2,FALSE)&lt;&gt; "", VLOOKUP($A1654,'V2.5.2 Measures'!$C:$W,2,FALSE),"N/A")</f>
        <v>FFS-10-035-31</v>
      </c>
      <c r="U1654" s="7" t="str">
        <f>IF(VLOOKUP($A1654,'V2.5.2 Measures'!$C:$W,3,FALSE)&lt;&gt; "", VLOOKUP($A1654,'V2.5.2 Measures'!$C:$W,3,FALSE),"N/A")</f>
        <v>% of records with TYPE-OF-SERVICE = 30 (Physical therapy services (when not provided under home health services))</v>
      </c>
      <c r="V1654" s="7" t="e">
        <f>IF(VLOOKUP($A1654,'V2.5.2 Measures'!$C:$W,26,FALSE)&lt;&gt; "", VLOOKUP($A1654,'V2.5.2 Measures'!$C:$W,26,FALSE),"N/A")</f>
        <v>#REF!</v>
      </c>
      <c r="W1654" s="7" t="e">
        <f>IF(VLOOKUP($A1654,'V2.5.2 Measures'!$C:$W,44,FALSE)&lt;&gt; "", VLOOKUP($A1654,'V2.5.2 Measures'!$C:$W,44,FALSE),"N/A")</f>
        <v>#REF!</v>
      </c>
    </row>
    <row r="1655" spans="1:23" x14ac:dyDescent="0.35">
      <c r="A1655" s="7" t="str">
        <f>'V2.5.2 Measures'!C1118</f>
        <v>FFS10.32</v>
      </c>
      <c r="B1655" s="7" t="str">
        <f>VLOOKUP($A1655,'V2.5.2 Measures'!$C:$W,6,FALSE)</f>
        <v>Medicaid FFS: Original, Crossover, Paid Claims</v>
      </c>
      <c r="C1655" s="7" t="str">
        <f>VLOOKUP($A1655,'V2.5.2 Measures'!$C:$W,8,FALSE)</f>
        <v>No</v>
      </c>
      <c r="D1655" s="7" t="str">
        <f>IF(VLOOKUP($A1655,'V2.5.2 Measures'!$C:$W,4,FALSE)="","",VLOOKUP($A1655,'V2.5.2 Measures'!$C:$W,4,FALSE))</f>
        <v>Claims Percentage</v>
      </c>
      <c r="E1655" s="7" t="str">
        <f>IF((VLOOKUP($A1655,'V2.5.2 Measures'!$C:$W,8,FALSE)&lt;&gt;"")*AND(VLOOKUP($A1655,'V2.5.2 Measures'!$C:$W,8,FALSE)&lt;&gt;"TBD"),VLOOKUP($A1655,'V2.5.2 Measures'!$C:$W,8,FALSE),"N/A")</f>
        <v>No</v>
      </c>
      <c r="F1655" s="7" t="str">
        <f>IF((VLOOKUP($A1655,'V2.5.2 Measures'!$C:$W,9,FALSE)&lt;&gt;"")*AND(VLOOKUP($A1655,'V2.5.2 Measures'!$C:$W,9,FALSE)&lt;&gt;"TBD"),VLOOKUP($A1655,'V2.5.2 Measures'!$C:$W,9,FALSE),"N/A")</f>
        <v>N/A</v>
      </c>
      <c r="G1655" s="7" t="str">
        <f>IF((VLOOKUP($A1655,'V2.5.2 Measures'!$C:$W,10,FALSE)&lt;&gt;"")*AND(VLOOKUP($A1655,'V2.5.2 Measures'!$C:$W,10,FALSE)&lt;&gt;"TBD"),VLOOKUP($A1655,'V2.5.2 Measures'!$C:$W,10,FALSE),"N/A")</f>
        <v>N/A</v>
      </c>
      <c r="H1655" s="7" t="str">
        <f>IF(VLOOKUP($A1655,'V2.5.2 Measures'!$C:$W,14,FALSE)&lt;&gt; "", VLOOKUP($A1655,'V2.5.2 Measures'!$C:$W,14,FALSE),"N/A")</f>
        <v>N/A</v>
      </c>
      <c r="I1655" s="7">
        <f>IF(VLOOKUP($A1655,'V2.5.2 Measures'!$C:$W,15,FALSE)&lt;&gt; "", VLOOKUP($A1655,'V2.5.2 Measures'!$C:$W,15,FALSE),"N/A")</f>
        <v>0.1</v>
      </c>
      <c r="J1655" s="7" t="str">
        <f>IF(VLOOKUP($A1655,'V2.5.2 Measures'!$C:$W,16,FALSE)&lt;&gt; "", VLOOKUP($A1655,'V2.5.2 Measures'!$C:$W,16,FALSE),"N/A")</f>
        <v>N/A</v>
      </c>
      <c r="K1655" s="7" t="str">
        <f>IF(VLOOKUP($A1655,'V2.5.2 Measures'!$C:$W,17,FALSE)&lt;&gt; "", VLOOKUP($A1655,'V2.5.2 Measures'!$C:$W,17,FALSE),"N/A")</f>
        <v>N/A</v>
      </c>
      <c r="L1655" s="7" t="str">
        <f>IF(VLOOKUP($A1655,'V2.5.2 Measures'!$C:$W,18,FALSE)&lt;&gt; "", VLOOKUP($A1655,'V2.5.2 Measures'!$C:$W,18,FALSE),"N/A")</f>
        <v>Default</v>
      </c>
      <c r="M1655" s="7" t="str">
        <f>IF(VLOOKUP($A1655,'V2.5.2 Measures'!$C:$W,19,FALSE)&lt;&gt; "", VLOOKUP($A1655,'V2.5.2 Measures'!$C:$W,19,FALSE),"N/A")</f>
        <v>SAS</v>
      </c>
      <c r="N1655" s="7" t="str">
        <f>IF(VLOOKUP($A1655,'V2.5.2 Measures'!$C:$W,20,FALSE)&lt;&gt; "", VLOOKUP($A1655,'V2.5.2 Measures'!$C:$W,20,FALSE),"N/A")</f>
        <v>V1.1</v>
      </c>
      <c r="O1655" s="7" t="str">
        <f>IF(VLOOKUP($A1655,'V2.5.2 Measures'!$C:$W,21,FALSE)&lt;&gt; "", VLOOKUP($A1655,'V2.5.2 Measures'!$C:$W,21,FALSE),"N/A")</f>
        <v>V2.3</v>
      </c>
      <c r="P1655" s="7" t="e">
        <f>IF(VLOOKUP($A1655,'V2.5.2 Measures'!$C:$W,22,FALSE)&lt;&gt; "", VLOOKUP($A1655,'V2.5.2 Measures'!$C:$W,22,FALSE),"N/A")</f>
        <v>#REF!</v>
      </c>
      <c r="Q1655" s="7" t="e">
        <f>IF(VLOOKUP($A1655,'V2.5.2 Measures'!$C:$W,23,FALSE)&lt;&gt; "", VLOOKUP($A1655,'V2.5.2 Measures'!$C:$W,23,FALSE),"N/A")</f>
        <v>#REF!</v>
      </c>
      <c r="R1655" s="7" t="e">
        <f>IF(VLOOKUP($A1655,'V2.5.2 Measures'!$C:$W,24,FALSE)&lt;&gt; "", VLOOKUP($A1655,'V2.5.2 Measures'!$C:$W,24,FALSE),"N/A")</f>
        <v>#REF!</v>
      </c>
      <c r="S1655" s="7" t="e">
        <f>IF(VLOOKUP($A1655,'V2.5.2 Measures'!$C:$W,25,FALSE)&lt;&gt; "", VLOOKUP($A1655,'V2.5.2 Measures'!$C:$W,25,FALSE),"N/A")</f>
        <v>#REF!</v>
      </c>
      <c r="T1655" s="7" t="str">
        <f>IF(VLOOKUP($A1655,'V2.5.2 Measures'!$C:$W,2,FALSE)&lt;&gt; "", VLOOKUP($A1655,'V2.5.2 Measures'!$C:$W,2,FALSE),"N/A")</f>
        <v>FFS-10-036-32</v>
      </c>
      <c r="U1655" s="7" t="str">
        <f>IF(VLOOKUP($A1655,'V2.5.2 Measures'!$C:$W,3,FALSE)&lt;&gt; "", VLOOKUP($A1655,'V2.5.2 Measures'!$C:$W,3,FALSE),"N/A")</f>
        <v>% of records with TYPE-OF-SERVICE = 31 (Occupational therapy services (when not provided under home health services))</v>
      </c>
      <c r="V1655" s="7" t="e">
        <f>IF(VLOOKUP($A1655,'V2.5.2 Measures'!$C:$W,26,FALSE)&lt;&gt; "", VLOOKUP($A1655,'V2.5.2 Measures'!$C:$W,26,FALSE),"N/A")</f>
        <v>#REF!</v>
      </c>
      <c r="W1655" s="7" t="e">
        <f>IF(VLOOKUP($A1655,'V2.5.2 Measures'!$C:$W,44,FALSE)&lt;&gt; "", VLOOKUP($A1655,'V2.5.2 Measures'!$C:$W,44,FALSE),"N/A")</f>
        <v>#REF!</v>
      </c>
    </row>
    <row r="1656" spans="1:23" x14ac:dyDescent="0.35">
      <c r="A1656" s="7" t="str">
        <f>'V2.5.2 Measures'!C1119</f>
        <v>FFS10.33</v>
      </c>
      <c r="B1656" s="7" t="str">
        <f>VLOOKUP($A1656,'V2.5.2 Measures'!$C:$W,6,FALSE)</f>
        <v>Medicaid FFS: Original, Crossover, Paid Claims</v>
      </c>
      <c r="C1656" s="7" t="str">
        <f>VLOOKUP($A1656,'V2.5.2 Measures'!$C:$W,8,FALSE)</f>
        <v>No</v>
      </c>
      <c r="D1656" s="7" t="str">
        <f>IF(VLOOKUP($A1656,'V2.5.2 Measures'!$C:$W,4,FALSE)="","",VLOOKUP($A1656,'V2.5.2 Measures'!$C:$W,4,FALSE))</f>
        <v>Claims Percentage</v>
      </c>
      <c r="E1656" s="7" t="str">
        <f>IF((VLOOKUP($A1656,'V2.5.2 Measures'!$C:$W,8,FALSE)&lt;&gt;"")*AND(VLOOKUP($A1656,'V2.5.2 Measures'!$C:$W,8,FALSE)&lt;&gt;"TBD"),VLOOKUP($A1656,'V2.5.2 Measures'!$C:$W,8,FALSE),"N/A")</f>
        <v>No</v>
      </c>
      <c r="F1656" s="7" t="str">
        <f>IF((VLOOKUP($A1656,'V2.5.2 Measures'!$C:$W,9,FALSE)&lt;&gt;"")*AND(VLOOKUP($A1656,'V2.5.2 Measures'!$C:$W,9,FALSE)&lt;&gt;"TBD"),VLOOKUP($A1656,'V2.5.2 Measures'!$C:$W,9,FALSE),"N/A")</f>
        <v>N/A</v>
      </c>
      <c r="G1656" s="7" t="str">
        <f>IF((VLOOKUP($A1656,'V2.5.2 Measures'!$C:$W,10,FALSE)&lt;&gt;"")*AND(VLOOKUP($A1656,'V2.5.2 Measures'!$C:$W,10,FALSE)&lt;&gt;"TBD"),VLOOKUP($A1656,'V2.5.2 Measures'!$C:$W,10,FALSE),"N/A")</f>
        <v>N/A</v>
      </c>
      <c r="H1656" s="7" t="str">
        <f>IF(VLOOKUP($A1656,'V2.5.2 Measures'!$C:$W,14,FALSE)&lt;&gt; "", VLOOKUP($A1656,'V2.5.2 Measures'!$C:$W,14,FALSE),"N/A")</f>
        <v>N/A</v>
      </c>
      <c r="I1656" s="7">
        <f>IF(VLOOKUP($A1656,'V2.5.2 Measures'!$C:$W,15,FALSE)&lt;&gt; "", VLOOKUP($A1656,'V2.5.2 Measures'!$C:$W,15,FALSE),"N/A")</f>
        <v>0.1</v>
      </c>
      <c r="J1656" s="7" t="str">
        <f>IF(VLOOKUP($A1656,'V2.5.2 Measures'!$C:$W,16,FALSE)&lt;&gt; "", VLOOKUP($A1656,'V2.5.2 Measures'!$C:$W,16,FALSE),"N/A")</f>
        <v>N/A</v>
      </c>
      <c r="K1656" s="7" t="str">
        <f>IF(VLOOKUP($A1656,'V2.5.2 Measures'!$C:$W,17,FALSE)&lt;&gt; "", VLOOKUP($A1656,'V2.5.2 Measures'!$C:$W,17,FALSE),"N/A")</f>
        <v>N/A</v>
      </c>
      <c r="L1656" s="7" t="str">
        <f>IF(VLOOKUP($A1656,'V2.5.2 Measures'!$C:$W,18,FALSE)&lt;&gt; "", VLOOKUP($A1656,'V2.5.2 Measures'!$C:$W,18,FALSE),"N/A")</f>
        <v>Default</v>
      </c>
      <c r="M1656" s="7" t="str">
        <f>IF(VLOOKUP($A1656,'V2.5.2 Measures'!$C:$W,19,FALSE)&lt;&gt; "", VLOOKUP($A1656,'V2.5.2 Measures'!$C:$W,19,FALSE),"N/A")</f>
        <v>SAS</v>
      </c>
      <c r="N1656" s="7" t="str">
        <f>IF(VLOOKUP($A1656,'V2.5.2 Measures'!$C:$W,20,FALSE)&lt;&gt; "", VLOOKUP($A1656,'V2.5.2 Measures'!$C:$W,20,FALSE),"N/A")</f>
        <v>V1.1</v>
      </c>
      <c r="O1656" s="7" t="str">
        <f>IF(VLOOKUP($A1656,'V2.5.2 Measures'!$C:$W,21,FALSE)&lt;&gt; "", VLOOKUP($A1656,'V2.5.2 Measures'!$C:$W,21,FALSE),"N/A")</f>
        <v>V2.3</v>
      </c>
      <c r="P1656" s="7" t="e">
        <f>IF(VLOOKUP($A1656,'V2.5.2 Measures'!$C:$W,22,FALSE)&lt;&gt; "", VLOOKUP($A1656,'V2.5.2 Measures'!$C:$W,22,FALSE),"N/A")</f>
        <v>#REF!</v>
      </c>
      <c r="Q1656" s="7" t="e">
        <f>IF(VLOOKUP($A1656,'V2.5.2 Measures'!$C:$W,23,FALSE)&lt;&gt; "", VLOOKUP($A1656,'V2.5.2 Measures'!$C:$W,23,FALSE),"N/A")</f>
        <v>#REF!</v>
      </c>
      <c r="R1656" s="7" t="e">
        <f>IF(VLOOKUP($A1656,'V2.5.2 Measures'!$C:$W,24,FALSE)&lt;&gt; "", VLOOKUP($A1656,'V2.5.2 Measures'!$C:$W,24,FALSE),"N/A")</f>
        <v>#REF!</v>
      </c>
      <c r="S1656" s="7" t="e">
        <f>IF(VLOOKUP($A1656,'V2.5.2 Measures'!$C:$W,25,FALSE)&lt;&gt; "", VLOOKUP($A1656,'V2.5.2 Measures'!$C:$W,25,FALSE),"N/A")</f>
        <v>#REF!</v>
      </c>
      <c r="T1656" s="7" t="str">
        <f>IF(VLOOKUP($A1656,'V2.5.2 Measures'!$C:$W,2,FALSE)&lt;&gt; "", VLOOKUP($A1656,'V2.5.2 Measures'!$C:$W,2,FALSE),"N/A")</f>
        <v>FFS-10-037-33</v>
      </c>
      <c r="U1656" s="7" t="str">
        <f>IF(VLOOKUP($A1656,'V2.5.2 Measures'!$C:$W,3,FALSE)&lt;&gt; "", VLOOKUP($A1656,'V2.5.2 Measures'!$C:$W,3,FALSE),"N/A")</f>
        <v>% of records with TYPE-OF-SERVICE = 32 (Speech, hearing, and language disorders services (when not provided under home health services))</v>
      </c>
      <c r="V1656" s="7" t="e">
        <f>IF(VLOOKUP($A1656,'V2.5.2 Measures'!$C:$W,26,FALSE)&lt;&gt; "", VLOOKUP($A1656,'V2.5.2 Measures'!$C:$W,26,FALSE),"N/A")</f>
        <v>#REF!</v>
      </c>
      <c r="W1656" s="7" t="e">
        <f>IF(VLOOKUP($A1656,'V2.5.2 Measures'!$C:$W,44,FALSE)&lt;&gt; "", VLOOKUP($A1656,'V2.5.2 Measures'!$C:$W,44,FALSE),"N/A")</f>
        <v>#REF!</v>
      </c>
    </row>
    <row r="1657" spans="1:23" x14ac:dyDescent="0.35">
      <c r="A1657" s="7" t="str">
        <f>'V2.5.2 Measures'!C1120</f>
        <v>FFS10.34</v>
      </c>
      <c r="B1657" s="7" t="str">
        <f>VLOOKUP($A1657,'V2.5.2 Measures'!$C:$W,6,FALSE)</f>
        <v>Medicaid FFS: Original, Crossover, Paid Claims</v>
      </c>
      <c r="C1657" s="7" t="str">
        <f>VLOOKUP($A1657,'V2.5.2 Measures'!$C:$W,8,FALSE)</f>
        <v>No</v>
      </c>
      <c r="D1657" s="7" t="str">
        <f>IF(VLOOKUP($A1657,'V2.5.2 Measures'!$C:$W,4,FALSE)="","",VLOOKUP($A1657,'V2.5.2 Measures'!$C:$W,4,FALSE))</f>
        <v>Claims Percentage</v>
      </c>
      <c r="E1657" s="7" t="str">
        <f>IF((VLOOKUP($A1657,'V2.5.2 Measures'!$C:$W,8,FALSE)&lt;&gt;"")*AND(VLOOKUP($A1657,'V2.5.2 Measures'!$C:$W,8,FALSE)&lt;&gt;"TBD"),VLOOKUP($A1657,'V2.5.2 Measures'!$C:$W,8,FALSE),"N/A")</f>
        <v>No</v>
      </c>
      <c r="F1657" s="7" t="str">
        <f>IF((VLOOKUP($A1657,'V2.5.2 Measures'!$C:$W,9,FALSE)&lt;&gt;"")*AND(VLOOKUP($A1657,'V2.5.2 Measures'!$C:$W,9,FALSE)&lt;&gt;"TBD"),VLOOKUP($A1657,'V2.5.2 Measures'!$C:$W,9,FALSE),"N/A")</f>
        <v>N/A</v>
      </c>
      <c r="G1657" s="7" t="str">
        <f>IF((VLOOKUP($A1657,'V2.5.2 Measures'!$C:$W,10,FALSE)&lt;&gt;"")*AND(VLOOKUP($A1657,'V2.5.2 Measures'!$C:$W,10,FALSE)&lt;&gt;"TBD"),VLOOKUP($A1657,'V2.5.2 Measures'!$C:$W,10,FALSE),"N/A")</f>
        <v>N/A</v>
      </c>
      <c r="H1657" s="7" t="str">
        <f>IF(VLOOKUP($A1657,'V2.5.2 Measures'!$C:$W,14,FALSE)&lt;&gt; "", VLOOKUP($A1657,'V2.5.2 Measures'!$C:$W,14,FALSE),"N/A")</f>
        <v>N/A</v>
      </c>
      <c r="I1657" s="7">
        <f>IF(VLOOKUP($A1657,'V2.5.2 Measures'!$C:$W,15,FALSE)&lt;&gt; "", VLOOKUP($A1657,'V2.5.2 Measures'!$C:$W,15,FALSE),"N/A")</f>
        <v>0.1</v>
      </c>
      <c r="J1657" s="7" t="str">
        <f>IF(VLOOKUP($A1657,'V2.5.2 Measures'!$C:$W,16,FALSE)&lt;&gt; "", VLOOKUP($A1657,'V2.5.2 Measures'!$C:$W,16,FALSE),"N/A")</f>
        <v>N/A</v>
      </c>
      <c r="K1657" s="7" t="str">
        <f>IF(VLOOKUP($A1657,'V2.5.2 Measures'!$C:$W,17,FALSE)&lt;&gt; "", VLOOKUP($A1657,'V2.5.2 Measures'!$C:$W,17,FALSE),"N/A")</f>
        <v>N/A</v>
      </c>
      <c r="L1657" s="7" t="str">
        <f>IF(VLOOKUP($A1657,'V2.5.2 Measures'!$C:$W,18,FALSE)&lt;&gt; "", VLOOKUP($A1657,'V2.5.2 Measures'!$C:$W,18,FALSE),"N/A")</f>
        <v>Default</v>
      </c>
      <c r="M1657" s="7" t="str">
        <f>IF(VLOOKUP($A1657,'V2.5.2 Measures'!$C:$W,19,FALSE)&lt;&gt; "", VLOOKUP($A1657,'V2.5.2 Measures'!$C:$W,19,FALSE),"N/A")</f>
        <v>SAS</v>
      </c>
      <c r="N1657" s="7" t="str">
        <f>IF(VLOOKUP($A1657,'V2.5.2 Measures'!$C:$W,20,FALSE)&lt;&gt; "", VLOOKUP($A1657,'V2.5.2 Measures'!$C:$W,20,FALSE),"N/A")</f>
        <v>V1.1</v>
      </c>
      <c r="O1657" s="7" t="str">
        <f>IF(VLOOKUP($A1657,'V2.5.2 Measures'!$C:$W,21,FALSE)&lt;&gt; "", VLOOKUP($A1657,'V2.5.2 Measures'!$C:$W,21,FALSE),"N/A")</f>
        <v>V2.3</v>
      </c>
      <c r="P1657" s="7" t="e">
        <f>IF(VLOOKUP($A1657,'V2.5.2 Measures'!$C:$W,22,FALSE)&lt;&gt; "", VLOOKUP($A1657,'V2.5.2 Measures'!$C:$W,22,FALSE),"N/A")</f>
        <v>#REF!</v>
      </c>
      <c r="Q1657" s="7" t="e">
        <f>IF(VLOOKUP($A1657,'V2.5.2 Measures'!$C:$W,23,FALSE)&lt;&gt; "", VLOOKUP($A1657,'V2.5.2 Measures'!$C:$W,23,FALSE),"N/A")</f>
        <v>#REF!</v>
      </c>
      <c r="R1657" s="7" t="e">
        <f>IF(VLOOKUP($A1657,'V2.5.2 Measures'!$C:$W,24,FALSE)&lt;&gt; "", VLOOKUP($A1657,'V2.5.2 Measures'!$C:$W,24,FALSE),"N/A")</f>
        <v>#REF!</v>
      </c>
      <c r="S1657" s="7" t="e">
        <f>IF(VLOOKUP($A1657,'V2.5.2 Measures'!$C:$W,25,FALSE)&lt;&gt; "", VLOOKUP($A1657,'V2.5.2 Measures'!$C:$W,25,FALSE),"N/A")</f>
        <v>#REF!</v>
      </c>
      <c r="T1657" s="7" t="str">
        <f>IF(VLOOKUP($A1657,'V2.5.2 Measures'!$C:$W,2,FALSE)&lt;&gt; "", VLOOKUP($A1657,'V2.5.2 Measures'!$C:$W,2,FALSE),"N/A")</f>
        <v>FFS-10-038-34</v>
      </c>
      <c r="U1657" s="7" t="str">
        <f>IF(VLOOKUP($A1657,'V2.5.2 Measures'!$C:$W,3,FALSE)&lt;&gt; "", VLOOKUP($A1657,'V2.5.2 Measures'!$C:$W,3,FALSE),"N/A")</f>
        <v>% of records with TYPE-OF-SERVICE = 35 (Dentures)</v>
      </c>
      <c r="V1657" s="7" t="e">
        <f>IF(VLOOKUP($A1657,'V2.5.2 Measures'!$C:$W,26,FALSE)&lt;&gt; "", VLOOKUP($A1657,'V2.5.2 Measures'!$C:$W,26,FALSE),"N/A")</f>
        <v>#REF!</v>
      </c>
      <c r="W1657" s="7" t="e">
        <f>IF(VLOOKUP($A1657,'V2.5.2 Measures'!$C:$W,44,FALSE)&lt;&gt; "", VLOOKUP($A1657,'V2.5.2 Measures'!$C:$W,44,FALSE),"N/A")</f>
        <v>#REF!</v>
      </c>
    </row>
    <row r="1658" spans="1:23" x14ac:dyDescent="0.35">
      <c r="A1658" s="7" t="str">
        <f>'V2.5.2 Measures'!C1121</f>
        <v>FFS10.35</v>
      </c>
      <c r="B1658" s="7" t="str">
        <f>VLOOKUP($A1658,'V2.5.2 Measures'!$C:$W,6,FALSE)</f>
        <v>Medicaid FFS: Original, Crossover, Paid Claims</v>
      </c>
      <c r="C1658" s="7" t="str">
        <f>VLOOKUP($A1658,'V2.5.2 Measures'!$C:$W,8,FALSE)</f>
        <v>No</v>
      </c>
      <c r="D1658" s="7" t="str">
        <f>IF(VLOOKUP($A1658,'V2.5.2 Measures'!$C:$W,4,FALSE)="","",VLOOKUP($A1658,'V2.5.2 Measures'!$C:$W,4,FALSE))</f>
        <v>Claims Percentage</v>
      </c>
      <c r="E1658" s="7" t="str">
        <f>IF((VLOOKUP($A1658,'V2.5.2 Measures'!$C:$W,8,FALSE)&lt;&gt;"")*AND(VLOOKUP($A1658,'V2.5.2 Measures'!$C:$W,8,FALSE)&lt;&gt;"TBD"),VLOOKUP($A1658,'V2.5.2 Measures'!$C:$W,8,FALSE),"N/A")</f>
        <v>No</v>
      </c>
      <c r="F1658" s="7" t="str">
        <f>IF((VLOOKUP($A1658,'V2.5.2 Measures'!$C:$W,9,FALSE)&lt;&gt;"")*AND(VLOOKUP($A1658,'V2.5.2 Measures'!$C:$W,9,FALSE)&lt;&gt;"TBD"),VLOOKUP($A1658,'V2.5.2 Measures'!$C:$W,9,FALSE),"N/A")</f>
        <v>N/A</v>
      </c>
      <c r="G1658" s="7" t="str">
        <f>IF((VLOOKUP($A1658,'V2.5.2 Measures'!$C:$W,10,FALSE)&lt;&gt;"")*AND(VLOOKUP($A1658,'V2.5.2 Measures'!$C:$W,10,FALSE)&lt;&gt;"TBD"),VLOOKUP($A1658,'V2.5.2 Measures'!$C:$W,10,FALSE),"N/A")</f>
        <v>N/A</v>
      </c>
      <c r="H1658" s="7" t="str">
        <f>IF(VLOOKUP($A1658,'V2.5.2 Measures'!$C:$W,14,FALSE)&lt;&gt; "", VLOOKUP($A1658,'V2.5.2 Measures'!$C:$W,14,FALSE),"N/A")</f>
        <v>N/A</v>
      </c>
      <c r="I1658" s="7">
        <f>IF(VLOOKUP($A1658,'V2.5.2 Measures'!$C:$W,15,FALSE)&lt;&gt; "", VLOOKUP($A1658,'V2.5.2 Measures'!$C:$W,15,FALSE),"N/A")</f>
        <v>0.1</v>
      </c>
      <c r="J1658" s="7" t="str">
        <f>IF(VLOOKUP($A1658,'V2.5.2 Measures'!$C:$W,16,FALSE)&lt;&gt; "", VLOOKUP($A1658,'V2.5.2 Measures'!$C:$W,16,FALSE),"N/A")</f>
        <v>N/A</v>
      </c>
      <c r="K1658" s="7" t="str">
        <f>IF(VLOOKUP($A1658,'V2.5.2 Measures'!$C:$W,17,FALSE)&lt;&gt; "", VLOOKUP($A1658,'V2.5.2 Measures'!$C:$W,17,FALSE),"N/A")</f>
        <v>N/A</v>
      </c>
      <c r="L1658" s="7" t="str">
        <f>IF(VLOOKUP($A1658,'V2.5.2 Measures'!$C:$W,18,FALSE)&lt;&gt; "", VLOOKUP($A1658,'V2.5.2 Measures'!$C:$W,18,FALSE),"N/A")</f>
        <v>Default</v>
      </c>
      <c r="M1658" s="7" t="str">
        <f>IF(VLOOKUP($A1658,'V2.5.2 Measures'!$C:$W,19,FALSE)&lt;&gt; "", VLOOKUP($A1658,'V2.5.2 Measures'!$C:$W,19,FALSE),"N/A")</f>
        <v>SAS</v>
      </c>
      <c r="N1658" s="7" t="str">
        <f>IF(VLOOKUP($A1658,'V2.5.2 Measures'!$C:$W,20,FALSE)&lt;&gt; "", VLOOKUP($A1658,'V2.5.2 Measures'!$C:$W,20,FALSE),"N/A")</f>
        <v>V1.1</v>
      </c>
      <c r="O1658" s="7" t="str">
        <f>IF(VLOOKUP($A1658,'V2.5.2 Measures'!$C:$W,21,FALSE)&lt;&gt; "", VLOOKUP($A1658,'V2.5.2 Measures'!$C:$W,21,FALSE),"N/A")</f>
        <v>V2.3</v>
      </c>
      <c r="P1658" s="7" t="e">
        <f>IF(VLOOKUP($A1658,'V2.5.2 Measures'!$C:$W,22,FALSE)&lt;&gt; "", VLOOKUP($A1658,'V2.5.2 Measures'!$C:$W,22,FALSE),"N/A")</f>
        <v>#REF!</v>
      </c>
      <c r="Q1658" s="7" t="e">
        <f>IF(VLOOKUP($A1658,'V2.5.2 Measures'!$C:$W,23,FALSE)&lt;&gt; "", VLOOKUP($A1658,'V2.5.2 Measures'!$C:$W,23,FALSE),"N/A")</f>
        <v>#REF!</v>
      </c>
      <c r="R1658" s="7" t="e">
        <f>IF(VLOOKUP($A1658,'V2.5.2 Measures'!$C:$W,24,FALSE)&lt;&gt; "", VLOOKUP($A1658,'V2.5.2 Measures'!$C:$W,24,FALSE),"N/A")</f>
        <v>#REF!</v>
      </c>
      <c r="S1658" s="7" t="e">
        <f>IF(VLOOKUP($A1658,'V2.5.2 Measures'!$C:$W,25,FALSE)&lt;&gt; "", VLOOKUP($A1658,'V2.5.2 Measures'!$C:$W,25,FALSE),"N/A")</f>
        <v>#REF!</v>
      </c>
      <c r="T1658" s="7" t="str">
        <f>IF(VLOOKUP($A1658,'V2.5.2 Measures'!$C:$W,2,FALSE)&lt;&gt; "", VLOOKUP($A1658,'V2.5.2 Measures'!$C:$W,2,FALSE),"N/A")</f>
        <v>FFS-10-039-35</v>
      </c>
      <c r="U1658" s="7" t="str">
        <f>IF(VLOOKUP($A1658,'V2.5.2 Measures'!$C:$W,3,FALSE)&lt;&gt; "", VLOOKUP($A1658,'V2.5.2 Measures'!$C:$W,3,FALSE),"N/A")</f>
        <v>% of records with TYPE-OF-SERVICE = 36 (Medical equipment/prosthetic devices)</v>
      </c>
      <c r="V1658" s="7" t="e">
        <f>IF(VLOOKUP($A1658,'V2.5.2 Measures'!$C:$W,26,FALSE)&lt;&gt; "", VLOOKUP($A1658,'V2.5.2 Measures'!$C:$W,26,FALSE),"N/A")</f>
        <v>#REF!</v>
      </c>
      <c r="W1658" s="7" t="e">
        <f>IF(VLOOKUP($A1658,'V2.5.2 Measures'!$C:$W,44,FALSE)&lt;&gt; "", VLOOKUP($A1658,'V2.5.2 Measures'!$C:$W,44,FALSE),"N/A")</f>
        <v>#REF!</v>
      </c>
    </row>
    <row r="1659" spans="1:23" x14ac:dyDescent="0.35">
      <c r="A1659" s="7" t="str">
        <f>'V2.5.2 Measures'!C1122</f>
        <v>FFS10.36</v>
      </c>
      <c r="B1659" s="7" t="str">
        <f>VLOOKUP($A1659,'V2.5.2 Measures'!$C:$W,6,FALSE)</f>
        <v>Medicaid FFS: Original, Crossover, Paid Claims</v>
      </c>
      <c r="C1659" s="7" t="str">
        <f>VLOOKUP($A1659,'V2.5.2 Measures'!$C:$W,8,FALSE)</f>
        <v>No</v>
      </c>
      <c r="D1659" s="7" t="str">
        <f>IF(VLOOKUP($A1659,'V2.5.2 Measures'!$C:$W,4,FALSE)="","",VLOOKUP($A1659,'V2.5.2 Measures'!$C:$W,4,FALSE))</f>
        <v>Claims Percentage</v>
      </c>
      <c r="E1659" s="7" t="str">
        <f>IF((VLOOKUP($A1659,'V2.5.2 Measures'!$C:$W,8,FALSE)&lt;&gt;"")*AND(VLOOKUP($A1659,'V2.5.2 Measures'!$C:$W,8,FALSE)&lt;&gt;"TBD"),VLOOKUP($A1659,'V2.5.2 Measures'!$C:$W,8,FALSE),"N/A")</f>
        <v>No</v>
      </c>
      <c r="F1659" s="7" t="str">
        <f>IF((VLOOKUP($A1659,'V2.5.2 Measures'!$C:$W,9,FALSE)&lt;&gt;"")*AND(VLOOKUP($A1659,'V2.5.2 Measures'!$C:$W,9,FALSE)&lt;&gt;"TBD"),VLOOKUP($A1659,'V2.5.2 Measures'!$C:$W,9,FALSE),"N/A")</f>
        <v>N/A</v>
      </c>
      <c r="G1659" s="7" t="str">
        <f>IF((VLOOKUP($A1659,'V2.5.2 Measures'!$C:$W,10,FALSE)&lt;&gt;"")*AND(VLOOKUP($A1659,'V2.5.2 Measures'!$C:$W,10,FALSE)&lt;&gt;"TBD"),VLOOKUP($A1659,'V2.5.2 Measures'!$C:$W,10,FALSE),"N/A")</f>
        <v>N/A</v>
      </c>
      <c r="H1659" s="7" t="str">
        <f>IF(VLOOKUP($A1659,'V2.5.2 Measures'!$C:$W,14,FALSE)&lt;&gt; "", VLOOKUP($A1659,'V2.5.2 Measures'!$C:$W,14,FALSE),"N/A")</f>
        <v>N/A</v>
      </c>
      <c r="I1659" s="7">
        <f>IF(VLOOKUP($A1659,'V2.5.2 Measures'!$C:$W,15,FALSE)&lt;&gt; "", VLOOKUP($A1659,'V2.5.2 Measures'!$C:$W,15,FALSE),"N/A")</f>
        <v>0.1</v>
      </c>
      <c r="J1659" s="7" t="str">
        <f>IF(VLOOKUP($A1659,'V2.5.2 Measures'!$C:$W,16,FALSE)&lt;&gt; "", VLOOKUP($A1659,'V2.5.2 Measures'!$C:$W,16,FALSE),"N/A")</f>
        <v>N/A</v>
      </c>
      <c r="K1659" s="7" t="str">
        <f>IF(VLOOKUP($A1659,'V2.5.2 Measures'!$C:$W,17,FALSE)&lt;&gt; "", VLOOKUP($A1659,'V2.5.2 Measures'!$C:$W,17,FALSE),"N/A")</f>
        <v>N/A</v>
      </c>
      <c r="L1659" s="7" t="str">
        <f>IF(VLOOKUP($A1659,'V2.5.2 Measures'!$C:$W,18,FALSE)&lt;&gt; "", VLOOKUP($A1659,'V2.5.2 Measures'!$C:$W,18,FALSE),"N/A")</f>
        <v>Default</v>
      </c>
      <c r="M1659" s="7" t="str">
        <f>IF(VLOOKUP($A1659,'V2.5.2 Measures'!$C:$W,19,FALSE)&lt;&gt; "", VLOOKUP($A1659,'V2.5.2 Measures'!$C:$W,19,FALSE),"N/A")</f>
        <v>SAS</v>
      </c>
      <c r="N1659" s="7" t="str">
        <f>IF(VLOOKUP($A1659,'V2.5.2 Measures'!$C:$W,20,FALSE)&lt;&gt; "", VLOOKUP($A1659,'V2.5.2 Measures'!$C:$W,20,FALSE),"N/A")</f>
        <v>V1.1</v>
      </c>
      <c r="O1659" s="7" t="str">
        <f>IF(VLOOKUP($A1659,'V2.5.2 Measures'!$C:$W,21,FALSE)&lt;&gt; "", VLOOKUP($A1659,'V2.5.2 Measures'!$C:$W,21,FALSE),"N/A")</f>
        <v>V2.3</v>
      </c>
      <c r="P1659" s="7" t="e">
        <f>IF(VLOOKUP($A1659,'V2.5.2 Measures'!$C:$W,22,FALSE)&lt;&gt; "", VLOOKUP($A1659,'V2.5.2 Measures'!$C:$W,22,FALSE),"N/A")</f>
        <v>#REF!</v>
      </c>
      <c r="Q1659" s="7" t="e">
        <f>IF(VLOOKUP($A1659,'V2.5.2 Measures'!$C:$W,23,FALSE)&lt;&gt; "", VLOOKUP($A1659,'V2.5.2 Measures'!$C:$W,23,FALSE),"N/A")</f>
        <v>#REF!</v>
      </c>
      <c r="R1659" s="7" t="e">
        <f>IF(VLOOKUP($A1659,'V2.5.2 Measures'!$C:$W,24,FALSE)&lt;&gt; "", VLOOKUP($A1659,'V2.5.2 Measures'!$C:$W,24,FALSE),"N/A")</f>
        <v>#REF!</v>
      </c>
      <c r="S1659" s="7" t="e">
        <f>IF(VLOOKUP($A1659,'V2.5.2 Measures'!$C:$W,25,FALSE)&lt;&gt; "", VLOOKUP($A1659,'V2.5.2 Measures'!$C:$W,25,FALSE),"N/A")</f>
        <v>#REF!</v>
      </c>
      <c r="T1659" s="7" t="str">
        <f>IF(VLOOKUP($A1659,'V2.5.2 Measures'!$C:$W,2,FALSE)&lt;&gt; "", VLOOKUP($A1659,'V2.5.2 Measures'!$C:$W,2,FALSE),"N/A")</f>
        <v>FFS-10-040-36</v>
      </c>
      <c r="U1659" s="7" t="str">
        <f>IF(VLOOKUP($A1659,'V2.5.2 Measures'!$C:$W,3,FALSE)&lt;&gt; "", VLOOKUP($A1659,'V2.5.2 Measures'!$C:$W,3,FALSE),"N/A")</f>
        <v>% of records with TYPE-OF-SERVICE = 37 (Eyeglasses)</v>
      </c>
      <c r="V1659" s="7" t="e">
        <f>IF(VLOOKUP($A1659,'V2.5.2 Measures'!$C:$W,26,FALSE)&lt;&gt; "", VLOOKUP($A1659,'V2.5.2 Measures'!$C:$W,26,FALSE),"N/A")</f>
        <v>#REF!</v>
      </c>
      <c r="W1659" s="7" t="e">
        <f>IF(VLOOKUP($A1659,'V2.5.2 Measures'!$C:$W,44,FALSE)&lt;&gt; "", VLOOKUP($A1659,'V2.5.2 Measures'!$C:$W,44,FALSE),"N/A")</f>
        <v>#REF!</v>
      </c>
    </row>
    <row r="1660" spans="1:23" x14ac:dyDescent="0.35">
      <c r="A1660" s="7" t="str">
        <f>'V2.5.2 Measures'!C1123</f>
        <v>FFS10.37</v>
      </c>
      <c r="B1660" s="7" t="str">
        <f>VLOOKUP($A1660,'V2.5.2 Measures'!$C:$W,6,FALSE)</f>
        <v>Medicaid FFS: Original, Crossover, Paid Claims</v>
      </c>
      <c r="C1660" s="7" t="str">
        <f>VLOOKUP($A1660,'V2.5.2 Measures'!$C:$W,8,FALSE)</f>
        <v>No</v>
      </c>
      <c r="D1660" s="7" t="str">
        <f>IF(VLOOKUP($A1660,'V2.5.2 Measures'!$C:$W,4,FALSE)="","",VLOOKUP($A1660,'V2.5.2 Measures'!$C:$W,4,FALSE))</f>
        <v>Claims Percentage</v>
      </c>
      <c r="E1660" s="7" t="str">
        <f>IF((VLOOKUP($A1660,'V2.5.2 Measures'!$C:$W,8,FALSE)&lt;&gt;"")*AND(VLOOKUP($A1660,'V2.5.2 Measures'!$C:$W,8,FALSE)&lt;&gt;"TBD"),VLOOKUP($A1660,'V2.5.2 Measures'!$C:$W,8,FALSE),"N/A")</f>
        <v>No</v>
      </c>
      <c r="F1660" s="7" t="str">
        <f>IF((VLOOKUP($A1660,'V2.5.2 Measures'!$C:$W,9,FALSE)&lt;&gt;"")*AND(VLOOKUP($A1660,'V2.5.2 Measures'!$C:$W,9,FALSE)&lt;&gt;"TBD"),VLOOKUP($A1660,'V2.5.2 Measures'!$C:$W,9,FALSE),"N/A")</f>
        <v>N/A</v>
      </c>
      <c r="G1660" s="7" t="str">
        <f>IF((VLOOKUP($A1660,'V2.5.2 Measures'!$C:$W,10,FALSE)&lt;&gt;"")*AND(VLOOKUP($A1660,'V2.5.2 Measures'!$C:$W,10,FALSE)&lt;&gt;"TBD"),VLOOKUP($A1660,'V2.5.2 Measures'!$C:$W,10,FALSE),"N/A")</f>
        <v>N/A</v>
      </c>
      <c r="H1660" s="7" t="str">
        <f>IF(VLOOKUP($A1660,'V2.5.2 Measures'!$C:$W,14,FALSE)&lt;&gt; "", VLOOKUP($A1660,'V2.5.2 Measures'!$C:$W,14,FALSE),"N/A")</f>
        <v>N/A</v>
      </c>
      <c r="I1660" s="7">
        <f>IF(VLOOKUP($A1660,'V2.5.2 Measures'!$C:$W,15,FALSE)&lt;&gt; "", VLOOKUP($A1660,'V2.5.2 Measures'!$C:$W,15,FALSE),"N/A")</f>
        <v>0.1</v>
      </c>
      <c r="J1660" s="7" t="str">
        <f>IF(VLOOKUP($A1660,'V2.5.2 Measures'!$C:$W,16,FALSE)&lt;&gt; "", VLOOKUP($A1660,'V2.5.2 Measures'!$C:$W,16,FALSE),"N/A")</f>
        <v>N/A</v>
      </c>
      <c r="K1660" s="7" t="str">
        <f>IF(VLOOKUP($A1660,'V2.5.2 Measures'!$C:$W,17,FALSE)&lt;&gt; "", VLOOKUP($A1660,'V2.5.2 Measures'!$C:$W,17,FALSE),"N/A")</f>
        <v>N/A</v>
      </c>
      <c r="L1660" s="7" t="str">
        <f>IF(VLOOKUP($A1660,'V2.5.2 Measures'!$C:$W,18,FALSE)&lt;&gt; "", VLOOKUP($A1660,'V2.5.2 Measures'!$C:$W,18,FALSE),"N/A")</f>
        <v>Default</v>
      </c>
      <c r="M1660" s="7" t="str">
        <f>IF(VLOOKUP($A1660,'V2.5.2 Measures'!$C:$W,19,FALSE)&lt;&gt; "", VLOOKUP($A1660,'V2.5.2 Measures'!$C:$W,19,FALSE),"N/A")</f>
        <v>SAS</v>
      </c>
      <c r="N1660" s="7" t="str">
        <f>IF(VLOOKUP($A1660,'V2.5.2 Measures'!$C:$W,20,FALSE)&lt;&gt; "", VLOOKUP($A1660,'V2.5.2 Measures'!$C:$W,20,FALSE),"N/A")</f>
        <v>V1.1</v>
      </c>
      <c r="O1660" s="7" t="str">
        <f>IF(VLOOKUP($A1660,'V2.5.2 Measures'!$C:$W,21,FALSE)&lt;&gt; "", VLOOKUP($A1660,'V2.5.2 Measures'!$C:$W,21,FALSE),"N/A")</f>
        <v>V2.3</v>
      </c>
      <c r="P1660" s="7" t="e">
        <f>IF(VLOOKUP($A1660,'V2.5.2 Measures'!$C:$W,22,FALSE)&lt;&gt; "", VLOOKUP($A1660,'V2.5.2 Measures'!$C:$W,22,FALSE),"N/A")</f>
        <v>#REF!</v>
      </c>
      <c r="Q1660" s="7" t="e">
        <f>IF(VLOOKUP($A1660,'V2.5.2 Measures'!$C:$W,23,FALSE)&lt;&gt; "", VLOOKUP($A1660,'V2.5.2 Measures'!$C:$W,23,FALSE),"N/A")</f>
        <v>#REF!</v>
      </c>
      <c r="R1660" s="7" t="e">
        <f>IF(VLOOKUP($A1660,'V2.5.2 Measures'!$C:$W,24,FALSE)&lt;&gt; "", VLOOKUP($A1660,'V2.5.2 Measures'!$C:$W,24,FALSE),"N/A")</f>
        <v>#REF!</v>
      </c>
      <c r="S1660" s="7" t="e">
        <f>IF(VLOOKUP($A1660,'V2.5.2 Measures'!$C:$W,25,FALSE)&lt;&gt; "", VLOOKUP($A1660,'V2.5.2 Measures'!$C:$W,25,FALSE),"N/A")</f>
        <v>#REF!</v>
      </c>
      <c r="T1660" s="7" t="str">
        <f>IF(VLOOKUP($A1660,'V2.5.2 Measures'!$C:$W,2,FALSE)&lt;&gt; "", VLOOKUP($A1660,'V2.5.2 Measures'!$C:$W,2,FALSE),"N/A")</f>
        <v>FFS-10-041-37</v>
      </c>
      <c r="U1660" s="7" t="str">
        <f>IF(VLOOKUP($A1660,'V2.5.2 Measures'!$C:$W,3,FALSE)&lt;&gt; "", VLOOKUP($A1660,'V2.5.2 Measures'!$C:$W,3,FALSE),"N/A")</f>
        <v>% of records with TYPE-OF-SERVICE = 38 (Hearing Aids)</v>
      </c>
      <c r="V1660" s="7" t="e">
        <f>IF(VLOOKUP($A1660,'V2.5.2 Measures'!$C:$W,26,FALSE)&lt;&gt; "", VLOOKUP($A1660,'V2.5.2 Measures'!$C:$W,26,FALSE),"N/A")</f>
        <v>#REF!</v>
      </c>
      <c r="W1660" s="7" t="e">
        <f>IF(VLOOKUP($A1660,'V2.5.2 Measures'!$C:$W,44,FALSE)&lt;&gt; "", VLOOKUP($A1660,'V2.5.2 Measures'!$C:$W,44,FALSE),"N/A")</f>
        <v>#REF!</v>
      </c>
    </row>
    <row r="1661" spans="1:23" x14ac:dyDescent="0.35">
      <c r="A1661" s="7" t="str">
        <f>'V2.5.2 Measures'!C1124</f>
        <v>FFS10.38</v>
      </c>
      <c r="B1661" s="7" t="str">
        <f>VLOOKUP($A1661,'V2.5.2 Measures'!$C:$W,6,FALSE)</f>
        <v>Medicaid FFS: Original, Crossover, Paid Claims</v>
      </c>
      <c r="C1661" s="7" t="str">
        <f>VLOOKUP($A1661,'V2.5.2 Measures'!$C:$W,8,FALSE)</f>
        <v>No</v>
      </c>
      <c r="D1661" s="7" t="str">
        <f>IF(VLOOKUP($A1661,'V2.5.2 Measures'!$C:$W,4,FALSE)="","",VLOOKUP($A1661,'V2.5.2 Measures'!$C:$W,4,FALSE))</f>
        <v>Claims Percentage</v>
      </c>
      <c r="E1661" s="7" t="str">
        <f>IF((VLOOKUP($A1661,'V2.5.2 Measures'!$C:$W,8,FALSE)&lt;&gt;"")*AND(VLOOKUP($A1661,'V2.5.2 Measures'!$C:$W,8,FALSE)&lt;&gt;"TBD"),VLOOKUP($A1661,'V2.5.2 Measures'!$C:$W,8,FALSE),"N/A")</f>
        <v>No</v>
      </c>
      <c r="F1661" s="7" t="str">
        <f>IF((VLOOKUP($A1661,'V2.5.2 Measures'!$C:$W,9,FALSE)&lt;&gt;"")*AND(VLOOKUP($A1661,'V2.5.2 Measures'!$C:$W,9,FALSE)&lt;&gt;"TBD"),VLOOKUP($A1661,'V2.5.2 Measures'!$C:$W,9,FALSE),"N/A")</f>
        <v>N/A</v>
      </c>
      <c r="G1661" s="7" t="str">
        <f>IF((VLOOKUP($A1661,'V2.5.2 Measures'!$C:$W,10,FALSE)&lt;&gt;"")*AND(VLOOKUP($A1661,'V2.5.2 Measures'!$C:$W,10,FALSE)&lt;&gt;"TBD"),VLOOKUP($A1661,'V2.5.2 Measures'!$C:$W,10,FALSE),"N/A")</f>
        <v>N/A</v>
      </c>
      <c r="H1661" s="7" t="str">
        <f>IF(VLOOKUP($A1661,'V2.5.2 Measures'!$C:$W,14,FALSE)&lt;&gt; "", VLOOKUP($A1661,'V2.5.2 Measures'!$C:$W,14,FALSE),"N/A")</f>
        <v>N/A</v>
      </c>
      <c r="I1661" s="7">
        <f>IF(VLOOKUP($A1661,'V2.5.2 Measures'!$C:$W,15,FALSE)&lt;&gt; "", VLOOKUP($A1661,'V2.5.2 Measures'!$C:$W,15,FALSE),"N/A")</f>
        <v>0.1</v>
      </c>
      <c r="J1661" s="7" t="str">
        <f>IF(VLOOKUP($A1661,'V2.5.2 Measures'!$C:$W,16,FALSE)&lt;&gt; "", VLOOKUP($A1661,'V2.5.2 Measures'!$C:$W,16,FALSE),"N/A")</f>
        <v>N/A</v>
      </c>
      <c r="K1661" s="7" t="str">
        <f>IF(VLOOKUP($A1661,'V2.5.2 Measures'!$C:$W,17,FALSE)&lt;&gt; "", VLOOKUP($A1661,'V2.5.2 Measures'!$C:$W,17,FALSE),"N/A")</f>
        <v>N/A</v>
      </c>
      <c r="L1661" s="7" t="str">
        <f>IF(VLOOKUP($A1661,'V2.5.2 Measures'!$C:$W,18,FALSE)&lt;&gt; "", VLOOKUP($A1661,'V2.5.2 Measures'!$C:$W,18,FALSE),"N/A")</f>
        <v>Default</v>
      </c>
      <c r="M1661" s="7" t="str">
        <f>IF(VLOOKUP($A1661,'V2.5.2 Measures'!$C:$W,19,FALSE)&lt;&gt; "", VLOOKUP($A1661,'V2.5.2 Measures'!$C:$W,19,FALSE),"N/A")</f>
        <v>SAS</v>
      </c>
      <c r="N1661" s="7" t="str">
        <f>IF(VLOOKUP($A1661,'V2.5.2 Measures'!$C:$W,20,FALSE)&lt;&gt; "", VLOOKUP($A1661,'V2.5.2 Measures'!$C:$W,20,FALSE),"N/A")</f>
        <v>V1.1</v>
      </c>
      <c r="O1661" s="7" t="str">
        <f>IF(VLOOKUP($A1661,'V2.5.2 Measures'!$C:$W,21,FALSE)&lt;&gt; "", VLOOKUP($A1661,'V2.5.2 Measures'!$C:$W,21,FALSE),"N/A")</f>
        <v>V2.3</v>
      </c>
      <c r="P1661" s="7" t="e">
        <f>IF(VLOOKUP($A1661,'V2.5.2 Measures'!$C:$W,22,FALSE)&lt;&gt; "", VLOOKUP($A1661,'V2.5.2 Measures'!$C:$W,22,FALSE),"N/A")</f>
        <v>#REF!</v>
      </c>
      <c r="Q1661" s="7" t="e">
        <f>IF(VLOOKUP($A1661,'V2.5.2 Measures'!$C:$W,23,FALSE)&lt;&gt; "", VLOOKUP($A1661,'V2.5.2 Measures'!$C:$W,23,FALSE),"N/A")</f>
        <v>#REF!</v>
      </c>
      <c r="R1661" s="7" t="e">
        <f>IF(VLOOKUP($A1661,'V2.5.2 Measures'!$C:$W,24,FALSE)&lt;&gt; "", VLOOKUP($A1661,'V2.5.2 Measures'!$C:$W,24,FALSE),"N/A")</f>
        <v>#REF!</v>
      </c>
      <c r="S1661" s="7" t="e">
        <f>IF(VLOOKUP($A1661,'V2.5.2 Measures'!$C:$W,25,FALSE)&lt;&gt; "", VLOOKUP($A1661,'V2.5.2 Measures'!$C:$W,25,FALSE),"N/A")</f>
        <v>#REF!</v>
      </c>
      <c r="T1661" s="7" t="str">
        <f>IF(VLOOKUP($A1661,'V2.5.2 Measures'!$C:$W,2,FALSE)&lt;&gt; "", VLOOKUP($A1661,'V2.5.2 Measures'!$C:$W,2,FALSE),"N/A")</f>
        <v>FFS-10-042-38</v>
      </c>
      <c r="U1661" s="7" t="str">
        <f>IF(VLOOKUP($A1661,'V2.5.2 Measures'!$C:$W,3,FALSE)&lt;&gt; "", VLOOKUP($A1661,'V2.5.2 Measures'!$C:$W,3,FALSE),"N/A")</f>
        <v>% of records with TYPE-OF-SERVICE = 39 (Diagnostic services)</v>
      </c>
      <c r="V1661" s="7" t="e">
        <f>IF(VLOOKUP($A1661,'V2.5.2 Measures'!$C:$W,26,FALSE)&lt;&gt; "", VLOOKUP($A1661,'V2.5.2 Measures'!$C:$W,26,FALSE),"N/A")</f>
        <v>#REF!</v>
      </c>
      <c r="W1661" s="7" t="e">
        <f>IF(VLOOKUP($A1661,'V2.5.2 Measures'!$C:$W,44,FALSE)&lt;&gt; "", VLOOKUP($A1661,'V2.5.2 Measures'!$C:$W,44,FALSE),"N/A")</f>
        <v>#REF!</v>
      </c>
    </row>
    <row r="1662" spans="1:23" x14ac:dyDescent="0.35">
      <c r="A1662" s="7" t="str">
        <f>'V2.5.2 Measures'!C1125</f>
        <v>FFS1.28</v>
      </c>
      <c r="B1662" s="7" t="str">
        <f>VLOOKUP($A1662,'V2.5.2 Measures'!$C:$W,6,FALSE)</f>
        <v>Medicaid FFS: Original, Non-Crossover, Paid Claims</v>
      </c>
      <c r="C1662" s="7" t="str">
        <f>VLOOKUP($A1662,'V2.5.2 Measures'!$C:$W,8,FALSE)</f>
        <v>TA- Inferential</v>
      </c>
      <c r="D1662" s="7" t="str">
        <f>IF(VLOOKUP($A1662,'V2.5.2 Measures'!$C:$W,4,FALSE)="","",VLOOKUP($A1662,'V2.5.2 Measures'!$C:$W,4,FALSE))</f>
        <v>Average # Occurrences</v>
      </c>
      <c r="E1662" s="7" t="str">
        <f>IF((VLOOKUP($A1662,'V2.5.2 Measures'!$C:$W,8,FALSE)&lt;&gt;"")*AND(VLOOKUP($A1662,'V2.5.2 Measures'!$C:$W,8,FALSE)&lt;&gt;"TBD"),VLOOKUP($A1662,'V2.5.2 Measures'!$C:$W,8,FALSE),"N/A")</f>
        <v>TA- Inferential</v>
      </c>
      <c r="F1662" s="7" t="str">
        <f>IF((VLOOKUP($A1662,'V2.5.2 Measures'!$C:$W,9,FALSE)&lt;&gt;"")*AND(VLOOKUP($A1662,'V2.5.2 Measures'!$C:$W,9,FALSE)&lt;&gt;"TBD"),VLOOKUP($A1662,'V2.5.2 Measures'!$C:$W,9,FALSE),"N/A")</f>
        <v>High</v>
      </c>
      <c r="G1662" s="7">
        <f>IF((VLOOKUP($A1662,'V2.5.2 Measures'!$C:$W,10,FALSE)&lt;&gt;"")*AND(VLOOKUP($A1662,'V2.5.2 Measures'!$C:$W,10,FALSE)&lt;&gt;"TBD"),VLOOKUP($A1662,'V2.5.2 Measures'!$C:$W,10,FALSE),"N/A")</f>
        <v>20</v>
      </c>
      <c r="H1662" s="7">
        <f>IF(VLOOKUP($A1662,'V2.5.2 Measures'!$C:$W,14,FALSE)&lt;&gt; "", VLOOKUP($A1662,'V2.5.2 Measures'!$C:$W,14,FALSE),"N/A")</f>
        <v>12</v>
      </c>
      <c r="I1662" s="7">
        <f>IF(VLOOKUP($A1662,'V2.5.2 Measures'!$C:$W,15,FALSE)&lt;&gt; "", VLOOKUP($A1662,'V2.5.2 Measures'!$C:$W,15,FALSE),"N/A")</f>
        <v>0.15</v>
      </c>
      <c r="J1662" s="7">
        <f>IF(VLOOKUP($A1662,'V2.5.2 Measures'!$C:$W,16,FALSE)&lt;&gt; "", VLOOKUP($A1662,'V2.5.2 Measures'!$C:$W,16,FALSE),"N/A")</f>
        <v>2</v>
      </c>
      <c r="K1662" s="7">
        <f>IF(VLOOKUP($A1662,'V2.5.2 Measures'!$C:$W,17,FALSE)&lt;&gt; "", VLOOKUP($A1662,'V2.5.2 Measures'!$C:$W,17,FALSE),"N/A")</f>
        <v>12</v>
      </c>
      <c r="L1662" s="7" t="str">
        <f>IF(VLOOKUP($A1662,'V2.5.2 Measures'!$C:$W,18,FALSE)&lt;&gt; "", VLOOKUP($A1662,'V2.5.2 Measures'!$C:$W,18,FALSE),"N/A")</f>
        <v>Default</v>
      </c>
      <c r="M1662" s="7" t="str">
        <f>IF(VLOOKUP($A1662,'V2.5.2 Measures'!$C:$W,19,FALSE)&lt;&gt; "", VLOOKUP($A1662,'V2.5.2 Measures'!$C:$W,19,FALSE),"N/A")</f>
        <v>SAS</v>
      </c>
      <c r="N1662" s="7" t="str">
        <f>IF(VLOOKUP($A1662,'V2.5.2 Measures'!$C:$W,20,FALSE)&lt;&gt; "", VLOOKUP($A1662,'V2.5.2 Measures'!$C:$W,20,FALSE),"N/A")</f>
        <v>V1.1</v>
      </c>
      <c r="O1662" s="7" t="str">
        <f>IF(VLOOKUP($A1662,'V2.5.2 Measures'!$C:$W,21,FALSE)&lt;&gt; "", VLOOKUP($A1662,'V2.5.2 Measures'!$C:$W,21,FALSE),"N/A")</f>
        <v>V1.7</v>
      </c>
      <c r="P1662" s="7" t="e">
        <f>IF(VLOOKUP($A1662,'V2.5.2 Measures'!$C:$W,22,FALSE)&lt;&gt; "", VLOOKUP($A1662,'V2.5.2 Measures'!$C:$W,22,FALSE),"N/A")</f>
        <v>#REF!</v>
      </c>
      <c r="Q1662" s="7" t="e">
        <f>IF(VLOOKUP($A1662,'V2.5.2 Measures'!$C:$W,23,FALSE)&lt;&gt; "", VLOOKUP($A1662,'V2.5.2 Measures'!$C:$W,23,FALSE),"N/A")</f>
        <v>#REF!</v>
      </c>
      <c r="R1662" s="7" t="e">
        <f>IF(VLOOKUP($A1662,'V2.5.2 Measures'!$C:$W,24,FALSE)&lt;&gt; "", VLOOKUP($A1662,'V2.5.2 Measures'!$C:$W,24,FALSE),"N/A")</f>
        <v>#REF!</v>
      </c>
      <c r="S1662" s="7" t="e">
        <f>IF(VLOOKUP($A1662,'V2.5.2 Measures'!$C:$W,25,FALSE)&lt;&gt; "", VLOOKUP($A1662,'V2.5.2 Measures'!$C:$W,25,FALSE),"N/A")</f>
        <v>#REF!</v>
      </c>
      <c r="T1662" s="7" t="str">
        <f>IF(VLOOKUP($A1662,'V2.5.2 Measures'!$C:$W,2,FALSE)&lt;&gt; "", VLOOKUP($A1662,'V2.5.2 Measures'!$C:$W,2,FALSE),"N/A")</f>
        <v>FFS-1-004-28</v>
      </c>
      <c r="U1662" s="7" t="str">
        <f>IF(VLOOKUP($A1662,'V2.5.2 Measures'!$C:$W,3,FALSE)&lt;&gt; "", VLOOKUP($A1662,'V2.5.2 Measures'!$C:$W,3,FALSE),"N/A")</f>
        <v>Average # of diagnoses</v>
      </c>
      <c r="V1662" s="7" t="e">
        <f>IF(VLOOKUP($A1662,'V2.5.2 Measures'!$C:$W,26,FALSE)&lt;&gt; "", VLOOKUP($A1662,'V2.5.2 Measures'!$C:$W,26,FALSE),"N/A")</f>
        <v>#REF!</v>
      </c>
      <c r="W1662" s="7" t="e">
        <f>IF(VLOOKUP($A1662,'V2.5.2 Measures'!$C:$W,44,FALSE)&lt;&gt; "", VLOOKUP($A1662,'V2.5.2 Measures'!$C:$W,44,FALSE),"N/A")</f>
        <v>#REF!</v>
      </c>
    </row>
    <row r="1663" spans="1:23" x14ac:dyDescent="0.35">
      <c r="A1663" s="7" t="str">
        <f>'V2.5.2 Measures'!C1126</f>
        <v>FFS10.40</v>
      </c>
      <c r="B1663" s="7" t="str">
        <f>VLOOKUP($A1663,'V2.5.2 Measures'!$C:$W,6,FALSE)</f>
        <v>Medicaid FFS: Original, Crossover, Paid Claims</v>
      </c>
      <c r="C1663" s="7" t="str">
        <f>VLOOKUP($A1663,'V2.5.2 Measures'!$C:$W,8,FALSE)</f>
        <v>No</v>
      </c>
      <c r="D1663" s="7" t="str">
        <f>IF(VLOOKUP($A1663,'V2.5.2 Measures'!$C:$W,4,FALSE)="","",VLOOKUP($A1663,'V2.5.2 Measures'!$C:$W,4,FALSE))</f>
        <v>Claims Percentage</v>
      </c>
      <c r="E1663" s="7" t="str">
        <f>IF((VLOOKUP($A1663,'V2.5.2 Measures'!$C:$W,8,FALSE)&lt;&gt;"")*AND(VLOOKUP($A1663,'V2.5.2 Measures'!$C:$W,8,FALSE)&lt;&gt;"TBD"),VLOOKUP($A1663,'V2.5.2 Measures'!$C:$W,8,FALSE),"N/A")</f>
        <v>No</v>
      </c>
      <c r="F1663" s="7" t="str">
        <f>IF((VLOOKUP($A1663,'V2.5.2 Measures'!$C:$W,9,FALSE)&lt;&gt;"")*AND(VLOOKUP($A1663,'V2.5.2 Measures'!$C:$W,9,FALSE)&lt;&gt;"TBD"),VLOOKUP($A1663,'V2.5.2 Measures'!$C:$W,9,FALSE),"N/A")</f>
        <v>N/A</v>
      </c>
      <c r="G1663" s="7" t="str">
        <f>IF((VLOOKUP($A1663,'V2.5.2 Measures'!$C:$W,10,FALSE)&lt;&gt;"")*AND(VLOOKUP($A1663,'V2.5.2 Measures'!$C:$W,10,FALSE)&lt;&gt;"TBD"),VLOOKUP($A1663,'V2.5.2 Measures'!$C:$W,10,FALSE),"N/A")</f>
        <v>N/A</v>
      </c>
      <c r="H1663" s="7" t="str">
        <f>IF(VLOOKUP($A1663,'V2.5.2 Measures'!$C:$W,14,FALSE)&lt;&gt; "", VLOOKUP($A1663,'V2.5.2 Measures'!$C:$W,14,FALSE),"N/A")</f>
        <v>N/A</v>
      </c>
      <c r="I1663" s="7">
        <f>IF(VLOOKUP($A1663,'V2.5.2 Measures'!$C:$W,15,FALSE)&lt;&gt; "", VLOOKUP($A1663,'V2.5.2 Measures'!$C:$W,15,FALSE),"N/A")</f>
        <v>0.1</v>
      </c>
      <c r="J1663" s="7" t="str">
        <f>IF(VLOOKUP($A1663,'V2.5.2 Measures'!$C:$W,16,FALSE)&lt;&gt; "", VLOOKUP($A1663,'V2.5.2 Measures'!$C:$W,16,FALSE),"N/A")</f>
        <v>N/A</v>
      </c>
      <c r="K1663" s="7" t="str">
        <f>IF(VLOOKUP($A1663,'V2.5.2 Measures'!$C:$W,17,FALSE)&lt;&gt; "", VLOOKUP($A1663,'V2.5.2 Measures'!$C:$W,17,FALSE),"N/A")</f>
        <v>N/A</v>
      </c>
      <c r="L1663" s="7" t="str">
        <f>IF(VLOOKUP($A1663,'V2.5.2 Measures'!$C:$W,18,FALSE)&lt;&gt; "", VLOOKUP($A1663,'V2.5.2 Measures'!$C:$W,18,FALSE),"N/A")</f>
        <v>Default</v>
      </c>
      <c r="M1663" s="7" t="str">
        <f>IF(VLOOKUP($A1663,'V2.5.2 Measures'!$C:$W,19,FALSE)&lt;&gt; "", VLOOKUP($A1663,'V2.5.2 Measures'!$C:$W,19,FALSE),"N/A")</f>
        <v>SAS</v>
      </c>
      <c r="N1663" s="7" t="str">
        <f>IF(VLOOKUP($A1663,'V2.5.2 Measures'!$C:$W,20,FALSE)&lt;&gt; "", VLOOKUP($A1663,'V2.5.2 Measures'!$C:$W,20,FALSE),"N/A")</f>
        <v>V1.1</v>
      </c>
      <c r="O1663" s="7" t="str">
        <f>IF(VLOOKUP($A1663,'V2.5.2 Measures'!$C:$W,21,FALSE)&lt;&gt; "", VLOOKUP($A1663,'V2.5.2 Measures'!$C:$W,21,FALSE),"N/A")</f>
        <v>V2.3</v>
      </c>
      <c r="P1663" s="7" t="e">
        <f>IF(VLOOKUP($A1663,'V2.5.2 Measures'!$C:$W,22,FALSE)&lt;&gt; "", VLOOKUP($A1663,'V2.5.2 Measures'!$C:$W,22,FALSE),"N/A")</f>
        <v>#REF!</v>
      </c>
      <c r="Q1663" s="7" t="e">
        <f>IF(VLOOKUP($A1663,'V2.5.2 Measures'!$C:$W,23,FALSE)&lt;&gt; "", VLOOKUP($A1663,'V2.5.2 Measures'!$C:$W,23,FALSE),"N/A")</f>
        <v>#REF!</v>
      </c>
      <c r="R1663" s="7" t="e">
        <f>IF(VLOOKUP($A1663,'V2.5.2 Measures'!$C:$W,24,FALSE)&lt;&gt; "", VLOOKUP($A1663,'V2.5.2 Measures'!$C:$W,24,FALSE),"N/A")</f>
        <v>#REF!</v>
      </c>
      <c r="S1663" s="7" t="e">
        <f>IF(VLOOKUP($A1663,'V2.5.2 Measures'!$C:$W,25,FALSE)&lt;&gt; "", VLOOKUP($A1663,'V2.5.2 Measures'!$C:$W,25,FALSE),"N/A")</f>
        <v>#REF!</v>
      </c>
      <c r="T1663" s="7" t="str">
        <f>IF(VLOOKUP($A1663,'V2.5.2 Measures'!$C:$W,2,FALSE)&lt;&gt; "", VLOOKUP($A1663,'V2.5.2 Measures'!$C:$W,2,FALSE),"N/A")</f>
        <v>FFS-10-043-40</v>
      </c>
      <c r="U1663" s="7" t="str">
        <f>IF(VLOOKUP($A1663,'V2.5.2 Measures'!$C:$W,3,FALSE)&lt;&gt; "", VLOOKUP($A1663,'V2.5.2 Measures'!$C:$W,3,FALSE),"N/A")</f>
        <v>% of records with TYPE-OF-SERVICE = 40 (Screening services)</v>
      </c>
      <c r="V1663" s="7" t="e">
        <f>IF(VLOOKUP($A1663,'V2.5.2 Measures'!$C:$W,26,FALSE)&lt;&gt; "", VLOOKUP($A1663,'V2.5.2 Measures'!$C:$W,26,FALSE),"N/A")</f>
        <v>#REF!</v>
      </c>
      <c r="W1663" s="7" t="e">
        <f>IF(VLOOKUP($A1663,'V2.5.2 Measures'!$C:$W,44,FALSE)&lt;&gt; "", VLOOKUP($A1663,'V2.5.2 Measures'!$C:$W,44,FALSE),"N/A")</f>
        <v>#REF!</v>
      </c>
    </row>
    <row r="1664" spans="1:23" x14ac:dyDescent="0.35">
      <c r="A1664" s="7" t="str">
        <f>'V2.5.2 Measures'!C1127</f>
        <v>FFS10.41</v>
      </c>
      <c r="B1664" s="7" t="str">
        <f>VLOOKUP($A1664,'V2.5.2 Measures'!$C:$W,6,FALSE)</f>
        <v>Medicaid FFS: Original, Crossover, Paid Claims</v>
      </c>
      <c r="C1664" s="7" t="str">
        <f>VLOOKUP($A1664,'V2.5.2 Measures'!$C:$W,8,FALSE)</f>
        <v>No</v>
      </c>
      <c r="D1664" s="7" t="str">
        <f>IF(VLOOKUP($A1664,'V2.5.2 Measures'!$C:$W,4,FALSE)="","",VLOOKUP($A1664,'V2.5.2 Measures'!$C:$W,4,FALSE))</f>
        <v>Claims Percentage</v>
      </c>
      <c r="E1664" s="7" t="str">
        <f>IF((VLOOKUP($A1664,'V2.5.2 Measures'!$C:$W,8,FALSE)&lt;&gt;"")*AND(VLOOKUP($A1664,'V2.5.2 Measures'!$C:$W,8,FALSE)&lt;&gt;"TBD"),VLOOKUP($A1664,'V2.5.2 Measures'!$C:$W,8,FALSE),"N/A")</f>
        <v>No</v>
      </c>
      <c r="F1664" s="7" t="str">
        <f>IF((VLOOKUP($A1664,'V2.5.2 Measures'!$C:$W,9,FALSE)&lt;&gt;"")*AND(VLOOKUP($A1664,'V2.5.2 Measures'!$C:$W,9,FALSE)&lt;&gt;"TBD"),VLOOKUP($A1664,'V2.5.2 Measures'!$C:$W,9,FALSE),"N/A")</f>
        <v>N/A</v>
      </c>
      <c r="G1664" s="7" t="str">
        <f>IF((VLOOKUP($A1664,'V2.5.2 Measures'!$C:$W,10,FALSE)&lt;&gt;"")*AND(VLOOKUP($A1664,'V2.5.2 Measures'!$C:$W,10,FALSE)&lt;&gt;"TBD"),VLOOKUP($A1664,'V2.5.2 Measures'!$C:$W,10,FALSE),"N/A")</f>
        <v>N/A</v>
      </c>
      <c r="H1664" s="7" t="str">
        <f>IF(VLOOKUP($A1664,'V2.5.2 Measures'!$C:$W,14,FALSE)&lt;&gt; "", VLOOKUP($A1664,'V2.5.2 Measures'!$C:$W,14,FALSE),"N/A")</f>
        <v>N/A</v>
      </c>
      <c r="I1664" s="7">
        <f>IF(VLOOKUP($A1664,'V2.5.2 Measures'!$C:$W,15,FALSE)&lt;&gt; "", VLOOKUP($A1664,'V2.5.2 Measures'!$C:$W,15,FALSE),"N/A")</f>
        <v>0.1</v>
      </c>
      <c r="J1664" s="7" t="str">
        <f>IF(VLOOKUP($A1664,'V2.5.2 Measures'!$C:$W,16,FALSE)&lt;&gt; "", VLOOKUP($A1664,'V2.5.2 Measures'!$C:$W,16,FALSE),"N/A")</f>
        <v>N/A</v>
      </c>
      <c r="K1664" s="7" t="str">
        <f>IF(VLOOKUP($A1664,'V2.5.2 Measures'!$C:$W,17,FALSE)&lt;&gt; "", VLOOKUP($A1664,'V2.5.2 Measures'!$C:$W,17,FALSE),"N/A")</f>
        <v>N/A</v>
      </c>
      <c r="L1664" s="7" t="str">
        <f>IF(VLOOKUP($A1664,'V2.5.2 Measures'!$C:$W,18,FALSE)&lt;&gt; "", VLOOKUP($A1664,'V2.5.2 Measures'!$C:$W,18,FALSE),"N/A")</f>
        <v>Default</v>
      </c>
      <c r="M1664" s="7" t="str">
        <f>IF(VLOOKUP($A1664,'V2.5.2 Measures'!$C:$W,19,FALSE)&lt;&gt; "", VLOOKUP($A1664,'V2.5.2 Measures'!$C:$W,19,FALSE),"N/A")</f>
        <v>SAS</v>
      </c>
      <c r="N1664" s="7" t="str">
        <f>IF(VLOOKUP($A1664,'V2.5.2 Measures'!$C:$W,20,FALSE)&lt;&gt; "", VLOOKUP($A1664,'V2.5.2 Measures'!$C:$W,20,FALSE),"N/A")</f>
        <v>V1.1</v>
      </c>
      <c r="O1664" s="7" t="str">
        <f>IF(VLOOKUP($A1664,'V2.5.2 Measures'!$C:$W,21,FALSE)&lt;&gt; "", VLOOKUP($A1664,'V2.5.2 Measures'!$C:$W,21,FALSE),"N/A")</f>
        <v>V2.3</v>
      </c>
      <c r="P1664" s="7" t="e">
        <f>IF(VLOOKUP($A1664,'V2.5.2 Measures'!$C:$W,22,FALSE)&lt;&gt; "", VLOOKUP($A1664,'V2.5.2 Measures'!$C:$W,22,FALSE),"N/A")</f>
        <v>#REF!</v>
      </c>
      <c r="Q1664" s="7" t="e">
        <f>IF(VLOOKUP($A1664,'V2.5.2 Measures'!$C:$W,23,FALSE)&lt;&gt; "", VLOOKUP($A1664,'V2.5.2 Measures'!$C:$W,23,FALSE),"N/A")</f>
        <v>#REF!</v>
      </c>
      <c r="R1664" s="7" t="e">
        <f>IF(VLOOKUP($A1664,'V2.5.2 Measures'!$C:$W,24,FALSE)&lt;&gt; "", VLOOKUP($A1664,'V2.5.2 Measures'!$C:$W,24,FALSE),"N/A")</f>
        <v>#REF!</v>
      </c>
      <c r="S1664" s="7" t="e">
        <f>IF(VLOOKUP($A1664,'V2.5.2 Measures'!$C:$W,25,FALSE)&lt;&gt; "", VLOOKUP($A1664,'V2.5.2 Measures'!$C:$W,25,FALSE),"N/A")</f>
        <v>#REF!</v>
      </c>
      <c r="T1664" s="7" t="str">
        <f>IF(VLOOKUP($A1664,'V2.5.2 Measures'!$C:$W,2,FALSE)&lt;&gt; "", VLOOKUP($A1664,'V2.5.2 Measures'!$C:$W,2,FALSE),"N/A")</f>
        <v>FFS-10-044-41</v>
      </c>
      <c r="U1664" s="7" t="str">
        <f>IF(VLOOKUP($A1664,'V2.5.2 Measures'!$C:$W,3,FALSE)&lt;&gt; "", VLOOKUP($A1664,'V2.5.2 Measures'!$C:$W,3,FALSE),"N/A")</f>
        <v>% of records with TYPE-OF-SERVICE = 41 (Preventive services)</v>
      </c>
      <c r="V1664" s="7" t="e">
        <f>IF(VLOOKUP($A1664,'V2.5.2 Measures'!$C:$W,26,FALSE)&lt;&gt; "", VLOOKUP($A1664,'V2.5.2 Measures'!$C:$W,26,FALSE),"N/A")</f>
        <v>#REF!</v>
      </c>
      <c r="W1664" s="7" t="e">
        <f>IF(VLOOKUP($A1664,'V2.5.2 Measures'!$C:$W,44,FALSE)&lt;&gt; "", VLOOKUP($A1664,'V2.5.2 Measures'!$C:$W,44,FALSE),"N/A")</f>
        <v>#REF!</v>
      </c>
    </row>
    <row r="1665" spans="1:23" x14ac:dyDescent="0.35">
      <c r="A1665" s="7" t="str">
        <f>'V2.5.2 Measures'!C1128</f>
        <v>FFS10.42</v>
      </c>
      <c r="B1665" s="7" t="str">
        <f>VLOOKUP($A1665,'V2.5.2 Measures'!$C:$W,6,FALSE)</f>
        <v>Medicaid FFS: Original, Crossover, Paid Claims</v>
      </c>
      <c r="C1665" s="7" t="str">
        <f>VLOOKUP($A1665,'V2.5.2 Measures'!$C:$W,8,FALSE)</f>
        <v>No</v>
      </c>
      <c r="D1665" s="7" t="str">
        <f>IF(VLOOKUP($A1665,'V2.5.2 Measures'!$C:$W,4,FALSE)="","",VLOOKUP($A1665,'V2.5.2 Measures'!$C:$W,4,FALSE))</f>
        <v>Claims Percentage</v>
      </c>
      <c r="E1665" s="7" t="str">
        <f>IF((VLOOKUP($A1665,'V2.5.2 Measures'!$C:$W,8,FALSE)&lt;&gt;"")*AND(VLOOKUP($A1665,'V2.5.2 Measures'!$C:$W,8,FALSE)&lt;&gt;"TBD"),VLOOKUP($A1665,'V2.5.2 Measures'!$C:$W,8,FALSE),"N/A")</f>
        <v>No</v>
      </c>
      <c r="F1665" s="7" t="str">
        <f>IF((VLOOKUP($A1665,'V2.5.2 Measures'!$C:$W,9,FALSE)&lt;&gt;"")*AND(VLOOKUP($A1665,'V2.5.2 Measures'!$C:$W,9,FALSE)&lt;&gt;"TBD"),VLOOKUP($A1665,'V2.5.2 Measures'!$C:$W,9,FALSE),"N/A")</f>
        <v>N/A</v>
      </c>
      <c r="G1665" s="7" t="str">
        <f>IF((VLOOKUP($A1665,'V2.5.2 Measures'!$C:$W,10,FALSE)&lt;&gt;"")*AND(VLOOKUP($A1665,'V2.5.2 Measures'!$C:$W,10,FALSE)&lt;&gt;"TBD"),VLOOKUP($A1665,'V2.5.2 Measures'!$C:$W,10,FALSE),"N/A")</f>
        <v>N/A</v>
      </c>
      <c r="H1665" s="7" t="str">
        <f>IF(VLOOKUP($A1665,'V2.5.2 Measures'!$C:$W,14,FALSE)&lt;&gt; "", VLOOKUP($A1665,'V2.5.2 Measures'!$C:$W,14,FALSE),"N/A")</f>
        <v>N/A</v>
      </c>
      <c r="I1665" s="7">
        <f>IF(VLOOKUP($A1665,'V2.5.2 Measures'!$C:$W,15,FALSE)&lt;&gt; "", VLOOKUP($A1665,'V2.5.2 Measures'!$C:$W,15,FALSE),"N/A")</f>
        <v>0.1</v>
      </c>
      <c r="J1665" s="7" t="str">
        <f>IF(VLOOKUP($A1665,'V2.5.2 Measures'!$C:$W,16,FALSE)&lt;&gt; "", VLOOKUP($A1665,'V2.5.2 Measures'!$C:$W,16,FALSE),"N/A")</f>
        <v>N/A</v>
      </c>
      <c r="K1665" s="7" t="str">
        <f>IF(VLOOKUP($A1665,'V2.5.2 Measures'!$C:$W,17,FALSE)&lt;&gt; "", VLOOKUP($A1665,'V2.5.2 Measures'!$C:$W,17,FALSE),"N/A")</f>
        <v>N/A</v>
      </c>
      <c r="L1665" s="7" t="str">
        <f>IF(VLOOKUP($A1665,'V2.5.2 Measures'!$C:$W,18,FALSE)&lt;&gt; "", VLOOKUP($A1665,'V2.5.2 Measures'!$C:$W,18,FALSE),"N/A")</f>
        <v>Default</v>
      </c>
      <c r="M1665" s="7" t="str">
        <f>IF(VLOOKUP($A1665,'V2.5.2 Measures'!$C:$W,19,FALSE)&lt;&gt; "", VLOOKUP($A1665,'V2.5.2 Measures'!$C:$W,19,FALSE),"N/A")</f>
        <v>SAS</v>
      </c>
      <c r="N1665" s="7" t="str">
        <f>IF(VLOOKUP($A1665,'V2.5.2 Measures'!$C:$W,20,FALSE)&lt;&gt; "", VLOOKUP($A1665,'V2.5.2 Measures'!$C:$W,20,FALSE),"N/A")</f>
        <v>V1.1</v>
      </c>
      <c r="O1665" s="7" t="str">
        <f>IF(VLOOKUP($A1665,'V2.5.2 Measures'!$C:$W,21,FALSE)&lt;&gt; "", VLOOKUP($A1665,'V2.5.2 Measures'!$C:$W,21,FALSE),"N/A")</f>
        <v>V2.3</v>
      </c>
      <c r="P1665" s="7" t="e">
        <f>IF(VLOOKUP($A1665,'V2.5.2 Measures'!$C:$W,22,FALSE)&lt;&gt; "", VLOOKUP($A1665,'V2.5.2 Measures'!$C:$W,22,FALSE),"N/A")</f>
        <v>#REF!</v>
      </c>
      <c r="Q1665" s="7" t="e">
        <f>IF(VLOOKUP($A1665,'V2.5.2 Measures'!$C:$W,23,FALSE)&lt;&gt; "", VLOOKUP($A1665,'V2.5.2 Measures'!$C:$W,23,FALSE),"N/A")</f>
        <v>#REF!</v>
      </c>
      <c r="R1665" s="7" t="e">
        <f>IF(VLOOKUP($A1665,'V2.5.2 Measures'!$C:$W,24,FALSE)&lt;&gt; "", VLOOKUP($A1665,'V2.5.2 Measures'!$C:$W,24,FALSE),"N/A")</f>
        <v>#REF!</v>
      </c>
      <c r="S1665" s="7" t="e">
        <f>IF(VLOOKUP($A1665,'V2.5.2 Measures'!$C:$W,25,FALSE)&lt;&gt; "", VLOOKUP($A1665,'V2.5.2 Measures'!$C:$W,25,FALSE),"N/A")</f>
        <v>#REF!</v>
      </c>
      <c r="T1665" s="7" t="str">
        <f>IF(VLOOKUP($A1665,'V2.5.2 Measures'!$C:$W,2,FALSE)&lt;&gt; "", VLOOKUP($A1665,'V2.5.2 Measures'!$C:$W,2,FALSE),"N/A")</f>
        <v>FFS-10-045-42</v>
      </c>
      <c r="U1665" s="7" t="str">
        <f>IF(VLOOKUP($A1665,'V2.5.2 Measures'!$C:$W,3,FALSE)&lt;&gt; "", VLOOKUP($A1665,'V2.5.2 Measures'!$C:$W,3,FALSE),"N/A")</f>
        <v>% of records with TYPE-OF-SERVICE = 42 (Well-baby and well-child care services as defined by the State.)</v>
      </c>
      <c r="V1665" s="7" t="e">
        <f>IF(VLOOKUP($A1665,'V2.5.2 Measures'!$C:$W,26,FALSE)&lt;&gt; "", VLOOKUP($A1665,'V2.5.2 Measures'!$C:$W,26,FALSE),"N/A")</f>
        <v>#REF!</v>
      </c>
      <c r="W1665" s="7" t="e">
        <f>IF(VLOOKUP($A1665,'V2.5.2 Measures'!$C:$W,44,FALSE)&lt;&gt; "", VLOOKUP($A1665,'V2.5.2 Measures'!$C:$W,44,FALSE),"N/A")</f>
        <v>#REF!</v>
      </c>
    </row>
    <row r="1666" spans="1:23" x14ac:dyDescent="0.35">
      <c r="A1666" s="7" t="str">
        <f>'V2.5.2 Measures'!C1129</f>
        <v>FFS10.43</v>
      </c>
      <c r="B1666" s="7" t="str">
        <f>VLOOKUP($A1666,'V2.5.2 Measures'!$C:$W,6,FALSE)</f>
        <v>Medicaid FFS: Original, Crossover, Paid Claims</v>
      </c>
      <c r="C1666" s="7" t="str">
        <f>VLOOKUP($A1666,'V2.5.2 Measures'!$C:$W,8,FALSE)</f>
        <v>No</v>
      </c>
      <c r="D1666" s="7" t="str">
        <f>IF(VLOOKUP($A1666,'V2.5.2 Measures'!$C:$W,4,FALSE)="","",VLOOKUP($A1666,'V2.5.2 Measures'!$C:$W,4,FALSE))</f>
        <v>Claims Percentage</v>
      </c>
      <c r="E1666" s="7" t="str">
        <f>IF((VLOOKUP($A1666,'V2.5.2 Measures'!$C:$W,8,FALSE)&lt;&gt;"")*AND(VLOOKUP($A1666,'V2.5.2 Measures'!$C:$W,8,FALSE)&lt;&gt;"TBD"),VLOOKUP($A1666,'V2.5.2 Measures'!$C:$W,8,FALSE),"N/A")</f>
        <v>No</v>
      </c>
      <c r="F1666" s="7" t="str">
        <f>IF((VLOOKUP($A1666,'V2.5.2 Measures'!$C:$W,9,FALSE)&lt;&gt;"")*AND(VLOOKUP($A1666,'V2.5.2 Measures'!$C:$W,9,FALSE)&lt;&gt;"TBD"),VLOOKUP($A1666,'V2.5.2 Measures'!$C:$W,9,FALSE),"N/A")</f>
        <v>N/A</v>
      </c>
      <c r="G1666" s="7" t="str">
        <f>IF((VLOOKUP($A1666,'V2.5.2 Measures'!$C:$W,10,FALSE)&lt;&gt;"")*AND(VLOOKUP($A1666,'V2.5.2 Measures'!$C:$W,10,FALSE)&lt;&gt;"TBD"),VLOOKUP($A1666,'V2.5.2 Measures'!$C:$W,10,FALSE),"N/A")</f>
        <v>N/A</v>
      </c>
      <c r="H1666" s="7" t="str">
        <f>IF(VLOOKUP($A1666,'V2.5.2 Measures'!$C:$W,14,FALSE)&lt;&gt; "", VLOOKUP($A1666,'V2.5.2 Measures'!$C:$W,14,FALSE),"N/A")</f>
        <v>N/A</v>
      </c>
      <c r="I1666" s="7">
        <f>IF(VLOOKUP($A1666,'V2.5.2 Measures'!$C:$W,15,FALSE)&lt;&gt; "", VLOOKUP($A1666,'V2.5.2 Measures'!$C:$W,15,FALSE),"N/A")</f>
        <v>0.1</v>
      </c>
      <c r="J1666" s="7" t="str">
        <f>IF(VLOOKUP($A1666,'V2.5.2 Measures'!$C:$W,16,FALSE)&lt;&gt; "", VLOOKUP($A1666,'V2.5.2 Measures'!$C:$W,16,FALSE),"N/A")</f>
        <v>N/A</v>
      </c>
      <c r="K1666" s="7" t="str">
        <f>IF(VLOOKUP($A1666,'V2.5.2 Measures'!$C:$W,17,FALSE)&lt;&gt; "", VLOOKUP($A1666,'V2.5.2 Measures'!$C:$W,17,FALSE),"N/A")</f>
        <v>N/A</v>
      </c>
      <c r="L1666" s="7" t="str">
        <f>IF(VLOOKUP($A1666,'V2.5.2 Measures'!$C:$W,18,FALSE)&lt;&gt; "", VLOOKUP($A1666,'V2.5.2 Measures'!$C:$W,18,FALSE),"N/A")</f>
        <v>Default</v>
      </c>
      <c r="M1666" s="7" t="str">
        <f>IF(VLOOKUP($A1666,'V2.5.2 Measures'!$C:$W,19,FALSE)&lt;&gt; "", VLOOKUP($A1666,'V2.5.2 Measures'!$C:$W,19,FALSE),"N/A")</f>
        <v>SAS</v>
      </c>
      <c r="N1666" s="7" t="str">
        <f>IF(VLOOKUP($A1666,'V2.5.2 Measures'!$C:$W,20,FALSE)&lt;&gt; "", VLOOKUP($A1666,'V2.5.2 Measures'!$C:$W,20,FALSE),"N/A")</f>
        <v>V1.1</v>
      </c>
      <c r="O1666" s="7" t="str">
        <f>IF(VLOOKUP($A1666,'V2.5.2 Measures'!$C:$W,21,FALSE)&lt;&gt; "", VLOOKUP($A1666,'V2.5.2 Measures'!$C:$W,21,FALSE),"N/A")</f>
        <v>V2.3</v>
      </c>
      <c r="P1666" s="7" t="e">
        <f>IF(VLOOKUP($A1666,'V2.5.2 Measures'!$C:$W,22,FALSE)&lt;&gt; "", VLOOKUP($A1666,'V2.5.2 Measures'!$C:$W,22,FALSE),"N/A")</f>
        <v>#REF!</v>
      </c>
      <c r="Q1666" s="7" t="e">
        <f>IF(VLOOKUP($A1666,'V2.5.2 Measures'!$C:$W,23,FALSE)&lt;&gt; "", VLOOKUP($A1666,'V2.5.2 Measures'!$C:$W,23,FALSE),"N/A")</f>
        <v>#REF!</v>
      </c>
      <c r="R1666" s="7" t="e">
        <f>IF(VLOOKUP($A1666,'V2.5.2 Measures'!$C:$W,24,FALSE)&lt;&gt; "", VLOOKUP($A1666,'V2.5.2 Measures'!$C:$W,24,FALSE),"N/A")</f>
        <v>#REF!</v>
      </c>
      <c r="S1666" s="7" t="e">
        <f>IF(VLOOKUP($A1666,'V2.5.2 Measures'!$C:$W,25,FALSE)&lt;&gt; "", VLOOKUP($A1666,'V2.5.2 Measures'!$C:$W,25,FALSE),"N/A")</f>
        <v>#REF!</v>
      </c>
      <c r="T1666" s="7" t="str">
        <f>IF(VLOOKUP($A1666,'V2.5.2 Measures'!$C:$W,2,FALSE)&lt;&gt; "", VLOOKUP($A1666,'V2.5.2 Measures'!$C:$W,2,FALSE),"N/A")</f>
        <v>FFS-10-046-43</v>
      </c>
      <c r="U1666" s="7" t="str">
        <f>IF(VLOOKUP($A1666,'V2.5.2 Measures'!$C:$W,3,FALSE)&lt;&gt; "", VLOOKUP($A1666,'V2.5.2 Measures'!$C:$W,3,FALSE),"N/A")</f>
        <v>% of records with TYPE-OF-SERVICE = 43 (Rehabilitative services)</v>
      </c>
      <c r="V1666" s="7" t="e">
        <f>IF(VLOOKUP($A1666,'V2.5.2 Measures'!$C:$W,26,FALSE)&lt;&gt; "", VLOOKUP($A1666,'V2.5.2 Measures'!$C:$W,26,FALSE),"N/A")</f>
        <v>#REF!</v>
      </c>
      <c r="W1666" s="7" t="e">
        <f>IF(VLOOKUP($A1666,'V2.5.2 Measures'!$C:$W,44,FALSE)&lt;&gt; "", VLOOKUP($A1666,'V2.5.2 Measures'!$C:$W,44,FALSE),"N/A")</f>
        <v>#REF!</v>
      </c>
    </row>
    <row r="1667" spans="1:23" x14ac:dyDescent="0.35">
      <c r="A1667" s="7" t="str">
        <f>'V2.5.2 Measures'!C1130</f>
        <v>FFS10.44</v>
      </c>
      <c r="B1667" s="7" t="str">
        <f>VLOOKUP($A1667,'V2.5.2 Measures'!$C:$W,6,FALSE)</f>
        <v>Medicaid FFS: Original, Crossover, Paid Claims</v>
      </c>
      <c r="C1667" s="7" t="str">
        <f>VLOOKUP($A1667,'V2.5.2 Measures'!$C:$W,8,FALSE)</f>
        <v>No</v>
      </c>
      <c r="D1667" s="7" t="str">
        <f>IF(VLOOKUP($A1667,'V2.5.2 Measures'!$C:$W,4,FALSE)="","",VLOOKUP($A1667,'V2.5.2 Measures'!$C:$W,4,FALSE))</f>
        <v>Claims Percentage</v>
      </c>
      <c r="E1667" s="7" t="str">
        <f>IF((VLOOKUP($A1667,'V2.5.2 Measures'!$C:$W,8,FALSE)&lt;&gt;"")*AND(VLOOKUP($A1667,'V2.5.2 Measures'!$C:$W,8,FALSE)&lt;&gt;"TBD"),VLOOKUP($A1667,'V2.5.2 Measures'!$C:$W,8,FALSE),"N/A")</f>
        <v>No</v>
      </c>
      <c r="F1667" s="7" t="str">
        <f>IF((VLOOKUP($A1667,'V2.5.2 Measures'!$C:$W,9,FALSE)&lt;&gt;"")*AND(VLOOKUP($A1667,'V2.5.2 Measures'!$C:$W,9,FALSE)&lt;&gt;"TBD"),VLOOKUP($A1667,'V2.5.2 Measures'!$C:$W,9,FALSE),"N/A")</f>
        <v>N/A</v>
      </c>
      <c r="G1667" s="7" t="str">
        <f>IF((VLOOKUP($A1667,'V2.5.2 Measures'!$C:$W,10,FALSE)&lt;&gt;"")*AND(VLOOKUP($A1667,'V2.5.2 Measures'!$C:$W,10,FALSE)&lt;&gt;"TBD"),VLOOKUP($A1667,'V2.5.2 Measures'!$C:$W,10,FALSE),"N/A")</f>
        <v>N/A</v>
      </c>
      <c r="H1667" s="7" t="str">
        <f>IF(VLOOKUP($A1667,'V2.5.2 Measures'!$C:$W,14,FALSE)&lt;&gt; "", VLOOKUP($A1667,'V2.5.2 Measures'!$C:$W,14,FALSE),"N/A")</f>
        <v>N/A</v>
      </c>
      <c r="I1667" s="7">
        <f>IF(VLOOKUP($A1667,'V2.5.2 Measures'!$C:$W,15,FALSE)&lt;&gt; "", VLOOKUP($A1667,'V2.5.2 Measures'!$C:$W,15,FALSE),"N/A")</f>
        <v>0.1</v>
      </c>
      <c r="J1667" s="7" t="str">
        <f>IF(VLOOKUP($A1667,'V2.5.2 Measures'!$C:$W,16,FALSE)&lt;&gt; "", VLOOKUP($A1667,'V2.5.2 Measures'!$C:$W,16,FALSE),"N/A")</f>
        <v>N/A</v>
      </c>
      <c r="K1667" s="7" t="str">
        <f>IF(VLOOKUP($A1667,'V2.5.2 Measures'!$C:$W,17,FALSE)&lt;&gt; "", VLOOKUP($A1667,'V2.5.2 Measures'!$C:$W,17,FALSE),"N/A")</f>
        <v>N/A</v>
      </c>
      <c r="L1667" s="7" t="str">
        <f>IF(VLOOKUP($A1667,'V2.5.2 Measures'!$C:$W,18,FALSE)&lt;&gt; "", VLOOKUP($A1667,'V2.5.2 Measures'!$C:$W,18,FALSE),"N/A")</f>
        <v>Default</v>
      </c>
      <c r="M1667" s="7" t="str">
        <f>IF(VLOOKUP($A1667,'V2.5.2 Measures'!$C:$W,19,FALSE)&lt;&gt; "", VLOOKUP($A1667,'V2.5.2 Measures'!$C:$W,19,FALSE),"N/A")</f>
        <v>SAS</v>
      </c>
      <c r="N1667" s="7" t="str">
        <f>IF(VLOOKUP($A1667,'V2.5.2 Measures'!$C:$W,20,FALSE)&lt;&gt; "", VLOOKUP($A1667,'V2.5.2 Measures'!$C:$W,20,FALSE),"N/A")</f>
        <v>V1.1</v>
      </c>
      <c r="O1667" s="7" t="str">
        <f>IF(VLOOKUP($A1667,'V2.5.2 Measures'!$C:$W,21,FALSE)&lt;&gt; "", VLOOKUP($A1667,'V2.5.2 Measures'!$C:$W,21,FALSE),"N/A")</f>
        <v>V2.3</v>
      </c>
      <c r="P1667" s="7" t="e">
        <f>IF(VLOOKUP($A1667,'V2.5.2 Measures'!$C:$W,22,FALSE)&lt;&gt; "", VLOOKUP($A1667,'V2.5.2 Measures'!$C:$W,22,FALSE),"N/A")</f>
        <v>#REF!</v>
      </c>
      <c r="Q1667" s="7" t="e">
        <f>IF(VLOOKUP($A1667,'V2.5.2 Measures'!$C:$W,23,FALSE)&lt;&gt; "", VLOOKUP($A1667,'V2.5.2 Measures'!$C:$W,23,FALSE),"N/A")</f>
        <v>#REF!</v>
      </c>
      <c r="R1667" s="7" t="e">
        <f>IF(VLOOKUP($A1667,'V2.5.2 Measures'!$C:$W,24,FALSE)&lt;&gt; "", VLOOKUP($A1667,'V2.5.2 Measures'!$C:$W,24,FALSE),"N/A")</f>
        <v>#REF!</v>
      </c>
      <c r="S1667" s="7" t="e">
        <f>IF(VLOOKUP($A1667,'V2.5.2 Measures'!$C:$W,25,FALSE)&lt;&gt; "", VLOOKUP($A1667,'V2.5.2 Measures'!$C:$W,25,FALSE),"N/A")</f>
        <v>#REF!</v>
      </c>
      <c r="T1667" s="7" t="str">
        <f>IF(VLOOKUP($A1667,'V2.5.2 Measures'!$C:$W,2,FALSE)&lt;&gt; "", VLOOKUP($A1667,'V2.5.2 Measures'!$C:$W,2,FALSE),"N/A")</f>
        <v>FFS-10-047-44</v>
      </c>
      <c r="U1667" s="7" t="str">
        <f>IF(VLOOKUP($A1667,'V2.5.2 Measures'!$C:$W,3,FALSE)&lt;&gt; "", VLOOKUP($A1667,'V2.5.2 Measures'!$C:$W,3,FALSE),"N/A")</f>
        <v>% of records with TYPE-OF-SERVICE = 49 (Outpatient mental health services, other than substance abuse treatment services)</v>
      </c>
      <c r="V1667" s="7" t="e">
        <f>IF(VLOOKUP($A1667,'V2.5.2 Measures'!$C:$W,26,FALSE)&lt;&gt; "", VLOOKUP($A1667,'V2.5.2 Measures'!$C:$W,26,FALSE),"N/A")</f>
        <v>#REF!</v>
      </c>
      <c r="W1667" s="7" t="e">
        <f>IF(VLOOKUP($A1667,'V2.5.2 Measures'!$C:$W,44,FALSE)&lt;&gt; "", VLOOKUP($A1667,'V2.5.2 Measures'!$C:$W,44,FALSE),"N/A")</f>
        <v>#REF!</v>
      </c>
    </row>
    <row r="1668" spans="1:23" x14ac:dyDescent="0.35">
      <c r="A1668" s="7" t="str">
        <f>'V2.5.2 Measures'!C1131</f>
        <v>FFS10.46</v>
      </c>
      <c r="B1668" s="7" t="str">
        <f>VLOOKUP($A1668,'V2.5.2 Measures'!$C:$W,6,FALSE)</f>
        <v>Medicaid FFS: Original, Crossover, Paid Claims</v>
      </c>
      <c r="C1668" s="7" t="str">
        <f>VLOOKUP($A1668,'V2.5.2 Measures'!$C:$W,8,FALSE)</f>
        <v>No</v>
      </c>
      <c r="D1668" s="7" t="str">
        <f>IF(VLOOKUP($A1668,'V2.5.2 Measures'!$C:$W,4,FALSE)="","",VLOOKUP($A1668,'V2.5.2 Measures'!$C:$W,4,FALSE))</f>
        <v>Claims Percentage</v>
      </c>
      <c r="E1668" s="7" t="str">
        <f>IF((VLOOKUP($A1668,'V2.5.2 Measures'!$C:$W,8,FALSE)&lt;&gt;"")*AND(VLOOKUP($A1668,'V2.5.2 Measures'!$C:$W,8,FALSE)&lt;&gt;"TBD"),VLOOKUP($A1668,'V2.5.2 Measures'!$C:$W,8,FALSE),"N/A")</f>
        <v>No</v>
      </c>
      <c r="F1668" s="7" t="str">
        <f>IF((VLOOKUP($A1668,'V2.5.2 Measures'!$C:$W,9,FALSE)&lt;&gt;"")*AND(VLOOKUP($A1668,'V2.5.2 Measures'!$C:$W,9,FALSE)&lt;&gt;"TBD"),VLOOKUP($A1668,'V2.5.2 Measures'!$C:$W,9,FALSE),"N/A")</f>
        <v>N/A</v>
      </c>
      <c r="G1668" s="7" t="str">
        <f>IF((VLOOKUP($A1668,'V2.5.2 Measures'!$C:$W,10,FALSE)&lt;&gt;"")*AND(VLOOKUP($A1668,'V2.5.2 Measures'!$C:$W,10,FALSE)&lt;&gt;"TBD"),VLOOKUP($A1668,'V2.5.2 Measures'!$C:$W,10,FALSE),"N/A")</f>
        <v>N/A</v>
      </c>
      <c r="H1668" s="7" t="str">
        <f>IF(VLOOKUP($A1668,'V2.5.2 Measures'!$C:$W,14,FALSE)&lt;&gt; "", VLOOKUP($A1668,'V2.5.2 Measures'!$C:$W,14,FALSE),"N/A")</f>
        <v>N/A</v>
      </c>
      <c r="I1668" s="7">
        <f>IF(VLOOKUP($A1668,'V2.5.2 Measures'!$C:$W,15,FALSE)&lt;&gt; "", VLOOKUP($A1668,'V2.5.2 Measures'!$C:$W,15,FALSE),"N/A")</f>
        <v>0.1</v>
      </c>
      <c r="J1668" s="7" t="str">
        <f>IF(VLOOKUP($A1668,'V2.5.2 Measures'!$C:$W,16,FALSE)&lt;&gt; "", VLOOKUP($A1668,'V2.5.2 Measures'!$C:$W,16,FALSE),"N/A")</f>
        <v>N/A</v>
      </c>
      <c r="K1668" s="7" t="str">
        <f>IF(VLOOKUP($A1668,'V2.5.2 Measures'!$C:$W,17,FALSE)&lt;&gt; "", VLOOKUP($A1668,'V2.5.2 Measures'!$C:$W,17,FALSE),"N/A")</f>
        <v>N/A</v>
      </c>
      <c r="L1668" s="7" t="str">
        <f>IF(VLOOKUP($A1668,'V2.5.2 Measures'!$C:$W,18,FALSE)&lt;&gt; "", VLOOKUP($A1668,'V2.5.2 Measures'!$C:$W,18,FALSE),"N/A")</f>
        <v>Default</v>
      </c>
      <c r="M1668" s="7" t="str">
        <f>IF(VLOOKUP($A1668,'V2.5.2 Measures'!$C:$W,19,FALSE)&lt;&gt; "", VLOOKUP($A1668,'V2.5.2 Measures'!$C:$W,19,FALSE),"N/A")</f>
        <v>SAS</v>
      </c>
      <c r="N1668" s="7" t="str">
        <f>IF(VLOOKUP($A1668,'V2.5.2 Measures'!$C:$W,20,FALSE)&lt;&gt; "", VLOOKUP($A1668,'V2.5.2 Measures'!$C:$W,20,FALSE),"N/A")</f>
        <v>V1.1</v>
      </c>
      <c r="O1668" s="7" t="str">
        <f>IF(VLOOKUP($A1668,'V2.5.2 Measures'!$C:$W,21,FALSE)&lt;&gt; "", VLOOKUP($A1668,'V2.5.2 Measures'!$C:$W,21,FALSE),"N/A")</f>
        <v>V2.3</v>
      </c>
      <c r="P1668" s="7" t="e">
        <f>IF(VLOOKUP($A1668,'V2.5.2 Measures'!$C:$W,22,FALSE)&lt;&gt; "", VLOOKUP($A1668,'V2.5.2 Measures'!$C:$W,22,FALSE),"N/A")</f>
        <v>#REF!</v>
      </c>
      <c r="Q1668" s="7" t="e">
        <f>IF(VLOOKUP($A1668,'V2.5.2 Measures'!$C:$W,23,FALSE)&lt;&gt; "", VLOOKUP($A1668,'V2.5.2 Measures'!$C:$W,23,FALSE),"N/A")</f>
        <v>#REF!</v>
      </c>
      <c r="R1668" s="7" t="e">
        <f>IF(VLOOKUP($A1668,'V2.5.2 Measures'!$C:$W,24,FALSE)&lt;&gt; "", VLOOKUP($A1668,'V2.5.2 Measures'!$C:$W,24,FALSE),"N/A")</f>
        <v>#REF!</v>
      </c>
      <c r="S1668" s="7" t="e">
        <f>IF(VLOOKUP($A1668,'V2.5.2 Measures'!$C:$W,25,FALSE)&lt;&gt; "", VLOOKUP($A1668,'V2.5.2 Measures'!$C:$W,25,FALSE),"N/A")</f>
        <v>#REF!</v>
      </c>
      <c r="T1668" s="7" t="str">
        <f>IF(VLOOKUP($A1668,'V2.5.2 Measures'!$C:$W,2,FALSE)&lt;&gt; "", VLOOKUP($A1668,'V2.5.2 Measures'!$C:$W,2,FALSE),"N/A")</f>
        <v>FFS-10-048-46</v>
      </c>
      <c r="U1668" s="7" t="str">
        <f>IF(VLOOKUP($A1668,'V2.5.2 Measures'!$C:$W,3,FALSE)&lt;&gt; "", VLOOKUP($A1668,'V2.5.2 Measures'!$C:$W,3,FALSE),"N/A")</f>
        <v>% of records with TYPE-OF-SERVICE = 50 (Inpatient substance abuse treatment services and residential substance abuse treatment services.)</v>
      </c>
      <c r="V1668" s="7" t="e">
        <f>IF(VLOOKUP($A1668,'V2.5.2 Measures'!$C:$W,26,FALSE)&lt;&gt; "", VLOOKUP($A1668,'V2.5.2 Measures'!$C:$W,26,FALSE),"N/A")</f>
        <v>#REF!</v>
      </c>
      <c r="W1668" s="7" t="e">
        <f>IF(VLOOKUP($A1668,'V2.5.2 Measures'!$C:$W,44,FALSE)&lt;&gt; "", VLOOKUP($A1668,'V2.5.2 Measures'!$C:$W,44,FALSE),"N/A")</f>
        <v>#REF!</v>
      </c>
    </row>
    <row r="1669" spans="1:23" x14ac:dyDescent="0.35">
      <c r="A1669" s="7" t="str">
        <f>'V2.5.2 Measures'!C1132</f>
        <v>FFS10.47</v>
      </c>
      <c r="B1669" s="7" t="str">
        <f>VLOOKUP($A1669,'V2.5.2 Measures'!$C:$W,6,FALSE)</f>
        <v>Medicaid FFS: Original, Crossover, Paid Claims</v>
      </c>
      <c r="C1669" s="7" t="str">
        <f>VLOOKUP($A1669,'V2.5.2 Measures'!$C:$W,8,FALSE)</f>
        <v>No</v>
      </c>
      <c r="D1669" s="7" t="str">
        <f>IF(VLOOKUP($A1669,'V2.5.2 Measures'!$C:$W,4,FALSE)="","",VLOOKUP($A1669,'V2.5.2 Measures'!$C:$W,4,FALSE))</f>
        <v>Claims Percentage</v>
      </c>
      <c r="E1669" s="7" t="str">
        <f>IF((VLOOKUP($A1669,'V2.5.2 Measures'!$C:$W,8,FALSE)&lt;&gt;"")*AND(VLOOKUP($A1669,'V2.5.2 Measures'!$C:$W,8,FALSE)&lt;&gt;"TBD"),VLOOKUP($A1669,'V2.5.2 Measures'!$C:$W,8,FALSE),"N/A")</f>
        <v>No</v>
      </c>
      <c r="F1669" s="7" t="str">
        <f>IF((VLOOKUP($A1669,'V2.5.2 Measures'!$C:$W,9,FALSE)&lt;&gt;"")*AND(VLOOKUP($A1669,'V2.5.2 Measures'!$C:$W,9,FALSE)&lt;&gt;"TBD"),VLOOKUP($A1669,'V2.5.2 Measures'!$C:$W,9,FALSE),"N/A")</f>
        <v>N/A</v>
      </c>
      <c r="G1669" s="7" t="str">
        <f>IF((VLOOKUP($A1669,'V2.5.2 Measures'!$C:$W,10,FALSE)&lt;&gt;"")*AND(VLOOKUP($A1669,'V2.5.2 Measures'!$C:$W,10,FALSE)&lt;&gt;"TBD"),VLOOKUP($A1669,'V2.5.2 Measures'!$C:$W,10,FALSE),"N/A")</f>
        <v>N/A</v>
      </c>
      <c r="H1669" s="7" t="str">
        <f>IF(VLOOKUP($A1669,'V2.5.2 Measures'!$C:$W,14,FALSE)&lt;&gt; "", VLOOKUP($A1669,'V2.5.2 Measures'!$C:$W,14,FALSE),"N/A")</f>
        <v>N/A</v>
      </c>
      <c r="I1669" s="7">
        <f>IF(VLOOKUP($A1669,'V2.5.2 Measures'!$C:$W,15,FALSE)&lt;&gt; "", VLOOKUP($A1669,'V2.5.2 Measures'!$C:$W,15,FALSE),"N/A")</f>
        <v>0.1</v>
      </c>
      <c r="J1669" s="7" t="str">
        <f>IF(VLOOKUP($A1669,'V2.5.2 Measures'!$C:$W,16,FALSE)&lt;&gt; "", VLOOKUP($A1669,'V2.5.2 Measures'!$C:$W,16,FALSE),"N/A")</f>
        <v>N/A</v>
      </c>
      <c r="K1669" s="7" t="str">
        <f>IF(VLOOKUP($A1669,'V2.5.2 Measures'!$C:$W,17,FALSE)&lt;&gt; "", VLOOKUP($A1669,'V2.5.2 Measures'!$C:$W,17,FALSE),"N/A")</f>
        <v>N/A</v>
      </c>
      <c r="L1669" s="7" t="str">
        <f>IF(VLOOKUP($A1669,'V2.5.2 Measures'!$C:$W,18,FALSE)&lt;&gt; "", VLOOKUP($A1669,'V2.5.2 Measures'!$C:$W,18,FALSE),"N/A")</f>
        <v>Default</v>
      </c>
      <c r="M1669" s="7" t="str">
        <f>IF(VLOOKUP($A1669,'V2.5.2 Measures'!$C:$W,19,FALSE)&lt;&gt; "", VLOOKUP($A1669,'V2.5.2 Measures'!$C:$W,19,FALSE),"N/A")</f>
        <v>SAS</v>
      </c>
      <c r="N1669" s="7" t="str">
        <f>IF(VLOOKUP($A1669,'V2.5.2 Measures'!$C:$W,20,FALSE)&lt;&gt; "", VLOOKUP($A1669,'V2.5.2 Measures'!$C:$W,20,FALSE),"N/A")</f>
        <v>V1.1</v>
      </c>
      <c r="O1669" s="7" t="str">
        <f>IF(VLOOKUP($A1669,'V2.5.2 Measures'!$C:$W,21,FALSE)&lt;&gt; "", VLOOKUP($A1669,'V2.5.2 Measures'!$C:$W,21,FALSE),"N/A")</f>
        <v>V2.3</v>
      </c>
      <c r="P1669" s="7" t="e">
        <f>IF(VLOOKUP($A1669,'V2.5.2 Measures'!$C:$W,22,FALSE)&lt;&gt; "", VLOOKUP($A1669,'V2.5.2 Measures'!$C:$W,22,FALSE),"N/A")</f>
        <v>#REF!</v>
      </c>
      <c r="Q1669" s="7" t="e">
        <f>IF(VLOOKUP($A1669,'V2.5.2 Measures'!$C:$W,23,FALSE)&lt;&gt; "", VLOOKUP($A1669,'V2.5.2 Measures'!$C:$W,23,FALSE),"N/A")</f>
        <v>#REF!</v>
      </c>
      <c r="R1669" s="7" t="e">
        <f>IF(VLOOKUP($A1669,'V2.5.2 Measures'!$C:$W,24,FALSE)&lt;&gt; "", VLOOKUP($A1669,'V2.5.2 Measures'!$C:$W,24,FALSE),"N/A")</f>
        <v>#REF!</v>
      </c>
      <c r="S1669" s="7" t="e">
        <f>IF(VLOOKUP($A1669,'V2.5.2 Measures'!$C:$W,25,FALSE)&lt;&gt; "", VLOOKUP($A1669,'V2.5.2 Measures'!$C:$W,25,FALSE),"N/A")</f>
        <v>#REF!</v>
      </c>
      <c r="T1669" s="7" t="str">
        <f>IF(VLOOKUP($A1669,'V2.5.2 Measures'!$C:$W,2,FALSE)&lt;&gt; "", VLOOKUP($A1669,'V2.5.2 Measures'!$C:$W,2,FALSE),"N/A")</f>
        <v>FFS-10-049-47</v>
      </c>
      <c r="U1669" s="7" t="str">
        <f>IF(VLOOKUP($A1669,'V2.5.2 Measures'!$C:$W,3,FALSE)&lt;&gt; "", VLOOKUP($A1669,'V2.5.2 Measures'!$C:$W,3,FALSE),"N/A")</f>
        <v>% of records with TYPE-OF-SERVICE = 51 (Personal care services)</v>
      </c>
      <c r="V1669" s="7" t="e">
        <f>IF(VLOOKUP($A1669,'V2.5.2 Measures'!$C:$W,26,FALSE)&lt;&gt; "", VLOOKUP($A1669,'V2.5.2 Measures'!$C:$W,26,FALSE),"N/A")</f>
        <v>#REF!</v>
      </c>
      <c r="W1669" s="7" t="e">
        <f>IF(VLOOKUP($A1669,'V2.5.2 Measures'!$C:$W,44,FALSE)&lt;&gt; "", VLOOKUP($A1669,'V2.5.2 Measures'!$C:$W,44,FALSE),"N/A")</f>
        <v>#REF!</v>
      </c>
    </row>
    <row r="1670" spans="1:23" x14ac:dyDescent="0.35">
      <c r="A1670" s="7" t="str">
        <f>'V2.5.2 Measures'!C1133</f>
        <v>FFS10.48</v>
      </c>
      <c r="B1670" s="7" t="str">
        <f>VLOOKUP($A1670,'V2.5.2 Measures'!$C:$W,6,FALSE)</f>
        <v>Medicaid FFS: Original, Crossover, Paid Claims</v>
      </c>
      <c r="C1670" s="7" t="str">
        <f>VLOOKUP($A1670,'V2.5.2 Measures'!$C:$W,8,FALSE)</f>
        <v>No</v>
      </c>
      <c r="D1670" s="7" t="str">
        <f>IF(VLOOKUP($A1670,'V2.5.2 Measures'!$C:$W,4,FALSE)="","",VLOOKUP($A1670,'V2.5.2 Measures'!$C:$W,4,FALSE))</f>
        <v>Claims Percentage</v>
      </c>
      <c r="E1670" s="7" t="str">
        <f>IF((VLOOKUP($A1670,'V2.5.2 Measures'!$C:$W,8,FALSE)&lt;&gt;"")*AND(VLOOKUP($A1670,'V2.5.2 Measures'!$C:$W,8,FALSE)&lt;&gt;"TBD"),VLOOKUP($A1670,'V2.5.2 Measures'!$C:$W,8,FALSE),"N/A")</f>
        <v>No</v>
      </c>
      <c r="F1670" s="7" t="str">
        <f>IF((VLOOKUP($A1670,'V2.5.2 Measures'!$C:$W,9,FALSE)&lt;&gt;"")*AND(VLOOKUP($A1670,'V2.5.2 Measures'!$C:$W,9,FALSE)&lt;&gt;"TBD"),VLOOKUP($A1670,'V2.5.2 Measures'!$C:$W,9,FALSE),"N/A")</f>
        <v>N/A</v>
      </c>
      <c r="G1670" s="7" t="str">
        <f>IF((VLOOKUP($A1670,'V2.5.2 Measures'!$C:$W,10,FALSE)&lt;&gt;"")*AND(VLOOKUP($A1670,'V2.5.2 Measures'!$C:$W,10,FALSE)&lt;&gt;"TBD"),VLOOKUP($A1670,'V2.5.2 Measures'!$C:$W,10,FALSE),"N/A")</f>
        <v>N/A</v>
      </c>
      <c r="H1670" s="7" t="str">
        <f>IF(VLOOKUP($A1670,'V2.5.2 Measures'!$C:$W,14,FALSE)&lt;&gt; "", VLOOKUP($A1670,'V2.5.2 Measures'!$C:$W,14,FALSE),"N/A")</f>
        <v>N/A</v>
      </c>
      <c r="I1670" s="7">
        <f>IF(VLOOKUP($A1670,'V2.5.2 Measures'!$C:$W,15,FALSE)&lt;&gt; "", VLOOKUP($A1670,'V2.5.2 Measures'!$C:$W,15,FALSE),"N/A")</f>
        <v>0.1</v>
      </c>
      <c r="J1670" s="7" t="str">
        <f>IF(VLOOKUP($A1670,'V2.5.2 Measures'!$C:$W,16,FALSE)&lt;&gt; "", VLOOKUP($A1670,'V2.5.2 Measures'!$C:$W,16,FALSE),"N/A")</f>
        <v>N/A</v>
      </c>
      <c r="K1670" s="7" t="str">
        <f>IF(VLOOKUP($A1670,'V2.5.2 Measures'!$C:$W,17,FALSE)&lt;&gt; "", VLOOKUP($A1670,'V2.5.2 Measures'!$C:$W,17,FALSE),"N/A")</f>
        <v>N/A</v>
      </c>
      <c r="L1670" s="7" t="str">
        <f>IF(VLOOKUP($A1670,'V2.5.2 Measures'!$C:$W,18,FALSE)&lt;&gt; "", VLOOKUP($A1670,'V2.5.2 Measures'!$C:$W,18,FALSE),"N/A")</f>
        <v>Default</v>
      </c>
      <c r="M1670" s="7" t="str">
        <f>IF(VLOOKUP($A1670,'V2.5.2 Measures'!$C:$W,19,FALSE)&lt;&gt; "", VLOOKUP($A1670,'V2.5.2 Measures'!$C:$W,19,FALSE),"N/A")</f>
        <v>SAS</v>
      </c>
      <c r="N1670" s="7" t="str">
        <f>IF(VLOOKUP($A1670,'V2.5.2 Measures'!$C:$W,20,FALSE)&lt;&gt; "", VLOOKUP($A1670,'V2.5.2 Measures'!$C:$W,20,FALSE),"N/A")</f>
        <v>V1.1</v>
      </c>
      <c r="O1670" s="7" t="str">
        <f>IF(VLOOKUP($A1670,'V2.5.2 Measures'!$C:$W,21,FALSE)&lt;&gt; "", VLOOKUP($A1670,'V2.5.2 Measures'!$C:$W,21,FALSE),"N/A")</f>
        <v>V2.3</v>
      </c>
      <c r="P1670" s="7" t="e">
        <f>IF(VLOOKUP($A1670,'V2.5.2 Measures'!$C:$W,22,FALSE)&lt;&gt; "", VLOOKUP($A1670,'V2.5.2 Measures'!$C:$W,22,FALSE),"N/A")</f>
        <v>#REF!</v>
      </c>
      <c r="Q1670" s="7" t="e">
        <f>IF(VLOOKUP($A1670,'V2.5.2 Measures'!$C:$W,23,FALSE)&lt;&gt; "", VLOOKUP($A1670,'V2.5.2 Measures'!$C:$W,23,FALSE),"N/A")</f>
        <v>#REF!</v>
      </c>
      <c r="R1670" s="7" t="e">
        <f>IF(VLOOKUP($A1670,'V2.5.2 Measures'!$C:$W,24,FALSE)&lt;&gt; "", VLOOKUP($A1670,'V2.5.2 Measures'!$C:$W,24,FALSE),"N/A")</f>
        <v>#REF!</v>
      </c>
      <c r="S1670" s="7" t="e">
        <f>IF(VLOOKUP($A1670,'V2.5.2 Measures'!$C:$W,25,FALSE)&lt;&gt; "", VLOOKUP($A1670,'V2.5.2 Measures'!$C:$W,25,FALSE),"N/A")</f>
        <v>#REF!</v>
      </c>
      <c r="T1670" s="7" t="str">
        <f>IF(VLOOKUP($A1670,'V2.5.2 Measures'!$C:$W,2,FALSE)&lt;&gt; "", VLOOKUP($A1670,'V2.5.2 Measures'!$C:$W,2,FALSE),"N/A")</f>
        <v>FFS-10-050-48</v>
      </c>
      <c r="U1670" s="7" t="str">
        <f>IF(VLOOKUP($A1670,'V2.5.2 Measures'!$C:$W,3,FALSE)&lt;&gt; "", VLOOKUP($A1670,'V2.5.2 Measures'!$C:$W,3,FALSE),"N/A")</f>
        <v>% of records with TYPE-OF-SERVICE = 52 (Primary care case management services)</v>
      </c>
      <c r="V1670" s="7" t="e">
        <f>IF(VLOOKUP($A1670,'V2.5.2 Measures'!$C:$W,26,FALSE)&lt;&gt; "", VLOOKUP($A1670,'V2.5.2 Measures'!$C:$W,26,FALSE),"N/A")</f>
        <v>#REF!</v>
      </c>
      <c r="W1670" s="7" t="e">
        <f>IF(VLOOKUP($A1670,'V2.5.2 Measures'!$C:$W,44,FALSE)&lt;&gt; "", VLOOKUP($A1670,'V2.5.2 Measures'!$C:$W,44,FALSE),"N/A")</f>
        <v>#REF!</v>
      </c>
    </row>
    <row r="1671" spans="1:23" x14ac:dyDescent="0.35">
      <c r="A1671" s="7" t="str">
        <f>'V2.5.2 Measures'!C1134</f>
        <v>FFS10.49</v>
      </c>
      <c r="B1671" s="7" t="str">
        <f>VLOOKUP($A1671,'V2.5.2 Measures'!$C:$W,6,FALSE)</f>
        <v>Medicaid FFS: Original, Crossover, Paid Claims</v>
      </c>
      <c r="C1671" s="7" t="str">
        <f>VLOOKUP($A1671,'V2.5.2 Measures'!$C:$W,8,FALSE)</f>
        <v>No</v>
      </c>
      <c r="D1671" s="7" t="str">
        <f>IF(VLOOKUP($A1671,'V2.5.2 Measures'!$C:$W,4,FALSE)="","",VLOOKUP($A1671,'V2.5.2 Measures'!$C:$W,4,FALSE))</f>
        <v>Claims Percentage</v>
      </c>
      <c r="E1671" s="7" t="str">
        <f>IF((VLOOKUP($A1671,'V2.5.2 Measures'!$C:$W,8,FALSE)&lt;&gt;"")*AND(VLOOKUP($A1671,'V2.5.2 Measures'!$C:$W,8,FALSE)&lt;&gt;"TBD"),VLOOKUP($A1671,'V2.5.2 Measures'!$C:$W,8,FALSE),"N/A")</f>
        <v>No</v>
      </c>
      <c r="F1671" s="7" t="str">
        <f>IF((VLOOKUP($A1671,'V2.5.2 Measures'!$C:$W,9,FALSE)&lt;&gt;"")*AND(VLOOKUP($A1671,'V2.5.2 Measures'!$C:$W,9,FALSE)&lt;&gt;"TBD"),VLOOKUP($A1671,'V2.5.2 Measures'!$C:$W,9,FALSE),"N/A")</f>
        <v>N/A</v>
      </c>
      <c r="G1671" s="7" t="str">
        <f>IF((VLOOKUP($A1671,'V2.5.2 Measures'!$C:$W,10,FALSE)&lt;&gt;"")*AND(VLOOKUP($A1671,'V2.5.2 Measures'!$C:$W,10,FALSE)&lt;&gt;"TBD"),VLOOKUP($A1671,'V2.5.2 Measures'!$C:$W,10,FALSE),"N/A")</f>
        <v>N/A</v>
      </c>
      <c r="H1671" s="7" t="str">
        <f>IF(VLOOKUP($A1671,'V2.5.2 Measures'!$C:$W,14,FALSE)&lt;&gt; "", VLOOKUP($A1671,'V2.5.2 Measures'!$C:$W,14,FALSE),"N/A")</f>
        <v>N/A</v>
      </c>
      <c r="I1671" s="7">
        <f>IF(VLOOKUP($A1671,'V2.5.2 Measures'!$C:$W,15,FALSE)&lt;&gt; "", VLOOKUP($A1671,'V2.5.2 Measures'!$C:$W,15,FALSE),"N/A")</f>
        <v>0.1</v>
      </c>
      <c r="J1671" s="7" t="str">
        <f>IF(VLOOKUP($A1671,'V2.5.2 Measures'!$C:$W,16,FALSE)&lt;&gt; "", VLOOKUP($A1671,'V2.5.2 Measures'!$C:$W,16,FALSE),"N/A")</f>
        <v>N/A</v>
      </c>
      <c r="K1671" s="7" t="str">
        <f>IF(VLOOKUP($A1671,'V2.5.2 Measures'!$C:$W,17,FALSE)&lt;&gt; "", VLOOKUP($A1671,'V2.5.2 Measures'!$C:$W,17,FALSE),"N/A")</f>
        <v>N/A</v>
      </c>
      <c r="L1671" s="7" t="str">
        <f>IF(VLOOKUP($A1671,'V2.5.2 Measures'!$C:$W,18,FALSE)&lt;&gt; "", VLOOKUP($A1671,'V2.5.2 Measures'!$C:$W,18,FALSE),"N/A")</f>
        <v>Default</v>
      </c>
      <c r="M1671" s="7" t="str">
        <f>IF(VLOOKUP($A1671,'V2.5.2 Measures'!$C:$W,19,FALSE)&lt;&gt; "", VLOOKUP($A1671,'V2.5.2 Measures'!$C:$W,19,FALSE),"N/A")</f>
        <v>SAS</v>
      </c>
      <c r="N1671" s="7" t="str">
        <f>IF(VLOOKUP($A1671,'V2.5.2 Measures'!$C:$W,20,FALSE)&lt;&gt; "", VLOOKUP($A1671,'V2.5.2 Measures'!$C:$W,20,FALSE),"N/A")</f>
        <v>V1.1</v>
      </c>
      <c r="O1671" s="7" t="str">
        <f>IF(VLOOKUP($A1671,'V2.5.2 Measures'!$C:$W,21,FALSE)&lt;&gt; "", VLOOKUP($A1671,'V2.5.2 Measures'!$C:$W,21,FALSE),"N/A")</f>
        <v>V2.3</v>
      </c>
      <c r="P1671" s="7" t="e">
        <f>IF(VLOOKUP($A1671,'V2.5.2 Measures'!$C:$W,22,FALSE)&lt;&gt; "", VLOOKUP($A1671,'V2.5.2 Measures'!$C:$W,22,FALSE),"N/A")</f>
        <v>#REF!</v>
      </c>
      <c r="Q1671" s="7" t="e">
        <f>IF(VLOOKUP($A1671,'V2.5.2 Measures'!$C:$W,23,FALSE)&lt;&gt; "", VLOOKUP($A1671,'V2.5.2 Measures'!$C:$W,23,FALSE),"N/A")</f>
        <v>#REF!</v>
      </c>
      <c r="R1671" s="7" t="e">
        <f>IF(VLOOKUP($A1671,'V2.5.2 Measures'!$C:$W,24,FALSE)&lt;&gt; "", VLOOKUP($A1671,'V2.5.2 Measures'!$C:$W,24,FALSE),"N/A")</f>
        <v>#REF!</v>
      </c>
      <c r="S1671" s="7" t="e">
        <f>IF(VLOOKUP($A1671,'V2.5.2 Measures'!$C:$W,25,FALSE)&lt;&gt; "", VLOOKUP($A1671,'V2.5.2 Measures'!$C:$W,25,FALSE),"N/A")</f>
        <v>#REF!</v>
      </c>
      <c r="T1671" s="7" t="str">
        <f>IF(VLOOKUP($A1671,'V2.5.2 Measures'!$C:$W,2,FALSE)&lt;&gt; "", VLOOKUP($A1671,'V2.5.2 Measures'!$C:$W,2,FALSE),"N/A")</f>
        <v>FFS-10-051-49</v>
      </c>
      <c r="U1671" s="7" t="str">
        <f>IF(VLOOKUP($A1671,'V2.5.2 Measures'!$C:$W,3,FALSE)&lt;&gt; "", VLOOKUP($A1671,'V2.5.2 Measures'!$C:$W,3,FALSE),"N/A")</f>
        <v>% of records with TYPE-OF-SERVICE = 53 (Targeted case management services )</v>
      </c>
      <c r="V1671" s="7" t="e">
        <f>IF(VLOOKUP($A1671,'V2.5.2 Measures'!$C:$W,26,FALSE)&lt;&gt; "", VLOOKUP($A1671,'V2.5.2 Measures'!$C:$W,26,FALSE),"N/A")</f>
        <v>#REF!</v>
      </c>
      <c r="W1671" s="7" t="e">
        <f>IF(VLOOKUP($A1671,'V2.5.2 Measures'!$C:$W,44,FALSE)&lt;&gt; "", VLOOKUP($A1671,'V2.5.2 Measures'!$C:$W,44,FALSE),"N/A")</f>
        <v>#REF!</v>
      </c>
    </row>
    <row r="1672" spans="1:23" x14ac:dyDescent="0.35">
      <c r="A1672" s="7" t="str">
        <f>'V2.5.2 Measures'!C1135</f>
        <v>FFS1.22</v>
      </c>
      <c r="B1672" s="7" t="str">
        <f>VLOOKUP($A1672,'V2.5.2 Measures'!$C:$W,6,FALSE)</f>
        <v>Medicaid FFS: Original, Non-Crossover, Paid Claims</v>
      </c>
      <c r="C1672" s="7" t="str">
        <f>VLOOKUP($A1672,'V2.5.2 Measures'!$C:$W,8,FALSE)</f>
        <v>TA- Inferential</v>
      </c>
      <c r="D1672" s="7" t="str">
        <f>IF(VLOOKUP($A1672,'V2.5.2 Measures'!$C:$W,4,FALSE)="","",VLOOKUP($A1672,'V2.5.2 Measures'!$C:$W,4,FALSE))</f>
        <v>Claims Percentage</v>
      </c>
      <c r="E1672" s="7" t="str">
        <f>IF((VLOOKUP($A1672,'V2.5.2 Measures'!$C:$W,8,FALSE)&lt;&gt;"")*AND(VLOOKUP($A1672,'V2.5.2 Measures'!$C:$W,8,FALSE)&lt;&gt;"TBD"),VLOOKUP($A1672,'V2.5.2 Measures'!$C:$W,8,FALSE),"N/A")</f>
        <v>TA- Inferential</v>
      </c>
      <c r="F1672" s="7" t="str">
        <f>IF((VLOOKUP($A1672,'V2.5.2 Measures'!$C:$W,9,FALSE)&lt;&gt;"")*AND(VLOOKUP($A1672,'V2.5.2 Measures'!$C:$W,9,FALSE)&lt;&gt;"TBD"),VLOOKUP($A1672,'V2.5.2 Measures'!$C:$W,9,FALSE),"N/A")</f>
        <v>High</v>
      </c>
      <c r="G1672" s="7">
        <f>IF((VLOOKUP($A1672,'V2.5.2 Measures'!$C:$W,10,FALSE)&lt;&gt;"")*AND(VLOOKUP($A1672,'V2.5.2 Measures'!$C:$W,10,FALSE)&lt;&gt;"TBD"),VLOOKUP($A1672,'V2.5.2 Measures'!$C:$W,10,FALSE),"N/A")</f>
        <v>20</v>
      </c>
      <c r="H1672" s="7">
        <f>IF(VLOOKUP($A1672,'V2.5.2 Measures'!$C:$W,14,FALSE)&lt;&gt; "", VLOOKUP($A1672,'V2.5.2 Measures'!$C:$W,14,FALSE),"N/A")</f>
        <v>0.25</v>
      </c>
      <c r="I1672" s="7">
        <f>IF(VLOOKUP($A1672,'V2.5.2 Measures'!$C:$W,15,FALSE)&lt;&gt; "", VLOOKUP($A1672,'V2.5.2 Measures'!$C:$W,15,FALSE),"N/A")</f>
        <v>0.15</v>
      </c>
      <c r="J1672" s="7">
        <f>IF(VLOOKUP($A1672,'V2.5.2 Measures'!$C:$W,16,FALSE)&lt;&gt; "", VLOOKUP($A1672,'V2.5.2 Measures'!$C:$W,16,FALSE),"N/A")</f>
        <v>0</v>
      </c>
      <c r="K1672" s="7">
        <f>IF(VLOOKUP($A1672,'V2.5.2 Measures'!$C:$W,17,FALSE)&lt;&gt; "", VLOOKUP($A1672,'V2.5.2 Measures'!$C:$W,17,FALSE),"N/A")</f>
        <v>0.25</v>
      </c>
      <c r="L1672" s="7" t="str">
        <f>IF(VLOOKUP($A1672,'V2.5.2 Measures'!$C:$W,18,FALSE)&lt;&gt; "", VLOOKUP($A1672,'V2.5.2 Measures'!$C:$W,18,FALSE),"N/A")</f>
        <v>Default</v>
      </c>
      <c r="M1672" s="7" t="str">
        <f>IF(VLOOKUP($A1672,'V2.5.2 Measures'!$C:$W,19,FALSE)&lt;&gt; "", VLOOKUP($A1672,'V2.5.2 Measures'!$C:$W,19,FALSE),"N/A")</f>
        <v>SAS</v>
      </c>
      <c r="N1672" s="7" t="str">
        <f>IF(VLOOKUP($A1672,'V2.5.2 Measures'!$C:$W,20,FALSE)&lt;&gt; "", VLOOKUP($A1672,'V2.5.2 Measures'!$C:$W,20,FALSE),"N/A")</f>
        <v>V1.1</v>
      </c>
      <c r="O1672" s="7" t="str">
        <f>IF(VLOOKUP($A1672,'V2.5.2 Measures'!$C:$W,21,FALSE)&lt;&gt; "", VLOOKUP($A1672,'V2.5.2 Measures'!$C:$W,21,FALSE),"N/A")</f>
        <v>V1.7</v>
      </c>
      <c r="P1672" s="7" t="e">
        <f>IF(VLOOKUP($A1672,'V2.5.2 Measures'!$C:$W,22,FALSE)&lt;&gt; "", VLOOKUP($A1672,'V2.5.2 Measures'!$C:$W,22,FALSE),"N/A")</f>
        <v>#REF!</v>
      </c>
      <c r="Q1672" s="7" t="e">
        <f>IF(VLOOKUP($A1672,'V2.5.2 Measures'!$C:$W,23,FALSE)&lt;&gt; "", VLOOKUP($A1672,'V2.5.2 Measures'!$C:$W,23,FALSE),"N/A")</f>
        <v>#REF!</v>
      </c>
      <c r="R1672" s="7" t="e">
        <f>IF(VLOOKUP($A1672,'V2.5.2 Measures'!$C:$W,24,FALSE)&lt;&gt; "", VLOOKUP($A1672,'V2.5.2 Measures'!$C:$W,24,FALSE),"N/A")</f>
        <v>#REF!</v>
      </c>
      <c r="S1672" s="7" t="e">
        <f>IF(VLOOKUP($A1672,'V2.5.2 Measures'!$C:$W,25,FALSE)&lt;&gt; "", VLOOKUP($A1672,'V2.5.2 Measures'!$C:$W,25,FALSE),"N/A")</f>
        <v>#REF!</v>
      </c>
      <c r="T1672" s="7" t="str">
        <f>IF(VLOOKUP($A1672,'V2.5.2 Measures'!$C:$W,2,FALSE)&lt;&gt; "", VLOOKUP($A1672,'V2.5.2 Measures'!$C:$W,2,FALSE),"N/A")</f>
        <v>FFS-1-005-22</v>
      </c>
      <c r="U1672" s="7" t="str">
        <f>IF(VLOOKUP($A1672,'V2.5.2 Measures'!$C:$W,3,FALSE)&lt;&gt; "", VLOOKUP($A1672,'V2.5.2 Measures'!$C:$W,3,FALSE),"N/A")</f>
        <v>% of claim headers with only 1 diagnosis code</v>
      </c>
      <c r="V1672" s="7" t="e">
        <f>IF(VLOOKUP($A1672,'V2.5.2 Measures'!$C:$W,26,FALSE)&lt;&gt; "", VLOOKUP($A1672,'V2.5.2 Measures'!$C:$W,26,FALSE),"N/A")</f>
        <v>#REF!</v>
      </c>
      <c r="W1672" s="7" t="e">
        <f>IF(VLOOKUP($A1672,'V2.5.2 Measures'!$C:$W,44,FALSE)&lt;&gt; "", VLOOKUP($A1672,'V2.5.2 Measures'!$C:$W,44,FALSE),"N/A")</f>
        <v>#REF!</v>
      </c>
    </row>
    <row r="1673" spans="1:23" x14ac:dyDescent="0.35">
      <c r="A1673" s="7" t="str">
        <f>'V2.5.2 Measures'!C1136</f>
        <v>FFS10.50</v>
      </c>
      <c r="B1673" s="7" t="str">
        <f>VLOOKUP($A1673,'V2.5.2 Measures'!$C:$W,6,FALSE)</f>
        <v>Medicaid FFS: Original, Crossover, Paid Claims</v>
      </c>
      <c r="C1673" s="7" t="str">
        <f>VLOOKUP($A1673,'V2.5.2 Measures'!$C:$W,8,FALSE)</f>
        <v>No</v>
      </c>
      <c r="D1673" s="7" t="str">
        <f>IF(VLOOKUP($A1673,'V2.5.2 Measures'!$C:$W,4,FALSE)="","",VLOOKUP($A1673,'V2.5.2 Measures'!$C:$W,4,FALSE))</f>
        <v>Claims Percentage</v>
      </c>
      <c r="E1673" s="7" t="str">
        <f>IF((VLOOKUP($A1673,'V2.5.2 Measures'!$C:$W,8,FALSE)&lt;&gt;"")*AND(VLOOKUP($A1673,'V2.5.2 Measures'!$C:$W,8,FALSE)&lt;&gt;"TBD"),VLOOKUP($A1673,'V2.5.2 Measures'!$C:$W,8,FALSE),"N/A")</f>
        <v>No</v>
      </c>
      <c r="F1673" s="7" t="str">
        <f>IF((VLOOKUP($A1673,'V2.5.2 Measures'!$C:$W,9,FALSE)&lt;&gt;"")*AND(VLOOKUP($A1673,'V2.5.2 Measures'!$C:$W,9,FALSE)&lt;&gt;"TBD"),VLOOKUP($A1673,'V2.5.2 Measures'!$C:$W,9,FALSE),"N/A")</f>
        <v>N/A</v>
      </c>
      <c r="G1673" s="7" t="str">
        <f>IF((VLOOKUP($A1673,'V2.5.2 Measures'!$C:$W,10,FALSE)&lt;&gt;"")*AND(VLOOKUP($A1673,'V2.5.2 Measures'!$C:$W,10,FALSE)&lt;&gt;"TBD"),VLOOKUP($A1673,'V2.5.2 Measures'!$C:$W,10,FALSE),"N/A")</f>
        <v>N/A</v>
      </c>
      <c r="H1673" s="7" t="str">
        <f>IF(VLOOKUP($A1673,'V2.5.2 Measures'!$C:$W,14,FALSE)&lt;&gt; "", VLOOKUP($A1673,'V2.5.2 Measures'!$C:$W,14,FALSE),"N/A")</f>
        <v>N/A</v>
      </c>
      <c r="I1673" s="7">
        <f>IF(VLOOKUP($A1673,'V2.5.2 Measures'!$C:$W,15,FALSE)&lt;&gt; "", VLOOKUP($A1673,'V2.5.2 Measures'!$C:$W,15,FALSE),"N/A")</f>
        <v>0.1</v>
      </c>
      <c r="J1673" s="7" t="str">
        <f>IF(VLOOKUP($A1673,'V2.5.2 Measures'!$C:$W,16,FALSE)&lt;&gt; "", VLOOKUP($A1673,'V2.5.2 Measures'!$C:$W,16,FALSE),"N/A")</f>
        <v>N/A</v>
      </c>
      <c r="K1673" s="7" t="str">
        <f>IF(VLOOKUP($A1673,'V2.5.2 Measures'!$C:$W,17,FALSE)&lt;&gt; "", VLOOKUP($A1673,'V2.5.2 Measures'!$C:$W,17,FALSE),"N/A")</f>
        <v>N/A</v>
      </c>
      <c r="L1673" s="7" t="str">
        <f>IF(VLOOKUP($A1673,'V2.5.2 Measures'!$C:$W,18,FALSE)&lt;&gt; "", VLOOKUP($A1673,'V2.5.2 Measures'!$C:$W,18,FALSE),"N/A")</f>
        <v>Default</v>
      </c>
      <c r="M1673" s="7" t="str">
        <f>IF(VLOOKUP($A1673,'V2.5.2 Measures'!$C:$W,19,FALSE)&lt;&gt; "", VLOOKUP($A1673,'V2.5.2 Measures'!$C:$W,19,FALSE),"N/A")</f>
        <v>SAS</v>
      </c>
      <c r="N1673" s="7" t="str">
        <f>IF(VLOOKUP($A1673,'V2.5.2 Measures'!$C:$W,20,FALSE)&lt;&gt; "", VLOOKUP($A1673,'V2.5.2 Measures'!$C:$W,20,FALSE),"N/A")</f>
        <v>V1.1</v>
      </c>
      <c r="O1673" s="7" t="str">
        <f>IF(VLOOKUP($A1673,'V2.5.2 Measures'!$C:$W,21,FALSE)&lt;&gt; "", VLOOKUP($A1673,'V2.5.2 Measures'!$C:$W,21,FALSE),"N/A")</f>
        <v>V2.3</v>
      </c>
      <c r="P1673" s="7" t="e">
        <f>IF(VLOOKUP($A1673,'V2.5.2 Measures'!$C:$W,22,FALSE)&lt;&gt; "", VLOOKUP($A1673,'V2.5.2 Measures'!$C:$W,22,FALSE),"N/A")</f>
        <v>#REF!</v>
      </c>
      <c r="Q1673" s="7" t="e">
        <f>IF(VLOOKUP($A1673,'V2.5.2 Measures'!$C:$W,23,FALSE)&lt;&gt; "", VLOOKUP($A1673,'V2.5.2 Measures'!$C:$W,23,FALSE),"N/A")</f>
        <v>#REF!</v>
      </c>
      <c r="R1673" s="7" t="e">
        <f>IF(VLOOKUP($A1673,'V2.5.2 Measures'!$C:$W,24,FALSE)&lt;&gt; "", VLOOKUP($A1673,'V2.5.2 Measures'!$C:$W,24,FALSE),"N/A")</f>
        <v>#REF!</v>
      </c>
      <c r="S1673" s="7" t="e">
        <f>IF(VLOOKUP($A1673,'V2.5.2 Measures'!$C:$W,25,FALSE)&lt;&gt; "", VLOOKUP($A1673,'V2.5.2 Measures'!$C:$W,25,FALSE),"N/A")</f>
        <v>#REF!</v>
      </c>
      <c r="T1673" s="7" t="str">
        <f>IF(VLOOKUP($A1673,'V2.5.2 Measures'!$C:$W,2,FALSE)&lt;&gt; "", VLOOKUP($A1673,'V2.5.2 Measures'!$C:$W,2,FALSE),"N/A")</f>
        <v>FFS-10-052-50</v>
      </c>
      <c r="U1673" s="7" t="str">
        <f>IF(VLOOKUP($A1673,'V2.5.2 Measures'!$C:$W,3,FALSE)&lt;&gt; "", VLOOKUP($A1673,'V2.5.2 Measures'!$C:$W,3,FALSE),"N/A")</f>
        <v>% of records with TYPE-OF-SERVICE = 54 (Case Management services other than those that meet the definition of primary care case management services or targeted case management services)</v>
      </c>
      <c r="V1673" s="7" t="e">
        <f>IF(VLOOKUP($A1673,'V2.5.2 Measures'!$C:$W,26,FALSE)&lt;&gt; "", VLOOKUP($A1673,'V2.5.2 Measures'!$C:$W,26,FALSE),"N/A")</f>
        <v>#REF!</v>
      </c>
      <c r="W1673" s="7" t="e">
        <f>IF(VLOOKUP($A1673,'V2.5.2 Measures'!$C:$W,44,FALSE)&lt;&gt; "", VLOOKUP($A1673,'V2.5.2 Measures'!$C:$W,44,FALSE),"N/A")</f>
        <v>#REF!</v>
      </c>
    </row>
    <row r="1674" spans="1:23" x14ac:dyDescent="0.35">
      <c r="A1674" s="7" t="str">
        <f>'V2.5.2 Measures'!C1137</f>
        <v>FFS10.51</v>
      </c>
      <c r="B1674" s="7" t="str">
        <f>VLOOKUP($A1674,'V2.5.2 Measures'!$C:$W,6,FALSE)</f>
        <v>Medicaid FFS: Original, Crossover, Paid Claims</v>
      </c>
      <c r="C1674" s="7" t="str">
        <f>VLOOKUP($A1674,'V2.5.2 Measures'!$C:$W,8,FALSE)</f>
        <v>No</v>
      </c>
      <c r="D1674" s="7" t="str">
        <f>IF(VLOOKUP($A1674,'V2.5.2 Measures'!$C:$W,4,FALSE)="","",VLOOKUP($A1674,'V2.5.2 Measures'!$C:$W,4,FALSE))</f>
        <v>Claims Percentage</v>
      </c>
      <c r="E1674" s="7" t="str">
        <f>IF((VLOOKUP($A1674,'V2.5.2 Measures'!$C:$W,8,FALSE)&lt;&gt;"")*AND(VLOOKUP($A1674,'V2.5.2 Measures'!$C:$W,8,FALSE)&lt;&gt;"TBD"),VLOOKUP($A1674,'V2.5.2 Measures'!$C:$W,8,FALSE),"N/A")</f>
        <v>No</v>
      </c>
      <c r="F1674" s="7" t="str">
        <f>IF((VLOOKUP($A1674,'V2.5.2 Measures'!$C:$W,9,FALSE)&lt;&gt;"")*AND(VLOOKUP($A1674,'V2.5.2 Measures'!$C:$W,9,FALSE)&lt;&gt;"TBD"),VLOOKUP($A1674,'V2.5.2 Measures'!$C:$W,9,FALSE),"N/A")</f>
        <v>N/A</v>
      </c>
      <c r="G1674" s="7" t="str">
        <f>IF((VLOOKUP($A1674,'V2.5.2 Measures'!$C:$W,10,FALSE)&lt;&gt;"")*AND(VLOOKUP($A1674,'V2.5.2 Measures'!$C:$W,10,FALSE)&lt;&gt;"TBD"),VLOOKUP($A1674,'V2.5.2 Measures'!$C:$W,10,FALSE),"N/A")</f>
        <v>N/A</v>
      </c>
      <c r="H1674" s="7" t="str">
        <f>IF(VLOOKUP($A1674,'V2.5.2 Measures'!$C:$W,14,FALSE)&lt;&gt; "", VLOOKUP($A1674,'V2.5.2 Measures'!$C:$W,14,FALSE),"N/A")</f>
        <v>N/A</v>
      </c>
      <c r="I1674" s="7">
        <f>IF(VLOOKUP($A1674,'V2.5.2 Measures'!$C:$W,15,FALSE)&lt;&gt; "", VLOOKUP($A1674,'V2.5.2 Measures'!$C:$W,15,FALSE),"N/A")</f>
        <v>0.1</v>
      </c>
      <c r="J1674" s="7" t="str">
        <f>IF(VLOOKUP($A1674,'V2.5.2 Measures'!$C:$W,16,FALSE)&lt;&gt; "", VLOOKUP($A1674,'V2.5.2 Measures'!$C:$W,16,FALSE),"N/A")</f>
        <v>N/A</v>
      </c>
      <c r="K1674" s="7" t="str">
        <f>IF(VLOOKUP($A1674,'V2.5.2 Measures'!$C:$W,17,FALSE)&lt;&gt; "", VLOOKUP($A1674,'V2.5.2 Measures'!$C:$W,17,FALSE),"N/A")</f>
        <v>N/A</v>
      </c>
      <c r="L1674" s="7" t="str">
        <f>IF(VLOOKUP($A1674,'V2.5.2 Measures'!$C:$W,18,FALSE)&lt;&gt; "", VLOOKUP($A1674,'V2.5.2 Measures'!$C:$W,18,FALSE),"N/A")</f>
        <v>Default</v>
      </c>
      <c r="M1674" s="7" t="str">
        <f>IF(VLOOKUP($A1674,'V2.5.2 Measures'!$C:$W,19,FALSE)&lt;&gt; "", VLOOKUP($A1674,'V2.5.2 Measures'!$C:$W,19,FALSE),"N/A")</f>
        <v>SAS</v>
      </c>
      <c r="N1674" s="7" t="str">
        <f>IF(VLOOKUP($A1674,'V2.5.2 Measures'!$C:$W,20,FALSE)&lt;&gt; "", VLOOKUP($A1674,'V2.5.2 Measures'!$C:$W,20,FALSE),"N/A")</f>
        <v>V1.1</v>
      </c>
      <c r="O1674" s="7" t="str">
        <f>IF(VLOOKUP($A1674,'V2.5.2 Measures'!$C:$W,21,FALSE)&lt;&gt; "", VLOOKUP($A1674,'V2.5.2 Measures'!$C:$W,21,FALSE),"N/A")</f>
        <v>V2.3</v>
      </c>
      <c r="P1674" s="7" t="e">
        <f>IF(VLOOKUP($A1674,'V2.5.2 Measures'!$C:$W,22,FALSE)&lt;&gt; "", VLOOKUP($A1674,'V2.5.2 Measures'!$C:$W,22,FALSE),"N/A")</f>
        <v>#REF!</v>
      </c>
      <c r="Q1674" s="7" t="e">
        <f>IF(VLOOKUP($A1674,'V2.5.2 Measures'!$C:$W,23,FALSE)&lt;&gt; "", VLOOKUP($A1674,'V2.5.2 Measures'!$C:$W,23,FALSE),"N/A")</f>
        <v>#REF!</v>
      </c>
      <c r="R1674" s="7" t="e">
        <f>IF(VLOOKUP($A1674,'V2.5.2 Measures'!$C:$W,24,FALSE)&lt;&gt; "", VLOOKUP($A1674,'V2.5.2 Measures'!$C:$W,24,FALSE),"N/A")</f>
        <v>#REF!</v>
      </c>
      <c r="S1674" s="7" t="e">
        <f>IF(VLOOKUP($A1674,'V2.5.2 Measures'!$C:$W,25,FALSE)&lt;&gt; "", VLOOKUP($A1674,'V2.5.2 Measures'!$C:$W,25,FALSE),"N/A")</f>
        <v>#REF!</v>
      </c>
      <c r="T1674" s="7" t="str">
        <f>IF(VLOOKUP($A1674,'V2.5.2 Measures'!$C:$W,2,FALSE)&lt;&gt; "", VLOOKUP($A1674,'V2.5.2 Measures'!$C:$W,2,FALSE),"N/A")</f>
        <v>FFS-10-053-51</v>
      </c>
      <c r="U1674" s="7" t="str">
        <f>IF(VLOOKUP($A1674,'V2.5.2 Measures'!$C:$W,3,FALSE)&lt;&gt; "", VLOOKUP($A1674,'V2.5.2 Measures'!$C:$W,3,FALSE),"N/A")</f>
        <v>% of records with TYPE-OF-SERVICE = 55 (Care coordination services)</v>
      </c>
      <c r="V1674" s="7" t="e">
        <f>IF(VLOOKUP($A1674,'V2.5.2 Measures'!$C:$W,26,FALSE)&lt;&gt; "", VLOOKUP($A1674,'V2.5.2 Measures'!$C:$W,26,FALSE),"N/A")</f>
        <v>#REF!</v>
      </c>
      <c r="W1674" s="7" t="e">
        <f>IF(VLOOKUP($A1674,'V2.5.2 Measures'!$C:$W,44,FALSE)&lt;&gt; "", VLOOKUP($A1674,'V2.5.2 Measures'!$C:$W,44,FALSE),"N/A")</f>
        <v>#REF!</v>
      </c>
    </row>
    <row r="1675" spans="1:23" x14ac:dyDescent="0.35">
      <c r="A1675" s="7" t="str">
        <f>'V2.5.2 Measures'!C1138</f>
        <v>FFS10.52</v>
      </c>
      <c r="B1675" s="7" t="str">
        <f>VLOOKUP($A1675,'V2.5.2 Measures'!$C:$W,6,FALSE)</f>
        <v>Medicaid FFS: Original, Crossover, Paid Claims</v>
      </c>
      <c r="C1675" s="7" t="str">
        <f>VLOOKUP($A1675,'V2.5.2 Measures'!$C:$W,8,FALSE)</f>
        <v>No</v>
      </c>
      <c r="D1675" s="7" t="str">
        <f>IF(VLOOKUP($A1675,'V2.5.2 Measures'!$C:$W,4,FALSE)="","",VLOOKUP($A1675,'V2.5.2 Measures'!$C:$W,4,FALSE))</f>
        <v>Claims Percentage</v>
      </c>
      <c r="E1675" s="7" t="str">
        <f>IF((VLOOKUP($A1675,'V2.5.2 Measures'!$C:$W,8,FALSE)&lt;&gt;"")*AND(VLOOKUP($A1675,'V2.5.2 Measures'!$C:$W,8,FALSE)&lt;&gt;"TBD"),VLOOKUP($A1675,'V2.5.2 Measures'!$C:$W,8,FALSE),"N/A")</f>
        <v>No</v>
      </c>
      <c r="F1675" s="7" t="str">
        <f>IF((VLOOKUP($A1675,'V2.5.2 Measures'!$C:$W,9,FALSE)&lt;&gt;"")*AND(VLOOKUP($A1675,'V2.5.2 Measures'!$C:$W,9,FALSE)&lt;&gt;"TBD"),VLOOKUP($A1675,'V2.5.2 Measures'!$C:$W,9,FALSE),"N/A")</f>
        <v>N/A</v>
      </c>
      <c r="G1675" s="7" t="str">
        <f>IF((VLOOKUP($A1675,'V2.5.2 Measures'!$C:$W,10,FALSE)&lt;&gt;"")*AND(VLOOKUP($A1675,'V2.5.2 Measures'!$C:$W,10,FALSE)&lt;&gt;"TBD"),VLOOKUP($A1675,'V2.5.2 Measures'!$C:$W,10,FALSE),"N/A")</f>
        <v>N/A</v>
      </c>
      <c r="H1675" s="7" t="str">
        <f>IF(VLOOKUP($A1675,'V2.5.2 Measures'!$C:$W,14,FALSE)&lt;&gt; "", VLOOKUP($A1675,'V2.5.2 Measures'!$C:$W,14,FALSE),"N/A")</f>
        <v>N/A</v>
      </c>
      <c r="I1675" s="7">
        <f>IF(VLOOKUP($A1675,'V2.5.2 Measures'!$C:$W,15,FALSE)&lt;&gt; "", VLOOKUP($A1675,'V2.5.2 Measures'!$C:$W,15,FALSE),"N/A")</f>
        <v>0.1</v>
      </c>
      <c r="J1675" s="7" t="str">
        <f>IF(VLOOKUP($A1675,'V2.5.2 Measures'!$C:$W,16,FALSE)&lt;&gt; "", VLOOKUP($A1675,'V2.5.2 Measures'!$C:$W,16,FALSE),"N/A")</f>
        <v>N/A</v>
      </c>
      <c r="K1675" s="7" t="str">
        <f>IF(VLOOKUP($A1675,'V2.5.2 Measures'!$C:$W,17,FALSE)&lt;&gt; "", VLOOKUP($A1675,'V2.5.2 Measures'!$C:$W,17,FALSE),"N/A")</f>
        <v>N/A</v>
      </c>
      <c r="L1675" s="7" t="str">
        <f>IF(VLOOKUP($A1675,'V2.5.2 Measures'!$C:$W,18,FALSE)&lt;&gt; "", VLOOKUP($A1675,'V2.5.2 Measures'!$C:$W,18,FALSE),"N/A")</f>
        <v>Default</v>
      </c>
      <c r="M1675" s="7" t="str">
        <f>IF(VLOOKUP($A1675,'V2.5.2 Measures'!$C:$W,19,FALSE)&lt;&gt; "", VLOOKUP($A1675,'V2.5.2 Measures'!$C:$W,19,FALSE),"N/A")</f>
        <v>SAS</v>
      </c>
      <c r="N1675" s="7" t="str">
        <f>IF(VLOOKUP($A1675,'V2.5.2 Measures'!$C:$W,20,FALSE)&lt;&gt; "", VLOOKUP($A1675,'V2.5.2 Measures'!$C:$W,20,FALSE),"N/A")</f>
        <v>V1.1</v>
      </c>
      <c r="O1675" s="7" t="str">
        <f>IF(VLOOKUP($A1675,'V2.5.2 Measures'!$C:$W,21,FALSE)&lt;&gt; "", VLOOKUP($A1675,'V2.5.2 Measures'!$C:$W,21,FALSE),"N/A")</f>
        <v>V2.3</v>
      </c>
      <c r="P1675" s="7" t="e">
        <f>IF(VLOOKUP($A1675,'V2.5.2 Measures'!$C:$W,22,FALSE)&lt;&gt; "", VLOOKUP($A1675,'V2.5.2 Measures'!$C:$W,22,FALSE),"N/A")</f>
        <v>#REF!</v>
      </c>
      <c r="Q1675" s="7" t="e">
        <f>IF(VLOOKUP($A1675,'V2.5.2 Measures'!$C:$W,23,FALSE)&lt;&gt; "", VLOOKUP($A1675,'V2.5.2 Measures'!$C:$W,23,FALSE),"N/A")</f>
        <v>#REF!</v>
      </c>
      <c r="R1675" s="7" t="e">
        <f>IF(VLOOKUP($A1675,'V2.5.2 Measures'!$C:$W,24,FALSE)&lt;&gt; "", VLOOKUP($A1675,'V2.5.2 Measures'!$C:$W,24,FALSE),"N/A")</f>
        <v>#REF!</v>
      </c>
      <c r="S1675" s="7" t="e">
        <f>IF(VLOOKUP($A1675,'V2.5.2 Measures'!$C:$W,25,FALSE)&lt;&gt; "", VLOOKUP($A1675,'V2.5.2 Measures'!$C:$W,25,FALSE),"N/A")</f>
        <v>#REF!</v>
      </c>
      <c r="T1675" s="7" t="str">
        <f>IF(VLOOKUP($A1675,'V2.5.2 Measures'!$C:$W,2,FALSE)&lt;&gt; "", VLOOKUP($A1675,'V2.5.2 Measures'!$C:$W,2,FALSE),"N/A")</f>
        <v>FFS-10-054-52</v>
      </c>
      <c r="U1675" s="7" t="str">
        <f>IF(VLOOKUP($A1675,'V2.5.2 Measures'!$C:$W,3,FALSE)&lt;&gt; "", VLOOKUP($A1675,'V2.5.2 Measures'!$C:$W,3,FALSE),"N/A")</f>
        <v>% of records with TYPE-OF-SERVICE = 56 (Transportation services)</v>
      </c>
      <c r="V1675" s="7" t="e">
        <f>IF(VLOOKUP($A1675,'V2.5.2 Measures'!$C:$W,26,FALSE)&lt;&gt; "", VLOOKUP($A1675,'V2.5.2 Measures'!$C:$W,26,FALSE),"N/A")</f>
        <v>#REF!</v>
      </c>
      <c r="W1675" s="7" t="e">
        <f>IF(VLOOKUP($A1675,'V2.5.2 Measures'!$C:$W,44,FALSE)&lt;&gt; "", VLOOKUP($A1675,'V2.5.2 Measures'!$C:$W,44,FALSE),"N/A")</f>
        <v>#REF!</v>
      </c>
    </row>
    <row r="1676" spans="1:23" x14ac:dyDescent="0.35">
      <c r="A1676" s="7" t="str">
        <f>'V2.5.2 Measures'!C1139</f>
        <v>FFS10.53</v>
      </c>
      <c r="B1676" s="7" t="str">
        <f>VLOOKUP($A1676,'V2.5.2 Measures'!$C:$W,6,FALSE)</f>
        <v>Medicaid FFS: Original, Crossover, Paid Claims</v>
      </c>
      <c r="C1676" s="7" t="str">
        <f>VLOOKUP($A1676,'V2.5.2 Measures'!$C:$W,8,FALSE)</f>
        <v>No</v>
      </c>
      <c r="D1676" s="7" t="str">
        <f>IF(VLOOKUP($A1676,'V2.5.2 Measures'!$C:$W,4,FALSE)="","",VLOOKUP($A1676,'V2.5.2 Measures'!$C:$W,4,FALSE))</f>
        <v>Claims Percentage</v>
      </c>
      <c r="E1676" s="7" t="str">
        <f>IF((VLOOKUP($A1676,'V2.5.2 Measures'!$C:$W,8,FALSE)&lt;&gt;"")*AND(VLOOKUP($A1676,'V2.5.2 Measures'!$C:$W,8,FALSE)&lt;&gt;"TBD"),VLOOKUP($A1676,'V2.5.2 Measures'!$C:$W,8,FALSE),"N/A")</f>
        <v>No</v>
      </c>
      <c r="F1676" s="7" t="str">
        <f>IF((VLOOKUP($A1676,'V2.5.2 Measures'!$C:$W,9,FALSE)&lt;&gt;"")*AND(VLOOKUP($A1676,'V2.5.2 Measures'!$C:$W,9,FALSE)&lt;&gt;"TBD"),VLOOKUP($A1676,'V2.5.2 Measures'!$C:$W,9,FALSE),"N/A")</f>
        <v>N/A</v>
      </c>
      <c r="G1676" s="7" t="str">
        <f>IF((VLOOKUP($A1676,'V2.5.2 Measures'!$C:$W,10,FALSE)&lt;&gt;"")*AND(VLOOKUP($A1676,'V2.5.2 Measures'!$C:$W,10,FALSE)&lt;&gt;"TBD"),VLOOKUP($A1676,'V2.5.2 Measures'!$C:$W,10,FALSE),"N/A")</f>
        <v>N/A</v>
      </c>
      <c r="H1676" s="7" t="str">
        <f>IF(VLOOKUP($A1676,'V2.5.2 Measures'!$C:$W,14,FALSE)&lt;&gt; "", VLOOKUP($A1676,'V2.5.2 Measures'!$C:$W,14,FALSE),"N/A")</f>
        <v>N/A</v>
      </c>
      <c r="I1676" s="7">
        <f>IF(VLOOKUP($A1676,'V2.5.2 Measures'!$C:$W,15,FALSE)&lt;&gt; "", VLOOKUP($A1676,'V2.5.2 Measures'!$C:$W,15,FALSE),"N/A")</f>
        <v>0.1</v>
      </c>
      <c r="J1676" s="7" t="str">
        <f>IF(VLOOKUP($A1676,'V2.5.2 Measures'!$C:$W,16,FALSE)&lt;&gt; "", VLOOKUP($A1676,'V2.5.2 Measures'!$C:$W,16,FALSE),"N/A")</f>
        <v>N/A</v>
      </c>
      <c r="K1676" s="7" t="str">
        <f>IF(VLOOKUP($A1676,'V2.5.2 Measures'!$C:$W,17,FALSE)&lt;&gt; "", VLOOKUP($A1676,'V2.5.2 Measures'!$C:$W,17,FALSE),"N/A")</f>
        <v>N/A</v>
      </c>
      <c r="L1676" s="7" t="str">
        <f>IF(VLOOKUP($A1676,'V2.5.2 Measures'!$C:$W,18,FALSE)&lt;&gt; "", VLOOKUP($A1676,'V2.5.2 Measures'!$C:$W,18,FALSE),"N/A")</f>
        <v>Default</v>
      </c>
      <c r="M1676" s="7" t="str">
        <f>IF(VLOOKUP($A1676,'V2.5.2 Measures'!$C:$W,19,FALSE)&lt;&gt; "", VLOOKUP($A1676,'V2.5.2 Measures'!$C:$W,19,FALSE),"N/A")</f>
        <v>SAS</v>
      </c>
      <c r="N1676" s="7" t="str">
        <f>IF(VLOOKUP($A1676,'V2.5.2 Measures'!$C:$W,20,FALSE)&lt;&gt; "", VLOOKUP($A1676,'V2.5.2 Measures'!$C:$W,20,FALSE),"N/A")</f>
        <v>V1.1</v>
      </c>
      <c r="O1676" s="7" t="str">
        <f>IF(VLOOKUP($A1676,'V2.5.2 Measures'!$C:$W,21,FALSE)&lt;&gt; "", VLOOKUP($A1676,'V2.5.2 Measures'!$C:$W,21,FALSE),"N/A")</f>
        <v>V2.3</v>
      </c>
      <c r="P1676" s="7" t="e">
        <f>IF(VLOOKUP($A1676,'V2.5.2 Measures'!$C:$W,22,FALSE)&lt;&gt; "", VLOOKUP($A1676,'V2.5.2 Measures'!$C:$W,22,FALSE),"N/A")</f>
        <v>#REF!</v>
      </c>
      <c r="Q1676" s="7" t="e">
        <f>IF(VLOOKUP($A1676,'V2.5.2 Measures'!$C:$W,23,FALSE)&lt;&gt; "", VLOOKUP($A1676,'V2.5.2 Measures'!$C:$W,23,FALSE),"N/A")</f>
        <v>#REF!</v>
      </c>
      <c r="R1676" s="7" t="e">
        <f>IF(VLOOKUP($A1676,'V2.5.2 Measures'!$C:$W,24,FALSE)&lt;&gt; "", VLOOKUP($A1676,'V2.5.2 Measures'!$C:$W,24,FALSE),"N/A")</f>
        <v>#REF!</v>
      </c>
      <c r="S1676" s="7" t="e">
        <f>IF(VLOOKUP($A1676,'V2.5.2 Measures'!$C:$W,25,FALSE)&lt;&gt; "", VLOOKUP($A1676,'V2.5.2 Measures'!$C:$W,25,FALSE),"N/A")</f>
        <v>#REF!</v>
      </c>
      <c r="T1676" s="7" t="str">
        <f>IF(VLOOKUP($A1676,'V2.5.2 Measures'!$C:$W,2,FALSE)&lt;&gt; "", VLOOKUP($A1676,'V2.5.2 Measures'!$C:$W,2,FALSE),"N/A")</f>
        <v>FFS-10-055-53</v>
      </c>
      <c r="U1676" s="7" t="str">
        <f>IF(VLOOKUP($A1676,'V2.5.2 Measures'!$C:$W,3,FALSE)&lt;&gt; "", VLOOKUP($A1676,'V2.5.2 Measures'!$C:$W,3,FALSE),"N/A")</f>
        <v>% of records with TYPE-OF-SERVICE = 57 (Enabling services)</v>
      </c>
      <c r="V1676" s="7" t="e">
        <f>IF(VLOOKUP($A1676,'V2.5.2 Measures'!$C:$W,26,FALSE)&lt;&gt; "", VLOOKUP($A1676,'V2.5.2 Measures'!$C:$W,26,FALSE),"N/A")</f>
        <v>#REF!</v>
      </c>
      <c r="W1676" s="7" t="e">
        <f>IF(VLOOKUP($A1676,'V2.5.2 Measures'!$C:$W,44,FALSE)&lt;&gt; "", VLOOKUP($A1676,'V2.5.2 Measures'!$C:$W,44,FALSE),"N/A")</f>
        <v>#REF!</v>
      </c>
    </row>
    <row r="1677" spans="1:23" x14ac:dyDescent="0.35">
      <c r="A1677" s="7" t="str">
        <f>'V2.5.2 Measures'!C1140</f>
        <v>FFS10.55</v>
      </c>
      <c r="B1677" s="7" t="str">
        <f>VLOOKUP($A1677,'V2.5.2 Measures'!$C:$W,6,FALSE)</f>
        <v>Medicaid FFS: Original, Crossover, Paid Claims</v>
      </c>
      <c r="C1677" s="7" t="str">
        <f>VLOOKUP($A1677,'V2.5.2 Measures'!$C:$W,8,FALSE)</f>
        <v>No</v>
      </c>
      <c r="D1677" s="7" t="str">
        <f>IF(VLOOKUP($A1677,'V2.5.2 Measures'!$C:$W,4,FALSE)="","",VLOOKUP($A1677,'V2.5.2 Measures'!$C:$W,4,FALSE))</f>
        <v>Claims Percentage</v>
      </c>
      <c r="E1677" s="7" t="str">
        <f>IF((VLOOKUP($A1677,'V2.5.2 Measures'!$C:$W,8,FALSE)&lt;&gt;"")*AND(VLOOKUP($A1677,'V2.5.2 Measures'!$C:$W,8,FALSE)&lt;&gt;"TBD"),VLOOKUP($A1677,'V2.5.2 Measures'!$C:$W,8,FALSE),"N/A")</f>
        <v>No</v>
      </c>
      <c r="F1677" s="7" t="str">
        <f>IF((VLOOKUP($A1677,'V2.5.2 Measures'!$C:$W,9,FALSE)&lt;&gt;"")*AND(VLOOKUP($A1677,'V2.5.2 Measures'!$C:$W,9,FALSE)&lt;&gt;"TBD"),VLOOKUP($A1677,'V2.5.2 Measures'!$C:$W,9,FALSE),"N/A")</f>
        <v>N/A</v>
      </c>
      <c r="G1677" s="7" t="str">
        <f>IF((VLOOKUP($A1677,'V2.5.2 Measures'!$C:$W,10,FALSE)&lt;&gt;"")*AND(VLOOKUP($A1677,'V2.5.2 Measures'!$C:$W,10,FALSE)&lt;&gt;"TBD"),VLOOKUP($A1677,'V2.5.2 Measures'!$C:$W,10,FALSE),"N/A")</f>
        <v>N/A</v>
      </c>
      <c r="H1677" s="7" t="str">
        <f>IF(VLOOKUP($A1677,'V2.5.2 Measures'!$C:$W,14,FALSE)&lt;&gt; "", VLOOKUP($A1677,'V2.5.2 Measures'!$C:$W,14,FALSE),"N/A")</f>
        <v>N/A</v>
      </c>
      <c r="I1677" s="7">
        <f>IF(VLOOKUP($A1677,'V2.5.2 Measures'!$C:$W,15,FALSE)&lt;&gt; "", VLOOKUP($A1677,'V2.5.2 Measures'!$C:$W,15,FALSE),"N/A")</f>
        <v>0.1</v>
      </c>
      <c r="J1677" s="7" t="str">
        <f>IF(VLOOKUP($A1677,'V2.5.2 Measures'!$C:$W,16,FALSE)&lt;&gt; "", VLOOKUP($A1677,'V2.5.2 Measures'!$C:$W,16,FALSE),"N/A")</f>
        <v>N/A</v>
      </c>
      <c r="K1677" s="7" t="str">
        <f>IF(VLOOKUP($A1677,'V2.5.2 Measures'!$C:$W,17,FALSE)&lt;&gt; "", VLOOKUP($A1677,'V2.5.2 Measures'!$C:$W,17,FALSE),"N/A")</f>
        <v>N/A</v>
      </c>
      <c r="L1677" s="7" t="str">
        <f>IF(VLOOKUP($A1677,'V2.5.2 Measures'!$C:$W,18,FALSE)&lt;&gt; "", VLOOKUP($A1677,'V2.5.2 Measures'!$C:$W,18,FALSE),"N/A")</f>
        <v>Default</v>
      </c>
      <c r="M1677" s="7" t="str">
        <f>IF(VLOOKUP($A1677,'V2.5.2 Measures'!$C:$W,19,FALSE)&lt;&gt; "", VLOOKUP($A1677,'V2.5.2 Measures'!$C:$W,19,FALSE),"N/A")</f>
        <v>SAS</v>
      </c>
      <c r="N1677" s="7" t="str">
        <f>IF(VLOOKUP($A1677,'V2.5.2 Measures'!$C:$W,20,FALSE)&lt;&gt; "", VLOOKUP($A1677,'V2.5.2 Measures'!$C:$W,20,FALSE),"N/A")</f>
        <v>V1.1</v>
      </c>
      <c r="O1677" s="7" t="str">
        <f>IF(VLOOKUP($A1677,'V2.5.2 Measures'!$C:$W,21,FALSE)&lt;&gt; "", VLOOKUP($A1677,'V2.5.2 Measures'!$C:$W,21,FALSE),"N/A")</f>
        <v>V2.3</v>
      </c>
      <c r="P1677" s="7" t="e">
        <f>IF(VLOOKUP($A1677,'V2.5.2 Measures'!$C:$W,22,FALSE)&lt;&gt; "", VLOOKUP($A1677,'V2.5.2 Measures'!$C:$W,22,FALSE),"N/A")</f>
        <v>#REF!</v>
      </c>
      <c r="Q1677" s="7" t="e">
        <f>IF(VLOOKUP($A1677,'V2.5.2 Measures'!$C:$W,23,FALSE)&lt;&gt; "", VLOOKUP($A1677,'V2.5.2 Measures'!$C:$W,23,FALSE),"N/A")</f>
        <v>#REF!</v>
      </c>
      <c r="R1677" s="7" t="e">
        <f>IF(VLOOKUP($A1677,'V2.5.2 Measures'!$C:$W,24,FALSE)&lt;&gt; "", VLOOKUP($A1677,'V2.5.2 Measures'!$C:$W,24,FALSE),"N/A")</f>
        <v>#REF!</v>
      </c>
      <c r="S1677" s="7" t="e">
        <f>IF(VLOOKUP($A1677,'V2.5.2 Measures'!$C:$W,25,FALSE)&lt;&gt; "", VLOOKUP($A1677,'V2.5.2 Measures'!$C:$W,25,FALSE),"N/A")</f>
        <v>#REF!</v>
      </c>
      <c r="T1677" s="7" t="str">
        <f>IF(VLOOKUP($A1677,'V2.5.2 Measures'!$C:$W,2,FALSE)&lt;&gt; "", VLOOKUP($A1677,'V2.5.2 Measures'!$C:$W,2,FALSE),"N/A")</f>
        <v>FFS-10-056-55</v>
      </c>
      <c r="U1677" s="7" t="str">
        <f>IF(VLOOKUP($A1677,'V2.5.2 Measures'!$C:$W,3,FALSE)&lt;&gt; "", VLOOKUP($A1677,'V2.5.2 Measures'!$C:$W,3,FALSE),"N/A")</f>
        <v>% of records with TYPE-OF-SERVICE = 61 (Critical access hospital services - OT)</v>
      </c>
      <c r="V1677" s="7" t="e">
        <f>IF(VLOOKUP($A1677,'V2.5.2 Measures'!$C:$W,26,FALSE)&lt;&gt; "", VLOOKUP($A1677,'V2.5.2 Measures'!$C:$W,26,FALSE),"N/A")</f>
        <v>#REF!</v>
      </c>
      <c r="W1677" s="7" t="e">
        <f>IF(VLOOKUP($A1677,'V2.5.2 Measures'!$C:$W,44,FALSE)&lt;&gt; "", VLOOKUP($A1677,'V2.5.2 Measures'!$C:$W,44,FALSE),"N/A")</f>
        <v>#REF!</v>
      </c>
    </row>
    <row r="1678" spans="1:23" x14ac:dyDescent="0.35">
      <c r="A1678" s="7" t="str">
        <f>'V2.5.2 Measures'!C1141</f>
        <v>FFS10.56</v>
      </c>
      <c r="B1678" s="7" t="str">
        <f>VLOOKUP($A1678,'V2.5.2 Measures'!$C:$W,6,FALSE)</f>
        <v>Medicaid FFS: Original, Crossover, Paid Claims</v>
      </c>
      <c r="C1678" s="7" t="str">
        <f>VLOOKUP($A1678,'V2.5.2 Measures'!$C:$W,8,FALSE)</f>
        <v>No</v>
      </c>
      <c r="D1678" s="7" t="str">
        <f>IF(VLOOKUP($A1678,'V2.5.2 Measures'!$C:$W,4,FALSE)="","",VLOOKUP($A1678,'V2.5.2 Measures'!$C:$W,4,FALSE))</f>
        <v>Claims Percentage</v>
      </c>
      <c r="E1678" s="7" t="str">
        <f>IF((VLOOKUP($A1678,'V2.5.2 Measures'!$C:$W,8,FALSE)&lt;&gt;"")*AND(VLOOKUP($A1678,'V2.5.2 Measures'!$C:$W,8,FALSE)&lt;&gt;"TBD"),VLOOKUP($A1678,'V2.5.2 Measures'!$C:$W,8,FALSE),"N/A")</f>
        <v>No</v>
      </c>
      <c r="F1678" s="7" t="str">
        <f>IF((VLOOKUP($A1678,'V2.5.2 Measures'!$C:$W,9,FALSE)&lt;&gt;"")*AND(VLOOKUP($A1678,'V2.5.2 Measures'!$C:$W,9,FALSE)&lt;&gt;"TBD"),VLOOKUP($A1678,'V2.5.2 Measures'!$C:$W,9,FALSE),"N/A")</f>
        <v>N/A</v>
      </c>
      <c r="G1678" s="7" t="str">
        <f>IF((VLOOKUP($A1678,'V2.5.2 Measures'!$C:$W,10,FALSE)&lt;&gt;"")*AND(VLOOKUP($A1678,'V2.5.2 Measures'!$C:$W,10,FALSE)&lt;&gt;"TBD"),VLOOKUP($A1678,'V2.5.2 Measures'!$C:$W,10,FALSE),"N/A")</f>
        <v>N/A</v>
      </c>
      <c r="H1678" s="7" t="str">
        <f>IF(VLOOKUP($A1678,'V2.5.2 Measures'!$C:$W,14,FALSE)&lt;&gt; "", VLOOKUP($A1678,'V2.5.2 Measures'!$C:$W,14,FALSE),"N/A")</f>
        <v>N/A</v>
      </c>
      <c r="I1678" s="7">
        <f>IF(VLOOKUP($A1678,'V2.5.2 Measures'!$C:$W,15,FALSE)&lt;&gt; "", VLOOKUP($A1678,'V2.5.2 Measures'!$C:$W,15,FALSE),"N/A")</f>
        <v>0.1</v>
      </c>
      <c r="J1678" s="7" t="str">
        <f>IF(VLOOKUP($A1678,'V2.5.2 Measures'!$C:$W,16,FALSE)&lt;&gt; "", VLOOKUP($A1678,'V2.5.2 Measures'!$C:$W,16,FALSE),"N/A")</f>
        <v>N/A</v>
      </c>
      <c r="K1678" s="7" t="str">
        <f>IF(VLOOKUP($A1678,'V2.5.2 Measures'!$C:$W,17,FALSE)&lt;&gt; "", VLOOKUP($A1678,'V2.5.2 Measures'!$C:$W,17,FALSE),"N/A")</f>
        <v>N/A</v>
      </c>
      <c r="L1678" s="7" t="str">
        <f>IF(VLOOKUP($A1678,'V2.5.2 Measures'!$C:$W,18,FALSE)&lt;&gt; "", VLOOKUP($A1678,'V2.5.2 Measures'!$C:$W,18,FALSE),"N/A")</f>
        <v>Default</v>
      </c>
      <c r="M1678" s="7" t="str">
        <f>IF(VLOOKUP($A1678,'V2.5.2 Measures'!$C:$W,19,FALSE)&lt;&gt; "", VLOOKUP($A1678,'V2.5.2 Measures'!$C:$W,19,FALSE),"N/A")</f>
        <v>SAS</v>
      </c>
      <c r="N1678" s="7" t="str">
        <f>IF(VLOOKUP($A1678,'V2.5.2 Measures'!$C:$W,20,FALSE)&lt;&gt; "", VLOOKUP($A1678,'V2.5.2 Measures'!$C:$W,20,FALSE),"N/A")</f>
        <v>V1.1</v>
      </c>
      <c r="O1678" s="7" t="str">
        <f>IF(VLOOKUP($A1678,'V2.5.2 Measures'!$C:$W,21,FALSE)&lt;&gt; "", VLOOKUP($A1678,'V2.5.2 Measures'!$C:$W,21,FALSE),"N/A")</f>
        <v>V2.3</v>
      </c>
      <c r="P1678" s="7" t="e">
        <f>IF(VLOOKUP($A1678,'V2.5.2 Measures'!$C:$W,22,FALSE)&lt;&gt; "", VLOOKUP($A1678,'V2.5.2 Measures'!$C:$W,22,FALSE),"N/A")</f>
        <v>#REF!</v>
      </c>
      <c r="Q1678" s="7" t="e">
        <f>IF(VLOOKUP($A1678,'V2.5.2 Measures'!$C:$W,23,FALSE)&lt;&gt; "", VLOOKUP($A1678,'V2.5.2 Measures'!$C:$W,23,FALSE),"N/A")</f>
        <v>#REF!</v>
      </c>
      <c r="R1678" s="7" t="e">
        <f>IF(VLOOKUP($A1678,'V2.5.2 Measures'!$C:$W,24,FALSE)&lt;&gt; "", VLOOKUP($A1678,'V2.5.2 Measures'!$C:$W,24,FALSE),"N/A")</f>
        <v>#REF!</v>
      </c>
      <c r="S1678" s="7" t="e">
        <f>IF(VLOOKUP($A1678,'V2.5.2 Measures'!$C:$W,25,FALSE)&lt;&gt; "", VLOOKUP($A1678,'V2.5.2 Measures'!$C:$W,25,FALSE),"N/A")</f>
        <v>#REF!</v>
      </c>
      <c r="T1678" s="7" t="str">
        <f>IF(VLOOKUP($A1678,'V2.5.2 Measures'!$C:$W,2,FALSE)&lt;&gt; "", VLOOKUP($A1678,'V2.5.2 Measures'!$C:$W,2,FALSE),"N/A")</f>
        <v>FFS-10-057-56</v>
      </c>
      <c r="U1678" s="7" t="str">
        <f>IF(VLOOKUP($A1678,'V2.5.2 Measures'!$C:$W,3,FALSE)&lt;&gt; "", VLOOKUP($A1678,'V2.5.2 Measures'!$C:$W,3,FALSE),"N/A")</f>
        <v>% of records with TYPE-OF-SERVICE = 62 (HCBS - Case management services)</v>
      </c>
      <c r="V1678" s="7" t="e">
        <f>IF(VLOOKUP($A1678,'V2.5.2 Measures'!$C:$W,26,FALSE)&lt;&gt; "", VLOOKUP($A1678,'V2.5.2 Measures'!$C:$W,26,FALSE),"N/A")</f>
        <v>#REF!</v>
      </c>
      <c r="W1678" s="7" t="e">
        <f>IF(VLOOKUP($A1678,'V2.5.2 Measures'!$C:$W,44,FALSE)&lt;&gt; "", VLOOKUP($A1678,'V2.5.2 Measures'!$C:$W,44,FALSE),"N/A")</f>
        <v>#REF!</v>
      </c>
    </row>
    <row r="1679" spans="1:23" x14ac:dyDescent="0.35">
      <c r="A1679" s="7" t="str">
        <f>'V2.5.2 Measures'!C1142</f>
        <v>FFS10.57</v>
      </c>
      <c r="B1679" s="7" t="str">
        <f>VLOOKUP($A1679,'V2.5.2 Measures'!$C:$W,6,FALSE)</f>
        <v>Medicaid FFS: Original, Crossover, Paid Claims</v>
      </c>
      <c r="C1679" s="7" t="str">
        <f>VLOOKUP($A1679,'V2.5.2 Measures'!$C:$W,8,FALSE)</f>
        <v>No</v>
      </c>
      <c r="D1679" s="7" t="str">
        <f>IF(VLOOKUP($A1679,'V2.5.2 Measures'!$C:$W,4,FALSE)="","",VLOOKUP($A1679,'V2.5.2 Measures'!$C:$W,4,FALSE))</f>
        <v>Claims Percentage</v>
      </c>
      <c r="E1679" s="7" t="str">
        <f>IF((VLOOKUP($A1679,'V2.5.2 Measures'!$C:$W,8,FALSE)&lt;&gt;"")*AND(VLOOKUP($A1679,'V2.5.2 Measures'!$C:$W,8,FALSE)&lt;&gt;"TBD"),VLOOKUP($A1679,'V2.5.2 Measures'!$C:$W,8,FALSE),"N/A")</f>
        <v>No</v>
      </c>
      <c r="F1679" s="7" t="str">
        <f>IF((VLOOKUP($A1679,'V2.5.2 Measures'!$C:$W,9,FALSE)&lt;&gt;"")*AND(VLOOKUP($A1679,'V2.5.2 Measures'!$C:$W,9,FALSE)&lt;&gt;"TBD"),VLOOKUP($A1679,'V2.5.2 Measures'!$C:$W,9,FALSE),"N/A")</f>
        <v>N/A</v>
      </c>
      <c r="G1679" s="7" t="str">
        <f>IF((VLOOKUP($A1679,'V2.5.2 Measures'!$C:$W,10,FALSE)&lt;&gt;"")*AND(VLOOKUP($A1679,'V2.5.2 Measures'!$C:$W,10,FALSE)&lt;&gt;"TBD"),VLOOKUP($A1679,'V2.5.2 Measures'!$C:$W,10,FALSE),"N/A")</f>
        <v>N/A</v>
      </c>
      <c r="H1679" s="7" t="str">
        <f>IF(VLOOKUP($A1679,'V2.5.2 Measures'!$C:$W,14,FALSE)&lt;&gt; "", VLOOKUP($A1679,'V2.5.2 Measures'!$C:$W,14,FALSE),"N/A")</f>
        <v>N/A</v>
      </c>
      <c r="I1679" s="7">
        <f>IF(VLOOKUP($A1679,'V2.5.2 Measures'!$C:$W,15,FALSE)&lt;&gt; "", VLOOKUP($A1679,'V2.5.2 Measures'!$C:$W,15,FALSE),"N/A")</f>
        <v>0.1</v>
      </c>
      <c r="J1679" s="7" t="str">
        <f>IF(VLOOKUP($A1679,'V2.5.2 Measures'!$C:$W,16,FALSE)&lt;&gt; "", VLOOKUP($A1679,'V2.5.2 Measures'!$C:$W,16,FALSE),"N/A")</f>
        <v>N/A</v>
      </c>
      <c r="K1679" s="7" t="str">
        <f>IF(VLOOKUP($A1679,'V2.5.2 Measures'!$C:$W,17,FALSE)&lt;&gt; "", VLOOKUP($A1679,'V2.5.2 Measures'!$C:$W,17,FALSE),"N/A")</f>
        <v>N/A</v>
      </c>
      <c r="L1679" s="7" t="str">
        <f>IF(VLOOKUP($A1679,'V2.5.2 Measures'!$C:$W,18,FALSE)&lt;&gt; "", VLOOKUP($A1679,'V2.5.2 Measures'!$C:$W,18,FALSE),"N/A")</f>
        <v>Default</v>
      </c>
      <c r="M1679" s="7" t="str">
        <f>IF(VLOOKUP($A1679,'V2.5.2 Measures'!$C:$W,19,FALSE)&lt;&gt; "", VLOOKUP($A1679,'V2.5.2 Measures'!$C:$W,19,FALSE),"N/A")</f>
        <v>SAS</v>
      </c>
      <c r="N1679" s="7" t="str">
        <f>IF(VLOOKUP($A1679,'V2.5.2 Measures'!$C:$W,20,FALSE)&lt;&gt; "", VLOOKUP($A1679,'V2.5.2 Measures'!$C:$W,20,FALSE),"N/A")</f>
        <v>V1.1</v>
      </c>
      <c r="O1679" s="7" t="str">
        <f>IF(VLOOKUP($A1679,'V2.5.2 Measures'!$C:$W,21,FALSE)&lt;&gt; "", VLOOKUP($A1679,'V2.5.2 Measures'!$C:$W,21,FALSE),"N/A")</f>
        <v>V2.3</v>
      </c>
      <c r="P1679" s="7" t="e">
        <f>IF(VLOOKUP($A1679,'V2.5.2 Measures'!$C:$W,22,FALSE)&lt;&gt; "", VLOOKUP($A1679,'V2.5.2 Measures'!$C:$W,22,FALSE),"N/A")</f>
        <v>#REF!</v>
      </c>
      <c r="Q1679" s="7" t="e">
        <f>IF(VLOOKUP($A1679,'V2.5.2 Measures'!$C:$W,23,FALSE)&lt;&gt; "", VLOOKUP($A1679,'V2.5.2 Measures'!$C:$W,23,FALSE),"N/A")</f>
        <v>#REF!</v>
      </c>
      <c r="R1679" s="7" t="e">
        <f>IF(VLOOKUP($A1679,'V2.5.2 Measures'!$C:$W,24,FALSE)&lt;&gt; "", VLOOKUP($A1679,'V2.5.2 Measures'!$C:$W,24,FALSE),"N/A")</f>
        <v>#REF!</v>
      </c>
      <c r="S1679" s="7" t="e">
        <f>IF(VLOOKUP($A1679,'V2.5.2 Measures'!$C:$W,25,FALSE)&lt;&gt; "", VLOOKUP($A1679,'V2.5.2 Measures'!$C:$W,25,FALSE),"N/A")</f>
        <v>#REF!</v>
      </c>
      <c r="T1679" s="7" t="str">
        <f>IF(VLOOKUP($A1679,'V2.5.2 Measures'!$C:$W,2,FALSE)&lt;&gt; "", VLOOKUP($A1679,'V2.5.2 Measures'!$C:$W,2,FALSE),"N/A")</f>
        <v>FFS-10-058-57</v>
      </c>
      <c r="U1679" s="7" t="str">
        <f>IF(VLOOKUP($A1679,'V2.5.2 Measures'!$C:$W,3,FALSE)&lt;&gt; "", VLOOKUP($A1679,'V2.5.2 Measures'!$C:$W,3,FALSE),"N/A")</f>
        <v>% of records with TYPE-OF-SERVICE = 63 (HCBS - Homemaker services)</v>
      </c>
      <c r="V1679" s="7" t="e">
        <f>IF(VLOOKUP($A1679,'V2.5.2 Measures'!$C:$W,26,FALSE)&lt;&gt; "", VLOOKUP($A1679,'V2.5.2 Measures'!$C:$W,26,FALSE),"N/A")</f>
        <v>#REF!</v>
      </c>
      <c r="W1679" s="7" t="e">
        <f>IF(VLOOKUP($A1679,'V2.5.2 Measures'!$C:$W,44,FALSE)&lt;&gt; "", VLOOKUP($A1679,'V2.5.2 Measures'!$C:$W,44,FALSE),"N/A")</f>
        <v>#REF!</v>
      </c>
    </row>
    <row r="1680" spans="1:23" x14ac:dyDescent="0.35">
      <c r="A1680" s="7" t="str">
        <f>'V2.5.2 Measures'!C1143</f>
        <v>FFS10.58</v>
      </c>
      <c r="B1680" s="7" t="str">
        <f>VLOOKUP($A1680,'V2.5.2 Measures'!$C:$W,6,FALSE)</f>
        <v>Medicaid FFS: Original, Crossover, Paid Claims</v>
      </c>
      <c r="C1680" s="7" t="str">
        <f>VLOOKUP($A1680,'V2.5.2 Measures'!$C:$W,8,FALSE)</f>
        <v>No</v>
      </c>
      <c r="D1680" s="7" t="str">
        <f>IF(VLOOKUP($A1680,'V2.5.2 Measures'!$C:$W,4,FALSE)="","",VLOOKUP($A1680,'V2.5.2 Measures'!$C:$W,4,FALSE))</f>
        <v>Claims Percentage</v>
      </c>
      <c r="E1680" s="7" t="str">
        <f>IF((VLOOKUP($A1680,'V2.5.2 Measures'!$C:$W,8,FALSE)&lt;&gt;"")*AND(VLOOKUP($A1680,'V2.5.2 Measures'!$C:$W,8,FALSE)&lt;&gt;"TBD"),VLOOKUP($A1680,'V2.5.2 Measures'!$C:$W,8,FALSE),"N/A")</f>
        <v>No</v>
      </c>
      <c r="F1680" s="7" t="str">
        <f>IF((VLOOKUP($A1680,'V2.5.2 Measures'!$C:$W,9,FALSE)&lt;&gt;"")*AND(VLOOKUP($A1680,'V2.5.2 Measures'!$C:$W,9,FALSE)&lt;&gt;"TBD"),VLOOKUP($A1680,'V2.5.2 Measures'!$C:$W,9,FALSE),"N/A")</f>
        <v>N/A</v>
      </c>
      <c r="G1680" s="7" t="str">
        <f>IF((VLOOKUP($A1680,'V2.5.2 Measures'!$C:$W,10,FALSE)&lt;&gt;"")*AND(VLOOKUP($A1680,'V2.5.2 Measures'!$C:$W,10,FALSE)&lt;&gt;"TBD"),VLOOKUP($A1680,'V2.5.2 Measures'!$C:$W,10,FALSE),"N/A")</f>
        <v>N/A</v>
      </c>
      <c r="H1680" s="7" t="str">
        <f>IF(VLOOKUP($A1680,'V2.5.2 Measures'!$C:$W,14,FALSE)&lt;&gt; "", VLOOKUP($A1680,'V2.5.2 Measures'!$C:$W,14,FALSE),"N/A")</f>
        <v>N/A</v>
      </c>
      <c r="I1680" s="7">
        <f>IF(VLOOKUP($A1680,'V2.5.2 Measures'!$C:$W,15,FALSE)&lt;&gt; "", VLOOKUP($A1680,'V2.5.2 Measures'!$C:$W,15,FALSE),"N/A")</f>
        <v>0.1</v>
      </c>
      <c r="J1680" s="7" t="str">
        <f>IF(VLOOKUP($A1680,'V2.5.2 Measures'!$C:$W,16,FALSE)&lt;&gt; "", VLOOKUP($A1680,'V2.5.2 Measures'!$C:$W,16,FALSE),"N/A")</f>
        <v>N/A</v>
      </c>
      <c r="K1680" s="7" t="str">
        <f>IF(VLOOKUP($A1680,'V2.5.2 Measures'!$C:$W,17,FALSE)&lt;&gt; "", VLOOKUP($A1680,'V2.5.2 Measures'!$C:$W,17,FALSE),"N/A")</f>
        <v>N/A</v>
      </c>
      <c r="L1680" s="7" t="str">
        <f>IF(VLOOKUP($A1680,'V2.5.2 Measures'!$C:$W,18,FALSE)&lt;&gt; "", VLOOKUP($A1680,'V2.5.2 Measures'!$C:$W,18,FALSE),"N/A")</f>
        <v>Default</v>
      </c>
      <c r="M1680" s="7" t="str">
        <f>IF(VLOOKUP($A1680,'V2.5.2 Measures'!$C:$W,19,FALSE)&lt;&gt; "", VLOOKUP($A1680,'V2.5.2 Measures'!$C:$W,19,FALSE),"N/A")</f>
        <v>SAS</v>
      </c>
      <c r="N1680" s="7" t="str">
        <f>IF(VLOOKUP($A1680,'V2.5.2 Measures'!$C:$W,20,FALSE)&lt;&gt; "", VLOOKUP($A1680,'V2.5.2 Measures'!$C:$W,20,FALSE),"N/A")</f>
        <v>V1.1</v>
      </c>
      <c r="O1680" s="7" t="str">
        <f>IF(VLOOKUP($A1680,'V2.5.2 Measures'!$C:$W,21,FALSE)&lt;&gt; "", VLOOKUP($A1680,'V2.5.2 Measures'!$C:$W,21,FALSE),"N/A")</f>
        <v>V2.3</v>
      </c>
      <c r="P1680" s="7" t="e">
        <f>IF(VLOOKUP($A1680,'V2.5.2 Measures'!$C:$W,22,FALSE)&lt;&gt; "", VLOOKUP($A1680,'V2.5.2 Measures'!$C:$W,22,FALSE),"N/A")</f>
        <v>#REF!</v>
      </c>
      <c r="Q1680" s="7" t="e">
        <f>IF(VLOOKUP($A1680,'V2.5.2 Measures'!$C:$W,23,FALSE)&lt;&gt; "", VLOOKUP($A1680,'V2.5.2 Measures'!$C:$W,23,FALSE),"N/A")</f>
        <v>#REF!</v>
      </c>
      <c r="R1680" s="7" t="e">
        <f>IF(VLOOKUP($A1680,'V2.5.2 Measures'!$C:$W,24,FALSE)&lt;&gt; "", VLOOKUP($A1680,'V2.5.2 Measures'!$C:$W,24,FALSE),"N/A")</f>
        <v>#REF!</v>
      </c>
      <c r="S1680" s="7" t="e">
        <f>IF(VLOOKUP($A1680,'V2.5.2 Measures'!$C:$W,25,FALSE)&lt;&gt; "", VLOOKUP($A1680,'V2.5.2 Measures'!$C:$W,25,FALSE),"N/A")</f>
        <v>#REF!</v>
      </c>
      <c r="T1680" s="7" t="str">
        <f>IF(VLOOKUP($A1680,'V2.5.2 Measures'!$C:$W,2,FALSE)&lt;&gt; "", VLOOKUP($A1680,'V2.5.2 Measures'!$C:$W,2,FALSE),"N/A")</f>
        <v>FFS-10-059-58</v>
      </c>
      <c r="U1680" s="7" t="str">
        <f>IF(VLOOKUP($A1680,'V2.5.2 Measures'!$C:$W,3,FALSE)&lt;&gt; "", VLOOKUP($A1680,'V2.5.2 Measures'!$C:$W,3,FALSE),"N/A")</f>
        <v>% of records with TYPE-OF-SERVICE = 64 (HCBS - Home health aide services)</v>
      </c>
      <c r="V1680" s="7" t="e">
        <f>IF(VLOOKUP($A1680,'V2.5.2 Measures'!$C:$W,26,FALSE)&lt;&gt; "", VLOOKUP($A1680,'V2.5.2 Measures'!$C:$W,26,FALSE),"N/A")</f>
        <v>#REF!</v>
      </c>
      <c r="W1680" s="7" t="e">
        <f>IF(VLOOKUP($A1680,'V2.5.2 Measures'!$C:$W,44,FALSE)&lt;&gt; "", VLOOKUP($A1680,'V2.5.2 Measures'!$C:$W,44,FALSE),"N/A")</f>
        <v>#REF!</v>
      </c>
    </row>
    <row r="1681" spans="1:23" x14ac:dyDescent="0.35">
      <c r="A1681" s="7" t="str">
        <f>'V2.5.2 Measures'!C1144</f>
        <v>FFS10.59</v>
      </c>
      <c r="B1681" s="7" t="str">
        <f>VLOOKUP($A1681,'V2.5.2 Measures'!$C:$W,6,FALSE)</f>
        <v>Medicaid FFS: Original, Crossover, Paid Claims</v>
      </c>
      <c r="C1681" s="7" t="str">
        <f>VLOOKUP($A1681,'V2.5.2 Measures'!$C:$W,8,FALSE)</f>
        <v>No</v>
      </c>
      <c r="D1681" s="7" t="str">
        <f>IF(VLOOKUP($A1681,'V2.5.2 Measures'!$C:$W,4,FALSE)="","",VLOOKUP($A1681,'V2.5.2 Measures'!$C:$W,4,FALSE))</f>
        <v>Claims Percentage</v>
      </c>
      <c r="E1681" s="7" t="str">
        <f>IF((VLOOKUP($A1681,'V2.5.2 Measures'!$C:$W,8,FALSE)&lt;&gt;"")*AND(VLOOKUP($A1681,'V2.5.2 Measures'!$C:$W,8,FALSE)&lt;&gt;"TBD"),VLOOKUP($A1681,'V2.5.2 Measures'!$C:$W,8,FALSE),"N/A")</f>
        <v>No</v>
      </c>
      <c r="F1681" s="7" t="str">
        <f>IF((VLOOKUP($A1681,'V2.5.2 Measures'!$C:$W,9,FALSE)&lt;&gt;"")*AND(VLOOKUP($A1681,'V2.5.2 Measures'!$C:$W,9,FALSE)&lt;&gt;"TBD"),VLOOKUP($A1681,'V2.5.2 Measures'!$C:$W,9,FALSE),"N/A")</f>
        <v>N/A</v>
      </c>
      <c r="G1681" s="7" t="str">
        <f>IF((VLOOKUP($A1681,'V2.5.2 Measures'!$C:$W,10,FALSE)&lt;&gt;"")*AND(VLOOKUP($A1681,'V2.5.2 Measures'!$C:$W,10,FALSE)&lt;&gt;"TBD"),VLOOKUP($A1681,'V2.5.2 Measures'!$C:$W,10,FALSE),"N/A")</f>
        <v>N/A</v>
      </c>
      <c r="H1681" s="7" t="str">
        <f>IF(VLOOKUP($A1681,'V2.5.2 Measures'!$C:$W,14,FALSE)&lt;&gt; "", VLOOKUP($A1681,'V2.5.2 Measures'!$C:$W,14,FALSE),"N/A")</f>
        <v>N/A</v>
      </c>
      <c r="I1681" s="7">
        <f>IF(VLOOKUP($A1681,'V2.5.2 Measures'!$C:$W,15,FALSE)&lt;&gt; "", VLOOKUP($A1681,'V2.5.2 Measures'!$C:$W,15,FALSE),"N/A")</f>
        <v>0.1</v>
      </c>
      <c r="J1681" s="7" t="str">
        <f>IF(VLOOKUP($A1681,'V2.5.2 Measures'!$C:$W,16,FALSE)&lt;&gt; "", VLOOKUP($A1681,'V2.5.2 Measures'!$C:$W,16,FALSE),"N/A")</f>
        <v>N/A</v>
      </c>
      <c r="K1681" s="7" t="str">
        <f>IF(VLOOKUP($A1681,'V2.5.2 Measures'!$C:$W,17,FALSE)&lt;&gt; "", VLOOKUP($A1681,'V2.5.2 Measures'!$C:$W,17,FALSE),"N/A")</f>
        <v>N/A</v>
      </c>
      <c r="L1681" s="7" t="str">
        <f>IF(VLOOKUP($A1681,'V2.5.2 Measures'!$C:$W,18,FALSE)&lt;&gt; "", VLOOKUP($A1681,'V2.5.2 Measures'!$C:$W,18,FALSE),"N/A")</f>
        <v>Default</v>
      </c>
      <c r="M1681" s="7" t="str">
        <f>IF(VLOOKUP($A1681,'V2.5.2 Measures'!$C:$W,19,FALSE)&lt;&gt; "", VLOOKUP($A1681,'V2.5.2 Measures'!$C:$W,19,FALSE),"N/A")</f>
        <v>SAS</v>
      </c>
      <c r="N1681" s="7" t="str">
        <f>IF(VLOOKUP($A1681,'V2.5.2 Measures'!$C:$W,20,FALSE)&lt;&gt; "", VLOOKUP($A1681,'V2.5.2 Measures'!$C:$W,20,FALSE),"N/A")</f>
        <v>V1.1</v>
      </c>
      <c r="O1681" s="7" t="str">
        <f>IF(VLOOKUP($A1681,'V2.5.2 Measures'!$C:$W,21,FALSE)&lt;&gt; "", VLOOKUP($A1681,'V2.5.2 Measures'!$C:$W,21,FALSE),"N/A")</f>
        <v>V2.3</v>
      </c>
      <c r="P1681" s="7" t="e">
        <f>IF(VLOOKUP($A1681,'V2.5.2 Measures'!$C:$W,22,FALSE)&lt;&gt; "", VLOOKUP($A1681,'V2.5.2 Measures'!$C:$W,22,FALSE),"N/A")</f>
        <v>#REF!</v>
      </c>
      <c r="Q1681" s="7" t="e">
        <f>IF(VLOOKUP($A1681,'V2.5.2 Measures'!$C:$W,23,FALSE)&lt;&gt; "", VLOOKUP($A1681,'V2.5.2 Measures'!$C:$W,23,FALSE),"N/A")</f>
        <v>#REF!</v>
      </c>
      <c r="R1681" s="7" t="e">
        <f>IF(VLOOKUP($A1681,'V2.5.2 Measures'!$C:$W,24,FALSE)&lt;&gt; "", VLOOKUP($A1681,'V2.5.2 Measures'!$C:$W,24,FALSE),"N/A")</f>
        <v>#REF!</v>
      </c>
      <c r="S1681" s="7" t="e">
        <f>IF(VLOOKUP($A1681,'V2.5.2 Measures'!$C:$W,25,FALSE)&lt;&gt; "", VLOOKUP($A1681,'V2.5.2 Measures'!$C:$W,25,FALSE),"N/A")</f>
        <v>#REF!</v>
      </c>
      <c r="T1681" s="7" t="str">
        <f>IF(VLOOKUP($A1681,'V2.5.2 Measures'!$C:$W,2,FALSE)&lt;&gt; "", VLOOKUP($A1681,'V2.5.2 Measures'!$C:$W,2,FALSE),"N/A")</f>
        <v>FFS-10-060-59</v>
      </c>
      <c r="U1681" s="7" t="str">
        <f>IF(VLOOKUP($A1681,'V2.5.2 Measures'!$C:$W,3,FALSE)&lt;&gt; "", VLOOKUP($A1681,'V2.5.2 Measures'!$C:$W,3,FALSE),"N/A")</f>
        <v>% of records with TYPE-OF-SERVICE = 65 (HCBS - Personal care services)</v>
      </c>
      <c r="V1681" s="7" t="e">
        <f>IF(VLOOKUP($A1681,'V2.5.2 Measures'!$C:$W,26,FALSE)&lt;&gt; "", VLOOKUP($A1681,'V2.5.2 Measures'!$C:$W,26,FALSE),"N/A")</f>
        <v>#REF!</v>
      </c>
      <c r="W1681" s="7" t="e">
        <f>IF(VLOOKUP($A1681,'V2.5.2 Measures'!$C:$W,44,FALSE)&lt;&gt; "", VLOOKUP($A1681,'V2.5.2 Measures'!$C:$W,44,FALSE),"N/A")</f>
        <v>#REF!</v>
      </c>
    </row>
    <row r="1682" spans="1:23" x14ac:dyDescent="0.35">
      <c r="A1682" s="7" t="str">
        <f>'V2.5.2 Measures'!C1145</f>
        <v>FFS10.60</v>
      </c>
      <c r="B1682" s="7" t="str">
        <f>VLOOKUP($A1682,'V2.5.2 Measures'!$C:$W,6,FALSE)</f>
        <v>Medicaid FFS: Original, Crossover, Paid Claims</v>
      </c>
      <c r="C1682" s="7" t="str">
        <f>VLOOKUP($A1682,'V2.5.2 Measures'!$C:$W,8,FALSE)</f>
        <v>No</v>
      </c>
      <c r="D1682" s="7" t="str">
        <f>IF(VLOOKUP($A1682,'V2.5.2 Measures'!$C:$W,4,FALSE)="","",VLOOKUP($A1682,'V2.5.2 Measures'!$C:$W,4,FALSE))</f>
        <v>Claims Percentage</v>
      </c>
      <c r="E1682" s="7" t="str">
        <f>IF((VLOOKUP($A1682,'V2.5.2 Measures'!$C:$W,8,FALSE)&lt;&gt;"")*AND(VLOOKUP($A1682,'V2.5.2 Measures'!$C:$W,8,FALSE)&lt;&gt;"TBD"),VLOOKUP($A1682,'V2.5.2 Measures'!$C:$W,8,FALSE),"N/A")</f>
        <v>No</v>
      </c>
      <c r="F1682" s="7" t="str">
        <f>IF((VLOOKUP($A1682,'V2.5.2 Measures'!$C:$W,9,FALSE)&lt;&gt;"")*AND(VLOOKUP($A1682,'V2.5.2 Measures'!$C:$W,9,FALSE)&lt;&gt;"TBD"),VLOOKUP($A1682,'V2.5.2 Measures'!$C:$W,9,FALSE),"N/A")</f>
        <v>N/A</v>
      </c>
      <c r="G1682" s="7" t="str">
        <f>IF((VLOOKUP($A1682,'V2.5.2 Measures'!$C:$W,10,FALSE)&lt;&gt;"")*AND(VLOOKUP($A1682,'V2.5.2 Measures'!$C:$W,10,FALSE)&lt;&gt;"TBD"),VLOOKUP($A1682,'V2.5.2 Measures'!$C:$W,10,FALSE),"N/A")</f>
        <v>N/A</v>
      </c>
      <c r="H1682" s="7" t="str">
        <f>IF(VLOOKUP($A1682,'V2.5.2 Measures'!$C:$W,14,FALSE)&lt;&gt; "", VLOOKUP($A1682,'V2.5.2 Measures'!$C:$W,14,FALSE),"N/A")</f>
        <v>N/A</v>
      </c>
      <c r="I1682" s="7">
        <f>IF(VLOOKUP($A1682,'V2.5.2 Measures'!$C:$W,15,FALSE)&lt;&gt; "", VLOOKUP($A1682,'V2.5.2 Measures'!$C:$W,15,FALSE),"N/A")</f>
        <v>0.1</v>
      </c>
      <c r="J1682" s="7" t="str">
        <f>IF(VLOOKUP($A1682,'V2.5.2 Measures'!$C:$W,16,FALSE)&lt;&gt; "", VLOOKUP($A1682,'V2.5.2 Measures'!$C:$W,16,FALSE),"N/A")</f>
        <v>N/A</v>
      </c>
      <c r="K1682" s="7" t="str">
        <f>IF(VLOOKUP($A1682,'V2.5.2 Measures'!$C:$W,17,FALSE)&lt;&gt; "", VLOOKUP($A1682,'V2.5.2 Measures'!$C:$W,17,FALSE),"N/A")</f>
        <v>N/A</v>
      </c>
      <c r="L1682" s="7" t="str">
        <f>IF(VLOOKUP($A1682,'V2.5.2 Measures'!$C:$W,18,FALSE)&lt;&gt; "", VLOOKUP($A1682,'V2.5.2 Measures'!$C:$W,18,FALSE),"N/A")</f>
        <v>Default</v>
      </c>
      <c r="M1682" s="7" t="str">
        <f>IF(VLOOKUP($A1682,'V2.5.2 Measures'!$C:$W,19,FALSE)&lt;&gt; "", VLOOKUP($A1682,'V2.5.2 Measures'!$C:$W,19,FALSE),"N/A")</f>
        <v>SAS</v>
      </c>
      <c r="N1682" s="7" t="str">
        <f>IF(VLOOKUP($A1682,'V2.5.2 Measures'!$C:$W,20,FALSE)&lt;&gt; "", VLOOKUP($A1682,'V2.5.2 Measures'!$C:$W,20,FALSE),"N/A")</f>
        <v>V1.1</v>
      </c>
      <c r="O1682" s="7" t="str">
        <f>IF(VLOOKUP($A1682,'V2.5.2 Measures'!$C:$W,21,FALSE)&lt;&gt; "", VLOOKUP($A1682,'V2.5.2 Measures'!$C:$W,21,FALSE),"N/A")</f>
        <v>V2.3</v>
      </c>
      <c r="P1682" s="7" t="e">
        <f>IF(VLOOKUP($A1682,'V2.5.2 Measures'!$C:$W,22,FALSE)&lt;&gt; "", VLOOKUP($A1682,'V2.5.2 Measures'!$C:$W,22,FALSE),"N/A")</f>
        <v>#REF!</v>
      </c>
      <c r="Q1682" s="7" t="e">
        <f>IF(VLOOKUP($A1682,'V2.5.2 Measures'!$C:$W,23,FALSE)&lt;&gt; "", VLOOKUP($A1682,'V2.5.2 Measures'!$C:$W,23,FALSE),"N/A")</f>
        <v>#REF!</v>
      </c>
      <c r="R1682" s="7" t="e">
        <f>IF(VLOOKUP($A1682,'V2.5.2 Measures'!$C:$W,24,FALSE)&lt;&gt; "", VLOOKUP($A1682,'V2.5.2 Measures'!$C:$W,24,FALSE),"N/A")</f>
        <v>#REF!</v>
      </c>
      <c r="S1682" s="7" t="e">
        <f>IF(VLOOKUP($A1682,'V2.5.2 Measures'!$C:$W,25,FALSE)&lt;&gt; "", VLOOKUP($A1682,'V2.5.2 Measures'!$C:$W,25,FALSE),"N/A")</f>
        <v>#REF!</v>
      </c>
      <c r="T1682" s="7" t="str">
        <f>IF(VLOOKUP($A1682,'V2.5.2 Measures'!$C:$W,2,FALSE)&lt;&gt; "", VLOOKUP($A1682,'V2.5.2 Measures'!$C:$W,2,FALSE),"N/A")</f>
        <v>FFS-10-061-60</v>
      </c>
      <c r="U1682" s="7" t="str">
        <f>IF(VLOOKUP($A1682,'V2.5.2 Measures'!$C:$W,3,FALSE)&lt;&gt; "", VLOOKUP($A1682,'V2.5.2 Measures'!$C:$W,3,FALSE),"N/A")</f>
        <v>% of records with TYPE-OF-SERVICE = 66 (HCBS - Adult day health services)</v>
      </c>
      <c r="V1682" s="7" t="e">
        <f>IF(VLOOKUP($A1682,'V2.5.2 Measures'!$C:$W,26,FALSE)&lt;&gt; "", VLOOKUP($A1682,'V2.5.2 Measures'!$C:$W,26,FALSE),"N/A")</f>
        <v>#REF!</v>
      </c>
      <c r="W1682" s="7" t="e">
        <f>IF(VLOOKUP($A1682,'V2.5.2 Measures'!$C:$W,44,FALSE)&lt;&gt; "", VLOOKUP($A1682,'V2.5.2 Measures'!$C:$W,44,FALSE),"N/A")</f>
        <v>#REF!</v>
      </c>
    </row>
    <row r="1683" spans="1:23" x14ac:dyDescent="0.35">
      <c r="A1683" s="7" t="str">
        <f>'V2.5.2 Measures'!C1146</f>
        <v>FFS1.23</v>
      </c>
      <c r="B1683" s="7" t="str">
        <f>VLOOKUP($A1683,'V2.5.2 Measures'!$C:$W,6,FALSE)</f>
        <v>Medicaid FFS: Original, Non-Crossover, Paid Claims</v>
      </c>
      <c r="C1683" s="7" t="str">
        <f>VLOOKUP($A1683,'V2.5.2 Measures'!$C:$W,8,FALSE)</f>
        <v>TA- Inferential</v>
      </c>
      <c r="D1683" s="7" t="str">
        <f>IF(VLOOKUP($A1683,'V2.5.2 Measures'!$C:$W,4,FALSE)="","",VLOOKUP($A1683,'V2.5.2 Measures'!$C:$W,4,FALSE))</f>
        <v>Claims Percentage</v>
      </c>
      <c r="E1683" s="7" t="str">
        <f>IF((VLOOKUP($A1683,'V2.5.2 Measures'!$C:$W,8,FALSE)&lt;&gt;"")*AND(VLOOKUP($A1683,'V2.5.2 Measures'!$C:$W,8,FALSE)&lt;&gt;"TBD"),VLOOKUP($A1683,'V2.5.2 Measures'!$C:$W,8,FALSE),"N/A")</f>
        <v>TA- Inferential</v>
      </c>
      <c r="F1683" s="7" t="str">
        <f>IF((VLOOKUP($A1683,'V2.5.2 Measures'!$C:$W,9,FALSE)&lt;&gt;"")*AND(VLOOKUP($A1683,'V2.5.2 Measures'!$C:$W,9,FALSE)&lt;&gt;"TBD"),VLOOKUP($A1683,'V2.5.2 Measures'!$C:$W,9,FALSE),"N/A")</f>
        <v>High</v>
      </c>
      <c r="G1683" s="7">
        <f>IF((VLOOKUP($A1683,'V2.5.2 Measures'!$C:$W,10,FALSE)&lt;&gt;"")*AND(VLOOKUP($A1683,'V2.5.2 Measures'!$C:$W,10,FALSE)&lt;&gt;"TBD"),VLOOKUP($A1683,'V2.5.2 Measures'!$C:$W,10,FALSE),"N/A")</f>
        <v>20</v>
      </c>
      <c r="H1683" s="7">
        <f>IF(VLOOKUP($A1683,'V2.5.2 Measures'!$C:$W,14,FALSE)&lt;&gt; "", VLOOKUP($A1683,'V2.5.2 Measures'!$C:$W,14,FALSE),"N/A")</f>
        <v>0.7</v>
      </c>
      <c r="I1683" s="7">
        <f>IF(VLOOKUP($A1683,'V2.5.2 Measures'!$C:$W,15,FALSE)&lt;&gt; "", VLOOKUP($A1683,'V2.5.2 Measures'!$C:$W,15,FALSE),"N/A")</f>
        <v>0.05</v>
      </c>
      <c r="J1683" s="7">
        <f>IF(VLOOKUP($A1683,'V2.5.2 Measures'!$C:$W,16,FALSE)&lt;&gt; "", VLOOKUP($A1683,'V2.5.2 Measures'!$C:$W,16,FALSE),"N/A")</f>
        <v>0.25</v>
      </c>
      <c r="K1683" s="7">
        <f>IF(VLOOKUP($A1683,'V2.5.2 Measures'!$C:$W,17,FALSE)&lt;&gt; "", VLOOKUP($A1683,'V2.5.2 Measures'!$C:$W,17,FALSE),"N/A")</f>
        <v>0.8</v>
      </c>
      <c r="L1683" s="7" t="str">
        <f>IF(VLOOKUP($A1683,'V2.5.2 Measures'!$C:$W,18,FALSE)&lt;&gt; "", VLOOKUP($A1683,'V2.5.2 Measures'!$C:$W,18,FALSE),"N/A")</f>
        <v>Default</v>
      </c>
      <c r="M1683" s="7" t="str">
        <f>IF(VLOOKUP($A1683,'V2.5.2 Measures'!$C:$W,19,FALSE)&lt;&gt; "", VLOOKUP($A1683,'V2.5.2 Measures'!$C:$W,19,FALSE),"N/A")</f>
        <v>SAS</v>
      </c>
      <c r="N1683" s="7" t="str">
        <f>IF(VLOOKUP($A1683,'V2.5.2 Measures'!$C:$W,20,FALSE)&lt;&gt; "", VLOOKUP($A1683,'V2.5.2 Measures'!$C:$W,20,FALSE),"N/A")</f>
        <v>V1.1</v>
      </c>
      <c r="O1683" s="7" t="str">
        <f>IF(VLOOKUP($A1683,'V2.5.2 Measures'!$C:$W,21,FALSE)&lt;&gt; "", VLOOKUP($A1683,'V2.5.2 Measures'!$C:$W,21,FALSE),"N/A")</f>
        <v>V1.7</v>
      </c>
      <c r="P1683" s="7" t="e">
        <f>IF(VLOOKUP($A1683,'V2.5.2 Measures'!$C:$W,22,FALSE)&lt;&gt; "", VLOOKUP($A1683,'V2.5.2 Measures'!$C:$W,22,FALSE),"N/A")</f>
        <v>#REF!</v>
      </c>
      <c r="Q1683" s="7" t="e">
        <f>IF(VLOOKUP($A1683,'V2.5.2 Measures'!$C:$W,23,FALSE)&lt;&gt; "", VLOOKUP($A1683,'V2.5.2 Measures'!$C:$W,23,FALSE),"N/A")</f>
        <v>#REF!</v>
      </c>
      <c r="R1683" s="7" t="e">
        <f>IF(VLOOKUP($A1683,'V2.5.2 Measures'!$C:$W,24,FALSE)&lt;&gt; "", VLOOKUP($A1683,'V2.5.2 Measures'!$C:$W,24,FALSE),"N/A")</f>
        <v>#REF!</v>
      </c>
      <c r="S1683" s="7" t="e">
        <f>IF(VLOOKUP($A1683,'V2.5.2 Measures'!$C:$W,25,FALSE)&lt;&gt; "", VLOOKUP($A1683,'V2.5.2 Measures'!$C:$W,25,FALSE),"N/A")</f>
        <v>#REF!</v>
      </c>
      <c r="T1683" s="7" t="str">
        <f>IF(VLOOKUP($A1683,'V2.5.2 Measures'!$C:$W,2,FALSE)&lt;&gt; "", VLOOKUP($A1683,'V2.5.2 Measures'!$C:$W,2,FALSE),"N/A")</f>
        <v>FFS-1-006-23</v>
      </c>
      <c r="U1683" s="7" t="str">
        <f>IF(VLOOKUP($A1683,'V2.5.2 Measures'!$C:$W,3,FALSE)&lt;&gt; "", VLOOKUP($A1683,'V2.5.2 Measures'!$C:$W,3,FALSE),"N/A")</f>
        <v>% of claim headers with principal Procedure Code</v>
      </c>
      <c r="V1683" s="7" t="e">
        <f>IF(VLOOKUP($A1683,'V2.5.2 Measures'!$C:$W,26,FALSE)&lt;&gt; "", VLOOKUP($A1683,'V2.5.2 Measures'!$C:$W,26,FALSE),"N/A")</f>
        <v>#REF!</v>
      </c>
      <c r="W1683" s="7" t="e">
        <f>IF(VLOOKUP($A1683,'V2.5.2 Measures'!$C:$W,44,FALSE)&lt;&gt; "", VLOOKUP($A1683,'V2.5.2 Measures'!$C:$W,44,FALSE),"N/A")</f>
        <v>#REF!</v>
      </c>
    </row>
    <row r="1684" spans="1:23" x14ac:dyDescent="0.35">
      <c r="A1684" s="7" t="str">
        <f>'V2.5.2 Measures'!C1147</f>
        <v>FFS10.61</v>
      </c>
      <c r="B1684" s="7" t="str">
        <f>VLOOKUP($A1684,'V2.5.2 Measures'!$C:$W,6,FALSE)</f>
        <v>Medicaid FFS: Original, Crossover, Paid Claims</v>
      </c>
      <c r="C1684" s="7" t="str">
        <f>VLOOKUP($A1684,'V2.5.2 Measures'!$C:$W,8,FALSE)</f>
        <v>No</v>
      </c>
      <c r="D1684" s="7" t="str">
        <f>IF(VLOOKUP($A1684,'V2.5.2 Measures'!$C:$W,4,FALSE)="","",VLOOKUP($A1684,'V2.5.2 Measures'!$C:$W,4,FALSE))</f>
        <v>Claims Percentage</v>
      </c>
      <c r="E1684" s="7" t="str">
        <f>IF((VLOOKUP($A1684,'V2.5.2 Measures'!$C:$W,8,FALSE)&lt;&gt;"")*AND(VLOOKUP($A1684,'V2.5.2 Measures'!$C:$W,8,FALSE)&lt;&gt;"TBD"),VLOOKUP($A1684,'V2.5.2 Measures'!$C:$W,8,FALSE),"N/A")</f>
        <v>No</v>
      </c>
      <c r="F1684" s="7" t="str">
        <f>IF((VLOOKUP($A1684,'V2.5.2 Measures'!$C:$W,9,FALSE)&lt;&gt;"")*AND(VLOOKUP($A1684,'V2.5.2 Measures'!$C:$W,9,FALSE)&lt;&gt;"TBD"),VLOOKUP($A1684,'V2.5.2 Measures'!$C:$W,9,FALSE),"N/A")</f>
        <v>N/A</v>
      </c>
      <c r="G1684" s="7" t="str">
        <f>IF((VLOOKUP($A1684,'V2.5.2 Measures'!$C:$W,10,FALSE)&lt;&gt;"")*AND(VLOOKUP($A1684,'V2.5.2 Measures'!$C:$W,10,FALSE)&lt;&gt;"TBD"),VLOOKUP($A1684,'V2.5.2 Measures'!$C:$W,10,FALSE),"N/A")</f>
        <v>N/A</v>
      </c>
      <c r="H1684" s="7" t="str">
        <f>IF(VLOOKUP($A1684,'V2.5.2 Measures'!$C:$W,14,FALSE)&lt;&gt; "", VLOOKUP($A1684,'V2.5.2 Measures'!$C:$W,14,FALSE),"N/A")</f>
        <v>N/A</v>
      </c>
      <c r="I1684" s="7">
        <f>IF(VLOOKUP($A1684,'V2.5.2 Measures'!$C:$W,15,FALSE)&lt;&gt; "", VLOOKUP($A1684,'V2.5.2 Measures'!$C:$W,15,FALSE),"N/A")</f>
        <v>0.1</v>
      </c>
      <c r="J1684" s="7" t="str">
        <f>IF(VLOOKUP($A1684,'V2.5.2 Measures'!$C:$W,16,FALSE)&lt;&gt; "", VLOOKUP($A1684,'V2.5.2 Measures'!$C:$W,16,FALSE),"N/A")</f>
        <v>N/A</v>
      </c>
      <c r="K1684" s="7" t="str">
        <f>IF(VLOOKUP($A1684,'V2.5.2 Measures'!$C:$W,17,FALSE)&lt;&gt; "", VLOOKUP($A1684,'V2.5.2 Measures'!$C:$W,17,FALSE),"N/A")</f>
        <v>N/A</v>
      </c>
      <c r="L1684" s="7" t="str">
        <f>IF(VLOOKUP($A1684,'V2.5.2 Measures'!$C:$W,18,FALSE)&lt;&gt; "", VLOOKUP($A1684,'V2.5.2 Measures'!$C:$W,18,FALSE),"N/A")</f>
        <v>Default</v>
      </c>
      <c r="M1684" s="7" t="str">
        <f>IF(VLOOKUP($A1684,'V2.5.2 Measures'!$C:$W,19,FALSE)&lt;&gt; "", VLOOKUP($A1684,'V2.5.2 Measures'!$C:$W,19,FALSE),"N/A")</f>
        <v>SAS</v>
      </c>
      <c r="N1684" s="7" t="str">
        <f>IF(VLOOKUP($A1684,'V2.5.2 Measures'!$C:$W,20,FALSE)&lt;&gt; "", VLOOKUP($A1684,'V2.5.2 Measures'!$C:$W,20,FALSE),"N/A")</f>
        <v>V1.1</v>
      </c>
      <c r="O1684" s="7" t="str">
        <f>IF(VLOOKUP($A1684,'V2.5.2 Measures'!$C:$W,21,FALSE)&lt;&gt; "", VLOOKUP($A1684,'V2.5.2 Measures'!$C:$W,21,FALSE),"N/A")</f>
        <v>V2.3</v>
      </c>
      <c r="P1684" s="7" t="e">
        <f>IF(VLOOKUP($A1684,'V2.5.2 Measures'!$C:$W,22,FALSE)&lt;&gt; "", VLOOKUP($A1684,'V2.5.2 Measures'!$C:$W,22,FALSE),"N/A")</f>
        <v>#REF!</v>
      </c>
      <c r="Q1684" s="7" t="e">
        <f>IF(VLOOKUP($A1684,'V2.5.2 Measures'!$C:$W,23,FALSE)&lt;&gt; "", VLOOKUP($A1684,'V2.5.2 Measures'!$C:$W,23,FALSE),"N/A")</f>
        <v>#REF!</v>
      </c>
      <c r="R1684" s="7" t="e">
        <f>IF(VLOOKUP($A1684,'V2.5.2 Measures'!$C:$W,24,FALSE)&lt;&gt; "", VLOOKUP($A1684,'V2.5.2 Measures'!$C:$W,24,FALSE),"N/A")</f>
        <v>#REF!</v>
      </c>
      <c r="S1684" s="7" t="e">
        <f>IF(VLOOKUP($A1684,'V2.5.2 Measures'!$C:$W,25,FALSE)&lt;&gt; "", VLOOKUP($A1684,'V2.5.2 Measures'!$C:$W,25,FALSE),"N/A")</f>
        <v>#REF!</v>
      </c>
      <c r="T1684" s="7" t="str">
        <f>IF(VLOOKUP($A1684,'V2.5.2 Measures'!$C:$W,2,FALSE)&lt;&gt; "", VLOOKUP($A1684,'V2.5.2 Measures'!$C:$W,2,FALSE),"N/A")</f>
        <v>FFS-10-062-61</v>
      </c>
      <c r="U1684" s="7" t="str">
        <f>IF(VLOOKUP($A1684,'V2.5.2 Measures'!$C:$W,3,FALSE)&lt;&gt; "", VLOOKUP($A1684,'V2.5.2 Measures'!$C:$W,3,FALSE),"N/A")</f>
        <v>% of records with TYPE-OF-SERVICE = 67 (HCBS - Habilitation services)</v>
      </c>
      <c r="V1684" s="7" t="e">
        <f>IF(VLOOKUP($A1684,'V2.5.2 Measures'!$C:$W,26,FALSE)&lt;&gt; "", VLOOKUP($A1684,'V2.5.2 Measures'!$C:$W,26,FALSE),"N/A")</f>
        <v>#REF!</v>
      </c>
      <c r="W1684" s="7" t="e">
        <f>IF(VLOOKUP($A1684,'V2.5.2 Measures'!$C:$W,44,FALSE)&lt;&gt; "", VLOOKUP($A1684,'V2.5.2 Measures'!$C:$W,44,FALSE),"N/A")</f>
        <v>#REF!</v>
      </c>
    </row>
    <row r="1685" spans="1:23" x14ac:dyDescent="0.35">
      <c r="A1685" s="7" t="str">
        <f>'V2.5.2 Measures'!C1148</f>
        <v>FFS10.62</v>
      </c>
      <c r="B1685" s="7" t="str">
        <f>VLOOKUP($A1685,'V2.5.2 Measures'!$C:$W,6,FALSE)</f>
        <v>Medicaid FFS: Original, Crossover, Paid Claims</v>
      </c>
      <c r="C1685" s="7" t="str">
        <f>VLOOKUP($A1685,'V2.5.2 Measures'!$C:$W,8,FALSE)</f>
        <v>No</v>
      </c>
      <c r="D1685" s="7" t="str">
        <f>IF(VLOOKUP($A1685,'V2.5.2 Measures'!$C:$W,4,FALSE)="","",VLOOKUP($A1685,'V2.5.2 Measures'!$C:$W,4,FALSE))</f>
        <v>Claims Percentage</v>
      </c>
      <c r="E1685" s="7" t="str">
        <f>IF((VLOOKUP($A1685,'V2.5.2 Measures'!$C:$W,8,FALSE)&lt;&gt;"")*AND(VLOOKUP($A1685,'V2.5.2 Measures'!$C:$W,8,FALSE)&lt;&gt;"TBD"),VLOOKUP($A1685,'V2.5.2 Measures'!$C:$W,8,FALSE),"N/A")</f>
        <v>No</v>
      </c>
      <c r="F1685" s="7" t="str">
        <f>IF((VLOOKUP($A1685,'V2.5.2 Measures'!$C:$W,9,FALSE)&lt;&gt;"")*AND(VLOOKUP($A1685,'V2.5.2 Measures'!$C:$W,9,FALSE)&lt;&gt;"TBD"),VLOOKUP($A1685,'V2.5.2 Measures'!$C:$W,9,FALSE),"N/A")</f>
        <v>N/A</v>
      </c>
      <c r="G1685" s="7" t="str">
        <f>IF((VLOOKUP($A1685,'V2.5.2 Measures'!$C:$W,10,FALSE)&lt;&gt;"")*AND(VLOOKUP($A1685,'V2.5.2 Measures'!$C:$W,10,FALSE)&lt;&gt;"TBD"),VLOOKUP($A1685,'V2.5.2 Measures'!$C:$W,10,FALSE),"N/A")</f>
        <v>N/A</v>
      </c>
      <c r="H1685" s="7" t="str">
        <f>IF(VLOOKUP($A1685,'V2.5.2 Measures'!$C:$W,14,FALSE)&lt;&gt; "", VLOOKUP($A1685,'V2.5.2 Measures'!$C:$W,14,FALSE),"N/A")</f>
        <v>N/A</v>
      </c>
      <c r="I1685" s="7">
        <f>IF(VLOOKUP($A1685,'V2.5.2 Measures'!$C:$W,15,FALSE)&lt;&gt; "", VLOOKUP($A1685,'V2.5.2 Measures'!$C:$W,15,FALSE),"N/A")</f>
        <v>0.1</v>
      </c>
      <c r="J1685" s="7" t="str">
        <f>IF(VLOOKUP($A1685,'V2.5.2 Measures'!$C:$W,16,FALSE)&lt;&gt; "", VLOOKUP($A1685,'V2.5.2 Measures'!$C:$W,16,FALSE),"N/A")</f>
        <v>N/A</v>
      </c>
      <c r="K1685" s="7" t="str">
        <f>IF(VLOOKUP($A1685,'V2.5.2 Measures'!$C:$W,17,FALSE)&lt;&gt; "", VLOOKUP($A1685,'V2.5.2 Measures'!$C:$W,17,FALSE),"N/A")</f>
        <v>N/A</v>
      </c>
      <c r="L1685" s="7" t="str">
        <f>IF(VLOOKUP($A1685,'V2.5.2 Measures'!$C:$W,18,FALSE)&lt;&gt; "", VLOOKUP($A1685,'V2.5.2 Measures'!$C:$W,18,FALSE),"N/A")</f>
        <v>Default</v>
      </c>
      <c r="M1685" s="7" t="str">
        <f>IF(VLOOKUP($A1685,'V2.5.2 Measures'!$C:$W,19,FALSE)&lt;&gt; "", VLOOKUP($A1685,'V2.5.2 Measures'!$C:$W,19,FALSE),"N/A")</f>
        <v>SAS</v>
      </c>
      <c r="N1685" s="7" t="str">
        <f>IF(VLOOKUP($A1685,'V2.5.2 Measures'!$C:$W,20,FALSE)&lt;&gt; "", VLOOKUP($A1685,'V2.5.2 Measures'!$C:$W,20,FALSE),"N/A")</f>
        <v>V1.1</v>
      </c>
      <c r="O1685" s="7" t="str">
        <f>IF(VLOOKUP($A1685,'V2.5.2 Measures'!$C:$W,21,FALSE)&lt;&gt; "", VLOOKUP($A1685,'V2.5.2 Measures'!$C:$W,21,FALSE),"N/A")</f>
        <v>V2.3</v>
      </c>
      <c r="P1685" s="7" t="e">
        <f>IF(VLOOKUP($A1685,'V2.5.2 Measures'!$C:$W,22,FALSE)&lt;&gt; "", VLOOKUP($A1685,'V2.5.2 Measures'!$C:$W,22,FALSE),"N/A")</f>
        <v>#REF!</v>
      </c>
      <c r="Q1685" s="7" t="e">
        <f>IF(VLOOKUP($A1685,'V2.5.2 Measures'!$C:$W,23,FALSE)&lt;&gt; "", VLOOKUP($A1685,'V2.5.2 Measures'!$C:$W,23,FALSE),"N/A")</f>
        <v>#REF!</v>
      </c>
      <c r="R1685" s="7" t="e">
        <f>IF(VLOOKUP($A1685,'V2.5.2 Measures'!$C:$W,24,FALSE)&lt;&gt; "", VLOOKUP($A1685,'V2.5.2 Measures'!$C:$W,24,FALSE),"N/A")</f>
        <v>#REF!</v>
      </c>
      <c r="S1685" s="7" t="e">
        <f>IF(VLOOKUP($A1685,'V2.5.2 Measures'!$C:$W,25,FALSE)&lt;&gt; "", VLOOKUP($A1685,'V2.5.2 Measures'!$C:$W,25,FALSE),"N/A")</f>
        <v>#REF!</v>
      </c>
      <c r="T1685" s="7" t="str">
        <f>IF(VLOOKUP($A1685,'V2.5.2 Measures'!$C:$W,2,FALSE)&lt;&gt; "", VLOOKUP($A1685,'V2.5.2 Measures'!$C:$W,2,FALSE),"N/A")</f>
        <v>FFS-10-063-62</v>
      </c>
      <c r="U1685" s="7" t="str">
        <f>IF(VLOOKUP($A1685,'V2.5.2 Measures'!$C:$W,3,FALSE)&lt;&gt; "", VLOOKUP($A1685,'V2.5.2 Measures'!$C:$W,3,FALSE),"N/A")</f>
        <v>% of records with TYPE-OF-SERVICE = 68 (HCBS - Respite care services)</v>
      </c>
      <c r="V1685" s="7" t="e">
        <f>IF(VLOOKUP($A1685,'V2.5.2 Measures'!$C:$W,26,FALSE)&lt;&gt; "", VLOOKUP($A1685,'V2.5.2 Measures'!$C:$W,26,FALSE),"N/A")</f>
        <v>#REF!</v>
      </c>
      <c r="W1685" s="7" t="e">
        <f>IF(VLOOKUP($A1685,'V2.5.2 Measures'!$C:$W,44,FALSE)&lt;&gt; "", VLOOKUP($A1685,'V2.5.2 Measures'!$C:$W,44,FALSE),"N/A")</f>
        <v>#REF!</v>
      </c>
    </row>
    <row r="1686" spans="1:23" x14ac:dyDescent="0.35">
      <c r="A1686" s="7" t="str">
        <f>'V2.5.2 Measures'!C1149</f>
        <v>FFS10.63</v>
      </c>
      <c r="B1686" s="7" t="str">
        <f>VLOOKUP($A1686,'V2.5.2 Measures'!$C:$W,6,FALSE)</f>
        <v>Medicaid FFS: Original, Crossover, Paid Claims</v>
      </c>
      <c r="C1686" s="7" t="str">
        <f>VLOOKUP($A1686,'V2.5.2 Measures'!$C:$W,8,FALSE)</f>
        <v>No</v>
      </c>
      <c r="D1686" s="7" t="str">
        <f>IF(VLOOKUP($A1686,'V2.5.2 Measures'!$C:$W,4,FALSE)="","",VLOOKUP($A1686,'V2.5.2 Measures'!$C:$W,4,FALSE))</f>
        <v>Claims Percentage</v>
      </c>
      <c r="E1686" s="7" t="str">
        <f>IF((VLOOKUP($A1686,'V2.5.2 Measures'!$C:$W,8,FALSE)&lt;&gt;"")*AND(VLOOKUP($A1686,'V2.5.2 Measures'!$C:$W,8,FALSE)&lt;&gt;"TBD"),VLOOKUP($A1686,'V2.5.2 Measures'!$C:$W,8,FALSE),"N/A")</f>
        <v>No</v>
      </c>
      <c r="F1686" s="7" t="str">
        <f>IF((VLOOKUP($A1686,'V2.5.2 Measures'!$C:$W,9,FALSE)&lt;&gt;"")*AND(VLOOKUP($A1686,'V2.5.2 Measures'!$C:$W,9,FALSE)&lt;&gt;"TBD"),VLOOKUP($A1686,'V2.5.2 Measures'!$C:$W,9,FALSE),"N/A")</f>
        <v>N/A</v>
      </c>
      <c r="G1686" s="7" t="str">
        <f>IF((VLOOKUP($A1686,'V2.5.2 Measures'!$C:$W,10,FALSE)&lt;&gt;"")*AND(VLOOKUP($A1686,'V2.5.2 Measures'!$C:$W,10,FALSE)&lt;&gt;"TBD"),VLOOKUP($A1686,'V2.5.2 Measures'!$C:$W,10,FALSE),"N/A")</f>
        <v>N/A</v>
      </c>
      <c r="H1686" s="7" t="str">
        <f>IF(VLOOKUP($A1686,'V2.5.2 Measures'!$C:$W,14,FALSE)&lt;&gt; "", VLOOKUP($A1686,'V2.5.2 Measures'!$C:$W,14,FALSE),"N/A")</f>
        <v>N/A</v>
      </c>
      <c r="I1686" s="7">
        <f>IF(VLOOKUP($A1686,'V2.5.2 Measures'!$C:$W,15,FALSE)&lt;&gt; "", VLOOKUP($A1686,'V2.5.2 Measures'!$C:$W,15,FALSE),"N/A")</f>
        <v>0.1</v>
      </c>
      <c r="J1686" s="7" t="str">
        <f>IF(VLOOKUP($A1686,'V2.5.2 Measures'!$C:$W,16,FALSE)&lt;&gt; "", VLOOKUP($A1686,'V2.5.2 Measures'!$C:$W,16,FALSE),"N/A")</f>
        <v>N/A</v>
      </c>
      <c r="K1686" s="7" t="str">
        <f>IF(VLOOKUP($A1686,'V2.5.2 Measures'!$C:$W,17,FALSE)&lt;&gt; "", VLOOKUP($A1686,'V2.5.2 Measures'!$C:$W,17,FALSE),"N/A")</f>
        <v>N/A</v>
      </c>
      <c r="L1686" s="7" t="str">
        <f>IF(VLOOKUP($A1686,'V2.5.2 Measures'!$C:$W,18,FALSE)&lt;&gt; "", VLOOKUP($A1686,'V2.5.2 Measures'!$C:$W,18,FALSE),"N/A")</f>
        <v>Default</v>
      </c>
      <c r="M1686" s="7" t="str">
        <f>IF(VLOOKUP($A1686,'V2.5.2 Measures'!$C:$W,19,FALSE)&lt;&gt; "", VLOOKUP($A1686,'V2.5.2 Measures'!$C:$W,19,FALSE),"N/A")</f>
        <v>SAS</v>
      </c>
      <c r="N1686" s="7" t="str">
        <f>IF(VLOOKUP($A1686,'V2.5.2 Measures'!$C:$W,20,FALSE)&lt;&gt; "", VLOOKUP($A1686,'V2.5.2 Measures'!$C:$W,20,FALSE),"N/A")</f>
        <v>V1.1</v>
      </c>
      <c r="O1686" s="7" t="str">
        <f>IF(VLOOKUP($A1686,'V2.5.2 Measures'!$C:$W,21,FALSE)&lt;&gt; "", VLOOKUP($A1686,'V2.5.2 Measures'!$C:$W,21,FALSE),"N/A")</f>
        <v>V2.3</v>
      </c>
      <c r="P1686" s="7" t="e">
        <f>IF(VLOOKUP($A1686,'V2.5.2 Measures'!$C:$W,22,FALSE)&lt;&gt; "", VLOOKUP($A1686,'V2.5.2 Measures'!$C:$W,22,FALSE),"N/A")</f>
        <v>#REF!</v>
      </c>
      <c r="Q1686" s="7" t="e">
        <f>IF(VLOOKUP($A1686,'V2.5.2 Measures'!$C:$W,23,FALSE)&lt;&gt; "", VLOOKUP($A1686,'V2.5.2 Measures'!$C:$W,23,FALSE),"N/A")</f>
        <v>#REF!</v>
      </c>
      <c r="R1686" s="7" t="e">
        <f>IF(VLOOKUP($A1686,'V2.5.2 Measures'!$C:$W,24,FALSE)&lt;&gt; "", VLOOKUP($A1686,'V2.5.2 Measures'!$C:$W,24,FALSE),"N/A")</f>
        <v>#REF!</v>
      </c>
      <c r="S1686" s="7" t="e">
        <f>IF(VLOOKUP($A1686,'V2.5.2 Measures'!$C:$W,25,FALSE)&lt;&gt; "", VLOOKUP($A1686,'V2.5.2 Measures'!$C:$W,25,FALSE),"N/A")</f>
        <v>#REF!</v>
      </c>
      <c r="T1686" s="7" t="str">
        <f>IF(VLOOKUP($A1686,'V2.5.2 Measures'!$C:$W,2,FALSE)&lt;&gt; "", VLOOKUP($A1686,'V2.5.2 Measures'!$C:$W,2,FALSE),"N/A")</f>
        <v>FFS-10-064-63</v>
      </c>
      <c r="U1686" s="7" t="str">
        <f>IF(VLOOKUP($A1686,'V2.5.2 Measures'!$C:$W,3,FALSE)&lt;&gt; "", VLOOKUP($A1686,'V2.5.2 Measures'!$C:$W,3,FALSE),"N/A")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686" s="7" t="e">
        <f>IF(VLOOKUP($A1686,'V2.5.2 Measures'!$C:$W,26,FALSE)&lt;&gt; "", VLOOKUP($A1686,'V2.5.2 Measures'!$C:$W,26,FALSE),"N/A")</f>
        <v>#REF!</v>
      </c>
      <c r="W1686" s="7" t="e">
        <f>IF(VLOOKUP($A1686,'V2.5.2 Measures'!$C:$W,44,FALSE)&lt;&gt; "", VLOOKUP($A1686,'V2.5.2 Measures'!$C:$W,44,FALSE),"N/A")</f>
        <v>#REF!</v>
      </c>
    </row>
    <row r="1687" spans="1:23" x14ac:dyDescent="0.35">
      <c r="A1687" s="7" t="str">
        <f>'V2.5.2 Measures'!C1150</f>
        <v>FFS10.65</v>
      </c>
      <c r="B1687" s="7" t="str">
        <f>VLOOKUP($A1687,'V2.5.2 Measures'!$C:$W,6,FALSE)</f>
        <v>Medicaid FFS: Original, Crossover, Paid Claims</v>
      </c>
      <c r="C1687" s="7" t="str">
        <f>VLOOKUP($A1687,'V2.5.2 Measures'!$C:$W,8,FALSE)</f>
        <v>No</v>
      </c>
      <c r="D1687" s="7" t="str">
        <f>IF(VLOOKUP($A1687,'V2.5.2 Measures'!$C:$W,4,FALSE)="","",VLOOKUP($A1687,'V2.5.2 Measures'!$C:$W,4,FALSE))</f>
        <v>Claims Percentage</v>
      </c>
      <c r="E1687" s="7" t="str">
        <f>IF((VLOOKUP($A1687,'V2.5.2 Measures'!$C:$W,8,FALSE)&lt;&gt;"")*AND(VLOOKUP($A1687,'V2.5.2 Measures'!$C:$W,8,FALSE)&lt;&gt;"TBD"),VLOOKUP($A1687,'V2.5.2 Measures'!$C:$W,8,FALSE),"N/A")</f>
        <v>No</v>
      </c>
      <c r="F1687" s="7" t="str">
        <f>IF((VLOOKUP($A1687,'V2.5.2 Measures'!$C:$W,9,FALSE)&lt;&gt;"")*AND(VLOOKUP($A1687,'V2.5.2 Measures'!$C:$W,9,FALSE)&lt;&gt;"TBD"),VLOOKUP($A1687,'V2.5.2 Measures'!$C:$W,9,FALSE),"N/A")</f>
        <v>N/A</v>
      </c>
      <c r="G1687" s="7" t="str">
        <f>IF((VLOOKUP($A1687,'V2.5.2 Measures'!$C:$W,10,FALSE)&lt;&gt;"")*AND(VLOOKUP($A1687,'V2.5.2 Measures'!$C:$W,10,FALSE)&lt;&gt;"TBD"),VLOOKUP($A1687,'V2.5.2 Measures'!$C:$W,10,FALSE),"N/A")</f>
        <v>N/A</v>
      </c>
      <c r="H1687" s="7" t="str">
        <f>IF(VLOOKUP($A1687,'V2.5.2 Measures'!$C:$W,14,FALSE)&lt;&gt; "", VLOOKUP($A1687,'V2.5.2 Measures'!$C:$W,14,FALSE),"N/A")</f>
        <v>N/A</v>
      </c>
      <c r="I1687" s="7">
        <f>IF(VLOOKUP($A1687,'V2.5.2 Measures'!$C:$W,15,FALSE)&lt;&gt; "", VLOOKUP($A1687,'V2.5.2 Measures'!$C:$W,15,FALSE),"N/A")</f>
        <v>0.1</v>
      </c>
      <c r="J1687" s="7" t="str">
        <f>IF(VLOOKUP($A1687,'V2.5.2 Measures'!$C:$W,16,FALSE)&lt;&gt; "", VLOOKUP($A1687,'V2.5.2 Measures'!$C:$W,16,FALSE),"N/A")</f>
        <v>N/A</v>
      </c>
      <c r="K1687" s="7" t="str">
        <f>IF(VLOOKUP($A1687,'V2.5.2 Measures'!$C:$W,17,FALSE)&lt;&gt; "", VLOOKUP($A1687,'V2.5.2 Measures'!$C:$W,17,FALSE),"N/A")</f>
        <v>N/A</v>
      </c>
      <c r="L1687" s="7" t="str">
        <f>IF(VLOOKUP($A1687,'V2.5.2 Measures'!$C:$W,18,FALSE)&lt;&gt; "", VLOOKUP($A1687,'V2.5.2 Measures'!$C:$W,18,FALSE),"N/A")</f>
        <v>Default</v>
      </c>
      <c r="M1687" s="7" t="str">
        <f>IF(VLOOKUP($A1687,'V2.5.2 Measures'!$C:$W,19,FALSE)&lt;&gt; "", VLOOKUP($A1687,'V2.5.2 Measures'!$C:$W,19,FALSE),"N/A")</f>
        <v>SAS</v>
      </c>
      <c r="N1687" s="7" t="str">
        <f>IF(VLOOKUP($A1687,'V2.5.2 Measures'!$C:$W,20,FALSE)&lt;&gt; "", VLOOKUP($A1687,'V2.5.2 Measures'!$C:$W,20,FALSE),"N/A")</f>
        <v>V1.1</v>
      </c>
      <c r="O1687" s="7" t="str">
        <f>IF(VLOOKUP($A1687,'V2.5.2 Measures'!$C:$W,21,FALSE)&lt;&gt; "", VLOOKUP($A1687,'V2.5.2 Measures'!$C:$W,21,FALSE),"N/A")</f>
        <v>V2.3</v>
      </c>
      <c r="P1687" s="7" t="e">
        <f>IF(VLOOKUP($A1687,'V2.5.2 Measures'!$C:$W,22,FALSE)&lt;&gt; "", VLOOKUP($A1687,'V2.5.2 Measures'!$C:$W,22,FALSE),"N/A")</f>
        <v>#REF!</v>
      </c>
      <c r="Q1687" s="7" t="e">
        <f>IF(VLOOKUP($A1687,'V2.5.2 Measures'!$C:$W,23,FALSE)&lt;&gt; "", VLOOKUP($A1687,'V2.5.2 Measures'!$C:$W,23,FALSE),"N/A")</f>
        <v>#REF!</v>
      </c>
      <c r="R1687" s="7" t="e">
        <f>IF(VLOOKUP($A1687,'V2.5.2 Measures'!$C:$W,24,FALSE)&lt;&gt; "", VLOOKUP($A1687,'V2.5.2 Measures'!$C:$W,24,FALSE),"N/A")</f>
        <v>#REF!</v>
      </c>
      <c r="S1687" s="7" t="e">
        <f>IF(VLOOKUP($A1687,'V2.5.2 Measures'!$C:$W,25,FALSE)&lt;&gt; "", VLOOKUP($A1687,'V2.5.2 Measures'!$C:$W,25,FALSE),"N/A")</f>
        <v>#REF!</v>
      </c>
      <c r="T1687" s="7" t="str">
        <f>IF(VLOOKUP($A1687,'V2.5.2 Measures'!$C:$W,2,FALSE)&lt;&gt; "", VLOOKUP($A1687,'V2.5.2 Measures'!$C:$W,2,FALSE),"N/A")</f>
        <v>FFS-10-065-65</v>
      </c>
      <c r="U1687" s="7" t="str">
        <f>IF(VLOOKUP($A1687,'V2.5.2 Measures'!$C:$W,3,FALSE)&lt;&gt; "", VLOOKUP($A1687,'V2.5.2 Measures'!$C:$W,3,FALSE),"N/A")</f>
        <v>% of records with TYPE-OF-SERVICE = 70 (HCBS - Day Care)</v>
      </c>
      <c r="V1687" s="7" t="e">
        <f>IF(VLOOKUP($A1687,'V2.5.2 Measures'!$C:$W,26,FALSE)&lt;&gt; "", VLOOKUP($A1687,'V2.5.2 Measures'!$C:$W,26,FALSE),"N/A")</f>
        <v>#REF!</v>
      </c>
      <c r="W1687" s="7" t="e">
        <f>IF(VLOOKUP($A1687,'V2.5.2 Measures'!$C:$W,44,FALSE)&lt;&gt; "", VLOOKUP($A1687,'V2.5.2 Measures'!$C:$W,44,FALSE),"N/A")</f>
        <v>#REF!</v>
      </c>
    </row>
    <row r="1688" spans="1:23" x14ac:dyDescent="0.35">
      <c r="A1688" s="7" t="str">
        <f>'V2.5.2 Measures'!C1151</f>
        <v>FFS10.66</v>
      </c>
      <c r="B1688" s="7" t="str">
        <f>VLOOKUP($A1688,'V2.5.2 Measures'!$C:$W,6,FALSE)</f>
        <v>Medicaid FFS: Original, Crossover, Paid Claims</v>
      </c>
      <c r="C1688" s="7" t="str">
        <f>VLOOKUP($A1688,'V2.5.2 Measures'!$C:$W,8,FALSE)</f>
        <v>No</v>
      </c>
      <c r="D1688" s="7" t="str">
        <f>IF(VLOOKUP($A1688,'V2.5.2 Measures'!$C:$W,4,FALSE)="","",VLOOKUP($A1688,'V2.5.2 Measures'!$C:$W,4,FALSE))</f>
        <v>Claims Percentage</v>
      </c>
      <c r="E1688" s="7" t="str">
        <f>IF((VLOOKUP($A1688,'V2.5.2 Measures'!$C:$W,8,FALSE)&lt;&gt;"")*AND(VLOOKUP($A1688,'V2.5.2 Measures'!$C:$W,8,FALSE)&lt;&gt;"TBD"),VLOOKUP($A1688,'V2.5.2 Measures'!$C:$W,8,FALSE),"N/A")</f>
        <v>No</v>
      </c>
      <c r="F1688" s="7" t="str">
        <f>IF((VLOOKUP($A1688,'V2.5.2 Measures'!$C:$W,9,FALSE)&lt;&gt;"")*AND(VLOOKUP($A1688,'V2.5.2 Measures'!$C:$W,9,FALSE)&lt;&gt;"TBD"),VLOOKUP($A1688,'V2.5.2 Measures'!$C:$W,9,FALSE),"N/A")</f>
        <v>N/A</v>
      </c>
      <c r="G1688" s="7" t="str">
        <f>IF((VLOOKUP($A1688,'V2.5.2 Measures'!$C:$W,10,FALSE)&lt;&gt;"")*AND(VLOOKUP($A1688,'V2.5.2 Measures'!$C:$W,10,FALSE)&lt;&gt;"TBD"),VLOOKUP($A1688,'V2.5.2 Measures'!$C:$W,10,FALSE),"N/A")</f>
        <v>N/A</v>
      </c>
      <c r="H1688" s="7" t="str">
        <f>IF(VLOOKUP($A1688,'V2.5.2 Measures'!$C:$W,14,FALSE)&lt;&gt; "", VLOOKUP($A1688,'V2.5.2 Measures'!$C:$W,14,FALSE),"N/A")</f>
        <v>N/A</v>
      </c>
      <c r="I1688" s="7">
        <f>IF(VLOOKUP($A1688,'V2.5.2 Measures'!$C:$W,15,FALSE)&lt;&gt; "", VLOOKUP($A1688,'V2.5.2 Measures'!$C:$W,15,FALSE),"N/A")</f>
        <v>0.1</v>
      </c>
      <c r="J1688" s="7" t="str">
        <f>IF(VLOOKUP($A1688,'V2.5.2 Measures'!$C:$W,16,FALSE)&lt;&gt; "", VLOOKUP($A1688,'V2.5.2 Measures'!$C:$W,16,FALSE),"N/A")</f>
        <v>N/A</v>
      </c>
      <c r="K1688" s="7" t="str">
        <f>IF(VLOOKUP($A1688,'V2.5.2 Measures'!$C:$W,17,FALSE)&lt;&gt; "", VLOOKUP($A1688,'V2.5.2 Measures'!$C:$W,17,FALSE),"N/A")</f>
        <v>N/A</v>
      </c>
      <c r="L1688" s="7" t="str">
        <f>IF(VLOOKUP($A1688,'V2.5.2 Measures'!$C:$W,18,FALSE)&lt;&gt; "", VLOOKUP($A1688,'V2.5.2 Measures'!$C:$W,18,FALSE),"N/A")</f>
        <v>Default</v>
      </c>
      <c r="M1688" s="7" t="str">
        <f>IF(VLOOKUP($A1688,'V2.5.2 Measures'!$C:$W,19,FALSE)&lt;&gt; "", VLOOKUP($A1688,'V2.5.2 Measures'!$C:$W,19,FALSE),"N/A")</f>
        <v>SAS</v>
      </c>
      <c r="N1688" s="7" t="str">
        <f>IF(VLOOKUP($A1688,'V2.5.2 Measures'!$C:$W,20,FALSE)&lt;&gt; "", VLOOKUP($A1688,'V2.5.2 Measures'!$C:$W,20,FALSE),"N/A")</f>
        <v>V1.1</v>
      </c>
      <c r="O1688" s="7" t="str">
        <f>IF(VLOOKUP($A1688,'V2.5.2 Measures'!$C:$W,21,FALSE)&lt;&gt; "", VLOOKUP($A1688,'V2.5.2 Measures'!$C:$W,21,FALSE),"N/A")</f>
        <v>V2.3</v>
      </c>
      <c r="P1688" s="7" t="e">
        <f>IF(VLOOKUP($A1688,'V2.5.2 Measures'!$C:$W,22,FALSE)&lt;&gt; "", VLOOKUP($A1688,'V2.5.2 Measures'!$C:$W,22,FALSE),"N/A")</f>
        <v>#REF!</v>
      </c>
      <c r="Q1688" s="7" t="e">
        <f>IF(VLOOKUP($A1688,'V2.5.2 Measures'!$C:$W,23,FALSE)&lt;&gt; "", VLOOKUP($A1688,'V2.5.2 Measures'!$C:$W,23,FALSE),"N/A")</f>
        <v>#REF!</v>
      </c>
      <c r="R1688" s="7" t="e">
        <f>IF(VLOOKUP($A1688,'V2.5.2 Measures'!$C:$W,24,FALSE)&lt;&gt; "", VLOOKUP($A1688,'V2.5.2 Measures'!$C:$W,24,FALSE),"N/A")</f>
        <v>#REF!</v>
      </c>
      <c r="S1688" s="7" t="e">
        <f>IF(VLOOKUP($A1688,'V2.5.2 Measures'!$C:$W,25,FALSE)&lt;&gt; "", VLOOKUP($A1688,'V2.5.2 Measures'!$C:$W,25,FALSE),"N/A")</f>
        <v>#REF!</v>
      </c>
      <c r="T1688" s="7" t="str">
        <f>IF(VLOOKUP($A1688,'V2.5.2 Measures'!$C:$W,2,FALSE)&lt;&gt; "", VLOOKUP($A1688,'V2.5.2 Measures'!$C:$W,2,FALSE),"N/A")</f>
        <v>FFS-10-066-66</v>
      </c>
      <c r="U1688" s="7" t="str">
        <f>IF(VLOOKUP($A1688,'V2.5.2 Measures'!$C:$W,3,FALSE)&lt;&gt; "", VLOOKUP($A1688,'V2.5.2 Measures'!$C:$W,3,FALSE),"N/A")</f>
        <v>% of records with TYPE-OF-SERVICE = 71 (HCBS -  Training for family members)</v>
      </c>
      <c r="V1688" s="7" t="e">
        <f>IF(VLOOKUP($A1688,'V2.5.2 Measures'!$C:$W,26,FALSE)&lt;&gt; "", VLOOKUP($A1688,'V2.5.2 Measures'!$C:$W,26,FALSE),"N/A")</f>
        <v>#REF!</v>
      </c>
      <c r="W1688" s="7" t="e">
        <f>IF(VLOOKUP($A1688,'V2.5.2 Measures'!$C:$W,44,FALSE)&lt;&gt; "", VLOOKUP($A1688,'V2.5.2 Measures'!$C:$W,44,FALSE),"N/A")</f>
        <v>#REF!</v>
      </c>
    </row>
    <row r="1689" spans="1:23" x14ac:dyDescent="0.35">
      <c r="A1689" s="7" t="str">
        <f>'V2.5.2 Measures'!C1152</f>
        <v>FFS10.67</v>
      </c>
      <c r="B1689" s="7" t="str">
        <f>VLOOKUP($A1689,'V2.5.2 Measures'!$C:$W,6,FALSE)</f>
        <v>Medicaid FFS: Original, Crossover, Paid Claims</v>
      </c>
      <c r="C1689" s="7" t="str">
        <f>VLOOKUP($A1689,'V2.5.2 Measures'!$C:$W,8,FALSE)</f>
        <v>No</v>
      </c>
      <c r="D1689" s="7" t="str">
        <f>IF(VLOOKUP($A1689,'V2.5.2 Measures'!$C:$W,4,FALSE)="","",VLOOKUP($A1689,'V2.5.2 Measures'!$C:$W,4,FALSE))</f>
        <v>Claims Percentage</v>
      </c>
      <c r="E1689" s="7" t="str">
        <f>IF((VLOOKUP($A1689,'V2.5.2 Measures'!$C:$W,8,FALSE)&lt;&gt;"")*AND(VLOOKUP($A1689,'V2.5.2 Measures'!$C:$W,8,FALSE)&lt;&gt;"TBD"),VLOOKUP($A1689,'V2.5.2 Measures'!$C:$W,8,FALSE),"N/A")</f>
        <v>No</v>
      </c>
      <c r="F1689" s="7" t="str">
        <f>IF((VLOOKUP($A1689,'V2.5.2 Measures'!$C:$W,9,FALSE)&lt;&gt;"")*AND(VLOOKUP($A1689,'V2.5.2 Measures'!$C:$W,9,FALSE)&lt;&gt;"TBD"),VLOOKUP($A1689,'V2.5.2 Measures'!$C:$W,9,FALSE),"N/A")</f>
        <v>N/A</v>
      </c>
      <c r="G1689" s="7" t="str">
        <f>IF((VLOOKUP($A1689,'V2.5.2 Measures'!$C:$W,10,FALSE)&lt;&gt;"")*AND(VLOOKUP($A1689,'V2.5.2 Measures'!$C:$W,10,FALSE)&lt;&gt;"TBD"),VLOOKUP($A1689,'V2.5.2 Measures'!$C:$W,10,FALSE),"N/A")</f>
        <v>N/A</v>
      </c>
      <c r="H1689" s="7" t="str">
        <f>IF(VLOOKUP($A1689,'V2.5.2 Measures'!$C:$W,14,FALSE)&lt;&gt; "", VLOOKUP($A1689,'V2.5.2 Measures'!$C:$W,14,FALSE),"N/A")</f>
        <v>N/A</v>
      </c>
      <c r="I1689" s="7">
        <f>IF(VLOOKUP($A1689,'V2.5.2 Measures'!$C:$W,15,FALSE)&lt;&gt; "", VLOOKUP($A1689,'V2.5.2 Measures'!$C:$W,15,FALSE),"N/A")</f>
        <v>0.1</v>
      </c>
      <c r="J1689" s="7" t="str">
        <f>IF(VLOOKUP($A1689,'V2.5.2 Measures'!$C:$W,16,FALSE)&lt;&gt; "", VLOOKUP($A1689,'V2.5.2 Measures'!$C:$W,16,FALSE),"N/A")</f>
        <v>N/A</v>
      </c>
      <c r="K1689" s="7" t="str">
        <f>IF(VLOOKUP($A1689,'V2.5.2 Measures'!$C:$W,17,FALSE)&lt;&gt; "", VLOOKUP($A1689,'V2.5.2 Measures'!$C:$W,17,FALSE),"N/A")</f>
        <v>N/A</v>
      </c>
      <c r="L1689" s="7" t="str">
        <f>IF(VLOOKUP($A1689,'V2.5.2 Measures'!$C:$W,18,FALSE)&lt;&gt; "", VLOOKUP($A1689,'V2.5.2 Measures'!$C:$W,18,FALSE),"N/A")</f>
        <v>Default</v>
      </c>
      <c r="M1689" s="7" t="str">
        <f>IF(VLOOKUP($A1689,'V2.5.2 Measures'!$C:$W,19,FALSE)&lt;&gt; "", VLOOKUP($A1689,'V2.5.2 Measures'!$C:$W,19,FALSE),"N/A")</f>
        <v>SAS</v>
      </c>
      <c r="N1689" s="7" t="str">
        <f>IF(VLOOKUP($A1689,'V2.5.2 Measures'!$C:$W,20,FALSE)&lt;&gt; "", VLOOKUP($A1689,'V2.5.2 Measures'!$C:$W,20,FALSE),"N/A")</f>
        <v>V1.1</v>
      </c>
      <c r="O1689" s="7" t="str">
        <f>IF(VLOOKUP($A1689,'V2.5.2 Measures'!$C:$W,21,FALSE)&lt;&gt; "", VLOOKUP($A1689,'V2.5.2 Measures'!$C:$W,21,FALSE),"N/A")</f>
        <v>V2.3</v>
      </c>
      <c r="P1689" s="7" t="e">
        <f>IF(VLOOKUP($A1689,'V2.5.2 Measures'!$C:$W,22,FALSE)&lt;&gt; "", VLOOKUP($A1689,'V2.5.2 Measures'!$C:$W,22,FALSE),"N/A")</f>
        <v>#REF!</v>
      </c>
      <c r="Q1689" s="7" t="e">
        <f>IF(VLOOKUP($A1689,'V2.5.2 Measures'!$C:$W,23,FALSE)&lt;&gt; "", VLOOKUP($A1689,'V2.5.2 Measures'!$C:$W,23,FALSE),"N/A")</f>
        <v>#REF!</v>
      </c>
      <c r="R1689" s="7" t="e">
        <f>IF(VLOOKUP($A1689,'V2.5.2 Measures'!$C:$W,24,FALSE)&lt;&gt; "", VLOOKUP($A1689,'V2.5.2 Measures'!$C:$W,24,FALSE),"N/A")</f>
        <v>#REF!</v>
      </c>
      <c r="S1689" s="7" t="e">
        <f>IF(VLOOKUP($A1689,'V2.5.2 Measures'!$C:$W,25,FALSE)&lt;&gt; "", VLOOKUP($A1689,'V2.5.2 Measures'!$C:$W,25,FALSE),"N/A")</f>
        <v>#REF!</v>
      </c>
      <c r="T1689" s="7" t="str">
        <f>IF(VLOOKUP($A1689,'V2.5.2 Measures'!$C:$W,2,FALSE)&lt;&gt; "", VLOOKUP($A1689,'V2.5.2 Measures'!$C:$W,2,FALSE),"N/A")</f>
        <v>FFS-10-067-67</v>
      </c>
      <c r="U1689" s="7" t="str">
        <f>IF(VLOOKUP($A1689,'V2.5.2 Measures'!$C:$W,3,FALSE)&lt;&gt; "", VLOOKUP($A1689,'V2.5.2 Measures'!$C:$W,3,FALSE),"N/A")</f>
        <v>% of records with TYPE-OF-SERVICE = 72 (HCBS -  Minor modification to the home)</v>
      </c>
      <c r="V1689" s="7" t="e">
        <f>IF(VLOOKUP($A1689,'V2.5.2 Measures'!$C:$W,26,FALSE)&lt;&gt; "", VLOOKUP($A1689,'V2.5.2 Measures'!$C:$W,26,FALSE),"N/A")</f>
        <v>#REF!</v>
      </c>
      <c r="W1689" s="7" t="e">
        <f>IF(VLOOKUP($A1689,'V2.5.2 Measures'!$C:$W,44,FALSE)&lt;&gt; "", VLOOKUP($A1689,'V2.5.2 Measures'!$C:$W,44,FALSE),"N/A")</f>
        <v>#REF!</v>
      </c>
    </row>
    <row r="1690" spans="1:23" x14ac:dyDescent="0.35">
      <c r="A1690" s="7" t="str">
        <f>'V2.5.2 Measures'!C1153</f>
        <v>FFS10.68</v>
      </c>
      <c r="B1690" s="7" t="str">
        <f>VLOOKUP($A1690,'V2.5.2 Measures'!$C:$W,6,FALSE)</f>
        <v>Medicaid FFS: Original, Crossover, Paid Claims</v>
      </c>
      <c r="C1690" s="7" t="str">
        <f>VLOOKUP($A1690,'V2.5.2 Measures'!$C:$W,8,FALSE)</f>
        <v>No</v>
      </c>
      <c r="D1690" s="7" t="str">
        <f>IF(VLOOKUP($A1690,'V2.5.2 Measures'!$C:$W,4,FALSE)="","",VLOOKUP($A1690,'V2.5.2 Measures'!$C:$W,4,FALSE))</f>
        <v>Claims Percentage</v>
      </c>
      <c r="E1690" s="7" t="str">
        <f>IF((VLOOKUP($A1690,'V2.5.2 Measures'!$C:$W,8,FALSE)&lt;&gt;"")*AND(VLOOKUP($A1690,'V2.5.2 Measures'!$C:$W,8,FALSE)&lt;&gt;"TBD"),VLOOKUP($A1690,'V2.5.2 Measures'!$C:$W,8,FALSE),"N/A")</f>
        <v>No</v>
      </c>
      <c r="F1690" s="7" t="str">
        <f>IF((VLOOKUP($A1690,'V2.5.2 Measures'!$C:$W,9,FALSE)&lt;&gt;"")*AND(VLOOKUP($A1690,'V2.5.2 Measures'!$C:$W,9,FALSE)&lt;&gt;"TBD"),VLOOKUP($A1690,'V2.5.2 Measures'!$C:$W,9,FALSE),"N/A")</f>
        <v>N/A</v>
      </c>
      <c r="G1690" s="7" t="str">
        <f>IF((VLOOKUP($A1690,'V2.5.2 Measures'!$C:$W,10,FALSE)&lt;&gt;"")*AND(VLOOKUP($A1690,'V2.5.2 Measures'!$C:$W,10,FALSE)&lt;&gt;"TBD"),VLOOKUP($A1690,'V2.5.2 Measures'!$C:$W,10,FALSE),"N/A")</f>
        <v>N/A</v>
      </c>
      <c r="H1690" s="7" t="str">
        <f>IF(VLOOKUP($A1690,'V2.5.2 Measures'!$C:$W,14,FALSE)&lt;&gt; "", VLOOKUP($A1690,'V2.5.2 Measures'!$C:$W,14,FALSE),"N/A")</f>
        <v>N/A</v>
      </c>
      <c r="I1690" s="7">
        <f>IF(VLOOKUP($A1690,'V2.5.2 Measures'!$C:$W,15,FALSE)&lt;&gt; "", VLOOKUP($A1690,'V2.5.2 Measures'!$C:$W,15,FALSE),"N/A")</f>
        <v>0.1</v>
      </c>
      <c r="J1690" s="7" t="str">
        <f>IF(VLOOKUP($A1690,'V2.5.2 Measures'!$C:$W,16,FALSE)&lt;&gt; "", VLOOKUP($A1690,'V2.5.2 Measures'!$C:$W,16,FALSE),"N/A")</f>
        <v>N/A</v>
      </c>
      <c r="K1690" s="7" t="str">
        <f>IF(VLOOKUP($A1690,'V2.5.2 Measures'!$C:$W,17,FALSE)&lt;&gt; "", VLOOKUP($A1690,'V2.5.2 Measures'!$C:$W,17,FALSE),"N/A")</f>
        <v>N/A</v>
      </c>
      <c r="L1690" s="7" t="str">
        <f>IF(VLOOKUP($A1690,'V2.5.2 Measures'!$C:$W,18,FALSE)&lt;&gt; "", VLOOKUP($A1690,'V2.5.2 Measures'!$C:$W,18,FALSE),"N/A")</f>
        <v>Default</v>
      </c>
      <c r="M1690" s="7" t="str">
        <f>IF(VLOOKUP($A1690,'V2.5.2 Measures'!$C:$W,19,FALSE)&lt;&gt; "", VLOOKUP($A1690,'V2.5.2 Measures'!$C:$W,19,FALSE),"N/A")</f>
        <v>SAS</v>
      </c>
      <c r="N1690" s="7" t="str">
        <f>IF(VLOOKUP($A1690,'V2.5.2 Measures'!$C:$W,20,FALSE)&lt;&gt; "", VLOOKUP($A1690,'V2.5.2 Measures'!$C:$W,20,FALSE),"N/A")</f>
        <v>V1.1</v>
      </c>
      <c r="O1690" s="7" t="str">
        <f>IF(VLOOKUP($A1690,'V2.5.2 Measures'!$C:$W,21,FALSE)&lt;&gt; "", VLOOKUP($A1690,'V2.5.2 Measures'!$C:$W,21,FALSE),"N/A")</f>
        <v>V2.3</v>
      </c>
      <c r="P1690" s="7" t="e">
        <f>IF(VLOOKUP($A1690,'V2.5.2 Measures'!$C:$W,22,FALSE)&lt;&gt; "", VLOOKUP($A1690,'V2.5.2 Measures'!$C:$W,22,FALSE),"N/A")</f>
        <v>#REF!</v>
      </c>
      <c r="Q1690" s="7" t="e">
        <f>IF(VLOOKUP($A1690,'V2.5.2 Measures'!$C:$W,23,FALSE)&lt;&gt; "", VLOOKUP($A1690,'V2.5.2 Measures'!$C:$W,23,FALSE),"N/A")</f>
        <v>#REF!</v>
      </c>
      <c r="R1690" s="7" t="e">
        <f>IF(VLOOKUP($A1690,'V2.5.2 Measures'!$C:$W,24,FALSE)&lt;&gt; "", VLOOKUP($A1690,'V2.5.2 Measures'!$C:$W,24,FALSE),"N/A")</f>
        <v>#REF!</v>
      </c>
      <c r="S1690" s="7" t="e">
        <f>IF(VLOOKUP($A1690,'V2.5.2 Measures'!$C:$W,25,FALSE)&lt;&gt; "", VLOOKUP($A1690,'V2.5.2 Measures'!$C:$W,25,FALSE),"N/A")</f>
        <v>#REF!</v>
      </c>
      <c r="T1690" s="7" t="str">
        <f>IF(VLOOKUP($A1690,'V2.5.2 Measures'!$C:$W,2,FALSE)&lt;&gt; "", VLOOKUP($A1690,'V2.5.2 Measures'!$C:$W,2,FALSE),"N/A")</f>
        <v>FFS-10-068-68</v>
      </c>
      <c r="U1690" s="7" t="str">
        <f>IF(VLOOKUP($A1690,'V2.5.2 Measures'!$C:$W,3,FALSE)&lt;&gt; "", VLOOKUP($A1690,'V2.5.2 Measures'!$C:$W,3,FALSE),"N/A")</f>
        <v>% of records with TYPE-OF-SERVICE = 73 (HCBS - Other services requested by the agency and approved by CMS as cost effective and necessary to avoid institutionalization)</v>
      </c>
      <c r="V1690" s="7" t="e">
        <f>IF(VLOOKUP($A1690,'V2.5.2 Measures'!$C:$W,26,FALSE)&lt;&gt; "", VLOOKUP($A1690,'V2.5.2 Measures'!$C:$W,26,FALSE),"N/A")</f>
        <v>#REF!</v>
      </c>
      <c r="W1690" s="7" t="e">
        <f>IF(VLOOKUP($A1690,'V2.5.2 Measures'!$C:$W,44,FALSE)&lt;&gt; "", VLOOKUP($A1690,'V2.5.2 Measures'!$C:$W,44,FALSE),"N/A")</f>
        <v>#REF!</v>
      </c>
    </row>
    <row r="1691" spans="1:23" x14ac:dyDescent="0.35">
      <c r="A1691" s="7" t="str">
        <f>'V2.5.2 Measures'!C1154</f>
        <v>FFS10.69</v>
      </c>
      <c r="B1691" s="7" t="str">
        <f>VLOOKUP($A1691,'V2.5.2 Measures'!$C:$W,6,FALSE)</f>
        <v>Medicaid FFS: Original, Crossover, Paid Claims</v>
      </c>
      <c r="C1691" s="7" t="str">
        <f>VLOOKUP($A1691,'V2.5.2 Measures'!$C:$W,8,FALSE)</f>
        <v>No</v>
      </c>
      <c r="D1691" s="7" t="str">
        <f>IF(VLOOKUP($A1691,'V2.5.2 Measures'!$C:$W,4,FALSE)="","",VLOOKUP($A1691,'V2.5.2 Measures'!$C:$W,4,FALSE))</f>
        <v>Claims Percentage</v>
      </c>
      <c r="E1691" s="7" t="str">
        <f>IF((VLOOKUP($A1691,'V2.5.2 Measures'!$C:$W,8,FALSE)&lt;&gt;"")*AND(VLOOKUP($A1691,'V2.5.2 Measures'!$C:$W,8,FALSE)&lt;&gt;"TBD"),VLOOKUP($A1691,'V2.5.2 Measures'!$C:$W,8,FALSE),"N/A")</f>
        <v>No</v>
      </c>
      <c r="F1691" s="7" t="str">
        <f>IF((VLOOKUP($A1691,'V2.5.2 Measures'!$C:$W,9,FALSE)&lt;&gt;"")*AND(VLOOKUP($A1691,'V2.5.2 Measures'!$C:$W,9,FALSE)&lt;&gt;"TBD"),VLOOKUP($A1691,'V2.5.2 Measures'!$C:$W,9,FALSE),"N/A")</f>
        <v>N/A</v>
      </c>
      <c r="G1691" s="7" t="str">
        <f>IF((VLOOKUP($A1691,'V2.5.2 Measures'!$C:$W,10,FALSE)&lt;&gt;"")*AND(VLOOKUP($A1691,'V2.5.2 Measures'!$C:$W,10,FALSE)&lt;&gt;"TBD"),VLOOKUP($A1691,'V2.5.2 Measures'!$C:$W,10,FALSE),"N/A")</f>
        <v>N/A</v>
      </c>
      <c r="H1691" s="7" t="str">
        <f>IF(VLOOKUP($A1691,'V2.5.2 Measures'!$C:$W,14,FALSE)&lt;&gt; "", VLOOKUP($A1691,'V2.5.2 Measures'!$C:$W,14,FALSE),"N/A")</f>
        <v>N/A</v>
      </c>
      <c r="I1691" s="7">
        <f>IF(VLOOKUP($A1691,'V2.5.2 Measures'!$C:$W,15,FALSE)&lt;&gt; "", VLOOKUP($A1691,'V2.5.2 Measures'!$C:$W,15,FALSE),"N/A")</f>
        <v>0.1</v>
      </c>
      <c r="J1691" s="7" t="str">
        <f>IF(VLOOKUP($A1691,'V2.5.2 Measures'!$C:$W,16,FALSE)&lt;&gt; "", VLOOKUP($A1691,'V2.5.2 Measures'!$C:$W,16,FALSE),"N/A")</f>
        <v>N/A</v>
      </c>
      <c r="K1691" s="7" t="str">
        <f>IF(VLOOKUP($A1691,'V2.5.2 Measures'!$C:$W,17,FALSE)&lt;&gt; "", VLOOKUP($A1691,'V2.5.2 Measures'!$C:$W,17,FALSE),"N/A")</f>
        <v>N/A</v>
      </c>
      <c r="L1691" s="7" t="str">
        <f>IF(VLOOKUP($A1691,'V2.5.2 Measures'!$C:$W,18,FALSE)&lt;&gt; "", VLOOKUP($A1691,'V2.5.2 Measures'!$C:$W,18,FALSE),"N/A")</f>
        <v>Default</v>
      </c>
      <c r="M1691" s="7" t="str">
        <f>IF(VLOOKUP($A1691,'V2.5.2 Measures'!$C:$W,19,FALSE)&lt;&gt; "", VLOOKUP($A1691,'V2.5.2 Measures'!$C:$W,19,FALSE),"N/A")</f>
        <v>SAS</v>
      </c>
      <c r="N1691" s="7" t="str">
        <f>IF(VLOOKUP($A1691,'V2.5.2 Measures'!$C:$W,20,FALSE)&lt;&gt; "", VLOOKUP($A1691,'V2.5.2 Measures'!$C:$W,20,FALSE),"N/A")</f>
        <v>V1.1</v>
      </c>
      <c r="O1691" s="7" t="str">
        <f>IF(VLOOKUP($A1691,'V2.5.2 Measures'!$C:$W,21,FALSE)&lt;&gt; "", VLOOKUP($A1691,'V2.5.2 Measures'!$C:$W,21,FALSE),"N/A")</f>
        <v>V2.3</v>
      </c>
      <c r="P1691" s="7" t="e">
        <f>IF(VLOOKUP($A1691,'V2.5.2 Measures'!$C:$W,22,FALSE)&lt;&gt; "", VLOOKUP($A1691,'V2.5.2 Measures'!$C:$W,22,FALSE),"N/A")</f>
        <v>#REF!</v>
      </c>
      <c r="Q1691" s="7" t="e">
        <f>IF(VLOOKUP($A1691,'V2.5.2 Measures'!$C:$W,23,FALSE)&lt;&gt; "", VLOOKUP($A1691,'V2.5.2 Measures'!$C:$W,23,FALSE),"N/A")</f>
        <v>#REF!</v>
      </c>
      <c r="R1691" s="7" t="e">
        <f>IF(VLOOKUP($A1691,'V2.5.2 Measures'!$C:$W,24,FALSE)&lt;&gt; "", VLOOKUP($A1691,'V2.5.2 Measures'!$C:$W,24,FALSE),"N/A")</f>
        <v>#REF!</v>
      </c>
      <c r="S1691" s="7" t="e">
        <f>IF(VLOOKUP($A1691,'V2.5.2 Measures'!$C:$W,25,FALSE)&lt;&gt; "", VLOOKUP($A1691,'V2.5.2 Measures'!$C:$W,25,FALSE),"N/A")</f>
        <v>#REF!</v>
      </c>
      <c r="T1691" s="7" t="str">
        <f>IF(VLOOKUP($A1691,'V2.5.2 Measures'!$C:$W,2,FALSE)&lt;&gt; "", VLOOKUP($A1691,'V2.5.2 Measures'!$C:$W,2,FALSE),"N/A")</f>
        <v>FFS-10-069-69</v>
      </c>
      <c r="U1691" s="7" t="str">
        <f>IF(VLOOKUP($A1691,'V2.5.2 Measures'!$C:$W,3,FALSE)&lt;&gt; "", VLOOKUP($A1691,'V2.5.2 Measures'!$C:$W,3,FALSE),"N/A")</f>
        <v>% of records with TYPE-OF-SERVICE = 74 (HCBS - Expanded habilitation services - Prevocational services)</v>
      </c>
      <c r="V1691" s="7" t="e">
        <f>IF(VLOOKUP($A1691,'V2.5.2 Measures'!$C:$W,26,FALSE)&lt;&gt; "", VLOOKUP($A1691,'V2.5.2 Measures'!$C:$W,26,FALSE),"N/A")</f>
        <v>#REF!</v>
      </c>
      <c r="W1691" s="7" t="e">
        <f>IF(VLOOKUP($A1691,'V2.5.2 Measures'!$C:$W,44,FALSE)&lt;&gt; "", VLOOKUP($A1691,'V2.5.2 Measures'!$C:$W,44,FALSE),"N/A")</f>
        <v>#REF!</v>
      </c>
    </row>
    <row r="1692" spans="1:23" x14ac:dyDescent="0.35">
      <c r="A1692" s="7" t="str">
        <f>'V2.5.2 Measures'!C1155</f>
        <v>FFS10.70</v>
      </c>
      <c r="B1692" s="7" t="str">
        <f>VLOOKUP($A1692,'V2.5.2 Measures'!$C:$W,6,FALSE)</f>
        <v>Medicaid FFS: Original, Crossover, Paid Claims</v>
      </c>
      <c r="C1692" s="7" t="str">
        <f>VLOOKUP($A1692,'V2.5.2 Measures'!$C:$W,8,FALSE)</f>
        <v>No</v>
      </c>
      <c r="D1692" s="7" t="str">
        <f>IF(VLOOKUP($A1692,'V2.5.2 Measures'!$C:$W,4,FALSE)="","",VLOOKUP($A1692,'V2.5.2 Measures'!$C:$W,4,FALSE))</f>
        <v>Claims Percentage</v>
      </c>
      <c r="E1692" s="7" t="str">
        <f>IF((VLOOKUP($A1692,'V2.5.2 Measures'!$C:$W,8,FALSE)&lt;&gt;"")*AND(VLOOKUP($A1692,'V2.5.2 Measures'!$C:$W,8,FALSE)&lt;&gt;"TBD"),VLOOKUP($A1692,'V2.5.2 Measures'!$C:$W,8,FALSE),"N/A")</f>
        <v>No</v>
      </c>
      <c r="F1692" s="7" t="str">
        <f>IF((VLOOKUP($A1692,'V2.5.2 Measures'!$C:$W,9,FALSE)&lt;&gt;"")*AND(VLOOKUP($A1692,'V2.5.2 Measures'!$C:$W,9,FALSE)&lt;&gt;"TBD"),VLOOKUP($A1692,'V2.5.2 Measures'!$C:$W,9,FALSE),"N/A")</f>
        <v>N/A</v>
      </c>
      <c r="G1692" s="7" t="str">
        <f>IF((VLOOKUP($A1692,'V2.5.2 Measures'!$C:$W,10,FALSE)&lt;&gt;"")*AND(VLOOKUP($A1692,'V2.5.2 Measures'!$C:$W,10,FALSE)&lt;&gt;"TBD"),VLOOKUP($A1692,'V2.5.2 Measures'!$C:$W,10,FALSE),"N/A")</f>
        <v>N/A</v>
      </c>
      <c r="H1692" s="7" t="str">
        <f>IF(VLOOKUP($A1692,'V2.5.2 Measures'!$C:$W,14,FALSE)&lt;&gt; "", VLOOKUP($A1692,'V2.5.2 Measures'!$C:$W,14,FALSE),"N/A")</f>
        <v>N/A</v>
      </c>
      <c r="I1692" s="7">
        <f>IF(VLOOKUP($A1692,'V2.5.2 Measures'!$C:$W,15,FALSE)&lt;&gt; "", VLOOKUP($A1692,'V2.5.2 Measures'!$C:$W,15,FALSE),"N/A")</f>
        <v>0.1</v>
      </c>
      <c r="J1692" s="7" t="str">
        <f>IF(VLOOKUP($A1692,'V2.5.2 Measures'!$C:$W,16,FALSE)&lt;&gt; "", VLOOKUP($A1692,'V2.5.2 Measures'!$C:$W,16,FALSE),"N/A")</f>
        <v>N/A</v>
      </c>
      <c r="K1692" s="7" t="str">
        <f>IF(VLOOKUP($A1692,'V2.5.2 Measures'!$C:$W,17,FALSE)&lt;&gt; "", VLOOKUP($A1692,'V2.5.2 Measures'!$C:$W,17,FALSE),"N/A")</f>
        <v>N/A</v>
      </c>
      <c r="L1692" s="7" t="str">
        <f>IF(VLOOKUP($A1692,'V2.5.2 Measures'!$C:$W,18,FALSE)&lt;&gt; "", VLOOKUP($A1692,'V2.5.2 Measures'!$C:$W,18,FALSE),"N/A")</f>
        <v>Default</v>
      </c>
      <c r="M1692" s="7" t="str">
        <f>IF(VLOOKUP($A1692,'V2.5.2 Measures'!$C:$W,19,FALSE)&lt;&gt; "", VLOOKUP($A1692,'V2.5.2 Measures'!$C:$W,19,FALSE),"N/A")</f>
        <v>SAS</v>
      </c>
      <c r="N1692" s="7" t="str">
        <f>IF(VLOOKUP($A1692,'V2.5.2 Measures'!$C:$W,20,FALSE)&lt;&gt; "", VLOOKUP($A1692,'V2.5.2 Measures'!$C:$W,20,FALSE),"N/A")</f>
        <v>V1.1</v>
      </c>
      <c r="O1692" s="7" t="str">
        <f>IF(VLOOKUP($A1692,'V2.5.2 Measures'!$C:$W,21,FALSE)&lt;&gt; "", VLOOKUP($A1692,'V2.5.2 Measures'!$C:$W,21,FALSE),"N/A")</f>
        <v>V2.3</v>
      </c>
      <c r="P1692" s="7" t="e">
        <f>IF(VLOOKUP($A1692,'V2.5.2 Measures'!$C:$W,22,FALSE)&lt;&gt; "", VLOOKUP($A1692,'V2.5.2 Measures'!$C:$W,22,FALSE),"N/A")</f>
        <v>#REF!</v>
      </c>
      <c r="Q1692" s="7" t="e">
        <f>IF(VLOOKUP($A1692,'V2.5.2 Measures'!$C:$W,23,FALSE)&lt;&gt; "", VLOOKUP($A1692,'V2.5.2 Measures'!$C:$W,23,FALSE),"N/A")</f>
        <v>#REF!</v>
      </c>
      <c r="R1692" s="7" t="e">
        <f>IF(VLOOKUP($A1692,'V2.5.2 Measures'!$C:$W,24,FALSE)&lt;&gt; "", VLOOKUP($A1692,'V2.5.2 Measures'!$C:$W,24,FALSE),"N/A")</f>
        <v>#REF!</v>
      </c>
      <c r="S1692" s="7" t="e">
        <f>IF(VLOOKUP($A1692,'V2.5.2 Measures'!$C:$W,25,FALSE)&lt;&gt; "", VLOOKUP($A1692,'V2.5.2 Measures'!$C:$W,25,FALSE),"N/A")</f>
        <v>#REF!</v>
      </c>
      <c r="T1692" s="7" t="str">
        <f>IF(VLOOKUP($A1692,'V2.5.2 Measures'!$C:$W,2,FALSE)&lt;&gt; "", VLOOKUP($A1692,'V2.5.2 Measures'!$C:$W,2,FALSE),"N/A")</f>
        <v>FFS-10-070-70</v>
      </c>
      <c r="U1692" s="7" t="str">
        <f>IF(VLOOKUP($A1692,'V2.5.2 Measures'!$C:$W,3,FALSE)&lt;&gt; "", VLOOKUP($A1692,'V2.5.2 Measures'!$C:$W,3,FALSE),"N/A")</f>
        <v>% of records with TYPE-OF-SERVICE = 75 (HCBS - Expanded habilitation services - Educational services)</v>
      </c>
      <c r="V1692" s="7" t="e">
        <f>IF(VLOOKUP($A1692,'V2.5.2 Measures'!$C:$W,26,FALSE)&lt;&gt; "", VLOOKUP($A1692,'V2.5.2 Measures'!$C:$W,26,FALSE),"N/A")</f>
        <v>#REF!</v>
      </c>
      <c r="W1692" s="7" t="e">
        <f>IF(VLOOKUP($A1692,'V2.5.2 Measures'!$C:$W,44,FALSE)&lt;&gt; "", VLOOKUP($A1692,'V2.5.2 Measures'!$C:$W,44,FALSE),"N/A")</f>
        <v>#REF!</v>
      </c>
    </row>
    <row r="1693" spans="1:23" x14ac:dyDescent="0.35">
      <c r="A1693" s="7" t="str">
        <f>'V2.5.2 Measures'!C1156</f>
        <v>FFS10.71</v>
      </c>
      <c r="B1693" s="7" t="str">
        <f>VLOOKUP($A1693,'V2.5.2 Measures'!$C:$W,6,FALSE)</f>
        <v>Medicaid FFS: Original, Crossover, Paid Claims</v>
      </c>
      <c r="C1693" s="7" t="str">
        <f>VLOOKUP($A1693,'V2.5.2 Measures'!$C:$W,8,FALSE)</f>
        <v>No</v>
      </c>
      <c r="D1693" s="7" t="str">
        <f>IF(VLOOKUP($A1693,'V2.5.2 Measures'!$C:$W,4,FALSE)="","",VLOOKUP($A1693,'V2.5.2 Measures'!$C:$W,4,FALSE))</f>
        <v>Claims Percentage</v>
      </c>
      <c r="E1693" s="7" t="str">
        <f>IF((VLOOKUP($A1693,'V2.5.2 Measures'!$C:$W,8,FALSE)&lt;&gt;"")*AND(VLOOKUP($A1693,'V2.5.2 Measures'!$C:$W,8,FALSE)&lt;&gt;"TBD"),VLOOKUP($A1693,'V2.5.2 Measures'!$C:$W,8,FALSE),"N/A")</f>
        <v>No</v>
      </c>
      <c r="F1693" s="7" t="str">
        <f>IF((VLOOKUP($A1693,'V2.5.2 Measures'!$C:$W,9,FALSE)&lt;&gt;"")*AND(VLOOKUP($A1693,'V2.5.2 Measures'!$C:$W,9,FALSE)&lt;&gt;"TBD"),VLOOKUP($A1693,'V2.5.2 Measures'!$C:$W,9,FALSE),"N/A")</f>
        <v>N/A</v>
      </c>
      <c r="G1693" s="7" t="str">
        <f>IF((VLOOKUP($A1693,'V2.5.2 Measures'!$C:$W,10,FALSE)&lt;&gt;"")*AND(VLOOKUP($A1693,'V2.5.2 Measures'!$C:$W,10,FALSE)&lt;&gt;"TBD"),VLOOKUP($A1693,'V2.5.2 Measures'!$C:$W,10,FALSE),"N/A")</f>
        <v>N/A</v>
      </c>
      <c r="H1693" s="7" t="str">
        <f>IF(VLOOKUP($A1693,'V2.5.2 Measures'!$C:$W,14,FALSE)&lt;&gt; "", VLOOKUP($A1693,'V2.5.2 Measures'!$C:$W,14,FALSE),"N/A")</f>
        <v>N/A</v>
      </c>
      <c r="I1693" s="7">
        <f>IF(VLOOKUP($A1693,'V2.5.2 Measures'!$C:$W,15,FALSE)&lt;&gt; "", VLOOKUP($A1693,'V2.5.2 Measures'!$C:$W,15,FALSE),"N/A")</f>
        <v>0.1</v>
      </c>
      <c r="J1693" s="7" t="str">
        <f>IF(VLOOKUP($A1693,'V2.5.2 Measures'!$C:$W,16,FALSE)&lt;&gt; "", VLOOKUP($A1693,'V2.5.2 Measures'!$C:$W,16,FALSE),"N/A")</f>
        <v>N/A</v>
      </c>
      <c r="K1693" s="7" t="str">
        <f>IF(VLOOKUP($A1693,'V2.5.2 Measures'!$C:$W,17,FALSE)&lt;&gt; "", VLOOKUP($A1693,'V2.5.2 Measures'!$C:$W,17,FALSE),"N/A")</f>
        <v>N/A</v>
      </c>
      <c r="L1693" s="7" t="str">
        <f>IF(VLOOKUP($A1693,'V2.5.2 Measures'!$C:$W,18,FALSE)&lt;&gt; "", VLOOKUP($A1693,'V2.5.2 Measures'!$C:$W,18,FALSE),"N/A")</f>
        <v>Default</v>
      </c>
      <c r="M1693" s="7" t="str">
        <f>IF(VLOOKUP($A1693,'V2.5.2 Measures'!$C:$W,19,FALSE)&lt;&gt; "", VLOOKUP($A1693,'V2.5.2 Measures'!$C:$W,19,FALSE),"N/A")</f>
        <v>SAS</v>
      </c>
      <c r="N1693" s="7" t="str">
        <f>IF(VLOOKUP($A1693,'V2.5.2 Measures'!$C:$W,20,FALSE)&lt;&gt; "", VLOOKUP($A1693,'V2.5.2 Measures'!$C:$W,20,FALSE),"N/A")</f>
        <v>V1.1</v>
      </c>
      <c r="O1693" s="7" t="str">
        <f>IF(VLOOKUP($A1693,'V2.5.2 Measures'!$C:$W,21,FALSE)&lt;&gt; "", VLOOKUP($A1693,'V2.5.2 Measures'!$C:$W,21,FALSE),"N/A")</f>
        <v>V2.3</v>
      </c>
      <c r="P1693" s="7" t="e">
        <f>IF(VLOOKUP($A1693,'V2.5.2 Measures'!$C:$W,22,FALSE)&lt;&gt; "", VLOOKUP($A1693,'V2.5.2 Measures'!$C:$W,22,FALSE),"N/A")</f>
        <v>#REF!</v>
      </c>
      <c r="Q1693" s="7" t="e">
        <f>IF(VLOOKUP($A1693,'V2.5.2 Measures'!$C:$W,23,FALSE)&lt;&gt; "", VLOOKUP($A1693,'V2.5.2 Measures'!$C:$W,23,FALSE),"N/A")</f>
        <v>#REF!</v>
      </c>
      <c r="R1693" s="7" t="e">
        <f>IF(VLOOKUP($A1693,'V2.5.2 Measures'!$C:$W,24,FALSE)&lt;&gt; "", VLOOKUP($A1693,'V2.5.2 Measures'!$C:$W,24,FALSE),"N/A")</f>
        <v>#REF!</v>
      </c>
      <c r="S1693" s="7" t="e">
        <f>IF(VLOOKUP($A1693,'V2.5.2 Measures'!$C:$W,25,FALSE)&lt;&gt; "", VLOOKUP($A1693,'V2.5.2 Measures'!$C:$W,25,FALSE),"N/A")</f>
        <v>#REF!</v>
      </c>
      <c r="T1693" s="7" t="str">
        <f>IF(VLOOKUP($A1693,'V2.5.2 Measures'!$C:$W,2,FALSE)&lt;&gt; "", VLOOKUP($A1693,'V2.5.2 Measures'!$C:$W,2,FALSE),"N/A")</f>
        <v>FFS-10-071-71</v>
      </c>
      <c r="U1693" s="7" t="str">
        <f>IF(VLOOKUP($A1693,'V2.5.2 Measures'!$C:$W,3,FALSE)&lt;&gt; "", VLOOKUP($A1693,'V2.5.2 Measures'!$C:$W,3,FALSE),"N/A")</f>
        <v>% of records with TYPE-OF-SERVICE = 76 (HCBS - Expanded habilitation services - Supported employment services, which facilitate paid employment)</v>
      </c>
      <c r="V1693" s="7" t="e">
        <f>IF(VLOOKUP($A1693,'V2.5.2 Measures'!$C:$W,26,FALSE)&lt;&gt; "", VLOOKUP($A1693,'V2.5.2 Measures'!$C:$W,26,FALSE),"N/A")</f>
        <v>#REF!</v>
      </c>
      <c r="W1693" s="7" t="e">
        <f>IF(VLOOKUP($A1693,'V2.5.2 Measures'!$C:$W,44,FALSE)&lt;&gt; "", VLOOKUP($A1693,'V2.5.2 Measures'!$C:$W,44,FALSE),"N/A")</f>
        <v>#REF!</v>
      </c>
    </row>
    <row r="1694" spans="1:23" x14ac:dyDescent="0.35">
      <c r="A1694" s="7" t="str">
        <f>'V2.5.2 Measures'!C1157</f>
        <v>FFS10.72</v>
      </c>
      <c r="B1694" s="7" t="str">
        <f>VLOOKUP($A1694,'V2.5.2 Measures'!$C:$W,6,FALSE)</f>
        <v>Medicaid FFS: Original, Crossover, Paid Claims</v>
      </c>
      <c r="C1694" s="7" t="str">
        <f>VLOOKUP($A1694,'V2.5.2 Measures'!$C:$W,8,FALSE)</f>
        <v>No</v>
      </c>
      <c r="D1694" s="7" t="str">
        <f>IF(VLOOKUP($A1694,'V2.5.2 Measures'!$C:$W,4,FALSE)="","",VLOOKUP($A1694,'V2.5.2 Measures'!$C:$W,4,FALSE))</f>
        <v>Claims Percentage</v>
      </c>
      <c r="E1694" s="7" t="str">
        <f>IF((VLOOKUP($A1694,'V2.5.2 Measures'!$C:$W,8,FALSE)&lt;&gt;"")*AND(VLOOKUP($A1694,'V2.5.2 Measures'!$C:$W,8,FALSE)&lt;&gt;"TBD"),VLOOKUP($A1694,'V2.5.2 Measures'!$C:$W,8,FALSE),"N/A")</f>
        <v>No</v>
      </c>
      <c r="F1694" s="7" t="str">
        <f>IF((VLOOKUP($A1694,'V2.5.2 Measures'!$C:$W,9,FALSE)&lt;&gt;"")*AND(VLOOKUP($A1694,'V2.5.2 Measures'!$C:$W,9,FALSE)&lt;&gt;"TBD"),VLOOKUP($A1694,'V2.5.2 Measures'!$C:$W,9,FALSE),"N/A")</f>
        <v>N/A</v>
      </c>
      <c r="G1694" s="7" t="str">
        <f>IF((VLOOKUP($A1694,'V2.5.2 Measures'!$C:$W,10,FALSE)&lt;&gt;"")*AND(VLOOKUP($A1694,'V2.5.2 Measures'!$C:$W,10,FALSE)&lt;&gt;"TBD"),VLOOKUP($A1694,'V2.5.2 Measures'!$C:$W,10,FALSE),"N/A")</f>
        <v>N/A</v>
      </c>
      <c r="H1694" s="7" t="str">
        <f>IF(VLOOKUP($A1694,'V2.5.2 Measures'!$C:$W,14,FALSE)&lt;&gt; "", VLOOKUP($A1694,'V2.5.2 Measures'!$C:$W,14,FALSE),"N/A")</f>
        <v>N/A</v>
      </c>
      <c r="I1694" s="7">
        <f>IF(VLOOKUP($A1694,'V2.5.2 Measures'!$C:$W,15,FALSE)&lt;&gt; "", VLOOKUP($A1694,'V2.5.2 Measures'!$C:$W,15,FALSE),"N/A")</f>
        <v>0.1</v>
      </c>
      <c r="J1694" s="7" t="str">
        <f>IF(VLOOKUP($A1694,'V2.5.2 Measures'!$C:$W,16,FALSE)&lt;&gt; "", VLOOKUP($A1694,'V2.5.2 Measures'!$C:$W,16,FALSE),"N/A")</f>
        <v>N/A</v>
      </c>
      <c r="K1694" s="7" t="str">
        <f>IF(VLOOKUP($A1694,'V2.5.2 Measures'!$C:$W,17,FALSE)&lt;&gt; "", VLOOKUP($A1694,'V2.5.2 Measures'!$C:$W,17,FALSE),"N/A")</f>
        <v>N/A</v>
      </c>
      <c r="L1694" s="7" t="str">
        <f>IF(VLOOKUP($A1694,'V2.5.2 Measures'!$C:$W,18,FALSE)&lt;&gt; "", VLOOKUP($A1694,'V2.5.2 Measures'!$C:$W,18,FALSE),"N/A")</f>
        <v>Default</v>
      </c>
      <c r="M1694" s="7" t="str">
        <f>IF(VLOOKUP($A1694,'V2.5.2 Measures'!$C:$W,19,FALSE)&lt;&gt; "", VLOOKUP($A1694,'V2.5.2 Measures'!$C:$W,19,FALSE),"N/A")</f>
        <v>SAS</v>
      </c>
      <c r="N1694" s="7" t="str">
        <f>IF(VLOOKUP($A1694,'V2.5.2 Measures'!$C:$W,20,FALSE)&lt;&gt; "", VLOOKUP($A1694,'V2.5.2 Measures'!$C:$W,20,FALSE),"N/A")</f>
        <v>V1.1</v>
      </c>
      <c r="O1694" s="7" t="str">
        <f>IF(VLOOKUP($A1694,'V2.5.2 Measures'!$C:$W,21,FALSE)&lt;&gt; "", VLOOKUP($A1694,'V2.5.2 Measures'!$C:$W,21,FALSE),"N/A")</f>
        <v>V2.3</v>
      </c>
      <c r="P1694" s="7" t="e">
        <f>IF(VLOOKUP($A1694,'V2.5.2 Measures'!$C:$W,22,FALSE)&lt;&gt; "", VLOOKUP($A1694,'V2.5.2 Measures'!$C:$W,22,FALSE),"N/A")</f>
        <v>#REF!</v>
      </c>
      <c r="Q1694" s="7" t="e">
        <f>IF(VLOOKUP($A1694,'V2.5.2 Measures'!$C:$W,23,FALSE)&lt;&gt; "", VLOOKUP($A1694,'V2.5.2 Measures'!$C:$W,23,FALSE),"N/A")</f>
        <v>#REF!</v>
      </c>
      <c r="R1694" s="7" t="e">
        <f>IF(VLOOKUP($A1694,'V2.5.2 Measures'!$C:$W,24,FALSE)&lt;&gt; "", VLOOKUP($A1694,'V2.5.2 Measures'!$C:$W,24,FALSE),"N/A")</f>
        <v>#REF!</v>
      </c>
      <c r="S1694" s="7" t="e">
        <f>IF(VLOOKUP($A1694,'V2.5.2 Measures'!$C:$W,25,FALSE)&lt;&gt; "", VLOOKUP($A1694,'V2.5.2 Measures'!$C:$W,25,FALSE),"N/A")</f>
        <v>#REF!</v>
      </c>
      <c r="T1694" s="7" t="str">
        <f>IF(VLOOKUP($A1694,'V2.5.2 Measures'!$C:$W,2,FALSE)&lt;&gt; "", VLOOKUP($A1694,'V2.5.2 Measures'!$C:$W,2,FALSE),"N/A")</f>
        <v>FFS-10-072-72</v>
      </c>
      <c r="U1694" s="7" t="str">
        <f>IF(VLOOKUP($A1694,'V2.5.2 Measures'!$C:$W,3,FALSE)&lt;&gt; "", VLOOKUP($A1694,'V2.5.2 Measures'!$C:$W,3,FALSE),"N/A")</f>
        <v>% of records with TYPE-OF-SERVICE = 77 (HCBS-65-plus - Case management services)</v>
      </c>
      <c r="V1694" s="7" t="e">
        <f>IF(VLOOKUP($A1694,'V2.5.2 Measures'!$C:$W,26,FALSE)&lt;&gt; "", VLOOKUP($A1694,'V2.5.2 Measures'!$C:$W,26,FALSE),"N/A")</f>
        <v>#REF!</v>
      </c>
      <c r="W1694" s="7" t="e">
        <f>IF(VLOOKUP($A1694,'V2.5.2 Measures'!$C:$W,44,FALSE)&lt;&gt; "", VLOOKUP($A1694,'V2.5.2 Measures'!$C:$W,44,FALSE),"N/A")</f>
        <v>#REF!</v>
      </c>
    </row>
    <row r="1695" spans="1:23" x14ac:dyDescent="0.35">
      <c r="A1695" s="7" t="str">
        <f>'V2.5.2 Measures'!C1158</f>
        <v>FFS1.29</v>
      </c>
      <c r="B1695" s="7" t="str">
        <f>VLOOKUP($A1695,'V2.5.2 Measures'!$C:$W,6,FALSE)</f>
        <v>Medicaid FFS: Original, Non-Crossover, Paid Claims</v>
      </c>
      <c r="C1695" s="7" t="str">
        <f>VLOOKUP($A1695,'V2.5.2 Measures'!$C:$W,8,FALSE)</f>
        <v>TA- Inferential</v>
      </c>
      <c r="D1695" s="7" t="str">
        <f>IF(VLOOKUP($A1695,'V2.5.2 Measures'!$C:$W,4,FALSE)="","",VLOOKUP($A1695,'V2.5.2 Measures'!$C:$W,4,FALSE))</f>
        <v>Average # Occurrences</v>
      </c>
      <c r="E1695" s="7" t="str">
        <f>IF((VLOOKUP($A1695,'V2.5.2 Measures'!$C:$W,8,FALSE)&lt;&gt;"")*AND(VLOOKUP($A1695,'V2.5.2 Measures'!$C:$W,8,FALSE)&lt;&gt;"TBD"),VLOOKUP($A1695,'V2.5.2 Measures'!$C:$W,8,FALSE),"N/A")</f>
        <v>TA- Inferential</v>
      </c>
      <c r="F1695" s="7" t="str">
        <f>IF((VLOOKUP($A1695,'V2.5.2 Measures'!$C:$W,9,FALSE)&lt;&gt;"")*AND(VLOOKUP($A1695,'V2.5.2 Measures'!$C:$W,9,FALSE)&lt;&gt;"TBD"),VLOOKUP($A1695,'V2.5.2 Measures'!$C:$W,9,FALSE),"N/A")</f>
        <v>Medium</v>
      </c>
      <c r="G1695" s="7" t="str">
        <f>IF((VLOOKUP($A1695,'V2.5.2 Measures'!$C:$W,10,FALSE)&lt;&gt;"")*AND(VLOOKUP($A1695,'V2.5.2 Measures'!$C:$W,10,FALSE)&lt;&gt;"TBD"),VLOOKUP($A1695,'V2.5.2 Measures'!$C:$W,10,FALSE),"N/A")</f>
        <v>N/A</v>
      </c>
      <c r="H1695" s="7">
        <f>IF(VLOOKUP($A1695,'V2.5.2 Measures'!$C:$W,14,FALSE)&lt;&gt; "", VLOOKUP($A1695,'V2.5.2 Measures'!$C:$W,14,FALSE),"N/A")</f>
        <v>2.9</v>
      </c>
      <c r="I1695" s="7">
        <f>IF(VLOOKUP($A1695,'V2.5.2 Measures'!$C:$W,15,FALSE)&lt;&gt; "", VLOOKUP($A1695,'V2.5.2 Measures'!$C:$W,15,FALSE),"N/A")</f>
        <v>0.15</v>
      </c>
      <c r="J1695" s="7">
        <f>IF(VLOOKUP($A1695,'V2.5.2 Measures'!$C:$W,16,FALSE)&lt;&gt; "", VLOOKUP($A1695,'V2.5.2 Measures'!$C:$W,16,FALSE),"N/A")</f>
        <v>1.1000000000000001</v>
      </c>
      <c r="K1695" s="7">
        <f>IF(VLOOKUP($A1695,'V2.5.2 Measures'!$C:$W,17,FALSE)&lt;&gt; "", VLOOKUP($A1695,'V2.5.2 Measures'!$C:$W,17,FALSE),"N/A")</f>
        <v>2.9</v>
      </c>
      <c r="L1695" s="7" t="str">
        <f>IF(VLOOKUP($A1695,'V2.5.2 Measures'!$C:$W,18,FALSE)&lt;&gt; "", VLOOKUP($A1695,'V2.5.2 Measures'!$C:$W,18,FALSE),"N/A")</f>
        <v>Default</v>
      </c>
      <c r="M1695" s="7" t="str">
        <f>IF(VLOOKUP($A1695,'V2.5.2 Measures'!$C:$W,19,FALSE)&lt;&gt; "", VLOOKUP($A1695,'V2.5.2 Measures'!$C:$W,19,FALSE),"N/A")</f>
        <v>SAS</v>
      </c>
      <c r="N1695" s="7" t="str">
        <f>IF(VLOOKUP($A1695,'V2.5.2 Measures'!$C:$W,20,FALSE)&lt;&gt; "", VLOOKUP($A1695,'V2.5.2 Measures'!$C:$W,20,FALSE),"N/A")</f>
        <v>V1.1</v>
      </c>
      <c r="O1695" s="7" t="str">
        <f>IF(VLOOKUP($A1695,'V2.5.2 Measures'!$C:$W,21,FALSE)&lt;&gt; "", VLOOKUP($A1695,'V2.5.2 Measures'!$C:$W,21,FALSE),"N/A")</f>
        <v>V1.6</v>
      </c>
      <c r="P1695" s="7" t="e">
        <f>IF(VLOOKUP($A1695,'V2.5.2 Measures'!$C:$W,22,FALSE)&lt;&gt; "", VLOOKUP($A1695,'V2.5.2 Measures'!$C:$W,22,FALSE),"N/A")</f>
        <v>#REF!</v>
      </c>
      <c r="Q1695" s="7" t="e">
        <f>IF(VLOOKUP($A1695,'V2.5.2 Measures'!$C:$W,23,FALSE)&lt;&gt; "", VLOOKUP($A1695,'V2.5.2 Measures'!$C:$W,23,FALSE),"N/A")</f>
        <v>#REF!</v>
      </c>
      <c r="R1695" s="7" t="e">
        <f>IF(VLOOKUP($A1695,'V2.5.2 Measures'!$C:$W,24,FALSE)&lt;&gt; "", VLOOKUP($A1695,'V2.5.2 Measures'!$C:$W,24,FALSE),"N/A")</f>
        <v>#REF!</v>
      </c>
      <c r="S1695" s="7" t="e">
        <f>IF(VLOOKUP($A1695,'V2.5.2 Measures'!$C:$W,25,FALSE)&lt;&gt; "", VLOOKUP($A1695,'V2.5.2 Measures'!$C:$W,25,FALSE),"N/A")</f>
        <v>#REF!</v>
      </c>
      <c r="T1695" s="7" t="str">
        <f>IF(VLOOKUP($A1695,'V2.5.2 Measures'!$C:$W,2,FALSE)&lt;&gt; "", VLOOKUP($A1695,'V2.5.2 Measures'!$C:$W,2,FALSE),"N/A")</f>
        <v>FFS-1-007-29</v>
      </c>
      <c r="U1695" s="7" t="str">
        <f>IF(VLOOKUP($A1695,'V2.5.2 Measures'!$C:$W,3,FALSE)&lt;&gt; "", VLOOKUP($A1695,'V2.5.2 Measures'!$C:$W,3,FALSE),"N/A")</f>
        <v>Average # of procedures</v>
      </c>
      <c r="V1695" s="7" t="e">
        <f>IF(VLOOKUP($A1695,'V2.5.2 Measures'!$C:$W,26,FALSE)&lt;&gt; "", VLOOKUP($A1695,'V2.5.2 Measures'!$C:$W,26,FALSE),"N/A")</f>
        <v>#REF!</v>
      </c>
      <c r="W1695" s="7" t="e">
        <f>IF(VLOOKUP($A1695,'V2.5.2 Measures'!$C:$W,44,FALSE)&lt;&gt; "", VLOOKUP($A1695,'V2.5.2 Measures'!$C:$W,44,FALSE),"N/A")</f>
        <v>#REF!</v>
      </c>
    </row>
    <row r="1696" spans="1:23" x14ac:dyDescent="0.35">
      <c r="A1696" s="7" t="str">
        <f>'V2.5.2 Measures'!C1159</f>
        <v>FFS10.73</v>
      </c>
      <c r="B1696" s="7" t="str">
        <f>VLOOKUP($A1696,'V2.5.2 Measures'!$C:$W,6,FALSE)</f>
        <v>Medicaid FFS: Original, Crossover, Paid Claims</v>
      </c>
      <c r="C1696" s="7" t="str">
        <f>VLOOKUP($A1696,'V2.5.2 Measures'!$C:$W,8,FALSE)</f>
        <v>No</v>
      </c>
      <c r="D1696" s="7" t="str">
        <f>IF(VLOOKUP($A1696,'V2.5.2 Measures'!$C:$W,4,FALSE)="","",VLOOKUP($A1696,'V2.5.2 Measures'!$C:$W,4,FALSE))</f>
        <v>Claims Percentage</v>
      </c>
      <c r="E1696" s="7" t="str">
        <f>IF((VLOOKUP($A1696,'V2.5.2 Measures'!$C:$W,8,FALSE)&lt;&gt;"")*AND(VLOOKUP($A1696,'V2.5.2 Measures'!$C:$W,8,FALSE)&lt;&gt;"TBD"),VLOOKUP($A1696,'V2.5.2 Measures'!$C:$W,8,FALSE),"N/A")</f>
        <v>No</v>
      </c>
      <c r="F1696" s="7" t="str">
        <f>IF((VLOOKUP($A1696,'V2.5.2 Measures'!$C:$W,9,FALSE)&lt;&gt;"")*AND(VLOOKUP($A1696,'V2.5.2 Measures'!$C:$W,9,FALSE)&lt;&gt;"TBD"),VLOOKUP($A1696,'V2.5.2 Measures'!$C:$W,9,FALSE),"N/A")</f>
        <v>N/A</v>
      </c>
      <c r="G1696" s="7" t="str">
        <f>IF((VLOOKUP($A1696,'V2.5.2 Measures'!$C:$W,10,FALSE)&lt;&gt;"")*AND(VLOOKUP($A1696,'V2.5.2 Measures'!$C:$W,10,FALSE)&lt;&gt;"TBD"),VLOOKUP($A1696,'V2.5.2 Measures'!$C:$W,10,FALSE),"N/A")</f>
        <v>N/A</v>
      </c>
      <c r="H1696" s="7" t="str">
        <f>IF(VLOOKUP($A1696,'V2.5.2 Measures'!$C:$W,14,FALSE)&lt;&gt; "", VLOOKUP($A1696,'V2.5.2 Measures'!$C:$W,14,FALSE),"N/A")</f>
        <v>N/A</v>
      </c>
      <c r="I1696" s="7">
        <f>IF(VLOOKUP($A1696,'V2.5.2 Measures'!$C:$W,15,FALSE)&lt;&gt; "", VLOOKUP($A1696,'V2.5.2 Measures'!$C:$W,15,FALSE),"N/A")</f>
        <v>0.1</v>
      </c>
      <c r="J1696" s="7" t="str">
        <f>IF(VLOOKUP($A1696,'V2.5.2 Measures'!$C:$W,16,FALSE)&lt;&gt; "", VLOOKUP($A1696,'V2.5.2 Measures'!$C:$W,16,FALSE),"N/A")</f>
        <v>N/A</v>
      </c>
      <c r="K1696" s="7" t="str">
        <f>IF(VLOOKUP($A1696,'V2.5.2 Measures'!$C:$W,17,FALSE)&lt;&gt; "", VLOOKUP($A1696,'V2.5.2 Measures'!$C:$W,17,FALSE),"N/A")</f>
        <v>N/A</v>
      </c>
      <c r="L1696" s="7" t="str">
        <f>IF(VLOOKUP($A1696,'V2.5.2 Measures'!$C:$W,18,FALSE)&lt;&gt; "", VLOOKUP($A1696,'V2.5.2 Measures'!$C:$W,18,FALSE),"N/A")</f>
        <v>Default</v>
      </c>
      <c r="M1696" s="7" t="str">
        <f>IF(VLOOKUP($A1696,'V2.5.2 Measures'!$C:$W,19,FALSE)&lt;&gt; "", VLOOKUP($A1696,'V2.5.2 Measures'!$C:$W,19,FALSE),"N/A")</f>
        <v>SAS</v>
      </c>
      <c r="N1696" s="7" t="str">
        <f>IF(VLOOKUP($A1696,'V2.5.2 Measures'!$C:$W,20,FALSE)&lt;&gt; "", VLOOKUP($A1696,'V2.5.2 Measures'!$C:$W,20,FALSE),"N/A")</f>
        <v>V1.1</v>
      </c>
      <c r="O1696" s="7" t="str">
        <f>IF(VLOOKUP($A1696,'V2.5.2 Measures'!$C:$W,21,FALSE)&lt;&gt; "", VLOOKUP($A1696,'V2.5.2 Measures'!$C:$W,21,FALSE),"N/A")</f>
        <v>V2.3</v>
      </c>
      <c r="P1696" s="7" t="e">
        <f>IF(VLOOKUP($A1696,'V2.5.2 Measures'!$C:$W,22,FALSE)&lt;&gt; "", VLOOKUP($A1696,'V2.5.2 Measures'!$C:$W,22,FALSE),"N/A")</f>
        <v>#REF!</v>
      </c>
      <c r="Q1696" s="7" t="e">
        <f>IF(VLOOKUP($A1696,'V2.5.2 Measures'!$C:$W,23,FALSE)&lt;&gt; "", VLOOKUP($A1696,'V2.5.2 Measures'!$C:$W,23,FALSE),"N/A")</f>
        <v>#REF!</v>
      </c>
      <c r="R1696" s="7" t="e">
        <f>IF(VLOOKUP($A1696,'V2.5.2 Measures'!$C:$W,24,FALSE)&lt;&gt; "", VLOOKUP($A1696,'V2.5.2 Measures'!$C:$W,24,FALSE),"N/A")</f>
        <v>#REF!</v>
      </c>
      <c r="S1696" s="7" t="e">
        <f>IF(VLOOKUP($A1696,'V2.5.2 Measures'!$C:$W,25,FALSE)&lt;&gt; "", VLOOKUP($A1696,'V2.5.2 Measures'!$C:$W,25,FALSE),"N/A")</f>
        <v>#REF!</v>
      </c>
      <c r="T1696" s="7" t="str">
        <f>IF(VLOOKUP($A1696,'V2.5.2 Measures'!$C:$W,2,FALSE)&lt;&gt; "", VLOOKUP($A1696,'V2.5.2 Measures'!$C:$W,2,FALSE),"N/A")</f>
        <v>FFS-10-073-73</v>
      </c>
      <c r="U1696" s="7" t="str">
        <f>IF(VLOOKUP($A1696,'V2.5.2 Measures'!$C:$W,3,FALSE)&lt;&gt; "", VLOOKUP($A1696,'V2.5.2 Measures'!$C:$W,3,FALSE),"N/A")</f>
        <v>% of records with TYPE-OF-SERVICE = 78 (HCBS-65-plus - Homemaker services)</v>
      </c>
      <c r="V1696" s="7" t="e">
        <f>IF(VLOOKUP($A1696,'V2.5.2 Measures'!$C:$W,26,FALSE)&lt;&gt; "", VLOOKUP($A1696,'V2.5.2 Measures'!$C:$W,26,FALSE),"N/A")</f>
        <v>#REF!</v>
      </c>
      <c r="W1696" s="7" t="e">
        <f>IF(VLOOKUP($A1696,'V2.5.2 Measures'!$C:$W,44,FALSE)&lt;&gt; "", VLOOKUP($A1696,'V2.5.2 Measures'!$C:$W,44,FALSE),"N/A")</f>
        <v>#REF!</v>
      </c>
    </row>
    <row r="1697" spans="1:23" x14ac:dyDescent="0.35">
      <c r="A1697" s="7" t="str">
        <f>'V2.5.2 Measures'!C1160</f>
        <v>FFS10.74</v>
      </c>
      <c r="B1697" s="7" t="str">
        <f>VLOOKUP($A1697,'V2.5.2 Measures'!$C:$W,6,FALSE)</f>
        <v>Medicaid FFS: Original, Crossover, Paid Claims</v>
      </c>
      <c r="C1697" s="7" t="str">
        <f>VLOOKUP($A1697,'V2.5.2 Measures'!$C:$W,8,FALSE)</f>
        <v>No</v>
      </c>
      <c r="D1697" s="7" t="str">
        <f>IF(VLOOKUP($A1697,'V2.5.2 Measures'!$C:$W,4,FALSE)="","",VLOOKUP($A1697,'V2.5.2 Measures'!$C:$W,4,FALSE))</f>
        <v>Claims Percentage</v>
      </c>
      <c r="E1697" s="7" t="str">
        <f>IF((VLOOKUP($A1697,'V2.5.2 Measures'!$C:$W,8,FALSE)&lt;&gt;"")*AND(VLOOKUP($A1697,'V2.5.2 Measures'!$C:$W,8,FALSE)&lt;&gt;"TBD"),VLOOKUP($A1697,'V2.5.2 Measures'!$C:$W,8,FALSE),"N/A")</f>
        <v>No</v>
      </c>
      <c r="F1697" s="7" t="str">
        <f>IF((VLOOKUP($A1697,'V2.5.2 Measures'!$C:$W,9,FALSE)&lt;&gt;"")*AND(VLOOKUP($A1697,'V2.5.2 Measures'!$C:$W,9,FALSE)&lt;&gt;"TBD"),VLOOKUP($A1697,'V2.5.2 Measures'!$C:$W,9,FALSE),"N/A")</f>
        <v>N/A</v>
      </c>
      <c r="G1697" s="7" t="str">
        <f>IF((VLOOKUP($A1697,'V2.5.2 Measures'!$C:$W,10,FALSE)&lt;&gt;"")*AND(VLOOKUP($A1697,'V2.5.2 Measures'!$C:$W,10,FALSE)&lt;&gt;"TBD"),VLOOKUP($A1697,'V2.5.2 Measures'!$C:$W,10,FALSE),"N/A")</f>
        <v>N/A</v>
      </c>
      <c r="H1697" s="7" t="str">
        <f>IF(VLOOKUP($A1697,'V2.5.2 Measures'!$C:$W,14,FALSE)&lt;&gt; "", VLOOKUP($A1697,'V2.5.2 Measures'!$C:$W,14,FALSE),"N/A")</f>
        <v>N/A</v>
      </c>
      <c r="I1697" s="7">
        <f>IF(VLOOKUP($A1697,'V2.5.2 Measures'!$C:$W,15,FALSE)&lt;&gt; "", VLOOKUP($A1697,'V2.5.2 Measures'!$C:$W,15,FALSE),"N/A")</f>
        <v>0.1</v>
      </c>
      <c r="J1697" s="7" t="str">
        <f>IF(VLOOKUP($A1697,'V2.5.2 Measures'!$C:$W,16,FALSE)&lt;&gt; "", VLOOKUP($A1697,'V2.5.2 Measures'!$C:$W,16,FALSE),"N/A")</f>
        <v>N/A</v>
      </c>
      <c r="K1697" s="7" t="str">
        <f>IF(VLOOKUP($A1697,'V2.5.2 Measures'!$C:$W,17,FALSE)&lt;&gt; "", VLOOKUP($A1697,'V2.5.2 Measures'!$C:$W,17,FALSE),"N/A")</f>
        <v>N/A</v>
      </c>
      <c r="L1697" s="7" t="str">
        <f>IF(VLOOKUP($A1697,'V2.5.2 Measures'!$C:$W,18,FALSE)&lt;&gt; "", VLOOKUP($A1697,'V2.5.2 Measures'!$C:$W,18,FALSE),"N/A")</f>
        <v>Default</v>
      </c>
      <c r="M1697" s="7" t="str">
        <f>IF(VLOOKUP($A1697,'V2.5.2 Measures'!$C:$W,19,FALSE)&lt;&gt; "", VLOOKUP($A1697,'V2.5.2 Measures'!$C:$W,19,FALSE),"N/A")</f>
        <v>SAS</v>
      </c>
      <c r="N1697" s="7" t="str">
        <f>IF(VLOOKUP($A1697,'V2.5.2 Measures'!$C:$W,20,FALSE)&lt;&gt; "", VLOOKUP($A1697,'V2.5.2 Measures'!$C:$W,20,FALSE),"N/A")</f>
        <v>V1.1</v>
      </c>
      <c r="O1697" s="7" t="str">
        <f>IF(VLOOKUP($A1697,'V2.5.2 Measures'!$C:$W,21,FALSE)&lt;&gt; "", VLOOKUP($A1697,'V2.5.2 Measures'!$C:$W,21,FALSE),"N/A")</f>
        <v>V2.3</v>
      </c>
      <c r="P1697" s="7" t="e">
        <f>IF(VLOOKUP($A1697,'V2.5.2 Measures'!$C:$W,22,FALSE)&lt;&gt; "", VLOOKUP($A1697,'V2.5.2 Measures'!$C:$W,22,FALSE),"N/A")</f>
        <v>#REF!</v>
      </c>
      <c r="Q1697" s="7" t="e">
        <f>IF(VLOOKUP($A1697,'V2.5.2 Measures'!$C:$W,23,FALSE)&lt;&gt; "", VLOOKUP($A1697,'V2.5.2 Measures'!$C:$W,23,FALSE),"N/A")</f>
        <v>#REF!</v>
      </c>
      <c r="R1697" s="7" t="e">
        <f>IF(VLOOKUP($A1697,'V2.5.2 Measures'!$C:$W,24,FALSE)&lt;&gt; "", VLOOKUP($A1697,'V2.5.2 Measures'!$C:$W,24,FALSE),"N/A")</f>
        <v>#REF!</v>
      </c>
      <c r="S1697" s="7" t="e">
        <f>IF(VLOOKUP($A1697,'V2.5.2 Measures'!$C:$W,25,FALSE)&lt;&gt; "", VLOOKUP($A1697,'V2.5.2 Measures'!$C:$W,25,FALSE),"N/A")</f>
        <v>#REF!</v>
      </c>
      <c r="T1697" s="7" t="str">
        <f>IF(VLOOKUP($A1697,'V2.5.2 Measures'!$C:$W,2,FALSE)&lt;&gt; "", VLOOKUP($A1697,'V2.5.2 Measures'!$C:$W,2,FALSE),"N/A")</f>
        <v>FFS-10-074-74</v>
      </c>
      <c r="U1697" s="7" t="str">
        <f>IF(VLOOKUP($A1697,'V2.5.2 Measures'!$C:$W,3,FALSE)&lt;&gt; "", VLOOKUP($A1697,'V2.5.2 Measures'!$C:$W,3,FALSE),"N/A")</f>
        <v>% of records with TYPE-OF-SERVICE = 79 (HCBS-65-plus - Home health aide services)</v>
      </c>
      <c r="V1697" s="7" t="e">
        <f>IF(VLOOKUP($A1697,'V2.5.2 Measures'!$C:$W,26,FALSE)&lt;&gt; "", VLOOKUP($A1697,'V2.5.2 Measures'!$C:$W,26,FALSE),"N/A")</f>
        <v>#REF!</v>
      </c>
      <c r="W1697" s="7" t="e">
        <f>IF(VLOOKUP($A1697,'V2.5.2 Measures'!$C:$W,44,FALSE)&lt;&gt; "", VLOOKUP($A1697,'V2.5.2 Measures'!$C:$W,44,FALSE),"N/A")</f>
        <v>#REF!</v>
      </c>
    </row>
    <row r="1698" spans="1:23" x14ac:dyDescent="0.35">
      <c r="A1698" s="7" t="str">
        <f>'V2.5.2 Measures'!C1161</f>
        <v>FFS10.76</v>
      </c>
      <c r="B1698" s="7" t="str">
        <f>VLOOKUP($A1698,'V2.5.2 Measures'!$C:$W,6,FALSE)</f>
        <v>Medicaid FFS: Original, Crossover, Paid Claims</v>
      </c>
      <c r="C1698" s="7" t="str">
        <f>VLOOKUP($A1698,'V2.5.2 Measures'!$C:$W,8,FALSE)</f>
        <v>No</v>
      </c>
      <c r="D1698" s="7" t="str">
        <f>IF(VLOOKUP($A1698,'V2.5.2 Measures'!$C:$W,4,FALSE)="","",VLOOKUP($A1698,'V2.5.2 Measures'!$C:$W,4,FALSE))</f>
        <v>Claims Percentage</v>
      </c>
      <c r="E1698" s="7" t="str">
        <f>IF((VLOOKUP($A1698,'V2.5.2 Measures'!$C:$W,8,FALSE)&lt;&gt;"")*AND(VLOOKUP($A1698,'V2.5.2 Measures'!$C:$W,8,FALSE)&lt;&gt;"TBD"),VLOOKUP($A1698,'V2.5.2 Measures'!$C:$W,8,FALSE),"N/A")</f>
        <v>No</v>
      </c>
      <c r="F1698" s="7" t="str">
        <f>IF((VLOOKUP($A1698,'V2.5.2 Measures'!$C:$W,9,FALSE)&lt;&gt;"")*AND(VLOOKUP($A1698,'V2.5.2 Measures'!$C:$W,9,FALSE)&lt;&gt;"TBD"),VLOOKUP($A1698,'V2.5.2 Measures'!$C:$W,9,FALSE),"N/A")</f>
        <v>N/A</v>
      </c>
      <c r="G1698" s="7" t="str">
        <f>IF((VLOOKUP($A1698,'V2.5.2 Measures'!$C:$W,10,FALSE)&lt;&gt;"")*AND(VLOOKUP($A1698,'V2.5.2 Measures'!$C:$W,10,FALSE)&lt;&gt;"TBD"),VLOOKUP($A1698,'V2.5.2 Measures'!$C:$W,10,FALSE),"N/A")</f>
        <v>N/A</v>
      </c>
      <c r="H1698" s="7" t="str">
        <f>IF(VLOOKUP($A1698,'V2.5.2 Measures'!$C:$W,14,FALSE)&lt;&gt; "", VLOOKUP($A1698,'V2.5.2 Measures'!$C:$W,14,FALSE),"N/A")</f>
        <v>N/A</v>
      </c>
      <c r="I1698" s="7">
        <f>IF(VLOOKUP($A1698,'V2.5.2 Measures'!$C:$W,15,FALSE)&lt;&gt; "", VLOOKUP($A1698,'V2.5.2 Measures'!$C:$W,15,FALSE),"N/A")</f>
        <v>0.1</v>
      </c>
      <c r="J1698" s="7" t="str">
        <f>IF(VLOOKUP($A1698,'V2.5.2 Measures'!$C:$W,16,FALSE)&lt;&gt; "", VLOOKUP($A1698,'V2.5.2 Measures'!$C:$W,16,FALSE),"N/A")</f>
        <v>N/A</v>
      </c>
      <c r="K1698" s="7" t="str">
        <f>IF(VLOOKUP($A1698,'V2.5.2 Measures'!$C:$W,17,FALSE)&lt;&gt; "", VLOOKUP($A1698,'V2.5.2 Measures'!$C:$W,17,FALSE),"N/A")</f>
        <v>N/A</v>
      </c>
      <c r="L1698" s="7" t="str">
        <f>IF(VLOOKUP($A1698,'V2.5.2 Measures'!$C:$W,18,FALSE)&lt;&gt; "", VLOOKUP($A1698,'V2.5.2 Measures'!$C:$W,18,FALSE),"N/A")</f>
        <v>Default</v>
      </c>
      <c r="M1698" s="7" t="str">
        <f>IF(VLOOKUP($A1698,'V2.5.2 Measures'!$C:$W,19,FALSE)&lt;&gt; "", VLOOKUP($A1698,'V2.5.2 Measures'!$C:$W,19,FALSE),"N/A")</f>
        <v>SAS</v>
      </c>
      <c r="N1698" s="7" t="str">
        <f>IF(VLOOKUP($A1698,'V2.5.2 Measures'!$C:$W,20,FALSE)&lt;&gt; "", VLOOKUP($A1698,'V2.5.2 Measures'!$C:$W,20,FALSE),"N/A")</f>
        <v>V1.1</v>
      </c>
      <c r="O1698" s="7" t="str">
        <f>IF(VLOOKUP($A1698,'V2.5.2 Measures'!$C:$W,21,FALSE)&lt;&gt; "", VLOOKUP($A1698,'V2.5.2 Measures'!$C:$W,21,FALSE),"N/A")</f>
        <v>V2.3</v>
      </c>
      <c r="P1698" s="7" t="e">
        <f>IF(VLOOKUP($A1698,'V2.5.2 Measures'!$C:$W,22,FALSE)&lt;&gt; "", VLOOKUP($A1698,'V2.5.2 Measures'!$C:$W,22,FALSE),"N/A")</f>
        <v>#REF!</v>
      </c>
      <c r="Q1698" s="7" t="e">
        <f>IF(VLOOKUP($A1698,'V2.5.2 Measures'!$C:$W,23,FALSE)&lt;&gt; "", VLOOKUP($A1698,'V2.5.2 Measures'!$C:$W,23,FALSE),"N/A")</f>
        <v>#REF!</v>
      </c>
      <c r="R1698" s="7" t="e">
        <f>IF(VLOOKUP($A1698,'V2.5.2 Measures'!$C:$W,24,FALSE)&lt;&gt; "", VLOOKUP($A1698,'V2.5.2 Measures'!$C:$W,24,FALSE),"N/A")</f>
        <v>#REF!</v>
      </c>
      <c r="S1698" s="7" t="e">
        <f>IF(VLOOKUP($A1698,'V2.5.2 Measures'!$C:$W,25,FALSE)&lt;&gt; "", VLOOKUP($A1698,'V2.5.2 Measures'!$C:$W,25,FALSE),"N/A")</f>
        <v>#REF!</v>
      </c>
      <c r="T1698" s="7" t="str">
        <f>IF(VLOOKUP($A1698,'V2.5.2 Measures'!$C:$W,2,FALSE)&lt;&gt; "", VLOOKUP($A1698,'V2.5.2 Measures'!$C:$W,2,FALSE),"N/A")</f>
        <v>FFS-10-075-76</v>
      </c>
      <c r="U1698" s="7" t="str">
        <f>IF(VLOOKUP($A1698,'V2.5.2 Measures'!$C:$W,3,FALSE)&lt;&gt; "", VLOOKUP($A1698,'V2.5.2 Measures'!$C:$W,3,FALSE),"N/A")</f>
        <v>% of records with TYPE-OF-SERVICE = 80 (HCBS-65-plus - Personal care services)</v>
      </c>
      <c r="V1698" s="7" t="e">
        <f>IF(VLOOKUP($A1698,'V2.5.2 Measures'!$C:$W,26,FALSE)&lt;&gt; "", VLOOKUP($A1698,'V2.5.2 Measures'!$C:$W,26,FALSE),"N/A")</f>
        <v>#REF!</v>
      </c>
      <c r="W1698" s="7" t="e">
        <f>IF(VLOOKUP($A1698,'V2.5.2 Measures'!$C:$W,44,FALSE)&lt;&gt; "", VLOOKUP($A1698,'V2.5.2 Measures'!$C:$W,44,FALSE),"N/A")</f>
        <v>#REF!</v>
      </c>
    </row>
    <row r="1699" spans="1:23" x14ac:dyDescent="0.35">
      <c r="A1699" s="7" t="str">
        <f>'V2.5.2 Measures'!C1162</f>
        <v>FFS10.77</v>
      </c>
      <c r="B1699" s="7" t="str">
        <f>VLOOKUP($A1699,'V2.5.2 Measures'!$C:$W,6,FALSE)</f>
        <v>Medicaid FFS: Original, Crossover, Paid Claims</v>
      </c>
      <c r="C1699" s="7" t="str">
        <f>VLOOKUP($A1699,'V2.5.2 Measures'!$C:$W,8,FALSE)</f>
        <v>No</v>
      </c>
      <c r="D1699" s="7" t="str">
        <f>IF(VLOOKUP($A1699,'V2.5.2 Measures'!$C:$W,4,FALSE)="","",VLOOKUP($A1699,'V2.5.2 Measures'!$C:$W,4,FALSE))</f>
        <v>Claims Percentage</v>
      </c>
      <c r="E1699" s="7" t="str">
        <f>IF((VLOOKUP($A1699,'V2.5.2 Measures'!$C:$W,8,FALSE)&lt;&gt;"")*AND(VLOOKUP($A1699,'V2.5.2 Measures'!$C:$W,8,FALSE)&lt;&gt;"TBD"),VLOOKUP($A1699,'V2.5.2 Measures'!$C:$W,8,FALSE),"N/A")</f>
        <v>No</v>
      </c>
      <c r="F1699" s="7" t="str">
        <f>IF((VLOOKUP($A1699,'V2.5.2 Measures'!$C:$W,9,FALSE)&lt;&gt;"")*AND(VLOOKUP($A1699,'V2.5.2 Measures'!$C:$W,9,FALSE)&lt;&gt;"TBD"),VLOOKUP($A1699,'V2.5.2 Measures'!$C:$W,9,FALSE),"N/A")</f>
        <v>N/A</v>
      </c>
      <c r="G1699" s="7" t="str">
        <f>IF((VLOOKUP($A1699,'V2.5.2 Measures'!$C:$W,10,FALSE)&lt;&gt;"")*AND(VLOOKUP($A1699,'V2.5.2 Measures'!$C:$W,10,FALSE)&lt;&gt;"TBD"),VLOOKUP($A1699,'V2.5.2 Measures'!$C:$W,10,FALSE),"N/A")</f>
        <v>N/A</v>
      </c>
      <c r="H1699" s="7" t="str">
        <f>IF(VLOOKUP($A1699,'V2.5.2 Measures'!$C:$W,14,FALSE)&lt;&gt; "", VLOOKUP($A1699,'V2.5.2 Measures'!$C:$W,14,FALSE),"N/A")</f>
        <v>N/A</v>
      </c>
      <c r="I1699" s="7">
        <f>IF(VLOOKUP($A1699,'V2.5.2 Measures'!$C:$W,15,FALSE)&lt;&gt; "", VLOOKUP($A1699,'V2.5.2 Measures'!$C:$W,15,FALSE),"N/A")</f>
        <v>0.1</v>
      </c>
      <c r="J1699" s="7" t="str">
        <f>IF(VLOOKUP($A1699,'V2.5.2 Measures'!$C:$W,16,FALSE)&lt;&gt; "", VLOOKUP($A1699,'V2.5.2 Measures'!$C:$W,16,FALSE),"N/A")</f>
        <v>N/A</v>
      </c>
      <c r="K1699" s="7" t="str">
        <f>IF(VLOOKUP($A1699,'V2.5.2 Measures'!$C:$W,17,FALSE)&lt;&gt; "", VLOOKUP($A1699,'V2.5.2 Measures'!$C:$W,17,FALSE),"N/A")</f>
        <v>N/A</v>
      </c>
      <c r="L1699" s="7" t="str">
        <f>IF(VLOOKUP($A1699,'V2.5.2 Measures'!$C:$W,18,FALSE)&lt;&gt; "", VLOOKUP($A1699,'V2.5.2 Measures'!$C:$W,18,FALSE),"N/A")</f>
        <v>Default</v>
      </c>
      <c r="M1699" s="7" t="str">
        <f>IF(VLOOKUP($A1699,'V2.5.2 Measures'!$C:$W,19,FALSE)&lt;&gt; "", VLOOKUP($A1699,'V2.5.2 Measures'!$C:$W,19,FALSE),"N/A")</f>
        <v>SAS</v>
      </c>
      <c r="N1699" s="7" t="str">
        <f>IF(VLOOKUP($A1699,'V2.5.2 Measures'!$C:$W,20,FALSE)&lt;&gt; "", VLOOKUP($A1699,'V2.5.2 Measures'!$C:$W,20,FALSE),"N/A")</f>
        <v>V1.1</v>
      </c>
      <c r="O1699" s="7" t="str">
        <f>IF(VLOOKUP($A1699,'V2.5.2 Measures'!$C:$W,21,FALSE)&lt;&gt; "", VLOOKUP($A1699,'V2.5.2 Measures'!$C:$W,21,FALSE),"N/A")</f>
        <v>V2.3</v>
      </c>
      <c r="P1699" s="7" t="e">
        <f>IF(VLOOKUP($A1699,'V2.5.2 Measures'!$C:$W,22,FALSE)&lt;&gt; "", VLOOKUP($A1699,'V2.5.2 Measures'!$C:$W,22,FALSE),"N/A")</f>
        <v>#REF!</v>
      </c>
      <c r="Q1699" s="7" t="e">
        <f>IF(VLOOKUP($A1699,'V2.5.2 Measures'!$C:$W,23,FALSE)&lt;&gt; "", VLOOKUP($A1699,'V2.5.2 Measures'!$C:$W,23,FALSE),"N/A")</f>
        <v>#REF!</v>
      </c>
      <c r="R1699" s="7" t="e">
        <f>IF(VLOOKUP($A1699,'V2.5.2 Measures'!$C:$W,24,FALSE)&lt;&gt; "", VLOOKUP($A1699,'V2.5.2 Measures'!$C:$W,24,FALSE),"N/A")</f>
        <v>#REF!</v>
      </c>
      <c r="S1699" s="7" t="e">
        <f>IF(VLOOKUP($A1699,'V2.5.2 Measures'!$C:$W,25,FALSE)&lt;&gt; "", VLOOKUP($A1699,'V2.5.2 Measures'!$C:$W,25,FALSE),"N/A")</f>
        <v>#REF!</v>
      </c>
      <c r="T1699" s="7" t="str">
        <f>IF(VLOOKUP($A1699,'V2.5.2 Measures'!$C:$W,2,FALSE)&lt;&gt; "", VLOOKUP($A1699,'V2.5.2 Measures'!$C:$W,2,FALSE),"N/A")</f>
        <v>FFS-10-076-77</v>
      </c>
      <c r="U1699" s="7" t="str">
        <f>IF(VLOOKUP($A1699,'V2.5.2 Measures'!$C:$W,3,FALSE)&lt;&gt; "", VLOOKUP($A1699,'V2.5.2 Measures'!$C:$W,3,FALSE),"N/A")</f>
        <v>% of records with TYPE-OF-SERVICE = 81 (HCBS-65-plus - Adult day health services)</v>
      </c>
      <c r="V1699" s="7" t="e">
        <f>IF(VLOOKUP($A1699,'V2.5.2 Measures'!$C:$W,26,FALSE)&lt;&gt; "", VLOOKUP($A1699,'V2.5.2 Measures'!$C:$W,26,FALSE),"N/A")</f>
        <v>#REF!</v>
      </c>
      <c r="W1699" s="7" t="e">
        <f>IF(VLOOKUP($A1699,'V2.5.2 Measures'!$C:$W,44,FALSE)&lt;&gt; "", VLOOKUP($A1699,'V2.5.2 Measures'!$C:$W,44,FALSE),"N/A")</f>
        <v>#REF!</v>
      </c>
    </row>
    <row r="1700" spans="1:23" x14ac:dyDescent="0.35">
      <c r="A1700" s="7" t="str">
        <f>'V2.5.2 Measures'!C1163</f>
        <v>FFS10.78</v>
      </c>
      <c r="B1700" s="7" t="str">
        <f>VLOOKUP($A1700,'V2.5.2 Measures'!$C:$W,6,FALSE)</f>
        <v>Medicaid FFS: Original, Crossover, Paid Claims</v>
      </c>
      <c r="C1700" s="7" t="str">
        <f>VLOOKUP($A1700,'V2.5.2 Measures'!$C:$W,8,FALSE)</f>
        <v>No</v>
      </c>
      <c r="D1700" s="7" t="str">
        <f>IF(VLOOKUP($A1700,'V2.5.2 Measures'!$C:$W,4,FALSE)="","",VLOOKUP($A1700,'V2.5.2 Measures'!$C:$W,4,FALSE))</f>
        <v>Claims Percentage</v>
      </c>
      <c r="E1700" s="7" t="str">
        <f>IF((VLOOKUP($A1700,'V2.5.2 Measures'!$C:$W,8,FALSE)&lt;&gt;"")*AND(VLOOKUP($A1700,'V2.5.2 Measures'!$C:$W,8,FALSE)&lt;&gt;"TBD"),VLOOKUP($A1700,'V2.5.2 Measures'!$C:$W,8,FALSE),"N/A")</f>
        <v>No</v>
      </c>
      <c r="F1700" s="7" t="str">
        <f>IF((VLOOKUP($A1700,'V2.5.2 Measures'!$C:$W,9,FALSE)&lt;&gt;"")*AND(VLOOKUP($A1700,'V2.5.2 Measures'!$C:$W,9,FALSE)&lt;&gt;"TBD"),VLOOKUP($A1700,'V2.5.2 Measures'!$C:$W,9,FALSE),"N/A")</f>
        <v>N/A</v>
      </c>
      <c r="G1700" s="7" t="str">
        <f>IF((VLOOKUP($A1700,'V2.5.2 Measures'!$C:$W,10,FALSE)&lt;&gt;"")*AND(VLOOKUP($A1700,'V2.5.2 Measures'!$C:$W,10,FALSE)&lt;&gt;"TBD"),VLOOKUP($A1700,'V2.5.2 Measures'!$C:$W,10,FALSE),"N/A")</f>
        <v>N/A</v>
      </c>
      <c r="H1700" s="7" t="str">
        <f>IF(VLOOKUP($A1700,'V2.5.2 Measures'!$C:$W,14,FALSE)&lt;&gt; "", VLOOKUP($A1700,'V2.5.2 Measures'!$C:$W,14,FALSE),"N/A")</f>
        <v>N/A</v>
      </c>
      <c r="I1700" s="7">
        <f>IF(VLOOKUP($A1700,'V2.5.2 Measures'!$C:$W,15,FALSE)&lt;&gt; "", VLOOKUP($A1700,'V2.5.2 Measures'!$C:$W,15,FALSE),"N/A")</f>
        <v>0.1</v>
      </c>
      <c r="J1700" s="7" t="str">
        <f>IF(VLOOKUP($A1700,'V2.5.2 Measures'!$C:$W,16,FALSE)&lt;&gt; "", VLOOKUP($A1700,'V2.5.2 Measures'!$C:$W,16,FALSE),"N/A")</f>
        <v>N/A</v>
      </c>
      <c r="K1700" s="7" t="str">
        <f>IF(VLOOKUP($A1700,'V2.5.2 Measures'!$C:$W,17,FALSE)&lt;&gt; "", VLOOKUP($A1700,'V2.5.2 Measures'!$C:$W,17,FALSE),"N/A")</f>
        <v>N/A</v>
      </c>
      <c r="L1700" s="7" t="str">
        <f>IF(VLOOKUP($A1700,'V2.5.2 Measures'!$C:$W,18,FALSE)&lt;&gt; "", VLOOKUP($A1700,'V2.5.2 Measures'!$C:$W,18,FALSE),"N/A")</f>
        <v>Default</v>
      </c>
      <c r="M1700" s="7" t="str">
        <f>IF(VLOOKUP($A1700,'V2.5.2 Measures'!$C:$W,19,FALSE)&lt;&gt; "", VLOOKUP($A1700,'V2.5.2 Measures'!$C:$W,19,FALSE),"N/A")</f>
        <v>SAS</v>
      </c>
      <c r="N1700" s="7" t="str">
        <f>IF(VLOOKUP($A1700,'V2.5.2 Measures'!$C:$W,20,FALSE)&lt;&gt; "", VLOOKUP($A1700,'V2.5.2 Measures'!$C:$W,20,FALSE),"N/A")</f>
        <v>V1.1</v>
      </c>
      <c r="O1700" s="7" t="str">
        <f>IF(VLOOKUP($A1700,'V2.5.2 Measures'!$C:$W,21,FALSE)&lt;&gt; "", VLOOKUP($A1700,'V2.5.2 Measures'!$C:$W,21,FALSE),"N/A")</f>
        <v>V2.3</v>
      </c>
      <c r="P1700" s="7" t="e">
        <f>IF(VLOOKUP($A1700,'V2.5.2 Measures'!$C:$W,22,FALSE)&lt;&gt; "", VLOOKUP($A1700,'V2.5.2 Measures'!$C:$W,22,FALSE),"N/A")</f>
        <v>#REF!</v>
      </c>
      <c r="Q1700" s="7" t="e">
        <f>IF(VLOOKUP($A1700,'V2.5.2 Measures'!$C:$W,23,FALSE)&lt;&gt; "", VLOOKUP($A1700,'V2.5.2 Measures'!$C:$W,23,FALSE),"N/A")</f>
        <v>#REF!</v>
      </c>
      <c r="R1700" s="7" t="e">
        <f>IF(VLOOKUP($A1700,'V2.5.2 Measures'!$C:$W,24,FALSE)&lt;&gt; "", VLOOKUP($A1700,'V2.5.2 Measures'!$C:$W,24,FALSE),"N/A")</f>
        <v>#REF!</v>
      </c>
      <c r="S1700" s="7" t="e">
        <f>IF(VLOOKUP($A1700,'V2.5.2 Measures'!$C:$W,25,FALSE)&lt;&gt; "", VLOOKUP($A1700,'V2.5.2 Measures'!$C:$W,25,FALSE),"N/A")</f>
        <v>#REF!</v>
      </c>
      <c r="T1700" s="7" t="str">
        <f>IF(VLOOKUP($A1700,'V2.5.2 Measures'!$C:$W,2,FALSE)&lt;&gt; "", VLOOKUP($A1700,'V2.5.2 Measures'!$C:$W,2,FALSE),"N/A")</f>
        <v>FFS-10-077-78</v>
      </c>
      <c r="U1700" s="7" t="str">
        <f>IF(VLOOKUP($A1700,'V2.5.2 Measures'!$C:$W,3,FALSE)&lt;&gt; "", VLOOKUP($A1700,'V2.5.2 Measures'!$C:$W,3,FALSE),"N/A")</f>
        <v>% of records with TYPE-OF-SERVICE = 82 (HCBS-65-plus - Respite care services)</v>
      </c>
      <c r="V1700" s="7" t="e">
        <f>IF(VLOOKUP($A1700,'V2.5.2 Measures'!$C:$W,26,FALSE)&lt;&gt; "", VLOOKUP($A1700,'V2.5.2 Measures'!$C:$W,26,FALSE),"N/A")</f>
        <v>#REF!</v>
      </c>
      <c r="W1700" s="7" t="e">
        <f>IF(VLOOKUP($A1700,'V2.5.2 Measures'!$C:$W,44,FALSE)&lt;&gt; "", VLOOKUP($A1700,'V2.5.2 Measures'!$C:$W,44,FALSE),"N/A")</f>
        <v>#REF!</v>
      </c>
    </row>
    <row r="1701" spans="1:23" x14ac:dyDescent="0.35">
      <c r="A1701" s="7" t="str">
        <f>'V2.5.2 Measures'!C1164</f>
        <v>FFS10.79</v>
      </c>
      <c r="B1701" s="7" t="str">
        <f>VLOOKUP($A1701,'V2.5.2 Measures'!$C:$W,6,FALSE)</f>
        <v>Medicaid FFS: Original, Crossover, Paid Claims</v>
      </c>
      <c r="C1701" s="7" t="str">
        <f>VLOOKUP($A1701,'V2.5.2 Measures'!$C:$W,8,FALSE)</f>
        <v>No</v>
      </c>
      <c r="D1701" s="7" t="str">
        <f>IF(VLOOKUP($A1701,'V2.5.2 Measures'!$C:$W,4,FALSE)="","",VLOOKUP($A1701,'V2.5.2 Measures'!$C:$W,4,FALSE))</f>
        <v>Claims Percentage</v>
      </c>
      <c r="E1701" s="7" t="str">
        <f>IF((VLOOKUP($A1701,'V2.5.2 Measures'!$C:$W,8,FALSE)&lt;&gt;"")*AND(VLOOKUP($A1701,'V2.5.2 Measures'!$C:$W,8,FALSE)&lt;&gt;"TBD"),VLOOKUP($A1701,'V2.5.2 Measures'!$C:$W,8,FALSE),"N/A")</f>
        <v>No</v>
      </c>
      <c r="F1701" s="7" t="str">
        <f>IF((VLOOKUP($A1701,'V2.5.2 Measures'!$C:$W,9,FALSE)&lt;&gt;"")*AND(VLOOKUP($A1701,'V2.5.2 Measures'!$C:$W,9,FALSE)&lt;&gt;"TBD"),VLOOKUP($A1701,'V2.5.2 Measures'!$C:$W,9,FALSE),"N/A")</f>
        <v>N/A</v>
      </c>
      <c r="G1701" s="7" t="str">
        <f>IF((VLOOKUP($A1701,'V2.5.2 Measures'!$C:$W,10,FALSE)&lt;&gt;"")*AND(VLOOKUP($A1701,'V2.5.2 Measures'!$C:$W,10,FALSE)&lt;&gt;"TBD"),VLOOKUP($A1701,'V2.5.2 Measures'!$C:$W,10,FALSE),"N/A")</f>
        <v>N/A</v>
      </c>
      <c r="H1701" s="7" t="str">
        <f>IF(VLOOKUP($A1701,'V2.5.2 Measures'!$C:$W,14,FALSE)&lt;&gt; "", VLOOKUP($A1701,'V2.5.2 Measures'!$C:$W,14,FALSE),"N/A")</f>
        <v>N/A</v>
      </c>
      <c r="I1701" s="7">
        <f>IF(VLOOKUP($A1701,'V2.5.2 Measures'!$C:$W,15,FALSE)&lt;&gt; "", VLOOKUP($A1701,'V2.5.2 Measures'!$C:$W,15,FALSE),"N/A")</f>
        <v>0.1</v>
      </c>
      <c r="J1701" s="7" t="str">
        <f>IF(VLOOKUP($A1701,'V2.5.2 Measures'!$C:$W,16,FALSE)&lt;&gt; "", VLOOKUP($A1701,'V2.5.2 Measures'!$C:$W,16,FALSE),"N/A")</f>
        <v>N/A</v>
      </c>
      <c r="K1701" s="7" t="str">
        <f>IF(VLOOKUP($A1701,'V2.5.2 Measures'!$C:$W,17,FALSE)&lt;&gt; "", VLOOKUP($A1701,'V2.5.2 Measures'!$C:$W,17,FALSE),"N/A")</f>
        <v>N/A</v>
      </c>
      <c r="L1701" s="7" t="str">
        <f>IF(VLOOKUP($A1701,'V2.5.2 Measures'!$C:$W,18,FALSE)&lt;&gt; "", VLOOKUP($A1701,'V2.5.2 Measures'!$C:$W,18,FALSE),"N/A")</f>
        <v>Default</v>
      </c>
      <c r="M1701" s="7" t="str">
        <f>IF(VLOOKUP($A1701,'V2.5.2 Measures'!$C:$W,19,FALSE)&lt;&gt; "", VLOOKUP($A1701,'V2.5.2 Measures'!$C:$W,19,FALSE),"N/A")</f>
        <v>SAS</v>
      </c>
      <c r="N1701" s="7" t="str">
        <f>IF(VLOOKUP($A1701,'V2.5.2 Measures'!$C:$W,20,FALSE)&lt;&gt; "", VLOOKUP($A1701,'V2.5.2 Measures'!$C:$W,20,FALSE),"N/A")</f>
        <v>V1.1</v>
      </c>
      <c r="O1701" s="7" t="str">
        <f>IF(VLOOKUP($A1701,'V2.5.2 Measures'!$C:$W,21,FALSE)&lt;&gt; "", VLOOKUP($A1701,'V2.5.2 Measures'!$C:$W,21,FALSE),"N/A")</f>
        <v>V2.3</v>
      </c>
      <c r="P1701" s="7" t="e">
        <f>IF(VLOOKUP($A1701,'V2.5.2 Measures'!$C:$W,22,FALSE)&lt;&gt; "", VLOOKUP($A1701,'V2.5.2 Measures'!$C:$W,22,FALSE),"N/A")</f>
        <v>#REF!</v>
      </c>
      <c r="Q1701" s="7" t="e">
        <f>IF(VLOOKUP($A1701,'V2.5.2 Measures'!$C:$W,23,FALSE)&lt;&gt; "", VLOOKUP($A1701,'V2.5.2 Measures'!$C:$W,23,FALSE),"N/A")</f>
        <v>#REF!</v>
      </c>
      <c r="R1701" s="7" t="e">
        <f>IF(VLOOKUP($A1701,'V2.5.2 Measures'!$C:$W,24,FALSE)&lt;&gt; "", VLOOKUP($A1701,'V2.5.2 Measures'!$C:$W,24,FALSE),"N/A")</f>
        <v>#REF!</v>
      </c>
      <c r="S1701" s="7" t="e">
        <f>IF(VLOOKUP($A1701,'V2.5.2 Measures'!$C:$W,25,FALSE)&lt;&gt; "", VLOOKUP($A1701,'V2.5.2 Measures'!$C:$W,25,FALSE),"N/A")</f>
        <v>#REF!</v>
      </c>
      <c r="T1701" s="7" t="str">
        <f>IF(VLOOKUP($A1701,'V2.5.2 Measures'!$C:$W,2,FALSE)&lt;&gt; "", VLOOKUP($A1701,'V2.5.2 Measures'!$C:$W,2,FALSE),"N/A")</f>
        <v>FFS-10-078-79</v>
      </c>
      <c r="U1701" s="7" t="str">
        <f>IF(VLOOKUP($A1701,'V2.5.2 Measures'!$C:$W,3,FALSE)&lt;&gt; "", VLOOKUP($A1701,'V2.5.2 Measures'!$C:$W,3,FALSE),"N/A")</f>
        <v>% of records with TYPE-OF-SERVICE = 83 (HCBS-65-plus - Other medical and social services)</v>
      </c>
      <c r="V1701" s="7" t="e">
        <f>IF(VLOOKUP($A1701,'V2.5.2 Measures'!$C:$W,26,FALSE)&lt;&gt; "", VLOOKUP($A1701,'V2.5.2 Measures'!$C:$W,26,FALSE),"N/A")</f>
        <v>#REF!</v>
      </c>
      <c r="W1701" s="7" t="e">
        <f>IF(VLOOKUP($A1701,'V2.5.2 Measures'!$C:$W,44,FALSE)&lt;&gt; "", VLOOKUP($A1701,'V2.5.2 Measures'!$C:$W,44,FALSE),"N/A")</f>
        <v>#REF!</v>
      </c>
    </row>
    <row r="1702" spans="1:23" x14ac:dyDescent="0.35">
      <c r="A1702" s="7" t="str">
        <f>'V2.5.2 Measures'!C1165</f>
        <v>FFS10.80</v>
      </c>
      <c r="B1702" s="7" t="str">
        <f>VLOOKUP($A1702,'V2.5.2 Measures'!$C:$W,6,FALSE)</f>
        <v>Medicaid FFS: Original, Crossover, Paid Claims</v>
      </c>
      <c r="C1702" s="7" t="str">
        <f>VLOOKUP($A1702,'V2.5.2 Measures'!$C:$W,8,FALSE)</f>
        <v>No</v>
      </c>
      <c r="D1702" s="7" t="str">
        <f>IF(VLOOKUP($A1702,'V2.5.2 Measures'!$C:$W,4,FALSE)="","",VLOOKUP($A1702,'V2.5.2 Measures'!$C:$W,4,FALSE))</f>
        <v>Claims Percentage</v>
      </c>
      <c r="E1702" s="7" t="str">
        <f>IF((VLOOKUP($A1702,'V2.5.2 Measures'!$C:$W,8,FALSE)&lt;&gt;"")*AND(VLOOKUP($A1702,'V2.5.2 Measures'!$C:$W,8,FALSE)&lt;&gt;"TBD"),VLOOKUP($A1702,'V2.5.2 Measures'!$C:$W,8,FALSE),"N/A")</f>
        <v>No</v>
      </c>
      <c r="F1702" s="7" t="str">
        <f>IF((VLOOKUP($A1702,'V2.5.2 Measures'!$C:$W,9,FALSE)&lt;&gt;"")*AND(VLOOKUP($A1702,'V2.5.2 Measures'!$C:$W,9,FALSE)&lt;&gt;"TBD"),VLOOKUP($A1702,'V2.5.2 Measures'!$C:$W,9,FALSE),"N/A")</f>
        <v>N/A</v>
      </c>
      <c r="G1702" s="7" t="str">
        <f>IF((VLOOKUP($A1702,'V2.5.2 Measures'!$C:$W,10,FALSE)&lt;&gt;"")*AND(VLOOKUP($A1702,'V2.5.2 Measures'!$C:$W,10,FALSE)&lt;&gt;"TBD"),VLOOKUP($A1702,'V2.5.2 Measures'!$C:$W,10,FALSE),"N/A")</f>
        <v>N/A</v>
      </c>
      <c r="H1702" s="7" t="str">
        <f>IF(VLOOKUP($A1702,'V2.5.2 Measures'!$C:$W,14,FALSE)&lt;&gt; "", VLOOKUP($A1702,'V2.5.2 Measures'!$C:$W,14,FALSE),"N/A")</f>
        <v>N/A</v>
      </c>
      <c r="I1702" s="7">
        <f>IF(VLOOKUP($A1702,'V2.5.2 Measures'!$C:$W,15,FALSE)&lt;&gt; "", VLOOKUP($A1702,'V2.5.2 Measures'!$C:$W,15,FALSE),"N/A")</f>
        <v>0.1</v>
      </c>
      <c r="J1702" s="7" t="str">
        <f>IF(VLOOKUP($A1702,'V2.5.2 Measures'!$C:$W,16,FALSE)&lt;&gt; "", VLOOKUP($A1702,'V2.5.2 Measures'!$C:$W,16,FALSE),"N/A")</f>
        <v>N/A</v>
      </c>
      <c r="K1702" s="7" t="str">
        <f>IF(VLOOKUP($A1702,'V2.5.2 Measures'!$C:$W,17,FALSE)&lt;&gt; "", VLOOKUP($A1702,'V2.5.2 Measures'!$C:$W,17,FALSE),"N/A")</f>
        <v>N/A</v>
      </c>
      <c r="L1702" s="7" t="str">
        <f>IF(VLOOKUP($A1702,'V2.5.2 Measures'!$C:$W,18,FALSE)&lt;&gt; "", VLOOKUP($A1702,'V2.5.2 Measures'!$C:$W,18,FALSE),"N/A")</f>
        <v>Default</v>
      </c>
      <c r="M1702" s="7" t="str">
        <f>IF(VLOOKUP($A1702,'V2.5.2 Measures'!$C:$W,19,FALSE)&lt;&gt; "", VLOOKUP($A1702,'V2.5.2 Measures'!$C:$W,19,FALSE),"N/A")</f>
        <v>SAS</v>
      </c>
      <c r="N1702" s="7" t="str">
        <f>IF(VLOOKUP($A1702,'V2.5.2 Measures'!$C:$W,20,FALSE)&lt;&gt; "", VLOOKUP($A1702,'V2.5.2 Measures'!$C:$W,20,FALSE),"N/A")</f>
        <v>V1.1</v>
      </c>
      <c r="O1702" s="7" t="str">
        <f>IF(VLOOKUP($A1702,'V2.5.2 Measures'!$C:$W,21,FALSE)&lt;&gt; "", VLOOKUP($A1702,'V2.5.2 Measures'!$C:$W,21,FALSE),"N/A")</f>
        <v>V2.3</v>
      </c>
      <c r="P1702" s="7" t="e">
        <f>IF(VLOOKUP($A1702,'V2.5.2 Measures'!$C:$W,22,FALSE)&lt;&gt; "", VLOOKUP($A1702,'V2.5.2 Measures'!$C:$W,22,FALSE),"N/A")</f>
        <v>#REF!</v>
      </c>
      <c r="Q1702" s="7" t="e">
        <f>IF(VLOOKUP($A1702,'V2.5.2 Measures'!$C:$W,23,FALSE)&lt;&gt; "", VLOOKUP($A1702,'V2.5.2 Measures'!$C:$W,23,FALSE),"N/A")</f>
        <v>#REF!</v>
      </c>
      <c r="R1702" s="7" t="e">
        <f>IF(VLOOKUP($A1702,'V2.5.2 Measures'!$C:$W,24,FALSE)&lt;&gt; "", VLOOKUP($A1702,'V2.5.2 Measures'!$C:$W,24,FALSE),"N/A")</f>
        <v>#REF!</v>
      </c>
      <c r="S1702" s="7" t="e">
        <f>IF(VLOOKUP($A1702,'V2.5.2 Measures'!$C:$W,25,FALSE)&lt;&gt; "", VLOOKUP($A1702,'V2.5.2 Measures'!$C:$W,25,FALSE),"N/A")</f>
        <v>#REF!</v>
      </c>
      <c r="T1702" s="7" t="str">
        <f>IF(VLOOKUP($A1702,'V2.5.2 Measures'!$C:$W,2,FALSE)&lt;&gt; "", VLOOKUP($A1702,'V2.5.2 Measures'!$C:$W,2,FALSE),"N/A")</f>
        <v>FFS-10-079-80</v>
      </c>
      <c r="U1702" s="7" t="str">
        <f>IF(VLOOKUP($A1702,'V2.5.2 Measures'!$C:$W,3,FALSE)&lt;&gt; "", VLOOKUP($A1702,'V2.5.2 Measures'!$C:$W,3,FALSE),"N/A")</f>
        <v>% of records with TYPE-OF-SERVICE = 85 (Prenatal care and pre-pregnancy family planning services and supplies.)</v>
      </c>
      <c r="V1702" s="7" t="e">
        <f>IF(VLOOKUP($A1702,'V2.5.2 Measures'!$C:$W,26,FALSE)&lt;&gt; "", VLOOKUP($A1702,'V2.5.2 Measures'!$C:$W,26,FALSE),"N/A")</f>
        <v>#REF!</v>
      </c>
      <c r="W1702" s="7" t="e">
        <f>IF(VLOOKUP($A1702,'V2.5.2 Measures'!$C:$W,44,FALSE)&lt;&gt; "", VLOOKUP($A1702,'V2.5.2 Measures'!$C:$W,44,FALSE),"N/A")</f>
        <v>#REF!</v>
      </c>
    </row>
    <row r="1703" spans="1:23" x14ac:dyDescent="0.35">
      <c r="A1703" s="7" t="str">
        <f>'V2.5.2 Measures'!C1166</f>
        <v>FFS10.81</v>
      </c>
      <c r="B1703" s="7" t="str">
        <f>VLOOKUP($A1703,'V2.5.2 Measures'!$C:$W,6,FALSE)</f>
        <v>Medicaid FFS: Original, Crossover, Paid Claims</v>
      </c>
      <c r="C1703" s="7" t="str">
        <f>VLOOKUP($A1703,'V2.5.2 Measures'!$C:$W,8,FALSE)</f>
        <v>No</v>
      </c>
      <c r="D1703" s="7" t="str">
        <f>IF(VLOOKUP($A1703,'V2.5.2 Measures'!$C:$W,4,FALSE)="","",VLOOKUP($A1703,'V2.5.2 Measures'!$C:$W,4,FALSE))</f>
        <v>Claims Percentage</v>
      </c>
      <c r="E1703" s="7" t="str">
        <f>IF((VLOOKUP($A1703,'V2.5.2 Measures'!$C:$W,8,FALSE)&lt;&gt;"")*AND(VLOOKUP($A1703,'V2.5.2 Measures'!$C:$W,8,FALSE)&lt;&gt;"TBD"),VLOOKUP($A1703,'V2.5.2 Measures'!$C:$W,8,FALSE),"N/A")</f>
        <v>No</v>
      </c>
      <c r="F1703" s="7" t="str">
        <f>IF((VLOOKUP($A1703,'V2.5.2 Measures'!$C:$W,9,FALSE)&lt;&gt;"")*AND(VLOOKUP($A1703,'V2.5.2 Measures'!$C:$W,9,FALSE)&lt;&gt;"TBD"),VLOOKUP($A1703,'V2.5.2 Measures'!$C:$W,9,FALSE),"N/A")</f>
        <v>N/A</v>
      </c>
      <c r="G1703" s="7" t="str">
        <f>IF((VLOOKUP($A1703,'V2.5.2 Measures'!$C:$W,10,FALSE)&lt;&gt;"")*AND(VLOOKUP($A1703,'V2.5.2 Measures'!$C:$W,10,FALSE)&lt;&gt;"TBD"),VLOOKUP($A1703,'V2.5.2 Measures'!$C:$W,10,FALSE),"N/A")</f>
        <v>N/A</v>
      </c>
      <c r="H1703" s="7" t="str">
        <f>IF(VLOOKUP($A1703,'V2.5.2 Measures'!$C:$W,14,FALSE)&lt;&gt; "", VLOOKUP($A1703,'V2.5.2 Measures'!$C:$W,14,FALSE),"N/A")</f>
        <v>N/A</v>
      </c>
      <c r="I1703" s="7">
        <f>IF(VLOOKUP($A1703,'V2.5.2 Measures'!$C:$W,15,FALSE)&lt;&gt; "", VLOOKUP($A1703,'V2.5.2 Measures'!$C:$W,15,FALSE),"N/A")</f>
        <v>0.1</v>
      </c>
      <c r="J1703" s="7" t="str">
        <f>IF(VLOOKUP($A1703,'V2.5.2 Measures'!$C:$W,16,FALSE)&lt;&gt; "", VLOOKUP($A1703,'V2.5.2 Measures'!$C:$W,16,FALSE),"N/A")</f>
        <v>N/A</v>
      </c>
      <c r="K1703" s="7" t="str">
        <f>IF(VLOOKUP($A1703,'V2.5.2 Measures'!$C:$W,17,FALSE)&lt;&gt; "", VLOOKUP($A1703,'V2.5.2 Measures'!$C:$W,17,FALSE),"N/A")</f>
        <v>N/A</v>
      </c>
      <c r="L1703" s="7" t="str">
        <f>IF(VLOOKUP($A1703,'V2.5.2 Measures'!$C:$W,18,FALSE)&lt;&gt; "", VLOOKUP($A1703,'V2.5.2 Measures'!$C:$W,18,FALSE),"N/A")</f>
        <v>Default</v>
      </c>
      <c r="M1703" s="7" t="str">
        <f>IF(VLOOKUP($A1703,'V2.5.2 Measures'!$C:$W,19,FALSE)&lt;&gt; "", VLOOKUP($A1703,'V2.5.2 Measures'!$C:$W,19,FALSE),"N/A")</f>
        <v>SAS</v>
      </c>
      <c r="N1703" s="7" t="str">
        <f>IF(VLOOKUP($A1703,'V2.5.2 Measures'!$C:$W,20,FALSE)&lt;&gt; "", VLOOKUP($A1703,'V2.5.2 Measures'!$C:$W,20,FALSE),"N/A")</f>
        <v>V1.1</v>
      </c>
      <c r="O1703" s="7" t="str">
        <f>IF(VLOOKUP($A1703,'V2.5.2 Measures'!$C:$W,21,FALSE)&lt;&gt; "", VLOOKUP($A1703,'V2.5.2 Measures'!$C:$W,21,FALSE),"N/A")</f>
        <v>V2.3</v>
      </c>
      <c r="P1703" s="7" t="e">
        <f>IF(VLOOKUP($A1703,'V2.5.2 Measures'!$C:$W,22,FALSE)&lt;&gt; "", VLOOKUP($A1703,'V2.5.2 Measures'!$C:$W,22,FALSE),"N/A")</f>
        <v>#REF!</v>
      </c>
      <c r="Q1703" s="7" t="e">
        <f>IF(VLOOKUP($A1703,'V2.5.2 Measures'!$C:$W,23,FALSE)&lt;&gt; "", VLOOKUP($A1703,'V2.5.2 Measures'!$C:$W,23,FALSE),"N/A")</f>
        <v>#REF!</v>
      </c>
      <c r="R1703" s="7" t="e">
        <f>IF(VLOOKUP($A1703,'V2.5.2 Measures'!$C:$W,24,FALSE)&lt;&gt; "", VLOOKUP($A1703,'V2.5.2 Measures'!$C:$W,24,FALSE),"N/A")</f>
        <v>#REF!</v>
      </c>
      <c r="S1703" s="7" t="e">
        <f>IF(VLOOKUP($A1703,'V2.5.2 Measures'!$C:$W,25,FALSE)&lt;&gt; "", VLOOKUP($A1703,'V2.5.2 Measures'!$C:$W,25,FALSE),"N/A")</f>
        <v>#REF!</v>
      </c>
      <c r="T1703" s="7" t="str">
        <f>IF(VLOOKUP($A1703,'V2.5.2 Measures'!$C:$W,2,FALSE)&lt;&gt; "", VLOOKUP($A1703,'V2.5.2 Measures'!$C:$W,2,FALSE),"N/A")</f>
        <v>FFS-10-080-81</v>
      </c>
      <c r="U1703" s="7" t="str">
        <f>IF(VLOOKUP($A1703,'V2.5.2 Measures'!$C:$W,3,FALSE)&lt;&gt; "", VLOOKUP($A1703,'V2.5.2 Measures'!$C:$W,3,FALSE),"N/A")</f>
        <v>% of records with TYPE-OF-SERVICE = 87 (Hospice services)</v>
      </c>
      <c r="V1703" s="7" t="e">
        <f>IF(VLOOKUP($A1703,'V2.5.2 Measures'!$C:$W,26,FALSE)&lt;&gt; "", VLOOKUP($A1703,'V2.5.2 Measures'!$C:$W,26,FALSE),"N/A")</f>
        <v>#REF!</v>
      </c>
      <c r="W1703" s="7" t="e">
        <f>IF(VLOOKUP($A1703,'V2.5.2 Measures'!$C:$W,44,FALSE)&lt;&gt; "", VLOOKUP($A1703,'V2.5.2 Measures'!$C:$W,44,FALSE),"N/A")</f>
        <v>#REF!</v>
      </c>
    </row>
    <row r="1704" spans="1:23" x14ac:dyDescent="0.35">
      <c r="A1704" s="7" t="str">
        <f>'V2.5.2 Measures'!C1167</f>
        <v>FFS1.1</v>
      </c>
      <c r="B1704" s="7" t="str">
        <f>VLOOKUP($A1704,'V2.5.2 Measures'!$C:$W,6,FALSE)</f>
        <v>Medicaid FFS: Original, Non-Crossover, Paid Claims</v>
      </c>
      <c r="C1704" s="7" t="str">
        <f>VLOOKUP($A1704,'V2.5.2 Measures'!$C:$W,8,FALSE)</f>
        <v>TA- Inferential</v>
      </c>
      <c r="D1704" s="7" t="str">
        <f>IF(VLOOKUP($A1704,'V2.5.2 Measures'!$C:$W,4,FALSE)="","",VLOOKUP($A1704,'V2.5.2 Measures'!$C:$W,4,FALSE))</f>
        <v>Claims Percentage</v>
      </c>
      <c r="E1704" s="7" t="str">
        <f>IF((VLOOKUP($A1704,'V2.5.2 Measures'!$C:$W,8,FALSE)&lt;&gt;"")*AND(VLOOKUP($A1704,'V2.5.2 Measures'!$C:$W,8,FALSE)&lt;&gt;"TBD"),VLOOKUP($A1704,'V2.5.2 Measures'!$C:$W,8,FALSE),"N/A")</f>
        <v>TA- Inferential</v>
      </c>
      <c r="F1704" s="7" t="str">
        <f>IF((VLOOKUP($A1704,'V2.5.2 Measures'!$C:$W,9,FALSE)&lt;&gt;"")*AND(VLOOKUP($A1704,'V2.5.2 Measures'!$C:$W,9,FALSE)&lt;&gt;"TBD"),VLOOKUP($A1704,'V2.5.2 Measures'!$C:$W,9,FALSE),"N/A")</f>
        <v>Medium</v>
      </c>
      <c r="G1704" s="7" t="str">
        <f>IF((VLOOKUP($A1704,'V2.5.2 Measures'!$C:$W,10,FALSE)&lt;&gt;"")*AND(VLOOKUP($A1704,'V2.5.2 Measures'!$C:$W,10,FALSE)&lt;&gt;"TBD"),VLOOKUP($A1704,'V2.5.2 Measures'!$C:$W,10,FALSE),"N/A")</f>
        <v>N/A</v>
      </c>
      <c r="H1704" s="7">
        <f>IF(VLOOKUP($A1704,'V2.5.2 Measures'!$C:$W,14,FALSE)&lt;&gt; "", VLOOKUP($A1704,'V2.5.2 Measures'!$C:$W,14,FALSE),"N/A")</f>
        <v>1</v>
      </c>
      <c r="I1704" s="7">
        <f>IF(VLOOKUP($A1704,'V2.5.2 Measures'!$C:$W,15,FALSE)&lt;&gt; "", VLOOKUP($A1704,'V2.5.2 Measures'!$C:$W,15,FALSE),"N/A")</f>
        <v>0.05</v>
      </c>
      <c r="J1704" s="7">
        <f>IF(VLOOKUP($A1704,'V2.5.2 Measures'!$C:$W,16,FALSE)&lt;&gt; "", VLOOKUP($A1704,'V2.5.2 Measures'!$C:$W,16,FALSE),"N/A")</f>
        <v>0.75</v>
      </c>
      <c r="K1704" s="7">
        <f>IF(VLOOKUP($A1704,'V2.5.2 Measures'!$C:$W,17,FALSE)&lt;&gt; "", VLOOKUP($A1704,'V2.5.2 Measures'!$C:$W,17,FALSE),"N/A")</f>
        <v>1</v>
      </c>
      <c r="L1704" s="7" t="str">
        <f>IF(VLOOKUP($A1704,'V2.5.2 Measures'!$C:$W,18,FALSE)&lt;&gt; "", VLOOKUP($A1704,'V2.5.2 Measures'!$C:$W,18,FALSE),"N/A")</f>
        <v>Default</v>
      </c>
      <c r="M1704" s="7" t="str">
        <f>IF(VLOOKUP($A1704,'V2.5.2 Measures'!$C:$W,19,FALSE)&lt;&gt; "", VLOOKUP($A1704,'V2.5.2 Measures'!$C:$W,19,FALSE),"N/A")</f>
        <v>SAS</v>
      </c>
      <c r="N1704" s="7" t="str">
        <f>IF(VLOOKUP($A1704,'V2.5.2 Measures'!$C:$W,20,FALSE)&lt;&gt; "", VLOOKUP($A1704,'V2.5.2 Measures'!$C:$W,20,FALSE),"N/A")</f>
        <v>V1.1</v>
      </c>
      <c r="O1704" s="7" t="str">
        <f>IF(VLOOKUP($A1704,'V2.5.2 Measures'!$C:$W,21,FALSE)&lt;&gt; "", VLOOKUP($A1704,'V2.5.2 Measures'!$C:$W,21,FALSE),"N/A")</f>
        <v>V1.6</v>
      </c>
      <c r="P1704" s="7" t="e">
        <f>IF(VLOOKUP($A1704,'V2.5.2 Measures'!$C:$W,22,FALSE)&lt;&gt; "", VLOOKUP($A1704,'V2.5.2 Measures'!$C:$W,22,FALSE),"N/A")</f>
        <v>#REF!</v>
      </c>
      <c r="Q1704" s="7" t="e">
        <f>IF(VLOOKUP($A1704,'V2.5.2 Measures'!$C:$W,23,FALSE)&lt;&gt; "", VLOOKUP($A1704,'V2.5.2 Measures'!$C:$W,23,FALSE),"N/A")</f>
        <v>#REF!</v>
      </c>
      <c r="R1704" s="7" t="e">
        <f>IF(VLOOKUP($A1704,'V2.5.2 Measures'!$C:$W,24,FALSE)&lt;&gt; "", VLOOKUP($A1704,'V2.5.2 Measures'!$C:$W,24,FALSE),"N/A")</f>
        <v>#REF!</v>
      </c>
      <c r="S1704" s="7" t="e">
        <f>IF(VLOOKUP($A1704,'V2.5.2 Measures'!$C:$W,25,FALSE)&lt;&gt; "", VLOOKUP($A1704,'V2.5.2 Measures'!$C:$W,25,FALSE),"N/A")</f>
        <v>#REF!</v>
      </c>
      <c r="T1704" s="7" t="str">
        <f>IF(VLOOKUP($A1704,'V2.5.2 Measures'!$C:$W,2,FALSE)&lt;&gt; "", VLOOKUP($A1704,'V2.5.2 Measures'!$C:$W,2,FALSE),"N/A")</f>
        <v>FFS-1-008-1</v>
      </c>
      <c r="U1704" s="7" t="str">
        <f>IF(VLOOKUP($A1704,'V2.5.2 Measures'!$C:$W,3,FALSE)&lt;&gt; "", VLOOKUP($A1704,'V2.5.2 Measures'!$C:$W,3,FALSE),"N/A")</f>
        <v xml:space="preserve">% of claim headers with Admission Date within the past year </v>
      </c>
      <c r="V1704" s="7" t="e">
        <f>IF(VLOOKUP($A1704,'V2.5.2 Measures'!$C:$W,26,FALSE)&lt;&gt; "", VLOOKUP($A1704,'V2.5.2 Measures'!$C:$W,26,FALSE),"N/A")</f>
        <v>#REF!</v>
      </c>
      <c r="W1704" s="7" t="e">
        <f>IF(VLOOKUP($A1704,'V2.5.2 Measures'!$C:$W,44,FALSE)&lt;&gt; "", VLOOKUP($A1704,'V2.5.2 Measures'!$C:$W,44,FALSE),"N/A")</f>
        <v>#REF!</v>
      </c>
    </row>
    <row r="1705" spans="1:23" x14ac:dyDescent="0.35">
      <c r="A1705" s="7" t="str">
        <f>'V2.5.2 Measures'!C1168</f>
        <v>FFS10.82</v>
      </c>
      <c r="B1705" s="7" t="str">
        <f>VLOOKUP($A1705,'V2.5.2 Measures'!$C:$W,6,FALSE)</f>
        <v>Medicaid FFS: Original, Crossover, Paid Claims</v>
      </c>
      <c r="C1705" s="7" t="str">
        <f>VLOOKUP($A1705,'V2.5.2 Measures'!$C:$W,8,FALSE)</f>
        <v>No</v>
      </c>
      <c r="D1705" s="7" t="str">
        <f>IF(VLOOKUP($A1705,'V2.5.2 Measures'!$C:$W,4,FALSE)="","",VLOOKUP($A1705,'V2.5.2 Measures'!$C:$W,4,FALSE))</f>
        <v>Claims Percentage</v>
      </c>
      <c r="E1705" s="7" t="str">
        <f>IF((VLOOKUP($A1705,'V2.5.2 Measures'!$C:$W,8,FALSE)&lt;&gt;"")*AND(VLOOKUP($A1705,'V2.5.2 Measures'!$C:$W,8,FALSE)&lt;&gt;"TBD"),VLOOKUP($A1705,'V2.5.2 Measures'!$C:$W,8,FALSE),"N/A")</f>
        <v>No</v>
      </c>
      <c r="F1705" s="7" t="str">
        <f>IF((VLOOKUP($A1705,'V2.5.2 Measures'!$C:$W,9,FALSE)&lt;&gt;"")*AND(VLOOKUP($A1705,'V2.5.2 Measures'!$C:$W,9,FALSE)&lt;&gt;"TBD"),VLOOKUP($A1705,'V2.5.2 Measures'!$C:$W,9,FALSE),"N/A")</f>
        <v>N/A</v>
      </c>
      <c r="G1705" s="7" t="str">
        <f>IF((VLOOKUP($A1705,'V2.5.2 Measures'!$C:$W,10,FALSE)&lt;&gt;"")*AND(VLOOKUP($A1705,'V2.5.2 Measures'!$C:$W,10,FALSE)&lt;&gt;"TBD"),VLOOKUP($A1705,'V2.5.2 Measures'!$C:$W,10,FALSE),"N/A")</f>
        <v>N/A</v>
      </c>
      <c r="H1705" s="7" t="str">
        <f>IF(VLOOKUP($A1705,'V2.5.2 Measures'!$C:$W,14,FALSE)&lt;&gt; "", VLOOKUP($A1705,'V2.5.2 Measures'!$C:$W,14,FALSE),"N/A")</f>
        <v>N/A</v>
      </c>
      <c r="I1705" s="7">
        <f>IF(VLOOKUP($A1705,'V2.5.2 Measures'!$C:$W,15,FALSE)&lt;&gt; "", VLOOKUP($A1705,'V2.5.2 Measures'!$C:$W,15,FALSE),"N/A")</f>
        <v>0.1</v>
      </c>
      <c r="J1705" s="7" t="str">
        <f>IF(VLOOKUP($A1705,'V2.5.2 Measures'!$C:$W,16,FALSE)&lt;&gt; "", VLOOKUP($A1705,'V2.5.2 Measures'!$C:$W,16,FALSE),"N/A")</f>
        <v>N/A</v>
      </c>
      <c r="K1705" s="7" t="str">
        <f>IF(VLOOKUP($A1705,'V2.5.2 Measures'!$C:$W,17,FALSE)&lt;&gt; "", VLOOKUP($A1705,'V2.5.2 Measures'!$C:$W,17,FALSE),"N/A")</f>
        <v>N/A</v>
      </c>
      <c r="L1705" s="7" t="str">
        <f>IF(VLOOKUP($A1705,'V2.5.2 Measures'!$C:$W,18,FALSE)&lt;&gt; "", VLOOKUP($A1705,'V2.5.2 Measures'!$C:$W,18,FALSE),"N/A")</f>
        <v>Default</v>
      </c>
      <c r="M1705" s="7" t="str">
        <f>IF(VLOOKUP($A1705,'V2.5.2 Measures'!$C:$W,19,FALSE)&lt;&gt; "", VLOOKUP($A1705,'V2.5.2 Measures'!$C:$W,19,FALSE),"N/A")</f>
        <v>SAS</v>
      </c>
      <c r="N1705" s="7" t="str">
        <f>IF(VLOOKUP($A1705,'V2.5.2 Measures'!$C:$W,20,FALSE)&lt;&gt; "", VLOOKUP($A1705,'V2.5.2 Measures'!$C:$W,20,FALSE),"N/A")</f>
        <v>V1.1</v>
      </c>
      <c r="O1705" s="7" t="str">
        <f>IF(VLOOKUP($A1705,'V2.5.2 Measures'!$C:$W,21,FALSE)&lt;&gt; "", VLOOKUP($A1705,'V2.5.2 Measures'!$C:$W,21,FALSE),"N/A")</f>
        <v>V2.3</v>
      </c>
      <c r="P1705" s="7" t="e">
        <f>IF(VLOOKUP($A1705,'V2.5.2 Measures'!$C:$W,22,FALSE)&lt;&gt; "", VLOOKUP($A1705,'V2.5.2 Measures'!$C:$W,22,FALSE),"N/A")</f>
        <v>#REF!</v>
      </c>
      <c r="Q1705" s="7" t="e">
        <f>IF(VLOOKUP($A1705,'V2.5.2 Measures'!$C:$W,23,FALSE)&lt;&gt; "", VLOOKUP($A1705,'V2.5.2 Measures'!$C:$W,23,FALSE),"N/A")</f>
        <v>#REF!</v>
      </c>
      <c r="R1705" s="7" t="e">
        <f>IF(VLOOKUP($A1705,'V2.5.2 Measures'!$C:$W,24,FALSE)&lt;&gt; "", VLOOKUP($A1705,'V2.5.2 Measures'!$C:$W,24,FALSE),"N/A")</f>
        <v>#REF!</v>
      </c>
      <c r="S1705" s="7" t="e">
        <f>IF(VLOOKUP($A1705,'V2.5.2 Measures'!$C:$W,25,FALSE)&lt;&gt; "", VLOOKUP($A1705,'V2.5.2 Measures'!$C:$W,25,FALSE),"N/A")</f>
        <v>#REF!</v>
      </c>
      <c r="T1705" s="7" t="str">
        <f>IF(VLOOKUP($A1705,'V2.5.2 Measures'!$C:$W,2,FALSE)&lt;&gt; "", VLOOKUP($A1705,'V2.5.2 Measures'!$C:$W,2,FALSE),"N/A")</f>
        <v>FFS-10-081-82</v>
      </c>
      <c r="U1705" s="7" t="str">
        <f>IF(VLOOKUP($A1705,'V2.5.2 Measures'!$C:$W,3,FALSE)&lt;&gt; "", VLOOKUP($A1705,'V2.5.2 Measures'!$C:$W,3,FALSE),"N/A")</f>
        <v>% of records with TYPE-OF-SERVICE = 88 (Any other health care services or items specified by the Secretary and not excluded under regulations.)</v>
      </c>
      <c r="V1705" s="7" t="e">
        <f>IF(VLOOKUP($A1705,'V2.5.2 Measures'!$C:$W,26,FALSE)&lt;&gt; "", VLOOKUP($A1705,'V2.5.2 Measures'!$C:$W,26,FALSE),"N/A")</f>
        <v>#REF!</v>
      </c>
      <c r="W1705" s="7" t="e">
        <f>IF(VLOOKUP($A1705,'V2.5.2 Measures'!$C:$W,44,FALSE)&lt;&gt; "", VLOOKUP($A1705,'V2.5.2 Measures'!$C:$W,44,FALSE),"N/A")</f>
        <v>#REF!</v>
      </c>
    </row>
    <row r="1706" spans="1:23" x14ac:dyDescent="0.35">
      <c r="A1706" s="7" t="str">
        <f>'V2.5.2 Measures'!C1169</f>
        <v>FFS10.83</v>
      </c>
      <c r="B1706" s="7" t="str">
        <f>VLOOKUP($A1706,'V2.5.2 Measures'!$C:$W,6,FALSE)</f>
        <v>Medicaid FFS: Original, Crossover, Paid Claims</v>
      </c>
      <c r="C1706" s="7" t="str">
        <f>VLOOKUP($A1706,'V2.5.2 Measures'!$C:$W,8,FALSE)</f>
        <v>No</v>
      </c>
      <c r="D1706" s="7" t="str">
        <f>IF(VLOOKUP($A1706,'V2.5.2 Measures'!$C:$W,4,FALSE)="","",VLOOKUP($A1706,'V2.5.2 Measures'!$C:$W,4,FALSE))</f>
        <v>Claims Percentage</v>
      </c>
      <c r="E1706" s="7" t="str">
        <f>IF((VLOOKUP($A1706,'V2.5.2 Measures'!$C:$W,8,FALSE)&lt;&gt;"")*AND(VLOOKUP($A1706,'V2.5.2 Measures'!$C:$W,8,FALSE)&lt;&gt;"TBD"),VLOOKUP($A1706,'V2.5.2 Measures'!$C:$W,8,FALSE),"N/A")</f>
        <v>No</v>
      </c>
      <c r="F1706" s="7" t="str">
        <f>IF((VLOOKUP($A1706,'V2.5.2 Measures'!$C:$W,9,FALSE)&lt;&gt;"")*AND(VLOOKUP($A1706,'V2.5.2 Measures'!$C:$W,9,FALSE)&lt;&gt;"TBD"),VLOOKUP($A1706,'V2.5.2 Measures'!$C:$W,9,FALSE),"N/A")</f>
        <v>N/A</v>
      </c>
      <c r="G1706" s="7" t="str">
        <f>IF((VLOOKUP($A1706,'V2.5.2 Measures'!$C:$W,10,FALSE)&lt;&gt;"")*AND(VLOOKUP($A1706,'V2.5.2 Measures'!$C:$W,10,FALSE)&lt;&gt;"TBD"),VLOOKUP($A1706,'V2.5.2 Measures'!$C:$W,10,FALSE),"N/A")</f>
        <v>N/A</v>
      </c>
      <c r="H1706" s="7" t="str">
        <f>IF(VLOOKUP($A1706,'V2.5.2 Measures'!$C:$W,14,FALSE)&lt;&gt; "", VLOOKUP($A1706,'V2.5.2 Measures'!$C:$W,14,FALSE),"N/A")</f>
        <v>N/A</v>
      </c>
      <c r="I1706" s="7">
        <f>IF(VLOOKUP($A1706,'V2.5.2 Measures'!$C:$W,15,FALSE)&lt;&gt; "", VLOOKUP($A1706,'V2.5.2 Measures'!$C:$W,15,FALSE),"N/A")</f>
        <v>0.1</v>
      </c>
      <c r="J1706" s="7" t="str">
        <f>IF(VLOOKUP($A1706,'V2.5.2 Measures'!$C:$W,16,FALSE)&lt;&gt; "", VLOOKUP($A1706,'V2.5.2 Measures'!$C:$W,16,FALSE),"N/A")</f>
        <v>N/A</v>
      </c>
      <c r="K1706" s="7" t="str">
        <f>IF(VLOOKUP($A1706,'V2.5.2 Measures'!$C:$W,17,FALSE)&lt;&gt; "", VLOOKUP($A1706,'V2.5.2 Measures'!$C:$W,17,FALSE),"N/A")</f>
        <v>N/A</v>
      </c>
      <c r="L1706" s="7" t="str">
        <f>IF(VLOOKUP($A1706,'V2.5.2 Measures'!$C:$W,18,FALSE)&lt;&gt; "", VLOOKUP($A1706,'V2.5.2 Measures'!$C:$W,18,FALSE),"N/A")</f>
        <v>Default</v>
      </c>
      <c r="M1706" s="7" t="str">
        <f>IF(VLOOKUP($A1706,'V2.5.2 Measures'!$C:$W,19,FALSE)&lt;&gt; "", VLOOKUP($A1706,'V2.5.2 Measures'!$C:$W,19,FALSE),"N/A")</f>
        <v>SAS</v>
      </c>
      <c r="N1706" s="7" t="str">
        <f>IF(VLOOKUP($A1706,'V2.5.2 Measures'!$C:$W,20,FALSE)&lt;&gt; "", VLOOKUP($A1706,'V2.5.2 Measures'!$C:$W,20,FALSE),"N/A")</f>
        <v>V1.1</v>
      </c>
      <c r="O1706" s="7" t="str">
        <f>IF(VLOOKUP($A1706,'V2.5.2 Measures'!$C:$W,21,FALSE)&lt;&gt; "", VLOOKUP($A1706,'V2.5.2 Measures'!$C:$W,21,FALSE),"N/A")</f>
        <v>V2.3</v>
      </c>
      <c r="P1706" s="7" t="e">
        <f>IF(VLOOKUP($A1706,'V2.5.2 Measures'!$C:$W,22,FALSE)&lt;&gt; "", VLOOKUP($A1706,'V2.5.2 Measures'!$C:$W,22,FALSE),"N/A")</f>
        <v>#REF!</v>
      </c>
      <c r="Q1706" s="7" t="e">
        <f>IF(VLOOKUP($A1706,'V2.5.2 Measures'!$C:$W,23,FALSE)&lt;&gt; "", VLOOKUP($A1706,'V2.5.2 Measures'!$C:$W,23,FALSE),"N/A")</f>
        <v>#REF!</v>
      </c>
      <c r="R1706" s="7" t="e">
        <f>IF(VLOOKUP($A1706,'V2.5.2 Measures'!$C:$W,24,FALSE)&lt;&gt; "", VLOOKUP($A1706,'V2.5.2 Measures'!$C:$W,24,FALSE),"N/A")</f>
        <v>#REF!</v>
      </c>
      <c r="S1706" s="7" t="e">
        <f>IF(VLOOKUP($A1706,'V2.5.2 Measures'!$C:$W,25,FALSE)&lt;&gt; "", VLOOKUP($A1706,'V2.5.2 Measures'!$C:$W,25,FALSE),"N/A")</f>
        <v>#REF!</v>
      </c>
      <c r="T1706" s="7" t="str">
        <f>IF(VLOOKUP($A1706,'V2.5.2 Measures'!$C:$W,2,FALSE)&lt;&gt; "", VLOOKUP($A1706,'V2.5.2 Measures'!$C:$W,2,FALSE),"N/A")</f>
        <v>FFS-10-082-83</v>
      </c>
      <c r="U1706" s="7" t="str">
        <f>IF(VLOOKUP($A1706,'V2.5.2 Measures'!$C:$W,3,FALSE)&lt;&gt; "", VLOOKUP($A1706,'V2.5.2 Measures'!$C:$W,3,FALSE),"N/A")</f>
        <v>% of records with TYPE-OF-SERVICE = 89 (Disposable medical supplies.)</v>
      </c>
      <c r="V1706" s="7" t="e">
        <f>IF(VLOOKUP($A1706,'V2.5.2 Measures'!$C:$W,26,FALSE)&lt;&gt; "", VLOOKUP($A1706,'V2.5.2 Measures'!$C:$W,26,FALSE),"N/A")</f>
        <v>#REF!</v>
      </c>
      <c r="W1706" s="7" t="e">
        <f>IF(VLOOKUP($A1706,'V2.5.2 Measures'!$C:$W,44,FALSE)&lt;&gt; "", VLOOKUP($A1706,'V2.5.2 Measures'!$C:$W,44,FALSE),"N/A")</f>
        <v>#REF!</v>
      </c>
    </row>
    <row r="1707" spans="1:23" x14ac:dyDescent="0.35">
      <c r="A1707" s="7" t="str">
        <f>'V2.5.2 Measures'!C1170</f>
        <v>FFS10.8</v>
      </c>
      <c r="B1707" s="7" t="str">
        <f>VLOOKUP($A1707,'V2.5.2 Measures'!$C:$W,6,FALSE)</f>
        <v>Medicaid FFS: Original, Crossover, Paid Claims</v>
      </c>
      <c r="C1707" s="7" t="str">
        <f>VLOOKUP($A1707,'V2.5.2 Measures'!$C:$W,8,FALSE)</f>
        <v>No</v>
      </c>
      <c r="D1707" s="7" t="str">
        <f>IF(VLOOKUP($A1707,'V2.5.2 Measures'!$C:$W,4,FALSE)="","",VLOOKUP($A1707,'V2.5.2 Measures'!$C:$W,4,FALSE))</f>
        <v>Claims Percentage</v>
      </c>
      <c r="E1707" s="7" t="str">
        <f>IF((VLOOKUP($A1707,'V2.5.2 Measures'!$C:$W,8,FALSE)&lt;&gt;"")*AND(VLOOKUP($A1707,'V2.5.2 Measures'!$C:$W,8,FALSE)&lt;&gt;"TBD"),VLOOKUP($A1707,'V2.5.2 Measures'!$C:$W,8,FALSE),"N/A")</f>
        <v>No</v>
      </c>
      <c r="F1707" s="7" t="str">
        <f>IF((VLOOKUP($A1707,'V2.5.2 Measures'!$C:$W,9,FALSE)&lt;&gt;"")*AND(VLOOKUP($A1707,'V2.5.2 Measures'!$C:$W,9,FALSE)&lt;&gt;"TBD"),VLOOKUP($A1707,'V2.5.2 Measures'!$C:$W,9,FALSE),"N/A")</f>
        <v>N/A</v>
      </c>
      <c r="G1707" s="7" t="str">
        <f>IF((VLOOKUP($A1707,'V2.5.2 Measures'!$C:$W,10,FALSE)&lt;&gt;"")*AND(VLOOKUP($A1707,'V2.5.2 Measures'!$C:$W,10,FALSE)&lt;&gt;"TBD"),VLOOKUP($A1707,'V2.5.2 Measures'!$C:$W,10,FALSE),"N/A")</f>
        <v>N/A</v>
      </c>
      <c r="H1707" s="7" t="str">
        <f>IF(VLOOKUP($A1707,'V2.5.2 Measures'!$C:$W,14,FALSE)&lt;&gt; "", VLOOKUP($A1707,'V2.5.2 Measures'!$C:$W,14,FALSE),"N/A")</f>
        <v>N/A</v>
      </c>
      <c r="I1707" s="7">
        <f>IF(VLOOKUP($A1707,'V2.5.2 Measures'!$C:$W,15,FALSE)&lt;&gt; "", VLOOKUP($A1707,'V2.5.2 Measures'!$C:$W,15,FALSE),"N/A")</f>
        <v>0.1</v>
      </c>
      <c r="J1707" s="7" t="str">
        <f>IF(VLOOKUP($A1707,'V2.5.2 Measures'!$C:$W,16,FALSE)&lt;&gt; "", VLOOKUP($A1707,'V2.5.2 Measures'!$C:$W,16,FALSE),"N/A")</f>
        <v>N/A</v>
      </c>
      <c r="K1707" s="7" t="str">
        <f>IF(VLOOKUP($A1707,'V2.5.2 Measures'!$C:$W,17,FALSE)&lt;&gt; "", VLOOKUP($A1707,'V2.5.2 Measures'!$C:$W,17,FALSE),"N/A")</f>
        <v>N/A</v>
      </c>
      <c r="L1707" s="7" t="str">
        <f>IF(VLOOKUP($A1707,'V2.5.2 Measures'!$C:$W,18,FALSE)&lt;&gt; "", VLOOKUP($A1707,'V2.5.2 Measures'!$C:$W,18,FALSE),"N/A")</f>
        <v>Default</v>
      </c>
      <c r="M1707" s="7" t="str">
        <f>IF(VLOOKUP($A1707,'V2.5.2 Measures'!$C:$W,19,FALSE)&lt;&gt; "", VLOOKUP($A1707,'V2.5.2 Measures'!$C:$W,19,FALSE),"N/A")</f>
        <v>SAS</v>
      </c>
      <c r="N1707" s="7" t="str">
        <f>IF(VLOOKUP($A1707,'V2.5.2 Measures'!$C:$W,20,FALSE)&lt;&gt; "", VLOOKUP($A1707,'V2.5.2 Measures'!$C:$W,20,FALSE),"N/A")</f>
        <v>V1.1</v>
      </c>
      <c r="O1707" s="7" t="str">
        <f>IF(VLOOKUP($A1707,'V2.5.2 Measures'!$C:$W,21,FALSE)&lt;&gt; "", VLOOKUP($A1707,'V2.5.2 Measures'!$C:$W,21,FALSE),"N/A")</f>
        <v>V2.3</v>
      </c>
      <c r="P1707" s="7" t="e">
        <f>IF(VLOOKUP($A1707,'V2.5.2 Measures'!$C:$W,22,FALSE)&lt;&gt; "", VLOOKUP($A1707,'V2.5.2 Measures'!$C:$W,22,FALSE),"N/A")</f>
        <v>#REF!</v>
      </c>
      <c r="Q1707" s="7" t="e">
        <f>IF(VLOOKUP($A1707,'V2.5.2 Measures'!$C:$W,23,FALSE)&lt;&gt; "", VLOOKUP($A1707,'V2.5.2 Measures'!$C:$W,23,FALSE),"N/A")</f>
        <v>#REF!</v>
      </c>
      <c r="R1707" s="7" t="e">
        <f>IF(VLOOKUP($A1707,'V2.5.2 Measures'!$C:$W,24,FALSE)&lt;&gt; "", VLOOKUP($A1707,'V2.5.2 Measures'!$C:$W,24,FALSE),"N/A")</f>
        <v>#REF!</v>
      </c>
      <c r="S1707" s="7" t="e">
        <f>IF(VLOOKUP($A1707,'V2.5.2 Measures'!$C:$W,25,FALSE)&lt;&gt; "", VLOOKUP($A1707,'V2.5.2 Measures'!$C:$W,25,FALSE),"N/A")</f>
        <v>#REF!</v>
      </c>
      <c r="T1707" s="7" t="str">
        <f>IF(VLOOKUP($A1707,'V2.5.2 Measures'!$C:$W,2,FALSE)&lt;&gt; "", VLOOKUP($A1707,'V2.5.2 Measures'!$C:$W,2,FALSE),"N/A")</f>
        <v>FFS-10-083-8</v>
      </c>
      <c r="U1707" s="7" t="str">
        <f>IF(VLOOKUP($A1707,'V2.5.2 Measures'!$C:$W,3,FALSE)&lt;&gt; "", VLOOKUP($A1707,'V2.5.2 Measures'!$C:$W,3,FALSE),"N/A")</f>
        <v>% of records with TYPE-OF-SERVICE = 115 (Residential care)</v>
      </c>
      <c r="V1707" s="7" t="e">
        <f>IF(VLOOKUP($A1707,'V2.5.2 Measures'!$C:$W,26,FALSE)&lt;&gt; "", VLOOKUP($A1707,'V2.5.2 Measures'!$C:$W,26,FALSE),"N/A")</f>
        <v>#REF!</v>
      </c>
      <c r="W1707" s="7" t="e">
        <f>IF(VLOOKUP($A1707,'V2.5.2 Measures'!$C:$W,44,FALSE)&lt;&gt; "", VLOOKUP($A1707,'V2.5.2 Measures'!$C:$W,44,FALSE),"N/A")</f>
        <v>#REF!</v>
      </c>
    </row>
    <row r="1708" spans="1:23" x14ac:dyDescent="0.35">
      <c r="A1708" s="7" t="str">
        <f>'V2.5.2 Measures'!C1171</f>
        <v>FFS10.10</v>
      </c>
      <c r="B1708" s="7" t="str">
        <f>VLOOKUP($A1708,'V2.5.2 Measures'!$C:$W,6,FALSE)</f>
        <v>Medicaid FFS: Original, Crossover, Paid Claims</v>
      </c>
      <c r="C1708" s="7" t="str">
        <f>VLOOKUP($A1708,'V2.5.2 Measures'!$C:$W,8,FALSE)</f>
        <v>No</v>
      </c>
      <c r="D1708" s="7" t="str">
        <f>IF(VLOOKUP($A1708,'V2.5.2 Measures'!$C:$W,4,FALSE)="","",VLOOKUP($A1708,'V2.5.2 Measures'!$C:$W,4,FALSE))</f>
        <v>Claims Percentage</v>
      </c>
      <c r="E1708" s="7" t="str">
        <f>IF((VLOOKUP($A1708,'V2.5.2 Measures'!$C:$W,8,FALSE)&lt;&gt;"")*AND(VLOOKUP($A1708,'V2.5.2 Measures'!$C:$W,8,FALSE)&lt;&gt;"TBD"),VLOOKUP($A1708,'V2.5.2 Measures'!$C:$W,8,FALSE),"N/A")</f>
        <v>No</v>
      </c>
      <c r="F1708" s="7" t="str">
        <f>IF((VLOOKUP($A1708,'V2.5.2 Measures'!$C:$W,9,FALSE)&lt;&gt;"")*AND(VLOOKUP($A1708,'V2.5.2 Measures'!$C:$W,9,FALSE)&lt;&gt;"TBD"),VLOOKUP($A1708,'V2.5.2 Measures'!$C:$W,9,FALSE),"N/A")</f>
        <v>N/A</v>
      </c>
      <c r="G1708" s="7" t="str">
        <f>IF((VLOOKUP($A1708,'V2.5.2 Measures'!$C:$W,10,FALSE)&lt;&gt;"")*AND(VLOOKUP($A1708,'V2.5.2 Measures'!$C:$W,10,FALSE)&lt;&gt;"TBD"),VLOOKUP($A1708,'V2.5.2 Measures'!$C:$W,10,FALSE),"N/A")</f>
        <v>N/A</v>
      </c>
      <c r="H1708" s="7" t="str">
        <f>IF(VLOOKUP($A1708,'V2.5.2 Measures'!$C:$W,14,FALSE)&lt;&gt; "", VLOOKUP($A1708,'V2.5.2 Measures'!$C:$W,14,FALSE),"N/A")</f>
        <v>N/A</v>
      </c>
      <c r="I1708" s="7">
        <f>IF(VLOOKUP($A1708,'V2.5.2 Measures'!$C:$W,15,FALSE)&lt;&gt; "", VLOOKUP($A1708,'V2.5.2 Measures'!$C:$W,15,FALSE),"N/A")</f>
        <v>0.1</v>
      </c>
      <c r="J1708" s="7" t="str">
        <f>IF(VLOOKUP($A1708,'V2.5.2 Measures'!$C:$W,16,FALSE)&lt;&gt; "", VLOOKUP($A1708,'V2.5.2 Measures'!$C:$W,16,FALSE),"N/A")</f>
        <v>N/A</v>
      </c>
      <c r="K1708" s="7" t="str">
        <f>IF(VLOOKUP($A1708,'V2.5.2 Measures'!$C:$W,17,FALSE)&lt;&gt; "", VLOOKUP($A1708,'V2.5.2 Measures'!$C:$W,17,FALSE),"N/A")</f>
        <v>N/A</v>
      </c>
      <c r="L1708" s="7" t="str">
        <f>IF(VLOOKUP($A1708,'V2.5.2 Measures'!$C:$W,18,FALSE)&lt;&gt; "", VLOOKUP($A1708,'V2.5.2 Measures'!$C:$W,18,FALSE),"N/A")</f>
        <v>Default</v>
      </c>
      <c r="M1708" s="7" t="str">
        <f>IF(VLOOKUP($A1708,'V2.5.2 Measures'!$C:$W,19,FALSE)&lt;&gt; "", VLOOKUP($A1708,'V2.5.2 Measures'!$C:$W,19,FALSE),"N/A")</f>
        <v>SAS</v>
      </c>
      <c r="N1708" s="7" t="str">
        <f>IF(VLOOKUP($A1708,'V2.5.2 Measures'!$C:$W,20,FALSE)&lt;&gt; "", VLOOKUP($A1708,'V2.5.2 Measures'!$C:$W,20,FALSE),"N/A")</f>
        <v>V1.1</v>
      </c>
      <c r="O1708" s="7" t="str">
        <f>IF(VLOOKUP($A1708,'V2.5.2 Measures'!$C:$W,21,FALSE)&lt;&gt; "", VLOOKUP($A1708,'V2.5.2 Measures'!$C:$W,21,FALSE),"N/A")</f>
        <v>V2.3</v>
      </c>
      <c r="P1708" s="7" t="e">
        <f>IF(VLOOKUP($A1708,'V2.5.2 Measures'!$C:$W,22,FALSE)&lt;&gt; "", VLOOKUP($A1708,'V2.5.2 Measures'!$C:$W,22,FALSE),"N/A")</f>
        <v>#REF!</v>
      </c>
      <c r="Q1708" s="7" t="e">
        <f>IF(VLOOKUP($A1708,'V2.5.2 Measures'!$C:$W,23,FALSE)&lt;&gt; "", VLOOKUP($A1708,'V2.5.2 Measures'!$C:$W,23,FALSE),"N/A")</f>
        <v>#REF!</v>
      </c>
      <c r="R1708" s="7" t="e">
        <f>IF(VLOOKUP($A1708,'V2.5.2 Measures'!$C:$W,24,FALSE)&lt;&gt; "", VLOOKUP($A1708,'V2.5.2 Measures'!$C:$W,24,FALSE),"N/A")</f>
        <v>#REF!</v>
      </c>
      <c r="S1708" s="7" t="e">
        <f>IF(VLOOKUP($A1708,'V2.5.2 Measures'!$C:$W,25,FALSE)&lt;&gt; "", VLOOKUP($A1708,'V2.5.2 Measures'!$C:$W,25,FALSE),"N/A")</f>
        <v>#REF!</v>
      </c>
      <c r="T1708" s="7" t="str">
        <f>IF(VLOOKUP($A1708,'V2.5.2 Measures'!$C:$W,2,FALSE)&lt;&gt; "", VLOOKUP($A1708,'V2.5.2 Measures'!$C:$W,2,FALSE),"N/A")</f>
        <v>FFS-10-084-10</v>
      </c>
      <c r="U1708" s="7" t="str">
        <f>IF(VLOOKUP($A1708,'V2.5.2 Measures'!$C:$W,3,FALSE)&lt;&gt; "", VLOOKUP($A1708,'V2.5.2 Measures'!$C:$W,3,FALSE),"N/A")</f>
        <v>% of records with TYPE-OF-SERVICE = 127 (Indian Health Service (IHS) - Family Plan)</v>
      </c>
      <c r="V1708" s="7" t="e">
        <f>IF(VLOOKUP($A1708,'V2.5.2 Measures'!$C:$W,26,FALSE)&lt;&gt; "", VLOOKUP($A1708,'V2.5.2 Measures'!$C:$W,26,FALSE),"N/A")</f>
        <v>#REF!</v>
      </c>
      <c r="W1708" s="7" t="e">
        <f>IF(VLOOKUP($A1708,'V2.5.2 Measures'!$C:$W,44,FALSE)&lt;&gt; "", VLOOKUP($A1708,'V2.5.2 Measures'!$C:$W,44,FALSE),"N/A")</f>
        <v>#REF!</v>
      </c>
    </row>
    <row r="1709" spans="1:23" x14ac:dyDescent="0.35">
      <c r="A1709" s="7" t="str">
        <f>'V2.5.2 Measures'!C1172</f>
        <v>FFS10.12</v>
      </c>
      <c r="B1709" s="7" t="str">
        <f>VLOOKUP($A1709,'V2.5.2 Measures'!$C:$W,6,FALSE)</f>
        <v>Medicaid FFS: Original, Crossover, Paid Claims</v>
      </c>
      <c r="C1709" s="7" t="str">
        <f>VLOOKUP($A1709,'V2.5.2 Measures'!$C:$W,8,FALSE)</f>
        <v>No</v>
      </c>
      <c r="D1709" s="7" t="str">
        <f>IF(VLOOKUP($A1709,'V2.5.2 Measures'!$C:$W,4,FALSE)="","",VLOOKUP($A1709,'V2.5.2 Measures'!$C:$W,4,FALSE))</f>
        <v>Claims Percentage</v>
      </c>
      <c r="E1709" s="7" t="str">
        <f>IF((VLOOKUP($A1709,'V2.5.2 Measures'!$C:$W,8,FALSE)&lt;&gt;"")*AND(VLOOKUP($A1709,'V2.5.2 Measures'!$C:$W,8,FALSE)&lt;&gt;"TBD"),VLOOKUP($A1709,'V2.5.2 Measures'!$C:$W,8,FALSE),"N/A")</f>
        <v>No</v>
      </c>
      <c r="F1709" s="7" t="str">
        <f>IF((VLOOKUP($A1709,'V2.5.2 Measures'!$C:$W,9,FALSE)&lt;&gt;"")*AND(VLOOKUP($A1709,'V2.5.2 Measures'!$C:$W,9,FALSE)&lt;&gt;"TBD"),VLOOKUP($A1709,'V2.5.2 Measures'!$C:$W,9,FALSE),"N/A")</f>
        <v>N/A</v>
      </c>
      <c r="G1709" s="7" t="str">
        <f>IF((VLOOKUP($A1709,'V2.5.2 Measures'!$C:$W,10,FALSE)&lt;&gt;"")*AND(VLOOKUP($A1709,'V2.5.2 Measures'!$C:$W,10,FALSE)&lt;&gt;"TBD"),VLOOKUP($A1709,'V2.5.2 Measures'!$C:$W,10,FALSE),"N/A")</f>
        <v>N/A</v>
      </c>
      <c r="H1709" s="7" t="str">
        <f>IF(VLOOKUP($A1709,'V2.5.2 Measures'!$C:$W,14,FALSE)&lt;&gt; "", VLOOKUP($A1709,'V2.5.2 Measures'!$C:$W,14,FALSE),"N/A")</f>
        <v>N/A</v>
      </c>
      <c r="I1709" s="7">
        <f>IF(VLOOKUP($A1709,'V2.5.2 Measures'!$C:$W,15,FALSE)&lt;&gt; "", VLOOKUP($A1709,'V2.5.2 Measures'!$C:$W,15,FALSE),"N/A")</f>
        <v>0.1</v>
      </c>
      <c r="J1709" s="7" t="str">
        <f>IF(VLOOKUP($A1709,'V2.5.2 Measures'!$C:$W,16,FALSE)&lt;&gt; "", VLOOKUP($A1709,'V2.5.2 Measures'!$C:$W,16,FALSE),"N/A")</f>
        <v>N/A</v>
      </c>
      <c r="K1709" s="7" t="str">
        <f>IF(VLOOKUP($A1709,'V2.5.2 Measures'!$C:$W,17,FALSE)&lt;&gt; "", VLOOKUP($A1709,'V2.5.2 Measures'!$C:$W,17,FALSE),"N/A")</f>
        <v>N/A</v>
      </c>
      <c r="L1709" s="7" t="str">
        <f>IF(VLOOKUP($A1709,'V2.5.2 Measures'!$C:$W,18,FALSE)&lt;&gt; "", VLOOKUP($A1709,'V2.5.2 Measures'!$C:$W,18,FALSE),"N/A")</f>
        <v>Default</v>
      </c>
      <c r="M1709" s="7" t="str">
        <f>IF(VLOOKUP($A1709,'V2.5.2 Measures'!$C:$W,19,FALSE)&lt;&gt; "", VLOOKUP($A1709,'V2.5.2 Measures'!$C:$W,19,FALSE),"N/A")</f>
        <v>SAS</v>
      </c>
      <c r="N1709" s="7" t="str">
        <f>IF(VLOOKUP($A1709,'V2.5.2 Measures'!$C:$W,20,FALSE)&lt;&gt; "", VLOOKUP($A1709,'V2.5.2 Measures'!$C:$W,20,FALSE),"N/A")</f>
        <v>V1.1</v>
      </c>
      <c r="O1709" s="7" t="str">
        <f>IF(VLOOKUP($A1709,'V2.5.2 Measures'!$C:$W,21,FALSE)&lt;&gt; "", VLOOKUP($A1709,'V2.5.2 Measures'!$C:$W,21,FALSE),"N/A")</f>
        <v>V2.3</v>
      </c>
      <c r="P1709" s="7" t="e">
        <f>IF(VLOOKUP($A1709,'V2.5.2 Measures'!$C:$W,22,FALSE)&lt;&gt; "", VLOOKUP($A1709,'V2.5.2 Measures'!$C:$W,22,FALSE),"N/A")</f>
        <v>#REF!</v>
      </c>
      <c r="Q1709" s="7" t="e">
        <f>IF(VLOOKUP($A1709,'V2.5.2 Measures'!$C:$W,23,FALSE)&lt;&gt; "", VLOOKUP($A1709,'V2.5.2 Measures'!$C:$W,23,FALSE),"N/A")</f>
        <v>#REF!</v>
      </c>
      <c r="R1709" s="7" t="e">
        <f>IF(VLOOKUP($A1709,'V2.5.2 Measures'!$C:$W,24,FALSE)&lt;&gt; "", VLOOKUP($A1709,'V2.5.2 Measures'!$C:$W,24,FALSE),"N/A")</f>
        <v>#REF!</v>
      </c>
      <c r="S1709" s="7" t="e">
        <f>IF(VLOOKUP($A1709,'V2.5.2 Measures'!$C:$W,25,FALSE)&lt;&gt; "", VLOOKUP($A1709,'V2.5.2 Measures'!$C:$W,25,FALSE),"N/A")</f>
        <v>#REF!</v>
      </c>
      <c r="T1709" s="7" t="str">
        <f>IF(VLOOKUP($A1709,'V2.5.2 Measures'!$C:$W,2,FALSE)&lt;&gt; "", VLOOKUP($A1709,'V2.5.2 Measures'!$C:$W,2,FALSE),"N/A")</f>
        <v>FFS-10-085-12</v>
      </c>
      <c r="U1709" s="7" t="str">
        <f>IF(VLOOKUP($A1709,'V2.5.2 Measures'!$C:$W,3,FALSE)&lt;&gt; "", VLOOKUP($A1709,'V2.5.2 Measures'!$C:$W,3,FALSE),"N/A")</f>
        <v>% of records with TYPE-OF-SERVICE = 131 (Drug Rebates)</v>
      </c>
      <c r="V1709" s="7" t="e">
        <f>IF(VLOOKUP($A1709,'V2.5.2 Measures'!$C:$W,26,FALSE)&lt;&gt; "", VLOOKUP($A1709,'V2.5.2 Measures'!$C:$W,26,FALSE),"N/A")</f>
        <v>#REF!</v>
      </c>
      <c r="W1709" s="7" t="e">
        <f>IF(VLOOKUP($A1709,'V2.5.2 Measures'!$C:$W,44,FALSE)&lt;&gt; "", VLOOKUP($A1709,'V2.5.2 Measures'!$C:$W,44,FALSE),"N/A")</f>
        <v>#REF!</v>
      </c>
    </row>
    <row r="1710" spans="1:23" x14ac:dyDescent="0.35">
      <c r="A1710" s="7" t="str">
        <f>'V2.5.2 Measures'!C1173</f>
        <v>FFS1.4</v>
      </c>
      <c r="B1710" s="7" t="str">
        <f>VLOOKUP($A1710,'V2.5.2 Measures'!$C:$W,6,FALSE)</f>
        <v>Medicaid FFS: Original, Non-Crossover, Paid Claims</v>
      </c>
      <c r="C1710" s="7" t="str">
        <f>VLOOKUP($A1710,'V2.5.2 Measures'!$C:$W,8,FALSE)</f>
        <v>TA- Inferential</v>
      </c>
      <c r="D1710" s="7" t="str">
        <f>IF(VLOOKUP($A1710,'V2.5.2 Measures'!$C:$W,4,FALSE)="","",VLOOKUP($A1710,'V2.5.2 Measures'!$C:$W,4,FALSE))</f>
        <v>Claims Percentage</v>
      </c>
      <c r="E1710" s="7" t="str">
        <f>IF((VLOOKUP($A1710,'V2.5.2 Measures'!$C:$W,8,FALSE)&lt;&gt;"")*AND(VLOOKUP($A1710,'V2.5.2 Measures'!$C:$W,8,FALSE)&lt;&gt;"TBD"),VLOOKUP($A1710,'V2.5.2 Measures'!$C:$W,8,FALSE),"N/A")</f>
        <v>TA- Inferential</v>
      </c>
      <c r="F1710" s="7" t="str">
        <f>IF((VLOOKUP($A1710,'V2.5.2 Measures'!$C:$W,9,FALSE)&lt;&gt;"")*AND(VLOOKUP($A1710,'V2.5.2 Measures'!$C:$W,9,FALSE)&lt;&gt;"TBD"),VLOOKUP($A1710,'V2.5.2 Measures'!$C:$W,9,FALSE),"N/A")</f>
        <v>Medium</v>
      </c>
      <c r="G1710" s="7" t="str">
        <f>IF((VLOOKUP($A1710,'V2.5.2 Measures'!$C:$W,10,FALSE)&lt;&gt;"")*AND(VLOOKUP($A1710,'V2.5.2 Measures'!$C:$W,10,FALSE)&lt;&gt;"TBD"),VLOOKUP($A1710,'V2.5.2 Measures'!$C:$W,10,FALSE),"N/A")</f>
        <v>N/A</v>
      </c>
      <c r="H1710" s="7">
        <f>IF(VLOOKUP($A1710,'V2.5.2 Measures'!$C:$W,14,FALSE)&lt;&gt; "", VLOOKUP($A1710,'V2.5.2 Measures'!$C:$W,14,FALSE),"N/A")</f>
        <v>0.95</v>
      </c>
      <c r="I1710" s="7">
        <f>IF(VLOOKUP($A1710,'V2.5.2 Measures'!$C:$W,15,FALSE)&lt;&gt; "", VLOOKUP($A1710,'V2.5.2 Measures'!$C:$W,15,FALSE),"N/A")</f>
        <v>0.05</v>
      </c>
      <c r="J1710" s="7" t="str">
        <f>IF(VLOOKUP($A1710,'V2.5.2 Measures'!$C:$W,16,FALSE)&lt;&gt; "", VLOOKUP($A1710,'V2.5.2 Measures'!$C:$W,16,FALSE),"N/A")</f>
        <v>0.65</v>
      </c>
      <c r="K1710" s="7" t="str">
        <f>IF(VLOOKUP($A1710,'V2.5.2 Measures'!$C:$W,17,FALSE)&lt;&gt; "", VLOOKUP($A1710,'V2.5.2 Measures'!$C:$W,17,FALSE),"N/A")</f>
        <v>0.9999</v>
      </c>
      <c r="L1710" s="7" t="str">
        <f>IF(VLOOKUP($A1710,'V2.5.2 Measures'!$C:$W,18,FALSE)&lt;&gt; "", VLOOKUP($A1710,'V2.5.2 Measures'!$C:$W,18,FALSE),"N/A")</f>
        <v>Default</v>
      </c>
      <c r="M1710" s="7" t="str">
        <f>IF(VLOOKUP($A1710,'V2.5.2 Measures'!$C:$W,19,FALSE)&lt;&gt; "", VLOOKUP($A1710,'V2.5.2 Measures'!$C:$W,19,FALSE),"N/A")</f>
        <v>SAS</v>
      </c>
      <c r="N1710" s="7" t="str">
        <f>IF(VLOOKUP($A1710,'V2.5.2 Measures'!$C:$W,20,FALSE)&lt;&gt; "", VLOOKUP($A1710,'V2.5.2 Measures'!$C:$W,20,FALSE),"N/A")</f>
        <v>V1.1</v>
      </c>
      <c r="O1710" s="7" t="str">
        <f>IF(VLOOKUP($A1710,'V2.5.2 Measures'!$C:$W,21,FALSE)&lt;&gt; "", VLOOKUP($A1710,'V2.5.2 Measures'!$C:$W,21,FALSE),"N/A")</f>
        <v>V1.6</v>
      </c>
      <c r="P1710" s="7" t="e">
        <f>IF(VLOOKUP($A1710,'V2.5.2 Measures'!$C:$W,22,FALSE)&lt;&gt; "", VLOOKUP($A1710,'V2.5.2 Measures'!$C:$W,22,FALSE),"N/A")</f>
        <v>#REF!</v>
      </c>
      <c r="Q1710" s="7" t="e">
        <f>IF(VLOOKUP($A1710,'V2.5.2 Measures'!$C:$W,23,FALSE)&lt;&gt; "", VLOOKUP($A1710,'V2.5.2 Measures'!$C:$W,23,FALSE),"N/A")</f>
        <v>#REF!</v>
      </c>
      <c r="R1710" s="7" t="e">
        <f>IF(VLOOKUP($A1710,'V2.5.2 Measures'!$C:$W,24,FALSE)&lt;&gt; "", VLOOKUP($A1710,'V2.5.2 Measures'!$C:$W,24,FALSE),"N/A")</f>
        <v>#REF!</v>
      </c>
      <c r="S1710" s="7" t="e">
        <f>IF(VLOOKUP($A1710,'V2.5.2 Measures'!$C:$W,25,FALSE)&lt;&gt; "", VLOOKUP($A1710,'V2.5.2 Measures'!$C:$W,25,FALSE),"N/A")</f>
        <v>#REF!</v>
      </c>
      <c r="T1710" s="7" t="str">
        <f>IF(VLOOKUP($A1710,'V2.5.2 Measures'!$C:$W,2,FALSE)&lt;&gt; "", VLOOKUP($A1710,'V2.5.2 Measures'!$C:$W,2,FALSE),"N/A")</f>
        <v>FFS-1-009-4</v>
      </c>
      <c r="U1710" s="7" t="str">
        <f>IF(VLOOKUP($A1710,'V2.5.2 Measures'!$C:$W,3,FALSE)&lt;&gt; "", VLOOKUP($A1710,'V2.5.2 Measures'!$C:$W,3,FALSE),"N/A")</f>
        <v>% of claim headers with home Patient Status</v>
      </c>
      <c r="V1710" s="7" t="e">
        <f>IF(VLOOKUP($A1710,'V2.5.2 Measures'!$C:$W,26,FALSE)&lt;&gt; "", VLOOKUP($A1710,'V2.5.2 Measures'!$C:$W,26,FALSE),"N/A")</f>
        <v>#REF!</v>
      </c>
      <c r="W1710" s="7" t="e">
        <f>IF(VLOOKUP($A1710,'V2.5.2 Measures'!$C:$W,44,FALSE)&lt;&gt; "", VLOOKUP($A1710,'V2.5.2 Measures'!$C:$W,44,FALSE),"N/A")</f>
        <v>#REF!</v>
      </c>
    </row>
    <row r="1711" spans="1:23" x14ac:dyDescent="0.35">
      <c r="A1711" s="7" t="str">
        <f>'V2.5.2 Measures'!C1174</f>
        <v>FFS1.17</v>
      </c>
      <c r="B1711" s="7" t="str">
        <f>VLOOKUP($A1711,'V2.5.2 Measures'!$C:$W,6,FALSE)</f>
        <v>Medicaid FFS: Original, Non-Crossover, Paid Claims</v>
      </c>
      <c r="C1711" s="7" t="str">
        <f>VLOOKUP($A1711,'V2.5.2 Measures'!$C:$W,8,FALSE)</f>
        <v>TA- Inferential</v>
      </c>
      <c r="D1711" s="7" t="str">
        <f>IF(VLOOKUP($A1711,'V2.5.2 Measures'!$C:$W,4,FALSE)="","",VLOOKUP($A1711,'V2.5.2 Measures'!$C:$W,4,FALSE))</f>
        <v>Claims Percentage</v>
      </c>
      <c r="E1711" s="7" t="str">
        <f>IF((VLOOKUP($A1711,'V2.5.2 Measures'!$C:$W,8,FALSE)&lt;&gt;"")*AND(VLOOKUP($A1711,'V2.5.2 Measures'!$C:$W,8,FALSE)&lt;&gt;"TBD"),VLOOKUP($A1711,'V2.5.2 Measures'!$C:$W,8,FALSE),"N/A")</f>
        <v>TA- Inferential</v>
      </c>
      <c r="F1711" s="7" t="str">
        <f>IF((VLOOKUP($A1711,'V2.5.2 Measures'!$C:$W,9,FALSE)&lt;&gt;"")*AND(VLOOKUP($A1711,'V2.5.2 Measures'!$C:$W,9,FALSE)&lt;&gt;"TBD"),VLOOKUP($A1711,'V2.5.2 Measures'!$C:$W,9,FALSE),"N/A")</f>
        <v>Medium</v>
      </c>
      <c r="G1711" s="7" t="str">
        <f>IF((VLOOKUP($A1711,'V2.5.2 Measures'!$C:$W,10,FALSE)&lt;&gt;"")*AND(VLOOKUP($A1711,'V2.5.2 Measures'!$C:$W,10,FALSE)&lt;&gt;"TBD"),VLOOKUP($A1711,'V2.5.2 Measures'!$C:$W,10,FALSE),"N/A")</f>
        <v>N/A</v>
      </c>
      <c r="H1711" s="7">
        <f>IF(VLOOKUP($A1711,'V2.5.2 Measures'!$C:$W,14,FALSE)&lt;&gt; "", VLOOKUP($A1711,'V2.5.2 Measures'!$C:$W,14,FALSE),"N/A")</f>
        <v>0.12</v>
      </c>
      <c r="I1711" s="7">
        <f>IF(VLOOKUP($A1711,'V2.5.2 Measures'!$C:$W,15,FALSE)&lt;&gt; "", VLOOKUP($A1711,'V2.5.2 Measures'!$C:$W,15,FALSE),"N/A")</f>
        <v>0.05</v>
      </c>
      <c r="J1711" s="7" t="str">
        <f>IF(VLOOKUP($A1711,'V2.5.2 Measures'!$C:$W,16,FALSE)&lt;&gt; "", VLOOKUP($A1711,'V2.5.2 Measures'!$C:$W,16,FALSE),"N/A")</f>
        <v>0.0001</v>
      </c>
      <c r="K1711" s="7" t="str">
        <f>IF(VLOOKUP($A1711,'V2.5.2 Measures'!$C:$W,17,FALSE)&lt;&gt; "", VLOOKUP($A1711,'V2.5.2 Measures'!$C:$W,17,FALSE),"N/A")</f>
        <v>0.2</v>
      </c>
      <c r="L1711" s="7" t="str">
        <f>IF(VLOOKUP($A1711,'V2.5.2 Measures'!$C:$W,18,FALSE)&lt;&gt; "", VLOOKUP($A1711,'V2.5.2 Measures'!$C:$W,18,FALSE),"N/A")</f>
        <v>Default</v>
      </c>
      <c r="M1711" s="7" t="str">
        <f>IF(VLOOKUP($A1711,'V2.5.2 Measures'!$C:$W,19,FALSE)&lt;&gt; "", VLOOKUP($A1711,'V2.5.2 Measures'!$C:$W,19,FALSE),"N/A")</f>
        <v>SAS</v>
      </c>
      <c r="N1711" s="7" t="str">
        <f>IF(VLOOKUP($A1711,'V2.5.2 Measures'!$C:$W,20,FALSE)&lt;&gt; "", VLOOKUP($A1711,'V2.5.2 Measures'!$C:$W,20,FALSE),"N/A")</f>
        <v>V1.1</v>
      </c>
      <c r="O1711" s="7" t="str">
        <f>IF(VLOOKUP($A1711,'V2.5.2 Measures'!$C:$W,21,FALSE)&lt;&gt; "", VLOOKUP($A1711,'V2.5.2 Measures'!$C:$W,21,FALSE),"N/A")</f>
        <v>V1.6</v>
      </c>
      <c r="P1711" s="7" t="e">
        <f>IF(VLOOKUP($A1711,'V2.5.2 Measures'!$C:$W,22,FALSE)&lt;&gt; "", VLOOKUP($A1711,'V2.5.2 Measures'!$C:$W,22,FALSE),"N/A")</f>
        <v>#REF!</v>
      </c>
      <c r="Q1711" s="7" t="e">
        <f>IF(VLOOKUP($A1711,'V2.5.2 Measures'!$C:$W,23,FALSE)&lt;&gt; "", VLOOKUP($A1711,'V2.5.2 Measures'!$C:$W,23,FALSE),"N/A")</f>
        <v>#REF!</v>
      </c>
      <c r="R1711" s="7" t="e">
        <f>IF(VLOOKUP($A1711,'V2.5.2 Measures'!$C:$W,24,FALSE)&lt;&gt; "", VLOOKUP($A1711,'V2.5.2 Measures'!$C:$W,24,FALSE),"N/A")</f>
        <v>#REF!</v>
      </c>
      <c r="S1711" s="7" t="e">
        <f>IF(VLOOKUP($A1711,'V2.5.2 Measures'!$C:$W,25,FALSE)&lt;&gt; "", VLOOKUP($A1711,'V2.5.2 Measures'!$C:$W,25,FALSE),"N/A")</f>
        <v>#REF!</v>
      </c>
      <c r="T1711" s="7" t="str">
        <f>IF(VLOOKUP($A1711,'V2.5.2 Measures'!$C:$W,2,FALSE)&lt;&gt; "", VLOOKUP($A1711,'V2.5.2 Measures'!$C:$W,2,FALSE),"N/A")</f>
        <v>FFS-1-010-17</v>
      </c>
      <c r="U1711" s="7" t="str">
        <f>IF(VLOOKUP($A1711,'V2.5.2 Measures'!$C:$W,3,FALSE)&lt;&gt; "", VLOOKUP($A1711,'V2.5.2 Measures'!$C:$W,3,FALSE),"N/A")</f>
        <v xml:space="preserve">% of claim headers with Patient Status of other institution </v>
      </c>
      <c r="V1711" s="7" t="e">
        <f>IF(VLOOKUP($A1711,'V2.5.2 Measures'!$C:$W,26,FALSE)&lt;&gt; "", VLOOKUP($A1711,'V2.5.2 Measures'!$C:$W,26,FALSE),"N/A")</f>
        <v>#REF!</v>
      </c>
      <c r="W1711" s="7" t="e">
        <f>IF(VLOOKUP($A1711,'V2.5.2 Measures'!$C:$W,44,FALSE)&lt;&gt; "", VLOOKUP($A1711,'V2.5.2 Measures'!$C:$W,44,FALSE),"N/A")</f>
        <v>#REF!</v>
      </c>
    </row>
    <row r="1712" spans="1:23" x14ac:dyDescent="0.35">
      <c r="A1712" s="7" t="str">
        <f>'V2.5.2 Measures'!C1175</f>
        <v>FFS1.2</v>
      </c>
      <c r="B1712" s="7" t="str">
        <f>VLOOKUP($A1712,'V2.5.2 Measures'!$C:$W,6,FALSE)</f>
        <v>Medicaid FFS: Original, Non-Crossover, Paid Claims</v>
      </c>
      <c r="C1712" s="7" t="str">
        <f>VLOOKUP($A1712,'V2.5.2 Measures'!$C:$W,8,FALSE)</f>
        <v>TA- Inferential</v>
      </c>
      <c r="D1712" s="7" t="str">
        <f>IF(VLOOKUP($A1712,'V2.5.2 Measures'!$C:$W,4,FALSE)="","",VLOOKUP($A1712,'V2.5.2 Measures'!$C:$W,4,FALSE))</f>
        <v>Claims Percentage</v>
      </c>
      <c r="E1712" s="7" t="str">
        <f>IF((VLOOKUP($A1712,'V2.5.2 Measures'!$C:$W,8,FALSE)&lt;&gt;"")*AND(VLOOKUP($A1712,'V2.5.2 Measures'!$C:$W,8,FALSE)&lt;&gt;"TBD"),VLOOKUP($A1712,'V2.5.2 Measures'!$C:$W,8,FALSE),"N/A")</f>
        <v>TA- Inferential</v>
      </c>
      <c r="F1712" s="7" t="str">
        <f>IF((VLOOKUP($A1712,'V2.5.2 Measures'!$C:$W,9,FALSE)&lt;&gt;"")*AND(VLOOKUP($A1712,'V2.5.2 Measures'!$C:$W,9,FALSE)&lt;&gt;"TBD"),VLOOKUP($A1712,'V2.5.2 Measures'!$C:$W,9,FALSE),"N/A")</f>
        <v>Medium</v>
      </c>
      <c r="G1712" s="7" t="str">
        <f>IF((VLOOKUP($A1712,'V2.5.2 Measures'!$C:$W,10,FALSE)&lt;&gt;"")*AND(VLOOKUP($A1712,'V2.5.2 Measures'!$C:$W,10,FALSE)&lt;&gt;"TBD"),VLOOKUP($A1712,'V2.5.2 Measures'!$C:$W,10,FALSE),"N/A")</f>
        <v>N/A</v>
      </c>
      <c r="H1712" s="7">
        <f>IF(VLOOKUP($A1712,'V2.5.2 Measures'!$C:$W,14,FALSE)&lt;&gt; "", VLOOKUP($A1712,'V2.5.2 Measures'!$C:$W,14,FALSE),"N/A")</f>
        <v>0.03</v>
      </c>
      <c r="I1712" s="7">
        <f>IF(VLOOKUP($A1712,'V2.5.2 Measures'!$C:$W,15,FALSE)&lt;&gt; "", VLOOKUP($A1712,'V2.5.2 Measures'!$C:$W,15,FALSE),"N/A")</f>
        <v>0.05</v>
      </c>
      <c r="J1712" s="7" t="str">
        <f>IF(VLOOKUP($A1712,'V2.5.2 Measures'!$C:$W,16,FALSE)&lt;&gt; "", VLOOKUP($A1712,'V2.5.2 Measures'!$C:$W,16,FALSE),"N/A")</f>
        <v>0.0001</v>
      </c>
      <c r="K1712" s="7" t="str">
        <f>IF(VLOOKUP($A1712,'V2.5.2 Measures'!$C:$W,17,FALSE)&lt;&gt; "", VLOOKUP($A1712,'V2.5.2 Measures'!$C:$W,17,FALSE),"N/A")</f>
        <v>0.1</v>
      </c>
      <c r="L1712" s="7" t="str">
        <f>IF(VLOOKUP($A1712,'V2.5.2 Measures'!$C:$W,18,FALSE)&lt;&gt; "", VLOOKUP($A1712,'V2.5.2 Measures'!$C:$W,18,FALSE),"N/A")</f>
        <v>Default</v>
      </c>
      <c r="M1712" s="7" t="str">
        <f>IF(VLOOKUP($A1712,'V2.5.2 Measures'!$C:$W,19,FALSE)&lt;&gt; "", VLOOKUP($A1712,'V2.5.2 Measures'!$C:$W,19,FALSE),"N/A")</f>
        <v>SAS</v>
      </c>
      <c r="N1712" s="7" t="str">
        <f>IF(VLOOKUP($A1712,'V2.5.2 Measures'!$C:$W,20,FALSE)&lt;&gt; "", VLOOKUP($A1712,'V2.5.2 Measures'!$C:$W,20,FALSE),"N/A")</f>
        <v>V1.1</v>
      </c>
      <c r="O1712" s="7" t="str">
        <f>IF(VLOOKUP($A1712,'V2.5.2 Measures'!$C:$W,21,FALSE)&lt;&gt; "", VLOOKUP($A1712,'V2.5.2 Measures'!$C:$W,21,FALSE),"N/A")</f>
        <v>V1.6</v>
      </c>
      <c r="P1712" s="7" t="e">
        <f>IF(VLOOKUP($A1712,'V2.5.2 Measures'!$C:$W,22,FALSE)&lt;&gt; "", VLOOKUP($A1712,'V2.5.2 Measures'!$C:$W,22,FALSE),"N/A")</f>
        <v>#REF!</v>
      </c>
      <c r="Q1712" s="7" t="e">
        <f>IF(VLOOKUP($A1712,'V2.5.2 Measures'!$C:$W,23,FALSE)&lt;&gt; "", VLOOKUP($A1712,'V2.5.2 Measures'!$C:$W,23,FALSE),"N/A")</f>
        <v>#REF!</v>
      </c>
      <c r="R1712" s="7" t="e">
        <f>IF(VLOOKUP($A1712,'V2.5.2 Measures'!$C:$W,24,FALSE)&lt;&gt; "", VLOOKUP($A1712,'V2.5.2 Measures'!$C:$W,24,FALSE),"N/A")</f>
        <v>#REF!</v>
      </c>
      <c r="S1712" s="7" t="e">
        <f>IF(VLOOKUP($A1712,'V2.5.2 Measures'!$C:$W,25,FALSE)&lt;&gt; "", VLOOKUP($A1712,'V2.5.2 Measures'!$C:$W,25,FALSE),"N/A")</f>
        <v>#REF!</v>
      </c>
      <c r="T1712" s="7" t="str">
        <f>IF(VLOOKUP($A1712,'V2.5.2 Measures'!$C:$W,2,FALSE)&lt;&gt; "", VLOOKUP($A1712,'V2.5.2 Measures'!$C:$W,2,FALSE),"N/A")</f>
        <v>FFS-1-011-2</v>
      </c>
      <c r="U1712" s="7" t="str">
        <f>IF(VLOOKUP($A1712,'V2.5.2 Measures'!$C:$W,3,FALSE)&lt;&gt; "", VLOOKUP($A1712,'V2.5.2 Measures'!$C:$W,3,FALSE),"N/A")</f>
        <v xml:space="preserve">% of claim headers with deceased Patient Status </v>
      </c>
      <c r="V1712" s="7" t="e">
        <f>IF(VLOOKUP($A1712,'V2.5.2 Measures'!$C:$W,26,FALSE)&lt;&gt; "", VLOOKUP($A1712,'V2.5.2 Measures'!$C:$W,26,FALSE),"N/A")</f>
        <v>#REF!</v>
      </c>
      <c r="W1712" s="7" t="e">
        <f>IF(VLOOKUP($A1712,'V2.5.2 Measures'!$C:$W,44,FALSE)&lt;&gt; "", VLOOKUP($A1712,'V2.5.2 Measures'!$C:$W,44,FALSE),"N/A")</f>
        <v>#REF!</v>
      </c>
    </row>
    <row r="1713" spans="1:23" x14ac:dyDescent="0.35">
      <c r="A1713" s="7" t="str">
        <f>'V2.5.2 Measures'!C1176</f>
        <v>FFS1.18</v>
      </c>
      <c r="B1713" s="7" t="str">
        <f>VLOOKUP($A1713,'V2.5.2 Measures'!$C:$W,6,FALSE)</f>
        <v>Medicaid FFS: Original, Non-Crossover, Paid Claims</v>
      </c>
      <c r="C1713" s="7" t="str">
        <f>VLOOKUP($A1713,'V2.5.2 Measures'!$C:$W,8,FALSE)</f>
        <v>TA- Inferential</v>
      </c>
      <c r="D1713" s="7" t="str">
        <f>IF(VLOOKUP($A1713,'V2.5.2 Measures'!$C:$W,4,FALSE)="","",VLOOKUP($A1713,'V2.5.2 Measures'!$C:$W,4,FALSE))</f>
        <v>Claims Percentage</v>
      </c>
      <c r="E1713" s="7" t="str">
        <f>IF((VLOOKUP($A1713,'V2.5.2 Measures'!$C:$W,8,FALSE)&lt;&gt;"")*AND(VLOOKUP($A1713,'V2.5.2 Measures'!$C:$W,8,FALSE)&lt;&gt;"TBD"),VLOOKUP($A1713,'V2.5.2 Measures'!$C:$W,8,FALSE),"N/A")</f>
        <v>TA- Inferential</v>
      </c>
      <c r="F1713" s="7" t="str">
        <f>IF((VLOOKUP($A1713,'V2.5.2 Measures'!$C:$W,9,FALSE)&lt;&gt;"")*AND(VLOOKUP($A1713,'V2.5.2 Measures'!$C:$W,9,FALSE)&lt;&gt;"TBD"),VLOOKUP($A1713,'V2.5.2 Measures'!$C:$W,9,FALSE),"N/A")</f>
        <v>Medium</v>
      </c>
      <c r="G1713" s="7" t="str">
        <f>IF((VLOOKUP($A1713,'V2.5.2 Measures'!$C:$W,10,FALSE)&lt;&gt;"")*AND(VLOOKUP($A1713,'V2.5.2 Measures'!$C:$W,10,FALSE)&lt;&gt;"TBD"),VLOOKUP($A1713,'V2.5.2 Measures'!$C:$W,10,FALSE),"N/A")</f>
        <v>N/A</v>
      </c>
      <c r="H1713" s="7">
        <f>IF(VLOOKUP($A1713,'V2.5.2 Measures'!$C:$W,14,FALSE)&lt;&gt; "", VLOOKUP($A1713,'V2.5.2 Measures'!$C:$W,14,FALSE),"N/A")</f>
        <v>0.06</v>
      </c>
      <c r="I1713" s="7">
        <f>IF(VLOOKUP($A1713,'V2.5.2 Measures'!$C:$W,15,FALSE)&lt;&gt; "", VLOOKUP($A1713,'V2.5.2 Measures'!$C:$W,15,FALSE),"N/A")</f>
        <v>0.05</v>
      </c>
      <c r="J1713" s="7" t="str">
        <f>IF(VLOOKUP($A1713,'V2.5.2 Measures'!$C:$W,16,FALSE)&lt;&gt; "", VLOOKUP($A1713,'V2.5.2 Measures'!$C:$W,16,FALSE),"N/A")</f>
        <v>0.0001</v>
      </c>
      <c r="K1713" s="7" t="str">
        <f>IF(VLOOKUP($A1713,'V2.5.2 Measures'!$C:$W,17,FALSE)&lt;&gt; "", VLOOKUP($A1713,'V2.5.2 Measures'!$C:$W,17,FALSE),"N/A")</f>
        <v>0.1</v>
      </c>
      <c r="L1713" s="7" t="str">
        <f>IF(VLOOKUP($A1713,'V2.5.2 Measures'!$C:$W,18,FALSE)&lt;&gt; "", VLOOKUP($A1713,'V2.5.2 Measures'!$C:$W,18,FALSE),"N/A")</f>
        <v>Default</v>
      </c>
      <c r="M1713" s="7" t="str">
        <f>IF(VLOOKUP($A1713,'V2.5.2 Measures'!$C:$W,19,FALSE)&lt;&gt; "", VLOOKUP($A1713,'V2.5.2 Measures'!$C:$W,19,FALSE),"N/A")</f>
        <v>SAS</v>
      </c>
      <c r="N1713" s="7" t="str">
        <f>IF(VLOOKUP($A1713,'V2.5.2 Measures'!$C:$W,20,FALSE)&lt;&gt; "", VLOOKUP($A1713,'V2.5.2 Measures'!$C:$W,20,FALSE),"N/A")</f>
        <v>V1.1</v>
      </c>
      <c r="O1713" s="7" t="str">
        <f>IF(VLOOKUP($A1713,'V2.5.2 Measures'!$C:$W,21,FALSE)&lt;&gt; "", VLOOKUP($A1713,'V2.5.2 Measures'!$C:$W,21,FALSE),"N/A")</f>
        <v>V1.6</v>
      </c>
      <c r="P1713" s="7" t="e">
        <f>IF(VLOOKUP($A1713,'V2.5.2 Measures'!$C:$W,22,FALSE)&lt;&gt; "", VLOOKUP($A1713,'V2.5.2 Measures'!$C:$W,22,FALSE),"N/A")</f>
        <v>#REF!</v>
      </c>
      <c r="Q1713" s="7" t="e">
        <f>IF(VLOOKUP($A1713,'V2.5.2 Measures'!$C:$W,23,FALSE)&lt;&gt; "", VLOOKUP($A1713,'V2.5.2 Measures'!$C:$W,23,FALSE),"N/A")</f>
        <v>#REF!</v>
      </c>
      <c r="R1713" s="7" t="e">
        <f>IF(VLOOKUP($A1713,'V2.5.2 Measures'!$C:$W,24,FALSE)&lt;&gt; "", VLOOKUP($A1713,'V2.5.2 Measures'!$C:$W,24,FALSE),"N/A")</f>
        <v>#REF!</v>
      </c>
      <c r="S1713" s="7" t="e">
        <f>IF(VLOOKUP($A1713,'V2.5.2 Measures'!$C:$W,25,FALSE)&lt;&gt; "", VLOOKUP($A1713,'V2.5.2 Measures'!$C:$W,25,FALSE),"N/A")</f>
        <v>#REF!</v>
      </c>
      <c r="T1713" s="7" t="str">
        <f>IF(VLOOKUP($A1713,'V2.5.2 Measures'!$C:$W,2,FALSE)&lt;&gt; "", VLOOKUP($A1713,'V2.5.2 Measures'!$C:$W,2,FALSE),"N/A")</f>
        <v>FFS-1-012-18</v>
      </c>
      <c r="U1713" s="7" t="str">
        <f>IF(VLOOKUP($A1713,'V2.5.2 Measures'!$C:$W,3,FALSE)&lt;&gt; "", VLOOKUP($A1713,'V2.5.2 Measures'!$C:$W,3,FALSE),"N/A")</f>
        <v>% of claim headers with Patient Status of still a patient</v>
      </c>
      <c r="V1713" s="7" t="e">
        <f>IF(VLOOKUP($A1713,'V2.5.2 Measures'!$C:$W,26,FALSE)&lt;&gt; "", VLOOKUP($A1713,'V2.5.2 Measures'!$C:$W,26,FALSE),"N/A")</f>
        <v>#REF!</v>
      </c>
      <c r="W1713" s="7" t="e">
        <f>IF(VLOOKUP($A1713,'V2.5.2 Measures'!$C:$W,44,FALSE)&lt;&gt; "", VLOOKUP($A1713,'V2.5.2 Measures'!$C:$W,44,FALSE),"N/A")</f>
        <v>#REF!</v>
      </c>
    </row>
    <row r="1714" spans="1:23" x14ac:dyDescent="0.35">
      <c r="A1714" s="7" t="str">
        <f>'V2.5.2 Measures'!C1177</f>
        <v>FFS1.20</v>
      </c>
      <c r="B1714" s="7" t="str">
        <f>VLOOKUP($A1714,'V2.5.2 Measures'!$C:$W,6,FALSE)</f>
        <v>Medicaid FFS: Original, Non-Crossover, Paid Claims</v>
      </c>
      <c r="C1714" s="7" t="str">
        <f>VLOOKUP($A1714,'V2.5.2 Measures'!$C:$W,8,FALSE)</f>
        <v>No</v>
      </c>
      <c r="D1714" s="7" t="str">
        <f>IF(VLOOKUP($A1714,'V2.5.2 Measures'!$C:$W,4,FALSE)="","",VLOOKUP($A1714,'V2.5.2 Measures'!$C:$W,4,FALSE))</f>
        <v>Claims Percentage</v>
      </c>
      <c r="E1714" s="7" t="str">
        <f>IF((VLOOKUP($A1714,'V2.5.2 Measures'!$C:$W,8,FALSE)&lt;&gt;"")*AND(VLOOKUP($A1714,'V2.5.2 Measures'!$C:$W,8,FALSE)&lt;&gt;"TBD"),VLOOKUP($A1714,'V2.5.2 Measures'!$C:$W,8,FALSE),"N/A")</f>
        <v>No</v>
      </c>
      <c r="F1714" s="7" t="str">
        <f>IF((VLOOKUP($A1714,'V2.5.2 Measures'!$C:$W,9,FALSE)&lt;&gt;"")*AND(VLOOKUP($A1714,'V2.5.2 Measures'!$C:$W,9,FALSE)&lt;&gt;"TBD"),VLOOKUP($A1714,'V2.5.2 Measures'!$C:$W,9,FALSE),"N/A")</f>
        <v>N/A</v>
      </c>
      <c r="G1714" s="7" t="str">
        <f>IF((VLOOKUP($A1714,'V2.5.2 Measures'!$C:$W,10,FALSE)&lt;&gt;"")*AND(VLOOKUP($A1714,'V2.5.2 Measures'!$C:$W,10,FALSE)&lt;&gt;"TBD"),VLOOKUP($A1714,'V2.5.2 Measures'!$C:$W,10,FALSE),"N/A")</f>
        <v>N/A</v>
      </c>
      <c r="H1714" s="7" t="str">
        <f>IF(VLOOKUP($A1714,'V2.5.2 Measures'!$C:$W,14,FALSE)&lt;&gt; "", VLOOKUP($A1714,'V2.5.2 Measures'!$C:$W,14,FALSE),"N/A")</f>
        <v>N/A</v>
      </c>
      <c r="I1714" s="7">
        <f>IF(VLOOKUP($A1714,'V2.5.2 Measures'!$C:$W,15,FALSE)&lt;&gt; "", VLOOKUP($A1714,'V2.5.2 Measures'!$C:$W,15,FALSE),"N/A")</f>
        <v>0.05</v>
      </c>
      <c r="J1714" s="7" t="str">
        <f>IF(VLOOKUP($A1714,'V2.5.2 Measures'!$C:$W,16,FALSE)&lt;&gt; "", VLOOKUP($A1714,'V2.5.2 Measures'!$C:$W,16,FALSE),"N/A")</f>
        <v>N/A</v>
      </c>
      <c r="K1714" s="7" t="str">
        <f>IF(VLOOKUP($A1714,'V2.5.2 Measures'!$C:$W,17,FALSE)&lt;&gt; "", VLOOKUP($A1714,'V2.5.2 Measures'!$C:$W,17,FALSE),"N/A")</f>
        <v>N/A</v>
      </c>
      <c r="L1714" s="7" t="str">
        <f>IF(VLOOKUP($A1714,'V2.5.2 Measures'!$C:$W,18,FALSE)&lt;&gt; "", VLOOKUP($A1714,'V2.5.2 Measures'!$C:$W,18,FALSE),"N/A")</f>
        <v>Default</v>
      </c>
      <c r="M1714" s="7" t="str">
        <f>IF(VLOOKUP($A1714,'V2.5.2 Measures'!$C:$W,19,FALSE)&lt;&gt; "", VLOOKUP($A1714,'V2.5.2 Measures'!$C:$W,19,FALSE),"N/A")</f>
        <v>SAS</v>
      </c>
      <c r="N1714" s="7" t="str">
        <f>IF(VLOOKUP($A1714,'V2.5.2 Measures'!$C:$W,20,FALSE)&lt;&gt; "", VLOOKUP($A1714,'V2.5.2 Measures'!$C:$W,20,FALSE),"N/A")</f>
        <v>V1.1</v>
      </c>
      <c r="O1714" s="7" t="str">
        <f>IF(VLOOKUP($A1714,'V2.5.2 Measures'!$C:$W,21,FALSE)&lt;&gt; "", VLOOKUP($A1714,'V2.5.2 Measures'!$C:$W,21,FALSE),"N/A")</f>
        <v>V1.6</v>
      </c>
      <c r="P1714" s="7" t="e">
        <f>IF(VLOOKUP($A1714,'V2.5.2 Measures'!$C:$W,22,FALSE)&lt;&gt; "", VLOOKUP($A1714,'V2.5.2 Measures'!$C:$W,22,FALSE),"N/A")</f>
        <v>#REF!</v>
      </c>
      <c r="Q1714" s="7" t="e">
        <f>IF(VLOOKUP($A1714,'V2.5.2 Measures'!$C:$W,23,FALSE)&lt;&gt; "", VLOOKUP($A1714,'V2.5.2 Measures'!$C:$W,23,FALSE),"N/A")</f>
        <v>#REF!</v>
      </c>
      <c r="R1714" s="7" t="e">
        <f>IF(VLOOKUP($A1714,'V2.5.2 Measures'!$C:$W,24,FALSE)&lt;&gt; "", VLOOKUP($A1714,'V2.5.2 Measures'!$C:$W,24,FALSE),"N/A")</f>
        <v>#REF!</v>
      </c>
      <c r="S1714" s="7" t="e">
        <f>IF(VLOOKUP($A1714,'V2.5.2 Measures'!$C:$W,25,FALSE)&lt;&gt; "", VLOOKUP($A1714,'V2.5.2 Measures'!$C:$W,25,FALSE),"N/A")</f>
        <v>#REF!</v>
      </c>
      <c r="T1714" s="7" t="str">
        <f>IF(VLOOKUP($A1714,'V2.5.2 Measures'!$C:$W,2,FALSE)&lt;&gt; "", VLOOKUP($A1714,'V2.5.2 Measures'!$C:$W,2,FALSE),"N/A")</f>
        <v>FFS-1-013-20</v>
      </c>
      <c r="U1714" s="7" t="str">
        <f>IF(VLOOKUP($A1714,'V2.5.2 Measures'!$C:$W,3,FALSE)&lt;&gt; "", VLOOKUP($A1714,'V2.5.2 Measures'!$C:$W,3,FALSE),"N/A")</f>
        <v>% of claim headers with DRG</v>
      </c>
      <c r="V1714" s="7" t="e">
        <f>IF(VLOOKUP($A1714,'V2.5.2 Measures'!$C:$W,26,FALSE)&lt;&gt; "", VLOOKUP($A1714,'V2.5.2 Measures'!$C:$W,26,FALSE),"N/A")</f>
        <v>#REF!</v>
      </c>
      <c r="W1714" s="7" t="e">
        <f>IF(VLOOKUP($A1714,'V2.5.2 Measures'!$C:$W,44,FALSE)&lt;&gt; "", VLOOKUP($A1714,'V2.5.2 Measures'!$C:$W,44,FALSE),"N/A")</f>
        <v>#REF!</v>
      </c>
    </row>
    <row r="1715" spans="1:23" x14ac:dyDescent="0.35">
      <c r="A1715" s="7" t="str">
        <f>'V2.5.2 Measures'!C1178</f>
        <v>FFS1.19</v>
      </c>
      <c r="B1715" s="7" t="str">
        <f>VLOOKUP($A1715,'V2.5.2 Measures'!$C:$W,6,FALSE)</f>
        <v>Medicaid FFS: Original, Non-Crossover, Paid Claims</v>
      </c>
      <c r="C1715" s="7" t="str">
        <f>VLOOKUP($A1715,'V2.5.2 Measures'!$C:$W,8,FALSE)</f>
        <v>No</v>
      </c>
      <c r="D1715" s="7" t="str">
        <f>IF(VLOOKUP($A1715,'V2.5.2 Measures'!$C:$W,4,FALSE)="","",VLOOKUP($A1715,'V2.5.2 Measures'!$C:$W,4,FALSE))</f>
        <v>Claims Percentage</v>
      </c>
      <c r="E1715" s="7" t="str">
        <f>IF((VLOOKUP($A1715,'V2.5.2 Measures'!$C:$W,8,FALSE)&lt;&gt;"")*AND(VLOOKUP($A1715,'V2.5.2 Measures'!$C:$W,8,FALSE)&lt;&gt;"TBD"),VLOOKUP($A1715,'V2.5.2 Measures'!$C:$W,8,FALSE),"N/A")</f>
        <v>No</v>
      </c>
      <c r="F1715" s="7" t="str">
        <f>IF((VLOOKUP($A1715,'V2.5.2 Measures'!$C:$W,9,FALSE)&lt;&gt;"")*AND(VLOOKUP($A1715,'V2.5.2 Measures'!$C:$W,9,FALSE)&lt;&gt;"TBD"),VLOOKUP($A1715,'V2.5.2 Measures'!$C:$W,9,FALSE),"N/A")</f>
        <v>N/A</v>
      </c>
      <c r="G1715" s="7" t="str">
        <f>IF((VLOOKUP($A1715,'V2.5.2 Measures'!$C:$W,10,FALSE)&lt;&gt;"")*AND(VLOOKUP($A1715,'V2.5.2 Measures'!$C:$W,10,FALSE)&lt;&gt;"TBD"),VLOOKUP($A1715,'V2.5.2 Measures'!$C:$W,10,FALSE),"N/A")</f>
        <v>N/A</v>
      </c>
      <c r="H1715" s="7" t="str">
        <f>IF(VLOOKUP($A1715,'V2.5.2 Measures'!$C:$W,14,FALSE)&lt;&gt; "", VLOOKUP($A1715,'V2.5.2 Measures'!$C:$W,14,FALSE),"N/A")</f>
        <v>N/A</v>
      </c>
      <c r="I1715" s="7">
        <f>IF(VLOOKUP($A1715,'V2.5.2 Measures'!$C:$W,15,FALSE)&lt;&gt; "", VLOOKUP($A1715,'V2.5.2 Measures'!$C:$W,15,FALSE),"N/A")</f>
        <v>0.05</v>
      </c>
      <c r="J1715" s="7" t="str">
        <f>IF(VLOOKUP($A1715,'V2.5.2 Measures'!$C:$W,16,FALSE)&lt;&gt; "", VLOOKUP($A1715,'V2.5.2 Measures'!$C:$W,16,FALSE),"N/A")</f>
        <v>N/A</v>
      </c>
      <c r="K1715" s="7" t="str">
        <f>IF(VLOOKUP($A1715,'V2.5.2 Measures'!$C:$W,17,FALSE)&lt;&gt; "", VLOOKUP($A1715,'V2.5.2 Measures'!$C:$W,17,FALSE),"N/A")</f>
        <v>N/A</v>
      </c>
      <c r="L1715" s="7" t="str">
        <f>IF(VLOOKUP($A1715,'V2.5.2 Measures'!$C:$W,18,FALSE)&lt;&gt; "", VLOOKUP($A1715,'V2.5.2 Measures'!$C:$W,18,FALSE),"N/A")</f>
        <v>Default</v>
      </c>
      <c r="M1715" s="7" t="str">
        <f>IF(VLOOKUP($A1715,'V2.5.2 Measures'!$C:$W,19,FALSE)&lt;&gt; "", VLOOKUP($A1715,'V2.5.2 Measures'!$C:$W,19,FALSE),"N/A")</f>
        <v>SAS</v>
      </c>
      <c r="N1715" s="7" t="str">
        <f>IF(VLOOKUP($A1715,'V2.5.2 Measures'!$C:$W,20,FALSE)&lt;&gt; "", VLOOKUP($A1715,'V2.5.2 Measures'!$C:$W,20,FALSE),"N/A")</f>
        <v>V1.1</v>
      </c>
      <c r="O1715" s="7" t="str">
        <f>IF(VLOOKUP($A1715,'V2.5.2 Measures'!$C:$W,21,FALSE)&lt;&gt; "", VLOOKUP($A1715,'V2.5.2 Measures'!$C:$W,21,FALSE),"N/A")</f>
        <v>V1.6</v>
      </c>
      <c r="P1715" s="7" t="e">
        <f>IF(VLOOKUP($A1715,'V2.5.2 Measures'!$C:$W,22,FALSE)&lt;&gt; "", VLOOKUP($A1715,'V2.5.2 Measures'!$C:$W,22,FALSE),"N/A")</f>
        <v>#REF!</v>
      </c>
      <c r="Q1715" s="7" t="e">
        <f>IF(VLOOKUP($A1715,'V2.5.2 Measures'!$C:$W,23,FALSE)&lt;&gt; "", VLOOKUP($A1715,'V2.5.2 Measures'!$C:$W,23,FALSE),"N/A")</f>
        <v>#REF!</v>
      </c>
      <c r="R1715" s="7" t="e">
        <f>IF(VLOOKUP($A1715,'V2.5.2 Measures'!$C:$W,24,FALSE)&lt;&gt; "", VLOOKUP($A1715,'V2.5.2 Measures'!$C:$W,24,FALSE),"N/A")</f>
        <v>#REF!</v>
      </c>
      <c r="S1715" s="7" t="e">
        <f>IF(VLOOKUP($A1715,'V2.5.2 Measures'!$C:$W,25,FALSE)&lt;&gt; "", VLOOKUP($A1715,'V2.5.2 Measures'!$C:$W,25,FALSE),"N/A")</f>
        <v>#REF!</v>
      </c>
      <c r="T1715" s="7" t="str">
        <f>IF(VLOOKUP($A1715,'V2.5.2 Measures'!$C:$W,2,FALSE)&lt;&gt; "", VLOOKUP($A1715,'V2.5.2 Measures'!$C:$W,2,FALSE),"N/A")</f>
        <v>FFS-1-014-19</v>
      </c>
      <c r="U1715" s="7" t="str">
        <f>IF(VLOOKUP($A1715,'V2.5.2 Measures'!$C:$W,3,FALSE)&lt;&gt; "", VLOOKUP($A1715,'V2.5.2 Measures'!$C:$W,3,FALSE),"N/A")</f>
        <v>% of records with CMS/MS-DRG</v>
      </c>
      <c r="V1715" s="7" t="e">
        <f>IF(VLOOKUP($A1715,'V2.5.2 Measures'!$C:$W,26,FALSE)&lt;&gt; "", VLOOKUP($A1715,'V2.5.2 Measures'!$C:$W,26,FALSE),"N/A")</f>
        <v>#REF!</v>
      </c>
      <c r="W1715" s="7" t="e">
        <f>IF(VLOOKUP($A1715,'V2.5.2 Measures'!$C:$W,44,FALSE)&lt;&gt; "", VLOOKUP($A1715,'V2.5.2 Measures'!$C:$W,44,FALSE),"N/A")</f>
        <v>#REF!</v>
      </c>
    </row>
    <row r="1716" spans="1:23" x14ac:dyDescent="0.35">
      <c r="A1716" s="7" t="str">
        <f>'V2.5.2 Measures'!C1179</f>
        <v>FFS1.31</v>
      </c>
      <c r="B1716" s="7" t="str">
        <f>VLOOKUP($A1716,'V2.5.2 Measures'!$C:$W,6,FALSE)</f>
        <v>Medicaid FFS: Original, Non-Crossover, Paid Claims</v>
      </c>
      <c r="C1716" s="7" t="str">
        <f>VLOOKUP($A1716,'V2.5.2 Measures'!$C:$W,8,FALSE)</f>
        <v>No</v>
      </c>
      <c r="D1716" s="7" t="str">
        <f>IF(VLOOKUP($A1716,'V2.5.2 Measures'!$C:$W,4,FALSE)="","",VLOOKUP($A1716,'V2.5.2 Measures'!$C:$W,4,FALSE))</f>
        <v>Claims Percentage</v>
      </c>
      <c r="E1716" s="7" t="str">
        <f>IF((VLOOKUP($A1716,'V2.5.2 Measures'!$C:$W,8,FALSE)&lt;&gt;"")*AND(VLOOKUP($A1716,'V2.5.2 Measures'!$C:$W,8,FALSE)&lt;&gt;"TBD"),VLOOKUP($A1716,'V2.5.2 Measures'!$C:$W,8,FALSE),"N/A")</f>
        <v>No</v>
      </c>
      <c r="F1716" s="7" t="str">
        <f>IF((VLOOKUP($A1716,'V2.5.2 Measures'!$C:$W,9,FALSE)&lt;&gt;"")*AND(VLOOKUP($A1716,'V2.5.2 Measures'!$C:$W,9,FALSE)&lt;&gt;"TBD"),VLOOKUP($A1716,'V2.5.2 Measures'!$C:$W,9,FALSE),"N/A")</f>
        <v>N/A</v>
      </c>
      <c r="G1716" s="7" t="str">
        <f>IF((VLOOKUP($A1716,'V2.5.2 Measures'!$C:$W,10,FALSE)&lt;&gt;"")*AND(VLOOKUP($A1716,'V2.5.2 Measures'!$C:$W,10,FALSE)&lt;&gt;"TBD"),VLOOKUP($A1716,'V2.5.2 Measures'!$C:$W,10,FALSE),"N/A")</f>
        <v>N/A</v>
      </c>
      <c r="H1716" s="7" t="str">
        <f>IF(VLOOKUP($A1716,'V2.5.2 Measures'!$C:$W,14,FALSE)&lt;&gt; "", VLOOKUP($A1716,'V2.5.2 Measures'!$C:$W,14,FALSE),"N/A")</f>
        <v>N/A</v>
      </c>
      <c r="I1716" s="7">
        <f>IF(VLOOKUP($A1716,'V2.5.2 Measures'!$C:$W,15,FALSE)&lt;&gt; "", VLOOKUP($A1716,'V2.5.2 Measures'!$C:$W,15,FALSE),"N/A")</f>
        <v>0.05</v>
      </c>
      <c r="J1716" s="7" t="str">
        <f>IF(VLOOKUP($A1716,'V2.5.2 Measures'!$C:$W,16,FALSE)&lt;&gt; "", VLOOKUP($A1716,'V2.5.2 Measures'!$C:$W,16,FALSE),"N/A")</f>
        <v>N/A</v>
      </c>
      <c r="K1716" s="7" t="str">
        <f>IF(VLOOKUP($A1716,'V2.5.2 Measures'!$C:$W,17,FALSE)&lt;&gt; "", VLOOKUP($A1716,'V2.5.2 Measures'!$C:$W,17,FALSE),"N/A")</f>
        <v>N/A</v>
      </c>
      <c r="L1716" s="7" t="str">
        <f>IF(VLOOKUP($A1716,'V2.5.2 Measures'!$C:$W,18,FALSE)&lt;&gt; "", VLOOKUP($A1716,'V2.5.2 Measures'!$C:$W,18,FALSE),"N/A")</f>
        <v>Default</v>
      </c>
      <c r="M1716" s="7" t="str">
        <f>IF(VLOOKUP($A1716,'V2.5.2 Measures'!$C:$W,19,FALSE)&lt;&gt; "", VLOOKUP($A1716,'V2.5.2 Measures'!$C:$W,19,FALSE),"N/A")</f>
        <v>SAS</v>
      </c>
      <c r="N1716" s="7" t="str">
        <f>IF(VLOOKUP($A1716,'V2.5.2 Measures'!$C:$W,20,FALSE)&lt;&gt; "", VLOOKUP($A1716,'V2.5.2 Measures'!$C:$W,20,FALSE),"N/A")</f>
        <v>V1.5</v>
      </c>
      <c r="O1716" s="7" t="str">
        <f>IF(VLOOKUP($A1716,'V2.5.2 Measures'!$C:$W,21,FALSE)&lt;&gt; "", VLOOKUP($A1716,'V2.5.2 Measures'!$C:$W,21,FALSE),"N/A")</f>
        <v>V1.6</v>
      </c>
      <c r="P1716" s="7" t="e">
        <f>IF(VLOOKUP($A1716,'V2.5.2 Measures'!$C:$W,22,FALSE)&lt;&gt; "", VLOOKUP($A1716,'V2.5.2 Measures'!$C:$W,22,FALSE),"N/A")</f>
        <v>#REF!</v>
      </c>
      <c r="Q1716" s="7" t="e">
        <f>IF(VLOOKUP($A1716,'V2.5.2 Measures'!$C:$W,23,FALSE)&lt;&gt; "", VLOOKUP($A1716,'V2.5.2 Measures'!$C:$W,23,FALSE),"N/A")</f>
        <v>#REF!</v>
      </c>
      <c r="R1716" s="7" t="e">
        <f>IF(VLOOKUP($A1716,'V2.5.2 Measures'!$C:$W,24,FALSE)&lt;&gt; "", VLOOKUP($A1716,'V2.5.2 Measures'!$C:$W,24,FALSE),"N/A")</f>
        <v>#REF!</v>
      </c>
      <c r="S1716" s="7" t="e">
        <f>IF(VLOOKUP($A1716,'V2.5.2 Measures'!$C:$W,25,FALSE)&lt;&gt; "", VLOOKUP($A1716,'V2.5.2 Measures'!$C:$W,25,FALSE),"N/A")</f>
        <v>#REF!</v>
      </c>
      <c r="T1716" s="7" t="str">
        <f>IF(VLOOKUP($A1716,'V2.5.2 Measures'!$C:$W,2,FALSE)&lt;&gt; "", VLOOKUP($A1716,'V2.5.2 Measures'!$C:$W,2,FALSE),"N/A")</f>
        <v>FFS-1-014-31</v>
      </c>
      <c r="U1716" s="7" t="str">
        <f>IF(VLOOKUP($A1716,'V2.5.2 Measures'!$C:$W,3,FALSE)&lt;&gt; "", VLOOKUP($A1716,'V2.5.2 Measures'!$C:$W,3,FALSE),"N/A")</f>
        <v>% of claim headers with CMS/MS-DRG</v>
      </c>
      <c r="V1716" s="7" t="e">
        <f>IF(VLOOKUP($A1716,'V2.5.2 Measures'!$C:$W,26,FALSE)&lt;&gt; "", VLOOKUP($A1716,'V2.5.2 Measures'!$C:$W,26,FALSE),"N/A")</f>
        <v>#REF!</v>
      </c>
      <c r="W1716" s="7" t="e">
        <f>IF(VLOOKUP($A1716,'V2.5.2 Measures'!$C:$W,44,FALSE)&lt;&gt; "", VLOOKUP($A1716,'V2.5.2 Measures'!$C:$W,44,FALSE),"N/A")</f>
        <v>#REF!</v>
      </c>
    </row>
    <row r="1717" spans="1:23" x14ac:dyDescent="0.35">
      <c r="A1717" s="7" t="str">
        <f>'V2.5.2 Measures'!C1180</f>
        <v>FFS1.24</v>
      </c>
      <c r="B1717" s="7" t="str">
        <f>VLOOKUP($A1717,'V2.5.2 Measures'!$C:$W,6,FALSE)</f>
        <v>Medicaid FFS: Original, Non-Crossover, Paid Claims</v>
      </c>
      <c r="C1717" s="7" t="str">
        <f>VLOOKUP($A1717,'V2.5.2 Measures'!$C:$W,8,FALSE)</f>
        <v>TA- Inferential</v>
      </c>
      <c r="D1717" s="7" t="str">
        <f>IF(VLOOKUP($A1717,'V2.5.2 Measures'!$C:$W,4,FALSE)="","",VLOOKUP($A1717,'V2.5.2 Measures'!$C:$W,4,FALSE))</f>
        <v>Claims Percentage</v>
      </c>
      <c r="E1717" s="7" t="str">
        <f>IF((VLOOKUP($A1717,'V2.5.2 Measures'!$C:$W,8,FALSE)&lt;&gt;"")*AND(VLOOKUP($A1717,'V2.5.2 Measures'!$C:$W,8,FALSE)&lt;&gt;"TBD"),VLOOKUP($A1717,'V2.5.2 Measures'!$C:$W,8,FALSE),"N/A")</f>
        <v>TA- Inferential</v>
      </c>
      <c r="F1717" s="7" t="str">
        <f>IF((VLOOKUP($A1717,'V2.5.2 Measures'!$C:$W,9,FALSE)&lt;&gt;"")*AND(VLOOKUP($A1717,'V2.5.2 Measures'!$C:$W,9,FALSE)&lt;&gt;"TBD"),VLOOKUP($A1717,'V2.5.2 Measures'!$C:$W,9,FALSE),"N/A")</f>
        <v>Medium</v>
      </c>
      <c r="G1717" s="7" t="str">
        <f>IF((VLOOKUP($A1717,'V2.5.2 Measures'!$C:$W,10,FALSE)&lt;&gt;"")*AND(VLOOKUP($A1717,'V2.5.2 Measures'!$C:$W,10,FALSE)&lt;&gt;"TBD"),VLOOKUP($A1717,'V2.5.2 Measures'!$C:$W,10,FALSE),"N/A")</f>
        <v>N/A</v>
      </c>
      <c r="H1717" s="7">
        <f>IF(VLOOKUP($A1717,'V2.5.2 Measures'!$C:$W,14,FALSE)&lt;&gt; "", VLOOKUP($A1717,'V2.5.2 Measures'!$C:$W,14,FALSE),"N/A")</f>
        <v>1</v>
      </c>
      <c r="I1717" s="7">
        <f>IF(VLOOKUP($A1717,'V2.5.2 Measures'!$C:$W,15,FALSE)&lt;&gt; "", VLOOKUP($A1717,'V2.5.2 Measures'!$C:$W,15,FALSE),"N/A")</f>
        <v>0.05</v>
      </c>
      <c r="J1717" s="7" t="str">
        <f>IF(VLOOKUP($A1717,'V2.5.2 Measures'!$C:$W,16,FALSE)&lt;&gt; "", VLOOKUP($A1717,'V2.5.2 Measures'!$C:$W,16,FALSE),"N/A")</f>
        <v>0.85</v>
      </c>
      <c r="K1717" s="7" t="str">
        <f>IF(VLOOKUP($A1717,'V2.5.2 Measures'!$C:$W,17,FALSE)&lt;&gt; "", VLOOKUP($A1717,'V2.5.2 Measures'!$C:$W,17,FALSE),"N/A")</f>
        <v>1</v>
      </c>
      <c r="L1717" s="7" t="str">
        <f>IF(VLOOKUP($A1717,'V2.5.2 Measures'!$C:$W,18,FALSE)&lt;&gt; "", VLOOKUP($A1717,'V2.5.2 Measures'!$C:$W,18,FALSE),"N/A")</f>
        <v>Default</v>
      </c>
      <c r="M1717" s="7" t="str">
        <f>IF(VLOOKUP($A1717,'V2.5.2 Measures'!$C:$W,19,FALSE)&lt;&gt; "", VLOOKUP($A1717,'V2.5.2 Measures'!$C:$W,19,FALSE),"N/A")</f>
        <v>SAS</v>
      </c>
      <c r="N1717" s="7" t="str">
        <f>IF(VLOOKUP($A1717,'V2.5.2 Measures'!$C:$W,20,FALSE)&lt;&gt; "", VLOOKUP($A1717,'V2.5.2 Measures'!$C:$W,20,FALSE),"N/A")</f>
        <v>V1.1</v>
      </c>
      <c r="O1717" s="7" t="str">
        <f>IF(VLOOKUP($A1717,'V2.5.2 Measures'!$C:$W,21,FALSE)&lt;&gt; "", VLOOKUP($A1717,'V2.5.2 Measures'!$C:$W,21,FALSE),"N/A")</f>
        <v>V1.6</v>
      </c>
      <c r="P1717" s="7" t="e">
        <f>IF(VLOOKUP($A1717,'V2.5.2 Measures'!$C:$W,22,FALSE)&lt;&gt; "", VLOOKUP($A1717,'V2.5.2 Measures'!$C:$W,22,FALSE),"N/A")</f>
        <v>#REF!</v>
      </c>
      <c r="Q1717" s="7" t="e">
        <f>IF(VLOOKUP($A1717,'V2.5.2 Measures'!$C:$W,23,FALSE)&lt;&gt; "", VLOOKUP($A1717,'V2.5.2 Measures'!$C:$W,23,FALSE),"N/A")</f>
        <v>#REF!</v>
      </c>
      <c r="R1717" s="7" t="e">
        <f>IF(VLOOKUP($A1717,'V2.5.2 Measures'!$C:$W,24,FALSE)&lt;&gt; "", VLOOKUP($A1717,'V2.5.2 Measures'!$C:$W,24,FALSE),"N/A")</f>
        <v>#REF!</v>
      </c>
      <c r="S1717" s="7" t="e">
        <f>IF(VLOOKUP($A1717,'V2.5.2 Measures'!$C:$W,25,FALSE)&lt;&gt; "", VLOOKUP($A1717,'V2.5.2 Measures'!$C:$W,25,FALSE),"N/A")</f>
        <v>#REF!</v>
      </c>
      <c r="T1717" s="7" t="str">
        <f>IF(VLOOKUP($A1717,'V2.5.2 Measures'!$C:$W,2,FALSE)&lt;&gt; "", VLOOKUP($A1717,'V2.5.2 Measures'!$C:$W,2,FALSE),"N/A")</f>
        <v>FFS-1-015-24</v>
      </c>
      <c r="U1717" s="7" t="str">
        <f>IF(VLOOKUP($A1717,'V2.5.2 Measures'!$C:$W,3,FALSE)&lt;&gt; "", VLOOKUP($A1717,'V2.5.2 Measures'!$C:$W,3,FALSE),"N/A")</f>
        <v>% of claim headers with any accommodation revenue codes</v>
      </c>
      <c r="V1717" s="7" t="e">
        <f>IF(VLOOKUP($A1717,'V2.5.2 Measures'!$C:$W,26,FALSE)&lt;&gt; "", VLOOKUP($A1717,'V2.5.2 Measures'!$C:$W,26,FALSE),"N/A")</f>
        <v>#REF!</v>
      </c>
      <c r="W1717" s="7" t="e">
        <f>IF(VLOOKUP($A1717,'V2.5.2 Measures'!$C:$W,44,FALSE)&lt;&gt; "", VLOOKUP($A1717,'V2.5.2 Measures'!$C:$W,44,FALSE),"N/A")</f>
        <v>#REF!</v>
      </c>
    </row>
    <row r="1718" spans="1:23" x14ac:dyDescent="0.35">
      <c r="A1718" s="7" t="str">
        <f>'V2.5.2 Measures'!C1181</f>
        <v>FFS1.25</v>
      </c>
      <c r="B1718" s="7" t="str">
        <f>VLOOKUP($A1718,'V2.5.2 Measures'!$C:$W,6,FALSE)</f>
        <v>Medicaid FFS: Original, Non-Crossover, Paid Claims</v>
      </c>
      <c r="C1718" s="7" t="str">
        <f>VLOOKUP($A1718,'V2.5.2 Measures'!$C:$W,8,FALSE)</f>
        <v>TA- Inferential</v>
      </c>
      <c r="D1718" s="7" t="str">
        <f>IF(VLOOKUP($A1718,'V2.5.2 Measures'!$C:$W,4,FALSE)="","",VLOOKUP($A1718,'V2.5.2 Measures'!$C:$W,4,FALSE))</f>
        <v>Claims Percentage</v>
      </c>
      <c r="E1718" s="7" t="str">
        <f>IF((VLOOKUP($A1718,'V2.5.2 Measures'!$C:$W,8,FALSE)&lt;&gt;"")*AND(VLOOKUP($A1718,'V2.5.2 Measures'!$C:$W,8,FALSE)&lt;&gt;"TBD"),VLOOKUP($A1718,'V2.5.2 Measures'!$C:$W,8,FALSE),"N/A")</f>
        <v>TA- Inferential</v>
      </c>
      <c r="F1718" s="7" t="str">
        <f>IF((VLOOKUP($A1718,'V2.5.2 Measures'!$C:$W,9,FALSE)&lt;&gt;"")*AND(VLOOKUP($A1718,'V2.5.2 Measures'!$C:$W,9,FALSE)&lt;&gt;"TBD"),VLOOKUP($A1718,'V2.5.2 Measures'!$C:$W,9,FALSE),"N/A")</f>
        <v>Medium</v>
      </c>
      <c r="G1718" s="7" t="str">
        <f>IF((VLOOKUP($A1718,'V2.5.2 Measures'!$C:$W,10,FALSE)&lt;&gt;"")*AND(VLOOKUP($A1718,'V2.5.2 Measures'!$C:$W,10,FALSE)&lt;&gt;"TBD"),VLOOKUP($A1718,'V2.5.2 Measures'!$C:$W,10,FALSE),"N/A")</f>
        <v>N/A</v>
      </c>
      <c r="H1718" s="7">
        <f>IF(VLOOKUP($A1718,'V2.5.2 Measures'!$C:$W,14,FALSE)&lt;&gt; "", VLOOKUP($A1718,'V2.5.2 Measures'!$C:$W,14,FALSE),"N/A")</f>
        <v>1</v>
      </c>
      <c r="I1718" s="7">
        <f>IF(VLOOKUP($A1718,'V2.5.2 Measures'!$C:$W,15,FALSE)&lt;&gt; "", VLOOKUP($A1718,'V2.5.2 Measures'!$C:$W,15,FALSE),"N/A")</f>
        <v>0.05</v>
      </c>
      <c r="J1718" s="7" t="str">
        <f>IF(VLOOKUP($A1718,'V2.5.2 Measures'!$C:$W,16,FALSE)&lt;&gt; "", VLOOKUP($A1718,'V2.5.2 Measures'!$C:$W,16,FALSE),"N/A")</f>
        <v>0.85</v>
      </c>
      <c r="K1718" s="7" t="str">
        <f>IF(VLOOKUP($A1718,'V2.5.2 Measures'!$C:$W,17,FALSE)&lt;&gt; "", VLOOKUP($A1718,'V2.5.2 Measures'!$C:$W,17,FALSE),"N/A")</f>
        <v>1</v>
      </c>
      <c r="L1718" s="7" t="str">
        <f>IF(VLOOKUP($A1718,'V2.5.2 Measures'!$C:$W,18,FALSE)&lt;&gt; "", VLOOKUP($A1718,'V2.5.2 Measures'!$C:$W,18,FALSE),"N/A")</f>
        <v>Default</v>
      </c>
      <c r="M1718" s="7" t="str">
        <f>IF(VLOOKUP($A1718,'V2.5.2 Measures'!$C:$W,19,FALSE)&lt;&gt; "", VLOOKUP($A1718,'V2.5.2 Measures'!$C:$W,19,FALSE),"N/A")</f>
        <v>SAS</v>
      </c>
      <c r="N1718" s="7" t="str">
        <f>IF(VLOOKUP($A1718,'V2.5.2 Measures'!$C:$W,20,FALSE)&lt;&gt; "", VLOOKUP($A1718,'V2.5.2 Measures'!$C:$W,20,FALSE),"N/A")</f>
        <v>V1.1</v>
      </c>
      <c r="O1718" s="7" t="str">
        <f>IF(VLOOKUP($A1718,'V2.5.2 Measures'!$C:$W,21,FALSE)&lt;&gt; "", VLOOKUP($A1718,'V2.5.2 Measures'!$C:$W,21,FALSE),"N/A")</f>
        <v>V1.6</v>
      </c>
      <c r="P1718" s="7" t="e">
        <f>IF(VLOOKUP($A1718,'V2.5.2 Measures'!$C:$W,22,FALSE)&lt;&gt; "", VLOOKUP($A1718,'V2.5.2 Measures'!$C:$W,22,FALSE),"N/A")</f>
        <v>#REF!</v>
      </c>
      <c r="Q1718" s="7" t="e">
        <f>IF(VLOOKUP($A1718,'V2.5.2 Measures'!$C:$W,23,FALSE)&lt;&gt; "", VLOOKUP($A1718,'V2.5.2 Measures'!$C:$W,23,FALSE),"N/A")</f>
        <v>#REF!</v>
      </c>
      <c r="R1718" s="7" t="e">
        <f>IF(VLOOKUP($A1718,'V2.5.2 Measures'!$C:$W,24,FALSE)&lt;&gt; "", VLOOKUP($A1718,'V2.5.2 Measures'!$C:$W,24,FALSE),"N/A")</f>
        <v>#REF!</v>
      </c>
      <c r="S1718" s="7" t="e">
        <f>IF(VLOOKUP($A1718,'V2.5.2 Measures'!$C:$W,25,FALSE)&lt;&gt; "", VLOOKUP($A1718,'V2.5.2 Measures'!$C:$W,25,FALSE),"N/A")</f>
        <v>#REF!</v>
      </c>
      <c r="T1718" s="7" t="str">
        <f>IF(VLOOKUP($A1718,'V2.5.2 Measures'!$C:$W,2,FALSE)&lt;&gt; "", VLOOKUP($A1718,'V2.5.2 Measures'!$C:$W,2,FALSE),"N/A")</f>
        <v>FFS-1-016-25</v>
      </c>
      <c r="U1718" s="7" t="str">
        <f>IF(VLOOKUP($A1718,'V2.5.2 Measures'!$C:$W,3,FALSE)&lt;&gt; "", VLOOKUP($A1718,'V2.5.2 Measures'!$C:$W,3,FALSE),"N/A")</f>
        <v>% of claim headers with any ancillary revenue codes</v>
      </c>
      <c r="V1718" s="7" t="e">
        <f>IF(VLOOKUP($A1718,'V2.5.2 Measures'!$C:$W,26,FALSE)&lt;&gt; "", VLOOKUP($A1718,'V2.5.2 Measures'!$C:$W,26,FALSE),"N/A")</f>
        <v>#REF!</v>
      </c>
      <c r="W1718" s="7" t="e">
        <f>IF(VLOOKUP($A1718,'V2.5.2 Measures'!$C:$W,44,FALSE)&lt;&gt; "", VLOOKUP($A1718,'V2.5.2 Measures'!$C:$W,44,FALSE),"N/A")</f>
        <v>#REF!</v>
      </c>
    </row>
    <row r="1719" spans="1:23" x14ac:dyDescent="0.35">
      <c r="A1719" s="7" t="str">
        <f>'V2.5.2 Measures'!C1182</f>
        <v>FFS1.26</v>
      </c>
      <c r="B1719" s="7" t="str">
        <f>VLOOKUP($A1719,'V2.5.2 Measures'!$C:$W,6,FALSE)</f>
        <v>Medicaid FFS: Original, Non-Crossover, Paid Claims</v>
      </c>
      <c r="C1719" s="7" t="str">
        <f>VLOOKUP($A1719,'V2.5.2 Measures'!$C:$W,8,FALSE)</f>
        <v>No</v>
      </c>
      <c r="D1719" s="7" t="str">
        <f>IF(VLOOKUP($A1719,'V2.5.2 Measures'!$C:$W,4,FALSE)="","",VLOOKUP($A1719,'V2.5.2 Measures'!$C:$W,4,FALSE))</f>
        <v>Average # Occurrences</v>
      </c>
      <c r="E1719" s="7" t="str">
        <f>IF((VLOOKUP($A1719,'V2.5.2 Measures'!$C:$W,8,FALSE)&lt;&gt;"")*AND(VLOOKUP($A1719,'V2.5.2 Measures'!$C:$W,8,FALSE)&lt;&gt;"TBD"),VLOOKUP($A1719,'V2.5.2 Measures'!$C:$W,8,FALSE),"N/A")</f>
        <v>No</v>
      </c>
      <c r="F1719" s="7" t="str">
        <f>IF((VLOOKUP($A1719,'V2.5.2 Measures'!$C:$W,9,FALSE)&lt;&gt;"")*AND(VLOOKUP($A1719,'V2.5.2 Measures'!$C:$W,9,FALSE)&lt;&gt;"TBD"),VLOOKUP($A1719,'V2.5.2 Measures'!$C:$W,9,FALSE),"N/A")</f>
        <v>N/A</v>
      </c>
      <c r="G1719" s="7" t="str">
        <f>IF((VLOOKUP($A1719,'V2.5.2 Measures'!$C:$W,10,FALSE)&lt;&gt;"")*AND(VLOOKUP($A1719,'V2.5.2 Measures'!$C:$W,10,FALSE)&lt;&gt;"TBD"),VLOOKUP($A1719,'V2.5.2 Measures'!$C:$W,10,FALSE),"N/A")</f>
        <v>N/A</v>
      </c>
      <c r="H1719" s="7">
        <f>IF(VLOOKUP($A1719,'V2.5.2 Measures'!$C:$W,14,FALSE)&lt;&gt; "", VLOOKUP($A1719,'V2.5.2 Measures'!$C:$W,14,FALSE),"N/A")</f>
        <v>3</v>
      </c>
      <c r="I1719" s="7">
        <f>IF(VLOOKUP($A1719,'V2.5.2 Measures'!$C:$W,15,FALSE)&lt;&gt; "", VLOOKUP($A1719,'V2.5.2 Measures'!$C:$W,15,FALSE),"N/A")</f>
        <v>0.15</v>
      </c>
      <c r="J1719" s="7" t="str">
        <f>IF(VLOOKUP($A1719,'V2.5.2 Measures'!$C:$W,16,FALSE)&lt;&gt; "", VLOOKUP($A1719,'V2.5.2 Measures'!$C:$W,16,FALSE),"N/A")</f>
        <v>N/A</v>
      </c>
      <c r="K1719" s="7" t="str">
        <f>IF(VLOOKUP($A1719,'V2.5.2 Measures'!$C:$W,17,FALSE)&lt;&gt; "", VLOOKUP($A1719,'V2.5.2 Measures'!$C:$W,17,FALSE),"N/A")</f>
        <v>N/A</v>
      </c>
      <c r="L1719" s="7" t="str">
        <f>IF(VLOOKUP($A1719,'V2.5.2 Measures'!$C:$W,18,FALSE)&lt;&gt; "", VLOOKUP($A1719,'V2.5.2 Measures'!$C:$W,18,FALSE),"N/A")</f>
        <v>Default</v>
      </c>
      <c r="M1719" s="7" t="str">
        <f>IF(VLOOKUP($A1719,'V2.5.2 Measures'!$C:$W,19,FALSE)&lt;&gt; "", VLOOKUP($A1719,'V2.5.2 Measures'!$C:$W,19,FALSE),"N/A")</f>
        <v>SAS</v>
      </c>
      <c r="N1719" s="7" t="str">
        <f>IF(VLOOKUP($A1719,'V2.5.2 Measures'!$C:$W,20,FALSE)&lt;&gt; "", VLOOKUP($A1719,'V2.5.2 Measures'!$C:$W,20,FALSE),"N/A")</f>
        <v>V1.1</v>
      </c>
      <c r="O1719" s="7" t="str">
        <f>IF(VLOOKUP($A1719,'V2.5.2 Measures'!$C:$W,21,FALSE)&lt;&gt; "", VLOOKUP($A1719,'V2.5.2 Measures'!$C:$W,21,FALSE),"N/A")</f>
        <v>V1.4</v>
      </c>
      <c r="P1719" s="7" t="e">
        <f>IF(VLOOKUP($A1719,'V2.5.2 Measures'!$C:$W,22,FALSE)&lt;&gt; "", VLOOKUP($A1719,'V2.5.2 Measures'!$C:$W,22,FALSE),"N/A")</f>
        <v>#REF!</v>
      </c>
      <c r="Q1719" s="7" t="e">
        <f>IF(VLOOKUP($A1719,'V2.5.2 Measures'!$C:$W,23,FALSE)&lt;&gt; "", VLOOKUP($A1719,'V2.5.2 Measures'!$C:$W,23,FALSE),"N/A")</f>
        <v>#REF!</v>
      </c>
      <c r="R1719" s="7" t="e">
        <f>IF(VLOOKUP($A1719,'V2.5.2 Measures'!$C:$W,24,FALSE)&lt;&gt; "", VLOOKUP($A1719,'V2.5.2 Measures'!$C:$W,24,FALSE),"N/A")</f>
        <v>#REF!</v>
      </c>
      <c r="S1719" s="7" t="e">
        <f>IF(VLOOKUP($A1719,'V2.5.2 Measures'!$C:$W,25,FALSE)&lt;&gt; "", VLOOKUP($A1719,'V2.5.2 Measures'!$C:$W,25,FALSE),"N/A")</f>
        <v>#REF!</v>
      </c>
      <c r="T1719" s="7" t="str">
        <f>IF(VLOOKUP($A1719,'V2.5.2 Measures'!$C:$W,2,FALSE)&lt;&gt; "", VLOOKUP($A1719,'V2.5.2 Measures'!$C:$W,2,FALSE),"N/A")</f>
        <v>FFS-1-017-26</v>
      </c>
      <c r="U1719" s="7" t="str">
        <f>IF(VLOOKUP($A1719,'V2.5.2 Measures'!$C:$W,3,FALSE)&lt;&gt; "", VLOOKUP($A1719,'V2.5.2 Measures'!$C:$W,3,FALSE),"N/A")</f>
        <v>Mean # Accomm. Codes on claims with Accomm. Codes</v>
      </c>
      <c r="V1719" s="7" t="e">
        <f>IF(VLOOKUP($A1719,'V2.5.2 Measures'!$C:$W,26,FALSE)&lt;&gt; "", VLOOKUP($A1719,'V2.5.2 Measures'!$C:$W,26,FALSE),"N/A")</f>
        <v>#REF!</v>
      </c>
      <c r="W1719" s="7" t="e">
        <f>IF(VLOOKUP($A1719,'V2.5.2 Measures'!$C:$W,44,FALSE)&lt;&gt; "", VLOOKUP($A1719,'V2.5.2 Measures'!$C:$W,44,FALSE),"N/A")</f>
        <v>#REF!</v>
      </c>
    </row>
    <row r="1720" spans="1:23" x14ac:dyDescent="0.35">
      <c r="A1720" s="7" t="str">
        <f>'V2.5.2 Measures'!C1183</f>
        <v>FFS1.32</v>
      </c>
      <c r="B1720" s="7" t="str">
        <f>VLOOKUP($A1720,'V2.5.2 Measures'!$C:$W,6,FALSE)</f>
        <v>Medicaid FFS: Original, Non-Crossover, Paid Claims</v>
      </c>
      <c r="C1720" s="7" t="str">
        <f>VLOOKUP($A1720,'V2.5.2 Measures'!$C:$W,8,FALSE)</f>
        <v xml:space="preserve">TA- Inferential </v>
      </c>
      <c r="D1720" s="7" t="str">
        <f>IF(VLOOKUP($A1720,'V2.5.2 Measures'!$C:$W,4,FALSE)="","",VLOOKUP($A1720,'V2.5.2 Measures'!$C:$W,4,FALSE))</f>
        <v>Average # Occurrences</v>
      </c>
      <c r="E1720" s="7" t="str">
        <f>IF((VLOOKUP($A1720,'V2.5.2 Measures'!$C:$W,8,FALSE)&lt;&gt;"")*AND(VLOOKUP($A1720,'V2.5.2 Measures'!$C:$W,8,FALSE)&lt;&gt;"TBD"),VLOOKUP($A1720,'V2.5.2 Measures'!$C:$W,8,FALSE),"N/A")</f>
        <v xml:space="preserve">TA- Inferential </v>
      </c>
      <c r="F1720" s="7" t="str">
        <f>IF((VLOOKUP($A1720,'V2.5.2 Measures'!$C:$W,9,FALSE)&lt;&gt;"")*AND(VLOOKUP($A1720,'V2.5.2 Measures'!$C:$W,9,FALSE)&lt;&gt;"TBD"),VLOOKUP($A1720,'V2.5.2 Measures'!$C:$W,9,FALSE),"N/A")</f>
        <v>Medium</v>
      </c>
      <c r="G1720" s="7" t="str">
        <f>IF((VLOOKUP($A1720,'V2.5.2 Measures'!$C:$W,10,FALSE)&lt;&gt;"")*AND(VLOOKUP($A1720,'V2.5.2 Measures'!$C:$W,10,FALSE)&lt;&gt;"TBD"),VLOOKUP($A1720,'V2.5.2 Measures'!$C:$W,10,FALSE),"N/A")</f>
        <v>N/A</v>
      </c>
      <c r="H1720" s="7">
        <f>IF(VLOOKUP($A1720,'V2.5.2 Measures'!$C:$W,14,FALSE)&lt;&gt; "", VLOOKUP($A1720,'V2.5.2 Measures'!$C:$W,14,FALSE),"N/A")</f>
        <v>3</v>
      </c>
      <c r="I1720" s="7">
        <f>IF(VLOOKUP($A1720,'V2.5.2 Measures'!$C:$W,15,FALSE)&lt;&gt; "", VLOOKUP($A1720,'V2.5.2 Measures'!$C:$W,15,FALSE),"N/A")</f>
        <v>0.15</v>
      </c>
      <c r="J1720" s="7">
        <f>IF(VLOOKUP($A1720,'V2.5.2 Measures'!$C:$W,16,FALSE)&lt;&gt; "", VLOOKUP($A1720,'V2.5.2 Measures'!$C:$W,16,FALSE),"N/A")</f>
        <v>1</v>
      </c>
      <c r="K1720" s="7">
        <f>IF(VLOOKUP($A1720,'V2.5.2 Measures'!$C:$W,17,FALSE)&lt;&gt; "", VLOOKUP($A1720,'V2.5.2 Measures'!$C:$W,17,FALSE),"N/A")</f>
        <v>3</v>
      </c>
      <c r="L1720" s="7" t="str">
        <f>IF(VLOOKUP($A1720,'V2.5.2 Measures'!$C:$W,18,FALSE)&lt;&gt; "", VLOOKUP($A1720,'V2.5.2 Measures'!$C:$W,18,FALSE),"N/A")</f>
        <v>Default</v>
      </c>
      <c r="M1720" s="7" t="str">
        <f>IF(VLOOKUP($A1720,'V2.5.2 Measures'!$C:$W,19,FALSE)&lt;&gt; "", VLOOKUP($A1720,'V2.5.2 Measures'!$C:$W,19,FALSE),"N/A")</f>
        <v>SAS</v>
      </c>
      <c r="N1720" s="7" t="str">
        <f>IF(VLOOKUP($A1720,'V2.5.2 Measures'!$C:$W,20,FALSE)&lt;&gt; "", VLOOKUP($A1720,'V2.5.2 Measures'!$C:$W,20,FALSE),"N/A")</f>
        <v>V1.5</v>
      </c>
      <c r="O1720" s="7" t="str">
        <f>IF(VLOOKUP($A1720,'V2.5.2 Measures'!$C:$W,21,FALSE)&lt;&gt; "", VLOOKUP($A1720,'V2.5.2 Measures'!$C:$W,21,FALSE),"N/A")</f>
        <v>V1.6</v>
      </c>
      <c r="P1720" s="7" t="e">
        <f>IF(VLOOKUP($A1720,'V2.5.2 Measures'!$C:$W,22,FALSE)&lt;&gt; "", VLOOKUP($A1720,'V2.5.2 Measures'!$C:$W,22,FALSE),"N/A")</f>
        <v>#REF!</v>
      </c>
      <c r="Q1720" s="7" t="e">
        <f>IF(VLOOKUP($A1720,'V2.5.2 Measures'!$C:$W,23,FALSE)&lt;&gt; "", VLOOKUP($A1720,'V2.5.2 Measures'!$C:$W,23,FALSE),"N/A")</f>
        <v>#REF!</v>
      </c>
      <c r="R1720" s="7" t="e">
        <f>IF(VLOOKUP($A1720,'V2.5.2 Measures'!$C:$W,24,FALSE)&lt;&gt; "", VLOOKUP($A1720,'V2.5.2 Measures'!$C:$W,24,FALSE),"N/A")</f>
        <v>#REF!</v>
      </c>
      <c r="S1720" s="7" t="e">
        <f>IF(VLOOKUP($A1720,'V2.5.2 Measures'!$C:$W,25,FALSE)&lt;&gt; "", VLOOKUP($A1720,'V2.5.2 Measures'!$C:$W,25,FALSE),"N/A")</f>
        <v>#REF!</v>
      </c>
      <c r="T1720" s="7" t="str">
        <f>IF(VLOOKUP($A1720,'V2.5.2 Measures'!$C:$W,2,FALSE)&lt;&gt; "", VLOOKUP($A1720,'V2.5.2 Measures'!$C:$W,2,FALSE),"N/A")</f>
        <v>FFS-1-017-32</v>
      </c>
      <c r="U1720" s="7" t="str">
        <f>IF(VLOOKUP($A1720,'V2.5.2 Measures'!$C:$W,3,FALSE)&lt;&gt; "", VLOOKUP($A1720,'V2.5.2 Measures'!$C:$W,3,FALSE),"N/A")</f>
        <v>Average # accommodation codes on claims with accommodation codes</v>
      </c>
      <c r="V1720" s="7" t="e">
        <f>IF(VLOOKUP($A1720,'V2.5.2 Measures'!$C:$W,26,FALSE)&lt;&gt; "", VLOOKUP($A1720,'V2.5.2 Measures'!$C:$W,26,FALSE),"N/A")</f>
        <v>#REF!</v>
      </c>
      <c r="W1720" s="7" t="e">
        <f>IF(VLOOKUP($A1720,'V2.5.2 Measures'!$C:$W,44,FALSE)&lt;&gt; "", VLOOKUP($A1720,'V2.5.2 Measures'!$C:$W,44,FALSE),"N/A")</f>
        <v>#REF!</v>
      </c>
    </row>
    <row r="1721" spans="1:23" x14ac:dyDescent="0.35">
      <c r="A1721" s="7" t="str">
        <f>'V2.5.2 Measures'!C1184</f>
        <v>FFS1.27</v>
      </c>
      <c r="B1721" s="7" t="str">
        <f>VLOOKUP($A1721,'V2.5.2 Measures'!$C:$W,6,FALSE)</f>
        <v>Medicaid FFS: Original, Non-Crossover, Paid Claims</v>
      </c>
      <c r="C1721" s="7" t="str">
        <f>VLOOKUP($A1721,'V2.5.2 Measures'!$C:$W,8,FALSE)</f>
        <v>No</v>
      </c>
      <c r="D1721" s="7" t="str">
        <f>IF(VLOOKUP($A1721,'V2.5.2 Measures'!$C:$W,4,FALSE)="","",VLOOKUP($A1721,'V2.5.2 Measures'!$C:$W,4,FALSE))</f>
        <v>Average # Occurrences</v>
      </c>
      <c r="E1721" s="7" t="str">
        <f>IF((VLOOKUP($A1721,'V2.5.2 Measures'!$C:$W,8,FALSE)&lt;&gt;"")*AND(VLOOKUP($A1721,'V2.5.2 Measures'!$C:$W,8,FALSE)&lt;&gt;"TBD"),VLOOKUP($A1721,'V2.5.2 Measures'!$C:$W,8,FALSE),"N/A")</f>
        <v>No</v>
      </c>
      <c r="F1721" s="7" t="str">
        <f>IF((VLOOKUP($A1721,'V2.5.2 Measures'!$C:$W,9,FALSE)&lt;&gt;"")*AND(VLOOKUP($A1721,'V2.5.2 Measures'!$C:$W,9,FALSE)&lt;&gt;"TBD"),VLOOKUP($A1721,'V2.5.2 Measures'!$C:$W,9,FALSE),"N/A")</f>
        <v>N/A</v>
      </c>
      <c r="G1721" s="7" t="str">
        <f>IF((VLOOKUP($A1721,'V2.5.2 Measures'!$C:$W,10,FALSE)&lt;&gt;"")*AND(VLOOKUP($A1721,'V2.5.2 Measures'!$C:$W,10,FALSE)&lt;&gt;"TBD"),VLOOKUP($A1721,'V2.5.2 Measures'!$C:$W,10,FALSE),"N/A")</f>
        <v>N/A</v>
      </c>
      <c r="H1721" s="7">
        <f>IF(VLOOKUP($A1721,'V2.5.2 Measures'!$C:$W,14,FALSE)&lt;&gt; "", VLOOKUP($A1721,'V2.5.2 Measures'!$C:$W,14,FALSE),"N/A")</f>
        <v>12</v>
      </c>
      <c r="I1721" s="7">
        <f>IF(VLOOKUP($A1721,'V2.5.2 Measures'!$C:$W,15,FALSE)&lt;&gt; "", VLOOKUP($A1721,'V2.5.2 Measures'!$C:$W,15,FALSE),"N/A")</f>
        <v>0.15</v>
      </c>
      <c r="J1721" s="7" t="str">
        <f>IF(VLOOKUP($A1721,'V2.5.2 Measures'!$C:$W,16,FALSE)&lt;&gt; "", VLOOKUP($A1721,'V2.5.2 Measures'!$C:$W,16,FALSE),"N/A")</f>
        <v>N/A</v>
      </c>
      <c r="K1721" s="7" t="str">
        <f>IF(VLOOKUP($A1721,'V2.5.2 Measures'!$C:$W,17,FALSE)&lt;&gt; "", VLOOKUP($A1721,'V2.5.2 Measures'!$C:$W,17,FALSE),"N/A")</f>
        <v>N/A</v>
      </c>
      <c r="L1721" s="7" t="str">
        <f>IF(VLOOKUP($A1721,'V2.5.2 Measures'!$C:$W,18,FALSE)&lt;&gt; "", VLOOKUP($A1721,'V2.5.2 Measures'!$C:$W,18,FALSE),"N/A")</f>
        <v>Default</v>
      </c>
      <c r="M1721" s="7" t="str">
        <f>IF(VLOOKUP($A1721,'V2.5.2 Measures'!$C:$W,19,FALSE)&lt;&gt; "", VLOOKUP($A1721,'V2.5.2 Measures'!$C:$W,19,FALSE),"N/A")</f>
        <v>SAS</v>
      </c>
      <c r="N1721" s="7" t="str">
        <f>IF(VLOOKUP($A1721,'V2.5.2 Measures'!$C:$W,20,FALSE)&lt;&gt; "", VLOOKUP($A1721,'V2.5.2 Measures'!$C:$W,20,FALSE),"N/A")</f>
        <v>V1.1</v>
      </c>
      <c r="O1721" s="7" t="str">
        <f>IF(VLOOKUP($A1721,'V2.5.2 Measures'!$C:$W,21,FALSE)&lt;&gt; "", VLOOKUP($A1721,'V2.5.2 Measures'!$C:$W,21,FALSE),"N/A")</f>
        <v>V1.4</v>
      </c>
      <c r="P1721" s="7" t="e">
        <f>IF(VLOOKUP($A1721,'V2.5.2 Measures'!$C:$W,22,FALSE)&lt;&gt; "", VLOOKUP($A1721,'V2.5.2 Measures'!$C:$W,22,FALSE),"N/A")</f>
        <v>#REF!</v>
      </c>
      <c r="Q1721" s="7" t="e">
        <f>IF(VLOOKUP($A1721,'V2.5.2 Measures'!$C:$W,23,FALSE)&lt;&gt; "", VLOOKUP($A1721,'V2.5.2 Measures'!$C:$W,23,FALSE),"N/A")</f>
        <v>#REF!</v>
      </c>
      <c r="R1721" s="7" t="e">
        <f>IF(VLOOKUP($A1721,'V2.5.2 Measures'!$C:$W,24,FALSE)&lt;&gt; "", VLOOKUP($A1721,'V2.5.2 Measures'!$C:$W,24,FALSE),"N/A")</f>
        <v>#REF!</v>
      </c>
      <c r="S1721" s="7" t="e">
        <f>IF(VLOOKUP($A1721,'V2.5.2 Measures'!$C:$W,25,FALSE)&lt;&gt; "", VLOOKUP($A1721,'V2.5.2 Measures'!$C:$W,25,FALSE),"N/A")</f>
        <v>#REF!</v>
      </c>
      <c r="T1721" s="7" t="str">
        <f>IF(VLOOKUP($A1721,'V2.5.2 Measures'!$C:$W,2,FALSE)&lt;&gt; "", VLOOKUP($A1721,'V2.5.2 Measures'!$C:$W,2,FALSE),"N/A")</f>
        <v>FFS-1-018-27</v>
      </c>
      <c r="U1721" s="7" t="str">
        <f>IF(VLOOKUP($A1721,'V2.5.2 Measures'!$C:$W,3,FALSE)&lt;&gt; "", VLOOKUP($A1721,'V2.5.2 Measures'!$C:$W,3,FALSE),"N/A")</f>
        <v>Mean # Ancil. Codes on claims with Ancil. Codes</v>
      </c>
      <c r="V1721" s="7" t="e">
        <f>IF(VLOOKUP($A1721,'V2.5.2 Measures'!$C:$W,26,FALSE)&lt;&gt; "", VLOOKUP($A1721,'V2.5.2 Measures'!$C:$W,26,FALSE),"N/A")</f>
        <v>#REF!</v>
      </c>
      <c r="W1721" s="7" t="e">
        <f>IF(VLOOKUP($A1721,'V2.5.2 Measures'!$C:$W,44,FALSE)&lt;&gt; "", VLOOKUP($A1721,'V2.5.2 Measures'!$C:$W,44,FALSE),"N/A")</f>
        <v>#REF!</v>
      </c>
    </row>
    <row r="1722" spans="1:23" x14ac:dyDescent="0.35">
      <c r="A1722" s="7" t="str">
        <f>'V2.5.2 Measures'!C1185</f>
        <v>FFS1.33</v>
      </c>
      <c r="B1722" s="7" t="str">
        <f>VLOOKUP($A1722,'V2.5.2 Measures'!$C:$W,6,FALSE)</f>
        <v>Medicaid FFS: Original, Non-Crossover, Paid Claims</v>
      </c>
      <c r="C1722" s="7" t="str">
        <f>VLOOKUP($A1722,'V2.5.2 Measures'!$C:$W,8,FALSE)</f>
        <v xml:space="preserve">TA- Inferential </v>
      </c>
      <c r="D1722" s="7" t="str">
        <f>IF(VLOOKUP($A1722,'V2.5.2 Measures'!$C:$W,4,FALSE)="","",VLOOKUP($A1722,'V2.5.2 Measures'!$C:$W,4,FALSE))</f>
        <v>Average # Occurrences</v>
      </c>
      <c r="E1722" s="7" t="str">
        <f>IF((VLOOKUP($A1722,'V2.5.2 Measures'!$C:$W,8,FALSE)&lt;&gt;"")*AND(VLOOKUP($A1722,'V2.5.2 Measures'!$C:$W,8,FALSE)&lt;&gt;"TBD"),VLOOKUP($A1722,'V2.5.2 Measures'!$C:$W,8,FALSE),"N/A")</f>
        <v xml:space="preserve">TA- Inferential </v>
      </c>
      <c r="F1722" s="7" t="str">
        <f>IF((VLOOKUP($A1722,'V2.5.2 Measures'!$C:$W,9,FALSE)&lt;&gt;"")*AND(VLOOKUP($A1722,'V2.5.2 Measures'!$C:$W,9,FALSE)&lt;&gt;"TBD"),VLOOKUP($A1722,'V2.5.2 Measures'!$C:$W,9,FALSE),"N/A")</f>
        <v>Medium</v>
      </c>
      <c r="G1722" s="7" t="str">
        <f>IF((VLOOKUP($A1722,'V2.5.2 Measures'!$C:$W,10,FALSE)&lt;&gt;"")*AND(VLOOKUP($A1722,'V2.5.2 Measures'!$C:$W,10,FALSE)&lt;&gt;"TBD"),VLOOKUP($A1722,'V2.5.2 Measures'!$C:$W,10,FALSE),"N/A")</f>
        <v>N/A</v>
      </c>
      <c r="H1722" s="7">
        <f>IF(VLOOKUP($A1722,'V2.5.2 Measures'!$C:$W,14,FALSE)&lt;&gt; "", VLOOKUP($A1722,'V2.5.2 Measures'!$C:$W,14,FALSE),"N/A")</f>
        <v>18</v>
      </c>
      <c r="I1722" s="7">
        <f>IF(VLOOKUP($A1722,'V2.5.2 Measures'!$C:$W,15,FALSE)&lt;&gt; "", VLOOKUP($A1722,'V2.5.2 Measures'!$C:$W,15,FALSE),"N/A")</f>
        <v>0.15</v>
      </c>
      <c r="J1722" s="7">
        <f>IF(VLOOKUP($A1722,'V2.5.2 Measures'!$C:$W,16,FALSE)&lt;&gt; "", VLOOKUP($A1722,'V2.5.2 Measures'!$C:$W,16,FALSE),"N/A")</f>
        <v>5</v>
      </c>
      <c r="K1722" s="7">
        <f>IF(VLOOKUP($A1722,'V2.5.2 Measures'!$C:$W,17,FALSE)&lt;&gt; "", VLOOKUP($A1722,'V2.5.2 Measures'!$C:$W,17,FALSE),"N/A")</f>
        <v>18</v>
      </c>
      <c r="L1722" s="7" t="str">
        <f>IF(VLOOKUP($A1722,'V2.5.2 Measures'!$C:$W,18,FALSE)&lt;&gt; "", VLOOKUP($A1722,'V2.5.2 Measures'!$C:$W,18,FALSE),"N/A")</f>
        <v>Default</v>
      </c>
      <c r="M1722" s="7" t="str">
        <f>IF(VLOOKUP($A1722,'V2.5.2 Measures'!$C:$W,19,FALSE)&lt;&gt; "", VLOOKUP($A1722,'V2.5.2 Measures'!$C:$W,19,FALSE),"N/A")</f>
        <v>SAS</v>
      </c>
      <c r="N1722" s="7" t="str">
        <f>IF(VLOOKUP($A1722,'V2.5.2 Measures'!$C:$W,20,FALSE)&lt;&gt; "", VLOOKUP($A1722,'V2.5.2 Measures'!$C:$W,20,FALSE),"N/A")</f>
        <v>V1.5</v>
      </c>
      <c r="O1722" s="7" t="str">
        <f>IF(VLOOKUP($A1722,'V2.5.2 Measures'!$C:$W,21,FALSE)&lt;&gt; "", VLOOKUP($A1722,'V2.5.2 Measures'!$C:$W,21,FALSE),"N/A")</f>
        <v>V1.6</v>
      </c>
      <c r="P1722" s="7" t="e">
        <f>IF(VLOOKUP($A1722,'V2.5.2 Measures'!$C:$W,22,FALSE)&lt;&gt; "", VLOOKUP($A1722,'V2.5.2 Measures'!$C:$W,22,FALSE),"N/A")</f>
        <v>#REF!</v>
      </c>
      <c r="Q1722" s="7" t="e">
        <f>IF(VLOOKUP($A1722,'V2.5.2 Measures'!$C:$W,23,FALSE)&lt;&gt; "", VLOOKUP($A1722,'V2.5.2 Measures'!$C:$W,23,FALSE),"N/A")</f>
        <v>#REF!</v>
      </c>
      <c r="R1722" s="7" t="e">
        <f>IF(VLOOKUP($A1722,'V2.5.2 Measures'!$C:$W,24,FALSE)&lt;&gt; "", VLOOKUP($A1722,'V2.5.2 Measures'!$C:$W,24,FALSE),"N/A")</f>
        <v>#REF!</v>
      </c>
      <c r="S1722" s="7" t="e">
        <f>IF(VLOOKUP($A1722,'V2.5.2 Measures'!$C:$W,25,FALSE)&lt;&gt; "", VLOOKUP($A1722,'V2.5.2 Measures'!$C:$W,25,FALSE),"N/A")</f>
        <v>#REF!</v>
      </c>
      <c r="T1722" s="7" t="str">
        <f>IF(VLOOKUP($A1722,'V2.5.2 Measures'!$C:$W,2,FALSE)&lt;&gt; "", VLOOKUP($A1722,'V2.5.2 Measures'!$C:$W,2,FALSE),"N/A")</f>
        <v>FFS-1-018-33</v>
      </c>
      <c r="U1722" s="7" t="str">
        <f>IF(VLOOKUP($A1722,'V2.5.2 Measures'!$C:$W,3,FALSE)&lt;&gt; "", VLOOKUP($A1722,'V2.5.2 Measures'!$C:$W,3,FALSE),"N/A")</f>
        <v>Average # ancillary codes on claims with ancillary codes</v>
      </c>
      <c r="V1722" s="7" t="e">
        <f>IF(VLOOKUP($A1722,'V2.5.2 Measures'!$C:$W,26,FALSE)&lt;&gt; "", VLOOKUP($A1722,'V2.5.2 Measures'!$C:$W,26,FALSE),"N/A")</f>
        <v>#REF!</v>
      </c>
      <c r="W1722" s="7" t="e">
        <f>IF(VLOOKUP($A1722,'V2.5.2 Measures'!$C:$W,44,FALSE)&lt;&gt; "", VLOOKUP($A1722,'V2.5.2 Measures'!$C:$W,44,FALSE),"N/A")</f>
        <v>#REF!</v>
      </c>
    </row>
    <row r="1723" spans="1:23" x14ac:dyDescent="0.35">
      <c r="A1723" s="7" t="str">
        <f>'V2.5.2 Measures'!C1186</f>
        <v>FFS1.5</v>
      </c>
      <c r="B1723" s="7" t="str">
        <f>VLOOKUP($A1723,'V2.5.2 Measures'!$C:$W,6,FALSE)</f>
        <v>Medicaid FFS: Original, Non-Crossover, Paid Claims</v>
      </c>
      <c r="C1723" s="7" t="str">
        <f>VLOOKUP($A1723,'V2.5.2 Measures'!$C:$W,8,FALSE)</f>
        <v>TA- Inferential</v>
      </c>
      <c r="D1723" s="7" t="str">
        <f>IF(VLOOKUP($A1723,'V2.5.2 Measures'!$C:$W,4,FALSE)="","",VLOOKUP($A1723,'V2.5.2 Measures'!$C:$W,4,FALSE))</f>
        <v>Claims Percentage</v>
      </c>
      <c r="E1723" s="7" t="str">
        <f>IF((VLOOKUP($A1723,'V2.5.2 Measures'!$C:$W,8,FALSE)&lt;&gt;"")*AND(VLOOKUP($A1723,'V2.5.2 Measures'!$C:$W,8,FALSE)&lt;&gt;"TBD"),VLOOKUP($A1723,'V2.5.2 Measures'!$C:$W,8,FALSE),"N/A")</f>
        <v>TA- Inferential</v>
      </c>
      <c r="F1723" s="7" t="str">
        <f>IF((VLOOKUP($A1723,'V2.5.2 Measures'!$C:$W,9,FALSE)&lt;&gt;"")*AND(VLOOKUP($A1723,'V2.5.2 Measures'!$C:$W,9,FALSE)&lt;&gt;"TBD"),VLOOKUP($A1723,'V2.5.2 Measures'!$C:$W,9,FALSE),"N/A")</f>
        <v>Medium</v>
      </c>
      <c r="G1723" s="7" t="str">
        <f>IF((VLOOKUP($A1723,'V2.5.2 Measures'!$C:$W,10,FALSE)&lt;&gt;"")*AND(VLOOKUP($A1723,'V2.5.2 Measures'!$C:$W,10,FALSE)&lt;&gt;"TBD"),VLOOKUP($A1723,'V2.5.2 Measures'!$C:$W,10,FALSE),"N/A")</f>
        <v>N/A</v>
      </c>
      <c r="H1723" s="7">
        <f>IF(VLOOKUP($A1723,'V2.5.2 Measures'!$C:$W,14,FALSE)&lt;&gt; "", VLOOKUP($A1723,'V2.5.2 Measures'!$C:$W,14,FALSE),"N/A")</f>
        <v>1</v>
      </c>
      <c r="I1723" s="7">
        <f>IF(VLOOKUP($A1723,'V2.5.2 Measures'!$C:$W,15,FALSE)&lt;&gt; "", VLOOKUP($A1723,'V2.5.2 Measures'!$C:$W,15,FALSE),"N/A")</f>
        <v>0.1</v>
      </c>
      <c r="J1723" s="7">
        <f>IF(VLOOKUP($A1723,'V2.5.2 Measures'!$C:$W,16,FALSE)&lt;&gt; "", VLOOKUP($A1723,'V2.5.2 Measures'!$C:$W,16,FALSE),"N/A")</f>
        <v>0.8</v>
      </c>
      <c r="K1723" s="7">
        <f>IF(VLOOKUP($A1723,'V2.5.2 Measures'!$C:$W,17,FALSE)&lt;&gt; "", VLOOKUP($A1723,'V2.5.2 Measures'!$C:$W,17,FALSE),"N/A")</f>
        <v>1</v>
      </c>
      <c r="L1723" s="7" t="str">
        <f>IF(VLOOKUP($A1723,'V2.5.2 Measures'!$C:$W,18,FALSE)&lt;&gt; "", VLOOKUP($A1723,'V2.5.2 Measures'!$C:$W,18,FALSE),"N/A")</f>
        <v>Default</v>
      </c>
      <c r="M1723" s="7" t="str">
        <f>IF(VLOOKUP($A1723,'V2.5.2 Measures'!$C:$W,19,FALSE)&lt;&gt; "", VLOOKUP($A1723,'V2.5.2 Measures'!$C:$W,19,FALSE),"N/A")</f>
        <v>SAS</v>
      </c>
      <c r="N1723" s="7" t="str">
        <f>IF(VLOOKUP($A1723,'V2.5.2 Measures'!$C:$W,20,FALSE)&lt;&gt; "", VLOOKUP($A1723,'V2.5.2 Measures'!$C:$W,20,FALSE),"N/A")</f>
        <v>V1.1</v>
      </c>
      <c r="O1723" s="7" t="str">
        <f>IF(VLOOKUP($A1723,'V2.5.2 Measures'!$C:$W,21,FALSE)&lt;&gt; "", VLOOKUP($A1723,'V2.5.2 Measures'!$C:$W,21,FALSE),"N/A")</f>
        <v>V1.6</v>
      </c>
      <c r="P1723" s="7" t="e">
        <f>IF(VLOOKUP($A1723,'V2.5.2 Measures'!$C:$W,22,FALSE)&lt;&gt; "", VLOOKUP($A1723,'V2.5.2 Measures'!$C:$W,22,FALSE),"N/A")</f>
        <v>#REF!</v>
      </c>
      <c r="Q1723" s="7" t="e">
        <f>IF(VLOOKUP($A1723,'V2.5.2 Measures'!$C:$W,23,FALSE)&lt;&gt; "", VLOOKUP($A1723,'V2.5.2 Measures'!$C:$W,23,FALSE),"N/A")</f>
        <v>#REF!</v>
      </c>
      <c r="R1723" s="7" t="e">
        <f>IF(VLOOKUP($A1723,'V2.5.2 Measures'!$C:$W,24,FALSE)&lt;&gt; "", VLOOKUP($A1723,'V2.5.2 Measures'!$C:$W,24,FALSE),"N/A")</f>
        <v>#REF!</v>
      </c>
      <c r="S1723" s="7" t="e">
        <f>IF(VLOOKUP($A1723,'V2.5.2 Measures'!$C:$W,25,FALSE)&lt;&gt; "", VLOOKUP($A1723,'V2.5.2 Measures'!$C:$W,25,FALSE),"N/A")</f>
        <v>#REF!</v>
      </c>
      <c r="T1723" s="7" t="str">
        <f>IF(VLOOKUP($A1723,'V2.5.2 Measures'!$C:$W,2,FALSE)&lt;&gt; "", VLOOKUP($A1723,'V2.5.2 Measures'!$C:$W,2,FALSE),"N/A")</f>
        <v>FFS-1-019-5</v>
      </c>
      <c r="U1723" s="7" t="str">
        <f>IF(VLOOKUP($A1723,'V2.5.2 Measures'!$C:$W,3,FALSE)&lt;&gt; "", VLOOKUP($A1723,'V2.5.2 Measures'!$C:$W,3,FALSE),"N/A")</f>
        <v>% of claim headers with TYPE-OF-SERVICE = 1 (inpatient hospital services, other than services in an institution for mental diseases)</v>
      </c>
      <c r="V1723" s="7" t="e">
        <f>IF(VLOOKUP($A1723,'V2.5.2 Measures'!$C:$W,26,FALSE)&lt;&gt; "", VLOOKUP($A1723,'V2.5.2 Measures'!$C:$W,26,FALSE),"N/A")</f>
        <v>#REF!</v>
      </c>
      <c r="W1723" s="7" t="e">
        <f>IF(VLOOKUP($A1723,'V2.5.2 Measures'!$C:$W,44,FALSE)&lt;&gt; "", VLOOKUP($A1723,'V2.5.2 Measures'!$C:$W,44,FALSE),"N/A")</f>
        <v>#REF!</v>
      </c>
    </row>
    <row r="1724" spans="1:23" x14ac:dyDescent="0.35">
      <c r="A1724" s="7" t="str">
        <f>'V2.5.2 Measures'!C1187</f>
        <v>FFS1.9</v>
      </c>
      <c r="B1724" s="7" t="str">
        <f>VLOOKUP($A1724,'V2.5.2 Measures'!$C:$W,6,FALSE)</f>
        <v>Medicaid FFS: Original, Non-Crossover, Paid Claims</v>
      </c>
      <c r="C1724" s="7" t="str">
        <f>VLOOKUP($A1724,'V2.5.2 Measures'!$C:$W,8,FALSE)</f>
        <v>No</v>
      </c>
      <c r="D1724" s="7" t="str">
        <f>IF(VLOOKUP($A1724,'V2.5.2 Measures'!$C:$W,4,FALSE)="","",VLOOKUP($A1724,'V2.5.2 Measures'!$C:$W,4,FALSE))</f>
        <v>Claims Percentage</v>
      </c>
      <c r="E1724" s="7" t="str">
        <f>IF((VLOOKUP($A1724,'V2.5.2 Measures'!$C:$W,8,FALSE)&lt;&gt;"")*AND(VLOOKUP($A1724,'V2.5.2 Measures'!$C:$W,8,FALSE)&lt;&gt;"TBD"),VLOOKUP($A1724,'V2.5.2 Measures'!$C:$W,8,FALSE),"N/A")</f>
        <v>No</v>
      </c>
      <c r="F1724" s="7" t="str">
        <f>IF((VLOOKUP($A1724,'V2.5.2 Measures'!$C:$W,9,FALSE)&lt;&gt;"")*AND(VLOOKUP($A1724,'V2.5.2 Measures'!$C:$W,9,FALSE)&lt;&gt;"TBD"),VLOOKUP($A1724,'V2.5.2 Measures'!$C:$W,9,FALSE),"N/A")</f>
        <v>N/A</v>
      </c>
      <c r="G1724" s="7" t="str">
        <f>IF((VLOOKUP($A1724,'V2.5.2 Measures'!$C:$W,10,FALSE)&lt;&gt;"")*AND(VLOOKUP($A1724,'V2.5.2 Measures'!$C:$W,10,FALSE)&lt;&gt;"TBD"),VLOOKUP($A1724,'V2.5.2 Measures'!$C:$W,10,FALSE),"N/A")</f>
        <v>N/A</v>
      </c>
      <c r="H1724" s="7" t="str">
        <f>IF(VLOOKUP($A1724,'V2.5.2 Measures'!$C:$W,14,FALSE)&lt;&gt; "", VLOOKUP($A1724,'V2.5.2 Measures'!$C:$W,14,FALSE),"N/A")</f>
        <v>N/A</v>
      </c>
      <c r="I1724" s="7">
        <f>IF(VLOOKUP($A1724,'V2.5.2 Measures'!$C:$W,15,FALSE)&lt;&gt; "", VLOOKUP($A1724,'V2.5.2 Measures'!$C:$W,15,FALSE),"N/A")</f>
        <v>0.1</v>
      </c>
      <c r="J1724" s="7" t="str">
        <f>IF(VLOOKUP($A1724,'V2.5.2 Measures'!$C:$W,16,FALSE)&lt;&gt; "", VLOOKUP($A1724,'V2.5.2 Measures'!$C:$W,16,FALSE),"N/A")</f>
        <v>N/A</v>
      </c>
      <c r="K1724" s="7" t="str">
        <f>IF(VLOOKUP($A1724,'V2.5.2 Measures'!$C:$W,17,FALSE)&lt;&gt; "", VLOOKUP($A1724,'V2.5.2 Measures'!$C:$W,17,FALSE),"N/A")</f>
        <v>N/A</v>
      </c>
      <c r="L1724" s="7" t="str">
        <f>IF(VLOOKUP($A1724,'V2.5.2 Measures'!$C:$W,18,FALSE)&lt;&gt; "", VLOOKUP($A1724,'V2.5.2 Measures'!$C:$W,18,FALSE),"N/A")</f>
        <v>Default</v>
      </c>
      <c r="M1724" s="7" t="str">
        <f>IF(VLOOKUP($A1724,'V2.5.2 Measures'!$C:$W,19,FALSE)&lt;&gt; "", VLOOKUP($A1724,'V2.5.2 Measures'!$C:$W,19,FALSE),"N/A")</f>
        <v>SAS</v>
      </c>
      <c r="N1724" s="7" t="str">
        <f>IF(VLOOKUP($A1724,'V2.5.2 Measures'!$C:$W,20,FALSE)&lt;&gt; "", VLOOKUP($A1724,'V2.5.2 Measures'!$C:$W,20,FALSE),"N/A")</f>
        <v>V1.1</v>
      </c>
      <c r="O1724" s="7" t="str">
        <f>IF(VLOOKUP($A1724,'V2.5.2 Measures'!$C:$W,21,FALSE)&lt;&gt; "", VLOOKUP($A1724,'V2.5.2 Measures'!$C:$W,21,FALSE),"N/A")</f>
        <v>V2.3</v>
      </c>
      <c r="P1724" s="7" t="e">
        <f>IF(VLOOKUP($A1724,'V2.5.2 Measures'!$C:$W,22,FALSE)&lt;&gt; "", VLOOKUP($A1724,'V2.5.2 Measures'!$C:$W,22,FALSE),"N/A")</f>
        <v>#REF!</v>
      </c>
      <c r="Q1724" s="7" t="e">
        <f>IF(VLOOKUP($A1724,'V2.5.2 Measures'!$C:$W,23,FALSE)&lt;&gt; "", VLOOKUP($A1724,'V2.5.2 Measures'!$C:$W,23,FALSE),"N/A")</f>
        <v>#REF!</v>
      </c>
      <c r="R1724" s="7" t="e">
        <f>IF(VLOOKUP($A1724,'V2.5.2 Measures'!$C:$W,24,FALSE)&lt;&gt; "", VLOOKUP($A1724,'V2.5.2 Measures'!$C:$W,24,FALSE),"N/A")</f>
        <v>#REF!</v>
      </c>
      <c r="S1724" s="7" t="e">
        <f>IF(VLOOKUP($A1724,'V2.5.2 Measures'!$C:$W,25,FALSE)&lt;&gt; "", VLOOKUP($A1724,'V2.5.2 Measures'!$C:$W,25,FALSE),"N/A")</f>
        <v>#REF!</v>
      </c>
      <c r="T1724" s="7" t="str">
        <f>IF(VLOOKUP($A1724,'V2.5.2 Measures'!$C:$W,2,FALSE)&lt;&gt; "", VLOOKUP($A1724,'V2.5.2 Measures'!$C:$W,2,FALSE),"N/A")</f>
        <v>FFS-1-020-9</v>
      </c>
      <c r="U1724" s="7" t="str">
        <f>IF(VLOOKUP($A1724,'V2.5.2 Measures'!$C:$W,3,FALSE)&lt;&gt; "", VLOOKUP($A1724,'V2.5.2 Measures'!$C:$W,3,FALSE),"N/A")</f>
        <v>% of records with TYPE-OF-SERVICE = 58 (Services furnished in a religious nonmedical health care institution)</v>
      </c>
      <c r="V1724" s="7" t="e">
        <f>IF(VLOOKUP($A1724,'V2.5.2 Measures'!$C:$W,26,FALSE)&lt;&gt; "", VLOOKUP($A1724,'V2.5.2 Measures'!$C:$W,26,FALSE),"N/A")</f>
        <v>#REF!</v>
      </c>
      <c r="W1724" s="7" t="e">
        <f>IF(VLOOKUP($A1724,'V2.5.2 Measures'!$C:$W,44,FALSE)&lt;&gt; "", VLOOKUP($A1724,'V2.5.2 Measures'!$C:$W,44,FALSE),"N/A")</f>
        <v>#REF!</v>
      </c>
    </row>
    <row r="1725" spans="1:23" x14ac:dyDescent="0.35">
      <c r="A1725" s="7" t="str">
        <f>'V2.5.2 Measures'!C1188</f>
        <v>FFS1.10</v>
      </c>
      <c r="B1725" s="7" t="str">
        <f>VLOOKUP($A1725,'V2.5.2 Measures'!$C:$W,6,FALSE)</f>
        <v>Medicaid FFS: Original, Non-Crossover, Paid Claims</v>
      </c>
      <c r="C1725" s="7" t="str">
        <f>VLOOKUP($A1725,'V2.5.2 Measures'!$C:$W,8,FALSE)</f>
        <v>No</v>
      </c>
      <c r="D1725" s="7" t="str">
        <f>IF(VLOOKUP($A1725,'V2.5.2 Measures'!$C:$W,4,FALSE)="","",VLOOKUP($A1725,'V2.5.2 Measures'!$C:$W,4,FALSE))</f>
        <v>Claims Percentage</v>
      </c>
      <c r="E1725" s="7" t="str">
        <f>IF((VLOOKUP($A1725,'V2.5.2 Measures'!$C:$W,8,FALSE)&lt;&gt;"")*AND(VLOOKUP($A1725,'V2.5.2 Measures'!$C:$W,8,FALSE)&lt;&gt;"TBD"),VLOOKUP($A1725,'V2.5.2 Measures'!$C:$W,8,FALSE),"N/A")</f>
        <v>No</v>
      </c>
      <c r="F1725" s="7" t="str">
        <f>IF((VLOOKUP($A1725,'V2.5.2 Measures'!$C:$W,9,FALSE)&lt;&gt;"")*AND(VLOOKUP($A1725,'V2.5.2 Measures'!$C:$W,9,FALSE)&lt;&gt;"TBD"),VLOOKUP($A1725,'V2.5.2 Measures'!$C:$W,9,FALSE),"N/A")</f>
        <v>N/A</v>
      </c>
      <c r="G1725" s="7" t="str">
        <f>IF((VLOOKUP($A1725,'V2.5.2 Measures'!$C:$W,10,FALSE)&lt;&gt;"")*AND(VLOOKUP($A1725,'V2.5.2 Measures'!$C:$W,10,FALSE)&lt;&gt;"TBD"),VLOOKUP($A1725,'V2.5.2 Measures'!$C:$W,10,FALSE),"N/A")</f>
        <v>N/A</v>
      </c>
      <c r="H1725" s="7" t="str">
        <f>IF(VLOOKUP($A1725,'V2.5.2 Measures'!$C:$W,14,FALSE)&lt;&gt; "", VLOOKUP($A1725,'V2.5.2 Measures'!$C:$W,14,FALSE),"N/A")</f>
        <v>N/A</v>
      </c>
      <c r="I1725" s="7">
        <f>IF(VLOOKUP($A1725,'V2.5.2 Measures'!$C:$W,15,FALSE)&lt;&gt; "", VLOOKUP($A1725,'V2.5.2 Measures'!$C:$W,15,FALSE),"N/A")</f>
        <v>0.1</v>
      </c>
      <c r="J1725" s="7" t="str">
        <f>IF(VLOOKUP($A1725,'V2.5.2 Measures'!$C:$W,16,FALSE)&lt;&gt; "", VLOOKUP($A1725,'V2.5.2 Measures'!$C:$W,16,FALSE),"N/A")</f>
        <v>N/A</v>
      </c>
      <c r="K1725" s="7" t="str">
        <f>IF(VLOOKUP($A1725,'V2.5.2 Measures'!$C:$W,17,FALSE)&lt;&gt; "", VLOOKUP($A1725,'V2.5.2 Measures'!$C:$W,17,FALSE),"N/A")</f>
        <v>N/A</v>
      </c>
      <c r="L1725" s="7" t="str">
        <f>IF(VLOOKUP($A1725,'V2.5.2 Measures'!$C:$W,18,FALSE)&lt;&gt; "", VLOOKUP($A1725,'V2.5.2 Measures'!$C:$W,18,FALSE),"N/A")</f>
        <v>Default</v>
      </c>
      <c r="M1725" s="7" t="str">
        <f>IF(VLOOKUP($A1725,'V2.5.2 Measures'!$C:$W,19,FALSE)&lt;&gt; "", VLOOKUP($A1725,'V2.5.2 Measures'!$C:$W,19,FALSE),"N/A")</f>
        <v>SAS</v>
      </c>
      <c r="N1725" s="7" t="str">
        <f>IF(VLOOKUP($A1725,'V2.5.2 Measures'!$C:$W,20,FALSE)&lt;&gt; "", VLOOKUP($A1725,'V2.5.2 Measures'!$C:$W,20,FALSE),"N/A")</f>
        <v>V1.1</v>
      </c>
      <c r="O1725" s="7" t="str">
        <f>IF(VLOOKUP($A1725,'V2.5.2 Measures'!$C:$W,21,FALSE)&lt;&gt; "", VLOOKUP($A1725,'V2.5.2 Measures'!$C:$W,21,FALSE),"N/A")</f>
        <v>V2.3</v>
      </c>
      <c r="P1725" s="7" t="e">
        <f>IF(VLOOKUP($A1725,'V2.5.2 Measures'!$C:$W,22,FALSE)&lt;&gt; "", VLOOKUP($A1725,'V2.5.2 Measures'!$C:$W,22,FALSE),"N/A")</f>
        <v>#REF!</v>
      </c>
      <c r="Q1725" s="7" t="e">
        <f>IF(VLOOKUP($A1725,'V2.5.2 Measures'!$C:$W,23,FALSE)&lt;&gt; "", VLOOKUP($A1725,'V2.5.2 Measures'!$C:$W,23,FALSE),"N/A")</f>
        <v>#REF!</v>
      </c>
      <c r="R1725" s="7" t="e">
        <f>IF(VLOOKUP($A1725,'V2.5.2 Measures'!$C:$W,24,FALSE)&lt;&gt; "", VLOOKUP($A1725,'V2.5.2 Measures'!$C:$W,24,FALSE),"N/A")</f>
        <v>#REF!</v>
      </c>
      <c r="S1725" s="7" t="e">
        <f>IF(VLOOKUP($A1725,'V2.5.2 Measures'!$C:$W,25,FALSE)&lt;&gt; "", VLOOKUP($A1725,'V2.5.2 Measures'!$C:$W,25,FALSE),"N/A")</f>
        <v>#REF!</v>
      </c>
      <c r="T1725" s="7" t="str">
        <f>IF(VLOOKUP($A1725,'V2.5.2 Measures'!$C:$W,2,FALSE)&lt;&gt; "", VLOOKUP($A1725,'V2.5.2 Measures'!$C:$W,2,FALSE),"N/A")</f>
        <v>FFS-1-021-10</v>
      </c>
      <c r="U1725" s="7" t="str">
        <f>IF(VLOOKUP($A1725,'V2.5.2 Measures'!$C:$W,3,FALSE)&lt;&gt; "", VLOOKUP($A1725,'V2.5.2 Measures'!$C:$W,3,FALSE),"N/A")</f>
        <v>% of records with TYPE-OF-SERVICE = 60 (Emergency hospital services)</v>
      </c>
      <c r="V1725" s="7" t="e">
        <f>IF(VLOOKUP($A1725,'V2.5.2 Measures'!$C:$W,26,FALSE)&lt;&gt; "", VLOOKUP($A1725,'V2.5.2 Measures'!$C:$W,26,FALSE),"N/A")</f>
        <v>#REF!</v>
      </c>
      <c r="W1725" s="7" t="e">
        <f>IF(VLOOKUP($A1725,'V2.5.2 Measures'!$C:$W,44,FALSE)&lt;&gt; "", VLOOKUP($A1725,'V2.5.2 Measures'!$C:$W,44,FALSE),"N/A")</f>
        <v>#REF!</v>
      </c>
    </row>
    <row r="1726" spans="1:23" x14ac:dyDescent="0.35">
      <c r="A1726" s="7" t="str">
        <f>'V2.5.2 Measures'!C1189</f>
        <v>FFS1.11</v>
      </c>
      <c r="B1726" s="7" t="str">
        <f>VLOOKUP($A1726,'V2.5.2 Measures'!$C:$W,6,FALSE)</f>
        <v>Medicaid FFS: Original, Non-Crossover, Paid Claims</v>
      </c>
      <c r="C1726" s="7" t="str">
        <f>VLOOKUP($A1726,'V2.5.2 Measures'!$C:$W,8,FALSE)</f>
        <v>No</v>
      </c>
      <c r="D1726" s="7" t="str">
        <f>IF(VLOOKUP($A1726,'V2.5.2 Measures'!$C:$W,4,FALSE)="","",VLOOKUP($A1726,'V2.5.2 Measures'!$C:$W,4,FALSE))</f>
        <v>Claims Percentage</v>
      </c>
      <c r="E1726" s="7" t="str">
        <f>IF((VLOOKUP($A1726,'V2.5.2 Measures'!$C:$W,8,FALSE)&lt;&gt;"")*AND(VLOOKUP($A1726,'V2.5.2 Measures'!$C:$W,8,FALSE)&lt;&gt;"TBD"),VLOOKUP($A1726,'V2.5.2 Measures'!$C:$W,8,FALSE),"N/A")</f>
        <v>No</v>
      </c>
      <c r="F1726" s="7" t="str">
        <f>IF((VLOOKUP($A1726,'V2.5.2 Measures'!$C:$W,9,FALSE)&lt;&gt;"")*AND(VLOOKUP($A1726,'V2.5.2 Measures'!$C:$W,9,FALSE)&lt;&gt;"TBD"),VLOOKUP($A1726,'V2.5.2 Measures'!$C:$W,9,FALSE),"N/A")</f>
        <v>N/A</v>
      </c>
      <c r="G1726" s="7" t="str">
        <f>IF((VLOOKUP($A1726,'V2.5.2 Measures'!$C:$W,10,FALSE)&lt;&gt;"")*AND(VLOOKUP($A1726,'V2.5.2 Measures'!$C:$W,10,FALSE)&lt;&gt;"TBD"),VLOOKUP($A1726,'V2.5.2 Measures'!$C:$W,10,FALSE),"N/A")</f>
        <v>N/A</v>
      </c>
      <c r="H1726" s="7" t="str">
        <f>IF(VLOOKUP($A1726,'V2.5.2 Measures'!$C:$W,14,FALSE)&lt;&gt; "", VLOOKUP($A1726,'V2.5.2 Measures'!$C:$W,14,FALSE),"N/A")</f>
        <v>N/A</v>
      </c>
      <c r="I1726" s="7">
        <f>IF(VLOOKUP($A1726,'V2.5.2 Measures'!$C:$W,15,FALSE)&lt;&gt; "", VLOOKUP($A1726,'V2.5.2 Measures'!$C:$W,15,FALSE),"N/A")</f>
        <v>0.1</v>
      </c>
      <c r="J1726" s="7" t="str">
        <f>IF(VLOOKUP($A1726,'V2.5.2 Measures'!$C:$W,16,FALSE)&lt;&gt; "", VLOOKUP($A1726,'V2.5.2 Measures'!$C:$W,16,FALSE),"N/A")</f>
        <v>N/A</v>
      </c>
      <c r="K1726" s="7" t="str">
        <f>IF(VLOOKUP($A1726,'V2.5.2 Measures'!$C:$W,17,FALSE)&lt;&gt; "", VLOOKUP($A1726,'V2.5.2 Measures'!$C:$W,17,FALSE),"N/A")</f>
        <v>N/A</v>
      </c>
      <c r="L1726" s="7" t="str">
        <f>IF(VLOOKUP($A1726,'V2.5.2 Measures'!$C:$W,18,FALSE)&lt;&gt; "", VLOOKUP($A1726,'V2.5.2 Measures'!$C:$W,18,FALSE),"N/A")</f>
        <v>Default</v>
      </c>
      <c r="M1726" s="7" t="str">
        <f>IF(VLOOKUP($A1726,'V2.5.2 Measures'!$C:$W,19,FALSE)&lt;&gt; "", VLOOKUP($A1726,'V2.5.2 Measures'!$C:$W,19,FALSE),"N/A")</f>
        <v>SAS</v>
      </c>
      <c r="N1726" s="7" t="str">
        <f>IF(VLOOKUP($A1726,'V2.5.2 Measures'!$C:$W,20,FALSE)&lt;&gt; "", VLOOKUP($A1726,'V2.5.2 Measures'!$C:$W,20,FALSE),"N/A")</f>
        <v>V1.1</v>
      </c>
      <c r="O1726" s="7" t="str">
        <f>IF(VLOOKUP($A1726,'V2.5.2 Measures'!$C:$W,21,FALSE)&lt;&gt; "", VLOOKUP($A1726,'V2.5.2 Measures'!$C:$W,21,FALSE),"N/A")</f>
        <v>V2.3</v>
      </c>
      <c r="P1726" s="7" t="e">
        <f>IF(VLOOKUP($A1726,'V2.5.2 Measures'!$C:$W,22,FALSE)&lt;&gt; "", VLOOKUP($A1726,'V2.5.2 Measures'!$C:$W,22,FALSE),"N/A")</f>
        <v>#REF!</v>
      </c>
      <c r="Q1726" s="7" t="e">
        <f>IF(VLOOKUP($A1726,'V2.5.2 Measures'!$C:$W,23,FALSE)&lt;&gt; "", VLOOKUP($A1726,'V2.5.2 Measures'!$C:$W,23,FALSE),"N/A")</f>
        <v>#REF!</v>
      </c>
      <c r="R1726" s="7" t="e">
        <f>IF(VLOOKUP($A1726,'V2.5.2 Measures'!$C:$W,24,FALSE)&lt;&gt; "", VLOOKUP($A1726,'V2.5.2 Measures'!$C:$W,24,FALSE),"N/A")</f>
        <v>#REF!</v>
      </c>
      <c r="S1726" s="7" t="e">
        <f>IF(VLOOKUP($A1726,'V2.5.2 Measures'!$C:$W,25,FALSE)&lt;&gt; "", VLOOKUP($A1726,'V2.5.2 Measures'!$C:$W,25,FALSE),"N/A")</f>
        <v>#REF!</v>
      </c>
      <c r="T1726" s="7" t="str">
        <f>IF(VLOOKUP($A1726,'V2.5.2 Measures'!$C:$W,2,FALSE)&lt;&gt; "", VLOOKUP($A1726,'V2.5.2 Measures'!$C:$W,2,FALSE),"N/A")</f>
        <v>FFS-1-022-11</v>
      </c>
      <c r="U1726" s="7" t="str">
        <f>IF(VLOOKUP($A1726,'V2.5.2 Measures'!$C:$W,3,FALSE)&lt;&gt; "", VLOOKUP($A1726,'V2.5.2 Measures'!$C:$W,3,FALSE),"N/A")</f>
        <v>% of records with TYPE-OF-SERVICE = 84 (Sterilizations)</v>
      </c>
      <c r="V1726" s="7" t="e">
        <f>IF(VLOOKUP($A1726,'V2.5.2 Measures'!$C:$W,26,FALSE)&lt;&gt; "", VLOOKUP($A1726,'V2.5.2 Measures'!$C:$W,26,FALSE),"N/A")</f>
        <v>#REF!</v>
      </c>
      <c r="W1726" s="7" t="e">
        <f>IF(VLOOKUP($A1726,'V2.5.2 Measures'!$C:$W,44,FALSE)&lt;&gt; "", VLOOKUP($A1726,'V2.5.2 Measures'!$C:$W,44,FALSE),"N/A")</f>
        <v>#REF!</v>
      </c>
    </row>
    <row r="1727" spans="1:23" x14ac:dyDescent="0.35">
      <c r="A1727" s="7" t="str">
        <f>'V2.5.2 Measures'!C1190</f>
        <v>FFS1.12</v>
      </c>
      <c r="B1727" s="7" t="str">
        <f>VLOOKUP($A1727,'V2.5.2 Measures'!$C:$W,6,FALSE)</f>
        <v>Medicaid FFS: Original, Non-Crossover, Paid Claims</v>
      </c>
      <c r="C1727" s="7" t="str">
        <f>VLOOKUP($A1727,'V2.5.2 Measures'!$C:$W,8,FALSE)</f>
        <v>No</v>
      </c>
      <c r="D1727" s="7" t="str">
        <f>IF(VLOOKUP($A1727,'V2.5.2 Measures'!$C:$W,4,FALSE)="","",VLOOKUP($A1727,'V2.5.2 Measures'!$C:$W,4,FALSE))</f>
        <v>Claims Percentage</v>
      </c>
      <c r="E1727" s="7" t="str">
        <f>IF((VLOOKUP($A1727,'V2.5.2 Measures'!$C:$W,8,FALSE)&lt;&gt;"")*AND(VLOOKUP($A1727,'V2.5.2 Measures'!$C:$W,8,FALSE)&lt;&gt;"TBD"),VLOOKUP($A1727,'V2.5.2 Measures'!$C:$W,8,FALSE),"N/A")</f>
        <v>No</v>
      </c>
      <c r="F1727" s="7" t="str">
        <f>IF((VLOOKUP($A1727,'V2.5.2 Measures'!$C:$W,9,FALSE)&lt;&gt;"")*AND(VLOOKUP($A1727,'V2.5.2 Measures'!$C:$W,9,FALSE)&lt;&gt;"TBD"),VLOOKUP($A1727,'V2.5.2 Measures'!$C:$W,9,FALSE),"N/A")</f>
        <v>N/A</v>
      </c>
      <c r="G1727" s="7" t="str">
        <f>IF((VLOOKUP($A1727,'V2.5.2 Measures'!$C:$W,10,FALSE)&lt;&gt;"")*AND(VLOOKUP($A1727,'V2.5.2 Measures'!$C:$W,10,FALSE)&lt;&gt;"TBD"),VLOOKUP($A1727,'V2.5.2 Measures'!$C:$W,10,FALSE),"N/A")</f>
        <v>N/A</v>
      </c>
      <c r="H1727" s="7" t="str">
        <f>IF(VLOOKUP($A1727,'V2.5.2 Measures'!$C:$W,14,FALSE)&lt;&gt; "", VLOOKUP($A1727,'V2.5.2 Measures'!$C:$W,14,FALSE),"N/A")</f>
        <v>N/A</v>
      </c>
      <c r="I1727" s="7">
        <f>IF(VLOOKUP($A1727,'V2.5.2 Measures'!$C:$W,15,FALSE)&lt;&gt; "", VLOOKUP($A1727,'V2.5.2 Measures'!$C:$W,15,FALSE),"N/A")</f>
        <v>0.1</v>
      </c>
      <c r="J1727" s="7" t="str">
        <f>IF(VLOOKUP($A1727,'V2.5.2 Measures'!$C:$W,16,FALSE)&lt;&gt; "", VLOOKUP($A1727,'V2.5.2 Measures'!$C:$W,16,FALSE),"N/A")</f>
        <v>N/A</v>
      </c>
      <c r="K1727" s="7" t="str">
        <f>IF(VLOOKUP($A1727,'V2.5.2 Measures'!$C:$W,17,FALSE)&lt;&gt; "", VLOOKUP($A1727,'V2.5.2 Measures'!$C:$W,17,FALSE),"N/A")</f>
        <v>N/A</v>
      </c>
      <c r="L1727" s="7" t="str">
        <f>IF(VLOOKUP($A1727,'V2.5.2 Measures'!$C:$W,18,FALSE)&lt;&gt; "", VLOOKUP($A1727,'V2.5.2 Measures'!$C:$W,18,FALSE),"N/A")</f>
        <v>Default</v>
      </c>
      <c r="M1727" s="7" t="str">
        <f>IF(VLOOKUP($A1727,'V2.5.2 Measures'!$C:$W,19,FALSE)&lt;&gt; "", VLOOKUP($A1727,'V2.5.2 Measures'!$C:$W,19,FALSE),"N/A")</f>
        <v>SAS</v>
      </c>
      <c r="N1727" s="7" t="str">
        <f>IF(VLOOKUP($A1727,'V2.5.2 Measures'!$C:$W,20,FALSE)&lt;&gt; "", VLOOKUP($A1727,'V2.5.2 Measures'!$C:$W,20,FALSE),"N/A")</f>
        <v>V1.1</v>
      </c>
      <c r="O1727" s="7" t="str">
        <f>IF(VLOOKUP($A1727,'V2.5.2 Measures'!$C:$W,21,FALSE)&lt;&gt; "", VLOOKUP($A1727,'V2.5.2 Measures'!$C:$W,21,FALSE),"N/A")</f>
        <v>V2.3</v>
      </c>
      <c r="P1727" s="7" t="e">
        <f>IF(VLOOKUP($A1727,'V2.5.2 Measures'!$C:$W,22,FALSE)&lt;&gt; "", VLOOKUP($A1727,'V2.5.2 Measures'!$C:$W,22,FALSE),"N/A")</f>
        <v>#REF!</v>
      </c>
      <c r="Q1727" s="7" t="e">
        <f>IF(VLOOKUP($A1727,'V2.5.2 Measures'!$C:$W,23,FALSE)&lt;&gt; "", VLOOKUP($A1727,'V2.5.2 Measures'!$C:$W,23,FALSE),"N/A")</f>
        <v>#REF!</v>
      </c>
      <c r="R1727" s="7" t="e">
        <f>IF(VLOOKUP($A1727,'V2.5.2 Measures'!$C:$W,24,FALSE)&lt;&gt; "", VLOOKUP($A1727,'V2.5.2 Measures'!$C:$W,24,FALSE),"N/A")</f>
        <v>#REF!</v>
      </c>
      <c r="S1727" s="7" t="e">
        <f>IF(VLOOKUP($A1727,'V2.5.2 Measures'!$C:$W,25,FALSE)&lt;&gt; "", VLOOKUP($A1727,'V2.5.2 Measures'!$C:$W,25,FALSE),"N/A")</f>
        <v>#REF!</v>
      </c>
      <c r="T1727" s="7" t="str">
        <f>IF(VLOOKUP($A1727,'V2.5.2 Measures'!$C:$W,2,FALSE)&lt;&gt; "", VLOOKUP($A1727,'V2.5.2 Measures'!$C:$W,2,FALSE),"N/A")</f>
        <v>FFS-1-023-12</v>
      </c>
      <c r="U1727" s="7" t="str">
        <f>IF(VLOOKUP($A1727,'V2.5.2 Measures'!$C:$W,3,FALSE)&lt;&gt; "", VLOOKUP($A1727,'V2.5.2 Measures'!$C:$W,3,FALSE),"N/A")</f>
        <v>% of records with TYPE-OF-SERVICE = 86 (Other Pregnancy-related Procedures)</v>
      </c>
      <c r="V1727" s="7" t="e">
        <f>IF(VLOOKUP($A1727,'V2.5.2 Measures'!$C:$W,26,FALSE)&lt;&gt; "", VLOOKUP($A1727,'V2.5.2 Measures'!$C:$W,26,FALSE),"N/A")</f>
        <v>#REF!</v>
      </c>
      <c r="W1727" s="7" t="e">
        <f>IF(VLOOKUP($A1727,'V2.5.2 Measures'!$C:$W,44,FALSE)&lt;&gt; "", VLOOKUP($A1727,'V2.5.2 Measures'!$C:$W,44,FALSE),"N/A")</f>
        <v>#REF!</v>
      </c>
    </row>
    <row r="1728" spans="1:23" x14ac:dyDescent="0.35">
      <c r="A1728" s="7" t="str">
        <f>'V2.5.2 Measures'!C1191</f>
        <v>FFS1.13</v>
      </c>
      <c r="B1728" s="7" t="str">
        <f>VLOOKUP($A1728,'V2.5.2 Measures'!$C:$W,6,FALSE)</f>
        <v>Medicaid FFS: Original, Non-Crossover, Paid Claims</v>
      </c>
      <c r="C1728" s="7" t="str">
        <f>VLOOKUP($A1728,'V2.5.2 Measures'!$C:$W,8,FALSE)</f>
        <v>No</v>
      </c>
      <c r="D1728" s="7" t="str">
        <f>IF(VLOOKUP($A1728,'V2.5.2 Measures'!$C:$W,4,FALSE)="","",VLOOKUP($A1728,'V2.5.2 Measures'!$C:$W,4,FALSE))</f>
        <v>Claims Percentage</v>
      </c>
      <c r="E1728" s="7" t="str">
        <f>IF((VLOOKUP($A1728,'V2.5.2 Measures'!$C:$W,8,FALSE)&lt;&gt;"")*AND(VLOOKUP($A1728,'V2.5.2 Measures'!$C:$W,8,FALSE)&lt;&gt;"TBD"),VLOOKUP($A1728,'V2.5.2 Measures'!$C:$W,8,FALSE),"N/A")</f>
        <v>No</v>
      </c>
      <c r="F1728" s="7" t="str">
        <f>IF((VLOOKUP($A1728,'V2.5.2 Measures'!$C:$W,9,FALSE)&lt;&gt;"")*AND(VLOOKUP($A1728,'V2.5.2 Measures'!$C:$W,9,FALSE)&lt;&gt;"TBD"),VLOOKUP($A1728,'V2.5.2 Measures'!$C:$W,9,FALSE),"N/A")</f>
        <v>N/A</v>
      </c>
      <c r="G1728" s="7" t="str">
        <f>IF((VLOOKUP($A1728,'V2.5.2 Measures'!$C:$W,10,FALSE)&lt;&gt;"")*AND(VLOOKUP($A1728,'V2.5.2 Measures'!$C:$W,10,FALSE)&lt;&gt;"TBD"),VLOOKUP($A1728,'V2.5.2 Measures'!$C:$W,10,FALSE),"N/A")</f>
        <v>N/A</v>
      </c>
      <c r="H1728" s="7" t="str">
        <f>IF(VLOOKUP($A1728,'V2.5.2 Measures'!$C:$W,14,FALSE)&lt;&gt; "", VLOOKUP($A1728,'V2.5.2 Measures'!$C:$W,14,FALSE),"N/A")</f>
        <v>N/A</v>
      </c>
      <c r="I1728" s="7">
        <f>IF(VLOOKUP($A1728,'V2.5.2 Measures'!$C:$W,15,FALSE)&lt;&gt; "", VLOOKUP($A1728,'V2.5.2 Measures'!$C:$W,15,FALSE),"N/A")</f>
        <v>0.1</v>
      </c>
      <c r="J1728" s="7" t="str">
        <f>IF(VLOOKUP($A1728,'V2.5.2 Measures'!$C:$W,16,FALSE)&lt;&gt; "", VLOOKUP($A1728,'V2.5.2 Measures'!$C:$W,16,FALSE),"N/A")</f>
        <v>N/A</v>
      </c>
      <c r="K1728" s="7" t="str">
        <f>IF(VLOOKUP($A1728,'V2.5.2 Measures'!$C:$W,17,FALSE)&lt;&gt; "", VLOOKUP($A1728,'V2.5.2 Measures'!$C:$W,17,FALSE),"N/A")</f>
        <v>N/A</v>
      </c>
      <c r="L1728" s="7" t="str">
        <f>IF(VLOOKUP($A1728,'V2.5.2 Measures'!$C:$W,18,FALSE)&lt;&gt; "", VLOOKUP($A1728,'V2.5.2 Measures'!$C:$W,18,FALSE),"N/A")</f>
        <v>Default</v>
      </c>
      <c r="M1728" s="7" t="str">
        <f>IF(VLOOKUP($A1728,'V2.5.2 Measures'!$C:$W,19,FALSE)&lt;&gt; "", VLOOKUP($A1728,'V2.5.2 Measures'!$C:$W,19,FALSE),"N/A")</f>
        <v>SAS</v>
      </c>
      <c r="N1728" s="7" t="str">
        <f>IF(VLOOKUP($A1728,'V2.5.2 Measures'!$C:$W,20,FALSE)&lt;&gt; "", VLOOKUP($A1728,'V2.5.2 Measures'!$C:$W,20,FALSE),"N/A")</f>
        <v>V1.1</v>
      </c>
      <c r="O1728" s="7" t="str">
        <f>IF(VLOOKUP($A1728,'V2.5.2 Measures'!$C:$W,21,FALSE)&lt;&gt; "", VLOOKUP($A1728,'V2.5.2 Measures'!$C:$W,21,FALSE),"N/A")</f>
        <v>V2.3</v>
      </c>
      <c r="P1728" s="7" t="e">
        <f>IF(VLOOKUP($A1728,'V2.5.2 Measures'!$C:$W,22,FALSE)&lt;&gt; "", VLOOKUP($A1728,'V2.5.2 Measures'!$C:$W,22,FALSE),"N/A")</f>
        <v>#REF!</v>
      </c>
      <c r="Q1728" s="7" t="e">
        <f>IF(VLOOKUP($A1728,'V2.5.2 Measures'!$C:$W,23,FALSE)&lt;&gt; "", VLOOKUP($A1728,'V2.5.2 Measures'!$C:$W,23,FALSE),"N/A")</f>
        <v>#REF!</v>
      </c>
      <c r="R1728" s="7" t="e">
        <f>IF(VLOOKUP($A1728,'V2.5.2 Measures'!$C:$W,24,FALSE)&lt;&gt; "", VLOOKUP($A1728,'V2.5.2 Measures'!$C:$W,24,FALSE),"N/A")</f>
        <v>#REF!</v>
      </c>
      <c r="S1728" s="7" t="e">
        <f>IF(VLOOKUP($A1728,'V2.5.2 Measures'!$C:$W,25,FALSE)&lt;&gt; "", VLOOKUP($A1728,'V2.5.2 Measures'!$C:$W,25,FALSE),"N/A")</f>
        <v>#REF!</v>
      </c>
      <c r="T1728" s="7" t="str">
        <f>IF(VLOOKUP($A1728,'V2.5.2 Measures'!$C:$W,2,FALSE)&lt;&gt; "", VLOOKUP($A1728,'V2.5.2 Measures'!$C:$W,2,FALSE),"N/A")</f>
        <v>FFS-1-024-13</v>
      </c>
      <c r="U1728" s="7" t="str">
        <f>IF(VLOOKUP($A1728,'V2.5.2 Measures'!$C:$W,3,FALSE)&lt;&gt; "", VLOOKUP($A1728,'V2.5.2 Measures'!$C:$W,3,FALSE),"N/A")</f>
        <v>% of records with TYPE-OF-SERVICE = 90 (Critical access hospital services – IP)</v>
      </c>
      <c r="V1728" s="7" t="e">
        <f>IF(VLOOKUP($A1728,'V2.5.2 Measures'!$C:$W,26,FALSE)&lt;&gt; "", VLOOKUP($A1728,'V2.5.2 Measures'!$C:$W,26,FALSE),"N/A")</f>
        <v>#REF!</v>
      </c>
      <c r="W1728" s="7" t="e">
        <f>IF(VLOOKUP($A1728,'V2.5.2 Measures'!$C:$W,44,FALSE)&lt;&gt; "", VLOOKUP($A1728,'V2.5.2 Measures'!$C:$W,44,FALSE),"N/A")</f>
        <v>#REF!</v>
      </c>
    </row>
    <row r="1729" spans="1:23" x14ac:dyDescent="0.35">
      <c r="A1729" s="7" t="str">
        <f>'V2.5.2 Measures'!C1192</f>
        <v>FFS1.14</v>
      </c>
      <c r="B1729" s="7" t="str">
        <f>VLOOKUP($A1729,'V2.5.2 Measures'!$C:$W,6,FALSE)</f>
        <v>Medicaid FFS: Original, Non-Crossover, Paid Claims</v>
      </c>
      <c r="C1729" s="7" t="str">
        <f>VLOOKUP($A1729,'V2.5.2 Measures'!$C:$W,8,FALSE)</f>
        <v>No</v>
      </c>
      <c r="D1729" s="7" t="str">
        <f>IF(VLOOKUP($A1729,'V2.5.2 Measures'!$C:$W,4,FALSE)="","",VLOOKUP($A1729,'V2.5.2 Measures'!$C:$W,4,FALSE))</f>
        <v>Claims Percentage</v>
      </c>
      <c r="E1729" s="7" t="str">
        <f>IF((VLOOKUP($A1729,'V2.5.2 Measures'!$C:$W,8,FALSE)&lt;&gt;"")*AND(VLOOKUP($A1729,'V2.5.2 Measures'!$C:$W,8,FALSE)&lt;&gt;"TBD"),VLOOKUP($A1729,'V2.5.2 Measures'!$C:$W,8,FALSE),"N/A")</f>
        <v>No</v>
      </c>
      <c r="F1729" s="7" t="str">
        <f>IF((VLOOKUP($A1729,'V2.5.2 Measures'!$C:$W,9,FALSE)&lt;&gt;"")*AND(VLOOKUP($A1729,'V2.5.2 Measures'!$C:$W,9,FALSE)&lt;&gt;"TBD"),VLOOKUP($A1729,'V2.5.2 Measures'!$C:$W,9,FALSE),"N/A")</f>
        <v>N/A</v>
      </c>
      <c r="G1729" s="7" t="str">
        <f>IF((VLOOKUP($A1729,'V2.5.2 Measures'!$C:$W,10,FALSE)&lt;&gt;"")*AND(VLOOKUP($A1729,'V2.5.2 Measures'!$C:$W,10,FALSE)&lt;&gt;"TBD"),VLOOKUP($A1729,'V2.5.2 Measures'!$C:$W,10,FALSE),"N/A")</f>
        <v>N/A</v>
      </c>
      <c r="H1729" s="7" t="str">
        <f>IF(VLOOKUP($A1729,'V2.5.2 Measures'!$C:$W,14,FALSE)&lt;&gt; "", VLOOKUP($A1729,'V2.5.2 Measures'!$C:$W,14,FALSE),"N/A")</f>
        <v>N/A</v>
      </c>
      <c r="I1729" s="7">
        <f>IF(VLOOKUP($A1729,'V2.5.2 Measures'!$C:$W,15,FALSE)&lt;&gt; "", VLOOKUP($A1729,'V2.5.2 Measures'!$C:$W,15,FALSE),"N/A")</f>
        <v>0.1</v>
      </c>
      <c r="J1729" s="7" t="str">
        <f>IF(VLOOKUP($A1729,'V2.5.2 Measures'!$C:$W,16,FALSE)&lt;&gt; "", VLOOKUP($A1729,'V2.5.2 Measures'!$C:$W,16,FALSE),"N/A")</f>
        <v>N/A</v>
      </c>
      <c r="K1729" s="7" t="str">
        <f>IF(VLOOKUP($A1729,'V2.5.2 Measures'!$C:$W,17,FALSE)&lt;&gt; "", VLOOKUP($A1729,'V2.5.2 Measures'!$C:$W,17,FALSE),"N/A")</f>
        <v>N/A</v>
      </c>
      <c r="L1729" s="7" t="str">
        <f>IF(VLOOKUP($A1729,'V2.5.2 Measures'!$C:$W,18,FALSE)&lt;&gt; "", VLOOKUP($A1729,'V2.5.2 Measures'!$C:$W,18,FALSE),"N/A")</f>
        <v>Default</v>
      </c>
      <c r="M1729" s="7" t="str">
        <f>IF(VLOOKUP($A1729,'V2.5.2 Measures'!$C:$W,19,FALSE)&lt;&gt; "", VLOOKUP($A1729,'V2.5.2 Measures'!$C:$W,19,FALSE),"N/A")</f>
        <v>SAS</v>
      </c>
      <c r="N1729" s="7" t="str">
        <f>IF(VLOOKUP($A1729,'V2.5.2 Measures'!$C:$W,20,FALSE)&lt;&gt; "", VLOOKUP($A1729,'V2.5.2 Measures'!$C:$W,20,FALSE),"N/A")</f>
        <v>V1.1</v>
      </c>
      <c r="O1729" s="7" t="str">
        <f>IF(VLOOKUP($A1729,'V2.5.2 Measures'!$C:$W,21,FALSE)&lt;&gt; "", VLOOKUP($A1729,'V2.5.2 Measures'!$C:$W,21,FALSE),"N/A")</f>
        <v>V2.3</v>
      </c>
      <c r="P1729" s="7" t="e">
        <f>IF(VLOOKUP($A1729,'V2.5.2 Measures'!$C:$W,22,FALSE)&lt;&gt; "", VLOOKUP($A1729,'V2.5.2 Measures'!$C:$W,22,FALSE),"N/A")</f>
        <v>#REF!</v>
      </c>
      <c r="Q1729" s="7" t="e">
        <f>IF(VLOOKUP($A1729,'V2.5.2 Measures'!$C:$W,23,FALSE)&lt;&gt; "", VLOOKUP($A1729,'V2.5.2 Measures'!$C:$W,23,FALSE),"N/A")</f>
        <v>#REF!</v>
      </c>
      <c r="R1729" s="7" t="e">
        <f>IF(VLOOKUP($A1729,'V2.5.2 Measures'!$C:$W,24,FALSE)&lt;&gt; "", VLOOKUP($A1729,'V2.5.2 Measures'!$C:$W,24,FALSE),"N/A")</f>
        <v>#REF!</v>
      </c>
      <c r="S1729" s="7" t="e">
        <f>IF(VLOOKUP($A1729,'V2.5.2 Measures'!$C:$W,25,FALSE)&lt;&gt; "", VLOOKUP($A1729,'V2.5.2 Measures'!$C:$W,25,FALSE),"N/A")</f>
        <v>#REF!</v>
      </c>
      <c r="T1729" s="7" t="str">
        <f>IF(VLOOKUP($A1729,'V2.5.2 Measures'!$C:$W,2,FALSE)&lt;&gt; "", VLOOKUP($A1729,'V2.5.2 Measures'!$C:$W,2,FALSE),"N/A")</f>
        <v>FFS-1-025-14</v>
      </c>
      <c r="U1729" s="7" t="str">
        <f>IF(VLOOKUP($A1729,'V2.5.2 Measures'!$C:$W,3,FALSE)&lt;&gt; "", VLOOKUP($A1729,'V2.5.2 Measures'!$C:$W,3,FALSE),"N/A")</f>
        <v>% of records with TYPE-OF-SERVICE = 91 (Skilled care – hospital residing)</v>
      </c>
      <c r="V1729" s="7" t="e">
        <f>IF(VLOOKUP($A1729,'V2.5.2 Measures'!$C:$W,26,FALSE)&lt;&gt; "", VLOOKUP($A1729,'V2.5.2 Measures'!$C:$W,26,FALSE),"N/A")</f>
        <v>#REF!</v>
      </c>
      <c r="W1729" s="7" t="e">
        <f>IF(VLOOKUP($A1729,'V2.5.2 Measures'!$C:$W,44,FALSE)&lt;&gt; "", VLOOKUP($A1729,'V2.5.2 Measures'!$C:$W,44,FALSE),"N/A")</f>
        <v>#REF!</v>
      </c>
    </row>
    <row r="1730" spans="1:23" x14ac:dyDescent="0.35">
      <c r="A1730" s="7" t="str">
        <f>'V2.5.2 Measures'!C1193</f>
        <v>FFS1.15</v>
      </c>
      <c r="B1730" s="7" t="str">
        <f>VLOOKUP($A1730,'V2.5.2 Measures'!$C:$W,6,FALSE)</f>
        <v>Medicaid FFS: Original, Non-Crossover, Paid Claims</v>
      </c>
      <c r="C1730" s="7" t="str">
        <f>VLOOKUP($A1730,'V2.5.2 Measures'!$C:$W,8,FALSE)</f>
        <v>No</v>
      </c>
      <c r="D1730" s="7" t="str">
        <f>IF(VLOOKUP($A1730,'V2.5.2 Measures'!$C:$W,4,FALSE)="","",VLOOKUP($A1730,'V2.5.2 Measures'!$C:$W,4,FALSE))</f>
        <v>Claims Percentage</v>
      </c>
      <c r="E1730" s="7" t="str">
        <f>IF((VLOOKUP($A1730,'V2.5.2 Measures'!$C:$W,8,FALSE)&lt;&gt;"")*AND(VLOOKUP($A1730,'V2.5.2 Measures'!$C:$W,8,FALSE)&lt;&gt;"TBD"),VLOOKUP($A1730,'V2.5.2 Measures'!$C:$W,8,FALSE),"N/A")</f>
        <v>No</v>
      </c>
      <c r="F1730" s="7" t="str">
        <f>IF((VLOOKUP($A1730,'V2.5.2 Measures'!$C:$W,9,FALSE)&lt;&gt;"")*AND(VLOOKUP($A1730,'V2.5.2 Measures'!$C:$W,9,FALSE)&lt;&gt;"TBD"),VLOOKUP($A1730,'V2.5.2 Measures'!$C:$W,9,FALSE),"N/A")</f>
        <v>N/A</v>
      </c>
      <c r="G1730" s="7" t="str">
        <f>IF((VLOOKUP($A1730,'V2.5.2 Measures'!$C:$W,10,FALSE)&lt;&gt;"")*AND(VLOOKUP($A1730,'V2.5.2 Measures'!$C:$W,10,FALSE)&lt;&gt;"TBD"),VLOOKUP($A1730,'V2.5.2 Measures'!$C:$W,10,FALSE),"N/A")</f>
        <v>N/A</v>
      </c>
      <c r="H1730" s="7" t="str">
        <f>IF(VLOOKUP($A1730,'V2.5.2 Measures'!$C:$W,14,FALSE)&lt;&gt; "", VLOOKUP($A1730,'V2.5.2 Measures'!$C:$W,14,FALSE),"N/A")</f>
        <v>N/A</v>
      </c>
      <c r="I1730" s="7">
        <f>IF(VLOOKUP($A1730,'V2.5.2 Measures'!$C:$W,15,FALSE)&lt;&gt; "", VLOOKUP($A1730,'V2.5.2 Measures'!$C:$W,15,FALSE),"N/A")</f>
        <v>0.1</v>
      </c>
      <c r="J1730" s="7" t="str">
        <f>IF(VLOOKUP($A1730,'V2.5.2 Measures'!$C:$W,16,FALSE)&lt;&gt; "", VLOOKUP($A1730,'V2.5.2 Measures'!$C:$W,16,FALSE),"N/A")</f>
        <v>N/A</v>
      </c>
      <c r="K1730" s="7" t="str">
        <f>IF(VLOOKUP($A1730,'V2.5.2 Measures'!$C:$W,17,FALSE)&lt;&gt; "", VLOOKUP($A1730,'V2.5.2 Measures'!$C:$W,17,FALSE),"N/A")</f>
        <v>N/A</v>
      </c>
      <c r="L1730" s="7" t="str">
        <f>IF(VLOOKUP($A1730,'V2.5.2 Measures'!$C:$W,18,FALSE)&lt;&gt; "", VLOOKUP($A1730,'V2.5.2 Measures'!$C:$W,18,FALSE),"N/A")</f>
        <v>Default</v>
      </c>
      <c r="M1730" s="7" t="str">
        <f>IF(VLOOKUP($A1730,'V2.5.2 Measures'!$C:$W,19,FALSE)&lt;&gt; "", VLOOKUP($A1730,'V2.5.2 Measures'!$C:$W,19,FALSE),"N/A")</f>
        <v>SAS</v>
      </c>
      <c r="N1730" s="7" t="str">
        <f>IF(VLOOKUP($A1730,'V2.5.2 Measures'!$C:$W,20,FALSE)&lt;&gt; "", VLOOKUP($A1730,'V2.5.2 Measures'!$C:$W,20,FALSE),"N/A")</f>
        <v>V1.1</v>
      </c>
      <c r="O1730" s="7" t="str">
        <f>IF(VLOOKUP($A1730,'V2.5.2 Measures'!$C:$W,21,FALSE)&lt;&gt; "", VLOOKUP($A1730,'V2.5.2 Measures'!$C:$W,21,FALSE),"N/A")</f>
        <v>V2.3</v>
      </c>
      <c r="P1730" s="7" t="e">
        <f>IF(VLOOKUP($A1730,'V2.5.2 Measures'!$C:$W,22,FALSE)&lt;&gt; "", VLOOKUP($A1730,'V2.5.2 Measures'!$C:$W,22,FALSE),"N/A")</f>
        <v>#REF!</v>
      </c>
      <c r="Q1730" s="7" t="e">
        <f>IF(VLOOKUP($A1730,'V2.5.2 Measures'!$C:$W,23,FALSE)&lt;&gt; "", VLOOKUP($A1730,'V2.5.2 Measures'!$C:$W,23,FALSE),"N/A")</f>
        <v>#REF!</v>
      </c>
      <c r="R1730" s="7" t="e">
        <f>IF(VLOOKUP($A1730,'V2.5.2 Measures'!$C:$W,24,FALSE)&lt;&gt; "", VLOOKUP($A1730,'V2.5.2 Measures'!$C:$W,24,FALSE),"N/A")</f>
        <v>#REF!</v>
      </c>
      <c r="S1730" s="7" t="e">
        <f>IF(VLOOKUP($A1730,'V2.5.2 Measures'!$C:$W,25,FALSE)&lt;&gt; "", VLOOKUP($A1730,'V2.5.2 Measures'!$C:$W,25,FALSE),"N/A")</f>
        <v>#REF!</v>
      </c>
      <c r="T1730" s="7" t="str">
        <f>IF(VLOOKUP($A1730,'V2.5.2 Measures'!$C:$W,2,FALSE)&lt;&gt; "", VLOOKUP($A1730,'V2.5.2 Measures'!$C:$W,2,FALSE),"N/A")</f>
        <v>FFS-1-026-15</v>
      </c>
      <c r="U1730" s="7" t="str">
        <f>IF(VLOOKUP($A1730,'V2.5.2 Measures'!$C:$W,3,FALSE)&lt;&gt; "", VLOOKUP($A1730,'V2.5.2 Measures'!$C:$W,3,FALSE),"N/A")</f>
        <v>% of records with TYPE-OF-SERVICE = 92 (Exceptional care – hospital residing)</v>
      </c>
      <c r="V1730" s="7" t="e">
        <f>IF(VLOOKUP($A1730,'V2.5.2 Measures'!$C:$W,26,FALSE)&lt;&gt; "", VLOOKUP($A1730,'V2.5.2 Measures'!$C:$W,26,FALSE),"N/A")</f>
        <v>#REF!</v>
      </c>
      <c r="W1730" s="7" t="e">
        <f>IF(VLOOKUP($A1730,'V2.5.2 Measures'!$C:$W,44,FALSE)&lt;&gt; "", VLOOKUP($A1730,'V2.5.2 Measures'!$C:$W,44,FALSE),"N/A")</f>
        <v>#REF!</v>
      </c>
    </row>
    <row r="1731" spans="1:23" x14ac:dyDescent="0.35">
      <c r="A1731" s="7" t="str">
        <f>'V2.5.2 Measures'!C1194</f>
        <v>FFS1.16</v>
      </c>
      <c r="B1731" s="7" t="str">
        <f>VLOOKUP($A1731,'V2.5.2 Measures'!$C:$W,6,FALSE)</f>
        <v>Medicaid FFS: Original, Non-Crossover, Paid Claims</v>
      </c>
      <c r="C1731" s="7" t="str">
        <f>VLOOKUP($A1731,'V2.5.2 Measures'!$C:$W,8,FALSE)</f>
        <v>No</v>
      </c>
      <c r="D1731" s="7" t="str">
        <f>IF(VLOOKUP($A1731,'V2.5.2 Measures'!$C:$W,4,FALSE)="","",VLOOKUP($A1731,'V2.5.2 Measures'!$C:$W,4,FALSE))</f>
        <v>Claims Percentage</v>
      </c>
      <c r="E1731" s="7" t="str">
        <f>IF((VLOOKUP($A1731,'V2.5.2 Measures'!$C:$W,8,FALSE)&lt;&gt;"")*AND(VLOOKUP($A1731,'V2.5.2 Measures'!$C:$W,8,FALSE)&lt;&gt;"TBD"),VLOOKUP($A1731,'V2.5.2 Measures'!$C:$W,8,FALSE),"N/A")</f>
        <v>No</v>
      </c>
      <c r="F1731" s="7" t="str">
        <f>IF((VLOOKUP($A1731,'V2.5.2 Measures'!$C:$W,9,FALSE)&lt;&gt;"")*AND(VLOOKUP($A1731,'V2.5.2 Measures'!$C:$W,9,FALSE)&lt;&gt;"TBD"),VLOOKUP($A1731,'V2.5.2 Measures'!$C:$W,9,FALSE),"N/A")</f>
        <v>N/A</v>
      </c>
      <c r="G1731" s="7" t="str">
        <f>IF((VLOOKUP($A1731,'V2.5.2 Measures'!$C:$W,10,FALSE)&lt;&gt;"")*AND(VLOOKUP($A1731,'V2.5.2 Measures'!$C:$W,10,FALSE)&lt;&gt;"TBD"),VLOOKUP($A1731,'V2.5.2 Measures'!$C:$W,10,FALSE),"N/A")</f>
        <v>N/A</v>
      </c>
      <c r="H1731" s="7" t="str">
        <f>IF(VLOOKUP($A1731,'V2.5.2 Measures'!$C:$W,14,FALSE)&lt;&gt; "", VLOOKUP($A1731,'V2.5.2 Measures'!$C:$W,14,FALSE),"N/A")</f>
        <v>N/A</v>
      </c>
      <c r="I1731" s="7">
        <f>IF(VLOOKUP($A1731,'V2.5.2 Measures'!$C:$W,15,FALSE)&lt;&gt; "", VLOOKUP($A1731,'V2.5.2 Measures'!$C:$W,15,FALSE),"N/A")</f>
        <v>0.1</v>
      </c>
      <c r="J1731" s="7" t="str">
        <f>IF(VLOOKUP($A1731,'V2.5.2 Measures'!$C:$W,16,FALSE)&lt;&gt; "", VLOOKUP($A1731,'V2.5.2 Measures'!$C:$W,16,FALSE),"N/A")</f>
        <v>N/A</v>
      </c>
      <c r="K1731" s="7" t="str">
        <f>IF(VLOOKUP($A1731,'V2.5.2 Measures'!$C:$W,17,FALSE)&lt;&gt; "", VLOOKUP($A1731,'V2.5.2 Measures'!$C:$W,17,FALSE),"N/A")</f>
        <v>N/A</v>
      </c>
      <c r="L1731" s="7" t="str">
        <f>IF(VLOOKUP($A1731,'V2.5.2 Measures'!$C:$W,18,FALSE)&lt;&gt; "", VLOOKUP($A1731,'V2.5.2 Measures'!$C:$W,18,FALSE),"N/A")</f>
        <v>Default</v>
      </c>
      <c r="M1731" s="7" t="str">
        <f>IF(VLOOKUP($A1731,'V2.5.2 Measures'!$C:$W,19,FALSE)&lt;&gt; "", VLOOKUP($A1731,'V2.5.2 Measures'!$C:$W,19,FALSE),"N/A")</f>
        <v>SAS</v>
      </c>
      <c r="N1731" s="7" t="str">
        <f>IF(VLOOKUP($A1731,'V2.5.2 Measures'!$C:$W,20,FALSE)&lt;&gt; "", VLOOKUP($A1731,'V2.5.2 Measures'!$C:$W,20,FALSE),"N/A")</f>
        <v>V1.1</v>
      </c>
      <c r="O1731" s="7" t="str">
        <f>IF(VLOOKUP($A1731,'V2.5.2 Measures'!$C:$W,21,FALSE)&lt;&gt; "", VLOOKUP($A1731,'V2.5.2 Measures'!$C:$W,21,FALSE),"N/A")</f>
        <v>V2.3</v>
      </c>
      <c r="P1731" s="7" t="e">
        <f>IF(VLOOKUP($A1731,'V2.5.2 Measures'!$C:$W,22,FALSE)&lt;&gt; "", VLOOKUP($A1731,'V2.5.2 Measures'!$C:$W,22,FALSE),"N/A")</f>
        <v>#REF!</v>
      </c>
      <c r="Q1731" s="7" t="e">
        <f>IF(VLOOKUP($A1731,'V2.5.2 Measures'!$C:$W,23,FALSE)&lt;&gt; "", VLOOKUP($A1731,'V2.5.2 Measures'!$C:$W,23,FALSE),"N/A")</f>
        <v>#REF!</v>
      </c>
      <c r="R1731" s="7" t="e">
        <f>IF(VLOOKUP($A1731,'V2.5.2 Measures'!$C:$W,24,FALSE)&lt;&gt; "", VLOOKUP($A1731,'V2.5.2 Measures'!$C:$W,24,FALSE),"N/A")</f>
        <v>#REF!</v>
      </c>
      <c r="S1731" s="7" t="e">
        <f>IF(VLOOKUP($A1731,'V2.5.2 Measures'!$C:$W,25,FALSE)&lt;&gt; "", VLOOKUP($A1731,'V2.5.2 Measures'!$C:$W,25,FALSE),"N/A")</f>
        <v>#REF!</v>
      </c>
      <c r="T1731" s="7" t="str">
        <f>IF(VLOOKUP($A1731,'V2.5.2 Measures'!$C:$W,2,FALSE)&lt;&gt; "", VLOOKUP($A1731,'V2.5.2 Measures'!$C:$W,2,FALSE),"N/A")</f>
        <v>FFS-1-027-16</v>
      </c>
      <c r="U1731" s="7" t="str">
        <f>IF(VLOOKUP($A1731,'V2.5.2 Measures'!$C:$W,3,FALSE)&lt;&gt; "", VLOOKUP($A1731,'V2.5.2 Measures'!$C:$W,3,FALSE),"N/A")</f>
        <v>% of records with TYPE-OF-SERVICE = 93 (Non-acute care – hospital residing)</v>
      </c>
      <c r="V1731" s="7" t="e">
        <f>IF(VLOOKUP($A1731,'V2.5.2 Measures'!$C:$W,26,FALSE)&lt;&gt; "", VLOOKUP($A1731,'V2.5.2 Measures'!$C:$W,26,FALSE),"N/A")</f>
        <v>#REF!</v>
      </c>
      <c r="W1731" s="7" t="e">
        <f>IF(VLOOKUP($A1731,'V2.5.2 Measures'!$C:$W,44,FALSE)&lt;&gt; "", VLOOKUP($A1731,'V2.5.2 Measures'!$C:$W,44,FALSE),"N/A")</f>
        <v>#REF!</v>
      </c>
    </row>
    <row r="1732" spans="1:23" x14ac:dyDescent="0.35">
      <c r="A1732" s="7" t="str">
        <f>'V2.5.2 Measures'!C1195</f>
        <v>FFS1.6</v>
      </c>
      <c r="B1732" s="7" t="str">
        <f>VLOOKUP($A1732,'V2.5.2 Measures'!$C:$W,6,FALSE)</f>
        <v>Medicaid FFS: Original, Non-Crossover, Paid Claims</v>
      </c>
      <c r="C1732" s="7" t="str">
        <f>VLOOKUP($A1732,'V2.5.2 Measures'!$C:$W,8,FALSE)</f>
        <v>No</v>
      </c>
      <c r="D1732" s="7" t="str">
        <f>IF(VLOOKUP($A1732,'V2.5.2 Measures'!$C:$W,4,FALSE)="","",VLOOKUP($A1732,'V2.5.2 Measures'!$C:$W,4,FALSE))</f>
        <v>Claims Percentage</v>
      </c>
      <c r="E1732" s="7" t="str">
        <f>IF((VLOOKUP($A1732,'V2.5.2 Measures'!$C:$W,8,FALSE)&lt;&gt;"")*AND(VLOOKUP($A1732,'V2.5.2 Measures'!$C:$W,8,FALSE)&lt;&gt;"TBD"),VLOOKUP($A1732,'V2.5.2 Measures'!$C:$W,8,FALSE),"N/A")</f>
        <v>No</v>
      </c>
      <c r="F1732" s="7" t="str">
        <f>IF((VLOOKUP($A1732,'V2.5.2 Measures'!$C:$W,9,FALSE)&lt;&gt;"")*AND(VLOOKUP($A1732,'V2.5.2 Measures'!$C:$W,9,FALSE)&lt;&gt;"TBD"),VLOOKUP($A1732,'V2.5.2 Measures'!$C:$W,9,FALSE),"N/A")</f>
        <v>N/A</v>
      </c>
      <c r="G1732" s="7" t="str">
        <f>IF((VLOOKUP($A1732,'V2.5.2 Measures'!$C:$W,10,FALSE)&lt;&gt;"")*AND(VLOOKUP($A1732,'V2.5.2 Measures'!$C:$W,10,FALSE)&lt;&gt;"TBD"),VLOOKUP($A1732,'V2.5.2 Measures'!$C:$W,10,FALSE),"N/A")</f>
        <v>N/A</v>
      </c>
      <c r="H1732" s="7" t="str">
        <f>IF(VLOOKUP($A1732,'V2.5.2 Measures'!$C:$W,14,FALSE)&lt;&gt; "", VLOOKUP($A1732,'V2.5.2 Measures'!$C:$W,14,FALSE),"N/A")</f>
        <v>N/A</v>
      </c>
      <c r="I1732" s="7">
        <f>IF(VLOOKUP($A1732,'V2.5.2 Measures'!$C:$W,15,FALSE)&lt;&gt; "", VLOOKUP($A1732,'V2.5.2 Measures'!$C:$W,15,FALSE),"N/A")</f>
        <v>0.1</v>
      </c>
      <c r="J1732" s="7" t="str">
        <f>IF(VLOOKUP($A1732,'V2.5.2 Measures'!$C:$W,16,FALSE)&lt;&gt; "", VLOOKUP($A1732,'V2.5.2 Measures'!$C:$W,16,FALSE),"N/A")</f>
        <v>N/A</v>
      </c>
      <c r="K1732" s="7" t="str">
        <f>IF(VLOOKUP($A1732,'V2.5.2 Measures'!$C:$W,17,FALSE)&lt;&gt; "", VLOOKUP($A1732,'V2.5.2 Measures'!$C:$W,17,FALSE),"N/A")</f>
        <v>N/A</v>
      </c>
      <c r="L1732" s="7" t="str">
        <f>IF(VLOOKUP($A1732,'V2.5.2 Measures'!$C:$W,18,FALSE)&lt;&gt; "", VLOOKUP($A1732,'V2.5.2 Measures'!$C:$W,18,FALSE),"N/A")</f>
        <v>Default</v>
      </c>
      <c r="M1732" s="7" t="str">
        <f>IF(VLOOKUP($A1732,'V2.5.2 Measures'!$C:$W,19,FALSE)&lt;&gt; "", VLOOKUP($A1732,'V2.5.2 Measures'!$C:$W,19,FALSE),"N/A")</f>
        <v>SAS</v>
      </c>
      <c r="N1732" s="7" t="str">
        <f>IF(VLOOKUP($A1732,'V2.5.2 Measures'!$C:$W,20,FALSE)&lt;&gt; "", VLOOKUP($A1732,'V2.5.2 Measures'!$C:$W,20,FALSE),"N/A")</f>
        <v>V1.1</v>
      </c>
      <c r="O1732" s="7" t="str">
        <f>IF(VLOOKUP($A1732,'V2.5.2 Measures'!$C:$W,21,FALSE)&lt;&gt; "", VLOOKUP($A1732,'V2.5.2 Measures'!$C:$W,21,FALSE),"N/A")</f>
        <v>V2.3</v>
      </c>
      <c r="P1732" s="7" t="e">
        <f>IF(VLOOKUP($A1732,'V2.5.2 Measures'!$C:$W,22,FALSE)&lt;&gt; "", VLOOKUP($A1732,'V2.5.2 Measures'!$C:$W,22,FALSE),"N/A")</f>
        <v>#REF!</v>
      </c>
      <c r="Q1732" s="7" t="e">
        <f>IF(VLOOKUP($A1732,'V2.5.2 Measures'!$C:$W,23,FALSE)&lt;&gt; "", VLOOKUP($A1732,'V2.5.2 Measures'!$C:$W,23,FALSE),"N/A")</f>
        <v>#REF!</v>
      </c>
      <c r="R1732" s="7" t="e">
        <f>IF(VLOOKUP($A1732,'V2.5.2 Measures'!$C:$W,24,FALSE)&lt;&gt; "", VLOOKUP($A1732,'V2.5.2 Measures'!$C:$W,24,FALSE),"N/A")</f>
        <v>#REF!</v>
      </c>
      <c r="S1732" s="7" t="e">
        <f>IF(VLOOKUP($A1732,'V2.5.2 Measures'!$C:$W,25,FALSE)&lt;&gt; "", VLOOKUP($A1732,'V2.5.2 Measures'!$C:$W,25,FALSE),"N/A")</f>
        <v>#REF!</v>
      </c>
      <c r="T1732" s="7" t="str">
        <f>IF(VLOOKUP($A1732,'V2.5.2 Measures'!$C:$W,2,FALSE)&lt;&gt; "", VLOOKUP($A1732,'V2.5.2 Measures'!$C:$W,2,FALSE),"N/A")</f>
        <v>FFS-1-028-6</v>
      </c>
      <c r="U1732" s="7" t="str">
        <f>IF(VLOOKUP($A1732,'V2.5.2 Measures'!$C:$W,3,FALSE)&lt;&gt; "", VLOOKUP($A1732,'V2.5.2 Measures'!$C:$W,3,FALSE),"N/A")</f>
        <v>% of records with TYPE-OF-SERVICE = 123 (Disproportionate share hospital (DSH) payments)</v>
      </c>
      <c r="V1732" s="7" t="e">
        <f>IF(VLOOKUP($A1732,'V2.5.2 Measures'!$C:$W,26,FALSE)&lt;&gt; "", VLOOKUP($A1732,'V2.5.2 Measures'!$C:$W,26,FALSE),"N/A")</f>
        <v>#REF!</v>
      </c>
      <c r="W1732" s="7" t="e">
        <f>IF(VLOOKUP($A1732,'V2.5.2 Measures'!$C:$W,44,FALSE)&lt;&gt; "", VLOOKUP($A1732,'V2.5.2 Measures'!$C:$W,44,FALSE),"N/A")</f>
        <v>#REF!</v>
      </c>
    </row>
    <row r="1733" spans="1:23" x14ac:dyDescent="0.35">
      <c r="A1733" s="7" t="str">
        <f>'V2.5.2 Measures'!C1196</f>
        <v>FFS1.7</v>
      </c>
      <c r="B1733" s="7" t="str">
        <f>VLOOKUP($A1733,'V2.5.2 Measures'!$C:$W,6,FALSE)</f>
        <v>Medicaid FFS: Original, Non-Crossover, Paid Claims</v>
      </c>
      <c r="C1733" s="7" t="str">
        <f>VLOOKUP($A1733,'V2.5.2 Measures'!$C:$W,8,FALSE)</f>
        <v>No</v>
      </c>
      <c r="D1733" s="7" t="str">
        <f>IF(VLOOKUP($A1733,'V2.5.2 Measures'!$C:$W,4,FALSE)="","",VLOOKUP($A1733,'V2.5.2 Measures'!$C:$W,4,FALSE))</f>
        <v>Claims Percentage</v>
      </c>
      <c r="E1733" s="7" t="str">
        <f>IF((VLOOKUP($A1733,'V2.5.2 Measures'!$C:$W,8,FALSE)&lt;&gt;"")*AND(VLOOKUP($A1733,'V2.5.2 Measures'!$C:$W,8,FALSE)&lt;&gt;"TBD"),VLOOKUP($A1733,'V2.5.2 Measures'!$C:$W,8,FALSE),"N/A")</f>
        <v>No</v>
      </c>
      <c r="F1733" s="7" t="str">
        <f>IF((VLOOKUP($A1733,'V2.5.2 Measures'!$C:$W,9,FALSE)&lt;&gt;"")*AND(VLOOKUP($A1733,'V2.5.2 Measures'!$C:$W,9,FALSE)&lt;&gt;"TBD"),VLOOKUP($A1733,'V2.5.2 Measures'!$C:$W,9,FALSE),"N/A")</f>
        <v>N/A</v>
      </c>
      <c r="G1733" s="7" t="str">
        <f>IF((VLOOKUP($A1733,'V2.5.2 Measures'!$C:$W,10,FALSE)&lt;&gt;"")*AND(VLOOKUP($A1733,'V2.5.2 Measures'!$C:$W,10,FALSE)&lt;&gt;"TBD"),VLOOKUP($A1733,'V2.5.2 Measures'!$C:$W,10,FALSE),"N/A")</f>
        <v>N/A</v>
      </c>
      <c r="H1733" s="7" t="str">
        <f>IF(VLOOKUP($A1733,'V2.5.2 Measures'!$C:$W,14,FALSE)&lt;&gt; "", VLOOKUP($A1733,'V2.5.2 Measures'!$C:$W,14,FALSE),"N/A")</f>
        <v>N/A</v>
      </c>
      <c r="I1733" s="7">
        <f>IF(VLOOKUP($A1733,'V2.5.2 Measures'!$C:$W,15,FALSE)&lt;&gt; "", VLOOKUP($A1733,'V2.5.2 Measures'!$C:$W,15,FALSE),"N/A")</f>
        <v>0.1</v>
      </c>
      <c r="J1733" s="7" t="str">
        <f>IF(VLOOKUP($A1733,'V2.5.2 Measures'!$C:$W,16,FALSE)&lt;&gt; "", VLOOKUP($A1733,'V2.5.2 Measures'!$C:$W,16,FALSE),"N/A")</f>
        <v>N/A</v>
      </c>
      <c r="K1733" s="7" t="str">
        <f>IF(VLOOKUP($A1733,'V2.5.2 Measures'!$C:$W,17,FALSE)&lt;&gt; "", VLOOKUP($A1733,'V2.5.2 Measures'!$C:$W,17,FALSE),"N/A")</f>
        <v>N/A</v>
      </c>
      <c r="L1733" s="7" t="str">
        <f>IF(VLOOKUP($A1733,'V2.5.2 Measures'!$C:$W,18,FALSE)&lt;&gt; "", VLOOKUP($A1733,'V2.5.2 Measures'!$C:$W,18,FALSE),"N/A")</f>
        <v>Default</v>
      </c>
      <c r="M1733" s="7" t="str">
        <f>IF(VLOOKUP($A1733,'V2.5.2 Measures'!$C:$W,19,FALSE)&lt;&gt; "", VLOOKUP($A1733,'V2.5.2 Measures'!$C:$W,19,FALSE),"N/A")</f>
        <v>SAS</v>
      </c>
      <c r="N1733" s="7" t="str">
        <f>IF(VLOOKUP($A1733,'V2.5.2 Measures'!$C:$W,20,FALSE)&lt;&gt; "", VLOOKUP($A1733,'V2.5.2 Measures'!$C:$W,20,FALSE),"N/A")</f>
        <v>V1.1</v>
      </c>
      <c r="O1733" s="7" t="str">
        <f>IF(VLOOKUP($A1733,'V2.5.2 Measures'!$C:$W,21,FALSE)&lt;&gt; "", VLOOKUP($A1733,'V2.5.2 Measures'!$C:$W,21,FALSE),"N/A")</f>
        <v>V2.3</v>
      </c>
      <c r="P1733" s="7" t="e">
        <f>IF(VLOOKUP($A1733,'V2.5.2 Measures'!$C:$W,22,FALSE)&lt;&gt; "", VLOOKUP($A1733,'V2.5.2 Measures'!$C:$W,22,FALSE),"N/A")</f>
        <v>#REF!</v>
      </c>
      <c r="Q1733" s="7" t="e">
        <f>IF(VLOOKUP($A1733,'V2.5.2 Measures'!$C:$W,23,FALSE)&lt;&gt; "", VLOOKUP($A1733,'V2.5.2 Measures'!$C:$W,23,FALSE),"N/A")</f>
        <v>#REF!</v>
      </c>
      <c r="R1733" s="7" t="e">
        <f>IF(VLOOKUP($A1733,'V2.5.2 Measures'!$C:$W,24,FALSE)&lt;&gt; "", VLOOKUP($A1733,'V2.5.2 Measures'!$C:$W,24,FALSE),"N/A")</f>
        <v>#REF!</v>
      </c>
      <c r="S1733" s="7" t="e">
        <f>IF(VLOOKUP($A1733,'V2.5.2 Measures'!$C:$W,25,FALSE)&lt;&gt; "", VLOOKUP($A1733,'V2.5.2 Measures'!$C:$W,25,FALSE),"N/A")</f>
        <v>#REF!</v>
      </c>
      <c r="T1733" s="7" t="str">
        <f>IF(VLOOKUP($A1733,'V2.5.2 Measures'!$C:$W,2,FALSE)&lt;&gt; "", VLOOKUP($A1733,'V2.5.2 Measures'!$C:$W,2,FALSE),"N/A")</f>
        <v>FFS-1-029-7</v>
      </c>
      <c r="U1733" s="7" t="str">
        <f>IF(VLOOKUP($A1733,'V2.5.2 Measures'!$C:$W,3,FALSE)&lt;&gt; "", VLOOKUP($A1733,'V2.5.2 Measures'!$C:$W,3,FALSE),"N/A")</f>
        <v>% of records with TYPE-OF-SERVICE = 132 (Supplemental payment - inpatient)</v>
      </c>
      <c r="V1733" s="7" t="e">
        <f>IF(VLOOKUP($A1733,'V2.5.2 Measures'!$C:$W,26,FALSE)&lt;&gt; "", VLOOKUP($A1733,'V2.5.2 Measures'!$C:$W,26,FALSE),"N/A")</f>
        <v>#REF!</v>
      </c>
      <c r="W1733" s="7" t="e">
        <f>IF(VLOOKUP($A1733,'V2.5.2 Measures'!$C:$W,44,FALSE)&lt;&gt; "", VLOOKUP($A1733,'V2.5.2 Measures'!$C:$W,44,FALSE),"N/A")</f>
        <v>#REF!</v>
      </c>
    </row>
    <row r="1734" spans="1:23" x14ac:dyDescent="0.35">
      <c r="A1734" s="7" t="str">
        <f>'V2.5.2 Measures'!C1197</f>
        <v>FFS1.8</v>
      </c>
      <c r="B1734" s="7" t="str">
        <f>VLOOKUP($A1734,'V2.5.2 Measures'!$C:$W,6,FALSE)</f>
        <v>Medicaid FFS: Original, Non-Crossover, Paid Claims</v>
      </c>
      <c r="C1734" s="7" t="str">
        <f>VLOOKUP($A1734,'V2.5.2 Measures'!$C:$W,8,FALSE)</f>
        <v>No</v>
      </c>
      <c r="D1734" s="7" t="str">
        <f>IF(VLOOKUP($A1734,'V2.5.2 Measures'!$C:$W,4,FALSE)="","",VLOOKUP($A1734,'V2.5.2 Measures'!$C:$W,4,FALSE))</f>
        <v>Claims Percentage</v>
      </c>
      <c r="E1734" s="7" t="str">
        <f>IF((VLOOKUP($A1734,'V2.5.2 Measures'!$C:$W,8,FALSE)&lt;&gt;"")*AND(VLOOKUP($A1734,'V2.5.2 Measures'!$C:$W,8,FALSE)&lt;&gt;"TBD"),VLOOKUP($A1734,'V2.5.2 Measures'!$C:$W,8,FALSE),"N/A")</f>
        <v>No</v>
      </c>
      <c r="F1734" s="7" t="str">
        <f>IF((VLOOKUP($A1734,'V2.5.2 Measures'!$C:$W,9,FALSE)&lt;&gt;"")*AND(VLOOKUP($A1734,'V2.5.2 Measures'!$C:$W,9,FALSE)&lt;&gt;"TBD"),VLOOKUP($A1734,'V2.5.2 Measures'!$C:$W,9,FALSE),"N/A")</f>
        <v>N/A</v>
      </c>
      <c r="G1734" s="7" t="str">
        <f>IF((VLOOKUP($A1734,'V2.5.2 Measures'!$C:$W,10,FALSE)&lt;&gt;"")*AND(VLOOKUP($A1734,'V2.5.2 Measures'!$C:$W,10,FALSE)&lt;&gt;"TBD"),VLOOKUP($A1734,'V2.5.2 Measures'!$C:$W,10,FALSE),"N/A")</f>
        <v>N/A</v>
      </c>
      <c r="H1734" s="7" t="str">
        <f>IF(VLOOKUP($A1734,'V2.5.2 Measures'!$C:$W,14,FALSE)&lt;&gt; "", VLOOKUP($A1734,'V2.5.2 Measures'!$C:$W,14,FALSE),"N/A")</f>
        <v>N/A</v>
      </c>
      <c r="I1734" s="7">
        <f>IF(VLOOKUP($A1734,'V2.5.2 Measures'!$C:$W,15,FALSE)&lt;&gt; "", VLOOKUP($A1734,'V2.5.2 Measures'!$C:$W,15,FALSE),"N/A")</f>
        <v>0.1</v>
      </c>
      <c r="J1734" s="7" t="str">
        <f>IF(VLOOKUP($A1734,'V2.5.2 Measures'!$C:$W,16,FALSE)&lt;&gt; "", VLOOKUP($A1734,'V2.5.2 Measures'!$C:$W,16,FALSE),"N/A")</f>
        <v>N/A</v>
      </c>
      <c r="K1734" s="7" t="str">
        <f>IF(VLOOKUP($A1734,'V2.5.2 Measures'!$C:$W,17,FALSE)&lt;&gt; "", VLOOKUP($A1734,'V2.5.2 Measures'!$C:$W,17,FALSE),"N/A")</f>
        <v>N/A</v>
      </c>
      <c r="L1734" s="7" t="str">
        <f>IF(VLOOKUP($A1734,'V2.5.2 Measures'!$C:$W,18,FALSE)&lt;&gt; "", VLOOKUP($A1734,'V2.5.2 Measures'!$C:$W,18,FALSE),"N/A")</f>
        <v>Default</v>
      </c>
      <c r="M1734" s="7" t="str">
        <f>IF(VLOOKUP($A1734,'V2.5.2 Measures'!$C:$W,19,FALSE)&lt;&gt; "", VLOOKUP($A1734,'V2.5.2 Measures'!$C:$W,19,FALSE),"N/A")</f>
        <v>SAS</v>
      </c>
      <c r="N1734" s="7" t="str">
        <f>IF(VLOOKUP($A1734,'V2.5.2 Measures'!$C:$W,20,FALSE)&lt;&gt; "", VLOOKUP($A1734,'V2.5.2 Measures'!$C:$W,20,FALSE),"N/A")</f>
        <v>V1.1</v>
      </c>
      <c r="O1734" s="7" t="str">
        <f>IF(VLOOKUP($A1734,'V2.5.2 Measures'!$C:$W,21,FALSE)&lt;&gt; "", VLOOKUP($A1734,'V2.5.2 Measures'!$C:$W,21,FALSE),"N/A")</f>
        <v>V2.3</v>
      </c>
      <c r="P1734" s="7" t="e">
        <f>IF(VLOOKUP($A1734,'V2.5.2 Measures'!$C:$W,22,FALSE)&lt;&gt; "", VLOOKUP($A1734,'V2.5.2 Measures'!$C:$W,22,FALSE),"N/A")</f>
        <v>#REF!</v>
      </c>
      <c r="Q1734" s="7" t="e">
        <f>IF(VLOOKUP($A1734,'V2.5.2 Measures'!$C:$W,23,FALSE)&lt;&gt; "", VLOOKUP($A1734,'V2.5.2 Measures'!$C:$W,23,FALSE),"N/A")</f>
        <v>#REF!</v>
      </c>
      <c r="R1734" s="7" t="e">
        <f>IF(VLOOKUP($A1734,'V2.5.2 Measures'!$C:$W,24,FALSE)&lt;&gt; "", VLOOKUP($A1734,'V2.5.2 Measures'!$C:$W,24,FALSE),"N/A")</f>
        <v>#REF!</v>
      </c>
      <c r="S1734" s="7" t="e">
        <f>IF(VLOOKUP($A1734,'V2.5.2 Measures'!$C:$W,25,FALSE)&lt;&gt; "", VLOOKUP($A1734,'V2.5.2 Measures'!$C:$W,25,FALSE),"N/A")</f>
        <v>#REF!</v>
      </c>
      <c r="T1734" s="7" t="str">
        <f>IF(VLOOKUP($A1734,'V2.5.2 Measures'!$C:$W,2,FALSE)&lt;&gt; "", VLOOKUP($A1734,'V2.5.2 Measures'!$C:$W,2,FALSE),"N/A")</f>
        <v>FFS-1-030-8</v>
      </c>
      <c r="U1734" s="7" t="str">
        <f>IF(VLOOKUP($A1734,'V2.5.2 Measures'!$C:$W,3,FALSE)&lt;&gt; "", VLOOKUP($A1734,'V2.5.2 Measures'!$C:$W,3,FALSE),"N/A")</f>
        <v>% of records with TYPE-OF-SERVICE = 135 (EHR payments to provider)</v>
      </c>
      <c r="V1734" s="7" t="e">
        <f>IF(VLOOKUP($A1734,'V2.5.2 Measures'!$C:$W,26,FALSE)&lt;&gt; "", VLOOKUP($A1734,'V2.5.2 Measures'!$C:$W,26,FALSE),"N/A")</f>
        <v>#REF!</v>
      </c>
      <c r="W1734" s="7" t="e">
        <f>IF(VLOOKUP($A1734,'V2.5.2 Measures'!$C:$W,44,FALSE)&lt;&gt; "", VLOOKUP($A1734,'V2.5.2 Measures'!$C:$W,44,FALSE),"N/A")</f>
        <v>#REF!</v>
      </c>
    </row>
    <row r="1735" spans="1:23" x14ac:dyDescent="0.35">
      <c r="A1735" s="7" t="str">
        <f>'V2.5.2 Measures'!C1198</f>
        <v>FFS11.24</v>
      </c>
      <c r="B1735" s="7" t="str">
        <f>VLOOKUP($A1735,'V2.5.2 Measures'!$C:$W,6,FALSE)</f>
        <v>S-CHIP FFS: Original, Non-Crossover, Paid Claims</v>
      </c>
      <c r="C1735" s="7" t="str">
        <f>VLOOKUP($A1735,'V2.5.2 Measures'!$C:$W,8,FALSE)</f>
        <v>TA- Longitudinal</v>
      </c>
      <c r="D1735" s="7" t="str">
        <f>IF(VLOOKUP($A1735,'V2.5.2 Measures'!$C:$W,4,FALSE)="","",VLOOKUP($A1735,'V2.5.2 Measures'!$C:$W,4,FALSE))</f>
        <v>Count</v>
      </c>
      <c r="E1735" s="7" t="str">
        <f>IF((VLOOKUP($A1735,'V2.5.2 Measures'!$C:$W,8,FALSE)&lt;&gt;"")*AND(VLOOKUP($A1735,'V2.5.2 Measures'!$C:$W,8,FALSE)&lt;&gt;"TBD"),VLOOKUP($A1735,'V2.5.2 Measures'!$C:$W,8,FALSE),"N/A")</f>
        <v>TA- Longitudinal</v>
      </c>
      <c r="F1735" s="7" t="str">
        <f>IF((VLOOKUP($A1735,'V2.5.2 Measures'!$C:$W,9,FALSE)&lt;&gt;"")*AND(VLOOKUP($A1735,'V2.5.2 Measures'!$C:$W,9,FALSE)&lt;&gt;"TBD"),VLOOKUP($A1735,'V2.5.2 Measures'!$C:$W,9,FALSE),"N/A")</f>
        <v>Medium</v>
      </c>
      <c r="G1735" s="7" t="str">
        <f>IF((VLOOKUP($A1735,'V2.5.2 Measures'!$C:$W,10,FALSE)&lt;&gt;"")*AND(VLOOKUP($A1735,'V2.5.2 Measures'!$C:$W,10,FALSE)&lt;&gt;"TBD"),VLOOKUP($A1735,'V2.5.2 Measures'!$C:$W,10,FALSE),"N/A")</f>
        <v>N/A</v>
      </c>
      <c r="H1735" s="7" t="str">
        <f>IF(VLOOKUP($A1735,'V2.5.2 Measures'!$C:$W,14,FALSE)&lt;&gt; "", VLOOKUP($A1735,'V2.5.2 Measures'!$C:$W,14,FALSE),"N/A")</f>
        <v>N/A</v>
      </c>
      <c r="I1735" s="7">
        <f>IF(VLOOKUP($A1735,'V2.5.2 Measures'!$C:$W,15,FALSE)&lt;&gt; "", VLOOKUP($A1735,'V2.5.2 Measures'!$C:$W,15,FALSE),"N/A")</f>
        <v>0.5</v>
      </c>
      <c r="J1735" s="7" t="str">
        <f>IF(VLOOKUP($A1735,'V2.5.2 Measures'!$C:$W,16,FALSE)&lt;&gt; "", VLOOKUP($A1735,'V2.5.2 Measures'!$C:$W,16,FALSE),"N/A")</f>
        <v>N/A</v>
      </c>
      <c r="K1735" s="7" t="str">
        <f>IF(VLOOKUP($A1735,'V2.5.2 Measures'!$C:$W,17,FALSE)&lt;&gt; "", VLOOKUP($A1735,'V2.5.2 Measures'!$C:$W,17,FALSE),"N/A")</f>
        <v>N/A</v>
      </c>
      <c r="L1735" s="7" t="str">
        <f>IF(VLOOKUP($A1735,'V2.5.2 Measures'!$C:$W,18,FALSE)&lt;&gt; "", VLOOKUP($A1735,'V2.5.2 Measures'!$C:$W,18,FALSE),"N/A")</f>
        <v>Default</v>
      </c>
      <c r="M1735" s="7" t="str">
        <f>IF(VLOOKUP($A1735,'V2.5.2 Measures'!$C:$W,19,FALSE)&lt;&gt; "", VLOOKUP($A1735,'V2.5.2 Measures'!$C:$W,19,FALSE),"N/A")</f>
        <v>SAS</v>
      </c>
      <c r="N1735" s="7" t="str">
        <f>IF(VLOOKUP($A1735,'V2.5.2 Measures'!$C:$W,20,FALSE)&lt;&gt; "", VLOOKUP($A1735,'V2.5.2 Measures'!$C:$W,20,FALSE),"N/A")</f>
        <v>V1.1</v>
      </c>
      <c r="O1735" s="7" t="str">
        <f>IF(VLOOKUP($A1735,'V2.5.2 Measures'!$C:$W,21,FALSE)&lt;&gt; "", VLOOKUP($A1735,'V2.5.2 Measures'!$C:$W,21,FALSE),"N/A")</f>
        <v>V1.6</v>
      </c>
      <c r="P1735" s="7" t="e">
        <f>IF(VLOOKUP($A1735,'V2.5.2 Measures'!$C:$W,22,FALSE)&lt;&gt; "", VLOOKUP($A1735,'V2.5.2 Measures'!$C:$W,22,FALSE),"N/A")</f>
        <v>#REF!</v>
      </c>
      <c r="Q1735" s="7" t="e">
        <f>IF(VLOOKUP($A1735,'V2.5.2 Measures'!$C:$W,23,FALSE)&lt;&gt; "", VLOOKUP($A1735,'V2.5.2 Measures'!$C:$W,23,FALSE),"N/A")</f>
        <v>#REF!</v>
      </c>
      <c r="R1735" s="7" t="e">
        <f>IF(VLOOKUP($A1735,'V2.5.2 Measures'!$C:$W,24,FALSE)&lt;&gt; "", VLOOKUP($A1735,'V2.5.2 Measures'!$C:$W,24,FALSE),"N/A")</f>
        <v>#REF!</v>
      </c>
      <c r="S1735" s="7" t="e">
        <f>IF(VLOOKUP($A1735,'V2.5.2 Measures'!$C:$W,25,FALSE)&lt;&gt; "", VLOOKUP($A1735,'V2.5.2 Measures'!$C:$W,25,FALSE),"N/A")</f>
        <v>#REF!</v>
      </c>
      <c r="T1735" s="7" t="str">
        <f>IF(VLOOKUP($A1735,'V2.5.2 Measures'!$C:$W,2,FALSE)&lt;&gt; "", VLOOKUP($A1735,'V2.5.2 Measures'!$C:$W,2,FALSE),"N/A")</f>
        <v>FFS-11-001-24</v>
      </c>
      <c r="U1735" s="7" t="str">
        <f>IF(VLOOKUP($A1735,'V2.5.2 Measures'!$C:$W,3,FALSE)&lt;&gt; "", VLOOKUP($A1735,'V2.5.2 Measures'!$C:$W,3,FALSE),"N/A")</f>
        <v>Total # of claim lines</v>
      </c>
      <c r="V1735" s="7" t="e">
        <f>IF(VLOOKUP($A1735,'V2.5.2 Measures'!$C:$W,26,FALSE)&lt;&gt; "", VLOOKUP($A1735,'V2.5.2 Measures'!$C:$W,26,FALSE),"N/A")</f>
        <v>#REF!</v>
      </c>
      <c r="W1735" s="7" t="e">
        <f>IF(VLOOKUP($A1735,'V2.5.2 Measures'!$C:$W,44,FALSE)&lt;&gt; "", VLOOKUP($A1735,'V2.5.2 Measures'!$C:$W,44,FALSE),"N/A")</f>
        <v>#REF!</v>
      </c>
    </row>
    <row r="1736" spans="1:23" x14ac:dyDescent="0.35">
      <c r="A1736" s="7" t="str">
        <f>'V2.5.2 Measures'!C1199</f>
        <v>FFS11.23</v>
      </c>
      <c r="B1736" s="7" t="str">
        <f>VLOOKUP($A1736,'V2.5.2 Measures'!$C:$W,6,FALSE)</f>
        <v>S-CHIP FFS: Original, Non-Crossover, Paid Claims</v>
      </c>
      <c r="C1736" s="7" t="str">
        <f>VLOOKUP($A1736,'V2.5.2 Measures'!$C:$W,8,FALSE)</f>
        <v>No</v>
      </c>
      <c r="D1736" s="7" t="str">
        <f>IF(VLOOKUP($A1736,'V2.5.2 Measures'!$C:$W,4,FALSE)="","",VLOOKUP($A1736,'V2.5.2 Measures'!$C:$W,4,FALSE))</f>
        <v>Claims Percentage</v>
      </c>
      <c r="E1736" s="7" t="str">
        <f>IF((VLOOKUP($A1736,'V2.5.2 Measures'!$C:$W,8,FALSE)&lt;&gt;"")*AND(VLOOKUP($A1736,'V2.5.2 Measures'!$C:$W,8,FALSE)&lt;&gt;"TBD"),VLOOKUP($A1736,'V2.5.2 Measures'!$C:$W,8,FALSE),"N/A")</f>
        <v>No</v>
      </c>
      <c r="F1736" s="7" t="str">
        <f>IF((VLOOKUP($A1736,'V2.5.2 Measures'!$C:$W,9,FALSE)&lt;&gt;"")*AND(VLOOKUP($A1736,'V2.5.2 Measures'!$C:$W,9,FALSE)&lt;&gt;"TBD"),VLOOKUP($A1736,'V2.5.2 Measures'!$C:$W,9,FALSE),"N/A")</f>
        <v>N/A</v>
      </c>
      <c r="G1736" s="7" t="str">
        <f>IF((VLOOKUP($A1736,'V2.5.2 Measures'!$C:$W,10,FALSE)&lt;&gt;"")*AND(VLOOKUP($A1736,'V2.5.2 Measures'!$C:$W,10,FALSE)&lt;&gt;"TBD"),VLOOKUP($A1736,'V2.5.2 Measures'!$C:$W,10,FALSE),"N/A")</f>
        <v>N/A</v>
      </c>
      <c r="H1736" s="7">
        <f>IF(VLOOKUP($A1736,'V2.5.2 Measures'!$C:$W,14,FALSE)&lt;&gt; "", VLOOKUP($A1736,'V2.5.2 Measures'!$C:$W,14,FALSE),"N/A")</f>
        <v>1</v>
      </c>
      <c r="I1736" s="7">
        <f>IF(VLOOKUP($A1736,'V2.5.2 Measures'!$C:$W,15,FALSE)&lt;&gt; "", VLOOKUP($A1736,'V2.5.2 Measures'!$C:$W,15,FALSE),"N/A")</f>
        <v>0.15</v>
      </c>
      <c r="J1736" s="7" t="str">
        <f>IF(VLOOKUP($A1736,'V2.5.2 Measures'!$C:$W,16,FALSE)&lt;&gt; "", VLOOKUP($A1736,'V2.5.2 Measures'!$C:$W,16,FALSE),"N/A")</f>
        <v>N/A</v>
      </c>
      <c r="K1736" s="7" t="str">
        <f>IF(VLOOKUP($A1736,'V2.5.2 Measures'!$C:$W,17,FALSE)&lt;&gt; "", VLOOKUP($A1736,'V2.5.2 Measures'!$C:$W,17,FALSE),"N/A")</f>
        <v>N/A</v>
      </c>
      <c r="L1736" s="7" t="str">
        <f>IF(VLOOKUP($A1736,'V2.5.2 Measures'!$C:$W,18,FALSE)&lt;&gt; "", VLOOKUP($A1736,'V2.5.2 Measures'!$C:$W,18,FALSE),"N/A")</f>
        <v>Default</v>
      </c>
      <c r="M1736" s="7" t="str">
        <f>IF(VLOOKUP($A1736,'V2.5.2 Measures'!$C:$W,19,FALSE)&lt;&gt; "", VLOOKUP($A1736,'V2.5.2 Measures'!$C:$W,19,FALSE),"N/A")</f>
        <v>SAS</v>
      </c>
      <c r="N1736" s="7" t="str">
        <f>IF(VLOOKUP($A1736,'V2.5.2 Measures'!$C:$W,20,FALSE)&lt;&gt; "", VLOOKUP($A1736,'V2.5.2 Measures'!$C:$W,20,FALSE),"N/A")</f>
        <v>V1.1</v>
      </c>
      <c r="O1736" s="7" t="str">
        <f>IF(VLOOKUP($A1736,'V2.5.2 Measures'!$C:$W,21,FALSE)&lt;&gt; "", VLOOKUP($A1736,'V2.5.2 Measures'!$C:$W,21,FALSE),"N/A")</f>
        <v>V1.6</v>
      </c>
      <c r="P1736" s="7" t="e">
        <f>IF(VLOOKUP($A1736,'V2.5.2 Measures'!$C:$W,22,FALSE)&lt;&gt; "", VLOOKUP($A1736,'V2.5.2 Measures'!$C:$W,22,FALSE),"N/A")</f>
        <v>#REF!</v>
      </c>
      <c r="Q1736" s="7" t="e">
        <f>IF(VLOOKUP($A1736,'V2.5.2 Measures'!$C:$W,23,FALSE)&lt;&gt; "", VLOOKUP($A1736,'V2.5.2 Measures'!$C:$W,23,FALSE),"N/A")</f>
        <v>#REF!</v>
      </c>
      <c r="R1736" s="7" t="e">
        <f>IF(VLOOKUP($A1736,'V2.5.2 Measures'!$C:$W,24,FALSE)&lt;&gt; "", VLOOKUP($A1736,'V2.5.2 Measures'!$C:$W,24,FALSE),"N/A")</f>
        <v>#REF!</v>
      </c>
      <c r="S1736" s="7" t="e">
        <f>IF(VLOOKUP($A1736,'V2.5.2 Measures'!$C:$W,25,FALSE)&lt;&gt; "", VLOOKUP($A1736,'V2.5.2 Measures'!$C:$W,25,FALSE),"N/A")</f>
        <v>#REF!</v>
      </c>
      <c r="T1736" s="7" t="str">
        <f>IF(VLOOKUP($A1736,'V2.5.2 Measures'!$C:$W,2,FALSE)&lt;&gt; "", VLOOKUP($A1736,'V2.5.2 Measures'!$C:$W,2,FALSE),"N/A")</f>
        <v>FFS-11-002-23</v>
      </c>
      <c r="U1736" s="7" t="str">
        <f>IF(VLOOKUP($A1736,'V2.5.2 Measures'!$C:$W,3,FALSE)&lt;&gt; "", VLOOKUP($A1736,'V2.5.2 Measures'!$C:$W,3,FALSE),"N/A")</f>
        <v>% of records with Procedure Code</v>
      </c>
      <c r="V1736" s="7" t="e">
        <f>IF(VLOOKUP($A1736,'V2.5.2 Measures'!$C:$W,26,FALSE)&lt;&gt; "", VLOOKUP($A1736,'V2.5.2 Measures'!$C:$W,26,FALSE),"N/A")</f>
        <v>#REF!</v>
      </c>
      <c r="W1736" s="7" t="e">
        <f>IF(VLOOKUP($A1736,'V2.5.2 Measures'!$C:$W,44,FALSE)&lt;&gt; "", VLOOKUP($A1736,'V2.5.2 Measures'!$C:$W,44,FALSE),"N/A")</f>
        <v>#REF!</v>
      </c>
    </row>
    <row r="1737" spans="1:23" x14ac:dyDescent="0.35">
      <c r="A1737" s="7" t="str">
        <f>'V2.5.2 Measures'!C1200</f>
        <v>FFS11.8</v>
      </c>
      <c r="B1737" s="7" t="str">
        <f>VLOOKUP($A1737,'V2.5.2 Measures'!$C:$W,6,FALSE)</f>
        <v>S-CHIP FFS: Original, Non-Crossover, Paid Claims</v>
      </c>
      <c r="C1737" s="7" t="str">
        <f>VLOOKUP($A1737,'V2.5.2 Measures'!$C:$W,8,FALSE)</f>
        <v>No</v>
      </c>
      <c r="D1737" s="7" t="str">
        <f>IF(VLOOKUP($A1737,'V2.5.2 Measures'!$C:$W,4,FALSE)="","",VLOOKUP($A1737,'V2.5.2 Measures'!$C:$W,4,FALSE))</f>
        <v>Claims Percentage</v>
      </c>
      <c r="E1737" s="7" t="str">
        <f>IF((VLOOKUP($A1737,'V2.5.2 Measures'!$C:$W,8,FALSE)&lt;&gt;"")*AND(VLOOKUP($A1737,'V2.5.2 Measures'!$C:$W,8,FALSE)&lt;&gt;"TBD"),VLOOKUP($A1737,'V2.5.2 Measures'!$C:$W,8,FALSE),"N/A")</f>
        <v>No</v>
      </c>
      <c r="F1737" s="7" t="str">
        <f>IF((VLOOKUP($A1737,'V2.5.2 Measures'!$C:$W,9,FALSE)&lt;&gt;"")*AND(VLOOKUP($A1737,'V2.5.2 Measures'!$C:$W,9,FALSE)&lt;&gt;"TBD"),VLOOKUP($A1737,'V2.5.2 Measures'!$C:$W,9,FALSE),"N/A")</f>
        <v>N/A</v>
      </c>
      <c r="G1737" s="7" t="str">
        <f>IF((VLOOKUP($A1737,'V2.5.2 Measures'!$C:$W,10,FALSE)&lt;&gt;"")*AND(VLOOKUP($A1737,'V2.5.2 Measures'!$C:$W,10,FALSE)&lt;&gt;"TBD"),VLOOKUP($A1737,'V2.5.2 Measures'!$C:$W,10,FALSE),"N/A")</f>
        <v>N/A</v>
      </c>
      <c r="H1737" s="7">
        <f>IF(VLOOKUP($A1737,'V2.5.2 Measures'!$C:$W,14,FALSE)&lt;&gt; "", VLOOKUP($A1737,'V2.5.2 Measures'!$C:$W,14,FALSE),"N/A")</f>
        <v>1</v>
      </c>
      <c r="I1737" s="7">
        <f>IF(VLOOKUP($A1737,'V2.5.2 Measures'!$C:$W,15,FALSE)&lt;&gt; "", VLOOKUP($A1737,'V2.5.2 Measures'!$C:$W,15,FALSE),"N/A")</f>
        <v>0.15</v>
      </c>
      <c r="J1737" s="7" t="str">
        <f>IF(VLOOKUP($A1737,'V2.5.2 Measures'!$C:$W,16,FALSE)&lt;&gt; "", VLOOKUP($A1737,'V2.5.2 Measures'!$C:$W,16,FALSE),"N/A")</f>
        <v>N/A</v>
      </c>
      <c r="K1737" s="7" t="str">
        <f>IF(VLOOKUP($A1737,'V2.5.2 Measures'!$C:$W,17,FALSE)&lt;&gt; "", VLOOKUP($A1737,'V2.5.2 Measures'!$C:$W,17,FALSE),"N/A")</f>
        <v>N/A</v>
      </c>
      <c r="L1737" s="7" t="str">
        <f>IF(VLOOKUP($A1737,'V2.5.2 Measures'!$C:$W,18,FALSE)&lt;&gt; "", VLOOKUP($A1737,'V2.5.2 Measures'!$C:$W,18,FALSE),"N/A")</f>
        <v>Default</v>
      </c>
      <c r="M1737" s="7" t="str">
        <f>IF(VLOOKUP($A1737,'V2.5.2 Measures'!$C:$W,19,FALSE)&lt;&gt; "", VLOOKUP($A1737,'V2.5.2 Measures'!$C:$W,19,FALSE),"N/A")</f>
        <v>SAS</v>
      </c>
      <c r="N1737" s="7" t="str">
        <f>IF(VLOOKUP($A1737,'V2.5.2 Measures'!$C:$W,20,FALSE)&lt;&gt; "", VLOOKUP($A1737,'V2.5.2 Measures'!$C:$W,20,FALSE),"N/A")</f>
        <v>V1.1</v>
      </c>
      <c r="O1737" s="7" t="str">
        <f>IF(VLOOKUP($A1737,'V2.5.2 Measures'!$C:$W,21,FALSE)&lt;&gt; "", VLOOKUP($A1737,'V2.5.2 Measures'!$C:$W,21,FALSE),"N/A")</f>
        <v>V1.6</v>
      </c>
      <c r="P1737" s="7" t="e">
        <f>IF(VLOOKUP($A1737,'V2.5.2 Measures'!$C:$W,22,FALSE)&lt;&gt; "", VLOOKUP($A1737,'V2.5.2 Measures'!$C:$W,22,FALSE),"N/A")</f>
        <v>#REF!</v>
      </c>
      <c r="Q1737" s="7" t="e">
        <f>IF(VLOOKUP($A1737,'V2.5.2 Measures'!$C:$W,23,FALSE)&lt;&gt; "", VLOOKUP($A1737,'V2.5.2 Measures'!$C:$W,23,FALSE),"N/A")</f>
        <v>#REF!</v>
      </c>
      <c r="R1737" s="7" t="e">
        <f>IF(VLOOKUP($A1737,'V2.5.2 Measures'!$C:$W,24,FALSE)&lt;&gt; "", VLOOKUP($A1737,'V2.5.2 Measures'!$C:$W,24,FALSE),"N/A")</f>
        <v>#REF!</v>
      </c>
      <c r="S1737" s="7" t="e">
        <f>IF(VLOOKUP($A1737,'V2.5.2 Measures'!$C:$W,25,FALSE)&lt;&gt; "", VLOOKUP($A1737,'V2.5.2 Measures'!$C:$W,25,FALSE),"N/A")</f>
        <v>#REF!</v>
      </c>
      <c r="T1737" s="7" t="str">
        <f>IF(VLOOKUP($A1737,'V2.5.2 Measures'!$C:$W,2,FALSE)&lt;&gt; "", VLOOKUP($A1737,'V2.5.2 Measures'!$C:$W,2,FALSE),"N/A")</f>
        <v>FFS-11-003-8</v>
      </c>
      <c r="U1737" s="7" t="str">
        <f>IF(VLOOKUP($A1737,'V2.5.2 Measures'!$C:$W,3,FALSE)&lt;&gt; "", VLOOKUP($A1737,'V2.5.2 Measures'!$C:$W,3,FALSE),"N/A")</f>
        <v>% of claim lines with Ending Date of Service within the past year</v>
      </c>
      <c r="V1737" s="7" t="e">
        <f>IF(VLOOKUP($A1737,'V2.5.2 Measures'!$C:$W,26,FALSE)&lt;&gt; "", VLOOKUP($A1737,'V2.5.2 Measures'!$C:$W,26,FALSE),"N/A")</f>
        <v>#REF!</v>
      </c>
      <c r="W1737" s="7" t="e">
        <f>IF(VLOOKUP($A1737,'V2.5.2 Measures'!$C:$W,44,FALSE)&lt;&gt; "", VLOOKUP($A1737,'V2.5.2 Measures'!$C:$W,44,FALSE),"N/A")</f>
        <v>#REF!</v>
      </c>
    </row>
    <row r="1738" spans="1:23" x14ac:dyDescent="0.35">
      <c r="A1738" s="7" t="str">
        <f>'V2.5.2 Measures'!C1201</f>
        <v>FFS11.20</v>
      </c>
      <c r="B1738" s="7" t="str">
        <f>VLOOKUP($A1738,'V2.5.2 Measures'!$C:$W,6,FALSE)</f>
        <v>S-CHIP FFS: Original, Non-Crossover, Paid Claims</v>
      </c>
      <c r="C1738" s="7" t="str">
        <f>VLOOKUP($A1738,'V2.5.2 Measures'!$C:$W,8,FALSE)</f>
        <v>No</v>
      </c>
      <c r="D1738" s="7" t="str">
        <f>IF(VLOOKUP($A1738,'V2.5.2 Measures'!$C:$W,4,FALSE)="","",VLOOKUP($A1738,'V2.5.2 Measures'!$C:$W,4,FALSE))</f>
        <v>Claims Percentage</v>
      </c>
      <c r="E1738" s="7" t="str">
        <f>IF((VLOOKUP($A1738,'V2.5.2 Measures'!$C:$W,8,FALSE)&lt;&gt;"")*AND(VLOOKUP($A1738,'V2.5.2 Measures'!$C:$W,8,FALSE)&lt;&gt;"TBD"),VLOOKUP($A1738,'V2.5.2 Measures'!$C:$W,8,FALSE),"N/A")</f>
        <v>No</v>
      </c>
      <c r="F1738" s="7" t="str">
        <f>IF((VLOOKUP($A1738,'V2.5.2 Measures'!$C:$W,9,FALSE)&lt;&gt;"")*AND(VLOOKUP($A1738,'V2.5.2 Measures'!$C:$W,9,FALSE)&lt;&gt;"TBD"),VLOOKUP($A1738,'V2.5.2 Measures'!$C:$W,9,FALSE),"N/A")</f>
        <v>N/A</v>
      </c>
      <c r="G1738" s="7" t="str">
        <f>IF((VLOOKUP($A1738,'V2.5.2 Measures'!$C:$W,10,FALSE)&lt;&gt;"")*AND(VLOOKUP($A1738,'V2.5.2 Measures'!$C:$W,10,FALSE)&lt;&gt;"TBD"),VLOOKUP($A1738,'V2.5.2 Measures'!$C:$W,10,FALSE),"N/A")</f>
        <v>N/A</v>
      </c>
      <c r="H1738" s="7">
        <f>IF(VLOOKUP($A1738,'V2.5.2 Measures'!$C:$W,14,FALSE)&lt;&gt; "", VLOOKUP($A1738,'V2.5.2 Measures'!$C:$W,14,FALSE),"N/A")</f>
        <v>1</v>
      </c>
      <c r="I1738" s="7">
        <f>IF(VLOOKUP($A1738,'V2.5.2 Measures'!$C:$W,15,FALSE)&lt;&gt; "", VLOOKUP($A1738,'V2.5.2 Measures'!$C:$W,15,FALSE),"N/A")</f>
        <v>0.15</v>
      </c>
      <c r="J1738" s="7" t="str">
        <f>IF(VLOOKUP($A1738,'V2.5.2 Measures'!$C:$W,16,FALSE)&lt;&gt; "", VLOOKUP($A1738,'V2.5.2 Measures'!$C:$W,16,FALSE),"N/A")</f>
        <v>N/A</v>
      </c>
      <c r="K1738" s="7" t="str">
        <f>IF(VLOOKUP($A1738,'V2.5.2 Measures'!$C:$W,17,FALSE)&lt;&gt; "", VLOOKUP($A1738,'V2.5.2 Measures'!$C:$W,17,FALSE),"N/A")</f>
        <v>N/A</v>
      </c>
      <c r="L1738" s="7" t="str">
        <f>IF(VLOOKUP($A1738,'V2.5.2 Measures'!$C:$W,18,FALSE)&lt;&gt; "", VLOOKUP($A1738,'V2.5.2 Measures'!$C:$W,18,FALSE),"N/A")</f>
        <v>Default</v>
      </c>
      <c r="M1738" s="7" t="str">
        <f>IF(VLOOKUP($A1738,'V2.5.2 Measures'!$C:$W,19,FALSE)&lt;&gt; "", VLOOKUP($A1738,'V2.5.2 Measures'!$C:$W,19,FALSE),"N/A")</f>
        <v>SAS</v>
      </c>
      <c r="N1738" s="7" t="str">
        <f>IF(VLOOKUP($A1738,'V2.5.2 Measures'!$C:$W,20,FALSE)&lt;&gt; "", VLOOKUP($A1738,'V2.5.2 Measures'!$C:$W,20,FALSE),"N/A")</f>
        <v>V1.1</v>
      </c>
      <c r="O1738" s="7" t="str">
        <f>IF(VLOOKUP($A1738,'V2.5.2 Measures'!$C:$W,21,FALSE)&lt;&gt; "", VLOOKUP($A1738,'V2.5.2 Measures'!$C:$W,21,FALSE),"N/A")</f>
        <v>V1.6</v>
      </c>
      <c r="P1738" s="7" t="e">
        <f>IF(VLOOKUP($A1738,'V2.5.2 Measures'!$C:$W,22,FALSE)&lt;&gt; "", VLOOKUP($A1738,'V2.5.2 Measures'!$C:$W,22,FALSE),"N/A")</f>
        <v>#REF!</v>
      </c>
      <c r="Q1738" s="7" t="e">
        <f>IF(VLOOKUP($A1738,'V2.5.2 Measures'!$C:$W,23,FALSE)&lt;&gt; "", VLOOKUP($A1738,'V2.5.2 Measures'!$C:$W,23,FALSE),"N/A")</f>
        <v>#REF!</v>
      </c>
      <c r="R1738" s="7" t="e">
        <f>IF(VLOOKUP($A1738,'V2.5.2 Measures'!$C:$W,24,FALSE)&lt;&gt; "", VLOOKUP($A1738,'V2.5.2 Measures'!$C:$W,24,FALSE),"N/A")</f>
        <v>#REF!</v>
      </c>
      <c r="S1738" s="7" t="e">
        <f>IF(VLOOKUP($A1738,'V2.5.2 Measures'!$C:$W,25,FALSE)&lt;&gt; "", VLOOKUP($A1738,'V2.5.2 Measures'!$C:$W,25,FALSE),"N/A")</f>
        <v>#REF!</v>
      </c>
      <c r="T1738" s="7" t="str">
        <f>IF(VLOOKUP($A1738,'V2.5.2 Measures'!$C:$W,2,FALSE)&lt;&gt; "", VLOOKUP($A1738,'V2.5.2 Measures'!$C:$W,2,FALSE),"N/A")</f>
        <v>FFS-11-004-20</v>
      </c>
      <c r="U1738" s="7" t="str">
        <f>IF(VLOOKUP($A1738,'V2.5.2 Measures'!$C:$W,3,FALSE)&lt;&gt; "", VLOOKUP($A1738,'V2.5.2 Measures'!$C:$W,3,FALSE),"N/A")</f>
        <v>% of records with TYPE-OF-SERVICE = 12, 2, 61, 28, 41, 14 with DX Codes</v>
      </c>
      <c r="V1738" s="7" t="e">
        <f>IF(VLOOKUP($A1738,'V2.5.2 Measures'!$C:$W,26,FALSE)&lt;&gt; "", VLOOKUP($A1738,'V2.5.2 Measures'!$C:$W,26,FALSE),"N/A")</f>
        <v>#REF!</v>
      </c>
      <c r="W1738" s="7" t="e">
        <f>IF(VLOOKUP($A1738,'V2.5.2 Measures'!$C:$W,44,FALSE)&lt;&gt; "", VLOOKUP($A1738,'V2.5.2 Measures'!$C:$W,44,FALSE),"N/A")</f>
        <v>#REF!</v>
      </c>
    </row>
    <row r="1739" spans="1:23" x14ac:dyDescent="0.35">
      <c r="A1739" s="7" t="str">
        <f>'V2.5.2 Measures'!C1202</f>
        <v>FFS11.21</v>
      </c>
      <c r="B1739" s="7" t="str">
        <f>VLOOKUP($A1739,'V2.5.2 Measures'!$C:$W,6,FALSE)</f>
        <v>S-CHIP FFS: Original, Non-Crossover, Paid Claims</v>
      </c>
      <c r="C1739" s="7" t="str">
        <f>VLOOKUP($A1739,'V2.5.2 Measures'!$C:$W,8,FALSE)</f>
        <v>TA- Inferential</v>
      </c>
      <c r="D1739" s="7" t="str">
        <f>IF(VLOOKUP($A1739,'V2.5.2 Measures'!$C:$W,4,FALSE)="","",VLOOKUP($A1739,'V2.5.2 Measures'!$C:$W,4,FALSE))</f>
        <v>Claims Percentage</v>
      </c>
      <c r="E1739" s="7" t="str">
        <f>IF((VLOOKUP($A1739,'V2.5.2 Measures'!$C:$W,8,FALSE)&lt;&gt;"")*AND(VLOOKUP($A1739,'V2.5.2 Measures'!$C:$W,8,FALSE)&lt;&gt;"TBD"),VLOOKUP($A1739,'V2.5.2 Measures'!$C:$W,8,FALSE),"N/A")</f>
        <v>TA- Inferential</v>
      </c>
      <c r="F1739" s="7" t="str">
        <f>IF((VLOOKUP($A1739,'V2.5.2 Measures'!$C:$W,9,FALSE)&lt;&gt;"")*AND(VLOOKUP($A1739,'V2.5.2 Measures'!$C:$W,9,FALSE)&lt;&gt;"TBD"),VLOOKUP($A1739,'V2.5.2 Measures'!$C:$W,9,FALSE),"N/A")</f>
        <v>High</v>
      </c>
      <c r="G1739" s="7">
        <f>IF((VLOOKUP($A1739,'V2.5.2 Measures'!$C:$W,10,FALSE)&lt;&gt;"")*AND(VLOOKUP($A1739,'V2.5.2 Measures'!$C:$W,10,FALSE)&lt;&gt;"TBD"),VLOOKUP($A1739,'V2.5.2 Measures'!$C:$W,10,FALSE),"N/A")</f>
        <v>20</v>
      </c>
      <c r="H1739" s="7">
        <f>IF(VLOOKUP($A1739,'V2.5.2 Measures'!$C:$W,14,FALSE)&lt;&gt; "", VLOOKUP($A1739,'V2.5.2 Measures'!$C:$W,14,FALSE),"N/A")</f>
        <v>1</v>
      </c>
      <c r="I1739" s="7">
        <f>IF(VLOOKUP($A1739,'V2.5.2 Measures'!$C:$W,15,FALSE)&lt;&gt; "", VLOOKUP($A1739,'V2.5.2 Measures'!$C:$W,15,FALSE),"N/A")</f>
        <v>0.15</v>
      </c>
      <c r="J1739" s="7">
        <f>IF(VLOOKUP($A1739,'V2.5.2 Measures'!$C:$W,16,FALSE)&lt;&gt; "", VLOOKUP($A1739,'V2.5.2 Measures'!$C:$W,16,FALSE),"N/A")</f>
        <v>0.95</v>
      </c>
      <c r="K1739" s="7">
        <f>IF(VLOOKUP($A1739,'V2.5.2 Measures'!$C:$W,17,FALSE)&lt;&gt; "", VLOOKUP($A1739,'V2.5.2 Measures'!$C:$W,17,FALSE),"N/A")</f>
        <v>1</v>
      </c>
      <c r="L1739" s="7" t="str">
        <f>IF(VLOOKUP($A1739,'V2.5.2 Measures'!$C:$W,18,FALSE)&lt;&gt; "", VLOOKUP($A1739,'V2.5.2 Measures'!$C:$W,18,FALSE),"N/A")</f>
        <v>Default</v>
      </c>
      <c r="M1739" s="7" t="str">
        <f>IF(VLOOKUP($A1739,'V2.5.2 Measures'!$C:$W,19,FALSE)&lt;&gt; "", VLOOKUP($A1739,'V2.5.2 Measures'!$C:$W,19,FALSE),"N/A")</f>
        <v>SAS</v>
      </c>
      <c r="N1739" s="7" t="str">
        <f>IF(VLOOKUP($A1739,'V2.5.2 Measures'!$C:$W,20,FALSE)&lt;&gt; "", VLOOKUP($A1739,'V2.5.2 Measures'!$C:$W,20,FALSE),"N/A")</f>
        <v>V1.1</v>
      </c>
      <c r="O1739" s="7" t="str">
        <f>IF(VLOOKUP($A1739,'V2.5.2 Measures'!$C:$W,21,FALSE)&lt;&gt; "", VLOOKUP($A1739,'V2.5.2 Measures'!$C:$W,21,FALSE),"N/A")</f>
        <v>V1.7</v>
      </c>
      <c r="P1739" s="7" t="e">
        <f>IF(VLOOKUP($A1739,'V2.5.2 Measures'!$C:$W,22,FALSE)&lt;&gt; "", VLOOKUP($A1739,'V2.5.2 Measures'!$C:$W,22,FALSE),"N/A")</f>
        <v>#REF!</v>
      </c>
      <c r="Q1739" s="7" t="e">
        <f>IF(VLOOKUP($A1739,'V2.5.2 Measures'!$C:$W,23,FALSE)&lt;&gt; "", VLOOKUP($A1739,'V2.5.2 Measures'!$C:$W,23,FALSE),"N/A")</f>
        <v>#REF!</v>
      </c>
      <c r="R1739" s="7" t="e">
        <f>IF(VLOOKUP($A1739,'V2.5.2 Measures'!$C:$W,24,FALSE)&lt;&gt; "", VLOOKUP($A1739,'V2.5.2 Measures'!$C:$W,24,FALSE),"N/A")</f>
        <v>#REF!</v>
      </c>
      <c r="S1739" s="7" t="e">
        <f>IF(VLOOKUP($A1739,'V2.5.2 Measures'!$C:$W,25,FALSE)&lt;&gt; "", VLOOKUP($A1739,'V2.5.2 Measures'!$C:$W,25,FALSE),"N/A")</f>
        <v>#REF!</v>
      </c>
      <c r="T1739" s="7" t="str">
        <f>IF(VLOOKUP($A1739,'V2.5.2 Measures'!$C:$W,2,FALSE)&lt;&gt; "", VLOOKUP($A1739,'V2.5.2 Measures'!$C:$W,2,FALSE),"N/A")</f>
        <v>FFS-11-005-21</v>
      </c>
      <c r="U1739" s="7" t="str">
        <f>IF(VLOOKUP($A1739,'V2.5.2 Measures'!$C:$W,3,FALSE)&lt;&gt; "", VLOOKUP($A1739,'V2.5.2 Measures'!$C:$W,3,FALSE),"N/A")</f>
        <v>% of claim lines with TYPE-OF-SERVICE = 12, 2, 61, 28, 41 with diagnosis codes</v>
      </c>
      <c r="V1739" s="7" t="e">
        <f>IF(VLOOKUP($A1739,'V2.5.2 Measures'!$C:$W,26,FALSE)&lt;&gt; "", VLOOKUP($A1739,'V2.5.2 Measures'!$C:$W,26,FALSE),"N/A")</f>
        <v>#REF!</v>
      </c>
      <c r="W1739" s="7" t="e">
        <f>IF(VLOOKUP($A1739,'V2.5.2 Measures'!$C:$W,44,FALSE)&lt;&gt; "", VLOOKUP($A1739,'V2.5.2 Measures'!$C:$W,44,FALSE),"N/A")</f>
        <v>#REF!</v>
      </c>
    </row>
    <row r="1740" spans="1:23" x14ac:dyDescent="0.35">
      <c r="A1740" s="7" t="str">
        <f>'V2.5.2 Measures'!C1203</f>
        <v>FFS11.22</v>
      </c>
      <c r="B1740" s="7" t="str">
        <f>VLOOKUP($A1740,'V2.5.2 Measures'!$C:$W,6,FALSE)</f>
        <v>S-CHIP FFS: Original, Non-Crossover, Paid Claims</v>
      </c>
      <c r="C1740" s="7" t="str">
        <f>VLOOKUP($A1740,'V2.5.2 Measures'!$C:$W,8,FALSE)</f>
        <v>No</v>
      </c>
      <c r="D1740" s="7" t="str">
        <f>IF(VLOOKUP($A1740,'V2.5.2 Measures'!$C:$W,4,FALSE)="","",VLOOKUP($A1740,'V2.5.2 Measures'!$C:$W,4,FALSE))</f>
        <v>Claims Percentage</v>
      </c>
      <c r="E1740" s="7" t="str">
        <f>IF((VLOOKUP($A1740,'V2.5.2 Measures'!$C:$W,8,FALSE)&lt;&gt;"")*AND(VLOOKUP($A1740,'V2.5.2 Measures'!$C:$W,8,FALSE)&lt;&gt;"TBD"),VLOOKUP($A1740,'V2.5.2 Measures'!$C:$W,8,FALSE),"N/A")</f>
        <v>No</v>
      </c>
      <c r="F1740" s="7" t="str">
        <f>IF((VLOOKUP($A1740,'V2.5.2 Measures'!$C:$W,9,FALSE)&lt;&gt;"")*AND(VLOOKUP($A1740,'V2.5.2 Measures'!$C:$W,9,FALSE)&lt;&gt;"TBD"),VLOOKUP($A1740,'V2.5.2 Measures'!$C:$W,9,FALSE),"N/A")</f>
        <v>N/A</v>
      </c>
      <c r="G1740" s="7" t="str">
        <f>IF((VLOOKUP($A1740,'V2.5.2 Measures'!$C:$W,10,FALSE)&lt;&gt;"")*AND(VLOOKUP($A1740,'V2.5.2 Measures'!$C:$W,10,FALSE)&lt;&gt;"TBD"),VLOOKUP($A1740,'V2.5.2 Measures'!$C:$W,10,FALSE),"N/A")</f>
        <v>N/A</v>
      </c>
      <c r="H1740" s="7" t="str">
        <f>IF(VLOOKUP($A1740,'V2.5.2 Measures'!$C:$W,14,FALSE)&lt;&gt; "", VLOOKUP($A1740,'V2.5.2 Measures'!$C:$W,14,FALSE),"N/A")</f>
        <v>N/A</v>
      </c>
      <c r="I1740" s="7">
        <f>IF(VLOOKUP($A1740,'V2.5.2 Measures'!$C:$W,15,FALSE)&lt;&gt; "", VLOOKUP($A1740,'V2.5.2 Measures'!$C:$W,15,FALSE),"N/A")</f>
        <v>0.15</v>
      </c>
      <c r="J1740" s="7" t="str">
        <f>IF(VLOOKUP($A1740,'V2.5.2 Measures'!$C:$W,16,FALSE)&lt;&gt; "", VLOOKUP($A1740,'V2.5.2 Measures'!$C:$W,16,FALSE),"N/A")</f>
        <v>N/A</v>
      </c>
      <c r="K1740" s="7" t="str">
        <f>IF(VLOOKUP($A1740,'V2.5.2 Measures'!$C:$W,17,FALSE)&lt;&gt; "", VLOOKUP($A1740,'V2.5.2 Measures'!$C:$W,17,FALSE),"N/A")</f>
        <v>N/A</v>
      </c>
      <c r="L1740" s="7" t="str">
        <f>IF(VLOOKUP($A1740,'V2.5.2 Measures'!$C:$W,18,FALSE)&lt;&gt; "", VLOOKUP($A1740,'V2.5.2 Measures'!$C:$W,18,FALSE),"N/A")</f>
        <v>Default</v>
      </c>
      <c r="M1740" s="7" t="str">
        <f>IF(VLOOKUP($A1740,'V2.5.2 Measures'!$C:$W,19,FALSE)&lt;&gt; "", VLOOKUP($A1740,'V2.5.2 Measures'!$C:$W,19,FALSE),"N/A")</f>
        <v>SAS</v>
      </c>
      <c r="N1740" s="7" t="str">
        <f>IF(VLOOKUP($A1740,'V2.5.2 Measures'!$C:$W,20,FALSE)&lt;&gt; "", VLOOKUP($A1740,'V2.5.2 Measures'!$C:$W,20,FALSE),"N/A")</f>
        <v>V1.1</v>
      </c>
      <c r="O1740" s="7" t="str">
        <f>IF(VLOOKUP($A1740,'V2.5.2 Measures'!$C:$W,21,FALSE)&lt;&gt; "", VLOOKUP($A1740,'V2.5.2 Measures'!$C:$W,21,FALSE),"N/A")</f>
        <v>V1.6</v>
      </c>
      <c r="P1740" s="7" t="e">
        <f>IF(VLOOKUP($A1740,'V2.5.2 Measures'!$C:$W,22,FALSE)&lt;&gt; "", VLOOKUP($A1740,'V2.5.2 Measures'!$C:$W,22,FALSE),"N/A")</f>
        <v>#REF!</v>
      </c>
      <c r="Q1740" s="7" t="e">
        <f>IF(VLOOKUP($A1740,'V2.5.2 Measures'!$C:$W,23,FALSE)&lt;&gt; "", VLOOKUP($A1740,'V2.5.2 Measures'!$C:$W,23,FALSE),"N/A")</f>
        <v>#REF!</v>
      </c>
      <c r="R1740" s="7" t="e">
        <f>IF(VLOOKUP($A1740,'V2.5.2 Measures'!$C:$W,24,FALSE)&lt;&gt; "", VLOOKUP($A1740,'V2.5.2 Measures'!$C:$W,24,FALSE),"N/A")</f>
        <v>#REF!</v>
      </c>
      <c r="S1740" s="7" t="e">
        <f>IF(VLOOKUP($A1740,'V2.5.2 Measures'!$C:$W,25,FALSE)&lt;&gt; "", VLOOKUP($A1740,'V2.5.2 Measures'!$C:$W,25,FALSE),"N/A")</f>
        <v>#REF!</v>
      </c>
      <c r="T1740" s="7" t="str">
        <f>IF(VLOOKUP($A1740,'V2.5.2 Measures'!$C:$W,2,FALSE)&lt;&gt; "", VLOOKUP($A1740,'V2.5.2 Measures'!$C:$W,2,FALSE),"N/A")</f>
        <v>FFS-11-006-22</v>
      </c>
      <c r="U1740" s="7" t="str">
        <f>IF(VLOOKUP($A1740,'V2.5.2 Measures'!$C:$W,3,FALSE)&lt;&gt; "", VLOOKUP($A1740,'V2.5.2 Measures'!$C:$W,3,FALSE),"N/A")</f>
        <v xml:space="preserve">% of records with TYPE-OF-SERVICE = 12,2, 61, 28, 47 with DX Codes </v>
      </c>
      <c r="V1740" s="7" t="e">
        <f>IF(VLOOKUP($A1740,'V2.5.2 Measures'!$C:$W,26,FALSE)&lt;&gt; "", VLOOKUP($A1740,'V2.5.2 Measures'!$C:$W,26,FALSE),"N/A")</f>
        <v>#REF!</v>
      </c>
      <c r="W1740" s="7" t="e">
        <f>IF(VLOOKUP($A1740,'V2.5.2 Measures'!$C:$W,44,FALSE)&lt;&gt; "", VLOOKUP($A1740,'V2.5.2 Measures'!$C:$W,44,FALSE),"N/A")</f>
        <v>#REF!</v>
      </c>
    </row>
    <row r="1741" spans="1:23" x14ac:dyDescent="0.35">
      <c r="A1741" s="7" t="str">
        <f>'V2.5.2 Measures'!C1204</f>
        <v>FFS11.9</v>
      </c>
      <c r="B1741" s="7" t="str">
        <f>VLOOKUP($A1741,'V2.5.2 Measures'!$C:$W,6,FALSE)</f>
        <v>S-CHIP FFS: Original, Non-Crossover, Paid Claims</v>
      </c>
      <c r="C1741" s="7" t="str">
        <f>VLOOKUP($A1741,'V2.5.2 Measures'!$C:$W,8,FALSE)</f>
        <v>No</v>
      </c>
      <c r="D1741" s="7" t="str">
        <f>IF(VLOOKUP($A1741,'V2.5.2 Measures'!$C:$W,4,FALSE)="","",VLOOKUP($A1741,'V2.5.2 Measures'!$C:$W,4,FALSE))</f>
        <v>Claims Percentage</v>
      </c>
      <c r="E1741" s="7" t="str">
        <f>IF((VLOOKUP($A1741,'V2.5.2 Measures'!$C:$W,8,FALSE)&lt;&gt;"")*AND(VLOOKUP($A1741,'V2.5.2 Measures'!$C:$W,8,FALSE)&lt;&gt;"TBD"),VLOOKUP($A1741,'V2.5.2 Measures'!$C:$W,8,FALSE),"N/A")</f>
        <v>No</v>
      </c>
      <c r="F1741" s="7" t="str">
        <f>IF((VLOOKUP($A1741,'V2.5.2 Measures'!$C:$W,9,FALSE)&lt;&gt;"")*AND(VLOOKUP($A1741,'V2.5.2 Measures'!$C:$W,9,FALSE)&lt;&gt;"TBD"),VLOOKUP($A1741,'V2.5.2 Measures'!$C:$W,9,FALSE),"N/A")</f>
        <v>N/A</v>
      </c>
      <c r="G1741" s="7" t="str">
        <f>IF((VLOOKUP($A1741,'V2.5.2 Measures'!$C:$W,10,FALSE)&lt;&gt;"")*AND(VLOOKUP($A1741,'V2.5.2 Measures'!$C:$W,10,FALSE)&lt;&gt;"TBD"),VLOOKUP($A1741,'V2.5.2 Measures'!$C:$W,10,FALSE),"N/A")</f>
        <v>N/A</v>
      </c>
      <c r="H1741" s="7">
        <f>IF(VLOOKUP($A1741,'V2.5.2 Measures'!$C:$W,14,FALSE)&lt;&gt; "", VLOOKUP($A1741,'V2.5.2 Measures'!$C:$W,14,FALSE),"N/A")</f>
        <v>0.1</v>
      </c>
      <c r="I1741" s="7">
        <f>IF(VLOOKUP($A1741,'V2.5.2 Measures'!$C:$W,15,FALSE)&lt;&gt; "", VLOOKUP($A1741,'V2.5.2 Measures'!$C:$W,15,FALSE),"N/A")</f>
        <v>0.15</v>
      </c>
      <c r="J1741" s="7" t="str">
        <f>IF(VLOOKUP($A1741,'V2.5.2 Measures'!$C:$W,16,FALSE)&lt;&gt; "", VLOOKUP($A1741,'V2.5.2 Measures'!$C:$W,16,FALSE),"N/A")</f>
        <v>N/A</v>
      </c>
      <c r="K1741" s="7" t="str">
        <f>IF(VLOOKUP($A1741,'V2.5.2 Measures'!$C:$W,17,FALSE)&lt;&gt; "", VLOOKUP($A1741,'V2.5.2 Measures'!$C:$W,17,FALSE),"N/A")</f>
        <v>N/A</v>
      </c>
      <c r="L1741" s="7" t="str">
        <f>IF(VLOOKUP($A1741,'V2.5.2 Measures'!$C:$W,18,FALSE)&lt;&gt; "", VLOOKUP($A1741,'V2.5.2 Measures'!$C:$W,18,FALSE),"N/A")</f>
        <v>Default</v>
      </c>
      <c r="M1741" s="7" t="str">
        <f>IF(VLOOKUP($A1741,'V2.5.2 Measures'!$C:$W,19,FALSE)&lt;&gt; "", VLOOKUP($A1741,'V2.5.2 Measures'!$C:$W,19,FALSE),"N/A")</f>
        <v>SAS</v>
      </c>
      <c r="N1741" s="7" t="str">
        <f>IF(VLOOKUP($A1741,'V2.5.2 Measures'!$C:$W,20,FALSE)&lt;&gt; "", VLOOKUP($A1741,'V2.5.2 Measures'!$C:$W,20,FALSE),"N/A")</f>
        <v>V1.1</v>
      </c>
      <c r="O1741" s="7" t="str">
        <f>IF(VLOOKUP($A1741,'V2.5.2 Measures'!$C:$W,21,FALSE)&lt;&gt; "", VLOOKUP($A1741,'V2.5.2 Measures'!$C:$W,21,FALSE),"N/A")</f>
        <v>V1.6</v>
      </c>
      <c r="P1741" s="7" t="e">
        <f>IF(VLOOKUP($A1741,'V2.5.2 Measures'!$C:$W,22,FALSE)&lt;&gt; "", VLOOKUP($A1741,'V2.5.2 Measures'!$C:$W,22,FALSE),"N/A")</f>
        <v>#REF!</v>
      </c>
      <c r="Q1741" s="7" t="e">
        <f>IF(VLOOKUP($A1741,'V2.5.2 Measures'!$C:$W,23,FALSE)&lt;&gt; "", VLOOKUP($A1741,'V2.5.2 Measures'!$C:$W,23,FALSE),"N/A")</f>
        <v>#REF!</v>
      </c>
      <c r="R1741" s="7" t="e">
        <f>IF(VLOOKUP($A1741,'V2.5.2 Measures'!$C:$W,24,FALSE)&lt;&gt; "", VLOOKUP($A1741,'V2.5.2 Measures'!$C:$W,24,FALSE),"N/A")</f>
        <v>#REF!</v>
      </c>
      <c r="S1741" s="7" t="e">
        <f>IF(VLOOKUP($A1741,'V2.5.2 Measures'!$C:$W,25,FALSE)&lt;&gt; "", VLOOKUP($A1741,'V2.5.2 Measures'!$C:$W,25,FALSE),"N/A")</f>
        <v>#REF!</v>
      </c>
      <c r="T1741" s="7" t="str">
        <f>IF(VLOOKUP($A1741,'V2.5.2 Measures'!$C:$W,2,FALSE)&lt;&gt; "", VLOOKUP($A1741,'V2.5.2 Measures'!$C:$W,2,FALSE),"N/A")</f>
        <v>FFS-11-007-9</v>
      </c>
      <c r="U1741" s="7" t="str">
        <f>IF(VLOOKUP($A1741,'V2.5.2 Measures'!$C:$W,3,FALSE)&lt;&gt; "", VLOOKUP($A1741,'V2.5.2 Measures'!$C:$W,3,FALSE),"N/A")</f>
        <v>% of claim lines with ER Place of Service</v>
      </c>
      <c r="V1741" s="7" t="e">
        <f>IF(VLOOKUP($A1741,'V2.5.2 Measures'!$C:$W,26,FALSE)&lt;&gt; "", VLOOKUP($A1741,'V2.5.2 Measures'!$C:$W,26,FALSE),"N/A")</f>
        <v>#REF!</v>
      </c>
      <c r="W1741" s="7" t="e">
        <f>IF(VLOOKUP($A1741,'V2.5.2 Measures'!$C:$W,44,FALSE)&lt;&gt; "", VLOOKUP($A1741,'V2.5.2 Measures'!$C:$W,44,FALSE),"N/A")</f>
        <v>#REF!</v>
      </c>
    </row>
    <row r="1742" spans="1:23" x14ac:dyDescent="0.35">
      <c r="A1742" s="7" t="str">
        <f>'V2.5.2 Measures'!C1205</f>
        <v>FFS11.19</v>
      </c>
      <c r="B1742" s="7" t="str">
        <f>VLOOKUP($A1742,'V2.5.2 Measures'!$C:$W,6,FALSE)</f>
        <v>S-CHIP FFS: Original, Non-Crossover, Paid Claims</v>
      </c>
      <c r="C1742" s="7" t="str">
        <f>VLOOKUP($A1742,'V2.5.2 Measures'!$C:$W,8,FALSE)</f>
        <v>No</v>
      </c>
      <c r="D1742" s="7" t="str">
        <f>IF(VLOOKUP($A1742,'V2.5.2 Measures'!$C:$W,4,FALSE)="","",VLOOKUP($A1742,'V2.5.2 Measures'!$C:$W,4,FALSE))</f>
        <v>Claims Percentage</v>
      </c>
      <c r="E1742" s="7" t="str">
        <f>IF((VLOOKUP($A1742,'V2.5.2 Measures'!$C:$W,8,FALSE)&lt;&gt;"")*AND(VLOOKUP($A1742,'V2.5.2 Measures'!$C:$W,8,FALSE)&lt;&gt;"TBD"),VLOOKUP($A1742,'V2.5.2 Measures'!$C:$W,8,FALSE),"N/A")</f>
        <v>No</v>
      </c>
      <c r="F1742" s="7" t="str">
        <f>IF((VLOOKUP($A1742,'V2.5.2 Measures'!$C:$W,9,FALSE)&lt;&gt;"")*AND(VLOOKUP($A1742,'V2.5.2 Measures'!$C:$W,9,FALSE)&lt;&gt;"TBD"),VLOOKUP($A1742,'V2.5.2 Measures'!$C:$W,9,FALSE),"N/A")</f>
        <v>N/A</v>
      </c>
      <c r="G1742" s="7" t="str">
        <f>IF((VLOOKUP($A1742,'V2.5.2 Measures'!$C:$W,10,FALSE)&lt;&gt;"")*AND(VLOOKUP($A1742,'V2.5.2 Measures'!$C:$W,10,FALSE)&lt;&gt;"TBD"),VLOOKUP($A1742,'V2.5.2 Measures'!$C:$W,10,FALSE),"N/A")</f>
        <v>N/A</v>
      </c>
      <c r="H1742" s="7">
        <f>IF(VLOOKUP($A1742,'V2.5.2 Measures'!$C:$W,14,FALSE)&lt;&gt; "", VLOOKUP($A1742,'V2.5.2 Measures'!$C:$W,14,FALSE),"N/A")</f>
        <v>0.9</v>
      </c>
      <c r="I1742" s="7">
        <f>IF(VLOOKUP($A1742,'V2.5.2 Measures'!$C:$W,15,FALSE)&lt;&gt; "", VLOOKUP($A1742,'V2.5.2 Measures'!$C:$W,15,FALSE),"N/A")</f>
        <v>0.3</v>
      </c>
      <c r="J1742" s="7" t="str">
        <f>IF(VLOOKUP($A1742,'V2.5.2 Measures'!$C:$W,16,FALSE)&lt;&gt; "", VLOOKUP($A1742,'V2.5.2 Measures'!$C:$W,16,FALSE),"N/A")</f>
        <v>N/A</v>
      </c>
      <c r="K1742" s="7" t="str">
        <f>IF(VLOOKUP($A1742,'V2.5.2 Measures'!$C:$W,17,FALSE)&lt;&gt; "", VLOOKUP($A1742,'V2.5.2 Measures'!$C:$W,17,FALSE),"N/A")</f>
        <v>N/A</v>
      </c>
      <c r="L1742" s="7" t="str">
        <f>IF(VLOOKUP($A1742,'V2.5.2 Measures'!$C:$W,18,FALSE)&lt;&gt; "", VLOOKUP($A1742,'V2.5.2 Measures'!$C:$W,18,FALSE),"N/A")</f>
        <v>Default</v>
      </c>
      <c r="M1742" s="7" t="str">
        <f>IF(VLOOKUP($A1742,'V2.5.2 Measures'!$C:$W,19,FALSE)&lt;&gt; "", VLOOKUP($A1742,'V2.5.2 Measures'!$C:$W,19,FALSE),"N/A")</f>
        <v>SAS</v>
      </c>
      <c r="N1742" s="7" t="str">
        <f>IF(VLOOKUP($A1742,'V2.5.2 Measures'!$C:$W,20,FALSE)&lt;&gt; "", VLOOKUP($A1742,'V2.5.2 Measures'!$C:$W,20,FALSE),"N/A")</f>
        <v>V1.1</v>
      </c>
      <c r="O1742" s="7" t="str">
        <f>IF(VLOOKUP($A1742,'V2.5.2 Measures'!$C:$W,21,FALSE)&lt;&gt; "", VLOOKUP($A1742,'V2.5.2 Measures'!$C:$W,21,FALSE),"N/A")</f>
        <v>V1.6</v>
      </c>
      <c r="P1742" s="7" t="e">
        <f>IF(VLOOKUP($A1742,'V2.5.2 Measures'!$C:$W,22,FALSE)&lt;&gt; "", VLOOKUP($A1742,'V2.5.2 Measures'!$C:$W,22,FALSE),"N/A")</f>
        <v>#REF!</v>
      </c>
      <c r="Q1742" s="7" t="e">
        <f>IF(VLOOKUP($A1742,'V2.5.2 Measures'!$C:$W,23,FALSE)&lt;&gt; "", VLOOKUP($A1742,'V2.5.2 Measures'!$C:$W,23,FALSE),"N/A")</f>
        <v>#REF!</v>
      </c>
      <c r="R1742" s="7" t="e">
        <f>IF(VLOOKUP($A1742,'V2.5.2 Measures'!$C:$W,24,FALSE)&lt;&gt; "", VLOOKUP($A1742,'V2.5.2 Measures'!$C:$W,24,FALSE),"N/A")</f>
        <v>#REF!</v>
      </c>
      <c r="S1742" s="7" t="e">
        <f>IF(VLOOKUP($A1742,'V2.5.2 Measures'!$C:$W,25,FALSE)&lt;&gt; "", VLOOKUP($A1742,'V2.5.2 Measures'!$C:$W,25,FALSE),"N/A")</f>
        <v>#REF!</v>
      </c>
      <c r="T1742" s="7" t="str">
        <f>IF(VLOOKUP($A1742,'V2.5.2 Measures'!$C:$W,2,FALSE)&lt;&gt; "", VLOOKUP($A1742,'V2.5.2 Measures'!$C:$W,2,FALSE),"N/A")</f>
        <v>FFS-11-008-19</v>
      </c>
      <c r="U1742" s="7" t="str">
        <f>IF(VLOOKUP($A1742,'V2.5.2 Measures'!$C:$W,3,FALSE)&lt;&gt; "", VLOOKUP($A1742,'V2.5.2 Measures'!$C:$W,3,FALSE),"N/A")</f>
        <v>% of claim lines with office Place of Service</v>
      </c>
      <c r="V1742" s="7" t="e">
        <f>IF(VLOOKUP($A1742,'V2.5.2 Measures'!$C:$W,26,FALSE)&lt;&gt; "", VLOOKUP($A1742,'V2.5.2 Measures'!$C:$W,26,FALSE),"N/A")</f>
        <v>#REF!</v>
      </c>
      <c r="W1742" s="7" t="e">
        <f>IF(VLOOKUP($A1742,'V2.5.2 Measures'!$C:$W,44,FALSE)&lt;&gt; "", VLOOKUP($A1742,'V2.5.2 Measures'!$C:$W,44,FALSE),"N/A")</f>
        <v>#REF!</v>
      </c>
    </row>
    <row r="1743" spans="1:23" x14ac:dyDescent="0.35">
      <c r="A1743" s="7" t="str">
        <f>'V2.5.2 Measures'!C1206</f>
        <v>FFS11.18</v>
      </c>
      <c r="B1743" s="7" t="str">
        <f>VLOOKUP($A1743,'V2.5.2 Measures'!$C:$W,6,FALSE)</f>
        <v>S-CHIP FFS: Original, Non-Crossover, Paid Claims</v>
      </c>
      <c r="C1743" s="7" t="str">
        <f>VLOOKUP($A1743,'V2.5.2 Measures'!$C:$W,8,FALSE)</f>
        <v>No</v>
      </c>
      <c r="D1743" s="7" t="str">
        <f>IF(VLOOKUP($A1743,'V2.5.2 Measures'!$C:$W,4,FALSE)="","",VLOOKUP($A1743,'V2.5.2 Measures'!$C:$W,4,FALSE))</f>
        <v>Claims Percentage</v>
      </c>
      <c r="E1743" s="7" t="str">
        <f>IF((VLOOKUP($A1743,'V2.5.2 Measures'!$C:$W,8,FALSE)&lt;&gt;"")*AND(VLOOKUP($A1743,'V2.5.2 Measures'!$C:$W,8,FALSE)&lt;&gt;"TBD"),VLOOKUP($A1743,'V2.5.2 Measures'!$C:$W,8,FALSE),"N/A")</f>
        <v>No</v>
      </c>
      <c r="F1743" s="7" t="str">
        <f>IF((VLOOKUP($A1743,'V2.5.2 Measures'!$C:$W,9,FALSE)&lt;&gt;"")*AND(VLOOKUP($A1743,'V2.5.2 Measures'!$C:$W,9,FALSE)&lt;&gt;"TBD"),VLOOKUP($A1743,'V2.5.2 Measures'!$C:$W,9,FALSE),"N/A")</f>
        <v>N/A</v>
      </c>
      <c r="G1743" s="7" t="str">
        <f>IF((VLOOKUP($A1743,'V2.5.2 Measures'!$C:$W,10,FALSE)&lt;&gt;"")*AND(VLOOKUP($A1743,'V2.5.2 Measures'!$C:$W,10,FALSE)&lt;&gt;"TBD"),VLOOKUP($A1743,'V2.5.2 Measures'!$C:$W,10,FALSE),"N/A")</f>
        <v>N/A</v>
      </c>
      <c r="H1743" s="7" t="str">
        <f>IF(VLOOKUP($A1743,'V2.5.2 Measures'!$C:$W,14,FALSE)&lt;&gt; "", VLOOKUP($A1743,'V2.5.2 Measures'!$C:$W,14,FALSE),"N/A")</f>
        <v>N/A</v>
      </c>
      <c r="I1743" s="7">
        <f>IF(VLOOKUP($A1743,'V2.5.2 Measures'!$C:$W,15,FALSE)&lt;&gt; "", VLOOKUP($A1743,'V2.5.2 Measures'!$C:$W,15,FALSE),"N/A")</f>
        <v>0.3</v>
      </c>
      <c r="J1743" s="7" t="str">
        <f>IF(VLOOKUP($A1743,'V2.5.2 Measures'!$C:$W,16,FALSE)&lt;&gt; "", VLOOKUP($A1743,'V2.5.2 Measures'!$C:$W,16,FALSE),"N/A")</f>
        <v>N/A</v>
      </c>
      <c r="K1743" s="7" t="str">
        <f>IF(VLOOKUP($A1743,'V2.5.2 Measures'!$C:$W,17,FALSE)&lt;&gt; "", VLOOKUP($A1743,'V2.5.2 Measures'!$C:$W,17,FALSE),"N/A")</f>
        <v>N/A</v>
      </c>
      <c r="L1743" s="7" t="str">
        <f>IF(VLOOKUP($A1743,'V2.5.2 Measures'!$C:$W,18,FALSE)&lt;&gt; "", VLOOKUP($A1743,'V2.5.2 Measures'!$C:$W,18,FALSE),"N/A")</f>
        <v>Default</v>
      </c>
      <c r="M1743" s="7" t="str">
        <f>IF(VLOOKUP($A1743,'V2.5.2 Measures'!$C:$W,19,FALSE)&lt;&gt; "", VLOOKUP($A1743,'V2.5.2 Measures'!$C:$W,19,FALSE),"N/A")</f>
        <v>SAS</v>
      </c>
      <c r="N1743" s="7" t="str">
        <f>IF(VLOOKUP($A1743,'V2.5.2 Measures'!$C:$W,20,FALSE)&lt;&gt; "", VLOOKUP($A1743,'V2.5.2 Measures'!$C:$W,20,FALSE),"N/A")</f>
        <v>V1.1</v>
      </c>
      <c r="O1743" s="7" t="str">
        <f>IF(VLOOKUP($A1743,'V2.5.2 Measures'!$C:$W,21,FALSE)&lt;&gt; "", VLOOKUP($A1743,'V2.5.2 Measures'!$C:$W,21,FALSE),"N/A")</f>
        <v>V1.6</v>
      </c>
      <c r="P1743" s="7" t="e">
        <f>IF(VLOOKUP($A1743,'V2.5.2 Measures'!$C:$W,22,FALSE)&lt;&gt; "", VLOOKUP($A1743,'V2.5.2 Measures'!$C:$W,22,FALSE),"N/A")</f>
        <v>#REF!</v>
      </c>
      <c r="Q1743" s="7" t="e">
        <f>IF(VLOOKUP($A1743,'V2.5.2 Measures'!$C:$W,23,FALSE)&lt;&gt; "", VLOOKUP($A1743,'V2.5.2 Measures'!$C:$W,23,FALSE),"N/A")</f>
        <v>#REF!</v>
      </c>
      <c r="R1743" s="7" t="e">
        <f>IF(VLOOKUP($A1743,'V2.5.2 Measures'!$C:$W,24,FALSE)&lt;&gt; "", VLOOKUP($A1743,'V2.5.2 Measures'!$C:$W,24,FALSE),"N/A")</f>
        <v>#REF!</v>
      </c>
      <c r="S1743" s="7" t="e">
        <f>IF(VLOOKUP($A1743,'V2.5.2 Measures'!$C:$W,25,FALSE)&lt;&gt; "", VLOOKUP($A1743,'V2.5.2 Measures'!$C:$W,25,FALSE),"N/A")</f>
        <v>#REF!</v>
      </c>
      <c r="T1743" s="7" t="str">
        <f>IF(VLOOKUP($A1743,'V2.5.2 Measures'!$C:$W,2,FALSE)&lt;&gt; "", VLOOKUP($A1743,'V2.5.2 Measures'!$C:$W,2,FALSE),"N/A")</f>
        <v>FFS-11-009-18</v>
      </c>
      <c r="U1743" s="7" t="str">
        <f>IF(VLOOKUP($A1743,'V2.5.2 Measures'!$C:$W,3,FALSE)&lt;&gt; "", VLOOKUP($A1743,'V2.5.2 Measures'!$C:$W,3,FALSE),"N/A")</f>
        <v>% of claim lines with missing Place of Service</v>
      </c>
      <c r="V1743" s="7" t="e">
        <f>IF(VLOOKUP($A1743,'V2.5.2 Measures'!$C:$W,26,FALSE)&lt;&gt; "", VLOOKUP($A1743,'V2.5.2 Measures'!$C:$W,26,FALSE),"N/A")</f>
        <v>#REF!</v>
      </c>
      <c r="W1743" s="7" t="e">
        <f>IF(VLOOKUP($A1743,'V2.5.2 Measures'!$C:$W,44,FALSE)&lt;&gt; "", VLOOKUP($A1743,'V2.5.2 Measures'!$C:$W,44,FALSE),"N/A")</f>
        <v>#REF!</v>
      </c>
    </row>
    <row r="1744" spans="1:23" x14ac:dyDescent="0.35">
      <c r="A1744" s="7" t="str">
        <f>'V2.5.2 Measures'!C1207</f>
        <v>FFS11.3</v>
      </c>
      <c r="B1744" s="7" t="str">
        <f>VLOOKUP($A1744,'V2.5.2 Measures'!$C:$W,6,FALSE)</f>
        <v>S-CHIP FFS: Original, Non-Crossover, Paid Claims</v>
      </c>
      <c r="C1744" s="7" t="str">
        <f>VLOOKUP($A1744,'V2.5.2 Measures'!$C:$W,8,FALSE)</f>
        <v>No</v>
      </c>
      <c r="D1744" s="7" t="str">
        <f>IF(VLOOKUP($A1744,'V2.5.2 Measures'!$C:$W,4,FALSE)="","",VLOOKUP($A1744,'V2.5.2 Measures'!$C:$W,4,FALSE))</f>
        <v>Claims Percentage</v>
      </c>
      <c r="E1744" s="7" t="str">
        <f>IF((VLOOKUP($A1744,'V2.5.2 Measures'!$C:$W,8,FALSE)&lt;&gt;"")*AND(VLOOKUP($A1744,'V2.5.2 Measures'!$C:$W,8,FALSE)&lt;&gt;"TBD"),VLOOKUP($A1744,'V2.5.2 Measures'!$C:$W,8,FALSE),"N/A")</f>
        <v>No</v>
      </c>
      <c r="F1744" s="7" t="str">
        <f>IF((VLOOKUP($A1744,'V2.5.2 Measures'!$C:$W,9,FALSE)&lt;&gt;"")*AND(VLOOKUP($A1744,'V2.5.2 Measures'!$C:$W,9,FALSE)&lt;&gt;"TBD"),VLOOKUP($A1744,'V2.5.2 Measures'!$C:$W,9,FALSE),"N/A")</f>
        <v>N/A</v>
      </c>
      <c r="G1744" s="7" t="str">
        <f>IF((VLOOKUP($A1744,'V2.5.2 Measures'!$C:$W,10,FALSE)&lt;&gt;"")*AND(VLOOKUP($A1744,'V2.5.2 Measures'!$C:$W,10,FALSE)&lt;&gt;"TBD"),VLOOKUP($A1744,'V2.5.2 Measures'!$C:$W,10,FALSE),"N/A")</f>
        <v>N/A</v>
      </c>
      <c r="H1744" s="7" t="str">
        <f>IF(VLOOKUP($A1744,'V2.5.2 Measures'!$C:$W,14,FALSE)&lt;&gt; "", VLOOKUP($A1744,'V2.5.2 Measures'!$C:$W,14,FALSE),"N/A")</f>
        <v>N/A</v>
      </c>
      <c r="I1744" s="7">
        <f>IF(VLOOKUP($A1744,'V2.5.2 Measures'!$C:$W,15,FALSE)&lt;&gt; "", VLOOKUP($A1744,'V2.5.2 Measures'!$C:$W,15,FALSE),"N/A")</f>
        <v>0.15</v>
      </c>
      <c r="J1744" s="7" t="str">
        <f>IF(VLOOKUP($A1744,'V2.5.2 Measures'!$C:$W,16,FALSE)&lt;&gt; "", VLOOKUP($A1744,'V2.5.2 Measures'!$C:$W,16,FALSE),"N/A")</f>
        <v>N/A</v>
      </c>
      <c r="K1744" s="7" t="str">
        <f>IF(VLOOKUP($A1744,'V2.5.2 Measures'!$C:$W,17,FALSE)&lt;&gt; "", VLOOKUP($A1744,'V2.5.2 Measures'!$C:$W,17,FALSE),"N/A")</f>
        <v>N/A</v>
      </c>
      <c r="L1744" s="7" t="str">
        <f>IF(VLOOKUP($A1744,'V2.5.2 Measures'!$C:$W,18,FALSE)&lt;&gt; "", VLOOKUP($A1744,'V2.5.2 Measures'!$C:$W,18,FALSE),"N/A")</f>
        <v>Default</v>
      </c>
      <c r="M1744" s="7" t="str">
        <f>IF(VLOOKUP($A1744,'V2.5.2 Measures'!$C:$W,19,FALSE)&lt;&gt; "", VLOOKUP($A1744,'V2.5.2 Measures'!$C:$W,19,FALSE),"N/A")</f>
        <v>SAS</v>
      </c>
      <c r="N1744" s="7" t="str">
        <f>IF(VLOOKUP($A1744,'V2.5.2 Measures'!$C:$W,20,FALSE)&lt;&gt; "", VLOOKUP($A1744,'V2.5.2 Measures'!$C:$W,20,FALSE),"N/A")</f>
        <v>V1.1</v>
      </c>
      <c r="O1744" s="7" t="str">
        <f>IF(VLOOKUP($A1744,'V2.5.2 Measures'!$C:$W,21,FALSE)&lt;&gt; "", VLOOKUP($A1744,'V2.5.2 Measures'!$C:$W,21,FALSE),"N/A")</f>
        <v>V1.6</v>
      </c>
      <c r="P1744" s="7" t="e">
        <f>IF(VLOOKUP($A1744,'V2.5.2 Measures'!$C:$W,22,FALSE)&lt;&gt; "", VLOOKUP($A1744,'V2.5.2 Measures'!$C:$W,22,FALSE),"N/A")</f>
        <v>#REF!</v>
      </c>
      <c r="Q1744" s="7" t="e">
        <f>IF(VLOOKUP($A1744,'V2.5.2 Measures'!$C:$W,23,FALSE)&lt;&gt; "", VLOOKUP($A1744,'V2.5.2 Measures'!$C:$W,23,FALSE),"N/A")</f>
        <v>#REF!</v>
      </c>
      <c r="R1744" s="7" t="e">
        <f>IF(VLOOKUP($A1744,'V2.5.2 Measures'!$C:$W,24,FALSE)&lt;&gt; "", VLOOKUP($A1744,'V2.5.2 Measures'!$C:$W,24,FALSE),"N/A")</f>
        <v>#REF!</v>
      </c>
      <c r="S1744" s="7" t="e">
        <f>IF(VLOOKUP($A1744,'V2.5.2 Measures'!$C:$W,25,FALSE)&lt;&gt; "", VLOOKUP($A1744,'V2.5.2 Measures'!$C:$W,25,FALSE),"N/A")</f>
        <v>#REF!</v>
      </c>
      <c r="T1744" s="7" t="str">
        <f>IF(VLOOKUP($A1744,'V2.5.2 Measures'!$C:$W,2,FALSE)&lt;&gt; "", VLOOKUP($A1744,'V2.5.2 Measures'!$C:$W,2,FALSE),"N/A")</f>
        <v>FFS-11-010-3</v>
      </c>
      <c r="U1744" s="7" t="str">
        <f>IF(VLOOKUP($A1744,'V2.5.2 Measures'!$C:$W,3,FALSE)&lt;&gt; "", VLOOKUP($A1744,'V2.5.2 Measures'!$C:$W,3,FALSE),"N/A")</f>
        <v>% of claim lines with TYPE-OF-SERVICE = 12, 25, 26 that have CPT (01) Procedure Code Flag</v>
      </c>
      <c r="V1744" s="7" t="e">
        <f>IF(VLOOKUP($A1744,'V2.5.2 Measures'!$C:$W,26,FALSE)&lt;&gt; "", VLOOKUP($A1744,'V2.5.2 Measures'!$C:$W,26,FALSE),"N/A")</f>
        <v>#REF!</v>
      </c>
      <c r="W1744" s="7" t="e">
        <f>IF(VLOOKUP($A1744,'V2.5.2 Measures'!$C:$W,44,FALSE)&lt;&gt; "", VLOOKUP($A1744,'V2.5.2 Measures'!$C:$W,44,FALSE),"N/A")</f>
        <v>#REF!</v>
      </c>
    </row>
    <row r="1745" spans="1:23" x14ac:dyDescent="0.35">
      <c r="A1745" s="7" t="str">
        <f>'V2.5.2 Measures'!C1208</f>
        <v>FFS11.4</v>
      </c>
      <c r="B1745" s="7" t="str">
        <f>VLOOKUP($A1745,'V2.5.2 Measures'!$C:$W,6,FALSE)</f>
        <v>S-CHIP FFS: Original, Non-Crossover, Paid Claims</v>
      </c>
      <c r="C1745" s="7" t="str">
        <f>VLOOKUP($A1745,'V2.5.2 Measures'!$C:$W,8,FALSE)</f>
        <v>No</v>
      </c>
      <c r="D1745" s="7" t="str">
        <f>IF(VLOOKUP($A1745,'V2.5.2 Measures'!$C:$W,4,FALSE)="","",VLOOKUP($A1745,'V2.5.2 Measures'!$C:$W,4,FALSE))</f>
        <v>Claims Percentage</v>
      </c>
      <c r="E1745" s="7" t="str">
        <f>IF((VLOOKUP($A1745,'V2.5.2 Measures'!$C:$W,8,FALSE)&lt;&gt;"")*AND(VLOOKUP($A1745,'V2.5.2 Measures'!$C:$W,8,FALSE)&lt;&gt;"TBD"),VLOOKUP($A1745,'V2.5.2 Measures'!$C:$W,8,FALSE),"N/A")</f>
        <v>No</v>
      </c>
      <c r="F1745" s="7" t="str">
        <f>IF((VLOOKUP($A1745,'V2.5.2 Measures'!$C:$W,9,FALSE)&lt;&gt;"")*AND(VLOOKUP($A1745,'V2.5.2 Measures'!$C:$W,9,FALSE)&lt;&gt;"TBD"),VLOOKUP($A1745,'V2.5.2 Measures'!$C:$W,9,FALSE),"N/A")</f>
        <v>N/A</v>
      </c>
      <c r="G1745" s="7" t="str">
        <f>IF((VLOOKUP($A1745,'V2.5.2 Measures'!$C:$W,10,FALSE)&lt;&gt;"")*AND(VLOOKUP($A1745,'V2.5.2 Measures'!$C:$W,10,FALSE)&lt;&gt;"TBD"),VLOOKUP($A1745,'V2.5.2 Measures'!$C:$W,10,FALSE),"N/A")</f>
        <v>N/A</v>
      </c>
      <c r="H1745" s="7">
        <f>IF(VLOOKUP($A1745,'V2.5.2 Measures'!$C:$W,14,FALSE)&lt;&gt; "", VLOOKUP($A1745,'V2.5.2 Measures'!$C:$W,14,FALSE),"N/A")</f>
        <v>1</v>
      </c>
      <c r="I1745" s="7">
        <f>IF(VLOOKUP($A1745,'V2.5.2 Measures'!$C:$W,15,FALSE)&lt;&gt; "", VLOOKUP($A1745,'V2.5.2 Measures'!$C:$W,15,FALSE),"N/A")</f>
        <v>0.1</v>
      </c>
      <c r="J1745" s="7" t="str">
        <f>IF(VLOOKUP($A1745,'V2.5.2 Measures'!$C:$W,16,FALSE)&lt;&gt; "", VLOOKUP($A1745,'V2.5.2 Measures'!$C:$W,16,FALSE),"N/A")</f>
        <v>N/A</v>
      </c>
      <c r="K1745" s="7" t="str">
        <f>IF(VLOOKUP($A1745,'V2.5.2 Measures'!$C:$W,17,FALSE)&lt;&gt; "", VLOOKUP($A1745,'V2.5.2 Measures'!$C:$W,17,FALSE),"N/A")</f>
        <v>N/A</v>
      </c>
      <c r="L1745" s="7" t="str">
        <f>IF(VLOOKUP($A1745,'V2.5.2 Measures'!$C:$W,18,FALSE)&lt;&gt; "", VLOOKUP($A1745,'V2.5.2 Measures'!$C:$W,18,FALSE),"N/A")</f>
        <v>Default</v>
      </c>
      <c r="M1745" s="7" t="str">
        <f>IF(VLOOKUP($A1745,'V2.5.2 Measures'!$C:$W,19,FALSE)&lt;&gt; "", VLOOKUP($A1745,'V2.5.2 Measures'!$C:$W,19,FALSE),"N/A")</f>
        <v>SAS</v>
      </c>
      <c r="N1745" s="7" t="str">
        <f>IF(VLOOKUP($A1745,'V2.5.2 Measures'!$C:$W,20,FALSE)&lt;&gt; "", VLOOKUP($A1745,'V2.5.2 Measures'!$C:$W,20,FALSE),"N/A")</f>
        <v>V1.1</v>
      </c>
      <c r="O1745" s="7" t="str">
        <f>IF(VLOOKUP($A1745,'V2.5.2 Measures'!$C:$W,21,FALSE)&lt;&gt; "", VLOOKUP($A1745,'V2.5.2 Measures'!$C:$W,21,FALSE),"N/A")</f>
        <v>V1.6</v>
      </c>
      <c r="P1745" s="7" t="e">
        <f>IF(VLOOKUP($A1745,'V2.5.2 Measures'!$C:$W,22,FALSE)&lt;&gt; "", VLOOKUP($A1745,'V2.5.2 Measures'!$C:$W,22,FALSE),"N/A")</f>
        <v>#REF!</v>
      </c>
      <c r="Q1745" s="7" t="e">
        <f>IF(VLOOKUP($A1745,'V2.5.2 Measures'!$C:$W,23,FALSE)&lt;&gt; "", VLOOKUP($A1745,'V2.5.2 Measures'!$C:$W,23,FALSE),"N/A")</f>
        <v>#REF!</v>
      </c>
      <c r="R1745" s="7" t="e">
        <f>IF(VLOOKUP($A1745,'V2.5.2 Measures'!$C:$W,24,FALSE)&lt;&gt; "", VLOOKUP($A1745,'V2.5.2 Measures'!$C:$W,24,FALSE),"N/A")</f>
        <v>#REF!</v>
      </c>
      <c r="S1745" s="7" t="e">
        <f>IF(VLOOKUP($A1745,'V2.5.2 Measures'!$C:$W,25,FALSE)&lt;&gt; "", VLOOKUP($A1745,'V2.5.2 Measures'!$C:$W,25,FALSE),"N/A")</f>
        <v>#REF!</v>
      </c>
      <c r="T1745" s="7" t="str">
        <f>IF(VLOOKUP($A1745,'V2.5.2 Measures'!$C:$W,2,FALSE)&lt;&gt; "", VLOOKUP($A1745,'V2.5.2 Measures'!$C:$W,2,FALSE),"N/A")</f>
        <v>FFS-11-011-4</v>
      </c>
      <c r="U1745" s="7" t="str">
        <f>IF(VLOOKUP($A1745,'V2.5.2 Measures'!$C:$W,3,FALSE)&lt;&gt; "", VLOOKUP($A1745,'V2.5.2 Measures'!$C:$W,3,FALSE),"N/A")</f>
        <v>% of records with TYPE-OF-SERVICE = 12, 25, 26 that have CPT (01) Procedure Code Flag  and Procedure Code format 5n/4n1c</v>
      </c>
      <c r="V1745" s="7" t="e">
        <f>IF(VLOOKUP($A1745,'V2.5.2 Measures'!$C:$W,26,FALSE)&lt;&gt; "", VLOOKUP($A1745,'V2.5.2 Measures'!$C:$W,26,FALSE),"N/A")</f>
        <v>#REF!</v>
      </c>
      <c r="W1745" s="7" t="e">
        <f>IF(VLOOKUP($A1745,'V2.5.2 Measures'!$C:$W,44,FALSE)&lt;&gt; "", VLOOKUP($A1745,'V2.5.2 Measures'!$C:$W,44,FALSE),"N/A")</f>
        <v>#REF!</v>
      </c>
    </row>
    <row r="1746" spans="1:23" x14ac:dyDescent="0.35">
      <c r="A1746" s="7" t="str">
        <f>'V2.5.2 Measures'!C1209</f>
        <v>FFS11.10</v>
      </c>
      <c r="B1746" s="7" t="str">
        <f>VLOOKUP($A1746,'V2.5.2 Measures'!$C:$W,6,FALSE)</f>
        <v>S-CHIP FFS: Original, Non-Crossover, Paid Claims</v>
      </c>
      <c r="C1746" s="7" t="str">
        <f>VLOOKUP($A1746,'V2.5.2 Measures'!$C:$W,8,FALSE)</f>
        <v>No</v>
      </c>
      <c r="D1746" s="7" t="str">
        <f>IF(VLOOKUP($A1746,'V2.5.2 Measures'!$C:$W,4,FALSE)="","",VLOOKUP($A1746,'V2.5.2 Measures'!$C:$W,4,FALSE))</f>
        <v>Claims Percentage</v>
      </c>
      <c r="E1746" s="7" t="str">
        <f>IF((VLOOKUP($A1746,'V2.5.2 Measures'!$C:$W,8,FALSE)&lt;&gt;"")*AND(VLOOKUP($A1746,'V2.5.2 Measures'!$C:$W,8,FALSE)&lt;&gt;"TBD"),VLOOKUP($A1746,'V2.5.2 Measures'!$C:$W,8,FALSE),"N/A")</f>
        <v>No</v>
      </c>
      <c r="F1746" s="7" t="str">
        <f>IF((VLOOKUP($A1746,'V2.5.2 Measures'!$C:$W,9,FALSE)&lt;&gt;"")*AND(VLOOKUP($A1746,'V2.5.2 Measures'!$C:$W,9,FALSE)&lt;&gt;"TBD"),VLOOKUP($A1746,'V2.5.2 Measures'!$C:$W,9,FALSE),"N/A")</f>
        <v>N/A</v>
      </c>
      <c r="G1746" s="7" t="str">
        <f>IF((VLOOKUP($A1746,'V2.5.2 Measures'!$C:$W,10,FALSE)&lt;&gt;"")*AND(VLOOKUP($A1746,'V2.5.2 Measures'!$C:$W,10,FALSE)&lt;&gt;"TBD"),VLOOKUP($A1746,'V2.5.2 Measures'!$C:$W,10,FALSE),"N/A")</f>
        <v>N/A</v>
      </c>
      <c r="H1746" s="7" t="str">
        <f>IF(VLOOKUP($A1746,'V2.5.2 Measures'!$C:$W,14,FALSE)&lt;&gt; "", VLOOKUP($A1746,'V2.5.2 Measures'!$C:$W,14,FALSE),"N/A")</f>
        <v>N/A</v>
      </c>
      <c r="I1746" s="7">
        <f>IF(VLOOKUP($A1746,'V2.5.2 Measures'!$C:$W,15,FALSE)&lt;&gt; "", VLOOKUP($A1746,'V2.5.2 Measures'!$C:$W,15,FALSE),"N/A")</f>
        <v>0.15</v>
      </c>
      <c r="J1746" s="7" t="str">
        <f>IF(VLOOKUP($A1746,'V2.5.2 Measures'!$C:$W,16,FALSE)&lt;&gt; "", VLOOKUP($A1746,'V2.5.2 Measures'!$C:$W,16,FALSE),"N/A")</f>
        <v>N/A</v>
      </c>
      <c r="K1746" s="7" t="str">
        <f>IF(VLOOKUP($A1746,'V2.5.2 Measures'!$C:$W,17,FALSE)&lt;&gt; "", VLOOKUP($A1746,'V2.5.2 Measures'!$C:$W,17,FALSE),"N/A")</f>
        <v>N/A</v>
      </c>
      <c r="L1746" s="7" t="str">
        <f>IF(VLOOKUP($A1746,'V2.5.2 Measures'!$C:$W,18,FALSE)&lt;&gt; "", VLOOKUP($A1746,'V2.5.2 Measures'!$C:$W,18,FALSE),"N/A")</f>
        <v>Default</v>
      </c>
      <c r="M1746" s="7" t="str">
        <f>IF(VLOOKUP($A1746,'V2.5.2 Measures'!$C:$W,19,FALSE)&lt;&gt; "", VLOOKUP($A1746,'V2.5.2 Measures'!$C:$W,19,FALSE),"N/A")</f>
        <v>SAS</v>
      </c>
      <c r="N1746" s="7" t="str">
        <f>IF(VLOOKUP($A1746,'V2.5.2 Measures'!$C:$W,20,FALSE)&lt;&gt; "", VLOOKUP($A1746,'V2.5.2 Measures'!$C:$W,20,FALSE),"N/A")</f>
        <v>V1.1</v>
      </c>
      <c r="O1746" s="7" t="str">
        <f>IF(VLOOKUP($A1746,'V2.5.2 Measures'!$C:$W,21,FALSE)&lt;&gt; "", VLOOKUP($A1746,'V2.5.2 Measures'!$C:$W,21,FALSE),"N/A")</f>
        <v>V1.6</v>
      </c>
      <c r="P1746" s="7" t="e">
        <f>IF(VLOOKUP($A1746,'V2.5.2 Measures'!$C:$W,22,FALSE)&lt;&gt; "", VLOOKUP($A1746,'V2.5.2 Measures'!$C:$W,22,FALSE),"N/A")</f>
        <v>#REF!</v>
      </c>
      <c r="Q1746" s="7" t="e">
        <f>IF(VLOOKUP($A1746,'V2.5.2 Measures'!$C:$W,23,FALSE)&lt;&gt; "", VLOOKUP($A1746,'V2.5.2 Measures'!$C:$W,23,FALSE),"N/A")</f>
        <v>#REF!</v>
      </c>
      <c r="R1746" s="7" t="e">
        <f>IF(VLOOKUP($A1746,'V2.5.2 Measures'!$C:$W,24,FALSE)&lt;&gt; "", VLOOKUP($A1746,'V2.5.2 Measures'!$C:$W,24,FALSE),"N/A")</f>
        <v>#REF!</v>
      </c>
      <c r="S1746" s="7" t="e">
        <f>IF(VLOOKUP($A1746,'V2.5.2 Measures'!$C:$W,25,FALSE)&lt;&gt; "", VLOOKUP($A1746,'V2.5.2 Measures'!$C:$W,25,FALSE),"N/A")</f>
        <v>#REF!</v>
      </c>
      <c r="T1746" s="7" t="str">
        <f>IF(VLOOKUP($A1746,'V2.5.2 Measures'!$C:$W,2,FALSE)&lt;&gt; "", VLOOKUP($A1746,'V2.5.2 Measures'!$C:$W,2,FALSE),"N/A")</f>
        <v>FFS-11-012-10</v>
      </c>
      <c r="U1746" s="7" t="str">
        <f>IF(VLOOKUP($A1746,'V2.5.2 Measures'!$C:$W,3,FALSE)&lt;&gt; "", VLOOKUP($A1746,'V2.5.2 Measures'!$C:$W,3,FALSE),"N/A")</f>
        <v xml:space="preserve">% of claim lines with TYPE-OF-SERVICE = 12, 25, 26 that have HCPCS (06) Procedure Code Flag </v>
      </c>
      <c r="V1746" s="7" t="e">
        <f>IF(VLOOKUP($A1746,'V2.5.2 Measures'!$C:$W,26,FALSE)&lt;&gt; "", VLOOKUP($A1746,'V2.5.2 Measures'!$C:$W,26,FALSE),"N/A")</f>
        <v>#REF!</v>
      </c>
      <c r="W1746" s="7" t="e">
        <f>IF(VLOOKUP($A1746,'V2.5.2 Measures'!$C:$W,44,FALSE)&lt;&gt; "", VLOOKUP($A1746,'V2.5.2 Measures'!$C:$W,44,FALSE),"N/A")</f>
        <v>#REF!</v>
      </c>
    </row>
    <row r="1747" spans="1:23" x14ac:dyDescent="0.35">
      <c r="A1747" s="7" t="str">
        <f>'V2.5.2 Measures'!C1210</f>
        <v>FFS11.12</v>
      </c>
      <c r="B1747" s="7" t="str">
        <f>VLOOKUP($A1747,'V2.5.2 Measures'!$C:$W,6,FALSE)</f>
        <v>S-CHIP FFS: Original, Non-Crossover, Paid Claims</v>
      </c>
      <c r="C1747" s="7" t="str">
        <f>VLOOKUP($A1747,'V2.5.2 Measures'!$C:$W,8,FALSE)</f>
        <v>No</v>
      </c>
      <c r="D1747" s="7" t="str">
        <f>IF(VLOOKUP($A1747,'V2.5.2 Measures'!$C:$W,4,FALSE)="","",VLOOKUP($A1747,'V2.5.2 Measures'!$C:$W,4,FALSE))</f>
        <v>Claims Percentage</v>
      </c>
      <c r="E1747" s="7" t="str">
        <f>IF((VLOOKUP($A1747,'V2.5.2 Measures'!$C:$W,8,FALSE)&lt;&gt;"")*AND(VLOOKUP($A1747,'V2.5.2 Measures'!$C:$W,8,FALSE)&lt;&gt;"TBD"),VLOOKUP($A1747,'V2.5.2 Measures'!$C:$W,8,FALSE),"N/A")</f>
        <v>No</v>
      </c>
      <c r="F1747" s="7" t="str">
        <f>IF((VLOOKUP($A1747,'V2.5.2 Measures'!$C:$W,9,FALSE)&lt;&gt;"")*AND(VLOOKUP($A1747,'V2.5.2 Measures'!$C:$W,9,FALSE)&lt;&gt;"TBD"),VLOOKUP($A1747,'V2.5.2 Measures'!$C:$W,9,FALSE),"N/A")</f>
        <v>N/A</v>
      </c>
      <c r="G1747" s="7" t="str">
        <f>IF((VLOOKUP($A1747,'V2.5.2 Measures'!$C:$W,10,FALSE)&lt;&gt;"")*AND(VLOOKUP($A1747,'V2.5.2 Measures'!$C:$W,10,FALSE)&lt;&gt;"TBD"),VLOOKUP($A1747,'V2.5.2 Measures'!$C:$W,10,FALSE),"N/A")</f>
        <v>N/A</v>
      </c>
      <c r="H1747" s="7" t="str">
        <f>IF(VLOOKUP($A1747,'V2.5.2 Measures'!$C:$W,14,FALSE)&lt;&gt; "", VLOOKUP($A1747,'V2.5.2 Measures'!$C:$W,14,FALSE),"N/A")</f>
        <v>N/A</v>
      </c>
      <c r="I1747" s="7">
        <f>IF(VLOOKUP($A1747,'V2.5.2 Measures'!$C:$W,15,FALSE)&lt;&gt; "", VLOOKUP($A1747,'V2.5.2 Measures'!$C:$W,15,FALSE),"N/A")</f>
        <v>0.1</v>
      </c>
      <c r="J1747" s="7" t="str">
        <f>IF(VLOOKUP($A1747,'V2.5.2 Measures'!$C:$W,16,FALSE)&lt;&gt; "", VLOOKUP($A1747,'V2.5.2 Measures'!$C:$W,16,FALSE),"N/A")</f>
        <v>N/A</v>
      </c>
      <c r="K1747" s="7" t="str">
        <f>IF(VLOOKUP($A1747,'V2.5.2 Measures'!$C:$W,17,FALSE)&lt;&gt; "", VLOOKUP($A1747,'V2.5.2 Measures'!$C:$W,17,FALSE),"N/A")</f>
        <v>N/A</v>
      </c>
      <c r="L1747" s="7" t="str">
        <f>IF(VLOOKUP($A1747,'V2.5.2 Measures'!$C:$W,18,FALSE)&lt;&gt; "", VLOOKUP($A1747,'V2.5.2 Measures'!$C:$W,18,FALSE),"N/A")</f>
        <v>Default</v>
      </c>
      <c r="M1747" s="7" t="str">
        <f>IF(VLOOKUP($A1747,'V2.5.2 Measures'!$C:$W,19,FALSE)&lt;&gt; "", VLOOKUP($A1747,'V2.5.2 Measures'!$C:$W,19,FALSE),"N/A")</f>
        <v>SAS</v>
      </c>
      <c r="N1747" s="7" t="str">
        <f>IF(VLOOKUP($A1747,'V2.5.2 Measures'!$C:$W,20,FALSE)&lt;&gt; "", VLOOKUP($A1747,'V2.5.2 Measures'!$C:$W,20,FALSE),"N/A")</f>
        <v>V1.1</v>
      </c>
      <c r="O1747" s="7" t="str">
        <f>IF(VLOOKUP($A1747,'V2.5.2 Measures'!$C:$W,21,FALSE)&lt;&gt; "", VLOOKUP($A1747,'V2.5.2 Measures'!$C:$W,21,FALSE),"N/A")</f>
        <v>V1.4</v>
      </c>
      <c r="P1747" s="7" t="e">
        <f>IF(VLOOKUP($A1747,'V2.5.2 Measures'!$C:$W,22,FALSE)&lt;&gt; "", VLOOKUP($A1747,'V2.5.2 Measures'!$C:$W,22,FALSE),"N/A")</f>
        <v>#REF!</v>
      </c>
      <c r="Q1747" s="7" t="e">
        <f>IF(VLOOKUP($A1747,'V2.5.2 Measures'!$C:$W,23,FALSE)&lt;&gt; "", VLOOKUP($A1747,'V2.5.2 Measures'!$C:$W,23,FALSE),"N/A")</f>
        <v>#REF!</v>
      </c>
      <c r="R1747" s="7" t="e">
        <f>IF(VLOOKUP($A1747,'V2.5.2 Measures'!$C:$W,24,FALSE)&lt;&gt; "", VLOOKUP($A1747,'V2.5.2 Measures'!$C:$W,24,FALSE),"N/A")</f>
        <v>#REF!</v>
      </c>
      <c r="S1747" s="7" t="e">
        <f>IF(VLOOKUP($A1747,'V2.5.2 Measures'!$C:$W,25,FALSE)&lt;&gt; "", VLOOKUP($A1747,'V2.5.2 Measures'!$C:$W,25,FALSE),"N/A")</f>
        <v>#REF!</v>
      </c>
      <c r="T1747" s="7" t="str">
        <f>IF(VLOOKUP($A1747,'V2.5.2 Measures'!$C:$W,2,FALSE)&lt;&gt; "", VLOOKUP($A1747,'V2.5.2 Measures'!$C:$W,2,FALSE),"N/A")</f>
        <v>FFS-11-013-12</v>
      </c>
      <c r="U1747" s="7" t="str">
        <f>IF(VLOOKUP($A1747,'V2.5.2 Measures'!$C:$W,3,FALSE)&lt;&gt; "", VLOOKUP($A1747,'V2.5.2 Measures'!$C:$W,3,FALSE),"N/A")</f>
        <v>% of records with TYPE-OF-SERVICE = 12, 25, 26 that have HCPCS (06) Procedure Code Flag and Procedure Code format A-V + 4n</v>
      </c>
      <c r="V1747" s="7" t="e">
        <f>IF(VLOOKUP($A1747,'V2.5.2 Measures'!$C:$W,26,FALSE)&lt;&gt; "", VLOOKUP($A1747,'V2.5.2 Measures'!$C:$W,26,FALSE),"N/A")</f>
        <v>#REF!</v>
      </c>
      <c r="W1747" s="7" t="e">
        <f>IF(VLOOKUP($A1747,'V2.5.2 Measures'!$C:$W,44,FALSE)&lt;&gt; "", VLOOKUP($A1747,'V2.5.2 Measures'!$C:$W,44,FALSE),"N/A")</f>
        <v>#REF!</v>
      </c>
    </row>
    <row r="1748" spans="1:23" x14ac:dyDescent="0.35">
      <c r="A1748" s="7" t="str">
        <f>'V2.5.2 Measures'!C1211</f>
        <v>FFS11.11</v>
      </c>
      <c r="B1748" s="7" t="str">
        <f>VLOOKUP($A1748,'V2.5.2 Measures'!$C:$W,6,FALSE)</f>
        <v>S-CHIP FFS: Original, Non-Crossover, Paid Claims</v>
      </c>
      <c r="C1748" s="7" t="str">
        <f>VLOOKUP($A1748,'V2.5.2 Measures'!$C:$W,8,FALSE)</f>
        <v>No</v>
      </c>
      <c r="D1748" s="7" t="str">
        <f>IF(VLOOKUP($A1748,'V2.5.2 Measures'!$C:$W,4,FALSE)="","",VLOOKUP($A1748,'V2.5.2 Measures'!$C:$W,4,FALSE))</f>
        <v>Claims Percentage</v>
      </c>
      <c r="E1748" s="7" t="str">
        <f>IF((VLOOKUP($A1748,'V2.5.2 Measures'!$C:$W,8,FALSE)&lt;&gt;"")*AND(VLOOKUP($A1748,'V2.5.2 Measures'!$C:$W,8,FALSE)&lt;&gt;"TBD"),VLOOKUP($A1748,'V2.5.2 Measures'!$C:$W,8,FALSE),"N/A")</f>
        <v>No</v>
      </c>
      <c r="F1748" s="7" t="str">
        <f>IF((VLOOKUP($A1748,'V2.5.2 Measures'!$C:$W,9,FALSE)&lt;&gt;"")*AND(VLOOKUP($A1748,'V2.5.2 Measures'!$C:$W,9,FALSE)&lt;&gt;"TBD"),VLOOKUP($A1748,'V2.5.2 Measures'!$C:$W,9,FALSE),"N/A")</f>
        <v>N/A</v>
      </c>
      <c r="G1748" s="7" t="str">
        <f>IF((VLOOKUP($A1748,'V2.5.2 Measures'!$C:$W,10,FALSE)&lt;&gt;"")*AND(VLOOKUP($A1748,'V2.5.2 Measures'!$C:$W,10,FALSE)&lt;&gt;"TBD"),VLOOKUP($A1748,'V2.5.2 Measures'!$C:$W,10,FALSE),"N/A")</f>
        <v>N/A</v>
      </c>
      <c r="H1748" s="7" t="str">
        <f>IF(VLOOKUP($A1748,'V2.5.2 Measures'!$C:$W,14,FALSE)&lt;&gt; "", VLOOKUP($A1748,'V2.5.2 Measures'!$C:$W,14,FALSE),"N/A")</f>
        <v>N/A</v>
      </c>
      <c r="I1748" s="7">
        <f>IF(VLOOKUP($A1748,'V2.5.2 Measures'!$C:$W,15,FALSE)&lt;&gt; "", VLOOKUP($A1748,'V2.5.2 Measures'!$C:$W,15,FALSE),"N/A")</f>
        <v>0.1</v>
      </c>
      <c r="J1748" s="7" t="str">
        <f>IF(VLOOKUP($A1748,'V2.5.2 Measures'!$C:$W,16,FALSE)&lt;&gt; "", VLOOKUP($A1748,'V2.5.2 Measures'!$C:$W,16,FALSE),"N/A")</f>
        <v>N/A</v>
      </c>
      <c r="K1748" s="7" t="str">
        <f>IF(VLOOKUP($A1748,'V2.5.2 Measures'!$C:$W,17,FALSE)&lt;&gt; "", VLOOKUP($A1748,'V2.5.2 Measures'!$C:$W,17,FALSE),"N/A")</f>
        <v>N/A</v>
      </c>
      <c r="L1748" s="7" t="str">
        <f>IF(VLOOKUP($A1748,'V2.5.2 Measures'!$C:$W,18,FALSE)&lt;&gt; "", VLOOKUP($A1748,'V2.5.2 Measures'!$C:$W,18,FALSE),"N/A")</f>
        <v>Default</v>
      </c>
      <c r="M1748" s="7" t="str">
        <f>IF(VLOOKUP($A1748,'V2.5.2 Measures'!$C:$W,19,FALSE)&lt;&gt; "", VLOOKUP($A1748,'V2.5.2 Measures'!$C:$W,19,FALSE),"N/A")</f>
        <v>SAS</v>
      </c>
      <c r="N1748" s="7" t="str">
        <f>IF(VLOOKUP($A1748,'V2.5.2 Measures'!$C:$W,20,FALSE)&lt;&gt; "", VLOOKUP($A1748,'V2.5.2 Measures'!$C:$W,20,FALSE),"N/A")</f>
        <v>V1.1</v>
      </c>
      <c r="O1748" s="7" t="str">
        <f>IF(VLOOKUP($A1748,'V2.5.2 Measures'!$C:$W,21,FALSE)&lt;&gt; "", VLOOKUP($A1748,'V2.5.2 Measures'!$C:$W,21,FALSE),"N/A")</f>
        <v>V1.4</v>
      </c>
      <c r="P1748" s="7" t="e">
        <f>IF(VLOOKUP($A1748,'V2.5.2 Measures'!$C:$W,22,FALSE)&lt;&gt; "", VLOOKUP($A1748,'V2.5.2 Measures'!$C:$W,22,FALSE),"N/A")</f>
        <v>#REF!</v>
      </c>
      <c r="Q1748" s="7" t="e">
        <f>IF(VLOOKUP($A1748,'V2.5.2 Measures'!$C:$W,23,FALSE)&lt;&gt; "", VLOOKUP($A1748,'V2.5.2 Measures'!$C:$W,23,FALSE),"N/A")</f>
        <v>#REF!</v>
      </c>
      <c r="R1748" s="7" t="e">
        <f>IF(VLOOKUP($A1748,'V2.5.2 Measures'!$C:$W,24,FALSE)&lt;&gt; "", VLOOKUP($A1748,'V2.5.2 Measures'!$C:$W,24,FALSE),"N/A")</f>
        <v>#REF!</v>
      </c>
      <c r="S1748" s="7" t="e">
        <f>IF(VLOOKUP($A1748,'V2.5.2 Measures'!$C:$W,25,FALSE)&lt;&gt; "", VLOOKUP($A1748,'V2.5.2 Measures'!$C:$W,25,FALSE),"N/A")</f>
        <v>#REF!</v>
      </c>
      <c r="T1748" s="7" t="str">
        <f>IF(VLOOKUP($A1748,'V2.5.2 Measures'!$C:$W,2,FALSE)&lt;&gt; "", VLOOKUP($A1748,'V2.5.2 Measures'!$C:$W,2,FALSE),"N/A")</f>
        <v>FFS-11-014-11</v>
      </c>
      <c r="U1748" s="7" t="str">
        <f>IF(VLOOKUP($A1748,'V2.5.2 Measures'!$C:$W,3,FALSE)&lt;&gt; "", VLOOKUP($A1748,'V2.5.2 Measures'!$C:$W,3,FALSE),"N/A")</f>
        <v>% of records with TYPE-OF-SERVICE = 12, 25, 26 that have HCPCS (06) Procedure Code Flag and Procedure Code format A-V + 1c3n</v>
      </c>
      <c r="V1748" s="7" t="e">
        <f>IF(VLOOKUP($A1748,'V2.5.2 Measures'!$C:$W,26,FALSE)&lt;&gt; "", VLOOKUP($A1748,'V2.5.2 Measures'!$C:$W,26,FALSE),"N/A")</f>
        <v>#REF!</v>
      </c>
      <c r="W1748" s="7" t="e">
        <f>IF(VLOOKUP($A1748,'V2.5.2 Measures'!$C:$W,44,FALSE)&lt;&gt; "", VLOOKUP($A1748,'V2.5.2 Measures'!$C:$W,44,FALSE),"N/A")</f>
        <v>#REF!</v>
      </c>
    </row>
    <row r="1749" spans="1:23" x14ac:dyDescent="0.35">
      <c r="A1749" s="7" t="str">
        <f>'V2.5.2 Measures'!C1212</f>
        <v>FFS11.15</v>
      </c>
      <c r="B1749" s="7" t="str">
        <f>VLOOKUP($A1749,'V2.5.2 Measures'!$C:$W,6,FALSE)</f>
        <v>S-CHIP FFS: Original, Non-Crossover, Paid Claims</v>
      </c>
      <c r="C1749" s="7" t="str">
        <f>VLOOKUP($A1749,'V2.5.2 Measures'!$C:$W,8,FALSE)</f>
        <v>No</v>
      </c>
      <c r="D1749" s="7" t="str">
        <f>IF(VLOOKUP($A1749,'V2.5.2 Measures'!$C:$W,4,FALSE)="","",VLOOKUP($A1749,'V2.5.2 Measures'!$C:$W,4,FALSE))</f>
        <v>Claims Percentage</v>
      </c>
      <c r="E1749" s="7" t="str">
        <f>IF((VLOOKUP($A1749,'V2.5.2 Measures'!$C:$W,8,FALSE)&lt;&gt;"")*AND(VLOOKUP($A1749,'V2.5.2 Measures'!$C:$W,8,FALSE)&lt;&gt;"TBD"),VLOOKUP($A1749,'V2.5.2 Measures'!$C:$W,8,FALSE),"N/A")</f>
        <v>No</v>
      </c>
      <c r="F1749" s="7" t="str">
        <f>IF((VLOOKUP($A1749,'V2.5.2 Measures'!$C:$W,9,FALSE)&lt;&gt;"")*AND(VLOOKUP($A1749,'V2.5.2 Measures'!$C:$W,9,FALSE)&lt;&gt;"TBD"),VLOOKUP($A1749,'V2.5.2 Measures'!$C:$W,9,FALSE),"N/A")</f>
        <v>N/A</v>
      </c>
      <c r="G1749" s="7" t="str">
        <f>IF((VLOOKUP($A1749,'V2.5.2 Measures'!$C:$W,10,FALSE)&lt;&gt;"")*AND(VLOOKUP($A1749,'V2.5.2 Measures'!$C:$W,10,FALSE)&lt;&gt;"TBD"),VLOOKUP($A1749,'V2.5.2 Measures'!$C:$W,10,FALSE),"N/A")</f>
        <v>N/A</v>
      </c>
      <c r="H1749" s="7" t="str">
        <f>IF(VLOOKUP($A1749,'V2.5.2 Measures'!$C:$W,14,FALSE)&lt;&gt; "", VLOOKUP($A1749,'V2.5.2 Measures'!$C:$W,14,FALSE),"N/A")</f>
        <v>N/A</v>
      </c>
      <c r="I1749" s="7">
        <f>IF(VLOOKUP($A1749,'V2.5.2 Measures'!$C:$W,15,FALSE)&lt;&gt; "", VLOOKUP($A1749,'V2.5.2 Measures'!$C:$W,15,FALSE),"N/A")</f>
        <v>0.1</v>
      </c>
      <c r="J1749" s="7" t="str">
        <f>IF(VLOOKUP($A1749,'V2.5.2 Measures'!$C:$W,16,FALSE)&lt;&gt; "", VLOOKUP($A1749,'V2.5.2 Measures'!$C:$W,16,FALSE),"N/A")</f>
        <v>N/A</v>
      </c>
      <c r="K1749" s="7" t="str">
        <f>IF(VLOOKUP($A1749,'V2.5.2 Measures'!$C:$W,17,FALSE)&lt;&gt; "", VLOOKUP($A1749,'V2.5.2 Measures'!$C:$W,17,FALSE),"N/A")</f>
        <v>N/A</v>
      </c>
      <c r="L1749" s="7" t="str">
        <f>IF(VLOOKUP($A1749,'V2.5.2 Measures'!$C:$W,18,FALSE)&lt;&gt; "", VLOOKUP($A1749,'V2.5.2 Measures'!$C:$W,18,FALSE),"N/A")</f>
        <v>Default</v>
      </c>
      <c r="M1749" s="7" t="str">
        <f>IF(VLOOKUP($A1749,'V2.5.2 Measures'!$C:$W,19,FALSE)&lt;&gt; "", VLOOKUP($A1749,'V2.5.2 Measures'!$C:$W,19,FALSE),"N/A")</f>
        <v>SAS</v>
      </c>
      <c r="N1749" s="7" t="str">
        <f>IF(VLOOKUP($A1749,'V2.5.2 Measures'!$C:$W,20,FALSE)&lt;&gt; "", VLOOKUP($A1749,'V2.5.2 Measures'!$C:$W,20,FALSE),"N/A")</f>
        <v>V1.1</v>
      </c>
      <c r="O1749" s="7" t="str">
        <f>IF(VLOOKUP($A1749,'V2.5.2 Measures'!$C:$W,21,FALSE)&lt;&gt; "", VLOOKUP($A1749,'V2.5.2 Measures'!$C:$W,21,FALSE),"N/A")</f>
        <v>V1.4</v>
      </c>
      <c r="P1749" s="7" t="e">
        <f>IF(VLOOKUP($A1749,'V2.5.2 Measures'!$C:$W,22,FALSE)&lt;&gt; "", VLOOKUP($A1749,'V2.5.2 Measures'!$C:$W,22,FALSE),"N/A")</f>
        <v>#REF!</v>
      </c>
      <c r="Q1749" s="7" t="e">
        <f>IF(VLOOKUP($A1749,'V2.5.2 Measures'!$C:$W,23,FALSE)&lt;&gt; "", VLOOKUP($A1749,'V2.5.2 Measures'!$C:$W,23,FALSE),"N/A")</f>
        <v>#REF!</v>
      </c>
      <c r="R1749" s="7" t="e">
        <f>IF(VLOOKUP($A1749,'V2.5.2 Measures'!$C:$W,24,FALSE)&lt;&gt; "", VLOOKUP($A1749,'V2.5.2 Measures'!$C:$W,24,FALSE),"N/A")</f>
        <v>#REF!</v>
      </c>
      <c r="S1749" s="7" t="e">
        <f>IF(VLOOKUP($A1749,'V2.5.2 Measures'!$C:$W,25,FALSE)&lt;&gt; "", VLOOKUP($A1749,'V2.5.2 Measures'!$C:$W,25,FALSE),"N/A")</f>
        <v>#REF!</v>
      </c>
      <c r="T1749" s="7" t="str">
        <f>IF(VLOOKUP($A1749,'V2.5.2 Measures'!$C:$W,2,FALSE)&lt;&gt; "", VLOOKUP($A1749,'V2.5.2 Measures'!$C:$W,2,FALSE),"N/A")</f>
        <v>FFS-11-015-15</v>
      </c>
      <c r="U1749" s="7" t="str">
        <f>IF(VLOOKUP($A1749,'V2.5.2 Measures'!$C:$W,3,FALSE)&lt;&gt; "", VLOOKUP($A1749,'V2.5.2 Measures'!$C:$W,3,FALSE),"N/A")</f>
        <v>% of records with TYPE-OF-SERVICE = 12, 25, 26 that have HCPCS (06) Procedure Code Flag and Procedure Code format W-Z + 4n</v>
      </c>
      <c r="V1749" s="7" t="e">
        <f>IF(VLOOKUP($A1749,'V2.5.2 Measures'!$C:$W,26,FALSE)&lt;&gt; "", VLOOKUP($A1749,'V2.5.2 Measures'!$C:$W,26,FALSE),"N/A")</f>
        <v>#REF!</v>
      </c>
      <c r="W1749" s="7" t="e">
        <f>IF(VLOOKUP($A1749,'V2.5.2 Measures'!$C:$W,44,FALSE)&lt;&gt; "", VLOOKUP($A1749,'V2.5.2 Measures'!$C:$W,44,FALSE),"N/A")</f>
        <v>#REF!</v>
      </c>
    </row>
    <row r="1750" spans="1:23" x14ac:dyDescent="0.35">
      <c r="A1750" s="7" t="str">
        <f>'V2.5.2 Measures'!C1213</f>
        <v>FFS11.14</v>
      </c>
      <c r="B1750" s="7" t="str">
        <f>VLOOKUP($A1750,'V2.5.2 Measures'!$C:$W,6,FALSE)</f>
        <v>S-CHIP FFS: Original, Non-Crossover, Paid Claims</v>
      </c>
      <c r="C1750" s="7" t="str">
        <f>VLOOKUP($A1750,'V2.5.2 Measures'!$C:$W,8,FALSE)</f>
        <v>No</v>
      </c>
      <c r="D1750" s="7" t="str">
        <f>IF(VLOOKUP($A1750,'V2.5.2 Measures'!$C:$W,4,FALSE)="","",VLOOKUP($A1750,'V2.5.2 Measures'!$C:$W,4,FALSE))</f>
        <v>Claims Percentage</v>
      </c>
      <c r="E1750" s="7" t="str">
        <f>IF((VLOOKUP($A1750,'V2.5.2 Measures'!$C:$W,8,FALSE)&lt;&gt;"")*AND(VLOOKUP($A1750,'V2.5.2 Measures'!$C:$W,8,FALSE)&lt;&gt;"TBD"),VLOOKUP($A1750,'V2.5.2 Measures'!$C:$W,8,FALSE),"N/A")</f>
        <v>No</v>
      </c>
      <c r="F1750" s="7" t="str">
        <f>IF((VLOOKUP($A1750,'V2.5.2 Measures'!$C:$W,9,FALSE)&lt;&gt;"")*AND(VLOOKUP($A1750,'V2.5.2 Measures'!$C:$W,9,FALSE)&lt;&gt;"TBD"),VLOOKUP($A1750,'V2.5.2 Measures'!$C:$W,9,FALSE),"N/A")</f>
        <v>N/A</v>
      </c>
      <c r="G1750" s="7" t="str">
        <f>IF((VLOOKUP($A1750,'V2.5.2 Measures'!$C:$W,10,FALSE)&lt;&gt;"")*AND(VLOOKUP($A1750,'V2.5.2 Measures'!$C:$W,10,FALSE)&lt;&gt;"TBD"),VLOOKUP($A1750,'V2.5.2 Measures'!$C:$W,10,FALSE),"N/A")</f>
        <v>N/A</v>
      </c>
      <c r="H1750" s="7" t="str">
        <f>IF(VLOOKUP($A1750,'V2.5.2 Measures'!$C:$W,14,FALSE)&lt;&gt; "", VLOOKUP($A1750,'V2.5.2 Measures'!$C:$W,14,FALSE),"N/A")</f>
        <v>N/A</v>
      </c>
      <c r="I1750" s="7">
        <f>IF(VLOOKUP($A1750,'V2.5.2 Measures'!$C:$W,15,FALSE)&lt;&gt; "", VLOOKUP($A1750,'V2.5.2 Measures'!$C:$W,15,FALSE),"N/A")</f>
        <v>0.1</v>
      </c>
      <c r="J1750" s="7" t="str">
        <f>IF(VLOOKUP($A1750,'V2.5.2 Measures'!$C:$W,16,FALSE)&lt;&gt; "", VLOOKUP($A1750,'V2.5.2 Measures'!$C:$W,16,FALSE),"N/A")</f>
        <v>N/A</v>
      </c>
      <c r="K1750" s="7" t="str">
        <f>IF(VLOOKUP($A1750,'V2.5.2 Measures'!$C:$W,17,FALSE)&lt;&gt; "", VLOOKUP($A1750,'V2.5.2 Measures'!$C:$W,17,FALSE),"N/A")</f>
        <v>N/A</v>
      </c>
      <c r="L1750" s="7" t="str">
        <f>IF(VLOOKUP($A1750,'V2.5.2 Measures'!$C:$W,18,FALSE)&lt;&gt; "", VLOOKUP($A1750,'V2.5.2 Measures'!$C:$W,18,FALSE),"N/A")</f>
        <v>Default</v>
      </c>
      <c r="M1750" s="7" t="str">
        <f>IF(VLOOKUP($A1750,'V2.5.2 Measures'!$C:$W,19,FALSE)&lt;&gt; "", VLOOKUP($A1750,'V2.5.2 Measures'!$C:$W,19,FALSE),"N/A")</f>
        <v>SAS</v>
      </c>
      <c r="N1750" s="7" t="str">
        <f>IF(VLOOKUP($A1750,'V2.5.2 Measures'!$C:$W,20,FALSE)&lt;&gt; "", VLOOKUP($A1750,'V2.5.2 Measures'!$C:$W,20,FALSE),"N/A")</f>
        <v>V1.1</v>
      </c>
      <c r="O1750" s="7" t="str">
        <f>IF(VLOOKUP($A1750,'V2.5.2 Measures'!$C:$W,21,FALSE)&lt;&gt; "", VLOOKUP($A1750,'V2.5.2 Measures'!$C:$W,21,FALSE),"N/A")</f>
        <v>V1.4</v>
      </c>
      <c r="P1750" s="7" t="e">
        <f>IF(VLOOKUP($A1750,'V2.5.2 Measures'!$C:$W,22,FALSE)&lt;&gt; "", VLOOKUP($A1750,'V2.5.2 Measures'!$C:$W,22,FALSE),"N/A")</f>
        <v>#REF!</v>
      </c>
      <c r="Q1750" s="7" t="e">
        <f>IF(VLOOKUP($A1750,'V2.5.2 Measures'!$C:$W,23,FALSE)&lt;&gt; "", VLOOKUP($A1750,'V2.5.2 Measures'!$C:$W,23,FALSE),"N/A")</f>
        <v>#REF!</v>
      </c>
      <c r="R1750" s="7" t="e">
        <f>IF(VLOOKUP($A1750,'V2.5.2 Measures'!$C:$W,24,FALSE)&lt;&gt; "", VLOOKUP($A1750,'V2.5.2 Measures'!$C:$W,24,FALSE),"N/A")</f>
        <v>#REF!</v>
      </c>
      <c r="S1750" s="7" t="e">
        <f>IF(VLOOKUP($A1750,'V2.5.2 Measures'!$C:$W,25,FALSE)&lt;&gt; "", VLOOKUP($A1750,'V2.5.2 Measures'!$C:$W,25,FALSE),"N/A")</f>
        <v>#REF!</v>
      </c>
      <c r="T1750" s="7" t="str">
        <f>IF(VLOOKUP($A1750,'V2.5.2 Measures'!$C:$W,2,FALSE)&lt;&gt; "", VLOOKUP($A1750,'V2.5.2 Measures'!$C:$W,2,FALSE),"N/A")</f>
        <v>FFS-11-016-14</v>
      </c>
      <c r="U1750" s="7" t="str">
        <f>IF(VLOOKUP($A1750,'V2.5.2 Measures'!$C:$W,3,FALSE)&lt;&gt; "", VLOOKUP($A1750,'V2.5.2 Measures'!$C:$W,3,FALSE),"N/A")</f>
        <v>% of records with TYPE-OF-SERVICE = 12, 25, 26 that have HCPCS (06) Procedure Code Flag and Procedure Code format W-Z + 1c3n</v>
      </c>
      <c r="V1750" s="7" t="e">
        <f>IF(VLOOKUP($A1750,'V2.5.2 Measures'!$C:$W,26,FALSE)&lt;&gt; "", VLOOKUP($A1750,'V2.5.2 Measures'!$C:$W,26,FALSE),"N/A")</f>
        <v>#REF!</v>
      </c>
      <c r="W1750" s="7" t="e">
        <f>IF(VLOOKUP($A1750,'V2.5.2 Measures'!$C:$W,44,FALSE)&lt;&gt; "", VLOOKUP($A1750,'V2.5.2 Measures'!$C:$W,44,FALSE),"N/A")</f>
        <v>#REF!</v>
      </c>
    </row>
    <row r="1751" spans="1:23" x14ac:dyDescent="0.35">
      <c r="A1751" s="7" t="str">
        <f>'V2.5.2 Measures'!C1214</f>
        <v>FFS11.13</v>
      </c>
      <c r="B1751" s="7" t="str">
        <f>VLOOKUP($A1751,'V2.5.2 Measures'!$C:$W,6,FALSE)</f>
        <v>S-CHIP FFS: Original, Non-Crossover, Paid Claims</v>
      </c>
      <c r="C1751" s="7" t="str">
        <f>VLOOKUP($A1751,'V2.5.2 Measures'!$C:$W,8,FALSE)</f>
        <v>No</v>
      </c>
      <c r="D1751" s="7" t="str">
        <f>IF(VLOOKUP($A1751,'V2.5.2 Measures'!$C:$W,4,FALSE)="","",VLOOKUP($A1751,'V2.5.2 Measures'!$C:$W,4,FALSE))</f>
        <v>Claims Percentage</v>
      </c>
      <c r="E1751" s="7" t="str">
        <f>IF((VLOOKUP($A1751,'V2.5.2 Measures'!$C:$W,8,FALSE)&lt;&gt;"")*AND(VLOOKUP($A1751,'V2.5.2 Measures'!$C:$W,8,FALSE)&lt;&gt;"TBD"),VLOOKUP($A1751,'V2.5.2 Measures'!$C:$W,8,FALSE),"N/A")</f>
        <v>No</v>
      </c>
      <c r="F1751" s="7" t="str">
        <f>IF((VLOOKUP($A1751,'V2.5.2 Measures'!$C:$W,9,FALSE)&lt;&gt;"")*AND(VLOOKUP($A1751,'V2.5.2 Measures'!$C:$W,9,FALSE)&lt;&gt;"TBD"),VLOOKUP($A1751,'V2.5.2 Measures'!$C:$W,9,FALSE),"N/A")</f>
        <v>N/A</v>
      </c>
      <c r="G1751" s="7" t="str">
        <f>IF((VLOOKUP($A1751,'V2.5.2 Measures'!$C:$W,10,FALSE)&lt;&gt;"")*AND(VLOOKUP($A1751,'V2.5.2 Measures'!$C:$W,10,FALSE)&lt;&gt;"TBD"),VLOOKUP($A1751,'V2.5.2 Measures'!$C:$W,10,FALSE),"N/A")</f>
        <v>N/A</v>
      </c>
      <c r="H1751" s="7" t="str">
        <f>IF(VLOOKUP($A1751,'V2.5.2 Measures'!$C:$W,14,FALSE)&lt;&gt; "", VLOOKUP($A1751,'V2.5.2 Measures'!$C:$W,14,FALSE),"N/A")</f>
        <v>N/A</v>
      </c>
      <c r="I1751" s="7">
        <f>IF(VLOOKUP($A1751,'V2.5.2 Measures'!$C:$W,15,FALSE)&lt;&gt; "", VLOOKUP($A1751,'V2.5.2 Measures'!$C:$W,15,FALSE),"N/A")</f>
        <v>0.1</v>
      </c>
      <c r="J1751" s="7" t="str">
        <f>IF(VLOOKUP($A1751,'V2.5.2 Measures'!$C:$W,16,FALSE)&lt;&gt; "", VLOOKUP($A1751,'V2.5.2 Measures'!$C:$W,16,FALSE),"N/A")</f>
        <v>N/A</v>
      </c>
      <c r="K1751" s="7" t="str">
        <f>IF(VLOOKUP($A1751,'V2.5.2 Measures'!$C:$W,17,FALSE)&lt;&gt; "", VLOOKUP($A1751,'V2.5.2 Measures'!$C:$W,17,FALSE),"N/A")</f>
        <v>N/A</v>
      </c>
      <c r="L1751" s="7" t="str">
        <f>IF(VLOOKUP($A1751,'V2.5.2 Measures'!$C:$W,18,FALSE)&lt;&gt; "", VLOOKUP($A1751,'V2.5.2 Measures'!$C:$W,18,FALSE),"N/A")</f>
        <v>Default</v>
      </c>
      <c r="M1751" s="7" t="str">
        <f>IF(VLOOKUP($A1751,'V2.5.2 Measures'!$C:$W,19,FALSE)&lt;&gt; "", VLOOKUP($A1751,'V2.5.2 Measures'!$C:$W,19,FALSE),"N/A")</f>
        <v>SAS</v>
      </c>
      <c r="N1751" s="7" t="str">
        <f>IF(VLOOKUP($A1751,'V2.5.2 Measures'!$C:$W,20,FALSE)&lt;&gt; "", VLOOKUP($A1751,'V2.5.2 Measures'!$C:$W,20,FALSE),"N/A")</f>
        <v>V1.1</v>
      </c>
      <c r="O1751" s="7" t="str">
        <f>IF(VLOOKUP($A1751,'V2.5.2 Measures'!$C:$W,21,FALSE)&lt;&gt; "", VLOOKUP($A1751,'V2.5.2 Measures'!$C:$W,21,FALSE),"N/A")</f>
        <v>V1.4</v>
      </c>
      <c r="P1751" s="7" t="e">
        <f>IF(VLOOKUP($A1751,'V2.5.2 Measures'!$C:$W,22,FALSE)&lt;&gt; "", VLOOKUP($A1751,'V2.5.2 Measures'!$C:$W,22,FALSE),"N/A")</f>
        <v>#REF!</v>
      </c>
      <c r="Q1751" s="7" t="e">
        <f>IF(VLOOKUP($A1751,'V2.5.2 Measures'!$C:$W,23,FALSE)&lt;&gt; "", VLOOKUP($A1751,'V2.5.2 Measures'!$C:$W,23,FALSE),"N/A")</f>
        <v>#REF!</v>
      </c>
      <c r="R1751" s="7" t="e">
        <f>IF(VLOOKUP($A1751,'V2.5.2 Measures'!$C:$W,24,FALSE)&lt;&gt; "", VLOOKUP($A1751,'V2.5.2 Measures'!$C:$W,24,FALSE),"N/A")</f>
        <v>#REF!</v>
      </c>
      <c r="S1751" s="7" t="e">
        <f>IF(VLOOKUP($A1751,'V2.5.2 Measures'!$C:$W,25,FALSE)&lt;&gt; "", VLOOKUP($A1751,'V2.5.2 Measures'!$C:$W,25,FALSE),"N/A")</f>
        <v>#REF!</v>
      </c>
      <c r="T1751" s="7" t="str">
        <f>IF(VLOOKUP($A1751,'V2.5.2 Measures'!$C:$W,2,FALSE)&lt;&gt; "", VLOOKUP($A1751,'V2.5.2 Measures'!$C:$W,2,FALSE),"N/A")</f>
        <v>FFS-11-017-13</v>
      </c>
      <c r="U1751" s="7" t="str">
        <f>IF(VLOOKUP($A1751,'V2.5.2 Measures'!$C:$W,3,FALSE)&lt;&gt; "", VLOOKUP($A1751,'V2.5.2 Measures'!$C:$W,3,FALSE),"N/A")</f>
        <v>% of records with TYPE-OF-SERVICE = 12, 25, 26 that have HCPCS (06) Procedure Code Flag and other Procedure Code format</v>
      </c>
      <c r="V1751" s="7" t="e">
        <f>IF(VLOOKUP($A1751,'V2.5.2 Measures'!$C:$W,26,FALSE)&lt;&gt; "", VLOOKUP($A1751,'V2.5.2 Measures'!$C:$W,26,FALSE),"N/A")</f>
        <v>#REF!</v>
      </c>
      <c r="W1751" s="7" t="e">
        <f>IF(VLOOKUP($A1751,'V2.5.2 Measures'!$C:$W,44,FALSE)&lt;&gt; "", VLOOKUP($A1751,'V2.5.2 Measures'!$C:$W,44,FALSE),"N/A")</f>
        <v>#REF!</v>
      </c>
    </row>
    <row r="1752" spans="1:23" x14ac:dyDescent="0.35">
      <c r="A1752" s="7" t="str">
        <f>'V2.5.2 Measures'!C1215</f>
        <v>FFS11.16</v>
      </c>
      <c r="B1752" s="7" t="str">
        <f>VLOOKUP($A1752,'V2.5.2 Measures'!$C:$W,6,FALSE)</f>
        <v>S-CHIP FFS: Original, Non-Crossover, Paid Claims</v>
      </c>
      <c r="C1752" s="7" t="str">
        <f>VLOOKUP($A1752,'V2.5.2 Measures'!$C:$W,8,FALSE)</f>
        <v>No</v>
      </c>
      <c r="D1752" s="7" t="str">
        <f>IF(VLOOKUP($A1752,'V2.5.2 Measures'!$C:$W,4,FALSE)="","",VLOOKUP($A1752,'V2.5.2 Measures'!$C:$W,4,FALSE))</f>
        <v>Claims Percentage</v>
      </c>
      <c r="E1752" s="7" t="str">
        <f>IF((VLOOKUP($A1752,'V2.5.2 Measures'!$C:$W,8,FALSE)&lt;&gt;"")*AND(VLOOKUP($A1752,'V2.5.2 Measures'!$C:$W,8,FALSE)&lt;&gt;"TBD"),VLOOKUP($A1752,'V2.5.2 Measures'!$C:$W,8,FALSE),"N/A")</f>
        <v>No</v>
      </c>
      <c r="F1752" s="7" t="str">
        <f>IF((VLOOKUP($A1752,'V2.5.2 Measures'!$C:$W,9,FALSE)&lt;&gt;"")*AND(VLOOKUP($A1752,'V2.5.2 Measures'!$C:$W,9,FALSE)&lt;&gt;"TBD"),VLOOKUP($A1752,'V2.5.2 Measures'!$C:$W,9,FALSE),"N/A")</f>
        <v>N/A</v>
      </c>
      <c r="G1752" s="7" t="str">
        <f>IF((VLOOKUP($A1752,'V2.5.2 Measures'!$C:$W,10,FALSE)&lt;&gt;"")*AND(VLOOKUP($A1752,'V2.5.2 Measures'!$C:$W,10,FALSE)&lt;&gt;"TBD"),VLOOKUP($A1752,'V2.5.2 Measures'!$C:$W,10,FALSE),"N/A")</f>
        <v>N/A</v>
      </c>
      <c r="H1752" s="7" t="str">
        <f>IF(VLOOKUP($A1752,'V2.5.2 Measures'!$C:$W,14,FALSE)&lt;&gt; "", VLOOKUP($A1752,'V2.5.2 Measures'!$C:$W,14,FALSE),"N/A")</f>
        <v>N/A</v>
      </c>
      <c r="I1752" s="7">
        <f>IF(VLOOKUP($A1752,'V2.5.2 Measures'!$C:$W,15,FALSE)&lt;&gt; "", VLOOKUP($A1752,'V2.5.2 Measures'!$C:$W,15,FALSE),"N/A")</f>
        <v>0.15</v>
      </c>
      <c r="J1752" s="7" t="str">
        <f>IF(VLOOKUP($A1752,'V2.5.2 Measures'!$C:$W,16,FALSE)&lt;&gt; "", VLOOKUP($A1752,'V2.5.2 Measures'!$C:$W,16,FALSE),"N/A")</f>
        <v>N/A</v>
      </c>
      <c r="K1752" s="7" t="str">
        <f>IF(VLOOKUP($A1752,'V2.5.2 Measures'!$C:$W,17,FALSE)&lt;&gt; "", VLOOKUP($A1752,'V2.5.2 Measures'!$C:$W,17,FALSE),"N/A")</f>
        <v>N/A</v>
      </c>
      <c r="L1752" s="7" t="str">
        <f>IF(VLOOKUP($A1752,'V2.5.2 Measures'!$C:$W,18,FALSE)&lt;&gt; "", VLOOKUP($A1752,'V2.5.2 Measures'!$C:$W,18,FALSE),"N/A")</f>
        <v>Default</v>
      </c>
      <c r="M1752" s="7" t="str">
        <f>IF(VLOOKUP($A1752,'V2.5.2 Measures'!$C:$W,19,FALSE)&lt;&gt; "", VLOOKUP($A1752,'V2.5.2 Measures'!$C:$W,19,FALSE),"N/A")</f>
        <v>SAS</v>
      </c>
      <c r="N1752" s="7" t="str">
        <f>IF(VLOOKUP($A1752,'V2.5.2 Measures'!$C:$W,20,FALSE)&lt;&gt; "", VLOOKUP($A1752,'V2.5.2 Measures'!$C:$W,20,FALSE),"N/A")</f>
        <v>V1.1</v>
      </c>
      <c r="O1752" s="7" t="str">
        <f>IF(VLOOKUP($A1752,'V2.5.2 Measures'!$C:$W,21,FALSE)&lt;&gt; "", VLOOKUP($A1752,'V2.5.2 Measures'!$C:$W,21,FALSE),"N/A")</f>
        <v>V1.6</v>
      </c>
      <c r="P1752" s="7" t="e">
        <f>IF(VLOOKUP($A1752,'V2.5.2 Measures'!$C:$W,22,FALSE)&lt;&gt; "", VLOOKUP($A1752,'V2.5.2 Measures'!$C:$W,22,FALSE),"N/A")</f>
        <v>#REF!</v>
      </c>
      <c r="Q1752" s="7" t="e">
        <f>IF(VLOOKUP($A1752,'V2.5.2 Measures'!$C:$W,23,FALSE)&lt;&gt; "", VLOOKUP($A1752,'V2.5.2 Measures'!$C:$W,23,FALSE),"N/A")</f>
        <v>#REF!</v>
      </c>
      <c r="R1752" s="7" t="e">
        <f>IF(VLOOKUP($A1752,'V2.5.2 Measures'!$C:$W,24,FALSE)&lt;&gt; "", VLOOKUP($A1752,'V2.5.2 Measures'!$C:$W,24,FALSE),"N/A")</f>
        <v>#REF!</v>
      </c>
      <c r="S1752" s="7" t="e">
        <f>IF(VLOOKUP($A1752,'V2.5.2 Measures'!$C:$W,25,FALSE)&lt;&gt; "", VLOOKUP($A1752,'V2.5.2 Measures'!$C:$W,25,FALSE),"N/A")</f>
        <v>#REF!</v>
      </c>
      <c r="T1752" s="7" t="str">
        <f>IF(VLOOKUP($A1752,'V2.5.2 Measures'!$C:$W,2,FALSE)&lt;&gt; "", VLOOKUP($A1752,'V2.5.2 Measures'!$C:$W,2,FALSE),"N/A")</f>
        <v>FFS-11-018-16</v>
      </c>
      <c r="U1752" s="7" t="str">
        <f>IF(VLOOKUP($A1752,'V2.5.2 Measures'!$C:$W,3,FALSE)&lt;&gt; "", VLOOKUP($A1752,'V2.5.2 Measures'!$C:$W,3,FALSE),"N/A")</f>
        <v xml:space="preserve">% of claim lines with TYPE-OF-SERVICE = 12, 25, 26 that have ICD9CM (02) or ICD10CM (07) Procedure Code Flag </v>
      </c>
      <c r="V1752" s="7" t="e">
        <f>IF(VLOOKUP($A1752,'V2.5.2 Measures'!$C:$W,26,FALSE)&lt;&gt; "", VLOOKUP($A1752,'V2.5.2 Measures'!$C:$W,26,FALSE),"N/A")</f>
        <v>#REF!</v>
      </c>
      <c r="W1752" s="7" t="e">
        <f>IF(VLOOKUP($A1752,'V2.5.2 Measures'!$C:$W,44,FALSE)&lt;&gt; "", VLOOKUP($A1752,'V2.5.2 Measures'!$C:$W,44,FALSE),"N/A")</f>
        <v>#REF!</v>
      </c>
    </row>
    <row r="1753" spans="1:23" x14ac:dyDescent="0.35">
      <c r="A1753" s="7" t="str">
        <f>'V2.5.2 Measures'!C1216</f>
        <v>FFS11.7</v>
      </c>
      <c r="B1753" s="7" t="str">
        <f>VLOOKUP($A1753,'V2.5.2 Measures'!$C:$W,6,FALSE)</f>
        <v>S-CHIP FFS: Original, Non-Crossover, Paid Claims</v>
      </c>
      <c r="C1753" s="7" t="str">
        <f>VLOOKUP($A1753,'V2.5.2 Measures'!$C:$W,8,FALSE)</f>
        <v>No</v>
      </c>
      <c r="D1753" s="7" t="str">
        <f>IF(VLOOKUP($A1753,'V2.5.2 Measures'!$C:$W,4,FALSE)="","",VLOOKUP($A1753,'V2.5.2 Measures'!$C:$W,4,FALSE))</f>
        <v>Claims Percentage</v>
      </c>
      <c r="E1753" s="7" t="str">
        <f>IF((VLOOKUP($A1753,'V2.5.2 Measures'!$C:$W,8,FALSE)&lt;&gt;"")*AND(VLOOKUP($A1753,'V2.5.2 Measures'!$C:$W,8,FALSE)&lt;&gt;"TBD"),VLOOKUP($A1753,'V2.5.2 Measures'!$C:$W,8,FALSE),"N/A")</f>
        <v>No</v>
      </c>
      <c r="F1753" s="7" t="str">
        <f>IF((VLOOKUP($A1753,'V2.5.2 Measures'!$C:$W,9,FALSE)&lt;&gt;"")*AND(VLOOKUP($A1753,'V2.5.2 Measures'!$C:$W,9,FALSE)&lt;&gt;"TBD"),VLOOKUP($A1753,'V2.5.2 Measures'!$C:$W,9,FALSE),"N/A")</f>
        <v>N/A</v>
      </c>
      <c r="G1753" s="7" t="str">
        <f>IF((VLOOKUP($A1753,'V2.5.2 Measures'!$C:$W,10,FALSE)&lt;&gt;"")*AND(VLOOKUP($A1753,'V2.5.2 Measures'!$C:$W,10,FALSE)&lt;&gt;"TBD"),VLOOKUP($A1753,'V2.5.2 Measures'!$C:$W,10,FALSE),"N/A")</f>
        <v>N/A</v>
      </c>
      <c r="H1753" s="7" t="str">
        <f>IF(VLOOKUP($A1753,'V2.5.2 Measures'!$C:$W,14,FALSE)&lt;&gt; "", VLOOKUP($A1753,'V2.5.2 Measures'!$C:$W,14,FALSE),"N/A")</f>
        <v>N/A</v>
      </c>
      <c r="I1753" s="7">
        <f>IF(VLOOKUP($A1753,'V2.5.2 Measures'!$C:$W,15,FALSE)&lt;&gt; "", VLOOKUP($A1753,'V2.5.2 Measures'!$C:$W,15,FALSE),"N/A")</f>
        <v>0.15</v>
      </c>
      <c r="J1753" s="7" t="str">
        <f>IF(VLOOKUP($A1753,'V2.5.2 Measures'!$C:$W,16,FALSE)&lt;&gt; "", VLOOKUP($A1753,'V2.5.2 Measures'!$C:$W,16,FALSE),"N/A")</f>
        <v>N/A</v>
      </c>
      <c r="K1753" s="7" t="str">
        <f>IF(VLOOKUP($A1753,'V2.5.2 Measures'!$C:$W,17,FALSE)&lt;&gt; "", VLOOKUP($A1753,'V2.5.2 Measures'!$C:$W,17,FALSE),"N/A")</f>
        <v>N/A</v>
      </c>
      <c r="L1753" s="7" t="str">
        <f>IF(VLOOKUP($A1753,'V2.5.2 Measures'!$C:$W,18,FALSE)&lt;&gt; "", VLOOKUP($A1753,'V2.5.2 Measures'!$C:$W,18,FALSE),"N/A")</f>
        <v>Default</v>
      </c>
      <c r="M1753" s="7" t="str">
        <f>IF(VLOOKUP($A1753,'V2.5.2 Measures'!$C:$W,19,FALSE)&lt;&gt; "", VLOOKUP($A1753,'V2.5.2 Measures'!$C:$W,19,FALSE),"N/A")</f>
        <v>SAS</v>
      </c>
      <c r="N1753" s="7" t="str">
        <f>IF(VLOOKUP($A1753,'V2.5.2 Measures'!$C:$W,20,FALSE)&lt;&gt; "", VLOOKUP($A1753,'V2.5.2 Measures'!$C:$W,20,FALSE),"N/A")</f>
        <v>V1.1</v>
      </c>
      <c r="O1753" s="7" t="str">
        <f>IF(VLOOKUP($A1753,'V2.5.2 Measures'!$C:$W,21,FALSE)&lt;&gt; "", VLOOKUP($A1753,'V2.5.2 Measures'!$C:$W,21,FALSE),"N/A")</f>
        <v>V1.6</v>
      </c>
      <c r="P1753" s="7" t="e">
        <f>IF(VLOOKUP($A1753,'V2.5.2 Measures'!$C:$W,22,FALSE)&lt;&gt; "", VLOOKUP($A1753,'V2.5.2 Measures'!$C:$W,22,FALSE),"N/A")</f>
        <v>#REF!</v>
      </c>
      <c r="Q1753" s="7" t="e">
        <f>IF(VLOOKUP($A1753,'V2.5.2 Measures'!$C:$W,23,FALSE)&lt;&gt; "", VLOOKUP($A1753,'V2.5.2 Measures'!$C:$W,23,FALSE),"N/A")</f>
        <v>#REF!</v>
      </c>
      <c r="R1753" s="7" t="e">
        <f>IF(VLOOKUP($A1753,'V2.5.2 Measures'!$C:$W,24,FALSE)&lt;&gt; "", VLOOKUP($A1753,'V2.5.2 Measures'!$C:$W,24,FALSE),"N/A")</f>
        <v>#REF!</v>
      </c>
      <c r="S1753" s="7" t="e">
        <f>IF(VLOOKUP($A1753,'V2.5.2 Measures'!$C:$W,25,FALSE)&lt;&gt; "", VLOOKUP($A1753,'V2.5.2 Measures'!$C:$W,25,FALSE),"N/A")</f>
        <v>#REF!</v>
      </c>
      <c r="T1753" s="7" t="str">
        <f>IF(VLOOKUP($A1753,'V2.5.2 Measures'!$C:$W,2,FALSE)&lt;&gt; "", VLOOKUP($A1753,'V2.5.2 Measures'!$C:$W,2,FALSE),"N/A")</f>
        <v>FFS-11-019-7</v>
      </c>
      <c r="U1753" s="7" t="str">
        <f>IF(VLOOKUP($A1753,'V2.5.2 Measures'!$C:$W,3,FALSE)&lt;&gt; "", VLOOKUP($A1753,'V2.5.2 Measures'!$C:$W,3,FALSE),"N/A")</f>
        <v xml:space="preserve">% of claim lines with TYPE-OF-SERVICE = 12, 25, 26 that have CRVS74 (03) Procedure Code Flag </v>
      </c>
      <c r="V1753" s="7" t="e">
        <f>IF(VLOOKUP($A1753,'V2.5.2 Measures'!$C:$W,26,FALSE)&lt;&gt; "", VLOOKUP($A1753,'V2.5.2 Measures'!$C:$W,26,FALSE),"N/A")</f>
        <v>#REF!</v>
      </c>
      <c r="W1753" s="7" t="e">
        <f>IF(VLOOKUP($A1753,'V2.5.2 Measures'!$C:$W,44,FALSE)&lt;&gt; "", VLOOKUP($A1753,'V2.5.2 Measures'!$C:$W,44,FALSE),"N/A")</f>
        <v>#REF!</v>
      </c>
    </row>
    <row r="1754" spans="1:23" x14ac:dyDescent="0.35">
      <c r="A1754" s="7" t="str">
        <f>'V2.5.2 Measures'!C1217</f>
        <v>FFS11.6</v>
      </c>
      <c r="B1754" s="7" t="str">
        <f>VLOOKUP($A1754,'V2.5.2 Measures'!$C:$W,6,FALSE)</f>
        <v>S-CHIP FFS: Original, Non-Crossover, Paid Claims</v>
      </c>
      <c r="C1754" s="7" t="str">
        <f>VLOOKUP($A1754,'V2.5.2 Measures'!$C:$W,8,FALSE)</f>
        <v>No</v>
      </c>
      <c r="D1754" s="7" t="str">
        <f>IF(VLOOKUP($A1754,'V2.5.2 Measures'!$C:$W,4,FALSE)="","",VLOOKUP($A1754,'V2.5.2 Measures'!$C:$W,4,FALSE))</f>
        <v>Claims Percentage</v>
      </c>
      <c r="E1754" s="7" t="str">
        <f>IF((VLOOKUP($A1754,'V2.5.2 Measures'!$C:$W,8,FALSE)&lt;&gt;"")*AND(VLOOKUP($A1754,'V2.5.2 Measures'!$C:$W,8,FALSE)&lt;&gt;"TBD"),VLOOKUP($A1754,'V2.5.2 Measures'!$C:$W,8,FALSE),"N/A")</f>
        <v>No</v>
      </c>
      <c r="F1754" s="7" t="str">
        <f>IF((VLOOKUP($A1754,'V2.5.2 Measures'!$C:$W,9,FALSE)&lt;&gt;"")*AND(VLOOKUP($A1754,'V2.5.2 Measures'!$C:$W,9,FALSE)&lt;&gt;"TBD"),VLOOKUP($A1754,'V2.5.2 Measures'!$C:$W,9,FALSE),"N/A")</f>
        <v>N/A</v>
      </c>
      <c r="G1754" s="7" t="str">
        <f>IF((VLOOKUP($A1754,'V2.5.2 Measures'!$C:$W,10,FALSE)&lt;&gt;"")*AND(VLOOKUP($A1754,'V2.5.2 Measures'!$C:$W,10,FALSE)&lt;&gt;"TBD"),VLOOKUP($A1754,'V2.5.2 Measures'!$C:$W,10,FALSE),"N/A")</f>
        <v>N/A</v>
      </c>
      <c r="H1754" s="7" t="str">
        <f>IF(VLOOKUP($A1754,'V2.5.2 Measures'!$C:$W,14,FALSE)&lt;&gt; "", VLOOKUP($A1754,'V2.5.2 Measures'!$C:$W,14,FALSE),"N/A")</f>
        <v>N/A</v>
      </c>
      <c r="I1754" s="7">
        <f>IF(VLOOKUP($A1754,'V2.5.2 Measures'!$C:$W,15,FALSE)&lt;&gt; "", VLOOKUP($A1754,'V2.5.2 Measures'!$C:$W,15,FALSE),"N/A")</f>
        <v>0.15</v>
      </c>
      <c r="J1754" s="7" t="str">
        <f>IF(VLOOKUP($A1754,'V2.5.2 Measures'!$C:$W,16,FALSE)&lt;&gt; "", VLOOKUP($A1754,'V2.5.2 Measures'!$C:$W,16,FALSE),"N/A")</f>
        <v>N/A</v>
      </c>
      <c r="K1754" s="7" t="str">
        <f>IF(VLOOKUP($A1754,'V2.5.2 Measures'!$C:$W,17,FALSE)&lt;&gt; "", VLOOKUP($A1754,'V2.5.2 Measures'!$C:$W,17,FALSE),"N/A")</f>
        <v>N/A</v>
      </c>
      <c r="L1754" s="7" t="str">
        <f>IF(VLOOKUP($A1754,'V2.5.2 Measures'!$C:$W,18,FALSE)&lt;&gt; "", VLOOKUP($A1754,'V2.5.2 Measures'!$C:$W,18,FALSE),"N/A")</f>
        <v>Default</v>
      </c>
      <c r="M1754" s="7" t="str">
        <f>IF(VLOOKUP($A1754,'V2.5.2 Measures'!$C:$W,19,FALSE)&lt;&gt; "", VLOOKUP($A1754,'V2.5.2 Measures'!$C:$W,19,FALSE),"N/A")</f>
        <v>SAS</v>
      </c>
      <c r="N1754" s="7" t="str">
        <f>IF(VLOOKUP($A1754,'V2.5.2 Measures'!$C:$W,20,FALSE)&lt;&gt; "", VLOOKUP($A1754,'V2.5.2 Measures'!$C:$W,20,FALSE),"N/A")</f>
        <v>V1.1</v>
      </c>
      <c r="O1754" s="7" t="str">
        <f>IF(VLOOKUP($A1754,'V2.5.2 Measures'!$C:$W,21,FALSE)&lt;&gt; "", VLOOKUP($A1754,'V2.5.2 Measures'!$C:$W,21,FALSE),"N/A")</f>
        <v>V1.6</v>
      </c>
      <c r="P1754" s="7" t="e">
        <f>IF(VLOOKUP($A1754,'V2.5.2 Measures'!$C:$W,22,FALSE)&lt;&gt; "", VLOOKUP($A1754,'V2.5.2 Measures'!$C:$W,22,FALSE),"N/A")</f>
        <v>#REF!</v>
      </c>
      <c r="Q1754" s="7" t="e">
        <f>IF(VLOOKUP($A1754,'V2.5.2 Measures'!$C:$W,23,FALSE)&lt;&gt; "", VLOOKUP($A1754,'V2.5.2 Measures'!$C:$W,23,FALSE),"N/A")</f>
        <v>#REF!</v>
      </c>
      <c r="R1754" s="7" t="e">
        <f>IF(VLOOKUP($A1754,'V2.5.2 Measures'!$C:$W,24,FALSE)&lt;&gt; "", VLOOKUP($A1754,'V2.5.2 Measures'!$C:$W,24,FALSE),"N/A")</f>
        <v>#REF!</v>
      </c>
      <c r="S1754" s="7" t="e">
        <f>IF(VLOOKUP($A1754,'V2.5.2 Measures'!$C:$W,25,FALSE)&lt;&gt; "", VLOOKUP($A1754,'V2.5.2 Measures'!$C:$W,25,FALSE),"N/A")</f>
        <v>#REF!</v>
      </c>
      <c r="T1754" s="7" t="str">
        <f>IF(VLOOKUP($A1754,'V2.5.2 Measures'!$C:$W,2,FALSE)&lt;&gt; "", VLOOKUP($A1754,'V2.5.2 Measures'!$C:$W,2,FALSE),"N/A")</f>
        <v>FFS-11-020-6</v>
      </c>
      <c r="U1754" s="7" t="str">
        <f>IF(VLOOKUP($A1754,'V2.5.2 Measures'!$C:$W,3,FALSE)&lt;&gt; "", VLOOKUP($A1754,'V2.5.2 Measures'!$C:$W,3,FALSE),"N/A")</f>
        <v xml:space="preserve">% of claim lines with TYPE-OF-SERVICE = 12, 25, 26 that have CRVS69 (04) Procedure Code Flag </v>
      </c>
      <c r="V1754" s="7" t="e">
        <f>IF(VLOOKUP($A1754,'V2.5.2 Measures'!$C:$W,26,FALSE)&lt;&gt; "", VLOOKUP($A1754,'V2.5.2 Measures'!$C:$W,26,FALSE),"N/A")</f>
        <v>#REF!</v>
      </c>
      <c r="W1754" s="7" t="e">
        <f>IF(VLOOKUP($A1754,'V2.5.2 Measures'!$C:$W,44,FALSE)&lt;&gt; "", VLOOKUP($A1754,'V2.5.2 Measures'!$C:$W,44,FALSE),"N/A")</f>
        <v>#REF!</v>
      </c>
    </row>
    <row r="1755" spans="1:23" x14ac:dyDescent="0.35">
      <c r="A1755" s="7" t="str">
        <f>'V2.5.2 Measures'!C1218</f>
        <v>FFS11.5</v>
      </c>
      <c r="B1755" s="7" t="str">
        <f>VLOOKUP($A1755,'V2.5.2 Measures'!$C:$W,6,FALSE)</f>
        <v>S-CHIP FFS: Original, Non-Crossover, Paid Claims</v>
      </c>
      <c r="C1755" s="7" t="str">
        <f>VLOOKUP($A1755,'V2.5.2 Measures'!$C:$W,8,FALSE)</f>
        <v>No</v>
      </c>
      <c r="D1755" s="7" t="str">
        <f>IF(VLOOKUP($A1755,'V2.5.2 Measures'!$C:$W,4,FALSE)="","",VLOOKUP($A1755,'V2.5.2 Measures'!$C:$W,4,FALSE))</f>
        <v>Claims Percentage</v>
      </c>
      <c r="E1755" s="7" t="str">
        <f>IF((VLOOKUP($A1755,'V2.5.2 Measures'!$C:$W,8,FALSE)&lt;&gt;"")*AND(VLOOKUP($A1755,'V2.5.2 Measures'!$C:$W,8,FALSE)&lt;&gt;"TBD"),VLOOKUP($A1755,'V2.5.2 Measures'!$C:$W,8,FALSE),"N/A")</f>
        <v>No</v>
      </c>
      <c r="F1755" s="7" t="str">
        <f>IF((VLOOKUP($A1755,'V2.5.2 Measures'!$C:$W,9,FALSE)&lt;&gt;"")*AND(VLOOKUP($A1755,'V2.5.2 Measures'!$C:$W,9,FALSE)&lt;&gt;"TBD"),VLOOKUP($A1755,'V2.5.2 Measures'!$C:$W,9,FALSE),"N/A")</f>
        <v>N/A</v>
      </c>
      <c r="G1755" s="7" t="str">
        <f>IF((VLOOKUP($A1755,'V2.5.2 Measures'!$C:$W,10,FALSE)&lt;&gt;"")*AND(VLOOKUP($A1755,'V2.5.2 Measures'!$C:$W,10,FALSE)&lt;&gt;"TBD"),VLOOKUP($A1755,'V2.5.2 Measures'!$C:$W,10,FALSE),"N/A")</f>
        <v>N/A</v>
      </c>
      <c r="H1755" s="7" t="str">
        <f>IF(VLOOKUP($A1755,'V2.5.2 Measures'!$C:$W,14,FALSE)&lt;&gt; "", VLOOKUP($A1755,'V2.5.2 Measures'!$C:$W,14,FALSE),"N/A")</f>
        <v>N/A</v>
      </c>
      <c r="I1755" s="7">
        <f>IF(VLOOKUP($A1755,'V2.5.2 Measures'!$C:$W,15,FALSE)&lt;&gt; "", VLOOKUP($A1755,'V2.5.2 Measures'!$C:$W,15,FALSE),"N/A")</f>
        <v>0.15</v>
      </c>
      <c r="J1755" s="7" t="str">
        <f>IF(VLOOKUP($A1755,'V2.5.2 Measures'!$C:$W,16,FALSE)&lt;&gt; "", VLOOKUP($A1755,'V2.5.2 Measures'!$C:$W,16,FALSE),"N/A")</f>
        <v>N/A</v>
      </c>
      <c r="K1755" s="7" t="str">
        <f>IF(VLOOKUP($A1755,'V2.5.2 Measures'!$C:$W,17,FALSE)&lt;&gt; "", VLOOKUP($A1755,'V2.5.2 Measures'!$C:$W,17,FALSE),"N/A")</f>
        <v>N/A</v>
      </c>
      <c r="L1755" s="7" t="str">
        <f>IF(VLOOKUP($A1755,'V2.5.2 Measures'!$C:$W,18,FALSE)&lt;&gt; "", VLOOKUP($A1755,'V2.5.2 Measures'!$C:$W,18,FALSE),"N/A")</f>
        <v>Default</v>
      </c>
      <c r="M1755" s="7" t="str">
        <f>IF(VLOOKUP($A1755,'V2.5.2 Measures'!$C:$W,19,FALSE)&lt;&gt; "", VLOOKUP($A1755,'V2.5.2 Measures'!$C:$W,19,FALSE),"N/A")</f>
        <v>SAS</v>
      </c>
      <c r="N1755" s="7" t="str">
        <f>IF(VLOOKUP($A1755,'V2.5.2 Measures'!$C:$W,20,FALSE)&lt;&gt; "", VLOOKUP($A1755,'V2.5.2 Measures'!$C:$W,20,FALSE),"N/A")</f>
        <v>V1.1</v>
      </c>
      <c r="O1755" s="7" t="str">
        <f>IF(VLOOKUP($A1755,'V2.5.2 Measures'!$C:$W,21,FALSE)&lt;&gt; "", VLOOKUP($A1755,'V2.5.2 Measures'!$C:$W,21,FALSE),"N/A")</f>
        <v>V1.6</v>
      </c>
      <c r="P1755" s="7" t="e">
        <f>IF(VLOOKUP($A1755,'V2.5.2 Measures'!$C:$W,22,FALSE)&lt;&gt; "", VLOOKUP($A1755,'V2.5.2 Measures'!$C:$W,22,FALSE),"N/A")</f>
        <v>#REF!</v>
      </c>
      <c r="Q1755" s="7" t="e">
        <f>IF(VLOOKUP($A1755,'V2.5.2 Measures'!$C:$W,23,FALSE)&lt;&gt; "", VLOOKUP($A1755,'V2.5.2 Measures'!$C:$W,23,FALSE),"N/A")</f>
        <v>#REF!</v>
      </c>
      <c r="R1755" s="7" t="e">
        <f>IF(VLOOKUP($A1755,'V2.5.2 Measures'!$C:$W,24,FALSE)&lt;&gt; "", VLOOKUP($A1755,'V2.5.2 Measures'!$C:$W,24,FALSE),"N/A")</f>
        <v>#REF!</v>
      </c>
      <c r="S1755" s="7" t="e">
        <f>IF(VLOOKUP($A1755,'V2.5.2 Measures'!$C:$W,25,FALSE)&lt;&gt; "", VLOOKUP($A1755,'V2.5.2 Measures'!$C:$W,25,FALSE),"N/A")</f>
        <v>#REF!</v>
      </c>
      <c r="T1755" s="7" t="str">
        <f>IF(VLOOKUP($A1755,'V2.5.2 Measures'!$C:$W,2,FALSE)&lt;&gt; "", VLOOKUP($A1755,'V2.5.2 Measures'!$C:$W,2,FALSE),"N/A")</f>
        <v>FFS-11-021-5</v>
      </c>
      <c r="U1755" s="7" t="str">
        <f>IF(VLOOKUP($A1755,'V2.5.2 Measures'!$C:$W,3,FALSE)&lt;&gt; "", VLOOKUP($A1755,'V2.5.2 Measures'!$C:$W,3,FALSE),"N/A")</f>
        <v xml:space="preserve">% of claim lines with TYPE-OF-SERVICE = 12, 25, 26 that have CRVS64 (05) Procedure Code Flag </v>
      </c>
      <c r="V1755" s="7" t="e">
        <f>IF(VLOOKUP($A1755,'V2.5.2 Measures'!$C:$W,26,FALSE)&lt;&gt; "", VLOOKUP($A1755,'V2.5.2 Measures'!$C:$W,26,FALSE),"N/A")</f>
        <v>#REF!</v>
      </c>
      <c r="W1755" s="7" t="e">
        <f>IF(VLOOKUP($A1755,'V2.5.2 Measures'!$C:$W,44,FALSE)&lt;&gt; "", VLOOKUP($A1755,'V2.5.2 Measures'!$C:$W,44,FALSE),"N/A")</f>
        <v>#REF!</v>
      </c>
    </row>
    <row r="1756" spans="1:23" x14ac:dyDescent="0.35">
      <c r="A1756" s="7" t="str">
        <f>'V2.5.2 Measures'!C1219</f>
        <v>FFS11.17</v>
      </c>
      <c r="B1756" s="7" t="str">
        <f>VLOOKUP($A1756,'V2.5.2 Measures'!$C:$W,6,FALSE)</f>
        <v>S-CHIP FFS: Original, Non-Crossover, Paid Claims</v>
      </c>
      <c r="C1756" s="7" t="str">
        <f>VLOOKUP($A1756,'V2.5.2 Measures'!$C:$W,8,FALSE)</f>
        <v>No</v>
      </c>
      <c r="D1756" s="7" t="str">
        <f>IF(VLOOKUP($A1756,'V2.5.2 Measures'!$C:$W,4,FALSE)="","",VLOOKUP($A1756,'V2.5.2 Measures'!$C:$W,4,FALSE))</f>
        <v>Claims Percentage</v>
      </c>
      <c r="E1756" s="7" t="str">
        <f>IF((VLOOKUP($A1756,'V2.5.2 Measures'!$C:$W,8,FALSE)&lt;&gt;"")*AND(VLOOKUP($A1756,'V2.5.2 Measures'!$C:$W,8,FALSE)&lt;&gt;"TBD"),VLOOKUP($A1756,'V2.5.2 Measures'!$C:$W,8,FALSE),"N/A")</f>
        <v>No</v>
      </c>
      <c r="F1756" s="7" t="str">
        <f>IF((VLOOKUP($A1756,'V2.5.2 Measures'!$C:$W,9,FALSE)&lt;&gt;"")*AND(VLOOKUP($A1756,'V2.5.2 Measures'!$C:$W,9,FALSE)&lt;&gt;"TBD"),VLOOKUP($A1756,'V2.5.2 Measures'!$C:$W,9,FALSE),"N/A")</f>
        <v>N/A</v>
      </c>
      <c r="G1756" s="7" t="str">
        <f>IF((VLOOKUP($A1756,'V2.5.2 Measures'!$C:$W,10,FALSE)&lt;&gt;"")*AND(VLOOKUP($A1756,'V2.5.2 Measures'!$C:$W,10,FALSE)&lt;&gt;"TBD"),VLOOKUP($A1756,'V2.5.2 Measures'!$C:$W,10,FALSE),"N/A")</f>
        <v>N/A</v>
      </c>
      <c r="H1756" s="7">
        <f>IF(VLOOKUP($A1756,'V2.5.2 Measures'!$C:$W,14,FALSE)&lt;&gt; "", VLOOKUP($A1756,'V2.5.2 Measures'!$C:$W,14,FALSE),"N/A")</f>
        <v>0.5</v>
      </c>
      <c r="I1756" s="7">
        <f>IF(VLOOKUP($A1756,'V2.5.2 Measures'!$C:$W,15,FALSE)&lt;&gt; "", VLOOKUP($A1756,'V2.5.2 Measures'!$C:$W,15,FALSE),"N/A")</f>
        <v>0.15</v>
      </c>
      <c r="J1756" s="7" t="str">
        <f>IF(VLOOKUP($A1756,'V2.5.2 Measures'!$C:$W,16,FALSE)&lt;&gt; "", VLOOKUP($A1756,'V2.5.2 Measures'!$C:$W,16,FALSE),"N/A")</f>
        <v>N/A</v>
      </c>
      <c r="K1756" s="7" t="str">
        <f>IF(VLOOKUP($A1756,'V2.5.2 Measures'!$C:$W,17,FALSE)&lt;&gt; "", VLOOKUP($A1756,'V2.5.2 Measures'!$C:$W,17,FALSE),"N/A")</f>
        <v>N/A</v>
      </c>
      <c r="L1756" s="7" t="str">
        <f>IF(VLOOKUP($A1756,'V2.5.2 Measures'!$C:$W,18,FALSE)&lt;&gt; "", VLOOKUP($A1756,'V2.5.2 Measures'!$C:$W,18,FALSE),"N/A")</f>
        <v>Default</v>
      </c>
      <c r="M1756" s="7" t="str">
        <f>IF(VLOOKUP($A1756,'V2.5.2 Measures'!$C:$W,19,FALSE)&lt;&gt; "", VLOOKUP($A1756,'V2.5.2 Measures'!$C:$W,19,FALSE),"N/A")</f>
        <v>SAS</v>
      </c>
      <c r="N1756" s="7" t="str">
        <f>IF(VLOOKUP($A1756,'V2.5.2 Measures'!$C:$W,20,FALSE)&lt;&gt; "", VLOOKUP($A1756,'V2.5.2 Measures'!$C:$W,20,FALSE),"N/A")</f>
        <v>V1.1</v>
      </c>
      <c r="O1756" s="7" t="str">
        <f>IF(VLOOKUP($A1756,'V2.5.2 Measures'!$C:$W,21,FALSE)&lt;&gt; "", VLOOKUP($A1756,'V2.5.2 Measures'!$C:$W,21,FALSE),"N/A")</f>
        <v>V1.6</v>
      </c>
      <c r="P1756" s="7" t="e">
        <f>IF(VLOOKUP($A1756,'V2.5.2 Measures'!$C:$W,22,FALSE)&lt;&gt; "", VLOOKUP($A1756,'V2.5.2 Measures'!$C:$W,22,FALSE),"N/A")</f>
        <v>#REF!</v>
      </c>
      <c r="Q1756" s="7" t="e">
        <f>IF(VLOOKUP($A1756,'V2.5.2 Measures'!$C:$W,23,FALSE)&lt;&gt; "", VLOOKUP($A1756,'V2.5.2 Measures'!$C:$W,23,FALSE),"N/A")</f>
        <v>#REF!</v>
      </c>
      <c r="R1756" s="7" t="e">
        <f>IF(VLOOKUP($A1756,'V2.5.2 Measures'!$C:$W,24,FALSE)&lt;&gt; "", VLOOKUP($A1756,'V2.5.2 Measures'!$C:$W,24,FALSE),"N/A")</f>
        <v>#REF!</v>
      </c>
      <c r="S1756" s="7" t="e">
        <f>IF(VLOOKUP($A1756,'V2.5.2 Measures'!$C:$W,25,FALSE)&lt;&gt; "", VLOOKUP($A1756,'V2.5.2 Measures'!$C:$W,25,FALSE),"N/A")</f>
        <v>#REF!</v>
      </c>
      <c r="T1756" s="7" t="str">
        <f>IF(VLOOKUP($A1756,'V2.5.2 Measures'!$C:$W,2,FALSE)&lt;&gt; "", VLOOKUP($A1756,'V2.5.2 Measures'!$C:$W,2,FALSE),"N/A")</f>
        <v>FFS-11-022-17</v>
      </c>
      <c r="U1756" s="7" t="str">
        <f>IF(VLOOKUP($A1756,'V2.5.2 Measures'!$C:$W,3,FALSE)&lt;&gt; "", VLOOKUP($A1756,'V2.5.2 Measures'!$C:$W,3,FALSE),"N/A")</f>
        <v>% of claim lines with TYPE-OF-SERVICE = 12, 25, 26 with local service code indicator (PROCDURE-CODE = 10 - 87)</v>
      </c>
      <c r="V1756" s="7" t="e">
        <f>IF(VLOOKUP($A1756,'V2.5.2 Measures'!$C:$W,26,FALSE)&lt;&gt; "", VLOOKUP($A1756,'V2.5.2 Measures'!$C:$W,26,FALSE),"N/A")</f>
        <v>#REF!</v>
      </c>
      <c r="W1756" s="7" t="e">
        <f>IF(VLOOKUP($A1756,'V2.5.2 Measures'!$C:$W,44,FALSE)&lt;&gt; "", VLOOKUP($A1756,'V2.5.2 Measures'!$C:$W,44,FALSE),"N/A")</f>
        <v>#REF!</v>
      </c>
    </row>
    <row r="1757" spans="1:23" x14ac:dyDescent="0.35">
      <c r="A1757" s="7" t="str">
        <f>'V2.5.2 Measures'!C1220</f>
        <v>FFS11.1</v>
      </c>
      <c r="B1757" s="7" t="str">
        <f>VLOOKUP($A1757,'V2.5.2 Measures'!$C:$W,6,FALSE)</f>
        <v>S-CHIP FFS: Original, Non-Crossover, Paid Claims</v>
      </c>
      <c r="C1757" s="7" t="str">
        <f>VLOOKUP($A1757,'V2.5.2 Measures'!$C:$W,8,FALSE)</f>
        <v>No</v>
      </c>
      <c r="D1757" s="7" t="str">
        <f>IF(VLOOKUP($A1757,'V2.5.2 Measures'!$C:$W,4,FALSE)="","",VLOOKUP($A1757,'V2.5.2 Measures'!$C:$W,4,FALSE))</f>
        <v>Claims Percentage</v>
      </c>
      <c r="E1757" s="7" t="str">
        <f>IF((VLOOKUP($A1757,'V2.5.2 Measures'!$C:$W,8,FALSE)&lt;&gt;"")*AND(VLOOKUP($A1757,'V2.5.2 Measures'!$C:$W,8,FALSE)&lt;&gt;"TBD"),VLOOKUP($A1757,'V2.5.2 Measures'!$C:$W,8,FALSE),"N/A")</f>
        <v>No</v>
      </c>
      <c r="F1757" s="7" t="str">
        <f>IF((VLOOKUP($A1757,'V2.5.2 Measures'!$C:$W,9,FALSE)&lt;&gt;"")*AND(VLOOKUP($A1757,'V2.5.2 Measures'!$C:$W,9,FALSE)&lt;&gt;"TBD"),VLOOKUP($A1757,'V2.5.2 Measures'!$C:$W,9,FALSE),"N/A")</f>
        <v>N/A</v>
      </c>
      <c r="G1757" s="7" t="str">
        <f>IF((VLOOKUP($A1757,'V2.5.2 Measures'!$C:$W,10,FALSE)&lt;&gt;"")*AND(VLOOKUP($A1757,'V2.5.2 Measures'!$C:$W,10,FALSE)&lt;&gt;"TBD"),VLOOKUP($A1757,'V2.5.2 Measures'!$C:$W,10,FALSE),"N/A")</f>
        <v>N/A</v>
      </c>
      <c r="H1757" s="7">
        <f>IF(VLOOKUP($A1757,'V2.5.2 Measures'!$C:$W,14,FALSE)&lt;&gt; "", VLOOKUP($A1757,'V2.5.2 Measures'!$C:$W,14,FALSE),"N/A")</f>
        <v>0.01</v>
      </c>
      <c r="I1757" s="7">
        <f>IF(VLOOKUP($A1757,'V2.5.2 Measures'!$C:$W,15,FALSE)&lt;&gt; "", VLOOKUP($A1757,'V2.5.2 Measures'!$C:$W,15,FALSE),"N/A")</f>
        <v>0.15</v>
      </c>
      <c r="J1757" s="7" t="str">
        <f>IF(VLOOKUP($A1757,'V2.5.2 Measures'!$C:$W,16,FALSE)&lt;&gt; "", VLOOKUP($A1757,'V2.5.2 Measures'!$C:$W,16,FALSE),"N/A")</f>
        <v>N/A</v>
      </c>
      <c r="K1757" s="7" t="str">
        <f>IF(VLOOKUP($A1757,'V2.5.2 Measures'!$C:$W,17,FALSE)&lt;&gt; "", VLOOKUP($A1757,'V2.5.2 Measures'!$C:$W,17,FALSE),"N/A")</f>
        <v>N/A</v>
      </c>
      <c r="L1757" s="7" t="str">
        <f>IF(VLOOKUP($A1757,'V2.5.2 Measures'!$C:$W,18,FALSE)&lt;&gt; "", VLOOKUP($A1757,'V2.5.2 Measures'!$C:$W,18,FALSE),"N/A")</f>
        <v>Default</v>
      </c>
      <c r="M1757" s="7" t="str">
        <f>IF(VLOOKUP($A1757,'V2.5.2 Measures'!$C:$W,19,FALSE)&lt;&gt; "", VLOOKUP($A1757,'V2.5.2 Measures'!$C:$W,19,FALSE),"N/A")</f>
        <v>SAS</v>
      </c>
      <c r="N1757" s="7" t="str">
        <f>IF(VLOOKUP($A1757,'V2.5.2 Measures'!$C:$W,20,FALSE)&lt;&gt; "", VLOOKUP($A1757,'V2.5.2 Measures'!$C:$W,20,FALSE),"N/A")</f>
        <v>V1.1</v>
      </c>
      <c r="O1757" s="7" t="str">
        <f>IF(VLOOKUP($A1757,'V2.5.2 Measures'!$C:$W,21,FALSE)&lt;&gt; "", VLOOKUP($A1757,'V2.5.2 Measures'!$C:$W,21,FALSE),"N/A")</f>
        <v>V1.6</v>
      </c>
      <c r="P1757" s="7" t="e">
        <f>IF(VLOOKUP($A1757,'V2.5.2 Measures'!$C:$W,22,FALSE)&lt;&gt; "", VLOOKUP($A1757,'V2.5.2 Measures'!$C:$W,22,FALSE),"N/A")</f>
        <v>#REF!</v>
      </c>
      <c r="Q1757" s="7" t="e">
        <f>IF(VLOOKUP($A1757,'V2.5.2 Measures'!$C:$W,23,FALSE)&lt;&gt; "", VLOOKUP($A1757,'V2.5.2 Measures'!$C:$W,23,FALSE),"N/A")</f>
        <v>#REF!</v>
      </c>
      <c r="R1757" s="7" t="e">
        <f>IF(VLOOKUP($A1757,'V2.5.2 Measures'!$C:$W,24,FALSE)&lt;&gt; "", VLOOKUP($A1757,'V2.5.2 Measures'!$C:$W,24,FALSE),"N/A")</f>
        <v>#REF!</v>
      </c>
      <c r="S1757" s="7" t="e">
        <f>IF(VLOOKUP($A1757,'V2.5.2 Measures'!$C:$W,25,FALSE)&lt;&gt; "", VLOOKUP($A1757,'V2.5.2 Measures'!$C:$W,25,FALSE),"N/A")</f>
        <v>#REF!</v>
      </c>
      <c r="T1757" s="7" t="str">
        <f>IF(VLOOKUP($A1757,'V2.5.2 Measures'!$C:$W,2,FALSE)&lt;&gt; "", VLOOKUP($A1757,'V2.5.2 Measures'!$C:$W,2,FALSE),"N/A")</f>
        <v>FFS-11-023-1</v>
      </c>
      <c r="U1757" s="7" t="str">
        <f>IF(VLOOKUP($A1757,'V2.5.2 Measures'!$C:$W,3,FALSE)&lt;&gt; "", VLOOKUP($A1757,'V2.5.2 Measures'!$C:$W,3,FALSE),"N/A")</f>
        <v>% of outpatient department claim lines that have accommodation codes</v>
      </c>
      <c r="V1757" s="7" t="e">
        <f>IF(VLOOKUP($A1757,'V2.5.2 Measures'!$C:$W,26,FALSE)&lt;&gt; "", VLOOKUP($A1757,'V2.5.2 Measures'!$C:$W,26,FALSE),"N/A")</f>
        <v>#REF!</v>
      </c>
      <c r="W1757" s="7" t="e">
        <f>IF(VLOOKUP($A1757,'V2.5.2 Measures'!$C:$W,44,FALSE)&lt;&gt; "", VLOOKUP($A1757,'V2.5.2 Measures'!$C:$W,44,FALSE),"N/A")</f>
        <v>#REF!</v>
      </c>
    </row>
    <row r="1758" spans="1:23" x14ac:dyDescent="0.35">
      <c r="A1758" s="7" t="str">
        <f>'V2.5.2 Measures'!C1221</f>
        <v>FFS11.2</v>
      </c>
      <c r="B1758" s="7" t="str">
        <f>VLOOKUP($A1758,'V2.5.2 Measures'!$C:$W,6,FALSE)</f>
        <v>S-CHIP FFS: Original, Non-Crossover, Paid Claims</v>
      </c>
      <c r="C1758" s="7" t="str">
        <f>VLOOKUP($A1758,'V2.5.2 Measures'!$C:$W,8,FALSE)</f>
        <v>No</v>
      </c>
      <c r="D1758" s="7" t="str">
        <f>IF(VLOOKUP($A1758,'V2.5.2 Measures'!$C:$W,4,FALSE)="","",VLOOKUP($A1758,'V2.5.2 Measures'!$C:$W,4,FALSE))</f>
        <v>Claims Percentage</v>
      </c>
      <c r="E1758" s="7" t="str">
        <f>IF((VLOOKUP($A1758,'V2.5.2 Measures'!$C:$W,8,FALSE)&lt;&gt;"")*AND(VLOOKUP($A1758,'V2.5.2 Measures'!$C:$W,8,FALSE)&lt;&gt;"TBD"),VLOOKUP($A1758,'V2.5.2 Measures'!$C:$W,8,FALSE),"N/A")</f>
        <v>No</v>
      </c>
      <c r="F1758" s="7" t="str">
        <f>IF((VLOOKUP($A1758,'V2.5.2 Measures'!$C:$W,9,FALSE)&lt;&gt;"")*AND(VLOOKUP($A1758,'V2.5.2 Measures'!$C:$W,9,FALSE)&lt;&gt;"TBD"),VLOOKUP($A1758,'V2.5.2 Measures'!$C:$W,9,FALSE),"N/A")</f>
        <v>N/A</v>
      </c>
      <c r="G1758" s="7" t="str">
        <f>IF((VLOOKUP($A1758,'V2.5.2 Measures'!$C:$W,10,FALSE)&lt;&gt;"")*AND(VLOOKUP($A1758,'V2.5.2 Measures'!$C:$W,10,FALSE)&lt;&gt;"TBD"),VLOOKUP($A1758,'V2.5.2 Measures'!$C:$W,10,FALSE),"N/A")</f>
        <v>N/A</v>
      </c>
      <c r="H1758" s="7">
        <f>IF(VLOOKUP($A1758,'V2.5.2 Measures'!$C:$W,14,FALSE)&lt;&gt; "", VLOOKUP($A1758,'V2.5.2 Measures'!$C:$W,14,FALSE),"N/A")</f>
        <v>0.9</v>
      </c>
      <c r="I1758" s="7">
        <f>IF(VLOOKUP($A1758,'V2.5.2 Measures'!$C:$W,15,FALSE)&lt;&gt; "", VLOOKUP($A1758,'V2.5.2 Measures'!$C:$W,15,FALSE),"N/A")</f>
        <v>0.15</v>
      </c>
      <c r="J1758" s="7" t="str">
        <f>IF(VLOOKUP($A1758,'V2.5.2 Measures'!$C:$W,16,FALSE)&lt;&gt; "", VLOOKUP($A1758,'V2.5.2 Measures'!$C:$W,16,FALSE),"N/A")</f>
        <v>N/A</v>
      </c>
      <c r="K1758" s="7" t="str">
        <f>IF(VLOOKUP($A1758,'V2.5.2 Measures'!$C:$W,17,FALSE)&lt;&gt; "", VLOOKUP($A1758,'V2.5.2 Measures'!$C:$W,17,FALSE),"N/A")</f>
        <v>N/A</v>
      </c>
      <c r="L1758" s="7" t="str">
        <f>IF(VLOOKUP($A1758,'V2.5.2 Measures'!$C:$W,18,FALSE)&lt;&gt; "", VLOOKUP($A1758,'V2.5.2 Measures'!$C:$W,18,FALSE),"N/A")</f>
        <v>Default</v>
      </c>
      <c r="M1758" s="7" t="str">
        <f>IF(VLOOKUP($A1758,'V2.5.2 Measures'!$C:$W,19,FALSE)&lt;&gt; "", VLOOKUP($A1758,'V2.5.2 Measures'!$C:$W,19,FALSE),"N/A")</f>
        <v>SAS</v>
      </c>
      <c r="N1758" s="7" t="str">
        <f>IF(VLOOKUP($A1758,'V2.5.2 Measures'!$C:$W,20,FALSE)&lt;&gt; "", VLOOKUP($A1758,'V2.5.2 Measures'!$C:$W,20,FALSE),"N/A")</f>
        <v>V1.1</v>
      </c>
      <c r="O1758" s="7" t="str">
        <f>IF(VLOOKUP($A1758,'V2.5.2 Measures'!$C:$W,21,FALSE)&lt;&gt; "", VLOOKUP($A1758,'V2.5.2 Measures'!$C:$W,21,FALSE),"N/A")</f>
        <v>V1.6</v>
      </c>
      <c r="P1758" s="7" t="e">
        <f>IF(VLOOKUP($A1758,'V2.5.2 Measures'!$C:$W,22,FALSE)&lt;&gt; "", VLOOKUP($A1758,'V2.5.2 Measures'!$C:$W,22,FALSE),"N/A")</f>
        <v>#REF!</v>
      </c>
      <c r="Q1758" s="7" t="e">
        <f>IF(VLOOKUP($A1758,'V2.5.2 Measures'!$C:$W,23,FALSE)&lt;&gt; "", VLOOKUP($A1758,'V2.5.2 Measures'!$C:$W,23,FALSE),"N/A")</f>
        <v>#REF!</v>
      </c>
      <c r="R1758" s="7" t="e">
        <f>IF(VLOOKUP($A1758,'V2.5.2 Measures'!$C:$W,24,FALSE)&lt;&gt; "", VLOOKUP($A1758,'V2.5.2 Measures'!$C:$W,24,FALSE),"N/A")</f>
        <v>#REF!</v>
      </c>
      <c r="S1758" s="7" t="e">
        <f>IF(VLOOKUP($A1758,'V2.5.2 Measures'!$C:$W,25,FALSE)&lt;&gt; "", VLOOKUP($A1758,'V2.5.2 Measures'!$C:$W,25,FALSE),"N/A")</f>
        <v>#REF!</v>
      </c>
      <c r="T1758" s="7" t="str">
        <f>IF(VLOOKUP($A1758,'V2.5.2 Measures'!$C:$W,2,FALSE)&lt;&gt; "", VLOOKUP($A1758,'V2.5.2 Measures'!$C:$W,2,FALSE),"N/A")</f>
        <v>FFS-11-024-2</v>
      </c>
      <c r="U1758" s="7" t="str">
        <f>IF(VLOOKUP($A1758,'V2.5.2 Measures'!$C:$W,3,FALSE)&lt;&gt; "", VLOOKUP($A1758,'V2.5.2 Measures'!$C:$W,3,FALSE),"N/A")</f>
        <v>% of claim headers with OT-RX-CLAIM-QUANTITY-ACTUAL = 1</v>
      </c>
      <c r="V1758" s="7" t="e">
        <f>IF(VLOOKUP($A1758,'V2.5.2 Measures'!$C:$W,26,FALSE)&lt;&gt; "", VLOOKUP($A1758,'V2.5.2 Measures'!$C:$W,26,FALSE),"N/A")</f>
        <v>#REF!</v>
      </c>
      <c r="W1758" s="7" t="e">
        <f>IF(VLOOKUP($A1758,'V2.5.2 Measures'!$C:$W,44,FALSE)&lt;&gt; "", VLOOKUP($A1758,'V2.5.2 Measures'!$C:$W,44,FALSE),"N/A")</f>
        <v>#REF!</v>
      </c>
    </row>
    <row r="1759" spans="1:23" x14ac:dyDescent="0.35">
      <c r="A1759" s="7" t="str">
        <f>'V2.5.2 Measures'!C1222</f>
        <v>FFS12.5</v>
      </c>
      <c r="B1759" s="7" t="str">
        <f>VLOOKUP($A1759,'V2.5.2 Measures'!$C:$W,6,FALSE)</f>
        <v>S-CHIP FFS: Original, Crossover, Paid Claims</v>
      </c>
      <c r="C1759" s="7" t="str">
        <f>VLOOKUP($A1759,'V2.5.2 Measures'!$C:$W,8,FALSE)</f>
        <v>No</v>
      </c>
      <c r="D1759" s="7" t="str">
        <f>IF(VLOOKUP($A1759,'V2.5.2 Measures'!$C:$W,4,FALSE)="","",VLOOKUP($A1759,'V2.5.2 Measures'!$C:$W,4,FALSE))</f>
        <v>Count</v>
      </c>
      <c r="E1759" s="7" t="str">
        <f>IF((VLOOKUP($A1759,'V2.5.2 Measures'!$C:$W,8,FALSE)&lt;&gt;"")*AND(VLOOKUP($A1759,'V2.5.2 Measures'!$C:$W,8,FALSE)&lt;&gt;"TBD"),VLOOKUP($A1759,'V2.5.2 Measures'!$C:$W,8,FALSE),"N/A")</f>
        <v>No</v>
      </c>
      <c r="F1759" s="7" t="str">
        <f>IF((VLOOKUP($A1759,'V2.5.2 Measures'!$C:$W,9,FALSE)&lt;&gt;"")*AND(VLOOKUP($A1759,'V2.5.2 Measures'!$C:$W,9,FALSE)&lt;&gt;"TBD"),VLOOKUP($A1759,'V2.5.2 Measures'!$C:$W,9,FALSE),"N/A")</f>
        <v>N/A</v>
      </c>
      <c r="G1759" s="7" t="str">
        <f>IF((VLOOKUP($A1759,'V2.5.2 Measures'!$C:$W,10,FALSE)&lt;&gt;"")*AND(VLOOKUP($A1759,'V2.5.2 Measures'!$C:$W,10,FALSE)&lt;&gt;"TBD"),VLOOKUP($A1759,'V2.5.2 Measures'!$C:$W,10,FALSE),"N/A")</f>
        <v>N/A</v>
      </c>
      <c r="H1759" s="7" t="str">
        <f>IF(VLOOKUP($A1759,'V2.5.2 Measures'!$C:$W,14,FALSE)&lt;&gt; "", VLOOKUP($A1759,'V2.5.2 Measures'!$C:$W,14,FALSE),"N/A")</f>
        <v>N/A</v>
      </c>
      <c r="I1759" s="7">
        <f>IF(VLOOKUP($A1759,'V2.5.2 Measures'!$C:$W,15,FALSE)&lt;&gt; "", VLOOKUP($A1759,'V2.5.2 Measures'!$C:$W,15,FALSE),"N/A")</f>
        <v>0.5</v>
      </c>
      <c r="J1759" s="7" t="str">
        <f>IF(VLOOKUP($A1759,'V2.5.2 Measures'!$C:$W,16,FALSE)&lt;&gt; "", VLOOKUP($A1759,'V2.5.2 Measures'!$C:$W,16,FALSE),"N/A")</f>
        <v>N/A</v>
      </c>
      <c r="K1759" s="7" t="str">
        <f>IF(VLOOKUP($A1759,'V2.5.2 Measures'!$C:$W,17,FALSE)&lt;&gt; "", VLOOKUP($A1759,'V2.5.2 Measures'!$C:$W,17,FALSE),"N/A")</f>
        <v>N/A</v>
      </c>
      <c r="L1759" s="7" t="str">
        <f>IF(VLOOKUP($A1759,'V2.5.2 Measures'!$C:$W,18,FALSE)&lt;&gt; "", VLOOKUP($A1759,'V2.5.2 Measures'!$C:$W,18,FALSE),"N/A")</f>
        <v>Default</v>
      </c>
      <c r="M1759" s="7" t="str">
        <f>IF(VLOOKUP($A1759,'V2.5.2 Measures'!$C:$W,19,FALSE)&lt;&gt; "", VLOOKUP($A1759,'V2.5.2 Measures'!$C:$W,19,FALSE),"N/A")</f>
        <v>SAS</v>
      </c>
      <c r="N1759" s="7" t="str">
        <f>IF(VLOOKUP($A1759,'V2.5.2 Measures'!$C:$W,20,FALSE)&lt;&gt; "", VLOOKUP($A1759,'V2.5.2 Measures'!$C:$W,20,FALSE),"N/A")</f>
        <v>V1.1</v>
      </c>
      <c r="O1759" s="7" t="str">
        <f>IF(VLOOKUP($A1759,'V2.5.2 Measures'!$C:$W,21,FALSE)&lt;&gt; "", VLOOKUP($A1759,'V2.5.2 Measures'!$C:$W,21,FALSE),"N/A")</f>
        <v>V1.1</v>
      </c>
      <c r="P1759" s="7" t="e">
        <f>IF(VLOOKUP($A1759,'V2.5.2 Measures'!$C:$W,22,FALSE)&lt;&gt; "", VLOOKUP($A1759,'V2.5.2 Measures'!$C:$W,22,FALSE),"N/A")</f>
        <v>#REF!</v>
      </c>
      <c r="Q1759" s="7" t="e">
        <f>IF(VLOOKUP($A1759,'V2.5.2 Measures'!$C:$W,23,FALSE)&lt;&gt; "", VLOOKUP($A1759,'V2.5.2 Measures'!$C:$W,23,FALSE),"N/A")</f>
        <v>#REF!</v>
      </c>
      <c r="R1759" s="7" t="e">
        <f>IF(VLOOKUP($A1759,'V2.5.2 Measures'!$C:$W,24,FALSE)&lt;&gt; "", VLOOKUP($A1759,'V2.5.2 Measures'!$C:$W,24,FALSE),"N/A")</f>
        <v>#REF!</v>
      </c>
      <c r="S1759" s="7" t="e">
        <f>IF(VLOOKUP($A1759,'V2.5.2 Measures'!$C:$W,25,FALSE)&lt;&gt; "", VLOOKUP($A1759,'V2.5.2 Measures'!$C:$W,25,FALSE),"N/A")</f>
        <v>#REF!</v>
      </c>
      <c r="T1759" s="7" t="str">
        <f>IF(VLOOKUP($A1759,'V2.5.2 Measures'!$C:$W,2,FALSE)&lt;&gt; "", VLOOKUP($A1759,'V2.5.2 Measures'!$C:$W,2,FALSE),"N/A")</f>
        <v>FFS-12-001-5</v>
      </c>
      <c r="U1759" s="7" t="str">
        <f>IF(VLOOKUP($A1759,'V2.5.2 Measures'!$C:$W,3,FALSE)&lt;&gt; "", VLOOKUP($A1759,'V2.5.2 Measures'!$C:$W,3,FALSE),"N/A")</f>
        <v>Total # of crossover claim lines</v>
      </c>
      <c r="V1759" s="7" t="e">
        <f>IF(VLOOKUP($A1759,'V2.5.2 Measures'!$C:$W,26,FALSE)&lt;&gt; "", VLOOKUP($A1759,'V2.5.2 Measures'!$C:$W,26,FALSE),"N/A")</f>
        <v>#REF!</v>
      </c>
      <c r="W1759" s="7" t="e">
        <f>IF(VLOOKUP($A1759,'V2.5.2 Measures'!$C:$W,44,FALSE)&lt;&gt; "", VLOOKUP($A1759,'V2.5.2 Measures'!$C:$W,44,FALSE),"N/A")</f>
        <v>#REF!</v>
      </c>
    </row>
    <row r="1760" spans="1:23" x14ac:dyDescent="0.35">
      <c r="A1760" s="7" t="str">
        <f>'V2.5.2 Measures'!C1223</f>
        <v>FFS12.1</v>
      </c>
      <c r="B1760" s="7" t="str">
        <f>VLOOKUP($A1760,'V2.5.2 Measures'!$C:$W,6,FALSE)</f>
        <v>S-CHIP FFS: Original, Crossover, Paid Claims</v>
      </c>
      <c r="C1760" s="7" t="str">
        <f>VLOOKUP($A1760,'V2.5.2 Measures'!$C:$W,8,FALSE)</f>
        <v>No</v>
      </c>
      <c r="D1760" s="7" t="str">
        <f>IF(VLOOKUP($A1760,'V2.5.2 Measures'!$C:$W,4,FALSE)="","",VLOOKUP($A1760,'V2.5.2 Measures'!$C:$W,4,FALSE))</f>
        <v>Claims Percentage</v>
      </c>
      <c r="E1760" s="7" t="str">
        <f>IF((VLOOKUP($A1760,'V2.5.2 Measures'!$C:$W,8,FALSE)&lt;&gt;"")*AND(VLOOKUP($A1760,'V2.5.2 Measures'!$C:$W,8,FALSE)&lt;&gt;"TBD"),VLOOKUP($A1760,'V2.5.2 Measures'!$C:$W,8,FALSE),"N/A")</f>
        <v>No</v>
      </c>
      <c r="F1760" s="7" t="str">
        <f>IF((VLOOKUP($A1760,'V2.5.2 Measures'!$C:$W,9,FALSE)&lt;&gt;"")*AND(VLOOKUP($A1760,'V2.5.2 Measures'!$C:$W,9,FALSE)&lt;&gt;"TBD"),VLOOKUP($A1760,'V2.5.2 Measures'!$C:$W,9,FALSE),"N/A")</f>
        <v>N/A</v>
      </c>
      <c r="G1760" s="7" t="str">
        <f>IF((VLOOKUP($A1760,'V2.5.2 Measures'!$C:$W,10,FALSE)&lt;&gt;"")*AND(VLOOKUP($A1760,'V2.5.2 Measures'!$C:$W,10,FALSE)&lt;&gt;"TBD"),VLOOKUP($A1760,'V2.5.2 Measures'!$C:$W,10,FALSE),"N/A")</f>
        <v>N/A</v>
      </c>
      <c r="H1760" s="7">
        <f>IF(VLOOKUP($A1760,'V2.5.2 Measures'!$C:$W,14,FALSE)&lt;&gt; "", VLOOKUP($A1760,'V2.5.2 Measures'!$C:$W,14,FALSE),"N/A")</f>
        <v>1</v>
      </c>
      <c r="I1760" s="7">
        <f>IF(VLOOKUP($A1760,'V2.5.2 Measures'!$C:$W,15,FALSE)&lt;&gt; "", VLOOKUP($A1760,'V2.5.2 Measures'!$C:$W,15,FALSE),"N/A")</f>
        <v>0.15</v>
      </c>
      <c r="J1760" s="7" t="str">
        <f>IF(VLOOKUP($A1760,'V2.5.2 Measures'!$C:$W,16,FALSE)&lt;&gt; "", VLOOKUP($A1760,'V2.5.2 Measures'!$C:$W,16,FALSE),"N/A")</f>
        <v>N/A</v>
      </c>
      <c r="K1760" s="7" t="str">
        <f>IF(VLOOKUP($A1760,'V2.5.2 Measures'!$C:$W,17,FALSE)&lt;&gt; "", VLOOKUP($A1760,'V2.5.2 Measures'!$C:$W,17,FALSE),"N/A")</f>
        <v>N/A</v>
      </c>
      <c r="L1760" s="7" t="str">
        <f>IF(VLOOKUP($A1760,'V2.5.2 Measures'!$C:$W,18,FALSE)&lt;&gt; "", VLOOKUP($A1760,'V2.5.2 Measures'!$C:$W,18,FALSE),"N/A")</f>
        <v>Default</v>
      </c>
      <c r="M1760" s="7" t="str">
        <f>IF(VLOOKUP($A1760,'V2.5.2 Measures'!$C:$W,19,FALSE)&lt;&gt; "", VLOOKUP($A1760,'V2.5.2 Measures'!$C:$W,19,FALSE),"N/A")</f>
        <v>SAS</v>
      </c>
      <c r="N1760" s="7" t="str">
        <f>IF(VLOOKUP($A1760,'V2.5.2 Measures'!$C:$W,20,FALSE)&lt;&gt; "", VLOOKUP($A1760,'V2.5.2 Measures'!$C:$W,20,FALSE),"N/A")</f>
        <v>V1.1</v>
      </c>
      <c r="O1760" s="7" t="str">
        <f>IF(VLOOKUP($A1760,'V2.5.2 Measures'!$C:$W,21,FALSE)&lt;&gt; "", VLOOKUP($A1760,'V2.5.2 Measures'!$C:$W,21,FALSE),"N/A")</f>
        <v>V1.2</v>
      </c>
      <c r="P1760" s="7" t="e">
        <f>IF(VLOOKUP($A1760,'V2.5.2 Measures'!$C:$W,22,FALSE)&lt;&gt; "", VLOOKUP($A1760,'V2.5.2 Measures'!$C:$W,22,FALSE),"N/A")</f>
        <v>#REF!</v>
      </c>
      <c r="Q1760" s="7" t="e">
        <f>IF(VLOOKUP($A1760,'V2.5.2 Measures'!$C:$W,23,FALSE)&lt;&gt; "", VLOOKUP($A1760,'V2.5.2 Measures'!$C:$W,23,FALSE),"N/A")</f>
        <v>#REF!</v>
      </c>
      <c r="R1760" s="7" t="e">
        <f>IF(VLOOKUP($A1760,'V2.5.2 Measures'!$C:$W,24,FALSE)&lt;&gt; "", VLOOKUP($A1760,'V2.5.2 Measures'!$C:$W,24,FALSE),"N/A")</f>
        <v>#REF!</v>
      </c>
      <c r="S1760" s="7" t="e">
        <f>IF(VLOOKUP($A1760,'V2.5.2 Measures'!$C:$W,25,FALSE)&lt;&gt; "", VLOOKUP($A1760,'V2.5.2 Measures'!$C:$W,25,FALSE),"N/A")</f>
        <v>#REF!</v>
      </c>
      <c r="T1760" s="7" t="str">
        <f>IF(VLOOKUP($A1760,'V2.5.2 Measures'!$C:$W,2,FALSE)&lt;&gt; "", VLOOKUP($A1760,'V2.5.2 Measures'!$C:$W,2,FALSE),"N/A")</f>
        <v>FFS-12-002-1</v>
      </c>
      <c r="U1760" s="7" t="str">
        <f>IF(VLOOKUP($A1760,'V2.5.2 Measures'!$C:$W,3,FALSE)&lt;&gt; "", VLOOKUP($A1760,'V2.5.2 Measures'!$C:$W,3,FALSE),"N/A")</f>
        <v>% of claim lines with Procedure Code Flag (Medicaid Paid Amount &gt; $0)</v>
      </c>
      <c r="V1760" s="7" t="e">
        <f>IF(VLOOKUP($A1760,'V2.5.2 Measures'!$C:$W,26,FALSE)&lt;&gt; "", VLOOKUP($A1760,'V2.5.2 Measures'!$C:$W,26,FALSE),"N/A")</f>
        <v>#REF!</v>
      </c>
      <c r="W1760" s="7" t="e">
        <f>IF(VLOOKUP($A1760,'V2.5.2 Measures'!$C:$W,44,FALSE)&lt;&gt; "", VLOOKUP($A1760,'V2.5.2 Measures'!$C:$W,44,FALSE),"N/A")</f>
        <v>#REF!</v>
      </c>
    </row>
    <row r="1761" spans="1:23" x14ac:dyDescent="0.35">
      <c r="A1761" s="7" t="str">
        <f>'V2.5.2 Measures'!C1224</f>
        <v>FFS12.2</v>
      </c>
      <c r="B1761" s="7" t="str">
        <f>VLOOKUP($A1761,'V2.5.2 Measures'!$C:$W,6,FALSE)</f>
        <v>S-CHIP FFS: Original, Crossover, Paid Claims</v>
      </c>
      <c r="C1761" s="7" t="str">
        <f>VLOOKUP($A1761,'V2.5.2 Measures'!$C:$W,8,FALSE)</f>
        <v>No</v>
      </c>
      <c r="D1761" s="7" t="str">
        <f>IF(VLOOKUP($A1761,'V2.5.2 Measures'!$C:$W,4,FALSE)="","",VLOOKUP($A1761,'V2.5.2 Measures'!$C:$W,4,FALSE))</f>
        <v>Claims Percentage</v>
      </c>
      <c r="E1761" s="7" t="str">
        <f>IF((VLOOKUP($A1761,'V2.5.2 Measures'!$C:$W,8,FALSE)&lt;&gt;"")*AND(VLOOKUP($A1761,'V2.5.2 Measures'!$C:$W,8,FALSE)&lt;&gt;"TBD"),VLOOKUP($A1761,'V2.5.2 Measures'!$C:$W,8,FALSE),"N/A")</f>
        <v>No</v>
      </c>
      <c r="F1761" s="7" t="str">
        <f>IF((VLOOKUP($A1761,'V2.5.2 Measures'!$C:$W,9,FALSE)&lt;&gt;"")*AND(VLOOKUP($A1761,'V2.5.2 Measures'!$C:$W,9,FALSE)&lt;&gt;"TBD"),VLOOKUP($A1761,'V2.5.2 Measures'!$C:$W,9,FALSE),"N/A")</f>
        <v>N/A</v>
      </c>
      <c r="G1761" s="7" t="str">
        <f>IF((VLOOKUP($A1761,'V2.5.2 Measures'!$C:$W,10,FALSE)&lt;&gt;"")*AND(VLOOKUP($A1761,'V2.5.2 Measures'!$C:$W,10,FALSE)&lt;&gt;"TBD"),VLOOKUP($A1761,'V2.5.2 Measures'!$C:$W,10,FALSE),"N/A")</f>
        <v>N/A</v>
      </c>
      <c r="H1761" s="7">
        <f>IF(VLOOKUP($A1761,'V2.5.2 Measures'!$C:$W,14,FALSE)&lt;&gt; "", VLOOKUP($A1761,'V2.5.2 Measures'!$C:$W,14,FALSE),"N/A")</f>
        <v>0.25</v>
      </c>
      <c r="I1761" s="7">
        <f>IF(VLOOKUP($A1761,'V2.5.2 Measures'!$C:$W,15,FALSE)&lt;&gt; "", VLOOKUP($A1761,'V2.5.2 Measures'!$C:$W,15,FALSE),"N/A")</f>
        <v>0.2</v>
      </c>
      <c r="J1761" s="7" t="str">
        <f>IF(VLOOKUP($A1761,'V2.5.2 Measures'!$C:$W,16,FALSE)&lt;&gt; "", VLOOKUP($A1761,'V2.5.2 Measures'!$C:$W,16,FALSE),"N/A")</f>
        <v>N/A</v>
      </c>
      <c r="K1761" s="7" t="str">
        <f>IF(VLOOKUP($A1761,'V2.5.2 Measures'!$C:$W,17,FALSE)&lt;&gt; "", VLOOKUP($A1761,'V2.5.2 Measures'!$C:$W,17,FALSE),"N/A")</f>
        <v>N/A</v>
      </c>
      <c r="L1761" s="7" t="str">
        <f>IF(VLOOKUP($A1761,'V2.5.2 Measures'!$C:$W,18,FALSE)&lt;&gt; "", VLOOKUP($A1761,'V2.5.2 Measures'!$C:$W,18,FALSE),"N/A")</f>
        <v>Default</v>
      </c>
      <c r="M1761" s="7" t="str">
        <f>IF(VLOOKUP($A1761,'V2.5.2 Measures'!$C:$W,19,FALSE)&lt;&gt; "", VLOOKUP($A1761,'V2.5.2 Measures'!$C:$W,19,FALSE),"N/A")</f>
        <v>SAS</v>
      </c>
      <c r="N1761" s="7" t="str">
        <f>IF(VLOOKUP($A1761,'V2.5.2 Measures'!$C:$W,20,FALSE)&lt;&gt; "", VLOOKUP($A1761,'V2.5.2 Measures'!$C:$W,20,FALSE),"N/A")</f>
        <v>V1.1</v>
      </c>
      <c r="O1761" s="7" t="str">
        <f>IF(VLOOKUP($A1761,'V2.5.2 Measures'!$C:$W,21,FALSE)&lt;&gt; "", VLOOKUP($A1761,'V2.5.2 Measures'!$C:$W,21,FALSE),"N/A")</f>
        <v>V1.2</v>
      </c>
      <c r="P1761" s="7" t="e">
        <f>IF(VLOOKUP($A1761,'V2.5.2 Measures'!$C:$W,22,FALSE)&lt;&gt; "", VLOOKUP($A1761,'V2.5.2 Measures'!$C:$W,22,FALSE),"N/A")</f>
        <v>#REF!</v>
      </c>
      <c r="Q1761" s="7" t="e">
        <f>IF(VLOOKUP($A1761,'V2.5.2 Measures'!$C:$W,23,FALSE)&lt;&gt; "", VLOOKUP($A1761,'V2.5.2 Measures'!$C:$W,23,FALSE),"N/A")</f>
        <v>#REF!</v>
      </c>
      <c r="R1761" s="7" t="e">
        <f>IF(VLOOKUP($A1761,'V2.5.2 Measures'!$C:$W,24,FALSE)&lt;&gt; "", VLOOKUP($A1761,'V2.5.2 Measures'!$C:$W,24,FALSE),"N/A")</f>
        <v>#REF!</v>
      </c>
      <c r="S1761" s="7" t="e">
        <f>IF(VLOOKUP($A1761,'V2.5.2 Measures'!$C:$W,25,FALSE)&lt;&gt; "", VLOOKUP($A1761,'V2.5.2 Measures'!$C:$W,25,FALSE),"N/A")</f>
        <v>#REF!</v>
      </c>
      <c r="T1761" s="7" t="str">
        <f>IF(VLOOKUP($A1761,'V2.5.2 Measures'!$C:$W,2,FALSE)&lt;&gt; "", VLOOKUP($A1761,'V2.5.2 Measures'!$C:$W,2,FALSE),"N/A")</f>
        <v>FFS-12-003-2</v>
      </c>
      <c r="U1761" s="7" t="str">
        <f>IF(VLOOKUP($A1761,'V2.5.2 Measures'!$C:$W,3,FALSE)&lt;&gt; "", VLOOKUP($A1761,'V2.5.2 Measures'!$C:$W,3,FALSE),"N/A")</f>
        <v>% of claim lines with TYPE-OF-SERVICE = 12, 2, 61 with ER Place of Service (Medicaid Paid Amount &gt; $0)</v>
      </c>
      <c r="V1761" s="7" t="e">
        <f>IF(VLOOKUP($A1761,'V2.5.2 Measures'!$C:$W,26,FALSE)&lt;&gt; "", VLOOKUP($A1761,'V2.5.2 Measures'!$C:$W,26,FALSE),"N/A")</f>
        <v>#REF!</v>
      </c>
      <c r="W1761" s="7" t="e">
        <f>IF(VLOOKUP($A1761,'V2.5.2 Measures'!$C:$W,44,FALSE)&lt;&gt; "", VLOOKUP($A1761,'V2.5.2 Measures'!$C:$W,44,FALSE),"N/A")</f>
        <v>#REF!</v>
      </c>
    </row>
    <row r="1762" spans="1:23" x14ac:dyDescent="0.35">
      <c r="A1762" s="7" t="str">
        <f>'V2.5.2 Measures'!C1225</f>
        <v>FFS12.4</v>
      </c>
      <c r="B1762" s="7" t="str">
        <f>VLOOKUP($A1762,'V2.5.2 Measures'!$C:$W,6,FALSE)</f>
        <v>S-CHIP FFS: Original, Crossover, Paid Claims</v>
      </c>
      <c r="C1762" s="7" t="str">
        <f>VLOOKUP($A1762,'V2.5.2 Measures'!$C:$W,8,FALSE)</f>
        <v>No</v>
      </c>
      <c r="D1762" s="7" t="str">
        <f>IF(VLOOKUP($A1762,'V2.5.2 Measures'!$C:$W,4,FALSE)="","",VLOOKUP($A1762,'V2.5.2 Measures'!$C:$W,4,FALSE))</f>
        <v>Claims Percentage</v>
      </c>
      <c r="E1762" s="7" t="str">
        <f>IF((VLOOKUP($A1762,'V2.5.2 Measures'!$C:$W,8,FALSE)&lt;&gt;"")*AND(VLOOKUP($A1762,'V2.5.2 Measures'!$C:$W,8,FALSE)&lt;&gt;"TBD"),VLOOKUP($A1762,'V2.5.2 Measures'!$C:$W,8,FALSE),"N/A")</f>
        <v>No</v>
      </c>
      <c r="F1762" s="7" t="str">
        <f>IF((VLOOKUP($A1762,'V2.5.2 Measures'!$C:$W,9,FALSE)&lt;&gt;"")*AND(VLOOKUP($A1762,'V2.5.2 Measures'!$C:$W,9,FALSE)&lt;&gt;"TBD"),VLOOKUP($A1762,'V2.5.2 Measures'!$C:$W,9,FALSE),"N/A")</f>
        <v>N/A</v>
      </c>
      <c r="G1762" s="7" t="str">
        <f>IF((VLOOKUP($A1762,'V2.5.2 Measures'!$C:$W,10,FALSE)&lt;&gt;"")*AND(VLOOKUP($A1762,'V2.5.2 Measures'!$C:$W,10,FALSE)&lt;&gt;"TBD"),VLOOKUP($A1762,'V2.5.2 Measures'!$C:$W,10,FALSE),"N/A")</f>
        <v>N/A</v>
      </c>
      <c r="H1762" s="7">
        <f>IF(VLOOKUP($A1762,'V2.5.2 Measures'!$C:$W,14,FALSE)&lt;&gt; "", VLOOKUP($A1762,'V2.5.2 Measures'!$C:$W,14,FALSE),"N/A")</f>
        <v>0.9</v>
      </c>
      <c r="I1762" s="7">
        <f>IF(VLOOKUP($A1762,'V2.5.2 Measures'!$C:$W,15,FALSE)&lt;&gt; "", VLOOKUP($A1762,'V2.5.2 Measures'!$C:$W,15,FALSE),"N/A")</f>
        <v>0.1</v>
      </c>
      <c r="J1762" s="7" t="str">
        <f>IF(VLOOKUP($A1762,'V2.5.2 Measures'!$C:$W,16,FALSE)&lt;&gt; "", VLOOKUP($A1762,'V2.5.2 Measures'!$C:$W,16,FALSE),"N/A")</f>
        <v>N/A</v>
      </c>
      <c r="K1762" s="7" t="str">
        <f>IF(VLOOKUP($A1762,'V2.5.2 Measures'!$C:$W,17,FALSE)&lt;&gt; "", VLOOKUP($A1762,'V2.5.2 Measures'!$C:$W,17,FALSE),"N/A")</f>
        <v>N/A</v>
      </c>
      <c r="L1762" s="7" t="str">
        <f>IF(VLOOKUP($A1762,'V2.5.2 Measures'!$C:$W,18,FALSE)&lt;&gt; "", VLOOKUP($A1762,'V2.5.2 Measures'!$C:$W,18,FALSE),"N/A")</f>
        <v>Default</v>
      </c>
      <c r="M1762" s="7" t="str">
        <f>IF(VLOOKUP($A1762,'V2.5.2 Measures'!$C:$W,19,FALSE)&lt;&gt; "", VLOOKUP($A1762,'V2.5.2 Measures'!$C:$W,19,FALSE),"N/A")</f>
        <v>SAS</v>
      </c>
      <c r="N1762" s="7" t="str">
        <f>IF(VLOOKUP($A1762,'V2.5.2 Measures'!$C:$W,20,FALSE)&lt;&gt; "", VLOOKUP($A1762,'V2.5.2 Measures'!$C:$W,20,FALSE),"N/A")</f>
        <v>V1.1</v>
      </c>
      <c r="O1762" s="7" t="str">
        <f>IF(VLOOKUP($A1762,'V2.5.2 Measures'!$C:$W,21,FALSE)&lt;&gt; "", VLOOKUP($A1762,'V2.5.2 Measures'!$C:$W,21,FALSE),"N/A")</f>
        <v>V1.1</v>
      </c>
      <c r="P1762" s="7" t="e">
        <f>IF(VLOOKUP($A1762,'V2.5.2 Measures'!$C:$W,22,FALSE)&lt;&gt; "", VLOOKUP($A1762,'V2.5.2 Measures'!$C:$W,22,FALSE),"N/A")</f>
        <v>#REF!</v>
      </c>
      <c r="Q1762" s="7" t="e">
        <f>IF(VLOOKUP($A1762,'V2.5.2 Measures'!$C:$W,23,FALSE)&lt;&gt; "", VLOOKUP($A1762,'V2.5.2 Measures'!$C:$W,23,FALSE),"N/A")</f>
        <v>#REF!</v>
      </c>
      <c r="R1762" s="7" t="e">
        <f>IF(VLOOKUP($A1762,'V2.5.2 Measures'!$C:$W,24,FALSE)&lt;&gt; "", VLOOKUP($A1762,'V2.5.2 Measures'!$C:$W,24,FALSE),"N/A")</f>
        <v>#REF!</v>
      </c>
      <c r="S1762" s="7" t="e">
        <f>IF(VLOOKUP($A1762,'V2.5.2 Measures'!$C:$W,25,FALSE)&lt;&gt; "", VLOOKUP($A1762,'V2.5.2 Measures'!$C:$W,25,FALSE),"N/A")</f>
        <v>#REF!</v>
      </c>
      <c r="T1762" s="7" t="str">
        <f>IF(VLOOKUP($A1762,'V2.5.2 Measures'!$C:$W,2,FALSE)&lt;&gt; "", VLOOKUP($A1762,'V2.5.2 Measures'!$C:$W,2,FALSE),"N/A")</f>
        <v>FFS-12-004-4</v>
      </c>
      <c r="U1762" s="7" t="str">
        <f>IF(VLOOKUP($A1762,'V2.5.2 Measures'!$C:$W,3,FALSE)&lt;&gt; "", VLOOKUP($A1762,'V2.5.2 Measures'!$C:$W,3,FALSE),"N/A")</f>
        <v>% of claim lines with office Place of Service (Medicaid Paid Amount &gt; $0)</v>
      </c>
      <c r="V1762" s="7" t="e">
        <f>IF(VLOOKUP($A1762,'V2.5.2 Measures'!$C:$W,26,FALSE)&lt;&gt; "", VLOOKUP($A1762,'V2.5.2 Measures'!$C:$W,26,FALSE),"N/A")</f>
        <v>#REF!</v>
      </c>
      <c r="W1762" s="7" t="e">
        <f>IF(VLOOKUP($A1762,'V2.5.2 Measures'!$C:$W,44,FALSE)&lt;&gt; "", VLOOKUP($A1762,'V2.5.2 Measures'!$C:$W,44,FALSE),"N/A")</f>
        <v>#REF!</v>
      </c>
    </row>
    <row r="1763" spans="1:23" x14ac:dyDescent="0.35">
      <c r="A1763" s="7" t="str">
        <f>'V2.5.2 Measures'!C1226</f>
        <v>FFS12.3</v>
      </c>
      <c r="B1763" s="7" t="str">
        <f>VLOOKUP($A1763,'V2.5.2 Measures'!$C:$W,6,FALSE)</f>
        <v>S-CHIP FFS: Original, Crossover, Paid Claims</v>
      </c>
      <c r="C1763" s="7" t="str">
        <f>VLOOKUP($A1763,'V2.5.2 Measures'!$C:$W,8,FALSE)</f>
        <v>No</v>
      </c>
      <c r="D1763" s="7" t="str">
        <f>IF(VLOOKUP($A1763,'V2.5.2 Measures'!$C:$W,4,FALSE)="","",VLOOKUP($A1763,'V2.5.2 Measures'!$C:$W,4,FALSE))</f>
        <v>Claims Percentage</v>
      </c>
      <c r="E1763" s="7" t="str">
        <f>IF((VLOOKUP($A1763,'V2.5.2 Measures'!$C:$W,8,FALSE)&lt;&gt;"")*AND(VLOOKUP($A1763,'V2.5.2 Measures'!$C:$W,8,FALSE)&lt;&gt;"TBD"),VLOOKUP($A1763,'V2.5.2 Measures'!$C:$W,8,FALSE),"N/A")</f>
        <v>No</v>
      </c>
      <c r="F1763" s="7" t="str">
        <f>IF((VLOOKUP($A1763,'V2.5.2 Measures'!$C:$W,9,FALSE)&lt;&gt;"")*AND(VLOOKUP($A1763,'V2.5.2 Measures'!$C:$W,9,FALSE)&lt;&gt;"TBD"),VLOOKUP($A1763,'V2.5.2 Measures'!$C:$W,9,FALSE),"N/A")</f>
        <v>N/A</v>
      </c>
      <c r="G1763" s="7" t="str">
        <f>IF((VLOOKUP($A1763,'V2.5.2 Measures'!$C:$W,10,FALSE)&lt;&gt;"")*AND(VLOOKUP($A1763,'V2.5.2 Measures'!$C:$W,10,FALSE)&lt;&gt;"TBD"),VLOOKUP($A1763,'V2.5.2 Measures'!$C:$W,10,FALSE),"N/A")</f>
        <v>N/A</v>
      </c>
      <c r="H1763" s="7" t="str">
        <f>IF(VLOOKUP($A1763,'V2.5.2 Measures'!$C:$W,14,FALSE)&lt;&gt; "", VLOOKUP($A1763,'V2.5.2 Measures'!$C:$W,14,FALSE),"N/A")</f>
        <v>N/A</v>
      </c>
      <c r="I1763" s="7">
        <f>IF(VLOOKUP($A1763,'V2.5.2 Measures'!$C:$W,15,FALSE)&lt;&gt; "", VLOOKUP($A1763,'V2.5.2 Measures'!$C:$W,15,FALSE),"N/A")</f>
        <v>0.1</v>
      </c>
      <c r="J1763" s="7" t="str">
        <f>IF(VLOOKUP($A1763,'V2.5.2 Measures'!$C:$W,16,FALSE)&lt;&gt; "", VLOOKUP($A1763,'V2.5.2 Measures'!$C:$W,16,FALSE),"N/A")</f>
        <v>N/A</v>
      </c>
      <c r="K1763" s="7" t="str">
        <f>IF(VLOOKUP($A1763,'V2.5.2 Measures'!$C:$W,17,FALSE)&lt;&gt; "", VLOOKUP($A1763,'V2.5.2 Measures'!$C:$W,17,FALSE),"N/A")</f>
        <v>N/A</v>
      </c>
      <c r="L1763" s="7" t="str">
        <f>IF(VLOOKUP($A1763,'V2.5.2 Measures'!$C:$W,18,FALSE)&lt;&gt; "", VLOOKUP($A1763,'V2.5.2 Measures'!$C:$W,18,FALSE),"N/A")</f>
        <v>Default</v>
      </c>
      <c r="M1763" s="7" t="str">
        <f>IF(VLOOKUP($A1763,'V2.5.2 Measures'!$C:$W,19,FALSE)&lt;&gt; "", VLOOKUP($A1763,'V2.5.2 Measures'!$C:$W,19,FALSE),"N/A")</f>
        <v>SAS</v>
      </c>
      <c r="N1763" s="7" t="str">
        <f>IF(VLOOKUP($A1763,'V2.5.2 Measures'!$C:$W,20,FALSE)&lt;&gt; "", VLOOKUP($A1763,'V2.5.2 Measures'!$C:$W,20,FALSE),"N/A")</f>
        <v>V1.1</v>
      </c>
      <c r="O1763" s="7" t="str">
        <f>IF(VLOOKUP($A1763,'V2.5.2 Measures'!$C:$W,21,FALSE)&lt;&gt; "", VLOOKUP($A1763,'V2.5.2 Measures'!$C:$W,21,FALSE),"N/A")</f>
        <v>V1.2</v>
      </c>
      <c r="P1763" s="7" t="e">
        <f>IF(VLOOKUP($A1763,'V2.5.2 Measures'!$C:$W,22,FALSE)&lt;&gt; "", VLOOKUP($A1763,'V2.5.2 Measures'!$C:$W,22,FALSE),"N/A")</f>
        <v>#REF!</v>
      </c>
      <c r="Q1763" s="7" t="e">
        <f>IF(VLOOKUP($A1763,'V2.5.2 Measures'!$C:$W,23,FALSE)&lt;&gt; "", VLOOKUP($A1763,'V2.5.2 Measures'!$C:$W,23,FALSE),"N/A")</f>
        <v>#REF!</v>
      </c>
      <c r="R1763" s="7" t="e">
        <f>IF(VLOOKUP($A1763,'V2.5.2 Measures'!$C:$W,24,FALSE)&lt;&gt; "", VLOOKUP($A1763,'V2.5.2 Measures'!$C:$W,24,FALSE),"N/A")</f>
        <v>#REF!</v>
      </c>
      <c r="S1763" s="7" t="e">
        <f>IF(VLOOKUP($A1763,'V2.5.2 Measures'!$C:$W,25,FALSE)&lt;&gt; "", VLOOKUP($A1763,'V2.5.2 Measures'!$C:$W,25,FALSE),"N/A")</f>
        <v>#REF!</v>
      </c>
      <c r="T1763" s="7" t="str">
        <f>IF(VLOOKUP($A1763,'V2.5.2 Measures'!$C:$W,2,FALSE)&lt;&gt; "", VLOOKUP($A1763,'V2.5.2 Measures'!$C:$W,2,FALSE),"N/A")</f>
        <v>FFS-12-005-3</v>
      </c>
      <c r="U1763" s="7" t="str">
        <f>IF(VLOOKUP($A1763,'V2.5.2 Measures'!$C:$W,3,FALSE)&lt;&gt; "", VLOOKUP($A1763,'V2.5.2 Measures'!$C:$W,3,FALSE),"N/A")</f>
        <v>% of claim lines with missing Place of Service (Medicaid Paid Amount &gt; $0)</v>
      </c>
      <c r="V1763" s="7" t="e">
        <f>IF(VLOOKUP($A1763,'V2.5.2 Measures'!$C:$W,26,FALSE)&lt;&gt; "", VLOOKUP($A1763,'V2.5.2 Measures'!$C:$W,26,FALSE),"N/A")</f>
        <v>#REF!</v>
      </c>
      <c r="W1763" s="7" t="e">
        <f>IF(VLOOKUP($A1763,'V2.5.2 Measures'!$C:$W,44,FALSE)&lt;&gt; "", VLOOKUP($A1763,'V2.5.2 Measures'!$C:$W,44,FALSE),"N/A")</f>
        <v>#REF!</v>
      </c>
    </row>
    <row r="1764" spans="1:23" x14ac:dyDescent="0.35">
      <c r="A1764" s="7" t="str">
        <f>'V2.5.2 Measures'!C1227</f>
        <v>FFS13.1</v>
      </c>
      <c r="B1764" s="7" t="str">
        <f>VLOOKUP($A1764,'V2.5.2 Measures'!$C:$W,6,FALSE)</f>
        <v>S-CHIP FFS: Original, Paid Claims</v>
      </c>
      <c r="C1764" s="7" t="str">
        <f>VLOOKUP($A1764,'V2.5.2 Measures'!$C:$W,8,FALSE)</f>
        <v>No</v>
      </c>
      <c r="D1764" s="7" t="str">
        <f>IF(VLOOKUP($A1764,'V2.5.2 Measures'!$C:$W,4,FALSE)="","",VLOOKUP($A1764,'V2.5.2 Measures'!$C:$W,4,FALSE))</f>
        <v>Claims Percentage</v>
      </c>
      <c r="E1764" s="7" t="str">
        <f>IF((VLOOKUP($A1764,'V2.5.2 Measures'!$C:$W,8,FALSE)&lt;&gt;"")*AND(VLOOKUP($A1764,'V2.5.2 Measures'!$C:$W,8,FALSE)&lt;&gt;"TBD"),VLOOKUP($A1764,'V2.5.2 Measures'!$C:$W,8,FALSE),"N/A")</f>
        <v>No</v>
      </c>
      <c r="F1764" s="7" t="str">
        <f>IF((VLOOKUP($A1764,'V2.5.2 Measures'!$C:$W,9,FALSE)&lt;&gt;"")*AND(VLOOKUP($A1764,'V2.5.2 Measures'!$C:$W,9,FALSE)&lt;&gt;"TBD"),VLOOKUP($A1764,'V2.5.2 Measures'!$C:$W,9,FALSE),"N/A")</f>
        <v>N/A</v>
      </c>
      <c r="G1764" s="7" t="str">
        <f>IF((VLOOKUP($A1764,'V2.5.2 Measures'!$C:$W,10,FALSE)&lt;&gt;"")*AND(VLOOKUP($A1764,'V2.5.2 Measures'!$C:$W,10,FALSE)&lt;&gt;"TBD"),VLOOKUP($A1764,'V2.5.2 Measures'!$C:$W,10,FALSE),"N/A")</f>
        <v>N/A</v>
      </c>
      <c r="H1764" s="7">
        <f>IF(VLOOKUP($A1764,'V2.5.2 Measures'!$C:$W,14,FALSE)&lt;&gt; "", VLOOKUP($A1764,'V2.5.2 Measures'!$C:$W,14,FALSE),"N/A")</f>
        <v>0.5</v>
      </c>
      <c r="I1764" s="7">
        <f>IF(VLOOKUP($A1764,'V2.5.2 Measures'!$C:$W,15,FALSE)&lt;&gt; "", VLOOKUP($A1764,'V2.5.2 Measures'!$C:$W,15,FALSE),"N/A")</f>
        <v>0.3</v>
      </c>
      <c r="J1764" s="7" t="str">
        <f>IF(VLOOKUP($A1764,'V2.5.2 Measures'!$C:$W,16,FALSE)&lt;&gt; "", VLOOKUP($A1764,'V2.5.2 Measures'!$C:$W,16,FALSE),"N/A")</f>
        <v>N/A</v>
      </c>
      <c r="K1764" s="7" t="str">
        <f>IF(VLOOKUP($A1764,'V2.5.2 Measures'!$C:$W,17,FALSE)&lt;&gt; "", VLOOKUP($A1764,'V2.5.2 Measures'!$C:$W,17,FALSE),"N/A")</f>
        <v>N/A</v>
      </c>
      <c r="L1764" s="7" t="str">
        <f>IF(VLOOKUP($A1764,'V2.5.2 Measures'!$C:$W,18,FALSE)&lt;&gt; "", VLOOKUP($A1764,'V2.5.2 Measures'!$C:$W,18,FALSE),"N/A")</f>
        <v>Default</v>
      </c>
      <c r="M1764" s="7" t="str">
        <f>IF(VLOOKUP($A1764,'V2.5.2 Measures'!$C:$W,19,FALSE)&lt;&gt; "", VLOOKUP($A1764,'V2.5.2 Measures'!$C:$W,19,FALSE),"N/A")</f>
        <v>SAS</v>
      </c>
      <c r="N1764" s="7" t="str">
        <f>IF(VLOOKUP($A1764,'V2.5.2 Measures'!$C:$W,20,FALSE)&lt;&gt; "", VLOOKUP($A1764,'V2.5.2 Measures'!$C:$W,20,FALSE),"N/A")</f>
        <v>V1.1</v>
      </c>
      <c r="O1764" s="7" t="str">
        <f>IF(VLOOKUP($A1764,'V2.5.2 Measures'!$C:$W,21,FALSE)&lt;&gt; "", VLOOKUP($A1764,'V2.5.2 Measures'!$C:$W,21,FALSE),"N/A")</f>
        <v>V1.2</v>
      </c>
      <c r="P1764" s="7" t="e">
        <f>IF(VLOOKUP($A1764,'V2.5.2 Measures'!$C:$W,22,FALSE)&lt;&gt; "", VLOOKUP($A1764,'V2.5.2 Measures'!$C:$W,22,FALSE),"N/A")</f>
        <v>#REF!</v>
      </c>
      <c r="Q1764" s="7" t="e">
        <f>IF(VLOOKUP($A1764,'V2.5.2 Measures'!$C:$W,23,FALSE)&lt;&gt; "", VLOOKUP($A1764,'V2.5.2 Measures'!$C:$W,23,FALSE),"N/A")</f>
        <v>#REF!</v>
      </c>
      <c r="R1764" s="7" t="e">
        <f>IF(VLOOKUP($A1764,'V2.5.2 Measures'!$C:$W,24,FALSE)&lt;&gt; "", VLOOKUP($A1764,'V2.5.2 Measures'!$C:$W,24,FALSE),"N/A")</f>
        <v>#REF!</v>
      </c>
      <c r="S1764" s="7" t="e">
        <f>IF(VLOOKUP($A1764,'V2.5.2 Measures'!$C:$W,25,FALSE)&lt;&gt; "", VLOOKUP($A1764,'V2.5.2 Measures'!$C:$W,25,FALSE),"N/A")</f>
        <v>#REF!</v>
      </c>
      <c r="T1764" s="7" t="str">
        <f>IF(VLOOKUP($A1764,'V2.5.2 Measures'!$C:$W,2,FALSE)&lt;&gt; "", VLOOKUP($A1764,'V2.5.2 Measures'!$C:$W,2,FALSE),"N/A")</f>
        <v>FFS-13-001-1</v>
      </c>
      <c r="U1764" s="7" t="str">
        <f>IF(VLOOKUP($A1764,'V2.5.2 Measures'!$C:$W,3,FALSE)&lt;&gt; "", VLOOKUP($A1764,'V2.5.2 Measures'!$C:$W,3,FALSE),"N/A")</f>
        <v xml:space="preserve">% of claim lines with Revenue Code that also have a HCPCS Rate </v>
      </c>
      <c r="V1764" s="7" t="e">
        <f>IF(VLOOKUP($A1764,'V2.5.2 Measures'!$C:$W,26,FALSE)&lt;&gt; "", VLOOKUP($A1764,'V2.5.2 Measures'!$C:$W,26,FALSE),"N/A")</f>
        <v>#REF!</v>
      </c>
      <c r="W1764" s="7" t="e">
        <f>IF(VLOOKUP($A1764,'V2.5.2 Measures'!$C:$W,44,FALSE)&lt;&gt; "", VLOOKUP($A1764,'V2.5.2 Measures'!$C:$W,44,FALSE),"N/A")</f>
        <v>#REF!</v>
      </c>
    </row>
    <row r="1765" spans="1:23" x14ac:dyDescent="0.35">
      <c r="A1765" s="7" t="str">
        <f>'V2.5.2 Measures'!C1228</f>
        <v>FFS13.15</v>
      </c>
      <c r="B1765" s="7" t="str">
        <f>VLOOKUP($A1765,'V2.5.2 Measures'!$C:$W,6,FALSE)</f>
        <v>S-CHIP FFS: Original, Paid Claims</v>
      </c>
      <c r="C1765" s="7" t="str">
        <f>VLOOKUP($A1765,'V2.5.2 Measures'!$C:$W,8,FALSE)</f>
        <v>No</v>
      </c>
      <c r="D1765" s="7" t="str">
        <f>IF(VLOOKUP($A1765,'V2.5.2 Measures'!$C:$W,4,FALSE)="","",VLOOKUP($A1765,'V2.5.2 Measures'!$C:$W,4,FALSE))</f>
        <v>Claims Percentage</v>
      </c>
      <c r="E1765" s="7" t="str">
        <f>IF((VLOOKUP($A1765,'V2.5.2 Measures'!$C:$W,8,FALSE)&lt;&gt;"")*AND(VLOOKUP($A1765,'V2.5.2 Measures'!$C:$W,8,FALSE)&lt;&gt;"TBD"),VLOOKUP($A1765,'V2.5.2 Measures'!$C:$W,8,FALSE),"N/A")</f>
        <v>No</v>
      </c>
      <c r="F1765" s="7" t="str">
        <f>IF((VLOOKUP($A1765,'V2.5.2 Measures'!$C:$W,9,FALSE)&lt;&gt;"")*AND(VLOOKUP($A1765,'V2.5.2 Measures'!$C:$W,9,FALSE)&lt;&gt;"TBD"),VLOOKUP($A1765,'V2.5.2 Measures'!$C:$W,9,FALSE),"N/A")</f>
        <v>N/A</v>
      </c>
      <c r="G1765" s="7" t="str">
        <f>IF((VLOOKUP($A1765,'V2.5.2 Measures'!$C:$W,10,FALSE)&lt;&gt;"")*AND(VLOOKUP($A1765,'V2.5.2 Measures'!$C:$W,10,FALSE)&lt;&gt;"TBD"),VLOOKUP($A1765,'V2.5.2 Measures'!$C:$W,10,FALSE),"N/A")</f>
        <v>N/A</v>
      </c>
      <c r="H1765" s="7" t="str">
        <f>IF(VLOOKUP($A1765,'V2.5.2 Measures'!$C:$W,14,FALSE)&lt;&gt; "", VLOOKUP($A1765,'V2.5.2 Measures'!$C:$W,14,FALSE),"N/A")</f>
        <v>N/A</v>
      </c>
      <c r="I1765" s="7">
        <f>IF(VLOOKUP($A1765,'V2.5.2 Measures'!$C:$W,15,FALSE)&lt;&gt; "", VLOOKUP($A1765,'V2.5.2 Measures'!$C:$W,15,FALSE),"N/A")</f>
        <v>0.1</v>
      </c>
      <c r="J1765" s="7" t="str">
        <f>IF(VLOOKUP($A1765,'V2.5.2 Measures'!$C:$W,16,FALSE)&lt;&gt; "", VLOOKUP($A1765,'V2.5.2 Measures'!$C:$W,16,FALSE),"N/A")</f>
        <v>N/A</v>
      </c>
      <c r="K1765" s="7" t="str">
        <f>IF(VLOOKUP($A1765,'V2.5.2 Measures'!$C:$W,17,FALSE)&lt;&gt; "", VLOOKUP($A1765,'V2.5.2 Measures'!$C:$W,17,FALSE),"N/A")</f>
        <v>N/A</v>
      </c>
      <c r="L1765" s="7" t="str">
        <f>IF(VLOOKUP($A1765,'V2.5.2 Measures'!$C:$W,18,FALSE)&lt;&gt; "", VLOOKUP($A1765,'V2.5.2 Measures'!$C:$W,18,FALSE),"N/A")</f>
        <v>Default</v>
      </c>
      <c r="M1765" s="7" t="str">
        <f>IF(VLOOKUP($A1765,'V2.5.2 Measures'!$C:$W,19,FALSE)&lt;&gt; "", VLOOKUP($A1765,'V2.5.2 Measures'!$C:$W,19,FALSE),"N/A")</f>
        <v>SAS</v>
      </c>
      <c r="N1765" s="7" t="str">
        <f>IF(VLOOKUP($A1765,'V2.5.2 Measures'!$C:$W,20,FALSE)&lt;&gt; "", VLOOKUP($A1765,'V2.5.2 Measures'!$C:$W,20,FALSE),"N/A")</f>
        <v>V1.1</v>
      </c>
      <c r="O1765" s="7" t="str">
        <f>IF(VLOOKUP($A1765,'V2.5.2 Measures'!$C:$W,21,FALSE)&lt;&gt; "", VLOOKUP($A1765,'V2.5.2 Measures'!$C:$W,21,FALSE),"N/A")</f>
        <v>V2.3</v>
      </c>
      <c r="P1765" s="7" t="e">
        <f>IF(VLOOKUP($A1765,'V2.5.2 Measures'!$C:$W,22,FALSE)&lt;&gt; "", VLOOKUP($A1765,'V2.5.2 Measures'!$C:$W,22,FALSE),"N/A")</f>
        <v>#REF!</v>
      </c>
      <c r="Q1765" s="7" t="e">
        <f>IF(VLOOKUP($A1765,'V2.5.2 Measures'!$C:$W,23,FALSE)&lt;&gt; "", VLOOKUP($A1765,'V2.5.2 Measures'!$C:$W,23,FALSE),"N/A")</f>
        <v>#REF!</v>
      </c>
      <c r="R1765" s="7" t="e">
        <f>IF(VLOOKUP($A1765,'V2.5.2 Measures'!$C:$W,24,FALSE)&lt;&gt; "", VLOOKUP($A1765,'V2.5.2 Measures'!$C:$W,24,FALSE),"N/A")</f>
        <v>#REF!</v>
      </c>
      <c r="S1765" s="7" t="e">
        <f>IF(VLOOKUP($A1765,'V2.5.2 Measures'!$C:$W,25,FALSE)&lt;&gt; "", VLOOKUP($A1765,'V2.5.2 Measures'!$C:$W,25,FALSE),"N/A")</f>
        <v>#REF!</v>
      </c>
      <c r="T1765" s="7" t="str">
        <f>IF(VLOOKUP($A1765,'V2.5.2 Measures'!$C:$W,2,FALSE)&lt;&gt; "", VLOOKUP($A1765,'V2.5.2 Measures'!$C:$W,2,FALSE),"N/A")</f>
        <v>FFS-13-002-15</v>
      </c>
      <c r="U1765" s="7" t="str">
        <f>IF(VLOOKUP($A1765,'V2.5.2 Measures'!$C:$W,3,FALSE)&lt;&gt; "", VLOOKUP($A1765,'V2.5.2 Measures'!$C:$W,3,FALSE),"N/A")</f>
        <v>% of records with TYPE-OF-SERVICE = 2 (Outpatient hospital services)</v>
      </c>
      <c r="V1765" s="7" t="e">
        <f>IF(VLOOKUP($A1765,'V2.5.2 Measures'!$C:$W,26,FALSE)&lt;&gt; "", VLOOKUP($A1765,'V2.5.2 Measures'!$C:$W,26,FALSE),"N/A")</f>
        <v>#REF!</v>
      </c>
      <c r="W1765" s="7" t="e">
        <f>IF(VLOOKUP($A1765,'V2.5.2 Measures'!$C:$W,44,FALSE)&lt;&gt; "", VLOOKUP($A1765,'V2.5.2 Measures'!$C:$W,44,FALSE),"N/A")</f>
        <v>#REF!</v>
      </c>
    </row>
    <row r="1766" spans="1:23" x14ac:dyDescent="0.35">
      <c r="A1766" s="7" t="str">
        <f>'V2.5.2 Measures'!C1229</f>
        <v>FFS13.26</v>
      </c>
      <c r="B1766" s="7" t="str">
        <f>VLOOKUP($A1766,'V2.5.2 Measures'!$C:$W,6,FALSE)</f>
        <v>S-CHIP FFS: Original, Paid Claims</v>
      </c>
      <c r="C1766" s="7" t="str">
        <f>VLOOKUP($A1766,'V2.5.2 Measures'!$C:$W,8,FALSE)</f>
        <v>No</v>
      </c>
      <c r="D1766" s="7" t="str">
        <f>IF(VLOOKUP($A1766,'V2.5.2 Measures'!$C:$W,4,FALSE)="","",VLOOKUP($A1766,'V2.5.2 Measures'!$C:$W,4,FALSE))</f>
        <v>Claims Percentage</v>
      </c>
      <c r="E1766" s="7" t="str">
        <f>IF((VLOOKUP($A1766,'V2.5.2 Measures'!$C:$W,8,FALSE)&lt;&gt;"")*AND(VLOOKUP($A1766,'V2.5.2 Measures'!$C:$W,8,FALSE)&lt;&gt;"TBD"),VLOOKUP($A1766,'V2.5.2 Measures'!$C:$W,8,FALSE),"N/A")</f>
        <v>No</v>
      </c>
      <c r="F1766" s="7" t="str">
        <f>IF((VLOOKUP($A1766,'V2.5.2 Measures'!$C:$W,9,FALSE)&lt;&gt;"")*AND(VLOOKUP($A1766,'V2.5.2 Measures'!$C:$W,9,FALSE)&lt;&gt;"TBD"),VLOOKUP($A1766,'V2.5.2 Measures'!$C:$W,9,FALSE),"N/A")</f>
        <v>N/A</v>
      </c>
      <c r="G1766" s="7" t="str">
        <f>IF((VLOOKUP($A1766,'V2.5.2 Measures'!$C:$W,10,FALSE)&lt;&gt;"")*AND(VLOOKUP($A1766,'V2.5.2 Measures'!$C:$W,10,FALSE)&lt;&gt;"TBD"),VLOOKUP($A1766,'V2.5.2 Measures'!$C:$W,10,FALSE),"N/A")</f>
        <v>N/A</v>
      </c>
      <c r="H1766" s="7" t="str">
        <f>IF(VLOOKUP($A1766,'V2.5.2 Measures'!$C:$W,14,FALSE)&lt;&gt; "", VLOOKUP($A1766,'V2.5.2 Measures'!$C:$W,14,FALSE),"N/A")</f>
        <v>N/A</v>
      </c>
      <c r="I1766" s="7">
        <f>IF(VLOOKUP($A1766,'V2.5.2 Measures'!$C:$W,15,FALSE)&lt;&gt; "", VLOOKUP($A1766,'V2.5.2 Measures'!$C:$W,15,FALSE),"N/A")</f>
        <v>0.1</v>
      </c>
      <c r="J1766" s="7" t="str">
        <f>IF(VLOOKUP($A1766,'V2.5.2 Measures'!$C:$W,16,FALSE)&lt;&gt; "", VLOOKUP($A1766,'V2.5.2 Measures'!$C:$W,16,FALSE),"N/A")</f>
        <v>N/A</v>
      </c>
      <c r="K1766" s="7" t="str">
        <f>IF(VLOOKUP($A1766,'V2.5.2 Measures'!$C:$W,17,FALSE)&lt;&gt; "", VLOOKUP($A1766,'V2.5.2 Measures'!$C:$W,17,FALSE),"N/A")</f>
        <v>N/A</v>
      </c>
      <c r="L1766" s="7" t="str">
        <f>IF(VLOOKUP($A1766,'V2.5.2 Measures'!$C:$W,18,FALSE)&lt;&gt; "", VLOOKUP($A1766,'V2.5.2 Measures'!$C:$W,18,FALSE),"N/A")</f>
        <v>Default</v>
      </c>
      <c r="M1766" s="7" t="str">
        <f>IF(VLOOKUP($A1766,'V2.5.2 Measures'!$C:$W,19,FALSE)&lt;&gt; "", VLOOKUP($A1766,'V2.5.2 Measures'!$C:$W,19,FALSE),"N/A")</f>
        <v>SAS</v>
      </c>
      <c r="N1766" s="7" t="str">
        <f>IF(VLOOKUP($A1766,'V2.5.2 Measures'!$C:$W,20,FALSE)&lt;&gt; "", VLOOKUP($A1766,'V2.5.2 Measures'!$C:$W,20,FALSE),"N/A")</f>
        <v>V1.1</v>
      </c>
      <c r="O1766" s="7" t="str">
        <f>IF(VLOOKUP($A1766,'V2.5.2 Measures'!$C:$W,21,FALSE)&lt;&gt; "", VLOOKUP($A1766,'V2.5.2 Measures'!$C:$W,21,FALSE),"N/A")</f>
        <v>V2.3</v>
      </c>
      <c r="P1766" s="7" t="e">
        <f>IF(VLOOKUP($A1766,'V2.5.2 Measures'!$C:$W,22,FALSE)&lt;&gt; "", VLOOKUP($A1766,'V2.5.2 Measures'!$C:$W,22,FALSE),"N/A")</f>
        <v>#REF!</v>
      </c>
      <c r="Q1766" s="7" t="e">
        <f>IF(VLOOKUP($A1766,'V2.5.2 Measures'!$C:$W,23,FALSE)&lt;&gt; "", VLOOKUP($A1766,'V2.5.2 Measures'!$C:$W,23,FALSE),"N/A")</f>
        <v>#REF!</v>
      </c>
      <c r="R1766" s="7" t="e">
        <f>IF(VLOOKUP($A1766,'V2.5.2 Measures'!$C:$W,24,FALSE)&lt;&gt; "", VLOOKUP($A1766,'V2.5.2 Measures'!$C:$W,24,FALSE),"N/A")</f>
        <v>#REF!</v>
      </c>
      <c r="S1766" s="7" t="e">
        <f>IF(VLOOKUP($A1766,'V2.5.2 Measures'!$C:$W,25,FALSE)&lt;&gt; "", VLOOKUP($A1766,'V2.5.2 Measures'!$C:$W,25,FALSE),"N/A")</f>
        <v>#REF!</v>
      </c>
      <c r="T1766" s="7" t="str">
        <f>IF(VLOOKUP($A1766,'V2.5.2 Measures'!$C:$W,2,FALSE)&lt;&gt; "", VLOOKUP($A1766,'V2.5.2 Measures'!$C:$W,2,FALSE),"N/A")</f>
        <v>FFS-13-003-26</v>
      </c>
      <c r="U1766" s="7" t="str">
        <f>IF(VLOOKUP($A1766,'V2.5.2 Measures'!$C:$W,3,FALSE)&lt;&gt; "", VLOOKUP($A1766,'V2.5.2 Measures'!$C:$W,3,FALSE),"N/A")</f>
        <v>% of records with TYPE-OF-SERVICE = 3 (Rural health clinic services)</v>
      </c>
      <c r="V1766" s="7" t="e">
        <f>IF(VLOOKUP($A1766,'V2.5.2 Measures'!$C:$W,26,FALSE)&lt;&gt; "", VLOOKUP($A1766,'V2.5.2 Measures'!$C:$W,26,FALSE),"N/A")</f>
        <v>#REF!</v>
      </c>
      <c r="W1766" s="7" t="e">
        <f>IF(VLOOKUP($A1766,'V2.5.2 Measures'!$C:$W,44,FALSE)&lt;&gt; "", VLOOKUP($A1766,'V2.5.2 Measures'!$C:$W,44,FALSE),"N/A")</f>
        <v>#REF!</v>
      </c>
    </row>
    <row r="1767" spans="1:23" x14ac:dyDescent="0.35">
      <c r="A1767" s="7" t="str">
        <f>'V2.5.2 Measures'!C1230</f>
        <v>FFS13.35</v>
      </c>
      <c r="B1767" s="7" t="str">
        <f>VLOOKUP($A1767,'V2.5.2 Measures'!$C:$W,6,FALSE)</f>
        <v>S-CHIP FFS: Original, Paid Claims</v>
      </c>
      <c r="C1767" s="7" t="str">
        <f>VLOOKUP($A1767,'V2.5.2 Measures'!$C:$W,8,FALSE)</f>
        <v>No</v>
      </c>
      <c r="D1767" s="7" t="str">
        <f>IF(VLOOKUP($A1767,'V2.5.2 Measures'!$C:$W,4,FALSE)="","",VLOOKUP($A1767,'V2.5.2 Measures'!$C:$W,4,FALSE))</f>
        <v>Claims Percentage</v>
      </c>
      <c r="E1767" s="7" t="str">
        <f>IF((VLOOKUP($A1767,'V2.5.2 Measures'!$C:$W,8,FALSE)&lt;&gt;"")*AND(VLOOKUP($A1767,'V2.5.2 Measures'!$C:$W,8,FALSE)&lt;&gt;"TBD"),VLOOKUP($A1767,'V2.5.2 Measures'!$C:$W,8,FALSE),"N/A")</f>
        <v>No</v>
      </c>
      <c r="F1767" s="7" t="str">
        <f>IF((VLOOKUP($A1767,'V2.5.2 Measures'!$C:$W,9,FALSE)&lt;&gt;"")*AND(VLOOKUP($A1767,'V2.5.2 Measures'!$C:$W,9,FALSE)&lt;&gt;"TBD"),VLOOKUP($A1767,'V2.5.2 Measures'!$C:$W,9,FALSE),"N/A")</f>
        <v>N/A</v>
      </c>
      <c r="G1767" s="7" t="str">
        <f>IF((VLOOKUP($A1767,'V2.5.2 Measures'!$C:$W,10,FALSE)&lt;&gt;"")*AND(VLOOKUP($A1767,'V2.5.2 Measures'!$C:$W,10,FALSE)&lt;&gt;"TBD"),VLOOKUP($A1767,'V2.5.2 Measures'!$C:$W,10,FALSE),"N/A")</f>
        <v>N/A</v>
      </c>
      <c r="H1767" s="7" t="str">
        <f>IF(VLOOKUP($A1767,'V2.5.2 Measures'!$C:$W,14,FALSE)&lt;&gt; "", VLOOKUP($A1767,'V2.5.2 Measures'!$C:$W,14,FALSE),"N/A")</f>
        <v>N/A</v>
      </c>
      <c r="I1767" s="7">
        <f>IF(VLOOKUP($A1767,'V2.5.2 Measures'!$C:$W,15,FALSE)&lt;&gt; "", VLOOKUP($A1767,'V2.5.2 Measures'!$C:$W,15,FALSE),"N/A")</f>
        <v>0.1</v>
      </c>
      <c r="J1767" s="7" t="str">
        <f>IF(VLOOKUP($A1767,'V2.5.2 Measures'!$C:$W,16,FALSE)&lt;&gt; "", VLOOKUP($A1767,'V2.5.2 Measures'!$C:$W,16,FALSE),"N/A")</f>
        <v>N/A</v>
      </c>
      <c r="K1767" s="7" t="str">
        <f>IF(VLOOKUP($A1767,'V2.5.2 Measures'!$C:$W,17,FALSE)&lt;&gt; "", VLOOKUP($A1767,'V2.5.2 Measures'!$C:$W,17,FALSE),"N/A")</f>
        <v>N/A</v>
      </c>
      <c r="L1767" s="7" t="str">
        <f>IF(VLOOKUP($A1767,'V2.5.2 Measures'!$C:$W,18,FALSE)&lt;&gt; "", VLOOKUP($A1767,'V2.5.2 Measures'!$C:$W,18,FALSE),"N/A")</f>
        <v>Default</v>
      </c>
      <c r="M1767" s="7" t="str">
        <f>IF(VLOOKUP($A1767,'V2.5.2 Measures'!$C:$W,19,FALSE)&lt;&gt; "", VLOOKUP($A1767,'V2.5.2 Measures'!$C:$W,19,FALSE),"N/A")</f>
        <v>SAS</v>
      </c>
      <c r="N1767" s="7" t="str">
        <f>IF(VLOOKUP($A1767,'V2.5.2 Measures'!$C:$W,20,FALSE)&lt;&gt; "", VLOOKUP($A1767,'V2.5.2 Measures'!$C:$W,20,FALSE),"N/A")</f>
        <v>V1.1</v>
      </c>
      <c r="O1767" s="7" t="str">
        <f>IF(VLOOKUP($A1767,'V2.5.2 Measures'!$C:$W,21,FALSE)&lt;&gt; "", VLOOKUP($A1767,'V2.5.2 Measures'!$C:$W,21,FALSE),"N/A")</f>
        <v>V2.3</v>
      </c>
      <c r="P1767" s="7" t="e">
        <f>IF(VLOOKUP($A1767,'V2.5.2 Measures'!$C:$W,22,FALSE)&lt;&gt; "", VLOOKUP($A1767,'V2.5.2 Measures'!$C:$W,22,FALSE),"N/A")</f>
        <v>#REF!</v>
      </c>
      <c r="Q1767" s="7" t="e">
        <f>IF(VLOOKUP($A1767,'V2.5.2 Measures'!$C:$W,23,FALSE)&lt;&gt; "", VLOOKUP($A1767,'V2.5.2 Measures'!$C:$W,23,FALSE),"N/A")</f>
        <v>#REF!</v>
      </c>
      <c r="R1767" s="7" t="e">
        <f>IF(VLOOKUP($A1767,'V2.5.2 Measures'!$C:$W,24,FALSE)&lt;&gt; "", VLOOKUP($A1767,'V2.5.2 Measures'!$C:$W,24,FALSE),"N/A")</f>
        <v>#REF!</v>
      </c>
      <c r="S1767" s="7" t="e">
        <f>IF(VLOOKUP($A1767,'V2.5.2 Measures'!$C:$W,25,FALSE)&lt;&gt; "", VLOOKUP($A1767,'V2.5.2 Measures'!$C:$W,25,FALSE),"N/A")</f>
        <v>#REF!</v>
      </c>
      <c r="T1767" s="7" t="str">
        <f>IF(VLOOKUP($A1767,'V2.5.2 Measures'!$C:$W,2,FALSE)&lt;&gt; "", VLOOKUP($A1767,'V2.5.2 Measures'!$C:$W,2,FALSE),"N/A")</f>
        <v>FFS-13-004-35</v>
      </c>
      <c r="U1767" s="7" t="str">
        <f>IF(VLOOKUP($A1767,'V2.5.2 Measures'!$C:$W,3,FALSE)&lt;&gt; "", VLOOKUP($A1767,'V2.5.2 Measures'!$C:$W,3,FALSE),"N/A")</f>
        <v>% of records with TYPE-OF-SERVICE = 4 (Other ambulatory services furnished by a rural health clinic)</v>
      </c>
      <c r="V1767" s="7" t="e">
        <f>IF(VLOOKUP($A1767,'V2.5.2 Measures'!$C:$W,26,FALSE)&lt;&gt; "", VLOOKUP($A1767,'V2.5.2 Measures'!$C:$W,26,FALSE),"N/A")</f>
        <v>#REF!</v>
      </c>
      <c r="W1767" s="7" t="e">
        <f>IF(VLOOKUP($A1767,'V2.5.2 Measures'!$C:$W,44,FALSE)&lt;&gt; "", VLOOKUP($A1767,'V2.5.2 Measures'!$C:$W,44,FALSE),"N/A")</f>
        <v>#REF!</v>
      </c>
    </row>
    <row r="1768" spans="1:23" x14ac:dyDescent="0.35">
      <c r="A1768" s="7" t="str">
        <f>'V2.5.2 Measures'!C1231</f>
        <v>FFS13.41</v>
      </c>
      <c r="B1768" s="7" t="str">
        <f>VLOOKUP($A1768,'V2.5.2 Measures'!$C:$W,6,FALSE)</f>
        <v>S-CHIP FFS: Original, Paid Claims</v>
      </c>
      <c r="C1768" s="7" t="str">
        <f>VLOOKUP($A1768,'V2.5.2 Measures'!$C:$W,8,FALSE)</f>
        <v>No</v>
      </c>
      <c r="D1768" s="7" t="str">
        <f>IF(VLOOKUP($A1768,'V2.5.2 Measures'!$C:$W,4,FALSE)="","",VLOOKUP($A1768,'V2.5.2 Measures'!$C:$W,4,FALSE))</f>
        <v>Claims Percentage</v>
      </c>
      <c r="E1768" s="7" t="str">
        <f>IF((VLOOKUP($A1768,'V2.5.2 Measures'!$C:$W,8,FALSE)&lt;&gt;"")*AND(VLOOKUP($A1768,'V2.5.2 Measures'!$C:$W,8,FALSE)&lt;&gt;"TBD"),VLOOKUP($A1768,'V2.5.2 Measures'!$C:$W,8,FALSE),"N/A")</f>
        <v>No</v>
      </c>
      <c r="F1768" s="7" t="str">
        <f>IF((VLOOKUP($A1768,'V2.5.2 Measures'!$C:$W,9,FALSE)&lt;&gt;"")*AND(VLOOKUP($A1768,'V2.5.2 Measures'!$C:$W,9,FALSE)&lt;&gt;"TBD"),VLOOKUP($A1768,'V2.5.2 Measures'!$C:$W,9,FALSE),"N/A")</f>
        <v>N/A</v>
      </c>
      <c r="G1768" s="7" t="str">
        <f>IF((VLOOKUP($A1768,'V2.5.2 Measures'!$C:$W,10,FALSE)&lt;&gt;"")*AND(VLOOKUP($A1768,'V2.5.2 Measures'!$C:$W,10,FALSE)&lt;&gt;"TBD"),VLOOKUP($A1768,'V2.5.2 Measures'!$C:$W,10,FALSE),"N/A")</f>
        <v>N/A</v>
      </c>
      <c r="H1768" s="7" t="str">
        <f>IF(VLOOKUP($A1768,'V2.5.2 Measures'!$C:$W,14,FALSE)&lt;&gt; "", VLOOKUP($A1768,'V2.5.2 Measures'!$C:$W,14,FALSE),"N/A")</f>
        <v>N/A</v>
      </c>
      <c r="I1768" s="7">
        <f>IF(VLOOKUP($A1768,'V2.5.2 Measures'!$C:$W,15,FALSE)&lt;&gt; "", VLOOKUP($A1768,'V2.5.2 Measures'!$C:$W,15,FALSE),"N/A")</f>
        <v>0.1</v>
      </c>
      <c r="J1768" s="7" t="str">
        <f>IF(VLOOKUP($A1768,'V2.5.2 Measures'!$C:$W,16,FALSE)&lt;&gt; "", VLOOKUP($A1768,'V2.5.2 Measures'!$C:$W,16,FALSE),"N/A")</f>
        <v>N/A</v>
      </c>
      <c r="K1768" s="7" t="str">
        <f>IF(VLOOKUP($A1768,'V2.5.2 Measures'!$C:$W,17,FALSE)&lt;&gt; "", VLOOKUP($A1768,'V2.5.2 Measures'!$C:$W,17,FALSE),"N/A")</f>
        <v>N/A</v>
      </c>
      <c r="L1768" s="7" t="str">
        <f>IF(VLOOKUP($A1768,'V2.5.2 Measures'!$C:$W,18,FALSE)&lt;&gt; "", VLOOKUP($A1768,'V2.5.2 Measures'!$C:$W,18,FALSE),"N/A")</f>
        <v>Default</v>
      </c>
      <c r="M1768" s="7" t="str">
        <f>IF(VLOOKUP($A1768,'V2.5.2 Measures'!$C:$W,19,FALSE)&lt;&gt; "", VLOOKUP($A1768,'V2.5.2 Measures'!$C:$W,19,FALSE),"N/A")</f>
        <v>SAS</v>
      </c>
      <c r="N1768" s="7" t="str">
        <f>IF(VLOOKUP($A1768,'V2.5.2 Measures'!$C:$W,20,FALSE)&lt;&gt; "", VLOOKUP($A1768,'V2.5.2 Measures'!$C:$W,20,FALSE),"N/A")</f>
        <v>V1.1</v>
      </c>
      <c r="O1768" s="7" t="str">
        <f>IF(VLOOKUP($A1768,'V2.5.2 Measures'!$C:$W,21,FALSE)&lt;&gt; "", VLOOKUP($A1768,'V2.5.2 Measures'!$C:$W,21,FALSE),"N/A")</f>
        <v>V2.3</v>
      </c>
      <c r="P1768" s="7" t="e">
        <f>IF(VLOOKUP($A1768,'V2.5.2 Measures'!$C:$W,22,FALSE)&lt;&gt; "", VLOOKUP($A1768,'V2.5.2 Measures'!$C:$W,22,FALSE),"N/A")</f>
        <v>#REF!</v>
      </c>
      <c r="Q1768" s="7" t="e">
        <f>IF(VLOOKUP($A1768,'V2.5.2 Measures'!$C:$W,23,FALSE)&lt;&gt; "", VLOOKUP($A1768,'V2.5.2 Measures'!$C:$W,23,FALSE),"N/A")</f>
        <v>#REF!</v>
      </c>
      <c r="R1768" s="7" t="e">
        <f>IF(VLOOKUP($A1768,'V2.5.2 Measures'!$C:$W,24,FALSE)&lt;&gt; "", VLOOKUP($A1768,'V2.5.2 Measures'!$C:$W,24,FALSE),"N/A")</f>
        <v>#REF!</v>
      </c>
      <c r="S1768" s="7" t="e">
        <f>IF(VLOOKUP($A1768,'V2.5.2 Measures'!$C:$W,25,FALSE)&lt;&gt; "", VLOOKUP($A1768,'V2.5.2 Measures'!$C:$W,25,FALSE),"N/A")</f>
        <v>#REF!</v>
      </c>
      <c r="T1768" s="7" t="str">
        <f>IF(VLOOKUP($A1768,'V2.5.2 Measures'!$C:$W,2,FALSE)&lt;&gt; "", VLOOKUP($A1768,'V2.5.2 Measures'!$C:$W,2,FALSE),"N/A")</f>
        <v>FFS-13-005-41</v>
      </c>
      <c r="U1768" s="7" t="str">
        <f>IF(VLOOKUP($A1768,'V2.5.2 Measures'!$C:$W,3,FALSE)&lt;&gt; "", VLOOKUP($A1768,'V2.5.2 Measures'!$C:$W,3,FALSE),"N/A")</f>
        <v>% of records with TYPE-OF-SERVICE = 5 (Professional laboratory services)</v>
      </c>
      <c r="V1768" s="7" t="e">
        <f>IF(VLOOKUP($A1768,'V2.5.2 Measures'!$C:$W,26,FALSE)&lt;&gt; "", VLOOKUP($A1768,'V2.5.2 Measures'!$C:$W,26,FALSE),"N/A")</f>
        <v>#REF!</v>
      </c>
      <c r="W1768" s="7" t="e">
        <f>IF(VLOOKUP($A1768,'V2.5.2 Measures'!$C:$W,44,FALSE)&lt;&gt; "", VLOOKUP($A1768,'V2.5.2 Measures'!$C:$W,44,FALSE),"N/A")</f>
        <v>#REF!</v>
      </c>
    </row>
    <row r="1769" spans="1:23" x14ac:dyDescent="0.35">
      <c r="A1769" s="7" t="str">
        <f>'V2.5.2 Measures'!C1232</f>
        <v>FFS13.50</v>
      </c>
      <c r="B1769" s="7" t="str">
        <f>VLOOKUP($A1769,'V2.5.2 Measures'!$C:$W,6,FALSE)</f>
        <v>S-CHIP FFS: Original, Paid Claims</v>
      </c>
      <c r="C1769" s="7" t="str">
        <f>VLOOKUP($A1769,'V2.5.2 Measures'!$C:$W,8,FALSE)</f>
        <v>No</v>
      </c>
      <c r="D1769" s="7" t="str">
        <f>IF(VLOOKUP($A1769,'V2.5.2 Measures'!$C:$W,4,FALSE)="","",VLOOKUP($A1769,'V2.5.2 Measures'!$C:$W,4,FALSE))</f>
        <v>Claims Percentage</v>
      </c>
      <c r="E1769" s="7" t="str">
        <f>IF((VLOOKUP($A1769,'V2.5.2 Measures'!$C:$W,8,FALSE)&lt;&gt;"")*AND(VLOOKUP($A1769,'V2.5.2 Measures'!$C:$W,8,FALSE)&lt;&gt;"TBD"),VLOOKUP($A1769,'V2.5.2 Measures'!$C:$W,8,FALSE),"N/A")</f>
        <v>No</v>
      </c>
      <c r="F1769" s="7" t="str">
        <f>IF((VLOOKUP($A1769,'V2.5.2 Measures'!$C:$W,9,FALSE)&lt;&gt;"")*AND(VLOOKUP($A1769,'V2.5.2 Measures'!$C:$W,9,FALSE)&lt;&gt;"TBD"),VLOOKUP($A1769,'V2.5.2 Measures'!$C:$W,9,FALSE),"N/A")</f>
        <v>N/A</v>
      </c>
      <c r="G1769" s="7" t="str">
        <f>IF((VLOOKUP($A1769,'V2.5.2 Measures'!$C:$W,10,FALSE)&lt;&gt;"")*AND(VLOOKUP($A1769,'V2.5.2 Measures'!$C:$W,10,FALSE)&lt;&gt;"TBD"),VLOOKUP($A1769,'V2.5.2 Measures'!$C:$W,10,FALSE),"N/A")</f>
        <v>N/A</v>
      </c>
      <c r="H1769" s="7" t="str">
        <f>IF(VLOOKUP($A1769,'V2.5.2 Measures'!$C:$W,14,FALSE)&lt;&gt; "", VLOOKUP($A1769,'V2.5.2 Measures'!$C:$W,14,FALSE),"N/A")</f>
        <v>N/A</v>
      </c>
      <c r="I1769" s="7">
        <f>IF(VLOOKUP($A1769,'V2.5.2 Measures'!$C:$W,15,FALSE)&lt;&gt; "", VLOOKUP($A1769,'V2.5.2 Measures'!$C:$W,15,FALSE),"N/A")</f>
        <v>0.1</v>
      </c>
      <c r="J1769" s="7" t="str">
        <f>IF(VLOOKUP($A1769,'V2.5.2 Measures'!$C:$W,16,FALSE)&lt;&gt; "", VLOOKUP($A1769,'V2.5.2 Measures'!$C:$W,16,FALSE),"N/A")</f>
        <v>N/A</v>
      </c>
      <c r="K1769" s="7" t="str">
        <f>IF(VLOOKUP($A1769,'V2.5.2 Measures'!$C:$W,17,FALSE)&lt;&gt; "", VLOOKUP($A1769,'V2.5.2 Measures'!$C:$W,17,FALSE),"N/A")</f>
        <v>N/A</v>
      </c>
      <c r="L1769" s="7" t="str">
        <f>IF(VLOOKUP($A1769,'V2.5.2 Measures'!$C:$W,18,FALSE)&lt;&gt; "", VLOOKUP($A1769,'V2.5.2 Measures'!$C:$W,18,FALSE),"N/A")</f>
        <v>Default</v>
      </c>
      <c r="M1769" s="7" t="str">
        <f>IF(VLOOKUP($A1769,'V2.5.2 Measures'!$C:$W,19,FALSE)&lt;&gt; "", VLOOKUP($A1769,'V2.5.2 Measures'!$C:$W,19,FALSE),"N/A")</f>
        <v>SAS</v>
      </c>
      <c r="N1769" s="7" t="str">
        <f>IF(VLOOKUP($A1769,'V2.5.2 Measures'!$C:$W,20,FALSE)&lt;&gt; "", VLOOKUP($A1769,'V2.5.2 Measures'!$C:$W,20,FALSE),"N/A")</f>
        <v>V1.1</v>
      </c>
      <c r="O1769" s="7" t="str">
        <f>IF(VLOOKUP($A1769,'V2.5.2 Measures'!$C:$W,21,FALSE)&lt;&gt; "", VLOOKUP($A1769,'V2.5.2 Measures'!$C:$W,21,FALSE),"N/A")</f>
        <v>V2.3</v>
      </c>
      <c r="P1769" s="7" t="e">
        <f>IF(VLOOKUP($A1769,'V2.5.2 Measures'!$C:$W,22,FALSE)&lt;&gt; "", VLOOKUP($A1769,'V2.5.2 Measures'!$C:$W,22,FALSE),"N/A")</f>
        <v>#REF!</v>
      </c>
      <c r="Q1769" s="7" t="e">
        <f>IF(VLOOKUP($A1769,'V2.5.2 Measures'!$C:$W,23,FALSE)&lt;&gt; "", VLOOKUP($A1769,'V2.5.2 Measures'!$C:$W,23,FALSE),"N/A")</f>
        <v>#REF!</v>
      </c>
      <c r="R1769" s="7" t="e">
        <f>IF(VLOOKUP($A1769,'V2.5.2 Measures'!$C:$W,24,FALSE)&lt;&gt; "", VLOOKUP($A1769,'V2.5.2 Measures'!$C:$W,24,FALSE),"N/A")</f>
        <v>#REF!</v>
      </c>
      <c r="S1769" s="7" t="e">
        <f>IF(VLOOKUP($A1769,'V2.5.2 Measures'!$C:$W,25,FALSE)&lt;&gt; "", VLOOKUP($A1769,'V2.5.2 Measures'!$C:$W,25,FALSE),"N/A")</f>
        <v>#REF!</v>
      </c>
      <c r="T1769" s="7" t="str">
        <f>IF(VLOOKUP($A1769,'V2.5.2 Measures'!$C:$W,2,FALSE)&lt;&gt; "", VLOOKUP($A1769,'V2.5.2 Measures'!$C:$W,2,FALSE),"N/A")</f>
        <v>FFS-13-006-50</v>
      </c>
      <c r="U1769" s="7" t="str">
        <f>IF(VLOOKUP($A1769,'V2.5.2 Measures'!$C:$W,3,FALSE)&lt;&gt; "", VLOOKUP($A1769,'V2.5.2 Measures'!$C:$W,3,FALSE),"N/A")</f>
        <v>% of records with TYPE-OF-SERVICE = 6 (Technical laboratory services)</v>
      </c>
      <c r="V1769" s="7" t="e">
        <f>IF(VLOOKUP($A1769,'V2.5.2 Measures'!$C:$W,26,FALSE)&lt;&gt; "", VLOOKUP($A1769,'V2.5.2 Measures'!$C:$W,26,FALSE),"N/A")</f>
        <v>#REF!</v>
      </c>
      <c r="W1769" s="7" t="e">
        <f>IF(VLOOKUP($A1769,'V2.5.2 Measures'!$C:$W,44,FALSE)&lt;&gt; "", VLOOKUP($A1769,'V2.5.2 Measures'!$C:$W,44,FALSE),"N/A")</f>
        <v>#REF!</v>
      </c>
    </row>
    <row r="1770" spans="1:23" x14ac:dyDescent="0.35">
      <c r="A1770" s="7" t="str">
        <f>'V2.5.2 Measures'!C1233</f>
        <v>FFS13.60</v>
      </c>
      <c r="B1770" s="7" t="str">
        <f>VLOOKUP($A1770,'V2.5.2 Measures'!$C:$W,6,FALSE)</f>
        <v>S-CHIP FFS: Original, Paid Claims</v>
      </c>
      <c r="C1770" s="7" t="str">
        <f>VLOOKUP($A1770,'V2.5.2 Measures'!$C:$W,8,FALSE)</f>
        <v>No</v>
      </c>
      <c r="D1770" s="7" t="str">
        <f>IF(VLOOKUP($A1770,'V2.5.2 Measures'!$C:$W,4,FALSE)="","",VLOOKUP($A1770,'V2.5.2 Measures'!$C:$W,4,FALSE))</f>
        <v>Claims Percentage</v>
      </c>
      <c r="E1770" s="7" t="str">
        <f>IF((VLOOKUP($A1770,'V2.5.2 Measures'!$C:$W,8,FALSE)&lt;&gt;"")*AND(VLOOKUP($A1770,'V2.5.2 Measures'!$C:$W,8,FALSE)&lt;&gt;"TBD"),VLOOKUP($A1770,'V2.5.2 Measures'!$C:$W,8,FALSE),"N/A")</f>
        <v>No</v>
      </c>
      <c r="F1770" s="7" t="str">
        <f>IF((VLOOKUP($A1770,'V2.5.2 Measures'!$C:$W,9,FALSE)&lt;&gt;"")*AND(VLOOKUP($A1770,'V2.5.2 Measures'!$C:$W,9,FALSE)&lt;&gt;"TBD"),VLOOKUP($A1770,'V2.5.2 Measures'!$C:$W,9,FALSE),"N/A")</f>
        <v>N/A</v>
      </c>
      <c r="G1770" s="7" t="str">
        <f>IF((VLOOKUP($A1770,'V2.5.2 Measures'!$C:$W,10,FALSE)&lt;&gt;"")*AND(VLOOKUP($A1770,'V2.5.2 Measures'!$C:$W,10,FALSE)&lt;&gt;"TBD"),VLOOKUP($A1770,'V2.5.2 Measures'!$C:$W,10,FALSE),"N/A")</f>
        <v>N/A</v>
      </c>
      <c r="H1770" s="7" t="str">
        <f>IF(VLOOKUP($A1770,'V2.5.2 Measures'!$C:$W,14,FALSE)&lt;&gt; "", VLOOKUP($A1770,'V2.5.2 Measures'!$C:$W,14,FALSE),"N/A")</f>
        <v>N/A</v>
      </c>
      <c r="I1770" s="7">
        <f>IF(VLOOKUP($A1770,'V2.5.2 Measures'!$C:$W,15,FALSE)&lt;&gt; "", VLOOKUP($A1770,'V2.5.2 Measures'!$C:$W,15,FALSE),"N/A")</f>
        <v>0.1</v>
      </c>
      <c r="J1770" s="7" t="str">
        <f>IF(VLOOKUP($A1770,'V2.5.2 Measures'!$C:$W,16,FALSE)&lt;&gt; "", VLOOKUP($A1770,'V2.5.2 Measures'!$C:$W,16,FALSE),"N/A")</f>
        <v>N/A</v>
      </c>
      <c r="K1770" s="7" t="str">
        <f>IF(VLOOKUP($A1770,'V2.5.2 Measures'!$C:$W,17,FALSE)&lt;&gt; "", VLOOKUP($A1770,'V2.5.2 Measures'!$C:$W,17,FALSE),"N/A")</f>
        <v>N/A</v>
      </c>
      <c r="L1770" s="7" t="str">
        <f>IF(VLOOKUP($A1770,'V2.5.2 Measures'!$C:$W,18,FALSE)&lt;&gt; "", VLOOKUP($A1770,'V2.5.2 Measures'!$C:$W,18,FALSE),"N/A")</f>
        <v>Default</v>
      </c>
      <c r="M1770" s="7" t="str">
        <f>IF(VLOOKUP($A1770,'V2.5.2 Measures'!$C:$W,19,FALSE)&lt;&gt; "", VLOOKUP($A1770,'V2.5.2 Measures'!$C:$W,19,FALSE),"N/A")</f>
        <v>SAS</v>
      </c>
      <c r="N1770" s="7" t="str">
        <f>IF(VLOOKUP($A1770,'V2.5.2 Measures'!$C:$W,20,FALSE)&lt;&gt; "", VLOOKUP($A1770,'V2.5.2 Measures'!$C:$W,20,FALSE),"N/A")</f>
        <v>V1.1</v>
      </c>
      <c r="O1770" s="7" t="str">
        <f>IF(VLOOKUP($A1770,'V2.5.2 Measures'!$C:$W,21,FALSE)&lt;&gt; "", VLOOKUP($A1770,'V2.5.2 Measures'!$C:$W,21,FALSE),"N/A")</f>
        <v>V2.3</v>
      </c>
      <c r="P1770" s="7" t="e">
        <f>IF(VLOOKUP($A1770,'V2.5.2 Measures'!$C:$W,22,FALSE)&lt;&gt; "", VLOOKUP($A1770,'V2.5.2 Measures'!$C:$W,22,FALSE),"N/A")</f>
        <v>#REF!</v>
      </c>
      <c r="Q1770" s="7" t="e">
        <f>IF(VLOOKUP($A1770,'V2.5.2 Measures'!$C:$W,23,FALSE)&lt;&gt; "", VLOOKUP($A1770,'V2.5.2 Measures'!$C:$W,23,FALSE),"N/A")</f>
        <v>#REF!</v>
      </c>
      <c r="R1770" s="7" t="e">
        <f>IF(VLOOKUP($A1770,'V2.5.2 Measures'!$C:$W,24,FALSE)&lt;&gt; "", VLOOKUP($A1770,'V2.5.2 Measures'!$C:$W,24,FALSE),"N/A")</f>
        <v>#REF!</v>
      </c>
      <c r="S1770" s="7" t="e">
        <f>IF(VLOOKUP($A1770,'V2.5.2 Measures'!$C:$W,25,FALSE)&lt;&gt; "", VLOOKUP($A1770,'V2.5.2 Measures'!$C:$W,25,FALSE),"N/A")</f>
        <v>#REF!</v>
      </c>
      <c r="T1770" s="7" t="str">
        <f>IF(VLOOKUP($A1770,'V2.5.2 Measures'!$C:$W,2,FALSE)&lt;&gt; "", VLOOKUP($A1770,'V2.5.2 Measures'!$C:$W,2,FALSE),"N/A")</f>
        <v>FFS-13-007-60</v>
      </c>
      <c r="U1770" s="7" t="str">
        <f>IF(VLOOKUP($A1770,'V2.5.2 Measures'!$C:$W,3,FALSE)&lt;&gt; "", VLOOKUP($A1770,'V2.5.2 Measures'!$C:$W,3,FALSE),"N/A")</f>
        <v>% of records with TYPE-OF-SERVICE = 7 (Professional radiological services)</v>
      </c>
      <c r="V1770" s="7" t="e">
        <f>IF(VLOOKUP($A1770,'V2.5.2 Measures'!$C:$W,26,FALSE)&lt;&gt; "", VLOOKUP($A1770,'V2.5.2 Measures'!$C:$W,26,FALSE),"N/A")</f>
        <v>#REF!</v>
      </c>
      <c r="W1770" s="7" t="e">
        <f>IF(VLOOKUP($A1770,'V2.5.2 Measures'!$C:$W,44,FALSE)&lt;&gt; "", VLOOKUP($A1770,'V2.5.2 Measures'!$C:$W,44,FALSE),"N/A")</f>
        <v>#REF!</v>
      </c>
    </row>
    <row r="1771" spans="1:23" x14ac:dyDescent="0.35">
      <c r="A1771" s="7" t="str">
        <f>'V2.5.2 Measures'!C1234</f>
        <v>FFS13.71</v>
      </c>
      <c r="B1771" s="7" t="str">
        <f>VLOOKUP($A1771,'V2.5.2 Measures'!$C:$W,6,FALSE)</f>
        <v>S-CHIP FFS: Original, Paid Claims</v>
      </c>
      <c r="C1771" s="7" t="str">
        <f>VLOOKUP($A1771,'V2.5.2 Measures'!$C:$W,8,FALSE)</f>
        <v>No</v>
      </c>
      <c r="D1771" s="7" t="str">
        <f>IF(VLOOKUP($A1771,'V2.5.2 Measures'!$C:$W,4,FALSE)="","",VLOOKUP($A1771,'V2.5.2 Measures'!$C:$W,4,FALSE))</f>
        <v>Claims Percentage</v>
      </c>
      <c r="E1771" s="7" t="str">
        <f>IF((VLOOKUP($A1771,'V2.5.2 Measures'!$C:$W,8,FALSE)&lt;&gt;"")*AND(VLOOKUP($A1771,'V2.5.2 Measures'!$C:$W,8,FALSE)&lt;&gt;"TBD"),VLOOKUP($A1771,'V2.5.2 Measures'!$C:$W,8,FALSE),"N/A")</f>
        <v>No</v>
      </c>
      <c r="F1771" s="7" t="str">
        <f>IF((VLOOKUP($A1771,'V2.5.2 Measures'!$C:$W,9,FALSE)&lt;&gt;"")*AND(VLOOKUP($A1771,'V2.5.2 Measures'!$C:$W,9,FALSE)&lt;&gt;"TBD"),VLOOKUP($A1771,'V2.5.2 Measures'!$C:$W,9,FALSE),"N/A")</f>
        <v>N/A</v>
      </c>
      <c r="G1771" s="7" t="str">
        <f>IF((VLOOKUP($A1771,'V2.5.2 Measures'!$C:$W,10,FALSE)&lt;&gt;"")*AND(VLOOKUP($A1771,'V2.5.2 Measures'!$C:$W,10,FALSE)&lt;&gt;"TBD"),VLOOKUP($A1771,'V2.5.2 Measures'!$C:$W,10,FALSE),"N/A")</f>
        <v>N/A</v>
      </c>
      <c r="H1771" s="7" t="str">
        <f>IF(VLOOKUP($A1771,'V2.5.2 Measures'!$C:$W,14,FALSE)&lt;&gt; "", VLOOKUP($A1771,'V2.5.2 Measures'!$C:$W,14,FALSE),"N/A")</f>
        <v>N/A</v>
      </c>
      <c r="I1771" s="7">
        <f>IF(VLOOKUP($A1771,'V2.5.2 Measures'!$C:$W,15,FALSE)&lt;&gt; "", VLOOKUP($A1771,'V2.5.2 Measures'!$C:$W,15,FALSE),"N/A")</f>
        <v>0.1</v>
      </c>
      <c r="J1771" s="7" t="str">
        <f>IF(VLOOKUP($A1771,'V2.5.2 Measures'!$C:$W,16,FALSE)&lt;&gt; "", VLOOKUP($A1771,'V2.5.2 Measures'!$C:$W,16,FALSE),"N/A")</f>
        <v>N/A</v>
      </c>
      <c r="K1771" s="7" t="str">
        <f>IF(VLOOKUP($A1771,'V2.5.2 Measures'!$C:$W,17,FALSE)&lt;&gt; "", VLOOKUP($A1771,'V2.5.2 Measures'!$C:$W,17,FALSE),"N/A")</f>
        <v>N/A</v>
      </c>
      <c r="L1771" s="7" t="str">
        <f>IF(VLOOKUP($A1771,'V2.5.2 Measures'!$C:$W,18,FALSE)&lt;&gt; "", VLOOKUP($A1771,'V2.5.2 Measures'!$C:$W,18,FALSE),"N/A")</f>
        <v>Default</v>
      </c>
      <c r="M1771" s="7" t="str">
        <f>IF(VLOOKUP($A1771,'V2.5.2 Measures'!$C:$W,19,FALSE)&lt;&gt; "", VLOOKUP($A1771,'V2.5.2 Measures'!$C:$W,19,FALSE),"N/A")</f>
        <v>SAS</v>
      </c>
      <c r="N1771" s="7" t="str">
        <f>IF(VLOOKUP($A1771,'V2.5.2 Measures'!$C:$W,20,FALSE)&lt;&gt; "", VLOOKUP($A1771,'V2.5.2 Measures'!$C:$W,20,FALSE),"N/A")</f>
        <v>V1.1</v>
      </c>
      <c r="O1771" s="7" t="str">
        <f>IF(VLOOKUP($A1771,'V2.5.2 Measures'!$C:$W,21,FALSE)&lt;&gt; "", VLOOKUP($A1771,'V2.5.2 Measures'!$C:$W,21,FALSE),"N/A")</f>
        <v>V2.3</v>
      </c>
      <c r="P1771" s="7" t="e">
        <f>IF(VLOOKUP($A1771,'V2.5.2 Measures'!$C:$W,22,FALSE)&lt;&gt; "", VLOOKUP($A1771,'V2.5.2 Measures'!$C:$W,22,FALSE),"N/A")</f>
        <v>#REF!</v>
      </c>
      <c r="Q1771" s="7" t="e">
        <f>IF(VLOOKUP($A1771,'V2.5.2 Measures'!$C:$W,23,FALSE)&lt;&gt; "", VLOOKUP($A1771,'V2.5.2 Measures'!$C:$W,23,FALSE),"N/A")</f>
        <v>#REF!</v>
      </c>
      <c r="R1771" s="7" t="e">
        <f>IF(VLOOKUP($A1771,'V2.5.2 Measures'!$C:$W,24,FALSE)&lt;&gt; "", VLOOKUP($A1771,'V2.5.2 Measures'!$C:$W,24,FALSE),"N/A")</f>
        <v>#REF!</v>
      </c>
      <c r="S1771" s="7" t="e">
        <f>IF(VLOOKUP($A1771,'V2.5.2 Measures'!$C:$W,25,FALSE)&lt;&gt; "", VLOOKUP($A1771,'V2.5.2 Measures'!$C:$W,25,FALSE),"N/A")</f>
        <v>#REF!</v>
      </c>
      <c r="T1771" s="7" t="str">
        <f>IF(VLOOKUP($A1771,'V2.5.2 Measures'!$C:$W,2,FALSE)&lt;&gt; "", VLOOKUP($A1771,'V2.5.2 Measures'!$C:$W,2,FALSE),"N/A")</f>
        <v>FFS-13-008-71</v>
      </c>
      <c r="U1771" s="7" t="str">
        <f>IF(VLOOKUP($A1771,'V2.5.2 Measures'!$C:$W,3,FALSE)&lt;&gt; "", VLOOKUP($A1771,'V2.5.2 Measures'!$C:$W,3,FALSE),"N/A")</f>
        <v>% of records with TYPE-OF-SERVICE = 8 (Technical radiological services)</v>
      </c>
      <c r="V1771" s="7" t="e">
        <f>IF(VLOOKUP($A1771,'V2.5.2 Measures'!$C:$W,26,FALSE)&lt;&gt; "", VLOOKUP($A1771,'V2.5.2 Measures'!$C:$W,26,FALSE),"N/A")</f>
        <v>#REF!</v>
      </c>
      <c r="W1771" s="7" t="e">
        <f>IF(VLOOKUP($A1771,'V2.5.2 Measures'!$C:$W,44,FALSE)&lt;&gt; "", VLOOKUP($A1771,'V2.5.2 Measures'!$C:$W,44,FALSE),"N/A")</f>
        <v>#REF!</v>
      </c>
    </row>
    <row r="1772" spans="1:23" x14ac:dyDescent="0.35">
      <c r="A1772" s="7" t="str">
        <f>'V2.5.2 Measures'!C1235</f>
        <v>FFS13.2</v>
      </c>
      <c r="B1772" s="7" t="str">
        <f>VLOOKUP($A1772,'V2.5.2 Measures'!$C:$W,6,FALSE)</f>
        <v>S-CHIP FFS: Original, Paid Claims</v>
      </c>
      <c r="C1772" s="7" t="str">
        <f>VLOOKUP($A1772,'V2.5.2 Measures'!$C:$W,8,FALSE)</f>
        <v>No</v>
      </c>
      <c r="D1772" s="7" t="str">
        <f>IF(VLOOKUP($A1772,'V2.5.2 Measures'!$C:$W,4,FALSE)="","",VLOOKUP($A1772,'V2.5.2 Measures'!$C:$W,4,FALSE))</f>
        <v>Claims Percentage</v>
      </c>
      <c r="E1772" s="7" t="str">
        <f>IF((VLOOKUP($A1772,'V2.5.2 Measures'!$C:$W,8,FALSE)&lt;&gt;"")*AND(VLOOKUP($A1772,'V2.5.2 Measures'!$C:$W,8,FALSE)&lt;&gt;"TBD"),VLOOKUP($A1772,'V2.5.2 Measures'!$C:$W,8,FALSE),"N/A")</f>
        <v>No</v>
      </c>
      <c r="F1772" s="7" t="str">
        <f>IF((VLOOKUP($A1772,'V2.5.2 Measures'!$C:$W,9,FALSE)&lt;&gt;"")*AND(VLOOKUP($A1772,'V2.5.2 Measures'!$C:$W,9,FALSE)&lt;&gt;"TBD"),VLOOKUP($A1772,'V2.5.2 Measures'!$C:$W,9,FALSE),"N/A")</f>
        <v>N/A</v>
      </c>
      <c r="G1772" s="7" t="str">
        <f>IF((VLOOKUP($A1772,'V2.5.2 Measures'!$C:$W,10,FALSE)&lt;&gt;"")*AND(VLOOKUP($A1772,'V2.5.2 Measures'!$C:$W,10,FALSE)&lt;&gt;"TBD"),VLOOKUP($A1772,'V2.5.2 Measures'!$C:$W,10,FALSE),"N/A")</f>
        <v>N/A</v>
      </c>
      <c r="H1772" s="7" t="str">
        <f>IF(VLOOKUP($A1772,'V2.5.2 Measures'!$C:$W,14,FALSE)&lt;&gt; "", VLOOKUP($A1772,'V2.5.2 Measures'!$C:$W,14,FALSE),"N/A")</f>
        <v>N/A</v>
      </c>
      <c r="I1772" s="7">
        <f>IF(VLOOKUP($A1772,'V2.5.2 Measures'!$C:$W,15,FALSE)&lt;&gt; "", VLOOKUP($A1772,'V2.5.2 Measures'!$C:$W,15,FALSE),"N/A")</f>
        <v>0.1</v>
      </c>
      <c r="J1772" s="7" t="str">
        <f>IF(VLOOKUP($A1772,'V2.5.2 Measures'!$C:$W,16,FALSE)&lt;&gt; "", VLOOKUP($A1772,'V2.5.2 Measures'!$C:$W,16,FALSE),"N/A")</f>
        <v>N/A</v>
      </c>
      <c r="K1772" s="7" t="str">
        <f>IF(VLOOKUP($A1772,'V2.5.2 Measures'!$C:$W,17,FALSE)&lt;&gt; "", VLOOKUP($A1772,'V2.5.2 Measures'!$C:$W,17,FALSE),"N/A")</f>
        <v>N/A</v>
      </c>
      <c r="L1772" s="7" t="str">
        <f>IF(VLOOKUP($A1772,'V2.5.2 Measures'!$C:$W,18,FALSE)&lt;&gt; "", VLOOKUP($A1772,'V2.5.2 Measures'!$C:$W,18,FALSE),"N/A")</f>
        <v>Default</v>
      </c>
      <c r="M1772" s="7" t="str">
        <f>IF(VLOOKUP($A1772,'V2.5.2 Measures'!$C:$W,19,FALSE)&lt;&gt; "", VLOOKUP($A1772,'V2.5.2 Measures'!$C:$W,19,FALSE),"N/A")</f>
        <v>SAS</v>
      </c>
      <c r="N1772" s="7" t="str">
        <f>IF(VLOOKUP($A1772,'V2.5.2 Measures'!$C:$W,20,FALSE)&lt;&gt; "", VLOOKUP($A1772,'V2.5.2 Measures'!$C:$W,20,FALSE),"N/A")</f>
        <v>V1.1</v>
      </c>
      <c r="O1772" s="7" t="str">
        <f>IF(VLOOKUP($A1772,'V2.5.2 Measures'!$C:$W,21,FALSE)&lt;&gt; "", VLOOKUP($A1772,'V2.5.2 Measures'!$C:$W,21,FALSE),"N/A")</f>
        <v>V2.3</v>
      </c>
      <c r="P1772" s="7" t="e">
        <f>IF(VLOOKUP($A1772,'V2.5.2 Measures'!$C:$W,22,FALSE)&lt;&gt; "", VLOOKUP($A1772,'V2.5.2 Measures'!$C:$W,22,FALSE),"N/A")</f>
        <v>#REF!</v>
      </c>
      <c r="Q1772" s="7" t="e">
        <f>IF(VLOOKUP($A1772,'V2.5.2 Measures'!$C:$W,23,FALSE)&lt;&gt; "", VLOOKUP($A1772,'V2.5.2 Measures'!$C:$W,23,FALSE),"N/A")</f>
        <v>#REF!</v>
      </c>
      <c r="R1772" s="7" t="e">
        <f>IF(VLOOKUP($A1772,'V2.5.2 Measures'!$C:$W,24,FALSE)&lt;&gt; "", VLOOKUP($A1772,'V2.5.2 Measures'!$C:$W,24,FALSE),"N/A")</f>
        <v>#REF!</v>
      </c>
      <c r="S1772" s="7" t="e">
        <f>IF(VLOOKUP($A1772,'V2.5.2 Measures'!$C:$W,25,FALSE)&lt;&gt; "", VLOOKUP($A1772,'V2.5.2 Measures'!$C:$W,25,FALSE),"N/A")</f>
        <v>#REF!</v>
      </c>
      <c r="T1772" s="7" t="str">
        <f>IF(VLOOKUP($A1772,'V2.5.2 Measures'!$C:$W,2,FALSE)&lt;&gt; "", VLOOKUP($A1772,'V2.5.2 Measures'!$C:$W,2,FALSE),"N/A")</f>
        <v>FFS-13-009-2</v>
      </c>
      <c r="U1772" s="7" t="str">
        <f>IF(VLOOKUP($A1772,'V2.5.2 Measures'!$C:$W,3,FALSE)&lt;&gt; "", VLOOKUP($A1772,'V2.5.2 Measures'!$C:$W,3,FALSE),"N/A")</f>
        <v>% of records with TYPE-OF-SERVICE = 10 (Early and periodic screening and diagnosis and treatment (EPSDT) services)</v>
      </c>
      <c r="V1772" s="7" t="e">
        <f>IF(VLOOKUP($A1772,'V2.5.2 Measures'!$C:$W,26,FALSE)&lt;&gt; "", VLOOKUP($A1772,'V2.5.2 Measures'!$C:$W,26,FALSE),"N/A")</f>
        <v>#REF!</v>
      </c>
      <c r="W1772" s="7" t="e">
        <f>IF(VLOOKUP($A1772,'V2.5.2 Measures'!$C:$W,44,FALSE)&lt;&gt; "", VLOOKUP($A1772,'V2.5.2 Measures'!$C:$W,44,FALSE),"N/A")</f>
        <v>#REF!</v>
      </c>
    </row>
    <row r="1773" spans="1:23" x14ac:dyDescent="0.35">
      <c r="A1773" s="7" t="str">
        <f>'V2.5.2 Measures'!C1236</f>
        <v>FFS13.3</v>
      </c>
      <c r="B1773" s="7" t="str">
        <f>VLOOKUP($A1773,'V2.5.2 Measures'!$C:$W,6,FALSE)</f>
        <v>S-CHIP FFS: Original, Paid Claims</v>
      </c>
      <c r="C1773" s="7" t="str">
        <f>VLOOKUP($A1773,'V2.5.2 Measures'!$C:$W,8,FALSE)</f>
        <v>No</v>
      </c>
      <c r="D1773" s="7" t="str">
        <f>IF(VLOOKUP($A1773,'V2.5.2 Measures'!$C:$W,4,FALSE)="","",VLOOKUP($A1773,'V2.5.2 Measures'!$C:$W,4,FALSE))</f>
        <v>Claims Percentage</v>
      </c>
      <c r="E1773" s="7" t="str">
        <f>IF((VLOOKUP($A1773,'V2.5.2 Measures'!$C:$W,8,FALSE)&lt;&gt;"")*AND(VLOOKUP($A1773,'V2.5.2 Measures'!$C:$W,8,FALSE)&lt;&gt;"TBD"),VLOOKUP($A1773,'V2.5.2 Measures'!$C:$W,8,FALSE),"N/A")</f>
        <v>No</v>
      </c>
      <c r="F1773" s="7" t="str">
        <f>IF((VLOOKUP($A1773,'V2.5.2 Measures'!$C:$W,9,FALSE)&lt;&gt;"")*AND(VLOOKUP($A1773,'V2.5.2 Measures'!$C:$W,9,FALSE)&lt;&gt;"TBD"),VLOOKUP($A1773,'V2.5.2 Measures'!$C:$W,9,FALSE),"N/A")</f>
        <v>N/A</v>
      </c>
      <c r="G1773" s="7" t="str">
        <f>IF((VLOOKUP($A1773,'V2.5.2 Measures'!$C:$W,10,FALSE)&lt;&gt;"")*AND(VLOOKUP($A1773,'V2.5.2 Measures'!$C:$W,10,FALSE)&lt;&gt;"TBD"),VLOOKUP($A1773,'V2.5.2 Measures'!$C:$W,10,FALSE),"N/A")</f>
        <v>N/A</v>
      </c>
      <c r="H1773" s="7" t="str">
        <f>IF(VLOOKUP($A1773,'V2.5.2 Measures'!$C:$W,14,FALSE)&lt;&gt; "", VLOOKUP($A1773,'V2.5.2 Measures'!$C:$W,14,FALSE),"N/A")</f>
        <v>N/A</v>
      </c>
      <c r="I1773" s="7">
        <f>IF(VLOOKUP($A1773,'V2.5.2 Measures'!$C:$W,15,FALSE)&lt;&gt; "", VLOOKUP($A1773,'V2.5.2 Measures'!$C:$W,15,FALSE),"N/A")</f>
        <v>0.1</v>
      </c>
      <c r="J1773" s="7" t="str">
        <f>IF(VLOOKUP($A1773,'V2.5.2 Measures'!$C:$W,16,FALSE)&lt;&gt; "", VLOOKUP($A1773,'V2.5.2 Measures'!$C:$W,16,FALSE),"N/A")</f>
        <v>N/A</v>
      </c>
      <c r="K1773" s="7" t="str">
        <f>IF(VLOOKUP($A1773,'V2.5.2 Measures'!$C:$W,17,FALSE)&lt;&gt; "", VLOOKUP($A1773,'V2.5.2 Measures'!$C:$W,17,FALSE),"N/A")</f>
        <v>N/A</v>
      </c>
      <c r="L1773" s="7" t="str">
        <f>IF(VLOOKUP($A1773,'V2.5.2 Measures'!$C:$W,18,FALSE)&lt;&gt; "", VLOOKUP($A1773,'V2.5.2 Measures'!$C:$W,18,FALSE),"N/A")</f>
        <v>Default</v>
      </c>
      <c r="M1773" s="7" t="str">
        <f>IF(VLOOKUP($A1773,'V2.5.2 Measures'!$C:$W,19,FALSE)&lt;&gt; "", VLOOKUP($A1773,'V2.5.2 Measures'!$C:$W,19,FALSE),"N/A")</f>
        <v>SAS</v>
      </c>
      <c r="N1773" s="7" t="str">
        <f>IF(VLOOKUP($A1773,'V2.5.2 Measures'!$C:$W,20,FALSE)&lt;&gt; "", VLOOKUP($A1773,'V2.5.2 Measures'!$C:$W,20,FALSE),"N/A")</f>
        <v>V1.1</v>
      </c>
      <c r="O1773" s="7" t="str">
        <f>IF(VLOOKUP($A1773,'V2.5.2 Measures'!$C:$W,21,FALSE)&lt;&gt; "", VLOOKUP($A1773,'V2.5.2 Measures'!$C:$W,21,FALSE),"N/A")</f>
        <v>V2.3</v>
      </c>
      <c r="P1773" s="7" t="e">
        <f>IF(VLOOKUP($A1773,'V2.5.2 Measures'!$C:$W,22,FALSE)&lt;&gt; "", VLOOKUP($A1773,'V2.5.2 Measures'!$C:$W,22,FALSE),"N/A")</f>
        <v>#REF!</v>
      </c>
      <c r="Q1773" s="7" t="e">
        <f>IF(VLOOKUP($A1773,'V2.5.2 Measures'!$C:$W,23,FALSE)&lt;&gt; "", VLOOKUP($A1773,'V2.5.2 Measures'!$C:$W,23,FALSE),"N/A")</f>
        <v>#REF!</v>
      </c>
      <c r="R1773" s="7" t="e">
        <f>IF(VLOOKUP($A1773,'V2.5.2 Measures'!$C:$W,24,FALSE)&lt;&gt; "", VLOOKUP($A1773,'V2.5.2 Measures'!$C:$W,24,FALSE),"N/A")</f>
        <v>#REF!</v>
      </c>
      <c r="S1773" s="7" t="e">
        <f>IF(VLOOKUP($A1773,'V2.5.2 Measures'!$C:$W,25,FALSE)&lt;&gt; "", VLOOKUP($A1773,'V2.5.2 Measures'!$C:$W,25,FALSE),"N/A")</f>
        <v>#REF!</v>
      </c>
      <c r="T1773" s="7" t="str">
        <f>IF(VLOOKUP($A1773,'V2.5.2 Measures'!$C:$W,2,FALSE)&lt;&gt; "", VLOOKUP($A1773,'V2.5.2 Measures'!$C:$W,2,FALSE),"N/A")</f>
        <v>FFS-13-010-3</v>
      </c>
      <c r="U1773" s="7" t="str">
        <f>IF(VLOOKUP($A1773,'V2.5.2 Measures'!$C:$W,3,FALSE)&lt;&gt; "", VLOOKUP($A1773,'V2.5.2 Measures'!$C:$W,3,FALSE),"N/A")</f>
        <v>% of records with TYPE-OF-SERVICE = 11 (Family planning services and supplies for individuals of child-bearing age)</v>
      </c>
      <c r="V1773" s="7" t="e">
        <f>IF(VLOOKUP($A1773,'V2.5.2 Measures'!$C:$W,26,FALSE)&lt;&gt; "", VLOOKUP($A1773,'V2.5.2 Measures'!$C:$W,26,FALSE),"N/A")</f>
        <v>#REF!</v>
      </c>
      <c r="W1773" s="7" t="e">
        <f>IF(VLOOKUP($A1773,'V2.5.2 Measures'!$C:$W,44,FALSE)&lt;&gt; "", VLOOKUP($A1773,'V2.5.2 Measures'!$C:$W,44,FALSE),"N/A")</f>
        <v>#REF!</v>
      </c>
    </row>
    <row r="1774" spans="1:23" x14ac:dyDescent="0.35">
      <c r="A1774" s="7" t="str">
        <f>'V2.5.2 Measures'!C1237</f>
        <v>FFS13.5</v>
      </c>
      <c r="B1774" s="7" t="str">
        <f>VLOOKUP($A1774,'V2.5.2 Measures'!$C:$W,6,FALSE)</f>
        <v>S-CHIP FFS: Original, Paid Claims</v>
      </c>
      <c r="C1774" s="7" t="str">
        <f>VLOOKUP($A1774,'V2.5.2 Measures'!$C:$W,8,FALSE)</f>
        <v>No</v>
      </c>
      <c r="D1774" s="7" t="str">
        <f>IF(VLOOKUP($A1774,'V2.5.2 Measures'!$C:$W,4,FALSE)="","",VLOOKUP($A1774,'V2.5.2 Measures'!$C:$W,4,FALSE))</f>
        <v>Claims Percentage</v>
      </c>
      <c r="E1774" s="7" t="str">
        <f>IF((VLOOKUP($A1774,'V2.5.2 Measures'!$C:$W,8,FALSE)&lt;&gt;"")*AND(VLOOKUP($A1774,'V2.5.2 Measures'!$C:$W,8,FALSE)&lt;&gt;"TBD"),VLOOKUP($A1774,'V2.5.2 Measures'!$C:$W,8,FALSE),"N/A")</f>
        <v>No</v>
      </c>
      <c r="F1774" s="7" t="str">
        <f>IF((VLOOKUP($A1774,'V2.5.2 Measures'!$C:$W,9,FALSE)&lt;&gt;"")*AND(VLOOKUP($A1774,'V2.5.2 Measures'!$C:$W,9,FALSE)&lt;&gt;"TBD"),VLOOKUP($A1774,'V2.5.2 Measures'!$C:$W,9,FALSE),"N/A")</f>
        <v>N/A</v>
      </c>
      <c r="G1774" s="7" t="str">
        <f>IF((VLOOKUP($A1774,'V2.5.2 Measures'!$C:$W,10,FALSE)&lt;&gt;"")*AND(VLOOKUP($A1774,'V2.5.2 Measures'!$C:$W,10,FALSE)&lt;&gt;"TBD"),VLOOKUP($A1774,'V2.5.2 Measures'!$C:$W,10,FALSE),"N/A")</f>
        <v>N/A</v>
      </c>
      <c r="H1774" s="7" t="str">
        <f>IF(VLOOKUP($A1774,'V2.5.2 Measures'!$C:$W,14,FALSE)&lt;&gt; "", VLOOKUP($A1774,'V2.5.2 Measures'!$C:$W,14,FALSE),"N/A")</f>
        <v>N/A</v>
      </c>
      <c r="I1774" s="7">
        <f>IF(VLOOKUP($A1774,'V2.5.2 Measures'!$C:$W,15,FALSE)&lt;&gt; "", VLOOKUP($A1774,'V2.5.2 Measures'!$C:$W,15,FALSE),"N/A")</f>
        <v>0.1</v>
      </c>
      <c r="J1774" s="7" t="str">
        <f>IF(VLOOKUP($A1774,'V2.5.2 Measures'!$C:$W,16,FALSE)&lt;&gt; "", VLOOKUP($A1774,'V2.5.2 Measures'!$C:$W,16,FALSE),"N/A")</f>
        <v>N/A</v>
      </c>
      <c r="K1774" s="7" t="str">
        <f>IF(VLOOKUP($A1774,'V2.5.2 Measures'!$C:$W,17,FALSE)&lt;&gt; "", VLOOKUP($A1774,'V2.5.2 Measures'!$C:$W,17,FALSE),"N/A")</f>
        <v>N/A</v>
      </c>
      <c r="L1774" s="7" t="str">
        <f>IF(VLOOKUP($A1774,'V2.5.2 Measures'!$C:$W,18,FALSE)&lt;&gt; "", VLOOKUP($A1774,'V2.5.2 Measures'!$C:$W,18,FALSE),"N/A")</f>
        <v>Default</v>
      </c>
      <c r="M1774" s="7" t="str">
        <f>IF(VLOOKUP($A1774,'V2.5.2 Measures'!$C:$W,19,FALSE)&lt;&gt; "", VLOOKUP($A1774,'V2.5.2 Measures'!$C:$W,19,FALSE),"N/A")</f>
        <v>SAS</v>
      </c>
      <c r="N1774" s="7" t="str">
        <f>IF(VLOOKUP($A1774,'V2.5.2 Measures'!$C:$W,20,FALSE)&lt;&gt; "", VLOOKUP($A1774,'V2.5.2 Measures'!$C:$W,20,FALSE),"N/A")</f>
        <v>V1.1</v>
      </c>
      <c r="O1774" s="7" t="str">
        <f>IF(VLOOKUP($A1774,'V2.5.2 Measures'!$C:$W,21,FALSE)&lt;&gt; "", VLOOKUP($A1774,'V2.5.2 Measures'!$C:$W,21,FALSE),"N/A")</f>
        <v>V2.3</v>
      </c>
      <c r="P1774" s="7" t="e">
        <f>IF(VLOOKUP($A1774,'V2.5.2 Measures'!$C:$W,22,FALSE)&lt;&gt; "", VLOOKUP($A1774,'V2.5.2 Measures'!$C:$W,22,FALSE),"N/A")</f>
        <v>#REF!</v>
      </c>
      <c r="Q1774" s="7" t="e">
        <f>IF(VLOOKUP($A1774,'V2.5.2 Measures'!$C:$W,23,FALSE)&lt;&gt; "", VLOOKUP($A1774,'V2.5.2 Measures'!$C:$W,23,FALSE),"N/A")</f>
        <v>#REF!</v>
      </c>
      <c r="R1774" s="7" t="e">
        <f>IF(VLOOKUP($A1774,'V2.5.2 Measures'!$C:$W,24,FALSE)&lt;&gt; "", VLOOKUP($A1774,'V2.5.2 Measures'!$C:$W,24,FALSE),"N/A")</f>
        <v>#REF!</v>
      </c>
      <c r="S1774" s="7" t="e">
        <f>IF(VLOOKUP($A1774,'V2.5.2 Measures'!$C:$W,25,FALSE)&lt;&gt; "", VLOOKUP($A1774,'V2.5.2 Measures'!$C:$W,25,FALSE),"N/A")</f>
        <v>#REF!</v>
      </c>
      <c r="T1774" s="7" t="str">
        <f>IF(VLOOKUP($A1774,'V2.5.2 Measures'!$C:$W,2,FALSE)&lt;&gt; "", VLOOKUP($A1774,'V2.5.2 Measures'!$C:$W,2,FALSE),"N/A")</f>
        <v>FFS-13-011-5</v>
      </c>
      <c r="U1774" s="7" t="str">
        <f>IF(VLOOKUP($A1774,'V2.5.2 Measures'!$C:$W,3,FALSE)&lt;&gt; "", VLOOKUP($A1774,'V2.5.2 Measures'!$C:$W,3,FALSE),"N/A")</f>
        <v>% of records with TYPE-OF-SERVICE = 12 (Physicians' services)</v>
      </c>
      <c r="V1774" s="7" t="e">
        <f>IF(VLOOKUP($A1774,'V2.5.2 Measures'!$C:$W,26,FALSE)&lt;&gt; "", VLOOKUP($A1774,'V2.5.2 Measures'!$C:$W,26,FALSE),"N/A")</f>
        <v>#REF!</v>
      </c>
      <c r="W1774" s="7" t="e">
        <f>IF(VLOOKUP($A1774,'V2.5.2 Measures'!$C:$W,44,FALSE)&lt;&gt; "", VLOOKUP($A1774,'V2.5.2 Measures'!$C:$W,44,FALSE),"N/A")</f>
        <v>#REF!</v>
      </c>
    </row>
    <row r="1775" spans="1:23" x14ac:dyDescent="0.35">
      <c r="A1775" s="7" t="str">
        <f>'V2.5.2 Measures'!C1238</f>
        <v>FFS13.7</v>
      </c>
      <c r="B1775" s="7" t="str">
        <f>VLOOKUP($A1775,'V2.5.2 Measures'!$C:$W,6,FALSE)</f>
        <v>S-CHIP FFS: Original, Paid Claims</v>
      </c>
      <c r="C1775" s="7" t="str">
        <f>VLOOKUP($A1775,'V2.5.2 Measures'!$C:$W,8,FALSE)</f>
        <v>No</v>
      </c>
      <c r="D1775" s="7" t="str">
        <f>IF(VLOOKUP($A1775,'V2.5.2 Measures'!$C:$W,4,FALSE)="","",VLOOKUP($A1775,'V2.5.2 Measures'!$C:$W,4,FALSE))</f>
        <v>Claims Percentage</v>
      </c>
      <c r="E1775" s="7" t="str">
        <f>IF((VLOOKUP($A1775,'V2.5.2 Measures'!$C:$W,8,FALSE)&lt;&gt;"")*AND(VLOOKUP($A1775,'V2.5.2 Measures'!$C:$W,8,FALSE)&lt;&gt;"TBD"),VLOOKUP($A1775,'V2.5.2 Measures'!$C:$W,8,FALSE),"N/A")</f>
        <v>No</v>
      </c>
      <c r="F1775" s="7" t="str">
        <f>IF((VLOOKUP($A1775,'V2.5.2 Measures'!$C:$W,9,FALSE)&lt;&gt;"")*AND(VLOOKUP($A1775,'V2.5.2 Measures'!$C:$W,9,FALSE)&lt;&gt;"TBD"),VLOOKUP($A1775,'V2.5.2 Measures'!$C:$W,9,FALSE),"N/A")</f>
        <v>N/A</v>
      </c>
      <c r="G1775" s="7" t="str">
        <f>IF((VLOOKUP($A1775,'V2.5.2 Measures'!$C:$W,10,FALSE)&lt;&gt;"")*AND(VLOOKUP($A1775,'V2.5.2 Measures'!$C:$W,10,FALSE)&lt;&gt;"TBD"),VLOOKUP($A1775,'V2.5.2 Measures'!$C:$W,10,FALSE),"N/A")</f>
        <v>N/A</v>
      </c>
      <c r="H1775" s="7" t="str">
        <f>IF(VLOOKUP($A1775,'V2.5.2 Measures'!$C:$W,14,FALSE)&lt;&gt; "", VLOOKUP($A1775,'V2.5.2 Measures'!$C:$W,14,FALSE),"N/A")</f>
        <v>N/A</v>
      </c>
      <c r="I1775" s="7">
        <f>IF(VLOOKUP($A1775,'V2.5.2 Measures'!$C:$W,15,FALSE)&lt;&gt; "", VLOOKUP($A1775,'V2.5.2 Measures'!$C:$W,15,FALSE),"N/A")</f>
        <v>0.1</v>
      </c>
      <c r="J1775" s="7" t="str">
        <f>IF(VLOOKUP($A1775,'V2.5.2 Measures'!$C:$W,16,FALSE)&lt;&gt; "", VLOOKUP($A1775,'V2.5.2 Measures'!$C:$W,16,FALSE),"N/A")</f>
        <v>N/A</v>
      </c>
      <c r="K1775" s="7" t="str">
        <f>IF(VLOOKUP($A1775,'V2.5.2 Measures'!$C:$W,17,FALSE)&lt;&gt; "", VLOOKUP($A1775,'V2.5.2 Measures'!$C:$W,17,FALSE),"N/A")</f>
        <v>N/A</v>
      </c>
      <c r="L1775" s="7" t="str">
        <f>IF(VLOOKUP($A1775,'V2.5.2 Measures'!$C:$W,18,FALSE)&lt;&gt; "", VLOOKUP($A1775,'V2.5.2 Measures'!$C:$W,18,FALSE),"N/A")</f>
        <v>Default</v>
      </c>
      <c r="M1775" s="7" t="str">
        <f>IF(VLOOKUP($A1775,'V2.5.2 Measures'!$C:$W,19,FALSE)&lt;&gt; "", VLOOKUP($A1775,'V2.5.2 Measures'!$C:$W,19,FALSE),"N/A")</f>
        <v>SAS</v>
      </c>
      <c r="N1775" s="7" t="str">
        <f>IF(VLOOKUP($A1775,'V2.5.2 Measures'!$C:$W,20,FALSE)&lt;&gt; "", VLOOKUP($A1775,'V2.5.2 Measures'!$C:$W,20,FALSE),"N/A")</f>
        <v>V1.1</v>
      </c>
      <c r="O1775" s="7" t="str">
        <f>IF(VLOOKUP($A1775,'V2.5.2 Measures'!$C:$W,21,FALSE)&lt;&gt; "", VLOOKUP($A1775,'V2.5.2 Measures'!$C:$W,21,FALSE),"N/A")</f>
        <v>V2.3</v>
      </c>
      <c r="P1775" s="7" t="e">
        <f>IF(VLOOKUP($A1775,'V2.5.2 Measures'!$C:$W,22,FALSE)&lt;&gt; "", VLOOKUP($A1775,'V2.5.2 Measures'!$C:$W,22,FALSE),"N/A")</f>
        <v>#REF!</v>
      </c>
      <c r="Q1775" s="7" t="e">
        <f>IF(VLOOKUP($A1775,'V2.5.2 Measures'!$C:$W,23,FALSE)&lt;&gt; "", VLOOKUP($A1775,'V2.5.2 Measures'!$C:$W,23,FALSE),"N/A")</f>
        <v>#REF!</v>
      </c>
      <c r="R1775" s="7" t="e">
        <f>IF(VLOOKUP($A1775,'V2.5.2 Measures'!$C:$W,24,FALSE)&lt;&gt; "", VLOOKUP($A1775,'V2.5.2 Measures'!$C:$W,24,FALSE),"N/A")</f>
        <v>#REF!</v>
      </c>
      <c r="S1775" s="7" t="e">
        <f>IF(VLOOKUP($A1775,'V2.5.2 Measures'!$C:$W,25,FALSE)&lt;&gt; "", VLOOKUP($A1775,'V2.5.2 Measures'!$C:$W,25,FALSE),"N/A")</f>
        <v>#REF!</v>
      </c>
      <c r="T1775" s="7" t="str">
        <f>IF(VLOOKUP($A1775,'V2.5.2 Measures'!$C:$W,2,FALSE)&lt;&gt; "", VLOOKUP($A1775,'V2.5.2 Measures'!$C:$W,2,FALSE),"N/A")</f>
        <v>FFS-13-012-7</v>
      </c>
      <c r="U1775" s="7" t="str">
        <f>IF(VLOOKUP($A1775,'V2.5.2 Measures'!$C:$W,3,FALSE)&lt;&gt; "", VLOOKUP($A1775,'V2.5.2 Measures'!$C:$W,3,FALSE),"N/A")</f>
        <v>% of records with TYPE-OF-SERVICE = 13 (Medical and surgical services of a dentist)</v>
      </c>
      <c r="V1775" s="7" t="e">
        <f>IF(VLOOKUP($A1775,'V2.5.2 Measures'!$C:$W,26,FALSE)&lt;&gt; "", VLOOKUP($A1775,'V2.5.2 Measures'!$C:$W,26,FALSE),"N/A")</f>
        <v>#REF!</v>
      </c>
      <c r="W1775" s="7" t="e">
        <f>IF(VLOOKUP($A1775,'V2.5.2 Measures'!$C:$W,44,FALSE)&lt;&gt; "", VLOOKUP($A1775,'V2.5.2 Measures'!$C:$W,44,FALSE),"N/A")</f>
        <v>#REF!</v>
      </c>
    </row>
    <row r="1776" spans="1:23" x14ac:dyDescent="0.35">
      <c r="A1776" s="7" t="str">
        <f>'V2.5.2 Measures'!C1239</f>
        <v>FFS13.9</v>
      </c>
      <c r="B1776" s="7" t="str">
        <f>VLOOKUP($A1776,'V2.5.2 Measures'!$C:$W,6,FALSE)</f>
        <v>S-CHIP FFS: Original, Paid Claims</v>
      </c>
      <c r="C1776" s="7" t="str">
        <f>VLOOKUP($A1776,'V2.5.2 Measures'!$C:$W,8,FALSE)</f>
        <v>No</v>
      </c>
      <c r="D1776" s="7" t="str">
        <f>IF(VLOOKUP($A1776,'V2.5.2 Measures'!$C:$W,4,FALSE)="","",VLOOKUP($A1776,'V2.5.2 Measures'!$C:$W,4,FALSE))</f>
        <v>Claims Percentage</v>
      </c>
      <c r="E1776" s="7" t="str">
        <f>IF((VLOOKUP($A1776,'V2.5.2 Measures'!$C:$W,8,FALSE)&lt;&gt;"")*AND(VLOOKUP($A1776,'V2.5.2 Measures'!$C:$W,8,FALSE)&lt;&gt;"TBD"),VLOOKUP($A1776,'V2.5.2 Measures'!$C:$W,8,FALSE),"N/A")</f>
        <v>No</v>
      </c>
      <c r="F1776" s="7" t="str">
        <f>IF((VLOOKUP($A1776,'V2.5.2 Measures'!$C:$W,9,FALSE)&lt;&gt;"")*AND(VLOOKUP($A1776,'V2.5.2 Measures'!$C:$W,9,FALSE)&lt;&gt;"TBD"),VLOOKUP($A1776,'V2.5.2 Measures'!$C:$W,9,FALSE),"N/A")</f>
        <v>N/A</v>
      </c>
      <c r="G1776" s="7" t="str">
        <f>IF((VLOOKUP($A1776,'V2.5.2 Measures'!$C:$W,10,FALSE)&lt;&gt;"")*AND(VLOOKUP($A1776,'V2.5.2 Measures'!$C:$W,10,FALSE)&lt;&gt;"TBD"),VLOOKUP($A1776,'V2.5.2 Measures'!$C:$W,10,FALSE),"N/A")</f>
        <v>N/A</v>
      </c>
      <c r="H1776" s="7" t="str">
        <f>IF(VLOOKUP($A1776,'V2.5.2 Measures'!$C:$W,14,FALSE)&lt;&gt; "", VLOOKUP($A1776,'V2.5.2 Measures'!$C:$W,14,FALSE),"N/A")</f>
        <v>N/A</v>
      </c>
      <c r="I1776" s="7">
        <f>IF(VLOOKUP($A1776,'V2.5.2 Measures'!$C:$W,15,FALSE)&lt;&gt; "", VLOOKUP($A1776,'V2.5.2 Measures'!$C:$W,15,FALSE),"N/A")</f>
        <v>0.1</v>
      </c>
      <c r="J1776" s="7" t="str">
        <f>IF(VLOOKUP($A1776,'V2.5.2 Measures'!$C:$W,16,FALSE)&lt;&gt; "", VLOOKUP($A1776,'V2.5.2 Measures'!$C:$W,16,FALSE),"N/A")</f>
        <v>N/A</v>
      </c>
      <c r="K1776" s="7" t="str">
        <f>IF(VLOOKUP($A1776,'V2.5.2 Measures'!$C:$W,17,FALSE)&lt;&gt; "", VLOOKUP($A1776,'V2.5.2 Measures'!$C:$W,17,FALSE),"N/A")</f>
        <v>N/A</v>
      </c>
      <c r="L1776" s="7" t="str">
        <f>IF(VLOOKUP($A1776,'V2.5.2 Measures'!$C:$W,18,FALSE)&lt;&gt; "", VLOOKUP($A1776,'V2.5.2 Measures'!$C:$W,18,FALSE),"N/A")</f>
        <v>Default</v>
      </c>
      <c r="M1776" s="7" t="str">
        <f>IF(VLOOKUP($A1776,'V2.5.2 Measures'!$C:$W,19,FALSE)&lt;&gt; "", VLOOKUP($A1776,'V2.5.2 Measures'!$C:$W,19,FALSE),"N/A")</f>
        <v>SAS</v>
      </c>
      <c r="N1776" s="7" t="str">
        <f>IF(VLOOKUP($A1776,'V2.5.2 Measures'!$C:$W,20,FALSE)&lt;&gt; "", VLOOKUP($A1776,'V2.5.2 Measures'!$C:$W,20,FALSE),"N/A")</f>
        <v>V1.1</v>
      </c>
      <c r="O1776" s="7" t="str">
        <f>IF(VLOOKUP($A1776,'V2.5.2 Measures'!$C:$W,21,FALSE)&lt;&gt; "", VLOOKUP($A1776,'V2.5.2 Measures'!$C:$W,21,FALSE),"N/A")</f>
        <v>V2.3</v>
      </c>
      <c r="P1776" s="7" t="e">
        <f>IF(VLOOKUP($A1776,'V2.5.2 Measures'!$C:$W,22,FALSE)&lt;&gt; "", VLOOKUP($A1776,'V2.5.2 Measures'!$C:$W,22,FALSE),"N/A")</f>
        <v>#REF!</v>
      </c>
      <c r="Q1776" s="7" t="e">
        <f>IF(VLOOKUP($A1776,'V2.5.2 Measures'!$C:$W,23,FALSE)&lt;&gt; "", VLOOKUP($A1776,'V2.5.2 Measures'!$C:$W,23,FALSE),"N/A")</f>
        <v>#REF!</v>
      </c>
      <c r="R1776" s="7" t="e">
        <f>IF(VLOOKUP($A1776,'V2.5.2 Measures'!$C:$W,24,FALSE)&lt;&gt; "", VLOOKUP($A1776,'V2.5.2 Measures'!$C:$W,24,FALSE),"N/A")</f>
        <v>#REF!</v>
      </c>
      <c r="S1776" s="7" t="e">
        <f>IF(VLOOKUP($A1776,'V2.5.2 Measures'!$C:$W,25,FALSE)&lt;&gt; "", VLOOKUP($A1776,'V2.5.2 Measures'!$C:$W,25,FALSE),"N/A")</f>
        <v>#REF!</v>
      </c>
      <c r="T1776" s="7" t="str">
        <f>IF(VLOOKUP($A1776,'V2.5.2 Measures'!$C:$W,2,FALSE)&lt;&gt; "", VLOOKUP($A1776,'V2.5.2 Measures'!$C:$W,2,FALSE),"N/A")</f>
        <v>FFS-13-013-9</v>
      </c>
      <c r="U1776" s="7" t="str">
        <f>IF(VLOOKUP($A1776,'V2.5.2 Measures'!$C:$W,3,FALSE)&lt;&gt; "", VLOOKUP($A1776,'V2.5.2 Measures'!$C:$W,3,FALSE),"N/A")</f>
        <v>% of records with TYPE-OF-SERVICE = 14 (Outpatient substance abuse treatment services.)</v>
      </c>
      <c r="V1776" s="7" t="e">
        <f>IF(VLOOKUP($A1776,'V2.5.2 Measures'!$C:$W,26,FALSE)&lt;&gt; "", VLOOKUP($A1776,'V2.5.2 Measures'!$C:$W,26,FALSE),"N/A")</f>
        <v>#REF!</v>
      </c>
      <c r="W1776" s="7" t="e">
        <f>IF(VLOOKUP($A1776,'V2.5.2 Measures'!$C:$W,44,FALSE)&lt;&gt; "", VLOOKUP($A1776,'V2.5.2 Measures'!$C:$W,44,FALSE),"N/A")</f>
        <v>#REF!</v>
      </c>
    </row>
    <row r="1777" spans="1:23" x14ac:dyDescent="0.35">
      <c r="A1777" s="7" t="str">
        <f>'V2.5.2 Measures'!C1240</f>
        <v>FFS13.10</v>
      </c>
      <c r="B1777" s="7" t="str">
        <f>VLOOKUP($A1777,'V2.5.2 Measures'!$C:$W,6,FALSE)</f>
        <v>S-CHIP FFS: Original, Paid Claims</v>
      </c>
      <c r="C1777" s="7" t="str">
        <f>VLOOKUP($A1777,'V2.5.2 Measures'!$C:$W,8,FALSE)</f>
        <v>No</v>
      </c>
      <c r="D1777" s="7" t="str">
        <f>IF(VLOOKUP($A1777,'V2.5.2 Measures'!$C:$W,4,FALSE)="","",VLOOKUP($A1777,'V2.5.2 Measures'!$C:$W,4,FALSE))</f>
        <v>Claims Percentage</v>
      </c>
      <c r="E1777" s="7" t="str">
        <f>IF((VLOOKUP($A1777,'V2.5.2 Measures'!$C:$W,8,FALSE)&lt;&gt;"")*AND(VLOOKUP($A1777,'V2.5.2 Measures'!$C:$W,8,FALSE)&lt;&gt;"TBD"),VLOOKUP($A1777,'V2.5.2 Measures'!$C:$W,8,FALSE),"N/A")</f>
        <v>No</v>
      </c>
      <c r="F1777" s="7" t="str">
        <f>IF((VLOOKUP($A1777,'V2.5.2 Measures'!$C:$W,9,FALSE)&lt;&gt;"")*AND(VLOOKUP($A1777,'V2.5.2 Measures'!$C:$W,9,FALSE)&lt;&gt;"TBD"),VLOOKUP($A1777,'V2.5.2 Measures'!$C:$W,9,FALSE),"N/A")</f>
        <v>N/A</v>
      </c>
      <c r="G1777" s="7" t="str">
        <f>IF((VLOOKUP($A1777,'V2.5.2 Measures'!$C:$W,10,FALSE)&lt;&gt;"")*AND(VLOOKUP($A1777,'V2.5.2 Measures'!$C:$W,10,FALSE)&lt;&gt;"TBD"),VLOOKUP($A1777,'V2.5.2 Measures'!$C:$W,10,FALSE),"N/A")</f>
        <v>N/A</v>
      </c>
      <c r="H1777" s="7" t="str">
        <f>IF(VLOOKUP($A1777,'V2.5.2 Measures'!$C:$W,14,FALSE)&lt;&gt; "", VLOOKUP($A1777,'V2.5.2 Measures'!$C:$W,14,FALSE),"N/A")</f>
        <v>N/A</v>
      </c>
      <c r="I1777" s="7">
        <f>IF(VLOOKUP($A1777,'V2.5.2 Measures'!$C:$W,15,FALSE)&lt;&gt; "", VLOOKUP($A1777,'V2.5.2 Measures'!$C:$W,15,FALSE),"N/A")</f>
        <v>0.1</v>
      </c>
      <c r="J1777" s="7" t="str">
        <f>IF(VLOOKUP($A1777,'V2.5.2 Measures'!$C:$W,16,FALSE)&lt;&gt; "", VLOOKUP($A1777,'V2.5.2 Measures'!$C:$W,16,FALSE),"N/A")</f>
        <v>N/A</v>
      </c>
      <c r="K1777" s="7" t="str">
        <f>IF(VLOOKUP($A1777,'V2.5.2 Measures'!$C:$W,17,FALSE)&lt;&gt; "", VLOOKUP($A1777,'V2.5.2 Measures'!$C:$W,17,FALSE),"N/A")</f>
        <v>N/A</v>
      </c>
      <c r="L1777" s="7" t="str">
        <f>IF(VLOOKUP($A1777,'V2.5.2 Measures'!$C:$W,18,FALSE)&lt;&gt; "", VLOOKUP($A1777,'V2.5.2 Measures'!$C:$W,18,FALSE),"N/A")</f>
        <v>Default</v>
      </c>
      <c r="M1777" s="7" t="str">
        <f>IF(VLOOKUP($A1777,'V2.5.2 Measures'!$C:$W,19,FALSE)&lt;&gt; "", VLOOKUP($A1777,'V2.5.2 Measures'!$C:$W,19,FALSE),"N/A")</f>
        <v>SAS</v>
      </c>
      <c r="N1777" s="7" t="str">
        <f>IF(VLOOKUP($A1777,'V2.5.2 Measures'!$C:$W,20,FALSE)&lt;&gt; "", VLOOKUP($A1777,'V2.5.2 Measures'!$C:$W,20,FALSE),"N/A")</f>
        <v>V1.1</v>
      </c>
      <c r="O1777" s="7" t="str">
        <f>IF(VLOOKUP($A1777,'V2.5.2 Measures'!$C:$W,21,FALSE)&lt;&gt; "", VLOOKUP($A1777,'V2.5.2 Measures'!$C:$W,21,FALSE),"N/A")</f>
        <v>V2.3</v>
      </c>
      <c r="P1777" s="7" t="e">
        <f>IF(VLOOKUP($A1777,'V2.5.2 Measures'!$C:$W,22,FALSE)&lt;&gt; "", VLOOKUP($A1777,'V2.5.2 Measures'!$C:$W,22,FALSE),"N/A")</f>
        <v>#REF!</v>
      </c>
      <c r="Q1777" s="7" t="e">
        <f>IF(VLOOKUP($A1777,'V2.5.2 Measures'!$C:$W,23,FALSE)&lt;&gt; "", VLOOKUP($A1777,'V2.5.2 Measures'!$C:$W,23,FALSE),"N/A")</f>
        <v>#REF!</v>
      </c>
      <c r="R1777" s="7" t="e">
        <f>IF(VLOOKUP($A1777,'V2.5.2 Measures'!$C:$W,24,FALSE)&lt;&gt; "", VLOOKUP($A1777,'V2.5.2 Measures'!$C:$W,24,FALSE),"N/A")</f>
        <v>#REF!</v>
      </c>
      <c r="S1777" s="7" t="e">
        <f>IF(VLOOKUP($A1777,'V2.5.2 Measures'!$C:$W,25,FALSE)&lt;&gt; "", VLOOKUP($A1777,'V2.5.2 Measures'!$C:$W,25,FALSE),"N/A")</f>
        <v>#REF!</v>
      </c>
      <c r="T1777" s="7" t="str">
        <f>IF(VLOOKUP($A1777,'V2.5.2 Measures'!$C:$W,2,FALSE)&lt;&gt; "", VLOOKUP($A1777,'V2.5.2 Measures'!$C:$W,2,FALSE),"N/A")</f>
        <v>FFS-13-014-10</v>
      </c>
      <c r="U1777" s="7" t="str">
        <f>IF(VLOOKUP($A1777,'V2.5.2 Measures'!$C:$W,3,FALSE)&lt;&gt; "", VLOOKUP($A1777,'V2.5.2 Measures'!$C:$W,3,FALSE),"N/A")</f>
        <v>% of records with TYPE-OF-SERVICE = 15 (Medical or other remedial care or services, other than physicians' services)</v>
      </c>
      <c r="V1777" s="7" t="e">
        <f>IF(VLOOKUP($A1777,'V2.5.2 Measures'!$C:$W,26,FALSE)&lt;&gt; "", VLOOKUP($A1777,'V2.5.2 Measures'!$C:$W,26,FALSE),"N/A")</f>
        <v>#REF!</v>
      </c>
      <c r="W1777" s="7" t="e">
        <f>IF(VLOOKUP($A1777,'V2.5.2 Measures'!$C:$W,44,FALSE)&lt;&gt; "", VLOOKUP($A1777,'V2.5.2 Measures'!$C:$W,44,FALSE),"N/A")</f>
        <v>#REF!</v>
      </c>
    </row>
    <row r="1778" spans="1:23" x14ac:dyDescent="0.35">
      <c r="A1778" s="7" t="str">
        <f>'V2.5.2 Measures'!C1241</f>
        <v>FFS13.11</v>
      </c>
      <c r="B1778" s="7" t="str">
        <f>VLOOKUP($A1778,'V2.5.2 Measures'!$C:$W,6,FALSE)</f>
        <v>S-CHIP FFS: Original, Paid Claims</v>
      </c>
      <c r="C1778" s="7" t="str">
        <f>VLOOKUP($A1778,'V2.5.2 Measures'!$C:$W,8,FALSE)</f>
        <v>No</v>
      </c>
      <c r="D1778" s="7" t="str">
        <f>IF(VLOOKUP($A1778,'V2.5.2 Measures'!$C:$W,4,FALSE)="","",VLOOKUP($A1778,'V2.5.2 Measures'!$C:$W,4,FALSE))</f>
        <v>Claims Percentage</v>
      </c>
      <c r="E1778" s="7" t="str">
        <f>IF((VLOOKUP($A1778,'V2.5.2 Measures'!$C:$W,8,FALSE)&lt;&gt;"")*AND(VLOOKUP($A1778,'V2.5.2 Measures'!$C:$W,8,FALSE)&lt;&gt;"TBD"),VLOOKUP($A1778,'V2.5.2 Measures'!$C:$W,8,FALSE),"N/A")</f>
        <v>No</v>
      </c>
      <c r="F1778" s="7" t="str">
        <f>IF((VLOOKUP($A1778,'V2.5.2 Measures'!$C:$W,9,FALSE)&lt;&gt;"")*AND(VLOOKUP($A1778,'V2.5.2 Measures'!$C:$W,9,FALSE)&lt;&gt;"TBD"),VLOOKUP($A1778,'V2.5.2 Measures'!$C:$W,9,FALSE),"N/A")</f>
        <v>N/A</v>
      </c>
      <c r="G1778" s="7" t="str">
        <f>IF((VLOOKUP($A1778,'V2.5.2 Measures'!$C:$W,10,FALSE)&lt;&gt;"")*AND(VLOOKUP($A1778,'V2.5.2 Measures'!$C:$W,10,FALSE)&lt;&gt;"TBD"),VLOOKUP($A1778,'V2.5.2 Measures'!$C:$W,10,FALSE),"N/A")</f>
        <v>N/A</v>
      </c>
      <c r="H1778" s="7" t="str">
        <f>IF(VLOOKUP($A1778,'V2.5.2 Measures'!$C:$W,14,FALSE)&lt;&gt; "", VLOOKUP($A1778,'V2.5.2 Measures'!$C:$W,14,FALSE),"N/A")</f>
        <v>N/A</v>
      </c>
      <c r="I1778" s="7">
        <f>IF(VLOOKUP($A1778,'V2.5.2 Measures'!$C:$W,15,FALSE)&lt;&gt; "", VLOOKUP($A1778,'V2.5.2 Measures'!$C:$W,15,FALSE),"N/A")</f>
        <v>0.1</v>
      </c>
      <c r="J1778" s="7" t="str">
        <f>IF(VLOOKUP($A1778,'V2.5.2 Measures'!$C:$W,16,FALSE)&lt;&gt; "", VLOOKUP($A1778,'V2.5.2 Measures'!$C:$W,16,FALSE),"N/A")</f>
        <v>N/A</v>
      </c>
      <c r="K1778" s="7" t="str">
        <f>IF(VLOOKUP($A1778,'V2.5.2 Measures'!$C:$W,17,FALSE)&lt;&gt; "", VLOOKUP($A1778,'V2.5.2 Measures'!$C:$W,17,FALSE),"N/A")</f>
        <v>N/A</v>
      </c>
      <c r="L1778" s="7" t="str">
        <f>IF(VLOOKUP($A1778,'V2.5.2 Measures'!$C:$W,18,FALSE)&lt;&gt; "", VLOOKUP($A1778,'V2.5.2 Measures'!$C:$W,18,FALSE),"N/A")</f>
        <v>Default</v>
      </c>
      <c r="M1778" s="7" t="str">
        <f>IF(VLOOKUP($A1778,'V2.5.2 Measures'!$C:$W,19,FALSE)&lt;&gt; "", VLOOKUP($A1778,'V2.5.2 Measures'!$C:$W,19,FALSE),"N/A")</f>
        <v>SAS</v>
      </c>
      <c r="N1778" s="7" t="str">
        <f>IF(VLOOKUP($A1778,'V2.5.2 Measures'!$C:$W,20,FALSE)&lt;&gt; "", VLOOKUP($A1778,'V2.5.2 Measures'!$C:$W,20,FALSE),"N/A")</f>
        <v>V1.1</v>
      </c>
      <c r="O1778" s="7" t="str">
        <f>IF(VLOOKUP($A1778,'V2.5.2 Measures'!$C:$W,21,FALSE)&lt;&gt; "", VLOOKUP($A1778,'V2.5.2 Measures'!$C:$W,21,FALSE),"N/A")</f>
        <v>V2.3</v>
      </c>
      <c r="P1778" s="7" t="e">
        <f>IF(VLOOKUP($A1778,'V2.5.2 Measures'!$C:$W,22,FALSE)&lt;&gt; "", VLOOKUP($A1778,'V2.5.2 Measures'!$C:$W,22,FALSE),"N/A")</f>
        <v>#REF!</v>
      </c>
      <c r="Q1778" s="7" t="e">
        <f>IF(VLOOKUP($A1778,'V2.5.2 Measures'!$C:$W,23,FALSE)&lt;&gt; "", VLOOKUP($A1778,'V2.5.2 Measures'!$C:$W,23,FALSE),"N/A")</f>
        <v>#REF!</v>
      </c>
      <c r="R1778" s="7" t="e">
        <f>IF(VLOOKUP($A1778,'V2.5.2 Measures'!$C:$W,24,FALSE)&lt;&gt; "", VLOOKUP($A1778,'V2.5.2 Measures'!$C:$W,24,FALSE),"N/A")</f>
        <v>#REF!</v>
      </c>
      <c r="S1778" s="7" t="e">
        <f>IF(VLOOKUP($A1778,'V2.5.2 Measures'!$C:$W,25,FALSE)&lt;&gt; "", VLOOKUP($A1778,'V2.5.2 Measures'!$C:$W,25,FALSE),"N/A")</f>
        <v>#REF!</v>
      </c>
      <c r="T1778" s="7" t="str">
        <f>IF(VLOOKUP($A1778,'V2.5.2 Measures'!$C:$W,2,FALSE)&lt;&gt; "", VLOOKUP($A1778,'V2.5.2 Measures'!$C:$W,2,FALSE),"N/A")</f>
        <v>FFS-13-015-11</v>
      </c>
      <c r="U1778" s="7" t="str">
        <f>IF(VLOOKUP($A1778,'V2.5.2 Measures'!$C:$W,3,FALSE)&lt;&gt; "", VLOOKUP($A1778,'V2.5.2 Measures'!$C:$W,3,FALSE),"N/A")</f>
        <v>% of records with TYPE-OF-SERVICE = 16 (Home health services - Nursing services)</v>
      </c>
      <c r="V1778" s="7" t="e">
        <f>IF(VLOOKUP($A1778,'V2.5.2 Measures'!$C:$W,26,FALSE)&lt;&gt; "", VLOOKUP($A1778,'V2.5.2 Measures'!$C:$W,26,FALSE),"N/A")</f>
        <v>#REF!</v>
      </c>
      <c r="W1778" s="7" t="e">
        <f>IF(VLOOKUP($A1778,'V2.5.2 Measures'!$C:$W,44,FALSE)&lt;&gt; "", VLOOKUP($A1778,'V2.5.2 Measures'!$C:$W,44,FALSE),"N/A")</f>
        <v>#REF!</v>
      </c>
    </row>
    <row r="1779" spans="1:23" x14ac:dyDescent="0.35">
      <c r="A1779" s="7" t="str">
        <f>'V2.5.2 Measures'!C1242</f>
        <v>FFS13.12</v>
      </c>
      <c r="B1779" s="7" t="str">
        <f>VLOOKUP($A1779,'V2.5.2 Measures'!$C:$W,6,FALSE)</f>
        <v>S-CHIP FFS: Original, Paid Claims</v>
      </c>
      <c r="C1779" s="7" t="str">
        <f>VLOOKUP($A1779,'V2.5.2 Measures'!$C:$W,8,FALSE)</f>
        <v>No</v>
      </c>
      <c r="D1779" s="7" t="str">
        <f>IF(VLOOKUP($A1779,'V2.5.2 Measures'!$C:$W,4,FALSE)="","",VLOOKUP($A1779,'V2.5.2 Measures'!$C:$W,4,FALSE))</f>
        <v>Claims Percentage</v>
      </c>
      <c r="E1779" s="7" t="str">
        <f>IF((VLOOKUP($A1779,'V2.5.2 Measures'!$C:$W,8,FALSE)&lt;&gt;"")*AND(VLOOKUP($A1779,'V2.5.2 Measures'!$C:$W,8,FALSE)&lt;&gt;"TBD"),VLOOKUP($A1779,'V2.5.2 Measures'!$C:$W,8,FALSE),"N/A")</f>
        <v>No</v>
      </c>
      <c r="F1779" s="7" t="str">
        <f>IF((VLOOKUP($A1779,'V2.5.2 Measures'!$C:$W,9,FALSE)&lt;&gt;"")*AND(VLOOKUP($A1779,'V2.5.2 Measures'!$C:$W,9,FALSE)&lt;&gt;"TBD"),VLOOKUP($A1779,'V2.5.2 Measures'!$C:$W,9,FALSE),"N/A")</f>
        <v>N/A</v>
      </c>
      <c r="G1779" s="7" t="str">
        <f>IF((VLOOKUP($A1779,'V2.5.2 Measures'!$C:$W,10,FALSE)&lt;&gt;"")*AND(VLOOKUP($A1779,'V2.5.2 Measures'!$C:$W,10,FALSE)&lt;&gt;"TBD"),VLOOKUP($A1779,'V2.5.2 Measures'!$C:$W,10,FALSE),"N/A")</f>
        <v>N/A</v>
      </c>
      <c r="H1779" s="7" t="str">
        <f>IF(VLOOKUP($A1779,'V2.5.2 Measures'!$C:$W,14,FALSE)&lt;&gt; "", VLOOKUP($A1779,'V2.5.2 Measures'!$C:$W,14,FALSE),"N/A")</f>
        <v>N/A</v>
      </c>
      <c r="I1779" s="7">
        <f>IF(VLOOKUP($A1779,'V2.5.2 Measures'!$C:$W,15,FALSE)&lt;&gt; "", VLOOKUP($A1779,'V2.5.2 Measures'!$C:$W,15,FALSE),"N/A")</f>
        <v>0.1</v>
      </c>
      <c r="J1779" s="7" t="str">
        <f>IF(VLOOKUP($A1779,'V2.5.2 Measures'!$C:$W,16,FALSE)&lt;&gt; "", VLOOKUP($A1779,'V2.5.2 Measures'!$C:$W,16,FALSE),"N/A")</f>
        <v>N/A</v>
      </c>
      <c r="K1779" s="7" t="str">
        <f>IF(VLOOKUP($A1779,'V2.5.2 Measures'!$C:$W,17,FALSE)&lt;&gt; "", VLOOKUP($A1779,'V2.5.2 Measures'!$C:$W,17,FALSE),"N/A")</f>
        <v>N/A</v>
      </c>
      <c r="L1779" s="7" t="str">
        <f>IF(VLOOKUP($A1779,'V2.5.2 Measures'!$C:$W,18,FALSE)&lt;&gt; "", VLOOKUP($A1779,'V2.5.2 Measures'!$C:$W,18,FALSE),"N/A")</f>
        <v>Default</v>
      </c>
      <c r="M1779" s="7" t="str">
        <f>IF(VLOOKUP($A1779,'V2.5.2 Measures'!$C:$W,19,FALSE)&lt;&gt; "", VLOOKUP($A1779,'V2.5.2 Measures'!$C:$W,19,FALSE),"N/A")</f>
        <v>SAS</v>
      </c>
      <c r="N1779" s="7" t="str">
        <f>IF(VLOOKUP($A1779,'V2.5.2 Measures'!$C:$W,20,FALSE)&lt;&gt; "", VLOOKUP($A1779,'V2.5.2 Measures'!$C:$W,20,FALSE),"N/A")</f>
        <v>V1.1</v>
      </c>
      <c r="O1779" s="7" t="str">
        <f>IF(VLOOKUP($A1779,'V2.5.2 Measures'!$C:$W,21,FALSE)&lt;&gt; "", VLOOKUP($A1779,'V2.5.2 Measures'!$C:$W,21,FALSE),"N/A")</f>
        <v>V2.3</v>
      </c>
      <c r="P1779" s="7" t="e">
        <f>IF(VLOOKUP($A1779,'V2.5.2 Measures'!$C:$W,22,FALSE)&lt;&gt; "", VLOOKUP($A1779,'V2.5.2 Measures'!$C:$W,22,FALSE),"N/A")</f>
        <v>#REF!</v>
      </c>
      <c r="Q1779" s="7" t="e">
        <f>IF(VLOOKUP($A1779,'V2.5.2 Measures'!$C:$W,23,FALSE)&lt;&gt; "", VLOOKUP($A1779,'V2.5.2 Measures'!$C:$W,23,FALSE),"N/A")</f>
        <v>#REF!</v>
      </c>
      <c r="R1779" s="7" t="e">
        <f>IF(VLOOKUP($A1779,'V2.5.2 Measures'!$C:$W,24,FALSE)&lt;&gt; "", VLOOKUP($A1779,'V2.5.2 Measures'!$C:$W,24,FALSE),"N/A")</f>
        <v>#REF!</v>
      </c>
      <c r="S1779" s="7" t="e">
        <f>IF(VLOOKUP($A1779,'V2.5.2 Measures'!$C:$W,25,FALSE)&lt;&gt; "", VLOOKUP($A1779,'V2.5.2 Measures'!$C:$W,25,FALSE),"N/A")</f>
        <v>#REF!</v>
      </c>
      <c r="T1779" s="7" t="str">
        <f>IF(VLOOKUP($A1779,'V2.5.2 Measures'!$C:$W,2,FALSE)&lt;&gt; "", VLOOKUP($A1779,'V2.5.2 Measures'!$C:$W,2,FALSE),"N/A")</f>
        <v>FFS-13-016-12</v>
      </c>
      <c r="U1779" s="7" t="str">
        <f>IF(VLOOKUP($A1779,'V2.5.2 Measures'!$C:$W,3,FALSE)&lt;&gt; "", VLOOKUP($A1779,'V2.5.2 Measures'!$C:$W,3,FALSE),"N/A")</f>
        <v>% of records with TYPE-OF-SERVICE = 17 (Home health services - Home health aide services)</v>
      </c>
      <c r="V1779" s="7" t="e">
        <f>IF(VLOOKUP($A1779,'V2.5.2 Measures'!$C:$W,26,FALSE)&lt;&gt; "", VLOOKUP($A1779,'V2.5.2 Measures'!$C:$W,26,FALSE),"N/A")</f>
        <v>#REF!</v>
      </c>
      <c r="W1779" s="7" t="e">
        <f>IF(VLOOKUP($A1779,'V2.5.2 Measures'!$C:$W,44,FALSE)&lt;&gt; "", VLOOKUP($A1779,'V2.5.2 Measures'!$C:$W,44,FALSE),"N/A")</f>
        <v>#REF!</v>
      </c>
    </row>
    <row r="1780" spans="1:23" x14ac:dyDescent="0.35">
      <c r="A1780" s="7" t="str">
        <f>'V2.5.2 Measures'!C1243</f>
        <v>FFS13.13</v>
      </c>
      <c r="B1780" s="7" t="str">
        <f>VLOOKUP($A1780,'V2.5.2 Measures'!$C:$W,6,FALSE)</f>
        <v>S-CHIP FFS: Original, Paid Claims</v>
      </c>
      <c r="C1780" s="7" t="str">
        <f>VLOOKUP($A1780,'V2.5.2 Measures'!$C:$W,8,FALSE)</f>
        <v>No</v>
      </c>
      <c r="D1780" s="7" t="str">
        <f>IF(VLOOKUP($A1780,'V2.5.2 Measures'!$C:$W,4,FALSE)="","",VLOOKUP($A1780,'V2.5.2 Measures'!$C:$W,4,FALSE))</f>
        <v>Claims Percentage</v>
      </c>
      <c r="E1780" s="7" t="str">
        <f>IF((VLOOKUP($A1780,'V2.5.2 Measures'!$C:$W,8,FALSE)&lt;&gt;"")*AND(VLOOKUP($A1780,'V2.5.2 Measures'!$C:$W,8,FALSE)&lt;&gt;"TBD"),VLOOKUP($A1780,'V2.5.2 Measures'!$C:$W,8,FALSE),"N/A")</f>
        <v>No</v>
      </c>
      <c r="F1780" s="7" t="str">
        <f>IF((VLOOKUP($A1780,'V2.5.2 Measures'!$C:$W,9,FALSE)&lt;&gt;"")*AND(VLOOKUP($A1780,'V2.5.2 Measures'!$C:$W,9,FALSE)&lt;&gt;"TBD"),VLOOKUP($A1780,'V2.5.2 Measures'!$C:$W,9,FALSE),"N/A")</f>
        <v>N/A</v>
      </c>
      <c r="G1780" s="7" t="str">
        <f>IF((VLOOKUP($A1780,'V2.5.2 Measures'!$C:$W,10,FALSE)&lt;&gt;"")*AND(VLOOKUP($A1780,'V2.5.2 Measures'!$C:$W,10,FALSE)&lt;&gt;"TBD"),VLOOKUP($A1780,'V2.5.2 Measures'!$C:$W,10,FALSE),"N/A")</f>
        <v>N/A</v>
      </c>
      <c r="H1780" s="7" t="str">
        <f>IF(VLOOKUP($A1780,'V2.5.2 Measures'!$C:$W,14,FALSE)&lt;&gt; "", VLOOKUP($A1780,'V2.5.2 Measures'!$C:$W,14,FALSE),"N/A")</f>
        <v>N/A</v>
      </c>
      <c r="I1780" s="7">
        <f>IF(VLOOKUP($A1780,'V2.5.2 Measures'!$C:$W,15,FALSE)&lt;&gt; "", VLOOKUP($A1780,'V2.5.2 Measures'!$C:$W,15,FALSE),"N/A")</f>
        <v>0.1</v>
      </c>
      <c r="J1780" s="7" t="str">
        <f>IF(VLOOKUP($A1780,'V2.5.2 Measures'!$C:$W,16,FALSE)&lt;&gt; "", VLOOKUP($A1780,'V2.5.2 Measures'!$C:$W,16,FALSE),"N/A")</f>
        <v>N/A</v>
      </c>
      <c r="K1780" s="7" t="str">
        <f>IF(VLOOKUP($A1780,'V2.5.2 Measures'!$C:$W,17,FALSE)&lt;&gt; "", VLOOKUP($A1780,'V2.5.2 Measures'!$C:$W,17,FALSE),"N/A")</f>
        <v>N/A</v>
      </c>
      <c r="L1780" s="7" t="str">
        <f>IF(VLOOKUP($A1780,'V2.5.2 Measures'!$C:$W,18,FALSE)&lt;&gt; "", VLOOKUP($A1780,'V2.5.2 Measures'!$C:$W,18,FALSE),"N/A")</f>
        <v>Default</v>
      </c>
      <c r="M1780" s="7" t="str">
        <f>IF(VLOOKUP($A1780,'V2.5.2 Measures'!$C:$W,19,FALSE)&lt;&gt; "", VLOOKUP($A1780,'V2.5.2 Measures'!$C:$W,19,FALSE),"N/A")</f>
        <v>SAS</v>
      </c>
      <c r="N1780" s="7" t="str">
        <f>IF(VLOOKUP($A1780,'V2.5.2 Measures'!$C:$W,20,FALSE)&lt;&gt; "", VLOOKUP($A1780,'V2.5.2 Measures'!$C:$W,20,FALSE),"N/A")</f>
        <v>V1.1</v>
      </c>
      <c r="O1780" s="7" t="str">
        <f>IF(VLOOKUP($A1780,'V2.5.2 Measures'!$C:$W,21,FALSE)&lt;&gt; "", VLOOKUP($A1780,'V2.5.2 Measures'!$C:$W,21,FALSE),"N/A")</f>
        <v>V2.3</v>
      </c>
      <c r="P1780" s="7" t="e">
        <f>IF(VLOOKUP($A1780,'V2.5.2 Measures'!$C:$W,22,FALSE)&lt;&gt; "", VLOOKUP($A1780,'V2.5.2 Measures'!$C:$W,22,FALSE),"N/A")</f>
        <v>#REF!</v>
      </c>
      <c r="Q1780" s="7" t="e">
        <f>IF(VLOOKUP($A1780,'V2.5.2 Measures'!$C:$W,23,FALSE)&lt;&gt; "", VLOOKUP($A1780,'V2.5.2 Measures'!$C:$W,23,FALSE),"N/A")</f>
        <v>#REF!</v>
      </c>
      <c r="R1780" s="7" t="e">
        <f>IF(VLOOKUP($A1780,'V2.5.2 Measures'!$C:$W,24,FALSE)&lt;&gt; "", VLOOKUP($A1780,'V2.5.2 Measures'!$C:$W,24,FALSE),"N/A")</f>
        <v>#REF!</v>
      </c>
      <c r="S1780" s="7" t="e">
        <f>IF(VLOOKUP($A1780,'V2.5.2 Measures'!$C:$W,25,FALSE)&lt;&gt; "", VLOOKUP($A1780,'V2.5.2 Measures'!$C:$W,25,FALSE),"N/A")</f>
        <v>#REF!</v>
      </c>
      <c r="T1780" s="7" t="str">
        <f>IF(VLOOKUP($A1780,'V2.5.2 Measures'!$C:$W,2,FALSE)&lt;&gt; "", VLOOKUP($A1780,'V2.5.2 Measures'!$C:$W,2,FALSE),"N/A")</f>
        <v>FFS-13-017-13</v>
      </c>
      <c r="U1780" s="7" t="str">
        <f>IF(VLOOKUP($A1780,'V2.5.2 Measures'!$C:$W,3,FALSE)&lt;&gt; "", VLOOKUP($A1780,'V2.5.2 Measures'!$C:$W,3,FALSE),"N/A")</f>
        <v>% of records with TYPE-OF-SERVICE = 18 (Home health services - Medical supplies, equipment, and appliances suitable for use in the home)</v>
      </c>
      <c r="V1780" s="7" t="e">
        <f>IF(VLOOKUP($A1780,'V2.5.2 Measures'!$C:$W,26,FALSE)&lt;&gt; "", VLOOKUP($A1780,'V2.5.2 Measures'!$C:$W,26,FALSE),"N/A")</f>
        <v>#REF!</v>
      </c>
      <c r="W1780" s="7" t="e">
        <f>IF(VLOOKUP($A1780,'V2.5.2 Measures'!$C:$W,44,FALSE)&lt;&gt; "", VLOOKUP($A1780,'V2.5.2 Measures'!$C:$W,44,FALSE),"N/A")</f>
        <v>#REF!</v>
      </c>
    </row>
    <row r="1781" spans="1:23" x14ac:dyDescent="0.35">
      <c r="A1781" s="7" t="str">
        <f>'V2.5.2 Measures'!C1244</f>
        <v>FFS13.14</v>
      </c>
      <c r="B1781" s="7" t="str">
        <f>VLOOKUP($A1781,'V2.5.2 Measures'!$C:$W,6,FALSE)</f>
        <v>S-CHIP FFS: Original, Paid Claims</v>
      </c>
      <c r="C1781" s="7" t="str">
        <f>VLOOKUP($A1781,'V2.5.2 Measures'!$C:$W,8,FALSE)</f>
        <v>No</v>
      </c>
      <c r="D1781" s="7" t="str">
        <f>IF(VLOOKUP($A1781,'V2.5.2 Measures'!$C:$W,4,FALSE)="","",VLOOKUP($A1781,'V2.5.2 Measures'!$C:$W,4,FALSE))</f>
        <v>Claims Percentage</v>
      </c>
      <c r="E1781" s="7" t="str">
        <f>IF((VLOOKUP($A1781,'V2.5.2 Measures'!$C:$W,8,FALSE)&lt;&gt;"")*AND(VLOOKUP($A1781,'V2.5.2 Measures'!$C:$W,8,FALSE)&lt;&gt;"TBD"),VLOOKUP($A1781,'V2.5.2 Measures'!$C:$W,8,FALSE),"N/A")</f>
        <v>No</v>
      </c>
      <c r="F1781" s="7" t="str">
        <f>IF((VLOOKUP($A1781,'V2.5.2 Measures'!$C:$W,9,FALSE)&lt;&gt;"")*AND(VLOOKUP($A1781,'V2.5.2 Measures'!$C:$W,9,FALSE)&lt;&gt;"TBD"),VLOOKUP($A1781,'V2.5.2 Measures'!$C:$W,9,FALSE),"N/A")</f>
        <v>N/A</v>
      </c>
      <c r="G1781" s="7" t="str">
        <f>IF((VLOOKUP($A1781,'V2.5.2 Measures'!$C:$W,10,FALSE)&lt;&gt;"")*AND(VLOOKUP($A1781,'V2.5.2 Measures'!$C:$W,10,FALSE)&lt;&gt;"TBD"),VLOOKUP($A1781,'V2.5.2 Measures'!$C:$W,10,FALSE),"N/A")</f>
        <v>N/A</v>
      </c>
      <c r="H1781" s="7" t="str">
        <f>IF(VLOOKUP($A1781,'V2.5.2 Measures'!$C:$W,14,FALSE)&lt;&gt; "", VLOOKUP($A1781,'V2.5.2 Measures'!$C:$W,14,FALSE),"N/A")</f>
        <v>N/A</v>
      </c>
      <c r="I1781" s="7">
        <f>IF(VLOOKUP($A1781,'V2.5.2 Measures'!$C:$W,15,FALSE)&lt;&gt; "", VLOOKUP($A1781,'V2.5.2 Measures'!$C:$W,15,FALSE),"N/A")</f>
        <v>0.1</v>
      </c>
      <c r="J1781" s="7" t="str">
        <f>IF(VLOOKUP($A1781,'V2.5.2 Measures'!$C:$W,16,FALSE)&lt;&gt; "", VLOOKUP($A1781,'V2.5.2 Measures'!$C:$W,16,FALSE),"N/A")</f>
        <v>N/A</v>
      </c>
      <c r="K1781" s="7" t="str">
        <f>IF(VLOOKUP($A1781,'V2.5.2 Measures'!$C:$W,17,FALSE)&lt;&gt; "", VLOOKUP($A1781,'V2.5.2 Measures'!$C:$W,17,FALSE),"N/A")</f>
        <v>N/A</v>
      </c>
      <c r="L1781" s="7" t="str">
        <f>IF(VLOOKUP($A1781,'V2.5.2 Measures'!$C:$W,18,FALSE)&lt;&gt; "", VLOOKUP($A1781,'V2.5.2 Measures'!$C:$W,18,FALSE),"N/A")</f>
        <v>Default</v>
      </c>
      <c r="M1781" s="7" t="str">
        <f>IF(VLOOKUP($A1781,'V2.5.2 Measures'!$C:$W,19,FALSE)&lt;&gt; "", VLOOKUP($A1781,'V2.5.2 Measures'!$C:$W,19,FALSE),"N/A")</f>
        <v>SAS</v>
      </c>
      <c r="N1781" s="7" t="str">
        <f>IF(VLOOKUP($A1781,'V2.5.2 Measures'!$C:$W,20,FALSE)&lt;&gt; "", VLOOKUP($A1781,'V2.5.2 Measures'!$C:$W,20,FALSE),"N/A")</f>
        <v>V1.1</v>
      </c>
      <c r="O1781" s="7" t="str">
        <f>IF(VLOOKUP($A1781,'V2.5.2 Measures'!$C:$W,21,FALSE)&lt;&gt; "", VLOOKUP($A1781,'V2.5.2 Measures'!$C:$W,21,FALSE),"N/A")</f>
        <v>V2.3</v>
      </c>
      <c r="P1781" s="7" t="e">
        <f>IF(VLOOKUP($A1781,'V2.5.2 Measures'!$C:$W,22,FALSE)&lt;&gt; "", VLOOKUP($A1781,'V2.5.2 Measures'!$C:$W,22,FALSE),"N/A")</f>
        <v>#REF!</v>
      </c>
      <c r="Q1781" s="7" t="e">
        <f>IF(VLOOKUP($A1781,'V2.5.2 Measures'!$C:$W,23,FALSE)&lt;&gt; "", VLOOKUP($A1781,'V2.5.2 Measures'!$C:$W,23,FALSE),"N/A")</f>
        <v>#REF!</v>
      </c>
      <c r="R1781" s="7" t="e">
        <f>IF(VLOOKUP($A1781,'V2.5.2 Measures'!$C:$W,24,FALSE)&lt;&gt; "", VLOOKUP($A1781,'V2.5.2 Measures'!$C:$W,24,FALSE),"N/A")</f>
        <v>#REF!</v>
      </c>
      <c r="S1781" s="7" t="e">
        <f>IF(VLOOKUP($A1781,'V2.5.2 Measures'!$C:$W,25,FALSE)&lt;&gt; "", VLOOKUP($A1781,'V2.5.2 Measures'!$C:$W,25,FALSE),"N/A")</f>
        <v>#REF!</v>
      </c>
      <c r="T1781" s="7" t="str">
        <f>IF(VLOOKUP($A1781,'V2.5.2 Measures'!$C:$W,2,FALSE)&lt;&gt; "", VLOOKUP($A1781,'V2.5.2 Measures'!$C:$W,2,FALSE),"N/A")</f>
        <v>FFS-13-018-14</v>
      </c>
      <c r="U1781" s="7" t="str">
        <f>IF(VLOOKUP($A1781,'V2.5.2 Measures'!$C:$W,3,FALSE)&lt;&gt; "", VLOOKUP($A1781,'V2.5.2 Measures'!$C:$W,3,FALSE),"N/A")</f>
        <v>% of records with TYPE-OF-SERVICE = 19 (Home health services - Physical therapy provided by a home health agency or by a facility licensed by the State to provide medical rehabilitation services)</v>
      </c>
      <c r="V1781" s="7" t="e">
        <f>IF(VLOOKUP($A1781,'V2.5.2 Measures'!$C:$W,26,FALSE)&lt;&gt; "", VLOOKUP($A1781,'V2.5.2 Measures'!$C:$W,26,FALSE),"N/A")</f>
        <v>#REF!</v>
      </c>
      <c r="W1781" s="7" t="e">
        <f>IF(VLOOKUP($A1781,'V2.5.2 Measures'!$C:$W,44,FALSE)&lt;&gt; "", VLOOKUP($A1781,'V2.5.2 Measures'!$C:$W,44,FALSE),"N/A")</f>
        <v>#REF!</v>
      </c>
    </row>
    <row r="1782" spans="1:23" x14ac:dyDescent="0.35">
      <c r="A1782" s="7" t="str">
        <f>'V2.5.2 Measures'!C1245</f>
        <v>FFS13.16</v>
      </c>
      <c r="B1782" s="7" t="str">
        <f>VLOOKUP($A1782,'V2.5.2 Measures'!$C:$W,6,FALSE)</f>
        <v>S-CHIP FFS: Original, Paid Claims</v>
      </c>
      <c r="C1782" s="7" t="str">
        <f>VLOOKUP($A1782,'V2.5.2 Measures'!$C:$W,8,FALSE)</f>
        <v>No</v>
      </c>
      <c r="D1782" s="7" t="str">
        <f>IF(VLOOKUP($A1782,'V2.5.2 Measures'!$C:$W,4,FALSE)="","",VLOOKUP($A1782,'V2.5.2 Measures'!$C:$W,4,FALSE))</f>
        <v>Claims Percentage</v>
      </c>
      <c r="E1782" s="7" t="str">
        <f>IF((VLOOKUP($A1782,'V2.5.2 Measures'!$C:$W,8,FALSE)&lt;&gt;"")*AND(VLOOKUP($A1782,'V2.5.2 Measures'!$C:$W,8,FALSE)&lt;&gt;"TBD"),VLOOKUP($A1782,'V2.5.2 Measures'!$C:$W,8,FALSE),"N/A")</f>
        <v>No</v>
      </c>
      <c r="F1782" s="7" t="str">
        <f>IF((VLOOKUP($A1782,'V2.5.2 Measures'!$C:$W,9,FALSE)&lt;&gt;"")*AND(VLOOKUP($A1782,'V2.5.2 Measures'!$C:$W,9,FALSE)&lt;&gt;"TBD"),VLOOKUP($A1782,'V2.5.2 Measures'!$C:$W,9,FALSE),"N/A")</f>
        <v>N/A</v>
      </c>
      <c r="G1782" s="7" t="str">
        <f>IF((VLOOKUP($A1782,'V2.5.2 Measures'!$C:$W,10,FALSE)&lt;&gt;"")*AND(VLOOKUP($A1782,'V2.5.2 Measures'!$C:$W,10,FALSE)&lt;&gt;"TBD"),VLOOKUP($A1782,'V2.5.2 Measures'!$C:$W,10,FALSE),"N/A")</f>
        <v>N/A</v>
      </c>
      <c r="H1782" s="7" t="str">
        <f>IF(VLOOKUP($A1782,'V2.5.2 Measures'!$C:$W,14,FALSE)&lt;&gt; "", VLOOKUP($A1782,'V2.5.2 Measures'!$C:$W,14,FALSE),"N/A")</f>
        <v>N/A</v>
      </c>
      <c r="I1782" s="7">
        <f>IF(VLOOKUP($A1782,'V2.5.2 Measures'!$C:$W,15,FALSE)&lt;&gt; "", VLOOKUP($A1782,'V2.5.2 Measures'!$C:$W,15,FALSE),"N/A")</f>
        <v>0.1</v>
      </c>
      <c r="J1782" s="7" t="str">
        <f>IF(VLOOKUP($A1782,'V2.5.2 Measures'!$C:$W,16,FALSE)&lt;&gt; "", VLOOKUP($A1782,'V2.5.2 Measures'!$C:$W,16,FALSE),"N/A")</f>
        <v>N/A</v>
      </c>
      <c r="K1782" s="7" t="str">
        <f>IF(VLOOKUP($A1782,'V2.5.2 Measures'!$C:$W,17,FALSE)&lt;&gt; "", VLOOKUP($A1782,'V2.5.2 Measures'!$C:$W,17,FALSE),"N/A")</f>
        <v>N/A</v>
      </c>
      <c r="L1782" s="7" t="str">
        <f>IF(VLOOKUP($A1782,'V2.5.2 Measures'!$C:$W,18,FALSE)&lt;&gt; "", VLOOKUP($A1782,'V2.5.2 Measures'!$C:$W,18,FALSE),"N/A")</f>
        <v>Default</v>
      </c>
      <c r="M1782" s="7" t="str">
        <f>IF(VLOOKUP($A1782,'V2.5.2 Measures'!$C:$W,19,FALSE)&lt;&gt; "", VLOOKUP($A1782,'V2.5.2 Measures'!$C:$W,19,FALSE),"N/A")</f>
        <v>SAS</v>
      </c>
      <c r="N1782" s="7" t="str">
        <f>IF(VLOOKUP($A1782,'V2.5.2 Measures'!$C:$W,20,FALSE)&lt;&gt; "", VLOOKUP($A1782,'V2.5.2 Measures'!$C:$W,20,FALSE),"N/A")</f>
        <v>V1.1</v>
      </c>
      <c r="O1782" s="7" t="str">
        <f>IF(VLOOKUP($A1782,'V2.5.2 Measures'!$C:$W,21,FALSE)&lt;&gt; "", VLOOKUP($A1782,'V2.5.2 Measures'!$C:$W,21,FALSE),"N/A")</f>
        <v>V2.3</v>
      </c>
      <c r="P1782" s="7" t="e">
        <f>IF(VLOOKUP($A1782,'V2.5.2 Measures'!$C:$W,22,FALSE)&lt;&gt; "", VLOOKUP($A1782,'V2.5.2 Measures'!$C:$W,22,FALSE),"N/A")</f>
        <v>#REF!</v>
      </c>
      <c r="Q1782" s="7" t="e">
        <f>IF(VLOOKUP($A1782,'V2.5.2 Measures'!$C:$W,23,FALSE)&lt;&gt; "", VLOOKUP($A1782,'V2.5.2 Measures'!$C:$W,23,FALSE),"N/A")</f>
        <v>#REF!</v>
      </c>
      <c r="R1782" s="7" t="e">
        <f>IF(VLOOKUP($A1782,'V2.5.2 Measures'!$C:$W,24,FALSE)&lt;&gt; "", VLOOKUP($A1782,'V2.5.2 Measures'!$C:$W,24,FALSE),"N/A")</f>
        <v>#REF!</v>
      </c>
      <c r="S1782" s="7" t="e">
        <f>IF(VLOOKUP($A1782,'V2.5.2 Measures'!$C:$W,25,FALSE)&lt;&gt; "", VLOOKUP($A1782,'V2.5.2 Measures'!$C:$W,25,FALSE),"N/A")</f>
        <v>#REF!</v>
      </c>
      <c r="T1782" s="7" t="str">
        <f>IF(VLOOKUP($A1782,'V2.5.2 Measures'!$C:$W,2,FALSE)&lt;&gt; "", VLOOKUP($A1782,'V2.5.2 Measures'!$C:$W,2,FALSE),"N/A")</f>
        <v>FFS-13-019-16</v>
      </c>
      <c r="U1782" s="7" t="str">
        <f>IF(VLOOKUP($A1782,'V2.5.2 Measures'!$C:$W,3,FALSE)&lt;&gt; "", VLOOKUP($A1782,'V2.5.2 Measures'!$C:$W,3,FALSE),"N/A")</f>
        <v>% of records with TYPE-OF-SERVICE = 20 (Home health services - Occupational therapy provided by a home health agency or by a facility licensed by the State to provide medical rehabilitation services)</v>
      </c>
      <c r="V1782" s="7" t="e">
        <f>IF(VLOOKUP($A1782,'V2.5.2 Measures'!$C:$W,26,FALSE)&lt;&gt; "", VLOOKUP($A1782,'V2.5.2 Measures'!$C:$W,26,FALSE),"N/A")</f>
        <v>#REF!</v>
      </c>
      <c r="W1782" s="7" t="e">
        <f>IF(VLOOKUP($A1782,'V2.5.2 Measures'!$C:$W,44,FALSE)&lt;&gt; "", VLOOKUP($A1782,'V2.5.2 Measures'!$C:$W,44,FALSE),"N/A")</f>
        <v>#REF!</v>
      </c>
    </row>
    <row r="1783" spans="1:23" x14ac:dyDescent="0.35">
      <c r="A1783" s="7" t="str">
        <f>'V2.5.2 Measures'!C1246</f>
        <v>FFS13.17</v>
      </c>
      <c r="B1783" s="7" t="str">
        <f>VLOOKUP($A1783,'V2.5.2 Measures'!$C:$W,6,FALSE)</f>
        <v>S-CHIP FFS: Original, Paid Claims</v>
      </c>
      <c r="C1783" s="7" t="str">
        <f>VLOOKUP($A1783,'V2.5.2 Measures'!$C:$W,8,FALSE)</f>
        <v>No</v>
      </c>
      <c r="D1783" s="7" t="str">
        <f>IF(VLOOKUP($A1783,'V2.5.2 Measures'!$C:$W,4,FALSE)="","",VLOOKUP($A1783,'V2.5.2 Measures'!$C:$W,4,FALSE))</f>
        <v>Claims Percentage</v>
      </c>
      <c r="E1783" s="7" t="str">
        <f>IF((VLOOKUP($A1783,'V2.5.2 Measures'!$C:$W,8,FALSE)&lt;&gt;"")*AND(VLOOKUP($A1783,'V2.5.2 Measures'!$C:$W,8,FALSE)&lt;&gt;"TBD"),VLOOKUP($A1783,'V2.5.2 Measures'!$C:$W,8,FALSE),"N/A")</f>
        <v>No</v>
      </c>
      <c r="F1783" s="7" t="str">
        <f>IF((VLOOKUP($A1783,'V2.5.2 Measures'!$C:$W,9,FALSE)&lt;&gt;"")*AND(VLOOKUP($A1783,'V2.5.2 Measures'!$C:$W,9,FALSE)&lt;&gt;"TBD"),VLOOKUP($A1783,'V2.5.2 Measures'!$C:$W,9,FALSE),"N/A")</f>
        <v>N/A</v>
      </c>
      <c r="G1783" s="7" t="str">
        <f>IF((VLOOKUP($A1783,'V2.5.2 Measures'!$C:$W,10,FALSE)&lt;&gt;"")*AND(VLOOKUP($A1783,'V2.5.2 Measures'!$C:$W,10,FALSE)&lt;&gt;"TBD"),VLOOKUP($A1783,'V2.5.2 Measures'!$C:$W,10,FALSE),"N/A")</f>
        <v>N/A</v>
      </c>
      <c r="H1783" s="7" t="str">
        <f>IF(VLOOKUP($A1783,'V2.5.2 Measures'!$C:$W,14,FALSE)&lt;&gt; "", VLOOKUP($A1783,'V2.5.2 Measures'!$C:$W,14,FALSE),"N/A")</f>
        <v>N/A</v>
      </c>
      <c r="I1783" s="7">
        <f>IF(VLOOKUP($A1783,'V2.5.2 Measures'!$C:$W,15,FALSE)&lt;&gt; "", VLOOKUP($A1783,'V2.5.2 Measures'!$C:$W,15,FALSE),"N/A")</f>
        <v>0.1</v>
      </c>
      <c r="J1783" s="7" t="str">
        <f>IF(VLOOKUP($A1783,'V2.5.2 Measures'!$C:$W,16,FALSE)&lt;&gt; "", VLOOKUP($A1783,'V2.5.2 Measures'!$C:$W,16,FALSE),"N/A")</f>
        <v>N/A</v>
      </c>
      <c r="K1783" s="7" t="str">
        <f>IF(VLOOKUP($A1783,'V2.5.2 Measures'!$C:$W,17,FALSE)&lt;&gt; "", VLOOKUP($A1783,'V2.5.2 Measures'!$C:$W,17,FALSE),"N/A")</f>
        <v>N/A</v>
      </c>
      <c r="L1783" s="7" t="str">
        <f>IF(VLOOKUP($A1783,'V2.5.2 Measures'!$C:$W,18,FALSE)&lt;&gt; "", VLOOKUP($A1783,'V2.5.2 Measures'!$C:$W,18,FALSE),"N/A")</f>
        <v>Default</v>
      </c>
      <c r="M1783" s="7" t="str">
        <f>IF(VLOOKUP($A1783,'V2.5.2 Measures'!$C:$W,19,FALSE)&lt;&gt; "", VLOOKUP($A1783,'V2.5.2 Measures'!$C:$W,19,FALSE),"N/A")</f>
        <v>SAS</v>
      </c>
      <c r="N1783" s="7" t="str">
        <f>IF(VLOOKUP($A1783,'V2.5.2 Measures'!$C:$W,20,FALSE)&lt;&gt; "", VLOOKUP($A1783,'V2.5.2 Measures'!$C:$W,20,FALSE),"N/A")</f>
        <v>V1.1</v>
      </c>
      <c r="O1783" s="7" t="str">
        <f>IF(VLOOKUP($A1783,'V2.5.2 Measures'!$C:$W,21,FALSE)&lt;&gt; "", VLOOKUP($A1783,'V2.5.2 Measures'!$C:$W,21,FALSE),"N/A")</f>
        <v>V2.3</v>
      </c>
      <c r="P1783" s="7" t="e">
        <f>IF(VLOOKUP($A1783,'V2.5.2 Measures'!$C:$W,22,FALSE)&lt;&gt; "", VLOOKUP($A1783,'V2.5.2 Measures'!$C:$W,22,FALSE),"N/A")</f>
        <v>#REF!</v>
      </c>
      <c r="Q1783" s="7" t="e">
        <f>IF(VLOOKUP($A1783,'V2.5.2 Measures'!$C:$W,23,FALSE)&lt;&gt; "", VLOOKUP($A1783,'V2.5.2 Measures'!$C:$W,23,FALSE),"N/A")</f>
        <v>#REF!</v>
      </c>
      <c r="R1783" s="7" t="e">
        <f>IF(VLOOKUP($A1783,'V2.5.2 Measures'!$C:$W,24,FALSE)&lt;&gt; "", VLOOKUP($A1783,'V2.5.2 Measures'!$C:$W,24,FALSE),"N/A")</f>
        <v>#REF!</v>
      </c>
      <c r="S1783" s="7" t="e">
        <f>IF(VLOOKUP($A1783,'V2.5.2 Measures'!$C:$W,25,FALSE)&lt;&gt; "", VLOOKUP($A1783,'V2.5.2 Measures'!$C:$W,25,FALSE),"N/A")</f>
        <v>#REF!</v>
      </c>
      <c r="T1783" s="7" t="str">
        <f>IF(VLOOKUP($A1783,'V2.5.2 Measures'!$C:$W,2,FALSE)&lt;&gt; "", VLOOKUP($A1783,'V2.5.2 Measures'!$C:$W,2,FALSE),"N/A")</f>
        <v>FFS-13-020-17</v>
      </c>
      <c r="U1783" s="7" t="str">
        <f>IF(VLOOKUP($A1783,'V2.5.2 Measures'!$C:$W,3,FALSE)&lt;&gt; "", VLOOKUP($A1783,'V2.5.2 Measures'!$C:$W,3,FALSE),"N/A")</f>
        <v>% of records with TYPE-OF-SERVICE = 21 (Home health services - Speech pathology and audiology services)</v>
      </c>
      <c r="V1783" s="7" t="e">
        <f>IF(VLOOKUP($A1783,'V2.5.2 Measures'!$C:$W,26,FALSE)&lt;&gt; "", VLOOKUP($A1783,'V2.5.2 Measures'!$C:$W,26,FALSE),"N/A")</f>
        <v>#REF!</v>
      </c>
      <c r="W1783" s="7" t="e">
        <f>IF(VLOOKUP($A1783,'V2.5.2 Measures'!$C:$W,44,FALSE)&lt;&gt; "", VLOOKUP($A1783,'V2.5.2 Measures'!$C:$W,44,FALSE),"N/A")</f>
        <v>#REF!</v>
      </c>
    </row>
    <row r="1784" spans="1:23" x14ac:dyDescent="0.35">
      <c r="A1784" s="7" t="str">
        <f>'V2.5.2 Measures'!C1247</f>
        <v>FFS13.18</v>
      </c>
      <c r="B1784" s="7" t="str">
        <f>VLOOKUP($A1784,'V2.5.2 Measures'!$C:$W,6,FALSE)</f>
        <v>S-CHIP FFS: Original, Paid Claims</v>
      </c>
      <c r="C1784" s="7" t="str">
        <f>VLOOKUP($A1784,'V2.5.2 Measures'!$C:$W,8,FALSE)</f>
        <v>No</v>
      </c>
      <c r="D1784" s="7" t="str">
        <f>IF(VLOOKUP($A1784,'V2.5.2 Measures'!$C:$W,4,FALSE)="","",VLOOKUP($A1784,'V2.5.2 Measures'!$C:$W,4,FALSE))</f>
        <v>Claims Percentage</v>
      </c>
      <c r="E1784" s="7" t="str">
        <f>IF((VLOOKUP($A1784,'V2.5.2 Measures'!$C:$W,8,FALSE)&lt;&gt;"")*AND(VLOOKUP($A1784,'V2.5.2 Measures'!$C:$W,8,FALSE)&lt;&gt;"TBD"),VLOOKUP($A1784,'V2.5.2 Measures'!$C:$W,8,FALSE),"N/A")</f>
        <v>No</v>
      </c>
      <c r="F1784" s="7" t="str">
        <f>IF((VLOOKUP($A1784,'V2.5.2 Measures'!$C:$W,9,FALSE)&lt;&gt;"")*AND(VLOOKUP($A1784,'V2.5.2 Measures'!$C:$W,9,FALSE)&lt;&gt;"TBD"),VLOOKUP($A1784,'V2.5.2 Measures'!$C:$W,9,FALSE),"N/A")</f>
        <v>N/A</v>
      </c>
      <c r="G1784" s="7" t="str">
        <f>IF((VLOOKUP($A1784,'V2.5.2 Measures'!$C:$W,10,FALSE)&lt;&gt;"")*AND(VLOOKUP($A1784,'V2.5.2 Measures'!$C:$W,10,FALSE)&lt;&gt;"TBD"),VLOOKUP($A1784,'V2.5.2 Measures'!$C:$W,10,FALSE),"N/A")</f>
        <v>N/A</v>
      </c>
      <c r="H1784" s="7" t="str">
        <f>IF(VLOOKUP($A1784,'V2.5.2 Measures'!$C:$W,14,FALSE)&lt;&gt; "", VLOOKUP($A1784,'V2.5.2 Measures'!$C:$W,14,FALSE),"N/A")</f>
        <v>N/A</v>
      </c>
      <c r="I1784" s="7">
        <f>IF(VLOOKUP($A1784,'V2.5.2 Measures'!$C:$W,15,FALSE)&lt;&gt; "", VLOOKUP($A1784,'V2.5.2 Measures'!$C:$W,15,FALSE),"N/A")</f>
        <v>0.1</v>
      </c>
      <c r="J1784" s="7" t="str">
        <f>IF(VLOOKUP($A1784,'V2.5.2 Measures'!$C:$W,16,FALSE)&lt;&gt; "", VLOOKUP($A1784,'V2.5.2 Measures'!$C:$W,16,FALSE),"N/A")</f>
        <v>N/A</v>
      </c>
      <c r="K1784" s="7" t="str">
        <f>IF(VLOOKUP($A1784,'V2.5.2 Measures'!$C:$W,17,FALSE)&lt;&gt; "", VLOOKUP($A1784,'V2.5.2 Measures'!$C:$W,17,FALSE),"N/A")</f>
        <v>N/A</v>
      </c>
      <c r="L1784" s="7" t="str">
        <f>IF(VLOOKUP($A1784,'V2.5.2 Measures'!$C:$W,18,FALSE)&lt;&gt; "", VLOOKUP($A1784,'V2.5.2 Measures'!$C:$W,18,FALSE),"N/A")</f>
        <v>Default</v>
      </c>
      <c r="M1784" s="7" t="str">
        <f>IF(VLOOKUP($A1784,'V2.5.2 Measures'!$C:$W,19,FALSE)&lt;&gt; "", VLOOKUP($A1784,'V2.5.2 Measures'!$C:$W,19,FALSE),"N/A")</f>
        <v>SAS</v>
      </c>
      <c r="N1784" s="7" t="str">
        <f>IF(VLOOKUP($A1784,'V2.5.2 Measures'!$C:$W,20,FALSE)&lt;&gt; "", VLOOKUP($A1784,'V2.5.2 Measures'!$C:$W,20,FALSE),"N/A")</f>
        <v>V1.1</v>
      </c>
      <c r="O1784" s="7" t="str">
        <f>IF(VLOOKUP($A1784,'V2.5.2 Measures'!$C:$W,21,FALSE)&lt;&gt; "", VLOOKUP($A1784,'V2.5.2 Measures'!$C:$W,21,FALSE),"N/A")</f>
        <v>V2.3</v>
      </c>
      <c r="P1784" s="7" t="e">
        <f>IF(VLOOKUP($A1784,'V2.5.2 Measures'!$C:$W,22,FALSE)&lt;&gt; "", VLOOKUP($A1784,'V2.5.2 Measures'!$C:$W,22,FALSE),"N/A")</f>
        <v>#REF!</v>
      </c>
      <c r="Q1784" s="7" t="e">
        <f>IF(VLOOKUP($A1784,'V2.5.2 Measures'!$C:$W,23,FALSE)&lt;&gt; "", VLOOKUP($A1784,'V2.5.2 Measures'!$C:$W,23,FALSE),"N/A")</f>
        <v>#REF!</v>
      </c>
      <c r="R1784" s="7" t="e">
        <f>IF(VLOOKUP($A1784,'V2.5.2 Measures'!$C:$W,24,FALSE)&lt;&gt; "", VLOOKUP($A1784,'V2.5.2 Measures'!$C:$W,24,FALSE),"N/A")</f>
        <v>#REF!</v>
      </c>
      <c r="S1784" s="7" t="e">
        <f>IF(VLOOKUP($A1784,'V2.5.2 Measures'!$C:$W,25,FALSE)&lt;&gt; "", VLOOKUP($A1784,'V2.5.2 Measures'!$C:$W,25,FALSE),"N/A")</f>
        <v>#REF!</v>
      </c>
      <c r="T1784" s="7" t="str">
        <f>IF(VLOOKUP($A1784,'V2.5.2 Measures'!$C:$W,2,FALSE)&lt;&gt; "", VLOOKUP($A1784,'V2.5.2 Measures'!$C:$W,2,FALSE),"N/A")</f>
        <v>FFS-13-021-18</v>
      </c>
      <c r="U1784" s="7" t="str">
        <f>IF(VLOOKUP($A1784,'V2.5.2 Measures'!$C:$W,3,FALSE)&lt;&gt; "", VLOOKUP($A1784,'V2.5.2 Measures'!$C:$W,3,FALSE),"N/A")</f>
        <v>% of records with TYPE-OF-SERVICE = 22 (Private duty nursing services)</v>
      </c>
      <c r="V1784" s="7" t="e">
        <f>IF(VLOOKUP($A1784,'V2.5.2 Measures'!$C:$W,26,FALSE)&lt;&gt; "", VLOOKUP($A1784,'V2.5.2 Measures'!$C:$W,26,FALSE),"N/A")</f>
        <v>#REF!</v>
      </c>
      <c r="W1784" s="7" t="e">
        <f>IF(VLOOKUP($A1784,'V2.5.2 Measures'!$C:$W,44,FALSE)&lt;&gt; "", VLOOKUP($A1784,'V2.5.2 Measures'!$C:$W,44,FALSE),"N/A")</f>
        <v>#REF!</v>
      </c>
    </row>
    <row r="1785" spans="1:23" x14ac:dyDescent="0.35">
      <c r="A1785" s="7" t="str">
        <f>'V2.5.2 Measures'!C1248</f>
        <v>FFS13.19</v>
      </c>
      <c r="B1785" s="7" t="str">
        <f>VLOOKUP($A1785,'V2.5.2 Measures'!$C:$W,6,FALSE)</f>
        <v>S-CHIP FFS: Original, Paid Claims</v>
      </c>
      <c r="C1785" s="7" t="str">
        <f>VLOOKUP($A1785,'V2.5.2 Measures'!$C:$W,8,FALSE)</f>
        <v>No</v>
      </c>
      <c r="D1785" s="7" t="str">
        <f>IF(VLOOKUP($A1785,'V2.5.2 Measures'!$C:$W,4,FALSE)="","",VLOOKUP($A1785,'V2.5.2 Measures'!$C:$W,4,FALSE))</f>
        <v>Claims Percentage</v>
      </c>
      <c r="E1785" s="7" t="str">
        <f>IF((VLOOKUP($A1785,'V2.5.2 Measures'!$C:$W,8,FALSE)&lt;&gt;"")*AND(VLOOKUP($A1785,'V2.5.2 Measures'!$C:$W,8,FALSE)&lt;&gt;"TBD"),VLOOKUP($A1785,'V2.5.2 Measures'!$C:$W,8,FALSE),"N/A")</f>
        <v>No</v>
      </c>
      <c r="F1785" s="7" t="str">
        <f>IF((VLOOKUP($A1785,'V2.5.2 Measures'!$C:$W,9,FALSE)&lt;&gt;"")*AND(VLOOKUP($A1785,'V2.5.2 Measures'!$C:$W,9,FALSE)&lt;&gt;"TBD"),VLOOKUP($A1785,'V2.5.2 Measures'!$C:$W,9,FALSE),"N/A")</f>
        <v>N/A</v>
      </c>
      <c r="G1785" s="7" t="str">
        <f>IF((VLOOKUP($A1785,'V2.5.2 Measures'!$C:$W,10,FALSE)&lt;&gt;"")*AND(VLOOKUP($A1785,'V2.5.2 Measures'!$C:$W,10,FALSE)&lt;&gt;"TBD"),VLOOKUP($A1785,'V2.5.2 Measures'!$C:$W,10,FALSE),"N/A")</f>
        <v>N/A</v>
      </c>
      <c r="H1785" s="7" t="str">
        <f>IF(VLOOKUP($A1785,'V2.5.2 Measures'!$C:$W,14,FALSE)&lt;&gt; "", VLOOKUP($A1785,'V2.5.2 Measures'!$C:$W,14,FALSE),"N/A")</f>
        <v>N/A</v>
      </c>
      <c r="I1785" s="7">
        <f>IF(VLOOKUP($A1785,'V2.5.2 Measures'!$C:$W,15,FALSE)&lt;&gt; "", VLOOKUP($A1785,'V2.5.2 Measures'!$C:$W,15,FALSE),"N/A")</f>
        <v>0.1</v>
      </c>
      <c r="J1785" s="7" t="str">
        <f>IF(VLOOKUP($A1785,'V2.5.2 Measures'!$C:$W,16,FALSE)&lt;&gt; "", VLOOKUP($A1785,'V2.5.2 Measures'!$C:$W,16,FALSE),"N/A")</f>
        <v>N/A</v>
      </c>
      <c r="K1785" s="7" t="str">
        <f>IF(VLOOKUP($A1785,'V2.5.2 Measures'!$C:$W,17,FALSE)&lt;&gt; "", VLOOKUP($A1785,'V2.5.2 Measures'!$C:$W,17,FALSE),"N/A")</f>
        <v>N/A</v>
      </c>
      <c r="L1785" s="7" t="str">
        <f>IF(VLOOKUP($A1785,'V2.5.2 Measures'!$C:$W,18,FALSE)&lt;&gt; "", VLOOKUP($A1785,'V2.5.2 Measures'!$C:$W,18,FALSE),"N/A")</f>
        <v>Default</v>
      </c>
      <c r="M1785" s="7" t="str">
        <f>IF(VLOOKUP($A1785,'V2.5.2 Measures'!$C:$W,19,FALSE)&lt;&gt; "", VLOOKUP($A1785,'V2.5.2 Measures'!$C:$W,19,FALSE),"N/A")</f>
        <v>SAS</v>
      </c>
      <c r="N1785" s="7" t="str">
        <f>IF(VLOOKUP($A1785,'V2.5.2 Measures'!$C:$W,20,FALSE)&lt;&gt; "", VLOOKUP($A1785,'V2.5.2 Measures'!$C:$W,20,FALSE),"N/A")</f>
        <v>V1.1</v>
      </c>
      <c r="O1785" s="7" t="str">
        <f>IF(VLOOKUP($A1785,'V2.5.2 Measures'!$C:$W,21,FALSE)&lt;&gt; "", VLOOKUP($A1785,'V2.5.2 Measures'!$C:$W,21,FALSE),"N/A")</f>
        <v>V2.3</v>
      </c>
      <c r="P1785" s="7" t="e">
        <f>IF(VLOOKUP($A1785,'V2.5.2 Measures'!$C:$W,22,FALSE)&lt;&gt; "", VLOOKUP($A1785,'V2.5.2 Measures'!$C:$W,22,FALSE),"N/A")</f>
        <v>#REF!</v>
      </c>
      <c r="Q1785" s="7" t="e">
        <f>IF(VLOOKUP($A1785,'V2.5.2 Measures'!$C:$W,23,FALSE)&lt;&gt; "", VLOOKUP($A1785,'V2.5.2 Measures'!$C:$W,23,FALSE),"N/A")</f>
        <v>#REF!</v>
      </c>
      <c r="R1785" s="7" t="e">
        <f>IF(VLOOKUP($A1785,'V2.5.2 Measures'!$C:$W,24,FALSE)&lt;&gt; "", VLOOKUP($A1785,'V2.5.2 Measures'!$C:$W,24,FALSE),"N/A")</f>
        <v>#REF!</v>
      </c>
      <c r="S1785" s="7" t="e">
        <f>IF(VLOOKUP($A1785,'V2.5.2 Measures'!$C:$W,25,FALSE)&lt;&gt; "", VLOOKUP($A1785,'V2.5.2 Measures'!$C:$W,25,FALSE),"N/A")</f>
        <v>#REF!</v>
      </c>
      <c r="T1785" s="7" t="str">
        <f>IF(VLOOKUP($A1785,'V2.5.2 Measures'!$C:$W,2,FALSE)&lt;&gt; "", VLOOKUP($A1785,'V2.5.2 Measures'!$C:$W,2,FALSE),"N/A")</f>
        <v>FFS-13-022-19</v>
      </c>
      <c r="U1785" s="7" t="str">
        <f>IF(VLOOKUP($A1785,'V2.5.2 Measures'!$C:$W,3,FALSE)&lt;&gt; "", VLOOKUP($A1785,'V2.5.2 Measures'!$C:$W,3,FALSE),"N/A")</f>
        <v>% of records with TYPE-OF-SERVICE = 23 (Advanced practice nurse services)</v>
      </c>
      <c r="V1785" s="7" t="e">
        <f>IF(VLOOKUP($A1785,'V2.5.2 Measures'!$C:$W,26,FALSE)&lt;&gt; "", VLOOKUP($A1785,'V2.5.2 Measures'!$C:$W,26,FALSE),"N/A")</f>
        <v>#REF!</v>
      </c>
      <c r="W1785" s="7" t="e">
        <f>IF(VLOOKUP($A1785,'V2.5.2 Measures'!$C:$W,44,FALSE)&lt;&gt; "", VLOOKUP($A1785,'V2.5.2 Measures'!$C:$W,44,FALSE),"N/A")</f>
        <v>#REF!</v>
      </c>
    </row>
    <row r="1786" spans="1:23" x14ac:dyDescent="0.35">
      <c r="A1786" s="7" t="str">
        <f>'V2.5.2 Measures'!C1249</f>
        <v>FFS13.20</v>
      </c>
      <c r="B1786" s="7" t="str">
        <f>VLOOKUP($A1786,'V2.5.2 Measures'!$C:$W,6,FALSE)</f>
        <v>S-CHIP FFS: Original, Paid Claims</v>
      </c>
      <c r="C1786" s="7" t="str">
        <f>VLOOKUP($A1786,'V2.5.2 Measures'!$C:$W,8,FALSE)</f>
        <v>No</v>
      </c>
      <c r="D1786" s="7" t="str">
        <f>IF(VLOOKUP($A1786,'V2.5.2 Measures'!$C:$W,4,FALSE)="","",VLOOKUP($A1786,'V2.5.2 Measures'!$C:$W,4,FALSE))</f>
        <v>Claims Percentage</v>
      </c>
      <c r="E1786" s="7" t="str">
        <f>IF((VLOOKUP($A1786,'V2.5.2 Measures'!$C:$W,8,FALSE)&lt;&gt;"")*AND(VLOOKUP($A1786,'V2.5.2 Measures'!$C:$W,8,FALSE)&lt;&gt;"TBD"),VLOOKUP($A1786,'V2.5.2 Measures'!$C:$W,8,FALSE),"N/A")</f>
        <v>No</v>
      </c>
      <c r="F1786" s="7" t="str">
        <f>IF((VLOOKUP($A1786,'V2.5.2 Measures'!$C:$W,9,FALSE)&lt;&gt;"")*AND(VLOOKUP($A1786,'V2.5.2 Measures'!$C:$W,9,FALSE)&lt;&gt;"TBD"),VLOOKUP($A1786,'V2.5.2 Measures'!$C:$W,9,FALSE),"N/A")</f>
        <v>N/A</v>
      </c>
      <c r="G1786" s="7" t="str">
        <f>IF((VLOOKUP($A1786,'V2.5.2 Measures'!$C:$W,10,FALSE)&lt;&gt;"")*AND(VLOOKUP($A1786,'V2.5.2 Measures'!$C:$W,10,FALSE)&lt;&gt;"TBD"),VLOOKUP($A1786,'V2.5.2 Measures'!$C:$W,10,FALSE),"N/A")</f>
        <v>N/A</v>
      </c>
      <c r="H1786" s="7" t="str">
        <f>IF(VLOOKUP($A1786,'V2.5.2 Measures'!$C:$W,14,FALSE)&lt;&gt; "", VLOOKUP($A1786,'V2.5.2 Measures'!$C:$W,14,FALSE),"N/A")</f>
        <v>N/A</v>
      </c>
      <c r="I1786" s="7">
        <f>IF(VLOOKUP($A1786,'V2.5.2 Measures'!$C:$W,15,FALSE)&lt;&gt; "", VLOOKUP($A1786,'V2.5.2 Measures'!$C:$W,15,FALSE),"N/A")</f>
        <v>0.1</v>
      </c>
      <c r="J1786" s="7" t="str">
        <f>IF(VLOOKUP($A1786,'V2.5.2 Measures'!$C:$W,16,FALSE)&lt;&gt; "", VLOOKUP($A1786,'V2.5.2 Measures'!$C:$W,16,FALSE),"N/A")</f>
        <v>N/A</v>
      </c>
      <c r="K1786" s="7" t="str">
        <f>IF(VLOOKUP($A1786,'V2.5.2 Measures'!$C:$W,17,FALSE)&lt;&gt; "", VLOOKUP($A1786,'V2.5.2 Measures'!$C:$W,17,FALSE),"N/A")</f>
        <v>N/A</v>
      </c>
      <c r="L1786" s="7" t="str">
        <f>IF(VLOOKUP($A1786,'V2.5.2 Measures'!$C:$W,18,FALSE)&lt;&gt; "", VLOOKUP($A1786,'V2.5.2 Measures'!$C:$W,18,FALSE),"N/A")</f>
        <v>Default</v>
      </c>
      <c r="M1786" s="7" t="str">
        <f>IF(VLOOKUP($A1786,'V2.5.2 Measures'!$C:$W,19,FALSE)&lt;&gt; "", VLOOKUP($A1786,'V2.5.2 Measures'!$C:$W,19,FALSE),"N/A")</f>
        <v>SAS</v>
      </c>
      <c r="N1786" s="7" t="str">
        <f>IF(VLOOKUP($A1786,'V2.5.2 Measures'!$C:$W,20,FALSE)&lt;&gt; "", VLOOKUP($A1786,'V2.5.2 Measures'!$C:$W,20,FALSE),"N/A")</f>
        <v>V1.1</v>
      </c>
      <c r="O1786" s="7" t="str">
        <f>IF(VLOOKUP($A1786,'V2.5.2 Measures'!$C:$W,21,FALSE)&lt;&gt; "", VLOOKUP($A1786,'V2.5.2 Measures'!$C:$W,21,FALSE),"N/A")</f>
        <v>V2.3</v>
      </c>
      <c r="P1786" s="7" t="e">
        <f>IF(VLOOKUP($A1786,'V2.5.2 Measures'!$C:$W,22,FALSE)&lt;&gt; "", VLOOKUP($A1786,'V2.5.2 Measures'!$C:$W,22,FALSE),"N/A")</f>
        <v>#REF!</v>
      </c>
      <c r="Q1786" s="7" t="e">
        <f>IF(VLOOKUP($A1786,'V2.5.2 Measures'!$C:$W,23,FALSE)&lt;&gt; "", VLOOKUP($A1786,'V2.5.2 Measures'!$C:$W,23,FALSE),"N/A")</f>
        <v>#REF!</v>
      </c>
      <c r="R1786" s="7" t="e">
        <f>IF(VLOOKUP($A1786,'V2.5.2 Measures'!$C:$W,24,FALSE)&lt;&gt; "", VLOOKUP($A1786,'V2.5.2 Measures'!$C:$W,24,FALSE),"N/A")</f>
        <v>#REF!</v>
      </c>
      <c r="S1786" s="7" t="e">
        <f>IF(VLOOKUP($A1786,'V2.5.2 Measures'!$C:$W,25,FALSE)&lt;&gt; "", VLOOKUP($A1786,'V2.5.2 Measures'!$C:$W,25,FALSE),"N/A")</f>
        <v>#REF!</v>
      </c>
      <c r="T1786" s="7" t="str">
        <f>IF(VLOOKUP($A1786,'V2.5.2 Measures'!$C:$W,2,FALSE)&lt;&gt; "", VLOOKUP($A1786,'V2.5.2 Measures'!$C:$W,2,FALSE),"N/A")</f>
        <v>FFS-13-023-20</v>
      </c>
      <c r="U1786" s="7" t="str">
        <f>IF(VLOOKUP($A1786,'V2.5.2 Measures'!$C:$W,3,FALSE)&lt;&gt; "", VLOOKUP($A1786,'V2.5.2 Measures'!$C:$W,3,FALSE),"N/A")</f>
        <v>% of records with TYPE-OF-SERVICE = 24 (Pediatric nurse)</v>
      </c>
      <c r="V1786" s="7" t="e">
        <f>IF(VLOOKUP($A1786,'V2.5.2 Measures'!$C:$W,26,FALSE)&lt;&gt; "", VLOOKUP($A1786,'V2.5.2 Measures'!$C:$W,26,FALSE),"N/A")</f>
        <v>#REF!</v>
      </c>
      <c r="W1786" s="7" t="e">
        <f>IF(VLOOKUP($A1786,'V2.5.2 Measures'!$C:$W,44,FALSE)&lt;&gt; "", VLOOKUP($A1786,'V2.5.2 Measures'!$C:$W,44,FALSE),"N/A")</f>
        <v>#REF!</v>
      </c>
    </row>
    <row r="1787" spans="1:23" x14ac:dyDescent="0.35">
      <c r="A1787" s="7" t="str">
        <f>'V2.5.2 Measures'!C1250</f>
        <v>FFS13.21</v>
      </c>
      <c r="B1787" s="7" t="str">
        <f>VLOOKUP($A1787,'V2.5.2 Measures'!$C:$W,6,FALSE)</f>
        <v>S-CHIP FFS: Original, Paid Claims</v>
      </c>
      <c r="C1787" s="7" t="str">
        <f>VLOOKUP($A1787,'V2.5.2 Measures'!$C:$W,8,FALSE)</f>
        <v>No</v>
      </c>
      <c r="D1787" s="7" t="str">
        <f>IF(VLOOKUP($A1787,'V2.5.2 Measures'!$C:$W,4,FALSE)="","",VLOOKUP($A1787,'V2.5.2 Measures'!$C:$W,4,FALSE))</f>
        <v>Claims Percentage</v>
      </c>
      <c r="E1787" s="7" t="str">
        <f>IF((VLOOKUP($A1787,'V2.5.2 Measures'!$C:$W,8,FALSE)&lt;&gt;"")*AND(VLOOKUP($A1787,'V2.5.2 Measures'!$C:$W,8,FALSE)&lt;&gt;"TBD"),VLOOKUP($A1787,'V2.5.2 Measures'!$C:$W,8,FALSE),"N/A")</f>
        <v>No</v>
      </c>
      <c r="F1787" s="7" t="str">
        <f>IF((VLOOKUP($A1787,'V2.5.2 Measures'!$C:$W,9,FALSE)&lt;&gt;"")*AND(VLOOKUP($A1787,'V2.5.2 Measures'!$C:$W,9,FALSE)&lt;&gt;"TBD"),VLOOKUP($A1787,'V2.5.2 Measures'!$C:$W,9,FALSE),"N/A")</f>
        <v>N/A</v>
      </c>
      <c r="G1787" s="7" t="str">
        <f>IF((VLOOKUP($A1787,'V2.5.2 Measures'!$C:$W,10,FALSE)&lt;&gt;"")*AND(VLOOKUP($A1787,'V2.5.2 Measures'!$C:$W,10,FALSE)&lt;&gt;"TBD"),VLOOKUP($A1787,'V2.5.2 Measures'!$C:$W,10,FALSE),"N/A")</f>
        <v>N/A</v>
      </c>
      <c r="H1787" s="7" t="str">
        <f>IF(VLOOKUP($A1787,'V2.5.2 Measures'!$C:$W,14,FALSE)&lt;&gt; "", VLOOKUP($A1787,'V2.5.2 Measures'!$C:$W,14,FALSE),"N/A")</f>
        <v>N/A</v>
      </c>
      <c r="I1787" s="7">
        <f>IF(VLOOKUP($A1787,'V2.5.2 Measures'!$C:$W,15,FALSE)&lt;&gt; "", VLOOKUP($A1787,'V2.5.2 Measures'!$C:$W,15,FALSE),"N/A")</f>
        <v>0.1</v>
      </c>
      <c r="J1787" s="7" t="str">
        <f>IF(VLOOKUP($A1787,'V2.5.2 Measures'!$C:$W,16,FALSE)&lt;&gt; "", VLOOKUP($A1787,'V2.5.2 Measures'!$C:$W,16,FALSE),"N/A")</f>
        <v>N/A</v>
      </c>
      <c r="K1787" s="7" t="str">
        <f>IF(VLOOKUP($A1787,'V2.5.2 Measures'!$C:$W,17,FALSE)&lt;&gt; "", VLOOKUP($A1787,'V2.5.2 Measures'!$C:$W,17,FALSE),"N/A")</f>
        <v>N/A</v>
      </c>
      <c r="L1787" s="7" t="str">
        <f>IF(VLOOKUP($A1787,'V2.5.2 Measures'!$C:$W,18,FALSE)&lt;&gt; "", VLOOKUP($A1787,'V2.5.2 Measures'!$C:$W,18,FALSE),"N/A")</f>
        <v>Default</v>
      </c>
      <c r="M1787" s="7" t="str">
        <f>IF(VLOOKUP($A1787,'V2.5.2 Measures'!$C:$W,19,FALSE)&lt;&gt; "", VLOOKUP($A1787,'V2.5.2 Measures'!$C:$W,19,FALSE),"N/A")</f>
        <v>SAS</v>
      </c>
      <c r="N1787" s="7" t="str">
        <f>IF(VLOOKUP($A1787,'V2.5.2 Measures'!$C:$W,20,FALSE)&lt;&gt; "", VLOOKUP($A1787,'V2.5.2 Measures'!$C:$W,20,FALSE),"N/A")</f>
        <v>V1.1</v>
      </c>
      <c r="O1787" s="7" t="str">
        <f>IF(VLOOKUP($A1787,'V2.5.2 Measures'!$C:$W,21,FALSE)&lt;&gt; "", VLOOKUP($A1787,'V2.5.2 Measures'!$C:$W,21,FALSE),"N/A")</f>
        <v>V2.3</v>
      </c>
      <c r="P1787" s="7" t="e">
        <f>IF(VLOOKUP($A1787,'V2.5.2 Measures'!$C:$W,22,FALSE)&lt;&gt; "", VLOOKUP($A1787,'V2.5.2 Measures'!$C:$W,22,FALSE),"N/A")</f>
        <v>#REF!</v>
      </c>
      <c r="Q1787" s="7" t="e">
        <f>IF(VLOOKUP($A1787,'V2.5.2 Measures'!$C:$W,23,FALSE)&lt;&gt; "", VLOOKUP($A1787,'V2.5.2 Measures'!$C:$W,23,FALSE),"N/A")</f>
        <v>#REF!</v>
      </c>
      <c r="R1787" s="7" t="e">
        <f>IF(VLOOKUP($A1787,'V2.5.2 Measures'!$C:$W,24,FALSE)&lt;&gt; "", VLOOKUP($A1787,'V2.5.2 Measures'!$C:$W,24,FALSE),"N/A")</f>
        <v>#REF!</v>
      </c>
      <c r="S1787" s="7" t="e">
        <f>IF(VLOOKUP($A1787,'V2.5.2 Measures'!$C:$W,25,FALSE)&lt;&gt; "", VLOOKUP($A1787,'V2.5.2 Measures'!$C:$W,25,FALSE),"N/A")</f>
        <v>#REF!</v>
      </c>
      <c r="T1787" s="7" t="str">
        <f>IF(VLOOKUP($A1787,'V2.5.2 Measures'!$C:$W,2,FALSE)&lt;&gt; "", VLOOKUP($A1787,'V2.5.2 Measures'!$C:$W,2,FALSE),"N/A")</f>
        <v>FFS-13-024-21</v>
      </c>
      <c r="U1787" s="7" t="str">
        <f>IF(VLOOKUP($A1787,'V2.5.2 Measures'!$C:$W,3,FALSE)&lt;&gt; "", VLOOKUP($A1787,'V2.5.2 Measures'!$C:$W,3,FALSE),"N/A")</f>
        <v>% of records with TYPE-OF-SERVICE = 25 (Nurse-midwife service)</v>
      </c>
      <c r="V1787" s="7" t="e">
        <f>IF(VLOOKUP($A1787,'V2.5.2 Measures'!$C:$W,26,FALSE)&lt;&gt; "", VLOOKUP($A1787,'V2.5.2 Measures'!$C:$W,26,FALSE),"N/A")</f>
        <v>#REF!</v>
      </c>
      <c r="W1787" s="7" t="e">
        <f>IF(VLOOKUP($A1787,'V2.5.2 Measures'!$C:$W,44,FALSE)&lt;&gt; "", VLOOKUP($A1787,'V2.5.2 Measures'!$C:$W,44,FALSE),"N/A")</f>
        <v>#REF!</v>
      </c>
    </row>
    <row r="1788" spans="1:23" x14ac:dyDescent="0.35">
      <c r="A1788" s="7" t="str">
        <f>'V2.5.2 Measures'!C1251</f>
        <v>FFS13.22</v>
      </c>
      <c r="B1788" s="7" t="str">
        <f>VLOOKUP($A1788,'V2.5.2 Measures'!$C:$W,6,FALSE)</f>
        <v>S-CHIP FFS: Original, Paid Claims</v>
      </c>
      <c r="C1788" s="7" t="str">
        <f>VLOOKUP($A1788,'V2.5.2 Measures'!$C:$W,8,FALSE)</f>
        <v>No</v>
      </c>
      <c r="D1788" s="7" t="str">
        <f>IF(VLOOKUP($A1788,'V2.5.2 Measures'!$C:$W,4,FALSE)="","",VLOOKUP($A1788,'V2.5.2 Measures'!$C:$W,4,FALSE))</f>
        <v>Claims Percentage</v>
      </c>
      <c r="E1788" s="7" t="str">
        <f>IF((VLOOKUP($A1788,'V2.5.2 Measures'!$C:$W,8,FALSE)&lt;&gt;"")*AND(VLOOKUP($A1788,'V2.5.2 Measures'!$C:$W,8,FALSE)&lt;&gt;"TBD"),VLOOKUP($A1788,'V2.5.2 Measures'!$C:$W,8,FALSE),"N/A")</f>
        <v>No</v>
      </c>
      <c r="F1788" s="7" t="str">
        <f>IF((VLOOKUP($A1788,'V2.5.2 Measures'!$C:$W,9,FALSE)&lt;&gt;"")*AND(VLOOKUP($A1788,'V2.5.2 Measures'!$C:$W,9,FALSE)&lt;&gt;"TBD"),VLOOKUP($A1788,'V2.5.2 Measures'!$C:$W,9,FALSE),"N/A")</f>
        <v>N/A</v>
      </c>
      <c r="G1788" s="7" t="str">
        <f>IF((VLOOKUP($A1788,'V2.5.2 Measures'!$C:$W,10,FALSE)&lt;&gt;"")*AND(VLOOKUP($A1788,'V2.5.2 Measures'!$C:$W,10,FALSE)&lt;&gt;"TBD"),VLOOKUP($A1788,'V2.5.2 Measures'!$C:$W,10,FALSE),"N/A")</f>
        <v>N/A</v>
      </c>
      <c r="H1788" s="7" t="str">
        <f>IF(VLOOKUP($A1788,'V2.5.2 Measures'!$C:$W,14,FALSE)&lt;&gt; "", VLOOKUP($A1788,'V2.5.2 Measures'!$C:$W,14,FALSE),"N/A")</f>
        <v>N/A</v>
      </c>
      <c r="I1788" s="7">
        <f>IF(VLOOKUP($A1788,'V2.5.2 Measures'!$C:$W,15,FALSE)&lt;&gt; "", VLOOKUP($A1788,'V2.5.2 Measures'!$C:$W,15,FALSE),"N/A")</f>
        <v>0.1</v>
      </c>
      <c r="J1788" s="7" t="str">
        <f>IF(VLOOKUP($A1788,'V2.5.2 Measures'!$C:$W,16,FALSE)&lt;&gt; "", VLOOKUP($A1788,'V2.5.2 Measures'!$C:$W,16,FALSE),"N/A")</f>
        <v>N/A</v>
      </c>
      <c r="K1788" s="7" t="str">
        <f>IF(VLOOKUP($A1788,'V2.5.2 Measures'!$C:$W,17,FALSE)&lt;&gt; "", VLOOKUP($A1788,'V2.5.2 Measures'!$C:$W,17,FALSE),"N/A")</f>
        <v>N/A</v>
      </c>
      <c r="L1788" s="7" t="str">
        <f>IF(VLOOKUP($A1788,'V2.5.2 Measures'!$C:$W,18,FALSE)&lt;&gt; "", VLOOKUP($A1788,'V2.5.2 Measures'!$C:$W,18,FALSE),"N/A")</f>
        <v>Default</v>
      </c>
      <c r="M1788" s="7" t="str">
        <f>IF(VLOOKUP($A1788,'V2.5.2 Measures'!$C:$W,19,FALSE)&lt;&gt; "", VLOOKUP($A1788,'V2.5.2 Measures'!$C:$W,19,FALSE),"N/A")</f>
        <v>SAS</v>
      </c>
      <c r="N1788" s="7" t="str">
        <f>IF(VLOOKUP($A1788,'V2.5.2 Measures'!$C:$W,20,FALSE)&lt;&gt; "", VLOOKUP($A1788,'V2.5.2 Measures'!$C:$W,20,FALSE),"N/A")</f>
        <v>V1.1</v>
      </c>
      <c r="O1788" s="7" t="str">
        <f>IF(VLOOKUP($A1788,'V2.5.2 Measures'!$C:$W,21,FALSE)&lt;&gt; "", VLOOKUP($A1788,'V2.5.2 Measures'!$C:$W,21,FALSE),"N/A")</f>
        <v>V2.3</v>
      </c>
      <c r="P1788" s="7" t="e">
        <f>IF(VLOOKUP($A1788,'V2.5.2 Measures'!$C:$W,22,FALSE)&lt;&gt; "", VLOOKUP($A1788,'V2.5.2 Measures'!$C:$W,22,FALSE),"N/A")</f>
        <v>#REF!</v>
      </c>
      <c r="Q1788" s="7" t="e">
        <f>IF(VLOOKUP($A1788,'V2.5.2 Measures'!$C:$W,23,FALSE)&lt;&gt; "", VLOOKUP($A1788,'V2.5.2 Measures'!$C:$W,23,FALSE),"N/A")</f>
        <v>#REF!</v>
      </c>
      <c r="R1788" s="7" t="e">
        <f>IF(VLOOKUP($A1788,'V2.5.2 Measures'!$C:$W,24,FALSE)&lt;&gt; "", VLOOKUP($A1788,'V2.5.2 Measures'!$C:$W,24,FALSE),"N/A")</f>
        <v>#REF!</v>
      </c>
      <c r="S1788" s="7" t="e">
        <f>IF(VLOOKUP($A1788,'V2.5.2 Measures'!$C:$W,25,FALSE)&lt;&gt; "", VLOOKUP($A1788,'V2.5.2 Measures'!$C:$W,25,FALSE),"N/A")</f>
        <v>#REF!</v>
      </c>
      <c r="T1788" s="7" t="str">
        <f>IF(VLOOKUP($A1788,'V2.5.2 Measures'!$C:$W,2,FALSE)&lt;&gt; "", VLOOKUP($A1788,'V2.5.2 Measures'!$C:$W,2,FALSE),"N/A")</f>
        <v>FFS-13-025-22</v>
      </c>
      <c r="U1788" s="7" t="str">
        <f>IF(VLOOKUP($A1788,'V2.5.2 Measures'!$C:$W,3,FALSE)&lt;&gt; "", VLOOKUP($A1788,'V2.5.2 Measures'!$C:$W,3,FALSE),"N/A")</f>
        <v>% of records with TYPE-OF-SERVICE = 26 (Nurse practitioner services)</v>
      </c>
      <c r="V1788" s="7" t="e">
        <f>IF(VLOOKUP($A1788,'V2.5.2 Measures'!$C:$W,26,FALSE)&lt;&gt; "", VLOOKUP($A1788,'V2.5.2 Measures'!$C:$W,26,FALSE),"N/A")</f>
        <v>#REF!</v>
      </c>
      <c r="W1788" s="7" t="e">
        <f>IF(VLOOKUP($A1788,'V2.5.2 Measures'!$C:$W,44,FALSE)&lt;&gt; "", VLOOKUP($A1788,'V2.5.2 Measures'!$C:$W,44,FALSE),"N/A")</f>
        <v>#REF!</v>
      </c>
    </row>
    <row r="1789" spans="1:23" x14ac:dyDescent="0.35">
      <c r="A1789" s="7" t="str">
        <f>'V2.5.2 Measures'!C1252</f>
        <v>FFS13.23</v>
      </c>
      <c r="B1789" s="7" t="str">
        <f>VLOOKUP($A1789,'V2.5.2 Measures'!$C:$W,6,FALSE)</f>
        <v>S-CHIP FFS: Original, Paid Claims</v>
      </c>
      <c r="C1789" s="7" t="str">
        <f>VLOOKUP($A1789,'V2.5.2 Measures'!$C:$W,8,FALSE)</f>
        <v>No</v>
      </c>
      <c r="D1789" s="7" t="str">
        <f>IF(VLOOKUP($A1789,'V2.5.2 Measures'!$C:$W,4,FALSE)="","",VLOOKUP($A1789,'V2.5.2 Measures'!$C:$W,4,FALSE))</f>
        <v>Claims Percentage</v>
      </c>
      <c r="E1789" s="7" t="str">
        <f>IF((VLOOKUP($A1789,'V2.5.2 Measures'!$C:$W,8,FALSE)&lt;&gt;"")*AND(VLOOKUP($A1789,'V2.5.2 Measures'!$C:$W,8,FALSE)&lt;&gt;"TBD"),VLOOKUP($A1789,'V2.5.2 Measures'!$C:$W,8,FALSE),"N/A")</f>
        <v>No</v>
      </c>
      <c r="F1789" s="7" t="str">
        <f>IF((VLOOKUP($A1789,'V2.5.2 Measures'!$C:$W,9,FALSE)&lt;&gt;"")*AND(VLOOKUP($A1789,'V2.5.2 Measures'!$C:$W,9,FALSE)&lt;&gt;"TBD"),VLOOKUP($A1789,'V2.5.2 Measures'!$C:$W,9,FALSE),"N/A")</f>
        <v>N/A</v>
      </c>
      <c r="G1789" s="7" t="str">
        <f>IF((VLOOKUP($A1789,'V2.5.2 Measures'!$C:$W,10,FALSE)&lt;&gt;"")*AND(VLOOKUP($A1789,'V2.5.2 Measures'!$C:$W,10,FALSE)&lt;&gt;"TBD"),VLOOKUP($A1789,'V2.5.2 Measures'!$C:$W,10,FALSE),"N/A")</f>
        <v>N/A</v>
      </c>
      <c r="H1789" s="7" t="str">
        <f>IF(VLOOKUP($A1789,'V2.5.2 Measures'!$C:$W,14,FALSE)&lt;&gt; "", VLOOKUP($A1789,'V2.5.2 Measures'!$C:$W,14,FALSE),"N/A")</f>
        <v>N/A</v>
      </c>
      <c r="I1789" s="7">
        <f>IF(VLOOKUP($A1789,'V2.5.2 Measures'!$C:$W,15,FALSE)&lt;&gt; "", VLOOKUP($A1789,'V2.5.2 Measures'!$C:$W,15,FALSE),"N/A")</f>
        <v>0.1</v>
      </c>
      <c r="J1789" s="7" t="str">
        <f>IF(VLOOKUP($A1789,'V2.5.2 Measures'!$C:$W,16,FALSE)&lt;&gt; "", VLOOKUP($A1789,'V2.5.2 Measures'!$C:$W,16,FALSE),"N/A")</f>
        <v>N/A</v>
      </c>
      <c r="K1789" s="7" t="str">
        <f>IF(VLOOKUP($A1789,'V2.5.2 Measures'!$C:$W,17,FALSE)&lt;&gt; "", VLOOKUP($A1789,'V2.5.2 Measures'!$C:$W,17,FALSE),"N/A")</f>
        <v>N/A</v>
      </c>
      <c r="L1789" s="7" t="str">
        <f>IF(VLOOKUP($A1789,'V2.5.2 Measures'!$C:$W,18,FALSE)&lt;&gt; "", VLOOKUP($A1789,'V2.5.2 Measures'!$C:$W,18,FALSE),"N/A")</f>
        <v>Default</v>
      </c>
      <c r="M1789" s="7" t="str">
        <f>IF(VLOOKUP($A1789,'V2.5.2 Measures'!$C:$W,19,FALSE)&lt;&gt; "", VLOOKUP($A1789,'V2.5.2 Measures'!$C:$W,19,FALSE),"N/A")</f>
        <v>SAS</v>
      </c>
      <c r="N1789" s="7" t="str">
        <f>IF(VLOOKUP($A1789,'V2.5.2 Measures'!$C:$W,20,FALSE)&lt;&gt; "", VLOOKUP($A1789,'V2.5.2 Measures'!$C:$W,20,FALSE),"N/A")</f>
        <v>V1.1</v>
      </c>
      <c r="O1789" s="7" t="str">
        <f>IF(VLOOKUP($A1789,'V2.5.2 Measures'!$C:$W,21,FALSE)&lt;&gt; "", VLOOKUP($A1789,'V2.5.2 Measures'!$C:$W,21,FALSE),"N/A")</f>
        <v>V2.3</v>
      </c>
      <c r="P1789" s="7" t="e">
        <f>IF(VLOOKUP($A1789,'V2.5.2 Measures'!$C:$W,22,FALSE)&lt;&gt; "", VLOOKUP($A1789,'V2.5.2 Measures'!$C:$W,22,FALSE),"N/A")</f>
        <v>#REF!</v>
      </c>
      <c r="Q1789" s="7" t="e">
        <f>IF(VLOOKUP($A1789,'V2.5.2 Measures'!$C:$W,23,FALSE)&lt;&gt; "", VLOOKUP($A1789,'V2.5.2 Measures'!$C:$W,23,FALSE),"N/A")</f>
        <v>#REF!</v>
      </c>
      <c r="R1789" s="7" t="e">
        <f>IF(VLOOKUP($A1789,'V2.5.2 Measures'!$C:$W,24,FALSE)&lt;&gt; "", VLOOKUP($A1789,'V2.5.2 Measures'!$C:$W,24,FALSE),"N/A")</f>
        <v>#REF!</v>
      </c>
      <c r="S1789" s="7" t="e">
        <f>IF(VLOOKUP($A1789,'V2.5.2 Measures'!$C:$W,25,FALSE)&lt;&gt; "", VLOOKUP($A1789,'V2.5.2 Measures'!$C:$W,25,FALSE),"N/A")</f>
        <v>#REF!</v>
      </c>
      <c r="T1789" s="7" t="str">
        <f>IF(VLOOKUP($A1789,'V2.5.2 Measures'!$C:$W,2,FALSE)&lt;&gt; "", VLOOKUP($A1789,'V2.5.2 Measures'!$C:$W,2,FALSE),"N/A")</f>
        <v>FFS-13-026-23</v>
      </c>
      <c r="U1789" s="7" t="str">
        <f>IF(VLOOKUP($A1789,'V2.5.2 Measures'!$C:$W,3,FALSE)&lt;&gt; "", VLOOKUP($A1789,'V2.5.2 Measures'!$C:$W,3,FALSE),"N/A")</f>
        <v>% of records with TYPE-OF-SERVICE = 27 (Respiratory care for ventilator-dependent individuals)</v>
      </c>
      <c r="V1789" s="7" t="e">
        <f>IF(VLOOKUP($A1789,'V2.5.2 Measures'!$C:$W,26,FALSE)&lt;&gt; "", VLOOKUP($A1789,'V2.5.2 Measures'!$C:$W,26,FALSE),"N/A")</f>
        <v>#REF!</v>
      </c>
      <c r="W1789" s="7" t="e">
        <f>IF(VLOOKUP($A1789,'V2.5.2 Measures'!$C:$W,44,FALSE)&lt;&gt; "", VLOOKUP($A1789,'V2.5.2 Measures'!$C:$W,44,FALSE),"N/A")</f>
        <v>#REF!</v>
      </c>
    </row>
    <row r="1790" spans="1:23" x14ac:dyDescent="0.35">
      <c r="A1790" s="7" t="str">
        <f>'V2.5.2 Measures'!C1253</f>
        <v>FFS13.24</v>
      </c>
      <c r="B1790" s="7" t="str">
        <f>VLOOKUP($A1790,'V2.5.2 Measures'!$C:$W,6,FALSE)</f>
        <v>S-CHIP FFS: Original, Paid Claims</v>
      </c>
      <c r="C1790" s="7" t="str">
        <f>VLOOKUP($A1790,'V2.5.2 Measures'!$C:$W,8,FALSE)</f>
        <v>No</v>
      </c>
      <c r="D1790" s="7" t="str">
        <f>IF(VLOOKUP($A1790,'V2.5.2 Measures'!$C:$W,4,FALSE)="","",VLOOKUP($A1790,'V2.5.2 Measures'!$C:$W,4,FALSE))</f>
        <v>Claims Percentage</v>
      </c>
      <c r="E1790" s="7" t="str">
        <f>IF((VLOOKUP($A1790,'V2.5.2 Measures'!$C:$W,8,FALSE)&lt;&gt;"")*AND(VLOOKUP($A1790,'V2.5.2 Measures'!$C:$W,8,FALSE)&lt;&gt;"TBD"),VLOOKUP($A1790,'V2.5.2 Measures'!$C:$W,8,FALSE),"N/A")</f>
        <v>No</v>
      </c>
      <c r="F1790" s="7" t="str">
        <f>IF((VLOOKUP($A1790,'V2.5.2 Measures'!$C:$W,9,FALSE)&lt;&gt;"")*AND(VLOOKUP($A1790,'V2.5.2 Measures'!$C:$W,9,FALSE)&lt;&gt;"TBD"),VLOOKUP($A1790,'V2.5.2 Measures'!$C:$W,9,FALSE),"N/A")</f>
        <v>N/A</v>
      </c>
      <c r="G1790" s="7" t="str">
        <f>IF((VLOOKUP($A1790,'V2.5.2 Measures'!$C:$W,10,FALSE)&lt;&gt;"")*AND(VLOOKUP($A1790,'V2.5.2 Measures'!$C:$W,10,FALSE)&lt;&gt;"TBD"),VLOOKUP($A1790,'V2.5.2 Measures'!$C:$W,10,FALSE),"N/A")</f>
        <v>N/A</v>
      </c>
      <c r="H1790" s="7" t="str">
        <f>IF(VLOOKUP($A1790,'V2.5.2 Measures'!$C:$W,14,FALSE)&lt;&gt; "", VLOOKUP($A1790,'V2.5.2 Measures'!$C:$W,14,FALSE),"N/A")</f>
        <v>N/A</v>
      </c>
      <c r="I1790" s="7">
        <f>IF(VLOOKUP($A1790,'V2.5.2 Measures'!$C:$W,15,FALSE)&lt;&gt; "", VLOOKUP($A1790,'V2.5.2 Measures'!$C:$W,15,FALSE),"N/A")</f>
        <v>0.1</v>
      </c>
      <c r="J1790" s="7" t="str">
        <f>IF(VLOOKUP($A1790,'V2.5.2 Measures'!$C:$W,16,FALSE)&lt;&gt; "", VLOOKUP($A1790,'V2.5.2 Measures'!$C:$W,16,FALSE),"N/A")</f>
        <v>N/A</v>
      </c>
      <c r="K1790" s="7" t="str">
        <f>IF(VLOOKUP($A1790,'V2.5.2 Measures'!$C:$W,17,FALSE)&lt;&gt; "", VLOOKUP($A1790,'V2.5.2 Measures'!$C:$W,17,FALSE),"N/A")</f>
        <v>N/A</v>
      </c>
      <c r="L1790" s="7" t="str">
        <f>IF(VLOOKUP($A1790,'V2.5.2 Measures'!$C:$W,18,FALSE)&lt;&gt; "", VLOOKUP($A1790,'V2.5.2 Measures'!$C:$W,18,FALSE),"N/A")</f>
        <v>Default</v>
      </c>
      <c r="M1790" s="7" t="str">
        <f>IF(VLOOKUP($A1790,'V2.5.2 Measures'!$C:$W,19,FALSE)&lt;&gt; "", VLOOKUP($A1790,'V2.5.2 Measures'!$C:$W,19,FALSE),"N/A")</f>
        <v>SAS</v>
      </c>
      <c r="N1790" s="7" t="str">
        <f>IF(VLOOKUP($A1790,'V2.5.2 Measures'!$C:$W,20,FALSE)&lt;&gt; "", VLOOKUP($A1790,'V2.5.2 Measures'!$C:$W,20,FALSE),"N/A")</f>
        <v>V1.1</v>
      </c>
      <c r="O1790" s="7" t="str">
        <f>IF(VLOOKUP($A1790,'V2.5.2 Measures'!$C:$W,21,FALSE)&lt;&gt; "", VLOOKUP($A1790,'V2.5.2 Measures'!$C:$W,21,FALSE),"N/A")</f>
        <v>V2.3</v>
      </c>
      <c r="P1790" s="7" t="e">
        <f>IF(VLOOKUP($A1790,'V2.5.2 Measures'!$C:$W,22,FALSE)&lt;&gt; "", VLOOKUP($A1790,'V2.5.2 Measures'!$C:$W,22,FALSE),"N/A")</f>
        <v>#REF!</v>
      </c>
      <c r="Q1790" s="7" t="e">
        <f>IF(VLOOKUP($A1790,'V2.5.2 Measures'!$C:$W,23,FALSE)&lt;&gt; "", VLOOKUP($A1790,'V2.5.2 Measures'!$C:$W,23,FALSE),"N/A")</f>
        <v>#REF!</v>
      </c>
      <c r="R1790" s="7" t="e">
        <f>IF(VLOOKUP($A1790,'V2.5.2 Measures'!$C:$W,24,FALSE)&lt;&gt; "", VLOOKUP($A1790,'V2.5.2 Measures'!$C:$W,24,FALSE),"N/A")</f>
        <v>#REF!</v>
      </c>
      <c r="S1790" s="7" t="e">
        <f>IF(VLOOKUP($A1790,'V2.5.2 Measures'!$C:$W,25,FALSE)&lt;&gt; "", VLOOKUP($A1790,'V2.5.2 Measures'!$C:$W,25,FALSE),"N/A")</f>
        <v>#REF!</v>
      </c>
      <c r="T1790" s="7" t="str">
        <f>IF(VLOOKUP($A1790,'V2.5.2 Measures'!$C:$W,2,FALSE)&lt;&gt; "", VLOOKUP($A1790,'V2.5.2 Measures'!$C:$W,2,FALSE),"N/A")</f>
        <v>FFS-13-027-24</v>
      </c>
      <c r="U1790" s="7" t="str">
        <f>IF(VLOOKUP($A1790,'V2.5.2 Measures'!$C:$W,3,FALSE)&lt;&gt; "", VLOOKUP($A1790,'V2.5.2 Measures'!$C:$W,3,FALSE),"N/A")</f>
        <v>% of records with TYPE-OF-SERVICE = 28 (Clinic services)</v>
      </c>
      <c r="V1790" s="7" t="e">
        <f>IF(VLOOKUP($A1790,'V2.5.2 Measures'!$C:$W,26,FALSE)&lt;&gt; "", VLOOKUP($A1790,'V2.5.2 Measures'!$C:$W,26,FALSE),"N/A")</f>
        <v>#REF!</v>
      </c>
      <c r="W1790" s="7" t="e">
        <f>IF(VLOOKUP($A1790,'V2.5.2 Measures'!$C:$W,44,FALSE)&lt;&gt; "", VLOOKUP($A1790,'V2.5.2 Measures'!$C:$W,44,FALSE),"N/A")</f>
        <v>#REF!</v>
      </c>
    </row>
    <row r="1791" spans="1:23" x14ac:dyDescent="0.35">
      <c r="A1791" s="7" t="str">
        <f>'V2.5.2 Measures'!C1254</f>
        <v>FFS13.25</v>
      </c>
      <c r="B1791" s="7" t="str">
        <f>VLOOKUP($A1791,'V2.5.2 Measures'!$C:$W,6,FALSE)</f>
        <v>S-CHIP FFS: Original, Paid Claims</v>
      </c>
      <c r="C1791" s="7" t="str">
        <f>VLOOKUP($A1791,'V2.5.2 Measures'!$C:$W,8,FALSE)</f>
        <v>No</v>
      </c>
      <c r="D1791" s="7" t="str">
        <f>IF(VLOOKUP($A1791,'V2.5.2 Measures'!$C:$W,4,FALSE)="","",VLOOKUP($A1791,'V2.5.2 Measures'!$C:$W,4,FALSE))</f>
        <v>Claims Percentage</v>
      </c>
      <c r="E1791" s="7" t="str">
        <f>IF((VLOOKUP($A1791,'V2.5.2 Measures'!$C:$W,8,FALSE)&lt;&gt;"")*AND(VLOOKUP($A1791,'V2.5.2 Measures'!$C:$W,8,FALSE)&lt;&gt;"TBD"),VLOOKUP($A1791,'V2.5.2 Measures'!$C:$W,8,FALSE),"N/A")</f>
        <v>No</v>
      </c>
      <c r="F1791" s="7" t="str">
        <f>IF((VLOOKUP($A1791,'V2.5.2 Measures'!$C:$W,9,FALSE)&lt;&gt;"")*AND(VLOOKUP($A1791,'V2.5.2 Measures'!$C:$W,9,FALSE)&lt;&gt;"TBD"),VLOOKUP($A1791,'V2.5.2 Measures'!$C:$W,9,FALSE),"N/A")</f>
        <v>N/A</v>
      </c>
      <c r="G1791" s="7" t="str">
        <f>IF((VLOOKUP($A1791,'V2.5.2 Measures'!$C:$W,10,FALSE)&lt;&gt;"")*AND(VLOOKUP($A1791,'V2.5.2 Measures'!$C:$W,10,FALSE)&lt;&gt;"TBD"),VLOOKUP($A1791,'V2.5.2 Measures'!$C:$W,10,FALSE),"N/A")</f>
        <v>N/A</v>
      </c>
      <c r="H1791" s="7" t="str">
        <f>IF(VLOOKUP($A1791,'V2.5.2 Measures'!$C:$W,14,FALSE)&lt;&gt; "", VLOOKUP($A1791,'V2.5.2 Measures'!$C:$W,14,FALSE),"N/A")</f>
        <v>N/A</v>
      </c>
      <c r="I1791" s="7">
        <f>IF(VLOOKUP($A1791,'V2.5.2 Measures'!$C:$W,15,FALSE)&lt;&gt; "", VLOOKUP($A1791,'V2.5.2 Measures'!$C:$W,15,FALSE),"N/A")</f>
        <v>0.1</v>
      </c>
      <c r="J1791" s="7" t="str">
        <f>IF(VLOOKUP($A1791,'V2.5.2 Measures'!$C:$W,16,FALSE)&lt;&gt; "", VLOOKUP($A1791,'V2.5.2 Measures'!$C:$W,16,FALSE),"N/A")</f>
        <v>N/A</v>
      </c>
      <c r="K1791" s="7" t="str">
        <f>IF(VLOOKUP($A1791,'V2.5.2 Measures'!$C:$W,17,FALSE)&lt;&gt; "", VLOOKUP($A1791,'V2.5.2 Measures'!$C:$W,17,FALSE),"N/A")</f>
        <v>N/A</v>
      </c>
      <c r="L1791" s="7" t="str">
        <f>IF(VLOOKUP($A1791,'V2.5.2 Measures'!$C:$W,18,FALSE)&lt;&gt; "", VLOOKUP($A1791,'V2.5.2 Measures'!$C:$W,18,FALSE),"N/A")</f>
        <v>Default</v>
      </c>
      <c r="M1791" s="7" t="str">
        <f>IF(VLOOKUP($A1791,'V2.5.2 Measures'!$C:$W,19,FALSE)&lt;&gt; "", VLOOKUP($A1791,'V2.5.2 Measures'!$C:$W,19,FALSE),"N/A")</f>
        <v>SAS</v>
      </c>
      <c r="N1791" s="7" t="str">
        <f>IF(VLOOKUP($A1791,'V2.5.2 Measures'!$C:$W,20,FALSE)&lt;&gt; "", VLOOKUP($A1791,'V2.5.2 Measures'!$C:$W,20,FALSE),"N/A")</f>
        <v>V1.1</v>
      </c>
      <c r="O1791" s="7" t="str">
        <f>IF(VLOOKUP($A1791,'V2.5.2 Measures'!$C:$W,21,FALSE)&lt;&gt; "", VLOOKUP($A1791,'V2.5.2 Measures'!$C:$W,21,FALSE),"N/A")</f>
        <v>V2.3</v>
      </c>
      <c r="P1791" s="7" t="e">
        <f>IF(VLOOKUP($A1791,'V2.5.2 Measures'!$C:$W,22,FALSE)&lt;&gt; "", VLOOKUP($A1791,'V2.5.2 Measures'!$C:$W,22,FALSE),"N/A")</f>
        <v>#REF!</v>
      </c>
      <c r="Q1791" s="7" t="e">
        <f>IF(VLOOKUP($A1791,'V2.5.2 Measures'!$C:$W,23,FALSE)&lt;&gt; "", VLOOKUP($A1791,'V2.5.2 Measures'!$C:$W,23,FALSE),"N/A")</f>
        <v>#REF!</v>
      </c>
      <c r="R1791" s="7" t="e">
        <f>IF(VLOOKUP($A1791,'V2.5.2 Measures'!$C:$W,24,FALSE)&lt;&gt; "", VLOOKUP($A1791,'V2.5.2 Measures'!$C:$W,24,FALSE),"N/A")</f>
        <v>#REF!</v>
      </c>
      <c r="S1791" s="7" t="e">
        <f>IF(VLOOKUP($A1791,'V2.5.2 Measures'!$C:$W,25,FALSE)&lt;&gt; "", VLOOKUP($A1791,'V2.5.2 Measures'!$C:$W,25,FALSE),"N/A")</f>
        <v>#REF!</v>
      </c>
      <c r="T1791" s="7" t="str">
        <f>IF(VLOOKUP($A1791,'V2.5.2 Measures'!$C:$W,2,FALSE)&lt;&gt; "", VLOOKUP($A1791,'V2.5.2 Measures'!$C:$W,2,FALSE),"N/A")</f>
        <v>FFS-13-028-25</v>
      </c>
      <c r="U1791" s="7" t="str">
        <f>IF(VLOOKUP($A1791,'V2.5.2 Measures'!$C:$W,3,FALSE)&lt;&gt; "", VLOOKUP($A1791,'V2.5.2 Measures'!$C:$W,3,FALSE),"N/A")</f>
        <v>% of records with TYPE-OF-SERVICE = 29 (Dental services)</v>
      </c>
      <c r="V1791" s="7" t="e">
        <f>IF(VLOOKUP($A1791,'V2.5.2 Measures'!$C:$W,26,FALSE)&lt;&gt; "", VLOOKUP($A1791,'V2.5.2 Measures'!$C:$W,26,FALSE),"N/A")</f>
        <v>#REF!</v>
      </c>
      <c r="W1791" s="7" t="e">
        <f>IF(VLOOKUP($A1791,'V2.5.2 Measures'!$C:$W,44,FALSE)&lt;&gt; "", VLOOKUP($A1791,'V2.5.2 Measures'!$C:$W,44,FALSE),"N/A")</f>
        <v>#REF!</v>
      </c>
    </row>
    <row r="1792" spans="1:23" x14ac:dyDescent="0.35">
      <c r="A1792" s="7" t="str">
        <f>'V2.5.2 Measures'!C1255</f>
        <v>FFS13.27</v>
      </c>
      <c r="B1792" s="7" t="str">
        <f>VLOOKUP($A1792,'V2.5.2 Measures'!$C:$W,6,FALSE)</f>
        <v>S-CHIP FFS: Original, Paid Claims</v>
      </c>
      <c r="C1792" s="7" t="str">
        <f>VLOOKUP($A1792,'V2.5.2 Measures'!$C:$W,8,FALSE)</f>
        <v>No</v>
      </c>
      <c r="D1792" s="7" t="str">
        <f>IF(VLOOKUP($A1792,'V2.5.2 Measures'!$C:$W,4,FALSE)="","",VLOOKUP($A1792,'V2.5.2 Measures'!$C:$W,4,FALSE))</f>
        <v>Claims Percentage</v>
      </c>
      <c r="E1792" s="7" t="str">
        <f>IF((VLOOKUP($A1792,'V2.5.2 Measures'!$C:$W,8,FALSE)&lt;&gt;"")*AND(VLOOKUP($A1792,'V2.5.2 Measures'!$C:$W,8,FALSE)&lt;&gt;"TBD"),VLOOKUP($A1792,'V2.5.2 Measures'!$C:$W,8,FALSE),"N/A")</f>
        <v>No</v>
      </c>
      <c r="F1792" s="7" t="str">
        <f>IF((VLOOKUP($A1792,'V2.5.2 Measures'!$C:$W,9,FALSE)&lt;&gt;"")*AND(VLOOKUP($A1792,'V2.5.2 Measures'!$C:$W,9,FALSE)&lt;&gt;"TBD"),VLOOKUP($A1792,'V2.5.2 Measures'!$C:$W,9,FALSE),"N/A")</f>
        <v>N/A</v>
      </c>
      <c r="G1792" s="7" t="str">
        <f>IF((VLOOKUP($A1792,'V2.5.2 Measures'!$C:$W,10,FALSE)&lt;&gt;"")*AND(VLOOKUP($A1792,'V2.5.2 Measures'!$C:$W,10,FALSE)&lt;&gt;"TBD"),VLOOKUP($A1792,'V2.5.2 Measures'!$C:$W,10,FALSE),"N/A")</f>
        <v>N/A</v>
      </c>
      <c r="H1792" s="7" t="str">
        <f>IF(VLOOKUP($A1792,'V2.5.2 Measures'!$C:$W,14,FALSE)&lt;&gt; "", VLOOKUP($A1792,'V2.5.2 Measures'!$C:$W,14,FALSE),"N/A")</f>
        <v>N/A</v>
      </c>
      <c r="I1792" s="7">
        <f>IF(VLOOKUP($A1792,'V2.5.2 Measures'!$C:$W,15,FALSE)&lt;&gt; "", VLOOKUP($A1792,'V2.5.2 Measures'!$C:$W,15,FALSE),"N/A")</f>
        <v>0.1</v>
      </c>
      <c r="J1792" s="7" t="str">
        <f>IF(VLOOKUP($A1792,'V2.5.2 Measures'!$C:$W,16,FALSE)&lt;&gt; "", VLOOKUP($A1792,'V2.5.2 Measures'!$C:$W,16,FALSE),"N/A")</f>
        <v>N/A</v>
      </c>
      <c r="K1792" s="7" t="str">
        <f>IF(VLOOKUP($A1792,'V2.5.2 Measures'!$C:$W,17,FALSE)&lt;&gt; "", VLOOKUP($A1792,'V2.5.2 Measures'!$C:$W,17,FALSE),"N/A")</f>
        <v>N/A</v>
      </c>
      <c r="L1792" s="7" t="str">
        <f>IF(VLOOKUP($A1792,'V2.5.2 Measures'!$C:$W,18,FALSE)&lt;&gt; "", VLOOKUP($A1792,'V2.5.2 Measures'!$C:$W,18,FALSE),"N/A")</f>
        <v>Default</v>
      </c>
      <c r="M1792" s="7" t="str">
        <f>IF(VLOOKUP($A1792,'V2.5.2 Measures'!$C:$W,19,FALSE)&lt;&gt; "", VLOOKUP($A1792,'V2.5.2 Measures'!$C:$W,19,FALSE),"N/A")</f>
        <v>SAS</v>
      </c>
      <c r="N1792" s="7" t="str">
        <f>IF(VLOOKUP($A1792,'V2.5.2 Measures'!$C:$W,20,FALSE)&lt;&gt; "", VLOOKUP($A1792,'V2.5.2 Measures'!$C:$W,20,FALSE),"N/A")</f>
        <v>V1.1</v>
      </c>
      <c r="O1792" s="7" t="str">
        <f>IF(VLOOKUP($A1792,'V2.5.2 Measures'!$C:$W,21,FALSE)&lt;&gt; "", VLOOKUP($A1792,'V2.5.2 Measures'!$C:$W,21,FALSE),"N/A")</f>
        <v>V2.3</v>
      </c>
      <c r="P1792" s="7" t="e">
        <f>IF(VLOOKUP($A1792,'V2.5.2 Measures'!$C:$W,22,FALSE)&lt;&gt; "", VLOOKUP($A1792,'V2.5.2 Measures'!$C:$W,22,FALSE),"N/A")</f>
        <v>#REF!</v>
      </c>
      <c r="Q1792" s="7" t="e">
        <f>IF(VLOOKUP($A1792,'V2.5.2 Measures'!$C:$W,23,FALSE)&lt;&gt; "", VLOOKUP($A1792,'V2.5.2 Measures'!$C:$W,23,FALSE),"N/A")</f>
        <v>#REF!</v>
      </c>
      <c r="R1792" s="7" t="e">
        <f>IF(VLOOKUP($A1792,'V2.5.2 Measures'!$C:$W,24,FALSE)&lt;&gt; "", VLOOKUP($A1792,'V2.5.2 Measures'!$C:$W,24,FALSE),"N/A")</f>
        <v>#REF!</v>
      </c>
      <c r="S1792" s="7" t="e">
        <f>IF(VLOOKUP($A1792,'V2.5.2 Measures'!$C:$W,25,FALSE)&lt;&gt; "", VLOOKUP($A1792,'V2.5.2 Measures'!$C:$W,25,FALSE),"N/A")</f>
        <v>#REF!</v>
      </c>
      <c r="T1792" s="7" t="str">
        <f>IF(VLOOKUP($A1792,'V2.5.2 Measures'!$C:$W,2,FALSE)&lt;&gt; "", VLOOKUP($A1792,'V2.5.2 Measures'!$C:$W,2,FALSE),"N/A")</f>
        <v>FFS-13-029-27</v>
      </c>
      <c r="U1792" s="7" t="str">
        <f>IF(VLOOKUP($A1792,'V2.5.2 Measures'!$C:$W,3,FALSE)&lt;&gt; "", VLOOKUP($A1792,'V2.5.2 Measures'!$C:$W,3,FALSE),"N/A")</f>
        <v>% of records with TYPE-OF-SERVICE = 30 (Physical therapy services (when not provided under home health services))</v>
      </c>
      <c r="V1792" s="7" t="e">
        <f>IF(VLOOKUP($A1792,'V2.5.2 Measures'!$C:$W,26,FALSE)&lt;&gt; "", VLOOKUP($A1792,'V2.5.2 Measures'!$C:$W,26,FALSE),"N/A")</f>
        <v>#REF!</v>
      </c>
      <c r="W1792" s="7" t="e">
        <f>IF(VLOOKUP($A1792,'V2.5.2 Measures'!$C:$W,44,FALSE)&lt;&gt; "", VLOOKUP($A1792,'V2.5.2 Measures'!$C:$W,44,FALSE),"N/A")</f>
        <v>#REF!</v>
      </c>
    </row>
    <row r="1793" spans="1:23" x14ac:dyDescent="0.35">
      <c r="A1793" s="7" t="str">
        <f>'V2.5.2 Measures'!C1256</f>
        <v>FFS13.28</v>
      </c>
      <c r="B1793" s="7" t="str">
        <f>VLOOKUP($A1793,'V2.5.2 Measures'!$C:$W,6,FALSE)</f>
        <v>S-CHIP FFS: Original, Paid Claims</v>
      </c>
      <c r="C1793" s="7" t="str">
        <f>VLOOKUP($A1793,'V2.5.2 Measures'!$C:$W,8,FALSE)</f>
        <v>No</v>
      </c>
      <c r="D1793" s="7" t="str">
        <f>IF(VLOOKUP($A1793,'V2.5.2 Measures'!$C:$W,4,FALSE)="","",VLOOKUP($A1793,'V2.5.2 Measures'!$C:$W,4,FALSE))</f>
        <v>Claims Percentage</v>
      </c>
      <c r="E1793" s="7" t="str">
        <f>IF((VLOOKUP($A1793,'V2.5.2 Measures'!$C:$W,8,FALSE)&lt;&gt;"")*AND(VLOOKUP($A1793,'V2.5.2 Measures'!$C:$W,8,FALSE)&lt;&gt;"TBD"),VLOOKUP($A1793,'V2.5.2 Measures'!$C:$W,8,FALSE),"N/A")</f>
        <v>No</v>
      </c>
      <c r="F1793" s="7" t="str">
        <f>IF((VLOOKUP($A1793,'V2.5.2 Measures'!$C:$W,9,FALSE)&lt;&gt;"")*AND(VLOOKUP($A1793,'V2.5.2 Measures'!$C:$W,9,FALSE)&lt;&gt;"TBD"),VLOOKUP($A1793,'V2.5.2 Measures'!$C:$W,9,FALSE),"N/A")</f>
        <v>N/A</v>
      </c>
      <c r="G1793" s="7" t="str">
        <f>IF((VLOOKUP($A1793,'V2.5.2 Measures'!$C:$W,10,FALSE)&lt;&gt;"")*AND(VLOOKUP($A1793,'V2.5.2 Measures'!$C:$W,10,FALSE)&lt;&gt;"TBD"),VLOOKUP($A1793,'V2.5.2 Measures'!$C:$W,10,FALSE),"N/A")</f>
        <v>N/A</v>
      </c>
      <c r="H1793" s="7" t="str">
        <f>IF(VLOOKUP($A1793,'V2.5.2 Measures'!$C:$W,14,FALSE)&lt;&gt; "", VLOOKUP($A1793,'V2.5.2 Measures'!$C:$W,14,FALSE),"N/A")</f>
        <v>N/A</v>
      </c>
      <c r="I1793" s="7">
        <f>IF(VLOOKUP($A1793,'V2.5.2 Measures'!$C:$W,15,FALSE)&lt;&gt; "", VLOOKUP($A1793,'V2.5.2 Measures'!$C:$W,15,FALSE),"N/A")</f>
        <v>0.1</v>
      </c>
      <c r="J1793" s="7" t="str">
        <f>IF(VLOOKUP($A1793,'V2.5.2 Measures'!$C:$W,16,FALSE)&lt;&gt; "", VLOOKUP($A1793,'V2.5.2 Measures'!$C:$W,16,FALSE),"N/A")</f>
        <v>N/A</v>
      </c>
      <c r="K1793" s="7" t="str">
        <f>IF(VLOOKUP($A1793,'V2.5.2 Measures'!$C:$W,17,FALSE)&lt;&gt; "", VLOOKUP($A1793,'V2.5.2 Measures'!$C:$W,17,FALSE),"N/A")</f>
        <v>N/A</v>
      </c>
      <c r="L1793" s="7" t="str">
        <f>IF(VLOOKUP($A1793,'V2.5.2 Measures'!$C:$W,18,FALSE)&lt;&gt; "", VLOOKUP($A1793,'V2.5.2 Measures'!$C:$W,18,FALSE),"N/A")</f>
        <v>Default</v>
      </c>
      <c r="M1793" s="7" t="str">
        <f>IF(VLOOKUP($A1793,'V2.5.2 Measures'!$C:$W,19,FALSE)&lt;&gt; "", VLOOKUP($A1793,'V2.5.2 Measures'!$C:$W,19,FALSE),"N/A")</f>
        <v>SAS</v>
      </c>
      <c r="N1793" s="7" t="str">
        <f>IF(VLOOKUP($A1793,'V2.5.2 Measures'!$C:$W,20,FALSE)&lt;&gt; "", VLOOKUP($A1793,'V2.5.2 Measures'!$C:$W,20,FALSE),"N/A")</f>
        <v>V1.1</v>
      </c>
      <c r="O1793" s="7" t="str">
        <f>IF(VLOOKUP($A1793,'V2.5.2 Measures'!$C:$W,21,FALSE)&lt;&gt; "", VLOOKUP($A1793,'V2.5.2 Measures'!$C:$W,21,FALSE),"N/A")</f>
        <v>V2.3</v>
      </c>
      <c r="P1793" s="7" t="e">
        <f>IF(VLOOKUP($A1793,'V2.5.2 Measures'!$C:$W,22,FALSE)&lt;&gt; "", VLOOKUP($A1793,'V2.5.2 Measures'!$C:$W,22,FALSE),"N/A")</f>
        <v>#REF!</v>
      </c>
      <c r="Q1793" s="7" t="e">
        <f>IF(VLOOKUP($A1793,'V2.5.2 Measures'!$C:$W,23,FALSE)&lt;&gt; "", VLOOKUP($A1793,'V2.5.2 Measures'!$C:$W,23,FALSE),"N/A")</f>
        <v>#REF!</v>
      </c>
      <c r="R1793" s="7" t="e">
        <f>IF(VLOOKUP($A1793,'V2.5.2 Measures'!$C:$W,24,FALSE)&lt;&gt; "", VLOOKUP($A1793,'V2.5.2 Measures'!$C:$W,24,FALSE),"N/A")</f>
        <v>#REF!</v>
      </c>
      <c r="S1793" s="7" t="e">
        <f>IF(VLOOKUP($A1793,'V2.5.2 Measures'!$C:$W,25,FALSE)&lt;&gt; "", VLOOKUP($A1793,'V2.5.2 Measures'!$C:$W,25,FALSE),"N/A")</f>
        <v>#REF!</v>
      </c>
      <c r="T1793" s="7" t="str">
        <f>IF(VLOOKUP($A1793,'V2.5.2 Measures'!$C:$W,2,FALSE)&lt;&gt; "", VLOOKUP($A1793,'V2.5.2 Measures'!$C:$W,2,FALSE),"N/A")</f>
        <v>FFS-13-030-28</v>
      </c>
      <c r="U1793" s="7" t="str">
        <f>IF(VLOOKUP($A1793,'V2.5.2 Measures'!$C:$W,3,FALSE)&lt;&gt; "", VLOOKUP($A1793,'V2.5.2 Measures'!$C:$W,3,FALSE),"N/A")</f>
        <v>% of records with TYPE-OF-SERVICE = 31 (Occupational therapy services (when not provided under home health services))</v>
      </c>
      <c r="V1793" s="7" t="e">
        <f>IF(VLOOKUP($A1793,'V2.5.2 Measures'!$C:$W,26,FALSE)&lt;&gt; "", VLOOKUP($A1793,'V2.5.2 Measures'!$C:$W,26,FALSE),"N/A")</f>
        <v>#REF!</v>
      </c>
      <c r="W1793" s="7" t="e">
        <f>IF(VLOOKUP($A1793,'V2.5.2 Measures'!$C:$W,44,FALSE)&lt;&gt; "", VLOOKUP($A1793,'V2.5.2 Measures'!$C:$W,44,FALSE),"N/A")</f>
        <v>#REF!</v>
      </c>
    </row>
    <row r="1794" spans="1:23" x14ac:dyDescent="0.35">
      <c r="A1794" s="7" t="str">
        <f>'V2.5.2 Measures'!C1257</f>
        <v>FFS13.29</v>
      </c>
      <c r="B1794" s="7" t="str">
        <f>VLOOKUP($A1794,'V2.5.2 Measures'!$C:$W,6,FALSE)</f>
        <v>S-CHIP FFS: Original, Paid Claims</v>
      </c>
      <c r="C1794" s="7" t="str">
        <f>VLOOKUP($A1794,'V2.5.2 Measures'!$C:$W,8,FALSE)</f>
        <v>No</v>
      </c>
      <c r="D1794" s="7" t="str">
        <f>IF(VLOOKUP($A1794,'V2.5.2 Measures'!$C:$W,4,FALSE)="","",VLOOKUP($A1794,'V2.5.2 Measures'!$C:$W,4,FALSE))</f>
        <v>Claims Percentage</v>
      </c>
      <c r="E1794" s="7" t="str">
        <f>IF((VLOOKUP($A1794,'V2.5.2 Measures'!$C:$W,8,FALSE)&lt;&gt;"")*AND(VLOOKUP($A1794,'V2.5.2 Measures'!$C:$W,8,FALSE)&lt;&gt;"TBD"),VLOOKUP($A1794,'V2.5.2 Measures'!$C:$W,8,FALSE),"N/A")</f>
        <v>No</v>
      </c>
      <c r="F1794" s="7" t="str">
        <f>IF((VLOOKUP($A1794,'V2.5.2 Measures'!$C:$W,9,FALSE)&lt;&gt;"")*AND(VLOOKUP($A1794,'V2.5.2 Measures'!$C:$W,9,FALSE)&lt;&gt;"TBD"),VLOOKUP($A1794,'V2.5.2 Measures'!$C:$W,9,FALSE),"N/A")</f>
        <v>N/A</v>
      </c>
      <c r="G1794" s="7" t="str">
        <f>IF((VLOOKUP($A1794,'V2.5.2 Measures'!$C:$W,10,FALSE)&lt;&gt;"")*AND(VLOOKUP($A1794,'V2.5.2 Measures'!$C:$W,10,FALSE)&lt;&gt;"TBD"),VLOOKUP($A1794,'V2.5.2 Measures'!$C:$W,10,FALSE),"N/A")</f>
        <v>N/A</v>
      </c>
      <c r="H1794" s="7" t="str">
        <f>IF(VLOOKUP($A1794,'V2.5.2 Measures'!$C:$W,14,FALSE)&lt;&gt; "", VLOOKUP($A1794,'V2.5.2 Measures'!$C:$W,14,FALSE),"N/A")</f>
        <v>N/A</v>
      </c>
      <c r="I1794" s="7">
        <f>IF(VLOOKUP($A1794,'V2.5.2 Measures'!$C:$W,15,FALSE)&lt;&gt; "", VLOOKUP($A1794,'V2.5.2 Measures'!$C:$W,15,FALSE),"N/A")</f>
        <v>0.1</v>
      </c>
      <c r="J1794" s="7" t="str">
        <f>IF(VLOOKUP($A1794,'V2.5.2 Measures'!$C:$W,16,FALSE)&lt;&gt; "", VLOOKUP($A1794,'V2.5.2 Measures'!$C:$W,16,FALSE),"N/A")</f>
        <v>N/A</v>
      </c>
      <c r="K1794" s="7" t="str">
        <f>IF(VLOOKUP($A1794,'V2.5.2 Measures'!$C:$W,17,FALSE)&lt;&gt; "", VLOOKUP($A1794,'V2.5.2 Measures'!$C:$W,17,FALSE),"N/A")</f>
        <v>N/A</v>
      </c>
      <c r="L1794" s="7" t="str">
        <f>IF(VLOOKUP($A1794,'V2.5.2 Measures'!$C:$W,18,FALSE)&lt;&gt; "", VLOOKUP($A1794,'V2.5.2 Measures'!$C:$W,18,FALSE),"N/A")</f>
        <v>Default</v>
      </c>
      <c r="M1794" s="7" t="str">
        <f>IF(VLOOKUP($A1794,'V2.5.2 Measures'!$C:$W,19,FALSE)&lt;&gt; "", VLOOKUP($A1794,'V2.5.2 Measures'!$C:$W,19,FALSE),"N/A")</f>
        <v>SAS</v>
      </c>
      <c r="N1794" s="7" t="str">
        <f>IF(VLOOKUP($A1794,'V2.5.2 Measures'!$C:$W,20,FALSE)&lt;&gt; "", VLOOKUP($A1794,'V2.5.2 Measures'!$C:$W,20,FALSE),"N/A")</f>
        <v>V1.1</v>
      </c>
      <c r="O1794" s="7" t="str">
        <f>IF(VLOOKUP($A1794,'V2.5.2 Measures'!$C:$W,21,FALSE)&lt;&gt; "", VLOOKUP($A1794,'V2.5.2 Measures'!$C:$W,21,FALSE),"N/A")</f>
        <v>V2.3</v>
      </c>
      <c r="P1794" s="7" t="e">
        <f>IF(VLOOKUP($A1794,'V2.5.2 Measures'!$C:$W,22,FALSE)&lt;&gt; "", VLOOKUP($A1794,'V2.5.2 Measures'!$C:$W,22,FALSE),"N/A")</f>
        <v>#REF!</v>
      </c>
      <c r="Q1794" s="7" t="e">
        <f>IF(VLOOKUP($A1794,'V2.5.2 Measures'!$C:$W,23,FALSE)&lt;&gt; "", VLOOKUP($A1794,'V2.5.2 Measures'!$C:$W,23,FALSE),"N/A")</f>
        <v>#REF!</v>
      </c>
      <c r="R1794" s="7" t="e">
        <f>IF(VLOOKUP($A1794,'V2.5.2 Measures'!$C:$W,24,FALSE)&lt;&gt; "", VLOOKUP($A1794,'V2.5.2 Measures'!$C:$W,24,FALSE),"N/A")</f>
        <v>#REF!</v>
      </c>
      <c r="S1794" s="7" t="e">
        <f>IF(VLOOKUP($A1794,'V2.5.2 Measures'!$C:$W,25,FALSE)&lt;&gt; "", VLOOKUP($A1794,'V2.5.2 Measures'!$C:$W,25,FALSE),"N/A")</f>
        <v>#REF!</v>
      </c>
      <c r="T1794" s="7" t="str">
        <f>IF(VLOOKUP($A1794,'V2.5.2 Measures'!$C:$W,2,FALSE)&lt;&gt; "", VLOOKUP($A1794,'V2.5.2 Measures'!$C:$W,2,FALSE),"N/A")</f>
        <v>FFS-13-031-29</v>
      </c>
      <c r="U1794" s="7" t="str">
        <f>IF(VLOOKUP($A1794,'V2.5.2 Measures'!$C:$W,3,FALSE)&lt;&gt; "", VLOOKUP($A1794,'V2.5.2 Measures'!$C:$W,3,FALSE),"N/A")</f>
        <v>% of records with TYPE-OF-SERVICE = 32 (Speech, hearing, and language disorders services (when not provided under home health services))</v>
      </c>
      <c r="V1794" s="7" t="e">
        <f>IF(VLOOKUP($A1794,'V2.5.2 Measures'!$C:$W,26,FALSE)&lt;&gt; "", VLOOKUP($A1794,'V2.5.2 Measures'!$C:$W,26,FALSE),"N/A")</f>
        <v>#REF!</v>
      </c>
      <c r="W1794" s="7" t="e">
        <f>IF(VLOOKUP($A1794,'V2.5.2 Measures'!$C:$W,44,FALSE)&lt;&gt; "", VLOOKUP($A1794,'V2.5.2 Measures'!$C:$W,44,FALSE),"N/A")</f>
        <v>#REF!</v>
      </c>
    </row>
    <row r="1795" spans="1:23" x14ac:dyDescent="0.35">
      <c r="A1795" s="7" t="str">
        <f>'V2.5.2 Measures'!C1258</f>
        <v>FFS13.30</v>
      </c>
      <c r="B1795" s="7" t="str">
        <f>VLOOKUP($A1795,'V2.5.2 Measures'!$C:$W,6,FALSE)</f>
        <v>S-CHIP FFS: Original, Paid Claims</v>
      </c>
      <c r="C1795" s="7" t="str">
        <f>VLOOKUP($A1795,'V2.5.2 Measures'!$C:$W,8,FALSE)</f>
        <v>No</v>
      </c>
      <c r="D1795" s="7" t="str">
        <f>IF(VLOOKUP($A1795,'V2.5.2 Measures'!$C:$W,4,FALSE)="","",VLOOKUP($A1795,'V2.5.2 Measures'!$C:$W,4,FALSE))</f>
        <v>Claims Percentage</v>
      </c>
      <c r="E1795" s="7" t="str">
        <f>IF((VLOOKUP($A1795,'V2.5.2 Measures'!$C:$W,8,FALSE)&lt;&gt;"")*AND(VLOOKUP($A1795,'V2.5.2 Measures'!$C:$W,8,FALSE)&lt;&gt;"TBD"),VLOOKUP($A1795,'V2.5.2 Measures'!$C:$W,8,FALSE),"N/A")</f>
        <v>No</v>
      </c>
      <c r="F1795" s="7" t="str">
        <f>IF((VLOOKUP($A1795,'V2.5.2 Measures'!$C:$W,9,FALSE)&lt;&gt;"")*AND(VLOOKUP($A1795,'V2.5.2 Measures'!$C:$W,9,FALSE)&lt;&gt;"TBD"),VLOOKUP($A1795,'V2.5.2 Measures'!$C:$W,9,FALSE),"N/A")</f>
        <v>N/A</v>
      </c>
      <c r="G1795" s="7" t="str">
        <f>IF((VLOOKUP($A1795,'V2.5.2 Measures'!$C:$W,10,FALSE)&lt;&gt;"")*AND(VLOOKUP($A1795,'V2.5.2 Measures'!$C:$W,10,FALSE)&lt;&gt;"TBD"),VLOOKUP($A1795,'V2.5.2 Measures'!$C:$W,10,FALSE),"N/A")</f>
        <v>N/A</v>
      </c>
      <c r="H1795" s="7" t="str">
        <f>IF(VLOOKUP($A1795,'V2.5.2 Measures'!$C:$W,14,FALSE)&lt;&gt; "", VLOOKUP($A1795,'V2.5.2 Measures'!$C:$W,14,FALSE),"N/A")</f>
        <v>N/A</v>
      </c>
      <c r="I1795" s="7">
        <f>IF(VLOOKUP($A1795,'V2.5.2 Measures'!$C:$W,15,FALSE)&lt;&gt; "", VLOOKUP($A1795,'V2.5.2 Measures'!$C:$W,15,FALSE),"N/A")</f>
        <v>0.1</v>
      </c>
      <c r="J1795" s="7" t="str">
        <f>IF(VLOOKUP($A1795,'V2.5.2 Measures'!$C:$W,16,FALSE)&lt;&gt; "", VLOOKUP($A1795,'V2.5.2 Measures'!$C:$W,16,FALSE),"N/A")</f>
        <v>N/A</v>
      </c>
      <c r="K1795" s="7" t="str">
        <f>IF(VLOOKUP($A1795,'V2.5.2 Measures'!$C:$W,17,FALSE)&lt;&gt; "", VLOOKUP($A1795,'V2.5.2 Measures'!$C:$W,17,FALSE),"N/A")</f>
        <v>N/A</v>
      </c>
      <c r="L1795" s="7" t="str">
        <f>IF(VLOOKUP($A1795,'V2.5.2 Measures'!$C:$W,18,FALSE)&lt;&gt; "", VLOOKUP($A1795,'V2.5.2 Measures'!$C:$W,18,FALSE),"N/A")</f>
        <v>Default</v>
      </c>
      <c r="M1795" s="7" t="str">
        <f>IF(VLOOKUP($A1795,'V2.5.2 Measures'!$C:$W,19,FALSE)&lt;&gt; "", VLOOKUP($A1795,'V2.5.2 Measures'!$C:$W,19,FALSE),"N/A")</f>
        <v>SAS</v>
      </c>
      <c r="N1795" s="7" t="str">
        <f>IF(VLOOKUP($A1795,'V2.5.2 Measures'!$C:$W,20,FALSE)&lt;&gt; "", VLOOKUP($A1795,'V2.5.2 Measures'!$C:$W,20,FALSE),"N/A")</f>
        <v>V1.1</v>
      </c>
      <c r="O1795" s="7" t="str">
        <f>IF(VLOOKUP($A1795,'V2.5.2 Measures'!$C:$W,21,FALSE)&lt;&gt; "", VLOOKUP($A1795,'V2.5.2 Measures'!$C:$W,21,FALSE),"N/A")</f>
        <v>V2.3</v>
      </c>
      <c r="P1795" s="7" t="e">
        <f>IF(VLOOKUP($A1795,'V2.5.2 Measures'!$C:$W,22,FALSE)&lt;&gt; "", VLOOKUP($A1795,'V2.5.2 Measures'!$C:$W,22,FALSE),"N/A")</f>
        <v>#REF!</v>
      </c>
      <c r="Q1795" s="7" t="e">
        <f>IF(VLOOKUP($A1795,'V2.5.2 Measures'!$C:$W,23,FALSE)&lt;&gt; "", VLOOKUP($A1795,'V2.5.2 Measures'!$C:$W,23,FALSE),"N/A")</f>
        <v>#REF!</v>
      </c>
      <c r="R1795" s="7" t="e">
        <f>IF(VLOOKUP($A1795,'V2.5.2 Measures'!$C:$W,24,FALSE)&lt;&gt; "", VLOOKUP($A1795,'V2.5.2 Measures'!$C:$W,24,FALSE),"N/A")</f>
        <v>#REF!</v>
      </c>
      <c r="S1795" s="7" t="e">
        <f>IF(VLOOKUP($A1795,'V2.5.2 Measures'!$C:$W,25,FALSE)&lt;&gt; "", VLOOKUP($A1795,'V2.5.2 Measures'!$C:$W,25,FALSE),"N/A")</f>
        <v>#REF!</v>
      </c>
      <c r="T1795" s="7" t="str">
        <f>IF(VLOOKUP($A1795,'V2.5.2 Measures'!$C:$W,2,FALSE)&lt;&gt; "", VLOOKUP($A1795,'V2.5.2 Measures'!$C:$W,2,FALSE),"N/A")</f>
        <v>FFS-13-032-30</v>
      </c>
      <c r="U1795" s="7" t="str">
        <f>IF(VLOOKUP($A1795,'V2.5.2 Measures'!$C:$W,3,FALSE)&lt;&gt; "", VLOOKUP($A1795,'V2.5.2 Measures'!$C:$W,3,FALSE),"N/A")</f>
        <v>% of records with TYPE-OF-SERVICE = 35 (Dentures)</v>
      </c>
      <c r="V1795" s="7" t="e">
        <f>IF(VLOOKUP($A1795,'V2.5.2 Measures'!$C:$W,26,FALSE)&lt;&gt; "", VLOOKUP($A1795,'V2.5.2 Measures'!$C:$W,26,FALSE),"N/A")</f>
        <v>#REF!</v>
      </c>
      <c r="W1795" s="7" t="e">
        <f>IF(VLOOKUP($A1795,'V2.5.2 Measures'!$C:$W,44,FALSE)&lt;&gt; "", VLOOKUP($A1795,'V2.5.2 Measures'!$C:$W,44,FALSE),"N/A")</f>
        <v>#REF!</v>
      </c>
    </row>
    <row r="1796" spans="1:23" x14ac:dyDescent="0.35">
      <c r="A1796" s="7" t="str">
        <f>'V2.5.2 Measures'!C1259</f>
        <v>FFS13.31</v>
      </c>
      <c r="B1796" s="7" t="str">
        <f>VLOOKUP($A1796,'V2.5.2 Measures'!$C:$W,6,FALSE)</f>
        <v>S-CHIP FFS: Original, Paid Claims</v>
      </c>
      <c r="C1796" s="7" t="str">
        <f>VLOOKUP($A1796,'V2.5.2 Measures'!$C:$W,8,FALSE)</f>
        <v>No</v>
      </c>
      <c r="D1796" s="7" t="str">
        <f>IF(VLOOKUP($A1796,'V2.5.2 Measures'!$C:$W,4,FALSE)="","",VLOOKUP($A1796,'V2.5.2 Measures'!$C:$W,4,FALSE))</f>
        <v>Claims Percentage</v>
      </c>
      <c r="E1796" s="7" t="str">
        <f>IF((VLOOKUP($A1796,'V2.5.2 Measures'!$C:$W,8,FALSE)&lt;&gt;"")*AND(VLOOKUP($A1796,'V2.5.2 Measures'!$C:$W,8,FALSE)&lt;&gt;"TBD"),VLOOKUP($A1796,'V2.5.2 Measures'!$C:$W,8,FALSE),"N/A")</f>
        <v>No</v>
      </c>
      <c r="F1796" s="7" t="str">
        <f>IF((VLOOKUP($A1796,'V2.5.2 Measures'!$C:$W,9,FALSE)&lt;&gt;"")*AND(VLOOKUP($A1796,'V2.5.2 Measures'!$C:$W,9,FALSE)&lt;&gt;"TBD"),VLOOKUP($A1796,'V2.5.2 Measures'!$C:$W,9,FALSE),"N/A")</f>
        <v>N/A</v>
      </c>
      <c r="G1796" s="7" t="str">
        <f>IF((VLOOKUP($A1796,'V2.5.2 Measures'!$C:$W,10,FALSE)&lt;&gt;"")*AND(VLOOKUP($A1796,'V2.5.2 Measures'!$C:$W,10,FALSE)&lt;&gt;"TBD"),VLOOKUP($A1796,'V2.5.2 Measures'!$C:$W,10,FALSE),"N/A")</f>
        <v>N/A</v>
      </c>
      <c r="H1796" s="7" t="str">
        <f>IF(VLOOKUP($A1796,'V2.5.2 Measures'!$C:$W,14,FALSE)&lt;&gt; "", VLOOKUP($A1796,'V2.5.2 Measures'!$C:$W,14,FALSE),"N/A")</f>
        <v>N/A</v>
      </c>
      <c r="I1796" s="7">
        <f>IF(VLOOKUP($A1796,'V2.5.2 Measures'!$C:$W,15,FALSE)&lt;&gt; "", VLOOKUP($A1796,'V2.5.2 Measures'!$C:$W,15,FALSE),"N/A")</f>
        <v>0.1</v>
      </c>
      <c r="J1796" s="7" t="str">
        <f>IF(VLOOKUP($A1796,'V2.5.2 Measures'!$C:$W,16,FALSE)&lt;&gt; "", VLOOKUP($A1796,'V2.5.2 Measures'!$C:$W,16,FALSE),"N/A")</f>
        <v>N/A</v>
      </c>
      <c r="K1796" s="7" t="str">
        <f>IF(VLOOKUP($A1796,'V2.5.2 Measures'!$C:$W,17,FALSE)&lt;&gt; "", VLOOKUP($A1796,'V2.5.2 Measures'!$C:$W,17,FALSE),"N/A")</f>
        <v>N/A</v>
      </c>
      <c r="L1796" s="7" t="str">
        <f>IF(VLOOKUP($A1796,'V2.5.2 Measures'!$C:$W,18,FALSE)&lt;&gt; "", VLOOKUP($A1796,'V2.5.2 Measures'!$C:$W,18,FALSE),"N/A")</f>
        <v>Default</v>
      </c>
      <c r="M1796" s="7" t="str">
        <f>IF(VLOOKUP($A1796,'V2.5.2 Measures'!$C:$W,19,FALSE)&lt;&gt; "", VLOOKUP($A1796,'V2.5.2 Measures'!$C:$W,19,FALSE),"N/A")</f>
        <v>SAS</v>
      </c>
      <c r="N1796" s="7" t="str">
        <f>IF(VLOOKUP($A1796,'V2.5.2 Measures'!$C:$W,20,FALSE)&lt;&gt; "", VLOOKUP($A1796,'V2.5.2 Measures'!$C:$W,20,FALSE),"N/A")</f>
        <v>V1.1</v>
      </c>
      <c r="O1796" s="7" t="str">
        <f>IF(VLOOKUP($A1796,'V2.5.2 Measures'!$C:$W,21,FALSE)&lt;&gt; "", VLOOKUP($A1796,'V2.5.2 Measures'!$C:$W,21,FALSE),"N/A")</f>
        <v>V2.3</v>
      </c>
      <c r="P1796" s="7" t="e">
        <f>IF(VLOOKUP($A1796,'V2.5.2 Measures'!$C:$W,22,FALSE)&lt;&gt; "", VLOOKUP($A1796,'V2.5.2 Measures'!$C:$W,22,FALSE),"N/A")</f>
        <v>#REF!</v>
      </c>
      <c r="Q1796" s="7" t="e">
        <f>IF(VLOOKUP($A1796,'V2.5.2 Measures'!$C:$W,23,FALSE)&lt;&gt; "", VLOOKUP($A1796,'V2.5.2 Measures'!$C:$W,23,FALSE),"N/A")</f>
        <v>#REF!</v>
      </c>
      <c r="R1796" s="7" t="e">
        <f>IF(VLOOKUP($A1796,'V2.5.2 Measures'!$C:$W,24,FALSE)&lt;&gt; "", VLOOKUP($A1796,'V2.5.2 Measures'!$C:$W,24,FALSE),"N/A")</f>
        <v>#REF!</v>
      </c>
      <c r="S1796" s="7" t="e">
        <f>IF(VLOOKUP($A1796,'V2.5.2 Measures'!$C:$W,25,FALSE)&lt;&gt; "", VLOOKUP($A1796,'V2.5.2 Measures'!$C:$W,25,FALSE),"N/A")</f>
        <v>#REF!</v>
      </c>
      <c r="T1796" s="7" t="str">
        <f>IF(VLOOKUP($A1796,'V2.5.2 Measures'!$C:$W,2,FALSE)&lt;&gt; "", VLOOKUP($A1796,'V2.5.2 Measures'!$C:$W,2,FALSE),"N/A")</f>
        <v>FFS-13-033-31</v>
      </c>
      <c r="U1796" s="7" t="str">
        <f>IF(VLOOKUP($A1796,'V2.5.2 Measures'!$C:$W,3,FALSE)&lt;&gt; "", VLOOKUP($A1796,'V2.5.2 Measures'!$C:$W,3,FALSE),"N/A")</f>
        <v>% of records with TYPE-OF-SERVICE = 36 (Medical equipment/prosthetic devices)</v>
      </c>
      <c r="V1796" s="7" t="e">
        <f>IF(VLOOKUP($A1796,'V2.5.2 Measures'!$C:$W,26,FALSE)&lt;&gt; "", VLOOKUP($A1796,'V2.5.2 Measures'!$C:$W,26,FALSE),"N/A")</f>
        <v>#REF!</v>
      </c>
      <c r="W1796" s="7" t="e">
        <f>IF(VLOOKUP($A1796,'V2.5.2 Measures'!$C:$W,44,FALSE)&lt;&gt; "", VLOOKUP($A1796,'V2.5.2 Measures'!$C:$W,44,FALSE),"N/A")</f>
        <v>#REF!</v>
      </c>
    </row>
    <row r="1797" spans="1:23" x14ac:dyDescent="0.35">
      <c r="A1797" s="7" t="str">
        <f>'V2.5.2 Measures'!C1260</f>
        <v>FFS13.32</v>
      </c>
      <c r="B1797" s="7" t="str">
        <f>VLOOKUP($A1797,'V2.5.2 Measures'!$C:$W,6,FALSE)</f>
        <v>S-CHIP FFS: Original, Paid Claims</v>
      </c>
      <c r="C1797" s="7" t="str">
        <f>VLOOKUP($A1797,'V2.5.2 Measures'!$C:$W,8,FALSE)</f>
        <v>No</v>
      </c>
      <c r="D1797" s="7" t="str">
        <f>IF(VLOOKUP($A1797,'V2.5.2 Measures'!$C:$W,4,FALSE)="","",VLOOKUP($A1797,'V2.5.2 Measures'!$C:$W,4,FALSE))</f>
        <v>Claims Percentage</v>
      </c>
      <c r="E1797" s="7" t="str">
        <f>IF((VLOOKUP($A1797,'V2.5.2 Measures'!$C:$W,8,FALSE)&lt;&gt;"")*AND(VLOOKUP($A1797,'V2.5.2 Measures'!$C:$W,8,FALSE)&lt;&gt;"TBD"),VLOOKUP($A1797,'V2.5.2 Measures'!$C:$W,8,FALSE),"N/A")</f>
        <v>No</v>
      </c>
      <c r="F1797" s="7" t="str">
        <f>IF((VLOOKUP($A1797,'V2.5.2 Measures'!$C:$W,9,FALSE)&lt;&gt;"")*AND(VLOOKUP($A1797,'V2.5.2 Measures'!$C:$W,9,FALSE)&lt;&gt;"TBD"),VLOOKUP($A1797,'V2.5.2 Measures'!$C:$W,9,FALSE),"N/A")</f>
        <v>N/A</v>
      </c>
      <c r="G1797" s="7" t="str">
        <f>IF((VLOOKUP($A1797,'V2.5.2 Measures'!$C:$W,10,FALSE)&lt;&gt;"")*AND(VLOOKUP($A1797,'V2.5.2 Measures'!$C:$W,10,FALSE)&lt;&gt;"TBD"),VLOOKUP($A1797,'V2.5.2 Measures'!$C:$W,10,FALSE),"N/A")</f>
        <v>N/A</v>
      </c>
      <c r="H1797" s="7" t="str">
        <f>IF(VLOOKUP($A1797,'V2.5.2 Measures'!$C:$W,14,FALSE)&lt;&gt; "", VLOOKUP($A1797,'V2.5.2 Measures'!$C:$W,14,FALSE),"N/A")</f>
        <v>N/A</v>
      </c>
      <c r="I1797" s="7">
        <f>IF(VLOOKUP($A1797,'V2.5.2 Measures'!$C:$W,15,FALSE)&lt;&gt; "", VLOOKUP($A1797,'V2.5.2 Measures'!$C:$W,15,FALSE),"N/A")</f>
        <v>0.1</v>
      </c>
      <c r="J1797" s="7" t="str">
        <f>IF(VLOOKUP($A1797,'V2.5.2 Measures'!$C:$W,16,FALSE)&lt;&gt; "", VLOOKUP($A1797,'V2.5.2 Measures'!$C:$W,16,FALSE),"N/A")</f>
        <v>N/A</v>
      </c>
      <c r="K1797" s="7" t="str">
        <f>IF(VLOOKUP($A1797,'V2.5.2 Measures'!$C:$W,17,FALSE)&lt;&gt; "", VLOOKUP($A1797,'V2.5.2 Measures'!$C:$W,17,FALSE),"N/A")</f>
        <v>N/A</v>
      </c>
      <c r="L1797" s="7" t="str">
        <f>IF(VLOOKUP($A1797,'V2.5.2 Measures'!$C:$W,18,FALSE)&lt;&gt; "", VLOOKUP($A1797,'V2.5.2 Measures'!$C:$W,18,FALSE),"N/A")</f>
        <v>Default</v>
      </c>
      <c r="M1797" s="7" t="str">
        <f>IF(VLOOKUP($A1797,'V2.5.2 Measures'!$C:$W,19,FALSE)&lt;&gt; "", VLOOKUP($A1797,'V2.5.2 Measures'!$C:$W,19,FALSE),"N/A")</f>
        <v>SAS</v>
      </c>
      <c r="N1797" s="7" t="str">
        <f>IF(VLOOKUP($A1797,'V2.5.2 Measures'!$C:$W,20,FALSE)&lt;&gt; "", VLOOKUP($A1797,'V2.5.2 Measures'!$C:$W,20,FALSE),"N/A")</f>
        <v>V1.1</v>
      </c>
      <c r="O1797" s="7" t="str">
        <f>IF(VLOOKUP($A1797,'V2.5.2 Measures'!$C:$W,21,FALSE)&lt;&gt; "", VLOOKUP($A1797,'V2.5.2 Measures'!$C:$W,21,FALSE),"N/A")</f>
        <v>V2.3</v>
      </c>
      <c r="P1797" s="7" t="e">
        <f>IF(VLOOKUP($A1797,'V2.5.2 Measures'!$C:$W,22,FALSE)&lt;&gt; "", VLOOKUP($A1797,'V2.5.2 Measures'!$C:$W,22,FALSE),"N/A")</f>
        <v>#REF!</v>
      </c>
      <c r="Q1797" s="7" t="e">
        <f>IF(VLOOKUP($A1797,'V2.5.2 Measures'!$C:$W,23,FALSE)&lt;&gt; "", VLOOKUP($A1797,'V2.5.2 Measures'!$C:$W,23,FALSE),"N/A")</f>
        <v>#REF!</v>
      </c>
      <c r="R1797" s="7" t="e">
        <f>IF(VLOOKUP($A1797,'V2.5.2 Measures'!$C:$W,24,FALSE)&lt;&gt; "", VLOOKUP($A1797,'V2.5.2 Measures'!$C:$W,24,FALSE),"N/A")</f>
        <v>#REF!</v>
      </c>
      <c r="S1797" s="7" t="e">
        <f>IF(VLOOKUP($A1797,'V2.5.2 Measures'!$C:$W,25,FALSE)&lt;&gt; "", VLOOKUP($A1797,'V2.5.2 Measures'!$C:$W,25,FALSE),"N/A")</f>
        <v>#REF!</v>
      </c>
      <c r="T1797" s="7" t="str">
        <f>IF(VLOOKUP($A1797,'V2.5.2 Measures'!$C:$W,2,FALSE)&lt;&gt; "", VLOOKUP($A1797,'V2.5.2 Measures'!$C:$W,2,FALSE),"N/A")</f>
        <v>FFS-13-034-32</v>
      </c>
      <c r="U1797" s="7" t="str">
        <f>IF(VLOOKUP($A1797,'V2.5.2 Measures'!$C:$W,3,FALSE)&lt;&gt; "", VLOOKUP($A1797,'V2.5.2 Measures'!$C:$W,3,FALSE),"N/A")</f>
        <v>% of records with TYPE-OF-SERVICE = 37 (Eyeglasses)</v>
      </c>
      <c r="V1797" s="7" t="e">
        <f>IF(VLOOKUP($A1797,'V2.5.2 Measures'!$C:$W,26,FALSE)&lt;&gt; "", VLOOKUP($A1797,'V2.5.2 Measures'!$C:$W,26,FALSE),"N/A")</f>
        <v>#REF!</v>
      </c>
      <c r="W1797" s="7" t="e">
        <f>IF(VLOOKUP($A1797,'V2.5.2 Measures'!$C:$W,44,FALSE)&lt;&gt; "", VLOOKUP($A1797,'V2.5.2 Measures'!$C:$W,44,FALSE),"N/A")</f>
        <v>#REF!</v>
      </c>
    </row>
    <row r="1798" spans="1:23" x14ac:dyDescent="0.35">
      <c r="A1798" s="7" t="str">
        <f>'V2.5.2 Measures'!C1261</f>
        <v>FFS13.33</v>
      </c>
      <c r="B1798" s="7" t="str">
        <f>VLOOKUP($A1798,'V2.5.2 Measures'!$C:$W,6,FALSE)</f>
        <v>S-CHIP FFS: Original, Paid Claims</v>
      </c>
      <c r="C1798" s="7" t="str">
        <f>VLOOKUP($A1798,'V2.5.2 Measures'!$C:$W,8,FALSE)</f>
        <v>No</v>
      </c>
      <c r="D1798" s="7" t="str">
        <f>IF(VLOOKUP($A1798,'V2.5.2 Measures'!$C:$W,4,FALSE)="","",VLOOKUP($A1798,'V2.5.2 Measures'!$C:$W,4,FALSE))</f>
        <v>Claims Percentage</v>
      </c>
      <c r="E1798" s="7" t="str">
        <f>IF((VLOOKUP($A1798,'V2.5.2 Measures'!$C:$W,8,FALSE)&lt;&gt;"")*AND(VLOOKUP($A1798,'V2.5.2 Measures'!$C:$W,8,FALSE)&lt;&gt;"TBD"),VLOOKUP($A1798,'V2.5.2 Measures'!$C:$W,8,FALSE),"N/A")</f>
        <v>No</v>
      </c>
      <c r="F1798" s="7" t="str">
        <f>IF((VLOOKUP($A1798,'V2.5.2 Measures'!$C:$W,9,FALSE)&lt;&gt;"")*AND(VLOOKUP($A1798,'V2.5.2 Measures'!$C:$W,9,FALSE)&lt;&gt;"TBD"),VLOOKUP($A1798,'V2.5.2 Measures'!$C:$W,9,FALSE),"N/A")</f>
        <v>N/A</v>
      </c>
      <c r="G1798" s="7" t="str">
        <f>IF((VLOOKUP($A1798,'V2.5.2 Measures'!$C:$W,10,FALSE)&lt;&gt;"")*AND(VLOOKUP($A1798,'V2.5.2 Measures'!$C:$W,10,FALSE)&lt;&gt;"TBD"),VLOOKUP($A1798,'V2.5.2 Measures'!$C:$W,10,FALSE),"N/A")</f>
        <v>N/A</v>
      </c>
      <c r="H1798" s="7" t="str">
        <f>IF(VLOOKUP($A1798,'V2.5.2 Measures'!$C:$W,14,FALSE)&lt;&gt; "", VLOOKUP($A1798,'V2.5.2 Measures'!$C:$W,14,FALSE),"N/A")</f>
        <v>N/A</v>
      </c>
      <c r="I1798" s="7">
        <f>IF(VLOOKUP($A1798,'V2.5.2 Measures'!$C:$W,15,FALSE)&lt;&gt; "", VLOOKUP($A1798,'V2.5.2 Measures'!$C:$W,15,FALSE),"N/A")</f>
        <v>0.1</v>
      </c>
      <c r="J1798" s="7" t="str">
        <f>IF(VLOOKUP($A1798,'V2.5.2 Measures'!$C:$W,16,FALSE)&lt;&gt; "", VLOOKUP($A1798,'V2.5.2 Measures'!$C:$W,16,FALSE),"N/A")</f>
        <v>N/A</v>
      </c>
      <c r="K1798" s="7" t="str">
        <f>IF(VLOOKUP($A1798,'V2.5.2 Measures'!$C:$W,17,FALSE)&lt;&gt; "", VLOOKUP($A1798,'V2.5.2 Measures'!$C:$W,17,FALSE),"N/A")</f>
        <v>N/A</v>
      </c>
      <c r="L1798" s="7" t="str">
        <f>IF(VLOOKUP($A1798,'V2.5.2 Measures'!$C:$W,18,FALSE)&lt;&gt; "", VLOOKUP($A1798,'V2.5.2 Measures'!$C:$W,18,FALSE),"N/A")</f>
        <v>Default</v>
      </c>
      <c r="M1798" s="7" t="str">
        <f>IF(VLOOKUP($A1798,'V2.5.2 Measures'!$C:$W,19,FALSE)&lt;&gt; "", VLOOKUP($A1798,'V2.5.2 Measures'!$C:$W,19,FALSE),"N/A")</f>
        <v>SAS</v>
      </c>
      <c r="N1798" s="7" t="str">
        <f>IF(VLOOKUP($A1798,'V2.5.2 Measures'!$C:$W,20,FALSE)&lt;&gt; "", VLOOKUP($A1798,'V2.5.2 Measures'!$C:$W,20,FALSE),"N/A")</f>
        <v>V1.1</v>
      </c>
      <c r="O1798" s="7" t="str">
        <f>IF(VLOOKUP($A1798,'V2.5.2 Measures'!$C:$W,21,FALSE)&lt;&gt; "", VLOOKUP($A1798,'V2.5.2 Measures'!$C:$W,21,FALSE),"N/A")</f>
        <v>V2.3</v>
      </c>
      <c r="P1798" s="7" t="e">
        <f>IF(VLOOKUP($A1798,'V2.5.2 Measures'!$C:$W,22,FALSE)&lt;&gt; "", VLOOKUP($A1798,'V2.5.2 Measures'!$C:$W,22,FALSE),"N/A")</f>
        <v>#REF!</v>
      </c>
      <c r="Q1798" s="7" t="e">
        <f>IF(VLOOKUP($A1798,'V2.5.2 Measures'!$C:$W,23,FALSE)&lt;&gt; "", VLOOKUP($A1798,'V2.5.2 Measures'!$C:$W,23,FALSE),"N/A")</f>
        <v>#REF!</v>
      </c>
      <c r="R1798" s="7" t="e">
        <f>IF(VLOOKUP($A1798,'V2.5.2 Measures'!$C:$W,24,FALSE)&lt;&gt; "", VLOOKUP($A1798,'V2.5.2 Measures'!$C:$W,24,FALSE),"N/A")</f>
        <v>#REF!</v>
      </c>
      <c r="S1798" s="7" t="e">
        <f>IF(VLOOKUP($A1798,'V2.5.2 Measures'!$C:$W,25,FALSE)&lt;&gt; "", VLOOKUP($A1798,'V2.5.2 Measures'!$C:$W,25,FALSE),"N/A")</f>
        <v>#REF!</v>
      </c>
      <c r="T1798" s="7" t="str">
        <f>IF(VLOOKUP($A1798,'V2.5.2 Measures'!$C:$W,2,FALSE)&lt;&gt; "", VLOOKUP($A1798,'V2.5.2 Measures'!$C:$W,2,FALSE),"N/A")</f>
        <v>FFS-13-035-33</v>
      </c>
      <c r="U1798" s="7" t="str">
        <f>IF(VLOOKUP($A1798,'V2.5.2 Measures'!$C:$W,3,FALSE)&lt;&gt; "", VLOOKUP($A1798,'V2.5.2 Measures'!$C:$W,3,FALSE),"N/A")</f>
        <v>% of records with TYPE-OF-SERVICE = 38 (Hearing Aids)</v>
      </c>
      <c r="V1798" s="7" t="e">
        <f>IF(VLOOKUP($A1798,'V2.5.2 Measures'!$C:$W,26,FALSE)&lt;&gt; "", VLOOKUP($A1798,'V2.5.2 Measures'!$C:$W,26,FALSE),"N/A")</f>
        <v>#REF!</v>
      </c>
      <c r="W1798" s="7" t="e">
        <f>IF(VLOOKUP($A1798,'V2.5.2 Measures'!$C:$W,44,FALSE)&lt;&gt; "", VLOOKUP($A1798,'V2.5.2 Measures'!$C:$W,44,FALSE),"N/A")</f>
        <v>#REF!</v>
      </c>
    </row>
    <row r="1799" spans="1:23" x14ac:dyDescent="0.35">
      <c r="A1799" s="7" t="str">
        <f>'V2.5.2 Measures'!C1262</f>
        <v>FFS13.34</v>
      </c>
      <c r="B1799" s="7" t="str">
        <f>VLOOKUP($A1799,'V2.5.2 Measures'!$C:$W,6,FALSE)</f>
        <v>S-CHIP FFS: Original, Paid Claims</v>
      </c>
      <c r="C1799" s="7" t="str">
        <f>VLOOKUP($A1799,'V2.5.2 Measures'!$C:$W,8,FALSE)</f>
        <v>No</v>
      </c>
      <c r="D1799" s="7" t="str">
        <f>IF(VLOOKUP($A1799,'V2.5.2 Measures'!$C:$W,4,FALSE)="","",VLOOKUP($A1799,'V2.5.2 Measures'!$C:$W,4,FALSE))</f>
        <v>Claims Percentage</v>
      </c>
      <c r="E1799" s="7" t="str">
        <f>IF((VLOOKUP($A1799,'V2.5.2 Measures'!$C:$W,8,FALSE)&lt;&gt;"")*AND(VLOOKUP($A1799,'V2.5.2 Measures'!$C:$W,8,FALSE)&lt;&gt;"TBD"),VLOOKUP($A1799,'V2.5.2 Measures'!$C:$W,8,FALSE),"N/A")</f>
        <v>No</v>
      </c>
      <c r="F1799" s="7" t="str">
        <f>IF((VLOOKUP($A1799,'V2.5.2 Measures'!$C:$W,9,FALSE)&lt;&gt;"")*AND(VLOOKUP($A1799,'V2.5.2 Measures'!$C:$W,9,FALSE)&lt;&gt;"TBD"),VLOOKUP($A1799,'V2.5.2 Measures'!$C:$W,9,FALSE),"N/A")</f>
        <v>N/A</v>
      </c>
      <c r="G1799" s="7" t="str">
        <f>IF((VLOOKUP($A1799,'V2.5.2 Measures'!$C:$W,10,FALSE)&lt;&gt;"")*AND(VLOOKUP($A1799,'V2.5.2 Measures'!$C:$W,10,FALSE)&lt;&gt;"TBD"),VLOOKUP($A1799,'V2.5.2 Measures'!$C:$W,10,FALSE),"N/A")</f>
        <v>N/A</v>
      </c>
      <c r="H1799" s="7" t="str">
        <f>IF(VLOOKUP($A1799,'V2.5.2 Measures'!$C:$W,14,FALSE)&lt;&gt; "", VLOOKUP($A1799,'V2.5.2 Measures'!$C:$W,14,FALSE),"N/A")</f>
        <v>N/A</v>
      </c>
      <c r="I1799" s="7">
        <f>IF(VLOOKUP($A1799,'V2.5.2 Measures'!$C:$W,15,FALSE)&lt;&gt; "", VLOOKUP($A1799,'V2.5.2 Measures'!$C:$W,15,FALSE),"N/A")</f>
        <v>0.1</v>
      </c>
      <c r="J1799" s="7" t="str">
        <f>IF(VLOOKUP($A1799,'V2.5.2 Measures'!$C:$W,16,FALSE)&lt;&gt; "", VLOOKUP($A1799,'V2.5.2 Measures'!$C:$W,16,FALSE),"N/A")</f>
        <v>N/A</v>
      </c>
      <c r="K1799" s="7" t="str">
        <f>IF(VLOOKUP($A1799,'V2.5.2 Measures'!$C:$W,17,FALSE)&lt;&gt; "", VLOOKUP($A1799,'V2.5.2 Measures'!$C:$W,17,FALSE),"N/A")</f>
        <v>N/A</v>
      </c>
      <c r="L1799" s="7" t="str">
        <f>IF(VLOOKUP($A1799,'V2.5.2 Measures'!$C:$W,18,FALSE)&lt;&gt; "", VLOOKUP($A1799,'V2.5.2 Measures'!$C:$W,18,FALSE),"N/A")</f>
        <v>Default</v>
      </c>
      <c r="M1799" s="7" t="str">
        <f>IF(VLOOKUP($A1799,'V2.5.2 Measures'!$C:$W,19,FALSE)&lt;&gt; "", VLOOKUP($A1799,'V2.5.2 Measures'!$C:$W,19,FALSE),"N/A")</f>
        <v>SAS</v>
      </c>
      <c r="N1799" s="7" t="str">
        <f>IF(VLOOKUP($A1799,'V2.5.2 Measures'!$C:$W,20,FALSE)&lt;&gt; "", VLOOKUP($A1799,'V2.5.2 Measures'!$C:$W,20,FALSE),"N/A")</f>
        <v>V1.1</v>
      </c>
      <c r="O1799" s="7" t="str">
        <f>IF(VLOOKUP($A1799,'V2.5.2 Measures'!$C:$W,21,FALSE)&lt;&gt; "", VLOOKUP($A1799,'V2.5.2 Measures'!$C:$W,21,FALSE),"N/A")</f>
        <v>V2.3</v>
      </c>
      <c r="P1799" s="7" t="e">
        <f>IF(VLOOKUP($A1799,'V2.5.2 Measures'!$C:$W,22,FALSE)&lt;&gt; "", VLOOKUP($A1799,'V2.5.2 Measures'!$C:$W,22,FALSE),"N/A")</f>
        <v>#REF!</v>
      </c>
      <c r="Q1799" s="7" t="e">
        <f>IF(VLOOKUP($A1799,'V2.5.2 Measures'!$C:$W,23,FALSE)&lt;&gt; "", VLOOKUP($A1799,'V2.5.2 Measures'!$C:$W,23,FALSE),"N/A")</f>
        <v>#REF!</v>
      </c>
      <c r="R1799" s="7" t="e">
        <f>IF(VLOOKUP($A1799,'V2.5.2 Measures'!$C:$W,24,FALSE)&lt;&gt; "", VLOOKUP($A1799,'V2.5.2 Measures'!$C:$W,24,FALSE),"N/A")</f>
        <v>#REF!</v>
      </c>
      <c r="S1799" s="7" t="e">
        <f>IF(VLOOKUP($A1799,'V2.5.2 Measures'!$C:$W,25,FALSE)&lt;&gt; "", VLOOKUP($A1799,'V2.5.2 Measures'!$C:$W,25,FALSE),"N/A")</f>
        <v>#REF!</v>
      </c>
      <c r="T1799" s="7" t="str">
        <f>IF(VLOOKUP($A1799,'V2.5.2 Measures'!$C:$W,2,FALSE)&lt;&gt; "", VLOOKUP($A1799,'V2.5.2 Measures'!$C:$W,2,FALSE),"N/A")</f>
        <v>FFS-13-036-34</v>
      </c>
      <c r="U1799" s="7" t="str">
        <f>IF(VLOOKUP($A1799,'V2.5.2 Measures'!$C:$W,3,FALSE)&lt;&gt; "", VLOOKUP($A1799,'V2.5.2 Measures'!$C:$W,3,FALSE),"N/A")</f>
        <v>% of records with TYPE-OF-SERVICE = 39 (Diagnostic services)</v>
      </c>
      <c r="V1799" s="7" t="e">
        <f>IF(VLOOKUP($A1799,'V2.5.2 Measures'!$C:$W,26,FALSE)&lt;&gt; "", VLOOKUP($A1799,'V2.5.2 Measures'!$C:$W,26,FALSE),"N/A")</f>
        <v>#REF!</v>
      </c>
      <c r="W1799" s="7" t="e">
        <f>IF(VLOOKUP($A1799,'V2.5.2 Measures'!$C:$W,44,FALSE)&lt;&gt; "", VLOOKUP($A1799,'V2.5.2 Measures'!$C:$W,44,FALSE),"N/A")</f>
        <v>#REF!</v>
      </c>
    </row>
    <row r="1800" spans="1:23" x14ac:dyDescent="0.35">
      <c r="A1800" s="7" t="str">
        <f>'V2.5.2 Measures'!C1263</f>
        <v>FFS13.36</v>
      </c>
      <c r="B1800" s="7" t="str">
        <f>VLOOKUP($A1800,'V2.5.2 Measures'!$C:$W,6,FALSE)</f>
        <v>S-CHIP FFS: Original, Paid Claims</v>
      </c>
      <c r="C1800" s="7" t="str">
        <f>VLOOKUP($A1800,'V2.5.2 Measures'!$C:$W,8,FALSE)</f>
        <v>No</v>
      </c>
      <c r="D1800" s="7" t="str">
        <f>IF(VLOOKUP($A1800,'V2.5.2 Measures'!$C:$W,4,FALSE)="","",VLOOKUP($A1800,'V2.5.2 Measures'!$C:$W,4,FALSE))</f>
        <v>Claims Percentage</v>
      </c>
      <c r="E1800" s="7" t="str">
        <f>IF((VLOOKUP($A1800,'V2.5.2 Measures'!$C:$W,8,FALSE)&lt;&gt;"")*AND(VLOOKUP($A1800,'V2.5.2 Measures'!$C:$W,8,FALSE)&lt;&gt;"TBD"),VLOOKUP($A1800,'V2.5.2 Measures'!$C:$W,8,FALSE),"N/A")</f>
        <v>No</v>
      </c>
      <c r="F1800" s="7" t="str">
        <f>IF((VLOOKUP($A1800,'V2.5.2 Measures'!$C:$W,9,FALSE)&lt;&gt;"")*AND(VLOOKUP($A1800,'V2.5.2 Measures'!$C:$W,9,FALSE)&lt;&gt;"TBD"),VLOOKUP($A1800,'V2.5.2 Measures'!$C:$W,9,FALSE),"N/A")</f>
        <v>N/A</v>
      </c>
      <c r="G1800" s="7" t="str">
        <f>IF((VLOOKUP($A1800,'V2.5.2 Measures'!$C:$W,10,FALSE)&lt;&gt;"")*AND(VLOOKUP($A1800,'V2.5.2 Measures'!$C:$W,10,FALSE)&lt;&gt;"TBD"),VLOOKUP($A1800,'V2.5.2 Measures'!$C:$W,10,FALSE),"N/A")</f>
        <v>N/A</v>
      </c>
      <c r="H1800" s="7" t="str">
        <f>IF(VLOOKUP($A1800,'V2.5.2 Measures'!$C:$W,14,FALSE)&lt;&gt; "", VLOOKUP($A1800,'V2.5.2 Measures'!$C:$W,14,FALSE),"N/A")</f>
        <v>N/A</v>
      </c>
      <c r="I1800" s="7">
        <f>IF(VLOOKUP($A1800,'V2.5.2 Measures'!$C:$W,15,FALSE)&lt;&gt; "", VLOOKUP($A1800,'V2.5.2 Measures'!$C:$W,15,FALSE),"N/A")</f>
        <v>0.1</v>
      </c>
      <c r="J1800" s="7" t="str">
        <f>IF(VLOOKUP($A1800,'V2.5.2 Measures'!$C:$W,16,FALSE)&lt;&gt; "", VLOOKUP($A1800,'V2.5.2 Measures'!$C:$W,16,FALSE),"N/A")</f>
        <v>N/A</v>
      </c>
      <c r="K1800" s="7" t="str">
        <f>IF(VLOOKUP($A1800,'V2.5.2 Measures'!$C:$W,17,FALSE)&lt;&gt; "", VLOOKUP($A1800,'V2.5.2 Measures'!$C:$W,17,FALSE),"N/A")</f>
        <v>N/A</v>
      </c>
      <c r="L1800" s="7" t="str">
        <f>IF(VLOOKUP($A1800,'V2.5.2 Measures'!$C:$W,18,FALSE)&lt;&gt; "", VLOOKUP($A1800,'V2.5.2 Measures'!$C:$W,18,FALSE),"N/A")</f>
        <v>Default</v>
      </c>
      <c r="M1800" s="7" t="str">
        <f>IF(VLOOKUP($A1800,'V2.5.2 Measures'!$C:$W,19,FALSE)&lt;&gt; "", VLOOKUP($A1800,'V2.5.2 Measures'!$C:$W,19,FALSE),"N/A")</f>
        <v>SAS</v>
      </c>
      <c r="N1800" s="7" t="str">
        <f>IF(VLOOKUP($A1800,'V2.5.2 Measures'!$C:$W,20,FALSE)&lt;&gt; "", VLOOKUP($A1800,'V2.5.2 Measures'!$C:$W,20,FALSE),"N/A")</f>
        <v>V1.1</v>
      </c>
      <c r="O1800" s="7" t="str">
        <f>IF(VLOOKUP($A1800,'V2.5.2 Measures'!$C:$W,21,FALSE)&lt;&gt; "", VLOOKUP($A1800,'V2.5.2 Measures'!$C:$W,21,FALSE),"N/A")</f>
        <v>V2.3</v>
      </c>
      <c r="P1800" s="7" t="e">
        <f>IF(VLOOKUP($A1800,'V2.5.2 Measures'!$C:$W,22,FALSE)&lt;&gt; "", VLOOKUP($A1800,'V2.5.2 Measures'!$C:$W,22,FALSE),"N/A")</f>
        <v>#REF!</v>
      </c>
      <c r="Q1800" s="7" t="e">
        <f>IF(VLOOKUP($A1800,'V2.5.2 Measures'!$C:$W,23,FALSE)&lt;&gt; "", VLOOKUP($A1800,'V2.5.2 Measures'!$C:$W,23,FALSE),"N/A")</f>
        <v>#REF!</v>
      </c>
      <c r="R1800" s="7" t="e">
        <f>IF(VLOOKUP($A1800,'V2.5.2 Measures'!$C:$W,24,FALSE)&lt;&gt; "", VLOOKUP($A1800,'V2.5.2 Measures'!$C:$W,24,FALSE),"N/A")</f>
        <v>#REF!</v>
      </c>
      <c r="S1800" s="7" t="e">
        <f>IF(VLOOKUP($A1800,'V2.5.2 Measures'!$C:$W,25,FALSE)&lt;&gt; "", VLOOKUP($A1800,'V2.5.2 Measures'!$C:$W,25,FALSE),"N/A")</f>
        <v>#REF!</v>
      </c>
      <c r="T1800" s="7" t="str">
        <f>IF(VLOOKUP($A1800,'V2.5.2 Measures'!$C:$W,2,FALSE)&lt;&gt; "", VLOOKUP($A1800,'V2.5.2 Measures'!$C:$W,2,FALSE),"N/A")</f>
        <v>FFS-13-037-36</v>
      </c>
      <c r="U1800" s="7" t="str">
        <f>IF(VLOOKUP($A1800,'V2.5.2 Measures'!$C:$W,3,FALSE)&lt;&gt; "", VLOOKUP($A1800,'V2.5.2 Measures'!$C:$W,3,FALSE),"N/A")</f>
        <v>% of records with TYPE-OF-SERVICE = 40 (Screening services)</v>
      </c>
      <c r="V1800" s="7" t="e">
        <f>IF(VLOOKUP($A1800,'V2.5.2 Measures'!$C:$W,26,FALSE)&lt;&gt; "", VLOOKUP($A1800,'V2.5.2 Measures'!$C:$W,26,FALSE),"N/A")</f>
        <v>#REF!</v>
      </c>
      <c r="W1800" s="7" t="e">
        <f>IF(VLOOKUP($A1800,'V2.5.2 Measures'!$C:$W,44,FALSE)&lt;&gt; "", VLOOKUP($A1800,'V2.5.2 Measures'!$C:$W,44,FALSE),"N/A")</f>
        <v>#REF!</v>
      </c>
    </row>
    <row r="1801" spans="1:23" x14ac:dyDescent="0.35">
      <c r="A1801" s="7" t="str">
        <f>'V2.5.2 Measures'!C1264</f>
        <v>FFS13.37</v>
      </c>
      <c r="B1801" s="7" t="str">
        <f>VLOOKUP($A1801,'V2.5.2 Measures'!$C:$W,6,FALSE)</f>
        <v>S-CHIP FFS: Original, Paid Claims</v>
      </c>
      <c r="C1801" s="7" t="str">
        <f>VLOOKUP($A1801,'V2.5.2 Measures'!$C:$W,8,FALSE)</f>
        <v>No</v>
      </c>
      <c r="D1801" s="7" t="str">
        <f>IF(VLOOKUP($A1801,'V2.5.2 Measures'!$C:$W,4,FALSE)="","",VLOOKUP($A1801,'V2.5.2 Measures'!$C:$W,4,FALSE))</f>
        <v>Claims Percentage</v>
      </c>
      <c r="E1801" s="7" t="str">
        <f>IF((VLOOKUP($A1801,'V2.5.2 Measures'!$C:$W,8,FALSE)&lt;&gt;"")*AND(VLOOKUP($A1801,'V2.5.2 Measures'!$C:$W,8,FALSE)&lt;&gt;"TBD"),VLOOKUP($A1801,'V2.5.2 Measures'!$C:$W,8,FALSE),"N/A")</f>
        <v>No</v>
      </c>
      <c r="F1801" s="7" t="str">
        <f>IF((VLOOKUP($A1801,'V2.5.2 Measures'!$C:$W,9,FALSE)&lt;&gt;"")*AND(VLOOKUP($A1801,'V2.5.2 Measures'!$C:$W,9,FALSE)&lt;&gt;"TBD"),VLOOKUP($A1801,'V2.5.2 Measures'!$C:$W,9,FALSE),"N/A")</f>
        <v>N/A</v>
      </c>
      <c r="G1801" s="7" t="str">
        <f>IF((VLOOKUP($A1801,'V2.5.2 Measures'!$C:$W,10,FALSE)&lt;&gt;"")*AND(VLOOKUP($A1801,'V2.5.2 Measures'!$C:$W,10,FALSE)&lt;&gt;"TBD"),VLOOKUP($A1801,'V2.5.2 Measures'!$C:$W,10,FALSE),"N/A")</f>
        <v>N/A</v>
      </c>
      <c r="H1801" s="7" t="str">
        <f>IF(VLOOKUP($A1801,'V2.5.2 Measures'!$C:$W,14,FALSE)&lt;&gt; "", VLOOKUP($A1801,'V2.5.2 Measures'!$C:$W,14,FALSE),"N/A")</f>
        <v>N/A</v>
      </c>
      <c r="I1801" s="7">
        <f>IF(VLOOKUP($A1801,'V2.5.2 Measures'!$C:$W,15,FALSE)&lt;&gt; "", VLOOKUP($A1801,'V2.5.2 Measures'!$C:$W,15,FALSE),"N/A")</f>
        <v>0.1</v>
      </c>
      <c r="J1801" s="7" t="str">
        <f>IF(VLOOKUP($A1801,'V2.5.2 Measures'!$C:$W,16,FALSE)&lt;&gt; "", VLOOKUP($A1801,'V2.5.2 Measures'!$C:$W,16,FALSE),"N/A")</f>
        <v>N/A</v>
      </c>
      <c r="K1801" s="7" t="str">
        <f>IF(VLOOKUP($A1801,'V2.5.2 Measures'!$C:$W,17,FALSE)&lt;&gt; "", VLOOKUP($A1801,'V2.5.2 Measures'!$C:$W,17,FALSE),"N/A")</f>
        <v>N/A</v>
      </c>
      <c r="L1801" s="7" t="str">
        <f>IF(VLOOKUP($A1801,'V2.5.2 Measures'!$C:$W,18,FALSE)&lt;&gt; "", VLOOKUP($A1801,'V2.5.2 Measures'!$C:$W,18,FALSE),"N/A")</f>
        <v>Default</v>
      </c>
      <c r="M1801" s="7" t="str">
        <f>IF(VLOOKUP($A1801,'V2.5.2 Measures'!$C:$W,19,FALSE)&lt;&gt; "", VLOOKUP($A1801,'V2.5.2 Measures'!$C:$W,19,FALSE),"N/A")</f>
        <v>SAS</v>
      </c>
      <c r="N1801" s="7" t="str">
        <f>IF(VLOOKUP($A1801,'V2.5.2 Measures'!$C:$W,20,FALSE)&lt;&gt; "", VLOOKUP($A1801,'V2.5.2 Measures'!$C:$W,20,FALSE),"N/A")</f>
        <v>V1.1</v>
      </c>
      <c r="O1801" s="7" t="str">
        <f>IF(VLOOKUP($A1801,'V2.5.2 Measures'!$C:$W,21,FALSE)&lt;&gt; "", VLOOKUP($A1801,'V2.5.2 Measures'!$C:$W,21,FALSE),"N/A")</f>
        <v>V2.3</v>
      </c>
      <c r="P1801" s="7" t="e">
        <f>IF(VLOOKUP($A1801,'V2.5.2 Measures'!$C:$W,22,FALSE)&lt;&gt; "", VLOOKUP($A1801,'V2.5.2 Measures'!$C:$W,22,FALSE),"N/A")</f>
        <v>#REF!</v>
      </c>
      <c r="Q1801" s="7" t="e">
        <f>IF(VLOOKUP($A1801,'V2.5.2 Measures'!$C:$W,23,FALSE)&lt;&gt; "", VLOOKUP($A1801,'V2.5.2 Measures'!$C:$W,23,FALSE),"N/A")</f>
        <v>#REF!</v>
      </c>
      <c r="R1801" s="7" t="e">
        <f>IF(VLOOKUP($A1801,'V2.5.2 Measures'!$C:$W,24,FALSE)&lt;&gt; "", VLOOKUP($A1801,'V2.5.2 Measures'!$C:$W,24,FALSE),"N/A")</f>
        <v>#REF!</v>
      </c>
      <c r="S1801" s="7" t="e">
        <f>IF(VLOOKUP($A1801,'V2.5.2 Measures'!$C:$W,25,FALSE)&lt;&gt; "", VLOOKUP($A1801,'V2.5.2 Measures'!$C:$W,25,FALSE),"N/A")</f>
        <v>#REF!</v>
      </c>
      <c r="T1801" s="7" t="str">
        <f>IF(VLOOKUP($A1801,'V2.5.2 Measures'!$C:$W,2,FALSE)&lt;&gt; "", VLOOKUP($A1801,'V2.5.2 Measures'!$C:$W,2,FALSE),"N/A")</f>
        <v>FFS-13-038-37</v>
      </c>
      <c r="U1801" s="7" t="str">
        <f>IF(VLOOKUP($A1801,'V2.5.2 Measures'!$C:$W,3,FALSE)&lt;&gt; "", VLOOKUP($A1801,'V2.5.2 Measures'!$C:$W,3,FALSE),"N/A")</f>
        <v>% of records with TYPE-OF-SERVICE = 41 (Preventive services)</v>
      </c>
      <c r="V1801" s="7" t="e">
        <f>IF(VLOOKUP($A1801,'V2.5.2 Measures'!$C:$W,26,FALSE)&lt;&gt; "", VLOOKUP($A1801,'V2.5.2 Measures'!$C:$W,26,FALSE),"N/A")</f>
        <v>#REF!</v>
      </c>
      <c r="W1801" s="7" t="e">
        <f>IF(VLOOKUP($A1801,'V2.5.2 Measures'!$C:$W,44,FALSE)&lt;&gt; "", VLOOKUP($A1801,'V2.5.2 Measures'!$C:$W,44,FALSE),"N/A")</f>
        <v>#REF!</v>
      </c>
    </row>
    <row r="1802" spans="1:23" x14ac:dyDescent="0.35">
      <c r="A1802" s="7" t="str">
        <f>'V2.5.2 Measures'!C1265</f>
        <v>FFS13.38</v>
      </c>
      <c r="B1802" s="7" t="str">
        <f>VLOOKUP($A1802,'V2.5.2 Measures'!$C:$W,6,FALSE)</f>
        <v>S-CHIP FFS: Original, Paid Claims</v>
      </c>
      <c r="C1802" s="7" t="str">
        <f>VLOOKUP($A1802,'V2.5.2 Measures'!$C:$W,8,FALSE)</f>
        <v>No</v>
      </c>
      <c r="D1802" s="7" t="str">
        <f>IF(VLOOKUP($A1802,'V2.5.2 Measures'!$C:$W,4,FALSE)="","",VLOOKUP($A1802,'V2.5.2 Measures'!$C:$W,4,FALSE))</f>
        <v>Claims Percentage</v>
      </c>
      <c r="E1802" s="7" t="str">
        <f>IF((VLOOKUP($A1802,'V2.5.2 Measures'!$C:$W,8,FALSE)&lt;&gt;"")*AND(VLOOKUP($A1802,'V2.5.2 Measures'!$C:$W,8,FALSE)&lt;&gt;"TBD"),VLOOKUP($A1802,'V2.5.2 Measures'!$C:$W,8,FALSE),"N/A")</f>
        <v>No</v>
      </c>
      <c r="F1802" s="7" t="str">
        <f>IF((VLOOKUP($A1802,'V2.5.2 Measures'!$C:$W,9,FALSE)&lt;&gt;"")*AND(VLOOKUP($A1802,'V2.5.2 Measures'!$C:$W,9,FALSE)&lt;&gt;"TBD"),VLOOKUP($A1802,'V2.5.2 Measures'!$C:$W,9,FALSE),"N/A")</f>
        <v>N/A</v>
      </c>
      <c r="G1802" s="7" t="str">
        <f>IF((VLOOKUP($A1802,'V2.5.2 Measures'!$C:$W,10,FALSE)&lt;&gt;"")*AND(VLOOKUP($A1802,'V2.5.2 Measures'!$C:$W,10,FALSE)&lt;&gt;"TBD"),VLOOKUP($A1802,'V2.5.2 Measures'!$C:$W,10,FALSE),"N/A")</f>
        <v>N/A</v>
      </c>
      <c r="H1802" s="7" t="str">
        <f>IF(VLOOKUP($A1802,'V2.5.2 Measures'!$C:$W,14,FALSE)&lt;&gt; "", VLOOKUP($A1802,'V2.5.2 Measures'!$C:$W,14,FALSE),"N/A")</f>
        <v>N/A</v>
      </c>
      <c r="I1802" s="7">
        <f>IF(VLOOKUP($A1802,'V2.5.2 Measures'!$C:$W,15,FALSE)&lt;&gt; "", VLOOKUP($A1802,'V2.5.2 Measures'!$C:$W,15,FALSE),"N/A")</f>
        <v>0.1</v>
      </c>
      <c r="J1802" s="7" t="str">
        <f>IF(VLOOKUP($A1802,'V2.5.2 Measures'!$C:$W,16,FALSE)&lt;&gt; "", VLOOKUP($A1802,'V2.5.2 Measures'!$C:$W,16,FALSE),"N/A")</f>
        <v>N/A</v>
      </c>
      <c r="K1802" s="7" t="str">
        <f>IF(VLOOKUP($A1802,'V2.5.2 Measures'!$C:$W,17,FALSE)&lt;&gt; "", VLOOKUP($A1802,'V2.5.2 Measures'!$C:$W,17,FALSE),"N/A")</f>
        <v>N/A</v>
      </c>
      <c r="L1802" s="7" t="str">
        <f>IF(VLOOKUP($A1802,'V2.5.2 Measures'!$C:$W,18,FALSE)&lt;&gt; "", VLOOKUP($A1802,'V2.5.2 Measures'!$C:$W,18,FALSE),"N/A")</f>
        <v>Default</v>
      </c>
      <c r="M1802" s="7" t="str">
        <f>IF(VLOOKUP($A1802,'V2.5.2 Measures'!$C:$W,19,FALSE)&lt;&gt; "", VLOOKUP($A1802,'V2.5.2 Measures'!$C:$W,19,FALSE),"N/A")</f>
        <v>SAS</v>
      </c>
      <c r="N1802" s="7" t="str">
        <f>IF(VLOOKUP($A1802,'V2.5.2 Measures'!$C:$W,20,FALSE)&lt;&gt; "", VLOOKUP($A1802,'V2.5.2 Measures'!$C:$W,20,FALSE),"N/A")</f>
        <v>V1.1</v>
      </c>
      <c r="O1802" s="7" t="str">
        <f>IF(VLOOKUP($A1802,'V2.5.2 Measures'!$C:$W,21,FALSE)&lt;&gt; "", VLOOKUP($A1802,'V2.5.2 Measures'!$C:$W,21,FALSE),"N/A")</f>
        <v>V2.3</v>
      </c>
      <c r="P1802" s="7" t="e">
        <f>IF(VLOOKUP($A1802,'V2.5.2 Measures'!$C:$W,22,FALSE)&lt;&gt; "", VLOOKUP($A1802,'V2.5.2 Measures'!$C:$W,22,FALSE),"N/A")</f>
        <v>#REF!</v>
      </c>
      <c r="Q1802" s="7" t="e">
        <f>IF(VLOOKUP($A1802,'V2.5.2 Measures'!$C:$W,23,FALSE)&lt;&gt; "", VLOOKUP($A1802,'V2.5.2 Measures'!$C:$W,23,FALSE),"N/A")</f>
        <v>#REF!</v>
      </c>
      <c r="R1802" s="7" t="e">
        <f>IF(VLOOKUP($A1802,'V2.5.2 Measures'!$C:$W,24,FALSE)&lt;&gt; "", VLOOKUP($A1802,'V2.5.2 Measures'!$C:$W,24,FALSE),"N/A")</f>
        <v>#REF!</v>
      </c>
      <c r="S1802" s="7" t="e">
        <f>IF(VLOOKUP($A1802,'V2.5.2 Measures'!$C:$W,25,FALSE)&lt;&gt; "", VLOOKUP($A1802,'V2.5.2 Measures'!$C:$W,25,FALSE),"N/A")</f>
        <v>#REF!</v>
      </c>
      <c r="T1802" s="7" t="str">
        <f>IF(VLOOKUP($A1802,'V2.5.2 Measures'!$C:$W,2,FALSE)&lt;&gt; "", VLOOKUP($A1802,'V2.5.2 Measures'!$C:$W,2,FALSE),"N/A")</f>
        <v>FFS-13-039-38</v>
      </c>
      <c r="U1802" s="7" t="str">
        <f>IF(VLOOKUP($A1802,'V2.5.2 Measures'!$C:$W,3,FALSE)&lt;&gt; "", VLOOKUP($A1802,'V2.5.2 Measures'!$C:$W,3,FALSE),"N/A")</f>
        <v>% of records with TYPE-OF-SERVICE = 42 (Well-baby and well-child care services as defined by the State.)</v>
      </c>
      <c r="V1802" s="7" t="e">
        <f>IF(VLOOKUP($A1802,'V2.5.2 Measures'!$C:$W,26,FALSE)&lt;&gt; "", VLOOKUP($A1802,'V2.5.2 Measures'!$C:$W,26,FALSE),"N/A")</f>
        <v>#REF!</v>
      </c>
      <c r="W1802" s="7" t="e">
        <f>IF(VLOOKUP($A1802,'V2.5.2 Measures'!$C:$W,44,FALSE)&lt;&gt; "", VLOOKUP($A1802,'V2.5.2 Measures'!$C:$W,44,FALSE),"N/A")</f>
        <v>#REF!</v>
      </c>
    </row>
    <row r="1803" spans="1:23" x14ac:dyDescent="0.35">
      <c r="A1803" s="7" t="str">
        <f>'V2.5.2 Measures'!C1266</f>
        <v>FFS13.39</v>
      </c>
      <c r="B1803" s="7" t="str">
        <f>VLOOKUP($A1803,'V2.5.2 Measures'!$C:$W,6,FALSE)</f>
        <v>S-CHIP FFS: Original, Paid Claims</v>
      </c>
      <c r="C1803" s="7" t="str">
        <f>VLOOKUP($A1803,'V2.5.2 Measures'!$C:$W,8,FALSE)</f>
        <v>No</v>
      </c>
      <c r="D1803" s="7" t="str">
        <f>IF(VLOOKUP($A1803,'V2.5.2 Measures'!$C:$W,4,FALSE)="","",VLOOKUP($A1803,'V2.5.2 Measures'!$C:$W,4,FALSE))</f>
        <v>Claims Percentage</v>
      </c>
      <c r="E1803" s="7" t="str">
        <f>IF((VLOOKUP($A1803,'V2.5.2 Measures'!$C:$W,8,FALSE)&lt;&gt;"")*AND(VLOOKUP($A1803,'V2.5.2 Measures'!$C:$W,8,FALSE)&lt;&gt;"TBD"),VLOOKUP($A1803,'V2.5.2 Measures'!$C:$W,8,FALSE),"N/A")</f>
        <v>No</v>
      </c>
      <c r="F1803" s="7" t="str">
        <f>IF((VLOOKUP($A1803,'V2.5.2 Measures'!$C:$W,9,FALSE)&lt;&gt;"")*AND(VLOOKUP($A1803,'V2.5.2 Measures'!$C:$W,9,FALSE)&lt;&gt;"TBD"),VLOOKUP($A1803,'V2.5.2 Measures'!$C:$W,9,FALSE),"N/A")</f>
        <v>N/A</v>
      </c>
      <c r="G1803" s="7" t="str">
        <f>IF((VLOOKUP($A1803,'V2.5.2 Measures'!$C:$W,10,FALSE)&lt;&gt;"")*AND(VLOOKUP($A1803,'V2.5.2 Measures'!$C:$W,10,FALSE)&lt;&gt;"TBD"),VLOOKUP($A1803,'V2.5.2 Measures'!$C:$W,10,FALSE),"N/A")</f>
        <v>N/A</v>
      </c>
      <c r="H1803" s="7" t="str">
        <f>IF(VLOOKUP($A1803,'V2.5.2 Measures'!$C:$W,14,FALSE)&lt;&gt; "", VLOOKUP($A1803,'V2.5.2 Measures'!$C:$W,14,FALSE),"N/A")</f>
        <v>N/A</v>
      </c>
      <c r="I1803" s="7">
        <f>IF(VLOOKUP($A1803,'V2.5.2 Measures'!$C:$W,15,FALSE)&lt;&gt; "", VLOOKUP($A1803,'V2.5.2 Measures'!$C:$W,15,FALSE),"N/A")</f>
        <v>0.1</v>
      </c>
      <c r="J1803" s="7" t="str">
        <f>IF(VLOOKUP($A1803,'V2.5.2 Measures'!$C:$W,16,FALSE)&lt;&gt; "", VLOOKUP($A1803,'V2.5.2 Measures'!$C:$W,16,FALSE),"N/A")</f>
        <v>N/A</v>
      </c>
      <c r="K1803" s="7" t="str">
        <f>IF(VLOOKUP($A1803,'V2.5.2 Measures'!$C:$W,17,FALSE)&lt;&gt; "", VLOOKUP($A1803,'V2.5.2 Measures'!$C:$W,17,FALSE),"N/A")</f>
        <v>N/A</v>
      </c>
      <c r="L1803" s="7" t="str">
        <f>IF(VLOOKUP($A1803,'V2.5.2 Measures'!$C:$W,18,FALSE)&lt;&gt; "", VLOOKUP($A1803,'V2.5.2 Measures'!$C:$W,18,FALSE),"N/A")</f>
        <v>Default</v>
      </c>
      <c r="M1803" s="7" t="str">
        <f>IF(VLOOKUP($A1803,'V2.5.2 Measures'!$C:$W,19,FALSE)&lt;&gt; "", VLOOKUP($A1803,'V2.5.2 Measures'!$C:$W,19,FALSE),"N/A")</f>
        <v>SAS</v>
      </c>
      <c r="N1803" s="7" t="str">
        <f>IF(VLOOKUP($A1803,'V2.5.2 Measures'!$C:$W,20,FALSE)&lt;&gt; "", VLOOKUP($A1803,'V2.5.2 Measures'!$C:$W,20,FALSE),"N/A")</f>
        <v>V1.1</v>
      </c>
      <c r="O1803" s="7" t="str">
        <f>IF(VLOOKUP($A1803,'V2.5.2 Measures'!$C:$W,21,FALSE)&lt;&gt; "", VLOOKUP($A1803,'V2.5.2 Measures'!$C:$W,21,FALSE),"N/A")</f>
        <v>V2.3</v>
      </c>
      <c r="P1803" s="7" t="e">
        <f>IF(VLOOKUP($A1803,'V2.5.2 Measures'!$C:$W,22,FALSE)&lt;&gt; "", VLOOKUP($A1803,'V2.5.2 Measures'!$C:$W,22,FALSE),"N/A")</f>
        <v>#REF!</v>
      </c>
      <c r="Q1803" s="7" t="e">
        <f>IF(VLOOKUP($A1803,'V2.5.2 Measures'!$C:$W,23,FALSE)&lt;&gt; "", VLOOKUP($A1803,'V2.5.2 Measures'!$C:$W,23,FALSE),"N/A")</f>
        <v>#REF!</v>
      </c>
      <c r="R1803" s="7" t="e">
        <f>IF(VLOOKUP($A1803,'V2.5.2 Measures'!$C:$W,24,FALSE)&lt;&gt; "", VLOOKUP($A1803,'V2.5.2 Measures'!$C:$W,24,FALSE),"N/A")</f>
        <v>#REF!</v>
      </c>
      <c r="S1803" s="7" t="e">
        <f>IF(VLOOKUP($A1803,'V2.5.2 Measures'!$C:$W,25,FALSE)&lt;&gt; "", VLOOKUP($A1803,'V2.5.2 Measures'!$C:$W,25,FALSE),"N/A")</f>
        <v>#REF!</v>
      </c>
      <c r="T1803" s="7" t="str">
        <f>IF(VLOOKUP($A1803,'V2.5.2 Measures'!$C:$W,2,FALSE)&lt;&gt; "", VLOOKUP($A1803,'V2.5.2 Measures'!$C:$W,2,FALSE),"N/A")</f>
        <v>FFS-13-040-39</v>
      </c>
      <c r="U1803" s="7" t="str">
        <f>IF(VLOOKUP($A1803,'V2.5.2 Measures'!$C:$W,3,FALSE)&lt;&gt; "", VLOOKUP($A1803,'V2.5.2 Measures'!$C:$W,3,FALSE),"N/A")</f>
        <v>% of records with TYPE-OF-SERVICE = 43 (Rehabilitative services)</v>
      </c>
      <c r="V1803" s="7" t="e">
        <f>IF(VLOOKUP($A1803,'V2.5.2 Measures'!$C:$W,26,FALSE)&lt;&gt; "", VLOOKUP($A1803,'V2.5.2 Measures'!$C:$W,26,FALSE),"N/A")</f>
        <v>#REF!</v>
      </c>
      <c r="W1803" s="7" t="e">
        <f>IF(VLOOKUP($A1803,'V2.5.2 Measures'!$C:$W,44,FALSE)&lt;&gt; "", VLOOKUP($A1803,'V2.5.2 Measures'!$C:$W,44,FALSE),"N/A")</f>
        <v>#REF!</v>
      </c>
    </row>
    <row r="1804" spans="1:23" x14ac:dyDescent="0.35">
      <c r="A1804" s="7" t="str">
        <f>'V2.5.2 Measures'!C1267</f>
        <v>FFS13.40</v>
      </c>
      <c r="B1804" s="7" t="str">
        <f>VLOOKUP($A1804,'V2.5.2 Measures'!$C:$W,6,FALSE)</f>
        <v>S-CHIP FFS: Original, Paid Claims</v>
      </c>
      <c r="C1804" s="7" t="str">
        <f>VLOOKUP($A1804,'V2.5.2 Measures'!$C:$W,8,FALSE)</f>
        <v>No</v>
      </c>
      <c r="D1804" s="7" t="str">
        <f>IF(VLOOKUP($A1804,'V2.5.2 Measures'!$C:$W,4,FALSE)="","",VLOOKUP($A1804,'V2.5.2 Measures'!$C:$W,4,FALSE))</f>
        <v>Claims Percentage</v>
      </c>
      <c r="E1804" s="7" t="str">
        <f>IF((VLOOKUP($A1804,'V2.5.2 Measures'!$C:$W,8,FALSE)&lt;&gt;"")*AND(VLOOKUP($A1804,'V2.5.2 Measures'!$C:$W,8,FALSE)&lt;&gt;"TBD"),VLOOKUP($A1804,'V2.5.2 Measures'!$C:$W,8,FALSE),"N/A")</f>
        <v>No</v>
      </c>
      <c r="F1804" s="7" t="str">
        <f>IF((VLOOKUP($A1804,'V2.5.2 Measures'!$C:$W,9,FALSE)&lt;&gt;"")*AND(VLOOKUP($A1804,'V2.5.2 Measures'!$C:$W,9,FALSE)&lt;&gt;"TBD"),VLOOKUP($A1804,'V2.5.2 Measures'!$C:$W,9,FALSE),"N/A")</f>
        <v>N/A</v>
      </c>
      <c r="G1804" s="7" t="str">
        <f>IF((VLOOKUP($A1804,'V2.5.2 Measures'!$C:$W,10,FALSE)&lt;&gt;"")*AND(VLOOKUP($A1804,'V2.5.2 Measures'!$C:$W,10,FALSE)&lt;&gt;"TBD"),VLOOKUP($A1804,'V2.5.2 Measures'!$C:$W,10,FALSE),"N/A")</f>
        <v>N/A</v>
      </c>
      <c r="H1804" s="7" t="str">
        <f>IF(VLOOKUP($A1804,'V2.5.2 Measures'!$C:$W,14,FALSE)&lt;&gt; "", VLOOKUP($A1804,'V2.5.2 Measures'!$C:$W,14,FALSE),"N/A")</f>
        <v>N/A</v>
      </c>
      <c r="I1804" s="7">
        <f>IF(VLOOKUP($A1804,'V2.5.2 Measures'!$C:$W,15,FALSE)&lt;&gt; "", VLOOKUP($A1804,'V2.5.2 Measures'!$C:$W,15,FALSE),"N/A")</f>
        <v>0.1</v>
      </c>
      <c r="J1804" s="7" t="str">
        <f>IF(VLOOKUP($A1804,'V2.5.2 Measures'!$C:$W,16,FALSE)&lt;&gt; "", VLOOKUP($A1804,'V2.5.2 Measures'!$C:$W,16,FALSE),"N/A")</f>
        <v>N/A</v>
      </c>
      <c r="K1804" s="7" t="str">
        <f>IF(VLOOKUP($A1804,'V2.5.2 Measures'!$C:$W,17,FALSE)&lt;&gt; "", VLOOKUP($A1804,'V2.5.2 Measures'!$C:$W,17,FALSE),"N/A")</f>
        <v>N/A</v>
      </c>
      <c r="L1804" s="7" t="str">
        <f>IF(VLOOKUP($A1804,'V2.5.2 Measures'!$C:$W,18,FALSE)&lt;&gt; "", VLOOKUP($A1804,'V2.5.2 Measures'!$C:$W,18,FALSE),"N/A")</f>
        <v>Default</v>
      </c>
      <c r="M1804" s="7" t="str">
        <f>IF(VLOOKUP($A1804,'V2.5.2 Measures'!$C:$W,19,FALSE)&lt;&gt; "", VLOOKUP($A1804,'V2.5.2 Measures'!$C:$W,19,FALSE),"N/A")</f>
        <v>SAS</v>
      </c>
      <c r="N1804" s="7" t="str">
        <f>IF(VLOOKUP($A1804,'V2.5.2 Measures'!$C:$W,20,FALSE)&lt;&gt; "", VLOOKUP($A1804,'V2.5.2 Measures'!$C:$W,20,FALSE),"N/A")</f>
        <v>V1.1</v>
      </c>
      <c r="O1804" s="7" t="str">
        <f>IF(VLOOKUP($A1804,'V2.5.2 Measures'!$C:$W,21,FALSE)&lt;&gt; "", VLOOKUP($A1804,'V2.5.2 Measures'!$C:$W,21,FALSE),"N/A")</f>
        <v>V2.3</v>
      </c>
      <c r="P1804" s="7" t="e">
        <f>IF(VLOOKUP($A1804,'V2.5.2 Measures'!$C:$W,22,FALSE)&lt;&gt; "", VLOOKUP($A1804,'V2.5.2 Measures'!$C:$W,22,FALSE),"N/A")</f>
        <v>#REF!</v>
      </c>
      <c r="Q1804" s="7" t="e">
        <f>IF(VLOOKUP($A1804,'V2.5.2 Measures'!$C:$W,23,FALSE)&lt;&gt; "", VLOOKUP($A1804,'V2.5.2 Measures'!$C:$W,23,FALSE),"N/A")</f>
        <v>#REF!</v>
      </c>
      <c r="R1804" s="7" t="e">
        <f>IF(VLOOKUP($A1804,'V2.5.2 Measures'!$C:$W,24,FALSE)&lt;&gt; "", VLOOKUP($A1804,'V2.5.2 Measures'!$C:$W,24,FALSE),"N/A")</f>
        <v>#REF!</v>
      </c>
      <c r="S1804" s="7" t="e">
        <f>IF(VLOOKUP($A1804,'V2.5.2 Measures'!$C:$W,25,FALSE)&lt;&gt; "", VLOOKUP($A1804,'V2.5.2 Measures'!$C:$W,25,FALSE),"N/A")</f>
        <v>#REF!</v>
      </c>
      <c r="T1804" s="7" t="str">
        <f>IF(VLOOKUP($A1804,'V2.5.2 Measures'!$C:$W,2,FALSE)&lt;&gt; "", VLOOKUP($A1804,'V2.5.2 Measures'!$C:$W,2,FALSE),"N/A")</f>
        <v>FFS-13-041-40</v>
      </c>
      <c r="U1804" s="7" t="str">
        <f>IF(VLOOKUP($A1804,'V2.5.2 Measures'!$C:$W,3,FALSE)&lt;&gt; "", VLOOKUP($A1804,'V2.5.2 Measures'!$C:$W,3,FALSE),"N/A")</f>
        <v>% of records with TYPE-OF-SERVICE = 49 (Outpatient mental health services, other than substance abuse treatment services)</v>
      </c>
      <c r="V1804" s="7" t="e">
        <f>IF(VLOOKUP($A1804,'V2.5.2 Measures'!$C:$W,26,FALSE)&lt;&gt; "", VLOOKUP($A1804,'V2.5.2 Measures'!$C:$W,26,FALSE),"N/A")</f>
        <v>#REF!</v>
      </c>
      <c r="W1804" s="7" t="e">
        <f>IF(VLOOKUP($A1804,'V2.5.2 Measures'!$C:$W,44,FALSE)&lt;&gt; "", VLOOKUP($A1804,'V2.5.2 Measures'!$C:$W,44,FALSE),"N/A")</f>
        <v>#REF!</v>
      </c>
    </row>
    <row r="1805" spans="1:23" x14ac:dyDescent="0.35">
      <c r="A1805" s="7" t="str">
        <f>'V2.5.2 Measures'!C1268</f>
        <v>FFS13.42</v>
      </c>
      <c r="B1805" s="7" t="str">
        <f>VLOOKUP($A1805,'V2.5.2 Measures'!$C:$W,6,FALSE)</f>
        <v>S-CHIP FFS: Original, Paid Claims</v>
      </c>
      <c r="C1805" s="7" t="str">
        <f>VLOOKUP($A1805,'V2.5.2 Measures'!$C:$W,8,FALSE)</f>
        <v>No</v>
      </c>
      <c r="D1805" s="7" t="str">
        <f>IF(VLOOKUP($A1805,'V2.5.2 Measures'!$C:$W,4,FALSE)="","",VLOOKUP($A1805,'V2.5.2 Measures'!$C:$W,4,FALSE))</f>
        <v>Claims Percentage</v>
      </c>
      <c r="E1805" s="7" t="str">
        <f>IF((VLOOKUP($A1805,'V2.5.2 Measures'!$C:$W,8,FALSE)&lt;&gt;"")*AND(VLOOKUP($A1805,'V2.5.2 Measures'!$C:$W,8,FALSE)&lt;&gt;"TBD"),VLOOKUP($A1805,'V2.5.2 Measures'!$C:$W,8,FALSE),"N/A")</f>
        <v>No</v>
      </c>
      <c r="F1805" s="7" t="str">
        <f>IF((VLOOKUP($A1805,'V2.5.2 Measures'!$C:$W,9,FALSE)&lt;&gt;"")*AND(VLOOKUP($A1805,'V2.5.2 Measures'!$C:$W,9,FALSE)&lt;&gt;"TBD"),VLOOKUP($A1805,'V2.5.2 Measures'!$C:$W,9,FALSE),"N/A")</f>
        <v>N/A</v>
      </c>
      <c r="G1805" s="7" t="str">
        <f>IF((VLOOKUP($A1805,'V2.5.2 Measures'!$C:$W,10,FALSE)&lt;&gt;"")*AND(VLOOKUP($A1805,'V2.5.2 Measures'!$C:$W,10,FALSE)&lt;&gt;"TBD"),VLOOKUP($A1805,'V2.5.2 Measures'!$C:$W,10,FALSE),"N/A")</f>
        <v>N/A</v>
      </c>
      <c r="H1805" s="7" t="str">
        <f>IF(VLOOKUP($A1805,'V2.5.2 Measures'!$C:$W,14,FALSE)&lt;&gt; "", VLOOKUP($A1805,'V2.5.2 Measures'!$C:$W,14,FALSE),"N/A")</f>
        <v>N/A</v>
      </c>
      <c r="I1805" s="7">
        <f>IF(VLOOKUP($A1805,'V2.5.2 Measures'!$C:$W,15,FALSE)&lt;&gt; "", VLOOKUP($A1805,'V2.5.2 Measures'!$C:$W,15,FALSE),"N/A")</f>
        <v>0.1</v>
      </c>
      <c r="J1805" s="7" t="str">
        <f>IF(VLOOKUP($A1805,'V2.5.2 Measures'!$C:$W,16,FALSE)&lt;&gt; "", VLOOKUP($A1805,'V2.5.2 Measures'!$C:$W,16,FALSE),"N/A")</f>
        <v>N/A</v>
      </c>
      <c r="K1805" s="7" t="str">
        <f>IF(VLOOKUP($A1805,'V2.5.2 Measures'!$C:$W,17,FALSE)&lt;&gt; "", VLOOKUP($A1805,'V2.5.2 Measures'!$C:$W,17,FALSE),"N/A")</f>
        <v>N/A</v>
      </c>
      <c r="L1805" s="7" t="str">
        <f>IF(VLOOKUP($A1805,'V2.5.2 Measures'!$C:$W,18,FALSE)&lt;&gt; "", VLOOKUP($A1805,'V2.5.2 Measures'!$C:$W,18,FALSE),"N/A")</f>
        <v>Default</v>
      </c>
      <c r="M1805" s="7" t="str">
        <f>IF(VLOOKUP($A1805,'V2.5.2 Measures'!$C:$W,19,FALSE)&lt;&gt; "", VLOOKUP($A1805,'V2.5.2 Measures'!$C:$W,19,FALSE),"N/A")</f>
        <v>SAS</v>
      </c>
      <c r="N1805" s="7" t="str">
        <f>IF(VLOOKUP($A1805,'V2.5.2 Measures'!$C:$W,20,FALSE)&lt;&gt; "", VLOOKUP($A1805,'V2.5.2 Measures'!$C:$W,20,FALSE),"N/A")</f>
        <v>V1.1</v>
      </c>
      <c r="O1805" s="7" t="str">
        <f>IF(VLOOKUP($A1805,'V2.5.2 Measures'!$C:$W,21,FALSE)&lt;&gt; "", VLOOKUP($A1805,'V2.5.2 Measures'!$C:$W,21,FALSE),"N/A")</f>
        <v>V2.3</v>
      </c>
      <c r="P1805" s="7" t="e">
        <f>IF(VLOOKUP($A1805,'V2.5.2 Measures'!$C:$W,22,FALSE)&lt;&gt; "", VLOOKUP($A1805,'V2.5.2 Measures'!$C:$W,22,FALSE),"N/A")</f>
        <v>#REF!</v>
      </c>
      <c r="Q1805" s="7" t="e">
        <f>IF(VLOOKUP($A1805,'V2.5.2 Measures'!$C:$W,23,FALSE)&lt;&gt; "", VLOOKUP($A1805,'V2.5.2 Measures'!$C:$W,23,FALSE),"N/A")</f>
        <v>#REF!</v>
      </c>
      <c r="R1805" s="7" t="e">
        <f>IF(VLOOKUP($A1805,'V2.5.2 Measures'!$C:$W,24,FALSE)&lt;&gt; "", VLOOKUP($A1805,'V2.5.2 Measures'!$C:$W,24,FALSE),"N/A")</f>
        <v>#REF!</v>
      </c>
      <c r="S1805" s="7" t="e">
        <f>IF(VLOOKUP($A1805,'V2.5.2 Measures'!$C:$W,25,FALSE)&lt;&gt; "", VLOOKUP($A1805,'V2.5.2 Measures'!$C:$W,25,FALSE),"N/A")</f>
        <v>#REF!</v>
      </c>
      <c r="T1805" s="7" t="str">
        <f>IF(VLOOKUP($A1805,'V2.5.2 Measures'!$C:$W,2,FALSE)&lt;&gt; "", VLOOKUP($A1805,'V2.5.2 Measures'!$C:$W,2,FALSE),"N/A")</f>
        <v>FFS-13-042-42</v>
      </c>
      <c r="U1805" s="7" t="str">
        <f>IF(VLOOKUP($A1805,'V2.5.2 Measures'!$C:$W,3,FALSE)&lt;&gt; "", VLOOKUP($A1805,'V2.5.2 Measures'!$C:$W,3,FALSE),"N/A")</f>
        <v>% of records with TYPE-OF-SERVICE = 50 (Inpatient substance abuse treatment services and residential substance abuse treatment services.)</v>
      </c>
      <c r="V1805" s="7" t="e">
        <f>IF(VLOOKUP($A1805,'V2.5.2 Measures'!$C:$W,26,FALSE)&lt;&gt; "", VLOOKUP($A1805,'V2.5.2 Measures'!$C:$W,26,FALSE),"N/A")</f>
        <v>#REF!</v>
      </c>
      <c r="W1805" s="7" t="e">
        <f>IF(VLOOKUP($A1805,'V2.5.2 Measures'!$C:$W,44,FALSE)&lt;&gt; "", VLOOKUP($A1805,'V2.5.2 Measures'!$C:$W,44,FALSE),"N/A")</f>
        <v>#REF!</v>
      </c>
    </row>
    <row r="1806" spans="1:23" x14ac:dyDescent="0.35">
      <c r="A1806" s="7" t="str">
        <f>'V2.5.2 Measures'!C1269</f>
        <v>FFS13.43</v>
      </c>
      <c r="B1806" s="7" t="str">
        <f>VLOOKUP($A1806,'V2.5.2 Measures'!$C:$W,6,FALSE)</f>
        <v>S-CHIP FFS: Original, Paid Claims</v>
      </c>
      <c r="C1806" s="7" t="str">
        <f>VLOOKUP($A1806,'V2.5.2 Measures'!$C:$W,8,FALSE)</f>
        <v>No</v>
      </c>
      <c r="D1806" s="7" t="str">
        <f>IF(VLOOKUP($A1806,'V2.5.2 Measures'!$C:$W,4,FALSE)="","",VLOOKUP($A1806,'V2.5.2 Measures'!$C:$W,4,FALSE))</f>
        <v>Claims Percentage</v>
      </c>
      <c r="E1806" s="7" t="str">
        <f>IF((VLOOKUP($A1806,'V2.5.2 Measures'!$C:$W,8,FALSE)&lt;&gt;"")*AND(VLOOKUP($A1806,'V2.5.2 Measures'!$C:$W,8,FALSE)&lt;&gt;"TBD"),VLOOKUP($A1806,'V2.5.2 Measures'!$C:$W,8,FALSE),"N/A")</f>
        <v>No</v>
      </c>
      <c r="F1806" s="7" t="str">
        <f>IF((VLOOKUP($A1806,'V2.5.2 Measures'!$C:$W,9,FALSE)&lt;&gt;"")*AND(VLOOKUP($A1806,'V2.5.2 Measures'!$C:$W,9,FALSE)&lt;&gt;"TBD"),VLOOKUP($A1806,'V2.5.2 Measures'!$C:$W,9,FALSE),"N/A")</f>
        <v>N/A</v>
      </c>
      <c r="G1806" s="7" t="str">
        <f>IF((VLOOKUP($A1806,'V2.5.2 Measures'!$C:$W,10,FALSE)&lt;&gt;"")*AND(VLOOKUP($A1806,'V2.5.2 Measures'!$C:$W,10,FALSE)&lt;&gt;"TBD"),VLOOKUP($A1806,'V2.5.2 Measures'!$C:$W,10,FALSE),"N/A")</f>
        <v>N/A</v>
      </c>
      <c r="H1806" s="7" t="str">
        <f>IF(VLOOKUP($A1806,'V2.5.2 Measures'!$C:$W,14,FALSE)&lt;&gt; "", VLOOKUP($A1806,'V2.5.2 Measures'!$C:$W,14,FALSE),"N/A")</f>
        <v>N/A</v>
      </c>
      <c r="I1806" s="7">
        <f>IF(VLOOKUP($A1806,'V2.5.2 Measures'!$C:$W,15,FALSE)&lt;&gt; "", VLOOKUP($A1806,'V2.5.2 Measures'!$C:$W,15,FALSE),"N/A")</f>
        <v>0.1</v>
      </c>
      <c r="J1806" s="7" t="str">
        <f>IF(VLOOKUP($A1806,'V2.5.2 Measures'!$C:$W,16,FALSE)&lt;&gt; "", VLOOKUP($A1806,'V2.5.2 Measures'!$C:$W,16,FALSE),"N/A")</f>
        <v>N/A</v>
      </c>
      <c r="K1806" s="7" t="str">
        <f>IF(VLOOKUP($A1806,'V2.5.2 Measures'!$C:$W,17,FALSE)&lt;&gt; "", VLOOKUP($A1806,'V2.5.2 Measures'!$C:$W,17,FALSE),"N/A")</f>
        <v>N/A</v>
      </c>
      <c r="L1806" s="7" t="str">
        <f>IF(VLOOKUP($A1806,'V2.5.2 Measures'!$C:$W,18,FALSE)&lt;&gt; "", VLOOKUP($A1806,'V2.5.2 Measures'!$C:$W,18,FALSE),"N/A")</f>
        <v>Default</v>
      </c>
      <c r="M1806" s="7" t="str">
        <f>IF(VLOOKUP($A1806,'V2.5.2 Measures'!$C:$W,19,FALSE)&lt;&gt; "", VLOOKUP($A1806,'V2.5.2 Measures'!$C:$W,19,FALSE),"N/A")</f>
        <v>SAS</v>
      </c>
      <c r="N1806" s="7" t="str">
        <f>IF(VLOOKUP($A1806,'V2.5.2 Measures'!$C:$W,20,FALSE)&lt;&gt; "", VLOOKUP($A1806,'V2.5.2 Measures'!$C:$W,20,FALSE),"N/A")</f>
        <v>V1.1</v>
      </c>
      <c r="O1806" s="7" t="str">
        <f>IF(VLOOKUP($A1806,'V2.5.2 Measures'!$C:$W,21,FALSE)&lt;&gt; "", VLOOKUP($A1806,'V2.5.2 Measures'!$C:$W,21,FALSE),"N/A")</f>
        <v>V2.3</v>
      </c>
      <c r="P1806" s="7" t="e">
        <f>IF(VLOOKUP($A1806,'V2.5.2 Measures'!$C:$W,22,FALSE)&lt;&gt; "", VLOOKUP($A1806,'V2.5.2 Measures'!$C:$W,22,FALSE),"N/A")</f>
        <v>#REF!</v>
      </c>
      <c r="Q1806" s="7" t="e">
        <f>IF(VLOOKUP($A1806,'V2.5.2 Measures'!$C:$W,23,FALSE)&lt;&gt; "", VLOOKUP($A1806,'V2.5.2 Measures'!$C:$W,23,FALSE),"N/A")</f>
        <v>#REF!</v>
      </c>
      <c r="R1806" s="7" t="e">
        <f>IF(VLOOKUP($A1806,'V2.5.2 Measures'!$C:$W,24,FALSE)&lt;&gt; "", VLOOKUP($A1806,'V2.5.2 Measures'!$C:$W,24,FALSE),"N/A")</f>
        <v>#REF!</v>
      </c>
      <c r="S1806" s="7" t="e">
        <f>IF(VLOOKUP($A1806,'V2.5.2 Measures'!$C:$W,25,FALSE)&lt;&gt; "", VLOOKUP($A1806,'V2.5.2 Measures'!$C:$W,25,FALSE),"N/A")</f>
        <v>#REF!</v>
      </c>
      <c r="T1806" s="7" t="str">
        <f>IF(VLOOKUP($A1806,'V2.5.2 Measures'!$C:$W,2,FALSE)&lt;&gt; "", VLOOKUP($A1806,'V2.5.2 Measures'!$C:$W,2,FALSE),"N/A")</f>
        <v>FFS-13-043-43</v>
      </c>
      <c r="U1806" s="7" t="str">
        <f>IF(VLOOKUP($A1806,'V2.5.2 Measures'!$C:$W,3,FALSE)&lt;&gt; "", VLOOKUP($A1806,'V2.5.2 Measures'!$C:$W,3,FALSE),"N/A")</f>
        <v>% of records with TYPE-OF-SERVICE = 51 (Personal care services)</v>
      </c>
      <c r="V1806" s="7" t="e">
        <f>IF(VLOOKUP($A1806,'V2.5.2 Measures'!$C:$W,26,FALSE)&lt;&gt; "", VLOOKUP($A1806,'V2.5.2 Measures'!$C:$W,26,FALSE),"N/A")</f>
        <v>#REF!</v>
      </c>
      <c r="W1806" s="7" t="e">
        <f>IF(VLOOKUP($A1806,'V2.5.2 Measures'!$C:$W,44,FALSE)&lt;&gt; "", VLOOKUP($A1806,'V2.5.2 Measures'!$C:$W,44,FALSE),"N/A")</f>
        <v>#REF!</v>
      </c>
    </row>
    <row r="1807" spans="1:23" x14ac:dyDescent="0.35">
      <c r="A1807" s="7" t="str">
        <f>'V2.5.2 Measures'!C1270</f>
        <v>FFS13.44</v>
      </c>
      <c r="B1807" s="7" t="str">
        <f>VLOOKUP($A1807,'V2.5.2 Measures'!$C:$W,6,FALSE)</f>
        <v>S-CHIP FFS: Original, Paid Claims</v>
      </c>
      <c r="C1807" s="7" t="str">
        <f>VLOOKUP($A1807,'V2.5.2 Measures'!$C:$W,8,FALSE)</f>
        <v>No</v>
      </c>
      <c r="D1807" s="7" t="str">
        <f>IF(VLOOKUP($A1807,'V2.5.2 Measures'!$C:$W,4,FALSE)="","",VLOOKUP($A1807,'V2.5.2 Measures'!$C:$W,4,FALSE))</f>
        <v>Claims Percentage</v>
      </c>
      <c r="E1807" s="7" t="str">
        <f>IF((VLOOKUP($A1807,'V2.5.2 Measures'!$C:$W,8,FALSE)&lt;&gt;"")*AND(VLOOKUP($A1807,'V2.5.2 Measures'!$C:$W,8,FALSE)&lt;&gt;"TBD"),VLOOKUP($A1807,'V2.5.2 Measures'!$C:$W,8,FALSE),"N/A")</f>
        <v>No</v>
      </c>
      <c r="F1807" s="7" t="str">
        <f>IF((VLOOKUP($A1807,'V2.5.2 Measures'!$C:$W,9,FALSE)&lt;&gt;"")*AND(VLOOKUP($A1807,'V2.5.2 Measures'!$C:$W,9,FALSE)&lt;&gt;"TBD"),VLOOKUP($A1807,'V2.5.2 Measures'!$C:$W,9,FALSE),"N/A")</f>
        <v>N/A</v>
      </c>
      <c r="G1807" s="7" t="str">
        <f>IF((VLOOKUP($A1807,'V2.5.2 Measures'!$C:$W,10,FALSE)&lt;&gt;"")*AND(VLOOKUP($A1807,'V2.5.2 Measures'!$C:$W,10,FALSE)&lt;&gt;"TBD"),VLOOKUP($A1807,'V2.5.2 Measures'!$C:$W,10,FALSE),"N/A")</f>
        <v>N/A</v>
      </c>
      <c r="H1807" s="7" t="str">
        <f>IF(VLOOKUP($A1807,'V2.5.2 Measures'!$C:$W,14,FALSE)&lt;&gt; "", VLOOKUP($A1807,'V2.5.2 Measures'!$C:$W,14,FALSE),"N/A")</f>
        <v>N/A</v>
      </c>
      <c r="I1807" s="7">
        <f>IF(VLOOKUP($A1807,'V2.5.2 Measures'!$C:$W,15,FALSE)&lt;&gt; "", VLOOKUP($A1807,'V2.5.2 Measures'!$C:$W,15,FALSE),"N/A")</f>
        <v>0.1</v>
      </c>
      <c r="J1807" s="7" t="str">
        <f>IF(VLOOKUP($A1807,'V2.5.2 Measures'!$C:$W,16,FALSE)&lt;&gt; "", VLOOKUP($A1807,'V2.5.2 Measures'!$C:$W,16,FALSE),"N/A")</f>
        <v>N/A</v>
      </c>
      <c r="K1807" s="7" t="str">
        <f>IF(VLOOKUP($A1807,'V2.5.2 Measures'!$C:$W,17,FALSE)&lt;&gt; "", VLOOKUP($A1807,'V2.5.2 Measures'!$C:$W,17,FALSE),"N/A")</f>
        <v>N/A</v>
      </c>
      <c r="L1807" s="7" t="str">
        <f>IF(VLOOKUP($A1807,'V2.5.2 Measures'!$C:$W,18,FALSE)&lt;&gt; "", VLOOKUP($A1807,'V2.5.2 Measures'!$C:$W,18,FALSE),"N/A")</f>
        <v>Default</v>
      </c>
      <c r="M1807" s="7" t="str">
        <f>IF(VLOOKUP($A1807,'V2.5.2 Measures'!$C:$W,19,FALSE)&lt;&gt; "", VLOOKUP($A1807,'V2.5.2 Measures'!$C:$W,19,FALSE),"N/A")</f>
        <v>SAS</v>
      </c>
      <c r="N1807" s="7" t="str">
        <f>IF(VLOOKUP($A1807,'V2.5.2 Measures'!$C:$W,20,FALSE)&lt;&gt; "", VLOOKUP($A1807,'V2.5.2 Measures'!$C:$W,20,FALSE),"N/A")</f>
        <v>V1.1</v>
      </c>
      <c r="O1807" s="7" t="str">
        <f>IF(VLOOKUP($A1807,'V2.5.2 Measures'!$C:$W,21,FALSE)&lt;&gt; "", VLOOKUP($A1807,'V2.5.2 Measures'!$C:$W,21,FALSE),"N/A")</f>
        <v>V2.3</v>
      </c>
      <c r="P1807" s="7" t="e">
        <f>IF(VLOOKUP($A1807,'V2.5.2 Measures'!$C:$W,22,FALSE)&lt;&gt; "", VLOOKUP($A1807,'V2.5.2 Measures'!$C:$W,22,FALSE),"N/A")</f>
        <v>#REF!</v>
      </c>
      <c r="Q1807" s="7" t="e">
        <f>IF(VLOOKUP($A1807,'V2.5.2 Measures'!$C:$W,23,FALSE)&lt;&gt; "", VLOOKUP($A1807,'V2.5.2 Measures'!$C:$W,23,FALSE),"N/A")</f>
        <v>#REF!</v>
      </c>
      <c r="R1807" s="7" t="e">
        <f>IF(VLOOKUP($A1807,'V2.5.2 Measures'!$C:$W,24,FALSE)&lt;&gt; "", VLOOKUP($A1807,'V2.5.2 Measures'!$C:$W,24,FALSE),"N/A")</f>
        <v>#REF!</v>
      </c>
      <c r="S1807" s="7" t="e">
        <f>IF(VLOOKUP($A1807,'V2.5.2 Measures'!$C:$W,25,FALSE)&lt;&gt; "", VLOOKUP($A1807,'V2.5.2 Measures'!$C:$W,25,FALSE),"N/A")</f>
        <v>#REF!</v>
      </c>
      <c r="T1807" s="7" t="str">
        <f>IF(VLOOKUP($A1807,'V2.5.2 Measures'!$C:$W,2,FALSE)&lt;&gt; "", VLOOKUP($A1807,'V2.5.2 Measures'!$C:$W,2,FALSE),"N/A")</f>
        <v>FFS-13-044-44</v>
      </c>
      <c r="U1807" s="7" t="str">
        <f>IF(VLOOKUP($A1807,'V2.5.2 Measures'!$C:$W,3,FALSE)&lt;&gt; "", VLOOKUP($A1807,'V2.5.2 Measures'!$C:$W,3,FALSE),"N/A")</f>
        <v>% of records with TYPE-OF-SERVICE = 52 (Primary care case management services)</v>
      </c>
      <c r="V1807" s="7" t="e">
        <f>IF(VLOOKUP($A1807,'V2.5.2 Measures'!$C:$W,26,FALSE)&lt;&gt; "", VLOOKUP($A1807,'V2.5.2 Measures'!$C:$W,26,FALSE),"N/A")</f>
        <v>#REF!</v>
      </c>
      <c r="W1807" s="7" t="e">
        <f>IF(VLOOKUP($A1807,'V2.5.2 Measures'!$C:$W,44,FALSE)&lt;&gt; "", VLOOKUP($A1807,'V2.5.2 Measures'!$C:$W,44,FALSE),"N/A")</f>
        <v>#REF!</v>
      </c>
    </row>
    <row r="1808" spans="1:23" x14ac:dyDescent="0.35">
      <c r="A1808" s="7" t="str">
        <f>'V2.5.2 Measures'!C1271</f>
        <v>FFS13.45</v>
      </c>
      <c r="B1808" s="7" t="str">
        <f>VLOOKUP($A1808,'V2.5.2 Measures'!$C:$W,6,FALSE)</f>
        <v>S-CHIP FFS: Original, Paid Claims</v>
      </c>
      <c r="C1808" s="7" t="str">
        <f>VLOOKUP($A1808,'V2.5.2 Measures'!$C:$W,8,FALSE)</f>
        <v>No</v>
      </c>
      <c r="D1808" s="7" t="str">
        <f>IF(VLOOKUP($A1808,'V2.5.2 Measures'!$C:$W,4,FALSE)="","",VLOOKUP($A1808,'V2.5.2 Measures'!$C:$W,4,FALSE))</f>
        <v>Claims Percentage</v>
      </c>
      <c r="E1808" s="7" t="str">
        <f>IF((VLOOKUP($A1808,'V2.5.2 Measures'!$C:$W,8,FALSE)&lt;&gt;"")*AND(VLOOKUP($A1808,'V2.5.2 Measures'!$C:$W,8,FALSE)&lt;&gt;"TBD"),VLOOKUP($A1808,'V2.5.2 Measures'!$C:$W,8,FALSE),"N/A")</f>
        <v>No</v>
      </c>
      <c r="F1808" s="7" t="str">
        <f>IF((VLOOKUP($A1808,'V2.5.2 Measures'!$C:$W,9,FALSE)&lt;&gt;"")*AND(VLOOKUP($A1808,'V2.5.2 Measures'!$C:$W,9,FALSE)&lt;&gt;"TBD"),VLOOKUP($A1808,'V2.5.2 Measures'!$C:$W,9,FALSE),"N/A")</f>
        <v>N/A</v>
      </c>
      <c r="G1808" s="7" t="str">
        <f>IF((VLOOKUP($A1808,'V2.5.2 Measures'!$C:$W,10,FALSE)&lt;&gt;"")*AND(VLOOKUP($A1808,'V2.5.2 Measures'!$C:$W,10,FALSE)&lt;&gt;"TBD"),VLOOKUP($A1808,'V2.5.2 Measures'!$C:$W,10,FALSE),"N/A")</f>
        <v>N/A</v>
      </c>
      <c r="H1808" s="7" t="str">
        <f>IF(VLOOKUP($A1808,'V2.5.2 Measures'!$C:$W,14,FALSE)&lt;&gt; "", VLOOKUP($A1808,'V2.5.2 Measures'!$C:$W,14,FALSE),"N/A")</f>
        <v>N/A</v>
      </c>
      <c r="I1808" s="7">
        <f>IF(VLOOKUP($A1808,'V2.5.2 Measures'!$C:$W,15,FALSE)&lt;&gt; "", VLOOKUP($A1808,'V2.5.2 Measures'!$C:$W,15,FALSE),"N/A")</f>
        <v>0.1</v>
      </c>
      <c r="J1808" s="7" t="str">
        <f>IF(VLOOKUP($A1808,'V2.5.2 Measures'!$C:$W,16,FALSE)&lt;&gt; "", VLOOKUP($A1808,'V2.5.2 Measures'!$C:$W,16,FALSE),"N/A")</f>
        <v>N/A</v>
      </c>
      <c r="K1808" s="7" t="str">
        <f>IF(VLOOKUP($A1808,'V2.5.2 Measures'!$C:$W,17,FALSE)&lt;&gt; "", VLOOKUP($A1808,'V2.5.2 Measures'!$C:$W,17,FALSE),"N/A")</f>
        <v>N/A</v>
      </c>
      <c r="L1808" s="7" t="str">
        <f>IF(VLOOKUP($A1808,'V2.5.2 Measures'!$C:$W,18,FALSE)&lt;&gt; "", VLOOKUP($A1808,'V2.5.2 Measures'!$C:$W,18,FALSE),"N/A")</f>
        <v>Default</v>
      </c>
      <c r="M1808" s="7" t="str">
        <f>IF(VLOOKUP($A1808,'V2.5.2 Measures'!$C:$W,19,FALSE)&lt;&gt; "", VLOOKUP($A1808,'V2.5.2 Measures'!$C:$W,19,FALSE),"N/A")</f>
        <v>SAS</v>
      </c>
      <c r="N1808" s="7" t="str">
        <f>IF(VLOOKUP($A1808,'V2.5.2 Measures'!$C:$W,20,FALSE)&lt;&gt; "", VLOOKUP($A1808,'V2.5.2 Measures'!$C:$W,20,FALSE),"N/A")</f>
        <v>V1.1</v>
      </c>
      <c r="O1808" s="7" t="str">
        <f>IF(VLOOKUP($A1808,'V2.5.2 Measures'!$C:$W,21,FALSE)&lt;&gt; "", VLOOKUP($A1808,'V2.5.2 Measures'!$C:$W,21,FALSE),"N/A")</f>
        <v>V2.3</v>
      </c>
      <c r="P1808" s="7" t="e">
        <f>IF(VLOOKUP($A1808,'V2.5.2 Measures'!$C:$W,22,FALSE)&lt;&gt; "", VLOOKUP($A1808,'V2.5.2 Measures'!$C:$W,22,FALSE),"N/A")</f>
        <v>#REF!</v>
      </c>
      <c r="Q1808" s="7" t="e">
        <f>IF(VLOOKUP($A1808,'V2.5.2 Measures'!$C:$W,23,FALSE)&lt;&gt; "", VLOOKUP($A1808,'V2.5.2 Measures'!$C:$W,23,FALSE),"N/A")</f>
        <v>#REF!</v>
      </c>
      <c r="R1808" s="7" t="e">
        <f>IF(VLOOKUP($A1808,'V2.5.2 Measures'!$C:$W,24,FALSE)&lt;&gt; "", VLOOKUP($A1808,'V2.5.2 Measures'!$C:$W,24,FALSE),"N/A")</f>
        <v>#REF!</v>
      </c>
      <c r="S1808" s="7" t="e">
        <f>IF(VLOOKUP($A1808,'V2.5.2 Measures'!$C:$W,25,FALSE)&lt;&gt; "", VLOOKUP($A1808,'V2.5.2 Measures'!$C:$W,25,FALSE),"N/A")</f>
        <v>#REF!</v>
      </c>
      <c r="T1808" s="7" t="str">
        <f>IF(VLOOKUP($A1808,'V2.5.2 Measures'!$C:$W,2,FALSE)&lt;&gt; "", VLOOKUP($A1808,'V2.5.2 Measures'!$C:$W,2,FALSE),"N/A")</f>
        <v>FFS-13-045-45</v>
      </c>
      <c r="U1808" s="7" t="str">
        <f>IF(VLOOKUP($A1808,'V2.5.2 Measures'!$C:$W,3,FALSE)&lt;&gt; "", VLOOKUP($A1808,'V2.5.2 Measures'!$C:$W,3,FALSE),"N/A")</f>
        <v>% of records with TYPE-OF-SERVICE = 53 (Targeted case management services )</v>
      </c>
      <c r="V1808" s="7" t="e">
        <f>IF(VLOOKUP($A1808,'V2.5.2 Measures'!$C:$W,26,FALSE)&lt;&gt; "", VLOOKUP($A1808,'V2.5.2 Measures'!$C:$W,26,FALSE),"N/A")</f>
        <v>#REF!</v>
      </c>
      <c r="W1808" s="7" t="e">
        <f>IF(VLOOKUP($A1808,'V2.5.2 Measures'!$C:$W,44,FALSE)&lt;&gt; "", VLOOKUP($A1808,'V2.5.2 Measures'!$C:$W,44,FALSE),"N/A")</f>
        <v>#REF!</v>
      </c>
    </row>
    <row r="1809" spans="1:23" x14ac:dyDescent="0.35">
      <c r="A1809" s="7" t="str">
        <f>'V2.5.2 Measures'!C1272</f>
        <v>FFS13.46</v>
      </c>
      <c r="B1809" s="7" t="str">
        <f>VLOOKUP($A1809,'V2.5.2 Measures'!$C:$W,6,FALSE)</f>
        <v>S-CHIP FFS: Original, Paid Claims</v>
      </c>
      <c r="C1809" s="7" t="str">
        <f>VLOOKUP($A1809,'V2.5.2 Measures'!$C:$W,8,FALSE)</f>
        <v>No</v>
      </c>
      <c r="D1809" s="7" t="str">
        <f>IF(VLOOKUP($A1809,'V2.5.2 Measures'!$C:$W,4,FALSE)="","",VLOOKUP($A1809,'V2.5.2 Measures'!$C:$W,4,FALSE))</f>
        <v>Claims Percentage</v>
      </c>
      <c r="E1809" s="7" t="str">
        <f>IF((VLOOKUP($A1809,'V2.5.2 Measures'!$C:$W,8,FALSE)&lt;&gt;"")*AND(VLOOKUP($A1809,'V2.5.2 Measures'!$C:$W,8,FALSE)&lt;&gt;"TBD"),VLOOKUP($A1809,'V2.5.2 Measures'!$C:$W,8,FALSE),"N/A")</f>
        <v>No</v>
      </c>
      <c r="F1809" s="7" t="str">
        <f>IF((VLOOKUP($A1809,'V2.5.2 Measures'!$C:$W,9,FALSE)&lt;&gt;"")*AND(VLOOKUP($A1809,'V2.5.2 Measures'!$C:$W,9,FALSE)&lt;&gt;"TBD"),VLOOKUP($A1809,'V2.5.2 Measures'!$C:$W,9,FALSE),"N/A")</f>
        <v>N/A</v>
      </c>
      <c r="G1809" s="7" t="str">
        <f>IF((VLOOKUP($A1809,'V2.5.2 Measures'!$C:$W,10,FALSE)&lt;&gt;"")*AND(VLOOKUP($A1809,'V2.5.2 Measures'!$C:$W,10,FALSE)&lt;&gt;"TBD"),VLOOKUP($A1809,'V2.5.2 Measures'!$C:$W,10,FALSE),"N/A")</f>
        <v>N/A</v>
      </c>
      <c r="H1809" s="7" t="str">
        <f>IF(VLOOKUP($A1809,'V2.5.2 Measures'!$C:$W,14,FALSE)&lt;&gt; "", VLOOKUP($A1809,'V2.5.2 Measures'!$C:$W,14,FALSE),"N/A")</f>
        <v>N/A</v>
      </c>
      <c r="I1809" s="7">
        <f>IF(VLOOKUP($A1809,'V2.5.2 Measures'!$C:$W,15,FALSE)&lt;&gt; "", VLOOKUP($A1809,'V2.5.2 Measures'!$C:$W,15,FALSE),"N/A")</f>
        <v>0.1</v>
      </c>
      <c r="J1809" s="7" t="str">
        <f>IF(VLOOKUP($A1809,'V2.5.2 Measures'!$C:$W,16,FALSE)&lt;&gt; "", VLOOKUP($A1809,'V2.5.2 Measures'!$C:$W,16,FALSE),"N/A")</f>
        <v>N/A</v>
      </c>
      <c r="K1809" s="7" t="str">
        <f>IF(VLOOKUP($A1809,'V2.5.2 Measures'!$C:$W,17,FALSE)&lt;&gt; "", VLOOKUP($A1809,'V2.5.2 Measures'!$C:$W,17,FALSE),"N/A")</f>
        <v>N/A</v>
      </c>
      <c r="L1809" s="7" t="str">
        <f>IF(VLOOKUP($A1809,'V2.5.2 Measures'!$C:$W,18,FALSE)&lt;&gt; "", VLOOKUP($A1809,'V2.5.2 Measures'!$C:$W,18,FALSE),"N/A")</f>
        <v>Default</v>
      </c>
      <c r="M1809" s="7" t="str">
        <f>IF(VLOOKUP($A1809,'V2.5.2 Measures'!$C:$W,19,FALSE)&lt;&gt; "", VLOOKUP($A1809,'V2.5.2 Measures'!$C:$W,19,FALSE),"N/A")</f>
        <v>SAS</v>
      </c>
      <c r="N1809" s="7" t="str">
        <f>IF(VLOOKUP($A1809,'V2.5.2 Measures'!$C:$W,20,FALSE)&lt;&gt; "", VLOOKUP($A1809,'V2.5.2 Measures'!$C:$W,20,FALSE),"N/A")</f>
        <v>V1.1</v>
      </c>
      <c r="O1809" s="7" t="str">
        <f>IF(VLOOKUP($A1809,'V2.5.2 Measures'!$C:$W,21,FALSE)&lt;&gt; "", VLOOKUP($A1809,'V2.5.2 Measures'!$C:$W,21,FALSE),"N/A")</f>
        <v>V2.3</v>
      </c>
      <c r="P1809" s="7" t="e">
        <f>IF(VLOOKUP($A1809,'V2.5.2 Measures'!$C:$W,22,FALSE)&lt;&gt; "", VLOOKUP($A1809,'V2.5.2 Measures'!$C:$W,22,FALSE),"N/A")</f>
        <v>#REF!</v>
      </c>
      <c r="Q1809" s="7" t="e">
        <f>IF(VLOOKUP($A1809,'V2.5.2 Measures'!$C:$W,23,FALSE)&lt;&gt; "", VLOOKUP($A1809,'V2.5.2 Measures'!$C:$W,23,FALSE),"N/A")</f>
        <v>#REF!</v>
      </c>
      <c r="R1809" s="7" t="e">
        <f>IF(VLOOKUP($A1809,'V2.5.2 Measures'!$C:$W,24,FALSE)&lt;&gt; "", VLOOKUP($A1809,'V2.5.2 Measures'!$C:$W,24,FALSE),"N/A")</f>
        <v>#REF!</v>
      </c>
      <c r="S1809" s="7" t="e">
        <f>IF(VLOOKUP($A1809,'V2.5.2 Measures'!$C:$W,25,FALSE)&lt;&gt; "", VLOOKUP($A1809,'V2.5.2 Measures'!$C:$W,25,FALSE),"N/A")</f>
        <v>#REF!</v>
      </c>
      <c r="T1809" s="7" t="str">
        <f>IF(VLOOKUP($A1809,'V2.5.2 Measures'!$C:$W,2,FALSE)&lt;&gt; "", VLOOKUP($A1809,'V2.5.2 Measures'!$C:$W,2,FALSE),"N/A")</f>
        <v>FFS-13-046-46</v>
      </c>
      <c r="U1809" s="7" t="str">
        <f>IF(VLOOKUP($A1809,'V2.5.2 Measures'!$C:$W,3,FALSE)&lt;&gt; "", VLOOKUP($A1809,'V2.5.2 Measures'!$C:$W,3,FALSE),"N/A")</f>
        <v>% of records with TYPE-OF-SERVICE = 54 (Case Management services other than those that meet the definition of primary care case management services or targeted case management services)</v>
      </c>
      <c r="V1809" s="7" t="e">
        <f>IF(VLOOKUP($A1809,'V2.5.2 Measures'!$C:$W,26,FALSE)&lt;&gt; "", VLOOKUP($A1809,'V2.5.2 Measures'!$C:$W,26,FALSE),"N/A")</f>
        <v>#REF!</v>
      </c>
      <c r="W1809" s="7" t="e">
        <f>IF(VLOOKUP($A1809,'V2.5.2 Measures'!$C:$W,44,FALSE)&lt;&gt; "", VLOOKUP($A1809,'V2.5.2 Measures'!$C:$W,44,FALSE),"N/A")</f>
        <v>#REF!</v>
      </c>
    </row>
    <row r="1810" spans="1:23" x14ac:dyDescent="0.35">
      <c r="A1810" s="7" t="str">
        <f>'V2.5.2 Measures'!C1273</f>
        <v>FFS13.47</v>
      </c>
      <c r="B1810" s="7" t="str">
        <f>VLOOKUP($A1810,'V2.5.2 Measures'!$C:$W,6,FALSE)</f>
        <v>S-CHIP FFS: Original, Paid Claims</v>
      </c>
      <c r="C1810" s="7" t="str">
        <f>VLOOKUP($A1810,'V2.5.2 Measures'!$C:$W,8,FALSE)</f>
        <v>No</v>
      </c>
      <c r="D1810" s="7" t="str">
        <f>IF(VLOOKUP($A1810,'V2.5.2 Measures'!$C:$W,4,FALSE)="","",VLOOKUP($A1810,'V2.5.2 Measures'!$C:$W,4,FALSE))</f>
        <v>Claims Percentage</v>
      </c>
      <c r="E1810" s="7" t="str">
        <f>IF((VLOOKUP($A1810,'V2.5.2 Measures'!$C:$W,8,FALSE)&lt;&gt;"")*AND(VLOOKUP($A1810,'V2.5.2 Measures'!$C:$W,8,FALSE)&lt;&gt;"TBD"),VLOOKUP($A1810,'V2.5.2 Measures'!$C:$W,8,FALSE),"N/A")</f>
        <v>No</v>
      </c>
      <c r="F1810" s="7" t="str">
        <f>IF((VLOOKUP($A1810,'V2.5.2 Measures'!$C:$W,9,FALSE)&lt;&gt;"")*AND(VLOOKUP($A1810,'V2.5.2 Measures'!$C:$W,9,FALSE)&lt;&gt;"TBD"),VLOOKUP($A1810,'V2.5.2 Measures'!$C:$W,9,FALSE),"N/A")</f>
        <v>N/A</v>
      </c>
      <c r="G1810" s="7" t="str">
        <f>IF((VLOOKUP($A1810,'V2.5.2 Measures'!$C:$W,10,FALSE)&lt;&gt;"")*AND(VLOOKUP($A1810,'V2.5.2 Measures'!$C:$W,10,FALSE)&lt;&gt;"TBD"),VLOOKUP($A1810,'V2.5.2 Measures'!$C:$W,10,FALSE),"N/A")</f>
        <v>N/A</v>
      </c>
      <c r="H1810" s="7" t="str">
        <f>IF(VLOOKUP($A1810,'V2.5.2 Measures'!$C:$W,14,FALSE)&lt;&gt; "", VLOOKUP($A1810,'V2.5.2 Measures'!$C:$W,14,FALSE),"N/A")</f>
        <v>N/A</v>
      </c>
      <c r="I1810" s="7">
        <f>IF(VLOOKUP($A1810,'V2.5.2 Measures'!$C:$W,15,FALSE)&lt;&gt; "", VLOOKUP($A1810,'V2.5.2 Measures'!$C:$W,15,FALSE),"N/A")</f>
        <v>0.1</v>
      </c>
      <c r="J1810" s="7" t="str">
        <f>IF(VLOOKUP($A1810,'V2.5.2 Measures'!$C:$W,16,FALSE)&lt;&gt; "", VLOOKUP($A1810,'V2.5.2 Measures'!$C:$W,16,FALSE),"N/A")</f>
        <v>N/A</v>
      </c>
      <c r="K1810" s="7" t="str">
        <f>IF(VLOOKUP($A1810,'V2.5.2 Measures'!$C:$W,17,FALSE)&lt;&gt; "", VLOOKUP($A1810,'V2.5.2 Measures'!$C:$W,17,FALSE),"N/A")</f>
        <v>N/A</v>
      </c>
      <c r="L1810" s="7" t="str">
        <f>IF(VLOOKUP($A1810,'V2.5.2 Measures'!$C:$W,18,FALSE)&lt;&gt; "", VLOOKUP($A1810,'V2.5.2 Measures'!$C:$W,18,FALSE),"N/A")</f>
        <v>Default</v>
      </c>
      <c r="M1810" s="7" t="str">
        <f>IF(VLOOKUP($A1810,'V2.5.2 Measures'!$C:$W,19,FALSE)&lt;&gt; "", VLOOKUP($A1810,'V2.5.2 Measures'!$C:$W,19,FALSE),"N/A")</f>
        <v>SAS</v>
      </c>
      <c r="N1810" s="7" t="str">
        <f>IF(VLOOKUP($A1810,'V2.5.2 Measures'!$C:$W,20,FALSE)&lt;&gt; "", VLOOKUP($A1810,'V2.5.2 Measures'!$C:$W,20,FALSE),"N/A")</f>
        <v>V1.1</v>
      </c>
      <c r="O1810" s="7" t="str">
        <f>IF(VLOOKUP($A1810,'V2.5.2 Measures'!$C:$W,21,FALSE)&lt;&gt; "", VLOOKUP($A1810,'V2.5.2 Measures'!$C:$W,21,FALSE),"N/A")</f>
        <v>V2.3</v>
      </c>
      <c r="P1810" s="7" t="e">
        <f>IF(VLOOKUP($A1810,'V2.5.2 Measures'!$C:$W,22,FALSE)&lt;&gt; "", VLOOKUP($A1810,'V2.5.2 Measures'!$C:$W,22,FALSE),"N/A")</f>
        <v>#REF!</v>
      </c>
      <c r="Q1810" s="7" t="e">
        <f>IF(VLOOKUP($A1810,'V2.5.2 Measures'!$C:$W,23,FALSE)&lt;&gt; "", VLOOKUP($A1810,'V2.5.2 Measures'!$C:$W,23,FALSE),"N/A")</f>
        <v>#REF!</v>
      </c>
      <c r="R1810" s="7" t="e">
        <f>IF(VLOOKUP($A1810,'V2.5.2 Measures'!$C:$W,24,FALSE)&lt;&gt; "", VLOOKUP($A1810,'V2.5.2 Measures'!$C:$W,24,FALSE),"N/A")</f>
        <v>#REF!</v>
      </c>
      <c r="S1810" s="7" t="e">
        <f>IF(VLOOKUP($A1810,'V2.5.2 Measures'!$C:$W,25,FALSE)&lt;&gt; "", VLOOKUP($A1810,'V2.5.2 Measures'!$C:$W,25,FALSE),"N/A")</f>
        <v>#REF!</v>
      </c>
      <c r="T1810" s="7" t="str">
        <f>IF(VLOOKUP($A1810,'V2.5.2 Measures'!$C:$W,2,FALSE)&lt;&gt; "", VLOOKUP($A1810,'V2.5.2 Measures'!$C:$W,2,FALSE),"N/A")</f>
        <v>FFS-13-047-47</v>
      </c>
      <c r="U1810" s="7" t="str">
        <f>IF(VLOOKUP($A1810,'V2.5.2 Measures'!$C:$W,3,FALSE)&lt;&gt; "", VLOOKUP($A1810,'V2.5.2 Measures'!$C:$W,3,FALSE),"N/A")</f>
        <v>% of records with TYPE-OF-SERVICE = 55 (Care coordination services)</v>
      </c>
      <c r="V1810" s="7" t="e">
        <f>IF(VLOOKUP($A1810,'V2.5.2 Measures'!$C:$W,26,FALSE)&lt;&gt; "", VLOOKUP($A1810,'V2.5.2 Measures'!$C:$W,26,FALSE),"N/A")</f>
        <v>#REF!</v>
      </c>
      <c r="W1810" s="7" t="e">
        <f>IF(VLOOKUP($A1810,'V2.5.2 Measures'!$C:$W,44,FALSE)&lt;&gt; "", VLOOKUP($A1810,'V2.5.2 Measures'!$C:$W,44,FALSE),"N/A")</f>
        <v>#REF!</v>
      </c>
    </row>
    <row r="1811" spans="1:23" x14ac:dyDescent="0.35">
      <c r="A1811" s="7" t="str">
        <f>'V2.5.2 Measures'!C1274</f>
        <v>FFS13.48</v>
      </c>
      <c r="B1811" s="7" t="str">
        <f>VLOOKUP($A1811,'V2.5.2 Measures'!$C:$W,6,FALSE)</f>
        <v>S-CHIP FFS: Original, Paid Claims</v>
      </c>
      <c r="C1811" s="7" t="str">
        <f>VLOOKUP($A1811,'V2.5.2 Measures'!$C:$W,8,FALSE)</f>
        <v>No</v>
      </c>
      <c r="D1811" s="7" t="str">
        <f>IF(VLOOKUP($A1811,'V2.5.2 Measures'!$C:$W,4,FALSE)="","",VLOOKUP($A1811,'V2.5.2 Measures'!$C:$W,4,FALSE))</f>
        <v>Claims Percentage</v>
      </c>
      <c r="E1811" s="7" t="str">
        <f>IF((VLOOKUP($A1811,'V2.5.2 Measures'!$C:$W,8,FALSE)&lt;&gt;"")*AND(VLOOKUP($A1811,'V2.5.2 Measures'!$C:$W,8,FALSE)&lt;&gt;"TBD"),VLOOKUP($A1811,'V2.5.2 Measures'!$C:$W,8,FALSE),"N/A")</f>
        <v>No</v>
      </c>
      <c r="F1811" s="7" t="str">
        <f>IF((VLOOKUP($A1811,'V2.5.2 Measures'!$C:$W,9,FALSE)&lt;&gt;"")*AND(VLOOKUP($A1811,'V2.5.2 Measures'!$C:$W,9,FALSE)&lt;&gt;"TBD"),VLOOKUP($A1811,'V2.5.2 Measures'!$C:$W,9,FALSE),"N/A")</f>
        <v>N/A</v>
      </c>
      <c r="G1811" s="7" t="str">
        <f>IF((VLOOKUP($A1811,'V2.5.2 Measures'!$C:$W,10,FALSE)&lt;&gt;"")*AND(VLOOKUP($A1811,'V2.5.2 Measures'!$C:$W,10,FALSE)&lt;&gt;"TBD"),VLOOKUP($A1811,'V2.5.2 Measures'!$C:$W,10,FALSE),"N/A")</f>
        <v>N/A</v>
      </c>
      <c r="H1811" s="7" t="str">
        <f>IF(VLOOKUP($A1811,'V2.5.2 Measures'!$C:$W,14,FALSE)&lt;&gt; "", VLOOKUP($A1811,'V2.5.2 Measures'!$C:$W,14,FALSE),"N/A")</f>
        <v>N/A</v>
      </c>
      <c r="I1811" s="7">
        <f>IF(VLOOKUP($A1811,'V2.5.2 Measures'!$C:$W,15,FALSE)&lt;&gt; "", VLOOKUP($A1811,'V2.5.2 Measures'!$C:$W,15,FALSE),"N/A")</f>
        <v>0.1</v>
      </c>
      <c r="J1811" s="7" t="str">
        <f>IF(VLOOKUP($A1811,'V2.5.2 Measures'!$C:$W,16,FALSE)&lt;&gt; "", VLOOKUP($A1811,'V2.5.2 Measures'!$C:$W,16,FALSE),"N/A")</f>
        <v>N/A</v>
      </c>
      <c r="K1811" s="7" t="str">
        <f>IF(VLOOKUP($A1811,'V2.5.2 Measures'!$C:$W,17,FALSE)&lt;&gt; "", VLOOKUP($A1811,'V2.5.2 Measures'!$C:$W,17,FALSE),"N/A")</f>
        <v>N/A</v>
      </c>
      <c r="L1811" s="7" t="str">
        <f>IF(VLOOKUP($A1811,'V2.5.2 Measures'!$C:$W,18,FALSE)&lt;&gt; "", VLOOKUP($A1811,'V2.5.2 Measures'!$C:$W,18,FALSE),"N/A")</f>
        <v>Default</v>
      </c>
      <c r="M1811" s="7" t="str">
        <f>IF(VLOOKUP($A1811,'V2.5.2 Measures'!$C:$W,19,FALSE)&lt;&gt; "", VLOOKUP($A1811,'V2.5.2 Measures'!$C:$W,19,FALSE),"N/A")</f>
        <v>SAS</v>
      </c>
      <c r="N1811" s="7" t="str">
        <f>IF(VLOOKUP($A1811,'V2.5.2 Measures'!$C:$W,20,FALSE)&lt;&gt; "", VLOOKUP($A1811,'V2.5.2 Measures'!$C:$W,20,FALSE),"N/A")</f>
        <v>V1.1</v>
      </c>
      <c r="O1811" s="7" t="str">
        <f>IF(VLOOKUP($A1811,'V2.5.2 Measures'!$C:$W,21,FALSE)&lt;&gt; "", VLOOKUP($A1811,'V2.5.2 Measures'!$C:$W,21,FALSE),"N/A")</f>
        <v>V2.3</v>
      </c>
      <c r="P1811" s="7" t="e">
        <f>IF(VLOOKUP($A1811,'V2.5.2 Measures'!$C:$W,22,FALSE)&lt;&gt; "", VLOOKUP($A1811,'V2.5.2 Measures'!$C:$W,22,FALSE),"N/A")</f>
        <v>#REF!</v>
      </c>
      <c r="Q1811" s="7" t="e">
        <f>IF(VLOOKUP($A1811,'V2.5.2 Measures'!$C:$W,23,FALSE)&lt;&gt; "", VLOOKUP($A1811,'V2.5.2 Measures'!$C:$W,23,FALSE),"N/A")</f>
        <v>#REF!</v>
      </c>
      <c r="R1811" s="7" t="e">
        <f>IF(VLOOKUP($A1811,'V2.5.2 Measures'!$C:$W,24,FALSE)&lt;&gt; "", VLOOKUP($A1811,'V2.5.2 Measures'!$C:$W,24,FALSE),"N/A")</f>
        <v>#REF!</v>
      </c>
      <c r="S1811" s="7" t="e">
        <f>IF(VLOOKUP($A1811,'V2.5.2 Measures'!$C:$W,25,FALSE)&lt;&gt; "", VLOOKUP($A1811,'V2.5.2 Measures'!$C:$W,25,FALSE),"N/A")</f>
        <v>#REF!</v>
      </c>
      <c r="T1811" s="7" t="str">
        <f>IF(VLOOKUP($A1811,'V2.5.2 Measures'!$C:$W,2,FALSE)&lt;&gt; "", VLOOKUP($A1811,'V2.5.2 Measures'!$C:$W,2,FALSE),"N/A")</f>
        <v>FFS-13-048-48</v>
      </c>
      <c r="U1811" s="7" t="str">
        <f>IF(VLOOKUP($A1811,'V2.5.2 Measures'!$C:$W,3,FALSE)&lt;&gt; "", VLOOKUP($A1811,'V2.5.2 Measures'!$C:$W,3,FALSE),"N/A")</f>
        <v>% of records with TYPE-OF-SERVICE = 56 (Transportation services)</v>
      </c>
      <c r="V1811" s="7" t="e">
        <f>IF(VLOOKUP($A1811,'V2.5.2 Measures'!$C:$W,26,FALSE)&lt;&gt; "", VLOOKUP($A1811,'V2.5.2 Measures'!$C:$W,26,FALSE),"N/A")</f>
        <v>#REF!</v>
      </c>
      <c r="W1811" s="7" t="e">
        <f>IF(VLOOKUP($A1811,'V2.5.2 Measures'!$C:$W,44,FALSE)&lt;&gt; "", VLOOKUP($A1811,'V2.5.2 Measures'!$C:$W,44,FALSE),"N/A")</f>
        <v>#REF!</v>
      </c>
    </row>
    <row r="1812" spans="1:23" x14ac:dyDescent="0.35">
      <c r="A1812" s="7" t="str">
        <f>'V2.5.2 Measures'!C1275</f>
        <v>FFS13.49</v>
      </c>
      <c r="B1812" s="7" t="str">
        <f>VLOOKUP($A1812,'V2.5.2 Measures'!$C:$W,6,FALSE)</f>
        <v>S-CHIP FFS: Original, Paid Claims</v>
      </c>
      <c r="C1812" s="7" t="str">
        <f>VLOOKUP($A1812,'V2.5.2 Measures'!$C:$W,8,FALSE)</f>
        <v>No</v>
      </c>
      <c r="D1812" s="7" t="str">
        <f>IF(VLOOKUP($A1812,'V2.5.2 Measures'!$C:$W,4,FALSE)="","",VLOOKUP($A1812,'V2.5.2 Measures'!$C:$W,4,FALSE))</f>
        <v>Claims Percentage</v>
      </c>
      <c r="E1812" s="7" t="str">
        <f>IF((VLOOKUP($A1812,'V2.5.2 Measures'!$C:$W,8,FALSE)&lt;&gt;"")*AND(VLOOKUP($A1812,'V2.5.2 Measures'!$C:$W,8,FALSE)&lt;&gt;"TBD"),VLOOKUP($A1812,'V2.5.2 Measures'!$C:$W,8,FALSE),"N/A")</f>
        <v>No</v>
      </c>
      <c r="F1812" s="7" t="str">
        <f>IF((VLOOKUP($A1812,'V2.5.2 Measures'!$C:$W,9,FALSE)&lt;&gt;"")*AND(VLOOKUP($A1812,'V2.5.2 Measures'!$C:$W,9,FALSE)&lt;&gt;"TBD"),VLOOKUP($A1812,'V2.5.2 Measures'!$C:$W,9,FALSE),"N/A")</f>
        <v>N/A</v>
      </c>
      <c r="G1812" s="7" t="str">
        <f>IF((VLOOKUP($A1812,'V2.5.2 Measures'!$C:$W,10,FALSE)&lt;&gt;"")*AND(VLOOKUP($A1812,'V2.5.2 Measures'!$C:$W,10,FALSE)&lt;&gt;"TBD"),VLOOKUP($A1812,'V2.5.2 Measures'!$C:$W,10,FALSE),"N/A")</f>
        <v>N/A</v>
      </c>
      <c r="H1812" s="7" t="str">
        <f>IF(VLOOKUP($A1812,'V2.5.2 Measures'!$C:$W,14,FALSE)&lt;&gt; "", VLOOKUP($A1812,'V2.5.2 Measures'!$C:$W,14,FALSE),"N/A")</f>
        <v>N/A</v>
      </c>
      <c r="I1812" s="7">
        <f>IF(VLOOKUP($A1812,'V2.5.2 Measures'!$C:$W,15,FALSE)&lt;&gt; "", VLOOKUP($A1812,'V2.5.2 Measures'!$C:$W,15,FALSE),"N/A")</f>
        <v>0.1</v>
      </c>
      <c r="J1812" s="7" t="str">
        <f>IF(VLOOKUP($A1812,'V2.5.2 Measures'!$C:$W,16,FALSE)&lt;&gt; "", VLOOKUP($A1812,'V2.5.2 Measures'!$C:$W,16,FALSE),"N/A")</f>
        <v>N/A</v>
      </c>
      <c r="K1812" s="7" t="str">
        <f>IF(VLOOKUP($A1812,'V2.5.2 Measures'!$C:$W,17,FALSE)&lt;&gt; "", VLOOKUP($A1812,'V2.5.2 Measures'!$C:$W,17,FALSE),"N/A")</f>
        <v>N/A</v>
      </c>
      <c r="L1812" s="7" t="str">
        <f>IF(VLOOKUP($A1812,'V2.5.2 Measures'!$C:$W,18,FALSE)&lt;&gt; "", VLOOKUP($A1812,'V2.5.2 Measures'!$C:$W,18,FALSE),"N/A")</f>
        <v>Default</v>
      </c>
      <c r="M1812" s="7" t="str">
        <f>IF(VLOOKUP($A1812,'V2.5.2 Measures'!$C:$W,19,FALSE)&lt;&gt; "", VLOOKUP($A1812,'V2.5.2 Measures'!$C:$W,19,FALSE),"N/A")</f>
        <v>SAS</v>
      </c>
      <c r="N1812" s="7" t="str">
        <f>IF(VLOOKUP($A1812,'V2.5.2 Measures'!$C:$W,20,FALSE)&lt;&gt; "", VLOOKUP($A1812,'V2.5.2 Measures'!$C:$W,20,FALSE),"N/A")</f>
        <v>V1.1</v>
      </c>
      <c r="O1812" s="7" t="str">
        <f>IF(VLOOKUP($A1812,'V2.5.2 Measures'!$C:$W,21,FALSE)&lt;&gt; "", VLOOKUP($A1812,'V2.5.2 Measures'!$C:$W,21,FALSE),"N/A")</f>
        <v>V2.3</v>
      </c>
      <c r="P1812" s="7" t="e">
        <f>IF(VLOOKUP($A1812,'V2.5.2 Measures'!$C:$W,22,FALSE)&lt;&gt; "", VLOOKUP($A1812,'V2.5.2 Measures'!$C:$W,22,FALSE),"N/A")</f>
        <v>#REF!</v>
      </c>
      <c r="Q1812" s="7" t="e">
        <f>IF(VLOOKUP($A1812,'V2.5.2 Measures'!$C:$W,23,FALSE)&lt;&gt; "", VLOOKUP($A1812,'V2.5.2 Measures'!$C:$W,23,FALSE),"N/A")</f>
        <v>#REF!</v>
      </c>
      <c r="R1812" s="7" t="e">
        <f>IF(VLOOKUP($A1812,'V2.5.2 Measures'!$C:$W,24,FALSE)&lt;&gt; "", VLOOKUP($A1812,'V2.5.2 Measures'!$C:$W,24,FALSE),"N/A")</f>
        <v>#REF!</v>
      </c>
      <c r="S1812" s="7" t="e">
        <f>IF(VLOOKUP($A1812,'V2.5.2 Measures'!$C:$W,25,FALSE)&lt;&gt; "", VLOOKUP($A1812,'V2.5.2 Measures'!$C:$W,25,FALSE),"N/A")</f>
        <v>#REF!</v>
      </c>
      <c r="T1812" s="7" t="str">
        <f>IF(VLOOKUP($A1812,'V2.5.2 Measures'!$C:$W,2,FALSE)&lt;&gt; "", VLOOKUP($A1812,'V2.5.2 Measures'!$C:$W,2,FALSE),"N/A")</f>
        <v>FFS-13-049-49</v>
      </c>
      <c r="U1812" s="7" t="str">
        <f>IF(VLOOKUP($A1812,'V2.5.2 Measures'!$C:$W,3,FALSE)&lt;&gt; "", VLOOKUP($A1812,'V2.5.2 Measures'!$C:$W,3,FALSE),"N/A")</f>
        <v>% of records with TYPE-OF-SERVICE = 57 (Enabling services)</v>
      </c>
      <c r="V1812" s="7" t="e">
        <f>IF(VLOOKUP($A1812,'V2.5.2 Measures'!$C:$W,26,FALSE)&lt;&gt; "", VLOOKUP($A1812,'V2.5.2 Measures'!$C:$W,26,FALSE),"N/A")</f>
        <v>#REF!</v>
      </c>
      <c r="W1812" s="7" t="e">
        <f>IF(VLOOKUP($A1812,'V2.5.2 Measures'!$C:$W,44,FALSE)&lt;&gt; "", VLOOKUP($A1812,'V2.5.2 Measures'!$C:$W,44,FALSE),"N/A")</f>
        <v>#REF!</v>
      </c>
    </row>
    <row r="1813" spans="1:23" x14ac:dyDescent="0.35">
      <c r="A1813" s="7" t="str">
        <f>'V2.5.2 Measures'!C1276</f>
        <v>FFS13.51</v>
      </c>
      <c r="B1813" s="7" t="str">
        <f>VLOOKUP($A1813,'V2.5.2 Measures'!$C:$W,6,FALSE)</f>
        <v>S-CHIP FFS: Original, Paid Claims</v>
      </c>
      <c r="C1813" s="7" t="str">
        <f>VLOOKUP($A1813,'V2.5.2 Measures'!$C:$W,8,FALSE)</f>
        <v>No</v>
      </c>
      <c r="D1813" s="7" t="str">
        <f>IF(VLOOKUP($A1813,'V2.5.2 Measures'!$C:$W,4,FALSE)="","",VLOOKUP($A1813,'V2.5.2 Measures'!$C:$W,4,FALSE))</f>
        <v>Claims Percentage</v>
      </c>
      <c r="E1813" s="7" t="str">
        <f>IF((VLOOKUP($A1813,'V2.5.2 Measures'!$C:$W,8,FALSE)&lt;&gt;"")*AND(VLOOKUP($A1813,'V2.5.2 Measures'!$C:$W,8,FALSE)&lt;&gt;"TBD"),VLOOKUP($A1813,'V2.5.2 Measures'!$C:$W,8,FALSE),"N/A")</f>
        <v>No</v>
      </c>
      <c r="F1813" s="7" t="str">
        <f>IF((VLOOKUP($A1813,'V2.5.2 Measures'!$C:$W,9,FALSE)&lt;&gt;"")*AND(VLOOKUP($A1813,'V2.5.2 Measures'!$C:$W,9,FALSE)&lt;&gt;"TBD"),VLOOKUP($A1813,'V2.5.2 Measures'!$C:$W,9,FALSE),"N/A")</f>
        <v>N/A</v>
      </c>
      <c r="G1813" s="7" t="str">
        <f>IF((VLOOKUP($A1813,'V2.5.2 Measures'!$C:$W,10,FALSE)&lt;&gt;"")*AND(VLOOKUP($A1813,'V2.5.2 Measures'!$C:$W,10,FALSE)&lt;&gt;"TBD"),VLOOKUP($A1813,'V2.5.2 Measures'!$C:$W,10,FALSE),"N/A")</f>
        <v>N/A</v>
      </c>
      <c r="H1813" s="7" t="str">
        <f>IF(VLOOKUP($A1813,'V2.5.2 Measures'!$C:$W,14,FALSE)&lt;&gt; "", VLOOKUP($A1813,'V2.5.2 Measures'!$C:$W,14,FALSE),"N/A")</f>
        <v>N/A</v>
      </c>
      <c r="I1813" s="7">
        <f>IF(VLOOKUP($A1813,'V2.5.2 Measures'!$C:$W,15,FALSE)&lt;&gt; "", VLOOKUP($A1813,'V2.5.2 Measures'!$C:$W,15,FALSE),"N/A")</f>
        <v>0.1</v>
      </c>
      <c r="J1813" s="7" t="str">
        <f>IF(VLOOKUP($A1813,'V2.5.2 Measures'!$C:$W,16,FALSE)&lt;&gt; "", VLOOKUP($A1813,'V2.5.2 Measures'!$C:$W,16,FALSE),"N/A")</f>
        <v>N/A</v>
      </c>
      <c r="K1813" s="7" t="str">
        <f>IF(VLOOKUP($A1813,'V2.5.2 Measures'!$C:$W,17,FALSE)&lt;&gt; "", VLOOKUP($A1813,'V2.5.2 Measures'!$C:$W,17,FALSE),"N/A")</f>
        <v>N/A</v>
      </c>
      <c r="L1813" s="7" t="str">
        <f>IF(VLOOKUP($A1813,'V2.5.2 Measures'!$C:$W,18,FALSE)&lt;&gt; "", VLOOKUP($A1813,'V2.5.2 Measures'!$C:$W,18,FALSE),"N/A")</f>
        <v>Default</v>
      </c>
      <c r="M1813" s="7" t="str">
        <f>IF(VLOOKUP($A1813,'V2.5.2 Measures'!$C:$W,19,FALSE)&lt;&gt; "", VLOOKUP($A1813,'V2.5.2 Measures'!$C:$W,19,FALSE),"N/A")</f>
        <v>SAS</v>
      </c>
      <c r="N1813" s="7" t="str">
        <f>IF(VLOOKUP($A1813,'V2.5.2 Measures'!$C:$W,20,FALSE)&lt;&gt; "", VLOOKUP($A1813,'V2.5.2 Measures'!$C:$W,20,FALSE),"N/A")</f>
        <v>V1.1</v>
      </c>
      <c r="O1813" s="7" t="str">
        <f>IF(VLOOKUP($A1813,'V2.5.2 Measures'!$C:$W,21,FALSE)&lt;&gt; "", VLOOKUP($A1813,'V2.5.2 Measures'!$C:$W,21,FALSE),"N/A")</f>
        <v>V2.3</v>
      </c>
      <c r="P1813" s="7" t="e">
        <f>IF(VLOOKUP($A1813,'V2.5.2 Measures'!$C:$W,22,FALSE)&lt;&gt; "", VLOOKUP($A1813,'V2.5.2 Measures'!$C:$W,22,FALSE),"N/A")</f>
        <v>#REF!</v>
      </c>
      <c r="Q1813" s="7" t="e">
        <f>IF(VLOOKUP($A1813,'V2.5.2 Measures'!$C:$W,23,FALSE)&lt;&gt; "", VLOOKUP($A1813,'V2.5.2 Measures'!$C:$W,23,FALSE),"N/A")</f>
        <v>#REF!</v>
      </c>
      <c r="R1813" s="7" t="e">
        <f>IF(VLOOKUP($A1813,'V2.5.2 Measures'!$C:$W,24,FALSE)&lt;&gt; "", VLOOKUP($A1813,'V2.5.2 Measures'!$C:$W,24,FALSE),"N/A")</f>
        <v>#REF!</v>
      </c>
      <c r="S1813" s="7" t="e">
        <f>IF(VLOOKUP($A1813,'V2.5.2 Measures'!$C:$W,25,FALSE)&lt;&gt; "", VLOOKUP($A1813,'V2.5.2 Measures'!$C:$W,25,FALSE),"N/A")</f>
        <v>#REF!</v>
      </c>
      <c r="T1813" s="7" t="str">
        <f>IF(VLOOKUP($A1813,'V2.5.2 Measures'!$C:$W,2,FALSE)&lt;&gt; "", VLOOKUP($A1813,'V2.5.2 Measures'!$C:$W,2,FALSE),"N/A")</f>
        <v>FFS-13-050-51</v>
      </c>
      <c r="U1813" s="7" t="str">
        <f>IF(VLOOKUP($A1813,'V2.5.2 Measures'!$C:$W,3,FALSE)&lt;&gt; "", VLOOKUP($A1813,'V2.5.2 Measures'!$C:$W,3,FALSE),"N/A")</f>
        <v>% of records with TYPE-OF-SERVICE = 61 (Critical access hospital services - OT)</v>
      </c>
      <c r="V1813" s="7" t="e">
        <f>IF(VLOOKUP($A1813,'V2.5.2 Measures'!$C:$W,26,FALSE)&lt;&gt; "", VLOOKUP($A1813,'V2.5.2 Measures'!$C:$W,26,FALSE),"N/A")</f>
        <v>#REF!</v>
      </c>
      <c r="W1813" s="7" t="e">
        <f>IF(VLOOKUP($A1813,'V2.5.2 Measures'!$C:$W,44,FALSE)&lt;&gt; "", VLOOKUP($A1813,'V2.5.2 Measures'!$C:$W,44,FALSE),"N/A")</f>
        <v>#REF!</v>
      </c>
    </row>
    <row r="1814" spans="1:23" x14ac:dyDescent="0.35">
      <c r="A1814" s="7" t="str">
        <f>'V2.5.2 Measures'!C1277</f>
        <v>FFS13.52</v>
      </c>
      <c r="B1814" s="7" t="str">
        <f>VLOOKUP($A1814,'V2.5.2 Measures'!$C:$W,6,FALSE)</f>
        <v>S-CHIP FFS: Original, Paid Claims</v>
      </c>
      <c r="C1814" s="7" t="str">
        <f>VLOOKUP($A1814,'V2.5.2 Measures'!$C:$W,8,FALSE)</f>
        <v>No</v>
      </c>
      <c r="D1814" s="7" t="str">
        <f>IF(VLOOKUP($A1814,'V2.5.2 Measures'!$C:$W,4,FALSE)="","",VLOOKUP($A1814,'V2.5.2 Measures'!$C:$W,4,FALSE))</f>
        <v>Claims Percentage</v>
      </c>
      <c r="E1814" s="7" t="str">
        <f>IF((VLOOKUP($A1814,'V2.5.2 Measures'!$C:$W,8,FALSE)&lt;&gt;"")*AND(VLOOKUP($A1814,'V2.5.2 Measures'!$C:$W,8,FALSE)&lt;&gt;"TBD"),VLOOKUP($A1814,'V2.5.2 Measures'!$C:$W,8,FALSE),"N/A")</f>
        <v>No</v>
      </c>
      <c r="F1814" s="7" t="str">
        <f>IF((VLOOKUP($A1814,'V2.5.2 Measures'!$C:$W,9,FALSE)&lt;&gt;"")*AND(VLOOKUP($A1814,'V2.5.2 Measures'!$C:$W,9,FALSE)&lt;&gt;"TBD"),VLOOKUP($A1814,'V2.5.2 Measures'!$C:$W,9,FALSE),"N/A")</f>
        <v>N/A</v>
      </c>
      <c r="G1814" s="7" t="str">
        <f>IF((VLOOKUP($A1814,'V2.5.2 Measures'!$C:$W,10,FALSE)&lt;&gt;"")*AND(VLOOKUP($A1814,'V2.5.2 Measures'!$C:$W,10,FALSE)&lt;&gt;"TBD"),VLOOKUP($A1814,'V2.5.2 Measures'!$C:$W,10,FALSE),"N/A")</f>
        <v>N/A</v>
      </c>
      <c r="H1814" s="7" t="str">
        <f>IF(VLOOKUP($A1814,'V2.5.2 Measures'!$C:$W,14,FALSE)&lt;&gt; "", VLOOKUP($A1814,'V2.5.2 Measures'!$C:$W,14,FALSE),"N/A")</f>
        <v>N/A</v>
      </c>
      <c r="I1814" s="7">
        <f>IF(VLOOKUP($A1814,'V2.5.2 Measures'!$C:$W,15,FALSE)&lt;&gt; "", VLOOKUP($A1814,'V2.5.2 Measures'!$C:$W,15,FALSE),"N/A")</f>
        <v>0.1</v>
      </c>
      <c r="J1814" s="7" t="str">
        <f>IF(VLOOKUP($A1814,'V2.5.2 Measures'!$C:$W,16,FALSE)&lt;&gt; "", VLOOKUP($A1814,'V2.5.2 Measures'!$C:$W,16,FALSE),"N/A")</f>
        <v>N/A</v>
      </c>
      <c r="K1814" s="7" t="str">
        <f>IF(VLOOKUP($A1814,'V2.5.2 Measures'!$C:$W,17,FALSE)&lt;&gt; "", VLOOKUP($A1814,'V2.5.2 Measures'!$C:$W,17,FALSE),"N/A")</f>
        <v>N/A</v>
      </c>
      <c r="L1814" s="7" t="str">
        <f>IF(VLOOKUP($A1814,'V2.5.2 Measures'!$C:$W,18,FALSE)&lt;&gt; "", VLOOKUP($A1814,'V2.5.2 Measures'!$C:$W,18,FALSE),"N/A")</f>
        <v>Default</v>
      </c>
      <c r="M1814" s="7" t="str">
        <f>IF(VLOOKUP($A1814,'V2.5.2 Measures'!$C:$W,19,FALSE)&lt;&gt; "", VLOOKUP($A1814,'V2.5.2 Measures'!$C:$W,19,FALSE),"N/A")</f>
        <v>SAS</v>
      </c>
      <c r="N1814" s="7" t="str">
        <f>IF(VLOOKUP($A1814,'V2.5.2 Measures'!$C:$W,20,FALSE)&lt;&gt; "", VLOOKUP($A1814,'V2.5.2 Measures'!$C:$W,20,FALSE),"N/A")</f>
        <v>V1.1</v>
      </c>
      <c r="O1814" s="7" t="str">
        <f>IF(VLOOKUP($A1814,'V2.5.2 Measures'!$C:$W,21,FALSE)&lt;&gt; "", VLOOKUP($A1814,'V2.5.2 Measures'!$C:$W,21,FALSE),"N/A")</f>
        <v>V2.3</v>
      </c>
      <c r="P1814" s="7" t="e">
        <f>IF(VLOOKUP($A1814,'V2.5.2 Measures'!$C:$W,22,FALSE)&lt;&gt; "", VLOOKUP($A1814,'V2.5.2 Measures'!$C:$W,22,FALSE),"N/A")</f>
        <v>#REF!</v>
      </c>
      <c r="Q1814" s="7" t="e">
        <f>IF(VLOOKUP($A1814,'V2.5.2 Measures'!$C:$W,23,FALSE)&lt;&gt; "", VLOOKUP($A1814,'V2.5.2 Measures'!$C:$W,23,FALSE),"N/A")</f>
        <v>#REF!</v>
      </c>
      <c r="R1814" s="7" t="e">
        <f>IF(VLOOKUP($A1814,'V2.5.2 Measures'!$C:$W,24,FALSE)&lt;&gt; "", VLOOKUP($A1814,'V2.5.2 Measures'!$C:$W,24,FALSE),"N/A")</f>
        <v>#REF!</v>
      </c>
      <c r="S1814" s="7" t="e">
        <f>IF(VLOOKUP($A1814,'V2.5.2 Measures'!$C:$W,25,FALSE)&lt;&gt; "", VLOOKUP($A1814,'V2.5.2 Measures'!$C:$W,25,FALSE),"N/A")</f>
        <v>#REF!</v>
      </c>
      <c r="T1814" s="7" t="str">
        <f>IF(VLOOKUP($A1814,'V2.5.2 Measures'!$C:$W,2,FALSE)&lt;&gt; "", VLOOKUP($A1814,'V2.5.2 Measures'!$C:$W,2,FALSE),"N/A")</f>
        <v>FFS-13-051-52</v>
      </c>
      <c r="U1814" s="7" t="str">
        <f>IF(VLOOKUP($A1814,'V2.5.2 Measures'!$C:$W,3,FALSE)&lt;&gt; "", VLOOKUP($A1814,'V2.5.2 Measures'!$C:$W,3,FALSE),"N/A")</f>
        <v>% of records with TYPE-OF-SERVICE = 62 (HCBS - Case management services)</v>
      </c>
      <c r="V1814" s="7" t="e">
        <f>IF(VLOOKUP($A1814,'V2.5.2 Measures'!$C:$W,26,FALSE)&lt;&gt; "", VLOOKUP($A1814,'V2.5.2 Measures'!$C:$W,26,FALSE),"N/A")</f>
        <v>#REF!</v>
      </c>
      <c r="W1814" s="7" t="e">
        <f>IF(VLOOKUP($A1814,'V2.5.2 Measures'!$C:$W,44,FALSE)&lt;&gt; "", VLOOKUP($A1814,'V2.5.2 Measures'!$C:$W,44,FALSE),"N/A")</f>
        <v>#REF!</v>
      </c>
    </row>
    <row r="1815" spans="1:23" x14ac:dyDescent="0.35">
      <c r="A1815" s="7" t="str">
        <f>'V2.5.2 Measures'!C1278</f>
        <v>FFS13.53</v>
      </c>
      <c r="B1815" s="7" t="str">
        <f>VLOOKUP($A1815,'V2.5.2 Measures'!$C:$W,6,FALSE)</f>
        <v>S-CHIP FFS: Original, Paid Claims</v>
      </c>
      <c r="C1815" s="7" t="str">
        <f>VLOOKUP($A1815,'V2.5.2 Measures'!$C:$W,8,FALSE)</f>
        <v>No</v>
      </c>
      <c r="D1815" s="7" t="str">
        <f>IF(VLOOKUP($A1815,'V2.5.2 Measures'!$C:$W,4,FALSE)="","",VLOOKUP($A1815,'V2.5.2 Measures'!$C:$W,4,FALSE))</f>
        <v>Claims Percentage</v>
      </c>
      <c r="E1815" s="7" t="str">
        <f>IF((VLOOKUP($A1815,'V2.5.2 Measures'!$C:$W,8,FALSE)&lt;&gt;"")*AND(VLOOKUP($A1815,'V2.5.2 Measures'!$C:$W,8,FALSE)&lt;&gt;"TBD"),VLOOKUP($A1815,'V2.5.2 Measures'!$C:$W,8,FALSE),"N/A")</f>
        <v>No</v>
      </c>
      <c r="F1815" s="7" t="str">
        <f>IF((VLOOKUP($A1815,'V2.5.2 Measures'!$C:$W,9,FALSE)&lt;&gt;"")*AND(VLOOKUP($A1815,'V2.5.2 Measures'!$C:$W,9,FALSE)&lt;&gt;"TBD"),VLOOKUP($A1815,'V2.5.2 Measures'!$C:$W,9,FALSE),"N/A")</f>
        <v>N/A</v>
      </c>
      <c r="G1815" s="7" t="str">
        <f>IF((VLOOKUP($A1815,'V2.5.2 Measures'!$C:$W,10,FALSE)&lt;&gt;"")*AND(VLOOKUP($A1815,'V2.5.2 Measures'!$C:$W,10,FALSE)&lt;&gt;"TBD"),VLOOKUP($A1815,'V2.5.2 Measures'!$C:$W,10,FALSE),"N/A")</f>
        <v>N/A</v>
      </c>
      <c r="H1815" s="7" t="str">
        <f>IF(VLOOKUP($A1815,'V2.5.2 Measures'!$C:$W,14,FALSE)&lt;&gt; "", VLOOKUP($A1815,'V2.5.2 Measures'!$C:$W,14,FALSE),"N/A")</f>
        <v>N/A</v>
      </c>
      <c r="I1815" s="7">
        <f>IF(VLOOKUP($A1815,'V2.5.2 Measures'!$C:$W,15,FALSE)&lt;&gt; "", VLOOKUP($A1815,'V2.5.2 Measures'!$C:$W,15,FALSE),"N/A")</f>
        <v>0.1</v>
      </c>
      <c r="J1815" s="7" t="str">
        <f>IF(VLOOKUP($A1815,'V2.5.2 Measures'!$C:$W,16,FALSE)&lt;&gt; "", VLOOKUP($A1815,'V2.5.2 Measures'!$C:$W,16,FALSE),"N/A")</f>
        <v>N/A</v>
      </c>
      <c r="K1815" s="7" t="str">
        <f>IF(VLOOKUP($A1815,'V2.5.2 Measures'!$C:$W,17,FALSE)&lt;&gt; "", VLOOKUP($A1815,'V2.5.2 Measures'!$C:$W,17,FALSE),"N/A")</f>
        <v>N/A</v>
      </c>
      <c r="L1815" s="7" t="str">
        <f>IF(VLOOKUP($A1815,'V2.5.2 Measures'!$C:$W,18,FALSE)&lt;&gt; "", VLOOKUP($A1815,'V2.5.2 Measures'!$C:$W,18,FALSE),"N/A")</f>
        <v>Default</v>
      </c>
      <c r="M1815" s="7" t="str">
        <f>IF(VLOOKUP($A1815,'V2.5.2 Measures'!$C:$W,19,FALSE)&lt;&gt; "", VLOOKUP($A1815,'V2.5.2 Measures'!$C:$W,19,FALSE),"N/A")</f>
        <v>SAS</v>
      </c>
      <c r="N1815" s="7" t="str">
        <f>IF(VLOOKUP($A1815,'V2.5.2 Measures'!$C:$W,20,FALSE)&lt;&gt; "", VLOOKUP($A1815,'V2.5.2 Measures'!$C:$W,20,FALSE),"N/A")</f>
        <v>V1.1</v>
      </c>
      <c r="O1815" s="7" t="str">
        <f>IF(VLOOKUP($A1815,'V2.5.2 Measures'!$C:$W,21,FALSE)&lt;&gt; "", VLOOKUP($A1815,'V2.5.2 Measures'!$C:$W,21,FALSE),"N/A")</f>
        <v>V2.3</v>
      </c>
      <c r="P1815" s="7" t="e">
        <f>IF(VLOOKUP($A1815,'V2.5.2 Measures'!$C:$W,22,FALSE)&lt;&gt; "", VLOOKUP($A1815,'V2.5.2 Measures'!$C:$W,22,FALSE),"N/A")</f>
        <v>#REF!</v>
      </c>
      <c r="Q1815" s="7" t="e">
        <f>IF(VLOOKUP($A1815,'V2.5.2 Measures'!$C:$W,23,FALSE)&lt;&gt; "", VLOOKUP($A1815,'V2.5.2 Measures'!$C:$W,23,FALSE),"N/A")</f>
        <v>#REF!</v>
      </c>
      <c r="R1815" s="7" t="e">
        <f>IF(VLOOKUP($A1815,'V2.5.2 Measures'!$C:$W,24,FALSE)&lt;&gt; "", VLOOKUP($A1815,'V2.5.2 Measures'!$C:$W,24,FALSE),"N/A")</f>
        <v>#REF!</v>
      </c>
      <c r="S1815" s="7" t="e">
        <f>IF(VLOOKUP($A1815,'V2.5.2 Measures'!$C:$W,25,FALSE)&lt;&gt; "", VLOOKUP($A1815,'V2.5.2 Measures'!$C:$W,25,FALSE),"N/A")</f>
        <v>#REF!</v>
      </c>
      <c r="T1815" s="7" t="str">
        <f>IF(VLOOKUP($A1815,'V2.5.2 Measures'!$C:$W,2,FALSE)&lt;&gt; "", VLOOKUP($A1815,'V2.5.2 Measures'!$C:$W,2,FALSE),"N/A")</f>
        <v>FFS-13-052-53</v>
      </c>
      <c r="U1815" s="7" t="str">
        <f>IF(VLOOKUP($A1815,'V2.5.2 Measures'!$C:$W,3,FALSE)&lt;&gt; "", VLOOKUP($A1815,'V2.5.2 Measures'!$C:$W,3,FALSE),"N/A")</f>
        <v>% of records with TYPE-OF-SERVICE = 63 (HCBS - Homemaker services)</v>
      </c>
      <c r="V1815" s="7" t="e">
        <f>IF(VLOOKUP($A1815,'V2.5.2 Measures'!$C:$W,26,FALSE)&lt;&gt; "", VLOOKUP($A1815,'V2.5.2 Measures'!$C:$W,26,FALSE),"N/A")</f>
        <v>#REF!</v>
      </c>
      <c r="W1815" s="7" t="e">
        <f>IF(VLOOKUP($A1815,'V2.5.2 Measures'!$C:$W,44,FALSE)&lt;&gt; "", VLOOKUP($A1815,'V2.5.2 Measures'!$C:$W,44,FALSE),"N/A")</f>
        <v>#REF!</v>
      </c>
    </row>
    <row r="1816" spans="1:23" x14ac:dyDescent="0.35">
      <c r="A1816" s="7" t="str">
        <f>'V2.5.2 Measures'!C1279</f>
        <v>FFS13.54</v>
      </c>
      <c r="B1816" s="7" t="str">
        <f>VLOOKUP($A1816,'V2.5.2 Measures'!$C:$W,6,FALSE)</f>
        <v>S-CHIP FFS: Original, Paid Claims</v>
      </c>
      <c r="C1816" s="7" t="str">
        <f>VLOOKUP($A1816,'V2.5.2 Measures'!$C:$W,8,FALSE)</f>
        <v>No</v>
      </c>
      <c r="D1816" s="7" t="str">
        <f>IF(VLOOKUP($A1816,'V2.5.2 Measures'!$C:$W,4,FALSE)="","",VLOOKUP($A1816,'V2.5.2 Measures'!$C:$W,4,FALSE))</f>
        <v>Claims Percentage</v>
      </c>
      <c r="E1816" s="7" t="str">
        <f>IF((VLOOKUP($A1816,'V2.5.2 Measures'!$C:$W,8,FALSE)&lt;&gt;"")*AND(VLOOKUP($A1816,'V2.5.2 Measures'!$C:$W,8,FALSE)&lt;&gt;"TBD"),VLOOKUP($A1816,'V2.5.2 Measures'!$C:$W,8,FALSE),"N/A")</f>
        <v>No</v>
      </c>
      <c r="F1816" s="7" t="str">
        <f>IF((VLOOKUP($A1816,'V2.5.2 Measures'!$C:$W,9,FALSE)&lt;&gt;"")*AND(VLOOKUP($A1816,'V2.5.2 Measures'!$C:$W,9,FALSE)&lt;&gt;"TBD"),VLOOKUP($A1816,'V2.5.2 Measures'!$C:$W,9,FALSE),"N/A")</f>
        <v>N/A</v>
      </c>
      <c r="G1816" s="7" t="str">
        <f>IF((VLOOKUP($A1816,'V2.5.2 Measures'!$C:$W,10,FALSE)&lt;&gt;"")*AND(VLOOKUP($A1816,'V2.5.2 Measures'!$C:$W,10,FALSE)&lt;&gt;"TBD"),VLOOKUP($A1816,'V2.5.2 Measures'!$C:$W,10,FALSE),"N/A")</f>
        <v>N/A</v>
      </c>
      <c r="H1816" s="7" t="str">
        <f>IF(VLOOKUP($A1816,'V2.5.2 Measures'!$C:$W,14,FALSE)&lt;&gt; "", VLOOKUP($A1816,'V2.5.2 Measures'!$C:$W,14,FALSE),"N/A")</f>
        <v>N/A</v>
      </c>
      <c r="I1816" s="7">
        <f>IF(VLOOKUP($A1816,'V2.5.2 Measures'!$C:$W,15,FALSE)&lt;&gt; "", VLOOKUP($A1816,'V2.5.2 Measures'!$C:$W,15,FALSE),"N/A")</f>
        <v>0.1</v>
      </c>
      <c r="J1816" s="7" t="str">
        <f>IF(VLOOKUP($A1816,'V2.5.2 Measures'!$C:$W,16,FALSE)&lt;&gt; "", VLOOKUP($A1816,'V2.5.2 Measures'!$C:$W,16,FALSE),"N/A")</f>
        <v>N/A</v>
      </c>
      <c r="K1816" s="7" t="str">
        <f>IF(VLOOKUP($A1816,'V2.5.2 Measures'!$C:$W,17,FALSE)&lt;&gt; "", VLOOKUP($A1816,'V2.5.2 Measures'!$C:$W,17,FALSE),"N/A")</f>
        <v>N/A</v>
      </c>
      <c r="L1816" s="7" t="str">
        <f>IF(VLOOKUP($A1816,'V2.5.2 Measures'!$C:$W,18,FALSE)&lt;&gt; "", VLOOKUP($A1816,'V2.5.2 Measures'!$C:$W,18,FALSE),"N/A")</f>
        <v>Default</v>
      </c>
      <c r="M1816" s="7" t="str">
        <f>IF(VLOOKUP($A1816,'V2.5.2 Measures'!$C:$W,19,FALSE)&lt;&gt; "", VLOOKUP($A1816,'V2.5.2 Measures'!$C:$W,19,FALSE),"N/A")</f>
        <v>SAS</v>
      </c>
      <c r="N1816" s="7" t="str">
        <f>IF(VLOOKUP($A1816,'V2.5.2 Measures'!$C:$W,20,FALSE)&lt;&gt; "", VLOOKUP($A1816,'V2.5.2 Measures'!$C:$W,20,FALSE),"N/A")</f>
        <v>V1.1</v>
      </c>
      <c r="O1816" s="7" t="str">
        <f>IF(VLOOKUP($A1816,'V2.5.2 Measures'!$C:$W,21,FALSE)&lt;&gt; "", VLOOKUP($A1816,'V2.5.2 Measures'!$C:$W,21,FALSE),"N/A")</f>
        <v>V2.3</v>
      </c>
      <c r="P1816" s="7" t="e">
        <f>IF(VLOOKUP($A1816,'V2.5.2 Measures'!$C:$W,22,FALSE)&lt;&gt; "", VLOOKUP($A1816,'V2.5.2 Measures'!$C:$W,22,FALSE),"N/A")</f>
        <v>#REF!</v>
      </c>
      <c r="Q1816" s="7" t="e">
        <f>IF(VLOOKUP($A1816,'V2.5.2 Measures'!$C:$W,23,FALSE)&lt;&gt; "", VLOOKUP($A1816,'V2.5.2 Measures'!$C:$W,23,FALSE),"N/A")</f>
        <v>#REF!</v>
      </c>
      <c r="R1816" s="7" t="e">
        <f>IF(VLOOKUP($A1816,'V2.5.2 Measures'!$C:$W,24,FALSE)&lt;&gt; "", VLOOKUP($A1816,'V2.5.2 Measures'!$C:$W,24,FALSE),"N/A")</f>
        <v>#REF!</v>
      </c>
      <c r="S1816" s="7" t="e">
        <f>IF(VLOOKUP($A1816,'V2.5.2 Measures'!$C:$W,25,FALSE)&lt;&gt; "", VLOOKUP($A1816,'V2.5.2 Measures'!$C:$W,25,FALSE),"N/A")</f>
        <v>#REF!</v>
      </c>
      <c r="T1816" s="7" t="str">
        <f>IF(VLOOKUP($A1816,'V2.5.2 Measures'!$C:$W,2,FALSE)&lt;&gt; "", VLOOKUP($A1816,'V2.5.2 Measures'!$C:$W,2,FALSE),"N/A")</f>
        <v>FFS-13-053-54</v>
      </c>
      <c r="U1816" s="7" t="str">
        <f>IF(VLOOKUP($A1816,'V2.5.2 Measures'!$C:$W,3,FALSE)&lt;&gt; "", VLOOKUP($A1816,'V2.5.2 Measures'!$C:$W,3,FALSE),"N/A")</f>
        <v>% of records with TYPE-OF-SERVICE = 64 (HCBS - Home health aide services)</v>
      </c>
      <c r="V1816" s="7" t="e">
        <f>IF(VLOOKUP($A1816,'V2.5.2 Measures'!$C:$W,26,FALSE)&lt;&gt; "", VLOOKUP($A1816,'V2.5.2 Measures'!$C:$W,26,FALSE),"N/A")</f>
        <v>#REF!</v>
      </c>
      <c r="W1816" s="7" t="e">
        <f>IF(VLOOKUP($A1816,'V2.5.2 Measures'!$C:$W,44,FALSE)&lt;&gt; "", VLOOKUP($A1816,'V2.5.2 Measures'!$C:$W,44,FALSE),"N/A")</f>
        <v>#REF!</v>
      </c>
    </row>
    <row r="1817" spans="1:23" x14ac:dyDescent="0.35">
      <c r="A1817" s="7" t="str">
        <f>'V2.5.2 Measures'!C1280</f>
        <v>FFS13.55</v>
      </c>
      <c r="B1817" s="7" t="str">
        <f>VLOOKUP($A1817,'V2.5.2 Measures'!$C:$W,6,FALSE)</f>
        <v>S-CHIP FFS: Original, Paid Claims</v>
      </c>
      <c r="C1817" s="7" t="str">
        <f>VLOOKUP($A1817,'V2.5.2 Measures'!$C:$W,8,FALSE)</f>
        <v>No</v>
      </c>
      <c r="D1817" s="7" t="str">
        <f>IF(VLOOKUP($A1817,'V2.5.2 Measures'!$C:$W,4,FALSE)="","",VLOOKUP($A1817,'V2.5.2 Measures'!$C:$W,4,FALSE))</f>
        <v>Claims Percentage</v>
      </c>
      <c r="E1817" s="7" t="str">
        <f>IF((VLOOKUP($A1817,'V2.5.2 Measures'!$C:$W,8,FALSE)&lt;&gt;"")*AND(VLOOKUP($A1817,'V2.5.2 Measures'!$C:$W,8,FALSE)&lt;&gt;"TBD"),VLOOKUP($A1817,'V2.5.2 Measures'!$C:$W,8,FALSE),"N/A")</f>
        <v>No</v>
      </c>
      <c r="F1817" s="7" t="str">
        <f>IF((VLOOKUP($A1817,'V2.5.2 Measures'!$C:$W,9,FALSE)&lt;&gt;"")*AND(VLOOKUP($A1817,'V2.5.2 Measures'!$C:$W,9,FALSE)&lt;&gt;"TBD"),VLOOKUP($A1817,'V2.5.2 Measures'!$C:$W,9,FALSE),"N/A")</f>
        <v>N/A</v>
      </c>
      <c r="G1817" s="7" t="str">
        <f>IF((VLOOKUP($A1817,'V2.5.2 Measures'!$C:$W,10,FALSE)&lt;&gt;"")*AND(VLOOKUP($A1817,'V2.5.2 Measures'!$C:$W,10,FALSE)&lt;&gt;"TBD"),VLOOKUP($A1817,'V2.5.2 Measures'!$C:$W,10,FALSE),"N/A")</f>
        <v>N/A</v>
      </c>
      <c r="H1817" s="7" t="str">
        <f>IF(VLOOKUP($A1817,'V2.5.2 Measures'!$C:$W,14,FALSE)&lt;&gt; "", VLOOKUP($A1817,'V2.5.2 Measures'!$C:$W,14,FALSE),"N/A")</f>
        <v>N/A</v>
      </c>
      <c r="I1817" s="7">
        <f>IF(VLOOKUP($A1817,'V2.5.2 Measures'!$C:$W,15,FALSE)&lt;&gt; "", VLOOKUP($A1817,'V2.5.2 Measures'!$C:$W,15,FALSE),"N/A")</f>
        <v>0.1</v>
      </c>
      <c r="J1817" s="7" t="str">
        <f>IF(VLOOKUP($A1817,'V2.5.2 Measures'!$C:$W,16,FALSE)&lt;&gt; "", VLOOKUP($A1817,'V2.5.2 Measures'!$C:$W,16,FALSE),"N/A")</f>
        <v>N/A</v>
      </c>
      <c r="K1817" s="7" t="str">
        <f>IF(VLOOKUP($A1817,'V2.5.2 Measures'!$C:$W,17,FALSE)&lt;&gt; "", VLOOKUP($A1817,'V2.5.2 Measures'!$C:$W,17,FALSE),"N/A")</f>
        <v>N/A</v>
      </c>
      <c r="L1817" s="7" t="str">
        <f>IF(VLOOKUP($A1817,'V2.5.2 Measures'!$C:$W,18,FALSE)&lt;&gt; "", VLOOKUP($A1817,'V2.5.2 Measures'!$C:$W,18,FALSE),"N/A")</f>
        <v>Default</v>
      </c>
      <c r="M1817" s="7" t="str">
        <f>IF(VLOOKUP($A1817,'V2.5.2 Measures'!$C:$W,19,FALSE)&lt;&gt; "", VLOOKUP($A1817,'V2.5.2 Measures'!$C:$W,19,FALSE),"N/A")</f>
        <v>SAS</v>
      </c>
      <c r="N1817" s="7" t="str">
        <f>IF(VLOOKUP($A1817,'V2.5.2 Measures'!$C:$W,20,FALSE)&lt;&gt; "", VLOOKUP($A1817,'V2.5.2 Measures'!$C:$W,20,FALSE),"N/A")</f>
        <v>V1.1</v>
      </c>
      <c r="O1817" s="7" t="str">
        <f>IF(VLOOKUP($A1817,'V2.5.2 Measures'!$C:$W,21,FALSE)&lt;&gt; "", VLOOKUP($A1817,'V2.5.2 Measures'!$C:$W,21,FALSE),"N/A")</f>
        <v>V2.3</v>
      </c>
      <c r="P1817" s="7" t="e">
        <f>IF(VLOOKUP($A1817,'V2.5.2 Measures'!$C:$W,22,FALSE)&lt;&gt; "", VLOOKUP($A1817,'V2.5.2 Measures'!$C:$W,22,FALSE),"N/A")</f>
        <v>#REF!</v>
      </c>
      <c r="Q1817" s="7" t="e">
        <f>IF(VLOOKUP($A1817,'V2.5.2 Measures'!$C:$W,23,FALSE)&lt;&gt; "", VLOOKUP($A1817,'V2.5.2 Measures'!$C:$W,23,FALSE),"N/A")</f>
        <v>#REF!</v>
      </c>
      <c r="R1817" s="7" t="e">
        <f>IF(VLOOKUP($A1817,'V2.5.2 Measures'!$C:$W,24,FALSE)&lt;&gt; "", VLOOKUP($A1817,'V2.5.2 Measures'!$C:$W,24,FALSE),"N/A")</f>
        <v>#REF!</v>
      </c>
      <c r="S1817" s="7" t="e">
        <f>IF(VLOOKUP($A1817,'V2.5.2 Measures'!$C:$W,25,FALSE)&lt;&gt; "", VLOOKUP($A1817,'V2.5.2 Measures'!$C:$W,25,FALSE),"N/A")</f>
        <v>#REF!</v>
      </c>
      <c r="T1817" s="7" t="str">
        <f>IF(VLOOKUP($A1817,'V2.5.2 Measures'!$C:$W,2,FALSE)&lt;&gt; "", VLOOKUP($A1817,'V2.5.2 Measures'!$C:$W,2,FALSE),"N/A")</f>
        <v>FFS-13-054-55</v>
      </c>
      <c r="U1817" s="7" t="str">
        <f>IF(VLOOKUP($A1817,'V2.5.2 Measures'!$C:$W,3,FALSE)&lt;&gt; "", VLOOKUP($A1817,'V2.5.2 Measures'!$C:$W,3,FALSE),"N/A")</f>
        <v>% of records with TYPE-OF-SERVICE = 65 (HCBS - Personal care services)</v>
      </c>
      <c r="V1817" s="7" t="e">
        <f>IF(VLOOKUP($A1817,'V2.5.2 Measures'!$C:$W,26,FALSE)&lt;&gt; "", VLOOKUP($A1817,'V2.5.2 Measures'!$C:$W,26,FALSE),"N/A")</f>
        <v>#REF!</v>
      </c>
      <c r="W1817" s="7" t="e">
        <f>IF(VLOOKUP($A1817,'V2.5.2 Measures'!$C:$W,44,FALSE)&lt;&gt; "", VLOOKUP($A1817,'V2.5.2 Measures'!$C:$W,44,FALSE),"N/A")</f>
        <v>#REF!</v>
      </c>
    </row>
    <row r="1818" spans="1:23" x14ac:dyDescent="0.35">
      <c r="A1818" s="7" t="str">
        <f>'V2.5.2 Measures'!C1281</f>
        <v>FFS13.56</v>
      </c>
      <c r="B1818" s="7" t="str">
        <f>VLOOKUP($A1818,'V2.5.2 Measures'!$C:$W,6,FALSE)</f>
        <v>S-CHIP FFS: Original, Paid Claims</v>
      </c>
      <c r="C1818" s="7" t="str">
        <f>VLOOKUP($A1818,'V2.5.2 Measures'!$C:$W,8,FALSE)</f>
        <v>No</v>
      </c>
      <c r="D1818" s="7" t="str">
        <f>IF(VLOOKUP($A1818,'V2.5.2 Measures'!$C:$W,4,FALSE)="","",VLOOKUP($A1818,'V2.5.2 Measures'!$C:$W,4,FALSE))</f>
        <v>Claims Percentage</v>
      </c>
      <c r="E1818" s="7" t="str">
        <f>IF((VLOOKUP($A1818,'V2.5.2 Measures'!$C:$W,8,FALSE)&lt;&gt;"")*AND(VLOOKUP($A1818,'V2.5.2 Measures'!$C:$W,8,FALSE)&lt;&gt;"TBD"),VLOOKUP($A1818,'V2.5.2 Measures'!$C:$W,8,FALSE),"N/A")</f>
        <v>No</v>
      </c>
      <c r="F1818" s="7" t="str">
        <f>IF((VLOOKUP($A1818,'V2.5.2 Measures'!$C:$W,9,FALSE)&lt;&gt;"")*AND(VLOOKUP($A1818,'V2.5.2 Measures'!$C:$W,9,FALSE)&lt;&gt;"TBD"),VLOOKUP($A1818,'V2.5.2 Measures'!$C:$W,9,FALSE),"N/A")</f>
        <v>N/A</v>
      </c>
      <c r="G1818" s="7" t="str">
        <f>IF((VLOOKUP($A1818,'V2.5.2 Measures'!$C:$W,10,FALSE)&lt;&gt;"")*AND(VLOOKUP($A1818,'V2.5.2 Measures'!$C:$W,10,FALSE)&lt;&gt;"TBD"),VLOOKUP($A1818,'V2.5.2 Measures'!$C:$W,10,FALSE),"N/A")</f>
        <v>N/A</v>
      </c>
      <c r="H1818" s="7" t="str">
        <f>IF(VLOOKUP($A1818,'V2.5.2 Measures'!$C:$W,14,FALSE)&lt;&gt; "", VLOOKUP($A1818,'V2.5.2 Measures'!$C:$W,14,FALSE),"N/A")</f>
        <v>N/A</v>
      </c>
      <c r="I1818" s="7">
        <f>IF(VLOOKUP($A1818,'V2.5.2 Measures'!$C:$W,15,FALSE)&lt;&gt; "", VLOOKUP($A1818,'V2.5.2 Measures'!$C:$W,15,FALSE),"N/A")</f>
        <v>0.1</v>
      </c>
      <c r="J1818" s="7" t="str">
        <f>IF(VLOOKUP($A1818,'V2.5.2 Measures'!$C:$W,16,FALSE)&lt;&gt; "", VLOOKUP($A1818,'V2.5.2 Measures'!$C:$W,16,FALSE),"N/A")</f>
        <v>N/A</v>
      </c>
      <c r="K1818" s="7" t="str">
        <f>IF(VLOOKUP($A1818,'V2.5.2 Measures'!$C:$W,17,FALSE)&lt;&gt; "", VLOOKUP($A1818,'V2.5.2 Measures'!$C:$W,17,FALSE),"N/A")</f>
        <v>N/A</v>
      </c>
      <c r="L1818" s="7" t="str">
        <f>IF(VLOOKUP($A1818,'V2.5.2 Measures'!$C:$W,18,FALSE)&lt;&gt; "", VLOOKUP($A1818,'V2.5.2 Measures'!$C:$W,18,FALSE),"N/A")</f>
        <v>Default</v>
      </c>
      <c r="M1818" s="7" t="str">
        <f>IF(VLOOKUP($A1818,'V2.5.2 Measures'!$C:$W,19,FALSE)&lt;&gt; "", VLOOKUP($A1818,'V2.5.2 Measures'!$C:$W,19,FALSE),"N/A")</f>
        <v>SAS</v>
      </c>
      <c r="N1818" s="7" t="str">
        <f>IF(VLOOKUP($A1818,'V2.5.2 Measures'!$C:$W,20,FALSE)&lt;&gt; "", VLOOKUP($A1818,'V2.5.2 Measures'!$C:$W,20,FALSE),"N/A")</f>
        <v>V1.1</v>
      </c>
      <c r="O1818" s="7" t="str">
        <f>IF(VLOOKUP($A1818,'V2.5.2 Measures'!$C:$W,21,FALSE)&lt;&gt; "", VLOOKUP($A1818,'V2.5.2 Measures'!$C:$W,21,FALSE),"N/A")</f>
        <v>V2.3</v>
      </c>
      <c r="P1818" s="7" t="e">
        <f>IF(VLOOKUP($A1818,'V2.5.2 Measures'!$C:$W,22,FALSE)&lt;&gt; "", VLOOKUP($A1818,'V2.5.2 Measures'!$C:$W,22,FALSE),"N/A")</f>
        <v>#REF!</v>
      </c>
      <c r="Q1818" s="7" t="e">
        <f>IF(VLOOKUP($A1818,'V2.5.2 Measures'!$C:$W,23,FALSE)&lt;&gt; "", VLOOKUP($A1818,'V2.5.2 Measures'!$C:$W,23,FALSE),"N/A")</f>
        <v>#REF!</v>
      </c>
      <c r="R1818" s="7" t="e">
        <f>IF(VLOOKUP($A1818,'V2.5.2 Measures'!$C:$W,24,FALSE)&lt;&gt; "", VLOOKUP($A1818,'V2.5.2 Measures'!$C:$W,24,FALSE),"N/A")</f>
        <v>#REF!</v>
      </c>
      <c r="S1818" s="7" t="e">
        <f>IF(VLOOKUP($A1818,'V2.5.2 Measures'!$C:$W,25,FALSE)&lt;&gt; "", VLOOKUP($A1818,'V2.5.2 Measures'!$C:$W,25,FALSE),"N/A")</f>
        <v>#REF!</v>
      </c>
      <c r="T1818" s="7" t="str">
        <f>IF(VLOOKUP($A1818,'V2.5.2 Measures'!$C:$W,2,FALSE)&lt;&gt; "", VLOOKUP($A1818,'V2.5.2 Measures'!$C:$W,2,FALSE),"N/A")</f>
        <v>FFS-13-055-56</v>
      </c>
      <c r="U1818" s="7" t="str">
        <f>IF(VLOOKUP($A1818,'V2.5.2 Measures'!$C:$W,3,FALSE)&lt;&gt; "", VLOOKUP($A1818,'V2.5.2 Measures'!$C:$W,3,FALSE),"N/A")</f>
        <v>% of records with TYPE-OF-SERVICE = 66 (HCBS - Adult day health services)</v>
      </c>
      <c r="V1818" s="7" t="e">
        <f>IF(VLOOKUP($A1818,'V2.5.2 Measures'!$C:$W,26,FALSE)&lt;&gt; "", VLOOKUP($A1818,'V2.5.2 Measures'!$C:$W,26,FALSE),"N/A")</f>
        <v>#REF!</v>
      </c>
      <c r="W1818" s="7" t="e">
        <f>IF(VLOOKUP($A1818,'V2.5.2 Measures'!$C:$W,44,FALSE)&lt;&gt; "", VLOOKUP($A1818,'V2.5.2 Measures'!$C:$W,44,FALSE),"N/A")</f>
        <v>#REF!</v>
      </c>
    </row>
    <row r="1819" spans="1:23" x14ac:dyDescent="0.35">
      <c r="A1819" s="7" t="str">
        <f>'V2.5.2 Measures'!C1282</f>
        <v>FFS13.57</v>
      </c>
      <c r="B1819" s="7" t="str">
        <f>VLOOKUP($A1819,'V2.5.2 Measures'!$C:$W,6,FALSE)</f>
        <v>S-CHIP FFS: Original, Paid Claims</v>
      </c>
      <c r="C1819" s="7" t="str">
        <f>VLOOKUP($A1819,'V2.5.2 Measures'!$C:$W,8,FALSE)</f>
        <v>No</v>
      </c>
      <c r="D1819" s="7" t="str">
        <f>IF(VLOOKUP($A1819,'V2.5.2 Measures'!$C:$W,4,FALSE)="","",VLOOKUP($A1819,'V2.5.2 Measures'!$C:$W,4,FALSE))</f>
        <v>Claims Percentage</v>
      </c>
      <c r="E1819" s="7" t="str">
        <f>IF((VLOOKUP($A1819,'V2.5.2 Measures'!$C:$W,8,FALSE)&lt;&gt;"")*AND(VLOOKUP($A1819,'V2.5.2 Measures'!$C:$W,8,FALSE)&lt;&gt;"TBD"),VLOOKUP($A1819,'V2.5.2 Measures'!$C:$W,8,FALSE),"N/A")</f>
        <v>No</v>
      </c>
      <c r="F1819" s="7" t="str">
        <f>IF((VLOOKUP($A1819,'V2.5.2 Measures'!$C:$W,9,FALSE)&lt;&gt;"")*AND(VLOOKUP($A1819,'V2.5.2 Measures'!$C:$W,9,FALSE)&lt;&gt;"TBD"),VLOOKUP($A1819,'V2.5.2 Measures'!$C:$W,9,FALSE),"N/A")</f>
        <v>N/A</v>
      </c>
      <c r="G1819" s="7" t="str">
        <f>IF((VLOOKUP($A1819,'V2.5.2 Measures'!$C:$W,10,FALSE)&lt;&gt;"")*AND(VLOOKUP($A1819,'V2.5.2 Measures'!$C:$W,10,FALSE)&lt;&gt;"TBD"),VLOOKUP($A1819,'V2.5.2 Measures'!$C:$W,10,FALSE),"N/A")</f>
        <v>N/A</v>
      </c>
      <c r="H1819" s="7" t="str">
        <f>IF(VLOOKUP($A1819,'V2.5.2 Measures'!$C:$W,14,FALSE)&lt;&gt; "", VLOOKUP($A1819,'V2.5.2 Measures'!$C:$W,14,FALSE),"N/A")</f>
        <v>N/A</v>
      </c>
      <c r="I1819" s="7">
        <f>IF(VLOOKUP($A1819,'V2.5.2 Measures'!$C:$W,15,FALSE)&lt;&gt; "", VLOOKUP($A1819,'V2.5.2 Measures'!$C:$W,15,FALSE),"N/A")</f>
        <v>0.1</v>
      </c>
      <c r="J1819" s="7" t="str">
        <f>IF(VLOOKUP($A1819,'V2.5.2 Measures'!$C:$W,16,FALSE)&lt;&gt; "", VLOOKUP($A1819,'V2.5.2 Measures'!$C:$W,16,FALSE),"N/A")</f>
        <v>N/A</v>
      </c>
      <c r="K1819" s="7" t="str">
        <f>IF(VLOOKUP($A1819,'V2.5.2 Measures'!$C:$W,17,FALSE)&lt;&gt; "", VLOOKUP($A1819,'V2.5.2 Measures'!$C:$W,17,FALSE),"N/A")</f>
        <v>N/A</v>
      </c>
      <c r="L1819" s="7" t="str">
        <f>IF(VLOOKUP($A1819,'V2.5.2 Measures'!$C:$W,18,FALSE)&lt;&gt; "", VLOOKUP($A1819,'V2.5.2 Measures'!$C:$W,18,FALSE),"N/A")</f>
        <v>Default</v>
      </c>
      <c r="M1819" s="7" t="str">
        <f>IF(VLOOKUP($A1819,'V2.5.2 Measures'!$C:$W,19,FALSE)&lt;&gt; "", VLOOKUP($A1819,'V2.5.2 Measures'!$C:$W,19,FALSE),"N/A")</f>
        <v>SAS</v>
      </c>
      <c r="N1819" s="7" t="str">
        <f>IF(VLOOKUP($A1819,'V2.5.2 Measures'!$C:$W,20,FALSE)&lt;&gt; "", VLOOKUP($A1819,'V2.5.2 Measures'!$C:$W,20,FALSE),"N/A")</f>
        <v>V1.1</v>
      </c>
      <c r="O1819" s="7" t="str">
        <f>IF(VLOOKUP($A1819,'V2.5.2 Measures'!$C:$W,21,FALSE)&lt;&gt; "", VLOOKUP($A1819,'V2.5.2 Measures'!$C:$W,21,FALSE),"N/A")</f>
        <v>V2.3</v>
      </c>
      <c r="P1819" s="7" t="e">
        <f>IF(VLOOKUP($A1819,'V2.5.2 Measures'!$C:$W,22,FALSE)&lt;&gt; "", VLOOKUP($A1819,'V2.5.2 Measures'!$C:$W,22,FALSE),"N/A")</f>
        <v>#REF!</v>
      </c>
      <c r="Q1819" s="7" t="e">
        <f>IF(VLOOKUP($A1819,'V2.5.2 Measures'!$C:$W,23,FALSE)&lt;&gt; "", VLOOKUP($A1819,'V2.5.2 Measures'!$C:$W,23,FALSE),"N/A")</f>
        <v>#REF!</v>
      </c>
      <c r="R1819" s="7" t="e">
        <f>IF(VLOOKUP($A1819,'V2.5.2 Measures'!$C:$W,24,FALSE)&lt;&gt; "", VLOOKUP($A1819,'V2.5.2 Measures'!$C:$W,24,FALSE),"N/A")</f>
        <v>#REF!</v>
      </c>
      <c r="S1819" s="7" t="e">
        <f>IF(VLOOKUP($A1819,'V2.5.2 Measures'!$C:$W,25,FALSE)&lt;&gt; "", VLOOKUP($A1819,'V2.5.2 Measures'!$C:$W,25,FALSE),"N/A")</f>
        <v>#REF!</v>
      </c>
      <c r="T1819" s="7" t="str">
        <f>IF(VLOOKUP($A1819,'V2.5.2 Measures'!$C:$W,2,FALSE)&lt;&gt; "", VLOOKUP($A1819,'V2.5.2 Measures'!$C:$W,2,FALSE),"N/A")</f>
        <v>FFS-13-056-57</v>
      </c>
      <c r="U1819" s="7" t="str">
        <f>IF(VLOOKUP($A1819,'V2.5.2 Measures'!$C:$W,3,FALSE)&lt;&gt; "", VLOOKUP($A1819,'V2.5.2 Measures'!$C:$W,3,FALSE),"N/A")</f>
        <v>% of records with TYPE-OF-SERVICE = 67 (HCBS - Habilitation services)</v>
      </c>
      <c r="V1819" s="7" t="e">
        <f>IF(VLOOKUP($A1819,'V2.5.2 Measures'!$C:$W,26,FALSE)&lt;&gt; "", VLOOKUP($A1819,'V2.5.2 Measures'!$C:$W,26,FALSE),"N/A")</f>
        <v>#REF!</v>
      </c>
      <c r="W1819" s="7" t="e">
        <f>IF(VLOOKUP($A1819,'V2.5.2 Measures'!$C:$W,44,FALSE)&lt;&gt; "", VLOOKUP($A1819,'V2.5.2 Measures'!$C:$W,44,FALSE),"N/A")</f>
        <v>#REF!</v>
      </c>
    </row>
    <row r="1820" spans="1:23" x14ac:dyDescent="0.35">
      <c r="A1820" s="7" t="str">
        <f>'V2.5.2 Measures'!C1283</f>
        <v>FFS13.58</v>
      </c>
      <c r="B1820" s="7" t="str">
        <f>VLOOKUP($A1820,'V2.5.2 Measures'!$C:$W,6,FALSE)</f>
        <v>S-CHIP FFS: Original, Paid Claims</v>
      </c>
      <c r="C1820" s="7" t="str">
        <f>VLOOKUP($A1820,'V2.5.2 Measures'!$C:$W,8,FALSE)</f>
        <v>No</v>
      </c>
      <c r="D1820" s="7" t="str">
        <f>IF(VLOOKUP($A1820,'V2.5.2 Measures'!$C:$W,4,FALSE)="","",VLOOKUP($A1820,'V2.5.2 Measures'!$C:$W,4,FALSE))</f>
        <v>Claims Percentage</v>
      </c>
      <c r="E1820" s="7" t="str">
        <f>IF((VLOOKUP($A1820,'V2.5.2 Measures'!$C:$W,8,FALSE)&lt;&gt;"")*AND(VLOOKUP($A1820,'V2.5.2 Measures'!$C:$W,8,FALSE)&lt;&gt;"TBD"),VLOOKUP($A1820,'V2.5.2 Measures'!$C:$W,8,FALSE),"N/A")</f>
        <v>No</v>
      </c>
      <c r="F1820" s="7" t="str">
        <f>IF((VLOOKUP($A1820,'V2.5.2 Measures'!$C:$W,9,FALSE)&lt;&gt;"")*AND(VLOOKUP($A1820,'V2.5.2 Measures'!$C:$W,9,FALSE)&lt;&gt;"TBD"),VLOOKUP($A1820,'V2.5.2 Measures'!$C:$W,9,FALSE),"N/A")</f>
        <v>N/A</v>
      </c>
      <c r="G1820" s="7" t="str">
        <f>IF((VLOOKUP($A1820,'V2.5.2 Measures'!$C:$W,10,FALSE)&lt;&gt;"")*AND(VLOOKUP($A1820,'V2.5.2 Measures'!$C:$W,10,FALSE)&lt;&gt;"TBD"),VLOOKUP($A1820,'V2.5.2 Measures'!$C:$W,10,FALSE),"N/A")</f>
        <v>N/A</v>
      </c>
      <c r="H1820" s="7" t="str">
        <f>IF(VLOOKUP($A1820,'V2.5.2 Measures'!$C:$W,14,FALSE)&lt;&gt; "", VLOOKUP($A1820,'V2.5.2 Measures'!$C:$W,14,FALSE),"N/A")</f>
        <v>N/A</v>
      </c>
      <c r="I1820" s="7">
        <f>IF(VLOOKUP($A1820,'V2.5.2 Measures'!$C:$W,15,FALSE)&lt;&gt; "", VLOOKUP($A1820,'V2.5.2 Measures'!$C:$W,15,FALSE),"N/A")</f>
        <v>0.1</v>
      </c>
      <c r="J1820" s="7" t="str">
        <f>IF(VLOOKUP($A1820,'V2.5.2 Measures'!$C:$W,16,FALSE)&lt;&gt; "", VLOOKUP($A1820,'V2.5.2 Measures'!$C:$W,16,FALSE),"N/A")</f>
        <v>N/A</v>
      </c>
      <c r="K1820" s="7" t="str">
        <f>IF(VLOOKUP($A1820,'V2.5.2 Measures'!$C:$W,17,FALSE)&lt;&gt; "", VLOOKUP($A1820,'V2.5.2 Measures'!$C:$W,17,FALSE),"N/A")</f>
        <v>N/A</v>
      </c>
      <c r="L1820" s="7" t="str">
        <f>IF(VLOOKUP($A1820,'V2.5.2 Measures'!$C:$W,18,FALSE)&lt;&gt; "", VLOOKUP($A1820,'V2.5.2 Measures'!$C:$W,18,FALSE),"N/A")</f>
        <v>Default</v>
      </c>
      <c r="M1820" s="7" t="str">
        <f>IF(VLOOKUP($A1820,'V2.5.2 Measures'!$C:$W,19,FALSE)&lt;&gt; "", VLOOKUP($A1820,'V2.5.2 Measures'!$C:$W,19,FALSE),"N/A")</f>
        <v>SAS</v>
      </c>
      <c r="N1820" s="7" t="str">
        <f>IF(VLOOKUP($A1820,'V2.5.2 Measures'!$C:$W,20,FALSE)&lt;&gt; "", VLOOKUP($A1820,'V2.5.2 Measures'!$C:$W,20,FALSE),"N/A")</f>
        <v>V1.1</v>
      </c>
      <c r="O1820" s="7" t="str">
        <f>IF(VLOOKUP($A1820,'V2.5.2 Measures'!$C:$W,21,FALSE)&lt;&gt; "", VLOOKUP($A1820,'V2.5.2 Measures'!$C:$W,21,FALSE),"N/A")</f>
        <v>V2.3</v>
      </c>
      <c r="P1820" s="7" t="e">
        <f>IF(VLOOKUP($A1820,'V2.5.2 Measures'!$C:$W,22,FALSE)&lt;&gt; "", VLOOKUP($A1820,'V2.5.2 Measures'!$C:$W,22,FALSE),"N/A")</f>
        <v>#REF!</v>
      </c>
      <c r="Q1820" s="7" t="e">
        <f>IF(VLOOKUP($A1820,'V2.5.2 Measures'!$C:$W,23,FALSE)&lt;&gt; "", VLOOKUP($A1820,'V2.5.2 Measures'!$C:$W,23,FALSE),"N/A")</f>
        <v>#REF!</v>
      </c>
      <c r="R1820" s="7" t="e">
        <f>IF(VLOOKUP($A1820,'V2.5.2 Measures'!$C:$W,24,FALSE)&lt;&gt; "", VLOOKUP($A1820,'V2.5.2 Measures'!$C:$W,24,FALSE),"N/A")</f>
        <v>#REF!</v>
      </c>
      <c r="S1820" s="7" t="e">
        <f>IF(VLOOKUP($A1820,'V2.5.2 Measures'!$C:$W,25,FALSE)&lt;&gt; "", VLOOKUP($A1820,'V2.5.2 Measures'!$C:$W,25,FALSE),"N/A")</f>
        <v>#REF!</v>
      </c>
      <c r="T1820" s="7" t="str">
        <f>IF(VLOOKUP($A1820,'V2.5.2 Measures'!$C:$W,2,FALSE)&lt;&gt; "", VLOOKUP($A1820,'V2.5.2 Measures'!$C:$W,2,FALSE),"N/A")</f>
        <v>FFS-13-057-58</v>
      </c>
      <c r="U1820" s="7" t="str">
        <f>IF(VLOOKUP($A1820,'V2.5.2 Measures'!$C:$W,3,FALSE)&lt;&gt; "", VLOOKUP($A1820,'V2.5.2 Measures'!$C:$W,3,FALSE),"N/A")</f>
        <v>% of records with TYPE-OF-SERVICE = 68 (HCBS - Respite care services)</v>
      </c>
      <c r="V1820" s="7" t="e">
        <f>IF(VLOOKUP($A1820,'V2.5.2 Measures'!$C:$W,26,FALSE)&lt;&gt; "", VLOOKUP($A1820,'V2.5.2 Measures'!$C:$W,26,FALSE),"N/A")</f>
        <v>#REF!</v>
      </c>
      <c r="W1820" s="7" t="e">
        <f>IF(VLOOKUP($A1820,'V2.5.2 Measures'!$C:$W,44,FALSE)&lt;&gt; "", VLOOKUP($A1820,'V2.5.2 Measures'!$C:$W,44,FALSE),"N/A")</f>
        <v>#REF!</v>
      </c>
    </row>
    <row r="1821" spans="1:23" x14ac:dyDescent="0.35">
      <c r="A1821" s="7" t="str">
        <f>'V2.5.2 Measures'!C1284</f>
        <v>FFS13.59</v>
      </c>
      <c r="B1821" s="7" t="str">
        <f>VLOOKUP($A1821,'V2.5.2 Measures'!$C:$W,6,FALSE)</f>
        <v>S-CHIP FFS: Original, Paid Claims</v>
      </c>
      <c r="C1821" s="7" t="str">
        <f>VLOOKUP($A1821,'V2.5.2 Measures'!$C:$W,8,FALSE)</f>
        <v>No</v>
      </c>
      <c r="D1821" s="7" t="str">
        <f>IF(VLOOKUP($A1821,'V2.5.2 Measures'!$C:$W,4,FALSE)="","",VLOOKUP($A1821,'V2.5.2 Measures'!$C:$W,4,FALSE))</f>
        <v>Claims Percentage</v>
      </c>
      <c r="E1821" s="7" t="str">
        <f>IF((VLOOKUP($A1821,'V2.5.2 Measures'!$C:$W,8,FALSE)&lt;&gt;"")*AND(VLOOKUP($A1821,'V2.5.2 Measures'!$C:$W,8,FALSE)&lt;&gt;"TBD"),VLOOKUP($A1821,'V2.5.2 Measures'!$C:$W,8,FALSE),"N/A")</f>
        <v>No</v>
      </c>
      <c r="F1821" s="7" t="str">
        <f>IF((VLOOKUP($A1821,'V2.5.2 Measures'!$C:$W,9,FALSE)&lt;&gt;"")*AND(VLOOKUP($A1821,'V2.5.2 Measures'!$C:$W,9,FALSE)&lt;&gt;"TBD"),VLOOKUP($A1821,'V2.5.2 Measures'!$C:$W,9,FALSE),"N/A")</f>
        <v>N/A</v>
      </c>
      <c r="G1821" s="7" t="str">
        <f>IF((VLOOKUP($A1821,'V2.5.2 Measures'!$C:$W,10,FALSE)&lt;&gt;"")*AND(VLOOKUP($A1821,'V2.5.2 Measures'!$C:$W,10,FALSE)&lt;&gt;"TBD"),VLOOKUP($A1821,'V2.5.2 Measures'!$C:$W,10,FALSE),"N/A")</f>
        <v>N/A</v>
      </c>
      <c r="H1821" s="7" t="str">
        <f>IF(VLOOKUP($A1821,'V2.5.2 Measures'!$C:$W,14,FALSE)&lt;&gt; "", VLOOKUP($A1821,'V2.5.2 Measures'!$C:$W,14,FALSE),"N/A")</f>
        <v>N/A</v>
      </c>
      <c r="I1821" s="7">
        <f>IF(VLOOKUP($A1821,'V2.5.2 Measures'!$C:$W,15,FALSE)&lt;&gt; "", VLOOKUP($A1821,'V2.5.2 Measures'!$C:$W,15,FALSE),"N/A")</f>
        <v>0.1</v>
      </c>
      <c r="J1821" s="7" t="str">
        <f>IF(VLOOKUP($A1821,'V2.5.2 Measures'!$C:$W,16,FALSE)&lt;&gt; "", VLOOKUP($A1821,'V2.5.2 Measures'!$C:$W,16,FALSE),"N/A")</f>
        <v>N/A</v>
      </c>
      <c r="K1821" s="7" t="str">
        <f>IF(VLOOKUP($A1821,'V2.5.2 Measures'!$C:$W,17,FALSE)&lt;&gt; "", VLOOKUP($A1821,'V2.5.2 Measures'!$C:$W,17,FALSE),"N/A")</f>
        <v>N/A</v>
      </c>
      <c r="L1821" s="7" t="str">
        <f>IF(VLOOKUP($A1821,'V2.5.2 Measures'!$C:$W,18,FALSE)&lt;&gt; "", VLOOKUP($A1821,'V2.5.2 Measures'!$C:$W,18,FALSE),"N/A")</f>
        <v>Default</v>
      </c>
      <c r="M1821" s="7" t="str">
        <f>IF(VLOOKUP($A1821,'V2.5.2 Measures'!$C:$W,19,FALSE)&lt;&gt; "", VLOOKUP($A1821,'V2.5.2 Measures'!$C:$W,19,FALSE),"N/A")</f>
        <v>SAS</v>
      </c>
      <c r="N1821" s="7" t="str">
        <f>IF(VLOOKUP($A1821,'V2.5.2 Measures'!$C:$W,20,FALSE)&lt;&gt; "", VLOOKUP($A1821,'V2.5.2 Measures'!$C:$W,20,FALSE),"N/A")</f>
        <v>V1.1</v>
      </c>
      <c r="O1821" s="7" t="str">
        <f>IF(VLOOKUP($A1821,'V2.5.2 Measures'!$C:$W,21,FALSE)&lt;&gt; "", VLOOKUP($A1821,'V2.5.2 Measures'!$C:$W,21,FALSE),"N/A")</f>
        <v>V2.3</v>
      </c>
      <c r="P1821" s="7" t="e">
        <f>IF(VLOOKUP($A1821,'V2.5.2 Measures'!$C:$W,22,FALSE)&lt;&gt; "", VLOOKUP($A1821,'V2.5.2 Measures'!$C:$W,22,FALSE),"N/A")</f>
        <v>#REF!</v>
      </c>
      <c r="Q1821" s="7" t="e">
        <f>IF(VLOOKUP($A1821,'V2.5.2 Measures'!$C:$W,23,FALSE)&lt;&gt; "", VLOOKUP($A1821,'V2.5.2 Measures'!$C:$W,23,FALSE),"N/A")</f>
        <v>#REF!</v>
      </c>
      <c r="R1821" s="7" t="e">
        <f>IF(VLOOKUP($A1821,'V2.5.2 Measures'!$C:$W,24,FALSE)&lt;&gt; "", VLOOKUP($A1821,'V2.5.2 Measures'!$C:$W,24,FALSE),"N/A")</f>
        <v>#REF!</v>
      </c>
      <c r="S1821" s="7" t="e">
        <f>IF(VLOOKUP($A1821,'V2.5.2 Measures'!$C:$W,25,FALSE)&lt;&gt; "", VLOOKUP($A1821,'V2.5.2 Measures'!$C:$W,25,FALSE),"N/A")</f>
        <v>#REF!</v>
      </c>
      <c r="T1821" s="7" t="str">
        <f>IF(VLOOKUP($A1821,'V2.5.2 Measures'!$C:$W,2,FALSE)&lt;&gt; "", VLOOKUP($A1821,'V2.5.2 Measures'!$C:$W,2,FALSE),"N/A")</f>
        <v>FFS-13-058-59</v>
      </c>
      <c r="U1821" s="7" t="str">
        <f>IF(VLOOKUP($A1821,'V2.5.2 Measures'!$C:$W,3,FALSE)&lt;&gt; "", VLOOKUP($A1821,'V2.5.2 Measures'!$C:$W,3,FALSE),"N/A")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821" s="7" t="e">
        <f>IF(VLOOKUP($A1821,'V2.5.2 Measures'!$C:$W,26,FALSE)&lt;&gt; "", VLOOKUP($A1821,'V2.5.2 Measures'!$C:$W,26,FALSE),"N/A")</f>
        <v>#REF!</v>
      </c>
      <c r="W1821" s="7" t="e">
        <f>IF(VLOOKUP($A1821,'V2.5.2 Measures'!$C:$W,44,FALSE)&lt;&gt; "", VLOOKUP($A1821,'V2.5.2 Measures'!$C:$W,44,FALSE),"N/A")</f>
        <v>#REF!</v>
      </c>
    </row>
    <row r="1822" spans="1:23" x14ac:dyDescent="0.35">
      <c r="A1822" s="7" t="str">
        <f>'V2.5.2 Measures'!C1285</f>
        <v>FFS13.61</v>
      </c>
      <c r="B1822" s="7" t="str">
        <f>VLOOKUP($A1822,'V2.5.2 Measures'!$C:$W,6,FALSE)</f>
        <v>S-CHIP FFS: Original, Paid Claims</v>
      </c>
      <c r="C1822" s="7" t="str">
        <f>VLOOKUP($A1822,'V2.5.2 Measures'!$C:$W,8,FALSE)</f>
        <v>No</v>
      </c>
      <c r="D1822" s="7" t="str">
        <f>IF(VLOOKUP($A1822,'V2.5.2 Measures'!$C:$W,4,FALSE)="","",VLOOKUP($A1822,'V2.5.2 Measures'!$C:$W,4,FALSE))</f>
        <v>Claims Percentage</v>
      </c>
      <c r="E1822" s="7" t="str">
        <f>IF((VLOOKUP($A1822,'V2.5.2 Measures'!$C:$W,8,FALSE)&lt;&gt;"")*AND(VLOOKUP($A1822,'V2.5.2 Measures'!$C:$W,8,FALSE)&lt;&gt;"TBD"),VLOOKUP($A1822,'V2.5.2 Measures'!$C:$W,8,FALSE),"N/A")</f>
        <v>No</v>
      </c>
      <c r="F1822" s="7" t="str">
        <f>IF((VLOOKUP($A1822,'V2.5.2 Measures'!$C:$W,9,FALSE)&lt;&gt;"")*AND(VLOOKUP($A1822,'V2.5.2 Measures'!$C:$W,9,FALSE)&lt;&gt;"TBD"),VLOOKUP($A1822,'V2.5.2 Measures'!$C:$W,9,FALSE),"N/A")</f>
        <v>N/A</v>
      </c>
      <c r="G1822" s="7" t="str">
        <f>IF((VLOOKUP($A1822,'V2.5.2 Measures'!$C:$W,10,FALSE)&lt;&gt;"")*AND(VLOOKUP($A1822,'V2.5.2 Measures'!$C:$W,10,FALSE)&lt;&gt;"TBD"),VLOOKUP($A1822,'V2.5.2 Measures'!$C:$W,10,FALSE),"N/A")</f>
        <v>N/A</v>
      </c>
      <c r="H1822" s="7" t="str">
        <f>IF(VLOOKUP($A1822,'V2.5.2 Measures'!$C:$W,14,FALSE)&lt;&gt; "", VLOOKUP($A1822,'V2.5.2 Measures'!$C:$W,14,FALSE),"N/A")</f>
        <v>N/A</v>
      </c>
      <c r="I1822" s="7">
        <f>IF(VLOOKUP($A1822,'V2.5.2 Measures'!$C:$W,15,FALSE)&lt;&gt; "", VLOOKUP($A1822,'V2.5.2 Measures'!$C:$W,15,FALSE),"N/A")</f>
        <v>0.1</v>
      </c>
      <c r="J1822" s="7" t="str">
        <f>IF(VLOOKUP($A1822,'V2.5.2 Measures'!$C:$W,16,FALSE)&lt;&gt; "", VLOOKUP($A1822,'V2.5.2 Measures'!$C:$W,16,FALSE),"N/A")</f>
        <v>N/A</v>
      </c>
      <c r="K1822" s="7" t="str">
        <f>IF(VLOOKUP($A1822,'V2.5.2 Measures'!$C:$W,17,FALSE)&lt;&gt; "", VLOOKUP($A1822,'V2.5.2 Measures'!$C:$W,17,FALSE),"N/A")</f>
        <v>N/A</v>
      </c>
      <c r="L1822" s="7" t="str">
        <f>IF(VLOOKUP($A1822,'V2.5.2 Measures'!$C:$W,18,FALSE)&lt;&gt; "", VLOOKUP($A1822,'V2.5.2 Measures'!$C:$W,18,FALSE),"N/A")</f>
        <v>Default</v>
      </c>
      <c r="M1822" s="7" t="str">
        <f>IF(VLOOKUP($A1822,'V2.5.2 Measures'!$C:$W,19,FALSE)&lt;&gt; "", VLOOKUP($A1822,'V2.5.2 Measures'!$C:$W,19,FALSE),"N/A")</f>
        <v>SAS</v>
      </c>
      <c r="N1822" s="7" t="str">
        <f>IF(VLOOKUP($A1822,'V2.5.2 Measures'!$C:$W,20,FALSE)&lt;&gt; "", VLOOKUP($A1822,'V2.5.2 Measures'!$C:$W,20,FALSE),"N/A")</f>
        <v>V1.1</v>
      </c>
      <c r="O1822" s="7" t="str">
        <f>IF(VLOOKUP($A1822,'V2.5.2 Measures'!$C:$W,21,FALSE)&lt;&gt; "", VLOOKUP($A1822,'V2.5.2 Measures'!$C:$W,21,FALSE),"N/A")</f>
        <v>V2.3</v>
      </c>
      <c r="P1822" s="7" t="e">
        <f>IF(VLOOKUP($A1822,'V2.5.2 Measures'!$C:$W,22,FALSE)&lt;&gt; "", VLOOKUP($A1822,'V2.5.2 Measures'!$C:$W,22,FALSE),"N/A")</f>
        <v>#REF!</v>
      </c>
      <c r="Q1822" s="7" t="e">
        <f>IF(VLOOKUP($A1822,'V2.5.2 Measures'!$C:$W,23,FALSE)&lt;&gt; "", VLOOKUP($A1822,'V2.5.2 Measures'!$C:$W,23,FALSE),"N/A")</f>
        <v>#REF!</v>
      </c>
      <c r="R1822" s="7" t="e">
        <f>IF(VLOOKUP($A1822,'V2.5.2 Measures'!$C:$W,24,FALSE)&lt;&gt; "", VLOOKUP($A1822,'V2.5.2 Measures'!$C:$W,24,FALSE),"N/A")</f>
        <v>#REF!</v>
      </c>
      <c r="S1822" s="7" t="e">
        <f>IF(VLOOKUP($A1822,'V2.5.2 Measures'!$C:$W,25,FALSE)&lt;&gt; "", VLOOKUP($A1822,'V2.5.2 Measures'!$C:$W,25,FALSE),"N/A")</f>
        <v>#REF!</v>
      </c>
      <c r="T1822" s="7" t="str">
        <f>IF(VLOOKUP($A1822,'V2.5.2 Measures'!$C:$W,2,FALSE)&lt;&gt; "", VLOOKUP($A1822,'V2.5.2 Measures'!$C:$W,2,FALSE),"N/A")</f>
        <v>FFS-13-059-61</v>
      </c>
      <c r="U1822" s="7" t="str">
        <f>IF(VLOOKUP($A1822,'V2.5.2 Measures'!$C:$W,3,FALSE)&lt;&gt; "", VLOOKUP($A1822,'V2.5.2 Measures'!$C:$W,3,FALSE),"N/A")</f>
        <v>% of records with TYPE-OF-SERVICE = 70 (HCBS - Day Care)</v>
      </c>
      <c r="V1822" s="7" t="e">
        <f>IF(VLOOKUP($A1822,'V2.5.2 Measures'!$C:$W,26,FALSE)&lt;&gt; "", VLOOKUP($A1822,'V2.5.2 Measures'!$C:$W,26,FALSE),"N/A")</f>
        <v>#REF!</v>
      </c>
      <c r="W1822" s="7" t="e">
        <f>IF(VLOOKUP($A1822,'V2.5.2 Measures'!$C:$W,44,FALSE)&lt;&gt; "", VLOOKUP($A1822,'V2.5.2 Measures'!$C:$W,44,FALSE),"N/A")</f>
        <v>#REF!</v>
      </c>
    </row>
    <row r="1823" spans="1:23" x14ac:dyDescent="0.35">
      <c r="A1823" s="7" t="str">
        <f>'V2.5.2 Measures'!C1286</f>
        <v>FFS13.62</v>
      </c>
      <c r="B1823" s="7" t="str">
        <f>VLOOKUP($A1823,'V2.5.2 Measures'!$C:$W,6,FALSE)</f>
        <v>S-CHIP FFS: Original, Paid Claims</v>
      </c>
      <c r="C1823" s="7" t="str">
        <f>VLOOKUP($A1823,'V2.5.2 Measures'!$C:$W,8,FALSE)</f>
        <v>No</v>
      </c>
      <c r="D1823" s="7" t="str">
        <f>IF(VLOOKUP($A1823,'V2.5.2 Measures'!$C:$W,4,FALSE)="","",VLOOKUP($A1823,'V2.5.2 Measures'!$C:$W,4,FALSE))</f>
        <v>Claims Percentage</v>
      </c>
      <c r="E1823" s="7" t="str">
        <f>IF((VLOOKUP($A1823,'V2.5.2 Measures'!$C:$W,8,FALSE)&lt;&gt;"")*AND(VLOOKUP($A1823,'V2.5.2 Measures'!$C:$W,8,FALSE)&lt;&gt;"TBD"),VLOOKUP($A1823,'V2.5.2 Measures'!$C:$W,8,FALSE),"N/A")</f>
        <v>No</v>
      </c>
      <c r="F1823" s="7" t="str">
        <f>IF((VLOOKUP($A1823,'V2.5.2 Measures'!$C:$W,9,FALSE)&lt;&gt;"")*AND(VLOOKUP($A1823,'V2.5.2 Measures'!$C:$W,9,FALSE)&lt;&gt;"TBD"),VLOOKUP($A1823,'V2.5.2 Measures'!$C:$W,9,FALSE),"N/A")</f>
        <v>N/A</v>
      </c>
      <c r="G1823" s="7" t="str">
        <f>IF((VLOOKUP($A1823,'V2.5.2 Measures'!$C:$W,10,FALSE)&lt;&gt;"")*AND(VLOOKUP($A1823,'V2.5.2 Measures'!$C:$W,10,FALSE)&lt;&gt;"TBD"),VLOOKUP($A1823,'V2.5.2 Measures'!$C:$W,10,FALSE),"N/A")</f>
        <v>N/A</v>
      </c>
      <c r="H1823" s="7" t="str">
        <f>IF(VLOOKUP($A1823,'V2.5.2 Measures'!$C:$W,14,FALSE)&lt;&gt; "", VLOOKUP($A1823,'V2.5.2 Measures'!$C:$W,14,FALSE),"N/A")</f>
        <v>N/A</v>
      </c>
      <c r="I1823" s="7">
        <f>IF(VLOOKUP($A1823,'V2.5.2 Measures'!$C:$W,15,FALSE)&lt;&gt; "", VLOOKUP($A1823,'V2.5.2 Measures'!$C:$W,15,FALSE),"N/A")</f>
        <v>0.1</v>
      </c>
      <c r="J1823" s="7" t="str">
        <f>IF(VLOOKUP($A1823,'V2.5.2 Measures'!$C:$W,16,FALSE)&lt;&gt; "", VLOOKUP($A1823,'V2.5.2 Measures'!$C:$W,16,FALSE),"N/A")</f>
        <v>N/A</v>
      </c>
      <c r="K1823" s="7" t="str">
        <f>IF(VLOOKUP($A1823,'V2.5.2 Measures'!$C:$W,17,FALSE)&lt;&gt; "", VLOOKUP($A1823,'V2.5.2 Measures'!$C:$W,17,FALSE),"N/A")</f>
        <v>N/A</v>
      </c>
      <c r="L1823" s="7" t="str">
        <f>IF(VLOOKUP($A1823,'V2.5.2 Measures'!$C:$W,18,FALSE)&lt;&gt; "", VLOOKUP($A1823,'V2.5.2 Measures'!$C:$W,18,FALSE),"N/A")</f>
        <v>Default</v>
      </c>
      <c r="M1823" s="7" t="str">
        <f>IF(VLOOKUP($A1823,'V2.5.2 Measures'!$C:$W,19,FALSE)&lt;&gt; "", VLOOKUP($A1823,'V2.5.2 Measures'!$C:$W,19,FALSE),"N/A")</f>
        <v>SAS</v>
      </c>
      <c r="N1823" s="7" t="str">
        <f>IF(VLOOKUP($A1823,'V2.5.2 Measures'!$C:$W,20,FALSE)&lt;&gt; "", VLOOKUP($A1823,'V2.5.2 Measures'!$C:$W,20,FALSE),"N/A")</f>
        <v>V1.1</v>
      </c>
      <c r="O1823" s="7" t="str">
        <f>IF(VLOOKUP($A1823,'V2.5.2 Measures'!$C:$W,21,FALSE)&lt;&gt; "", VLOOKUP($A1823,'V2.5.2 Measures'!$C:$W,21,FALSE),"N/A")</f>
        <v>V2.3</v>
      </c>
      <c r="P1823" s="7" t="e">
        <f>IF(VLOOKUP($A1823,'V2.5.2 Measures'!$C:$W,22,FALSE)&lt;&gt; "", VLOOKUP($A1823,'V2.5.2 Measures'!$C:$W,22,FALSE),"N/A")</f>
        <v>#REF!</v>
      </c>
      <c r="Q1823" s="7" t="e">
        <f>IF(VLOOKUP($A1823,'V2.5.2 Measures'!$C:$W,23,FALSE)&lt;&gt; "", VLOOKUP($A1823,'V2.5.2 Measures'!$C:$W,23,FALSE),"N/A")</f>
        <v>#REF!</v>
      </c>
      <c r="R1823" s="7" t="e">
        <f>IF(VLOOKUP($A1823,'V2.5.2 Measures'!$C:$W,24,FALSE)&lt;&gt; "", VLOOKUP($A1823,'V2.5.2 Measures'!$C:$W,24,FALSE),"N/A")</f>
        <v>#REF!</v>
      </c>
      <c r="S1823" s="7" t="e">
        <f>IF(VLOOKUP($A1823,'V2.5.2 Measures'!$C:$W,25,FALSE)&lt;&gt; "", VLOOKUP($A1823,'V2.5.2 Measures'!$C:$W,25,FALSE),"N/A")</f>
        <v>#REF!</v>
      </c>
      <c r="T1823" s="7" t="str">
        <f>IF(VLOOKUP($A1823,'V2.5.2 Measures'!$C:$W,2,FALSE)&lt;&gt; "", VLOOKUP($A1823,'V2.5.2 Measures'!$C:$W,2,FALSE),"N/A")</f>
        <v>FFS-13-060-62</v>
      </c>
      <c r="U1823" s="7" t="str">
        <f>IF(VLOOKUP($A1823,'V2.5.2 Measures'!$C:$W,3,FALSE)&lt;&gt; "", VLOOKUP($A1823,'V2.5.2 Measures'!$C:$W,3,FALSE),"N/A")</f>
        <v>% of records with TYPE-OF-SERVICE = 71 (HCBS -  Training for family members)</v>
      </c>
      <c r="V1823" s="7" t="e">
        <f>IF(VLOOKUP($A1823,'V2.5.2 Measures'!$C:$W,26,FALSE)&lt;&gt; "", VLOOKUP($A1823,'V2.5.2 Measures'!$C:$W,26,FALSE),"N/A")</f>
        <v>#REF!</v>
      </c>
      <c r="W1823" s="7" t="e">
        <f>IF(VLOOKUP($A1823,'V2.5.2 Measures'!$C:$W,44,FALSE)&lt;&gt; "", VLOOKUP($A1823,'V2.5.2 Measures'!$C:$W,44,FALSE),"N/A")</f>
        <v>#REF!</v>
      </c>
    </row>
    <row r="1824" spans="1:23" x14ac:dyDescent="0.35">
      <c r="A1824" s="7" t="str">
        <f>'V2.5.2 Measures'!C1287</f>
        <v>FFS13.63</v>
      </c>
      <c r="B1824" s="7" t="str">
        <f>VLOOKUP($A1824,'V2.5.2 Measures'!$C:$W,6,FALSE)</f>
        <v>S-CHIP FFS: Original, Paid Claims</v>
      </c>
      <c r="C1824" s="7" t="str">
        <f>VLOOKUP($A1824,'V2.5.2 Measures'!$C:$W,8,FALSE)</f>
        <v>No</v>
      </c>
      <c r="D1824" s="7" t="str">
        <f>IF(VLOOKUP($A1824,'V2.5.2 Measures'!$C:$W,4,FALSE)="","",VLOOKUP($A1824,'V2.5.2 Measures'!$C:$W,4,FALSE))</f>
        <v>Claims Percentage</v>
      </c>
      <c r="E1824" s="7" t="str">
        <f>IF((VLOOKUP($A1824,'V2.5.2 Measures'!$C:$W,8,FALSE)&lt;&gt;"")*AND(VLOOKUP($A1824,'V2.5.2 Measures'!$C:$W,8,FALSE)&lt;&gt;"TBD"),VLOOKUP($A1824,'V2.5.2 Measures'!$C:$W,8,FALSE),"N/A")</f>
        <v>No</v>
      </c>
      <c r="F1824" s="7" t="str">
        <f>IF((VLOOKUP($A1824,'V2.5.2 Measures'!$C:$W,9,FALSE)&lt;&gt;"")*AND(VLOOKUP($A1824,'V2.5.2 Measures'!$C:$W,9,FALSE)&lt;&gt;"TBD"),VLOOKUP($A1824,'V2.5.2 Measures'!$C:$W,9,FALSE),"N/A")</f>
        <v>N/A</v>
      </c>
      <c r="G1824" s="7" t="str">
        <f>IF((VLOOKUP($A1824,'V2.5.2 Measures'!$C:$W,10,FALSE)&lt;&gt;"")*AND(VLOOKUP($A1824,'V2.5.2 Measures'!$C:$W,10,FALSE)&lt;&gt;"TBD"),VLOOKUP($A1824,'V2.5.2 Measures'!$C:$W,10,FALSE),"N/A")</f>
        <v>N/A</v>
      </c>
      <c r="H1824" s="7" t="str">
        <f>IF(VLOOKUP($A1824,'V2.5.2 Measures'!$C:$W,14,FALSE)&lt;&gt; "", VLOOKUP($A1824,'V2.5.2 Measures'!$C:$W,14,FALSE),"N/A")</f>
        <v>N/A</v>
      </c>
      <c r="I1824" s="7">
        <f>IF(VLOOKUP($A1824,'V2.5.2 Measures'!$C:$W,15,FALSE)&lt;&gt; "", VLOOKUP($A1824,'V2.5.2 Measures'!$C:$W,15,FALSE),"N/A")</f>
        <v>0.1</v>
      </c>
      <c r="J1824" s="7" t="str">
        <f>IF(VLOOKUP($A1824,'V2.5.2 Measures'!$C:$W,16,FALSE)&lt;&gt; "", VLOOKUP($A1824,'V2.5.2 Measures'!$C:$W,16,FALSE),"N/A")</f>
        <v>N/A</v>
      </c>
      <c r="K1824" s="7" t="str">
        <f>IF(VLOOKUP($A1824,'V2.5.2 Measures'!$C:$W,17,FALSE)&lt;&gt; "", VLOOKUP($A1824,'V2.5.2 Measures'!$C:$W,17,FALSE),"N/A")</f>
        <v>N/A</v>
      </c>
      <c r="L1824" s="7" t="str">
        <f>IF(VLOOKUP($A1824,'V2.5.2 Measures'!$C:$W,18,FALSE)&lt;&gt; "", VLOOKUP($A1824,'V2.5.2 Measures'!$C:$W,18,FALSE),"N/A")</f>
        <v>Default</v>
      </c>
      <c r="M1824" s="7" t="str">
        <f>IF(VLOOKUP($A1824,'V2.5.2 Measures'!$C:$W,19,FALSE)&lt;&gt; "", VLOOKUP($A1824,'V2.5.2 Measures'!$C:$W,19,FALSE),"N/A")</f>
        <v>SAS</v>
      </c>
      <c r="N1824" s="7" t="str">
        <f>IF(VLOOKUP($A1824,'V2.5.2 Measures'!$C:$W,20,FALSE)&lt;&gt; "", VLOOKUP($A1824,'V2.5.2 Measures'!$C:$W,20,FALSE),"N/A")</f>
        <v>V1.1</v>
      </c>
      <c r="O1824" s="7" t="str">
        <f>IF(VLOOKUP($A1824,'V2.5.2 Measures'!$C:$W,21,FALSE)&lt;&gt; "", VLOOKUP($A1824,'V2.5.2 Measures'!$C:$W,21,FALSE),"N/A")</f>
        <v>V2.3</v>
      </c>
      <c r="P1824" s="7" t="e">
        <f>IF(VLOOKUP($A1824,'V2.5.2 Measures'!$C:$W,22,FALSE)&lt;&gt; "", VLOOKUP($A1824,'V2.5.2 Measures'!$C:$W,22,FALSE),"N/A")</f>
        <v>#REF!</v>
      </c>
      <c r="Q1824" s="7" t="e">
        <f>IF(VLOOKUP($A1824,'V2.5.2 Measures'!$C:$W,23,FALSE)&lt;&gt; "", VLOOKUP($A1824,'V2.5.2 Measures'!$C:$W,23,FALSE),"N/A")</f>
        <v>#REF!</v>
      </c>
      <c r="R1824" s="7" t="e">
        <f>IF(VLOOKUP($A1824,'V2.5.2 Measures'!$C:$W,24,FALSE)&lt;&gt; "", VLOOKUP($A1824,'V2.5.2 Measures'!$C:$W,24,FALSE),"N/A")</f>
        <v>#REF!</v>
      </c>
      <c r="S1824" s="7" t="e">
        <f>IF(VLOOKUP($A1824,'V2.5.2 Measures'!$C:$W,25,FALSE)&lt;&gt; "", VLOOKUP($A1824,'V2.5.2 Measures'!$C:$W,25,FALSE),"N/A")</f>
        <v>#REF!</v>
      </c>
      <c r="T1824" s="7" t="str">
        <f>IF(VLOOKUP($A1824,'V2.5.2 Measures'!$C:$W,2,FALSE)&lt;&gt; "", VLOOKUP($A1824,'V2.5.2 Measures'!$C:$W,2,FALSE),"N/A")</f>
        <v>FFS-13-061-63</v>
      </c>
      <c r="U1824" s="7" t="str">
        <f>IF(VLOOKUP($A1824,'V2.5.2 Measures'!$C:$W,3,FALSE)&lt;&gt; "", VLOOKUP($A1824,'V2.5.2 Measures'!$C:$W,3,FALSE),"N/A")</f>
        <v>% of records with TYPE-OF-SERVICE = 72 (HCBS -  Minor modification to the home)</v>
      </c>
      <c r="V1824" s="7" t="e">
        <f>IF(VLOOKUP($A1824,'V2.5.2 Measures'!$C:$W,26,FALSE)&lt;&gt; "", VLOOKUP($A1824,'V2.5.2 Measures'!$C:$W,26,FALSE),"N/A")</f>
        <v>#REF!</v>
      </c>
      <c r="W1824" s="7" t="e">
        <f>IF(VLOOKUP($A1824,'V2.5.2 Measures'!$C:$W,44,FALSE)&lt;&gt; "", VLOOKUP($A1824,'V2.5.2 Measures'!$C:$W,44,FALSE),"N/A")</f>
        <v>#REF!</v>
      </c>
    </row>
    <row r="1825" spans="1:23" x14ac:dyDescent="0.35">
      <c r="A1825" s="7" t="str">
        <f>'V2.5.2 Measures'!C1288</f>
        <v>FFS13.64</v>
      </c>
      <c r="B1825" s="7" t="str">
        <f>VLOOKUP($A1825,'V2.5.2 Measures'!$C:$W,6,FALSE)</f>
        <v>S-CHIP FFS: Original, Paid Claims</v>
      </c>
      <c r="C1825" s="7" t="str">
        <f>VLOOKUP($A1825,'V2.5.2 Measures'!$C:$W,8,FALSE)</f>
        <v>No</v>
      </c>
      <c r="D1825" s="7" t="str">
        <f>IF(VLOOKUP($A1825,'V2.5.2 Measures'!$C:$W,4,FALSE)="","",VLOOKUP($A1825,'V2.5.2 Measures'!$C:$W,4,FALSE))</f>
        <v>Claims Percentage</v>
      </c>
      <c r="E1825" s="7" t="str">
        <f>IF((VLOOKUP($A1825,'V2.5.2 Measures'!$C:$W,8,FALSE)&lt;&gt;"")*AND(VLOOKUP($A1825,'V2.5.2 Measures'!$C:$W,8,FALSE)&lt;&gt;"TBD"),VLOOKUP($A1825,'V2.5.2 Measures'!$C:$W,8,FALSE),"N/A")</f>
        <v>No</v>
      </c>
      <c r="F1825" s="7" t="str">
        <f>IF((VLOOKUP($A1825,'V2.5.2 Measures'!$C:$W,9,FALSE)&lt;&gt;"")*AND(VLOOKUP($A1825,'V2.5.2 Measures'!$C:$W,9,FALSE)&lt;&gt;"TBD"),VLOOKUP($A1825,'V2.5.2 Measures'!$C:$W,9,FALSE),"N/A")</f>
        <v>N/A</v>
      </c>
      <c r="G1825" s="7" t="str">
        <f>IF((VLOOKUP($A1825,'V2.5.2 Measures'!$C:$W,10,FALSE)&lt;&gt;"")*AND(VLOOKUP($A1825,'V2.5.2 Measures'!$C:$W,10,FALSE)&lt;&gt;"TBD"),VLOOKUP($A1825,'V2.5.2 Measures'!$C:$W,10,FALSE),"N/A")</f>
        <v>N/A</v>
      </c>
      <c r="H1825" s="7" t="str">
        <f>IF(VLOOKUP($A1825,'V2.5.2 Measures'!$C:$W,14,FALSE)&lt;&gt; "", VLOOKUP($A1825,'V2.5.2 Measures'!$C:$W,14,FALSE),"N/A")</f>
        <v>N/A</v>
      </c>
      <c r="I1825" s="7">
        <f>IF(VLOOKUP($A1825,'V2.5.2 Measures'!$C:$W,15,FALSE)&lt;&gt; "", VLOOKUP($A1825,'V2.5.2 Measures'!$C:$W,15,FALSE),"N/A")</f>
        <v>0.1</v>
      </c>
      <c r="J1825" s="7" t="str">
        <f>IF(VLOOKUP($A1825,'V2.5.2 Measures'!$C:$W,16,FALSE)&lt;&gt; "", VLOOKUP($A1825,'V2.5.2 Measures'!$C:$W,16,FALSE),"N/A")</f>
        <v>N/A</v>
      </c>
      <c r="K1825" s="7" t="str">
        <f>IF(VLOOKUP($A1825,'V2.5.2 Measures'!$C:$W,17,FALSE)&lt;&gt; "", VLOOKUP($A1825,'V2.5.2 Measures'!$C:$W,17,FALSE),"N/A")</f>
        <v>N/A</v>
      </c>
      <c r="L1825" s="7" t="str">
        <f>IF(VLOOKUP($A1825,'V2.5.2 Measures'!$C:$W,18,FALSE)&lt;&gt; "", VLOOKUP($A1825,'V2.5.2 Measures'!$C:$W,18,FALSE),"N/A")</f>
        <v>Default</v>
      </c>
      <c r="M1825" s="7" t="str">
        <f>IF(VLOOKUP($A1825,'V2.5.2 Measures'!$C:$W,19,FALSE)&lt;&gt; "", VLOOKUP($A1825,'V2.5.2 Measures'!$C:$W,19,FALSE),"N/A")</f>
        <v>SAS</v>
      </c>
      <c r="N1825" s="7" t="str">
        <f>IF(VLOOKUP($A1825,'V2.5.2 Measures'!$C:$W,20,FALSE)&lt;&gt; "", VLOOKUP($A1825,'V2.5.2 Measures'!$C:$W,20,FALSE),"N/A")</f>
        <v>V1.1</v>
      </c>
      <c r="O1825" s="7" t="str">
        <f>IF(VLOOKUP($A1825,'V2.5.2 Measures'!$C:$W,21,FALSE)&lt;&gt; "", VLOOKUP($A1825,'V2.5.2 Measures'!$C:$W,21,FALSE),"N/A")</f>
        <v>V2.3</v>
      </c>
      <c r="P1825" s="7" t="e">
        <f>IF(VLOOKUP($A1825,'V2.5.2 Measures'!$C:$W,22,FALSE)&lt;&gt; "", VLOOKUP($A1825,'V2.5.2 Measures'!$C:$W,22,FALSE),"N/A")</f>
        <v>#REF!</v>
      </c>
      <c r="Q1825" s="7" t="e">
        <f>IF(VLOOKUP($A1825,'V2.5.2 Measures'!$C:$W,23,FALSE)&lt;&gt; "", VLOOKUP($A1825,'V2.5.2 Measures'!$C:$W,23,FALSE),"N/A")</f>
        <v>#REF!</v>
      </c>
      <c r="R1825" s="7" t="e">
        <f>IF(VLOOKUP($A1825,'V2.5.2 Measures'!$C:$W,24,FALSE)&lt;&gt; "", VLOOKUP($A1825,'V2.5.2 Measures'!$C:$W,24,FALSE),"N/A")</f>
        <v>#REF!</v>
      </c>
      <c r="S1825" s="7" t="e">
        <f>IF(VLOOKUP($A1825,'V2.5.2 Measures'!$C:$W,25,FALSE)&lt;&gt; "", VLOOKUP($A1825,'V2.5.2 Measures'!$C:$W,25,FALSE),"N/A")</f>
        <v>#REF!</v>
      </c>
      <c r="T1825" s="7" t="str">
        <f>IF(VLOOKUP($A1825,'V2.5.2 Measures'!$C:$W,2,FALSE)&lt;&gt; "", VLOOKUP($A1825,'V2.5.2 Measures'!$C:$W,2,FALSE),"N/A")</f>
        <v>FFS-13-062-64</v>
      </c>
      <c r="U1825" s="7" t="str">
        <f>IF(VLOOKUP($A1825,'V2.5.2 Measures'!$C:$W,3,FALSE)&lt;&gt; "", VLOOKUP($A1825,'V2.5.2 Measures'!$C:$W,3,FALSE),"N/A")</f>
        <v>% of records with TYPE-OF-SERVICE = 73 (HCBS - Other services requested by the agency and approved by CMS as cost effective and necessary to avoid institutionalization)</v>
      </c>
      <c r="V1825" s="7" t="e">
        <f>IF(VLOOKUP($A1825,'V2.5.2 Measures'!$C:$W,26,FALSE)&lt;&gt; "", VLOOKUP($A1825,'V2.5.2 Measures'!$C:$W,26,FALSE),"N/A")</f>
        <v>#REF!</v>
      </c>
      <c r="W1825" s="7" t="e">
        <f>IF(VLOOKUP($A1825,'V2.5.2 Measures'!$C:$W,44,FALSE)&lt;&gt; "", VLOOKUP($A1825,'V2.5.2 Measures'!$C:$W,44,FALSE),"N/A")</f>
        <v>#REF!</v>
      </c>
    </row>
    <row r="1826" spans="1:23" x14ac:dyDescent="0.35">
      <c r="A1826" s="7" t="str">
        <f>'V2.5.2 Measures'!C1289</f>
        <v>FFS13.65</v>
      </c>
      <c r="B1826" s="7" t="str">
        <f>VLOOKUP($A1826,'V2.5.2 Measures'!$C:$W,6,FALSE)</f>
        <v>S-CHIP FFS: Original, Paid Claims</v>
      </c>
      <c r="C1826" s="7" t="str">
        <f>VLOOKUP($A1826,'V2.5.2 Measures'!$C:$W,8,FALSE)</f>
        <v>No</v>
      </c>
      <c r="D1826" s="7" t="str">
        <f>IF(VLOOKUP($A1826,'V2.5.2 Measures'!$C:$W,4,FALSE)="","",VLOOKUP($A1826,'V2.5.2 Measures'!$C:$W,4,FALSE))</f>
        <v>Claims Percentage</v>
      </c>
      <c r="E1826" s="7" t="str">
        <f>IF((VLOOKUP($A1826,'V2.5.2 Measures'!$C:$W,8,FALSE)&lt;&gt;"")*AND(VLOOKUP($A1826,'V2.5.2 Measures'!$C:$W,8,FALSE)&lt;&gt;"TBD"),VLOOKUP($A1826,'V2.5.2 Measures'!$C:$W,8,FALSE),"N/A")</f>
        <v>No</v>
      </c>
      <c r="F1826" s="7" t="str">
        <f>IF((VLOOKUP($A1826,'V2.5.2 Measures'!$C:$W,9,FALSE)&lt;&gt;"")*AND(VLOOKUP($A1826,'V2.5.2 Measures'!$C:$W,9,FALSE)&lt;&gt;"TBD"),VLOOKUP($A1826,'V2.5.2 Measures'!$C:$W,9,FALSE),"N/A")</f>
        <v>N/A</v>
      </c>
      <c r="G1826" s="7" t="str">
        <f>IF((VLOOKUP($A1826,'V2.5.2 Measures'!$C:$W,10,FALSE)&lt;&gt;"")*AND(VLOOKUP($A1826,'V2.5.2 Measures'!$C:$W,10,FALSE)&lt;&gt;"TBD"),VLOOKUP($A1826,'V2.5.2 Measures'!$C:$W,10,FALSE),"N/A")</f>
        <v>N/A</v>
      </c>
      <c r="H1826" s="7" t="str">
        <f>IF(VLOOKUP($A1826,'V2.5.2 Measures'!$C:$W,14,FALSE)&lt;&gt; "", VLOOKUP($A1826,'V2.5.2 Measures'!$C:$W,14,FALSE),"N/A")</f>
        <v>N/A</v>
      </c>
      <c r="I1826" s="7">
        <f>IF(VLOOKUP($A1826,'V2.5.2 Measures'!$C:$W,15,FALSE)&lt;&gt; "", VLOOKUP($A1826,'V2.5.2 Measures'!$C:$W,15,FALSE),"N/A")</f>
        <v>0.1</v>
      </c>
      <c r="J1826" s="7" t="str">
        <f>IF(VLOOKUP($A1826,'V2.5.2 Measures'!$C:$W,16,FALSE)&lt;&gt; "", VLOOKUP($A1826,'V2.5.2 Measures'!$C:$W,16,FALSE),"N/A")</f>
        <v>N/A</v>
      </c>
      <c r="K1826" s="7" t="str">
        <f>IF(VLOOKUP($A1826,'V2.5.2 Measures'!$C:$W,17,FALSE)&lt;&gt; "", VLOOKUP($A1826,'V2.5.2 Measures'!$C:$W,17,FALSE),"N/A")</f>
        <v>N/A</v>
      </c>
      <c r="L1826" s="7" t="str">
        <f>IF(VLOOKUP($A1826,'V2.5.2 Measures'!$C:$W,18,FALSE)&lt;&gt; "", VLOOKUP($A1826,'V2.5.2 Measures'!$C:$W,18,FALSE),"N/A")</f>
        <v>Default</v>
      </c>
      <c r="M1826" s="7" t="str">
        <f>IF(VLOOKUP($A1826,'V2.5.2 Measures'!$C:$W,19,FALSE)&lt;&gt; "", VLOOKUP($A1826,'V2.5.2 Measures'!$C:$W,19,FALSE),"N/A")</f>
        <v>SAS</v>
      </c>
      <c r="N1826" s="7" t="str">
        <f>IF(VLOOKUP($A1826,'V2.5.2 Measures'!$C:$W,20,FALSE)&lt;&gt; "", VLOOKUP($A1826,'V2.5.2 Measures'!$C:$W,20,FALSE),"N/A")</f>
        <v>V1.1</v>
      </c>
      <c r="O1826" s="7" t="str">
        <f>IF(VLOOKUP($A1826,'V2.5.2 Measures'!$C:$W,21,FALSE)&lt;&gt; "", VLOOKUP($A1826,'V2.5.2 Measures'!$C:$W,21,FALSE),"N/A")</f>
        <v>V2.3</v>
      </c>
      <c r="P1826" s="7" t="e">
        <f>IF(VLOOKUP($A1826,'V2.5.2 Measures'!$C:$W,22,FALSE)&lt;&gt; "", VLOOKUP($A1826,'V2.5.2 Measures'!$C:$W,22,FALSE),"N/A")</f>
        <v>#REF!</v>
      </c>
      <c r="Q1826" s="7" t="e">
        <f>IF(VLOOKUP($A1826,'V2.5.2 Measures'!$C:$W,23,FALSE)&lt;&gt; "", VLOOKUP($A1826,'V2.5.2 Measures'!$C:$W,23,FALSE),"N/A")</f>
        <v>#REF!</v>
      </c>
      <c r="R1826" s="7" t="e">
        <f>IF(VLOOKUP($A1826,'V2.5.2 Measures'!$C:$W,24,FALSE)&lt;&gt; "", VLOOKUP($A1826,'V2.5.2 Measures'!$C:$W,24,FALSE),"N/A")</f>
        <v>#REF!</v>
      </c>
      <c r="S1826" s="7" t="e">
        <f>IF(VLOOKUP($A1826,'V2.5.2 Measures'!$C:$W,25,FALSE)&lt;&gt; "", VLOOKUP($A1826,'V2.5.2 Measures'!$C:$W,25,FALSE),"N/A")</f>
        <v>#REF!</v>
      </c>
      <c r="T1826" s="7" t="str">
        <f>IF(VLOOKUP($A1826,'V2.5.2 Measures'!$C:$W,2,FALSE)&lt;&gt; "", VLOOKUP($A1826,'V2.5.2 Measures'!$C:$W,2,FALSE),"N/A")</f>
        <v>FFS-13-063-65</v>
      </c>
      <c r="U1826" s="7" t="str">
        <f>IF(VLOOKUP($A1826,'V2.5.2 Measures'!$C:$W,3,FALSE)&lt;&gt; "", VLOOKUP($A1826,'V2.5.2 Measures'!$C:$W,3,FALSE),"N/A")</f>
        <v>% of records with TYPE-OF-SERVICE = 74 (HCBS - Expanded habilitation services - Prevocational services)</v>
      </c>
      <c r="V1826" s="7" t="e">
        <f>IF(VLOOKUP($A1826,'V2.5.2 Measures'!$C:$W,26,FALSE)&lt;&gt; "", VLOOKUP($A1826,'V2.5.2 Measures'!$C:$W,26,FALSE),"N/A")</f>
        <v>#REF!</v>
      </c>
      <c r="W1826" s="7" t="e">
        <f>IF(VLOOKUP($A1826,'V2.5.2 Measures'!$C:$W,44,FALSE)&lt;&gt; "", VLOOKUP($A1826,'V2.5.2 Measures'!$C:$W,44,FALSE),"N/A")</f>
        <v>#REF!</v>
      </c>
    </row>
    <row r="1827" spans="1:23" x14ac:dyDescent="0.35">
      <c r="A1827" s="7" t="str">
        <f>'V2.5.2 Measures'!C1290</f>
        <v>FFS13.66</v>
      </c>
      <c r="B1827" s="7" t="str">
        <f>VLOOKUP($A1827,'V2.5.2 Measures'!$C:$W,6,FALSE)</f>
        <v>S-CHIP FFS: Original, Paid Claims</v>
      </c>
      <c r="C1827" s="7" t="str">
        <f>VLOOKUP($A1827,'V2.5.2 Measures'!$C:$W,8,FALSE)</f>
        <v>No</v>
      </c>
      <c r="D1827" s="7" t="str">
        <f>IF(VLOOKUP($A1827,'V2.5.2 Measures'!$C:$W,4,FALSE)="","",VLOOKUP($A1827,'V2.5.2 Measures'!$C:$W,4,FALSE))</f>
        <v>Claims Percentage</v>
      </c>
      <c r="E1827" s="7" t="str">
        <f>IF((VLOOKUP($A1827,'V2.5.2 Measures'!$C:$W,8,FALSE)&lt;&gt;"")*AND(VLOOKUP($A1827,'V2.5.2 Measures'!$C:$W,8,FALSE)&lt;&gt;"TBD"),VLOOKUP($A1827,'V2.5.2 Measures'!$C:$W,8,FALSE),"N/A")</f>
        <v>No</v>
      </c>
      <c r="F1827" s="7" t="str">
        <f>IF((VLOOKUP($A1827,'V2.5.2 Measures'!$C:$W,9,FALSE)&lt;&gt;"")*AND(VLOOKUP($A1827,'V2.5.2 Measures'!$C:$W,9,FALSE)&lt;&gt;"TBD"),VLOOKUP($A1827,'V2.5.2 Measures'!$C:$W,9,FALSE),"N/A")</f>
        <v>N/A</v>
      </c>
      <c r="G1827" s="7" t="str">
        <f>IF((VLOOKUP($A1827,'V2.5.2 Measures'!$C:$W,10,FALSE)&lt;&gt;"")*AND(VLOOKUP($A1827,'V2.5.2 Measures'!$C:$W,10,FALSE)&lt;&gt;"TBD"),VLOOKUP($A1827,'V2.5.2 Measures'!$C:$W,10,FALSE),"N/A")</f>
        <v>N/A</v>
      </c>
      <c r="H1827" s="7" t="str">
        <f>IF(VLOOKUP($A1827,'V2.5.2 Measures'!$C:$W,14,FALSE)&lt;&gt; "", VLOOKUP($A1827,'V2.5.2 Measures'!$C:$W,14,FALSE),"N/A")</f>
        <v>N/A</v>
      </c>
      <c r="I1827" s="7">
        <f>IF(VLOOKUP($A1827,'V2.5.2 Measures'!$C:$W,15,FALSE)&lt;&gt; "", VLOOKUP($A1827,'V2.5.2 Measures'!$C:$W,15,FALSE),"N/A")</f>
        <v>0.1</v>
      </c>
      <c r="J1827" s="7" t="str">
        <f>IF(VLOOKUP($A1827,'V2.5.2 Measures'!$C:$W,16,FALSE)&lt;&gt; "", VLOOKUP($A1827,'V2.5.2 Measures'!$C:$W,16,FALSE),"N/A")</f>
        <v>N/A</v>
      </c>
      <c r="K1827" s="7" t="str">
        <f>IF(VLOOKUP($A1827,'V2.5.2 Measures'!$C:$W,17,FALSE)&lt;&gt; "", VLOOKUP($A1827,'V2.5.2 Measures'!$C:$W,17,FALSE),"N/A")</f>
        <v>N/A</v>
      </c>
      <c r="L1827" s="7" t="str">
        <f>IF(VLOOKUP($A1827,'V2.5.2 Measures'!$C:$W,18,FALSE)&lt;&gt; "", VLOOKUP($A1827,'V2.5.2 Measures'!$C:$W,18,FALSE),"N/A")</f>
        <v>Default</v>
      </c>
      <c r="M1827" s="7" t="str">
        <f>IF(VLOOKUP($A1827,'V2.5.2 Measures'!$C:$W,19,FALSE)&lt;&gt; "", VLOOKUP($A1827,'V2.5.2 Measures'!$C:$W,19,FALSE),"N/A")</f>
        <v>SAS</v>
      </c>
      <c r="N1827" s="7" t="str">
        <f>IF(VLOOKUP($A1827,'V2.5.2 Measures'!$C:$W,20,FALSE)&lt;&gt; "", VLOOKUP($A1827,'V2.5.2 Measures'!$C:$W,20,FALSE),"N/A")</f>
        <v>V1.1</v>
      </c>
      <c r="O1827" s="7" t="str">
        <f>IF(VLOOKUP($A1827,'V2.5.2 Measures'!$C:$W,21,FALSE)&lt;&gt; "", VLOOKUP($A1827,'V2.5.2 Measures'!$C:$W,21,FALSE),"N/A")</f>
        <v>V2.3</v>
      </c>
      <c r="P1827" s="7" t="e">
        <f>IF(VLOOKUP($A1827,'V2.5.2 Measures'!$C:$W,22,FALSE)&lt;&gt; "", VLOOKUP($A1827,'V2.5.2 Measures'!$C:$W,22,FALSE),"N/A")</f>
        <v>#REF!</v>
      </c>
      <c r="Q1827" s="7" t="e">
        <f>IF(VLOOKUP($A1827,'V2.5.2 Measures'!$C:$W,23,FALSE)&lt;&gt; "", VLOOKUP($A1827,'V2.5.2 Measures'!$C:$W,23,FALSE),"N/A")</f>
        <v>#REF!</v>
      </c>
      <c r="R1827" s="7" t="e">
        <f>IF(VLOOKUP($A1827,'V2.5.2 Measures'!$C:$W,24,FALSE)&lt;&gt; "", VLOOKUP($A1827,'V2.5.2 Measures'!$C:$W,24,FALSE),"N/A")</f>
        <v>#REF!</v>
      </c>
      <c r="S1827" s="7" t="e">
        <f>IF(VLOOKUP($A1827,'V2.5.2 Measures'!$C:$W,25,FALSE)&lt;&gt; "", VLOOKUP($A1827,'V2.5.2 Measures'!$C:$W,25,FALSE),"N/A")</f>
        <v>#REF!</v>
      </c>
      <c r="T1827" s="7" t="str">
        <f>IF(VLOOKUP($A1827,'V2.5.2 Measures'!$C:$W,2,FALSE)&lt;&gt; "", VLOOKUP($A1827,'V2.5.2 Measures'!$C:$W,2,FALSE),"N/A")</f>
        <v>FFS-13-064-66</v>
      </c>
      <c r="U1827" s="7" t="str">
        <f>IF(VLOOKUP($A1827,'V2.5.2 Measures'!$C:$W,3,FALSE)&lt;&gt; "", VLOOKUP($A1827,'V2.5.2 Measures'!$C:$W,3,FALSE),"N/A")</f>
        <v>% of records with TYPE-OF-SERVICE = 75 (HCBS - Expanded habilitation services - Educational services)</v>
      </c>
      <c r="V1827" s="7" t="e">
        <f>IF(VLOOKUP($A1827,'V2.5.2 Measures'!$C:$W,26,FALSE)&lt;&gt; "", VLOOKUP($A1827,'V2.5.2 Measures'!$C:$W,26,FALSE),"N/A")</f>
        <v>#REF!</v>
      </c>
      <c r="W1827" s="7" t="e">
        <f>IF(VLOOKUP($A1827,'V2.5.2 Measures'!$C:$W,44,FALSE)&lt;&gt; "", VLOOKUP($A1827,'V2.5.2 Measures'!$C:$W,44,FALSE),"N/A")</f>
        <v>#REF!</v>
      </c>
    </row>
    <row r="1828" spans="1:23" x14ac:dyDescent="0.35">
      <c r="A1828" s="7" t="str">
        <f>'V2.5.2 Measures'!C1291</f>
        <v>FFS13.67</v>
      </c>
      <c r="B1828" s="7" t="str">
        <f>VLOOKUP($A1828,'V2.5.2 Measures'!$C:$W,6,FALSE)</f>
        <v>S-CHIP FFS: Original, Paid Claims</v>
      </c>
      <c r="C1828" s="7" t="str">
        <f>VLOOKUP($A1828,'V2.5.2 Measures'!$C:$W,8,FALSE)</f>
        <v>No</v>
      </c>
      <c r="D1828" s="7" t="str">
        <f>IF(VLOOKUP($A1828,'V2.5.2 Measures'!$C:$W,4,FALSE)="","",VLOOKUP($A1828,'V2.5.2 Measures'!$C:$W,4,FALSE))</f>
        <v>Claims Percentage</v>
      </c>
      <c r="E1828" s="7" t="str">
        <f>IF((VLOOKUP($A1828,'V2.5.2 Measures'!$C:$W,8,FALSE)&lt;&gt;"")*AND(VLOOKUP($A1828,'V2.5.2 Measures'!$C:$W,8,FALSE)&lt;&gt;"TBD"),VLOOKUP($A1828,'V2.5.2 Measures'!$C:$W,8,FALSE),"N/A")</f>
        <v>No</v>
      </c>
      <c r="F1828" s="7" t="str">
        <f>IF((VLOOKUP($A1828,'V2.5.2 Measures'!$C:$W,9,FALSE)&lt;&gt;"")*AND(VLOOKUP($A1828,'V2.5.2 Measures'!$C:$W,9,FALSE)&lt;&gt;"TBD"),VLOOKUP($A1828,'V2.5.2 Measures'!$C:$W,9,FALSE),"N/A")</f>
        <v>N/A</v>
      </c>
      <c r="G1828" s="7" t="str">
        <f>IF((VLOOKUP($A1828,'V2.5.2 Measures'!$C:$W,10,FALSE)&lt;&gt;"")*AND(VLOOKUP($A1828,'V2.5.2 Measures'!$C:$W,10,FALSE)&lt;&gt;"TBD"),VLOOKUP($A1828,'V2.5.2 Measures'!$C:$W,10,FALSE),"N/A")</f>
        <v>N/A</v>
      </c>
      <c r="H1828" s="7" t="str">
        <f>IF(VLOOKUP($A1828,'V2.5.2 Measures'!$C:$W,14,FALSE)&lt;&gt; "", VLOOKUP($A1828,'V2.5.2 Measures'!$C:$W,14,FALSE),"N/A")</f>
        <v>N/A</v>
      </c>
      <c r="I1828" s="7">
        <f>IF(VLOOKUP($A1828,'V2.5.2 Measures'!$C:$W,15,FALSE)&lt;&gt; "", VLOOKUP($A1828,'V2.5.2 Measures'!$C:$W,15,FALSE),"N/A")</f>
        <v>0.1</v>
      </c>
      <c r="J1828" s="7" t="str">
        <f>IF(VLOOKUP($A1828,'V2.5.2 Measures'!$C:$W,16,FALSE)&lt;&gt; "", VLOOKUP($A1828,'V2.5.2 Measures'!$C:$W,16,FALSE),"N/A")</f>
        <v>N/A</v>
      </c>
      <c r="K1828" s="7" t="str">
        <f>IF(VLOOKUP($A1828,'V2.5.2 Measures'!$C:$W,17,FALSE)&lt;&gt; "", VLOOKUP($A1828,'V2.5.2 Measures'!$C:$W,17,FALSE),"N/A")</f>
        <v>N/A</v>
      </c>
      <c r="L1828" s="7" t="str">
        <f>IF(VLOOKUP($A1828,'V2.5.2 Measures'!$C:$W,18,FALSE)&lt;&gt; "", VLOOKUP($A1828,'V2.5.2 Measures'!$C:$W,18,FALSE),"N/A")</f>
        <v>Default</v>
      </c>
      <c r="M1828" s="7" t="str">
        <f>IF(VLOOKUP($A1828,'V2.5.2 Measures'!$C:$W,19,FALSE)&lt;&gt; "", VLOOKUP($A1828,'V2.5.2 Measures'!$C:$W,19,FALSE),"N/A")</f>
        <v>SAS</v>
      </c>
      <c r="N1828" s="7" t="str">
        <f>IF(VLOOKUP($A1828,'V2.5.2 Measures'!$C:$W,20,FALSE)&lt;&gt; "", VLOOKUP($A1828,'V2.5.2 Measures'!$C:$W,20,FALSE),"N/A")</f>
        <v>V1.1</v>
      </c>
      <c r="O1828" s="7" t="str">
        <f>IF(VLOOKUP($A1828,'V2.5.2 Measures'!$C:$W,21,FALSE)&lt;&gt; "", VLOOKUP($A1828,'V2.5.2 Measures'!$C:$W,21,FALSE),"N/A")</f>
        <v>V2.3</v>
      </c>
      <c r="P1828" s="7" t="e">
        <f>IF(VLOOKUP($A1828,'V2.5.2 Measures'!$C:$W,22,FALSE)&lt;&gt; "", VLOOKUP($A1828,'V2.5.2 Measures'!$C:$W,22,FALSE),"N/A")</f>
        <v>#REF!</v>
      </c>
      <c r="Q1828" s="7" t="e">
        <f>IF(VLOOKUP($A1828,'V2.5.2 Measures'!$C:$W,23,FALSE)&lt;&gt; "", VLOOKUP($A1828,'V2.5.2 Measures'!$C:$W,23,FALSE),"N/A")</f>
        <v>#REF!</v>
      </c>
      <c r="R1828" s="7" t="e">
        <f>IF(VLOOKUP($A1828,'V2.5.2 Measures'!$C:$W,24,FALSE)&lt;&gt; "", VLOOKUP($A1828,'V2.5.2 Measures'!$C:$W,24,FALSE),"N/A")</f>
        <v>#REF!</v>
      </c>
      <c r="S1828" s="7" t="e">
        <f>IF(VLOOKUP($A1828,'V2.5.2 Measures'!$C:$W,25,FALSE)&lt;&gt; "", VLOOKUP($A1828,'V2.5.2 Measures'!$C:$W,25,FALSE),"N/A")</f>
        <v>#REF!</v>
      </c>
      <c r="T1828" s="7" t="str">
        <f>IF(VLOOKUP($A1828,'V2.5.2 Measures'!$C:$W,2,FALSE)&lt;&gt; "", VLOOKUP($A1828,'V2.5.2 Measures'!$C:$W,2,FALSE),"N/A")</f>
        <v>FFS-13-065-67</v>
      </c>
      <c r="U1828" s="7" t="str">
        <f>IF(VLOOKUP($A1828,'V2.5.2 Measures'!$C:$W,3,FALSE)&lt;&gt; "", VLOOKUP($A1828,'V2.5.2 Measures'!$C:$W,3,FALSE),"N/A")</f>
        <v>% of records with TYPE-OF-SERVICE = 76 (HCBS - Expanded habilitation services - Supported employment services, which facilitate paid employment)</v>
      </c>
      <c r="V1828" s="7" t="e">
        <f>IF(VLOOKUP($A1828,'V2.5.2 Measures'!$C:$W,26,FALSE)&lt;&gt; "", VLOOKUP($A1828,'V2.5.2 Measures'!$C:$W,26,FALSE),"N/A")</f>
        <v>#REF!</v>
      </c>
      <c r="W1828" s="7" t="e">
        <f>IF(VLOOKUP($A1828,'V2.5.2 Measures'!$C:$W,44,FALSE)&lt;&gt; "", VLOOKUP($A1828,'V2.5.2 Measures'!$C:$W,44,FALSE),"N/A")</f>
        <v>#REF!</v>
      </c>
    </row>
    <row r="1829" spans="1:23" x14ac:dyDescent="0.35">
      <c r="A1829" s="7" t="str">
        <f>'V2.5.2 Measures'!C1292</f>
        <v>FFS13.68</v>
      </c>
      <c r="B1829" s="7" t="str">
        <f>VLOOKUP($A1829,'V2.5.2 Measures'!$C:$W,6,FALSE)</f>
        <v>S-CHIP FFS: Original, Paid Claims</v>
      </c>
      <c r="C1829" s="7" t="str">
        <f>VLOOKUP($A1829,'V2.5.2 Measures'!$C:$W,8,FALSE)</f>
        <v>No</v>
      </c>
      <c r="D1829" s="7" t="str">
        <f>IF(VLOOKUP($A1829,'V2.5.2 Measures'!$C:$W,4,FALSE)="","",VLOOKUP($A1829,'V2.5.2 Measures'!$C:$W,4,FALSE))</f>
        <v>Claims Percentage</v>
      </c>
      <c r="E1829" s="7" t="str">
        <f>IF((VLOOKUP($A1829,'V2.5.2 Measures'!$C:$W,8,FALSE)&lt;&gt;"")*AND(VLOOKUP($A1829,'V2.5.2 Measures'!$C:$W,8,FALSE)&lt;&gt;"TBD"),VLOOKUP($A1829,'V2.5.2 Measures'!$C:$W,8,FALSE),"N/A")</f>
        <v>No</v>
      </c>
      <c r="F1829" s="7" t="str">
        <f>IF((VLOOKUP($A1829,'V2.5.2 Measures'!$C:$W,9,FALSE)&lt;&gt;"")*AND(VLOOKUP($A1829,'V2.5.2 Measures'!$C:$W,9,FALSE)&lt;&gt;"TBD"),VLOOKUP($A1829,'V2.5.2 Measures'!$C:$W,9,FALSE),"N/A")</f>
        <v>N/A</v>
      </c>
      <c r="G1829" s="7" t="str">
        <f>IF((VLOOKUP($A1829,'V2.5.2 Measures'!$C:$W,10,FALSE)&lt;&gt;"")*AND(VLOOKUP($A1829,'V2.5.2 Measures'!$C:$W,10,FALSE)&lt;&gt;"TBD"),VLOOKUP($A1829,'V2.5.2 Measures'!$C:$W,10,FALSE),"N/A")</f>
        <v>N/A</v>
      </c>
      <c r="H1829" s="7" t="str">
        <f>IF(VLOOKUP($A1829,'V2.5.2 Measures'!$C:$W,14,FALSE)&lt;&gt; "", VLOOKUP($A1829,'V2.5.2 Measures'!$C:$W,14,FALSE),"N/A")</f>
        <v>N/A</v>
      </c>
      <c r="I1829" s="7">
        <f>IF(VLOOKUP($A1829,'V2.5.2 Measures'!$C:$W,15,FALSE)&lt;&gt; "", VLOOKUP($A1829,'V2.5.2 Measures'!$C:$W,15,FALSE),"N/A")</f>
        <v>0.1</v>
      </c>
      <c r="J1829" s="7" t="str">
        <f>IF(VLOOKUP($A1829,'V2.5.2 Measures'!$C:$W,16,FALSE)&lt;&gt; "", VLOOKUP($A1829,'V2.5.2 Measures'!$C:$W,16,FALSE),"N/A")</f>
        <v>N/A</v>
      </c>
      <c r="K1829" s="7" t="str">
        <f>IF(VLOOKUP($A1829,'V2.5.2 Measures'!$C:$W,17,FALSE)&lt;&gt; "", VLOOKUP($A1829,'V2.5.2 Measures'!$C:$W,17,FALSE),"N/A")</f>
        <v>N/A</v>
      </c>
      <c r="L1829" s="7" t="str">
        <f>IF(VLOOKUP($A1829,'V2.5.2 Measures'!$C:$W,18,FALSE)&lt;&gt; "", VLOOKUP($A1829,'V2.5.2 Measures'!$C:$W,18,FALSE),"N/A")</f>
        <v>Default</v>
      </c>
      <c r="M1829" s="7" t="str">
        <f>IF(VLOOKUP($A1829,'V2.5.2 Measures'!$C:$W,19,FALSE)&lt;&gt; "", VLOOKUP($A1829,'V2.5.2 Measures'!$C:$W,19,FALSE),"N/A")</f>
        <v>SAS</v>
      </c>
      <c r="N1829" s="7" t="str">
        <f>IF(VLOOKUP($A1829,'V2.5.2 Measures'!$C:$W,20,FALSE)&lt;&gt; "", VLOOKUP($A1829,'V2.5.2 Measures'!$C:$W,20,FALSE),"N/A")</f>
        <v>V1.1</v>
      </c>
      <c r="O1829" s="7" t="str">
        <f>IF(VLOOKUP($A1829,'V2.5.2 Measures'!$C:$W,21,FALSE)&lt;&gt; "", VLOOKUP($A1829,'V2.5.2 Measures'!$C:$W,21,FALSE),"N/A")</f>
        <v>V2.3</v>
      </c>
      <c r="P1829" s="7" t="e">
        <f>IF(VLOOKUP($A1829,'V2.5.2 Measures'!$C:$W,22,FALSE)&lt;&gt; "", VLOOKUP($A1829,'V2.5.2 Measures'!$C:$W,22,FALSE),"N/A")</f>
        <v>#REF!</v>
      </c>
      <c r="Q1829" s="7" t="e">
        <f>IF(VLOOKUP($A1829,'V2.5.2 Measures'!$C:$W,23,FALSE)&lt;&gt; "", VLOOKUP($A1829,'V2.5.2 Measures'!$C:$W,23,FALSE),"N/A")</f>
        <v>#REF!</v>
      </c>
      <c r="R1829" s="7" t="e">
        <f>IF(VLOOKUP($A1829,'V2.5.2 Measures'!$C:$W,24,FALSE)&lt;&gt; "", VLOOKUP($A1829,'V2.5.2 Measures'!$C:$W,24,FALSE),"N/A")</f>
        <v>#REF!</v>
      </c>
      <c r="S1829" s="7" t="e">
        <f>IF(VLOOKUP($A1829,'V2.5.2 Measures'!$C:$W,25,FALSE)&lt;&gt; "", VLOOKUP($A1829,'V2.5.2 Measures'!$C:$W,25,FALSE),"N/A")</f>
        <v>#REF!</v>
      </c>
      <c r="T1829" s="7" t="str">
        <f>IF(VLOOKUP($A1829,'V2.5.2 Measures'!$C:$W,2,FALSE)&lt;&gt; "", VLOOKUP($A1829,'V2.5.2 Measures'!$C:$W,2,FALSE),"N/A")</f>
        <v>FFS-13-066-68</v>
      </c>
      <c r="U1829" s="7" t="str">
        <f>IF(VLOOKUP($A1829,'V2.5.2 Measures'!$C:$W,3,FALSE)&lt;&gt; "", VLOOKUP($A1829,'V2.5.2 Measures'!$C:$W,3,FALSE),"N/A")</f>
        <v>% of records with TYPE-OF-SERVICE = 77 (HCBS-65-plus - Case management services)</v>
      </c>
      <c r="V1829" s="7" t="e">
        <f>IF(VLOOKUP($A1829,'V2.5.2 Measures'!$C:$W,26,FALSE)&lt;&gt; "", VLOOKUP($A1829,'V2.5.2 Measures'!$C:$W,26,FALSE),"N/A")</f>
        <v>#REF!</v>
      </c>
      <c r="W1829" s="7" t="e">
        <f>IF(VLOOKUP($A1829,'V2.5.2 Measures'!$C:$W,44,FALSE)&lt;&gt; "", VLOOKUP($A1829,'V2.5.2 Measures'!$C:$W,44,FALSE),"N/A")</f>
        <v>#REF!</v>
      </c>
    </row>
    <row r="1830" spans="1:23" x14ac:dyDescent="0.35">
      <c r="A1830" s="7" t="str">
        <f>'V2.5.2 Measures'!C1293</f>
        <v>FFS13.69</v>
      </c>
      <c r="B1830" s="7" t="str">
        <f>VLOOKUP($A1830,'V2.5.2 Measures'!$C:$W,6,FALSE)</f>
        <v>S-CHIP FFS: Original, Paid Claims</v>
      </c>
      <c r="C1830" s="7" t="str">
        <f>VLOOKUP($A1830,'V2.5.2 Measures'!$C:$W,8,FALSE)</f>
        <v>No</v>
      </c>
      <c r="D1830" s="7" t="str">
        <f>IF(VLOOKUP($A1830,'V2.5.2 Measures'!$C:$W,4,FALSE)="","",VLOOKUP($A1830,'V2.5.2 Measures'!$C:$W,4,FALSE))</f>
        <v>Claims Percentage</v>
      </c>
      <c r="E1830" s="7" t="str">
        <f>IF((VLOOKUP($A1830,'V2.5.2 Measures'!$C:$W,8,FALSE)&lt;&gt;"")*AND(VLOOKUP($A1830,'V2.5.2 Measures'!$C:$W,8,FALSE)&lt;&gt;"TBD"),VLOOKUP($A1830,'V2.5.2 Measures'!$C:$W,8,FALSE),"N/A")</f>
        <v>No</v>
      </c>
      <c r="F1830" s="7" t="str">
        <f>IF((VLOOKUP($A1830,'V2.5.2 Measures'!$C:$W,9,FALSE)&lt;&gt;"")*AND(VLOOKUP($A1830,'V2.5.2 Measures'!$C:$W,9,FALSE)&lt;&gt;"TBD"),VLOOKUP($A1830,'V2.5.2 Measures'!$C:$W,9,FALSE),"N/A")</f>
        <v>N/A</v>
      </c>
      <c r="G1830" s="7" t="str">
        <f>IF((VLOOKUP($A1830,'V2.5.2 Measures'!$C:$W,10,FALSE)&lt;&gt;"")*AND(VLOOKUP($A1830,'V2.5.2 Measures'!$C:$W,10,FALSE)&lt;&gt;"TBD"),VLOOKUP($A1830,'V2.5.2 Measures'!$C:$W,10,FALSE),"N/A")</f>
        <v>N/A</v>
      </c>
      <c r="H1830" s="7" t="str">
        <f>IF(VLOOKUP($A1830,'V2.5.2 Measures'!$C:$W,14,FALSE)&lt;&gt; "", VLOOKUP($A1830,'V2.5.2 Measures'!$C:$W,14,FALSE),"N/A")</f>
        <v>N/A</v>
      </c>
      <c r="I1830" s="7">
        <f>IF(VLOOKUP($A1830,'V2.5.2 Measures'!$C:$W,15,FALSE)&lt;&gt; "", VLOOKUP($A1830,'V2.5.2 Measures'!$C:$W,15,FALSE),"N/A")</f>
        <v>0.1</v>
      </c>
      <c r="J1830" s="7" t="str">
        <f>IF(VLOOKUP($A1830,'V2.5.2 Measures'!$C:$W,16,FALSE)&lt;&gt; "", VLOOKUP($A1830,'V2.5.2 Measures'!$C:$W,16,FALSE),"N/A")</f>
        <v>N/A</v>
      </c>
      <c r="K1830" s="7" t="str">
        <f>IF(VLOOKUP($A1830,'V2.5.2 Measures'!$C:$W,17,FALSE)&lt;&gt; "", VLOOKUP($A1830,'V2.5.2 Measures'!$C:$W,17,FALSE),"N/A")</f>
        <v>N/A</v>
      </c>
      <c r="L1830" s="7" t="str">
        <f>IF(VLOOKUP($A1830,'V2.5.2 Measures'!$C:$W,18,FALSE)&lt;&gt; "", VLOOKUP($A1830,'V2.5.2 Measures'!$C:$W,18,FALSE),"N/A")</f>
        <v>Default</v>
      </c>
      <c r="M1830" s="7" t="str">
        <f>IF(VLOOKUP($A1830,'V2.5.2 Measures'!$C:$W,19,FALSE)&lt;&gt; "", VLOOKUP($A1830,'V2.5.2 Measures'!$C:$W,19,FALSE),"N/A")</f>
        <v>SAS</v>
      </c>
      <c r="N1830" s="7" t="str">
        <f>IF(VLOOKUP($A1830,'V2.5.2 Measures'!$C:$W,20,FALSE)&lt;&gt; "", VLOOKUP($A1830,'V2.5.2 Measures'!$C:$W,20,FALSE),"N/A")</f>
        <v>V1.1</v>
      </c>
      <c r="O1830" s="7" t="str">
        <f>IF(VLOOKUP($A1830,'V2.5.2 Measures'!$C:$W,21,FALSE)&lt;&gt; "", VLOOKUP($A1830,'V2.5.2 Measures'!$C:$W,21,FALSE),"N/A")</f>
        <v>V2.3</v>
      </c>
      <c r="P1830" s="7" t="e">
        <f>IF(VLOOKUP($A1830,'V2.5.2 Measures'!$C:$W,22,FALSE)&lt;&gt; "", VLOOKUP($A1830,'V2.5.2 Measures'!$C:$W,22,FALSE),"N/A")</f>
        <v>#REF!</v>
      </c>
      <c r="Q1830" s="7" t="e">
        <f>IF(VLOOKUP($A1830,'V2.5.2 Measures'!$C:$W,23,FALSE)&lt;&gt; "", VLOOKUP($A1830,'V2.5.2 Measures'!$C:$W,23,FALSE),"N/A")</f>
        <v>#REF!</v>
      </c>
      <c r="R1830" s="7" t="e">
        <f>IF(VLOOKUP($A1830,'V2.5.2 Measures'!$C:$W,24,FALSE)&lt;&gt; "", VLOOKUP($A1830,'V2.5.2 Measures'!$C:$W,24,FALSE),"N/A")</f>
        <v>#REF!</v>
      </c>
      <c r="S1830" s="7" t="e">
        <f>IF(VLOOKUP($A1830,'V2.5.2 Measures'!$C:$W,25,FALSE)&lt;&gt; "", VLOOKUP($A1830,'V2.5.2 Measures'!$C:$W,25,FALSE),"N/A")</f>
        <v>#REF!</v>
      </c>
      <c r="T1830" s="7" t="str">
        <f>IF(VLOOKUP($A1830,'V2.5.2 Measures'!$C:$W,2,FALSE)&lt;&gt; "", VLOOKUP($A1830,'V2.5.2 Measures'!$C:$W,2,FALSE),"N/A")</f>
        <v>FFS-13-067-69</v>
      </c>
      <c r="U1830" s="7" t="str">
        <f>IF(VLOOKUP($A1830,'V2.5.2 Measures'!$C:$W,3,FALSE)&lt;&gt; "", VLOOKUP($A1830,'V2.5.2 Measures'!$C:$W,3,FALSE),"N/A")</f>
        <v>% of records with TYPE-OF-SERVICE = 78 (HCBS-65-plus - Homemaker services)</v>
      </c>
      <c r="V1830" s="7" t="e">
        <f>IF(VLOOKUP($A1830,'V2.5.2 Measures'!$C:$W,26,FALSE)&lt;&gt; "", VLOOKUP($A1830,'V2.5.2 Measures'!$C:$W,26,FALSE),"N/A")</f>
        <v>#REF!</v>
      </c>
      <c r="W1830" s="7" t="e">
        <f>IF(VLOOKUP($A1830,'V2.5.2 Measures'!$C:$W,44,FALSE)&lt;&gt; "", VLOOKUP($A1830,'V2.5.2 Measures'!$C:$W,44,FALSE),"N/A")</f>
        <v>#REF!</v>
      </c>
    </row>
    <row r="1831" spans="1:23" x14ac:dyDescent="0.35">
      <c r="A1831" s="7" t="str">
        <f>'V2.5.2 Measures'!C1294</f>
        <v>FFS13.70</v>
      </c>
      <c r="B1831" s="7" t="str">
        <f>VLOOKUP($A1831,'V2.5.2 Measures'!$C:$W,6,FALSE)</f>
        <v>S-CHIP FFS: Original, Paid Claims</v>
      </c>
      <c r="C1831" s="7" t="str">
        <f>VLOOKUP($A1831,'V2.5.2 Measures'!$C:$W,8,FALSE)</f>
        <v>No</v>
      </c>
      <c r="D1831" s="7" t="str">
        <f>IF(VLOOKUP($A1831,'V2.5.2 Measures'!$C:$W,4,FALSE)="","",VLOOKUP($A1831,'V2.5.2 Measures'!$C:$W,4,FALSE))</f>
        <v>Claims Percentage</v>
      </c>
      <c r="E1831" s="7" t="str">
        <f>IF((VLOOKUP($A1831,'V2.5.2 Measures'!$C:$W,8,FALSE)&lt;&gt;"")*AND(VLOOKUP($A1831,'V2.5.2 Measures'!$C:$W,8,FALSE)&lt;&gt;"TBD"),VLOOKUP($A1831,'V2.5.2 Measures'!$C:$W,8,FALSE),"N/A")</f>
        <v>No</v>
      </c>
      <c r="F1831" s="7" t="str">
        <f>IF((VLOOKUP($A1831,'V2.5.2 Measures'!$C:$W,9,FALSE)&lt;&gt;"")*AND(VLOOKUP($A1831,'V2.5.2 Measures'!$C:$W,9,FALSE)&lt;&gt;"TBD"),VLOOKUP($A1831,'V2.5.2 Measures'!$C:$W,9,FALSE),"N/A")</f>
        <v>N/A</v>
      </c>
      <c r="G1831" s="7" t="str">
        <f>IF((VLOOKUP($A1831,'V2.5.2 Measures'!$C:$W,10,FALSE)&lt;&gt;"")*AND(VLOOKUP($A1831,'V2.5.2 Measures'!$C:$W,10,FALSE)&lt;&gt;"TBD"),VLOOKUP($A1831,'V2.5.2 Measures'!$C:$W,10,FALSE),"N/A")</f>
        <v>N/A</v>
      </c>
      <c r="H1831" s="7" t="str">
        <f>IF(VLOOKUP($A1831,'V2.5.2 Measures'!$C:$W,14,FALSE)&lt;&gt; "", VLOOKUP($A1831,'V2.5.2 Measures'!$C:$W,14,FALSE),"N/A")</f>
        <v>N/A</v>
      </c>
      <c r="I1831" s="7">
        <f>IF(VLOOKUP($A1831,'V2.5.2 Measures'!$C:$W,15,FALSE)&lt;&gt; "", VLOOKUP($A1831,'V2.5.2 Measures'!$C:$W,15,FALSE),"N/A")</f>
        <v>0.1</v>
      </c>
      <c r="J1831" s="7" t="str">
        <f>IF(VLOOKUP($A1831,'V2.5.2 Measures'!$C:$W,16,FALSE)&lt;&gt; "", VLOOKUP($A1831,'V2.5.2 Measures'!$C:$W,16,FALSE),"N/A")</f>
        <v>N/A</v>
      </c>
      <c r="K1831" s="7" t="str">
        <f>IF(VLOOKUP($A1831,'V2.5.2 Measures'!$C:$W,17,FALSE)&lt;&gt; "", VLOOKUP($A1831,'V2.5.2 Measures'!$C:$W,17,FALSE),"N/A")</f>
        <v>N/A</v>
      </c>
      <c r="L1831" s="7" t="str">
        <f>IF(VLOOKUP($A1831,'V2.5.2 Measures'!$C:$W,18,FALSE)&lt;&gt; "", VLOOKUP($A1831,'V2.5.2 Measures'!$C:$W,18,FALSE),"N/A")</f>
        <v>Default</v>
      </c>
      <c r="M1831" s="7" t="str">
        <f>IF(VLOOKUP($A1831,'V2.5.2 Measures'!$C:$W,19,FALSE)&lt;&gt; "", VLOOKUP($A1831,'V2.5.2 Measures'!$C:$W,19,FALSE),"N/A")</f>
        <v>SAS</v>
      </c>
      <c r="N1831" s="7" t="str">
        <f>IF(VLOOKUP($A1831,'V2.5.2 Measures'!$C:$W,20,FALSE)&lt;&gt; "", VLOOKUP($A1831,'V2.5.2 Measures'!$C:$W,20,FALSE),"N/A")</f>
        <v>V1.1</v>
      </c>
      <c r="O1831" s="7" t="str">
        <f>IF(VLOOKUP($A1831,'V2.5.2 Measures'!$C:$W,21,FALSE)&lt;&gt; "", VLOOKUP($A1831,'V2.5.2 Measures'!$C:$W,21,FALSE),"N/A")</f>
        <v>V2.3</v>
      </c>
      <c r="P1831" s="7" t="e">
        <f>IF(VLOOKUP($A1831,'V2.5.2 Measures'!$C:$W,22,FALSE)&lt;&gt; "", VLOOKUP($A1831,'V2.5.2 Measures'!$C:$W,22,FALSE),"N/A")</f>
        <v>#REF!</v>
      </c>
      <c r="Q1831" s="7" t="e">
        <f>IF(VLOOKUP($A1831,'V2.5.2 Measures'!$C:$W,23,FALSE)&lt;&gt; "", VLOOKUP($A1831,'V2.5.2 Measures'!$C:$W,23,FALSE),"N/A")</f>
        <v>#REF!</v>
      </c>
      <c r="R1831" s="7" t="e">
        <f>IF(VLOOKUP($A1831,'V2.5.2 Measures'!$C:$W,24,FALSE)&lt;&gt; "", VLOOKUP($A1831,'V2.5.2 Measures'!$C:$W,24,FALSE),"N/A")</f>
        <v>#REF!</v>
      </c>
      <c r="S1831" s="7" t="e">
        <f>IF(VLOOKUP($A1831,'V2.5.2 Measures'!$C:$W,25,FALSE)&lt;&gt; "", VLOOKUP($A1831,'V2.5.2 Measures'!$C:$W,25,FALSE),"N/A")</f>
        <v>#REF!</v>
      </c>
      <c r="T1831" s="7" t="str">
        <f>IF(VLOOKUP($A1831,'V2.5.2 Measures'!$C:$W,2,FALSE)&lt;&gt; "", VLOOKUP($A1831,'V2.5.2 Measures'!$C:$W,2,FALSE),"N/A")</f>
        <v>FFS-13-068-70</v>
      </c>
      <c r="U1831" s="7" t="str">
        <f>IF(VLOOKUP($A1831,'V2.5.2 Measures'!$C:$W,3,FALSE)&lt;&gt; "", VLOOKUP($A1831,'V2.5.2 Measures'!$C:$W,3,FALSE),"N/A")</f>
        <v>% of records with TYPE-OF-SERVICE = 79 (HCBS-65-plus - Home health aide services)</v>
      </c>
      <c r="V1831" s="7" t="e">
        <f>IF(VLOOKUP($A1831,'V2.5.2 Measures'!$C:$W,26,FALSE)&lt;&gt; "", VLOOKUP($A1831,'V2.5.2 Measures'!$C:$W,26,FALSE),"N/A")</f>
        <v>#REF!</v>
      </c>
      <c r="W1831" s="7" t="e">
        <f>IF(VLOOKUP($A1831,'V2.5.2 Measures'!$C:$W,44,FALSE)&lt;&gt; "", VLOOKUP($A1831,'V2.5.2 Measures'!$C:$W,44,FALSE),"N/A")</f>
        <v>#REF!</v>
      </c>
    </row>
    <row r="1832" spans="1:23" x14ac:dyDescent="0.35">
      <c r="A1832" s="7" t="str">
        <f>'V2.5.2 Measures'!C1295</f>
        <v>FFS13.72</v>
      </c>
      <c r="B1832" s="7" t="str">
        <f>VLOOKUP($A1832,'V2.5.2 Measures'!$C:$W,6,FALSE)</f>
        <v>S-CHIP FFS: Original, Paid Claims</v>
      </c>
      <c r="C1832" s="7" t="str">
        <f>VLOOKUP($A1832,'V2.5.2 Measures'!$C:$W,8,FALSE)</f>
        <v>No</v>
      </c>
      <c r="D1832" s="7" t="str">
        <f>IF(VLOOKUP($A1832,'V2.5.2 Measures'!$C:$W,4,FALSE)="","",VLOOKUP($A1832,'V2.5.2 Measures'!$C:$W,4,FALSE))</f>
        <v>Claims Percentage</v>
      </c>
      <c r="E1832" s="7" t="str">
        <f>IF((VLOOKUP($A1832,'V2.5.2 Measures'!$C:$W,8,FALSE)&lt;&gt;"")*AND(VLOOKUP($A1832,'V2.5.2 Measures'!$C:$W,8,FALSE)&lt;&gt;"TBD"),VLOOKUP($A1832,'V2.5.2 Measures'!$C:$W,8,FALSE),"N/A")</f>
        <v>No</v>
      </c>
      <c r="F1832" s="7" t="str">
        <f>IF((VLOOKUP($A1832,'V2.5.2 Measures'!$C:$W,9,FALSE)&lt;&gt;"")*AND(VLOOKUP($A1832,'V2.5.2 Measures'!$C:$W,9,FALSE)&lt;&gt;"TBD"),VLOOKUP($A1832,'V2.5.2 Measures'!$C:$W,9,FALSE),"N/A")</f>
        <v>N/A</v>
      </c>
      <c r="G1832" s="7" t="str">
        <f>IF((VLOOKUP($A1832,'V2.5.2 Measures'!$C:$W,10,FALSE)&lt;&gt;"")*AND(VLOOKUP($A1832,'V2.5.2 Measures'!$C:$W,10,FALSE)&lt;&gt;"TBD"),VLOOKUP($A1832,'V2.5.2 Measures'!$C:$W,10,FALSE),"N/A")</f>
        <v>N/A</v>
      </c>
      <c r="H1832" s="7" t="str">
        <f>IF(VLOOKUP($A1832,'V2.5.2 Measures'!$C:$W,14,FALSE)&lt;&gt; "", VLOOKUP($A1832,'V2.5.2 Measures'!$C:$W,14,FALSE),"N/A")</f>
        <v>N/A</v>
      </c>
      <c r="I1832" s="7">
        <f>IF(VLOOKUP($A1832,'V2.5.2 Measures'!$C:$W,15,FALSE)&lt;&gt; "", VLOOKUP($A1832,'V2.5.2 Measures'!$C:$W,15,FALSE),"N/A")</f>
        <v>0.1</v>
      </c>
      <c r="J1832" s="7" t="str">
        <f>IF(VLOOKUP($A1832,'V2.5.2 Measures'!$C:$W,16,FALSE)&lt;&gt; "", VLOOKUP($A1832,'V2.5.2 Measures'!$C:$W,16,FALSE),"N/A")</f>
        <v>N/A</v>
      </c>
      <c r="K1832" s="7" t="str">
        <f>IF(VLOOKUP($A1832,'V2.5.2 Measures'!$C:$W,17,FALSE)&lt;&gt; "", VLOOKUP($A1832,'V2.5.2 Measures'!$C:$W,17,FALSE),"N/A")</f>
        <v>N/A</v>
      </c>
      <c r="L1832" s="7" t="str">
        <f>IF(VLOOKUP($A1832,'V2.5.2 Measures'!$C:$W,18,FALSE)&lt;&gt; "", VLOOKUP($A1832,'V2.5.2 Measures'!$C:$W,18,FALSE),"N/A")</f>
        <v>Default</v>
      </c>
      <c r="M1832" s="7" t="str">
        <f>IF(VLOOKUP($A1832,'V2.5.2 Measures'!$C:$W,19,FALSE)&lt;&gt; "", VLOOKUP($A1832,'V2.5.2 Measures'!$C:$W,19,FALSE),"N/A")</f>
        <v>SAS</v>
      </c>
      <c r="N1832" s="7" t="str">
        <f>IF(VLOOKUP($A1832,'V2.5.2 Measures'!$C:$W,20,FALSE)&lt;&gt; "", VLOOKUP($A1832,'V2.5.2 Measures'!$C:$W,20,FALSE),"N/A")</f>
        <v>V1.1</v>
      </c>
      <c r="O1832" s="7" t="str">
        <f>IF(VLOOKUP($A1832,'V2.5.2 Measures'!$C:$W,21,FALSE)&lt;&gt; "", VLOOKUP($A1832,'V2.5.2 Measures'!$C:$W,21,FALSE),"N/A")</f>
        <v>V2.3</v>
      </c>
      <c r="P1832" s="7" t="e">
        <f>IF(VLOOKUP($A1832,'V2.5.2 Measures'!$C:$W,22,FALSE)&lt;&gt; "", VLOOKUP($A1832,'V2.5.2 Measures'!$C:$W,22,FALSE),"N/A")</f>
        <v>#REF!</v>
      </c>
      <c r="Q1832" s="7" t="e">
        <f>IF(VLOOKUP($A1832,'V2.5.2 Measures'!$C:$W,23,FALSE)&lt;&gt; "", VLOOKUP($A1832,'V2.5.2 Measures'!$C:$W,23,FALSE),"N/A")</f>
        <v>#REF!</v>
      </c>
      <c r="R1832" s="7" t="e">
        <f>IF(VLOOKUP($A1832,'V2.5.2 Measures'!$C:$W,24,FALSE)&lt;&gt; "", VLOOKUP($A1832,'V2.5.2 Measures'!$C:$W,24,FALSE),"N/A")</f>
        <v>#REF!</v>
      </c>
      <c r="S1832" s="7" t="e">
        <f>IF(VLOOKUP($A1832,'V2.5.2 Measures'!$C:$W,25,FALSE)&lt;&gt; "", VLOOKUP($A1832,'V2.5.2 Measures'!$C:$W,25,FALSE),"N/A")</f>
        <v>#REF!</v>
      </c>
      <c r="T1832" s="7" t="str">
        <f>IF(VLOOKUP($A1832,'V2.5.2 Measures'!$C:$W,2,FALSE)&lt;&gt; "", VLOOKUP($A1832,'V2.5.2 Measures'!$C:$W,2,FALSE),"N/A")</f>
        <v>FFS-13-069-72</v>
      </c>
      <c r="U1832" s="7" t="str">
        <f>IF(VLOOKUP($A1832,'V2.5.2 Measures'!$C:$W,3,FALSE)&lt;&gt; "", VLOOKUP($A1832,'V2.5.2 Measures'!$C:$W,3,FALSE),"N/A")</f>
        <v>% of records with TYPE-OF-SERVICE = 80 (HCBS-65-plus - Personal care services)</v>
      </c>
      <c r="V1832" s="7" t="e">
        <f>IF(VLOOKUP($A1832,'V2.5.2 Measures'!$C:$W,26,FALSE)&lt;&gt; "", VLOOKUP($A1832,'V2.5.2 Measures'!$C:$W,26,FALSE),"N/A")</f>
        <v>#REF!</v>
      </c>
      <c r="W1832" s="7" t="e">
        <f>IF(VLOOKUP($A1832,'V2.5.2 Measures'!$C:$W,44,FALSE)&lt;&gt; "", VLOOKUP($A1832,'V2.5.2 Measures'!$C:$W,44,FALSE),"N/A")</f>
        <v>#REF!</v>
      </c>
    </row>
    <row r="1833" spans="1:23" x14ac:dyDescent="0.35">
      <c r="A1833" s="7" t="str">
        <f>'V2.5.2 Measures'!C1296</f>
        <v>FFS13.73</v>
      </c>
      <c r="B1833" s="7" t="str">
        <f>VLOOKUP($A1833,'V2.5.2 Measures'!$C:$W,6,FALSE)</f>
        <v>S-CHIP FFS: Original, Paid Claims</v>
      </c>
      <c r="C1833" s="7" t="str">
        <f>VLOOKUP($A1833,'V2.5.2 Measures'!$C:$W,8,FALSE)</f>
        <v>No</v>
      </c>
      <c r="D1833" s="7" t="str">
        <f>IF(VLOOKUP($A1833,'V2.5.2 Measures'!$C:$W,4,FALSE)="","",VLOOKUP($A1833,'V2.5.2 Measures'!$C:$W,4,FALSE))</f>
        <v>Claims Percentage</v>
      </c>
      <c r="E1833" s="7" t="str">
        <f>IF((VLOOKUP($A1833,'V2.5.2 Measures'!$C:$W,8,FALSE)&lt;&gt;"")*AND(VLOOKUP($A1833,'V2.5.2 Measures'!$C:$W,8,FALSE)&lt;&gt;"TBD"),VLOOKUP($A1833,'V2.5.2 Measures'!$C:$W,8,FALSE),"N/A")</f>
        <v>No</v>
      </c>
      <c r="F1833" s="7" t="str">
        <f>IF((VLOOKUP($A1833,'V2.5.2 Measures'!$C:$W,9,FALSE)&lt;&gt;"")*AND(VLOOKUP($A1833,'V2.5.2 Measures'!$C:$W,9,FALSE)&lt;&gt;"TBD"),VLOOKUP($A1833,'V2.5.2 Measures'!$C:$W,9,FALSE),"N/A")</f>
        <v>N/A</v>
      </c>
      <c r="G1833" s="7" t="str">
        <f>IF((VLOOKUP($A1833,'V2.5.2 Measures'!$C:$W,10,FALSE)&lt;&gt;"")*AND(VLOOKUP($A1833,'V2.5.2 Measures'!$C:$W,10,FALSE)&lt;&gt;"TBD"),VLOOKUP($A1833,'V2.5.2 Measures'!$C:$W,10,FALSE),"N/A")</f>
        <v>N/A</v>
      </c>
      <c r="H1833" s="7" t="str">
        <f>IF(VLOOKUP($A1833,'V2.5.2 Measures'!$C:$W,14,FALSE)&lt;&gt; "", VLOOKUP($A1833,'V2.5.2 Measures'!$C:$W,14,FALSE),"N/A")</f>
        <v>N/A</v>
      </c>
      <c r="I1833" s="7">
        <f>IF(VLOOKUP($A1833,'V2.5.2 Measures'!$C:$W,15,FALSE)&lt;&gt; "", VLOOKUP($A1833,'V2.5.2 Measures'!$C:$W,15,FALSE),"N/A")</f>
        <v>0.1</v>
      </c>
      <c r="J1833" s="7" t="str">
        <f>IF(VLOOKUP($A1833,'V2.5.2 Measures'!$C:$W,16,FALSE)&lt;&gt; "", VLOOKUP($A1833,'V2.5.2 Measures'!$C:$W,16,FALSE),"N/A")</f>
        <v>N/A</v>
      </c>
      <c r="K1833" s="7" t="str">
        <f>IF(VLOOKUP($A1833,'V2.5.2 Measures'!$C:$W,17,FALSE)&lt;&gt; "", VLOOKUP($A1833,'V2.5.2 Measures'!$C:$W,17,FALSE),"N/A")</f>
        <v>N/A</v>
      </c>
      <c r="L1833" s="7" t="str">
        <f>IF(VLOOKUP($A1833,'V2.5.2 Measures'!$C:$W,18,FALSE)&lt;&gt; "", VLOOKUP($A1833,'V2.5.2 Measures'!$C:$W,18,FALSE),"N/A")</f>
        <v>Default</v>
      </c>
      <c r="M1833" s="7" t="str">
        <f>IF(VLOOKUP($A1833,'V2.5.2 Measures'!$C:$W,19,FALSE)&lt;&gt; "", VLOOKUP($A1833,'V2.5.2 Measures'!$C:$W,19,FALSE),"N/A")</f>
        <v>SAS</v>
      </c>
      <c r="N1833" s="7" t="str">
        <f>IF(VLOOKUP($A1833,'V2.5.2 Measures'!$C:$W,20,FALSE)&lt;&gt; "", VLOOKUP($A1833,'V2.5.2 Measures'!$C:$W,20,FALSE),"N/A")</f>
        <v>V1.1</v>
      </c>
      <c r="O1833" s="7" t="str">
        <f>IF(VLOOKUP($A1833,'V2.5.2 Measures'!$C:$W,21,FALSE)&lt;&gt; "", VLOOKUP($A1833,'V2.5.2 Measures'!$C:$W,21,FALSE),"N/A")</f>
        <v>V2.3</v>
      </c>
      <c r="P1833" s="7" t="e">
        <f>IF(VLOOKUP($A1833,'V2.5.2 Measures'!$C:$W,22,FALSE)&lt;&gt; "", VLOOKUP($A1833,'V2.5.2 Measures'!$C:$W,22,FALSE),"N/A")</f>
        <v>#REF!</v>
      </c>
      <c r="Q1833" s="7" t="e">
        <f>IF(VLOOKUP($A1833,'V2.5.2 Measures'!$C:$W,23,FALSE)&lt;&gt; "", VLOOKUP($A1833,'V2.5.2 Measures'!$C:$W,23,FALSE),"N/A")</f>
        <v>#REF!</v>
      </c>
      <c r="R1833" s="7" t="e">
        <f>IF(VLOOKUP($A1833,'V2.5.2 Measures'!$C:$W,24,FALSE)&lt;&gt; "", VLOOKUP($A1833,'V2.5.2 Measures'!$C:$W,24,FALSE),"N/A")</f>
        <v>#REF!</v>
      </c>
      <c r="S1833" s="7" t="e">
        <f>IF(VLOOKUP($A1833,'V2.5.2 Measures'!$C:$W,25,FALSE)&lt;&gt; "", VLOOKUP($A1833,'V2.5.2 Measures'!$C:$W,25,FALSE),"N/A")</f>
        <v>#REF!</v>
      </c>
      <c r="T1833" s="7" t="str">
        <f>IF(VLOOKUP($A1833,'V2.5.2 Measures'!$C:$W,2,FALSE)&lt;&gt; "", VLOOKUP($A1833,'V2.5.2 Measures'!$C:$W,2,FALSE),"N/A")</f>
        <v>FFS-13-070-73</v>
      </c>
      <c r="U1833" s="7" t="str">
        <f>IF(VLOOKUP($A1833,'V2.5.2 Measures'!$C:$W,3,FALSE)&lt;&gt; "", VLOOKUP($A1833,'V2.5.2 Measures'!$C:$W,3,FALSE),"N/A")</f>
        <v>% of records with TYPE-OF-SERVICE = 81 (HCBS-65-plus - Adult day health services)</v>
      </c>
      <c r="V1833" s="7" t="e">
        <f>IF(VLOOKUP($A1833,'V2.5.2 Measures'!$C:$W,26,FALSE)&lt;&gt; "", VLOOKUP($A1833,'V2.5.2 Measures'!$C:$W,26,FALSE),"N/A")</f>
        <v>#REF!</v>
      </c>
      <c r="W1833" s="7" t="e">
        <f>IF(VLOOKUP($A1833,'V2.5.2 Measures'!$C:$W,44,FALSE)&lt;&gt; "", VLOOKUP($A1833,'V2.5.2 Measures'!$C:$W,44,FALSE),"N/A")</f>
        <v>#REF!</v>
      </c>
    </row>
    <row r="1834" spans="1:23" x14ac:dyDescent="0.35">
      <c r="A1834" s="7" t="str">
        <f>'V2.5.2 Measures'!C1297</f>
        <v>FFS13.74</v>
      </c>
      <c r="B1834" s="7" t="str">
        <f>VLOOKUP($A1834,'V2.5.2 Measures'!$C:$W,6,FALSE)</f>
        <v>S-CHIP FFS: Original, Paid Claims</v>
      </c>
      <c r="C1834" s="7" t="str">
        <f>VLOOKUP($A1834,'V2.5.2 Measures'!$C:$W,8,FALSE)</f>
        <v>No</v>
      </c>
      <c r="D1834" s="7" t="str">
        <f>IF(VLOOKUP($A1834,'V2.5.2 Measures'!$C:$W,4,FALSE)="","",VLOOKUP($A1834,'V2.5.2 Measures'!$C:$W,4,FALSE))</f>
        <v>Claims Percentage</v>
      </c>
      <c r="E1834" s="7" t="str">
        <f>IF((VLOOKUP($A1834,'V2.5.2 Measures'!$C:$W,8,FALSE)&lt;&gt;"")*AND(VLOOKUP($A1834,'V2.5.2 Measures'!$C:$W,8,FALSE)&lt;&gt;"TBD"),VLOOKUP($A1834,'V2.5.2 Measures'!$C:$W,8,FALSE),"N/A")</f>
        <v>No</v>
      </c>
      <c r="F1834" s="7" t="str">
        <f>IF((VLOOKUP($A1834,'V2.5.2 Measures'!$C:$W,9,FALSE)&lt;&gt;"")*AND(VLOOKUP($A1834,'V2.5.2 Measures'!$C:$W,9,FALSE)&lt;&gt;"TBD"),VLOOKUP($A1834,'V2.5.2 Measures'!$C:$W,9,FALSE),"N/A")</f>
        <v>N/A</v>
      </c>
      <c r="G1834" s="7" t="str">
        <f>IF((VLOOKUP($A1834,'V2.5.2 Measures'!$C:$W,10,FALSE)&lt;&gt;"")*AND(VLOOKUP($A1834,'V2.5.2 Measures'!$C:$W,10,FALSE)&lt;&gt;"TBD"),VLOOKUP($A1834,'V2.5.2 Measures'!$C:$W,10,FALSE),"N/A")</f>
        <v>N/A</v>
      </c>
      <c r="H1834" s="7" t="str">
        <f>IF(VLOOKUP($A1834,'V2.5.2 Measures'!$C:$W,14,FALSE)&lt;&gt; "", VLOOKUP($A1834,'V2.5.2 Measures'!$C:$W,14,FALSE),"N/A")</f>
        <v>N/A</v>
      </c>
      <c r="I1834" s="7">
        <f>IF(VLOOKUP($A1834,'V2.5.2 Measures'!$C:$W,15,FALSE)&lt;&gt; "", VLOOKUP($A1834,'V2.5.2 Measures'!$C:$W,15,FALSE),"N/A")</f>
        <v>0.1</v>
      </c>
      <c r="J1834" s="7" t="str">
        <f>IF(VLOOKUP($A1834,'V2.5.2 Measures'!$C:$W,16,FALSE)&lt;&gt; "", VLOOKUP($A1834,'V2.5.2 Measures'!$C:$W,16,FALSE),"N/A")</f>
        <v>N/A</v>
      </c>
      <c r="K1834" s="7" t="str">
        <f>IF(VLOOKUP($A1834,'V2.5.2 Measures'!$C:$W,17,FALSE)&lt;&gt; "", VLOOKUP($A1834,'V2.5.2 Measures'!$C:$W,17,FALSE),"N/A")</f>
        <v>N/A</v>
      </c>
      <c r="L1834" s="7" t="str">
        <f>IF(VLOOKUP($A1834,'V2.5.2 Measures'!$C:$W,18,FALSE)&lt;&gt; "", VLOOKUP($A1834,'V2.5.2 Measures'!$C:$W,18,FALSE),"N/A")</f>
        <v>Default</v>
      </c>
      <c r="M1834" s="7" t="str">
        <f>IF(VLOOKUP($A1834,'V2.5.2 Measures'!$C:$W,19,FALSE)&lt;&gt; "", VLOOKUP($A1834,'V2.5.2 Measures'!$C:$W,19,FALSE),"N/A")</f>
        <v>SAS</v>
      </c>
      <c r="N1834" s="7" t="str">
        <f>IF(VLOOKUP($A1834,'V2.5.2 Measures'!$C:$W,20,FALSE)&lt;&gt; "", VLOOKUP($A1834,'V2.5.2 Measures'!$C:$W,20,FALSE),"N/A")</f>
        <v>V1.1</v>
      </c>
      <c r="O1834" s="7" t="str">
        <f>IF(VLOOKUP($A1834,'V2.5.2 Measures'!$C:$W,21,FALSE)&lt;&gt; "", VLOOKUP($A1834,'V2.5.2 Measures'!$C:$W,21,FALSE),"N/A")</f>
        <v>V2.3</v>
      </c>
      <c r="P1834" s="7" t="e">
        <f>IF(VLOOKUP($A1834,'V2.5.2 Measures'!$C:$W,22,FALSE)&lt;&gt; "", VLOOKUP($A1834,'V2.5.2 Measures'!$C:$W,22,FALSE),"N/A")</f>
        <v>#REF!</v>
      </c>
      <c r="Q1834" s="7" t="e">
        <f>IF(VLOOKUP($A1834,'V2.5.2 Measures'!$C:$W,23,FALSE)&lt;&gt; "", VLOOKUP($A1834,'V2.5.2 Measures'!$C:$W,23,FALSE),"N/A")</f>
        <v>#REF!</v>
      </c>
      <c r="R1834" s="7" t="e">
        <f>IF(VLOOKUP($A1834,'V2.5.2 Measures'!$C:$W,24,FALSE)&lt;&gt; "", VLOOKUP($A1834,'V2.5.2 Measures'!$C:$W,24,FALSE),"N/A")</f>
        <v>#REF!</v>
      </c>
      <c r="S1834" s="7" t="e">
        <f>IF(VLOOKUP($A1834,'V2.5.2 Measures'!$C:$W,25,FALSE)&lt;&gt; "", VLOOKUP($A1834,'V2.5.2 Measures'!$C:$W,25,FALSE),"N/A")</f>
        <v>#REF!</v>
      </c>
      <c r="T1834" s="7" t="str">
        <f>IF(VLOOKUP($A1834,'V2.5.2 Measures'!$C:$W,2,FALSE)&lt;&gt; "", VLOOKUP($A1834,'V2.5.2 Measures'!$C:$W,2,FALSE),"N/A")</f>
        <v>FFS-13-071-74</v>
      </c>
      <c r="U1834" s="7" t="str">
        <f>IF(VLOOKUP($A1834,'V2.5.2 Measures'!$C:$W,3,FALSE)&lt;&gt; "", VLOOKUP($A1834,'V2.5.2 Measures'!$C:$W,3,FALSE),"N/A")</f>
        <v>% of records with TYPE-OF-SERVICE = 82 (HCBS-65-plus - Respite care services)</v>
      </c>
      <c r="V1834" s="7" t="e">
        <f>IF(VLOOKUP($A1834,'V2.5.2 Measures'!$C:$W,26,FALSE)&lt;&gt; "", VLOOKUP($A1834,'V2.5.2 Measures'!$C:$W,26,FALSE),"N/A")</f>
        <v>#REF!</v>
      </c>
      <c r="W1834" s="7" t="e">
        <f>IF(VLOOKUP($A1834,'V2.5.2 Measures'!$C:$W,44,FALSE)&lt;&gt; "", VLOOKUP($A1834,'V2.5.2 Measures'!$C:$W,44,FALSE),"N/A")</f>
        <v>#REF!</v>
      </c>
    </row>
    <row r="1835" spans="1:23" x14ac:dyDescent="0.35">
      <c r="A1835" s="7" t="str">
        <f>'V2.5.2 Measures'!C1298</f>
        <v>FFS13.75</v>
      </c>
      <c r="B1835" s="7" t="str">
        <f>VLOOKUP($A1835,'V2.5.2 Measures'!$C:$W,6,FALSE)</f>
        <v>S-CHIP FFS: Original, Paid Claims</v>
      </c>
      <c r="C1835" s="7" t="str">
        <f>VLOOKUP($A1835,'V2.5.2 Measures'!$C:$W,8,FALSE)</f>
        <v>No</v>
      </c>
      <c r="D1835" s="7" t="str">
        <f>IF(VLOOKUP($A1835,'V2.5.2 Measures'!$C:$W,4,FALSE)="","",VLOOKUP($A1835,'V2.5.2 Measures'!$C:$W,4,FALSE))</f>
        <v>Claims Percentage</v>
      </c>
      <c r="E1835" s="7" t="str">
        <f>IF((VLOOKUP($A1835,'V2.5.2 Measures'!$C:$W,8,FALSE)&lt;&gt;"")*AND(VLOOKUP($A1835,'V2.5.2 Measures'!$C:$W,8,FALSE)&lt;&gt;"TBD"),VLOOKUP($A1835,'V2.5.2 Measures'!$C:$W,8,FALSE),"N/A")</f>
        <v>No</v>
      </c>
      <c r="F1835" s="7" t="str">
        <f>IF((VLOOKUP($A1835,'V2.5.2 Measures'!$C:$W,9,FALSE)&lt;&gt;"")*AND(VLOOKUP($A1835,'V2.5.2 Measures'!$C:$W,9,FALSE)&lt;&gt;"TBD"),VLOOKUP($A1835,'V2.5.2 Measures'!$C:$W,9,FALSE),"N/A")</f>
        <v>N/A</v>
      </c>
      <c r="G1835" s="7" t="str">
        <f>IF((VLOOKUP($A1835,'V2.5.2 Measures'!$C:$W,10,FALSE)&lt;&gt;"")*AND(VLOOKUP($A1835,'V2.5.2 Measures'!$C:$W,10,FALSE)&lt;&gt;"TBD"),VLOOKUP($A1835,'V2.5.2 Measures'!$C:$W,10,FALSE),"N/A")</f>
        <v>N/A</v>
      </c>
      <c r="H1835" s="7" t="str">
        <f>IF(VLOOKUP($A1835,'V2.5.2 Measures'!$C:$W,14,FALSE)&lt;&gt; "", VLOOKUP($A1835,'V2.5.2 Measures'!$C:$W,14,FALSE),"N/A")</f>
        <v>N/A</v>
      </c>
      <c r="I1835" s="7">
        <f>IF(VLOOKUP($A1835,'V2.5.2 Measures'!$C:$W,15,FALSE)&lt;&gt; "", VLOOKUP($A1835,'V2.5.2 Measures'!$C:$W,15,FALSE),"N/A")</f>
        <v>0.1</v>
      </c>
      <c r="J1835" s="7" t="str">
        <f>IF(VLOOKUP($A1835,'V2.5.2 Measures'!$C:$W,16,FALSE)&lt;&gt; "", VLOOKUP($A1835,'V2.5.2 Measures'!$C:$W,16,FALSE),"N/A")</f>
        <v>N/A</v>
      </c>
      <c r="K1835" s="7" t="str">
        <f>IF(VLOOKUP($A1835,'V2.5.2 Measures'!$C:$W,17,FALSE)&lt;&gt; "", VLOOKUP($A1835,'V2.5.2 Measures'!$C:$W,17,FALSE),"N/A")</f>
        <v>N/A</v>
      </c>
      <c r="L1835" s="7" t="str">
        <f>IF(VLOOKUP($A1835,'V2.5.2 Measures'!$C:$W,18,FALSE)&lt;&gt; "", VLOOKUP($A1835,'V2.5.2 Measures'!$C:$W,18,FALSE),"N/A")</f>
        <v>Default</v>
      </c>
      <c r="M1835" s="7" t="str">
        <f>IF(VLOOKUP($A1835,'V2.5.2 Measures'!$C:$W,19,FALSE)&lt;&gt; "", VLOOKUP($A1835,'V2.5.2 Measures'!$C:$W,19,FALSE),"N/A")</f>
        <v>SAS</v>
      </c>
      <c r="N1835" s="7" t="str">
        <f>IF(VLOOKUP($A1835,'V2.5.2 Measures'!$C:$W,20,FALSE)&lt;&gt; "", VLOOKUP($A1835,'V2.5.2 Measures'!$C:$W,20,FALSE),"N/A")</f>
        <v>V1.1</v>
      </c>
      <c r="O1835" s="7" t="str">
        <f>IF(VLOOKUP($A1835,'V2.5.2 Measures'!$C:$W,21,FALSE)&lt;&gt; "", VLOOKUP($A1835,'V2.5.2 Measures'!$C:$W,21,FALSE),"N/A")</f>
        <v>V2.3</v>
      </c>
      <c r="P1835" s="7" t="e">
        <f>IF(VLOOKUP($A1835,'V2.5.2 Measures'!$C:$W,22,FALSE)&lt;&gt; "", VLOOKUP($A1835,'V2.5.2 Measures'!$C:$W,22,FALSE),"N/A")</f>
        <v>#REF!</v>
      </c>
      <c r="Q1835" s="7" t="e">
        <f>IF(VLOOKUP($A1835,'V2.5.2 Measures'!$C:$W,23,FALSE)&lt;&gt; "", VLOOKUP($A1835,'V2.5.2 Measures'!$C:$W,23,FALSE),"N/A")</f>
        <v>#REF!</v>
      </c>
      <c r="R1835" s="7" t="e">
        <f>IF(VLOOKUP($A1835,'V2.5.2 Measures'!$C:$W,24,FALSE)&lt;&gt; "", VLOOKUP($A1835,'V2.5.2 Measures'!$C:$W,24,FALSE),"N/A")</f>
        <v>#REF!</v>
      </c>
      <c r="S1835" s="7" t="e">
        <f>IF(VLOOKUP($A1835,'V2.5.2 Measures'!$C:$W,25,FALSE)&lt;&gt; "", VLOOKUP($A1835,'V2.5.2 Measures'!$C:$W,25,FALSE),"N/A")</f>
        <v>#REF!</v>
      </c>
      <c r="T1835" s="7" t="str">
        <f>IF(VLOOKUP($A1835,'V2.5.2 Measures'!$C:$W,2,FALSE)&lt;&gt; "", VLOOKUP($A1835,'V2.5.2 Measures'!$C:$W,2,FALSE),"N/A")</f>
        <v>FFS-13-072-75</v>
      </c>
      <c r="U1835" s="7" t="str">
        <f>IF(VLOOKUP($A1835,'V2.5.2 Measures'!$C:$W,3,FALSE)&lt;&gt; "", VLOOKUP($A1835,'V2.5.2 Measures'!$C:$W,3,FALSE),"N/A")</f>
        <v>% of records with TYPE-OF-SERVICE = 83 (HCBS-65-plus - Other medical and social services)</v>
      </c>
      <c r="V1835" s="7" t="e">
        <f>IF(VLOOKUP($A1835,'V2.5.2 Measures'!$C:$W,26,FALSE)&lt;&gt; "", VLOOKUP($A1835,'V2.5.2 Measures'!$C:$W,26,FALSE),"N/A")</f>
        <v>#REF!</v>
      </c>
      <c r="W1835" s="7" t="e">
        <f>IF(VLOOKUP($A1835,'V2.5.2 Measures'!$C:$W,44,FALSE)&lt;&gt; "", VLOOKUP($A1835,'V2.5.2 Measures'!$C:$W,44,FALSE),"N/A")</f>
        <v>#REF!</v>
      </c>
    </row>
    <row r="1836" spans="1:23" x14ac:dyDescent="0.35">
      <c r="A1836" s="7" t="str">
        <f>'V2.5.2 Measures'!C1299</f>
        <v>FFS13.76</v>
      </c>
      <c r="B1836" s="7" t="str">
        <f>VLOOKUP($A1836,'V2.5.2 Measures'!$C:$W,6,FALSE)</f>
        <v>S-CHIP FFS: Original, Paid Claims</v>
      </c>
      <c r="C1836" s="7" t="str">
        <f>VLOOKUP($A1836,'V2.5.2 Measures'!$C:$W,8,FALSE)</f>
        <v>No</v>
      </c>
      <c r="D1836" s="7" t="str">
        <f>IF(VLOOKUP($A1836,'V2.5.2 Measures'!$C:$W,4,FALSE)="","",VLOOKUP($A1836,'V2.5.2 Measures'!$C:$W,4,FALSE))</f>
        <v>Claims Percentage</v>
      </c>
      <c r="E1836" s="7" t="str">
        <f>IF((VLOOKUP($A1836,'V2.5.2 Measures'!$C:$W,8,FALSE)&lt;&gt;"")*AND(VLOOKUP($A1836,'V2.5.2 Measures'!$C:$W,8,FALSE)&lt;&gt;"TBD"),VLOOKUP($A1836,'V2.5.2 Measures'!$C:$W,8,FALSE),"N/A")</f>
        <v>No</v>
      </c>
      <c r="F1836" s="7" t="str">
        <f>IF((VLOOKUP($A1836,'V2.5.2 Measures'!$C:$W,9,FALSE)&lt;&gt;"")*AND(VLOOKUP($A1836,'V2.5.2 Measures'!$C:$W,9,FALSE)&lt;&gt;"TBD"),VLOOKUP($A1836,'V2.5.2 Measures'!$C:$W,9,FALSE),"N/A")</f>
        <v>N/A</v>
      </c>
      <c r="G1836" s="7" t="str">
        <f>IF((VLOOKUP($A1836,'V2.5.2 Measures'!$C:$W,10,FALSE)&lt;&gt;"")*AND(VLOOKUP($A1836,'V2.5.2 Measures'!$C:$W,10,FALSE)&lt;&gt;"TBD"),VLOOKUP($A1836,'V2.5.2 Measures'!$C:$W,10,FALSE),"N/A")</f>
        <v>N/A</v>
      </c>
      <c r="H1836" s="7" t="str">
        <f>IF(VLOOKUP($A1836,'V2.5.2 Measures'!$C:$W,14,FALSE)&lt;&gt; "", VLOOKUP($A1836,'V2.5.2 Measures'!$C:$W,14,FALSE),"N/A")</f>
        <v>N/A</v>
      </c>
      <c r="I1836" s="7">
        <f>IF(VLOOKUP($A1836,'V2.5.2 Measures'!$C:$W,15,FALSE)&lt;&gt; "", VLOOKUP($A1836,'V2.5.2 Measures'!$C:$W,15,FALSE),"N/A")</f>
        <v>0.1</v>
      </c>
      <c r="J1836" s="7" t="str">
        <f>IF(VLOOKUP($A1836,'V2.5.2 Measures'!$C:$W,16,FALSE)&lt;&gt; "", VLOOKUP($A1836,'V2.5.2 Measures'!$C:$W,16,FALSE),"N/A")</f>
        <v>N/A</v>
      </c>
      <c r="K1836" s="7" t="str">
        <f>IF(VLOOKUP($A1836,'V2.5.2 Measures'!$C:$W,17,FALSE)&lt;&gt; "", VLOOKUP($A1836,'V2.5.2 Measures'!$C:$W,17,FALSE),"N/A")</f>
        <v>N/A</v>
      </c>
      <c r="L1836" s="7" t="str">
        <f>IF(VLOOKUP($A1836,'V2.5.2 Measures'!$C:$W,18,FALSE)&lt;&gt; "", VLOOKUP($A1836,'V2.5.2 Measures'!$C:$W,18,FALSE),"N/A")</f>
        <v>Default</v>
      </c>
      <c r="M1836" s="7" t="str">
        <f>IF(VLOOKUP($A1836,'V2.5.2 Measures'!$C:$W,19,FALSE)&lt;&gt; "", VLOOKUP($A1836,'V2.5.2 Measures'!$C:$W,19,FALSE),"N/A")</f>
        <v>SAS</v>
      </c>
      <c r="N1836" s="7" t="str">
        <f>IF(VLOOKUP($A1836,'V2.5.2 Measures'!$C:$W,20,FALSE)&lt;&gt; "", VLOOKUP($A1836,'V2.5.2 Measures'!$C:$W,20,FALSE),"N/A")</f>
        <v>V1.1</v>
      </c>
      <c r="O1836" s="7" t="str">
        <f>IF(VLOOKUP($A1836,'V2.5.2 Measures'!$C:$W,21,FALSE)&lt;&gt; "", VLOOKUP($A1836,'V2.5.2 Measures'!$C:$W,21,FALSE),"N/A")</f>
        <v>V2.3</v>
      </c>
      <c r="P1836" s="7" t="e">
        <f>IF(VLOOKUP($A1836,'V2.5.2 Measures'!$C:$W,22,FALSE)&lt;&gt; "", VLOOKUP($A1836,'V2.5.2 Measures'!$C:$W,22,FALSE),"N/A")</f>
        <v>#REF!</v>
      </c>
      <c r="Q1836" s="7" t="e">
        <f>IF(VLOOKUP($A1836,'V2.5.2 Measures'!$C:$W,23,FALSE)&lt;&gt; "", VLOOKUP($A1836,'V2.5.2 Measures'!$C:$W,23,FALSE),"N/A")</f>
        <v>#REF!</v>
      </c>
      <c r="R1836" s="7" t="e">
        <f>IF(VLOOKUP($A1836,'V2.5.2 Measures'!$C:$W,24,FALSE)&lt;&gt; "", VLOOKUP($A1836,'V2.5.2 Measures'!$C:$W,24,FALSE),"N/A")</f>
        <v>#REF!</v>
      </c>
      <c r="S1836" s="7" t="e">
        <f>IF(VLOOKUP($A1836,'V2.5.2 Measures'!$C:$W,25,FALSE)&lt;&gt; "", VLOOKUP($A1836,'V2.5.2 Measures'!$C:$W,25,FALSE),"N/A")</f>
        <v>#REF!</v>
      </c>
      <c r="T1836" s="7" t="str">
        <f>IF(VLOOKUP($A1836,'V2.5.2 Measures'!$C:$W,2,FALSE)&lt;&gt; "", VLOOKUP($A1836,'V2.5.2 Measures'!$C:$W,2,FALSE),"N/A")</f>
        <v>FFS-13-073-76</v>
      </c>
      <c r="U1836" s="7" t="str">
        <f>IF(VLOOKUP($A1836,'V2.5.2 Measures'!$C:$W,3,FALSE)&lt;&gt; "", VLOOKUP($A1836,'V2.5.2 Measures'!$C:$W,3,FALSE),"N/A")</f>
        <v>% of records with TYPE-OF-SERVICE = 85 (Prenatal care and pre-pregnancy family planning services and supplies.)</v>
      </c>
      <c r="V1836" s="7" t="e">
        <f>IF(VLOOKUP($A1836,'V2.5.2 Measures'!$C:$W,26,FALSE)&lt;&gt; "", VLOOKUP($A1836,'V2.5.2 Measures'!$C:$W,26,FALSE),"N/A")</f>
        <v>#REF!</v>
      </c>
      <c r="W1836" s="7" t="e">
        <f>IF(VLOOKUP($A1836,'V2.5.2 Measures'!$C:$W,44,FALSE)&lt;&gt; "", VLOOKUP($A1836,'V2.5.2 Measures'!$C:$W,44,FALSE),"N/A")</f>
        <v>#REF!</v>
      </c>
    </row>
    <row r="1837" spans="1:23" x14ac:dyDescent="0.35">
      <c r="A1837" s="7" t="str">
        <f>'V2.5.2 Measures'!C1300</f>
        <v>FFS13.77</v>
      </c>
      <c r="B1837" s="7" t="str">
        <f>VLOOKUP($A1837,'V2.5.2 Measures'!$C:$W,6,FALSE)</f>
        <v>S-CHIP FFS: Original, Paid Claims</v>
      </c>
      <c r="C1837" s="7" t="str">
        <f>VLOOKUP($A1837,'V2.5.2 Measures'!$C:$W,8,FALSE)</f>
        <v>No</v>
      </c>
      <c r="D1837" s="7" t="str">
        <f>IF(VLOOKUP($A1837,'V2.5.2 Measures'!$C:$W,4,FALSE)="","",VLOOKUP($A1837,'V2.5.2 Measures'!$C:$W,4,FALSE))</f>
        <v>Claims Percentage</v>
      </c>
      <c r="E1837" s="7" t="str">
        <f>IF((VLOOKUP($A1837,'V2.5.2 Measures'!$C:$W,8,FALSE)&lt;&gt;"")*AND(VLOOKUP($A1837,'V2.5.2 Measures'!$C:$W,8,FALSE)&lt;&gt;"TBD"),VLOOKUP($A1837,'V2.5.2 Measures'!$C:$W,8,FALSE),"N/A")</f>
        <v>No</v>
      </c>
      <c r="F1837" s="7" t="str">
        <f>IF((VLOOKUP($A1837,'V2.5.2 Measures'!$C:$W,9,FALSE)&lt;&gt;"")*AND(VLOOKUP($A1837,'V2.5.2 Measures'!$C:$W,9,FALSE)&lt;&gt;"TBD"),VLOOKUP($A1837,'V2.5.2 Measures'!$C:$W,9,FALSE),"N/A")</f>
        <v>N/A</v>
      </c>
      <c r="G1837" s="7" t="str">
        <f>IF((VLOOKUP($A1837,'V2.5.2 Measures'!$C:$W,10,FALSE)&lt;&gt;"")*AND(VLOOKUP($A1837,'V2.5.2 Measures'!$C:$W,10,FALSE)&lt;&gt;"TBD"),VLOOKUP($A1837,'V2.5.2 Measures'!$C:$W,10,FALSE),"N/A")</f>
        <v>N/A</v>
      </c>
      <c r="H1837" s="7" t="str">
        <f>IF(VLOOKUP($A1837,'V2.5.2 Measures'!$C:$W,14,FALSE)&lt;&gt; "", VLOOKUP($A1837,'V2.5.2 Measures'!$C:$W,14,FALSE),"N/A")</f>
        <v>N/A</v>
      </c>
      <c r="I1837" s="7">
        <f>IF(VLOOKUP($A1837,'V2.5.2 Measures'!$C:$W,15,FALSE)&lt;&gt; "", VLOOKUP($A1837,'V2.5.2 Measures'!$C:$W,15,FALSE),"N/A")</f>
        <v>0.1</v>
      </c>
      <c r="J1837" s="7" t="str">
        <f>IF(VLOOKUP($A1837,'V2.5.2 Measures'!$C:$W,16,FALSE)&lt;&gt; "", VLOOKUP($A1837,'V2.5.2 Measures'!$C:$W,16,FALSE),"N/A")</f>
        <v>N/A</v>
      </c>
      <c r="K1837" s="7" t="str">
        <f>IF(VLOOKUP($A1837,'V2.5.2 Measures'!$C:$W,17,FALSE)&lt;&gt; "", VLOOKUP($A1837,'V2.5.2 Measures'!$C:$W,17,FALSE),"N/A")</f>
        <v>N/A</v>
      </c>
      <c r="L1837" s="7" t="str">
        <f>IF(VLOOKUP($A1837,'V2.5.2 Measures'!$C:$W,18,FALSE)&lt;&gt; "", VLOOKUP($A1837,'V2.5.2 Measures'!$C:$W,18,FALSE),"N/A")</f>
        <v>Default</v>
      </c>
      <c r="M1837" s="7" t="str">
        <f>IF(VLOOKUP($A1837,'V2.5.2 Measures'!$C:$W,19,FALSE)&lt;&gt; "", VLOOKUP($A1837,'V2.5.2 Measures'!$C:$W,19,FALSE),"N/A")</f>
        <v>SAS</v>
      </c>
      <c r="N1837" s="7" t="str">
        <f>IF(VLOOKUP($A1837,'V2.5.2 Measures'!$C:$W,20,FALSE)&lt;&gt; "", VLOOKUP($A1837,'V2.5.2 Measures'!$C:$W,20,FALSE),"N/A")</f>
        <v>V1.1</v>
      </c>
      <c r="O1837" s="7" t="str">
        <f>IF(VLOOKUP($A1837,'V2.5.2 Measures'!$C:$W,21,FALSE)&lt;&gt; "", VLOOKUP($A1837,'V2.5.2 Measures'!$C:$W,21,FALSE),"N/A")</f>
        <v>V2.3</v>
      </c>
      <c r="P1837" s="7" t="e">
        <f>IF(VLOOKUP($A1837,'V2.5.2 Measures'!$C:$W,22,FALSE)&lt;&gt; "", VLOOKUP($A1837,'V2.5.2 Measures'!$C:$W,22,FALSE),"N/A")</f>
        <v>#REF!</v>
      </c>
      <c r="Q1837" s="7" t="e">
        <f>IF(VLOOKUP($A1837,'V2.5.2 Measures'!$C:$W,23,FALSE)&lt;&gt; "", VLOOKUP($A1837,'V2.5.2 Measures'!$C:$W,23,FALSE),"N/A")</f>
        <v>#REF!</v>
      </c>
      <c r="R1837" s="7" t="e">
        <f>IF(VLOOKUP($A1837,'V2.5.2 Measures'!$C:$W,24,FALSE)&lt;&gt; "", VLOOKUP($A1837,'V2.5.2 Measures'!$C:$W,24,FALSE),"N/A")</f>
        <v>#REF!</v>
      </c>
      <c r="S1837" s="7" t="e">
        <f>IF(VLOOKUP($A1837,'V2.5.2 Measures'!$C:$W,25,FALSE)&lt;&gt; "", VLOOKUP($A1837,'V2.5.2 Measures'!$C:$W,25,FALSE),"N/A")</f>
        <v>#REF!</v>
      </c>
      <c r="T1837" s="7" t="str">
        <f>IF(VLOOKUP($A1837,'V2.5.2 Measures'!$C:$W,2,FALSE)&lt;&gt; "", VLOOKUP($A1837,'V2.5.2 Measures'!$C:$W,2,FALSE),"N/A")</f>
        <v>FFS-13-074-77</v>
      </c>
      <c r="U1837" s="7" t="str">
        <f>IF(VLOOKUP($A1837,'V2.5.2 Measures'!$C:$W,3,FALSE)&lt;&gt; "", VLOOKUP($A1837,'V2.5.2 Measures'!$C:$W,3,FALSE),"N/A")</f>
        <v>% of records with TYPE-OF-SERVICE = 87 (Hospice services)</v>
      </c>
      <c r="V1837" s="7" t="e">
        <f>IF(VLOOKUP($A1837,'V2.5.2 Measures'!$C:$W,26,FALSE)&lt;&gt; "", VLOOKUP($A1837,'V2.5.2 Measures'!$C:$W,26,FALSE),"N/A")</f>
        <v>#REF!</v>
      </c>
      <c r="W1837" s="7" t="e">
        <f>IF(VLOOKUP($A1837,'V2.5.2 Measures'!$C:$W,44,FALSE)&lt;&gt; "", VLOOKUP($A1837,'V2.5.2 Measures'!$C:$W,44,FALSE),"N/A")</f>
        <v>#REF!</v>
      </c>
    </row>
    <row r="1838" spans="1:23" x14ac:dyDescent="0.35">
      <c r="A1838" s="7" t="str">
        <f>'V2.5.2 Measures'!C1301</f>
        <v>FFS13.78</v>
      </c>
      <c r="B1838" s="7" t="str">
        <f>VLOOKUP($A1838,'V2.5.2 Measures'!$C:$W,6,FALSE)</f>
        <v>S-CHIP FFS: Original, Paid Claims</v>
      </c>
      <c r="C1838" s="7" t="str">
        <f>VLOOKUP($A1838,'V2.5.2 Measures'!$C:$W,8,FALSE)</f>
        <v>No</v>
      </c>
      <c r="D1838" s="7" t="str">
        <f>IF(VLOOKUP($A1838,'V2.5.2 Measures'!$C:$W,4,FALSE)="","",VLOOKUP($A1838,'V2.5.2 Measures'!$C:$W,4,FALSE))</f>
        <v>Claims Percentage</v>
      </c>
      <c r="E1838" s="7" t="str">
        <f>IF((VLOOKUP($A1838,'V2.5.2 Measures'!$C:$W,8,FALSE)&lt;&gt;"")*AND(VLOOKUP($A1838,'V2.5.2 Measures'!$C:$W,8,FALSE)&lt;&gt;"TBD"),VLOOKUP($A1838,'V2.5.2 Measures'!$C:$W,8,FALSE),"N/A")</f>
        <v>No</v>
      </c>
      <c r="F1838" s="7" t="str">
        <f>IF((VLOOKUP($A1838,'V2.5.2 Measures'!$C:$W,9,FALSE)&lt;&gt;"")*AND(VLOOKUP($A1838,'V2.5.2 Measures'!$C:$W,9,FALSE)&lt;&gt;"TBD"),VLOOKUP($A1838,'V2.5.2 Measures'!$C:$W,9,FALSE),"N/A")</f>
        <v>N/A</v>
      </c>
      <c r="G1838" s="7" t="str">
        <f>IF((VLOOKUP($A1838,'V2.5.2 Measures'!$C:$W,10,FALSE)&lt;&gt;"")*AND(VLOOKUP($A1838,'V2.5.2 Measures'!$C:$W,10,FALSE)&lt;&gt;"TBD"),VLOOKUP($A1838,'V2.5.2 Measures'!$C:$W,10,FALSE),"N/A")</f>
        <v>N/A</v>
      </c>
      <c r="H1838" s="7" t="str">
        <f>IF(VLOOKUP($A1838,'V2.5.2 Measures'!$C:$W,14,FALSE)&lt;&gt; "", VLOOKUP($A1838,'V2.5.2 Measures'!$C:$W,14,FALSE),"N/A")</f>
        <v>N/A</v>
      </c>
      <c r="I1838" s="7">
        <f>IF(VLOOKUP($A1838,'V2.5.2 Measures'!$C:$W,15,FALSE)&lt;&gt; "", VLOOKUP($A1838,'V2.5.2 Measures'!$C:$W,15,FALSE),"N/A")</f>
        <v>0.1</v>
      </c>
      <c r="J1838" s="7" t="str">
        <f>IF(VLOOKUP($A1838,'V2.5.2 Measures'!$C:$W,16,FALSE)&lt;&gt; "", VLOOKUP($A1838,'V2.5.2 Measures'!$C:$W,16,FALSE),"N/A")</f>
        <v>N/A</v>
      </c>
      <c r="K1838" s="7" t="str">
        <f>IF(VLOOKUP($A1838,'V2.5.2 Measures'!$C:$W,17,FALSE)&lt;&gt; "", VLOOKUP($A1838,'V2.5.2 Measures'!$C:$W,17,FALSE),"N/A")</f>
        <v>N/A</v>
      </c>
      <c r="L1838" s="7" t="str">
        <f>IF(VLOOKUP($A1838,'V2.5.2 Measures'!$C:$W,18,FALSE)&lt;&gt; "", VLOOKUP($A1838,'V2.5.2 Measures'!$C:$W,18,FALSE),"N/A")</f>
        <v>Default</v>
      </c>
      <c r="M1838" s="7" t="str">
        <f>IF(VLOOKUP($A1838,'V2.5.2 Measures'!$C:$W,19,FALSE)&lt;&gt; "", VLOOKUP($A1838,'V2.5.2 Measures'!$C:$W,19,FALSE),"N/A")</f>
        <v>SAS</v>
      </c>
      <c r="N1838" s="7" t="str">
        <f>IF(VLOOKUP($A1838,'V2.5.2 Measures'!$C:$W,20,FALSE)&lt;&gt; "", VLOOKUP($A1838,'V2.5.2 Measures'!$C:$W,20,FALSE),"N/A")</f>
        <v>V1.1</v>
      </c>
      <c r="O1838" s="7" t="str">
        <f>IF(VLOOKUP($A1838,'V2.5.2 Measures'!$C:$W,21,FALSE)&lt;&gt; "", VLOOKUP($A1838,'V2.5.2 Measures'!$C:$W,21,FALSE),"N/A")</f>
        <v>V2.3</v>
      </c>
      <c r="P1838" s="7" t="e">
        <f>IF(VLOOKUP($A1838,'V2.5.2 Measures'!$C:$W,22,FALSE)&lt;&gt; "", VLOOKUP($A1838,'V2.5.2 Measures'!$C:$W,22,FALSE),"N/A")</f>
        <v>#REF!</v>
      </c>
      <c r="Q1838" s="7" t="e">
        <f>IF(VLOOKUP($A1838,'V2.5.2 Measures'!$C:$W,23,FALSE)&lt;&gt; "", VLOOKUP($A1838,'V2.5.2 Measures'!$C:$W,23,FALSE),"N/A")</f>
        <v>#REF!</v>
      </c>
      <c r="R1838" s="7" t="e">
        <f>IF(VLOOKUP($A1838,'V2.5.2 Measures'!$C:$W,24,FALSE)&lt;&gt; "", VLOOKUP($A1838,'V2.5.2 Measures'!$C:$W,24,FALSE),"N/A")</f>
        <v>#REF!</v>
      </c>
      <c r="S1838" s="7" t="e">
        <f>IF(VLOOKUP($A1838,'V2.5.2 Measures'!$C:$W,25,FALSE)&lt;&gt; "", VLOOKUP($A1838,'V2.5.2 Measures'!$C:$W,25,FALSE),"N/A")</f>
        <v>#REF!</v>
      </c>
      <c r="T1838" s="7" t="str">
        <f>IF(VLOOKUP($A1838,'V2.5.2 Measures'!$C:$W,2,FALSE)&lt;&gt; "", VLOOKUP($A1838,'V2.5.2 Measures'!$C:$W,2,FALSE),"N/A")</f>
        <v>FFS-13-075-78</v>
      </c>
      <c r="U1838" s="7" t="str">
        <f>IF(VLOOKUP($A1838,'V2.5.2 Measures'!$C:$W,3,FALSE)&lt;&gt; "", VLOOKUP($A1838,'V2.5.2 Measures'!$C:$W,3,FALSE),"N/A")</f>
        <v>% of records with TYPE-OF-SERVICE = 88 (Any other health care services or items specified by the Secretary and not excluded under regulations.)</v>
      </c>
      <c r="V1838" s="7" t="e">
        <f>IF(VLOOKUP($A1838,'V2.5.2 Measures'!$C:$W,26,FALSE)&lt;&gt; "", VLOOKUP($A1838,'V2.5.2 Measures'!$C:$W,26,FALSE),"N/A")</f>
        <v>#REF!</v>
      </c>
      <c r="W1838" s="7" t="e">
        <f>IF(VLOOKUP($A1838,'V2.5.2 Measures'!$C:$W,44,FALSE)&lt;&gt; "", VLOOKUP($A1838,'V2.5.2 Measures'!$C:$W,44,FALSE),"N/A")</f>
        <v>#REF!</v>
      </c>
    </row>
    <row r="1839" spans="1:23" x14ac:dyDescent="0.35">
      <c r="A1839" s="7" t="str">
        <f>'V2.5.2 Measures'!C1302</f>
        <v>FFS13.79</v>
      </c>
      <c r="B1839" s="7" t="str">
        <f>VLOOKUP($A1839,'V2.5.2 Measures'!$C:$W,6,FALSE)</f>
        <v>S-CHIP FFS: Original, Paid Claims</v>
      </c>
      <c r="C1839" s="7" t="str">
        <f>VLOOKUP($A1839,'V2.5.2 Measures'!$C:$W,8,FALSE)</f>
        <v>No</v>
      </c>
      <c r="D1839" s="7" t="str">
        <f>IF(VLOOKUP($A1839,'V2.5.2 Measures'!$C:$W,4,FALSE)="","",VLOOKUP($A1839,'V2.5.2 Measures'!$C:$W,4,FALSE))</f>
        <v>Claims Percentage</v>
      </c>
      <c r="E1839" s="7" t="str">
        <f>IF((VLOOKUP($A1839,'V2.5.2 Measures'!$C:$W,8,FALSE)&lt;&gt;"")*AND(VLOOKUP($A1839,'V2.5.2 Measures'!$C:$W,8,FALSE)&lt;&gt;"TBD"),VLOOKUP($A1839,'V2.5.2 Measures'!$C:$W,8,FALSE),"N/A")</f>
        <v>No</v>
      </c>
      <c r="F1839" s="7" t="str">
        <f>IF((VLOOKUP($A1839,'V2.5.2 Measures'!$C:$W,9,FALSE)&lt;&gt;"")*AND(VLOOKUP($A1839,'V2.5.2 Measures'!$C:$W,9,FALSE)&lt;&gt;"TBD"),VLOOKUP($A1839,'V2.5.2 Measures'!$C:$W,9,FALSE),"N/A")</f>
        <v>N/A</v>
      </c>
      <c r="G1839" s="7" t="str">
        <f>IF((VLOOKUP($A1839,'V2.5.2 Measures'!$C:$W,10,FALSE)&lt;&gt;"")*AND(VLOOKUP($A1839,'V2.5.2 Measures'!$C:$W,10,FALSE)&lt;&gt;"TBD"),VLOOKUP($A1839,'V2.5.2 Measures'!$C:$W,10,FALSE),"N/A")</f>
        <v>N/A</v>
      </c>
      <c r="H1839" s="7" t="str">
        <f>IF(VLOOKUP($A1839,'V2.5.2 Measures'!$C:$W,14,FALSE)&lt;&gt; "", VLOOKUP($A1839,'V2.5.2 Measures'!$C:$W,14,FALSE),"N/A")</f>
        <v>N/A</v>
      </c>
      <c r="I1839" s="7">
        <f>IF(VLOOKUP($A1839,'V2.5.2 Measures'!$C:$W,15,FALSE)&lt;&gt; "", VLOOKUP($A1839,'V2.5.2 Measures'!$C:$W,15,FALSE),"N/A")</f>
        <v>0.1</v>
      </c>
      <c r="J1839" s="7" t="str">
        <f>IF(VLOOKUP($A1839,'V2.5.2 Measures'!$C:$W,16,FALSE)&lt;&gt; "", VLOOKUP($A1839,'V2.5.2 Measures'!$C:$W,16,FALSE),"N/A")</f>
        <v>N/A</v>
      </c>
      <c r="K1839" s="7" t="str">
        <f>IF(VLOOKUP($A1839,'V2.5.2 Measures'!$C:$W,17,FALSE)&lt;&gt; "", VLOOKUP($A1839,'V2.5.2 Measures'!$C:$W,17,FALSE),"N/A")</f>
        <v>N/A</v>
      </c>
      <c r="L1839" s="7" t="str">
        <f>IF(VLOOKUP($A1839,'V2.5.2 Measures'!$C:$W,18,FALSE)&lt;&gt; "", VLOOKUP($A1839,'V2.5.2 Measures'!$C:$W,18,FALSE),"N/A")</f>
        <v>Default</v>
      </c>
      <c r="M1839" s="7" t="str">
        <f>IF(VLOOKUP($A1839,'V2.5.2 Measures'!$C:$W,19,FALSE)&lt;&gt; "", VLOOKUP($A1839,'V2.5.2 Measures'!$C:$W,19,FALSE),"N/A")</f>
        <v>SAS</v>
      </c>
      <c r="N1839" s="7" t="str">
        <f>IF(VLOOKUP($A1839,'V2.5.2 Measures'!$C:$W,20,FALSE)&lt;&gt; "", VLOOKUP($A1839,'V2.5.2 Measures'!$C:$W,20,FALSE),"N/A")</f>
        <v>V1.1</v>
      </c>
      <c r="O1839" s="7" t="str">
        <f>IF(VLOOKUP($A1839,'V2.5.2 Measures'!$C:$W,21,FALSE)&lt;&gt; "", VLOOKUP($A1839,'V2.5.2 Measures'!$C:$W,21,FALSE),"N/A")</f>
        <v>V2.3</v>
      </c>
      <c r="P1839" s="7" t="e">
        <f>IF(VLOOKUP($A1839,'V2.5.2 Measures'!$C:$W,22,FALSE)&lt;&gt; "", VLOOKUP($A1839,'V2.5.2 Measures'!$C:$W,22,FALSE),"N/A")</f>
        <v>#REF!</v>
      </c>
      <c r="Q1839" s="7" t="e">
        <f>IF(VLOOKUP($A1839,'V2.5.2 Measures'!$C:$W,23,FALSE)&lt;&gt; "", VLOOKUP($A1839,'V2.5.2 Measures'!$C:$W,23,FALSE),"N/A")</f>
        <v>#REF!</v>
      </c>
      <c r="R1839" s="7" t="e">
        <f>IF(VLOOKUP($A1839,'V2.5.2 Measures'!$C:$W,24,FALSE)&lt;&gt; "", VLOOKUP($A1839,'V2.5.2 Measures'!$C:$W,24,FALSE),"N/A")</f>
        <v>#REF!</v>
      </c>
      <c r="S1839" s="7" t="e">
        <f>IF(VLOOKUP($A1839,'V2.5.2 Measures'!$C:$W,25,FALSE)&lt;&gt; "", VLOOKUP($A1839,'V2.5.2 Measures'!$C:$W,25,FALSE),"N/A")</f>
        <v>#REF!</v>
      </c>
      <c r="T1839" s="7" t="str">
        <f>IF(VLOOKUP($A1839,'V2.5.2 Measures'!$C:$W,2,FALSE)&lt;&gt; "", VLOOKUP($A1839,'V2.5.2 Measures'!$C:$W,2,FALSE),"N/A")</f>
        <v>FFS-13-076-79</v>
      </c>
      <c r="U1839" s="7" t="str">
        <f>IF(VLOOKUP($A1839,'V2.5.2 Measures'!$C:$W,3,FALSE)&lt;&gt; "", VLOOKUP($A1839,'V2.5.2 Measures'!$C:$W,3,FALSE),"N/A")</f>
        <v>% of records with TYPE-OF-SERVICE = 89 (Disposable medical supplies.)</v>
      </c>
      <c r="V1839" s="7" t="e">
        <f>IF(VLOOKUP($A1839,'V2.5.2 Measures'!$C:$W,26,FALSE)&lt;&gt; "", VLOOKUP($A1839,'V2.5.2 Measures'!$C:$W,26,FALSE),"N/A")</f>
        <v>#REF!</v>
      </c>
      <c r="W1839" s="7" t="e">
        <f>IF(VLOOKUP($A1839,'V2.5.2 Measures'!$C:$W,44,FALSE)&lt;&gt; "", VLOOKUP($A1839,'V2.5.2 Measures'!$C:$W,44,FALSE),"N/A")</f>
        <v>#REF!</v>
      </c>
    </row>
    <row r="1840" spans="1:23" x14ac:dyDescent="0.35">
      <c r="A1840" s="7" t="str">
        <f>'V2.5.2 Measures'!C1303</f>
        <v>FFS13.4</v>
      </c>
      <c r="B1840" s="7" t="str">
        <f>VLOOKUP($A1840,'V2.5.2 Measures'!$C:$W,6,FALSE)</f>
        <v>S-CHIP FFS: Original, Paid Claims</v>
      </c>
      <c r="C1840" s="7" t="str">
        <f>VLOOKUP($A1840,'V2.5.2 Measures'!$C:$W,8,FALSE)</f>
        <v>No</v>
      </c>
      <c r="D1840" s="7" t="str">
        <f>IF(VLOOKUP($A1840,'V2.5.2 Measures'!$C:$W,4,FALSE)="","",VLOOKUP($A1840,'V2.5.2 Measures'!$C:$W,4,FALSE))</f>
        <v>Claims Percentage</v>
      </c>
      <c r="E1840" s="7" t="str">
        <f>IF((VLOOKUP($A1840,'V2.5.2 Measures'!$C:$W,8,FALSE)&lt;&gt;"")*AND(VLOOKUP($A1840,'V2.5.2 Measures'!$C:$W,8,FALSE)&lt;&gt;"TBD"),VLOOKUP($A1840,'V2.5.2 Measures'!$C:$W,8,FALSE),"N/A")</f>
        <v>No</v>
      </c>
      <c r="F1840" s="7" t="str">
        <f>IF((VLOOKUP($A1840,'V2.5.2 Measures'!$C:$W,9,FALSE)&lt;&gt;"")*AND(VLOOKUP($A1840,'V2.5.2 Measures'!$C:$W,9,FALSE)&lt;&gt;"TBD"),VLOOKUP($A1840,'V2.5.2 Measures'!$C:$W,9,FALSE),"N/A")</f>
        <v>N/A</v>
      </c>
      <c r="G1840" s="7" t="str">
        <f>IF((VLOOKUP($A1840,'V2.5.2 Measures'!$C:$W,10,FALSE)&lt;&gt;"")*AND(VLOOKUP($A1840,'V2.5.2 Measures'!$C:$W,10,FALSE)&lt;&gt;"TBD"),VLOOKUP($A1840,'V2.5.2 Measures'!$C:$W,10,FALSE),"N/A")</f>
        <v>N/A</v>
      </c>
      <c r="H1840" s="7" t="str">
        <f>IF(VLOOKUP($A1840,'V2.5.2 Measures'!$C:$W,14,FALSE)&lt;&gt; "", VLOOKUP($A1840,'V2.5.2 Measures'!$C:$W,14,FALSE),"N/A")</f>
        <v>N/A</v>
      </c>
      <c r="I1840" s="7">
        <f>IF(VLOOKUP($A1840,'V2.5.2 Measures'!$C:$W,15,FALSE)&lt;&gt; "", VLOOKUP($A1840,'V2.5.2 Measures'!$C:$W,15,FALSE),"N/A")</f>
        <v>0.1</v>
      </c>
      <c r="J1840" s="7" t="str">
        <f>IF(VLOOKUP($A1840,'V2.5.2 Measures'!$C:$W,16,FALSE)&lt;&gt; "", VLOOKUP($A1840,'V2.5.2 Measures'!$C:$W,16,FALSE),"N/A")</f>
        <v>N/A</v>
      </c>
      <c r="K1840" s="7" t="str">
        <f>IF(VLOOKUP($A1840,'V2.5.2 Measures'!$C:$W,17,FALSE)&lt;&gt; "", VLOOKUP($A1840,'V2.5.2 Measures'!$C:$W,17,FALSE),"N/A")</f>
        <v>N/A</v>
      </c>
      <c r="L1840" s="7" t="str">
        <f>IF(VLOOKUP($A1840,'V2.5.2 Measures'!$C:$W,18,FALSE)&lt;&gt; "", VLOOKUP($A1840,'V2.5.2 Measures'!$C:$W,18,FALSE),"N/A")</f>
        <v>Default</v>
      </c>
      <c r="M1840" s="7" t="str">
        <f>IF(VLOOKUP($A1840,'V2.5.2 Measures'!$C:$W,19,FALSE)&lt;&gt; "", VLOOKUP($A1840,'V2.5.2 Measures'!$C:$W,19,FALSE),"N/A")</f>
        <v>SAS</v>
      </c>
      <c r="N1840" s="7" t="str">
        <f>IF(VLOOKUP($A1840,'V2.5.2 Measures'!$C:$W,20,FALSE)&lt;&gt; "", VLOOKUP($A1840,'V2.5.2 Measures'!$C:$W,20,FALSE),"N/A")</f>
        <v>V1.1</v>
      </c>
      <c r="O1840" s="7" t="str">
        <f>IF(VLOOKUP($A1840,'V2.5.2 Measures'!$C:$W,21,FALSE)&lt;&gt; "", VLOOKUP($A1840,'V2.5.2 Measures'!$C:$W,21,FALSE),"N/A")</f>
        <v>V2.3</v>
      </c>
      <c r="P1840" s="7" t="e">
        <f>IF(VLOOKUP($A1840,'V2.5.2 Measures'!$C:$W,22,FALSE)&lt;&gt; "", VLOOKUP($A1840,'V2.5.2 Measures'!$C:$W,22,FALSE),"N/A")</f>
        <v>#REF!</v>
      </c>
      <c r="Q1840" s="7" t="e">
        <f>IF(VLOOKUP($A1840,'V2.5.2 Measures'!$C:$W,23,FALSE)&lt;&gt; "", VLOOKUP($A1840,'V2.5.2 Measures'!$C:$W,23,FALSE),"N/A")</f>
        <v>#REF!</v>
      </c>
      <c r="R1840" s="7" t="e">
        <f>IF(VLOOKUP($A1840,'V2.5.2 Measures'!$C:$W,24,FALSE)&lt;&gt; "", VLOOKUP($A1840,'V2.5.2 Measures'!$C:$W,24,FALSE),"N/A")</f>
        <v>#REF!</v>
      </c>
      <c r="S1840" s="7" t="e">
        <f>IF(VLOOKUP($A1840,'V2.5.2 Measures'!$C:$W,25,FALSE)&lt;&gt; "", VLOOKUP($A1840,'V2.5.2 Measures'!$C:$W,25,FALSE),"N/A")</f>
        <v>#REF!</v>
      </c>
      <c r="T1840" s="7" t="str">
        <f>IF(VLOOKUP($A1840,'V2.5.2 Measures'!$C:$W,2,FALSE)&lt;&gt; "", VLOOKUP($A1840,'V2.5.2 Measures'!$C:$W,2,FALSE),"N/A")</f>
        <v>FFS-13-077-4</v>
      </c>
      <c r="U1840" s="7" t="str">
        <f>IF(VLOOKUP($A1840,'V2.5.2 Measures'!$C:$W,3,FALSE)&lt;&gt; "", VLOOKUP($A1840,'V2.5.2 Measures'!$C:$W,3,FALSE),"N/A")</f>
        <v>% of records with TYPE-OF-SERVICE = 115 (Residential care)</v>
      </c>
      <c r="V1840" s="7" t="e">
        <f>IF(VLOOKUP($A1840,'V2.5.2 Measures'!$C:$W,26,FALSE)&lt;&gt; "", VLOOKUP($A1840,'V2.5.2 Measures'!$C:$W,26,FALSE),"N/A")</f>
        <v>#REF!</v>
      </c>
      <c r="W1840" s="7" t="e">
        <f>IF(VLOOKUP($A1840,'V2.5.2 Measures'!$C:$W,44,FALSE)&lt;&gt; "", VLOOKUP($A1840,'V2.5.2 Measures'!$C:$W,44,FALSE),"N/A")</f>
        <v>#REF!</v>
      </c>
    </row>
    <row r="1841" spans="1:23" x14ac:dyDescent="0.35">
      <c r="A1841" s="7" t="str">
        <f>'V2.5.2 Measures'!C1304</f>
        <v>FFS13.6</v>
      </c>
      <c r="B1841" s="7" t="str">
        <f>VLOOKUP($A1841,'V2.5.2 Measures'!$C:$W,6,FALSE)</f>
        <v>S-CHIP FFS: Original, Paid Claims</v>
      </c>
      <c r="C1841" s="7" t="str">
        <f>VLOOKUP($A1841,'V2.5.2 Measures'!$C:$W,8,FALSE)</f>
        <v>No</v>
      </c>
      <c r="D1841" s="7" t="str">
        <f>IF(VLOOKUP($A1841,'V2.5.2 Measures'!$C:$W,4,FALSE)="","",VLOOKUP($A1841,'V2.5.2 Measures'!$C:$W,4,FALSE))</f>
        <v>Claims Percentage</v>
      </c>
      <c r="E1841" s="7" t="str">
        <f>IF((VLOOKUP($A1841,'V2.5.2 Measures'!$C:$W,8,FALSE)&lt;&gt;"")*AND(VLOOKUP($A1841,'V2.5.2 Measures'!$C:$W,8,FALSE)&lt;&gt;"TBD"),VLOOKUP($A1841,'V2.5.2 Measures'!$C:$W,8,FALSE),"N/A")</f>
        <v>No</v>
      </c>
      <c r="F1841" s="7" t="str">
        <f>IF((VLOOKUP($A1841,'V2.5.2 Measures'!$C:$W,9,FALSE)&lt;&gt;"")*AND(VLOOKUP($A1841,'V2.5.2 Measures'!$C:$W,9,FALSE)&lt;&gt;"TBD"),VLOOKUP($A1841,'V2.5.2 Measures'!$C:$W,9,FALSE),"N/A")</f>
        <v>N/A</v>
      </c>
      <c r="G1841" s="7" t="str">
        <f>IF((VLOOKUP($A1841,'V2.5.2 Measures'!$C:$W,10,FALSE)&lt;&gt;"")*AND(VLOOKUP($A1841,'V2.5.2 Measures'!$C:$W,10,FALSE)&lt;&gt;"TBD"),VLOOKUP($A1841,'V2.5.2 Measures'!$C:$W,10,FALSE),"N/A")</f>
        <v>N/A</v>
      </c>
      <c r="H1841" s="7" t="str">
        <f>IF(VLOOKUP($A1841,'V2.5.2 Measures'!$C:$W,14,FALSE)&lt;&gt; "", VLOOKUP($A1841,'V2.5.2 Measures'!$C:$W,14,FALSE),"N/A")</f>
        <v>N/A</v>
      </c>
      <c r="I1841" s="7">
        <f>IF(VLOOKUP($A1841,'V2.5.2 Measures'!$C:$W,15,FALSE)&lt;&gt; "", VLOOKUP($A1841,'V2.5.2 Measures'!$C:$W,15,FALSE),"N/A")</f>
        <v>0.1</v>
      </c>
      <c r="J1841" s="7" t="str">
        <f>IF(VLOOKUP($A1841,'V2.5.2 Measures'!$C:$W,16,FALSE)&lt;&gt; "", VLOOKUP($A1841,'V2.5.2 Measures'!$C:$W,16,FALSE),"N/A")</f>
        <v>N/A</v>
      </c>
      <c r="K1841" s="7" t="str">
        <f>IF(VLOOKUP($A1841,'V2.5.2 Measures'!$C:$W,17,FALSE)&lt;&gt; "", VLOOKUP($A1841,'V2.5.2 Measures'!$C:$W,17,FALSE),"N/A")</f>
        <v>N/A</v>
      </c>
      <c r="L1841" s="7" t="str">
        <f>IF(VLOOKUP($A1841,'V2.5.2 Measures'!$C:$W,18,FALSE)&lt;&gt; "", VLOOKUP($A1841,'V2.5.2 Measures'!$C:$W,18,FALSE),"N/A")</f>
        <v>Default</v>
      </c>
      <c r="M1841" s="7" t="str">
        <f>IF(VLOOKUP($A1841,'V2.5.2 Measures'!$C:$W,19,FALSE)&lt;&gt; "", VLOOKUP($A1841,'V2.5.2 Measures'!$C:$W,19,FALSE),"N/A")</f>
        <v>SAS</v>
      </c>
      <c r="N1841" s="7" t="str">
        <f>IF(VLOOKUP($A1841,'V2.5.2 Measures'!$C:$W,20,FALSE)&lt;&gt; "", VLOOKUP($A1841,'V2.5.2 Measures'!$C:$W,20,FALSE),"N/A")</f>
        <v>V1.1</v>
      </c>
      <c r="O1841" s="7" t="str">
        <f>IF(VLOOKUP($A1841,'V2.5.2 Measures'!$C:$W,21,FALSE)&lt;&gt; "", VLOOKUP($A1841,'V2.5.2 Measures'!$C:$W,21,FALSE),"N/A")</f>
        <v>V2.3</v>
      </c>
      <c r="P1841" s="7" t="e">
        <f>IF(VLOOKUP($A1841,'V2.5.2 Measures'!$C:$W,22,FALSE)&lt;&gt; "", VLOOKUP($A1841,'V2.5.2 Measures'!$C:$W,22,FALSE),"N/A")</f>
        <v>#REF!</v>
      </c>
      <c r="Q1841" s="7" t="e">
        <f>IF(VLOOKUP($A1841,'V2.5.2 Measures'!$C:$W,23,FALSE)&lt;&gt; "", VLOOKUP($A1841,'V2.5.2 Measures'!$C:$W,23,FALSE),"N/A")</f>
        <v>#REF!</v>
      </c>
      <c r="R1841" s="7" t="e">
        <f>IF(VLOOKUP($A1841,'V2.5.2 Measures'!$C:$W,24,FALSE)&lt;&gt; "", VLOOKUP($A1841,'V2.5.2 Measures'!$C:$W,24,FALSE),"N/A")</f>
        <v>#REF!</v>
      </c>
      <c r="S1841" s="7" t="e">
        <f>IF(VLOOKUP($A1841,'V2.5.2 Measures'!$C:$W,25,FALSE)&lt;&gt; "", VLOOKUP($A1841,'V2.5.2 Measures'!$C:$W,25,FALSE),"N/A")</f>
        <v>#REF!</v>
      </c>
      <c r="T1841" s="7" t="str">
        <f>IF(VLOOKUP($A1841,'V2.5.2 Measures'!$C:$W,2,FALSE)&lt;&gt; "", VLOOKUP($A1841,'V2.5.2 Measures'!$C:$W,2,FALSE),"N/A")</f>
        <v>FFS-13-078-6</v>
      </c>
      <c r="U1841" s="7" t="str">
        <f>IF(VLOOKUP($A1841,'V2.5.2 Measures'!$C:$W,3,FALSE)&lt;&gt; "", VLOOKUP($A1841,'V2.5.2 Measures'!$C:$W,3,FALSE),"N/A")</f>
        <v>% of records with TYPE-OF-SERVICE = 127 (Indian Health Service (IHS) - Family Plan)</v>
      </c>
      <c r="V1841" s="7" t="e">
        <f>IF(VLOOKUP($A1841,'V2.5.2 Measures'!$C:$W,26,FALSE)&lt;&gt; "", VLOOKUP($A1841,'V2.5.2 Measures'!$C:$W,26,FALSE),"N/A")</f>
        <v>#REF!</v>
      </c>
      <c r="W1841" s="7" t="e">
        <f>IF(VLOOKUP($A1841,'V2.5.2 Measures'!$C:$W,44,FALSE)&lt;&gt; "", VLOOKUP($A1841,'V2.5.2 Measures'!$C:$W,44,FALSE),"N/A")</f>
        <v>#REF!</v>
      </c>
    </row>
    <row r="1842" spans="1:23" x14ac:dyDescent="0.35">
      <c r="A1842" s="7" t="str">
        <f>'V2.5.2 Measures'!C1305</f>
        <v>FFS13.8</v>
      </c>
      <c r="B1842" s="7" t="str">
        <f>VLOOKUP($A1842,'V2.5.2 Measures'!$C:$W,6,FALSE)</f>
        <v>S-CHIP FFS: Original, Paid Claims</v>
      </c>
      <c r="C1842" s="7" t="str">
        <f>VLOOKUP($A1842,'V2.5.2 Measures'!$C:$W,8,FALSE)</f>
        <v>No</v>
      </c>
      <c r="D1842" s="7" t="str">
        <f>IF(VLOOKUP($A1842,'V2.5.2 Measures'!$C:$W,4,FALSE)="","",VLOOKUP($A1842,'V2.5.2 Measures'!$C:$W,4,FALSE))</f>
        <v>Claims Percentage</v>
      </c>
      <c r="E1842" s="7" t="str">
        <f>IF((VLOOKUP($A1842,'V2.5.2 Measures'!$C:$W,8,FALSE)&lt;&gt;"")*AND(VLOOKUP($A1842,'V2.5.2 Measures'!$C:$W,8,FALSE)&lt;&gt;"TBD"),VLOOKUP($A1842,'V2.5.2 Measures'!$C:$W,8,FALSE),"N/A")</f>
        <v>No</v>
      </c>
      <c r="F1842" s="7" t="str">
        <f>IF((VLOOKUP($A1842,'V2.5.2 Measures'!$C:$W,9,FALSE)&lt;&gt;"")*AND(VLOOKUP($A1842,'V2.5.2 Measures'!$C:$W,9,FALSE)&lt;&gt;"TBD"),VLOOKUP($A1842,'V2.5.2 Measures'!$C:$W,9,FALSE),"N/A")</f>
        <v>N/A</v>
      </c>
      <c r="G1842" s="7" t="str">
        <f>IF((VLOOKUP($A1842,'V2.5.2 Measures'!$C:$W,10,FALSE)&lt;&gt;"")*AND(VLOOKUP($A1842,'V2.5.2 Measures'!$C:$W,10,FALSE)&lt;&gt;"TBD"),VLOOKUP($A1842,'V2.5.2 Measures'!$C:$W,10,FALSE),"N/A")</f>
        <v>N/A</v>
      </c>
      <c r="H1842" s="7" t="str">
        <f>IF(VLOOKUP($A1842,'V2.5.2 Measures'!$C:$W,14,FALSE)&lt;&gt; "", VLOOKUP($A1842,'V2.5.2 Measures'!$C:$W,14,FALSE),"N/A")</f>
        <v>N/A</v>
      </c>
      <c r="I1842" s="7">
        <f>IF(VLOOKUP($A1842,'V2.5.2 Measures'!$C:$W,15,FALSE)&lt;&gt; "", VLOOKUP($A1842,'V2.5.2 Measures'!$C:$W,15,FALSE),"N/A")</f>
        <v>0.1</v>
      </c>
      <c r="J1842" s="7" t="str">
        <f>IF(VLOOKUP($A1842,'V2.5.2 Measures'!$C:$W,16,FALSE)&lt;&gt; "", VLOOKUP($A1842,'V2.5.2 Measures'!$C:$W,16,FALSE),"N/A")</f>
        <v>N/A</v>
      </c>
      <c r="K1842" s="7" t="str">
        <f>IF(VLOOKUP($A1842,'V2.5.2 Measures'!$C:$W,17,FALSE)&lt;&gt; "", VLOOKUP($A1842,'V2.5.2 Measures'!$C:$W,17,FALSE),"N/A")</f>
        <v>N/A</v>
      </c>
      <c r="L1842" s="7" t="str">
        <f>IF(VLOOKUP($A1842,'V2.5.2 Measures'!$C:$W,18,FALSE)&lt;&gt; "", VLOOKUP($A1842,'V2.5.2 Measures'!$C:$W,18,FALSE),"N/A")</f>
        <v>Default</v>
      </c>
      <c r="M1842" s="7" t="str">
        <f>IF(VLOOKUP($A1842,'V2.5.2 Measures'!$C:$W,19,FALSE)&lt;&gt; "", VLOOKUP($A1842,'V2.5.2 Measures'!$C:$W,19,FALSE),"N/A")</f>
        <v>SAS</v>
      </c>
      <c r="N1842" s="7" t="str">
        <f>IF(VLOOKUP($A1842,'V2.5.2 Measures'!$C:$W,20,FALSE)&lt;&gt; "", VLOOKUP($A1842,'V2.5.2 Measures'!$C:$W,20,FALSE),"N/A")</f>
        <v>V1.1</v>
      </c>
      <c r="O1842" s="7" t="str">
        <f>IF(VLOOKUP($A1842,'V2.5.2 Measures'!$C:$W,21,FALSE)&lt;&gt; "", VLOOKUP($A1842,'V2.5.2 Measures'!$C:$W,21,FALSE),"N/A")</f>
        <v>V2.3</v>
      </c>
      <c r="P1842" s="7" t="e">
        <f>IF(VLOOKUP($A1842,'V2.5.2 Measures'!$C:$W,22,FALSE)&lt;&gt; "", VLOOKUP($A1842,'V2.5.2 Measures'!$C:$W,22,FALSE),"N/A")</f>
        <v>#REF!</v>
      </c>
      <c r="Q1842" s="7" t="e">
        <f>IF(VLOOKUP($A1842,'V2.5.2 Measures'!$C:$W,23,FALSE)&lt;&gt; "", VLOOKUP($A1842,'V2.5.2 Measures'!$C:$W,23,FALSE),"N/A")</f>
        <v>#REF!</v>
      </c>
      <c r="R1842" s="7" t="e">
        <f>IF(VLOOKUP($A1842,'V2.5.2 Measures'!$C:$W,24,FALSE)&lt;&gt; "", VLOOKUP($A1842,'V2.5.2 Measures'!$C:$W,24,FALSE),"N/A")</f>
        <v>#REF!</v>
      </c>
      <c r="S1842" s="7" t="e">
        <f>IF(VLOOKUP($A1842,'V2.5.2 Measures'!$C:$W,25,FALSE)&lt;&gt; "", VLOOKUP($A1842,'V2.5.2 Measures'!$C:$W,25,FALSE),"N/A")</f>
        <v>#REF!</v>
      </c>
      <c r="T1842" s="7" t="str">
        <f>IF(VLOOKUP($A1842,'V2.5.2 Measures'!$C:$W,2,FALSE)&lt;&gt; "", VLOOKUP($A1842,'V2.5.2 Measures'!$C:$W,2,FALSE),"N/A")</f>
        <v>FFS-13-079-8</v>
      </c>
      <c r="U1842" s="7" t="str">
        <f>IF(VLOOKUP($A1842,'V2.5.2 Measures'!$C:$W,3,FALSE)&lt;&gt; "", VLOOKUP($A1842,'V2.5.2 Measures'!$C:$W,3,FALSE),"N/A")</f>
        <v>% of records with TYPE-OF-SERVICE = 131 (Drug Rebates)</v>
      </c>
      <c r="V1842" s="7" t="e">
        <f>IF(VLOOKUP($A1842,'V2.5.2 Measures'!$C:$W,26,FALSE)&lt;&gt; "", VLOOKUP($A1842,'V2.5.2 Measures'!$C:$W,26,FALSE),"N/A")</f>
        <v>#REF!</v>
      </c>
      <c r="W1842" s="7" t="e">
        <f>IF(VLOOKUP($A1842,'V2.5.2 Measures'!$C:$W,44,FALSE)&lt;&gt; "", VLOOKUP($A1842,'V2.5.2 Measures'!$C:$W,44,FALSE),"N/A")</f>
        <v>#REF!</v>
      </c>
    </row>
    <row r="1843" spans="1:23" x14ac:dyDescent="0.35">
      <c r="A1843" s="7" t="str">
        <f>'V2.5.2 Measures'!C1307</f>
        <v>FFS14.7</v>
      </c>
      <c r="B1843" s="7" t="str">
        <f>VLOOKUP($A1843,'V2.5.2 Measures'!$C:$W,6,FALSE)</f>
        <v>Medicaid FFS: Original, Non-Crossover, Paid Claims</v>
      </c>
      <c r="C1843" s="7" t="str">
        <f>VLOOKUP($A1843,'V2.5.2 Measures'!$C:$W,8,FALSE)</f>
        <v>TA- Inferential</v>
      </c>
      <c r="D1843" s="7" t="str">
        <f>IF(VLOOKUP($A1843,'V2.5.2 Measures'!$C:$W,4,FALSE)="","",VLOOKUP($A1843,'V2.5.2 Measures'!$C:$W,4,FALSE))</f>
        <v>Claims Percentage</v>
      </c>
      <c r="E1843" s="7" t="str">
        <f>IF((VLOOKUP($A1843,'V2.5.2 Measures'!$C:$W,8,FALSE)&lt;&gt;"")*AND(VLOOKUP($A1843,'V2.5.2 Measures'!$C:$W,8,FALSE)&lt;&gt;"TBD"),VLOOKUP($A1843,'V2.5.2 Measures'!$C:$W,8,FALSE),"N/A")</f>
        <v>TA- Inferential</v>
      </c>
      <c r="F1843" s="7" t="str">
        <f>IF((VLOOKUP($A1843,'V2.5.2 Measures'!$C:$W,9,FALSE)&lt;&gt;"")*AND(VLOOKUP($A1843,'V2.5.2 Measures'!$C:$W,9,FALSE)&lt;&gt;"TBD"),VLOOKUP($A1843,'V2.5.2 Measures'!$C:$W,9,FALSE),"N/A")</f>
        <v>Medium</v>
      </c>
      <c r="G1843" s="7" t="str">
        <f>IF((VLOOKUP($A1843,'V2.5.2 Measures'!$C:$W,10,FALSE)&lt;&gt;"")*AND(VLOOKUP($A1843,'V2.5.2 Measures'!$C:$W,10,FALSE)&lt;&gt;"TBD"),VLOOKUP($A1843,'V2.5.2 Measures'!$C:$W,10,FALSE),"N/A")</f>
        <v>N/A</v>
      </c>
      <c r="H1843" s="7">
        <f>IF(VLOOKUP($A1843,'V2.5.2 Measures'!$C:$W,14,FALSE)&lt;&gt; "", VLOOKUP($A1843,'V2.5.2 Measures'!$C:$W,14,FALSE),"N/A")</f>
        <v>1</v>
      </c>
      <c r="I1843" s="7">
        <f>IF(VLOOKUP($A1843,'V2.5.2 Measures'!$C:$W,15,FALSE)&lt;&gt; "", VLOOKUP($A1843,'V2.5.2 Measures'!$C:$W,15,FALSE),"N/A")</f>
        <v>0.15</v>
      </c>
      <c r="J1843" s="7">
        <f>IF(VLOOKUP($A1843,'V2.5.2 Measures'!$C:$W,16,FALSE)&lt;&gt; "", VLOOKUP($A1843,'V2.5.2 Measures'!$C:$W,16,FALSE),"N/A")</f>
        <v>0.95</v>
      </c>
      <c r="K1843" s="7">
        <f>IF(VLOOKUP($A1843,'V2.5.2 Measures'!$C:$W,17,FALSE)&lt;&gt; "", VLOOKUP($A1843,'V2.5.2 Measures'!$C:$W,17,FALSE),"N/A")</f>
        <v>1</v>
      </c>
      <c r="L1843" s="7" t="str">
        <f>IF(VLOOKUP($A1843,'V2.5.2 Measures'!$C:$W,18,FALSE)&lt;&gt; "", VLOOKUP($A1843,'V2.5.2 Measures'!$C:$W,18,FALSE),"N/A")</f>
        <v>Default</v>
      </c>
      <c r="M1843" s="7" t="str">
        <f>IF(VLOOKUP($A1843,'V2.5.2 Measures'!$C:$W,19,FALSE)&lt;&gt; "", VLOOKUP($A1843,'V2.5.2 Measures'!$C:$W,19,FALSE),"N/A")</f>
        <v>SAS</v>
      </c>
      <c r="N1843" s="7" t="str">
        <f>IF(VLOOKUP($A1843,'V2.5.2 Measures'!$C:$W,20,FALSE)&lt;&gt; "", VLOOKUP($A1843,'V2.5.2 Measures'!$C:$W,20,FALSE),"N/A")</f>
        <v>V1.1</v>
      </c>
      <c r="O1843" s="7" t="str">
        <f>IF(VLOOKUP($A1843,'V2.5.2 Measures'!$C:$W,21,FALSE)&lt;&gt; "", VLOOKUP($A1843,'V2.5.2 Measures'!$C:$W,21,FALSE),"N/A")</f>
        <v>V1.6</v>
      </c>
      <c r="P1843" s="7" t="e">
        <f>IF(VLOOKUP($A1843,'V2.5.2 Measures'!$C:$W,22,FALSE)&lt;&gt; "", VLOOKUP($A1843,'V2.5.2 Measures'!$C:$W,22,FALSE),"N/A")</f>
        <v>#REF!</v>
      </c>
      <c r="Q1843" s="7" t="e">
        <f>IF(VLOOKUP($A1843,'V2.5.2 Measures'!$C:$W,23,FALSE)&lt;&gt; "", VLOOKUP($A1843,'V2.5.2 Measures'!$C:$W,23,FALSE),"N/A")</f>
        <v>#REF!</v>
      </c>
      <c r="R1843" s="7" t="e">
        <f>IF(VLOOKUP($A1843,'V2.5.2 Measures'!$C:$W,24,FALSE)&lt;&gt; "", VLOOKUP($A1843,'V2.5.2 Measures'!$C:$W,24,FALSE),"N/A")</f>
        <v>#REF!</v>
      </c>
      <c r="S1843" s="7" t="e">
        <f>IF(VLOOKUP($A1843,'V2.5.2 Measures'!$C:$W,25,FALSE)&lt;&gt; "", VLOOKUP($A1843,'V2.5.2 Measures'!$C:$W,25,FALSE),"N/A")</f>
        <v>#REF!</v>
      </c>
      <c r="T1843" s="7" t="str">
        <f>IF(VLOOKUP($A1843,'V2.5.2 Measures'!$C:$W,2,FALSE)&lt;&gt; "", VLOOKUP($A1843,'V2.5.2 Measures'!$C:$W,2,FALSE),"N/A")</f>
        <v>FFS-14-002-7</v>
      </c>
      <c r="U1843" s="7" t="str">
        <f>IF(VLOOKUP($A1843,'V2.5.2 Measures'!$C:$W,3,FALSE)&lt;&gt; "", VLOOKUP($A1843,'V2.5.2 Measures'!$C:$W,3,FALSE),"N/A")</f>
        <v xml:space="preserve">% of claim headers with Prescription Fill Date within the past year </v>
      </c>
      <c r="V1843" s="7" t="e">
        <f>IF(VLOOKUP($A1843,'V2.5.2 Measures'!$C:$W,26,FALSE)&lt;&gt; "", VLOOKUP($A1843,'V2.5.2 Measures'!$C:$W,26,FALSE),"N/A")</f>
        <v>#REF!</v>
      </c>
      <c r="W1843" s="7" t="e">
        <f>IF(VLOOKUP($A1843,'V2.5.2 Measures'!$C:$W,44,FALSE)&lt;&gt; "", VLOOKUP($A1843,'V2.5.2 Measures'!$C:$W,44,FALSE),"N/A")</f>
        <v>#REF!</v>
      </c>
    </row>
    <row r="1844" spans="1:23" x14ac:dyDescent="0.35">
      <c r="A1844" s="7" t="str">
        <f>'V2.5.2 Measures'!C1308</f>
        <v>FFS14.6</v>
      </c>
      <c r="B1844" s="7" t="str">
        <f>VLOOKUP($A1844,'V2.5.2 Measures'!$C:$W,6,FALSE)</f>
        <v>Medicaid FFS: Original, Non-Crossover, Paid Claims</v>
      </c>
      <c r="C1844" s="7" t="str">
        <f>VLOOKUP($A1844,'V2.5.2 Measures'!$C:$W,8,FALSE)</f>
        <v>TA- Inferential</v>
      </c>
      <c r="D1844" s="7" t="str">
        <f>IF(VLOOKUP($A1844,'V2.5.2 Measures'!$C:$W,4,FALSE)="","",VLOOKUP($A1844,'V2.5.2 Measures'!$C:$W,4,FALSE))</f>
        <v>Claims Percentage</v>
      </c>
      <c r="E1844" s="7" t="str">
        <f>IF((VLOOKUP($A1844,'V2.5.2 Measures'!$C:$W,8,FALSE)&lt;&gt;"")*AND(VLOOKUP($A1844,'V2.5.2 Measures'!$C:$W,8,FALSE)&lt;&gt;"TBD"),VLOOKUP($A1844,'V2.5.2 Measures'!$C:$W,8,FALSE),"N/A")</f>
        <v>TA- Inferential</v>
      </c>
      <c r="F1844" s="7" t="str">
        <f>IF((VLOOKUP($A1844,'V2.5.2 Measures'!$C:$W,9,FALSE)&lt;&gt;"")*AND(VLOOKUP($A1844,'V2.5.2 Measures'!$C:$W,9,FALSE)&lt;&gt;"TBD"),VLOOKUP($A1844,'V2.5.2 Measures'!$C:$W,9,FALSE),"N/A")</f>
        <v>Medium</v>
      </c>
      <c r="G1844" s="7" t="str">
        <f>IF((VLOOKUP($A1844,'V2.5.2 Measures'!$C:$W,10,FALSE)&lt;&gt;"")*AND(VLOOKUP($A1844,'V2.5.2 Measures'!$C:$W,10,FALSE)&lt;&gt;"TBD"),VLOOKUP($A1844,'V2.5.2 Measures'!$C:$W,10,FALSE),"N/A")</f>
        <v>N/A</v>
      </c>
      <c r="H1844" s="7">
        <f>IF(VLOOKUP($A1844,'V2.5.2 Measures'!$C:$W,14,FALSE)&lt;&gt; "", VLOOKUP($A1844,'V2.5.2 Measures'!$C:$W,14,FALSE),"N/A")</f>
        <v>0.95</v>
      </c>
      <c r="I1844" s="7">
        <f>IF(VLOOKUP($A1844,'V2.5.2 Measures'!$C:$W,15,FALSE)&lt;&gt; "", VLOOKUP($A1844,'V2.5.2 Measures'!$C:$W,15,FALSE),"N/A")</f>
        <v>0.1</v>
      </c>
      <c r="J1844" s="7">
        <f>IF(VLOOKUP($A1844,'V2.5.2 Measures'!$C:$W,16,FALSE)&lt;&gt; "", VLOOKUP($A1844,'V2.5.2 Measures'!$C:$W,16,FALSE),"N/A")</f>
        <v>0.25</v>
      </c>
      <c r="K1844" s="7">
        <f>IF(VLOOKUP($A1844,'V2.5.2 Measures'!$C:$W,17,FALSE)&lt;&gt; "", VLOOKUP($A1844,'V2.5.2 Measures'!$C:$W,17,FALSE),"N/A")</f>
        <v>0.95</v>
      </c>
      <c r="L1844" s="7" t="str">
        <f>IF(VLOOKUP($A1844,'V2.5.2 Measures'!$C:$W,18,FALSE)&lt;&gt; "", VLOOKUP($A1844,'V2.5.2 Measures'!$C:$W,18,FALSE),"N/A")</f>
        <v>Default</v>
      </c>
      <c r="M1844" s="7" t="str">
        <f>IF(VLOOKUP($A1844,'V2.5.2 Measures'!$C:$W,19,FALSE)&lt;&gt; "", VLOOKUP($A1844,'V2.5.2 Measures'!$C:$W,19,FALSE),"N/A")</f>
        <v>SAS</v>
      </c>
      <c r="N1844" s="7" t="str">
        <f>IF(VLOOKUP($A1844,'V2.5.2 Measures'!$C:$W,20,FALSE)&lt;&gt; "", VLOOKUP($A1844,'V2.5.2 Measures'!$C:$W,20,FALSE),"N/A")</f>
        <v>V1.1</v>
      </c>
      <c r="O1844" s="7" t="str">
        <f>IF(VLOOKUP($A1844,'V2.5.2 Measures'!$C:$W,21,FALSE)&lt;&gt; "", VLOOKUP($A1844,'V2.5.2 Measures'!$C:$W,21,FALSE),"N/A")</f>
        <v>V1.6</v>
      </c>
      <c r="P1844" s="7" t="e">
        <f>IF(VLOOKUP($A1844,'V2.5.2 Measures'!$C:$W,22,FALSE)&lt;&gt; "", VLOOKUP($A1844,'V2.5.2 Measures'!$C:$W,22,FALSE),"N/A")</f>
        <v>#REF!</v>
      </c>
      <c r="Q1844" s="7" t="e">
        <f>IF(VLOOKUP($A1844,'V2.5.2 Measures'!$C:$W,23,FALSE)&lt;&gt; "", VLOOKUP($A1844,'V2.5.2 Measures'!$C:$W,23,FALSE),"N/A")</f>
        <v>#REF!</v>
      </c>
      <c r="R1844" s="7" t="e">
        <f>IF(VLOOKUP($A1844,'V2.5.2 Measures'!$C:$W,24,FALSE)&lt;&gt; "", VLOOKUP($A1844,'V2.5.2 Measures'!$C:$W,24,FALSE),"N/A")</f>
        <v>#REF!</v>
      </c>
      <c r="S1844" s="7" t="e">
        <f>IF(VLOOKUP($A1844,'V2.5.2 Measures'!$C:$W,25,FALSE)&lt;&gt; "", VLOOKUP($A1844,'V2.5.2 Measures'!$C:$W,25,FALSE),"N/A")</f>
        <v>#REF!</v>
      </c>
      <c r="T1844" s="7" t="str">
        <f>IF(VLOOKUP($A1844,'V2.5.2 Measures'!$C:$W,2,FALSE)&lt;&gt; "", VLOOKUP($A1844,'V2.5.2 Measures'!$C:$W,2,FALSE),"N/A")</f>
        <v>FFS-14-003-6</v>
      </c>
      <c r="U1844" s="7" t="str">
        <f>IF(VLOOKUP($A1844,'V2.5.2 Measures'!$C:$W,3,FALSE)&lt;&gt; "", VLOOKUP($A1844,'V2.5.2 Measures'!$C:$W,3,FALSE),"N/A")</f>
        <v>% of claim headers with Prescription Fill Date = Date Prescribed</v>
      </c>
      <c r="V1844" s="7" t="e">
        <f>IF(VLOOKUP($A1844,'V2.5.2 Measures'!$C:$W,26,FALSE)&lt;&gt; "", VLOOKUP($A1844,'V2.5.2 Measures'!$C:$W,26,FALSE),"N/A")</f>
        <v>#REF!</v>
      </c>
      <c r="W1844" s="7" t="e">
        <f>IF(VLOOKUP($A1844,'V2.5.2 Measures'!$C:$W,44,FALSE)&lt;&gt; "", VLOOKUP($A1844,'V2.5.2 Measures'!$C:$W,44,FALSE),"N/A")</f>
        <v>#REF!</v>
      </c>
    </row>
    <row r="1845" spans="1:23" x14ac:dyDescent="0.35">
      <c r="A1845" s="7" t="str">
        <f>'V2.5.2 Measures'!C1309</f>
        <v>FFS14.5</v>
      </c>
      <c r="B1845" s="7" t="str">
        <f>VLOOKUP($A1845,'V2.5.2 Measures'!$C:$W,6,FALSE)</f>
        <v>Medicaid FFS: Original, Non-Crossover, Paid Claims</v>
      </c>
      <c r="C1845" s="7" t="str">
        <f>VLOOKUP($A1845,'V2.5.2 Measures'!$C:$W,8,FALSE)</f>
        <v>TA- Inferential</v>
      </c>
      <c r="D1845" s="7" t="str">
        <f>IF(VLOOKUP($A1845,'V2.5.2 Measures'!$C:$W,4,FALSE)="","",VLOOKUP($A1845,'V2.5.2 Measures'!$C:$W,4,FALSE))</f>
        <v>Claims Percentage</v>
      </c>
      <c r="E1845" s="7" t="str">
        <f>IF((VLOOKUP($A1845,'V2.5.2 Measures'!$C:$W,8,FALSE)&lt;&gt;"")*AND(VLOOKUP($A1845,'V2.5.2 Measures'!$C:$W,8,FALSE)&lt;&gt;"TBD"),VLOOKUP($A1845,'V2.5.2 Measures'!$C:$W,8,FALSE),"N/A")</f>
        <v>TA- Inferential</v>
      </c>
      <c r="F1845" s="7" t="str">
        <f>IF((VLOOKUP($A1845,'V2.5.2 Measures'!$C:$W,9,FALSE)&lt;&gt;"")*AND(VLOOKUP($A1845,'V2.5.2 Measures'!$C:$W,9,FALSE)&lt;&gt;"TBD"),VLOOKUP($A1845,'V2.5.2 Measures'!$C:$W,9,FALSE),"N/A")</f>
        <v>Medium</v>
      </c>
      <c r="G1845" s="7" t="str">
        <f>IF((VLOOKUP($A1845,'V2.5.2 Measures'!$C:$W,10,FALSE)&lt;&gt;"")*AND(VLOOKUP($A1845,'V2.5.2 Measures'!$C:$W,10,FALSE)&lt;&gt;"TBD"),VLOOKUP($A1845,'V2.5.2 Measures'!$C:$W,10,FALSE),"N/A")</f>
        <v>N/A</v>
      </c>
      <c r="H1845" s="7">
        <f>IF(VLOOKUP($A1845,'V2.5.2 Measures'!$C:$W,14,FALSE)&lt;&gt; "", VLOOKUP($A1845,'V2.5.2 Measures'!$C:$W,14,FALSE),"N/A")</f>
        <v>0.15</v>
      </c>
      <c r="I1845" s="7">
        <f>IF(VLOOKUP($A1845,'V2.5.2 Measures'!$C:$W,15,FALSE)&lt;&gt; "", VLOOKUP($A1845,'V2.5.2 Measures'!$C:$W,15,FALSE),"N/A")</f>
        <v>0.25</v>
      </c>
      <c r="J1845" s="7">
        <f>IF(VLOOKUP($A1845,'V2.5.2 Measures'!$C:$W,16,FALSE)&lt;&gt; "", VLOOKUP($A1845,'V2.5.2 Measures'!$C:$W,16,FALSE),"N/A")</f>
        <v>0</v>
      </c>
      <c r="K1845" s="7">
        <f>IF(VLOOKUP($A1845,'V2.5.2 Measures'!$C:$W,17,FALSE)&lt;&gt; "", VLOOKUP($A1845,'V2.5.2 Measures'!$C:$W,17,FALSE),"N/A")</f>
        <v>0.15</v>
      </c>
      <c r="L1845" s="7" t="str">
        <f>IF(VLOOKUP($A1845,'V2.5.2 Measures'!$C:$W,18,FALSE)&lt;&gt; "", VLOOKUP($A1845,'V2.5.2 Measures'!$C:$W,18,FALSE),"N/A")</f>
        <v>Default</v>
      </c>
      <c r="M1845" s="7" t="str">
        <f>IF(VLOOKUP($A1845,'V2.5.2 Measures'!$C:$W,19,FALSE)&lt;&gt; "", VLOOKUP($A1845,'V2.5.2 Measures'!$C:$W,19,FALSE),"N/A")</f>
        <v>SAS</v>
      </c>
      <c r="N1845" s="7" t="str">
        <f>IF(VLOOKUP($A1845,'V2.5.2 Measures'!$C:$W,20,FALSE)&lt;&gt; "", VLOOKUP($A1845,'V2.5.2 Measures'!$C:$W,20,FALSE),"N/A")</f>
        <v>V1.1</v>
      </c>
      <c r="O1845" s="7" t="str">
        <f>IF(VLOOKUP($A1845,'V2.5.2 Measures'!$C:$W,21,FALSE)&lt;&gt; "", VLOOKUP($A1845,'V2.5.2 Measures'!$C:$W,21,FALSE),"N/A")</f>
        <v>V1.6</v>
      </c>
      <c r="P1845" s="7" t="e">
        <f>IF(VLOOKUP($A1845,'V2.5.2 Measures'!$C:$W,22,FALSE)&lt;&gt; "", VLOOKUP($A1845,'V2.5.2 Measures'!$C:$W,22,FALSE),"N/A")</f>
        <v>#REF!</v>
      </c>
      <c r="Q1845" s="7" t="e">
        <f>IF(VLOOKUP($A1845,'V2.5.2 Measures'!$C:$W,23,FALSE)&lt;&gt; "", VLOOKUP($A1845,'V2.5.2 Measures'!$C:$W,23,FALSE),"N/A")</f>
        <v>#REF!</v>
      </c>
      <c r="R1845" s="7" t="e">
        <f>IF(VLOOKUP($A1845,'V2.5.2 Measures'!$C:$W,24,FALSE)&lt;&gt; "", VLOOKUP($A1845,'V2.5.2 Measures'!$C:$W,24,FALSE),"N/A")</f>
        <v>#REF!</v>
      </c>
      <c r="S1845" s="7" t="e">
        <f>IF(VLOOKUP($A1845,'V2.5.2 Measures'!$C:$W,25,FALSE)&lt;&gt; "", VLOOKUP($A1845,'V2.5.2 Measures'!$C:$W,25,FALSE),"N/A")</f>
        <v>#REF!</v>
      </c>
      <c r="T1845" s="7" t="str">
        <f>IF(VLOOKUP($A1845,'V2.5.2 Measures'!$C:$W,2,FALSE)&lt;&gt; "", VLOOKUP($A1845,'V2.5.2 Measures'!$C:$W,2,FALSE),"N/A")</f>
        <v>FFS-14-004-5</v>
      </c>
      <c r="U1845" s="7" t="str">
        <f>IF(VLOOKUP($A1845,'V2.5.2 Measures'!$C:$W,3,FALSE)&lt;&gt; "", VLOOKUP($A1845,'V2.5.2 Measures'!$C:$W,3,FALSE),"N/A")</f>
        <v>% of claim headers with Days Supply &gt; 30</v>
      </c>
      <c r="V1845" s="7" t="e">
        <f>IF(VLOOKUP($A1845,'V2.5.2 Measures'!$C:$W,26,FALSE)&lt;&gt; "", VLOOKUP($A1845,'V2.5.2 Measures'!$C:$W,26,FALSE),"N/A")</f>
        <v>#REF!</v>
      </c>
      <c r="W1845" s="7" t="e">
        <f>IF(VLOOKUP($A1845,'V2.5.2 Measures'!$C:$W,44,FALSE)&lt;&gt; "", VLOOKUP($A1845,'V2.5.2 Measures'!$C:$W,44,FALSE),"N/A")</f>
        <v>#REF!</v>
      </c>
    </row>
    <row r="1846" spans="1:23" x14ac:dyDescent="0.35">
      <c r="A1846" s="7" t="str">
        <f>'V2.5.2 Measures'!C1310</f>
        <v>FFS14.1</v>
      </c>
      <c r="B1846" s="7" t="str">
        <f>VLOOKUP($A1846,'V2.5.2 Measures'!$C:$W,6,FALSE)</f>
        <v>Medicaid FFS: Original, Non-Crossover, Paid Claims</v>
      </c>
      <c r="C1846" s="7" t="str">
        <f>VLOOKUP($A1846,'V2.5.2 Measures'!$C:$W,8,FALSE)</f>
        <v>TA- Inferential</v>
      </c>
      <c r="D1846" s="7" t="str">
        <f>IF(VLOOKUP($A1846,'V2.5.2 Measures'!$C:$W,4,FALSE)="","",VLOOKUP($A1846,'V2.5.2 Measures'!$C:$W,4,FALSE))</f>
        <v>Claims Percentage</v>
      </c>
      <c r="E1846" s="7" t="str">
        <f>IF((VLOOKUP($A1846,'V2.5.2 Measures'!$C:$W,8,FALSE)&lt;&gt;"")*AND(VLOOKUP($A1846,'V2.5.2 Measures'!$C:$W,8,FALSE)&lt;&gt;"TBD"),VLOOKUP($A1846,'V2.5.2 Measures'!$C:$W,8,FALSE),"N/A")</f>
        <v>TA- Inferential</v>
      </c>
      <c r="F1846" s="7" t="str">
        <f>IF((VLOOKUP($A1846,'V2.5.2 Measures'!$C:$W,9,FALSE)&lt;&gt;"")*AND(VLOOKUP($A1846,'V2.5.2 Measures'!$C:$W,9,FALSE)&lt;&gt;"TBD"),VLOOKUP($A1846,'V2.5.2 Measures'!$C:$W,9,FALSE),"N/A")</f>
        <v>High</v>
      </c>
      <c r="G1846" s="7">
        <f>IF((VLOOKUP($A1846,'V2.5.2 Measures'!$C:$W,10,FALSE)&lt;&gt;"")*AND(VLOOKUP($A1846,'V2.5.2 Measures'!$C:$W,10,FALSE)&lt;&gt;"TBD"),VLOOKUP($A1846,'V2.5.2 Measures'!$C:$W,10,FALSE),"N/A")</f>
        <v>20</v>
      </c>
      <c r="H1846" s="7">
        <f>IF(VLOOKUP($A1846,'V2.5.2 Measures'!$C:$W,14,FALSE)&lt;&gt; "", VLOOKUP($A1846,'V2.5.2 Measures'!$C:$W,14,FALSE),"N/A")</f>
        <v>0.05</v>
      </c>
      <c r="I1846" s="7">
        <f>IF(VLOOKUP($A1846,'V2.5.2 Measures'!$C:$W,15,FALSE)&lt;&gt; "", VLOOKUP($A1846,'V2.5.2 Measures'!$C:$W,15,FALSE),"N/A")</f>
        <v>0.1</v>
      </c>
      <c r="J1846" s="7">
        <f>IF(VLOOKUP($A1846,'V2.5.2 Measures'!$C:$W,16,FALSE)&lt;&gt; "", VLOOKUP($A1846,'V2.5.2 Measures'!$C:$W,16,FALSE),"N/A")</f>
        <v>0</v>
      </c>
      <c r="K1846" s="7">
        <f>IF(VLOOKUP($A1846,'V2.5.2 Measures'!$C:$W,17,FALSE)&lt;&gt; "", VLOOKUP($A1846,'V2.5.2 Measures'!$C:$W,17,FALSE),"N/A")</f>
        <v>0.05</v>
      </c>
      <c r="L1846" s="7" t="str">
        <f>IF(VLOOKUP($A1846,'V2.5.2 Measures'!$C:$W,18,FALSE)&lt;&gt; "", VLOOKUP($A1846,'V2.5.2 Measures'!$C:$W,18,FALSE),"N/A")</f>
        <v>Default</v>
      </c>
      <c r="M1846" s="7" t="str">
        <f>IF(VLOOKUP($A1846,'V2.5.2 Measures'!$C:$W,19,FALSE)&lt;&gt; "", VLOOKUP($A1846,'V2.5.2 Measures'!$C:$W,19,FALSE),"N/A")</f>
        <v>SAS</v>
      </c>
      <c r="N1846" s="7" t="str">
        <f>IF(VLOOKUP($A1846,'V2.5.2 Measures'!$C:$W,20,FALSE)&lt;&gt; "", VLOOKUP($A1846,'V2.5.2 Measures'!$C:$W,20,FALSE),"N/A")</f>
        <v>V1.1</v>
      </c>
      <c r="O1846" s="7" t="str">
        <f>IF(VLOOKUP($A1846,'V2.5.2 Measures'!$C:$W,21,FALSE)&lt;&gt; "", VLOOKUP($A1846,'V2.5.2 Measures'!$C:$W,21,FALSE),"N/A")</f>
        <v>V1.7</v>
      </c>
      <c r="P1846" s="7" t="e">
        <f>IF(VLOOKUP($A1846,'V2.5.2 Measures'!$C:$W,22,FALSE)&lt;&gt; "", VLOOKUP($A1846,'V2.5.2 Measures'!$C:$W,22,FALSE),"N/A")</f>
        <v>#REF!</v>
      </c>
      <c r="Q1846" s="7" t="e">
        <f>IF(VLOOKUP($A1846,'V2.5.2 Measures'!$C:$W,23,FALSE)&lt;&gt; "", VLOOKUP($A1846,'V2.5.2 Measures'!$C:$W,23,FALSE),"N/A")</f>
        <v>#REF!</v>
      </c>
      <c r="R1846" s="7" t="e">
        <f>IF(VLOOKUP($A1846,'V2.5.2 Measures'!$C:$W,24,FALSE)&lt;&gt; "", VLOOKUP($A1846,'V2.5.2 Measures'!$C:$W,24,FALSE),"N/A")</f>
        <v>#REF!</v>
      </c>
      <c r="S1846" s="7" t="e">
        <f>IF(VLOOKUP($A1846,'V2.5.2 Measures'!$C:$W,25,FALSE)&lt;&gt; "", VLOOKUP($A1846,'V2.5.2 Measures'!$C:$W,25,FALSE),"N/A")</f>
        <v>#REF!</v>
      </c>
      <c r="T1846" s="7" t="str">
        <f>IF(VLOOKUP($A1846,'V2.5.2 Measures'!$C:$W,2,FALSE)&lt;&gt; "", VLOOKUP($A1846,'V2.5.2 Measures'!$C:$W,2,FALSE),"N/A")</f>
        <v>FFS-14-005-1</v>
      </c>
      <c r="U1846" s="7" t="str">
        <f>IF(VLOOKUP($A1846,'V2.5.2 Measures'!$C:$W,3,FALSE)&lt;&gt; "", VLOOKUP($A1846,'V2.5.2 Measures'!$C:$W,3,FALSE),"N/A")</f>
        <v>% of claim headers with missing Days Supply</v>
      </c>
      <c r="V1846" s="7" t="e">
        <f>IF(VLOOKUP($A1846,'V2.5.2 Measures'!$C:$W,26,FALSE)&lt;&gt; "", VLOOKUP($A1846,'V2.5.2 Measures'!$C:$W,26,FALSE),"N/A")</f>
        <v>#REF!</v>
      </c>
      <c r="W1846" s="7" t="e">
        <f>IF(VLOOKUP($A1846,'V2.5.2 Measures'!$C:$W,44,FALSE)&lt;&gt; "", VLOOKUP($A1846,'V2.5.2 Measures'!$C:$W,44,FALSE),"N/A")</f>
        <v>#REF!</v>
      </c>
    </row>
    <row r="1847" spans="1:23" x14ac:dyDescent="0.35">
      <c r="A1847" s="7" t="str">
        <f>'V2.5.2 Measures'!C1311</f>
        <v>FFS14.3</v>
      </c>
      <c r="B1847" s="7" t="str">
        <f>VLOOKUP($A1847,'V2.5.2 Measures'!$C:$W,6,FALSE)</f>
        <v>Medicaid FFS: Original, Non-Crossover, Paid Claims</v>
      </c>
      <c r="C1847" s="7" t="str">
        <f>VLOOKUP($A1847,'V2.5.2 Measures'!$C:$W,8,FALSE)</f>
        <v>TA- Inferential</v>
      </c>
      <c r="D1847" s="7" t="str">
        <f>IF(VLOOKUP($A1847,'V2.5.2 Measures'!$C:$W,4,FALSE)="","",VLOOKUP($A1847,'V2.5.2 Measures'!$C:$W,4,FALSE))</f>
        <v>Claims Percentage</v>
      </c>
      <c r="E1847" s="7" t="str">
        <f>IF((VLOOKUP($A1847,'V2.5.2 Measures'!$C:$W,8,FALSE)&lt;&gt;"")*AND(VLOOKUP($A1847,'V2.5.2 Measures'!$C:$W,8,FALSE)&lt;&gt;"TBD"),VLOOKUP($A1847,'V2.5.2 Measures'!$C:$W,8,FALSE),"N/A")</f>
        <v>TA- Inferential</v>
      </c>
      <c r="F1847" s="7" t="str">
        <f>IF((VLOOKUP($A1847,'V2.5.2 Measures'!$C:$W,9,FALSE)&lt;&gt;"")*AND(VLOOKUP($A1847,'V2.5.2 Measures'!$C:$W,9,FALSE)&lt;&gt;"TBD"),VLOOKUP($A1847,'V2.5.2 Measures'!$C:$W,9,FALSE),"N/A")</f>
        <v>High</v>
      </c>
      <c r="G1847" s="7">
        <f>IF((VLOOKUP($A1847,'V2.5.2 Measures'!$C:$W,10,FALSE)&lt;&gt;"")*AND(VLOOKUP($A1847,'V2.5.2 Measures'!$C:$W,10,FALSE)&lt;&gt;"TBD"),VLOOKUP($A1847,'V2.5.2 Measures'!$C:$W,10,FALSE),"N/A")</f>
        <v>20</v>
      </c>
      <c r="H1847" s="7">
        <f>IF(VLOOKUP($A1847,'V2.5.2 Measures'!$C:$W,14,FALSE)&lt;&gt; "", VLOOKUP($A1847,'V2.5.2 Measures'!$C:$W,14,FALSE),"N/A")</f>
        <v>1</v>
      </c>
      <c r="I1847" s="7">
        <f>IF(VLOOKUP($A1847,'V2.5.2 Measures'!$C:$W,15,FALSE)&lt;&gt; "", VLOOKUP($A1847,'V2.5.2 Measures'!$C:$W,15,FALSE),"N/A")</f>
        <v>0.15</v>
      </c>
      <c r="J1847" s="7">
        <f>IF(VLOOKUP($A1847,'V2.5.2 Measures'!$C:$W,16,FALSE)&lt;&gt; "", VLOOKUP($A1847,'V2.5.2 Measures'!$C:$W,16,FALSE),"N/A")</f>
        <v>0.94</v>
      </c>
      <c r="K1847" s="7">
        <f>IF(VLOOKUP($A1847,'V2.5.2 Measures'!$C:$W,17,FALSE)&lt;&gt; "", VLOOKUP($A1847,'V2.5.2 Measures'!$C:$W,17,FALSE),"N/A")</f>
        <v>1</v>
      </c>
      <c r="L1847" s="7" t="str">
        <f>IF(VLOOKUP($A1847,'V2.5.2 Measures'!$C:$W,18,FALSE)&lt;&gt; "", VLOOKUP($A1847,'V2.5.2 Measures'!$C:$W,18,FALSE),"N/A")</f>
        <v>Default</v>
      </c>
      <c r="M1847" s="7" t="str">
        <f>IF(VLOOKUP($A1847,'V2.5.2 Measures'!$C:$W,19,FALSE)&lt;&gt; "", VLOOKUP($A1847,'V2.5.2 Measures'!$C:$W,19,FALSE),"N/A")</f>
        <v>SAS</v>
      </c>
      <c r="N1847" s="7" t="str">
        <f>IF(VLOOKUP($A1847,'V2.5.2 Measures'!$C:$W,20,FALSE)&lt;&gt; "", VLOOKUP($A1847,'V2.5.2 Measures'!$C:$W,20,FALSE),"N/A")</f>
        <v>V1.1</v>
      </c>
      <c r="O1847" s="7" t="str">
        <f>IF(VLOOKUP($A1847,'V2.5.2 Measures'!$C:$W,21,FALSE)&lt;&gt; "", VLOOKUP($A1847,'V2.5.2 Measures'!$C:$W,21,FALSE),"N/A")</f>
        <v>V1.7</v>
      </c>
      <c r="P1847" s="7" t="e">
        <f>IF(VLOOKUP($A1847,'V2.5.2 Measures'!$C:$W,22,FALSE)&lt;&gt; "", VLOOKUP($A1847,'V2.5.2 Measures'!$C:$W,22,FALSE),"N/A")</f>
        <v>#REF!</v>
      </c>
      <c r="Q1847" s="7" t="e">
        <f>IF(VLOOKUP($A1847,'V2.5.2 Measures'!$C:$W,23,FALSE)&lt;&gt; "", VLOOKUP($A1847,'V2.5.2 Measures'!$C:$W,23,FALSE),"N/A")</f>
        <v>#REF!</v>
      </c>
      <c r="R1847" s="7" t="e">
        <f>IF(VLOOKUP($A1847,'V2.5.2 Measures'!$C:$W,24,FALSE)&lt;&gt; "", VLOOKUP($A1847,'V2.5.2 Measures'!$C:$W,24,FALSE),"N/A")</f>
        <v>#REF!</v>
      </c>
      <c r="S1847" s="7" t="e">
        <f>IF(VLOOKUP($A1847,'V2.5.2 Measures'!$C:$W,25,FALSE)&lt;&gt; "", VLOOKUP($A1847,'V2.5.2 Measures'!$C:$W,25,FALSE),"N/A")</f>
        <v>#REF!</v>
      </c>
      <c r="T1847" s="7" t="str">
        <f>IF(VLOOKUP($A1847,'V2.5.2 Measures'!$C:$W,2,FALSE)&lt;&gt; "", VLOOKUP($A1847,'V2.5.2 Measures'!$C:$W,2,FALSE),"N/A")</f>
        <v>FFS-14-006-3</v>
      </c>
      <c r="U1847" s="7" t="str">
        <f>IF(VLOOKUP($A1847,'V2.5.2 Measures'!$C:$W,3,FALSE)&lt;&gt; "", VLOOKUP($A1847,'V2.5.2 Measures'!$C:$W,3,FALSE),"N/A")</f>
        <v>% of claim headers with NDC (11 numeric)</v>
      </c>
      <c r="V1847" s="7" t="e">
        <f>IF(VLOOKUP($A1847,'V2.5.2 Measures'!$C:$W,26,FALSE)&lt;&gt; "", VLOOKUP($A1847,'V2.5.2 Measures'!$C:$W,26,FALSE),"N/A")</f>
        <v>#REF!</v>
      </c>
      <c r="W1847" s="7" t="e">
        <f>IF(VLOOKUP($A1847,'V2.5.2 Measures'!$C:$W,44,FALSE)&lt;&gt; "", VLOOKUP($A1847,'V2.5.2 Measures'!$C:$W,44,FALSE),"N/A")</f>
        <v>#REF!</v>
      </c>
    </row>
    <row r="1848" spans="1:23" x14ac:dyDescent="0.35">
      <c r="A1848" s="7" t="str">
        <f>'V2.5.2 Measures'!C1312</f>
        <v>FFS14.4</v>
      </c>
      <c r="B1848" s="7" t="str">
        <f>VLOOKUP($A1848,'V2.5.2 Measures'!$C:$W,6,FALSE)</f>
        <v>Medicaid FFS: Original, Non-Crossover, Paid Claims</v>
      </c>
      <c r="C1848" s="7" t="str">
        <f>VLOOKUP($A1848,'V2.5.2 Measures'!$C:$W,8,FALSE)</f>
        <v>TA- Inferential</v>
      </c>
      <c r="D1848" s="7" t="str">
        <f>IF(VLOOKUP($A1848,'V2.5.2 Measures'!$C:$W,4,FALSE)="","",VLOOKUP($A1848,'V2.5.2 Measures'!$C:$W,4,FALSE))</f>
        <v>Claims Percentage</v>
      </c>
      <c r="E1848" s="7" t="str">
        <f>IF((VLOOKUP($A1848,'V2.5.2 Measures'!$C:$W,8,FALSE)&lt;&gt;"")*AND(VLOOKUP($A1848,'V2.5.2 Measures'!$C:$W,8,FALSE)&lt;&gt;"TBD"),VLOOKUP($A1848,'V2.5.2 Measures'!$C:$W,8,FALSE),"N/A")</f>
        <v>TA- Inferential</v>
      </c>
      <c r="F1848" s="7" t="str">
        <f>IF((VLOOKUP($A1848,'V2.5.2 Measures'!$C:$W,9,FALSE)&lt;&gt;"")*AND(VLOOKUP($A1848,'V2.5.2 Measures'!$C:$W,9,FALSE)&lt;&gt;"TBD"),VLOOKUP($A1848,'V2.5.2 Measures'!$C:$W,9,FALSE),"N/A")</f>
        <v>Medium</v>
      </c>
      <c r="G1848" s="7" t="str">
        <f>IF((VLOOKUP($A1848,'V2.5.2 Measures'!$C:$W,10,FALSE)&lt;&gt;"")*AND(VLOOKUP($A1848,'V2.5.2 Measures'!$C:$W,10,FALSE)&lt;&gt;"TBD"),VLOOKUP($A1848,'V2.5.2 Measures'!$C:$W,10,FALSE),"N/A")</f>
        <v>N/A</v>
      </c>
      <c r="H1848" s="7">
        <f>IF(VLOOKUP($A1848,'V2.5.2 Measures'!$C:$W,14,FALSE)&lt;&gt; "", VLOOKUP($A1848,'V2.5.2 Measures'!$C:$W,14,FALSE),"N/A")</f>
        <v>0.2</v>
      </c>
      <c r="I1848" s="7">
        <f>IF(VLOOKUP($A1848,'V2.5.2 Measures'!$C:$W,15,FALSE)&lt;&gt; "", VLOOKUP($A1848,'V2.5.2 Measures'!$C:$W,15,FALSE),"N/A")</f>
        <v>0.25</v>
      </c>
      <c r="J1848" s="7">
        <f>IF(VLOOKUP($A1848,'V2.5.2 Measures'!$C:$W,16,FALSE)&lt;&gt; "", VLOOKUP($A1848,'V2.5.2 Measures'!$C:$W,16,FALSE),"N/A")</f>
        <v>0</v>
      </c>
      <c r="K1848" s="7">
        <f>IF(VLOOKUP($A1848,'V2.5.2 Measures'!$C:$W,17,FALSE)&lt;&gt; "", VLOOKUP($A1848,'V2.5.2 Measures'!$C:$W,17,FALSE),"N/A")</f>
        <v>0.2</v>
      </c>
      <c r="L1848" s="7" t="str">
        <f>IF(VLOOKUP($A1848,'V2.5.2 Measures'!$C:$W,18,FALSE)&lt;&gt; "", VLOOKUP($A1848,'V2.5.2 Measures'!$C:$W,18,FALSE),"N/A")</f>
        <v>Default</v>
      </c>
      <c r="M1848" s="7" t="str">
        <f>IF(VLOOKUP($A1848,'V2.5.2 Measures'!$C:$W,19,FALSE)&lt;&gt; "", VLOOKUP($A1848,'V2.5.2 Measures'!$C:$W,19,FALSE),"N/A")</f>
        <v>SAS</v>
      </c>
      <c r="N1848" s="7" t="str">
        <f>IF(VLOOKUP($A1848,'V2.5.2 Measures'!$C:$W,20,FALSE)&lt;&gt; "", VLOOKUP($A1848,'V2.5.2 Measures'!$C:$W,20,FALSE),"N/A")</f>
        <v>V1.1</v>
      </c>
      <c r="O1848" s="7" t="str">
        <f>IF(VLOOKUP($A1848,'V2.5.2 Measures'!$C:$W,21,FALSE)&lt;&gt; "", VLOOKUP($A1848,'V2.5.2 Measures'!$C:$W,21,FALSE),"N/A")</f>
        <v>V1.6</v>
      </c>
      <c r="P1848" s="7" t="e">
        <f>IF(VLOOKUP($A1848,'V2.5.2 Measures'!$C:$W,22,FALSE)&lt;&gt; "", VLOOKUP($A1848,'V2.5.2 Measures'!$C:$W,22,FALSE),"N/A")</f>
        <v>#REF!</v>
      </c>
      <c r="Q1848" s="7" t="e">
        <f>IF(VLOOKUP($A1848,'V2.5.2 Measures'!$C:$W,23,FALSE)&lt;&gt; "", VLOOKUP($A1848,'V2.5.2 Measures'!$C:$W,23,FALSE),"N/A")</f>
        <v>#REF!</v>
      </c>
      <c r="R1848" s="7" t="e">
        <f>IF(VLOOKUP($A1848,'V2.5.2 Measures'!$C:$W,24,FALSE)&lt;&gt; "", VLOOKUP($A1848,'V2.5.2 Measures'!$C:$W,24,FALSE),"N/A")</f>
        <v>#REF!</v>
      </c>
      <c r="S1848" s="7" t="e">
        <f>IF(VLOOKUP($A1848,'V2.5.2 Measures'!$C:$W,25,FALSE)&lt;&gt; "", VLOOKUP($A1848,'V2.5.2 Measures'!$C:$W,25,FALSE),"N/A")</f>
        <v>#REF!</v>
      </c>
      <c r="T1848" s="7" t="str">
        <f>IF(VLOOKUP($A1848,'V2.5.2 Measures'!$C:$W,2,FALSE)&lt;&gt; "", VLOOKUP($A1848,'V2.5.2 Measures'!$C:$W,2,FALSE),"N/A")</f>
        <v>FFS-14-007-4</v>
      </c>
      <c r="U1848" s="7" t="str">
        <f>IF(VLOOKUP($A1848,'V2.5.2 Measures'!$C:$W,3,FALSE)&lt;&gt; "", VLOOKUP($A1848,'V2.5.2 Measures'!$C:$W,3,FALSE),"N/A")</f>
        <v>% of claim headers with OT-RX-CLAIM-QUANTITY-ACTUAL = 1</v>
      </c>
      <c r="V1848" s="7" t="e">
        <f>IF(VLOOKUP($A1848,'V2.5.2 Measures'!$C:$W,26,FALSE)&lt;&gt; "", VLOOKUP($A1848,'V2.5.2 Measures'!$C:$W,26,FALSE),"N/A")</f>
        <v>#REF!</v>
      </c>
      <c r="W1848" s="7" t="e">
        <f>IF(VLOOKUP($A1848,'V2.5.2 Measures'!$C:$W,44,FALSE)&lt;&gt; "", VLOOKUP($A1848,'V2.5.2 Measures'!$C:$W,44,FALSE),"N/A")</f>
        <v>#REF!</v>
      </c>
    </row>
    <row r="1849" spans="1:23" x14ac:dyDescent="0.35">
      <c r="A1849" s="7" t="str">
        <f>'V2.5.2 Measures'!C1313</f>
        <v>FFS14.2</v>
      </c>
      <c r="B1849" s="7" t="str">
        <f>VLOOKUP($A1849,'V2.5.2 Measures'!$C:$W,6,FALSE)</f>
        <v>Medicaid FFS: Original, Non-Crossover, Paid Claims</v>
      </c>
      <c r="C1849" s="7" t="str">
        <f>VLOOKUP($A1849,'V2.5.2 Measures'!$C:$W,8,FALSE)</f>
        <v>TA- Inferential</v>
      </c>
      <c r="D1849" s="7" t="str">
        <f>IF(VLOOKUP($A1849,'V2.5.2 Measures'!$C:$W,4,FALSE)="","",VLOOKUP($A1849,'V2.5.2 Measures'!$C:$W,4,FALSE))</f>
        <v>Claims Percentage</v>
      </c>
      <c r="E1849" s="7" t="str">
        <f>IF((VLOOKUP($A1849,'V2.5.2 Measures'!$C:$W,8,FALSE)&lt;&gt;"")*AND(VLOOKUP($A1849,'V2.5.2 Measures'!$C:$W,8,FALSE)&lt;&gt;"TBD"),VLOOKUP($A1849,'V2.5.2 Measures'!$C:$W,8,FALSE),"N/A")</f>
        <v>TA- Inferential</v>
      </c>
      <c r="F1849" s="7" t="str">
        <f>IF((VLOOKUP($A1849,'V2.5.2 Measures'!$C:$W,9,FALSE)&lt;&gt;"")*AND(VLOOKUP($A1849,'V2.5.2 Measures'!$C:$W,9,FALSE)&lt;&gt;"TBD"),VLOOKUP($A1849,'V2.5.2 Measures'!$C:$W,9,FALSE),"N/A")</f>
        <v>High</v>
      </c>
      <c r="G1849" s="7">
        <f>IF((VLOOKUP($A1849,'V2.5.2 Measures'!$C:$W,10,FALSE)&lt;&gt;"")*AND(VLOOKUP($A1849,'V2.5.2 Measures'!$C:$W,10,FALSE)&lt;&gt;"TBD"),VLOOKUP($A1849,'V2.5.2 Measures'!$C:$W,10,FALSE),"N/A")</f>
        <v>20</v>
      </c>
      <c r="H1849" s="7">
        <f>IF(VLOOKUP($A1849,'V2.5.2 Measures'!$C:$W,14,FALSE)&lt;&gt; "", VLOOKUP($A1849,'V2.5.2 Measures'!$C:$W,14,FALSE),"N/A")</f>
        <v>0.05</v>
      </c>
      <c r="I1849" s="7">
        <f>IF(VLOOKUP($A1849,'V2.5.2 Measures'!$C:$W,15,FALSE)&lt;&gt; "", VLOOKUP($A1849,'V2.5.2 Measures'!$C:$W,15,FALSE),"N/A")</f>
        <v>0.1</v>
      </c>
      <c r="J1849" s="7">
        <f>IF(VLOOKUP($A1849,'V2.5.2 Measures'!$C:$W,16,FALSE)&lt;&gt; "", VLOOKUP($A1849,'V2.5.2 Measures'!$C:$W,16,FALSE),"N/A")</f>
        <v>0</v>
      </c>
      <c r="K1849" s="7">
        <f>IF(VLOOKUP($A1849,'V2.5.2 Measures'!$C:$W,17,FALSE)&lt;&gt; "", VLOOKUP($A1849,'V2.5.2 Measures'!$C:$W,17,FALSE),"N/A")</f>
        <v>0.05</v>
      </c>
      <c r="L1849" s="7" t="str">
        <f>IF(VLOOKUP($A1849,'V2.5.2 Measures'!$C:$W,18,FALSE)&lt;&gt; "", VLOOKUP($A1849,'V2.5.2 Measures'!$C:$W,18,FALSE),"N/A")</f>
        <v>Default</v>
      </c>
      <c r="M1849" s="7" t="str">
        <f>IF(VLOOKUP($A1849,'V2.5.2 Measures'!$C:$W,19,FALSE)&lt;&gt; "", VLOOKUP($A1849,'V2.5.2 Measures'!$C:$W,19,FALSE),"N/A")</f>
        <v>SAS</v>
      </c>
      <c r="N1849" s="7" t="str">
        <f>IF(VLOOKUP($A1849,'V2.5.2 Measures'!$C:$W,20,FALSE)&lt;&gt; "", VLOOKUP($A1849,'V2.5.2 Measures'!$C:$W,20,FALSE),"N/A")</f>
        <v>V1.1</v>
      </c>
      <c r="O1849" s="7" t="str">
        <f>IF(VLOOKUP($A1849,'V2.5.2 Measures'!$C:$W,21,FALSE)&lt;&gt; "", VLOOKUP($A1849,'V2.5.2 Measures'!$C:$W,21,FALSE),"N/A")</f>
        <v>V2.0</v>
      </c>
      <c r="P1849" s="7" t="e">
        <f>IF(VLOOKUP($A1849,'V2.5.2 Measures'!$C:$W,22,FALSE)&lt;&gt; "", VLOOKUP($A1849,'V2.5.2 Measures'!$C:$W,22,FALSE),"N/A")</f>
        <v>#REF!</v>
      </c>
      <c r="Q1849" s="7" t="e">
        <f>IF(VLOOKUP($A1849,'V2.5.2 Measures'!$C:$W,23,FALSE)&lt;&gt; "", VLOOKUP($A1849,'V2.5.2 Measures'!$C:$W,23,FALSE),"N/A")</f>
        <v>#REF!</v>
      </c>
      <c r="R1849" s="7" t="e">
        <f>IF(VLOOKUP($A1849,'V2.5.2 Measures'!$C:$W,24,FALSE)&lt;&gt; "", VLOOKUP($A1849,'V2.5.2 Measures'!$C:$W,24,FALSE),"N/A")</f>
        <v>#REF!</v>
      </c>
      <c r="S1849" s="7" t="e">
        <f>IF(VLOOKUP($A1849,'V2.5.2 Measures'!$C:$W,25,FALSE)&lt;&gt; "", VLOOKUP($A1849,'V2.5.2 Measures'!$C:$W,25,FALSE),"N/A")</f>
        <v>#REF!</v>
      </c>
      <c r="T1849" s="7" t="str">
        <f>IF(VLOOKUP($A1849,'V2.5.2 Measures'!$C:$W,2,FALSE)&lt;&gt; "", VLOOKUP($A1849,'V2.5.2 Measures'!$C:$W,2,FALSE),"N/A")</f>
        <v>FFS-14-008-2</v>
      </c>
      <c r="U1849" s="7" t="str">
        <f>IF(VLOOKUP($A1849,'V2.5.2 Measures'!$C:$W,3,FALSE)&lt;&gt; "", VLOOKUP($A1849,'V2.5.2 Measures'!$C:$W,3,FALSE),"N/A")</f>
        <v>% of claim headers with missing OT RX Claim Quantity Actual</v>
      </c>
      <c r="V1849" s="7" t="e">
        <f>IF(VLOOKUP($A1849,'V2.5.2 Measures'!$C:$W,26,FALSE)&lt;&gt; "", VLOOKUP($A1849,'V2.5.2 Measures'!$C:$W,26,FALSE),"N/A")</f>
        <v>#REF!</v>
      </c>
      <c r="W1849" s="7" t="e">
        <f>IF(VLOOKUP($A1849,'V2.5.2 Measures'!$C:$W,44,FALSE)&lt;&gt; "", VLOOKUP($A1849,'V2.5.2 Measures'!$C:$W,44,FALSE),"N/A")</f>
        <v>#REF!</v>
      </c>
    </row>
    <row r="1850" spans="1:23" x14ac:dyDescent="0.35">
      <c r="A1850" s="7" t="str">
        <f>'V2.5.2 Measures'!C1314</f>
        <v>FFS14.9</v>
      </c>
      <c r="B1850" s="7" t="str">
        <f>VLOOKUP($A1850,'V2.5.2 Measures'!$C:$W,6,FALSE)</f>
        <v>Medicaid FFS: Original, Non-Crossover, Paid Claims</v>
      </c>
      <c r="C1850" s="7" t="str">
        <f>VLOOKUP($A1850,'V2.5.2 Measures'!$C:$W,8,FALSE)</f>
        <v>No</v>
      </c>
      <c r="D1850" s="7" t="str">
        <f>IF(VLOOKUP($A1850,'V2.5.2 Measures'!$C:$W,4,FALSE)="","",VLOOKUP($A1850,'V2.5.2 Measures'!$C:$W,4,FALSE))</f>
        <v>Claims Percentage</v>
      </c>
      <c r="E1850" s="7" t="str">
        <f>IF((VLOOKUP($A1850,'V2.5.2 Measures'!$C:$W,8,FALSE)&lt;&gt;"")*AND(VLOOKUP($A1850,'V2.5.2 Measures'!$C:$W,8,FALSE)&lt;&gt;"TBD"),VLOOKUP($A1850,'V2.5.2 Measures'!$C:$W,8,FALSE),"N/A")</f>
        <v>No</v>
      </c>
      <c r="F1850" s="7" t="str">
        <f>IF((VLOOKUP($A1850,'V2.5.2 Measures'!$C:$W,9,FALSE)&lt;&gt;"")*AND(VLOOKUP($A1850,'V2.5.2 Measures'!$C:$W,9,FALSE)&lt;&gt;"TBD"),VLOOKUP($A1850,'V2.5.2 Measures'!$C:$W,9,FALSE),"N/A")</f>
        <v>N/A</v>
      </c>
      <c r="G1850" s="7" t="str">
        <f>IF((VLOOKUP($A1850,'V2.5.2 Measures'!$C:$W,10,FALSE)&lt;&gt;"")*AND(VLOOKUP($A1850,'V2.5.2 Measures'!$C:$W,10,FALSE)&lt;&gt;"TBD"),VLOOKUP($A1850,'V2.5.2 Measures'!$C:$W,10,FALSE),"N/A")</f>
        <v>N/A</v>
      </c>
      <c r="H1850" s="7" t="str">
        <f>IF(VLOOKUP($A1850,'V2.5.2 Measures'!$C:$W,14,FALSE)&lt;&gt; "", VLOOKUP($A1850,'V2.5.2 Measures'!$C:$W,14,FALSE),"N/A")</f>
        <v>N/A</v>
      </c>
      <c r="I1850" s="7">
        <f>IF(VLOOKUP($A1850,'V2.5.2 Measures'!$C:$W,15,FALSE)&lt;&gt; "", VLOOKUP($A1850,'V2.5.2 Measures'!$C:$W,15,FALSE),"N/A")</f>
        <v>0.1</v>
      </c>
      <c r="J1850" s="7" t="str">
        <f>IF(VLOOKUP($A1850,'V2.5.2 Measures'!$C:$W,16,FALSE)&lt;&gt; "", VLOOKUP($A1850,'V2.5.2 Measures'!$C:$W,16,FALSE),"N/A")</f>
        <v>N/A</v>
      </c>
      <c r="K1850" s="7" t="str">
        <f>IF(VLOOKUP($A1850,'V2.5.2 Measures'!$C:$W,17,FALSE)&lt;&gt; "", VLOOKUP($A1850,'V2.5.2 Measures'!$C:$W,17,FALSE),"N/A")</f>
        <v>N/A</v>
      </c>
      <c r="L1850" s="7" t="str">
        <f>IF(VLOOKUP($A1850,'V2.5.2 Measures'!$C:$W,18,FALSE)&lt;&gt; "", VLOOKUP($A1850,'V2.5.2 Measures'!$C:$W,18,FALSE),"N/A")</f>
        <v>Default</v>
      </c>
      <c r="M1850" s="7" t="str">
        <f>IF(VLOOKUP($A1850,'V2.5.2 Measures'!$C:$W,19,FALSE)&lt;&gt; "", VLOOKUP($A1850,'V2.5.2 Measures'!$C:$W,19,FALSE),"N/A")</f>
        <v>SAS</v>
      </c>
      <c r="N1850" s="7" t="str">
        <f>IF(VLOOKUP($A1850,'V2.5.2 Measures'!$C:$W,20,FALSE)&lt;&gt; "", VLOOKUP($A1850,'V2.5.2 Measures'!$C:$W,20,FALSE),"N/A")</f>
        <v>V1.1</v>
      </c>
      <c r="O1850" s="7" t="str">
        <f>IF(VLOOKUP($A1850,'V2.5.2 Measures'!$C:$W,21,FALSE)&lt;&gt; "", VLOOKUP($A1850,'V2.5.2 Measures'!$C:$W,21,FALSE),"N/A")</f>
        <v>V2.3</v>
      </c>
      <c r="P1850" s="7" t="e">
        <f>IF(VLOOKUP($A1850,'V2.5.2 Measures'!$C:$W,22,FALSE)&lt;&gt; "", VLOOKUP($A1850,'V2.5.2 Measures'!$C:$W,22,FALSE),"N/A")</f>
        <v>#REF!</v>
      </c>
      <c r="Q1850" s="7" t="e">
        <f>IF(VLOOKUP($A1850,'V2.5.2 Measures'!$C:$W,23,FALSE)&lt;&gt; "", VLOOKUP($A1850,'V2.5.2 Measures'!$C:$W,23,FALSE),"N/A")</f>
        <v>#REF!</v>
      </c>
      <c r="R1850" s="7" t="e">
        <f>IF(VLOOKUP($A1850,'V2.5.2 Measures'!$C:$W,24,FALSE)&lt;&gt; "", VLOOKUP($A1850,'V2.5.2 Measures'!$C:$W,24,FALSE),"N/A")</f>
        <v>#REF!</v>
      </c>
      <c r="S1850" s="7" t="e">
        <f>IF(VLOOKUP($A1850,'V2.5.2 Measures'!$C:$W,25,FALSE)&lt;&gt; "", VLOOKUP($A1850,'V2.5.2 Measures'!$C:$W,25,FALSE),"N/A")</f>
        <v>#REF!</v>
      </c>
      <c r="T1850" s="7" t="str">
        <f>IF(VLOOKUP($A1850,'V2.5.2 Measures'!$C:$W,2,FALSE)&lt;&gt; "", VLOOKUP($A1850,'V2.5.2 Measures'!$C:$W,2,FALSE),"N/A")</f>
        <v>FFS-14-009-9</v>
      </c>
      <c r="U1850" s="7" t="str">
        <f>IF(VLOOKUP($A1850,'V2.5.2 Measures'!$C:$W,3,FALSE)&lt;&gt; "", VLOOKUP($A1850,'V2.5.2 Measures'!$C:$W,3,FALSE),"N/A")</f>
        <v>% of records with TYPE-OF-SERVICE = 18 (Home health services - Medical supplies, equipment, and appliances suitable for use in the home)</v>
      </c>
      <c r="V1850" s="7" t="e">
        <f>IF(VLOOKUP($A1850,'V2.5.2 Measures'!$C:$W,26,FALSE)&lt;&gt; "", VLOOKUP($A1850,'V2.5.2 Measures'!$C:$W,26,FALSE),"N/A")</f>
        <v>#REF!</v>
      </c>
      <c r="W1850" s="7" t="e">
        <f>IF(VLOOKUP($A1850,'V2.5.2 Measures'!$C:$W,44,FALSE)&lt;&gt; "", VLOOKUP($A1850,'V2.5.2 Measures'!$C:$W,44,FALSE),"N/A")</f>
        <v>#REF!</v>
      </c>
    </row>
    <row r="1851" spans="1:23" x14ac:dyDescent="0.35">
      <c r="A1851" s="7" t="str">
        <f>'V2.5.2 Measures'!C1315</f>
        <v>FFS14.10</v>
      </c>
      <c r="B1851" s="7" t="str">
        <f>VLOOKUP($A1851,'V2.5.2 Measures'!$C:$W,6,FALSE)</f>
        <v>Medicaid FFS: Original, Non-Crossover, Paid Claims</v>
      </c>
      <c r="C1851" s="7" t="str">
        <f>VLOOKUP($A1851,'V2.5.2 Measures'!$C:$W,8,FALSE)</f>
        <v>No</v>
      </c>
      <c r="D1851" s="7" t="str">
        <f>IF(VLOOKUP($A1851,'V2.5.2 Measures'!$C:$W,4,FALSE)="","",VLOOKUP($A1851,'V2.5.2 Measures'!$C:$W,4,FALSE))</f>
        <v>Claims Percentage</v>
      </c>
      <c r="E1851" s="7" t="str">
        <f>IF((VLOOKUP($A1851,'V2.5.2 Measures'!$C:$W,8,FALSE)&lt;&gt;"")*AND(VLOOKUP($A1851,'V2.5.2 Measures'!$C:$W,8,FALSE)&lt;&gt;"TBD"),VLOOKUP($A1851,'V2.5.2 Measures'!$C:$W,8,FALSE),"N/A")</f>
        <v>No</v>
      </c>
      <c r="F1851" s="7" t="str">
        <f>IF((VLOOKUP($A1851,'V2.5.2 Measures'!$C:$W,9,FALSE)&lt;&gt;"")*AND(VLOOKUP($A1851,'V2.5.2 Measures'!$C:$W,9,FALSE)&lt;&gt;"TBD"),VLOOKUP($A1851,'V2.5.2 Measures'!$C:$W,9,FALSE),"N/A")</f>
        <v>N/A</v>
      </c>
      <c r="G1851" s="7" t="str">
        <f>IF((VLOOKUP($A1851,'V2.5.2 Measures'!$C:$W,10,FALSE)&lt;&gt;"")*AND(VLOOKUP($A1851,'V2.5.2 Measures'!$C:$W,10,FALSE)&lt;&gt;"TBD"),VLOOKUP($A1851,'V2.5.2 Measures'!$C:$W,10,FALSE),"N/A")</f>
        <v>N/A</v>
      </c>
      <c r="H1851" s="7" t="str">
        <f>IF(VLOOKUP($A1851,'V2.5.2 Measures'!$C:$W,14,FALSE)&lt;&gt; "", VLOOKUP($A1851,'V2.5.2 Measures'!$C:$W,14,FALSE),"N/A")</f>
        <v>N/A</v>
      </c>
      <c r="I1851" s="7">
        <f>IF(VLOOKUP($A1851,'V2.5.2 Measures'!$C:$W,15,FALSE)&lt;&gt; "", VLOOKUP($A1851,'V2.5.2 Measures'!$C:$W,15,FALSE),"N/A")</f>
        <v>0.1</v>
      </c>
      <c r="J1851" s="7" t="str">
        <f>IF(VLOOKUP($A1851,'V2.5.2 Measures'!$C:$W,16,FALSE)&lt;&gt; "", VLOOKUP($A1851,'V2.5.2 Measures'!$C:$W,16,FALSE),"N/A")</f>
        <v>N/A</v>
      </c>
      <c r="K1851" s="7" t="str">
        <f>IF(VLOOKUP($A1851,'V2.5.2 Measures'!$C:$W,17,FALSE)&lt;&gt; "", VLOOKUP($A1851,'V2.5.2 Measures'!$C:$W,17,FALSE),"N/A")</f>
        <v>N/A</v>
      </c>
      <c r="L1851" s="7" t="str">
        <f>IF(VLOOKUP($A1851,'V2.5.2 Measures'!$C:$W,18,FALSE)&lt;&gt; "", VLOOKUP($A1851,'V2.5.2 Measures'!$C:$W,18,FALSE),"N/A")</f>
        <v>Default</v>
      </c>
      <c r="M1851" s="7" t="str">
        <f>IF(VLOOKUP($A1851,'V2.5.2 Measures'!$C:$W,19,FALSE)&lt;&gt; "", VLOOKUP($A1851,'V2.5.2 Measures'!$C:$W,19,FALSE),"N/A")</f>
        <v>SAS</v>
      </c>
      <c r="N1851" s="7" t="str">
        <f>IF(VLOOKUP($A1851,'V2.5.2 Measures'!$C:$W,20,FALSE)&lt;&gt; "", VLOOKUP($A1851,'V2.5.2 Measures'!$C:$W,20,FALSE),"N/A")</f>
        <v>V1.1</v>
      </c>
      <c r="O1851" s="7" t="str">
        <f>IF(VLOOKUP($A1851,'V2.5.2 Measures'!$C:$W,21,FALSE)&lt;&gt; "", VLOOKUP($A1851,'V2.5.2 Measures'!$C:$W,21,FALSE),"N/A")</f>
        <v>V2.3</v>
      </c>
      <c r="P1851" s="7" t="e">
        <f>IF(VLOOKUP($A1851,'V2.5.2 Measures'!$C:$W,22,FALSE)&lt;&gt; "", VLOOKUP($A1851,'V2.5.2 Measures'!$C:$W,22,FALSE),"N/A")</f>
        <v>#REF!</v>
      </c>
      <c r="Q1851" s="7" t="e">
        <f>IF(VLOOKUP($A1851,'V2.5.2 Measures'!$C:$W,23,FALSE)&lt;&gt; "", VLOOKUP($A1851,'V2.5.2 Measures'!$C:$W,23,FALSE),"N/A")</f>
        <v>#REF!</v>
      </c>
      <c r="R1851" s="7" t="e">
        <f>IF(VLOOKUP($A1851,'V2.5.2 Measures'!$C:$W,24,FALSE)&lt;&gt; "", VLOOKUP($A1851,'V2.5.2 Measures'!$C:$W,24,FALSE),"N/A")</f>
        <v>#REF!</v>
      </c>
      <c r="S1851" s="7" t="e">
        <f>IF(VLOOKUP($A1851,'V2.5.2 Measures'!$C:$W,25,FALSE)&lt;&gt; "", VLOOKUP($A1851,'V2.5.2 Measures'!$C:$W,25,FALSE),"N/A")</f>
        <v>#REF!</v>
      </c>
      <c r="T1851" s="7" t="str">
        <f>IF(VLOOKUP($A1851,'V2.5.2 Measures'!$C:$W,2,FALSE)&lt;&gt; "", VLOOKUP($A1851,'V2.5.2 Measures'!$C:$W,2,FALSE),"N/A")</f>
        <v>FFS-14-010-10</v>
      </c>
      <c r="U1851" s="7" t="str">
        <f>IF(VLOOKUP($A1851,'V2.5.2 Measures'!$C:$W,3,FALSE)&lt;&gt; "", VLOOKUP($A1851,'V2.5.2 Measures'!$C:$W,3,FALSE),"N/A")</f>
        <v>% of records with TYPE-OF-SERVICE = 33 (Prescribed drugs)</v>
      </c>
      <c r="V1851" s="7" t="e">
        <f>IF(VLOOKUP($A1851,'V2.5.2 Measures'!$C:$W,26,FALSE)&lt;&gt; "", VLOOKUP($A1851,'V2.5.2 Measures'!$C:$W,26,FALSE),"N/A")</f>
        <v>#REF!</v>
      </c>
      <c r="W1851" s="7" t="e">
        <f>IF(VLOOKUP($A1851,'V2.5.2 Measures'!$C:$W,44,FALSE)&lt;&gt; "", VLOOKUP($A1851,'V2.5.2 Measures'!$C:$W,44,FALSE),"N/A")</f>
        <v>#REF!</v>
      </c>
    </row>
    <row r="1852" spans="1:23" x14ac:dyDescent="0.35">
      <c r="A1852" s="7" t="str">
        <f>'V2.5.2 Measures'!C1316</f>
        <v>FFS14.11</v>
      </c>
      <c r="B1852" s="7" t="str">
        <f>VLOOKUP($A1852,'V2.5.2 Measures'!$C:$W,6,FALSE)</f>
        <v>Medicaid FFS: Original, Non-Crossover, Paid Claims</v>
      </c>
      <c r="C1852" s="7" t="str">
        <f>VLOOKUP($A1852,'V2.5.2 Measures'!$C:$W,8,FALSE)</f>
        <v>No</v>
      </c>
      <c r="D1852" s="7" t="str">
        <f>IF(VLOOKUP($A1852,'V2.5.2 Measures'!$C:$W,4,FALSE)="","",VLOOKUP($A1852,'V2.5.2 Measures'!$C:$W,4,FALSE))</f>
        <v>Claims Percentage</v>
      </c>
      <c r="E1852" s="7" t="str">
        <f>IF((VLOOKUP($A1852,'V2.5.2 Measures'!$C:$W,8,FALSE)&lt;&gt;"")*AND(VLOOKUP($A1852,'V2.5.2 Measures'!$C:$W,8,FALSE)&lt;&gt;"TBD"),VLOOKUP($A1852,'V2.5.2 Measures'!$C:$W,8,FALSE),"N/A")</f>
        <v>No</v>
      </c>
      <c r="F1852" s="7" t="str">
        <f>IF((VLOOKUP($A1852,'V2.5.2 Measures'!$C:$W,9,FALSE)&lt;&gt;"")*AND(VLOOKUP($A1852,'V2.5.2 Measures'!$C:$W,9,FALSE)&lt;&gt;"TBD"),VLOOKUP($A1852,'V2.5.2 Measures'!$C:$W,9,FALSE),"N/A")</f>
        <v>N/A</v>
      </c>
      <c r="G1852" s="7" t="str">
        <f>IF((VLOOKUP($A1852,'V2.5.2 Measures'!$C:$W,10,FALSE)&lt;&gt;"")*AND(VLOOKUP($A1852,'V2.5.2 Measures'!$C:$W,10,FALSE)&lt;&gt;"TBD"),VLOOKUP($A1852,'V2.5.2 Measures'!$C:$W,10,FALSE),"N/A")</f>
        <v>N/A</v>
      </c>
      <c r="H1852" s="7" t="str">
        <f>IF(VLOOKUP($A1852,'V2.5.2 Measures'!$C:$W,14,FALSE)&lt;&gt; "", VLOOKUP($A1852,'V2.5.2 Measures'!$C:$W,14,FALSE),"N/A")</f>
        <v>N/A</v>
      </c>
      <c r="I1852" s="7">
        <f>IF(VLOOKUP($A1852,'V2.5.2 Measures'!$C:$W,15,FALSE)&lt;&gt; "", VLOOKUP($A1852,'V2.5.2 Measures'!$C:$W,15,FALSE),"N/A")</f>
        <v>0.1</v>
      </c>
      <c r="J1852" s="7" t="str">
        <f>IF(VLOOKUP($A1852,'V2.5.2 Measures'!$C:$W,16,FALSE)&lt;&gt; "", VLOOKUP($A1852,'V2.5.2 Measures'!$C:$W,16,FALSE),"N/A")</f>
        <v>N/A</v>
      </c>
      <c r="K1852" s="7" t="str">
        <f>IF(VLOOKUP($A1852,'V2.5.2 Measures'!$C:$W,17,FALSE)&lt;&gt; "", VLOOKUP($A1852,'V2.5.2 Measures'!$C:$W,17,FALSE),"N/A")</f>
        <v>N/A</v>
      </c>
      <c r="L1852" s="7" t="str">
        <f>IF(VLOOKUP($A1852,'V2.5.2 Measures'!$C:$W,18,FALSE)&lt;&gt; "", VLOOKUP($A1852,'V2.5.2 Measures'!$C:$W,18,FALSE),"N/A")</f>
        <v>Default</v>
      </c>
      <c r="M1852" s="7" t="str">
        <f>IF(VLOOKUP($A1852,'V2.5.2 Measures'!$C:$W,19,FALSE)&lt;&gt; "", VLOOKUP($A1852,'V2.5.2 Measures'!$C:$W,19,FALSE),"N/A")</f>
        <v>SAS</v>
      </c>
      <c r="N1852" s="7" t="str">
        <f>IF(VLOOKUP($A1852,'V2.5.2 Measures'!$C:$W,20,FALSE)&lt;&gt; "", VLOOKUP($A1852,'V2.5.2 Measures'!$C:$W,20,FALSE),"N/A")</f>
        <v>V1.1</v>
      </c>
      <c r="O1852" s="7" t="str">
        <f>IF(VLOOKUP($A1852,'V2.5.2 Measures'!$C:$W,21,FALSE)&lt;&gt; "", VLOOKUP($A1852,'V2.5.2 Measures'!$C:$W,21,FALSE),"N/A")</f>
        <v>V2.3</v>
      </c>
      <c r="P1852" s="7" t="e">
        <f>IF(VLOOKUP($A1852,'V2.5.2 Measures'!$C:$W,22,FALSE)&lt;&gt; "", VLOOKUP($A1852,'V2.5.2 Measures'!$C:$W,22,FALSE),"N/A")</f>
        <v>#REF!</v>
      </c>
      <c r="Q1852" s="7" t="e">
        <f>IF(VLOOKUP($A1852,'V2.5.2 Measures'!$C:$W,23,FALSE)&lt;&gt; "", VLOOKUP($A1852,'V2.5.2 Measures'!$C:$W,23,FALSE),"N/A")</f>
        <v>#REF!</v>
      </c>
      <c r="R1852" s="7" t="e">
        <f>IF(VLOOKUP($A1852,'V2.5.2 Measures'!$C:$W,24,FALSE)&lt;&gt; "", VLOOKUP($A1852,'V2.5.2 Measures'!$C:$W,24,FALSE),"N/A")</f>
        <v>#REF!</v>
      </c>
      <c r="S1852" s="7" t="e">
        <f>IF(VLOOKUP($A1852,'V2.5.2 Measures'!$C:$W,25,FALSE)&lt;&gt; "", VLOOKUP($A1852,'V2.5.2 Measures'!$C:$W,25,FALSE),"N/A")</f>
        <v>#REF!</v>
      </c>
      <c r="T1852" s="7" t="str">
        <f>IF(VLOOKUP($A1852,'V2.5.2 Measures'!$C:$W,2,FALSE)&lt;&gt; "", VLOOKUP($A1852,'V2.5.2 Measures'!$C:$W,2,FALSE),"N/A")</f>
        <v>FFS-14-011-11</v>
      </c>
      <c r="U1852" s="7" t="str">
        <f>IF(VLOOKUP($A1852,'V2.5.2 Measures'!$C:$W,3,FALSE)&lt;&gt; "", VLOOKUP($A1852,'V2.5.2 Measures'!$C:$W,3,FALSE),"N/A")</f>
        <v>% of records with TYPE-OF-SERVICE = 34 (Over-the-counter medications.)</v>
      </c>
      <c r="V1852" s="7" t="e">
        <f>IF(VLOOKUP($A1852,'V2.5.2 Measures'!$C:$W,26,FALSE)&lt;&gt; "", VLOOKUP($A1852,'V2.5.2 Measures'!$C:$W,26,FALSE),"N/A")</f>
        <v>#REF!</v>
      </c>
      <c r="W1852" s="7" t="e">
        <f>IF(VLOOKUP($A1852,'V2.5.2 Measures'!$C:$W,44,FALSE)&lt;&gt; "", VLOOKUP($A1852,'V2.5.2 Measures'!$C:$W,44,FALSE),"N/A")</f>
        <v>#REF!</v>
      </c>
    </row>
    <row r="1853" spans="1:23" x14ac:dyDescent="0.35">
      <c r="A1853" s="7" t="str">
        <f>'V2.5.2 Measures'!C1317</f>
        <v>FFS14.12</v>
      </c>
      <c r="B1853" s="7" t="str">
        <f>VLOOKUP($A1853,'V2.5.2 Measures'!$C:$W,6,FALSE)</f>
        <v>Medicaid FFS: Original, Non-Crossover, Paid Claims</v>
      </c>
      <c r="C1853" s="7" t="str">
        <f>VLOOKUP($A1853,'V2.5.2 Measures'!$C:$W,8,FALSE)</f>
        <v>No</v>
      </c>
      <c r="D1853" s="7" t="str">
        <f>IF(VLOOKUP($A1853,'V2.5.2 Measures'!$C:$W,4,FALSE)="","",VLOOKUP($A1853,'V2.5.2 Measures'!$C:$W,4,FALSE))</f>
        <v>Claims Percentage</v>
      </c>
      <c r="E1853" s="7" t="str">
        <f>IF((VLOOKUP($A1853,'V2.5.2 Measures'!$C:$W,8,FALSE)&lt;&gt;"")*AND(VLOOKUP($A1853,'V2.5.2 Measures'!$C:$W,8,FALSE)&lt;&gt;"TBD"),VLOOKUP($A1853,'V2.5.2 Measures'!$C:$W,8,FALSE),"N/A")</f>
        <v>No</v>
      </c>
      <c r="F1853" s="7" t="str">
        <f>IF((VLOOKUP($A1853,'V2.5.2 Measures'!$C:$W,9,FALSE)&lt;&gt;"")*AND(VLOOKUP($A1853,'V2.5.2 Measures'!$C:$W,9,FALSE)&lt;&gt;"TBD"),VLOOKUP($A1853,'V2.5.2 Measures'!$C:$W,9,FALSE),"N/A")</f>
        <v>N/A</v>
      </c>
      <c r="G1853" s="7" t="str">
        <f>IF((VLOOKUP($A1853,'V2.5.2 Measures'!$C:$W,10,FALSE)&lt;&gt;"")*AND(VLOOKUP($A1853,'V2.5.2 Measures'!$C:$W,10,FALSE)&lt;&gt;"TBD"),VLOOKUP($A1853,'V2.5.2 Measures'!$C:$W,10,FALSE),"N/A")</f>
        <v>N/A</v>
      </c>
      <c r="H1853" s="7" t="str">
        <f>IF(VLOOKUP($A1853,'V2.5.2 Measures'!$C:$W,14,FALSE)&lt;&gt; "", VLOOKUP($A1853,'V2.5.2 Measures'!$C:$W,14,FALSE),"N/A")</f>
        <v>N/A</v>
      </c>
      <c r="I1853" s="7">
        <f>IF(VLOOKUP($A1853,'V2.5.2 Measures'!$C:$W,15,FALSE)&lt;&gt; "", VLOOKUP($A1853,'V2.5.2 Measures'!$C:$W,15,FALSE),"N/A")</f>
        <v>0.1</v>
      </c>
      <c r="J1853" s="7" t="str">
        <f>IF(VLOOKUP($A1853,'V2.5.2 Measures'!$C:$W,16,FALSE)&lt;&gt; "", VLOOKUP($A1853,'V2.5.2 Measures'!$C:$W,16,FALSE),"N/A")</f>
        <v>N/A</v>
      </c>
      <c r="K1853" s="7" t="str">
        <f>IF(VLOOKUP($A1853,'V2.5.2 Measures'!$C:$W,17,FALSE)&lt;&gt; "", VLOOKUP($A1853,'V2.5.2 Measures'!$C:$W,17,FALSE),"N/A")</f>
        <v>N/A</v>
      </c>
      <c r="L1853" s="7" t="str">
        <f>IF(VLOOKUP($A1853,'V2.5.2 Measures'!$C:$W,18,FALSE)&lt;&gt; "", VLOOKUP($A1853,'V2.5.2 Measures'!$C:$W,18,FALSE),"N/A")</f>
        <v>Default</v>
      </c>
      <c r="M1853" s="7" t="str">
        <f>IF(VLOOKUP($A1853,'V2.5.2 Measures'!$C:$W,19,FALSE)&lt;&gt; "", VLOOKUP($A1853,'V2.5.2 Measures'!$C:$W,19,FALSE),"N/A")</f>
        <v>SAS</v>
      </c>
      <c r="N1853" s="7" t="str">
        <f>IF(VLOOKUP($A1853,'V2.5.2 Measures'!$C:$W,20,FALSE)&lt;&gt; "", VLOOKUP($A1853,'V2.5.2 Measures'!$C:$W,20,FALSE),"N/A")</f>
        <v>V1.1</v>
      </c>
      <c r="O1853" s="7" t="str">
        <f>IF(VLOOKUP($A1853,'V2.5.2 Measures'!$C:$W,21,FALSE)&lt;&gt; "", VLOOKUP($A1853,'V2.5.2 Measures'!$C:$W,21,FALSE),"N/A")</f>
        <v>V2.3</v>
      </c>
      <c r="P1853" s="7" t="e">
        <f>IF(VLOOKUP($A1853,'V2.5.2 Measures'!$C:$W,22,FALSE)&lt;&gt; "", VLOOKUP($A1853,'V2.5.2 Measures'!$C:$W,22,FALSE),"N/A")</f>
        <v>#REF!</v>
      </c>
      <c r="Q1853" s="7" t="e">
        <f>IF(VLOOKUP($A1853,'V2.5.2 Measures'!$C:$W,23,FALSE)&lt;&gt; "", VLOOKUP($A1853,'V2.5.2 Measures'!$C:$W,23,FALSE),"N/A")</f>
        <v>#REF!</v>
      </c>
      <c r="R1853" s="7" t="e">
        <f>IF(VLOOKUP($A1853,'V2.5.2 Measures'!$C:$W,24,FALSE)&lt;&gt; "", VLOOKUP($A1853,'V2.5.2 Measures'!$C:$W,24,FALSE),"N/A")</f>
        <v>#REF!</v>
      </c>
      <c r="S1853" s="7" t="e">
        <f>IF(VLOOKUP($A1853,'V2.5.2 Measures'!$C:$W,25,FALSE)&lt;&gt; "", VLOOKUP($A1853,'V2.5.2 Measures'!$C:$W,25,FALSE),"N/A")</f>
        <v>#REF!</v>
      </c>
      <c r="T1853" s="7" t="str">
        <f>IF(VLOOKUP($A1853,'V2.5.2 Measures'!$C:$W,2,FALSE)&lt;&gt; "", VLOOKUP($A1853,'V2.5.2 Measures'!$C:$W,2,FALSE),"N/A")</f>
        <v>FFS-14-012-12</v>
      </c>
      <c r="U1853" s="7" t="str">
        <f>IF(VLOOKUP($A1853,'V2.5.2 Measures'!$C:$W,3,FALSE)&lt;&gt; "", VLOOKUP($A1853,'V2.5.2 Measures'!$C:$W,3,FALSE),"N/A")</f>
        <v>% of records with TYPE-OF-SERVICE = 36 (Medical equipment/prosthetic devices)</v>
      </c>
      <c r="V1853" s="7" t="e">
        <f>IF(VLOOKUP($A1853,'V2.5.2 Measures'!$C:$W,26,FALSE)&lt;&gt; "", VLOOKUP($A1853,'V2.5.2 Measures'!$C:$W,26,FALSE),"N/A")</f>
        <v>#REF!</v>
      </c>
      <c r="W1853" s="7" t="e">
        <f>IF(VLOOKUP($A1853,'V2.5.2 Measures'!$C:$W,44,FALSE)&lt;&gt; "", VLOOKUP($A1853,'V2.5.2 Measures'!$C:$W,44,FALSE),"N/A")</f>
        <v>#REF!</v>
      </c>
    </row>
    <row r="1854" spans="1:23" x14ac:dyDescent="0.35">
      <c r="A1854" s="7" t="str">
        <f>'V2.5.2 Measures'!C1318</f>
        <v>FFS14.13</v>
      </c>
      <c r="B1854" s="7" t="str">
        <f>VLOOKUP($A1854,'V2.5.2 Measures'!$C:$W,6,FALSE)</f>
        <v>Medicaid FFS: Original, Non-Crossover, Paid Claims</v>
      </c>
      <c r="C1854" s="7" t="str">
        <f>VLOOKUP($A1854,'V2.5.2 Measures'!$C:$W,8,FALSE)</f>
        <v>No</v>
      </c>
      <c r="D1854" s="7" t="str">
        <f>IF(VLOOKUP($A1854,'V2.5.2 Measures'!$C:$W,4,FALSE)="","",VLOOKUP($A1854,'V2.5.2 Measures'!$C:$W,4,FALSE))</f>
        <v>Claims Percentage</v>
      </c>
      <c r="E1854" s="7" t="str">
        <f>IF((VLOOKUP($A1854,'V2.5.2 Measures'!$C:$W,8,FALSE)&lt;&gt;"")*AND(VLOOKUP($A1854,'V2.5.2 Measures'!$C:$W,8,FALSE)&lt;&gt;"TBD"),VLOOKUP($A1854,'V2.5.2 Measures'!$C:$W,8,FALSE),"N/A")</f>
        <v>No</v>
      </c>
      <c r="F1854" s="7" t="str">
        <f>IF((VLOOKUP($A1854,'V2.5.2 Measures'!$C:$W,9,FALSE)&lt;&gt;"")*AND(VLOOKUP($A1854,'V2.5.2 Measures'!$C:$W,9,FALSE)&lt;&gt;"TBD"),VLOOKUP($A1854,'V2.5.2 Measures'!$C:$W,9,FALSE),"N/A")</f>
        <v>N/A</v>
      </c>
      <c r="G1854" s="7" t="str">
        <f>IF((VLOOKUP($A1854,'V2.5.2 Measures'!$C:$W,10,FALSE)&lt;&gt;"")*AND(VLOOKUP($A1854,'V2.5.2 Measures'!$C:$W,10,FALSE)&lt;&gt;"TBD"),VLOOKUP($A1854,'V2.5.2 Measures'!$C:$W,10,FALSE),"N/A")</f>
        <v>N/A</v>
      </c>
      <c r="H1854" s="7" t="str">
        <f>IF(VLOOKUP($A1854,'V2.5.2 Measures'!$C:$W,14,FALSE)&lt;&gt; "", VLOOKUP($A1854,'V2.5.2 Measures'!$C:$W,14,FALSE),"N/A")</f>
        <v>N/A</v>
      </c>
      <c r="I1854" s="7">
        <f>IF(VLOOKUP($A1854,'V2.5.2 Measures'!$C:$W,15,FALSE)&lt;&gt; "", VLOOKUP($A1854,'V2.5.2 Measures'!$C:$W,15,FALSE),"N/A")</f>
        <v>0.1</v>
      </c>
      <c r="J1854" s="7" t="str">
        <f>IF(VLOOKUP($A1854,'V2.5.2 Measures'!$C:$W,16,FALSE)&lt;&gt; "", VLOOKUP($A1854,'V2.5.2 Measures'!$C:$W,16,FALSE),"N/A")</f>
        <v>N/A</v>
      </c>
      <c r="K1854" s="7" t="str">
        <f>IF(VLOOKUP($A1854,'V2.5.2 Measures'!$C:$W,17,FALSE)&lt;&gt; "", VLOOKUP($A1854,'V2.5.2 Measures'!$C:$W,17,FALSE),"N/A")</f>
        <v>N/A</v>
      </c>
      <c r="L1854" s="7" t="str">
        <f>IF(VLOOKUP($A1854,'V2.5.2 Measures'!$C:$W,18,FALSE)&lt;&gt; "", VLOOKUP($A1854,'V2.5.2 Measures'!$C:$W,18,FALSE),"N/A")</f>
        <v>Default</v>
      </c>
      <c r="M1854" s="7" t="str">
        <f>IF(VLOOKUP($A1854,'V2.5.2 Measures'!$C:$W,19,FALSE)&lt;&gt; "", VLOOKUP($A1854,'V2.5.2 Measures'!$C:$W,19,FALSE),"N/A")</f>
        <v>SAS</v>
      </c>
      <c r="N1854" s="7" t="str">
        <f>IF(VLOOKUP($A1854,'V2.5.2 Measures'!$C:$W,20,FALSE)&lt;&gt; "", VLOOKUP($A1854,'V2.5.2 Measures'!$C:$W,20,FALSE),"N/A")</f>
        <v>V1.1</v>
      </c>
      <c r="O1854" s="7" t="str">
        <f>IF(VLOOKUP($A1854,'V2.5.2 Measures'!$C:$W,21,FALSE)&lt;&gt; "", VLOOKUP($A1854,'V2.5.2 Measures'!$C:$W,21,FALSE),"N/A")</f>
        <v>V2.3</v>
      </c>
      <c r="P1854" s="7" t="e">
        <f>IF(VLOOKUP($A1854,'V2.5.2 Measures'!$C:$W,22,FALSE)&lt;&gt; "", VLOOKUP($A1854,'V2.5.2 Measures'!$C:$W,22,FALSE),"N/A")</f>
        <v>#REF!</v>
      </c>
      <c r="Q1854" s="7" t="e">
        <f>IF(VLOOKUP($A1854,'V2.5.2 Measures'!$C:$W,23,FALSE)&lt;&gt; "", VLOOKUP($A1854,'V2.5.2 Measures'!$C:$W,23,FALSE),"N/A")</f>
        <v>#REF!</v>
      </c>
      <c r="R1854" s="7" t="e">
        <f>IF(VLOOKUP($A1854,'V2.5.2 Measures'!$C:$W,24,FALSE)&lt;&gt; "", VLOOKUP($A1854,'V2.5.2 Measures'!$C:$W,24,FALSE),"N/A")</f>
        <v>#REF!</v>
      </c>
      <c r="S1854" s="7" t="e">
        <f>IF(VLOOKUP($A1854,'V2.5.2 Measures'!$C:$W,25,FALSE)&lt;&gt; "", VLOOKUP($A1854,'V2.5.2 Measures'!$C:$W,25,FALSE),"N/A")</f>
        <v>#REF!</v>
      </c>
      <c r="T1854" s="7" t="str">
        <f>IF(VLOOKUP($A1854,'V2.5.2 Measures'!$C:$W,2,FALSE)&lt;&gt; "", VLOOKUP($A1854,'V2.5.2 Measures'!$C:$W,2,FALSE),"N/A")</f>
        <v>FFS-14-013-13</v>
      </c>
      <c r="U1854" s="7" t="str">
        <f>IF(VLOOKUP($A1854,'V2.5.2 Measures'!$C:$W,3,FALSE)&lt;&gt; "", VLOOKUP($A1854,'V2.5.2 Measures'!$C:$W,3,FALSE),"N/A")</f>
        <v>% of records with TYPE-OF-SERVICE = 85 (Prenatal care and pre-pregnancy family planning services and supplies.)</v>
      </c>
      <c r="V1854" s="7" t="e">
        <f>IF(VLOOKUP($A1854,'V2.5.2 Measures'!$C:$W,26,FALSE)&lt;&gt; "", VLOOKUP($A1854,'V2.5.2 Measures'!$C:$W,26,FALSE),"N/A")</f>
        <v>#REF!</v>
      </c>
      <c r="W1854" s="7" t="e">
        <f>IF(VLOOKUP($A1854,'V2.5.2 Measures'!$C:$W,44,FALSE)&lt;&gt; "", VLOOKUP($A1854,'V2.5.2 Measures'!$C:$W,44,FALSE),"N/A")</f>
        <v>#REF!</v>
      </c>
    </row>
    <row r="1855" spans="1:23" x14ac:dyDescent="0.35">
      <c r="A1855" s="7" t="str">
        <f>'V2.5.2 Measures'!C1319</f>
        <v>FFS14.14</v>
      </c>
      <c r="B1855" s="7" t="str">
        <f>VLOOKUP($A1855,'V2.5.2 Measures'!$C:$W,6,FALSE)</f>
        <v>Medicaid FFS: Original, Non-Crossover, Paid Claims</v>
      </c>
      <c r="C1855" s="7" t="str">
        <f>VLOOKUP($A1855,'V2.5.2 Measures'!$C:$W,8,FALSE)</f>
        <v>No</v>
      </c>
      <c r="D1855" s="7" t="str">
        <f>IF(VLOOKUP($A1855,'V2.5.2 Measures'!$C:$W,4,FALSE)="","",VLOOKUP($A1855,'V2.5.2 Measures'!$C:$W,4,FALSE))</f>
        <v>Claims Percentage</v>
      </c>
      <c r="E1855" s="7" t="str">
        <f>IF((VLOOKUP($A1855,'V2.5.2 Measures'!$C:$W,8,FALSE)&lt;&gt;"")*AND(VLOOKUP($A1855,'V2.5.2 Measures'!$C:$W,8,FALSE)&lt;&gt;"TBD"),VLOOKUP($A1855,'V2.5.2 Measures'!$C:$W,8,FALSE),"N/A")</f>
        <v>No</v>
      </c>
      <c r="F1855" s="7" t="str">
        <f>IF((VLOOKUP($A1855,'V2.5.2 Measures'!$C:$W,9,FALSE)&lt;&gt;"")*AND(VLOOKUP($A1855,'V2.5.2 Measures'!$C:$W,9,FALSE)&lt;&gt;"TBD"),VLOOKUP($A1855,'V2.5.2 Measures'!$C:$W,9,FALSE),"N/A")</f>
        <v>N/A</v>
      </c>
      <c r="G1855" s="7" t="str">
        <f>IF((VLOOKUP($A1855,'V2.5.2 Measures'!$C:$W,10,FALSE)&lt;&gt;"")*AND(VLOOKUP($A1855,'V2.5.2 Measures'!$C:$W,10,FALSE)&lt;&gt;"TBD"),VLOOKUP($A1855,'V2.5.2 Measures'!$C:$W,10,FALSE),"N/A")</f>
        <v>N/A</v>
      </c>
      <c r="H1855" s="7" t="str">
        <f>IF(VLOOKUP($A1855,'V2.5.2 Measures'!$C:$W,14,FALSE)&lt;&gt; "", VLOOKUP($A1855,'V2.5.2 Measures'!$C:$W,14,FALSE),"N/A")</f>
        <v>N/A</v>
      </c>
      <c r="I1855" s="7">
        <f>IF(VLOOKUP($A1855,'V2.5.2 Measures'!$C:$W,15,FALSE)&lt;&gt; "", VLOOKUP($A1855,'V2.5.2 Measures'!$C:$W,15,FALSE),"N/A")</f>
        <v>0.1</v>
      </c>
      <c r="J1855" s="7" t="str">
        <f>IF(VLOOKUP($A1855,'V2.5.2 Measures'!$C:$W,16,FALSE)&lt;&gt; "", VLOOKUP($A1855,'V2.5.2 Measures'!$C:$W,16,FALSE),"N/A")</f>
        <v>N/A</v>
      </c>
      <c r="K1855" s="7" t="str">
        <f>IF(VLOOKUP($A1855,'V2.5.2 Measures'!$C:$W,17,FALSE)&lt;&gt; "", VLOOKUP($A1855,'V2.5.2 Measures'!$C:$W,17,FALSE),"N/A")</f>
        <v>N/A</v>
      </c>
      <c r="L1855" s="7" t="str">
        <f>IF(VLOOKUP($A1855,'V2.5.2 Measures'!$C:$W,18,FALSE)&lt;&gt; "", VLOOKUP($A1855,'V2.5.2 Measures'!$C:$W,18,FALSE),"N/A")</f>
        <v>Default</v>
      </c>
      <c r="M1855" s="7" t="str">
        <f>IF(VLOOKUP($A1855,'V2.5.2 Measures'!$C:$W,19,FALSE)&lt;&gt; "", VLOOKUP($A1855,'V2.5.2 Measures'!$C:$W,19,FALSE),"N/A")</f>
        <v>SAS</v>
      </c>
      <c r="N1855" s="7" t="str">
        <f>IF(VLOOKUP($A1855,'V2.5.2 Measures'!$C:$W,20,FALSE)&lt;&gt; "", VLOOKUP($A1855,'V2.5.2 Measures'!$C:$W,20,FALSE),"N/A")</f>
        <v>V1.1</v>
      </c>
      <c r="O1855" s="7" t="str">
        <f>IF(VLOOKUP($A1855,'V2.5.2 Measures'!$C:$W,21,FALSE)&lt;&gt; "", VLOOKUP($A1855,'V2.5.2 Measures'!$C:$W,21,FALSE),"N/A")</f>
        <v>V2.3</v>
      </c>
      <c r="P1855" s="7" t="e">
        <f>IF(VLOOKUP($A1855,'V2.5.2 Measures'!$C:$W,22,FALSE)&lt;&gt; "", VLOOKUP($A1855,'V2.5.2 Measures'!$C:$W,22,FALSE),"N/A")</f>
        <v>#REF!</v>
      </c>
      <c r="Q1855" s="7" t="e">
        <f>IF(VLOOKUP($A1855,'V2.5.2 Measures'!$C:$W,23,FALSE)&lt;&gt; "", VLOOKUP($A1855,'V2.5.2 Measures'!$C:$W,23,FALSE),"N/A")</f>
        <v>#REF!</v>
      </c>
      <c r="R1855" s="7" t="e">
        <f>IF(VLOOKUP($A1855,'V2.5.2 Measures'!$C:$W,24,FALSE)&lt;&gt; "", VLOOKUP($A1855,'V2.5.2 Measures'!$C:$W,24,FALSE),"N/A")</f>
        <v>#REF!</v>
      </c>
      <c r="S1855" s="7" t="e">
        <f>IF(VLOOKUP($A1855,'V2.5.2 Measures'!$C:$W,25,FALSE)&lt;&gt; "", VLOOKUP($A1855,'V2.5.2 Measures'!$C:$W,25,FALSE),"N/A")</f>
        <v>#REF!</v>
      </c>
      <c r="T1855" s="7" t="str">
        <f>IF(VLOOKUP($A1855,'V2.5.2 Measures'!$C:$W,2,FALSE)&lt;&gt; "", VLOOKUP($A1855,'V2.5.2 Measures'!$C:$W,2,FALSE),"N/A")</f>
        <v>FFS-14-014-14</v>
      </c>
      <c r="U1855" s="7" t="str">
        <f>IF(VLOOKUP($A1855,'V2.5.2 Measures'!$C:$W,3,FALSE)&lt;&gt; "", VLOOKUP($A1855,'V2.5.2 Measures'!$C:$W,3,FALSE),"N/A")</f>
        <v>% of records with TYPE-OF-SERVICE = 89 (Disposable medical supplies.)</v>
      </c>
      <c r="V1855" s="7" t="e">
        <f>IF(VLOOKUP($A1855,'V2.5.2 Measures'!$C:$W,26,FALSE)&lt;&gt; "", VLOOKUP($A1855,'V2.5.2 Measures'!$C:$W,26,FALSE),"N/A")</f>
        <v>#REF!</v>
      </c>
      <c r="W1855" s="7" t="e">
        <f>IF(VLOOKUP($A1855,'V2.5.2 Measures'!$C:$W,44,FALSE)&lt;&gt; "", VLOOKUP($A1855,'V2.5.2 Measures'!$C:$W,44,FALSE),"N/A")</f>
        <v>#REF!</v>
      </c>
    </row>
    <row r="1856" spans="1:23" x14ac:dyDescent="0.35">
      <c r="A1856" s="7" t="str">
        <f>'V2.5.2 Measures'!C1320</f>
        <v>FFS14.8</v>
      </c>
      <c r="B1856" s="7" t="str">
        <f>VLOOKUP($A1856,'V2.5.2 Measures'!$C:$W,6,FALSE)</f>
        <v>Medicaid FFS: Original, Non-Crossover, Paid Claims</v>
      </c>
      <c r="C1856" s="7" t="str">
        <f>VLOOKUP($A1856,'V2.5.2 Measures'!$C:$W,8,FALSE)</f>
        <v>No</v>
      </c>
      <c r="D1856" s="7" t="str">
        <f>IF(VLOOKUP($A1856,'V2.5.2 Measures'!$C:$W,4,FALSE)="","",VLOOKUP($A1856,'V2.5.2 Measures'!$C:$W,4,FALSE))</f>
        <v>Claims Percentage</v>
      </c>
      <c r="E1856" s="7" t="str">
        <f>IF((VLOOKUP($A1856,'V2.5.2 Measures'!$C:$W,8,FALSE)&lt;&gt;"")*AND(VLOOKUP($A1856,'V2.5.2 Measures'!$C:$W,8,FALSE)&lt;&gt;"TBD"),VLOOKUP($A1856,'V2.5.2 Measures'!$C:$W,8,FALSE),"N/A")</f>
        <v>No</v>
      </c>
      <c r="F1856" s="7" t="str">
        <f>IF((VLOOKUP($A1856,'V2.5.2 Measures'!$C:$W,9,FALSE)&lt;&gt;"")*AND(VLOOKUP($A1856,'V2.5.2 Measures'!$C:$W,9,FALSE)&lt;&gt;"TBD"),VLOOKUP($A1856,'V2.5.2 Measures'!$C:$W,9,FALSE),"N/A")</f>
        <v>N/A</v>
      </c>
      <c r="G1856" s="7" t="str">
        <f>IF((VLOOKUP($A1856,'V2.5.2 Measures'!$C:$W,10,FALSE)&lt;&gt;"")*AND(VLOOKUP($A1856,'V2.5.2 Measures'!$C:$W,10,FALSE)&lt;&gt;"TBD"),VLOOKUP($A1856,'V2.5.2 Measures'!$C:$W,10,FALSE),"N/A")</f>
        <v>N/A</v>
      </c>
      <c r="H1856" s="7" t="str">
        <f>IF(VLOOKUP($A1856,'V2.5.2 Measures'!$C:$W,14,FALSE)&lt;&gt; "", VLOOKUP($A1856,'V2.5.2 Measures'!$C:$W,14,FALSE),"N/A")</f>
        <v>N/A</v>
      </c>
      <c r="I1856" s="7">
        <f>IF(VLOOKUP($A1856,'V2.5.2 Measures'!$C:$W,15,FALSE)&lt;&gt; "", VLOOKUP($A1856,'V2.5.2 Measures'!$C:$W,15,FALSE),"N/A")</f>
        <v>0.1</v>
      </c>
      <c r="J1856" s="7" t="str">
        <f>IF(VLOOKUP($A1856,'V2.5.2 Measures'!$C:$W,16,FALSE)&lt;&gt; "", VLOOKUP($A1856,'V2.5.2 Measures'!$C:$W,16,FALSE),"N/A")</f>
        <v>N/A</v>
      </c>
      <c r="K1856" s="7" t="str">
        <f>IF(VLOOKUP($A1856,'V2.5.2 Measures'!$C:$W,17,FALSE)&lt;&gt; "", VLOOKUP($A1856,'V2.5.2 Measures'!$C:$W,17,FALSE),"N/A")</f>
        <v>N/A</v>
      </c>
      <c r="L1856" s="7" t="str">
        <f>IF(VLOOKUP($A1856,'V2.5.2 Measures'!$C:$W,18,FALSE)&lt;&gt; "", VLOOKUP($A1856,'V2.5.2 Measures'!$C:$W,18,FALSE),"N/A")</f>
        <v>Default</v>
      </c>
      <c r="M1856" s="7" t="str">
        <f>IF(VLOOKUP($A1856,'V2.5.2 Measures'!$C:$W,19,FALSE)&lt;&gt; "", VLOOKUP($A1856,'V2.5.2 Measures'!$C:$W,19,FALSE),"N/A")</f>
        <v>SAS</v>
      </c>
      <c r="N1856" s="7" t="str">
        <f>IF(VLOOKUP($A1856,'V2.5.2 Measures'!$C:$W,20,FALSE)&lt;&gt; "", VLOOKUP($A1856,'V2.5.2 Measures'!$C:$W,20,FALSE),"N/A")</f>
        <v>V1.1</v>
      </c>
      <c r="O1856" s="7" t="str">
        <f>IF(VLOOKUP($A1856,'V2.5.2 Measures'!$C:$W,21,FALSE)&lt;&gt; "", VLOOKUP($A1856,'V2.5.2 Measures'!$C:$W,21,FALSE),"N/A")</f>
        <v>V2.3</v>
      </c>
      <c r="P1856" s="7" t="e">
        <f>IF(VLOOKUP($A1856,'V2.5.2 Measures'!$C:$W,22,FALSE)&lt;&gt; "", VLOOKUP($A1856,'V2.5.2 Measures'!$C:$W,22,FALSE),"N/A")</f>
        <v>#REF!</v>
      </c>
      <c r="Q1856" s="7" t="e">
        <f>IF(VLOOKUP($A1856,'V2.5.2 Measures'!$C:$W,23,FALSE)&lt;&gt; "", VLOOKUP($A1856,'V2.5.2 Measures'!$C:$W,23,FALSE),"N/A")</f>
        <v>#REF!</v>
      </c>
      <c r="R1856" s="7" t="e">
        <f>IF(VLOOKUP($A1856,'V2.5.2 Measures'!$C:$W,24,FALSE)&lt;&gt; "", VLOOKUP($A1856,'V2.5.2 Measures'!$C:$W,24,FALSE),"N/A")</f>
        <v>#REF!</v>
      </c>
      <c r="S1856" s="7" t="e">
        <f>IF(VLOOKUP($A1856,'V2.5.2 Measures'!$C:$W,25,FALSE)&lt;&gt; "", VLOOKUP($A1856,'V2.5.2 Measures'!$C:$W,25,FALSE),"N/A")</f>
        <v>#REF!</v>
      </c>
      <c r="T1856" s="7" t="str">
        <f>IF(VLOOKUP($A1856,'V2.5.2 Measures'!$C:$W,2,FALSE)&lt;&gt; "", VLOOKUP($A1856,'V2.5.2 Measures'!$C:$W,2,FALSE),"N/A")</f>
        <v>FFS-14-015-8</v>
      </c>
      <c r="U1856" s="7" t="str">
        <f>IF(VLOOKUP($A1856,'V2.5.2 Measures'!$C:$W,3,FALSE)&lt;&gt; "", VLOOKUP($A1856,'V2.5.2 Measures'!$C:$W,3,FALSE),"N/A")</f>
        <v>% of records with TYPE-OF-SERVICE = 127 (Indian Health Service (IHS) - Family Plan)</v>
      </c>
      <c r="V1856" s="7" t="e">
        <f>IF(VLOOKUP($A1856,'V2.5.2 Measures'!$C:$W,26,FALSE)&lt;&gt; "", VLOOKUP($A1856,'V2.5.2 Measures'!$C:$W,26,FALSE),"N/A")</f>
        <v>#REF!</v>
      </c>
      <c r="W1856" s="7" t="e">
        <f>IF(VLOOKUP($A1856,'V2.5.2 Measures'!$C:$W,44,FALSE)&lt;&gt; "", VLOOKUP($A1856,'V2.5.2 Measures'!$C:$W,44,FALSE),"N/A")</f>
        <v>#REF!</v>
      </c>
    </row>
    <row r="1857" spans="1:23" x14ac:dyDescent="0.35">
      <c r="A1857" s="7" t="str">
        <f>'V2.5.2 Measures'!C1321</f>
        <v>FFS15.1</v>
      </c>
      <c r="B1857" s="7" t="str">
        <f>VLOOKUP($A1857,'V2.5.2 Measures'!$C:$W,6,FALSE)</f>
        <v>Medicaid FFS: Original, Crossover, Paid Claims</v>
      </c>
      <c r="C1857" s="7" t="str">
        <f>VLOOKUP($A1857,'V2.5.2 Measures'!$C:$W,8,FALSE)</f>
        <v>No</v>
      </c>
      <c r="D1857" s="7" t="str">
        <f>IF(VLOOKUP($A1857,'V2.5.2 Measures'!$C:$W,4,FALSE)="","",VLOOKUP($A1857,'V2.5.2 Measures'!$C:$W,4,FALSE))</f>
        <v>Claims Percentage</v>
      </c>
      <c r="E1857" s="7" t="str">
        <f>IF((VLOOKUP($A1857,'V2.5.2 Measures'!$C:$W,8,FALSE)&lt;&gt;"")*AND(VLOOKUP($A1857,'V2.5.2 Measures'!$C:$W,8,FALSE)&lt;&gt;"TBD"),VLOOKUP($A1857,'V2.5.2 Measures'!$C:$W,8,FALSE),"N/A")</f>
        <v>No</v>
      </c>
      <c r="F1857" s="7" t="str">
        <f>IF((VLOOKUP($A1857,'V2.5.2 Measures'!$C:$W,9,FALSE)&lt;&gt;"")*AND(VLOOKUP($A1857,'V2.5.2 Measures'!$C:$W,9,FALSE)&lt;&gt;"TBD"),VLOOKUP($A1857,'V2.5.2 Measures'!$C:$W,9,FALSE),"N/A")</f>
        <v>N/A</v>
      </c>
      <c r="G1857" s="7" t="str">
        <f>IF((VLOOKUP($A1857,'V2.5.2 Measures'!$C:$W,10,FALSE)&lt;&gt;"")*AND(VLOOKUP($A1857,'V2.5.2 Measures'!$C:$W,10,FALSE)&lt;&gt;"TBD"),VLOOKUP($A1857,'V2.5.2 Measures'!$C:$W,10,FALSE),"N/A")</f>
        <v>N/A</v>
      </c>
      <c r="H1857" s="7" t="str">
        <f>IF(VLOOKUP($A1857,'V2.5.2 Measures'!$C:$W,14,FALSE)&lt;&gt; "", VLOOKUP($A1857,'V2.5.2 Measures'!$C:$W,14,FALSE),"N/A")</f>
        <v>N/A</v>
      </c>
      <c r="I1857" s="7">
        <f>IF(VLOOKUP($A1857,'V2.5.2 Measures'!$C:$W,15,FALSE)&lt;&gt; "", VLOOKUP($A1857,'V2.5.2 Measures'!$C:$W,15,FALSE),"N/A")</f>
        <v>0.1</v>
      </c>
      <c r="J1857" s="7" t="str">
        <f>IF(VLOOKUP($A1857,'V2.5.2 Measures'!$C:$W,16,FALSE)&lt;&gt; "", VLOOKUP($A1857,'V2.5.2 Measures'!$C:$W,16,FALSE),"N/A")</f>
        <v>N/A</v>
      </c>
      <c r="K1857" s="7" t="str">
        <f>IF(VLOOKUP($A1857,'V2.5.2 Measures'!$C:$W,17,FALSE)&lt;&gt; "", VLOOKUP($A1857,'V2.5.2 Measures'!$C:$W,17,FALSE),"N/A")</f>
        <v>N/A</v>
      </c>
      <c r="L1857" s="7" t="str">
        <f>IF(VLOOKUP($A1857,'V2.5.2 Measures'!$C:$W,18,FALSE)&lt;&gt; "", VLOOKUP($A1857,'V2.5.2 Measures'!$C:$W,18,FALSE),"N/A")</f>
        <v>Default</v>
      </c>
      <c r="M1857" s="7" t="str">
        <f>IF(VLOOKUP($A1857,'V2.5.2 Measures'!$C:$W,19,FALSE)&lt;&gt; "", VLOOKUP($A1857,'V2.5.2 Measures'!$C:$W,19,FALSE),"N/A")</f>
        <v>SAS</v>
      </c>
      <c r="N1857" s="7" t="str">
        <f>IF(VLOOKUP($A1857,'V2.5.2 Measures'!$C:$W,20,FALSE)&lt;&gt; "", VLOOKUP($A1857,'V2.5.2 Measures'!$C:$W,20,FALSE),"N/A")</f>
        <v>V1.1</v>
      </c>
      <c r="O1857" s="7" t="str">
        <f>IF(VLOOKUP($A1857,'V2.5.2 Measures'!$C:$W,21,FALSE)&lt;&gt; "", VLOOKUP($A1857,'V2.5.2 Measures'!$C:$W,21,FALSE),"N/A")</f>
        <v>V2.3</v>
      </c>
      <c r="P1857" s="7" t="e">
        <f>IF(VLOOKUP($A1857,'V2.5.2 Measures'!$C:$W,22,FALSE)&lt;&gt; "", VLOOKUP($A1857,'V2.5.2 Measures'!$C:$W,22,FALSE),"N/A")</f>
        <v>#REF!</v>
      </c>
      <c r="Q1857" s="7" t="e">
        <f>IF(VLOOKUP($A1857,'V2.5.2 Measures'!$C:$W,23,FALSE)&lt;&gt; "", VLOOKUP($A1857,'V2.5.2 Measures'!$C:$W,23,FALSE),"N/A")</f>
        <v>#REF!</v>
      </c>
      <c r="R1857" s="7" t="e">
        <f>IF(VLOOKUP($A1857,'V2.5.2 Measures'!$C:$W,24,FALSE)&lt;&gt; "", VLOOKUP($A1857,'V2.5.2 Measures'!$C:$W,24,FALSE),"N/A")</f>
        <v>#REF!</v>
      </c>
      <c r="S1857" s="7" t="e">
        <f>IF(VLOOKUP($A1857,'V2.5.2 Measures'!$C:$W,25,FALSE)&lt;&gt; "", VLOOKUP($A1857,'V2.5.2 Measures'!$C:$W,25,FALSE),"N/A")</f>
        <v>#REF!</v>
      </c>
      <c r="T1857" s="7" t="str">
        <f>IF(VLOOKUP($A1857,'V2.5.2 Measures'!$C:$W,2,FALSE)&lt;&gt; "", VLOOKUP($A1857,'V2.5.2 Measures'!$C:$W,2,FALSE),"N/A")</f>
        <v>FFS-15-001-1</v>
      </c>
      <c r="U1857" s="7" t="str">
        <f>IF(VLOOKUP($A1857,'V2.5.2 Measures'!$C:$W,3,FALSE)&lt;&gt; "", VLOOKUP($A1857,'V2.5.2 Measures'!$C:$W,3,FALSE),"N/A")</f>
        <v>% of records with TYPE-OF-SERVICE = 11 (Family planning services and supplies for individuals of child-bearing age)</v>
      </c>
      <c r="V1857" s="7" t="e">
        <f>IF(VLOOKUP($A1857,'V2.5.2 Measures'!$C:$W,26,FALSE)&lt;&gt; "", VLOOKUP($A1857,'V2.5.2 Measures'!$C:$W,26,FALSE),"N/A")</f>
        <v>#REF!</v>
      </c>
      <c r="W1857" s="7" t="e">
        <f>IF(VLOOKUP($A1857,'V2.5.2 Measures'!$C:$W,44,FALSE)&lt;&gt; "", VLOOKUP($A1857,'V2.5.2 Measures'!$C:$W,44,FALSE),"N/A")</f>
        <v>#REF!</v>
      </c>
    </row>
    <row r="1858" spans="1:23" x14ac:dyDescent="0.35">
      <c r="A1858" s="7" t="str">
        <f>'V2.5.2 Measures'!C1322</f>
        <v>FFS15.3</v>
      </c>
      <c r="B1858" s="7" t="str">
        <f>VLOOKUP($A1858,'V2.5.2 Measures'!$C:$W,6,FALSE)</f>
        <v>Medicaid FFS: Original, Crossover, Paid Claims</v>
      </c>
      <c r="C1858" s="7" t="str">
        <f>VLOOKUP($A1858,'V2.5.2 Measures'!$C:$W,8,FALSE)</f>
        <v>No</v>
      </c>
      <c r="D1858" s="7" t="str">
        <f>IF(VLOOKUP($A1858,'V2.5.2 Measures'!$C:$W,4,FALSE)="","",VLOOKUP($A1858,'V2.5.2 Measures'!$C:$W,4,FALSE))</f>
        <v>Claims Percentage</v>
      </c>
      <c r="E1858" s="7" t="str">
        <f>IF((VLOOKUP($A1858,'V2.5.2 Measures'!$C:$W,8,FALSE)&lt;&gt;"")*AND(VLOOKUP($A1858,'V2.5.2 Measures'!$C:$W,8,FALSE)&lt;&gt;"TBD"),VLOOKUP($A1858,'V2.5.2 Measures'!$C:$W,8,FALSE),"N/A")</f>
        <v>No</v>
      </c>
      <c r="F1858" s="7" t="str">
        <f>IF((VLOOKUP($A1858,'V2.5.2 Measures'!$C:$W,9,FALSE)&lt;&gt;"")*AND(VLOOKUP($A1858,'V2.5.2 Measures'!$C:$W,9,FALSE)&lt;&gt;"TBD"),VLOOKUP($A1858,'V2.5.2 Measures'!$C:$W,9,FALSE),"N/A")</f>
        <v>N/A</v>
      </c>
      <c r="G1858" s="7" t="str">
        <f>IF((VLOOKUP($A1858,'V2.5.2 Measures'!$C:$W,10,FALSE)&lt;&gt;"")*AND(VLOOKUP($A1858,'V2.5.2 Measures'!$C:$W,10,FALSE)&lt;&gt;"TBD"),VLOOKUP($A1858,'V2.5.2 Measures'!$C:$W,10,FALSE),"N/A")</f>
        <v>N/A</v>
      </c>
      <c r="H1858" s="7" t="str">
        <f>IF(VLOOKUP($A1858,'V2.5.2 Measures'!$C:$W,14,FALSE)&lt;&gt; "", VLOOKUP($A1858,'V2.5.2 Measures'!$C:$W,14,FALSE),"N/A")</f>
        <v>N/A</v>
      </c>
      <c r="I1858" s="7">
        <f>IF(VLOOKUP($A1858,'V2.5.2 Measures'!$C:$W,15,FALSE)&lt;&gt; "", VLOOKUP($A1858,'V2.5.2 Measures'!$C:$W,15,FALSE),"N/A")</f>
        <v>0.1</v>
      </c>
      <c r="J1858" s="7" t="str">
        <f>IF(VLOOKUP($A1858,'V2.5.2 Measures'!$C:$W,16,FALSE)&lt;&gt; "", VLOOKUP($A1858,'V2.5.2 Measures'!$C:$W,16,FALSE),"N/A")</f>
        <v>N/A</v>
      </c>
      <c r="K1858" s="7" t="str">
        <f>IF(VLOOKUP($A1858,'V2.5.2 Measures'!$C:$W,17,FALSE)&lt;&gt; "", VLOOKUP($A1858,'V2.5.2 Measures'!$C:$W,17,FALSE),"N/A")</f>
        <v>N/A</v>
      </c>
      <c r="L1858" s="7" t="str">
        <f>IF(VLOOKUP($A1858,'V2.5.2 Measures'!$C:$W,18,FALSE)&lt;&gt; "", VLOOKUP($A1858,'V2.5.2 Measures'!$C:$W,18,FALSE),"N/A")</f>
        <v>Default</v>
      </c>
      <c r="M1858" s="7" t="str">
        <f>IF(VLOOKUP($A1858,'V2.5.2 Measures'!$C:$W,19,FALSE)&lt;&gt; "", VLOOKUP($A1858,'V2.5.2 Measures'!$C:$W,19,FALSE),"N/A")</f>
        <v>SAS</v>
      </c>
      <c r="N1858" s="7" t="str">
        <f>IF(VLOOKUP($A1858,'V2.5.2 Measures'!$C:$W,20,FALSE)&lt;&gt; "", VLOOKUP($A1858,'V2.5.2 Measures'!$C:$W,20,FALSE),"N/A")</f>
        <v>V1.1</v>
      </c>
      <c r="O1858" s="7" t="str">
        <f>IF(VLOOKUP($A1858,'V2.5.2 Measures'!$C:$W,21,FALSE)&lt;&gt; "", VLOOKUP($A1858,'V2.5.2 Measures'!$C:$W,21,FALSE),"N/A")</f>
        <v>V2.3</v>
      </c>
      <c r="P1858" s="7" t="e">
        <f>IF(VLOOKUP($A1858,'V2.5.2 Measures'!$C:$W,22,FALSE)&lt;&gt; "", VLOOKUP($A1858,'V2.5.2 Measures'!$C:$W,22,FALSE),"N/A")</f>
        <v>#REF!</v>
      </c>
      <c r="Q1858" s="7" t="e">
        <f>IF(VLOOKUP($A1858,'V2.5.2 Measures'!$C:$W,23,FALSE)&lt;&gt; "", VLOOKUP($A1858,'V2.5.2 Measures'!$C:$W,23,FALSE),"N/A")</f>
        <v>#REF!</v>
      </c>
      <c r="R1858" s="7" t="e">
        <f>IF(VLOOKUP($A1858,'V2.5.2 Measures'!$C:$W,24,FALSE)&lt;&gt; "", VLOOKUP($A1858,'V2.5.2 Measures'!$C:$W,24,FALSE),"N/A")</f>
        <v>#REF!</v>
      </c>
      <c r="S1858" s="7" t="e">
        <f>IF(VLOOKUP($A1858,'V2.5.2 Measures'!$C:$W,25,FALSE)&lt;&gt; "", VLOOKUP($A1858,'V2.5.2 Measures'!$C:$W,25,FALSE),"N/A")</f>
        <v>#REF!</v>
      </c>
      <c r="T1858" s="7" t="str">
        <f>IF(VLOOKUP($A1858,'V2.5.2 Measures'!$C:$W,2,FALSE)&lt;&gt; "", VLOOKUP($A1858,'V2.5.2 Measures'!$C:$W,2,FALSE),"N/A")</f>
        <v>FFS-15-002-3</v>
      </c>
      <c r="U1858" s="7" t="str">
        <f>IF(VLOOKUP($A1858,'V2.5.2 Measures'!$C:$W,3,FALSE)&lt;&gt; "", VLOOKUP($A1858,'V2.5.2 Measures'!$C:$W,3,FALSE),"N/A")</f>
        <v>% of records with TYPE-OF-SERVICE = 18 (Home health services - Medical supplies, equipment, and appliances suitable for use in the home)</v>
      </c>
      <c r="V1858" s="7" t="e">
        <f>IF(VLOOKUP($A1858,'V2.5.2 Measures'!$C:$W,26,FALSE)&lt;&gt; "", VLOOKUP($A1858,'V2.5.2 Measures'!$C:$W,26,FALSE),"N/A")</f>
        <v>#REF!</v>
      </c>
      <c r="W1858" s="7" t="e">
        <f>IF(VLOOKUP($A1858,'V2.5.2 Measures'!$C:$W,44,FALSE)&lt;&gt; "", VLOOKUP($A1858,'V2.5.2 Measures'!$C:$W,44,FALSE),"N/A")</f>
        <v>#REF!</v>
      </c>
    </row>
    <row r="1859" spans="1:23" x14ac:dyDescent="0.35">
      <c r="A1859" s="7" t="str">
        <f>'V2.5.2 Measures'!C1323</f>
        <v>FFS15.4</v>
      </c>
      <c r="B1859" s="7" t="str">
        <f>VLOOKUP($A1859,'V2.5.2 Measures'!$C:$W,6,FALSE)</f>
        <v>Medicaid FFS: Original, Crossover, Paid Claims</v>
      </c>
      <c r="C1859" s="7" t="str">
        <f>VLOOKUP($A1859,'V2.5.2 Measures'!$C:$W,8,FALSE)</f>
        <v>No</v>
      </c>
      <c r="D1859" s="7" t="str">
        <f>IF(VLOOKUP($A1859,'V2.5.2 Measures'!$C:$W,4,FALSE)="","",VLOOKUP($A1859,'V2.5.2 Measures'!$C:$W,4,FALSE))</f>
        <v>Claims Percentage</v>
      </c>
      <c r="E1859" s="7" t="str">
        <f>IF((VLOOKUP($A1859,'V2.5.2 Measures'!$C:$W,8,FALSE)&lt;&gt;"")*AND(VLOOKUP($A1859,'V2.5.2 Measures'!$C:$W,8,FALSE)&lt;&gt;"TBD"),VLOOKUP($A1859,'V2.5.2 Measures'!$C:$W,8,FALSE),"N/A")</f>
        <v>No</v>
      </c>
      <c r="F1859" s="7" t="str">
        <f>IF((VLOOKUP($A1859,'V2.5.2 Measures'!$C:$W,9,FALSE)&lt;&gt;"")*AND(VLOOKUP($A1859,'V2.5.2 Measures'!$C:$W,9,FALSE)&lt;&gt;"TBD"),VLOOKUP($A1859,'V2.5.2 Measures'!$C:$W,9,FALSE),"N/A")</f>
        <v>N/A</v>
      </c>
      <c r="G1859" s="7" t="str">
        <f>IF((VLOOKUP($A1859,'V2.5.2 Measures'!$C:$W,10,FALSE)&lt;&gt;"")*AND(VLOOKUP($A1859,'V2.5.2 Measures'!$C:$W,10,FALSE)&lt;&gt;"TBD"),VLOOKUP($A1859,'V2.5.2 Measures'!$C:$W,10,FALSE),"N/A")</f>
        <v>N/A</v>
      </c>
      <c r="H1859" s="7" t="str">
        <f>IF(VLOOKUP($A1859,'V2.5.2 Measures'!$C:$W,14,FALSE)&lt;&gt; "", VLOOKUP($A1859,'V2.5.2 Measures'!$C:$W,14,FALSE),"N/A")</f>
        <v>N/A</v>
      </c>
      <c r="I1859" s="7">
        <f>IF(VLOOKUP($A1859,'V2.5.2 Measures'!$C:$W,15,FALSE)&lt;&gt; "", VLOOKUP($A1859,'V2.5.2 Measures'!$C:$W,15,FALSE),"N/A")</f>
        <v>0.1</v>
      </c>
      <c r="J1859" s="7" t="str">
        <f>IF(VLOOKUP($A1859,'V2.5.2 Measures'!$C:$W,16,FALSE)&lt;&gt; "", VLOOKUP($A1859,'V2.5.2 Measures'!$C:$W,16,FALSE),"N/A")</f>
        <v>N/A</v>
      </c>
      <c r="K1859" s="7" t="str">
        <f>IF(VLOOKUP($A1859,'V2.5.2 Measures'!$C:$W,17,FALSE)&lt;&gt; "", VLOOKUP($A1859,'V2.5.2 Measures'!$C:$W,17,FALSE),"N/A")</f>
        <v>N/A</v>
      </c>
      <c r="L1859" s="7" t="str">
        <f>IF(VLOOKUP($A1859,'V2.5.2 Measures'!$C:$W,18,FALSE)&lt;&gt; "", VLOOKUP($A1859,'V2.5.2 Measures'!$C:$W,18,FALSE),"N/A")</f>
        <v>Default</v>
      </c>
      <c r="M1859" s="7" t="str">
        <f>IF(VLOOKUP($A1859,'V2.5.2 Measures'!$C:$W,19,FALSE)&lt;&gt; "", VLOOKUP($A1859,'V2.5.2 Measures'!$C:$W,19,FALSE),"N/A")</f>
        <v>SAS</v>
      </c>
      <c r="N1859" s="7" t="str">
        <f>IF(VLOOKUP($A1859,'V2.5.2 Measures'!$C:$W,20,FALSE)&lt;&gt; "", VLOOKUP($A1859,'V2.5.2 Measures'!$C:$W,20,FALSE),"N/A")</f>
        <v>V1.1</v>
      </c>
      <c r="O1859" s="7" t="str">
        <f>IF(VLOOKUP($A1859,'V2.5.2 Measures'!$C:$W,21,FALSE)&lt;&gt; "", VLOOKUP($A1859,'V2.5.2 Measures'!$C:$W,21,FALSE),"N/A")</f>
        <v>V2.3</v>
      </c>
      <c r="P1859" s="7" t="e">
        <f>IF(VLOOKUP($A1859,'V2.5.2 Measures'!$C:$W,22,FALSE)&lt;&gt; "", VLOOKUP($A1859,'V2.5.2 Measures'!$C:$W,22,FALSE),"N/A")</f>
        <v>#REF!</v>
      </c>
      <c r="Q1859" s="7" t="e">
        <f>IF(VLOOKUP($A1859,'V2.5.2 Measures'!$C:$W,23,FALSE)&lt;&gt; "", VLOOKUP($A1859,'V2.5.2 Measures'!$C:$W,23,FALSE),"N/A")</f>
        <v>#REF!</v>
      </c>
      <c r="R1859" s="7" t="e">
        <f>IF(VLOOKUP($A1859,'V2.5.2 Measures'!$C:$W,24,FALSE)&lt;&gt; "", VLOOKUP($A1859,'V2.5.2 Measures'!$C:$W,24,FALSE),"N/A")</f>
        <v>#REF!</v>
      </c>
      <c r="S1859" s="7" t="e">
        <f>IF(VLOOKUP($A1859,'V2.5.2 Measures'!$C:$W,25,FALSE)&lt;&gt; "", VLOOKUP($A1859,'V2.5.2 Measures'!$C:$W,25,FALSE),"N/A")</f>
        <v>#REF!</v>
      </c>
      <c r="T1859" s="7" t="str">
        <f>IF(VLOOKUP($A1859,'V2.5.2 Measures'!$C:$W,2,FALSE)&lt;&gt; "", VLOOKUP($A1859,'V2.5.2 Measures'!$C:$W,2,FALSE),"N/A")</f>
        <v>FFS-15-003-4</v>
      </c>
      <c r="U1859" s="7" t="str">
        <f>IF(VLOOKUP($A1859,'V2.5.2 Measures'!$C:$W,3,FALSE)&lt;&gt; "", VLOOKUP($A1859,'V2.5.2 Measures'!$C:$W,3,FALSE),"N/A")</f>
        <v>% of records with TYPE-OF-SERVICE = 33 (Prescribed drugs)</v>
      </c>
      <c r="V1859" s="7" t="e">
        <f>IF(VLOOKUP($A1859,'V2.5.2 Measures'!$C:$W,26,FALSE)&lt;&gt; "", VLOOKUP($A1859,'V2.5.2 Measures'!$C:$W,26,FALSE),"N/A")</f>
        <v>#REF!</v>
      </c>
      <c r="W1859" s="7" t="e">
        <f>IF(VLOOKUP($A1859,'V2.5.2 Measures'!$C:$W,44,FALSE)&lt;&gt; "", VLOOKUP($A1859,'V2.5.2 Measures'!$C:$W,44,FALSE),"N/A")</f>
        <v>#REF!</v>
      </c>
    </row>
    <row r="1860" spans="1:23" x14ac:dyDescent="0.35">
      <c r="A1860" s="7" t="str">
        <f>'V2.5.2 Measures'!C1324</f>
        <v>FFS15.5</v>
      </c>
      <c r="B1860" s="7" t="str">
        <f>VLOOKUP($A1860,'V2.5.2 Measures'!$C:$W,6,FALSE)</f>
        <v>Medicaid FFS: Original, Crossover, Paid Claims</v>
      </c>
      <c r="C1860" s="7" t="str">
        <f>VLOOKUP($A1860,'V2.5.2 Measures'!$C:$W,8,FALSE)</f>
        <v>No</v>
      </c>
      <c r="D1860" s="7" t="str">
        <f>IF(VLOOKUP($A1860,'V2.5.2 Measures'!$C:$W,4,FALSE)="","",VLOOKUP($A1860,'V2.5.2 Measures'!$C:$W,4,FALSE))</f>
        <v>Claims Percentage</v>
      </c>
      <c r="E1860" s="7" t="str">
        <f>IF((VLOOKUP($A1860,'V2.5.2 Measures'!$C:$W,8,FALSE)&lt;&gt;"")*AND(VLOOKUP($A1860,'V2.5.2 Measures'!$C:$W,8,FALSE)&lt;&gt;"TBD"),VLOOKUP($A1860,'V2.5.2 Measures'!$C:$W,8,FALSE),"N/A")</f>
        <v>No</v>
      </c>
      <c r="F1860" s="7" t="str">
        <f>IF((VLOOKUP($A1860,'V2.5.2 Measures'!$C:$W,9,FALSE)&lt;&gt;"")*AND(VLOOKUP($A1860,'V2.5.2 Measures'!$C:$W,9,FALSE)&lt;&gt;"TBD"),VLOOKUP($A1860,'V2.5.2 Measures'!$C:$W,9,FALSE),"N/A")</f>
        <v>N/A</v>
      </c>
      <c r="G1860" s="7" t="str">
        <f>IF((VLOOKUP($A1860,'V2.5.2 Measures'!$C:$W,10,FALSE)&lt;&gt;"")*AND(VLOOKUP($A1860,'V2.5.2 Measures'!$C:$W,10,FALSE)&lt;&gt;"TBD"),VLOOKUP($A1860,'V2.5.2 Measures'!$C:$W,10,FALSE),"N/A")</f>
        <v>N/A</v>
      </c>
      <c r="H1860" s="7" t="str">
        <f>IF(VLOOKUP($A1860,'V2.5.2 Measures'!$C:$W,14,FALSE)&lt;&gt; "", VLOOKUP($A1860,'V2.5.2 Measures'!$C:$W,14,FALSE),"N/A")</f>
        <v>N/A</v>
      </c>
      <c r="I1860" s="7">
        <f>IF(VLOOKUP($A1860,'V2.5.2 Measures'!$C:$W,15,FALSE)&lt;&gt; "", VLOOKUP($A1860,'V2.5.2 Measures'!$C:$W,15,FALSE),"N/A")</f>
        <v>0.1</v>
      </c>
      <c r="J1860" s="7" t="str">
        <f>IF(VLOOKUP($A1860,'V2.5.2 Measures'!$C:$W,16,FALSE)&lt;&gt; "", VLOOKUP($A1860,'V2.5.2 Measures'!$C:$W,16,FALSE),"N/A")</f>
        <v>N/A</v>
      </c>
      <c r="K1860" s="7" t="str">
        <f>IF(VLOOKUP($A1860,'V2.5.2 Measures'!$C:$W,17,FALSE)&lt;&gt; "", VLOOKUP($A1860,'V2.5.2 Measures'!$C:$W,17,FALSE),"N/A")</f>
        <v>N/A</v>
      </c>
      <c r="L1860" s="7" t="str">
        <f>IF(VLOOKUP($A1860,'V2.5.2 Measures'!$C:$W,18,FALSE)&lt;&gt; "", VLOOKUP($A1860,'V2.5.2 Measures'!$C:$W,18,FALSE),"N/A")</f>
        <v>Default</v>
      </c>
      <c r="M1860" s="7" t="str">
        <f>IF(VLOOKUP($A1860,'V2.5.2 Measures'!$C:$W,19,FALSE)&lt;&gt; "", VLOOKUP($A1860,'V2.5.2 Measures'!$C:$W,19,FALSE),"N/A")</f>
        <v>SAS</v>
      </c>
      <c r="N1860" s="7" t="str">
        <f>IF(VLOOKUP($A1860,'V2.5.2 Measures'!$C:$W,20,FALSE)&lt;&gt; "", VLOOKUP($A1860,'V2.5.2 Measures'!$C:$W,20,FALSE),"N/A")</f>
        <v>V1.1</v>
      </c>
      <c r="O1860" s="7" t="str">
        <f>IF(VLOOKUP($A1860,'V2.5.2 Measures'!$C:$W,21,FALSE)&lt;&gt; "", VLOOKUP($A1860,'V2.5.2 Measures'!$C:$W,21,FALSE),"N/A")</f>
        <v>V2.3</v>
      </c>
      <c r="P1860" s="7" t="e">
        <f>IF(VLOOKUP($A1860,'V2.5.2 Measures'!$C:$W,22,FALSE)&lt;&gt; "", VLOOKUP($A1860,'V2.5.2 Measures'!$C:$W,22,FALSE),"N/A")</f>
        <v>#REF!</v>
      </c>
      <c r="Q1860" s="7" t="e">
        <f>IF(VLOOKUP($A1860,'V2.5.2 Measures'!$C:$W,23,FALSE)&lt;&gt; "", VLOOKUP($A1860,'V2.5.2 Measures'!$C:$W,23,FALSE),"N/A")</f>
        <v>#REF!</v>
      </c>
      <c r="R1860" s="7" t="e">
        <f>IF(VLOOKUP($A1860,'V2.5.2 Measures'!$C:$W,24,FALSE)&lt;&gt; "", VLOOKUP($A1860,'V2.5.2 Measures'!$C:$W,24,FALSE),"N/A")</f>
        <v>#REF!</v>
      </c>
      <c r="S1860" s="7" t="e">
        <f>IF(VLOOKUP($A1860,'V2.5.2 Measures'!$C:$W,25,FALSE)&lt;&gt; "", VLOOKUP($A1860,'V2.5.2 Measures'!$C:$W,25,FALSE),"N/A")</f>
        <v>#REF!</v>
      </c>
      <c r="T1860" s="7" t="str">
        <f>IF(VLOOKUP($A1860,'V2.5.2 Measures'!$C:$W,2,FALSE)&lt;&gt; "", VLOOKUP($A1860,'V2.5.2 Measures'!$C:$W,2,FALSE),"N/A")</f>
        <v>FFS-15-004-5</v>
      </c>
      <c r="U1860" s="7" t="str">
        <f>IF(VLOOKUP($A1860,'V2.5.2 Measures'!$C:$W,3,FALSE)&lt;&gt; "", VLOOKUP($A1860,'V2.5.2 Measures'!$C:$W,3,FALSE),"N/A")</f>
        <v>% of records with TYPE-OF-SERVICE = 34 (Over-the-counter medications.)</v>
      </c>
      <c r="V1860" s="7" t="e">
        <f>IF(VLOOKUP($A1860,'V2.5.2 Measures'!$C:$W,26,FALSE)&lt;&gt; "", VLOOKUP($A1860,'V2.5.2 Measures'!$C:$W,26,FALSE),"N/A")</f>
        <v>#REF!</v>
      </c>
      <c r="W1860" s="7" t="e">
        <f>IF(VLOOKUP($A1860,'V2.5.2 Measures'!$C:$W,44,FALSE)&lt;&gt; "", VLOOKUP($A1860,'V2.5.2 Measures'!$C:$W,44,FALSE),"N/A")</f>
        <v>#REF!</v>
      </c>
    </row>
    <row r="1861" spans="1:23" x14ac:dyDescent="0.35">
      <c r="A1861" s="7" t="str">
        <f>'V2.5.2 Measures'!C1325</f>
        <v>FFS15.6</v>
      </c>
      <c r="B1861" s="7" t="str">
        <f>VLOOKUP($A1861,'V2.5.2 Measures'!$C:$W,6,FALSE)</f>
        <v>Medicaid FFS: Original, Crossover, Paid Claims</v>
      </c>
      <c r="C1861" s="7" t="str">
        <f>VLOOKUP($A1861,'V2.5.2 Measures'!$C:$W,8,FALSE)</f>
        <v>No</v>
      </c>
      <c r="D1861" s="7" t="str">
        <f>IF(VLOOKUP($A1861,'V2.5.2 Measures'!$C:$W,4,FALSE)="","",VLOOKUP($A1861,'V2.5.2 Measures'!$C:$W,4,FALSE))</f>
        <v>Claims Percentage</v>
      </c>
      <c r="E1861" s="7" t="str">
        <f>IF((VLOOKUP($A1861,'V2.5.2 Measures'!$C:$W,8,FALSE)&lt;&gt;"")*AND(VLOOKUP($A1861,'V2.5.2 Measures'!$C:$W,8,FALSE)&lt;&gt;"TBD"),VLOOKUP($A1861,'V2.5.2 Measures'!$C:$W,8,FALSE),"N/A")</f>
        <v>No</v>
      </c>
      <c r="F1861" s="7" t="str">
        <f>IF((VLOOKUP($A1861,'V2.5.2 Measures'!$C:$W,9,FALSE)&lt;&gt;"")*AND(VLOOKUP($A1861,'V2.5.2 Measures'!$C:$W,9,FALSE)&lt;&gt;"TBD"),VLOOKUP($A1861,'V2.5.2 Measures'!$C:$W,9,FALSE),"N/A")</f>
        <v>N/A</v>
      </c>
      <c r="G1861" s="7" t="str">
        <f>IF((VLOOKUP($A1861,'V2.5.2 Measures'!$C:$W,10,FALSE)&lt;&gt;"")*AND(VLOOKUP($A1861,'V2.5.2 Measures'!$C:$W,10,FALSE)&lt;&gt;"TBD"),VLOOKUP($A1861,'V2.5.2 Measures'!$C:$W,10,FALSE),"N/A")</f>
        <v>N/A</v>
      </c>
      <c r="H1861" s="7" t="str">
        <f>IF(VLOOKUP($A1861,'V2.5.2 Measures'!$C:$W,14,FALSE)&lt;&gt; "", VLOOKUP($A1861,'V2.5.2 Measures'!$C:$W,14,FALSE),"N/A")</f>
        <v>N/A</v>
      </c>
      <c r="I1861" s="7">
        <f>IF(VLOOKUP($A1861,'V2.5.2 Measures'!$C:$W,15,FALSE)&lt;&gt; "", VLOOKUP($A1861,'V2.5.2 Measures'!$C:$W,15,FALSE),"N/A")</f>
        <v>0.1</v>
      </c>
      <c r="J1861" s="7" t="str">
        <f>IF(VLOOKUP($A1861,'V2.5.2 Measures'!$C:$W,16,FALSE)&lt;&gt; "", VLOOKUP($A1861,'V2.5.2 Measures'!$C:$W,16,FALSE),"N/A")</f>
        <v>N/A</v>
      </c>
      <c r="K1861" s="7" t="str">
        <f>IF(VLOOKUP($A1861,'V2.5.2 Measures'!$C:$W,17,FALSE)&lt;&gt; "", VLOOKUP($A1861,'V2.5.2 Measures'!$C:$W,17,FALSE),"N/A")</f>
        <v>N/A</v>
      </c>
      <c r="L1861" s="7" t="str">
        <f>IF(VLOOKUP($A1861,'V2.5.2 Measures'!$C:$W,18,FALSE)&lt;&gt; "", VLOOKUP($A1861,'V2.5.2 Measures'!$C:$W,18,FALSE),"N/A")</f>
        <v>Default</v>
      </c>
      <c r="M1861" s="7" t="str">
        <f>IF(VLOOKUP($A1861,'V2.5.2 Measures'!$C:$W,19,FALSE)&lt;&gt; "", VLOOKUP($A1861,'V2.5.2 Measures'!$C:$W,19,FALSE),"N/A")</f>
        <v>SAS</v>
      </c>
      <c r="N1861" s="7" t="str">
        <f>IF(VLOOKUP($A1861,'V2.5.2 Measures'!$C:$W,20,FALSE)&lt;&gt; "", VLOOKUP($A1861,'V2.5.2 Measures'!$C:$W,20,FALSE),"N/A")</f>
        <v>V1.1</v>
      </c>
      <c r="O1861" s="7" t="str">
        <f>IF(VLOOKUP($A1861,'V2.5.2 Measures'!$C:$W,21,FALSE)&lt;&gt; "", VLOOKUP($A1861,'V2.5.2 Measures'!$C:$W,21,FALSE),"N/A")</f>
        <v>V2.3</v>
      </c>
      <c r="P1861" s="7" t="e">
        <f>IF(VLOOKUP($A1861,'V2.5.2 Measures'!$C:$W,22,FALSE)&lt;&gt; "", VLOOKUP($A1861,'V2.5.2 Measures'!$C:$W,22,FALSE),"N/A")</f>
        <v>#REF!</v>
      </c>
      <c r="Q1861" s="7" t="e">
        <f>IF(VLOOKUP($A1861,'V2.5.2 Measures'!$C:$W,23,FALSE)&lt;&gt; "", VLOOKUP($A1861,'V2.5.2 Measures'!$C:$W,23,FALSE),"N/A")</f>
        <v>#REF!</v>
      </c>
      <c r="R1861" s="7" t="e">
        <f>IF(VLOOKUP($A1861,'V2.5.2 Measures'!$C:$W,24,FALSE)&lt;&gt; "", VLOOKUP($A1861,'V2.5.2 Measures'!$C:$W,24,FALSE),"N/A")</f>
        <v>#REF!</v>
      </c>
      <c r="S1861" s="7" t="e">
        <f>IF(VLOOKUP($A1861,'V2.5.2 Measures'!$C:$W,25,FALSE)&lt;&gt; "", VLOOKUP($A1861,'V2.5.2 Measures'!$C:$W,25,FALSE),"N/A")</f>
        <v>#REF!</v>
      </c>
      <c r="T1861" s="7" t="str">
        <f>IF(VLOOKUP($A1861,'V2.5.2 Measures'!$C:$W,2,FALSE)&lt;&gt; "", VLOOKUP($A1861,'V2.5.2 Measures'!$C:$W,2,FALSE),"N/A")</f>
        <v>FFS-15-005-6</v>
      </c>
      <c r="U1861" s="7" t="str">
        <f>IF(VLOOKUP($A1861,'V2.5.2 Measures'!$C:$W,3,FALSE)&lt;&gt; "", VLOOKUP($A1861,'V2.5.2 Measures'!$C:$W,3,FALSE),"N/A")</f>
        <v>% of records with TYPE-OF-SERVICE = 36 (Medical equipment/prosthetic devices)</v>
      </c>
      <c r="V1861" s="7" t="e">
        <f>IF(VLOOKUP($A1861,'V2.5.2 Measures'!$C:$W,26,FALSE)&lt;&gt; "", VLOOKUP($A1861,'V2.5.2 Measures'!$C:$W,26,FALSE),"N/A")</f>
        <v>#REF!</v>
      </c>
      <c r="W1861" s="7" t="e">
        <f>IF(VLOOKUP($A1861,'V2.5.2 Measures'!$C:$W,44,FALSE)&lt;&gt; "", VLOOKUP($A1861,'V2.5.2 Measures'!$C:$W,44,FALSE),"N/A")</f>
        <v>#REF!</v>
      </c>
    </row>
    <row r="1862" spans="1:23" x14ac:dyDescent="0.35">
      <c r="A1862" s="7" t="str">
        <f>'V2.5.2 Measures'!C1326</f>
        <v>FFS15.7</v>
      </c>
      <c r="B1862" s="7" t="str">
        <f>VLOOKUP($A1862,'V2.5.2 Measures'!$C:$W,6,FALSE)</f>
        <v>Medicaid FFS: Original, Crossover, Paid Claims</v>
      </c>
      <c r="C1862" s="7" t="str">
        <f>VLOOKUP($A1862,'V2.5.2 Measures'!$C:$W,8,FALSE)</f>
        <v>No</v>
      </c>
      <c r="D1862" s="7" t="str">
        <f>IF(VLOOKUP($A1862,'V2.5.2 Measures'!$C:$W,4,FALSE)="","",VLOOKUP($A1862,'V2.5.2 Measures'!$C:$W,4,FALSE))</f>
        <v>Claims Percentage</v>
      </c>
      <c r="E1862" s="7" t="str">
        <f>IF((VLOOKUP($A1862,'V2.5.2 Measures'!$C:$W,8,FALSE)&lt;&gt;"")*AND(VLOOKUP($A1862,'V2.5.2 Measures'!$C:$W,8,FALSE)&lt;&gt;"TBD"),VLOOKUP($A1862,'V2.5.2 Measures'!$C:$W,8,FALSE),"N/A")</f>
        <v>No</v>
      </c>
      <c r="F1862" s="7" t="str">
        <f>IF((VLOOKUP($A1862,'V2.5.2 Measures'!$C:$W,9,FALSE)&lt;&gt;"")*AND(VLOOKUP($A1862,'V2.5.2 Measures'!$C:$W,9,FALSE)&lt;&gt;"TBD"),VLOOKUP($A1862,'V2.5.2 Measures'!$C:$W,9,FALSE),"N/A")</f>
        <v>N/A</v>
      </c>
      <c r="G1862" s="7" t="str">
        <f>IF((VLOOKUP($A1862,'V2.5.2 Measures'!$C:$W,10,FALSE)&lt;&gt;"")*AND(VLOOKUP($A1862,'V2.5.2 Measures'!$C:$W,10,FALSE)&lt;&gt;"TBD"),VLOOKUP($A1862,'V2.5.2 Measures'!$C:$W,10,FALSE),"N/A")</f>
        <v>N/A</v>
      </c>
      <c r="H1862" s="7" t="str">
        <f>IF(VLOOKUP($A1862,'V2.5.2 Measures'!$C:$W,14,FALSE)&lt;&gt; "", VLOOKUP($A1862,'V2.5.2 Measures'!$C:$W,14,FALSE),"N/A")</f>
        <v>N/A</v>
      </c>
      <c r="I1862" s="7">
        <f>IF(VLOOKUP($A1862,'V2.5.2 Measures'!$C:$W,15,FALSE)&lt;&gt; "", VLOOKUP($A1862,'V2.5.2 Measures'!$C:$W,15,FALSE),"N/A")</f>
        <v>0.1</v>
      </c>
      <c r="J1862" s="7" t="str">
        <f>IF(VLOOKUP($A1862,'V2.5.2 Measures'!$C:$W,16,FALSE)&lt;&gt; "", VLOOKUP($A1862,'V2.5.2 Measures'!$C:$W,16,FALSE),"N/A")</f>
        <v>N/A</v>
      </c>
      <c r="K1862" s="7" t="str">
        <f>IF(VLOOKUP($A1862,'V2.5.2 Measures'!$C:$W,17,FALSE)&lt;&gt; "", VLOOKUP($A1862,'V2.5.2 Measures'!$C:$W,17,FALSE),"N/A")</f>
        <v>N/A</v>
      </c>
      <c r="L1862" s="7" t="str">
        <f>IF(VLOOKUP($A1862,'V2.5.2 Measures'!$C:$W,18,FALSE)&lt;&gt; "", VLOOKUP($A1862,'V2.5.2 Measures'!$C:$W,18,FALSE),"N/A")</f>
        <v>Default</v>
      </c>
      <c r="M1862" s="7" t="str">
        <f>IF(VLOOKUP($A1862,'V2.5.2 Measures'!$C:$W,19,FALSE)&lt;&gt; "", VLOOKUP($A1862,'V2.5.2 Measures'!$C:$W,19,FALSE),"N/A")</f>
        <v>SAS</v>
      </c>
      <c r="N1862" s="7" t="str">
        <f>IF(VLOOKUP($A1862,'V2.5.2 Measures'!$C:$W,20,FALSE)&lt;&gt; "", VLOOKUP($A1862,'V2.5.2 Measures'!$C:$W,20,FALSE),"N/A")</f>
        <v>V1.1</v>
      </c>
      <c r="O1862" s="7" t="str">
        <f>IF(VLOOKUP($A1862,'V2.5.2 Measures'!$C:$W,21,FALSE)&lt;&gt; "", VLOOKUP($A1862,'V2.5.2 Measures'!$C:$W,21,FALSE),"N/A")</f>
        <v>V2.3</v>
      </c>
      <c r="P1862" s="7" t="e">
        <f>IF(VLOOKUP($A1862,'V2.5.2 Measures'!$C:$W,22,FALSE)&lt;&gt; "", VLOOKUP($A1862,'V2.5.2 Measures'!$C:$W,22,FALSE),"N/A")</f>
        <v>#REF!</v>
      </c>
      <c r="Q1862" s="7" t="e">
        <f>IF(VLOOKUP($A1862,'V2.5.2 Measures'!$C:$W,23,FALSE)&lt;&gt; "", VLOOKUP($A1862,'V2.5.2 Measures'!$C:$W,23,FALSE),"N/A")</f>
        <v>#REF!</v>
      </c>
      <c r="R1862" s="7" t="e">
        <f>IF(VLOOKUP($A1862,'V2.5.2 Measures'!$C:$W,24,FALSE)&lt;&gt; "", VLOOKUP($A1862,'V2.5.2 Measures'!$C:$W,24,FALSE),"N/A")</f>
        <v>#REF!</v>
      </c>
      <c r="S1862" s="7" t="e">
        <f>IF(VLOOKUP($A1862,'V2.5.2 Measures'!$C:$W,25,FALSE)&lt;&gt; "", VLOOKUP($A1862,'V2.5.2 Measures'!$C:$W,25,FALSE),"N/A")</f>
        <v>#REF!</v>
      </c>
      <c r="T1862" s="7" t="str">
        <f>IF(VLOOKUP($A1862,'V2.5.2 Measures'!$C:$W,2,FALSE)&lt;&gt; "", VLOOKUP($A1862,'V2.5.2 Measures'!$C:$W,2,FALSE),"N/A")</f>
        <v>FFS-15-006-7</v>
      </c>
      <c r="U1862" s="7" t="str">
        <f>IF(VLOOKUP($A1862,'V2.5.2 Measures'!$C:$W,3,FALSE)&lt;&gt; "", VLOOKUP($A1862,'V2.5.2 Measures'!$C:$W,3,FALSE),"N/A")</f>
        <v>% of records with TYPE-OF-SERVICE = 85 (Prenatal care and pre-pregnancy family planning services and supplies.)</v>
      </c>
      <c r="V1862" s="7" t="e">
        <f>IF(VLOOKUP($A1862,'V2.5.2 Measures'!$C:$W,26,FALSE)&lt;&gt; "", VLOOKUP($A1862,'V2.5.2 Measures'!$C:$W,26,FALSE),"N/A")</f>
        <v>#REF!</v>
      </c>
      <c r="W1862" s="7" t="e">
        <f>IF(VLOOKUP($A1862,'V2.5.2 Measures'!$C:$W,44,FALSE)&lt;&gt; "", VLOOKUP($A1862,'V2.5.2 Measures'!$C:$W,44,FALSE),"N/A")</f>
        <v>#REF!</v>
      </c>
    </row>
    <row r="1863" spans="1:23" x14ac:dyDescent="0.35">
      <c r="A1863" s="7" t="str">
        <f>'V2.5.2 Measures'!C1327</f>
        <v>FFS15.8</v>
      </c>
      <c r="B1863" s="7" t="str">
        <f>VLOOKUP($A1863,'V2.5.2 Measures'!$C:$W,6,FALSE)</f>
        <v>Medicaid FFS: Original, Crossover, Paid Claims</v>
      </c>
      <c r="C1863" s="7" t="str">
        <f>VLOOKUP($A1863,'V2.5.2 Measures'!$C:$W,8,FALSE)</f>
        <v>No</v>
      </c>
      <c r="D1863" s="7" t="str">
        <f>IF(VLOOKUP($A1863,'V2.5.2 Measures'!$C:$W,4,FALSE)="","",VLOOKUP($A1863,'V2.5.2 Measures'!$C:$W,4,FALSE))</f>
        <v>Claims Percentage</v>
      </c>
      <c r="E1863" s="7" t="str">
        <f>IF((VLOOKUP($A1863,'V2.5.2 Measures'!$C:$W,8,FALSE)&lt;&gt;"")*AND(VLOOKUP($A1863,'V2.5.2 Measures'!$C:$W,8,FALSE)&lt;&gt;"TBD"),VLOOKUP($A1863,'V2.5.2 Measures'!$C:$W,8,FALSE),"N/A")</f>
        <v>No</v>
      </c>
      <c r="F1863" s="7" t="str">
        <f>IF((VLOOKUP($A1863,'V2.5.2 Measures'!$C:$W,9,FALSE)&lt;&gt;"")*AND(VLOOKUP($A1863,'V2.5.2 Measures'!$C:$W,9,FALSE)&lt;&gt;"TBD"),VLOOKUP($A1863,'V2.5.2 Measures'!$C:$W,9,FALSE),"N/A")</f>
        <v>N/A</v>
      </c>
      <c r="G1863" s="7" t="str">
        <f>IF((VLOOKUP($A1863,'V2.5.2 Measures'!$C:$W,10,FALSE)&lt;&gt;"")*AND(VLOOKUP($A1863,'V2.5.2 Measures'!$C:$W,10,FALSE)&lt;&gt;"TBD"),VLOOKUP($A1863,'V2.5.2 Measures'!$C:$W,10,FALSE),"N/A")</f>
        <v>N/A</v>
      </c>
      <c r="H1863" s="7" t="str">
        <f>IF(VLOOKUP($A1863,'V2.5.2 Measures'!$C:$W,14,FALSE)&lt;&gt; "", VLOOKUP($A1863,'V2.5.2 Measures'!$C:$W,14,FALSE),"N/A")</f>
        <v>N/A</v>
      </c>
      <c r="I1863" s="7">
        <f>IF(VLOOKUP($A1863,'V2.5.2 Measures'!$C:$W,15,FALSE)&lt;&gt; "", VLOOKUP($A1863,'V2.5.2 Measures'!$C:$W,15,FALSE),"N/A")</f>
        <v>0.1</v>
      </c>
      <c r="J1863" s="7" t="str">
        <f>IF(VLOOKUP($A1863,'V2.5.2 Measures'!$C:$W,16,FALSE)&lt;&gt; "", VLOOKUP($A1863,'V2.5.2 Measures'!$C:$W,16,FALSE),"N/A")</f>
        <v>N/A</v>
      </c>
      <c r="K1863" s="7" t="str">
        <f>IF(VLOOKUP($A1863,'V2.5.2 Measures'!$C:$W,17,FALSE)&lt;&gt; "", VLOOKUP($A1863,'V2.5.2 Measures'!$C:$W,17,FALSE),"N/A")</f>
        <v>N/A</v>
      </c>
      <c r="L1863" s="7" t="str">
        <f>IF(VLOOKUP($A1863,'V2.5.2 Measures'!$C:$W,18,FALSE)&lt;&gt; "", VLOOKUP($A1863,'V2.5.2 Measures'!$C:$W,18,FALSE),"N/A")</f>
        <v>Default</v>
      </c>
      <c r="M1863" s="7" t="str">
        <f>IF(VLOOKUP($A1863,'V2.5.2 Measures'!$C:$W,19,FALSE)&lt;&gt; "", VLOOKUP($A1863,'V2.5.2 Measures'!$C:$W,19,FALSE),"N/A")</f>
        <v>SAS</v>
      </c>
      <c r="N1863" s="7" t="str">
        <f>IF(VLOOKUP($A1863,'V2.5.2 Measures'!$C:$W,20,FALSE)&lt;&gt; "", VLOOKUP($A1863,'V2.5.2 Measures'!$C:$W,20,FALSE),"N/A")</f>
        <v>V1.1</v>
      </c>
      <c r="O1863" s="7" t="str">
        <f>IF(VLOOKUP($A1863,'V2.5.2 Measures'!$C:$W,21,FALSE)&lt;&gt; "", VLOOKUP($A1863,'V2.5.2 Measures'!$C:$W,21,FALSE),"N/A")</f>
        <v>V2.3</v>
      </c>
      <c r="P1863" s="7" t="e">
        <f>IF(VLOOKUP($A1863,'V2.5.2 Measures'!$C:$W,22,FALSE)&lt;&gt; "", VLOOKUP($A1863,'V2.5.2 Measures'!$C:$W,22,FALSE),"N/A")</f>
        <v>#REF!</v>
      </c>
      <c r="Q1863" s="7" t="e">
        <f>IF(VLOOKUP($A1863,'V2.5.2 Measures'!$C:$W,23,FALSE)&lt;&gt; "", VLOOKUP($A1863,'V2.5.2 Measures'!$C:$W,23,FALSE),"N/A")</f>
        <v>#REF!</v>
      </c>
      <c r="R1863" s="7" t="e">
        <f>IF(VLOOKUP($A1863,'V2.5.2 Measures'!$C:$W,24,FALSE)&lt;&gt; "", VLOOKUP($A1863,'V2.5.2 Measures'!$C:$W,24,FALSE),"N/A")</f>
        <v>#REF!</v>
      </c>
      <c r="S1863" s="7" t="e">
        <f>IF(VLOOKUP($A1863,'V2.5.2 Measures'!$C:$W,25,FALSE)&lt;&gt; "", VLOOKUP($A1863,'V2.5.2 Measures'!$C:$W,25,FALSE),"N/A")</f>
        <v>#REF!</v>
      </c>
      <c r="T1863" s="7" t="str">
        <f>IF(VLOOKUP($A1863,'V2.5.2 Measures'!$C:$W,2,FALSE)&lt;&gt; "", VLOOKUP($A1863,'V2.5.2 Measures'!$C:$W,2,FALSE),"N/A")</f>
        <v>FFS-15-007-8</v>
      </c>
      <c r="U1863" s="7" t="str">
        <f>IF(VLOOKUP($A1863,'V2.5.2 Measures'!$C:$W,3,FALSE)&lt;&gt; "", VLOOKUP($A1863,'V2.5.2 Measures'!$C:$W,3,FALSE),"N/A")</f>
        <v>% of records with TYPE-OF-SERVICE = 89 (Disposable medical supplies.)</v>
      </c>
      <c r="V1863" s="7" t="e">
        <f>IF(VLOOKUP($A1863,'V2.5.2 Measures'!$C:$W,26,FALSE)&lt;&gt; "", VLOOKUP($A1863,'V2.5.2 Measures'!$C:$W,26,FALSE),"N/A")</f>
        <v>#REF!</v>
      </c>
      <c r="W1863" s="7" t="e">
        <f>IF(VLOOKUP($A1863,'V2.5.2 Measures'!$C:$W,44,FALSE)&lt;&gt; "", VLOOKUP($A1863,'V2.5.2 Measures'!$C:$W,44,FALSE),"N/A")</f>
        <v>#REF!</v>
      </c>
    </row>
    <row r="1864" spans="1:23" x14ac:dyDescent="0.35">
      <c r="A1864" s="7" t="str">
        <f>'V2.5.2 Measures'!C1328</f>
        <v>FFS15.2</v>
      </c>
      <c r="B1864" s="7" t="str">
        <f>VLOOKUP($A1864,'V2.5.2 Measures'!$C:$W,6,FALSE)</f>
        <v>Medicaid FFS: Original, Crossover, Paid Claims</v>
      </c>
      <c r="C1864" s="7" t="str">
        <f>VLOOKUP($A1864,'V2.5.2 Measures'!$C:$W,8,FALSE)</f>
        <v>No</v>
      </c>
      <c r="D1864" s="7" t="str">
        <f>IF(VLOOKUP($A1864,'V2.5.2 Measures'!$C:$W,4,FALSE)="","",VLOOKUP($A1864,'V2.5.2 Measures'!$C:$W,4,FALSE))</f>
        <v>Claims Percentage</v>
      </c>
      <c r="E1864" s="7" t="str">
        <f>IF((VLOOKUP($A1864,'V2.5.2 Measures'!$C:$W,8,FALSE)&lt;&gt;"")*AND(VLOOKUP($A1864,'V2.5.2 Measures'!$C:$W,8,FALSE)&lt;&gt;"TBD"),VLOOKUP($A1864,'V2.5.2 Measures'!$C:$W,8,FALSE),"N/A")</f>
        <v>No</v>
      </c>
      <c r="F1864" s="7" t="str">
        <f>IF((VLOOKUP($A1864,'V2.5.2 Measures'!$C:$W,9,FALSE)&lt;&gt;"")*AND(VLOOKUP($A1864,'V2.5.2 Measures'!$C:$W,9,FALSE)&lt;&gt;"TBD"),VLOOKUP($A1864,'V2.5.2 Measures'!$C:$W,9,FALSE),"N/A")</f>
        <v>N/A</v>
      </c>
      <c r="G1864" s="7" t="str">
        <f>IF((VLOOKUP($A1864,'V2.5.2 Measures'!$C:$W,10,FALSE)&lt;&gt;"")*AND(VLOOKUP($A1864,'V2.5.2 Measures'!$C:$W,10,FALSE)&lt;&gt;"TBD"),VLOOKUP($A1864,'V2.5.2 Measures'!$C:$W,10,FALSE),"N/A")</f>
        <v>N/A</v>
      </c>
      <c r="H1864" s="7" t="str">
        <f>IF(VLOOKUP($A1864,'V2.5.2 Measures'!$C:$W,14,FALSE)&lt;&gt; "", VLOOKUP($A1864,'V2.5.2 Measures'!$C:$W,14,FALSE),"N/A")</f>
        <v>N/A</v>
      </c>
      <c r="I1864" s="7">
        <f>IF(VLOOKUP($A1864,'V2.5.2 Measures'!$C:$W,15,FALSE)&lt;&gt; "", VLOOKUP($A1864,'V2.5.2 Measures'!$C:$W,15,FALSE),"N/A")</f>
        <v>0.1</v>
      </c>
      <c r="J1864" s="7" t="str">
        <f>IF(VLOOKUP($A1864,'V2.5.2 Measures'!$C:$W,16,FALSE)&lt;&gt; "", VLOOKUP($A1864,'V2.5.2 Measures'!$C:$W,16,FALSE),"N/A")</f>
        <v>N/A</v>
      </c>
      <c r="K1864" s="7" t="str">
        <f>IF(VLOOKUP($A1864,'V2.5.2 Measures'!$C:$W,17,FALSE)&lt;&gt; "", VLOOKUP($A1864,'V2.5.2 Measures'!$C:$W,17,FALSE),"N/A")</f>
        <v>N/A</v>
      </c>
      <c r="L1864" s="7" t="str">
        <f>IF(VLOOKUP($A1864,'V2.5.2 Measures'!$C:$W,18,FALSE)&lt;&gt; "", VLOOKUP($A1864,'V2.5.2 Measures'!$C:$W,18,FALSE),"N/A")</f>
        <v>Default</v>
      </c>
      <c r="M1864" s="7" t="str">
        <f>IF(VLOOKUP($A1864,'V2.5.2 Measures'!$C:$W,19,FALSE)&lt;&gt; "", VLOOKUP($A1864,'V2.5.2 Measures'!$C:$W,19,FALSE),"N/A")</f>
        <v>SAS</v>
      </c>
      <c r="N1864" s="7" t="str">
        <f>IF(VLOOKUP($A1864,'V2.5.2 Measures'!$C:$W,20,FALSE)&lt;&gt; "", VLOOKUP($A1864,'V2.5.2 Measures'!$C:$W,20,FALSE),"N/A")</f>
        <v>V1.1</v>
      </c>
      <c r="O1864" s="7" t="str">
        <f>IF(VLOOKUP($A1864,'V2.5.2 Measures'!$C:$W,21,FALSE)&lt;&gt; "", VLOOKUP($A1864,'V2.5.2 Measures'!$C:$W,21,FALSE),"N/A")</f>
        <v>V2.3</v>
      </c>
      <c r="P1864" s="7" t="e">
        <f>IF(VLOOKUP($A1864,'V2.5.2 Measures'!$C:$W,22,FALSE)&lt;&gt; "", VLOOKUP($A1864,'V2.5.2 Measures'!$C:$W,22,FALSE),"N/A")</f>
        <v>#REF!</v>
      </c>
      <c r="Q1864" s="7" t="e">
        <f>IF(VLOOKUP($A1864,'V2.5.2 Measures'!$C:$W,23,FALSE)&lt;&gt; "", VLOOKUP($A1864,'V2.5.2 Measures'!$C:$W,23,FALSE),"N/A")</f>
        <v>#REF!</v>
      </c>
      <c r="R1864" s="7" t="e">
        <f>IF(VLOOKUP($A1864,'V2.5.2 Measures'!$C:$W,24,FALSE)&lt;&gt; "", VLOOKUP($A1864,'V2.5.2 Measures'!$C:$W,24,FALSE),"N/A")</f>
        <v>#REF!</v>
      </c>
      <c r="S1864" s="7" t="e">
        <f>IF(VLOOKUP($A1864,'V2.5.2 Measures'!$C:$W,25,FALSE)&lt;&gt; "", VLOOKUP($A1864,'V2.5.2 Measures'!$C:$W,25,FALSE),"N/A")</f>
        <v>#REF!</v>
      </c>
      <c r="T1864" s="7" t="str">
        <f>IF(VLOOKUP($A1864,'V2.5.2 Measures'!$C:$W,2,FALSE)&lt;&gt; "", VLOOKUP($A1864,'V2.5.2 Measures'!$C:$W,2,FALSE),"N/A")</f>
        <v>FFS-15-008-2</v>
      </c>
      <c r="U1864" s="7" t="str">
        <f>IF(VLOOKUP($A1864,'V2.5.2 Measures'!$C:$W,3,FALSE)&lt;&gt; "", VLOOKUP($A1864,'V2.5.2 Measures'!$C:$W,3,FALSE),"N/A")</f>
        <v>% of records with TYPE-OF-SERVICE = 127 (Indian Health Service (IHS) - Family Plan)</v>
      </c>
      <c r="V1864" s="7" t="e">
        <f>IF(VLOOKUP($A1864,'V2.5.2 Measures'!$C:$W,26,FALSE)&lt;&gt; "", VLOOKUP($A1864,'V2.5.2 Measures'!$C:$W,26,FALSE),"N/A")</f>
        <v>#REF!</v>
      </c>
      <c r="W1864" s="7" t="e">
        <f>IF(VLOOKUP($A1864,'V2.5.2 Measures'!$C:$W,44,FALSE)&lt;&gt; "", VLOOKUP($A1864,'V2.5.2 Measures'!$C:$W,44,FALSE),"N/A")</f>
        <v>#REF!</v>
      </c>
    </row>
    <row r="1865" spans="1:23" x14ac:dyDescent="0.35">
      <c r="A1865" s="7" t="str">
        <f>'V2.5.2 Measures'!C1329</f>
        <v>FFS16.8</v>
      </c>
      <c r="B1865" s="7" t="str">
        <f>VLOOKUP($A1865,'V2.5.2 Measures'!$C:$W,6,FALSE)</f>
        <v>S-CHIP FFS: Original, Non-Crossover, Paid Claims</v>
      </c>
      <c r="C1865" s="7" t="str">
        <f>VLOOKUP($A1865,'V2.5.2 Measures'!$C:$W,8,FALSE)</f>
        <v>TA- Longitudinal</v>
      </c>
      <c r="D1865" s="7" t="str">
        <f>IF(VLOOKUP($A1865,'V2.5.2 Measures'!$C:$W,4,FALSE)="","",VLOOKUP($A1865,'V2.5.2 Measures'!$C:$W,4,FALSE))</f>
        <v>Count</v>
      </c>
      <c r="E1865" s="7" t="str">
        <f>IF((VLOOKUP($A1865,'V2.5.2 Measures'!$C:$W,8,FALSE)&lt;&gt;"")*AND(VLOOKUP($A1865,'V2.5.2 Measures'!$C:$W,8,FALSE)&lt;&gt;"TBD"),VLOOKUP($A1865,'V2.5.2 Measures'!$C:$W,8,FALSE),"N/A")</f>
        <v>TA- Longitudinal</v>
      </c>
      <c r="F1865" s="7" t="str">
        <f>IF((VLOOKUP($A1865,'V2.5.2 Measures'!$C:$W,9,FALSE)&lt;&gt;"")*AND(VLOOKUP($A1865,'V2.5.2 Measures'!$C:$W,9,FALSE)&lt;&gt;"TBD"),VLOOKUP($A1865,'V2.5.2 Measures'!$C:$W,9,FALSE),"N/A")</f>
        <v>Medium</v>
      </c>
      <c r="G1865" s="7" t="str">
        <f>IF((VLOOKUP($A1865,'V2.5.2 Measures'!$C:$W,10,FALSE)&lt;&gt;"")*AND(VLOOKUP($A1865,'V2.5.2 Measures'!$C:$W,10,FALSE)&lt;&gt;"TBD"),VLOOKUP($A1865,'V2.5.2 Measures'!$C:$W,10,FALSE),"N/A")</f>
        <v>N/A</v>
      </c>
      <c r="H1865" s="7" t="str">
        <f>IF(VLOOKUP($A1865,'V2.5.2 Measures'!$C:$W,14,FALSE)&lt;&gt; "", VLOOKUP($A1865,'V2.5.2 Measures'!$C:$W,14,FALSE),"N/A")</f>
        <v>N/A</v>
      </c>
      <c r="I1865" s="7">
        <f>IF(VLOOKUP($A1865,'V2.5.2 Measures'!$C:$W,15,FALSE)&lt;&gt; "", VLOOKUP($A1865,'V2.5.2 Measures'!$C:$W,15,FALSE),"N/A")</f>
        <v>0.5</v>
      </c>
      <c r="J1865" s="7" t="str">
        <f>IF(VLOOKUP($A1865,'V2.5.2 Measures'!$C:$W,16,FALSE)&lt;&gt; "", VLOOKUP($A1865,'V2.5.2 Measures'!$C:$W,16,FALSE),"N/A")</f>
        <v>N/A</v>
      </c>
      <c r="K1865" s="7" t="str">
        <f>IF(VLOOKUP($A1865,'V2.5.2 Measures'!$C:$W,17,FALSE)&lt;&gt; "", VLOOKUP($A1865,'V2.5.2 Measures'!$C:$W,17,FALSE),"N/A")</f>
        <v>N/A</v>
      </c>
      <c r="L1865" s="7" t="str">
        <f>IF(VLOOKUP($A1865,'V2.5.2 Measures'!$C:$W,18,FALSE)&lt;&gt; "", VLOOKUP($A1865,'V2.5.2 Measures'!$C:$W,18,FALSE),"N/A")</f>
        <v>Default</v>
      </c>
      <c r="M1865" s="7" t="str">
        <f>IF(VLOOKUP($A1865,'V2.5.2 Measures'!$C:$W,19,FALSE)&lt;&gt; "", VLOOKUP($A1865,'V2.5.2 Measures'!$C:$W,19,FALSE),"N/A")</f>
        <v>SAS</v>
      </c>
      <c r="N1865" s="7" t="str">
        <f>IF(VLOOKUP($A1865,'V2.5.2 Measures'!$C:$W,20,FALSE)&lt;&gt; "", VLOOKUP($A1865,'V2.5.2 Measures'!$C:$W,20,FALSE),"N/A")</f>
        <v>V1.1</v>
      </c>
      <c r="O1865" s="7" t="str">
        <f>IF(VLOOKUP($A1865,'V2.5.2 Measures'!$C:$W,21,FALSE)&lt;&gt; "", VLOOKUP($A1865,'V2.5.2 Measures'!$C:$W,21,FALSE),"N/A")</f>
        <v>V1.6</v>
      </c>
      <c r="P1865" s="7" t="e">
        <f>IF(VLOOKUP($A1865,'V2.5.2 Measures'!$C:$W,22,FALSE)&lt;&gt; "", VLOOKUP($A1865,'V2.5.2 Measures'!$C:$W,22,FALSE),"N/A")</f>
        <v>#REF!</v>
      </c>
      <c r="Q1865" s="7" t="e">
        <f>IF(VLOOKUP($A1865,'V2.5.2 Measures'!$C:$W,23,FALSE)&lt;&gt; "", VLOOKUP($A1865,'V2.5.2 Measures'!$C:$W,23,FALSE),"N/A")</f>
        <v>#REF!</v>
      </c>
      <c r="R1865" s="7" t="e">
        <f>IF(VLOOKUP($A1865,'V2.5.2 Measures'!$C:$W,24,FALSE)&lt;&gt; "", VLOOKUP($A1865,'V2.5.2 Measures'!$C:$W,24,FALSE),"N/A")</f>
        <v>#REF!</v>
      </c>
      <c r="S1865" s="7" t="e">
        <f>IF(VLOOKUP($A1865,'V2.5.2 Measures'!$C:$W,25,FALSE)&lt;&gt; "", VLOOKUP($A1865,'V2.5.2 Measures'!$C:$W,25,FALSE),"N/A")</f>
        <v>#REF!</v>
      </c>
      <c r="T1865" s="7" t="str">
        <f>IF(VLOOKUP($A1865,'V2.5.2 Measures'!$C:$W,2,FALSE)&lt;&gt; "", VLOOKUP($A1865,'V2.5.2 Measures'!$C:$W,2,FALSE),"N/A")</f>
        <v>FFS-16-001-8</v>
      </c>
      <c r="U1865" s="7" t="str">
        <f>IF(VLOOKUP($A1865,'V2.5.2 Measures'!$C:$W,3,FALSE)&lt;&gt; "", VLOOKUP($A1865,'V2.5.2 Measures'!$C:$W,3,FALSE),"N/A")</f>
        <v>Total # of claim headers</v>
      </c>
      <c r="V1865" s="7" t="e">
        <f>IF(VLOOKUP($A1865,'V2.5.2 Measures'!$C:$W,26,FALSE)&lt;&gt; "", VLOOKUP($A1865,'V2.5.2 Measures'!$C:$W,26,FALSE),"N/A")</f>
        <v>#REF!</v>
      </c>
      <c r="W1865" s="7" t="e">
        <f>IF(VLOOKUP($A1865,'V2.5.2 Measures'!$C:$W,44,FALSE)&lt;&gt; "", VLOOKUP($A1865,'V2.5.2 Measures'!$C:$W,44,FALSE),"N/A")</f>
        <v>#REF!</v>
      </c>
    </row>
    <row r="1866" spans="1:23" x14ac:dyDescent="0.35">
      <c r="A1866" s="7" t="str">
        <f>'V2.5.2 Measures'!C1330</f>
        <v>FFS16.7</v>
      </c>
      <c r="B1866" s="7" t="str">
        <f>VLOOKUP($A1866,'V2.5.2 Measures'!$C:$W,6,FALSE)</f>
        <v>S-CHIP FFS: Original, Non-Crossover, Paid Claims</v>
      </c>
      <c r="C1866" s="7" t="str">
        <f>VLOOKUP($A1866,'V2.5.2 Measures'!$C:$W,8,FALSE)</f>
        <v>No</v>
      </c>
      <c r="D1866" s="7" t="str">
        <f>IF(VLOOKUP($A1866,'V2.5.2 Measures'!$C:$W,4,FALSE)="","",VLOOKUP($A1866,'V2.5.2 Measures'!$C:$W,4,FALSE))</f>
        <v>Claims Percentage</v>
      </c>
      <c r="E1866" s="7" t="str">
        <f>IF((VLOOKUP($A1866,'V2.5.2 Measures'!$C:$W,8,FALSE)&lt;&gt;"")*AND(VLOOKUP($A1866,'V2.5.2 Measures'!$C:$W,8,FALSE)&lt;&gt;"TBD"),VLOOKUP($A1866,'V2.5.2 Measures'!$C:$W,8,FALSE),"N/A")</f>
        <v>No</v>
      </c>
      <c r="F1866" s="7" t="str">
        <f>IF((VLOOKUP($A1866,'V2.5.2 Measures'!$C:$W,9,FALSE)&lt;&gt;"")*AND(VLOOKUP($A1866,'V2.5.2 Measures'!$C:$W,9,FALSE)&lt;&gt;"TBD"),VLOOKUP($A1866,'V2.5.2 Measures'!$C:$W,9,FALSE),"N/A")</f>
        <v>N/A</v>
      </c>
      <c r="G1866" s="7" t="str">
        <f>IF((VLOOKUP($A1866,'V2.5.2 Measures'!$C:$W,10,FALSE)&lt;&gt;"")*AND(VLOOKUP($A1866,'V2.5.2 Measures'!$C:$W,10,FALSE)&lt;&gt;"TBD"),VLOOKUP($A1866,'V2.5.2 Measures'!$C:$W,10,FALSE),"N/A")</f>
        <v>N/A</v>
      </c>
      <c r="H1866" s="7">
        <f>IF(VLOOKUP($A1866,'V2.5.2 Measures'!$C:$W,14,FALSE)&lt;&gt; "", VLOOKUP($A1866,'V2.5.2 Measures'!$C:$W,14,FALSE),"N/A")</f>
        <v>1</v>
      </c>
      <c r="I1866" s="7">
        <f>IF(VLOOKUP($A1866,'V2.5.2 Measures'!$C:$W,15,FALSE)&lt;&gt; "", VLOOKUP($A1866,'V2.5.2 Measures'!$C:$W,15,FALSE),"N/A")</f>
        <v>0.15</v>
      </c>
      <c r="J1866" s="7" t="str">
        <f>IF(VLOOKUP($A1866,'V2.5.2 Measures'!$C:$W,16,FALSE)&lt;&gt; "", VLOOKUP($A1866,'V2.5.2 Measures'!$C:$W,16,FALSE),"N/A")</f>
        <v>N/A</v>
      </c>
      <c r="K1866" s="7" t="str">
        <f>IF(VLOOKUP($A1866,'V2.5.2 Measures'!$C:$W,17,FALSE)&lt;&gt; "", VLOOKUP($A1866,'V2.5.2 Measures'!$C:$W,17,FALSE),"N/A")</f>
        <v>N/A</v>
      </c>
      <c r="L1866" s="7" t="str">
        <f>IF(VLOOKUP($A1866,'V2.5.2 Measures'!$C:$W,18,FALSE)&lt;&gt; "", VLOOKUP($A1866,'V2.5.2 Measures'!$C:$W,18,FALSE),"N/A")</f>
        <v>Default</v>
      </c>
      <c r="M1866" s="7" t="str">
        <f>IF(VLOOKUP($A1866,'V2.5.2 Measures'!$C:$W,19,FALSE)&lt;&gt; "", VLOOKUP($A1866,'V2.5.2 Measures'!$C:$W,19,FALSE),"N/A")</f>
        <v>SAS</v>
      </c>
      <c r="N1866" s="7" t="str">
        <f>IF(VLOOKUP($A1866,'V2.5.2 Measures'!$C:$W,20,FALSE)&lt;&gt; "", VLOOKUP($A1866,'V2.5.2 Measures'!$C:$W,20,FALSE),"N/A")</f>
        <v>V1.1</v>
      </c>
      <c r="O1866" s="7" t="str">
        <f>IF(VLOOKUP($A1866,'V2.5.2 Measures'!$C:$W,21,FALSE)&lt;&gt; "", VLOOKUP($A1866,'V2.5.2 Measures'!$C:$W,21,FALSE),"N/A")</f>
        <v>V1.6</v>
      </c>
      <c r="P1866" s="7" t="e">
        <f>IF(VLOOKUP($A1866,'V2.5.2 Measures'!$C:$W,22,FALSE)&lt;&gt; "", VLOOKUP($A1866,'V2.5.2 Measures'!$C:$W,22,FALSE),"N/A")</f>
        <v>#REF!</v>
      </c>
      <c r="Q1866" s="7" t="e">
        <f>IF(VLOOKUP($A1866,'V2.5.2 Measures'!$C:$W,23,FALSE)&lt;&gt; "", VLOOKUP($A1866,'V2.5.2 Measures'!$C:$W,23,FALSE),"N/A")</f>
        <v>#REF!</v>
      </c>
      <c r="R1866" s="7" t="e">
        <f>IF(VLOOKUP($A1866,'V2.5.2 Measures'!$C:$W,24,FALSE)&lt;&gt; "", VLOOKUP($A1866,'V2.5.2 Measures'!$C:$W,24,FALSE),"N/A")</f>
        <v>#REF!</v>
      </c>
      <c r="S1866" s="7" t="e">
        <f>IF(VLOOKUP($A1866,'V2.5.2 Measures'!$C:$W,25,FALSE)&lt;&gt; "", VLOOKUP($A1866,'V2.5.2 Measures'!$C:$W,25,FALSE),"N/A")</f>
        <v>#REF!</v>
      </c>
      <c r="T1866" s="7" t="str">
        <f>IF(VLOOKUP($A1866,'V2.5.2 Measures'!$C:$W,2,FALSE)&lt;&gt; "", VLOOKUP($A1866,'V2.5.2 Measures'!$C:$W,2,FALSE),"N/A")</f>
        <v>FFS-16-002-7</v>
      </c>
      <c r="U1866" s="7" t="str">
        <f>IF(VLOOKUP($A1866,'V2.5.2 Measures'!$C:$W,3,FALSE)&lt;&gt; "", VLOOKUP($A1866,'V2.5.2 Measures'!$C:$W,3,FALSE),"N/A")</f>
        <v xml:space="preserve">% of claim headers with Prescription Fill Date within the past year </v>
      </c>
      <c r="V1866" s="7" t="e">
        <f>IF(VLOOKUP($A1866,'V2.5.2 Measures'!$C:$W,26,FALSE)&lt;&gt; "", VLOOKUP($A1866,'V2.5.2 Measures'!$C:$W,26,FALSE),"N/A")</f>
        <v>#REF!</v>
      </c>
      <c r="W1866" s="7" t="e">
        <f>IF(VLOOKUP($A1866,'V2.5.2 Measures'!$C:$W,44,FALSE)&lt;&gt; "", VLOOKUP($A1866,'V2.5.2 Measures'!$C:$W,44,FALSE),"N/A")</f>
        <v>#REF!</v>
      </c>
    </row>
    <row r="1867" spans="1:23" x14ac:dyDescent="0.35">
      <c r="A1867" s="7" t="str">
        <f>'V2.5.2 Measures'!C1331</f>
        <v>FFS16.6</v>
      </c>
      <c r="B1867" s="7" t="str">
        <f>VLOOKUP($A1867,'V2.5.2 Measures'!$C:$W,6,FALSE)</f>
        <v>S-CHIP FFS: Original, Non-Crossover, Paid Claims</v>
      </c>
      <c r="C1867" s="7" t="str">
        <f>VLOOKUP($A1867,'V2.5.2 Measures'!$C:$W,8,FALSE)</f>
        <v>No</v>
      </c>
      <c r="D1867" s="7" t="str">
        <f>IF(VLOOKUP($A1867,'V2.5.2 Measures'!$C:$W,4,FALSE)="","",VLOOKUP($A1867,'V2.5.2 Measures'!$C:$W,4,FALSE))</f>
        <v>Claims Percentage</v>
      </c>
      <c r="E1867" s="7" t="str">
        <f>IF((VLOOKUP($A1867,'V2.5.2 Measures'!$C:$W,8,FALSE)&lt;&gt;"")*AND(VLOOKUP($A1867,'V2.5.2 Measures'!$C:$W,8,FALSE)&lt;&gt;"TBD"),VLOOKUP($A1867,'V2.5.2 Measures'!$C:$W,8,FALSE),"N/A")</f>
        <v>No</v>
      </c>
      <c r="F1867" s="7" t="str">
        <f>IF((VLOOKUP($A1867,'V2.5.2 Measures'!$C:$W,9,FALSE)&lt;&gt;"")*AND(VLOOKUP($A1867,'V2.5.2 Measures'!$C:$W,9,FALSE)&lt;&gt;"TBD"),VLOOKUP($A1867,'V2.5.2 Measures'!$C:$W,9,FALSE),"N/A")</f>
        <v>N/A</v>
      </c>
      <c r="G1867" s="7" t="str">
        <f>IF((VLOOKUP($A1867,'V2.5.2 Measures'!$C:$W,10,FALSE)&lt;&gt;"")*AND(VLOOKUP($A1867,'V2.5.2 Measures'!$C:$W,10,FALSE)&lt;&gt;"TBD"),VLOOKUP($A1867,'V2.5.2 Measures'!$C:$W,10,FALSE),"N/A")</f>
        <v>N/A</v>
      </c>
      <c r="H1867" s="7">
        <f>IF(VLOOKUP($A1867,'V2.5.2 Measures'!$C:$W,14,FALSE)&lt;&gt; "", VLOOKUP($A1867,'V2.5.2 Measures'!$C:$W,14,FALSE),"N/A")</f>
        <v>0.95</v>
      </c>
      <c r="I1867" s="7">
        <f>IF(VLOOKUP($A1867,'V2.5.2 Measures'!$C:$W,15,FALSE)&lt;&gt; "", VLOOKUP($A1867,'V2.5.2 Measures'!$C:$W,15,FALSE),"N/A")</f>
        <v>0.1</v>
      </c>
      <c r="J1867" s="7" t="str">
        <f>IF(VLOOKUP($A1867,'V2.5.2 Measures'!$C:$W,16,FALSE)&lt;&gt; "", VLOOKUP($A1867,'V2.5.2 Measures'!$C:$W,16,FALSE),"N/A")</f>
        <v>N/A</v>
      </c>
      <c r="K1867" s="7" t="str">
        <f>IF(VLOOKUP($A1867,'V2.5.2 Measures'!$C:$W,17,FALSE)&lt;&gt; "", VLOOKUP($A1867,'V2.5.2 Measures'!$C:$W,17,FALSE),"N/A")</f>
        <v>N/A</v>
      </c>
      <c r="L1867" s="7" t="str">
        <f>IF(VLOOKUP($A1867,'V2.5.2 Measures'!$C:$W,18,FALSE)&lt;&gt; "", VLOOKUP($A1867,'V2.5.2 Measures'!$C:$W,18,FALSE),"N/A")</f>
        <v>Default</v>
      </c>
      <c r="M1867" s="7" t="str">
        <f>IF(VLOOKUP($A1867,'V2.5.2 Measures'!$C:$W,19,FALSE)&lt;&gt; "", VLOOKUP($A1867,'V2.5.2 Measures'!$C:$W,19,FALSE),"N/A")</f>
        <v>SAS</v>
      </c>
      <c r="N1867" s="7" t="str">
        <f>IF(VLOOKUP($A1867,'V2.5.2 Measures'!$C:$W,20,FALSE)&lt;&gt; "", VLOOKUP($A1867,'V2.5.2 Measures'!$C:$W,20,FALSE),"N/A")</f>
        <v>V1.1</v>
      </c>
      <c r="O1867" s="7" t="str">
        <f>IF(VLOOKUP($A1867,'V2.5.2 Measures'!$C:$W,21,FALSE)&lt;&gt; "", VLOOKUP($A1867,'V2.5.2 Measures'!$C:$W,21,FALSE),"N/A")</f>
        <v>V1.6</v>
      </c>
      <c r="P1867" s="7" t="e">
        <f>IF(VLOOKUP($A1867,'V2.5.2 Measures'!$C:$W,22,FALSE)&lt;&gt; "", VLOOKUP($A1867,'V2.5.2 Measures'!$C:$W,22,FALSE),"N/A")</f>
        <v>#REF!</v>
      </c>
      <c r="Q1867" s="7" t="e">
        <f>IF(VLOOKUP($A1867,'V2.5.2 Measures'!$C:$W,23,FALSE)&lt;&gt; "", VLOOKUP($A1867,'V2.5.2 Measures'!$C:$W,23,FALSE),"N/A")</f>
        <v>#REF!</v>
      </c>
      <c r="R1867" s="7" t="e">
        <f>IF(VLOOKUP($A1867,'V2.5.2 Measures'!$C:$W,24,FALSE)&lt;&gt; "", VLOOKUP($A1867,'V2.5.2 Measures'!$C:$W,24,FALSE),"N/A")</f>
        <v>#REF!</v>
      </c>
      <c r="S1867" s="7" t="e">
        <f>IF(VLOOKUP($A1867,'V2.5.2 Measures'!$C:$W,25,FALSE)&lt;&gt; "", VLOOKUP($A1867,'V2.5.2 Measures'!$C:$W,25,FALSE),"N/A")</f>
        <v>#REF!</v>
      </c>
      <c r="T1867" s="7" t="str">
        <f>IF(VLOOKUP($A1867,'V2.5.2 Measures'!$C:$W,2,FALSE)&lt;&gt; "", VLOOKUP($A1867,'V2.5.2 Measures'!$C:$W,2,FALSE),"N/A")</f>
        <v>FFS-16-003-6</v>
      </c>
      <c r="U1867" s="7" t="str">
        <f>IF(VLOOKUP($A1867,'V2.5.2 Measures'!$C:$W,3,FALSE)&lt;&gt; "", VLOOKUP($A1867,'V2.5.2 Measures'!$C:$W,3,FALSE),"N/A")</f>
        <v>% of claim headers with Prescription Fill Date = Date Prescribed</v>
      </c>
      <c r="V1867" s="7" t="e">
        <f>IF(VLOOKUP($A1867,'V2.5.2 Measures'!$C:$W,26,FALSE)&lt;&gt; "", VLOOKUP($A1867,'V2.5.2 Measures'!$C:$W,26,FALSE),"N/A")</f>
        <v>#REF!</v>
      </c>
      <c r="W1867" s="7" t="e">
        <f>IF(VLOOKUP($A1867,'V2.5.2 Measures'!$C:$W,44,FALSE)&lt;&gt; "", VLOOKUP($A1867,'V2.5.2 Measures'!$C:$W,44,FALSE),"N/A")</f>
        <v>#REF!</v>
      </c>
    </row>
    <row r="1868" spans="1:23" x14ac:dyDescent="0.35">
      <c r="A1868" s="7" t="str">
        <f>'V2.5.2 Measures'!C1332</f>
        <v>FFS16.5</v>
      </c>
      <c r="B1868" s="7" t="str">
        <f>VLOOKUP($A1868,'V2.5.2 Measures'!$C:$W,6,FALSE)</f>
        <v>S-CHIP FFS: Original, Non-Crossover, Paid Claims</v>
      </c>
      <c r="C1868" s="7" t="str">
        <f>VLOOKUP($A1868,'V2.5.2 Measures'!$C:$W,8,FALSE)</f>
        <v>No</v>
      </c>
      <c r="D1868" s="7" t="str">
        <f>IF(VLOOKUP($A1868,'V2.5.2 Measures'!$C:$W,4,FALSE)="","",VLOOKUP($A1868,'V2.5.2 Measures'!$C:$W,4,FALSE))</f>
        <v>Claims Percentage</v>
      </c>
      <c r="E1868" s="7" t="str">
        <f>IF((VLOOKUP($A1868,'V2.5.2 Measures'!$C:$W,8,FALSE)&lt;&gt;"")*AND(VLOOKUP($A1868,'V2.5.2 Measures'!$C:$W,8,FALSE)&lt;&gt;"TBD"),VLOOKUP($A1868,'V2.5.2 Measures'!$C:$W,8,FALSE),"N/A")</f>
        <v>No</v>
      </c>
      <c r="F1868" s="7" t="str">
        <f>IF((VLOOKUP($A1868,'V2.5.2 Measures'!$C:$W,9,FALSE)&lt;&gt;"")*AND(VLOOKUP($A1868,'V2.5.2 Measures'!$C:$W,9,FALSE)&lt;&gt;"TBD"),VLOOKUP($A1868,'V2.5.2 Measures'!$C:$W,9,FALSE),"N/A")</f>
        <v>N/A</v>
      </c>
      <c r="G1868" s="7" t="str">
        <f>IF((VLOOKUP($A1868,'V2.5.2 Measures'!$C:$W,10,FALSE)&lt;&gt;"")*AND(VLOOKUP($A1868,'V2.5.2 Measures'!$C:$W,10,FALSE)&lt;&gt;"TBD"),VLOOKUP($A1868,'V2.5.2 Measures'!$C:$W,10,FALSE),"N/A")</f>
        <v>N/A</v>
      </c>
      <c r="H1868" s="7">
        <f>IF(VLOOKUP($A1868,'V2.5.2 Measures'!$C:$W,14,FALSE)&lt;&gt; "", VLOOKUP($A1868,'V2.5.2 Measures'!$C:$W,14,FALSE),"N/A")</f>
        <v>0.15</v>
      </c>
      <c r="I1868" s="7">
        <f>IF(VLOOKUP($A1868,'V2.5.2 Measures'!$C:$W,15,FALSE)&lt;&gt; "", VLOOKUP($A1868,'V2.5.2 Measures'!$C:$W,15,FALSE),"N/A")</f>
        <v>0.25</v>
      </c>
      <c r="J1868" s="7" t="str">
        <f>IF(VLOOKUP($A1868,'V2.5.2 Measures'!$C:$W,16,FALSE)&lt;&gt; "", VLOOKUP($A1868,'V2.5.2 Measures'!$C:$W,16,FALSE),"N/A")</f>
        <v>N/A</v>
      </c>
      <c r="K1868" s="7" t="str">
        <f>IF(VLOOKUP($A1868,'V2.5.2 Measures'!$C:$W,17,FALSE)&lt;&gt; "", VLOOKUP($A1868,'V2.5.2 Measures'!$C:$W,17,FALSE),"N/A")</f>
        <v>N/A</v>
      </c>
      <c r="L1868" s="7" t="str">
        <f>IF(VLOOKUP($A1868,'V2.5.2 Measures'!$C:$W,18,FALSE)&lt;&gt; "", VLOOKUP($A1868,'V2.5.2 Measures'!$C:$W,18,FALSE),"N/A")</f>
        <v>Default</v>
      </c>
      <c r="M1868" s="7" t="str">
        <f>IF(VLOOKUP($A1868,'V2.5.2 Measures'!$C:$W,19,FALSE)&lt;&gt; "", VLOOKUP($A1868,'V2.5.2 Measures'!$C:$W,19,FALSE),"N/A")</f>
        <v>SAS</v>
      </c>
      <c r="N1868" s="7" t="str">
        <f>IF(VLOOKUP($A1868,'V2.5.2 Measures'!$C:$W,20,FALSE)&lt;&gt; "", VLOOKUP($A1868,'V2.5.2 Measures'!$C:$W,20,FALSE),"N/A")</f>
        <v>V1.1</v>
      </c>
      <c r="O1868" s="7" t="str">
        <f>IF(VLOOKUP($A1868,'V2.5.2 Measures'!$C:$W,21,FALSE)&lt;&gt; "", VLOOKUP($A1868,'V2.5.2 Measures'!$C:$W,21,FALSE),"N/A")</f>
        <v>V1.6</v>
      </c>
      <c r="P1868" s="7" t="e">
        <f>IF(VLOOKUP($A1868,'V2.5.2 Measures'!$C:$W,22,FALSE)&lt;&gt; "", VLOOKUP($A1868,'V2.5.2 Measures'!$C:$W,22,FALSE),"N/A")</f>
        <v>#REF!</v>
      </c>
      <c r="Q1868" s="7" t="e">
        <f>IF(VLOOKUP($A1868,'V2.5.2 Measures'!$C:$W,23,FALSE)&lt;&gt; "", VLOOKUP($A1868,'V2.5.2 Measures'!$C:$W,23,FALSE),"N/A")</f>
        <v>#REF!</v>
      </c>
      <c r="R1868" s="7" t="e">
        <f>IF(VLOOKUP($A1868,'V2.5.2 Measures'!$C:$W,24,FALSE)&lt;&gt; "", VLOOKUP($A1868,'V2.5.2 Measures'!$C:$W,24,FALSE),"N/A")</f>
        <v>#REF!</v>
      </c>
      <c r="S1868" s="7" t="e">
        <f>IF(VLOOKUP($A1868,'V2.5.2 Measures'!$C:$W,25,FALSE)&lt;&gt; "", VLOOKUP($A1868,'V2.5.2 Measures'!$C:$W,25,FALSE),"N/A")</f>
        <v>#REF!</v>
      </c>
      <c r="T1868" s="7" t="str">
        <f>IF(VLOOKUP($A1868,'V2.5.2 Measures'!$C:$W,2,FALSE)&lt;&gt; "", VLOOKUP($A1868,'V2.5.2 Measures'!$C:$W,2,FALSE),"N/A")</f>
        <v>FFS-16-004-5</v>
      </c>
      <c r="U1868" s="7" t="str">
        <f>IF(VLOOKUP($A1868,'V2.5.2 Measures'!$C:$W,3,FALSE)&lt;&gt; "", VLOOKUP($A1868,'V2.5.2 Measures'!$C:$W,3,FALSE),"N/A")</f>
        <v>% of claim headers with Days Supply &gt; 30</v>
      </c>
      <c r="V1868" s="7" t="e">
        <f>IF(VLOOKUP($A1868,'V2.5.2 Measures'!$C:$W,26,FALSE)&lt;&gt; "", VLOOKUP($A1868,'V2.5.2 Measures'!$C:$W,26,FALSE),"N/A")</f>
        <v>#REF!</v>
      </c>
      <c r="W1868" s="7" t="e">
        <f>IF(VLOOKUP($A1868,'V2.5.2 Measures'!$C:$W,44,FALSE)&lt;&gt; "", VLOOKUP($A1868,'V2.5.2 Measures'!$C:$W,44,FALSE),"N/A")</f>
        <v>#REF!</v>
      </c>
    </row>
    <row r="1869" spans="1:23" x14ac:dyDescent="0.35">
      <c r="A1869" s="7" t="str">
        <f>'V2.5.2 Measures'!C1333</f>
        <v>FFS16.1</v>
      </c>
      <c r="B1869" s="7" t="str">
        <f>VLOOKUP($A1869,'V2.5.2 Measures'!$C:$W,6,FALSE)</f>
        <v>S-CHIP FFS: Original, Non-Crossover, Paid Claims</v>
      </c>
      <c r="C1869" s="7" t="str">
        <f>VLOOKUP($A1869,'V2.5.2 Measures'!$C:$W,8,FALSE)</f>
        <v>TA- Inferential</v>
      </c>
      <c r="D1869" s="7" t="str">
        <f>IF(VLOOKUP($A1869,'V2.5.2 Measures'!$C:$W,4,FALSE)="","",VLOOKUP($A1869,'V2.5.2 Measures'!$C:$W,4,FALSE))</f>
        <v>Claims Percentage</v>
      </c>
      <c r="E1869" s="7" t="str">
        <f>IF((VLOOKUP($A1869,'V2.5.2 Measures'!$C:$W,8,FALSE)&lt;&gt;"")*AND(VLOOKUP($A1869,'V2.5.2 Measures'!$C:$W,8,FALSE)&lt;&gt;"TBD"),VLOOKUP($A1869,'V2.5.2 Measures'!$C:$W,8,FALSE),"N/A")</f>
        <v>TA- Inferential</v>
      </c>
      <c r="F1869" s="7" t="str">
        <f>IF((VLOOKUP($A1869,'V2.5.2 Measures'!$C:$W,9,FALSE)&lt;&gt;"")*AND(VLOOKUP($A1869,'V2.5.2 Measures'!$C:$W,9,FALSE)&lt;&gt;"TBD"),VLOOKUP($A1869,'V2.5.2 Measures'!$C:$W,9,FALSE),"N/A")</f>
        <v>High</v>
      </c>
      <c r="G1869" s="7">
        <f>IF((VLOOKUP($A1869,'V2.5.2 Measures'!$C:$W,10,FALSE)&lt;&gt;"")*AND(VLOOKUP($A1869,'V2.5.2 Measures'!$C:$W,10,FALSE)&lt;&gt;"TBD"),VLOOKUP($A1869,'V2.5.2 Measures'!$C:$W,10,FALSE),"N/A")</f>
        <v>20</v>
      </c>
      <c r="H1869" s="7">
        <f>IF(VLOOKUP($A1869,'V2.5.2 Measures'!$C:$W,14,FALSE)&lt;&gt; "", VLOOKUP($A1869,'V2.5.2 Measures'!$C:$W,14,FALSE),"N/A")</f>
        <v>0.05</v>
      </c>
      <c r="I1869" s="7">
        <f>IF(VLOOKUP($A1869,'V2.5.2 Measures'!$C:$W,15,FALSE)&lt;&gt; "", VLOOKUP($A1869,'V2.5.2 Measures'!$C:$W,15,FALSE),"N/A")</f>
        <v>0.1</v>
      </c>
      <c r="J1869" s="7">
        <f>IF(VLOOKUP($A1869,'V2.5.2 Measures'!$C:$W,16,FALSE)&lt;&gt; "", VLOOKUP($A1869,'V2.5.2 Measures'!$C:$W,16,FALSE),"N/A")</f>
        <v>0</v>
      </c>
      <c r="K1869" s="7">
        <f>IF(VLOOKUP($A1869,'V2.5.2 Measures'!$C:$W,17,FALSE)&lt;&gt; "", VLOOKUP($A1869,'V2.5.2 Measures'!$C:$W,17,FALSE),"N/A")</f>
        <v>0.05</v>
      </c>
      <c r="L1869" s="7" t="str">
        <f>IF(VLOOKUP($A1869,'V2.5.2 Measures'!$C:$W,18,FALSE)&lt;&gt; "", VLOOKUP($A1869,'V2.5.2 Measures'!$C:$W,18,FALSE),"N/A")</f>
        <v>Default</v>
      </c>
      <c r="M1869" s="7" t="str">
        <f>IF(VLOOKUP($A1869,'V2.5.2 Measures'!$C:$W,19,FALSE)&lt;&gt; "", VLOOKUP($A1869,'V2.5.2 Measures'!$C:$W,19,FALSE),"N/A")</f>
        <v>SAS</v>
      </c>
      <c r="N1869" s="7" t="str">
        <f>IF(VLOOKUP($A1869,'V2.5.2 Measures'!$C:$W,20,FALSE)&lt;&gt; "", VLOOKUP($A1869,'V2.5.2 Measures'!$C:$W,20,FALSE),"N/A")</f>
        <v>V1.1</v>
      </c>
      <c r="O1869" s="7" t="str">
        <f>IF(VLOOKUP($A1869,'V2.5.2 Measures'!$C:$W,21,FALSE)&lt;&gt; "", VLOOKUP($A1869,'V2.5.2 Measures'!$C:$W,21,FALSE),"N/A")</f>
        <v>V1.7</v>
      </c>
      <c r="P1869" s="7" t="e">
        <f>IF(VLOOKUP($A1869,'V2.5.2 Measures'!$C:$W,22,FALSE)&lt;&gt; "", VLOOKUP($A1869,'V2.5.2 Measures'!$C:$W,22,FALSE),"N/A")</f>
        <v>#REF!</v>
      </c>
      <c r="Q1869" s="7" t="e">
        <f>IF(VLOOKUP($A1869,'V2.5.2 Measures'!$C:$W,23,FALSE)&lt;&gt; "", VLOOKUP($A1869,'V2.5.2 Measures'!$C:$W,23,FALSE),"N/A")</f>
        <v>#REF!</v>
      </c>
      <c r="R1869" s="7" t="e">
        <f>IF(VLOOKUP($A1869,'V2.5.2 Measures'!$C:$W,24,FALSE)&lt;&gt; "", VLOOKUP($A1869,'V2.5.2 Measures'!$C:$W,24,FALSE),"N/A")</f>
        <v>#REF!</v>
      </c>
      <c r="S1869" s="7" t="e">
        <f>IF(VLOOKUP($A1869,'V2.5.2 Measures'!$C:$W,25,FALSE)&lt;&gt; "", VLOOKUP($A1869,'V2.5.2 Measures'!$C:$W,25,FALSE),"N/A")</f>
        <v>#REF!</v>
      </c>
      <c r="T1869" s="7" t="str">
        <f>IF(VLOOKUP($A1869,'V2.5.2 Measures'!$C:$W,2,FALSE)&lt;&gt; "", VLOOKUP($A1869,'V2.5.2 Measures'!$C:$W,2,FALSE),"N/A")</f>
        <v>FFS-16-005-1</v>
      </c>
      <c r="U1869" s="7" t="str">
        <f>IF(VLOOKUP($A1869,'V2.5.2 Measures'!$C:$W,3,FALSE)&lt;&gt; "", VLOOKUP($A1869,'V2.5.2 Measures'!$C:$W,3,FALSE),"N/A")</f>
        <v>% of claim headers with missing Days Supply</v>
      </c>
      <c r="V1869" s="7" t="e">
        <f>IF(VLOOKUP($A1869,'V2.5.2 Measures'!$C:$W,26,FALSE)&lt;&gt; "", VLOOKUP($A1869,'V2.5.2 Measures'!$C:$W,26,FALSE),"N/A")</f>
        <v>#REF!</v>
      </c>
      <c r="W1869" s="7" t="e">
        <f>IF(VLOOKUP($A1869,'V2.5.2 Measures'!$C:$W,44,FALSE)&lt;&gt; "", VLOOKUP($A1869,'V2.5.2 Measures'!$C:$W,44,FALSE),"N/A")</f>
        <v>#REF!</v>
      </c>
    </row>
    <row r="1870" spans="1:23" x14ac:dyDescent="0.35">
      <c r="A1870" s="7" t="str">
        <f>'V2.5.2 Measures'!C1334</f>
        <v>FFS16.3</v>
      </c>
      <c r="B1870" s="7" t="str">
        <f>VLOOKUP($A1870,'V2.5.2 Measures'!$C:$W,6,FALSE)</f>
        <v>S-CHIP FFS: Original, Non-Crossover, Paid Claims</v>
      </c>
      <c r="C1870" s="7" t="str">
        <f>VLOOKUP($A1870,'V2.5.2 Measures'!$C:$W,8,FALSE)</f>
        <v>TA- Inferential</v>
      </c>
      <c r="D1870" s="7" t="str">
        <f>IF(VLOOKUP($A1870,'V2.5.2 Measures'!$C:$W,4,FALSE)="","",VLOOKUP($A1870,'V2.5.2 Measures'!$C:$W,4,FALSE))</f>
        <v>Claims Percentage</v>
      </c>
      <c r="E1870" s="7" t="str">
        <f>IF((VLOOKUP($A1870,'V2.5.2 Measures'!$C:$W,8,FALSE)&lt;&gt;"")*AND(VLOOKUP($A1870,'V2.5.2 Measures'!$C:$W,8,FALSE)&lt;&gt;"TBD"),VLOOKUP($A1870,'V2.5.2 Measures'!$C:$W,8,FALSE),"N/A")</f>
        <v>TA- Inferential</v>
      </c>
      <c r="F1870" s="7" t="str">
        <f>IF((VLOOKUP($A1870,'V2.5.2 Measures'!$C:$W,9,FALSE)&lt;&gt;"")*AND(VLOOKUP($A1870,'V2.5.2 Measures'!$C:$W,9,FALSE)&lt;&gt;"TBD"),VLOOKUP($A1870,'V2.5.2 Measures'!$C:$W,9,FALSE),"N/A")</f>
        <v>High</v>
      </c>
      <c r="G1870" s="7">
        <f>IF((VLOOKUP($A1870,'V2.5.2 Measures'!$C:$W,10,FALSE)&lt;&gt;"")*AND(VLOOKUP($A1870,'V2.5.2 Measures'!$C:$W,10,FALSE)&lt;&gt;"TBD"),VLOOKUP($A1870,'V2.5.2 Measures'!$C:$W,10,FALSE),"N/A")</f>
        <v>20</v>
      </c>
      <c r="H1870" s="7">
        <f>IF(VLOOKUP($A1870,'V2.5.2 Measures'!$C:$W,14,FALSE)&lt;&gt; "", VLOOKUP($A1870,'V2.5.2 Measures'!$C:$W,14,FALSE),"N/A")</f>
        <v>1</v>
      </c>
      <c r="I1870" s="7">
        <f>IF(VLOOKUP($A1870,'V2.5.2 Measures'!$C:$W,15,FALSE)&lt;&gt; "", VLOOKUP($A1870,'V2.5.2 Measures'!$C:$W,15,FALSE),"N/A")</f>
        <v>0.15</v>
      </c>
      <c r="J1870" s="7">
        <f>IF(VLOOKUP($A1870,'V2.5.2 Measures'!$C:$W,16,FALSE)&lt;&gt; "", VLOOKUP($A1870,'V2.5.2 Measures'!$C:$W,16,FALSE),"N/A")</f>
        <v>0.94</v>
      </c>
      <c r="K1870" s="7">
        <f>IF(VLOOKUP($A1870,'V2.5.2 Measures'!$C:$W,17,FALSE)&lt;&gt; "", VLOOKUP($A1870,'V2.5.2 Measures'!$C:$W,17,FALSE),"N/A")</f>
        <v>1</v>
      </c>
      <c r="L1870" s="7" t="str">
        <f>IF(VLOOKUP($A1870,'V2.5.2 Measures'!$C:$W,18,FALSE)&lt;&gt; "", VLOOKUP($A1870,'V2.5.2 Measures'!$C:$W,18,FALSE),"N/A")</f>
        <v>Default</v>
      </c>
      <c r="M1870" s="7" t="str">
        <f>IF(VLOOKUP($A1870,'V2.5.2 Measures'!$C:$W,19,FALSE)&lt;&gt; "", VLOOKUP($A1870,'V2.5.2 Measures'!$C:$W,19,FALSE),"N/A")</f>
        <v>SAS</v>
      </c>
      <c r="N1870" s="7" t="str">
        <f>IF(VLOOKUP($A1870,'V2.5.2 Measures'!$C:$W,20,FALSE)&lt;&gt; "", VLOOKUP($A1870,'V2.5.2 Measures'!$C:$W,20,FALSE),"N/A")</f>
        <v>V1.1</v>
      </c>
      <c r="O1870" s="7" t="str">
        <f>IF(VLOOKUP($A1870,'V2.5.2 Measures'!$C:$W,21,FALSE)&lt;&gt; "", VLOOKUP($A1870,'V2.5.2 Measures'!$C:$W,21,FALSE),"N/A")</f>
        <v>V1.7</v>
      </c>
      <c r="P1870" s="7" t="e">
        <f>IF(VLOOKUP($A1870,'V2.5.2 Measures'!$C:$W,22,FALSE)&lt;&gt; "", VLOOKUP($A1870,'V2.5.2 Measures'!$C:$W,22,FALSE),"N/A")</f>
        <v>#REF!</v>
      </c>
      <c r="Q1870" s="7" t="e">
        <f>IF(VLOOKUP($A1870,'V2.5.2 Measures'!$C:$W,23,FALSE)&lt;&gt; "", VLOOKUP($A1870,'V2.5.2 Measures'!$C:$W,23,FALSE),"N/A")</f>
        <v>#REF!</v>
      </c>
      <c r="R1870" s="7" t="e">
        <f>IF(VLOOKUP($A1870,'V2.5.2 Measures'!$C:$W,24,FALSE)&lt;&gt; "", VLOOKUP($A1870,'V2.5.2 Measures'!$C:$W,24,FALSE),"N/A")</f>
        <v>#REF!</v>
      </c>
      <c r="S1870" s="7" t="e">
        <f>IF(VLOOKUP($A1870,'V2.5.2 Measures'!$C:$W,25,FALSE)&lt;&gt; "", VLOOKUP($A1870,'V2.5.2 Measures'!$C:$W,25,FALSE),"N/A")</f>
        <v>#REF!</v>
      </c>
      <c r="T1870" s="7" t="str">
        <f>IF(VLOOKUP($A1870,'V2.5.2 Measures'!$C:$W,2,FALSE)&lt;&gt; "", VLOOKUP($A1870,'V2.5.2 Measures'!$C:$W,2,FALSE),"N/A")</f>
        <v>FFS-16-006-3</v>
      </c>
      <c r="U1870" s="7" t="str">
        <f>IF(VLOOKUP($A1870,'V2.5.2 Measures'!$C:$W,3,FALSE)&lt;&gt; "", VLOOKUP($A1870,'V2.5.2 Measures'!$C:$W,3,FALSE),"N/A")</f>
        <v>% of claim headers with NDC (11 numeric)</v>
      </c>
      <c r="V1870" s="7" t="e">
        <f>IF(VLOOKUP($A1870,'V2.5.2 Measures'!$C:$W,26,FALSE)&lt;&gt; "", VLOOKUP($A1870,'V2.5.2 Measures'!$C:$W,26,FALSE),"N/A")</f>
        <v>#REF!</v>
      </c>
      <c r="W1870" s="7" t="e">
        <f>IF(VLOOKUP($A1870,'V2.5.2 Measures'!$C:$W,44,FALSE)&lt;&gt; "", VLOOKUP($A1870,'V2.5.2 Measures'!$C:$W,44,FALSE),"N/A")</f>
        <v>#REF!</v>
      </c>
    </row>
    <row r="1871" spans="1:23" x14ac:dyDescent="0.35">
      <c r="A1871" s="7" t="str">
        <f>'V2.5.2 Measures'!C1335</f>
        <v>FFS16.4</v>
      </c>
      <c r="B1871" s="7" t="str">
        <f>VLOOKUP($A1871,'V2.5.2 Measures'!$C:$W,6,FALSE)</f>
        <v>S-CHIP FFS: Original, Non-Crossover, Paid Claims</v>
      </c>
      <c r="C1871" s="7" t="str">
        <f>VLOOKUP($A1871,'V2.5.2 Measures'!$C:$W,8,FALSE)</f>
        <v>No</v>
      </c>
      <c r="D1871" s="7" t="str">
        <f>IF(VLOOKUP($A1871,'V2.5.2 Measures'!$C:$W,4,FALSE)="","",VLOOKUP($A1871,'V2.5.2 Measures'!$C:$W,4,FALSE))</f>
        <v>Claims Percentage</v>
      </c>
      <c r="E1871" s="7" t="str">
        <f>IF((VLOOKUP($A1871,'V2.5.2 Measures'!$C:$W,8,FALSE)&lt;&gt;"")*AND(VLOOKUP($A1871,'V2.5.2 Measures'!$C:$W,8,FALSE)&lt;&gt;"TBD"),VLOOKUP($A1871,'V2.5.2 Measures'!$C:$W,8,FALSE),"N/A")</f>
        <v>No</v>
      </c>
      <c r="F1871" s="7" t="str">
        <f>IF((VLOOKUP($A1871,'V2.5.2 Measures'!$C:$W,9,FALSE)&lt;&gt;"")*AND(VLOOKUP($A1871,'V2.5.2 Measures'!$C:$W,9,FALSE)&lt;&gt;"TBD"),VLOOKUP($A1871,'V2.5.2 Measures'!$C:$W,9,FALSE),"N/A")</f>
        <v>N/A</v>
      </c>
      <c r="G1871" s="7" t="str">
        <f>IF((VLOOKUP($A1871,'V2.5.2 Measures'!$C:$W,10,FALSE)&lt;&gt;"")*AND(VLOOKUP($A1871,'V2.5.2 Measures'!$C:$W,10,FALSE)&lt;&gt;"TBD"),VLOOKUP($A1871,'V2.5.2 Measures'!$C:$W,10,FALSE),"N/A")</f>
        <v>N/A</v>
      </c>
      <c r="H1871" s="7">
        <f>IF(VLOOKUP($A1871,'V2.5.2 Measures'!$C:$W,14,FALSE)&lt;&gt; "", VLOOKUP($A1871,'V2.5.2 Measures'!$C:$W,14,FALSE),"N/A")</f>
        <v>0.2</v>
      </c>
      <c r="I1871" s="7">
        <f>IF(VLOOKUP($A1871,'V2.5.2 Measures'!$C:$W,15,FALSE)&lt;&gt; "", VLOOKUP($A1871,'V2.5.2 Measures'!$C:$W,15,FALSE),"N/A")</f>
        <v>0.25</v>
      </c>
      <c r="J1871" s="7" t="str">
        <f>IF(VLOOKUP($A1871,'V2.5.2 Measures'!$C:$W,16,FALSE)&lt;&gt; "", VLOOKUP($A1871,'V2.5.2 Measures'!$C:$W,16,FALSE),"N/A")</f>
        <v>N/A</v>
      </c>
      <c r="K1871" s="7" t="str">
        <f>IF(VLOOKUP($A1871,'V2.5.2 Measures'!$C:$W,17,FALSE)&lt;&gt; "", VLOOKUP($A1871,'V2.5.2 Measures'!$C:$W,17,FALSE),"N/A")</f>
        <v>N/A</v>
      </c>
      <c r="L1871" s="7" t="str">
        <f>IF(VLOOKUP($A1871,'V2.5.2 Measures'!$C:$W,18,FALSE)&lt;&gt; "", VLOOKUP($A1871,'V2.5.2 Measures'!$C:$W,18,FALSE),"N/A")</f>
        <v>Default</v>
      </c>
      <c r="M1871" s="7" t="str">
        <f>IF(VLOOKUP($A1871,'V2.5.2 Measures'!$C:$W,19,FALSE)&lt;&gt; "", VLOOKUP($A1871,'V2.5.2 Measures'!$C:$W,19,FALSE),"N/A")</f>
        <v>SAS</v>
      </c>
      <c r="N1871" s="7" t="str">
        <f>IF(VLOOKUP($A1871,'V2.5.2 Measures'!$C:$W,20,FALSE)&lt;&gt; "", VLOOKUP($A1871,'V2.5.2 Measures'!$C:$W,20,FALSE),"N/A")</f>
        <v>V1.1</v>
      </c>
      <c r="O1871" s="7" t="str">
        <f>IF(VLOOKUP($A1871,'V2.5.2 Measures'!$C:$W,21,FALSE)&lt;&gt; "", VLOOKUP($A1871,'V2.5.2 Measures'!$C:$W,21,FALSE),"N/A")</f>
        <v>V1.6</v>
      </c>
      <c r="P1871" s="7" t="e">
        <f>IF(VLOOKUP($A1871,'V2.5.2 Measures'!$C:$W,22,FALSE)&lt;&gt; "", VLOOKUP($A1871,'V2.5.2 Measures'!$C:$W,22,FALSE),"N/A")</f>
        <v>#REF!</v>
      </c>
      <c r="Q1871" s="7" t="e">
        <f>IF(VLOOKUP($A1871,'V2.5.2 Measures'!$C:$W,23,FALSE)&lt;&gt; "", VLOOKUP($A1871,'V2.5.2 Measures'!$C:$W,23,FALSE),"N/A")</f>
        <v>#REF!</v>
      </c>
      <c r="R1871" s="7" t="e">
        <f>IF(VLOOKUP($A1871,'V2.5.2 Measures'!$C:$W,24,FALSE)&lt;&gt; "", VLOOKUP($A1871,'V2.5.2 Measures'!$C:$W,24,FALSE),"N/A")</f>
        <v>#REF!</v>
      </c>
      <c r="S1871" s="7" t="e">
        <f>IF(VLOOKUP($A1871,'V2.5.2 Measures'!$C:$W,25,FALSE)&lt;&gt; "", VLOOKUP($A1871,'V2.5.2 Measures'!$C:$W,25,FALSE),"N/A")</f>
        <v>#REF!</v>
      </c>
      <c r="T1871" s="7" t="str">
        <f>IF(VLOOKUP($A1871,'V2.5.2 Measures'!$C:$W,2,FALSE)&lt;&gt; "", VLOOKUP($A1871,'V2.5.2 Measures'!$C:$W,2,FALSE),"N/A")</f>
        <v>FFS-16-007-4</v>
      </c>
      <c r="U1871" s="7" t="str">
        <f>IF(VLOOKUP($A1871,'V2.5.2 Measures'!$C:$W,3,FALSE)&lt;&gt; "", VLOOKUP($A1871,'V2.5.2 Measures'!$C:$W,3,FALSE),"N/A")</f>
        <v>% of claim headers with OT-RX-CLAIM-QUANTITY-ACTUAL = 1</v>
      </c>
      <c r="V1871" s="7" t="e">
        <f>IF(VLOOKUP($A1871,'V2.5.2 Measures'!$C:$W,26,FALSE)&lt;&gt; "", VLOOKUP($A1871,'V2.5.2 Measures'!$C:$W,26,FALSE),"N/A")</f>
        <v>#REF!</v>
      </c>
      <c r="W1871" s="7" t="e">
        <f>IF(VLOOKUP($A1871,'V2.5.2 Measures'!$C:$W,44,FALSE)&lt;&gt; "", VLOOKUP($A1871,'V2.5.2 Measures'!$C:$W,44,FALSE),"N/A")</f>
        <v>#REF!</v>
      </c>
    </row>
    <row r="1872" spans="1:23" x14ac:dyDescent="0.35">
      <c r="A1872" s="7" t="str">
        <f>'V2.5.2 Measures'!C1336</f>
        <v>FFS16.2</v>
      </c>
      <c r="B1872" s="7" t="str">
        <f>VLOOKUP($A1872,'V2.5.2 Measures'!$C:$W,6,FALSE)</f>
        <v>S-CHIP FFS: Original, Non-Crossover, Paid Claims</v>
      </c>
      <c r="C1872" s="7" t="str">
        <f>VLOOKUP($A1872,'V2.5.2 Measures'!$C:$W,8,FALSE)</f>
        <v>TA- Inferential</v>
      </c>
      <c r="D1872" s="7" t="str">
        <f>IF(VLOOKUP($A1872,'V2.5.2 Measures'!$C:$W,4,FALSE)="","",VLOOKUP($A1872,'V2.5.2 Measures'!$C:$W,4,FALSE))</f>
        <v>Claims Percentage</v>
      </c>
      <c r="E1872" s="7" t="str">
        <f>IF((VLOOKUP($A1872,'V2.5.2 Measures'!$C:$W,8,FALSE)&lt;&gt;"")*AND(VLOOKUP($A1872,'V2.5.2 Measures'!$C:$W,8,FALSE)&lt;&gt;"TBD"),VLOOKUP($A1872,'V2.5.2 Measures'!$C:$W,8,FALSE),"N/A")</f>
        <v>TA- Inferential</v>
      </c>
      <c r="F1872" s="7" t="str">
        <f>IF((VLOOKUP($A1872,'V2.5.2 Measures'!$C:$W,9,FALSE)&lt;&gt;"")*AND(VLOOKUP($A1872,'V2.5.2 Measures'!$C:$W,9,FALSE)&lt;&gt;"TBD"),VLOOKUP($A1872,'V2.5.2 Measures'!$C:$W,9,FALSE),"N/A")</f>
        <v>High</v>
      </c>
      <c r="G1872" s="7">
        <f>IF((VLOOKUP($A1872,'V2.5.2 Measures'!$C:$W,10,FALSE)&lt;&gt;"")*AND(VLOOKUP($A1872,'V2.5.2 Measures'!$C:$W,10,FALSE)&lt;&gt;"TBD"),VLOOKUP($A1872,'V2.5.2 Measures'!$C:$W,10,FALSE),"N/A")</f>
        <v>20</v>
      </c>
      <c r="H1872" s="7">
        <f>IF(VLOOKUP($A1872,'V2.5.2 Measures'!$C:$W,14,FALSE)&lt;&gt; "", VLOOKUP($A1872,'V2.5.2 Measures'!$C:$W,14,FALSE),"N/A")</f>
        <v>0.05</v>
      </c>
      <c r="I1872" s="7">
        <f>IF(VLOOKUP($A1872,'V2.5.2 Measures'!$C:$W,15,FALSE)&lt;&gt; "", VLOOKUP($A1872,'V2.5.2 Measures'!$C:$W,15,FALSE),"N/A")</f>
        <v>0.1</v>
      </c>
      <c r="J1872" s="7">
        <f>IF(VLOOKUP($A1872,'V2.5.2 Measures'!$C:$W,16,FALSE)&lt;&gt; "", VLOOKUP($A1872,'V2.5.2 Measures'!$C:$W,16,FALSE),"N/A")</f>
        <v>0</v>
      </c>
      <c r="K1872" s="7">
        <f>IF(VLOOKUP($A1872,'V2.5.2 Measures'!$C:$W,17,FALSE)&lt;&gt; "", VLOOKUP($A1872,'V2.5.2 Measures'!$C:$W,17,FALSE),"N/A")</f>
        <v>0.05</v>
      </c>
      <c r="L1872" s="7" t="str">
        <f>IF(VLOOKUP($A1872,'V2.5.2 Measures'!$C:$W,18,FALSE)&lt;&gt; "", VLOOKUP($A1872,'V2.5.2 Measures'!$C:$W,18,FALSE),"N/A")</f>
        <v>Default</v>
      </c>
      <c r="M1872" s="7" t="str">
        <f>IF(VLOOKUP($A1872,'V2.5.2 Measures'!$C:$W,19,FALSE)&lt;&gt; "", VLOOKUP($A1872,'V2.5.2 Measures'!$C:$W,19,FALSE),"N/A")</f>
        <v>SAS</v>
      </c>
      <c r="N1872" s="7" t="str">
        <f>IF(VLOOKUP($A1872,'V2.5.2 Measures'!$C:$W,20,FALSE)&lt;&gt; "", VLOOKUP($A1872,'V2.5.2 Measures'!$C:$W,20,FALSE),"N/A")</f>
        <v>V1.1</v>
      </c>
      <c r="O1872" s="7" t="str">
        <f>IF(VLOOKUP($A1872,'V2.5.2 Measures'!$C:$W,21,FALSE)&lt;&gt; "", VLOOKUP($A1872,'V2.5.2 Measures'!$C:$W,21,FALSE),"N/A")</f>
        <v>V1.7</v>
      </c>
      <c r="P1872" s="7" t="e">
        <f>IF(VLOOKUP($A1872,'V2.5.2 Measures'!$C:$W,22,FALSE)&lt;&gt; "", VLOOKUP($A1872,'V2.5.2 Measures'!$C:$W,22,FALSE),"N/A")</f>
        <v>#REF!</v>
      </c>
      <c r="Q1872" s="7" t="e">
        <f>IF(VLOOKUP($A1872,'V2.5.2 Measures'!$C:$W,23,FALSE)&lt;&gt; "", VLOOKUP($A1872,'V2.5.2 Measures'!$C:$W,23,FALSE),"N/A")</f>
        <v>#REF!</v>
      </c>
      <c r="R1872" s="7" t="e">
        <f>IF(VLOOKUP($A1872,'V2.5.2 Measures'!$C:$W,24,FALSE)&lt;&gt; "", VLOOKUP($A1872,'V2.5.2 Measures'!$C:$W,24,FALSE),"N/A")</f>
        <v>#REF!</v>
      </c>
      <c r="S1872" s="7" t="e">
        <f>IF(VLOOKUP($A1872,'V2.5.2 Measures'!$C:$W,25,FALSE)&lt;&gt; "", VLOOKUP($A1872,'V2.5.2 Measures'!$C:$W,25,FALSE),"N/A")</f>
        <v>#REF!</v>
      </c>
      <c r="T1872" s="7" t="str">
        <f>IF(VLOOKUP($A1872,'V2.5.2 Measures'!$C:$W,2,FALSE)&lt;&gt; "", VLOOKUP($A1872,'V2.5.2 Measures'!$C:$W,2,FALSE),"N/A")</f>
        <v>FFS-16-008-2</v>
      </c>
      <c r="U1872" s="7" t="str">
        <f>IF(VLOOKUP($A1872,'V2.5.2 Measures'!$C:$W,3,FALSE)&lt;&gt; "", VLOOKUP($A1872,'V2.5.2 Measures'!$C:$W,3,FALSE),"N/A")</f>
        <v>% of claim headers with missing OT RX Claim Quantity Actual</v>
      </c>
      <c r="V1872" s="7" t="e">
        <f>IF(VLOOKUP($A1872,'V2.5.2 Measures'!$C:$W,26,FALSE)&lt;&gt; "", VLOOKUP($A1872,'V2.5.2 Measures'!$C:$W,26,FALSE),"N/A")</f>
        <v>#REF!</v>
      </c>
      <c r="W1872" s="7" t="e">
        <f>IF(VLOOKUP($A1872,'V2.5.2 Measures'!$C:$W,44,FALSE)&lt;&gt; "", VLOOKUP($A1872,'V2.5.2 Measures'!$C:$W,44,FALSE),"N/A")</f>
        <v>#REF!</v>
      </c>
    </row>
    <row r="1873" spans="1:23" x14ac:dyDescent="0.35">
      <c r="A1873" s="7" t="str">
        <f>'V2.5.2 Measures'!C1337</f>
        <v>FFS17.1</v>
      </c>
      <c r="B1873" s="7" t="str">
        <f>VLOOKUP($A1873,'V2.5.2 Measures'!$C:$W,6,FALSE)</f>
        <v>S-CHIP FFS: Original, Paid Claims</v>
      </c>
      <c r="C1873" s="7" t="str">
        <f>VLOOKUP($A1873,'V2.5.2 Measures'!$C:$W,8,FALSE)</f>
        <v>No</v>
      </c>
      <c r="D1873" s="7" t="str">
        <f>IF(VLOOKUP($A1873,'V2.5.2 Measures'!$C:$W,4,FALSE)="","",VLOOKUP($A1873,'V2.5.2 Measures'!$C:$W,4,FALSE))</f>
        <v>Claims Percentage</v>
      </c>
      <c r="E1873" s="7" t="str">
        <f>IF((VLOOKUP($A1873,'V2.5.2 Measures'!$C:$W,8,FALSE)&lt;&gt;"")*AND(VLOOKUP($A1873,'V2.5.2 Measures'!$C:$W,8,FALSE)&lt;&gt;"TBD"),VLOOKUP($A1873,'V2.5.2 Measures'!$C:$W,8,FALSE),"N/A")</f>
        <v>No</v>
      </c>
      <c r="F1873" s="7" t="str">
        <f>IF((VLOOKUP($A1873,'V2.5.2 Measures'!$C:$W,9,FALSE)&lt;&gt;"")*AND(VLOOKUP($A1873,'V2.5.2 Measures'!$C:$W,9,FALSE)&lt;&gt;"TBD"),VLOOKUP($A1873,'V2.5.2 Measures'!$C:$W,9,FALSE),"N/A")</f>
        <v>N/A</v>
      </c>
      <c r="G1873" s="7" t="str">
        <f>IF((VLOOKUP($A1873,'V2.5.2 Measures'!$C:$W,10,FALSE)&lt;&gt;"")*AND(VLOOKUP($A1873,'V2.5.2 Measures'!$C:$W,10,FALSE)&lt;&gt;"TBD"),VLOOKUP($A1873,'V2.5.2 Measures'!$C:$W,10,FALSE),"N/A")</f>
        <v>N/A</v>
      </c>
      <c r="H1873" s="7" t="str">
        <f>IF(VLOOKUP($A1873,'V2.5.2 Measures'!$C:$W,14,FALSE)&lt;&gt; "", VLOOKUP($A1873,'V2.5.2 Measures'!$C:$W,14,FALSE),"N/A")</f>
        <v>N/A</v>
      </c>
      <c r="I1873" s="7">
        <f>IF(VLOOKUP($A1873,'V2.5.2 Measures'!$C:$W,15,FALSE)&lt;&gt; "", VLOOKUP($A1873,'V2.5.2 Measures'!$C:$W,15,FALSE),"N/A")</f>
        <v>0.1</v>
      </c>
      <c r="J1873" s="7" t="str">
        <f>IF(VLOOKUP($A1873,'V2.5.2 Measures'!$C:$W,16,FALSE)&lt;&gt; "", VLOOKUP($A1873,'V2.5.2 Measures'!$C:$W,16,FALSE),"N/A")</f>
        <v>N/A</v>
      </c>
      <c r="K1873" s="7" t="str">
        <f>IF(VLOOKUP($A1873,'V2.5.2 Measures'!$C:$W,17,FALSE)&lt;&gt; "", VLOOKUP($A1873,'V2.5.2 Measures'!$C:$W,17,FALSE),"N/A")</f>
        <v>N/A</v>
      </c>
      <c r="L1873" s="7" t="str">
        <f>IF(VLOOKUP($A1873,'V2.5.2 Measures'!$C:$W,18,FALSE)&lt;&gt; "", VLOOKUP($A1873,'V2.5.2 Measures'!$C:$W,18,FALSE),"N/A")</f>
        <v>Default</v>
      </c>
      <c r="M1873" s="7" t="str">
        <f>IF(VLOOKUP($A1873,'V2.5.2 Measures'!$C:$W,19,FALSE)&lt;&gt; "", VLOOKUP($A1873,'V2.5.2 Measures'!$C:$W,19,FALSE),"N/A")</f>
        <v>SAS</v>
      </c>
      <c r="N1873" s="7" t="str">
        <f>IF(VLOOKUP($A1873,'V2.5.2 Measures'!$C:$W,20,FALSE)&lt;&gt; "", VLOOKUP($A1873,'V2.5.2 Measures'!$C:$W,20,FALSE),"N/A")</f>
        <v>V1.1</v>
      </c>
      <c r="O1873" s="7" t="str">
        <f>IF(VLOOKUP($A1873,'V2.5.2 Measures'!$C:$W,21,FALSE)&lt;&gt; "", VLOOKUP($A1873,'V2.5.2 Measures'!$C:$W,21,FALSE),"N/A")</f>
        <v>V2.3</v>
      </c>
      <c r="P1873" s="7" t="e">
        <f>IF(VLOOKUP($A1873,'V2.5.2 Measures'!$C:$W,22,FALSE)&lt;&gt; "", VLOOKUP($A1873,'V2.5.2 Measures'!$C:$W,22,FALSE),"N/A")</f>
        <v>#REF!</v>
      </c>
      <c r="Q1873" s="7" t="e">
        <f>IF(VLOOKUP($A1873,'V2.5.2 Measures'!$C:$W,23,FALSE)&lt;&gt; "", VLOOKUP($A1873,'V2.5.2 Measures'!$C:$W,23,FALSE),"N/A")</f>
        <v>#REF!</v>
      </c>
      <c r="R1873" s="7" t="e">
        <f>IF(VLOOKUP($A1873,'V2.5.2 Measures'!$C:$W,24,FALSE)&lt;&gt; "", VLOOKUP($A1873,'V2.5.2 Measures'!$C:$W,24,FALSE),"N/A")</f>
        <v>#REF!</v>
      </c>
      <c r="S1873" s="7" t="e">
        <f>IF(VLOOKUP($A1873,'V2.5.2 Measures'!$C:$W,25,FALSE)&lt;&gt; "", VLOOKUP($A1873,'V2.5.2 Measures'!$C:$W,25,FALSE),"N/A")</f>
        <v>#REF!</v>
      </c>
      <c r="T1873" s="7" t="str">
        <f>IF(VLOOKUP($A1873,'V2.5.2 Measures'!$C:$W,2,FALSE)&lt;&gt; "", VLOOKUP($A1873,'V2.5.2 Measures'!$C:$W,2,FALSE),"N/A")</f>
        <v>FFS-17-001-1</v>
      </c>
      <c r="U1873" s="7" t="str">
        <f>IF(VLOOKUP($A1873,'V2.5.2 Measures'!$C:$W,3,FALSE)&lt;&gt; "", VLOOKUP($A1873,'V2.5.2 Measures'!$C:$W,3,FALSE),"N/A")</f>
        <v>% of records with TYPE-OF-SERVICE = 11 (Family planning services and supplies for individuals of child-bearing age)</v>
      </c>
      <c r="V1873" s="7" t="e">
        <f>IF(VLOOKUP($A1873,'V2.5.2 Measures'!$C:$W,26,FALSE)&lt;&gt; "", VLOOKUP($A1873,'V2.5.2 Measures'!$C:$W,26,FALSE),"N/A")</f>
        <v>#REF!</v>
      </c>
      <c r="W1873" s="7" t="e">
        <f>IF(VLOOKUP($A1873,'V2.5.2 Measures'!$C:$W,44,FALSE)&lt;&gt; "", VLOOKUP($A1873,'V2.5.2 Measures'!$C:$W,44,FALSE),"N/A")</f>
        <v>#REF!</v>
      </c>
    </row>
    <row r="1874" spans="1:23" x14ac:dyDescent="0.35">
      <c r="A1874" s="7" t="str">
        <f>'V2.5.2 Measures'!C1338</f>
        <v>FFS17.3</v>
      </c>
      <c r="B1874" s="7" t="str">
        <f>VLOOKUP($A1874,'V2.5.2 Measures'!$C:$W,6,FALSE)</f>
        <v>S-CHIP FFS: Original, Paid Claims</v>
      </c>
      <c r="C1874" s="7" t="str">
        <f>VLOOKUP($A1874,'V2.5.2 Measures'!$C:$W,8,FALSE)</f>
        <v>No</v>
      </c>
      <c r="D1874" s="7" t="str">
        <f>IF(VLOOKUP($A1874,'V2.5.2 Measures'!$C:$W,4,FALSE)="","",VLOOKUP($A1874,'V2.5.2 Measures'!$C:$W,4,FALSE))</f>
        <v>Claims Percentage</v>
      </c>
      <c r="E1874" s="7" t="str">
        <f>IF((VLOOKUP($A1874,'V2.5.2 Measures'!$C:$W,8,FALSE)&lt;&gt;"")*AND(VLOOKUP($A1874,'V2.5.2 Measures'!$C:$W,8,FALSE)&lt;&gt;"TBD"),VLOOKUP($A1874,'V2.5.2 Measures'!$C:$W,8,FALSE),"N/A")</f>
        <v>No</v>
      </c>
      <c r="F1874" s="7" t="str">
        <f>IF((VLOOKUP($A1874,'V2.5.2 Measures'!$C:$W,9,FALSE)&lt;&gt;"")*AND(VLOOKUP($A1874,'V2.5.2 Measures'!$C:$W,9,FALSE)&lt;&gt;"TBD"),VLOOKUP($A1874,'V2.5.2 Measures'!$C:$W,9,FALSE),"N/A")</f>
        <v>N/A</v>
      </c>
      <c r="G1874" s="7" t="str">
        <f>IF((VLOOKUP($A1874,'V2.5.2 Measures'!$C:$W,10,FALSE)&lt;&gt;"")*AND(VLOOKUP($A1874,'V2.5.2 Measures'!$C:$W,10,FALSE)&lt;&gt;"TBD"),VLOOKUP($A1874,'V2.5.2 Measures'!$C:$W,10,FALSE),"N/A")</f>
        <v>N/A</v>
      </c>
      <c r="H1874" s="7" t="str">
        <f>IF(VLOOKUP($A1874,'V2.5.2 Measures'!$C:$W,14,FALSE)&lt;&gt; "", VLOOKUP($A1874,'V2.5.2 Measures'!$C:$W,14,FALSE),"N/A")</f>
        <v>N/A</v>
      </c>
      <c r="I1874" s="7">
        <f>IF(VLOOKUP($A1874,'V2.5.2 Measures'!$C:$W,15,FALSE)&lt;&gt; "", VLOOKUP($A1874,'V2.5.2 Measures'!$C:$W,15,FALSE),"N/A")</f>
        <v>0.1</v>
      </c>
      <c r="J1874" s="7" t="str">
        <f>IF(VLOOKUP($A1874,'V2.5.2 Measures'!$C:$W,16,FALSE)&lt;&gt; "", VLOOKUP($A1874,'V2.5.2 Measures'!$C:$W,16,FALSE),"N/A")</f>
        <v>N/A</v>
      </c>
      <c r="K1874" s="7" t="str">
        <f>IF(VLOOKUP($A1874,'V2.5.2 Measures'!$C:$W,17,FALSE)&lt;&gt; "", VLOOKUP($A1874,'V2.5.2 Measures'!$C:$W,17,FALSE),"N/A")</f>
        <v>N/A</v>
      </c>
      <c r="L1874" s="7" t="str">
        <f>IF(VLOOKUP($A1874,'V2.5.2 Measures'!$C:$W,18,FALSE)&lt;&gt; "", VLOOKUP($A1874,'V2.5.2 Measures'!$C:$W,18,FALSE),"N/A")</f>
        <v>Default</v>
      </c>
      <c r="M1874" s="7" t="str">
        <f>IF(VLOOKUP($A1874,'V2.5.2 Measures'!$C:$W,19,FALSE)&lt;&gt; "", VLOOKUP($A1874,'V2.5.2 Measures'!$C:$W,19,FALSE),"N/A")</f>
        <v>SAS</v>
      </c>
      <c r="N1874" s="7" t="str">
        <f>IF(VLOOKUP($A1874,'V2.5.2 Measures'!$C:$W,20,FALSE)&lt;&gt; "", VLOOKUP($A1874,'V2.5.2 Measures'!$C:$W,20,FALSE),"N/A")</f>
        <v>V1.1</v>
      </c>
      <c r="O1874" s="7" t="str">
        <f>IF(VLOOKUP($A1874,'V2.5.2 Measures'!$C:$W,21,FALSE)&lt;&gt; "", VLOOKUP($A1874,'V2.5.2 Measures'!$C:$W,21,FALSE),"N/A")</f>
        <v>V2.3</v>
      </c>
      <c r="P1874" s="7" t="e">
        <f>IF(VLOOKUP($A1874,'V2.5.2 Measures'!$C:$W,22,FALSE)&lt;&gt; "", VLOOKUP($A1874,'V2.5.2 Measures'!$C:$W,22,FALSE),"N/A")</f>
        <v>#REF!</v>
      </c>
      <c r="Q1874" s="7" t="e">
        <f>IF(VLOOKUP($A1874,'V2.5.2 Measures'!$C:$W,23,FALSE)&lt;&gt; "", VLOOKUP($A1874,'V2.5.2 Measures'!$C:$W,23,FALSE),"N/A")</f>
        <v>#REF!</v>
      </c>
      <c r="R1874" s="7" t="e">
        <f>IF(VLOOKUP($A1874,'V2.5.2 Measures'!$C:$W,24,FALSE)&lt;&gt; "", VLOOKUP($A1874,'V2.5.2 Measures'!$C:$W,24,FALSE),"N/A")</f>
        <v>#REF!</v>
      </c>
      <c r="S1874" s="7" t="e">
        <f>IF(VLOOKUP($A1874,'V2.5.2 Measures'!$C:$W,25,FALSE)&lt;&gt; "", VLOOKUP($A1874,'V2.5.2 Measures'!$C:$W,25,FALSE),"N/A")</f>
        <v>#REF!</v>
      </c>
      <c r="T1874" s="7" t="str">
        <f>IF(VLOOKUP($A1874,'V2.5.2 Measures'!$C:$W,2,FALSE)&lt;&gt; "", VLOOKUP($A1874,'V2.5.2 Measures'!$C:$W,2,FALSE),"N/A")</f>
        <v>FFS-17-002-3</v>
      </c>
      <c r="U1874" s="7" t="str">
        <f>IF(VLOOKUP($A1874,'V2.5.2 Measures'!$C:$W,3,FALSE)&lt;&gt; "", VLOOKUP($A1874,'V2.5.2 Measures'!$C:$W,3,FALSE),"N/A")</f>
        <v>% of records with TYPE-OF-SERVICE = 18 (Home health services - Medical supplies, equipment, and appliances suitable for use in the home)</v>
      </c>
      <c r="V1874" s="7" t="e">
        <f>IF(VLOOKUP($A1874,'V2.5.2 Measures'!$C:$W,26,FALSE)&lt;&gt; "", VLOOKUP($A1874,'V2.5.2 Measures'!$C:$W,26,FALSE),"N/A")</f>
        <v>#REF!</v>
      </c>
      <c r="W1874" s="7" t="e">
        <f>IF(VLOOKUP($A1874,'V2.5.2 Measures'!$C:$W,44,FALSE)&lt;&gt; "", VLOOKUP($A1874,'V2.5.2 Measures'!$C:$W,44,FALSE),"N/A")</f>
        <v>#REF!</v>
      </c>
    </row>
    <row r="1875" spans="1:23" x14ac:dyDescent="0.35">
      <c r="A1875" s="7" t="str">
        <f>'V2.5.2 Measures'!C1339</f>
        <v>FFS17.4</v>
      </c>
      <c r="B1875" s="7" t="str">
        <f>VLOOKUP($A1875,'V2.5.2 Measures'!$C:$W,6,FALSE)</f>
        <v>S-CHIP FFS: Original, Paid Claims</v>
      </c>
      <c r="C1875" s="7" t="str">
        <f>VLOOKUP($A1875,'V2.5.2 Measures'!$C:$W,8,FALSE)</f>
        <v>No</v>
      </c>
      <c r="D1875" s="7" t="str">
        <f>IF(VLOOKUP($A1875,'V2.5.2 Measures'!$C:$W,4,FALSE)="","",VLOOKUP($A1875,'V2.5.2 Measures'!$C:$W,4,FALSE))</f>
        <v>Claims Percentage</v>
      </c>
      <c r="E1875" s="7" t="str">
        <f>IF((VLOOKUP($A1875,'V2.5.2 Measures'!$C:$W,8,FALSE)&lt;&gt;"")*AND(VLOOKUP($A1875,'V2.5.2 Measures'!$C:$W,8,FALSE)&lt;&gt;"TBD"),VLOOKUP($A1875,'V2.5.2 Measures'!$C:$W,8,FALSE),"N/A")</f>
        <v>No</v>
      </c>
      <c r="F1875" s="7" t="str">
        <f>IF((VLOOKUP($A1875,'V2.5.2 Measures'!$C:$W,9,FALSE)&lt;&gt;"")*AND(VLOOKUP($A1875,'V2.5.2 Measures'!$C:$W,9,FALSE)&lt;&gt;"TBD"),VLOOKUP($A1875,'V2.5.2 Measures'!$C:$W,9,FALSE),"N/A")</f>
        <v>N/A</v>
      </c>
      <c r="G1875" s="7" t="str">
        <f>IF((VLOOKUP($A1875,'V2.5.2 Measures'!$C:$W,10,FALSE)&lt;&gt;"")*AND(VLOOKUP($A1875,'V2.5.2 Measures'!$C:$W,10,FALSE)&lt;&gt;"TBD"),VLOOKUP($A1875,'V2.5.2 Measures'!$C:$W,10,FALSE),"N/A")</f>
        <v>N/A</v>
      </c>
      <c r="H1875" s="7" t="str">
        <f>IF(VLOOKUP($A1875,'V2.5.2 Measures'!$C:$W,14,FALSE)&lt;&gt; "", VLOOKUP($A1875,'V2.5.2 Measures'!$C:$W,14,FALSE),"N/A")</f>
        <v>N/A</v>
      </c>
      <c r="I1875" s="7">
        <f>IF(VLOOKUP($A1875,'V2.5.2 Measures'!$C:$W,15,FALSE)&lt;&gt; "", VLOOKUP($A1875,'V2.5.2 Measures'!$C:$W,15,FALSE),"N/A")</f>
        <v>0.1</v>
      </c>
      <c r="J1875" s="7" t="str">
        <f>IF(VLOOKUP($A1875,'V2.5.2 Measures'!$C:$W,16,FALSE)&lt;&gt; "", VLOOKUP($A1875,'V2.5.2 Measures'!$C:$W,16,FALSE),"N/A")</f>
        <v>N/A</v>
      </c>
      <c r="K1875" s="7" t="str">
        <f>IF(VLOOKUP($A1875,'V2.5.2 Measures'!$C:$W,17,FALSE)&lt;&gt; "", VLOOKUP($A1875,'V2.5.2 Measures'!$C:$W,17,FALSE),"N/A")</f>
        <v>N/A</v>
      </c>
      <c r="L1875" s="7" t="str">
        <f>IF(VLOOKUP($A1875,'V2.5.2 Measures'!$C:$W,18,FALSE)&lt;&gt; "", VLOOKUP($A1875,'V2.5.2 Measures'!$C:$W,18,FALSE),"N/A")</f>
        <v>Default</v>
      </c>
      <c r="M1875" s="7" t="str">
        <f>IF(VLOOKUP($A1875,'V2.5.2 Measures'!$C:$W,19,FALSE)&lt;&gt; "", VLOOKUP($A1875,'V2.5.2 Measures'!$C:$W,19,FALSE),"N/A")</f>
        <v>SAS</v>
      </c>
      <c r="N1875" s="7" t="str">
        <f>IF(VLOOKUP($A1875,'V2.5.2 Measures'!$C:$W,20,FALSE)&lt;&gt; "", VLOOKUP($A1875,'V2.5.2 Measures'!$C:$W,20,FALSE),"N/A")</f>
        <v>V1.1</v>
      </c>
      <c r="O1875" s="7" t="str">
        <f>IF(VLOOKUP($A1875,'V2.5.2 Measures'!$C:$W,21,FALSE)&lt;&gt; "", VLOOKUP($A1875,'V2.5.2 Measures'!$C:$W,21,FALSE),"N/A")</f>
        <v>V2.3</v>
      </c>
      <c r="P1875" s="7" t="e">
        <f>IF(VLOOKUP($A1875,'V2.5.2 Measures'!$C:$W,22,FALSE)&lt;&gt; "", VLOOKUP($A1875,'V2.5.2 Measures'!$C:$W,22,FALSE),"N/A")</f>
        <v>#REF!</v>
      </c>
      <c r="Q1875" s="7" t="e">
        <f>IF(VLOOKUP($A1875,'V2.5.2 Measures'!$C:$W,23,FALSE)&lt;&gt; "", VLOOKUP($A1875,'V2.5.2 Measures'!$C:$W,23,FALSE),"N/A")</f>
        <v>#REF!</v>
      </c>
      <c r="R1875" s="7" t="e">
        <f>IF(VLOOKUP($A1875,'V2.5.2 Measures'!$C:$W,24,FALSE)&lt;&gt; "", VLOOKUP($A1875,'V2.5.2 Measures'!$C:$W,24,FALSE),"N/A")</f>
        <v>#REF!</v>
      </c>
      <c r="S1875" s="7" t="e">
        <f>IF(VLOOKUP($A1875,'V2.5.2 Measures'!$C:$W,25,FALSE)&lt;&gt; "", VLOOKUP($A1875,'V2.5.2 Measures'!$C:$W,25,FALSE),"N/A")</f>
        <v>#REF!</v>
      </c>
      <c r="T1875" s="7" t="str">
        <f>IF(VLOOKUP($A1875,'V2.5.2 Measures'!$C:$W,2,FALSE)&lt;&gt; "", VLOOKUP($A1875,'V2.5.2 Measures'!$C:$W,2,FALSE),"N/A")</f>
        <v>FFS-17-003-4</v>
      </c>
      <c r="U1875" s="7" t="str">
        <f>IF(VLOOKUP($A1875,'V2.5.2 Measures'!$C:$W,3,FALSE)&lt;&gt; "", VLOOKUP($A1875,'V2.5.2 Measures'!$C:$W,3,FALSE),"N/A")</f>
        <v>% of records with TYPE-OF-SERVICE = 33 (Prescribed drugs)</v>
      </c>
      <c r="V1875" s="7" t="e">
        <f>IF(VLOOKUP($A1875,'V2.5.2 Measures'!$C:$W,26,FALSE)&lt;&gt; "", VLOOKUP($A1875,'V2.5.2 Measures'!$C:$W,26,FALSE),"N/A")</f>
        <v>#REF!</v>
      </c>
      <c r="W1875" s="7" t="e">
        <f>IF(VLOOKUP($A1875,'V2.5.2 Measures'!$C:$W,44,FALSE)&lt;&gt; "", VLOOKUP($A1875,'V2.5.2 Measures'!$C:$W,44,FALSE),"N/A")</f>
        <v>#REF!</v>
      </c>
    </row>
    <row r="1876" spans="1:23" x14ac:dyDescent="0.35">
      <c r="A1876" s="7" t="str">
        <f>'V2.5.2 Measures'!C1340</f>
        <v>FFS17.5</v>
      </c>
      <c r="B1876" s="7" t="str">
        <f>VLOOKUP($A1876,'V2.5.2 Measures'!$C:$W,6,FALSE)</f>
        <v>S-CHIP FFS: Original, Paid Claims</v>
      </c>
      <c r="C1876" s="7" t="str">
        <f>VLOOKUP($A1876,'V2.5.2 Measures'!$C:$W,8,FALSE)</f>
        <v>No</v>
      </c>
      <c r="D1876" s="7" t="str">
        <f>IF(VLOOKUP($A1876,'V2.5.2 Measures'!$C:$W,4,FALSE)="","",VLOOKUP($A1876,'V2.5.2 Measures'!$C:$W,4,FALSE))</f>
        <v>Claims Percentage</v>
      </c>
      <c r="E1876" s="7" t="str">
        <f>IF((VLOOKUP($A1876,'V2.5.2 Measures'!$C:$W,8,FALSE)&lt;&gt;"")*AND(VLOOKUP($A1876,'V2.5.2 Measures'!$C:$W,8,FALSE)&lt;&gt;"TBD"),VLOOKUP($A1876,'V2.5.2 Measures'!$C:$W,8,FALSE),"N/A")</f>
        <v>No</v>
      </c>
      <c r="F1876" s="7" t="str">
        <f>IF((VLOOKUP($A1876,'V2.5.2 Measures'!$C:$W,9,FALSE)&lt;&gt;"")*AND(VLOOKUP($A1876,'V2.5.2 Measures'!$C:$W,9,FALSE)&lt;&gt;"TBD"),VLOOKUP($A1876,'V2.5.2 Measures'!$C:$W,9,FALSE),"N/A")</f>
        <v>N/A</v>
      </c>
      <c r="G1876" s="7" t="str">
        <f>IF((VLOOKUP($A1876,'V2.5.2 Measures'!$C:$W,10,FALSE)&lt;&gt;"")*AND(VLOOKUP($A1876,'V2.5.2 Measures'!$C:$W,10,FALSE)&lt;&gt;"TBD"),VLOOKUP($A1876,'V2.5.2 Measures'!$C:$W,10,FALSE),"N/A")</f>
        <v>N/A</v>
      </c>
      <c r="H1876" s="7" t="str">
        <f>IF(VLOOKUP($A1876,'V2.5.2 Measures'!$C:$W,14,FALSE)&lt;&gt; "", VLOOKUP($A1876,'V2.5.2 Measures'!$C:$W,14,FALSE),"N/A")</f>
        <v>N/A</v>
      </c>
      <c r="I1876" s="7">
        <f>IF(VLOOKUP($A1876,'V2.5.2 Measures'!$C:$W,15,FALSE)&lt;&gt; "", VLOOKUP($A1876,'V2.5.2 Measures'!$C:$W,15,FALSE),"N/A")</f>
        <v>0.1</v>
      </c>
      <c r="J1876" s="7" t="str">
        <f>IF(VLOOKUP($A1876,'V2.5.2 Measures'!$C:$W,16,FALSE)&lt;&gt; "", VLOOKUP($A1876,'V2.5.2 Measures'!$C:$W,16,FALSE),"N/A")</f>
        <v>N/A</v>
      </c>
      <c r="K1876" s="7" t="str">
        <f>IF(VLOOKUP($A1876,'V2.5.2 Measures'!$C:$W,17,FALSE)&lt;&gt; "", VLOOKUP($A1876,'V2.5.2 Measures'!$C:$W,17,FALSE),"N/A")</f>
        <v>N/A</v>
      </c>
      <c r="L1876" s="7" t="str">
        <f>IF(VLOOKUP($A1876,'V2.5.2 Measures'!$C:$W,18,FALSE)&lt;&gt; "", VLOOKUP($A1876,'V2.5.2 Measures'!$C:$W,18,FALSE),"N/A")</f>
        <v>Default</v>
      </c>
      <c r="M1876" s="7" t="str">
        <f>IF(VLOOKUP($A1876,'V2.5.2 Measures'!$C:$W,19,FALSE)&lt;&gt; "", VLOOKUP($A1876,'V2.5.2 Measures'!$C:$W,19,FALSE),"N/A")</f>
        <v>SAS</v>
      </c>
      <c r="N1876" s="7" t="str">
        <f>IF(VLOOKUP($A1876,'V2.5.2 Measures'!$C:$W,20,FALSE)&lt;&gt; "", VLOOKUP($A1876,'V2.5.2 Measures'!$C:$W,20,FALSE),"N/A")</f>
        <v>V1.1</v>
      </c>
      <c r="O1876" s="7" t="str">
        <f>IF(VLOOKUP($A1876,'V2.5.2 Measures'!$C:$W,21,FALSE)&lt;&gt; "", VLOOKUP($A1876,'V2.5.2 Measures'!$C:$W,21,FALSE),"N/A")</f>
        <v>V2.3</v>
      </c>
      <c r="P1876" s="7" t="e">
        <f>IF(VLOOKUP($A1876,'V2.5.2 Measures'!$C:$W,22,FALSE)&lt;&gt; "", VLOOKUP($A1876,'V2.5.2 Measures'!$C:$W,22,FALSE),"N/A")</f>
        <v>#REF!</v>
      </c>
      <c r="Q1876" s="7" t="e">
        <f>IF(VLOOKUP($A1876,'V2.5.2 Measures'!$C:$W,23,FALSE)&lt;&gt; "", VLOOKUP($A1876,'V2.5.2 Measures'!$C:$W,23,FALSE),"N/A")</f>
        <v>#REF!</v>
      </c>
      <c r="R1876" s="7" t="e">
        <f>IF(VLOOKUP($A1876,'V2.5.2 Measures'!$C:$W,24,FALSE)&lt;&gt; "", VLOOKUP($A1876,'V2.5.2 Measures'!$C:$W,24,FALSE),"N/A")</f>
        <v>#REF!</v>
      </c>
      <c r="S1876" s="7" t="e">
        <f>IF(VLOOKUP($A1876,'V2.5.2 Measures'!$C:$W,25,FALSE)&lt;&gt; "", VLOOKUP($A1876,'V2.5.2 Measures'!$C:$W,25,FALSE),"N/A")</f>
        <v>#REF!</v>
      </c>
      <c r="T1876" s="7" t="str">
        <f>IF(VLOOKUP($A1876,'V2.5.2 Measures'!$C:$W,2,FALSE)&lt;&gt; "", VLOOKUP($A1876,'V2.5.2 Measures'!$C:$W,2,FALSE),"N/A")</f>
        <v>FFS-17-004-5</v>
      </c>
      <c r="U1876" s="7" t="str">
        <f>IF(VLOOKUP($A1876,'V2.5.2 Measures'!$C:$W,3,FALSE)&lt;&gt; "", VLOOKUP($A1876,'V2.5.2 Measures'!$C:$W,3,FALSE),"N/A")</f>
        <v>% of records with TYPE-OF-SERVICE = 34 (Over-the-counter medications.)</v>
      </c>
      <c r="V1876" s="7" t="e">
        <f>IF(VLOOKUP($A1876,'V2.5.2 Measures'!$C:$W,26,FALSE)&lt;&gt; "", VLOOKUP($A1876,'V2.5.2 Measures'!$C:$W,26,FALSE),"N/A")</f>
        <v>#REF!</v>
      </c>
      <c r="W1876" s="7" t="e">
        <f>IF(VLOOKUP($A1876,'V2.5.2 Measures'!$C:$W,44,FALSE)&lt;&gt; "", VLOOKUP($A1876,'V2.5.2 Measures'!$C:$W,44,FALSE),"N/A")</f>
        <v>#REF!</v>
      </c>
    </row>
    <row r="1877" spans="1:23" x14ac:dyDescent="0.35">
      <c r="A1877" s="7" t="str">
        <f>'V2.5.2 Measures'!C1341</f>
        <v>FFS17.6</v>
      </c>
      <c r="B1877" s="7" t="str">
        <f>VLOOKUP($A1877,'V2.5.2 Measures'!$C:$W,6,FALSE)</f>
        <v>S-CHIP FFS: Original, Paid Claims</v>
      </c>
      <c r="C1877" s="7" t="str">
        <f>VLOOKUP($A1877,'V2.5.2 Measures'!$C:$W,8,FALSE)</f>
        <v>No</v>
      </c>
      <c r="D1877" s="7" t="str">
        <f>IF(VLOOKUP($A1877,'V2.5.2 Measures'!$C:$W,4,FALSE)="","",VLOOKUP($A1877,'V2.5.2 Measures'!$C:$W,4,FALSE))</f>
        <v>Claims Percentage</v>
      </c>
      <c r="E1877" s="7" t="str">
        <f>IF((VLOOKUP($A1877,'V2.5.2 Measures'!$C:$W,8,FALSE)&lt;&gt;"")*AND(VLOOKUP($A1877,'V2.5.2 Measures'!$C:$W,8,FALSE)&lt;&gt;"TBD"),VLOOKUP($A1877,'V2.5.2 Measures'!$C:$W,8,FALSE),"N/A")</f>
        <v>No</v>
      </c>
      <c r="F1877" s="7" t="str">
        <f>IF((VLOOKUP($A1877,'V2.5.2 Measures'!$C:$W,9,FALSE)&lt;&gt;"")*AND(VLOOKUP($A1877,'V2.5.2 Measures'!$C:$W,9,FALSE)&lt;&gt;"TBD"),VLOOKUP($A1877,'V2.5.2 Measures'!$C:$W,9,FALSE),"N/A")</f>
        <v>N/A</v>
      </c>
      <c r="G1877" s="7" t="str">
        <f>IF((VLOOKUP($A1877,'V2.5.2 Measures'!$C:$W,10,FALSE)&lt;&gt;"")*AND(VLOOKUP($A1877,'V2.5.2 Measures'!$C:$W,10,FALSE)&lt;&gt;"TBD"),VLOOKUP($A1877,'V2.5.2 Measures'!$C:$W,10,FALSE),"N/A")</f>
        <v>N/A</v>
      </c>
      <c r="H1877" s="7" t="str">
        <f>IF(VLOOKUP($A1877,'V2.5.2 Measures'!$C:$W,14,FALSE)&lt;&gt; "", VLOOKUP($A1877,'V2.5.2 Measures'!$C:$W,14,FALSE),"N/A")</f>
        <v>N/A</v>
      </c>
      <c r="I1877" s="7">
        <f>IF(VLOOKUP($A1877,'V2.5.2 Measures'!$C:$W,15,FALSE)&lt;&gt; "", VLOOKUP($A1877,'V2.5.2 Measures'!$C:$W,15,FALSE),"N/A")</f>
        <v>0.1</v>
      </c>
      <c r="J1877" s="7" t="str">
        <f>IF(VLOOKUP($A1877,'V2.5.2 Measures'!$C:$W,16,FALSE)&lt;&gt; "", VLOOKUP($A1877,'V2.5.2 Measures'!$C:$W,16,FALSE),"N/A")</f>
        <v>N/A</v>
      </c>
      <c r="K1877" s="7" t="str">
        <f>IF(VLOOKUP($A1877,'V2.5.2 Measures'!$C:$W,17,FALSE)&lt;&gt; "", VLOOKUP($A1877,'V2.5.2 Measures'!$C:$W,17,FALSE),"N/A")</f>
        <v>N/A</v>
      </c>
      <c r="L1877" s="7" t="str">
        <f>IF(VLOOKUP($A1877,'V2.5.2 Measures'!$C:$W,18,FALSE)&lt;&gt; "", VLOOKUP($A1877,'V2.5.2 Measures'!$C:$W,18,FALSE),"N/A")</f>
        <v>Default</v>
      </c>
      <c r="M1877" s="7" t="str">
        <f>IF(VLOOKUP($A1877,'V2.5.2 Measures'!$C:$W,19,FALSE)&lt;&gt; "", VLOOKUP($A1877,'V2.5.2 Measures'!$C:$W,19,FALSE),"N/A")</f>
        <v>SAS</v>
      </c>
      <c r="N1877" s="7" t="str">
        <f>IF(VLOOKUP($A1877,'V2.5.2 Measures'!$C:$W,20,FALSE)&lt;&gt; "", VLOOKUP($A1877,'V2.5.2 Measures'!$C:$W,20,FALSE),"N/A")</f>
        <v>V1.1</v>
      </c>
      <c r="O1877" s="7" t="str">
        <f>IF(VLOOKUP($A1877,'V2.5.2 Measures'!$C:$W,21,FALSE)&lt;&gt; "", VLOOKUP($A1877,'V2.5.2 Measures'!$C:$W,21,FALSE),"N/A")</f>
        <v>V2.3</v>
      </c>
      <c r="P1877" s="7" t="e">
        <f>IF(VLOOKUP($A1877,'V2.5.2 Measures'!$C:$W,22,FALSE)&lt;&gt; "", VLOOKUP($A1877,'V2.5.2 Measures'!$C:$W,22,FALSE),"N/A")</f>
        <v>#REF!</v>
      </c>
      <c r="Q1877" s="7" t="e">
        <f>IF(VLOOKUP($A1877,'V2.5.2 Measures'!$C:$W,23,FALSE)&lt;&gt; "", VLOOKUP($A1877,'V2.5.2 Measures'!$C:$W,23,FALSE),"N/A")</f>
        <v>#REF!</v>
      </c>
      <c r="R1877" s="7" t="e">
        <f>IF(VLOOKUP($A1877,'V2.5.2 Measures'!$C:$W,24,FALSE)&lt;&gt; "", VLOOKUP($A1877,'V2.5.2 Measures'!$C:$W,24,FALSE),"N/A")</f>
        <v>#REF!</v>
      </c>
      <c r="S1877" s="7" t="e">
        <f>IF(VLOOKUP($A1877,'V2.5.2 Measures'!$C:$W,25,FALSE)&lt;&gt; "", VLOOKUP($A1877,'V2.5.2 Measures'!$C:$W,25,FALSE),"N/A")</f>
        <v>#REF!</v>
      </c>
      <c r="T1877" s="7" t="str">
        <f>IF(VLOOKUP($A1877,'V2.5.2 Measures'!$C:$W,2,FALSE)&lt;&gt; "", VLOOKUP($A1877,'V2.5.2 Measures'!$C:$W,2,FALSE),"N/A")</f>
        <v>FFS-17-005-6</v>
      </c>
      <c r="U1877" s="7" t="str">
        <f>IF(VLOOKUP($A1877,'V2.5.2 Measures'!$C:$W,3,FALSE)&lt;&gt; "", VLOOKUP($A1877,'V2.5.2 Measures'!$C:$W,3,FALSE),"N/A")</f>
        <v>% of records with TYPE-OF-SERVICE = 36 (Medical equipment/prosthetic devices)</v>
      </c>
      <c r="V1877" s="7" t="e">
        <f>IF(VLOOKUP($A1877,'V2.5.2 Measures'!$C:$W,26,FALSE)&lt;&gt; "", VLOOKUP($A1877,'V2.5.2 Measures'!$C:$W,26,FALSE),"N/A")</f>
        <v>#REF!</v>
      </c>
      <c r="W1877" s="7" t="e">
        <f>IF(VLOOKUP($A1877,'V2.5.2 Measures'!$C:$W,44,FALSE)&lt;&gt; "", VLOOKUP($A1877,'V2.5.2 Measures'!$C:$W,44,FALSE),"N/A")</f>
        <v>#REF!</v>
      </c>
    </row>
    <row r="1878" spans="1:23" x14ac:dyDescent="0.35">
      <c r="A1878" s="7" t="str">
        <f>'V2.5.2 Measures'!C1342</f>
        <v>FFS17.7</v>
      </c>
      <c r="B1878" s="7" t="str">
        <f>VLOOKUP($A1878,'V2.5.2 Measures'!$C:$W,6,FALSE)</f>
        <v>S-CHIP FFS: Original, Paid Claims</v>
      </c>
      <c r="C1878" s="7" t="str">
        <f>VLOOKUP($A1878,'V2.5.2 Measures'!$C:$W,8,FALSE)</f>
        <v>No</v>
      </c>
      <c r="D1878" s="7" t="str">
        <f>IF(VLOOKUP($A1878,'V2.5.2 Measures'!$C:$W,4,FALSE)="","",VLOOKUP($A1878,'V2.5.2 Measures'!$C:$W,4,FALSE))</f>
        <v>Claims Percentage</v>
      </c>
      <c r="E1878" s="7" t="str">
        <f>IF((VLOOKUP($A1878,'V2.5.2 Measures'!$C:$W,8,FALSE)&lt;&gt;"")*AND(VLOOKUP($A1878,'V2.5.2 Measures'!$C:$W,8,FALSE)&lt;&gt;"TBD"),VLOOKUP($A1878,'V2.5.2 Measures'!$C:$W,8,FALSE),"N/A")</f>
        <v>No</v>
      </c>
      <c r="F1878" s="7" t="str">
        <f>IF((VLOOKUP($A1878,'V2.5.2 Measures'!$C:$W,9,FALSE)&lt;&gt;"")*AND(VLOOKUP($A1878,'V2.5.2 Measures'!$C:$W,9,FALSE)&lt;&gt;"TBD"),VLOOKUP($A1878,'V2.5.2 Measures'!$C:$W,9,FALSE),"N/A")</f>
        <v>N/A</v>
      </c>
      <c r="G1878" s="7" t="str">
        <f>IF((VLOOKUP($A1878,'V2.5.2 Measures'!$C:$W,10,FALSE)&lt;&gt;"")*AND(VLOOKUP($A1878,'V2.5.2 Measures'!$C:$W,10,FALSE)&lt;&gt;"TBD"),VLOOKUP($A1878,'V2.5.2 Measures'!$C:$W,10,FALSE),"N/A")</f>
        <v>N/A</v>
      </c>
      <c r="H1878" s="7" t="str">
        <f>IF(VLOOKUP($A1878,'V2.5.2 Measures'!$C:$W,14,FALSE)&lt;&gt; "", VLOOKUP($A1878,'V2.5.2 Measures'!$C:$W,14,FALSE),"N/A")</f>
        <v>N/A</v>
      </c>
      <c r="I1878" s="7">
        <f>IF(VLOOKUP($A1878,'V2.5.2 Measures'!$C:$W,15,FALSE)&lt;&gt; "", VLOOKUP($A1878,'V2.5.2 Measures'!$C:$W,15,FALSE),"N/A")</f>
        <v>0.1</v>
      </c>
      <c r="J1878" s="7" t="str">
        <f>IF(VLOOKUP($A1878,'V2.5.2 Measures'!$C:$W,16,FALSE)&lt;&gt; "", VLOOKUP($A1878,'V2.5.2 Measures'!$C:$W,16,FALSE),"N/A")</f>
        <v>N/A</v>
      </c>
      <c r="K1878" s="7" t="str">
        <f>IF(VLOOKUP($A1878,'V2.5.2 Measures'!$C:$W,17,FALSE)&lt;&gt; "", VLOOKUP($A1878,'V2.5.2 Measures'!$C:$W,17,FALSE),"N/A")</f>
        <v>N/A</v>
      </c>
      <c r="L1878" s="7" t="str">
        <f>IF(VLOOKUP($A1878,'V2.5.2 Measures'!$C:$W,18,FALSE)&lt;&gt; "", VLOOKUP($A1878,'V2.5.2 Measures'!$C:$W,18,FALSE),"N/A")</f>
        <v>Default</v>
      </c>
      <c r="M1878" s="7" t="str">
        <f>IF(VLOOKUP($A1878,'V2.5.2 Measures'!$C:$W,19,FALSE)&lt;&gt; "", VLOOKUP($A1878,'V2.5.2 Measures'!$C:$W,19,FALSE),"N/A")</f>
        <v>SAS</v>
      </c>
      <c r="N1878" s="7" t="str">
        <f>IF(VLOOKUP($A1878,'V2.5.2 Measures'!$C:$W,20,FALSE)&lt;&gt; "", VLOOKUP($A1878,'V2.5.2 Measures'!$C:$W,20,FALSE),"N/A")</f>
        <v>V1.1</v>
      </c>
      <c r="O1878" s="7" t="str">
        <f>IF(VLOOKUP($A1878,'V2.5.2 Measures'!$C:$W,21,FALSE)&lt;&gt; "", VLOOKUP($A1878,'V2.5.2 Measures'!$C:$W,21,FALSE),"N/A")</f>
        <v>V2.3</v>
      </c>
      <c r="P1878" s="7" t="e">
        <f>IF(VLOOKUP($A1878,'V2.5.2 Measures'!$C:$W,22,FALSE)&lt;&gt; "", VLOOKUP($A1878,'V2.5.2 Measures'!$C:$W,22,FALSE),"N/A")</f>
        <v>#REF!</v>
      </c>
      <c r="Q1878" s="7" t="e">
        <f>IF(VLOOKUP($A1878,'V2.5.2 Measures'!$C:$W,23,FALSE)&lt;&gt; "", VLOOKUP($A1878,'V2.5.2 Measures'!$C:$W,23,FALSE),"N/A")</f>
        <v>#REF!</v>
      </c>
      <c r="R1878" s="7" t="e">
        <f>IF(VLOOKUP($A1878,'V2.5.2 Measures'!$C:$W,24,FALSE)&lt;&gt; "", VLOOKUP($A1878,'V2.5.2 Measures'!$C:$W,24,FALSE),"N/A")</f>
        <v>#REF!</v>
      </c>
      <c r="S1878" s="7" t="e">
        <f>IF(VLOOKUP($A1878,'V2.5.2 Measures'!$C:$W,25,FALSE)&lt;&gt; "", VLOOKUP($A1878,'V2.5.2 Measures'!$C:$W,25,FALSE),"N/A")</f>
        <v>#REF!</v>
      </c>
      <c r="T1878" s="7" t="str">
        <f>IF(VLOOKUP($A1878,'V2.5.2 Measures'!$C:$W,2,FALSE)&lt;&gt; "", VLOOKUP($A1878,'V2.5.2 Measures'!$C:$W,2,FALSE),"N/A")</f>
        <v>FFS-17-006-7</v>
      </c>
      <c r="U1878" s="7" t="str">
        <f>IF(VLOOKUP($A1878,'V2.5.2 Measures'!$C:$W,3,FALSE)&lt;&gt; "", VLOOKUP($A1878,'V2.5.2 Measures'!$C:$W,3,FALSE),"N/A")</f>
        <v>% of records with TYPE-OF-SERVICE = 85 (Prenatal care and pre-pregnancy family planning services and supplies.)</v>
      </c>
      <c r="V1878" s="7" t="e">
        <f>IF(VLOOKUP($A1878,'V2.5.2 Measures'!$C:$W,26,FALSE)&lt;&gt; "", VLOOKUP($A1878,'V2.5.2 Measures'!$C:$W,26,FALSE),"N/A")</f>
        <v>#REF!</v>
      </c>
      <c r="W1878" s="7" t="e">
        <f>IF(VLOOKUP($A1878,'V2.5.2 Measures'!$C:$W,44,FALSE)&lt;&gt; "", VLOOKUP($A1878,'V2.5.2 Measures'!$C:$W,44,FALSE),"N/A")</f>
        <v>#REF!</v>
      </c>
    </row>
    <row r="1879" spans="1:23" x14ac:dyDescent="0.35">
      <c r="A1879" s="7" t="str">
        <f>'V2.5.2 Measures'!C1343</f>
        <v>FFS17.8</v>
      </c>
      <c r="B1879" s="7" t="str">
        <f>VLOOKUP($A1879,'V2.5.2 Measures'!$C:$W,6,FALSE)</f>
        <v>S-CHIP FFS: Original, Paid Claims</v>
      </c>
      <c r="C1879" s="7" t="str">
        <f>VLOOKUP($A1879,'V2.5.2 Measures'!$C:$W,8,FALSE)</f>
        <v>No</v>
      </c>
      <c r="D1879" s="7" t="str">
        <f>IF(VLOOKUP($A1879,'V2.5.2 Measures'!$C:$W,4,FALSE)="","",VLOOKUP($A1879,'V2.5.2 Measures'!$C:$W,4,FALSE))</f>
        <v>Claims Percentage</v>
      </c>
      <c r="E1879" s="7" t="str">
        <f>IF((VLOOKUP($A1879,'V2.5.2 Measures'!$C:$W,8,FALSE)&lt;&gt;"")*AND(VLOOKUP($A1879,'V2.5.2 Measures'!$C:$W,8,FALSE)&lt;&gt;"TBD"),VLOOKUP($A1879,'V2.5.2 Measures'!$C:$W,8,FALSE),"N/A")</f>
        <v>No</v>
      </c>
      <c r="F1879" s="7" t="str">
        <f>IF((VLOOKUP($A1879,'V2.5.2 Measures'!$C:$W,9,FALSE)&lt;&gt;"")*AND(VLOOKUP($A1879,'V2.5.2 Measures'!$C:$W,9,FALSE)&lt;&gt;"TBD"),VLOOKUP($A1879,'V2.5.2 Measures'!$C:$W,9,FALSE),"N/A")</f>
        <v>N/A</v>
      </c>
      <c r="G1879" s="7" t="str">
        <f>IF((VLOOKUP($A1879,'V2.5.2 Measures'!$C:$W,10,FALSE)&lt;&gt;"")*AND(VLOOKUP($A1879,'V2.5.2 Measures'!$C:$W,10,FALSE)&lt;&gt;"TBD"),VLOOKUP($A1879,'V2.5.2 Measures'!$C:$W,10,FALSE),"N/A")</f>
        <v>N/A</v>
      </c>
      <c r="H1879" s="7" t="str">
        <f>IF(VLOOKUP($A1879,'V2.5.2 Measures'!$C:$W,14,FALSE)&lt;&gt; "", VLOOKUP($A1879,'V2.5.2 Measures'!$C:$W,14,FALSE),"N/A")</f>
        <v>N/A</v>
      </c>
      <c r="I1879" s="7">
        <f>IF(VLOOKUP($A1879,'V2.5.2 Measures'!$C:$W,15,FALSE)&lt;&gt; "", VLOOKUP($A1879,'V2.5.2 Measures'!$C:$W,15,FALSE),"N/A")</f>
        <v>0.1</v>
      </c>
      <c r="J1879" s="7" t="str">
        <f>IF(VLOOKUP($A1879,'V2.5.2 Measures'!$C:$W,16,FALSE)&lt;&gt; "", VLOOKUP($A1879,'V2.5.2 Measures'!$C:$W,16,FALSE),"N/A")</f>
        <v>N/A</v>
      </c>
      <c r="K1879" s="7" t="str">
        <f>IF(VLOOKUP($A1879,'V2.5.2 Measures'!$C:$W,17,FALSE)&lt;&gt; "", VLOOKUP($A1879,'V2.5.2 Measures'!$C:$W,17,FALSE),"N/A")</f>
        <v>N/A</v>
      </c>
      <c r="L1879" s="7" t="str">
        <f>IF(VLOOKUP($A1879,'V2.5.2 Measures'!$C:$W,18,FALSE)&lt;&gt; "", VLOOKUP($A1879,'V2.5.2 Measures'!$C:$W,18,FALSE),"N/A")</f>
        <v>Default</v>
      </c>
      <c r="M1879" s="7" t="str">
        <f>IF(VLOOKUP($A1879,'V2.5.2 Measures'!$C:$W,19,FALSE)&lt;&gt; "", VLOOKUP($A1879,'V2.5.2 Measures'!$C:$W,19,FALSE),"N/A")</f>
        <v>SAS</v>
      </c>
      <c r="N1879" s="7" t="str">
        <f>IF(VLOOKUP($A1879,'V2.5.2 Measures'!$C:$W,20,FALSE)&lt;&gt; "", VLOOKUP($A1879,'V2.5.2 Measures'!$C:$W,20,FALSE),"N/A")</f>
        <v>V1.1</v>
      </c>
      <c r="O1879" s="7" t="str">
        <f>IF(VLOOKUP($A1879,'V2.5.2 Measures'!$C:$W,21,FALSE)&lt;&gt; "", VLOOKUP($A1879,'V2.5.2 Measures'!$C:$W,21,FALSE),"N/A")</f>
        <v>V2.3</v>
      </c>
      <c r="P1879" s="7" t="e">
        <f>IF(VLOOKUP($A1879,'V2.5.2 Measures'!$C:$W,22,FALSE)&lt;&gt; "", VLOOKUP($A1879,'V2.5.2 Measures'!$C:$W,22,FALSE),"N/A")</f>
        <v>#REF!</v>
      </c>
      <c r="Q1879" s="7" t="e">
        <f>IF(VLOOKUP($A1879,'V2.5.2 Measures'!$C:$W,23,FALSE)&lt;&gt; "", VLOOKUP($A1879,'V2.5.2 Measures'!$C:$W,23,FALSE),"N/A")</f>
        <v>#REF!</v>
      </c>
      <c r="R1879" s="7" t="e">
        <f>IF(VLOOKUP($A1879,'V2.5.2 Measures'!$C:$W,24,FALSE)&lt;&gt; "", VLOOKUP($A1879,'V2.5.2 Measures'!$C:$W,24,FALSE),"N/A")</f>
        <v>#REF!</v>
      </c>
      <c r="S1879" s="7" t="e">
        <f>IF(VLOOKUP($A1879,'V2.5.2 Measures'!$C:$W,25,FALSE)&lt;&gt; "", VLOOKUP($A1879,'V2.5.2 Measures'!$C:$W,25,FALSE),"N/A")</f>
        <v>#REF!</v>
      </c>
      <c r="T1879" s="7" t="str">
        <f>IF(VLOOKUP($A1879,'V2.5.2 Measures'!$C:$W,2,FALSE)&lt;&gt; "", VLOOKUP($A1879,'V2.5.2 Measures'!$C:$W,2,FALSE),"N/A")</f>
        <v>FFS-17-007-8</v>
      </c>
      <c r="U1879" s="7" t="str">
        <f>IF(VLOOKUP($A1879,'V2.5.2 Measures'!$C:$W,3,FALSE)&lt;&gt; "", VLOOKUP($A1879,'V2.5.2 Measures'!$C:$W,3,FALSE),"N/A")</f>
        <v>% of records with TYPE-OF-SERVICE = 89 (Disposable medical supplies.)</v>
      </c>
      <c r="V1879" s="7" t="e">
        <f>IF(VLOOKUP($A1879,'V2.5.2 Measures'!$C:$W,26,FALSE)&lt;&gt; "", VLOOKUP($A1879,'V2.5.2 Measures'!$C:$W,26,FALSE),"N/A")</f>
        <v>#REF!</v>
      </c>
      <c r="W1879" s="7" t="e">
        <f>IF(VLOOKUP($A1879,'V2.5.2 Measures'!$C:$W,44,FALSE)&lt;&gt; "", VLOOKUP($A1879,'V2.5.2 Measures'!$C:$W,44,FALSE),"N/A")</f>
        <v>#REF!</v>
      </c>
    </row>
    <row r="1880" spans="1:23" x14ac:dyDescent="0.35">
      <c r="A1880" s="7" t="str">
        <f>'V2.5.2 Measures'!C1344</f>
        <v>FFS17.2</v>
      </c>
      <c r="B1880" s="7" t="str">
        <f>VLOOKUP($A1880,'V2.5.2 Measures'!$C:$W,6,FALSE)</f>
        <v>S-CHIP FFS: Original, Paid Claims</v>
      </c>
      <c r="C1880" s="7" t="str">
        <f>VLOOKUP($A1880,'V2.5.2 Measures'!$C:$W,8,FALSE)</f>
        <v>No</v>
      </c>
      <c r="D1880" s="7" t="str">
        <f>IF(VLOOKUP($A1880,'V2.5.2 Measures'!$C:$W,4,FALSE)="","",VLOOKUP($A1880,'V2.5.2 Measures'!$C:$W,4,FALSE))</f>
        <v>Claims Percentage</v>
      </c>
      <c r="E1880" s="7" t="str">
        <f>IF((VLOOKUP($A1880,'V2.5.2 Measures'!$C:$W,8,FALSE)&lt;&gt;"")*AND(VLOOKUP($A1880,'V2.5.2 Measures'!$C:$W,8,FALSE)&lt;&gt;"TBD"),VLOOKUP($A1880,'V2.5.2 Measures'!$C:$W,8,FALSE),"N/A")</f>
        <v>No</v>
      </c>
      <c r="F1880" s="7" t="str">
        <f>IF((VLOOKUP($A1880,'V2.5.2 Measures'!$C:$W,9,FALSE)&lt;&gt;"")*AND(VLOOKUP($A1880,'V2.5.2 Measures'!$C:$W,9,FALSE)&lt;&gt;"TBD"),VLOOKUP($A1880,'V2.5.2 Measures'!$C:$W,9,FALSE),"N/A")</f>
        <v>N/A</v>
      </c>
      <c r="G1880" s="7" t="str">
        <f>IF((VLOOKUP($A1880,'V2.5.2 Measures'!$C:$W,10,FALSE)&lt;&gt;"")*AND(VLOOKUP($A1880,'V2.5.2 Measures'!$C:$W,10,FALSE)&lt;&gt;"TBD"),VLOOKUP($A1880,'V2.5.2 Measures'!$C:$W,10,FALSE),"N/A")</f>
        <v>N/A</v>
      </c>
      <c r="H1880" s="7" t="str">
        <f>IF(VLOOKUP($A1880,'V2.5.2 Measures'!$C:$W,14,FALSE)&lt;&gt; "", VLOOKUP($A1880,'V2.5.2 Measures'!$C:$W,14,FALSE),"N/A")</f>
        <v>N/A</v>
      </c>
      <c r="I1880" s="7">
        <f>IF(VLOOKUP($A1880,'V2.5.2 Measures'!$C:$W,15,FALSE)&lt;&gt; "", VLOOKUP($A1880,'V2.5.2 Measures'!$C:$W,15,FALSE),"N/A")</f>
        <v>0.1</v>
      </c>
      <c r="J1880" s="7" t="str">
        <f>IF(VLOOKUP($A1880,'V2.5.2 Measures'!$C:$W,16,FALSE)&lt;&gt; "", VLOOKUP($A1880,'V2.5.2 Measures'!$C:$W,16,FALSE),"N/A")</f>
        <v>N/A</v>
      </c>
      <c r="K1880" s="7" t="str">
        <f>IF(VLOOKUP($A1880,'V2.5.2 Measures'!$C:$W,17,FALSE)&lt;&gt; "", VLOOKUP($A1880,'V2.5.2 Measures'!$C:$W,17,FALSE),"N/A")</f>
        <v>N/A</v>
      </c>
      <c r="L1880" s="7" t="str">
        <f>IF(VLOOKUP($A1880,'V2.5.2 Measures'!$C:$W,18,FALSE)&lt;&gt; "", VLOOKUP($A1880,'V2.5.2 Measures'!$C:$W,18,FALSE),"N/A")</f>
        <v>Default</v>
      </c>
      <c r="M1880" s="7" t="str">
        <f>IF(VLOOKUP($A1880,'V2.5.2 Measures'!$C:$W,19,FALSE)&lt;&gt; "", VLOOKUP($A1880,'V2.5.2 Measures'!$C:$W,19,FALSE),"N/A")</f>
        <v>SAS</v>
      </c>
      <c r="N1880" s="7" t="str">
        <f>IF(VLOOKUP($A1880,'V2.5.2 Measures'!$C:$W,20,FALSE)&lt;&gt; "", VLOOKUP($A1880,'V2.5.2 Measures'!$C:$W,20,FALSE),"N/A")</f>
        <v>V1.1</v>
      </c>
      <c r="O1880" s="7" t="str">
        <f>IF(VLOOKUP($A1880,'V2.5.2 Measures'!$C:$W,21,FALSE)&lt;&gt; "", VLOOKUP($A1880,'V2.5.2 Measures'!$C:$W,21,FALSE),"N/A")</f>
        <v>V2.3</v>
      </c>
      <c r="P1880" s="7" t="e">
        <f>IF(VLOOKUP($A1880,'V2.5.2 Measures'!$C:$W,22,FALSE)&lt;&gt; "", VLOOKUP($A1880,'V2.5.2 Measures'!$C:$W,22,FALSE),"N/A")</f>
        <v>#REF!</v>
      </c>
      <c r="Q1880" s="7" t="e">
        <f>IF(VLOOKUP($A1880,'V2.5.2 Measures'!$C:$W,23,FALSE)&lt;&gt; "", VLOOKUP($A1880,'V2.5.2 Measures'!$C:$W,23,FALSE),"N/A")</f>
        <v>#REF!</v>
      </c>
      <c r="R1880" s="7" t="e">
        <f>IF(VLOOKUP($A1880,'V2.5.2 Measures'!$C:$W,24,FALSE)&lt;&gt; "", VLOOKUP($A1880,'V2.5.2 Measures'!$C:$W,24,FALSE),"N/A")</f>
        <v>#REF!</v>
      </c>
      <c r="S1880" s="7" t="e">
        <f>IF(VLOOKUP($A1880,'V2.5.2 Measures'!$C:$W,25,FALSE)&lt;&gt; "", VLOOKUP($A1880,'V2.5.2 Measures'!$C:$W,25,FALSE),"N/A")</f>
        <v>#REF!</v>
      </c>
      <c r="T1880" s="7" t="str">
        <f>IF(VLOOKUP($A1880,'V2.5.2 Measures'!$C:$W,2,FALSE)&lt;&gt; "", VLOOKUP($A1880,'V2.5.2 Measures'!$C:$W,2,FALSE),"N/A")</f>
        <v>FFS-17-008-2</v>
      </c>
      <c r="U1880" s="7" t="str">
        <f>IF(VLOOKUP($A1880,'V2.5.2 Measures'!$C:$W,3,FALSE)&lt;&gt; "", VLOOKUP($A1880,'V2.5.2 Measures'!$C:$W,3,FALSE),"N/A")</f>
        <v>% of records with TYPE-OF-SERVICE = 127 (Indian Health Service (IHS) - Family Plan)</v>
      </c>
      <c r="V1880" s="7" t="e">
        <f>IF(VLOOKUP($A1880,'V2.5.2 Measures'!$C:$W,26,FALSE)&lt;&gt; "", VLOOKUP($A1880,'V2.5.2 Measures'!$C:$W,26,FALSE),"N/A")</f>
        <v>#REF!</v>
      </c>
      <c r="W1880" s="7" t="e">
        <f>IF(VLOOKUP($A1880,'V2.5.2 Measures'!$C:$W,44,FALSE)&lt;&gt; "", VLOOKUP($A1880,'V2.5.2 Measures'!$C:$W,44,FALSE),"N/A")</f>
        <v>#REF!</v>
      </c>
    </row>
    <row r="1881" spans="1:23" x14ac:dyDescent="0.35">
      <c r="A1881" s="7" t="str">
        <f>'V2.5.2 Measures'!C1345</f>
        <v>FFS18.3</v>
      </c>
      <c r="B1881" s="7" t="str">
        <f>VLOOKUP($A1881,'V2.5.2 Measures'!$C:$W,6,FALSE)</f>
        <v>Medicaid FFS: Original, Non-Crossover, Paid Claims</v>
      </c>
      <c r="C1881" s="7" t="str">
        <f>VLOOKUP($A1881,'V2.5.2 Measures'!$C:$W,8,FALSE)</f>
        <v>No</v>
      </c>
      <c r="D1881" s="7" t="str">
        <f>IF(VLOOKUP($A1881,'V2.5.2 Measures'!$C:$W,4,FALSE)="","",VLOOKUP($A1881,'V2.5.2 Measures'!$C:$W,4,FALSE))</f>
        <v>Claims Percentage</v>
      </c>
      <c r="E1881" s="7" t="str">
        <f>IF((VLOOKUP($A1881,'V2.5.2 Measures'!$C:$W,8,FALSE)&lt;&gt;"")*AND(VLOOKUP($A1881,'V2.5.2 Measures'!$C:$W,8,FALSE)&lt;&gt;"TBD"),VLOOKUP($A1881,'V2.5.2 Measures'!$C:$W,8,FALSE),"N/A")</f>
        <v>No</v>
      </c>
      <c r="F1881" s="7" t="str">
        <f>IF((VLOOKUP($A1881,'V2.5.2 Measures'!$C:$W,9,FALSE)&lt;&gt;"")*AND(VLOOKUP($A1881,'V2.5.2 Measures'!$C:$W,9,FALSE)&lt;&gt;"TBD"),VLOOKUP($A1881,'V2.5.2 Measures'!$C:$W,9,FALSE),"N/A")</f>
        <v>N/A</v>
      </c>
      <c r="G1881" s="7" t="str">
        <f>IF((VLOOKUP($A1881,'V2.5.2 Measures'!$C:$W,10,FALSE)&lt;&gt;"")*AND(VLOOKUP($A1881,'V2.5.2 Measures'!$C:$W,10,FALSE)&lt;&gt;"TBD"),VLOOKUP($A1881,'V2.5.2 Measures'!$C:$W,10,FALSE),"N/A")</f>
        <v>N/A</v>
      </c>
      <c r="H1881" s="7" t="str">
        <f>IF(VLOOKUP($A1881,'V2.5.2 Measures'!$C:$W,14,FALSE)&lt;&gt; "", VLOOKUP($A1881,'V2.5.2 Measures'!$C:$W,14,FALSE),"N/A")</f>
        <v>N/A</v>
      </c>
      <c r="I1881" s="7">
        <f>IF(VLOOKUP($A1881,'V2.5.2 Measures'!$C:$W,15,FALSE)&lt;&gt; "", VLOOKUP($A1881,'V2.5.2 Measures'!$C:$W,15,FALSE),"N/A")</f>
        <v>0.15</v>
      </c>
      <c r="J1881" s="7" t="str">
        <f>IF(VLOOKUP($A1881,'V2.5.2 Measures'!$C:$W,16,FALSE)&lt;&gt; "", VLOOKUP($A1881,'V2.5.2 Measures'!$C:$W,16,FALSE),"N/A")</f>
        <v>N/A</v>
      </c>
      <c r="K1881" s="7" t="str">
        <f>IF(VLOOKUP($A1881,'V2.5.2 Measures'!$C:$W,17,FALSE)&lt;&gt; "", VLOOKUP($A1881,'V2.5.2 Measures'!$C:$W,17,FALSE),"N/A")</f>
        <v>N/A</v>
      </c>
      <c r="L1881" s="7" t="str">
        <f>IF(VLOOKUP($A1881,'V2.5.2 Measures'!$C:$W,18,FALSE)&lt;&gt; "", VLOOKUP($A1881,'V2.5.2 Measures'!$C:$W,18,FALSE),"N/A")</f>
        <v>Default</v>
      </c>
      <c r="M1881" s="7" t="str">
        <f>IF(VLOOKUP($A1881,'V2.5.2 Measures'!$C:$W,19,FALSE)&lt;&gt; "", VLOOKUP($A1881,'V2.5.2 Measures'!$C:$W,19,FALSE),"N/A")</f>
        <v>SAS</v>
      </c>
      <c r="N1881" s="7" t="str">
        <f>IF(VLOOKUP($A1881,'V2.5.2 Measures'!$C:$W,20,FALSE)&lt;&gt; "", VLOOKUP($A1881,'V2.5.2 Measures'!$C:$W,20,FALSE),"N/A")</f>
        <v>V1.1</v>
      </c>
      <c r="O1881" s="7" t="str">
        <f>IF(VLOOKUP($A1881,'V2.5.2 Measures'!$C:$W,21,FALSE)&lt;&gt; "", VLOOKUP($A1881,'V2.5.2 Measures'!$C:$W,21,FALSE),"N/A")</f>
        <v>V1.6</v>
      </c>
      <c r="P1881" s="7" t="e">
        <f>IF(VLOOKUP($A1881,'V2.5.2 Measures'!$C:$W,22,FALSE)&lt;&gt; "", VLOOKUP($A1881,'V2.5.2 Measures'!$C:$W,22,FALSE),"N/A")</f>
        <v>#REF!</v>
      </c>
      <c r="Q1881" s="7" t="e">
        <f>IF(VLOOKUP($A1881,'V2.5.2 Measures'!$C:$W,23,FALSE)&lt;&gt; "", VLOOKUP($A1881,'V2.5.2 Measures'!$C:$W,23,FALSE),"N/A")</f>
        <v>#REF!</v>
      </c>
      <c r="R1881" s="7" t="e">
        <f>IF(VLOOKUP($A1881,'V2.5.2 Measures'!$C:$W,24,FALSE)&lt;&gt; "", VLOOKUP($A1881,'V2.5.2 Measures'!$C:$W,24,FALSE),"N/A")</f>
        <v>#REF!</v>
      </c>
      <c r="S1881" s="7" t="e">
        <f>IF(VLOOKUP($A1881,'V2.5.2 Measures'!$C:$W,25,FALSE)&lt;&gt; "", VLOOKUP($A1881,'V2.5.2 Measures'!$C:$W,25,FALSE),"N/A")</f>
        <v>#REF!</v>
      </c>
      <c r="T1881" s="7" t="str">
        <f>IF(VLOOKUP($A1881,'V2.5.2 Measures'!$C:$W,2,FALSE)&lt;&gt; "", VLOOKUP($A1881,'V2.5.2 Measures'!$C:$W,2,FALSE),"N/A")</f>
        <v>FFS-18-001-3</v>
      </c>
      <c r="U1881" s="7" t="str">
        <f>IF(VLOOKUP($A1881,'V2.5.2 Measures'!$C:$W,3,FALSE)&lt;&gt; "", VLOOKUP($A1881,'V2.5.2 Measures'!$C:$W,3,FALSE),"N/A")</f>
        <v>% of claim lines with Servicing Provider Num</v>
      </c>
      <c r="V1881" s="7" t="e">
        <f>IF(VLOOKUP($A1881,'V2.5.2 Measures'!$C:$W,26,FALSE)&lt;&gt; "", VLOOKUP($A1881,'V2.5.2 Measures'!$C:$W,26,FALSE),"N/A")</f>
        <v>#REF!</v>
      </c>
      <c r="W1881" s="7" t="e">
        <f>IF(VLOOKUP($A1881,'V2.5.2 Measures'!$C:$W,44,FALSE)&lt;&gt; "", VLOOKUP($A1881,'V2.5.2 Measures'!$C:$W,44,FALSE),"N/A")</f>
        <v>#REF!</v>
      </c>
    </row>
    <row r="1882" spans="1:23" x14ac:dyDescent="0.35">
      <c r="A1882" s="7" t="str">
        <f>'V2.5.2 Measures'!C1346</f>
        <v>FFS18.2</v>
      </c>
      <c r="B1882" s="7" t="str">
        <f>VLOOKUP($A1882,'V2.5.2 Measures'!$C:$W,6,FALSE)</f>
        <v>Medicaid FFS: Original, Non-Crossover, Paid Claims</v>
      </c>
      <c r="C1882" s="7" t="str">
        <f>VLOOKUP($A1882,'V2.5.2 Measures'!$C:$W,8,FALSE)</f>
        <v>TA- Inferential</v>
      </c>
      <c r="D1882" s="7" t="str">
        <f>IF(VLOOKUP($A1882,'V2.5.2 Measures'!$C:$W,4,FALSE)="","",VLOOKUP($A1882,'V2.5.2 Measures'!$C:$W,4,FALSE))</f>
        <v>Claims Percentage</v>
      </c>
      <c r="E1882" s="7" t="str">
        <f>IF((VLOOKUP($A1882,'V2.5.2 Measures'!$C:$W,8,FALSE)&lt;&gt;"")*AND(VLOOKUP($A1882,'V2.5.2 Measures'!$C:$W,8,FALSE)&lt;&gt;"TBD"),VLOOKUP($A1882,'V2.5.2 Measures'!$C:$W,8,FALSE),"N/A")</f>
        <v>TA- Inferential</v>
      </c>
      <c r="F1882" s="7" t="str">
        <f>IF((VLOOKUP($A1882,'V2.5.2 Measures'!$C:$W,9,FALSE)&lt;&gt;"")*AND(VLOOKUP($A1882,'V2.5.2 Measures'!$C:$W,9,FALSE)&lt;&gt;"TBD"),VLOOKUP($A1882,'V2.5.2 Measures'!$C:$W,9,FALSE),"N/A")</f>
        <v>Medium</v>
      </c>
      <c r="G1882" s="7" t="str">
        <f>IF((VLOOKUP($A1882,'V2.5.2 Measures'!$C:$W,10,FALSE)&lt;&gt;"")*AND(VLOOKUP($A1882,'V2.5.2 Measures'!$C:$W,10,FALSE)&lt;&gt;"TBD"),VLOOKUP($A1882,'V2.5.2 Measures'!$C:$W,10,FALSE),"N/A")</f>
        <v>N/A</v>
      </c>
      <c r="H1882" s="7">
        <f>IF(VLOOKUP($A1882,'V2.5.2 Measures'!$C:$W,14,FALSE)&lt;&gt; "", VLOOKUP($A1882,'V2.5.2 Measures'!$C:$W,14,FALSE),"N/A")</f>
        <v>0.7</v>
      </c>
      <c r="I1882" s="7">
        <f>IF(VLOOKUP($A1882,'V2.5.2 Measures'!$C:$W,15,FALSE)&lt;&gt; "", VLOOKUP($A1882,'V2.5.2 Measures'!$C:$W,15,FALSE),"N/A")</f>
        <v>0.1</v>
      </c>
      <c r="J1882" s="7" t="str">
        <f>IF(VLOOKUP($A1882,'V2.5.2 Measures'!$C:$W,16,FALSE)&lt;&gt; "", VLOOKUP($A1882,'V2.5.2 Measures'!$C:$W,16,FALSE),"N/A")</f>
        <v>0.0001</v>
      </c>
      <c r="K1882" s="7" t="str">
        <f>IF(VLOOKUP($A1882,'V2.5.2 Measures'!$C:$W,17,FALSE)&lt;&gt; "", VLOOKUP($A1882,'V2.5.2 Measures'!$C:$W,17,FALSE),"N/A")</f>
        <v>0.8</v>
      </c>
      <c r="L1882" s="7" t="str">
        <f>IF(VLOOKUP($A1882,'V2.5.2 Measures'!$C:$W,18,FALSE)&lt;&gt; "", VLOOKUP($A1882,'V2.5.2 Measures'!$C:$W,18,FALSE),"N/A")</f>
        <v>Default</v>
      </c>
      <c r="M1882" s="7" t="str">
        <f>IF(VLOOKUP($A1882,'V2.5.2 Measures'!$C:$W,19,FALSE)&lt;&gt; "", VLOOKUP($A1882,'V2.5.2 Measures'!$C:$W,19,FALSE),"N/A")</f>
        <v>SAS</v>
      </c>
      <c r="N1882" s="7" t="str">
        <f>IF(VLOOKUP($A1882,'V2.5.2 Measures'!$C:$W,20,FALSE)&lt;&gt; "", VLOOKUP($A1882,'V2.5.2 Measures'!$C:$W,20,FALSE),"N/A")</f>
        <v>V1.1</v>
      </c>
      <c r="O1882" s="7" t="str">
        <f>IF(VLOOKUP($A1882,'V2.5.2 Measures'!$C:$W,21,FALSE)&lt;&gt; "", VLOOKUP($A1882,'V2.5.2 Measures'!$C:$W,21,FALSE),"N/A")</f>
        <v>V1.6</v>
      </c>
      <c r="P1882" s="7" t="e">
        <f>IF(VLOOKUP($A1882,'V2.5.2 Measures'!$C:$W,22,FALSE)&lt;&gt; "", VLOOKUP($A1882,'V2.5.2 Measures'!$C:$W,22,FALSE),"N/A")</f>
        <v>#REF!</v>
      </c>
      <c r="Q1882" s="7" t="e">
        <f>IF(VLOOKUP($A1882,'V2.5.2 Measures'!$C:$W,23,FALSE)&lt;&gt; "", VLOOKUP($A1882,'V2.5.2 Measures'!$C:$W,23,FALSE),"N/A")</f>
        <v>#REF!</v>
      </c>
      <c r="R1882" s="7" t="e">
        <f>IF(VLOOKUP($A1882,'V2.5.2 Measures'!$C:$W,24,FALSE)&lt;&gt; "", VLOOKUP($A1882,'V2.5.2 Measures'!$C:$W,24,FALSE),"N/A")</f>
        <v>#REF!</v>
      </c>
      <c r="S1882" s="7" t="e">
        <f>IF(VLOOKUP($A1882,'V2.5.2 Measures'!$C:$W,25,FALSE)&lt;&gt; "", VLOOKUP($A1882,'V2.5.2 Measures'!$C:$W,25,FALSE),"N/A")</f>
        <v>#REF!</v>
      </c>
      <c r="T1882" s="7" t="str">
        <f>IF(VLOOKUP($A1882,'V2.5.2 Measures'!$C:$W,2,FALSE)&lt;&gt; "", VLOOKUP($A1882,'V2.5.2 Measures'!$C:$W,2,FALSE),"N/A")</f>
        <v>FFS-18-002-2</v>
      </c>
      <c r="U1882" s="7" t="str">
        <f>IF(VLOOKUP($A1882,'V2.5.2 Measures'!$C:$W,3,FALSE)&lt;&gt; "", VLOOKUP($A1882,'V2.5.2 Measures'!$C:$W,3,FALSE),"N/A")</f>
        <v>% of claim lines with TYPE-OF-SERVICE = 12, 29, 15, 2, 61, 28, 41 where Servicing Provider Number = Billing Provider Number</v>
      </c>
      <c r="V1882" s="7" t="e">
        <f>IF(VLOOKUP($A1882,'V2.5.2 Measures'!$C:$W,26,FALSE)&lt;&gt; "", VLOOKUP($A1882,'V2.5.2 Measures'!$C:$W,26,FALSE),"N/A")</f>
        <v>#REF!</v>
      </c>
      <c r="W1882" s="7" t="e">
        <f>IF(VLOOKUP($A1882,'V2.5.2 Measures'!$C:$W,44,FALSE)&lt;&gt; "", VLOOKUP($A1882,'V2.5.2 Measures'!$C:$W,44,FALSE),"N/A")</f>
        <v>#REF!</v>
      </c>
    </row>
    <row r="1883" spans="1:23" x14ac:dyDescent="0.35">
      <c r="A1883" s="7" t="str">
        <f>'V2.5.2 Measures'!C1347</f>
        <v>FFS18.1</v>
      </c>
      <c r="B1883" s="7" t="str">
        <f>VLOOKUP($A1883,'V2.5.2 Measures'!$C:$W,6,FALSE)</f>
        <v>Medicaid FFS: Original, Non-Crossover, Paid Claims</v>
      </c>
      <c r="C1883" s="7" t="str">
        <f>VLOOKUP($A1883,'V2.5.2 Measures'!$C:$W,8,FALSE)</f>
        <v>TA- Inferential</v>
      </c>
      <c r="D1883" s="7" t="str">
        <f>IF(VLOOKUP($A1883,'V2.5.2 Measures'!$C:$W,4,FALSE)="","",VLOOKUP($A1883,'V2.5.2 Measures'!$C:$W,4,FALSE))</f>
        <v>Claims Percentage</v>
      </c>
      <c r="E1883" s="7" t="str">
        <f>IF((VLOOKUP($A1883,'V2.5.2 Measures'!$C:$W,8,FALSE)&lt;&gt;"")*AND(VLOOKUP($A1883,'V2.5.2 Measures'!$C:$W,8,FALSE)&lt;&gt;"TBD"),VLOOKUP($A1883,'V2.5.2 Measures'!$C:$W,8,FALSE),"N/A")</f>
        <v>TA- Inferential</v>
      </c>
      <c r="F1883" s="7" t="str">
        <f>IF((VLOOKUP($A1883,'V2.5.2 Measures'!$C:$W,9,FALSE)&lt;&gt;"")*AND(VLOOKUP($A1883,'V2.5.2 Measures'!$C:$W,9,FALSE)&lt;&gt;"TBD"),VLOOKUP($A1883,'V2.5.2 Measures'!$C:$W,9,FALSE),"N/A")</f>
        <v>Medium</v>
      </c>
      <c r="G1883" s="7" t="str">
        <f>IF((VLOOKUP($A1883,'V2.5.2 Measures'!$C:$W,10,FALSE)&lt;&gt;"")*AND(VLOOKUP($A1883,'V2.5.2 Measures'!$C:$W,10,FALSE)&lt;&gt;"TBD"),VLOOKUP($A1883,'V2.5.2 Measures'!$C:$W,10,FALSE),"N/A")</f>
        <v>N/A</v>
      </c>
      <c r="H1883" s="7">
        <f>IF(VLOOKUP($A1883,'V2.5.2 Measures'!$C:$W,14,FALSE)&lt;&gt; "", VLOOKUP($A1883,'V2.5.2 Measures'!$C:$W,14,FALSE),"N/A")</f>
        <v>1</v>
      </c>
      <c r="I1883" s="7">
        <f>IF(VLOOKUP($A1883,'V2.5.2 Measures'!$C:$W,15,FALSE)&lt;&gt; "", VLOOKUP($A1883,'V2.5.2 Measures'!$C:$W,15,FALSE),"N/A")</f>
        <v>0.15</v>
      </c>
      <c r="J1883" s="7" t="str">
        <f>IF(VLOOKUP($A1883,'V2.5.2 Measures'!$C:$W,16,FALSE)&lt;&gt; "", VLOOKUP($A1883,'V2.5.2 Measures'!$C:$W,16,FALSE),"N/A")</f>
        <v>0.8</v>
      </c>
      <c r="K1883" s="7" t="str">
        <f>IF(VLOOKUP($A1883,'V2.5.2 Measures'!$C:$W,17,FALSE)&lt;&gt; "", VLOOKUP($A1883,'V2.5.2 Measures'!$C:$W,17,FALSE),"N/A")</f>
        <v>1</v>
      </c>
      <c r="L1883" s="7" t="str">
        <f>IF(VLOOKUP($A1883,'V2.5.2 Measures'!$C:$W,18,FALSE)&lt;&gt; "", VLOOKUP($A1883,'V2.5.2 Measures'!$C:$W,18,FALSE),"N/A")</f>
        <v>Default</v>
      </c>
      <c r="M1883" s="7" t="str">
        <f>IF(VLOOKUP($A1883,'V2.5.2 Measures'!$C:$W,19,FALSE)&lt;&gt; "", VLOOKUP($A1883,'V2.5.2 Measures'!$C:$W,19,FALSE),"N/A")</f>
        <v>SAS</v>
      </c>
      <c r="N1883" s="7" t="str">
        <f>IF(VLOOKUP($A1883,'V2.5.2 Measures'!$C:$W,20,FALSE)&lt;&gt; "", VLOOKUP($A1883,'V2.5.2 Measures'!$C:$W,20,FALSE),"N/A")</f>
        <v>V1.1</v>
      </c>
      <c r="O1883" s="7" t="str">
        <f>IF(VLOOKUP($A1883,'V2.5.2 Measures'!$C:$W,21,FALSE)&lt;&gt; "", VLOOKUP($A1883,'V2.5.2 Measures'!$C:$W,21,FALSE),"N/A")</f>
        <v>V1.6</v>
      </c>
      <c r="P1883" s="7" t="e">
        <f>IF(VLOOKUP($A1883,'V2.5.2 Measures'!$C:$W,22,FALSE)&lt;&gt; "", VLOOKUP($A1883,'V2.5.2 Measures'!$C:$W,22,FALSE),"N/A")</f>
        <v>#REF!</v>
      </c>
      <c r="Q1883" s="7" t="e">
        <f>IF(VLOOKUP($A1883,'V2.5.2 Measures'!$C:$W,23,FALSE)&lt;&gt; "", VLOOKUP($A1883,'V2.5.2 Measures'!$C:$W,23,FALSE),"N/A")</f>
        <v>#REF!</v>
      </c>
      <c r="R1883" s="7" t="e">
        <f>IF(VLOOKUP($A1883,'V2.5.2 Measures'!$C:$W,24,FALSE)&lt;&gt; "", VLOOKUP($A1883,'V2.5.2 Measures'!$C:$W,24,FALSE),"N/A")</f>
        <v>#REF!</v>
      </c>
      <c r="S1883" s="7" t="e">
        <f>IF(VLOOKUP($A1883,'V2.5.2 Measures'!$C:$W,25,FALSE)&lt;&gt; "", VLOOKUP($A1883,'V2.5.2 Measures'!$C:$W,25,FALSE),"N/A")</f>
        <v>#REF!</v>
      </c>
      <c r="T1883" s="7" t="str">
        <f>IF(VLOOKUP($A1883,'V2.5.2 Measures'!$C:$W,2,FALSE)&lt;&gt; "", VLOOKUP($A1883,'V2.5.2 Measures'!$C:$W,2,FALSE),"N/A")</f>
        <v>FFS-18-003-1</v>
      </c>
      <c r="U1883" s="7" t="str">
        <f>IF(VLOOKUP($A1883,'V2.5.2 Measures'!$C:$W,3,FALSE)&lt;&gt; "", VLOOKUP($A1883,'V2.5.2 Measures'!$C:$W,3,FALSE),"N/A")</f>
        <v>% of physician claim lines with Servicing Provider Specialty</v>
      </c>
      <c r="V1883" s="7" t="e">
        <f>IF(VLOOKUP($A1883,'V2.5.2 Measures'!$C:$W,26,FALSE)&lt;&gt; "", VLOOKUP($A1883,'V2.5.2 Measures'!$C:$W,26,FALSE),"N/A")</f>
        <v>#REF!</v>
      </c>
      <c r="W1883" s="7" t="e">
        <f>IF(VLOOKUP($A1883,'V2.5.2 Measures'!$C:$W,44,FALSE)&lt;&gt; "", VLOOKUP($A1883,'V2.5.2 Measures'!$C:$W,44,FALSE),"N/A")</f>
        <v>#REF!</v>
      </c>
    </row>
    <row r="1884" spans="1:23" x14ac:dyDescent="0.35">
      <c r="A1884" s="7" t="str">
        <f>'V2.5.2 Measures'!C1348</f>
        <v>FFS18.4</v>
      </c>
      <c r="B1884" s="7" t="str">
        <f>VLOOKUP($A1884,'V2.5.2 Measures'!$C:$W,6,FALSE)</f>
        <v>Medicaid FFS: Original, Non-Crossover, Paid Claims</v>
      </c>
      <c r="C1884" s="7" t="str">
        <f>VLOOKUP($A1884,'V2.5.2 Measures'!$C:$W,8,FALSE)</f>
        <v>No</v>
      </c>
      <c r="D1884" s="7" t="str">
        <f>IF(VLOOKUP($A1884,'V2.5.2 Measures'!$C:$W,4,FALSE)="","",VLOOKUP($A1884,'V2.5.2 Measures'!$C:$W,4,FALSE))</f>
        <v>Ratio</v>
      </c>
      <c r="E1884" s="7" t="str">
        <f>IF((VLOOKUP($A1884,'V2.5.2 Measures'!$C:$W,8,FALSE)&lt;&gt;"")*AND(VLOOKUP($A1884,'V2.5.2 Measures'!$C:$W,8,FALSE)&lt;&gt;"TBD"),VLOOKUP($A1884,'V2.5.2 Measures'!$C:$W,8,FALSE),"N/A")</f>
        <v>No</v>
      </c>
      <c r="F1884" s="7" t="str">
        <f>IF((VLOOKUP($A1884,'V2.5.2 Measures'!$C:$W,9,FALSE)&lt;&gt;"")*AND(VLOOKUP($A1884,'V2.5.2 Measures'!$C:$W,9,FALSE)&lt;&gt;"TBD"),VLOOKUP($A1884,'V2.5.2 Measures'!$C:$W,9,FALSE),"N/A")</f>
        <v>N/A</v>
      </c>
      <c r="G1884" s="7" t="str">
        <f>IF((VLOOKUP($A1884,'V2.5.2 Measures'!$C:$W,10,FALSE)&lt;&gt;"")*AND(VLOOKUP($A1884,'V2.5.2 Measures'!$C:$W,10,FALSE)&lt;&gt;"TBD"),VLOOKUP($A1884,'V2.5.2 Measures'!$C:$W,10,FALSE),"N/A")</f>
        <v>N/A</v>
      </c>
      <c r="H1884" s="7">
        <f>IF(VLOOKUP($A1884,'V2.5.2 Measures'!$C:$W,14,FALSE)&lt;&gt; "", VLOOKUP($A1884,'V2.5.2 Measures'!$C:$W,14,FALSE),"N/A")</f>
        <v>2</v>
      </c>
      <c r="I1884" s="7">
        <f>IF(VLOOKUP($A1884,'V2.5.2 Measures'!$C:$W,15,FALSE)&lt;&gt; "", VLOOKUP($A1884,'V2.5.2 Measures'!$C:$W,15,FALSE),"N/A")</f>
        <v>0.3</v>
      </c>
      <c r="J1884" s="7" t="str">
        <f>IF(VLOOKUP($A1884,'V2.5.2 Measures'!$C:$W,16,FALSE)&lt;&gt; "", VLOOKUP($A1884,'V2.5.2 Measures'!$C:$W,16,FALSE),"N/A")</f>
        <v>N/A</v>
      </c>
      <c r="K1884" s="7" t="str">
        <f>IF(VLOOKUP($A1884,'V2.5.2 Measures'!$C:$W,17,FALSE)&lt;&gt; "", VLOOKUP($A1884,'V2.5.2 Measures'!$C:$W,17,FALSE),"N/A")</f>
        <v>N/A</v>
      </c>
      <c r="L1884" s="7" t="str">
        <f>IF(VLOOKUP($A1884,'V2.5.2 Measures'!$C:$W,18,FALSE)&lt;&gt; "", VLOOKUP($A1884,'V2.5.2 Measures'!$C:$W,18,FALSE),"N/A")</f>
        <v>Default</v>
      </c>
      <c r="M1884" s="7" t="str">
        <f>IF(VLOOKUP($A1884,'V2.5.2 Measures'!$C:$W,19,FALSE)&lt;&gt; "", VLOOKUP($A1884,'V2.5.2 Measures'!$C:$W,19,FALSE),"N/A")</f>
        <v>SAS</v>
      </c>
      <c r="N1884" s="7" t="str">
        <f>IF(VLOOKUP($A1884,'V2.5.2 Measures'!$C:$W,20,FALSE)&lt;&gt; "", VLOOKUP($A1884,'V2.5.2 Measures'!$C:$W,20,FALSE),"N/A")</f>
        <v>V1.1</v>
      </c>
      <c r="O1884" s="7" t="str">
        <f>IF(VLOOKUP($A1884,'V2.5.2 Measures'!$C:$W,21,FALSE)&lt;&gt; "", VLOOKUP($A1884,'V2.5.2 Measures'!$C:$W,21,FALSE),"N/A")</f>
        <v>V2.0</v>
      </c>
      <c r="P1884" s="7" t="e">
        <f>IF(VLOOKUP($A1884,'V2.5.2 Measures'!$C:$W,22,FALSE)&lt;&gt; "", VLOOKUP($A1884,'V2.5.2 Measures'!$C:$W,22,FALSE),"N/A")</f>
        <v>#REF!</v>
      </c>
      <c r="Q1884" s="7" t="e">
        <f>IF(VLOOKUP($A1884,'V2.5.2 Measures'!$C:$W,23,FALSE)&lt;&gt; "", VLOOKUP($A1884,'V2.5.2 Measures'!$C:$W,23,FALSE),"N/A")</f>
        <v>#REF!</v>
      </c>
      <c r="R1884" s="7" t="e">
        <f>IF(VLOOKUP($A1884,'V2.5.2 Measures'!$C:$W,24,FALSE)&lt;&gt; "", VLOOKUP($A1884,'V2.5.2 Measures'!$C:$W,24,FALSE),"N/A")</f>
        <v>#REF!</v>
      </c>
      <c r="S1884" s="7" t="e">
        <f>IF(VLOOKUP($A1884,'V2.5.2 Measures'!$C:$W,25,FALSE)&lt;&gt; "", VLOOKUP($A1884,'V2.5.2 Measures'!$C:$W,25,FALSE),"N/A")</f>
        <v>#REF!</v>
      </c>
      <c r="T1884" s="7" t="str">
        <f>IF(VLOOKUP($A1884,'V2.5.2 Measures'!$C:$W,2,FALSE)&lt;&gt; "", VLOOKUP($A1884,'V2.5.2 Measures'!$C:$W,2,FALSE),"N/A")</f>
        <v>FFS-18-004-4</v>
      </c>
      <c r="U1884" s="7" t="str">
        <f>IF(VLOOKUP($A1884,'V2.5.2 Measures'!$C:$W,3,FALSE)&lt;&gt; "", VLOOKUP($A1884,'V2.5.2 Measures'!$C:$W,3,FALSE),"N/A")</f>
        <v>IP - Average # of PROV-LOCATION-ID per beneficiary</v>
      </c>
      <c r="V1884" s="7" t="e">
        <f>IF(VLOOKUP($A1884,'V2.5.2 Measures'!$C:$W,26,FALSE)&lt;&gt; "", VLOOKUP($A1884,'V2.5.2 Measures'!$C:$W,26,FALSE),"N/A")</f>
        <v>#REF!</v>
      </c>
      <c r="W1884" s="7" t="e">
        <f>IF(VLOOKUP($A1884,'V2.5.2 Measures'!$C:$W,44,FALSE)&lt;&gt; "", VLOOKUP($A1884,'V2.5.2 Measures'!$C:$W,44,FALSE),"N/A")</f>
        <v>#REF!</v>
      </c>
    </row>
    <row r="1885" spans="1:23" x14ac:dyDescent="0.35">
      <c r="A1885" s="7" t="str">
        <f>'V2.5.2 Measures'!C1349</f>
        <v>FFS18.6</v>
      </c>
      <c r="B1885" s="7" t="str">
        <f>VLOOKUP($A1885,'V2.5.2 Measures'!$C:$W,6,FALSE)</f>
        <v>Medicaid FFS: Original, Non-Crossover, Paid Claims</v>
      </c>
      <c r="C1885" s="7" t="str">
        <f>VLOOKUP($A1885,'V2.5.2 Measures'!$C:$W,8,FALSE)</f>
        <v>No</v>
      </c>
      <c r="D1885" s="7" t="str">
        <f>IF(VLOOKUP($A1885,'V2.5.2 Measures'!$C:$W,4,FALSE)="","",VLOOKUP($A1885,'V2.5.2 Measures'!$C:$W,4,FALSE))</f>
        <v>Ratio</v>
      </c>
      <c r="E1885" s="7" t="str">
        <f>IF((VLOOKUP($A1885,'V2.5.2 Measures'!$C:$W,8,FALSE)&lt;&gt;"")*AND(VLOOKUP($A1885,'V2.5.2 Measures'!$C:$W,8,FALSE)&lt;&gt;"TBD"),VLOOKUP($A1885,'V2.5.2 Measures'!$C:$W,8,FALSE),"N/A")</f>
        <v>No</v>
      </c>
      <c r="F1885" s="7" t="str">
        <f>IF((VLOOKUP($A1885,'V2.5.2 Measures'!$C:$W,9,FALSE)&lt;&gt;"")*AND(VLOOKUP($A1885,'V2.5.2 Measures'!$C:$W,9,FALSE)&lt;&gt;"TBD"),VLOOKUP($A1885,'V2.5.2 Measures'!$C:$W,9,FALSE),"N/A")</f>
        <v>N/A</v>
      </c>
      <c r="G1885" s="7" t="str">
        <f>IF((VLOOKUP($A1885,'V2.5.2 Measures'!$C:$W,10,FALSE)&lt;&gt;"")*AND(VLOOKUP($A1885,'V2.5.2 Measures'!$C:$W,10,FALSE)&lt;&gt;"TBD"),VLOOKUP($A1885,'V2.5.2 Measures'!$C:$W,10,FALSE),"N/A")</f>
        <v>N/A</v>
      </c>
      <c r="H1885" s="7">
        <f>IF(VLOOKUP($A1885,'V2.5.2 Measures'!$C:$W,14,FALSE)&lt;&gt; "", VLOOKUP($A1885,'V2.5.2 Measures'!$C:$W,14,FALSE),"N/A")</f>
        <v>30</v>
      </c>
      <c r="I1885" s="7">
        <f>IF(VLOOKUP($A1885,'V2.5.2 Measures'!$C:$W,15,FALSE)&lt;&gt; "", VLOOKUP($A1885,'V2.5.2 Measures'!$C:$W,15,FALSE),"N/A")</f>
        <v>0.3</v>
      </c>
      <c r="J1885" s="7" t="str">
        <f>IF(VLOOKUP($A1885,'V2.5.2 Measures'!$C:$W,16,FALSE)&lt;&gt; "", VLOOKUP($A1885,'V2.5.2 Measures'!$C:$W,16,FALSE),"N/A")</f>
        <v>N/A</v>
      </c>
      <c r="K1885" s="7" t="str">
        <f>IF(VLOOKUP($A1885,'V2.5.2 Measures'!$C:$W,17,FALSE)&lt;&gt; "", VLOOKUP($A1885,'V2.5.2 Measures'!$C:$W,17,FALSE),"N/A")</f>
        <v>N/A</v>
      </c>
      <c r="L1885" s="7" t="str">
        <f>IF(VLOOKUP($A1885,'V2.5.2 Measures'!$C:$W,18,FALSE)&lt;&gt; "", VLOOKUP($A1885,'V2.5.2 Measures'!$C:$W,18,FALSE),"N/A")</f>
        <v>Default</v>
      </c>
      <c r="M1885" s="7" t="str">
        <f>IF(VLOOKUP($A1885,'V2.5.2 Measures'!$C:$W,19,FALSE)&lt;&gt; "", VLOOKUP($A1885,'V2.5.2 Measures'!$C:$W,19,FALSE),"N/A")</f>
        <v>SAS</v>
      </c>
      <c r="N1885" s="7" t="str">
        <f>IF(VLOOKUP($A1885,'V2.5.2 Measures'!$C:$W,20,FALSE)&lt;&gt; "", VLOOKUP($A1885,'V2.5.2 Measures'!$C:$W,20,FALSE),"N/A")</f>
        <v>V1.1</v>
      </c>
      <c r="O1885" s="7" t="str">
        <f>IF(VLOOKUP($A1885,'V2.5.2 Measures'!$C:$W,21,FALSE)&lt;&gt; "", VLOOKUP($A1885,'V2.5.2 Measures'!$C:$W,21,FALSE),"N/A")</f>
        <v>V2.0</v>
      </c>
      <c r="P1885" s="7" t="e">
        <f>IF(VLOOKUP($A1885,'V2.5.2 Measures'!$C:$W,22,FALSE)&lt;&gt; "", VLOOKUP($A1885,'V2.5.2 Measures'!$C:$W,22,FALSE),"N/A")</f>
        <v>#REF!</v>
      </c>
      <c r="Q1885" s="7" t="e">
        <f>IF(VLOOKUP($A1885,'V2.5.2 Measures'!$C:$W,23,FALSE)&lt;&gt; "", VLOOKUP($A1885,'V2.5.2 Measures'!$C:$W,23,FALSE),"N/A")</f>
        <v>#REF!</v>
      </c>
      <c r="R1885" s="7" t="e">
        <f>IF(VLOOKUP($A1885,'V2.5.2 Measures'!$C:$W,24,FALSE)&lt;&gt; "", VLOOKUP($A1885,'V2.5.2 Measures'!$C:$W,24,FALSE),"N/A")</f>
        <v>#REF!</v>
      </c>
      <c r="S1885" s="7" t="e">
        <f>IF(VLOOKUP($A1885,'V2.5.2 Measures'!$C:$W,25,FALSE)&lt;&gt; "", VLOOKUP($A1885,'V2.5.2 Measures'!$C:$W,25,FALSE),"N/A")</f>
        <v>#REF!</v>
      </c>
      <c r="T1885" s="7" t="str">
        <f>IF(VLOOKUP($A1885,'V2.5.2 Measures'!$C:$W,2,FALSE)&lt;&gt; "", VLOOKUP($A1885,'V2.5.2 Measures'!$C:$W,2,FALSE),"N/A")</f>
        <v>FFS-18-005-6</v>
      </c>
      <c r="U1885" s="7" t="str">
        <f>IF(VLOOKUP($A1885,'V2.5.2 Measures'!$C:$W,3,FALSE)&lt;&gt; "", VLOOKUP($A1885,'V2.5.2 Measures'!$C:$W,3,FALSE),"N/A")</f>
        <v>OT - Average # of PROV-LOCATION-ID per beneficiary</v>
      </c>
      <c r="V1885" s="7" t="e">
        <f>IF(VLOOKUP($A1885,'V2.5.2 Measures'!$C:$W,26,FALSE)&lt;&gt; "", VLOOKUP($A1885,'V2.5.2 Measures'!$C:$W,26,FALSE),"N/A")</f>
        <v>#REF!</v>
      </c>
      <c r="W1885" s="7" t="e">
        <f>IF(VLOOKUP($A1885,'V2.5.2 Measures'!$C:$W,44,FALSE)&lt;&gt; "", VLOOKUP($A1885,'V2.5.2 Measures'!$C:$W,44,FALSE),"N/A")</f>
        <v>#REF!</v>
      </c>
    </row>
    <row r="1886" spans="1:23" x14ac:dyDescent="0.35">
      <c r="A1886" s="7" t="str">
        <f>'V2.5.2 Measures'!C1350</f>
        <v>FFS18.5</v>
      </c>
      <c r="B1886" s="7" t="str">
        <f>VLOOKUP($A1886,'V2.5.2 Measures'!$C:$W,6,FALSE)</f>
        <v>Medicaid FFS: Original, Non-Crossover, Paid Claims</v>
      </c>
      <c r="C1886" s="7" t="str">
        <f>VLOOKUP($A1886,'V2.5.2 Measures'!$C:$W,8,FALSE)</f>
        <v>No</v>
      </c>
      <c r="D1886" s="7" t="str">
        <f>IF(VLOOKUP($A1886,'V2.5.2 Measures'!$C:$W,4,FALSE)="","",VLOOKUP($A1886,'V2.5.2 Measures'!$C:$W,4,FALSE))</f>
        <v>Ratio</v>
      </c>
      <c r="E1886" s="7" t="str">
        <f>IF((VLOOKUP($A1886,'V2.5.2 Measures'!$C:$W,8,FALSE)&lt;&gt;"")*AND(VLOOKUP($A1886,'V2.5.2 Measures'!$C:$W,8,FALSE)&lt;&gt;"TBD"),VLOOKUP($A1886,'V2.5.2 Measures'!$C:$W,8,FALSE),"N/A")</f>
        <v>No</v>
      </c>
      <c r="F1886" s="7" t="str">
        <f>IF((VLOOKUP($A1886,'V2.5.2 Measures'!$C:$W,9,FALSE)&lt;&gt;"")*AND(VLOOKUP($A1886,'V2.5.2 Measures'!$C:$W,9,FALSE)&lt;&gt;"TBD"),VLOOKUP($A1886,'V2.5.2 Measures'!$C:$W,9,FALSE),"N/A")</f>
        <v>N/A</v>
      </c>
      <c r="G1886" s="7" t="str">
        <f>IF((VLOOKUP($A1886,'V2.5.2 Measures'!$C:$W,10,FALSE)&lt;&gt;"")*AND(VLOOKUP($A1886,'V2.5.2 Measures'!$C:$W,10,FALSE)&lt;&gt;"TBD"),VLOOKUP($A1886,'V2.5.2 Measures'!$C:$W,10,FALSE),"N/A")</f>
        <v>N/A</v>
      </c>
      <c r="H1886" s="7">
        <f>IF(VLOOKUP($A1886,'V2.5.2 Measures'!$C:$W,14,FALSE)&lt;&gt; "", VLOOKUP($A1886,'V2.5.2 Measures'!$C:$W,14,FALSE),"N/A")</f>
        <v>2</v>
      </c>
      <c r="I1886" s="7">
        <f>IF(VLOOKUP($A1886,'V2.5.2 Measures'!$C:$W,15,FALSE)&lt;&gt; "", VLOOKUP($A1886,'V2.5.2 Measures'!$C:$W,15,FALSE),"N/A")</f>
        <v>0.3</v>
      </c>
      <c r="J1886" s="7" t="str">
        <f>IF(VLOOKUP($A1886,'V2.5.2 Measures'!$C:$W,16,FALSE)&lt;&gt; "", VLOOKUP($A1886,'V2.5.2 Measures'!$C:$W,16,FALSE),"N/A")</f>
        <v>N/A</v>
      </c>
      <c r="K1886" s="7" t="str">
        <f>IF(VLOOKUP($A1886,'V2.5.2 Measures'!$C:$W,17,FALSE)&lt;&gt; "", VLOOKUP($A1886,'V2.5.2 Measures'!$C:$W,17,FALSE),"N/A")</f>
        <v>N/A</v>
      </c>
      <c r="L1886" s="7" t="str">
        <f>IF(VLOOKUP($A1886,'V2.5.2 Measures'!$C:$W,18,FALSE)&lt;&gt; "", VLOOKUP($A1886,'V2.5.2 Measures'!$C:$W,18,FALSE),"N/A")</f>
        <v>Default</v>
      </c>
      <c r="M1886" s="7" t="str">
        <f>IF(VLOOKUP($A1886,'V2.5.2 Measures'!$C:$W,19,FALSE)&lt;&gt; "", VLOOKUP($A1886,'V2.5.2 Measures'!$C:$W,19,FALSE),"N/A")</f>
        <v>SAS</v>
      </c>
      <c r="N1886" s="7" t="str">
        <f>IF(VLOOKUP($A1886,'V2.5.2 Measures'!$C:$W,20,FALSE)&lt;&gt; "", VLOOKUP($A1886,'V2.5.2 Measures'!$C:$W,20,FALSE),"N/A")</f>
        <v>V1.1</v>
      </c>
      <c r="O1886" s="7" t="str">
        <f>IF(VLOOKUP($A1886,'V2.5.2 Measures'!$C:$W,21,FALSE)&lt;&gt; "", VLOOKUP($A1886,'V2.5.2 Measures'!$C:$W,21,FALSE),"N/A")</f>
        <v>V2.0</v>
      </c>
      <c r="P1886" s="7" t="e">
        <f>IF(VLOOKUP($A1886,'V2.5.2 Measures'!$C:$W,22,FALSE)&lt;&gt; "", VLOOKUP($A1886,'V2.5.2 Measures'!$C:$W,22,FALSE),"N/A")</f>
        <v>#REF!</v>
      </c>
      <c r="Q1886" s="7" t="e">
        <f>IF(VLOOKUP($A1886,'V2.5.2 Measures'!$C:$W,23,FALSE)&lt;&gt; "", VLOOKUP($A1886,'V2.5.2 Measures'!$C:$W,23,FALSE),"N/A")</f>
        <v>#REF!</v>
      </c>
      <c r="R1886" s="7" t="e">
        <f>IF(VLOOKUP($A1886,'V2.5.2 Measures'!$C:$W,24,FALSE)&lt;&gt; "", VLOOKUP($A1886,'V2.5.2 Measures'!$C:$W,24,FALSE),"N/A")</f>
        <v>#REF!</v>
      </c>
      <c r="S1886" s="7" t="e">
        <f>IF(VLOOKUP($A1886,'V2.5.2 Measures'!$C:$W,25,FALSE)&lt;&gt; "", VLOOKUP($A1886,'V2.5.2 Measures'!$C:$W,25,FALSE),"N/A")</f>
        <v>#REF!</v>
      </c>
      <c r="T1886" s="7" t="str">
        <f>IF(VLOOKUP($A1886,'V2.5.2 Measures'!$C:$W,2,FALSE)&lt;&gt; "", VLOOKUP($A1886,'V2.5.2 Measures'!$C:$W,2,FALSE),"N/A")</f>
        <v>FFS-18-006-5</v>
      </c>
      <c r="U1886" s="7" t="str">
        <f>IF(VLOOKUP($A1886,'V2.5.2 Measures'!$C:$W,3,FALSE)&lt;&gt; "", VLOOKUP($A1886,'V2.5.2 Measures'!$C:$W,3,FALSE),"N/A")</f>
        <v>LT - Average # of PROV-LOCATION-ID per beneficiary</v>
      </c>
      <c r="V1886" s="7" t="e">
        <f>IF(VLOOKUP($A1886,'V2.5.2 Measures'!$C:$W,26,FALSE)&lt;&gt; "", VLOOKUP($A1886,'V2.5.2 Measures'!$C:$W,26,FALSE),"N/A")</f>
        <v>#REF!</v>
      </c>
      <c r="W1886" s="7" t="e">
        <f>IF(VLOOKUP($A1886,'V2.5.2 Measures'!$C:$W,44,FALSE)&lt;&gt; "", VLOOKUP($A1886,'V2.5.2 Measures'!$C:$W,44,FALSE),"N/A")</f>
        <v>#REF!</v>
      </c>
    </row>
    <row r="1887" spans="1:23" x14ac:dyDescent="0.35">
      <c r="A1887" s="7" t="str">
        <f>'V2.5.2 Measures'!C1351</f>
        <v>FFS18.7</v>
      </c>
      <c r="B1887" s="7" t="str">
        <f>VLOOKUP($A1887,'V2.5.2 Measures'!$C:$W,6,FALSE)</f>
        <v>Medicaid FFS: Original, Non-Crossover, Paid Claims</v>
      </c>
      <c r="C1887" s="7" t="str">
        <f>VLOOKUP($A1887,'V2.5.2 Measures'!$C:$W,8,FALSE)</f>
        <v>No</v>
      </c>
      <c r="D1887" s="7" t="str">
        <f>IF(VLOOKUP($A1887,'V2.5.2 Measures'!$C:$W,4,FALSE)="","",VLOOKUP($A1887,'V2.5.2 Measures'!$C:$W,4,FALSE))</f>
        <v>Ratio</v>
      </c>
      <c r="E1887" s="7" t="str">
        <f>IF((VLOOKUP($A1887,'V2.5.2 Measures'!$C:$W,8,FALSE)&lt;&gt;"")*AND(VLOOKUP($A1887,'V2.5.2 Measures'!$C:$W,8,FALSE)&lt;&gt;"TBD"),VLOOKUP($A1887,'V2.5.2 Measures'!$C:$W,8,FALSE),"N/A")</f>
        <v>No</v>
      </c>
      <c r="F1887" s="7" t="str">
        <f>IF((VLOOKUP($A1887,'V2.5.2 Measures'!$C:$W,9,FALSE)&lt;&gt;"")*AND(VLOOKUP($A1887,'V2.5.2 Measures'!$C:$W,9,FALSE)&lt;&gt;"TBD"),VLOOKUP($A1887,'V2.5.2 Measures'!$C:$W,9,FALSE),"N/A")</f>
        <v>N/A</v>
      </c>
      <c r="G1887" s="7" t="str">
        <f>IF((VLOOKUP($A1887,'V2.5.2 Measures'!$C:$W,10,FALSE)&lt;&gt;"")*AND(VLOOKUP($A1887,'V2.5.2 Measures'!$C:$W,10,FALSE)&lt;&gt;"TBD"),VLOOKUP($A1887,'V2.5.2 Measures'!$C:$W,10,FALSE),"N/A")</f>
        <v>N/A</v>
      </c>
      <c r="H1887" s="7">
        <f>IF(VLOOKUP($A1887,'V2.5.2 Measures'!$C:$W,14,FALSE)&lt;&gt; "", VLOOKUP($A1887,'V2.5.2 Measures'!$C:$W,14,FALSE),"N/A")</f>
        <v>50</v>
      </c>
      <c r="I1887" s="7">
        <f>IF(VLOOKUP($A1887,'V2.5.2 Measures'!$C:$W,15,FALSE)&lt;&gt; "", VLOOKUP($A1887,'V2.5.2 Measures'!$C:$W,15,FALSE),"N/A")</f>
        <v>0.3</v>
      </c>
      <c r="J1887" s="7" t="str">
        <f>IF(VLOOKUP($A1887,'V2.5.2 Measures'!$C:$W,16,FALSE)&lt;&gt; "", VLOOKUP($A1887,'V2.5.2 Measures'!$C:$W,16,FALSE),"N/A")</f>
        <v>N/A</v>
      </c>
      <c r="K1887" s="7" t="str">
        <f>IF(VLOOKUP($A1887,'V2.5.2 Measures'!$C:$W,17,FALSE)&lt;&gt; "", VLOOKUP($A1887,'V2.5.2 Measures'!$C:$W,17,FALSE),"N/A")</f>
        <v>N/A</v>
      </c>
      <c r="L1887" s="7" t="str">
        <f>IF(VLOOKUP($A1887,'V2.5.2 Measures'!$C:$W,18,FALSE)&lt;&gt; "", VLOOKUP($A1887,'V2.5.2 Measures'!$C:$W,18,FALSE),"N/A")</f>
        <v>Default</v>
      </c>
      <c r="M1887" s="7" t="str">
        <f>IF(VLOOKUP($A1887,'V2.5.2 Measures'!$C:$W,19,FALSE)&lt;&gt; "", VLOOKUP($A1887,'V2.5.2 Measures'!$C:$W,19,FALSE),"N/A")</f>
        <v>SAS</v>
      </c>
      <c r="N1887" s="7" t="str">
        <f>IF(VLOOKUP($A1887,'V2.5.2 Measures'!$C:$W,20,FALSE)&lt;&gt; "", VLOOKUP($A1887,'V2.5.2 Measures'!$C:$W,20,FALSE),"N/A")</f>
        <v>V1.1</v>
      </c>
      <c r="O1887" s="7" t="str">
        <f>IF(VLOOKUP($A1887,'V2.5.2 Measures'!$C:$W,21,FALSE)&lt;&gt; "", VLOOKUP($A1887,'V2.5.2 Measures'!$C:$W,21,FALSE),"N/A")</f>
        <v>V2.0</v>
      </c>
      <c r="P1887" s="7" t="e">
        <f>IF(VLOOKUP($A1887,'V2.5.2 Measures'!$C:$W,22,FALSE)&lt;&gt; "", VLOOKUP($A1887,'V2.5.2 Measures'!$C:$W,22,FALSE),"N/A")</f>
        <v>#REF!</v>
      </c>
      <c r="Q1887" s="7" t="e">
        <f>IF(VLOOKUP($A1887,'V2.5.2 Measures'!$C:$W,23,FALSE)&lt;&gt; "", VLOOKUP($A1887,'V2.5.2 Measures'!$C:$W,23,FALSE),"N/A")</f>
        <v>#REF!</v>
      </c>
      <c r="R1887" s="7" t="e">
        <f>IF(VLOOKUP($A1887,'V2.5.2 Measures'!$C:$W,24,FALSE)&lt;&gt; "", VLOOKUP($A1887,'V2.5.2 Measures'!$C:$W,24,FALSE),"N/A")</f>
        <v>#REF!</v>
      </c>
      <c r="S1887" s="7" t="e">
        <f>IF(VLOOKUP($A1887,'V2.5.2 Measures'!$C:$W,25,FALSE)&lt;&gt; "", VLOOKUP($A1887,'V2.5.2 Measures'!$C:$W,25,FALSE),"N/A")</f>
        <v>#REF!</v>
      </c>
      <c r="T1887" s="7" t="str">
        <f>IF(VLOOKUP($A1887,'V2.5.2 Measures'!$C:$W,2,FALSE)&lt;&gt; "", VLOOKUP($A1887,'V2.5.2 Measures'!$C:$W,2,FALSE),"N/A")</f>
        <v>FFS-18-007-7</v>
      </c>
      <c r="U1887" s="7" t="str">
        <f>IF(VLOOKUP($A1887,'V2.5.2 Measures'!$C:$W,3,FALSE)&lt;&gt; "", VLOOKUP($A1887,'V2.5.2 Measures'!$C:$W,3,FALSE),"N/A")</f>
        <v>IP - Average # of PROV-LOCATION-ID per billing NPI</v>
      </c>
      <c r="V1887" s="7" t="e">
        <f>IF(VLOOKUP($A1887,'V2.5.2 Measures'!$C:$W,26,FALSE)&lt;&gt; "", VLOOKUP($A1887,'V2.5.2 Measures'!$C:$W,26,FALSE),"N/A")</f>
        <v>#REF!</v>
      </c>
      <c r="W1887" s="7" t="e">
        <f>IF(VLOOKUP($A1887,'V2.5.2 Measures'!$C:$W,44,FALSE)&lt;&gt; "", VLOOKUP($A1887,'V2.5.2 Measures'!$C:$W,44,FALSE),"N/A")</f>
        <v>#REF!</v>
      </c>
    </row>
    <row r="1888" spans="1:23" x14ac:dyDescent="0.35">
      <c r="A1888" s="7" t="str">
        <f>'V2.5.2 Measures'!C1352</f>
        <v>FFS18.8</v>
      </c>
      <c r="B1888" s="7" t="str">
        <f>VLOOKUP($A1888,'V2.5.2 Measures'!$C:$W,6,FALSE)</f>
        <v>Medicaid FFS: Original, Non-Crossover, Paid Claims</v>
      </c>
      <c r="C1888" s="7" t="str">
        <f>VLOOKUP($A1888,'V2.5.2 Measures'!$C:$W,8,FALSE)</f>
        <v>No</v>
      </c>
      <c r="D1888" s="7" t="str">
        <f>IF(VLOOKUP($A1888,'V2.5.2 Measures'!$C:$W,4,FALSE)="","",VLOOKUP($A1888,'V2.5.2 Measures'!$C:$W,4,FALSE))</f>
        <v>Ratio</v>
      </c>
      <c r="E1888" s="7" t="str">
        <f>IF((VLOOKUP($A1888,'V2.5.2 Measures'!$C:$W,8,FALSE)&lt;&gt;"")*AND(VLOOKUP($A1888,'V2.5.2 Measures'!$C:$W,8,FALSE)&lt;&gt;"TBD"),VLOOKUP($A1888,'V2.5.2 Measures'!$C:$W,8,FALSE),"N/A")</f>
        <v>No</v>
      </c>
      <c r="F1888" s="7" t="str">
        <f>IF((VLOOKUP($A1888,'V2.5.2 Measures'!$C:$W,9,FALSE)&lt;&gt;"")*AND(VLOOKUP($A1888,'V2.5.2 Measures'!$C:$W,9,FALSE)&lt;&gt;"TBD"),VLOOKUP($A1888,'V2.5.2 Measures'!$C:$W,9,FALSE),"N/A")</f>
        <v>N/A</v>
      </c>
      <c r="G1888" s="7" t="str">
        <f>IF((VLOOKUP($A1888,'V2.5.2 Measures'!$C:$W,10,FALSE)&lt;&gt;"")*AND(VLOOKUP($A1888,'V2.5.2 Measures'!$C:$W,10,FALSE)&lt;&gt;"TBD"),VLOOKUP($A1888,'V2.5.2 Measures'!$C:$W,10,FALSE),"N/A")</f>
        <v>N/A</v>
      </c>
      <c r="H1888" s="7">
        <f>IF(VLOOKUP($A1888,'V2.5.2 Measures'!$C:$W,14,FALSE)&lt;&gt; "", VLOOKUP($A1888,'V2.5.2 Measures'!$C:$W,14,FALSE),"N/A")</f>
        <v>50</v>
      </c>
      <c r="I1888" s="7">
        <f>IF(VLOOKUP($A1888,'V2.5.2 Measures'!$C:$W,15,FALSE)&lt;&gt; "", VLOOKUP($A1888,'V2.5.2 Measures'!$C:$W,15,FALSE),"N/A")</f>
        <v>0.3</v>
      </c>
      <c r="J1888" s="7" t="str">
        <f>IF(VLOOKUP($A1888,'V2.5.2 Measures'!$C:$W,16,FALSE)&lt;&gt; "", VLOOKUP($A1888,'V2.5.2 Measures'!$C:$W,16,FALSE),"N/A")</f>
        <v>N/A</v>
      </c>
      <c r="K1888" s="7" t="str">
        <f>IF(VLOOKUP($A1888,'V2.5.2 Measures'!$C:$W,17,FALSE)&lt;&gt; "", VLOOKUP($A1888,'V2.5.2 Measures'!$C:$W,17,FALSE),"N/A")</f>
        <v>N/A</v>
      </c>
      <c r="L1888" s="7" t="str">
        <f>IF(VLOOKUP($A1888,'V2.5.2 Measures'!$C:$W,18,FALSE)&lt;&gt; "", VLOOKUP($A1888,'V2.5.2 Measures'!$C:$W,18,FALSE),"N/A")</f>
        <v>Default</v>
      </c>
      <c r="M1888" s="7" t="str">
        <f>IF(VLOOKUP($A1888,'V2.5.2 Measures'!$C:$W,19,FALSE)&lt;&gt; "", VLOOKUP($A1888,'V2.5.2 Measures'!$C:$W,19,FALSE),"N/A")</f>
        <v>SAS</v>
      </c>
      <c r="N1888" s="7" t="str">
        <f>IF(VLOOKUP($A1888,'V2.5.2 Measures'!$C:$W,20,FALSE)&lt;&gt; "", VLOOKUP($A1888,'V2.5.2 Measures'!$C:$W,20,FALSE),"N/A")</f>
        <v>V1.1</v>
      </c>
      <c r="O1888" s="7" t="str">
        <f>IF(VLOOKUP($A1888,'V2.5.2 Measures'!$C:$W,21,FALSE)&lt;&gt; "", VLOOKUP($A1888,'V2.5.2 Measures'!$C:$W,21,FALSE),"N/A")</f>
        <v>V2.0</v>
      </c>
      <c r="P1888" s="7" t="e">
        <f>IF(VLOOKUP($A1888,'V2.5.2 Measures'!$C:$W,22,FALSE)&lt;&gt; "", VLOOKUP($A1888,'V2.5.2 Measures'!$C:$W,22,FALSE),"N/A")</f>
        <v>#REF!</v>
      </c>
      <c r="Q1888" s="7" t="e">
        <f>IF(VLOOKUP($A1888,'V2.5.2 Measures'!$C:$W,23,FALSE)&lt;&gt; "", VLOOKUP($A1888,'V2.5.2 Measures'!$C:$W,23,FALSE),"N/A")</f>
        <v>#REF!</v>
      </c>
      <c r="R1888" s="7" t="e">
        <f>IF(VLOOKUP($A1888,'V2.5.2 Measures'!$C:$W,24,FALSE)&lt;&gt; "", VLOOKUP($A1888,'V2.5.2 Measures'!$C:$W,24,FALSE),"N/A")</f>
        <v>#REF!</v>
      </c>
      <c r="S1888" s="7" t="e">
        <f>IF(VLOOKUP($A1888,'V2.5.2 Measures'!$C:$W,25,FALSE)&lt;&gt; "", VLOOKUP($A1888,'V2.5.2 Measures'!$C:$W,25,FALSE),"N/A")</f>
        <v>#REF!</v>
      </c>
      <c r="T1888" s="7" t="str">
        <f>IF(VLOOKUP($A1888,'V2.5.2 Measures'!$C:$W,2,FALSE)&lt;&gt; "", VLOOKUP($A1888,'V2.5.2 Measures'!$C:$W,2,FALSE),"N/A")</f>
        <v>FFS-18-008-8</v>
      </c>
      <c r="U1888" s="7" t="str">
        <f>IF(VLOOKUP($A1888,'V2.5.2 Measures'!$C:$W,3,FALSE)&lt;&gt; "", VLOOKUP($A1888,'V2.5.2 Measures'!$C:$W,3,FALSE),"N/A")</f>
        <v>OT - Average # of PROV-LOCATION-ID per billing NPI</v>
      </c>
      <c r="V1888" s="7" t="e">
        <f>IF(VLOOKUP($A1888,'V2.5.2 Measures'!$C:$W,26,FALSE)&lt;&gt; "", VLOOKUP($A1888,'V2.5.2 Measures'!$C:$W,26,FALSE),"N/A")</f>
        <v>#REF!</v>
      </c>
      <c r="W1888" s="7" t="e">
        <f>IF(VLOOKUP($A1888,'V2.5.2 Measures'!$C:$W,44,FALSE)&lt;&gt; "", VLOOKUP($A1888,'V2.5.2 Measures'!$C:$W,44,FALSE),"N/A")</f>
        <v>#REF!</v>
      </c>
    </row>
    <row r="1889" spans="1:23" x14ac:dyDescent="0.35">
      <c r="A1889" s="7" t="str">
        <f>'V2.5.2 Measures'!C1353</f>
        <v>FFS18.9</v>
      </c>
      <c r="B1889" s="7" t="str">
        <f>VLOOKUP($A1889,'V2.5.2 Measures'!$C:$W,6,FALSE)</f>
        <v>Medicaid FFS: Original, Non-Crossover, Paid Claims</v>
      </c>
      <c r="C1889" s="7" t="str">
        <f>VLOOKUP($A1889,'V2.5.2 Measures'!$C:$W,8,FALSE)</f>
        <v>No</v>
      </c>
      <c r="D1889" s="7" t="str">
        <f>IF(VLOOKUP($A1889,'V2.5.2 Measures'!$C:$W,4,FALSE)="","",VLOOKUP($A1889,'V2.5.2 Measures'!$C:$W,4,FALSE))</f>
        <v>Ratio</v>
      </c>
      <c r="E1889" s="7" t="str">
        <f>IF((VLOOKUP($A1889,'V2.5.2 Measures'!$C:$W,8,FALSE)&lt;&gt;"")*AND(VLOOKUP($A1889,'V2.5.2 Measures'!$C:$W,8,FALSE)&lt;&gt;"TBD"),VLOOKUP($A1889,'V2.5.2 Measures'!$C:$W,8,FALSE),"N/A")</f>
        <v>No</v>
      </c>
      <c r="F1889" s="7" t="str">
        <f>IF((VLOOKUP($A1889,'V2.5.2 Measures'!$C:$W,9,FALSE)&lt;&gt;"")*AND(VLOOKUP($A1889,'V2.5.2 Measures'!$C:$W,9,FALSE)&lt;&gt;"TBD"),VLOOKUP($A1889,'V2.5.2 Measures'!$C:$W,9,FALSE),"N/A")</f>
        <v>N/A</v>
      </c>
      <c r="G1889" s="7" t="str">
        <f>IF((VLOOKUP($A1889,'V2.5.2 Measures'!$C:$W,10,FALSE)&lt;&gt;"")*AND(VLOOKUP($A1889,'V2.5.2 Measures'!$C:$W,10,FALSE)&lt;&gt;"TBD"),VLOOKUP($A1889,'V2.5.2 Measures'!$C:$W,10,FALSE),"N/A")</f>
        <v>N/A</v>
      </c>
      <c r="H1889" s="7">
        <f>IF(VLOOKUP($A1889,'V2.5.2 Measures'!$C:$W,14,FALSE)&lt;&gt; "", VLOOKUP($A1889,'V2.5.2 Measures'!$C:$W,14,FALSE),"N/A")</f>
        <v>30</v>
      </c>
      <c r="I1889" s="7">
        <f>IF(VLOOKUP($A1889,'V2.5.2 Measures'!$C:$W,15,FALSE)&lt;&gt; "", VLOOKUP($A1889,'V2.5.2 Measures'!$C:$W,15,FALSE),"N/A")</f>
        <v>0.3</v>
      </c>
      <c r="J1889" s="7" t="str">
        <f>IF(VLOOKUP($A1889,'V2.5.2 Measures'!$C:$W,16,FALSE)&lt;&gt; "", VLOOKUP($A1889,'V2.5.2 Measures'!$C:$W,16,FALSE),"N/A")</f>
        <v>N/A</v>
      </c>
      <c r="K1889" s="7" t="str">
        <f>IF(VLOOKUP($A1889,'V2.5.2 Measures'!$C:$W,17,FALSE)&lt;&gt; "", VLOOKUP($A1889,'V2.5.2 Measures'!$C:$W,17,FALSE),"N/A")</f>
        <v>N/A</v>
      </c>
      <c r="L1889" s="7" t="str">
        <f>IF(VLOOKUP($A1889,'V2.5.2 Measures'!$C:$W,18,FALSE)&lt;&gt; "", VLOOKUP($A1889,'V2.5.2 Measures'!$C:$W,18,FALSE),"N/A")</f>
        <v>Default</v>
      </c>
      <c r="M1889" s="7" t="str">
        <f>IF(VLOOKUP($A1889,'V2.5.2 Measures'!$C:$W,19,FALSE)&lt;&gt; "", VLOOKUP($A1889,'V2.5.2 Measures'!$C:$W,19,FALSE),"N/A")</f>
        <v>SAS</v>
      </c>
      <c r="N1889" s="7" t="str">
        <f>IF(VLOOKUP($A1889,'V2.5.2 Measures'!$C:$W,20,FALSE)&lt;&gt; "", VLOOKUP($A1889,'V2.5.2 Measures'!$C:$W,20,FALSE),"N/A")</f>
        <v>V1.1</v>
      </c>
      <c r="O1889" s="7" t="str">
        <f>IF(VLOOKUP($A1889,'V2.5.2 Measures'!$C:$W,21,FALSE)&lt;&gt; "", VLOOKUP($A1889,'V2.5.2 Measures'!$C:$W,21,FALSE),"N/A")</f>
        <v>V2.0</v>
      </c>
      <c r="P1889" s="7" t="e">
        <f>IF(VLOOKUP($A1889,'V2.5.2 Measures'!$C:$W,22,FALSE)&lt;&gt; "", VLOOKUP($A1889,'V2.5.2 Measures'!$C:$W,22,FALSE),"N/A")</f>
        <v>#REF!</v>
      </c>
      <c r="Q1889" s="7" t="e">
        <f>IF(VLOOKUP($A1889,'V2.5.2 Measures'!$C:$W,23,FALSE)&lt;&gt; "", VLOOKUP($A1889,'V2.5.2 Measures'!$C:$W,23,FALSE),"N/A")</f>
        <v>#REF!</v>
      </c>
      <c r="R1889" s="7" t="e">
        <f>IF(VLOOKUP($A1889,'V2.5.2 Measures'!$C:$W,24,FALSE)&lt;&gt; "", VLOOKUP($A1889,'V2.5.2 Measures'!$C:$W,24,FALSE),"N/A")</f>
        <v>#REF!</v>
      </c>
      <c r="S1889" s="7" t="e">
        <f>IF(VLOOKUP($A1889,'V2.5.2 Measures'!$C:$W,25,FALSE)&lt;&gt; "", VLOOKUP($A1889,'V2.5.2 Measures'!$C:$W,25,FALSE),"N/A")</f>
        <v>#REF!</v>
      </c>
      <c r="T1889" s="7" t="str">
        <f>IF(VLOOKUP($A1889,'V2.5.2 Measures'!$C:$W,2,FALSE)&lt;&gt; "", VLOOKUP($A1889,'V2.5.2 Measures'!$C:$W,2,FALSE),"N/A")</f>
        <v>FFS-18-009-9</v>
      </c>
      <c r="U1889" s="7" t="str">
        <f>IF(VLOOKUP($A1889,'V2.5.2 Measures'!$C:$W,3,FALSE)&lt;&gt; "", VLOOKUP($A1889,'V2.5.2 Measures'!$C:$W,3,FALSE),"N/A")</f>
        <v>IP - Average # of unique combinations of PROV-LOCATION-ID and billing NPI per servicing NPI</v>
      </c>
      <c r="V1889" s="7" t="e">
        <f>IF(VLOOKUP($A1889,'V2.5.2 Measures'!$C:$W,26,FALSE)&lt;&gt; "", VLOOKUP($A1889,'V2.5.2 Measures'!$C:$W,26,FALSE),"N/A")</f>
        <v>#REF!</v>
      </c>
      <c r="W1889" s="7" t="e">
        <f>IF(VLOOKUP($A1889,'V2.5.2 Measures'!$C:$W,44,FALSE)&lt;&gt; "", VLOOKUP($A1889,'V2.5.2 Measures'!$C:$W,44,FALSE),"N/A")</f>
        <v>#REF!</v>
      </c>
    </row>
    <row r="1890" spans="1:23" x14ac:dyDescent="0.35">
      <c r="A1890" s="7" t="str">
        <f>'V2.5.2 Measures'!C1354</f>
        <v>FFS18.10</v>
      </c>
      <c r="B1890" s="7" t="str">
        <f>VLOOKUP($A1890,'V2.5.2 Measures'!$C:$W,6,FALSE)</f>
        <v>Medicaid FFS: Original, Non-Crossover, Paid Claims</v>
      </c>
      <c r="C1890" s="7" t="str">
        <f>VLOOKUP($A1890,'V2.5.2 Measures'!$C:$W,8,FALSE)</f>
        <v>No</v>
      </c>
      <c r="D1890" s="7" t="str">
        <f>IF(VLOOKUP($A1890,'V2.5.2 Measures'!$C:$W,4,FALSE)="","",VLOOKUP($A1890,'V2.5.2 Measures'!$C:$W,4,FALSE))</f>
        <v>Ratio</v>
      </c>
      <c r="E1890" s="7" t="str">
        <f>IF((VLOOKUP($A1890,'V2.5.2 Measures'!$C:$W,8,FALSE)&lt;&gt;"")*AND(VLOOKUP($A1890,'V2.5.2 Measures'!$C:$W,8,FALSE)&lt;&gt;"TBD"),VLOOKUP($A1890,'V2.5.2 Measures'!$C:$W,8,FALSE),"N/A")</f>
        <v>No</v>
      </c>
      <c r="F1890" s="7" t="str">
        <f>IF((VLOOKUP($A1890,'V2.5.2 Measures'!$C:$W,9,FALSE)&lt;&gt;"")*AND(VLOOKUP($A1890,'V2.5.2 Measures'!$C:$W,9,FALSE)&lt;&gt;"TBD"),VLOOKUP($A1890,'V2.5.2 Measures'!$C:$W,9,FALSE),"N/A")</f>
        <v>N/A</v>
      </c>
      <c r="G1890" s="7" t="str">
        <f>IF((VLOOKUP($A1890,'V2.5.2 Measures'!$C:$W,10,FALSE)&lt;&gt;"")*AND(VLOOKUP($A1890,'V2.5.2 Measures'!$C:$W,10,FALSE)&lt;&gt;"TBD"),VLOOKUP($A1890,'V2.5.2 Measures'!$C:$W,10,FALSE),"N/A")</f>
        <v>N/A</v>
      </c>
      <c r="H1890" s="7">
        <f>IF(VLOOKUP($A1890,'V2.5.2 Measures'!$C:$W,14,FALSE)&lt;&gt; "", VLOOKUP($A1890,'V2.5.2 Measures'!$C:$W,14,FALSE),"N/A")</f>
        <v>30</v>
      </c>
      <c r="I1890" s="7">
        <f>IF(VLOOKUP($A1890,'V2.5.2 Measures'!$C:$W,15,FALSE)&lt;&gt; "", VLOOKUP($A1890,'V2.5.2 Measures'!$C:$W,15,FALSE),"N/A")</f>
        <v>0.3</v>
      </c>
      <c r="J1890" s="7" t="str">
        <f>IF(VLOOKUP($A1890,'V2.5.2 Measures'!$C:$W,16,FALSE)&lt;&gt; "", VLOOKUP($A1890,'V2.5.2 Measures'!$C:$W,16,FALSE),"N/A")</f>
        <v>N/A</v>
      </c>
      <c r="K1890" s="7" t="str">
        <f>IF(VLOOKUP($A1890,'V2.5.2 Measures'!$C:$W,17,FALSE)&lt;&gt; "", VLOOKUP($A1890,'V2.5.2 Measures'!$C:$W,17,FALSE),"N/A")</f>
        <v>N/A</v>
      </c>
      <c r="L1890" s="7" t="str">
        <f>IF(VLOOKUP($A1890,'V2.5.2 Measures'!$C:$W,18,FALSE)&lt;&gt; "", VLOOKUP($A1890,'V2.5.2 Measures'!$C:$W,18,FALSE),"N/A")</f>
        <v>Default</v>
      </c>
      <c r="M1890" s="7" t="str">
        <f>IF(VLOOKUP($A1890,'V2.5.2 Measures'!$C:$W,19,FALSE)&lt;&gt; "", VLOOKUP($A1890,'V2.5.2 Measures'!$C:$W,19,FALSE),"N/A")</f>
        <v>SAS</v>
      </c>
      <c r="N1890" s="7" t="str">
        <f>IF(VLOOKUP($A1890,'V2.5.2 Measures'!$C:$W,20,FALSE)&lt;&gt; "", VLOOKUP($A1890,'V2.5.2 Measures'!$C:$W,20,FALSE),"N/A")</f>
        <v>V1.1</v>
      </c>
      <c r="O1890" s="7" t="str">
        <f>IF(VLOOKUP($A1890,'V2.5.2 Measures'!$C:$W,21,FALSE)&lt;&gt; "", VLOOKUP($A1890,'V2.5.2 Measures'!$C:$W,21,FALSE),"N/A")</f>
        <v>V2.0</v>
      </c>
      <c r="P1890" s="7" t="e">
        <f>IF(VLOOKUP($A1890,'V2.5.2 Measures'!$C:$W,22,FALSE)&lt;&gt; "", VLOOKUP($A1890,'V2.5.2 Measures'!$C:$W,22,FALSE),"N/A")</f>
        <v>#REF!</v>
      </c>
      <c r="Q1890" s="7" t="e">
        <f>IF(VLOOKUP($A1890,'V2.5.2 Measures'!$C:$W,23,FALSE)&lt;&gt; "", VLOOKUP($A1890,'V2.5.2 Measures'!$C:$W,23,FALSE),"N/A")</f>
        <v>#REF!</v>
      </c>
      <c r="R1890" s="7" t="e">
        <f>IF(VLOOKUP($A1890,'V2.5.2 Measures'!$C:$W,24,FALSE)&lt;&gt; "", VLOOKUP($A1890,'V2.5.2 Measures'!$C:$W,24,FALSE),"N/A")</f>
        <v>#REF!</v>
      </c>
      <c r="S1890" s="7" t="e">
        <f>IF(VLOOKUP($A1890,'V2.5.2 Measures'!$C:$W,25,FALSE)&lt;&gt; "", VLOOKUP($A1890,'V2.5.2 Measures'!$C:$W,25,FALSE),"N/A")</f>
        <v>#REF!</v>
      </c>
      <c r="T1890" s="7" t="str">
        <f>IF(VLOOKUP($A1890,'V2.5.2 Measures'!$C:$W,2,FALSE)&lt;&gt; "", VLOOKUP($A1890,'V2.5.2 Measures'!$C:$W,2,FALSE),"N/A")</f>
        <v>FFS-18-010-10</v>
      </c>
      <c r="U1890" s="7" t="str">
        <f>IF(VLOOKUP($A1890,'V2.5.2 Measures'!$C:$W,3,FALSE)&lt;&gt; "", VLOOKUP($A1890,'V2.5.2 Measures'!$C:$W,3,FALSE),"N/A")</f>
        <v>OT - Average # of unique combinations of PROV-LOCATION-ID and billing NPI per servicing NPI</v>
      </c>
      <c r="V1890" s="7" t="e">
        <f>IF(VLOOKUP($A1890,'V2.5.2 Measures'!$C:$W,26,FALSE)&lt;&gt; "", VLOOKUP($A1890,'V2.5.2 Measures'!$C:$W,26,FALSE),"N/A")</f>
        <v>#REF!</v>
      </c>
      <c r="W1890" s="7" t="e">
        <f>IF(VLOOKUP($A1890,'V2.5.2 Measures'!$C:$W,44,FALSE)&lt;&gt; "", VLOOKUP($A1890,'V2.5.2 Measures'!$C:$W,44,FALSE),"N/A")</f>
        <v>#REF!</v>
      </c>
    </row>
    <row r="1891" spans="1:23" x14ac:dyDescent="0.35">
      <c r="A1891" s="7" t="str">
        <f>'V2.5.2 Measures'!C1355</f>
        <v>FFS19.2</v>
      </c>
      <c r="B1891" s="7" t="str">
        <f>VLOOKUP($A1891,'V2.5.2 Measures'!$C:$W,6,FALSE)</f>
        <v>Medicaid FFS: Original, Crossover, Paid Claims</v>
      </c>
      <c r="C1891" s="7" t="str">
        <f>VLOOKUP($A1891,'V2.5.2 Measures'!$C:$W,8,FALSE)</f>
        <v>No</v>
      </c>
      <c r="D1891" s="7" t="str">
        <f>IF(VLOOKUP($A1891,'V2.5.2 Measures'!$C:$W,4,FALSE)="","",VLOOKUP($A1891,'V2.5.2 Measures'!$C:$W,4,FALSE))</f>
        <v>Claims Percentage</v>
      </c>
      <c r="E1891" s="7" t="str">
        <f>IF((VLOOKUP($A1891,'V2.5.2 Measures'!$C:$W,8,FALSE)&lt;&gt;"")*AND(VLOOKUP($A1891,'V2.5.2 Measures'!$C:$W,8,FALSE)&lt;&gt;"TBD"),VLOOKUP($A1891,'V2.5.2 Measures'!$C:$W,8,FALSE),"N/A")</f>
        <v>No</v>
      </c>
      <c r="F1891" s="7" t="str">
        <f>IF((VLOOKUP($A1891,'V2.5.2 Measures'!$C:$W,9,FALSE)&lt;&gt;"")*AND(VLOOKUP($A1891,'V2.5.2 Measures'!$C:$W,9,FALSE)&lt;&gt;"TBD"),VLOOKUP($A1891,'V2.5.2 Measures'!$C:$W,9,FALSE),"N/A")</f>
        <v>N/A</v>
      </c>
      <c r="G1891" s="7" t="str">
        <f>IF((VLOOKUP($A1891,'V2.5.2 Measures'!$C:$W,10,FALSE)&lt;&gt;"")*AND(VLOOKUP($A1891,'V2.5.2 Measures'!$C:$W,10,FALSE)&lt;&gt;"TBD"),VLOOKUP($A1891,'V2.5.2 Measures'!$C:$W,10,FALSE),"N/A")</f>
        <v>N/A</v>
      </c>
      <c r="H1891" s="7" t="str">
        <f>IF(VLOOKUP($A1891,'V2.5.2 Measures'!$C:$W,14,FALSE)&lt;&gt; "", VLOOKUP($A1891,'V2.5.2 Measures'!$C:$W,14,FALSE),"N/A")</f>
        <v>N/A</v>
      </c>
      <c r="I1891" s="7">
        <f>IF(VLOOKUP($A1891,'V2.5.2 Measures'!$C:$W,15,FALSE)&lt;&gt; "", VLOOKUP($A1891,'V2.5.2 Measures'!$C:$W,15,FALSE),"N/A")</f>
        <v>0.15</v>
      </c>
      <c r="J1891" s="7" t="str">
        <f>IF(VLOOKUP($A1891,'V2.5.2 Measures'!$C:$W,16,FALSE)&lt;&gt; "", VLOOKUP($A1891,'V2.5.2 Measures'!$C:$W,16,FALSE),"N/A")</f>
        <v>N/A</v>
      </c>
      <c r="K1891" s="7" t="str">
        <f>IF(VLOOKUP($A1891,'V2.5.2 Measures'!$C:$W,17,FALSE)&lt;&gt; "", VLOOKUP($A1891,'V2.5.2 Measures'!$C:$W,17,FALSE),"N/A")</f>
        <v>N/A</v>
      </c>
      <c r="L1891" s="7" t="str">
        <f>IF(VLOOKUP($A1891,'V2.5.2 Measures'!$C:$W,18,FALSE)&lt;&gt; "", VLOOKUP($A1891,'V2.5.2 Measures'!$C:$W,18,FALSE),"N/A")</f>
        <v>Default</v>
      </c>
      <c r="M1891" s="7" t="str">
        <f>IF(VLOOKUP($A1891,'V2.5.2 Measures'!$C:$W,19,FALSE)&lt;&gt; "", VLOOKUP($A1891,'V2.5.2 Measures'!$C:$W,19,FALSE),"N/A")</f>
        <v>SAS</v>
      </c>
      <c r="N1891" s="7" t="str">
        <f>IF(VLOOKUP($A1891,'V2.5.2 Measures'!$C:$W,20,FALSE)&lt;&gt; "", VLOOKUP($A1891,'V2.5.2 Measures'!$C:$W,20,FALSE),"N/A")</f>
        <v>V1.1</v>
      </c>
      <c r="O1891" s="7" t="str">
        <f>IF(VLOOKUP($A1891,'V2.5.2 Measures'!$C:$W,21,FALSE)&lt;&gt; "", VLOOKUP($A1891,'V2.5.2 Measures'!$C:$W,21,FALSE),"N/A")</f>
        <v>V1.2</v>
      </c>
      <c r="P1891" s="7" t="e">
        <f>IF(VLOOKUP($A1891,'V2.5.2 Measures'!$C:$W,22,FALSE)&lt;&gt; "", VLOOKUP($A1891,'V2.5.2 Measures'!$C:$W,22,FALSE),"N/A")</f>
        <v>#REF!</v>
      </c>
      <c r="Q1891" s="7" t="e">
        <f>IF(VLOOKUP($A1891,'V2.5.2 Measures'!$C:$W,23,FALSE)&lt;&gt; "", VLOOKUP($A1891,'V2.5.2 Measures'!$C:$W,23,FALSE),"N/A")</f>
        <v>#REF!</v>
      </c>
      <c r="R1891" s="7" t="e">
        <f>IF(VLOOKUP($A1891,'V2.5.2 Measures'!$C:$W,24,FALSE)&lt;&gt; "", VLOOKUP($A1891,'V2.5.2 Measures'!$C:$W,24,FALSE),"N/A")</f>
        <v>#REF!</v>
      </c>
      <c r="S1891" s="7" t="e">
        <f>IF(VLOOKUP($A1891,'V2.5.2 Measures'!$C:$W,25,FALSE)&lt;&gt; "", VLOOKUP($A1891,'V2.5.2 Measures'!$C:$W,25,FALSE),"N/A")</f>
        <v>#REF!</v>
      </c>
      <c r="T1891" s="7" t="str">
        <f>IF(VLOOKUP($A1891,'V2.5.2 Measures'!$C:$W,2,FALSE)&lt;&gt; "", VLOOKUP($A1891,'V2.5.2 Measures'!$C:$W,2,FALSE),"N/A")</f>
        <v>FFS-19-001-2</v>
      </c>
      <c r="U1891" s="7" t="str">
        <f>IF(VLOOKUP($A1891,'V2.5.2 Measures'!$C:$W,3,FALSE)&lt;&gt; "", VLOOKUP($A1891,'V2.5.2 Measures'!$C:$W,3,FALSE),"N/A")</f>
        <v>% of claim lines with Servicing Provider Num</v>
      </c>
      <c r="V1891" s="7" t="e">
        <f>IF(VLOOKUP($A1891,'V2.5.2 Measures'!$C:$W,26,FALSE)&lt;&gt; "", VLOOKUP($A1891,'V2.5.2 Measures'!$C:$W,26,FALSE),"N/A")</f>
        <v>#REF!</v>
      </c>
      <c r="W1891" s="7" t="e">
        <f>IF(VLOOKUP($A1891,'V2.5.2 Measures'!$C:$W,44,FALSE)&lt;&gt; "", VLOOKUP($A1891,'V2.5.2 Measures'!$C:$W,44,FALSE),"N/A")</f>
        <v>#REF!</v>
      </c>
    </row>
    <row r="1892" spans="1:23" x14ac:dyDescent="0.35">
      <c r="A1892" s="7" t="str">
        <f>'V2.5.2 Measures'!C1356</f>
        <v>FFS19.1</v>
      </c>
      <c r="B1892" s="7" t="str">
        <f>VLOOKUP($A1892,'V2.5.2 Measures'!$C:$W,6,FALSE)</f>
        <v>Medicaid FFS: Original, Crossover, Paid Claims</v>
      </c>
      <c r="C1892" s="7" t="str">
        <f>VLOOKUP($A1892,'V2.5.2 Measures'!$C:$W,8,FALSE)</f>
        <v xml:space="preserve">TA- Inferential </v>
      </c>
      <c r="D1892" s="7" t="str">
        <f>IF(VLOOKUP($A1892,'V2.5.2 Measures'!$C:$W,4,FALSE)="","",VLOOKUP($A1892,'V2.5.2 Measures'!$C:$W,4,FALSE))</f>
        <v>Claims Percentage</v>
      </c>
      <c r="E1892" s="7" t="str">
        <f>IF((VLOOKUP($A1892,'V2.5.2 Measures'!$C:$W,8,FALSE)&lt;&gt;"")*AND(VLOOKUP($A1892,'V2.5.2 Measures'!$C:$W,8,FALSE)&lt;&gt;"TBD"),VLOOKUP($A1892,'V2.5.2 Measures'!$C:$W,8,FALSE),"N/A")</f>
        <v xml:space="preserve">TA- Inferential </v>
      </c>
      <c r="F1892" s="7" t="str">
        <f>IF((VLOOKUP($A1892,'V2.5.2 Measures'!$C:$W,9,FALSE)&lt;&gt;"")*AND(VLOOKUP($A1892,'V2.5.2 Measures'!$C:$W,9,FALSE)&lt;&gt;"TBD"),VLOOKUP($A1892,'V2.5.2 Measures'!$C:$W,9,FALSE),"N/A")</f>
        <v>Medium</v>
      </c>
      <c r="G1892" s="7" t="str">
        <f>IF((VLOOKUP($A1892,'V2.5.2 Measures'!$C:$W,10,FALSE)&lt;&gt;"")*AND(VLOOKUP($A1892,'V2.5.2 Measures'!$C:$W,10,FALSE)&lt;&gt;"TBD"),VLOOKUP($A1892,'V2.5.2 Measures'!$C:$W,10,FALSE),"N/A")</f>
        <v>N/A</v>
      </c>
      <c r="H1892" s="7">
        <f>IF(VLOOKUP($A1892,'V2.5.2 Measures'!$C:$W,14,FALSE)&lt;&gt; "", VLOOKUP($A1892,'V2.5.2 Measures'!$C:$W,14,FALSE),"N/A")</f>
        <v>0.9</v>
      </c>
      <c r="I1892" s="7">
        <f>IF(VLOOKUP($A1892,'V2.5.2 Measures'!$C:$W,15,FALSE)&lt;&gt; "", VLOOKUP($A1892,'V2.5.2 Measures'!$C:$W,15,FALSE),"N/A")</f>
        <v>0.1</v>
      </c>
      <c r="J1892" s="7">
        <f>IF(VLOOKUP($A1892,'V2.5.2 Measures'!$C:$W,16,FALSE)&lt;&gt; "", VLOOKUP($A1892,'V2.5.2 Measures'!$C:$W,16,FALSE),"N/A")</f>
        <v>1E-3</v>
      </c>
      <c r="K1892" s="7">
        <f>IF(VLOOKUP($A1892,'V2.5.2 Measures'!$C:$W,17,FALSE)&lt;&gt; "", VLOOKUP($A1892,'V2.5.2 Measures'!$C:$W,17,FALSE),"N/A")</f>
        <v>0.9</v>
      </c>
      <c r="L1892" s="7" t="str">
        <f>IF(VLOOKUP($A1892,'V2.5.2 Measures'!$C:$W,18,FALSE)&lt;&gt; "", VLOOKUP($A1892,'V2.5.2 Measures'!$C:$W,18,FALSE),"N/A")</f>
        <v>Default</v>
      </c>
      <c r="M1892" s="7" t="str">
        <f>IF(VLOOKUP($A1892,'V2.5.2 Measures'!$C:$W,19,FALSE)&lt;&gt; "", VLOOKUP($A1892,'V2.5.2 Measures'!$C:$W,19,FALSE),"N/A")</f>
        <v>SAS</v>
      </c>
      <c r="N1892" s="7" t="str">
        <f>IF(VLOOKUP($A1892,'V2.5.2 Measures'!$C:$W,20,FALSE)&lt;&gt; "", VLOOKUP($A1892,'V2.5.2 Measures'!$C:$W,20,FALSE),"N/A")</f>
        <v>V1.1</v>
      </c>
      <c r="O1892" s="7" t="str">
        <f>IF(VLOOKUP($A1892,'V2.5.2 Measures'!$C:$W,21,FALSE)&lt;&gt; "", VLOOKUP($A1892,'V2.5.2 Measures'!$C:$W,21,FALSE),"N/A")</f>
        <v>V1.5</v>
      </c>
      <c r="P1892" s="7" t="e">
        <f>IF(VLOOKUP($A1892,'V2.5.2 Measures'!$C:$W,22,FALSE)&lt;&gt; "", VLOOKUP($A1892,'V2.5.2 Measures'!$C:$W,22,FALSE),"N/A")</f>
        <v>#REF!</v>
      </c>
      <c r="Q1892" s="7" t="e">
        <f>IF(VLOOKUP($A1892,'V2.5.2 Measures'!$C:$W,23,FALSE)&lt;&gt; "", VLOOKUP($A1892,'V2.5.2 Measures'!$C:$W,23,FALSE),"N/A")</f>
        <v>#REF!</v>
      </c>
      <c r="R1892" s="7" t="e">
        <f>IF(VLOOKUP($A1892,'V2.5.2 Measures'!$C:$W,24,FALSE)&lt;&gt; "", VLOOKUP($A1892,'V2.5.2 Measures'!$C:$W,24,FALSE),"N/A")</f>
        <v>#REF!</v>
      </c>
      <c r="S1892" s="7" t="e">
        <f>IF(VLOOKUP($A1892,'V2.5.2 Measures'!$C:$W,25,FALSE)&lt;&gt; "", VLOOKUP($A1892,'V2.5.2 Measures'!$C:$W,25,FALSE),"N/A")</f>
        <v>#REF!</v>
      </c>
      <c r="T1892" s="7" t="str">
        <f>IF(VLOOKUP($A1892,'V2.5.2 Measures'!$C:$W,2,FALSE)&lt;&gt; "", VLOOKUP($A1892,'V2.5.2 Measures'!$C:$W,2,FALSE),"N/A")</f>
        <v>FFS-19-002-1</v>
      </c>
      <c r="U1892" s="7" t="str">
        <f>IF(VLOOKUP($A1892,'V2.5.2 Measures'!$C:$W,3,FALSE)&lt;&gt; "", VLOOKUP($A1892,'V2.5.2 Measures'!$C:$W,3,FALSE),"N/A")</f>
        <v>% of claim lines with TYPE-OF-SERVICE = 12, 29, 15, 2, 61, 28, 41 where Servicing Provider Number = Billing Provider Number</v>
      </c>
      <c r="V1892" s="7" t="e">
        <f>IF(VLOOKUP($A1892,'V2.5.2 Measures'!$C:$W,26,FALSE)&lt;&gt; "", VLOOKUP($A1892,'V2.5.2 Measures'!$C:$W,26,FALSE),"N/A")</f>
        <v>#REF!</v>
      </c>
      <c r="W1892" s="7" t="e">
        <f>IF(VLOOKUP($A1892,'V2.5.2 Measures'!$C:$W,44,FALSE)&lt;&gt; "", VLOOKUP($A1892,'V2.5.2 Measures'!$C:$W,44,FALSE),"N/A")</f>
        <v>#REF!</v>
      </c>
    </row>
    <row r="1893" spans="1:23" x14ac:dyDescent="0.35">
      <c r="A1893" s="7" t="str">
        <f>'V2.5.2 Measures'!C1357</f>
        <v>FFS19.3</v>
      </c>
      <c r="B1893" s="7" t="str">
        <f>VLOOKUP($A1893,'V2.5.2 Measures'!$C:$W,6,FALSE)</f>
        <v>Medicaid FFS: Original, Crossover, Paid Claims</v>
      </c>
      <c r="C1893" s="7" t="str">
        <f>VLOOKUP($A1893,'V2.5.2 Measures'!$C:$W,8,FALSE)</f>
        <v>No</v>
      </c>
      <c r="D1893" s="7" t="str">
        <f>IF(VLOOKUP($A1893,'V2.5.2 Measures'!$C:$W,4,FALSE)="","",VLOOKUP($A1893,'V2.5.2 Measures'!$C:$W,4,FALSE))</f>
        <v>Ratio</v>
      </c>
      <c r="E1893" s="7" t="str">
        <f>IF((VLOOKUP($A1893,'V2.5.2 Measures'!$C:$W,8,FALSE)&lt;&gt;"")*AND(VLOOKUP($A1893,'V2.5.2 Measures'!$C:$W,8,FALSE)&lt;&gt;"TBD"),VLOOKUP($A1893,'V2.5.2 Measures'!$C:$W,8,FALSE),"N/A")</f>
        <v>No</v>
      </c>
      <c r="F1893" s="7" t="str">
        <f>IF((VLOOKUP($A1893,'V2.5.2 Measures'!$C:$W,9,FALSE)&lt;&gt;"")*AND(VLOOKUP($A1893,'V2.5.2 Measures'!$C:$W,9,FALSE)&lt;&gt;"TBD"),VLOOKUP($A1893,'V2.5.2 Measures'!$C:$W,9,FALSE),"N/A")</f>
        <v>N/A</v>
      </c>
      <c r="G1893" s="7" t="str">
        <f>IF((VLOOKUP($A1893,'V2.5.2 Measures'!$C:$W,10,FALSE)&lt;&gt;"")*AND(VLOOKUP($A1893,'V2.5.2 Measures'!$C:$W,10,FALSE)&lt;&gt;"TBD"),VLOOKUP($A1893,'V2.5.2 Measures'!$C:$W,10,FALSE),"N/A")</f>
        <v>N/A</v>
      </c>
      <c r="H1893" s="7">
        <f>IF(VLOOKUP($A1893,'V2.5.2 Measures'!$C:$W,14,FALSE)&lt;&gt; "", VLOOKUP($A1893,'V2.5.2 Measures'!$C:$W,14,FALSE),"N/A")</f>
        <v>2</v>
      </c>
      <c r="I1893" s="7">
        <f>IF(VLOOKUP($A1893,'V2.5.2 Measures'!$C:$W,15,FALSE)&lt;&gt; "", VLOOKUP($A1893,'V2.5.2 Measures'!$C:$W,15,FALSE),"N/A")</f>
        <v>0.3</v>
      </c>
      <c r="J1893" s="7" t="str">
        <f>IF(VLOOKUP($A1893,'V2.5.2 Measures'!$C:$W,16,FALSE)&lt;&gt; "", VLOOKUP($A1893,'V2.5.2 Measures'!$C:$W,16,FALSE),"N/A")</f>
        <v>N/A</v>
      </c>
      <c r="K1893" s="7" t="str">
        <f>IF(VLOOKUP($A1893,'V2.5.2 Measures'!$C:$W,17,FALSE)&lt;&gt; "", VLOOKUP($A1893,'V2.5.2 Measures'!$C:$W,17,FALSE),"N/A")</f>
        <v>N/A</v>
      </c>
      <c r="L1893" s="7" t="str">
        <f>IF(VLOOKUP($A1893,'V2.5.2 Measures'!$C:$W,18,FALSE)&lt;&gt; "", VLOOKUP($A1893,'V2.5.2 Measures'!$C:$W,18,FALSE),"N/A")</f>
        <v>Default</v>
      </c>
      <c r="M1893" s="7" t="str">
        <f>IF(VLOOKUP($A1893,'V2.5.2 Measures'!$C:$W,19,FALSE)&lt;&gt; "", VLOOKUP($A1893,'V2.5.2 Measures'!$C:$W,19,FALSE),"N/A")</f>
        <v>SAS</v>
      </c>
      <c r="N1893" s="7" t="str">
        <f>IF(VLOOKUP($A1893,'V2.5.2 Measures'!$C:$W,20,FALSE)&lt;&gt; "", VLOOKUP($A1893,'V2.5.2 Measures'!$C:$W,20,FALSE),"N/A")</f>
        <v>V1.1</v>
      </c>
      <c r="O1893" s="7" t="str">
        <f>IF(VLOOKUP($A1893,'V2.5.2 Measures'!$C:$W,21,FALSE)&lt;&gt; "", VLOOKUP($A1893,'V2.5.2 Measures'!$C:$W,21,FALSE),"N/A")</f>
        <v>V2.0</v>
      </c>
      <c r="P1893" s="7" t="e">
        <f>IF(VLOOKUP($A1893,'V2.5.2 Measures'!$C:$W,22,FALSE)&lt;&gt; "", VLOOKUP($A1893,'V2.5.2 Measures'!$C:$W,22,FALSE),"N/A")</f>
        <v>#REF!</v>
      </c>
      <c r="Q1893" s="7" t="e">
        <f>IF(VLOOKUP($A1893,'V2.5.2 Measures'!$C:$W,23,FALSE)&lt;&gt; "", VLOOKUP($A1893,'V2.5.2 Measures'!$C:$W,23,FALSE),"N/A")</f>
        <v>#REF!</v>
      </c>
      <c r="R1893" s="7" t="e">
        <f>IF(VLOOKUP($A1893,'V2.5.2 Measures'!$C:$W,24,FALSE)&lt;&gt; "", VLOOKUP($A1893,'V2.5.2 Measures'!$C:$W,24,FALSE),"N/A")</f>
        <v>#REF!</v>
      </c>
      <c r="S1893" s="7" t="e">
        <f>IF(VLOOKUP($A1893,'V2.5.2 Measures'!$C:$W,25,FALSE)&lt;&gt; "", VLOOKUP($A1893,'V2.5.2 Measures'!$C:$W,25,FALSE),"N/A")</f>
        <v>#REF!</v>
      </c>
      <c r="T1893" s="7" t="str">
        <f>IF(VLOOKUP($A1893,'V2.5.2 Measures'!$C:$W,2,FALSE)&lt;&gt; "", VLOOKUP($A1893,'V2.5.2 Measures'!$C:$W,2,FALSE),"N/A")</f>
        <v>FFS-19-003-3</v>
      </c>
      <c r="U1893" s="7" t="str">
        <f>IF(VLOOKUP($A1893,'V2.5.2 Measures'!$C:$W,3,FALSE)&lt;&gt; "", VLOOKUP($A1893,'V2.5.2 Measures'!$C:$W,3,FALSE),"N/A")</f>
        <v>IP - Average # of PROV-LOCATION-ID per beneficiary</v>
      </c>
      <c r="V1893" s="7" t="e">
        <f>IF(VLOOKUP($A1893,'V2.5.2 Measures'!$C:$W,26,FALSE)&lt;&gt; "", VLOOKUP($A1893,'V2.5.2 Measures'!$C:$W,26,FALSE),"N/A")</f>
        <v>#REF!</v>
      </c>
      <c r="W1893" s="7" t="e">
        <f>IF(VLOOKUP($A1893,'V2.5.2 Measures'!$C:$W,44,FALSE)&lt;&gt; "", VLOOKUP($A1893,'V2.5.2 Measures'!$C:$W,44,FALSE),"N/A")</f>
        <v>#REF!</v>
      </c>
    </row>
    <row r="1894" spans="1:23" x14ac:dyDescent="0.35">
      <c r="A1894" s="7" t="str">
        <f>'V2.5.2 Measures'!C1358</f>
        <v>FFS19.5</v>
      </c>
      <c r="B1894" s="7" t="str">
        <f>VLOOKUP($A1894,'V2.5.2 Measures'!$C:$W,6,FALSE)</f>
        <v>Medicaid FFS: Original, Crossover, Paid Claims</v>
      </c>
      <c r="C1894" s="7" t="str">
        <f>VLOOKUP($A1894,'V2.5.2 Measures'!$C:$W,8,FALSE)</f>
        <v>No</v>
      </c>
      <c r="D1894" s="7" t="str">
        <f>IF(VLOOKUP($A1894,'V2.5.2 Measures'!$C:$W,4,FALSE)="","",VLOOKUP($A1894,'V2.5.2 Measures'!$C:$W,4,FALSE))</f>
        <v>Ratio</v>
      </c>
      <c r="E1894" s="7" t="str">
        <f>IF((VLOOKUP($A1894,'V2.5.2 Measures'!$C:$W,8,FALSE)&lt;&gt;"")*AND(VLOOKUP($A1894,'V2.5.2 Measures'!$C:$W,8,FALSE)&lt;&gt;"TBD"),VLOOKUP($A1894,'V2.5.2 Measures'!$C:$W,8,FALSE),"N/A")</f>
        <v>No</v>
      </c>
      <c r="F1894" s="7" t="str">
        <f>IF((VLOOKUP($A1894,'V2.5.2 Measures'!$C:$W,9,FALSE)&lt;&gt;"")*AND(VLOOKUP($A1894,'V2.5.2 Measures'!$C:$W,9,FALSE)&lt;&gt;"TBD"),VLOOKUP($A1894,'V2.5.2 Measures'!$C:$W,9,FALSE),"N/A")</f>
        <v>N/A</v>
      </c>
      <c r="G1894" s="7" t="str">
        <f>IF((VLOOKUP($A1894,'V2.5.2 Measures'!$C:$W,10,FALSE)&lt;&gt;"")*AND(VLOOKUP($A1894,'V2.5.2 Measures'!$C:$W,10,FALSE)&lt;&gt;"TBD"),VLOOKUP($A1894,'V2.5.2 Measures'!$C:$W,10,FALSE),"N/A")</f>
        <v>N/A</v>
      </c>
      <c r="H1894" s="7">
        <f>IF(VLOOKUP($A1894,'V2.5.2 Measures'!$C:$W,14,FALSE)&lt;&gt; "", VLOOKUP($A1894,'V2.5.2 Measures'!$C:$W,14,FALSE),"N/A")</f>
        <v>30</v>
      </c>
      <c r="I1894" s="7">
        <f>IF(VLOOKUP($A1894,'V2.5.2 Measures'!$C:$W,15,FALSE)&lt;&gt; "", VLOOKUP($A1894,'V2.5.2 Measures'!$C:$W,15,FALSE),"N/A")</f>
        <v>0.3</v>
      </c>
      <c r="J1894" s="7" t="str">
        <f>IF(VLOOKUP($A1894,'V2.5.2 Measures'!$C:$W,16,FALSE)&lt;&gt; "", VLOOKUP($A1894,'V2.5.2 Measures'!$C:$W,16,FALSE),"N/A")</f>
        <v>N/A</v>
      </c>
      <c r="K1894" s="7" t="str">
        <f>IF(VLOOKUP($A1894,'V2.5.2 Measures'!$C:$W,17,FALSE)&lt;&gt; "", VLOOKUP($A1894,'V2.5.2 Measures'!$C:$W,17,FALSE),"N/A")</f>
        <v>N/A</v>
      </c>
      <c r="L1894" s="7" t="str">
        <f>IF(VLOOKUP($A1894,'V2.5.2 Measures'!$C:$W,18,FALSE)&lt;&gt; "", VLOOKUP($A1894,'V2.5.2 Measures'!$C:$W,18,FALSE),"N/A")</f>
        <v>Default</v>
      </c>
      <c r="M1894" s="7" t="str">
        <f>IF(VLOOKUP($A1894,'V2.5.2 Measures'!$C:$W,19,FALSE)&lt;&gt; "", VLOOKUP($A1894,'V2.5.2 Measures'!$C:$W,19,FALSE),"N/A")</f>
        <v>SAS</v>
      </c>
      <c r="N1894" s="7" t="str">
        <f>IF(VLOOKUP($A1894,'V2.5.2 Measures'!$C:$W,20,FALSE)&lt;&gt; "", VLOOKUP($A1894,'V2.5.2 Measures'!$C:$W,20,FALSE),"N/A")</f>
        <v>V1.1</v>
      </c>
      <c r="O1894" s="7" t="str">
        <f>IF(VLOOKUP($A1894,'V2.5.2 Measures'!$C:$W,21,FALSE)&lt;&gt; "", VLOOKUP($A1894,'V2.5.2 Measures'!$C:$W,21,FALSE),"N/A")</f>
        <v>V2.0</v>
      </c>
      <c r="P1894" s="7" t="e">
        <f>IF(VLOOKUP($A1894,'V2.5.2 Measures'!$C:$W,22,FALSE)&lt;&gt; "", VLOOKUP($A1894,'V2.5.2 Measures'!$C:$W,22,FALSE),"N/A")</f>
        <v>#REF!</v>
      </c>
      <c r="Q1894" s="7" t="e">
        <f>IF(VLOOKUP($A1894,'V2.5.2 Measures'!$C:$W,23,FALSE)&lt;&gt; "", VLOOKUP($A1894,'V2.5.2 Measures'!$C:$W,23,FALSE),"N/A")</f>
        <v>#REF!</v>
      </c>
      <c r="R1894" s="7" t="e">
        <f>IF(VLOOKUP($A1894,'V2.5.2 Measures'!$C:$W,24,FALSE)&lt;&gt; "", VLOOKUP($A1894,'V2.5.2 Measures'!$C:$W,24,FALSE),"N/A")</f>
        <v>#REF!</v>
      </c>
      <c r="S1894" s="7" t="e">
        <f>IF(VLOOKUP($A1894,'V2.5.2 Measures'!$C:$W,25,FALSE)&lt;&gt; "", VLOOKUP($A1894,'V2.5.2 Measures'!$C:$W,25,FALSE),"N/A")</f>
        <v>#REF!</v>
      </c>
      <c r="T1894" s="7" t="str">
        <f>IF(VLOOKUP($A1894,'V2.5.2 Measures'!$C:$W,2,FALSE)&lt;&gt; "", VLOOKUP($A1894,'V2.5.2 Measures'!$C:$W,2,FALSE),"N/A")</f>
        <v>FFS-19-004-5</v>
      </c>
      <c r="U1894" s="7" t="str">
        <f>IF(VLOOKUP($A1894,'V2.5.2 Measures'!$C:$W,3,FALSE)&lt;&gt; "", VLOOKUP($A1894,'V2.5.2 Measures'!$C:$W,3,FALSE),"N/A")</f>
        <v>OT - Average # of PROV-LOCATION-ID per beneficiary</v>
      </c>
      <c r="V1894" s="7" t="e">
        <f>IF(VLOOKUP($A1894,'V2.5.2 Measures'!$C:$W,26,FALSE)&lt;&gt; "", VLOOKUP($A1894,'V2.5.2 Measures'!$C:$W,26,FALSE),"N/A")</f>
        <v>#REF!</v>
      </c>
      <c r="W1894" s="7" t="e">
        <f>IF(VLOOKUP($A1894,'V2.5.2 Measures'!$C:$W,44,FALSE)&lt;&gt; "", VLOOKUP($A1894,'V2.5.2 Measures'!$C:$W,44,FALSE),"N/A")</f>
        <v>#REF!</v>
      </c>
    </row>
    <row r="1895" spans="1:23" x14ac:dyDescent="0.35">
      <c r="A1895" s="7" t="str">
        <f>'V2.5.2 Measures'!C1359</f>
        <v>FFS19.4</v>
      </c>
      <c r="B1895" s="7" t="str">
        <f>VLOOKUP($A1895,'V2.5.2 Measures'!$C:$W,6,FALSE)</f>
        <v>Medicaid FFS: Original, Crossover, Paid Claims</v>
      </c>
      <c r="C1895" s="7" t="str">
        <f>VLOOKUP($A1895,'V2.5.2 Measures'!$C:$W,8,FALSE)</f>
        <v>No</v>
      </c>
      <c r="D1895" s="7" t="str">
        <f>IF(VLOOKUP($A1895,'V2.5.2 Measures'!$C:$W,4,FALSE)="","",VLOOKUP($A1895,'V2.5.2 Measures'!$C:$W,4,FALSE))</f>
        <v>Ratio</v>
      </c>
      <c r="E1895" s="7" t="str">
        <f>IF((VLOOKUP($A1895,'V2.5.2 Measures'!$C:$W,8,FALSE)&lt;&gt;"")*AND(VLOOKUP($A1895,'V2.5.2 Measures'!$C:$W,8,FALSE)&lt;&gt;"TBD"),VLOOKUP($A1895,'V2.5.2 Measures'!$C:$W,8,FALSE),"N/A")</f>
        <v>No</v>
      </c>
      <c r="F1895" s="7" t="str">
        <f>IF((VLOOKUP($A1895,'V2.5.2 Measures'!$C:$W,9,FALSE)&lt;&gt;"")*AND(VLOOKUP($A1895,'V2.5.2 Measures'!$C:$W,9,FALSE)&lt;&gt;"TBD"),VLOOKUP($A1895,'V2.5.2 Measures'!$C:$W,9,FALSE),"N/A")</f>
        <v>N/A</v>
      </c>
      <c r="G1895" s="7" t="str">
        <f>IF((VLOOKUP($A1895,'V2.5.2 Measures'!$C:$W,10,FALSE)&lt;&gt;"")*AND(VLOOKUP($A1895,'V2.5.2 Measures'!$C:$W,10,FALSE)&lt;&gt;"TBD"),VLOOKUP($A1895,'V2.5.2 Measures'!$C:$W,10,FALSE),"N/A")</f>
        <v>N/A</v>
      </c>
      <c r="H1895" s="7">
        <f>IF(VLOOKUP($A1895,'V2.5.2 Measures'!$C:$W,14,FALSE)&lt;&gt; "", VLOOKUP($A1895,'V2.5.2 Measures'!$C:$W,14,FALSE),"N/A")</f>
        <v>2</v>
      </c>
      <c r="I1895" s="7">
        <f>IF(VLOOKUP($A1895,'V2.5.2 Measures'!$C:$W,15,FALSE)&lt;&gt; "", VLOOKUP($A1895,'V2.5.2 Measures'!$C:$W,15,FALSE),"N/A")</f>
        <v>0.3</v>
      </c>
      <c r="J1895" s="7" t="str">
        <f>IF(VLOOKUP($A1895,'V2.5.2 Measures'!$C:$W,16,FALSE)&lt;&gt; "", VLOOKUP($A1895,'V2.5.2 Measures'!$C:$W,16,FALSE),"N/A")</f>
        <v>N/A</v>
      </c>
      <c r="K1895" s="7" t="str">
        <f>IF(VLOOKUP($A1895,'V2.5.2 Measures'!$C:$W,17,FALSE)&lt;&gt; "", VLOOKUP($A1895,'V2.5.2 Measures'!$C:$W,17,FALSE),"N/A")</f>
        <v>N/A</v>
      </c>
      <c r="L1895" s="7" t="str">
        <f>IF(VLOOKUP($A1895,'V2.5.2 Measures'!$C:$W,18,FALSE)&lt;&gt; "", VLOOKUP($A1895,'V2.5.2 Measures'!$C:$W,18,FALSE),"N/A")</f>
        <v>Default</v>
      </c>
      <c r="M1895" s="7" t="str">
        <f>IF(VLOOKUP($A1895,'V2.5.2 Measures'!$C:$W,19,FALSE)&lt;&gt; "", VLOOKUP($A1895,'V2.5.2 Measures'!$C:$W,19,FALSE),"N/A")</f>
        <v>SAS</v>
      </c>
      <c r="N1895" s="7" t="str">
        <f>IF(VLOOKUP($A1895,'V2.5.2 Measures'!$C:$W,20,FALSE)&lt;&gt; "", VLOOKUP($A1895,'V2.5.2 Measures'!$C:$W,20,FALSE),"N/A")</f>
        <v>V1.1</v>
      </c>
      <c r="O1895" s="7" t="str">
        <f>IF(VLOOKUP($A1895,'V2.5.2 Measures'!$C:$W,21,FALSE)&lt;&gt; "", VLOOKUP($A1895,'V2.5.2 Measures'!$C:$W,21,FALSE),"N/A")</f>
        <v>V2.0</v>
      </c>
      <c r="P1895" s="7" t="e">
        <f>IF(VLOOKUP($A1895,'V2.5.2 Measures'!$C:$W,22,FALSE)&lt;&gt; "", VLOOKUP($A1895,'V2.5.2 Measures'!$C:$W,22,FALSE),"N/A")</f>
        <v>#REF!</v>
      </c>
      <c r="Q1895" s="7" t="e">
        <f>IF(VLOOKUP($A1895,'V2.5.2 Measures'!$C:$W,23,FALSE)&lt;&gt; "", VLOOKUP($A1895,'V2.5.2 Measures'!$C:$W,23,FALSE),"N/A")</f>
        <v>#REF!</v>
      </c>
      <c r="R1895" s="7" t="e">
        <f>IF(VLOOKUP($A1895,'V2.5.2 Measures'!$C:$W,24,FALSE)&lt;&gt; "", VLOOKUP($A1895,'V2.5.2 Measures'!$C:$W,24,FALSE),"N/A")</f>
        <v>#REF!</v>
      </c>
      <c r="S1895" s="7" t="e">
        <f>IF(VLOOKUP($A1895,'V2.5.2 Measures'!$C:$W,25,FALSE)&lt;&gt; "", VLOOKUP($A1895,'V2.5.2 Measures'!$C:$W,25,FALSE),"N/A")</f>
        <v>#REF!</v>
      </c>
      <c r="T1895" s="7" t="str">
        <f>IF(VLOOKUP($A1895,'V2.5.2 Measures'!$C:$W,2,FALSE)&lt;&gt; "", VLOOKUP($A1895,'V2.5.2 Measures'!$C:$W,2,FALSE),"N/A")</f>
        <v>FFS-19-005-4</v>
      </c>
      <c r="U1895" s="7" t="str">
        <f>IF(VLOOKUP($A1895,'V2.5.2 Measures'!$C:$W,3,FALSE)&lt;&gt; "", VLOOKUP($A1895,'V2.5.2 Measures'!$C:$W,3,FALSE),"N/A")</f>
        <v>LT - Average # of PROV-LOCATION-ID per beneficiary</v>
      </c>
      <c r="V1895" s="7" t="e">
        <f>IF(VLOOKUP($A1895,'V2.5.2 Measures'!$C:$W,26,FALSE)&lt;&gt; "", VLOOKUP($A1895,'V2.5.2 Measures'!$C:$W,26,FALSE),"N/A")</f>
        <v>#REF!</v>
      </c>
      <c r="W1895" s="7" t="e">
        <f>IF(VLOOKUP($A1895,'V2.5.2 Measures'!$C:$W,44,FALSE)&lt;&gt; "", VLOOKUP($A1895,'V2.5.2 Measures'!$C:$W,44,FALSE),"N/A")</f>
        <v>#REF!</v>
      </c>
    </row>
    <row r="1896" spans="1:23" x14ac:dyDescent="0.35">
      <c r="A1896" s="7" t="str">
        <f>'V2.5.2 Measures'!C1360</f>
        <v>FFS19.6</v>
      </c>
      <c r="B1896" s="7" t="str">
        <f>VLOOKUP($A1896,'V2.5.2 Measures'!$C:$W,6,FALSE)</f>
        <v>Medicaid FFS: Original, Crossover, Paid Claims</v>
      </c>
      <c r="C1896" s="7" t="str">
        <f>VLOOKUP($A1896,'V2.5.2 Measures'!$C:$W,8,FALSE)</f>
        <v>No</v>
      </c>
      <c r="D1896" s="7" t="str">
        <f>IF(VLOOKUP($A1896,'V2.5.2 Measures'!$C:$W,4,FALSE)="","",VLOOKUP($A1896,'V2.5.2 Measures'!$C:$W,4,FALSE))</f>
        <v>Ratio</v>
      </c>
      <c r="E1896" s="7" t="str">
        <f>IF((VLOOKUP($A1896,'V2.5.2 Measures'!$C:$W,8,FALSE)&lt;&gt;"")*AND(VLOOKUP($A1896,'V2.5.2 Measures'!$C:$W,8,FALSE)&lt;&gt;"TBD"),VLOOKUP($A1896,'V2.5.2 Measures'!$C:$W,8,FALSE),"N/A")</f>
        <v>No</v>
      </c>
      <c r="F1896" s="7" t="str">
        <f>IF((VLOOKUP($A1896,'V2.5.2 Measures'!$C:$W,9,FALSE)&lt;&gt;"")*AND(VLOOKUP($A1896,'V2.5.2 Measures'!$C:$W,9,FALSE)&lt;&gt;"TBD"),VLOOKUP($A1896,'V2.5.2 Measures'!$C:$W,9,FALSE),"N/A")</f>
        <v>N/A</v>
      </c>
      <c r="G1896" s="7" t="str">
        <f>IF((VLOOKUP($A1896,'V2.5.2 Measures'!$C:$W,10,FALSE)&lt;&gt;"")*AND(VLOOKUP($A1896,'V2.5.2 Measures'!$C:$W,10,FALSE)&lt;&gt;"TBD"),VLOOKUP($A1896,'V2.5.2 Measures'!$C:$W,10,FALSE),"N/A")</f>
        <v>N/A</v>
      </c>
      <c r="H1896" s="7">
        <f>IF(VLOOKUP($A1896,'V2.5.2 Measures'!$C:$W,14,FALSE)&lt;&gt; "", VLOOKUP($A1896,'V2.5.2 Measures'!$C:$W,14,FALSE),"N/A")</f>
        <v>50</v>
      </c>
      <c r="I1896" s="7">
        <f>IF(VLOOKUP($A1896,'V2.5.2 Measures'!$C:$W,15,FALSE)&lt;&gt; "", VLOOKUP($A1896,'V2.5.2 Measures'!$C:$W,15,FALSE),"N/A")</f>
        <v>0.3</v>
      </c>
      <c r="J1896" s="7" t="str">
        <f>IF(VLOOKUP($A1896,'V2.5.2 Measures'!$C:$W,16,FALSE)&lt;&gt; "", VLOOKUP($A1896,'V2.5.2 Measures'!$C:$W,16,FALSE),"N/A")</f>
        <v>N/A</v>
      </c>
      <c r="K1896" s="7" t="str">
        <f>IF(VLOOKUP($A1896,'V2.5.2 Measures'!$C:$W,17,FALSE)&lt;&gt; "", VLOOKUP($A1896,'V2.5.2 Measures'!$C:$W,17,FALSE),"N/A")</f>
        <v>N/A</v>
      </c>
      <c r="L1896" s="7" t="str">
        <f>IF(VLOOKUP($A1896,'V2.5.2 Measures'!$C:$W,18,FALSE)&lt;&gt; "", VLOOKUP($A1896,'V2.5.2 Measures'!$C:$W,18,FALSE),"N/A")</f>
        <v>Default</v>
      </c>
      <c r="M1896" s="7" t="str">
        <f>IF(VLOOKUP($A1896,'V2.5.2 Measures'!$C:$W,19,FALSE)&lt;&gt; "", VLOOKUP($A1896,'V2.5.2 Measures'!$C:$W,19,FALSE),"N/A")</f>
        <v>SAS</v>
      </c>
      <c r="N1896" s="7" t="str">
        <f>IF(VLOOKUP($A1896,'V2.5.2 Measures'!$C:$W,20,FALSE)&lt;&gt; "", VLOOKUP($A1896,'V2.5.2 Measures'!$C:$W,20,FALSE),"N/A")</f>
        <v>V1.1</v>
      </c>
      <c r="O1896" s="7" t="str">
        <f>IF(VLOOKUP($A1896,'V2.5.2 Measures'!$C:$W,21,FALSE)&lt;&gt; "", VLOOKUP($A1896,'V2.5.2 Measures'!$C:$W,21,FALSE),"N/A")</f>
        <v>V2.0</v>
      </c>
      <c r="P1896" s="7" t="e">
        <f>IF(VLOOKUP($A1896,'V2.5.2 Measures'!$C:$W,22,FALSE)&lt;&gt; "", VLOOKUP($A1896,'V2.5.2 Measures'!$C:$W,22,FALSE),"N/A")</f>
        <v>#REF!</v>
      </c>
      <c r="Q1896" s="7" t="e">
        <f>IF(VLOOKUP($A1896,'V2.5.2 Measures'!$C:$W,23,FALSE)&lt;&gt; "", VLOOKUP($A1896,'V2.5.2 Measures'!$C:$W,23,FALSE),"N/A")</f>
        <v>#REF!</v>
      </c>
      <c r="R1896" s="7" t="e">
        <f>IF(VLOOKUP($A1896,'V2.5.2 Measures'!$C:$W,24,FALSE)&lt;&gt; "", VLOOKUP($A1896,'V2.5.2 Measures'!$C:$W,24,FALSE),"N/A")</f>
        <v>#REF!</v>
      </c>
      <c r="S1896" s="7" t="e">
        <f>IF(VLOOKUP($A1896,'V2.5.2 Measures'!$C:$W,25,FALSE)&lt;&gt; "", VLOOKUP($A1896,'V2.5.2 Measures'!$C:$W,25,FALSE),"N/A")</f>
        <v>#REF!</v>
      </c>
      <c r="T1896" s="7" t="str">
        <f>IF(VLOOKUP($A1896,'V2.5.2 Measures'!$C:$W,2,FALSE)&lt;&gt; "", VLOOKUP($A1896,'V2.5.2 Measures'!$C:$W,2,FALSE),"N/A")</f>
        <v>FFS-19-006-6</v>
      </c>
      <c r="U1896" s="7" t="str">
        <f>IF(VLOOKUP($A1896,'V2.5.2 Measures'!$C:$W,3,FALSE)&lt;&gt; "", VLOOKUP($A1896,'V2.5.2 Measures'!$C:$W,3,FALSE),"N/A")</f>
        <v>IP - Average # of PROV-LOCATION-ID per billing NPI</v>
      </c>
      <c r="V1896" s="7" t="e">
        <f>IF(VLOOKUP($A1896,'V2.5.2 Measures'!$C:$W,26,FALSE)&lt;&gt; "", VLOOKUP($A1896,'V2.5.2 Measures'!$C:$W,26,FALSE),"N/A")</f>
        <v>#REF!</v>
      </c>
      <c r="W1896" s="7" t="e">
        <f>IF(VLOOKUP($A1896,'V2.5.2 Measures'!$C:$W,44,FALSE)&lt;&gt; "", VLOOKUP($A1896,'V2.5.2 Measures'!$C:$W,44,FALSE),"N/A")</f>
        <v>#REF!</v>
      </c>
    </row>
    <row r="1897" spans="1:23" x14ac:dyDescent="0.35">
      <c r="A1897" s="7" t="str">
        <f>'V2.5.2 Measures'!C1361</f>
        <v>FFS19.7</v>
      </c>
      <c r="B1897" s="7" t="str">
        <f>VLOOKUP($A1897,'V2.5.2 Measures'!$C:$W,6,FALSE)</f>
        <v>Medicaid FFS: Original, Crossover, Paid Claims</v>
      </c>
      <c r="C1897" s="7" t="str">
        <f>VLOOKUP($A1897,'V2.5.2 Measures'!$C:$W,8,FALSE)</f>
        <v>No</v>
      </c>
      <c r="D1897" s="7" t="str">
        <f>IF(VLOOKUP($A1897,'V2.5.2 Measures'!$C:$W,4,FALSE)="","",VLOOKUP($A1897,'V2.5.2 Measures'!$C:$W,4,FALSE))</f>
        <v>Ratio</v>
      </c>
      <c r="E1897" s="7" t="str">
        <f>IF((VLOOKUP($A1897,'V2.5.2 Measures'!$C:$W,8,FALSE)&lt;&gt;"")*AND(VLOOKUP($A1897,'V2.5.2 Measures'!$C:$W,8,FALSE)&lt;&gt;"TBD"),VLOOKUP($A1897,'V2.5.2 Measures'!$C:$W,8,FALSE),"N/A")</f>
        <v>No</v>
      </c>
      <c r="F1897" s="7" t="str">
        <f>IF((VLOOKUP($A1897,'V2.5.2 Measures'!$C:$W,9,FALSE)&lt;&gt;"")*AND(VLOOKUP($A1897,'V2.5.2 Measures'!$C:$W,9,FALSE)&lt;&gt;"TBD"),VLOOKUP($A1897,'V2.5.2 Measures'!$C:$W,9,FALSE),"N/A")</f>
        <v>N/A</v>
      </c>
      <c r="G1897" s="7" t="str">
        <f>IF((VLOOKUP($A1897,'V2.5.2 Measures'!$C:$W,10,FALSE)&lt;&gt;"")*AND(VLOOKUP($A1897,'V2.5.2 Measures'!$C:$W,10,FALSE)&lt;&gt;"TBD"),VLOOKUP($A1897,'V2.5.2 Measures'!$C:$W,10,FALSE),"N/A")</f>
        <v>N/A</v>
      </c>
      <c r="H1897" s="7">
        <f>IF(VLOOKUP($A1897,'V2.5.2 Measures'!$C:$W,14,FALSE)&lt;&gt; "", VLOOKUP($A1897,'V2.5.2 Measures'!$C:$W,14,FALSE),"N/A")</f>
        <v>50</v>
      </c>
      <c r="I1897" s="7">
        <f>IF(VLOOKUP($A1897,'V2.5.2 Measures'!$C:$W,15,FALSE)&lt;&gt; "", VLOOKUP($A1897,'V2.5.2 Measures'!$C:$W,15,FALSE),"N/A")</f>
        <v>0.3</v>
      </c>
      <c r="J1897" s="7" t="str">
        <f>IF(VLOOKUP($A1897,'V2.5.2 Measures'!$C:$W,16,FALSE)&lt;&gt; "", VLOOKUP($A1897,'V2.5.2 Measures'!$C:$W,16,FALSE),"N/A")</f>
        <v>N/A</v>
      </c>
      <c r="K1897" s="7" t="str">
        <f>IF(VLOOKUP($A1897,'V2.5.2 Measures'!$C:$W,17,FALSE)&lt;&gt; "", VLOOKUP($A1897,'V2.5.2 Measures'!$C:$W,17,FALSE),"N/A")</f>
        <v>N/A</v>
      </c>
      <c r="L1897" s="7" t="str">
        <f>IF(VLOOKUP($A1897,'V2.5.2 Measures'!$C:$W,18,FALSE)&lt;&gt; "", VLOOKUP($A1897,'V2.5.2 Measures'!$C:$W,18,FALSE),"N/A")</f>
        <v>Default</v>
      </c>
      <c r="M1897" s="7" t="str">
        <f>IF(VLOOKUP($A1897,'V2.5.2 Measures'!$C:$W,19,FALSE)&lt;&gt; "", VLOOKUP($A1897,'V2.5.2 Measures'!$C:$W,19,FALSE),"N/A")</f>
        <v>SAS</v>
      </c>
      <c r="N1897" s="7" t="str">
        <f>IF(VLOOKUP($A1897,'V2.5.2 Measures'!$C:$W,20,FALSE)&lt;&gt; "", VLOOKUP($A1897,'V2.5.2 Measures'!$C:$W,20,FALSE),"N/A")</f>
        <v>V1.1</v>
      </c>
      <c r="O1897" s="7" t="str">
        <f>IF(VLOOKUP($A1897,'V2.5.2 Measures'!$C:$W,21,FALSE)&lt;&gt; "", VLOOKUP($A1897,'V2.5.2 Measures'!$C:$W,21,FALSE),"N/A")</f>
        <v>V2.0</v>
      </c>
      <c r="P1897" s="7" t="e">
        <f>IF(VLOOKUP($A1897,'V2.5.2 Measures'!$C:$W,22,FALSE)&lt;&gt; "", VLOOKUP($A1897,'V2.5.2 Measures'!$C:$W,22,FALSE),"N/A")</f>
        <v>#REF!</v>
      </c>
      <c r="Q1897" s="7" t="e">
        <f>IF(VLOOKUP($A1897,'V2.5.2 Measures'!$C:$W,23,FALSE)&lt;&gt; "", VLOOKUP($A1897,'V2.5.2 Measures'!$C:$W,23,FALSE),"N/A")</f>
        <v>#REF!</v>
      </c>
      <c r="R1897" s="7" t="e">
        <f>IF(VLOOKUP($A1897,'V2.5.2 Measures'!$C:$W,24,FALSE)&lt;&gt; "", VLOOKUP($A1897,'V2.5.2 Measures'!$C:$W,24,FALSE),"N/A")</f>
        <v>#REF!</v>
      </c>
      <c r="S1897" s="7" t="e">
        <f>IF(VLOOKUP($A1897,'V2.5.2 Measures'!$C:$W,25,FALSE)&lt;&gt; "", VLOOKUP($A1897,'V2.5.2 Measures'!$C:$W,25,FALSE),"N/A")</f>
        <v>#REF!</v>
      </c>
      <c r="T1897" s="7" t="str">
        <f>IF(VLOOKUP($A1897,'V2.5.2 Measures'!$C:$W,2,FALSE)&lt;&gt; "", VLOOKUP($A1897,'V2.5.2 Measures'!$C:$W,2,FALSE),"N/A")</f>
        <v>FFS-19-007-7</v>
      </c>
      <c r="U1897" s="7" t="str">
        <f>IF(VLOOKUP($A1897,'V2.5.2 Measures'!$C:$W,3,FALSE)&lt;&gt; "", VLOOKUP($A1897,'V2.5.2 Measures'!$C:$W,3,FALSE),"N/A")</f>
        <v>OT - Average # of PROV-LOCATION-ID per billing NPI</v>
      </c>
      <c r="V1897" s="7" t="e">
        <f>IF(VLOOKUP($A1897,'V2.5.2 Measures'!$C:$W,26,FALSE)&lt;&gt; "", VLOOKUP($A1897,'V2.5.2 Measures'!$C:$W,26,FALSE),"N/A")</f>
        <v>#REF!</v>
      </c>
      <c r="W1897" s="7" t="e">
        <f>IF(VLOOKUP($A1897,'V2.5.2 Measures'!$C:$W,44,FALSE)&lt;&gt; "", VLOOKUP($A1897,'V2.5.2 Measures'!$C:$W,44,FALSE),"N/A")</f>
        <v>#REF!</v>
      </c>
    </row>
    <row r="1898" spans="1:23" x14ac:dyDescent="0.35">
      <c r="A1898" s="7" t="str">
        <f>'V2.5.2 Measures'!C1362</f>
        <v>FFS19.8</v>
      </c>
      <c r="B1898" s="7" t="str">
        <f>VLOOKUP($A1898,'V2.5.2 Measures'!$C:$W,6,FALSE)</f>
        <v>Medicaid FFS: Original, Crossover, Paid Claims</v>
      </c>
      <c r="C1898" s="7" t="str">
        <f>VLOOKUP($A1898,'V2.5.2 Measures'!$C:$W,8,FALSE)</f>
        <v>No</v>
      </c>
      <c r="D1898" s="7" t="str">
        <f>IF(VLOOKUP($A1898,'V2.5.2 Measures'!$C:$W,4,FALSE)="","",VLOOKUP($A1898,'V2.5.2 Measures'!$C:$W,4,FALSE))</f>
        <v>Ratio</v>
      </c>
      <c r="E1898" s="7" t="str">
        <f>IF((VLOOKUP($A1898,'V2.5.2 Measures'!$C:$W,8,FALSE)&lt;&gt;"")*AND(VLOOKUP($A1898,'V2.5.2 Measures'!$C:$W,8,FALSE)&lt;&gt;"TBD"),VLOOKUP($A1898,'V2.5.2 Measures'!$C:$W,8,FALSE),"N/A")</f>
        <v>No</v>
      </c>
      <c r="F1898" s="7" t="str">
        <f>IF((VLOOKUP($A1898,'V2.5.2 Measures'!$C:$W,9,FALSE)&lt;&gt;"")*AND(VLOOKUP($A1898,'V2.5.2 Measures'!$C:$W,9,FALSE)&lt;&gt;"TBD"),VLOOKUP($A1898,'V2.5.2 Measures'!$C:$W,9,FALSE),"N/A")</f>
        <v>N/A</v>
      </c>
      <c r="G1898" s="7" t="str">
        <f>IF((VLOOKUP($A1898,'V2.5.2 Measures'!$C:$W,10,FALSE)&lt;&gt;"")*AND(VLOOKUP($A1898,'V2.5.2 Measures'!$C:$W,10,FALSE)&lt;&gt;"TBD"),VLOOKUP($A1898,'V2.5.2 Measures'!$C:$W,10,FALSE),"N/A")</f>
        <v>N/A</v>
      </c>
      <c r="H1898" s="7">
        <f>IF(VLOOKUP($A1898,'V2.5.2 Measures'!$C:$W,14,FALSE)&lt;&gt; "", VLOOKUP($A1898,'V2.5.2 Measures'!$C:$W,14,FALSE),"N/A")</f>
        <v>30</v>
      </c>
      <c r="I1898" s="7">
        <f>IF(VLOOKUP($A1898,'V2.5.2 Measures'!$C:$W,15,FALSE)&lt;&gt; "", VLOOKUP($A1898,'V2.5.2 Measures'!$C:$W,15,FALSE),"N/A")</f>
        <v>0.3</v>
      </c>
      <c r="J1898" s="7" t="str">
        <f>IF(VLOOKUP($A1898,'V2.5.2 Measures'!$C:$W,16,FALSE)&lt;&gt; "", VLOOKUP($A1898,'V2.5.2 Measures'!$C:$W,16,FALSE),"N/A")</f>
        <v>N/A</v>
      </c>
      <c r="K1898" s="7" t="str">
        <f>IF(VLOOKUP($A1898,'V2.5.2 Measures'!$C:$W,17,FALSE)&lt;&gt; "", VLOOKUP($A1898,'V2.5.2 Measures'!$C:$W,17,FALSE),"N/A")</f>
        <v>N/A</v>
      </c>
      <c r="L1898" s="7" t="str">
        <f>IF(VLOOKUP($A1898,'V2.5.2 Measures'!$C:$W,18,FALSE)&lt;&gt; "", VLOOKUP($A1898,'V2.5.2 Measures'!$C:$W,18,FALSE),"N/A")</f>
        <v>Default</v>
      </c>
      <c r="M1898" s="7" t="str">
        <f>IF(VLOOKUP($A1898,'V2.5.2 Measures'!$C:$W,19,FALSE)&lt;&gt; "", VLOOKUP($A1898,'V2.5.2 Measures'!$C:$W,19,FALSE),"N/A")</f>
        <v>SAS</v>
      </c>
      <c r="N1898" s="7" t="str">
        <f>IF(VLOOKUP($A1898,'V2.5.2 Measures'!$C:$W,20,FALSE)&lt;&gt; "", VLOOKUP($A1898,'V2.5.2 Measures'!$C:$W,20,FALSE),"N/A")</f>
        <v>V1.1</v>
      </c>
      <c r="O1898" s="7" t="str">
        <f>IF(VLOOKUP($A1898,'V2.5.2 Measures'!$C:$W,21,FALSE)&lt;&gt; "", VLOOKUP($A1898,'V2.5.2 Measures'!$C:$W,21,FALSE),"N/A")</f>
        <v>V2.0</v>
      </c>
      <c r="P1898" s="7" t="e">
        <f>IF(VLOOKUP($A1898,'V2.5.2 Measures'!$C:$W,22,FALSE)&lt;&gt; "", VLOOKUP($A1898,'V2.5.2 Measures'!$C:$W,22,FALSE),"N/A")</f>
        <v>#REF!</v>
      </c>
      <c r="Q1898" s="7" t="e">
        <f>IF(VLOOKUP($A1898,'V2.5.2 Measures'!$C:$W,23,FALSE)&lt;&gt; "", VLOOKUP($A1898,'V2.5.2 Measures'!$C:$W,23,FALSE),"N/A")</f>
        <v>#REF!</v>
      </c>
      <c r="R1898" s="7" t="e">
        <f>IF(VLOOKUP($A1898,'V2.5.2 Measures'!$C:$W,24,FALSE)&lt;&gt; "", VLOOKUP($A1898,'V2.5.2 Measures'!$C:$W,24,FALSE),"N/A")</f>
        <v>#REF!</v>
      </c>
      <c r="S1898" s="7" t="e">
        <f>IF(VLOOKUP($A1898,'V2.5.2 Measures'!$C:$W,25,FALSE)&lt;&gt; "", VLOOKUP($A1898,'V2.5.2 Measures'!$C:$W,25,FALSE),"N/A")</f>
        <v>#REF!</v>
      </c>
      <c r="T1898" s="7" t="str">
        <f>IF(VLOOKUP($A1898,'V2.5.2 Measures'!$C:$W,2,FALSE)&lt;&gt; "", VLOOKUP($A1898,'V2.5.2 Measures'!$C:$W,2,FALSE),"N/A")</f>
        <v>FFS-19-008-8</v>
      </c>
      <c r="U1898" s="7" t="str">
        <f>IF(VLOOKUP($A1898,'V2.5.2 Measures'!$C:$W,3,FALSE)&lt;&gt; "", VLOOKUP($A1898,'V2.5.2 Measures'!$C:$W,3,FALSE),"N/A")</f>
        <v>IP - Average # of unique combinations of PROV-LOCATION-ID and billing NPI per servicing NPI</v>
      </c>
      <c r="V1898" s="7" t="e">
        <f>IF(VLOOKUP($A1898,'V2.5.2 Measures'!$C:$W,26,FALSE)&lt;&gt; "", VLOOKUP($A1898,'V2.5.2 Measures'!$C:$W,26,FALSE),"N/A")</f>
        <v>#REF!</v>
      </c>
      <c r="W1898" s="7" t="e">
        <f>IF(VLOOKUP($A1898,'V2.5.2 Measures'!$C:$W,44,FALSE)&lt;&gt; "", VLOOKUP($A1898,'V2.5.2 Measures'!$C:$W,44,FALSE),"N/A")</f>
        <v>#REF!</v>
      </c>
    </row>
    <row r="1899" spans="1:23" x14ac:dyDescent="0.35">
      <c r="A1899" s="7" t="str">
        <f>'V2.5.2 Measures'!C1363</f>
        <v>FFS19.9</v>
      </c>
      <c r="B1899" s="7" t="str">
        <f>VLOOKUP($A1899,'V2.5.2 Measures'!$C:$W,6,FALSE)</f>
        <v>Medicaid FFS: Original, Crossover, Paid Claims</v>
      </c>
      <c r="C1899" s="7" t="str">
        <f>VLOOKUP($A1899,'V2.5.2 Measures'!$C:$W,8,FALSE)</f>
        <v>No</v>
      </c>
      <c r="D1899" s="7" t="str">
        <f>IF(VLOOKUP($A1899,'V2.5.2 Measures'!$C:$W,4,FALSE)="","",VLOOKUP($A1899,'V2.5.2 Measures'!$C:$W,4,FALSE))</f>
        <v>Ratio</v>
      </c>
      <c r="E1899" s="7" t="str">
        <f>IF((VLOOKUP($A1899,'V2.5.2 Measures'!$C:$W,8,FALSE)&lt;&gt;"")*AND(VLOOKUP($A1899,'V2.5.2 Measures'!$C:$W,8,FALSE)&lt;&gt;"TBD"),VLOOKUP($A1899,'V2.5.2 Measures'!$C:$W,8,FALSE),"N/A")</f>
        <v>No</v>
      </c>
      <c r="F1899" s="7" t="str">
        <f>IF((VLOOKUP($A1899,'V2.5.2 Measures'!$C:$W,9,FALSE)&lt;&gt;"")*AND(VLOOKUP($A1899,'V2.5.2 Measures'!$C:$W,9,FALSE)&lt;&gt;"TBD"),VLOOKUP($A1899,'V2.5.2 Measures'!$C:$W,9,FALSE),"N/A")</f>
        <v>N/A</v>
      </c>
      <c r="G1899" s="7" t="str">
        <f>IF((VLOOKUP($A1899,'V2.5.2 Measures'!$C:$W,10,FALSE)&lt;&gt;"")*AND(VLOOKUP($A1899,'V2.5.2 Measures'!$C:$W,10,FALSE)&lt;&gt;"TBD"),VLOOKUP($A1899,'V2.5.2 Measures'!$C:$W,10,FALSE),"N/A")</f>
        <v>N/A</v>
      </c>
      <c r="H1899" s="7">
        <f>IF(VLOOKUP($A1899,'V2.5.2 Measures'!$C:$W,14,FALSE)&lt;&gt; "", VLOOKUP($A1899,'V2.5.2 Measures'!$C:$W,14,FALSE),"N/A")</f>
        <v>30</v>
      </c>
      <c r="I1899" s="7">
        <f>IF(VLOOKUP($A1899,'V2.5.2 Measures'!$C:$W,15,FALSE)&lt;&gt; "", VLOOKUP($A1899,'V2.5.2 Measures'!$C:$W,15,FALSE),"N/A")</f>
        <v>0.3</v>
      </c>
      <c r="J1899" s="7" t="str">
        <f>IF(VLOOKUP($A1899,'V2.5.2 Measures'!$C:$W,16,FALSE)&lt;&gt; "", VLOOKUP($A1899,'V2.5.2 Measures'!$C:$W,16,FALSE),"N/A")</f>
        <v>N/A</v>
      </c>
      <c r="K1899" s="7" t="str">
        <f>IF(VLOOKUP($A1899,'V2.5.2 Measures'!$C:$W,17,FALSE)&lt;&gt; "", VLOOKUP($A1899,'V2.5.2 Measures'!$C:$W,17,FALSE),"N/A")</f>
        <v>N/A</v>
      </c>
      <c r="L1899" s="7" t="str">
        <f>IF(VLOOKUP($A1899,'V2.5.2 Measures'!$C:$W,18,FALSE)&lt;&gt; "", VLOOKUP($A1899,'V2.5.2 Measures'!$C:$W,18,FALSE),"N/A")</f>
        <v>Default</v>
      </c>
      <c r="M1899" s="7" t="str">
        <f>IF(VLOOKUP($A1899,'V2.5.2 Measures'!$C:$W,19,FALSE)&lt;&gt; "", VLOOKUP($A1899,'V2.5.2 Measures'!$C:$W,19,FALSE),"N/A")</f>
        <v>SAS</v>
      </c>
      <c r="N1899" s="7" t="str">
        <f>IF(VLOOKUP($A1899,'V2.5.2 Measures'!$C:$W,20,FALSE)&lt;&gt; "", VLOOKUP($A1899,'V2.5.2 Measures'!$C:$W,20,FALSE),"N/A")</f>
        <v>V1.1</v>
      </c>
      <c r="O1899" s="7" t="str">
        <f>IF(VLOOKUP($A1899,'V2.5.2 Measures'!$C:$W,21,FALSE)&lt;&gt; "", VLOOKUP($A1899,'V2.5.2 Measures'!$C:$W,21,FALSE),"N/A")</f>
        <v>V2.0</v>
      </c>
      <c r="P1899" s="7" t="e">
        <f>IF(VLOOKUP($A1899,'V2.5.2 Measures'!$C:$W,22,FALSE)&lt;&gt; "", VLOOKUP($A1899,'V2.5.2 Measures'!$C:$W,22,FALSE),"N/A")</f>
        <v>#REF!</v>
      </c>
      <c r="Q1899" s="7" t="e">
        <f>IF(VLOOKUP($A1899,'V2.5.2 Measures'!$C:$W,23,FALSE)&lt;&gt; "", VLOOKUP($A1899,'V2.5.2 Measures'!$C:$W,23,FALSE),"N/A")</f>
        <v>#REF!</v>
      </c>
      <c r="R1899" s="7" t="e">
        <f>IF(VLOOKUP($A1899,'V2.5.2 Measures'!$C:$W,24,FALSE)&lt;&gt; "", VLOOKUP($A1899,'V2.5.2 Measures'!$C:$W,24,FALSE),"N/A")</f>
        <v>#REF!</v>
      </c>
      <c r="S1899" s="7" t="e">
        <f>IF(VLOOKUP($A1899,'V2.5.2 Measures'!$C:$W,25,FALSE)&lt;&gt; "", VLOOKUP($A1899,'V2.5.2 Measures'!$C:$W,25,FALSE),"N/A")</f>
        <v>#REF!</v>
      </c>
      <c r="T1899" s="7" t="str">
        <f>IF(VLOOKUP($A1899,'V2.5.2 Measures'!$C:$W,2,FALSE)&lt;&gt; "", VLOOKUP($A1899,'V2.5.2 Measures'!$C:$W,2,FALSE),"N/A")</f>
        <v>FFS-19-009-9</v>
      </c>
      <c r="U1899" s="7" t="str">
        <f>IF(VLOOKUP($A1899,'V2.5.2 Measures'!$C:$W,3,FALSE)&lt;&gt; "", VLOOKUP($A1899,'V2.5.2 Measures'!$C:$W,3,FALSE),"N/A")</f>
        <v>OT - Average # of unique combinations of PROV-LOCATION-ID and billing NPI per servicing NPI</v>
      </c>
      <c r="V1899" s="7" t="e">
        <f>IF(VLOOKUP($A1899,'V2.5.2 Measures'!$C:$W,26,FALSE)&lt;&gt; "", VLOOKUP($A1899,'V2.5.2 Measures'!$C:$W,26,FALSE),"N/A")</f>
        <v>#REF!</v>
      </c>
      <c r="W1899" s="7" t="e">
        <f>IF(VLOOKUP($A1899,'V2.5.2 Measures'!$C:$W,44,FALSE)&lt;&gt; "", VLOOKUP($A1899,'V2.5.2 Measures'!$C:$W,44,FALSE),"N/A")</f>
        <v>#REF!</v>
      </c>
    </row>
    <row r="1900" spans="1:23" x14ac:dyDescent="0.35">
      <c r="A1900" s="7" t="str">
        <f>'V2.5.2 Measures'!C1364</f>
        <v>FFS20.1</v>
      </c>
      <c r="B1900" s="7" t="str">
        <f>VLOOKUP($A1900,'V2.5.2 Measures'!$C:$W,6,FALSE)</f>
        <v>S-CHIP FFS: Original, Paid Claims</v>
      </c>
      <c r="C1900" s="7" t="str">
        <f>VLOOKUP($A1900,'V2.5.2 Measures'!$C:$W,8,FALSE)</f>
        <v>No</v>
      </c>
      <c r="D1900" s="7" t="str">
        <f>IF(VLOOKUP($A1900,'V2.5.2 Measures'!$C:$W,4,FALSE)="","",VLOOKUP($A1900,'V2.5.2 Measures'!$C:$W,4,FALSE))</f>
        <v>Ratio</v>
      </c>
      <c r="E1900" s="7" t="str">
        <f>IF((VLOOKUP($A1900,'V2.5.2 Measures'!$C:$W,8,FALSE)&lt;&gt;"")*AND(VLOOKUP($A1900,'V2.5.2 Measures'!$C:$W,8,FALSE)&lt;&gt;"TBD"),VLOOKUP($A1900,'V2.5.2 Measures'!$C:$W,8,FALSE),"N/A")</f>
        <v>No</v>
      </c>
      <c r="F1900" s="7" t="str">
        <f>IF((VLOOKUP($A1900,'V2.5.2 Measures'!$C:$W,9,FALSE)&lt;&gt;"")*AND(VLOOKUP($A1900,'V2.5.2 Measures'!$C:$W,9,FALSE)&lt;&gt;"TBD"),VLOOKUP($A1900,'V2.5.2 Measures'!$C:$W,9,FALSE),"N/A")</f>
        <v>N/A</v>
      </c>
      <c r="G1900" s="7" t="str">
        <f>IF((VLOOKUP($A1900,'V2.5.2 Measures'!$C:$W,10,FALSE)&lt;&gt;"")*AND(VLOOKUP($A1900,'V2.5.2 Measures'!$C:$W,10,FALSE)&lt;&gt;"TBD"),VLOOKUP($A1900,'V2.5.2 Measures'!$C:$W,10,FALSE),"N/A")</f>
        <v>N/A</v>
      </c>
      <c r="H1900" s="7">
        <f>IF(VLOOKUP($A1900,'V2.5.2 Measures'!$C:$W,14,FALSE)&lt;&gt; "", VLOOKUP($A1900,'V2.5.2 Measures'!$C:$W,14,FALSE),"N/A")</f>
        <v>2</v>
      </c>
      <c r="I1900" s="7">
        <f>IF(VLOOKUP($A1900,'V2.5.2 Measures'!$C:$W,15,FALSE)&lt;&gt; "", VLOOKUP($A1900,'V2.5.2 Measures'!$C:$W,15,FALSE),"N/A")</f>
        <v>0.3</v>
      </c>
      <c r="J1900" s="7" t="str">
        <f>IF(VLOOKUP($A1900,'V2.5.2 Measures'!$C:$W,16,FALSE)&lt;&gt; "", VLOOKUP($A1900,'V2.5.2 Measures'!$C:$W,16,FALSE),"N/A")</f>
        <v>N/A</v>
      </c>
      <c r="K1900" s="7" t="str">
        <f>IF(VLOOKUP($A1900,'V2.5.2 Measures'!$C:$W,17,FALSE)&lt;&gt; "", VLOOKUP($A1900,'V2.5.2 Measures'!$C:$W,17,FALSE),"N/A")</f>
        <v>N/A</v>
      </c>
      <c r="L1900" s="7" t="str">
        <f>IF(VLOOKUP($A1900,'V2.5.2 Measures'!$C:$W,18,FALSE)&lt;&gt; "", VLOOKUP($A1900,'V2.5.2 Measures'!$C:$W,18,FALSE),"N/A")</f>
        <v>Default</v>
      </c>
      <c r="M1900" s="7" t="str">
        <f>IF(VLOOKUP($A1900,'V2.5.2 Measures'!$C:$W,19,FALSE)&lt;&gt; "", VLOOKUP($A1900,'V2.5.2 Measures'!$C:$W,19,FALSE),"N/A")</f>
        <v>SAS</v>
      </c>
      <c r="N1900" s="7" t="str">
        <f>IF(VLOOKUP($A1900,'V2.5.2 Measures'!$C:$W,20,FALSE)&lt;&gt; "", VLOOKUP($A1900,'V2.5.2 Measures'!$C:$W,20,FALSE),"N/A")</f>
        <v>V1.1</v>
      </c>
      <c r="O1900" s="7" t="str">
        <f>IF(VLOOKUP($A1900,'V2.5.2 Measures'!$C:$W,21,FALSE)&lt;&gt; "", VLOOKUP($A1900,'V2.5.2 Measures'!$C:$W,21,FALSE),"N/A")</f>
        <v>V2.0</v>
      </c>
      <c r="P1900" s="7" t="e">
        <f>IF(VLOOKUP($A1900,'V2.5.2 Measures'!$C:$W,22,FALSE)&lt;&gt; "", VLOOKUP($A1900,'V2.5.2 Measures'!$C:$W,22,FALSE),"N/A")</f>
        <v>#REF!</v>
      </c>
      <c r="Q1900" s="7" t="e">
        <f>IF(VLOOKUP($A1900,'V2.5.2 Measures'!$C:$W,23,FALSE)&lt;&gt; "", VLOOKUP($A1900,'V2.5.2 Measures'!$C:$W,23,FALSE),"N/A")</f>
        <v>#REF!</v>
      </c>
      <c r="R1900" s="7" t="e">
        <f>IF(VLOOKUP($A1900,'V2.5.2 Measures'!$C:$W,24,FALSE)&lt;&gt; "", VLOOKUP($A1900,'V2.5.2 Measures'!$C:$W,24,FALSE),"N/A")</f>
        <v>#REF!</v>
      </c>
      <c r="S1900" s="7" t="e">
        <f>IF(VLOOKUP($A1900,'V2.5.2 Measures'!$C:$W,25,FALSE)&lt;&gt; "", VLOOKUP($A1900,'V2.5.2 Measures'!$C:$W,25,FALSE),"N/A")</f>
        <v>#REF!</v>
      </c>
      <c r="T1900" s="7" t="str">
        <f>IF(VLOOKUP($A1900,'V2.5.2 Measures'!$C:$W,2,FALSE)&lt;&gt; "", VLOOKUP($A1900,'V2.5.2 Measures'!$C:$W,2,FALSE),"N/A")</f>
        <v>FFS-20-001-1</v>
      </c>
      <c r="U1900" s="7" t="str">
        <f>IF(VLOOKUP($A1900,'V2.5.2 Measures'!$C:$W,3,FALSE)&lt;&gt; "", VLOOKUP($A1900,'V2.5.2 Measures'!$C:$W,3,FALSE),"N/A")</f>
        <v>IP - Average # of PROV-LOCATION-ID per beneficiary</v>
      </c>
      <c r="V1900" s="7" t="e">
        <f>IF(VLOOKUP($A1900,'V2.5.2 Measures'!$C:$W,26,FALSE)&lt;&gt; "", VLOOKUP($A1900,'V2.5.2 Measures'!$C:$W,26,FALSE),"N/A")</f>
        <v>#REF!</v>
      </c>
      <c r="W1900" s="7" t="e">
        <f>IF(VLOOKUP($A1900,'V2.5.2 Measures'!$C:$W,44,FALSE)&lt;&gt; "", VLOOKUP($A1900,'V2.5.2 Measures'!$C:$W,44,FALSE),"N/A")</f>
        <v>#REF!</v>
      </c>
    </row>
    <row r="1901" spans="1:23" x14ac:dyDescent="0.35">
      <c r="A1901" s="7" t="str">
        <f>'V2.5.2 Measures'!C1365</f>
        <v>FFS20.2</v>
      </c>
      <c r="B1901" s="7" t="str">
        <f>VLOOKUP($A1901,'V2.5.2 Measures'!$C:$W,6,FALSE)</f>
        <v>S-CHIP FFS: Original, Paid Claims</v>
      </c>
      <c r="C1901" s="7" t="str">
        <f>VLOOKUP($A1901,'V2.5.2 Measures'!$C:$W,8,FALSE)</f>
        <v>No</v>
      </c>
      <c r="D1901" s="7" t="str">
        <f>IF(VLOOKUP($A1901,'V2.5.2 Measures'!$C:$W,4,FALSE)="","",VLOOKUP($A1901,'V2.5.2 Measures'!$C:$W,4,FALSE))</f>
        <v>Ratio</v>
      </c>
      <c r="E1901" s="7" t="str">
        <f>IF((VLOOKUP($A1901,'V2.5.2 Measures'!$C:$W,8,FALSE)&lt;&gt;"")*AND(VLOOKUP($A1901,'V2.5.2 Measures'!$C:$W,8,FALSE)&lt;&gt;"TBD"),VLOOKUP($A1901,'V2.5.2 Measures'!$C:$W,8,FALSE),"N/A")</f>
        <v>No</v>
      </c>
      <c r="F1901" s="7" t="str">
        <f>IF((VLOOKUP($A1901,'V2.5.2 Measures'!$C:$W,9,FALSE)&lt;&gt;"")*AND(VLOOKUP($A1901,'V2.5.2 Measures'!$C:$W,9,FALSE)&lt;&gt;"TBD"),VLOOKUP($A1901,'V2.5.2 Measures'!$C:$W,9,FALSE),"N/A")</f>
        <v>N/A</v>
      </c>
      <c r="G1901" s="7" t="str">
        <f>IF((VLOOKUP($A1901,'V2.5.2 Measures'!$C:$W,10,FALSE)&lt;&gt;"")*AND(VLOOKUP($A1901,'V2.5.2 Measures'!$C:$W,10,FALSE)&lt;&gt;"TBD"),VLOOKUP($A1901,'V2.5.2 Measures'!$C:$W,10,FALSE),"N/A")</f>
        <v>N/A</v>
      </c>
      <c r="H1901" s="7">
        <f>IF(VLOOKUP($A1901,'V2.5.2 Measures'!$C:$W,14,FALSE)&lt;&gt; "", VLOOKUP($A1901,'V2.5.2 Measures'!$C:$W,14,FALSE),"N/A")</f>
        <v>30</v>
      </c>
      <c r="I1901" s="7">
        <f>IF(VLOOKUP($A1901,'V2.5.2 Measures'!$C:$W,15,FALSE)&lt;&gt; "", VLOOKUP($A1901,'V2.5.2 Measures'!$C:$W,15,FALSE),"N/A")</f>
        <v>0.3</v>
      </c>
      <c r="J1901" s="7" t="str">
        <f>IF(VLOOKUP($A1901,'V2.5.2 Measures'!$C:$W,16,FALSE)&lt;&gt; "", VLOOKUP($A1901,'V2.5.2 Measures'!$C:$W,16,FALSE),"N/A")</f>
        <v>N/A</v>
      </c>
      <c r="K1901" s="7" t="str">
        <f>IF(VLOOKUP($A1901,'V2.5.2 Measures'!$C:$W,17,FALSE)&lt;&gt; "", VLOOKUP($A1901,'V2.5.2 Measures'!$C:$W,17,FALSE),"N/A")</f>
        <v>N/A</v>
      </c>
      <c r="L1901" s="7" t="str">
        <f>IF(VLOOKUP($A1901,'V2.5.2 Measures'!$C:$W,18,FALSE)&lt;&gt; "", VLOOKUP($A1901,'V2.5.2 Measures'!$C:$W,18,FALSE),"N/A")</f>
        <v>Default</v>
      </c>
      <c r="M1901" s="7" t="str">
        <f>IF(VLOOKUP($A1901,'V2.5.2 Measures'!$C:$W,19,FALSE)&lt;&gt; "", VLOOKUP($A1901,'V2.5.2 Measures'!$C:$W,19,FALSE),"N/A")</f>
        <v>SAS</v>
      </c>
      <c r="N1901" s="7" t="str">
        <f>IF(VLOOKUP($A1901,'V2.5.2 Measures'!$C:$W,20,FALSE)&lt;&gt; "", VLOOKUP($A1901,'V2.5.2 Measures'!$C:$W,20,FALSE),"N/A")</f>
        <v>V1.1</v>
      </c>
      <c r="O1901" s="7" t="str">
        <f>IF(VLOOKUP($A1901,'V2.5.2 Measures'!$C:$W,21,FALSE)&lt;&gt; "", VLOOKUP($A1901,'V2.5.2 Measures'!$C:$W,21,FALSE),"N/A")</f>
        <v>V2.0</v>
      </c>
      <c r="P1901" s="7" t="e">
        <f>IF(VLOOKUP($A1901,'V2.5.2 Measures'!$C:$W,22,FALSE)&lt;&gt; "", VLOOKUP($A1901,'V2.5.2 Measures'!$C:$W,22,FALSE),"N/A")</f>
        <v>#REF!</v>
      </c>
      <c r="Q1901" s="7" t="e">
        <f>IF(VLOOKUP($A1901,'V2.5.2 Measures'!$C:$W,23,FALSE)&lt;&gt; "", VLOOKUP($A1901,'V2.5.2 Measures'!$C:$W,23,FALSE),"N/A")</f>
        <v>#REF!</v>
      </c>
      <c r="R1901" s="7" t="e">
        <f>IF(VLOOKUP($A1901,'V2.5.2 Measures'!$C:$W,24,FALSE)&lt;&gt; "", VLOOKUP($A1901,'V2.5.2 Measures'!$C:$W,24,FALSE),"N/A")</f>
        <v>#REF!</v>
      </c>
      <c r="S1901" s="7" t="e">
        <f>IF(VLOOKUP($A1901,'V2.5.2 Measures'!$C:$W,25,FALSE)&lt;&gt; "", VLOOKUP($A1901,'V2.5.2 Measures'!$C:$W,25,FALSE),"N/A")</f>
        <v>#REF!</v>
      </c>
      <c r="T1901" s="7" t="str">
        <f>IF(VLOOKUP($A1901,'V2.5.2 Measures'!$C:$W,2,FALSE)&lt;&gt; "", VLOOKUP($A1901,'V2.5.2 Measures'!$C:$W,2,FALSE),"N/A")</f>
        <v>FFS-20-002-2</v>
      </c>
      <c r="U1901" s="7" t="str">
        <f>IF(VLOOKUP($A1901,'V2.5.2 Measures'!$C:$W,3,FALSE)&lt;&gt; "", VLOOKUP($A1901,'V2.5.2 Measures'!$C:$W,3,FALSE),"N/A")</f>
        <v>OT - Average # of PROV-LOCATION-ID per beneficiary</v>
      </c>
      <c r="V1901" s="7" t="e">
        <f>IF(VLOOKUP($A1901,'V2.5.2 Measures'!$C:$W,26,FALSE)&lt;&gt; "", VLOOKUP($A1901,'V2.5.2 Measures'!$C:$W,26,FALSE),"N/A")</f>
        <v>#REF!</v>
      </c>
      <c r="W1901" s="7" t="e">
        <f>IF(VLOOKUP($A1901,'V2.5.2 Measures'!$C:$W,44,FALSE)&lt;&gt; "", VLOOKUP($A1901,'V2.5.2 Measures'!$C:$W,44,FALSE),"N/A")</f>
        <v>#REF!</v>
      </c>
    </row>
    <row r="1902" spans="1:23" x14ac:dyDescent="0.35">
      <c r="A1902" s="7" t="str">
        <f>'V2.5.2 Measures'!C1366</f>
        <v>FFS20.3</v>
      </c>
      <c r="B1902" s="7" t="str">
        <f>VLOOKUP($A1902,'V2.5.2 Measures'!$C:$W,6,FALSE)</f>
        <v>S-CHIP FFS: Original, Paid Claims</v>
      </c>
      <c r="C1902" s="7" t="str">
        <f>VLOOKUP($A1902,'V2.5.2 Measures'!$C:$W,8,FALSE)</f>
        <v>No</v>
      </c>
      <c r="D1902" s="7" t="str">
        <f>IF(VLOOKUP($A1902,'V2.5.2 Measures'!$C:$W,4,FALSE)="","",VLOOKUP($A1902,'V2.5.2 Measures'!$C:$W,4,FALSE))</f>
        <v>Ratio</v>
      </c>
      <c r="E1902" s="7" t="str">
        <f>IF((VLOOKUP($A1902,'V2.5.2 Measures'!$C:$W,8,FALSE)&lt;&gt;"")*AND(VLOOKUP($A1902,'V2.5.2 Measures'!$C:$W,8,FALSE)&lt;&gt;"TBD"),VLOOKUP($A1902,'V2.5.2 Measures'!$C:$W,8,FALSE),"N/A")</f>
        <v>No</v>
      </c>
      <c r="F1902" s="7" t="str">
        <f>IF((VLOOKUP($A1902,'V2.5.2 Measures'!$C:$W,9,FALSE)&lt;&gt;"")*AND(VLOOKUP($A1902,'V2.5.2 Measures'!$C:$W,9,FALSE)&lt;&gt;"TBD"),VLOOKUP($A1902,'V2.5.2 Measures'!$C:$W,9,FALSE),"N/A")</f>
        <v>N/A</v>
      </c>
      <c r="G1902" s="7" t="str">
        <f>IF((VLOOKUP($A1902,'V2.5.2 Measures'!$C:$W,10,FALSE)&lt;&gt;"")*AND(VLOOKUP($A1902,'V2.5.2 Measures'!$C:$W,10,FALSE)&lt;&gt;"TBD"),VLOOKUP($A1902,'V2.5.2 Measures'!$C:$W,10,FALSE),"N/A")</f>
        <v>N/A</v>
      </c>
      <c r="H1902" s="7">
        <f>IF(VLOOKUP($A1902,'V2.5.2 Measures'!$C:$W,14,FALSE)&lt;&gt; "", VLOOKUP($A1902,'V2.5.2 Measures'!$C:$W,14,FALSE),"N/A")</f>
        <v>2</v>
      </c>
      <c r="I1902" s="7">
        <f>IF(VLOOKUP($A1902,'V2.5.2 Measures'!$C:$W,15,FALSE)&lt;&gt; "", VLOOKUP($A1902,'V2.5.2 Measures'!$C:$W,15,FALSE),"N/A")</f>
        <v>0.3</v>
      </c>
      <c r="J1902" s="7" t="str">
        <f>IF(VLOOKUP($A1902,'V2.5.2 Measures'!$C:$W,16,FALSE)&lt;&gt; "", VLOOKUP($A1902,'V2.5.2 Measures'!$C:$W,16,FALSE),"N/A")</f>
        <v>N/A</v>
      </c>
      <c r="K1902" s="7" t="str">
        <f>IF(VLOOKUP($A1902,'V2.5.2 Measures'!$C:$W,17,FALSE)&lt;&gt; "", VLOOKUP($A1902,'V2.5.2 Measures'!$C:$W,17,FALSE),"N/A")</f>
        <v>N/A</v>
      </c>
      <c r="L1902" s="7" t="str">
        <f>IF(VLOOKUP($A1902,'V2.5.2 Measures'!$C:$W,18,FALSE)&lt;&gt; "", VLOOKUP($A1902,'V2.5.2 Measures'!$C:$W,18,FALSE),"N/A")</f>
        <v>Default</v>
      </c>
      <c r="M1902" s="7" t="str">
        <f>IF(VLOOKUP($A1902,'V2.5.2 Measures'!$C:$W,19,FALSE)&lt;&gt; "", VLOOKUP($A1902,'V2.5.2 Measures'!$C:$W,19,FALSE),"N/A")</f>
        <v>SAS</v>
      </c>
      <c r="N1902" s="7" t="str">
        <f>IF(VLOOKUP($A1902,'V2.5.2 Measures'!$C:$W,20,FALSE)&lt;&gt; "", VLOOKUP($A1902,'V2.5.2 Measures'!$C:$W,20,FALSE),"N/A")</f>
        <v>V1.1</v>
      </c>
      <c r="O1902" s="7" t="str">
        <f>IF(VLOOKUP($A1902,'V2.5.2 Measures'!$C:$W,21,FALSE)&lt;&gt; "", VLOOKUP($A1902,'V2.5.2 Measures'!$C:$W,21,FALSE),"N/A")</f>
        <v>V2.0</v>
      </c>
      <c r="P1902" s="7" t="e">
        <f>IF(VLOOKUP($A1902,'V2.5.2 Measures'!$C:$W,22,FALSE)&lt;&gt; "", VLOOKUP($A1902,'V2.5.2 Measures'!$C:$W,22,FALSE),"N/A")</f>
        <v>#REF!</v>
      </c>
      <c r="Q1902" s="7" t="e">
        <f>IF(VLOOKUP($A1902,'V2.5.2 Measures'!$C:$W,23,FALSE)&lt;&gt; "", VLOOKUP($A1902,'V2.5.2 Measures'!$C:$W,23,FALSE),"N/A")</f>
        <v>#REF!</v>
      </c>
      <c r="R1902" s="7" t="e">
        <f>IF(VLOOKUP($A1902,'V2.5.2 Measures'!$C:$W,24,FALSE)&lt;&gt; "", VLOOKUP($A1902,'V2.5.2 Measures'!$C:$W,24,FALSE),"N/A")</f>
        <v>#REF!</v>
      </c>
      <c r="S1902" s="7" t="e">
        <f>IF(VLOOKUP($A1902,'V2.5.2 Measures'!$C:$W,25,FALSE)&lt;&gt; "", VLOOKUP($A1902,'V2.5.2 Measures'!$C:$W,25,FALSE),"N/A")</f>
        <v>#REF!</v>
      </c>
      <c r="T1902" s="7" t="str">
        <f>IF(VLOOKUP($A1902,'V2.5.2 Measures'!$C:$W,2,FALSE)&lt;&gt; "", VLOOKUP($A1902,'V2.5.2 Measures'!$C:$W,2,FALSE),"N/A")</f>
        <v>FFS-20-003-3</v>
      </c>
      <c r="U1902" s="7" t="str">
        <f>IF(VLOOKUP($A1902,'V2.5.2 Measures'!$C:$W,3,FALSE)&lt;&gt; "", VLOOKUP($A1902,'V2.5.2 Measures'!$C:$W,3,FALSE),"N/A")</f>
        <v>RX - Average # of PROV-LOCATION-ID per beneficiary</v>
      </c>
      <c r="V1902" s="7" t="e">
        <f>IF(VLOOKUP($A1902,'V2.5.2 Measures'!$C:$W,26,FALSE)&lt;&gt; "", VLOOKUP($A1902,'V2.5.2 Measures'!$C:$W,26,FALSE),"N/A")</f>
        <v>#REF!</v>
      </c>
      <c r="W1902" s="7" t="e">
        <f>IF(VLOOKUP($A1902,'V2.5.2 Measures'!$C:$W,44,FALSE)&lt;&gt; "", VLOOKUP($A1902,'V2.5.2 Measures'!$C:$W,44,FALSE),"N/A")</f>
        <v>#REF!</v>
      </c>
    </row>
    <row r="1903" spans="1:23" x14ac:dyDescent="0.35">
      <c r="A1903" s="7" t="str">
        <f>'V2.5.2 Measures'!C1367</f>
        <v>FFS20.4</v>
      </c>
      <c r="B1903" s="7" t="str">
        <f>VLOOKUP($A1903,'V2.5.2 Measures'!$C:$W,6,FALSE)</f>
        <v>S-CHIP FFS: Original, Paid Claims</v>
      </c>
      <c r="C1903" s="7" t="str">
        <f>VLOOKUP($A1903,'V2.5.2 Measures'!$C:$W,8,FALSE)</f>
        <v>No</v>
      </c>
      <c r="D1903" s="7" t="str">
        <f>IF(VLOOKUP($A1903,'V2.5.2 Measures'!$C:$W,4,FALSE)="","",VLOOKUP($A1903,'V2.5.2 Measures'!$C:$W,4,FALSE))</f>
        <v>Ratio</v>
      </c>
      <c r="E1903" s="7" t="str">
        <f>IF((VLOOKUP($A1903,'V2.5.2 Measures'!$C:$W,8,FALSE)&lt;&gt;"")*AND(VLOOKUP($A1903,'V2.5.2 Measures'!$C:$W,8,FALSE)&lt;&gt;"TBD"),VLOOKUP($A1903,'V2.5.2 Measures'!$C:$W,8,FALSE),"N/A")</f>
        <v>No</v>
      </c>
      <c r="F1903" s="7" t="str">
        <f>IF((VLOOKUP($A1903,'V2.5.2 Measures'!$C:$W,9,FALSE)&lt;&gt;"")*AND(VLOOKUP($A1903,'V2.5.2 Measures'!$C:$W,9,FALSE)&lt;&gt;"TBD"),VLOOKUP($A1903,'V2.5.2 Measures'!$C:$W,9,FALSE),"N/A")</f>
        <v>N/A</v>
      </c>
      <c r="G1903" s="7" t="str">
        <f>IF((VLOOKUP($A1903,'V2.5.2 Measures'!$C:$W,10,FALSE)&lt;&gt;"")*AND(VLOOKUP($A1903,'V2.5.2 Measures'!$C:$W,10,FALSE)&lt;&gt;"TBD"),VLOOKUP($A1903,'V2.5.2 Measures'!$C:$W,10,FALSE),"N/A")</f>
        <v>N/A</v>
      </c>
      <c r="H1903" s="7">
        <f>IF(VLOOKUP($A1903,'V2.5.2 Measures'!$C:$W,14,FALSE)&lt;&gt; "", VLOOKUP($A1903,'V2.5.2 Measures'!$C:$W,14,FALSE),"N/A")</f>
        <v>50</v>
      </c>
      <c r="I1903" s="7">
        <f>IF(VLOOKUP($A1903,'V2.5.2 Measures'!$C:$W,15,FALSE)&lt;&gt; "", VLOOKUP($A1903,'V2.5.2 Measures'!$C:$W,15,FALSE),"N/A")</f>
        <v>0.3</v>
      </c>
      <c r="J1903" s="7" t="str">
        <f>IF(VLOOKUP($A1903,'V2.5.2 Measures'!$C:$W,16,FALSE)&lt;&gt; "", VLOOKUP($A1903,'V2.5.2 Measures'!$C:$W,16,FALSE),"N/A")</f>
        <v>N/A</v>
      </c>
      <c r="K1903" s="7" t="str">
        <f>IF(VLOOKUP($A1903,'V2.5.2 Measures'!$C:$W,17,FALSE)&lt;&gt; "", VLOOKUP($A1903,'V2.5.2 Measures'!$C:$W,17,FALSE),"N/A")</f>
        <v>N/A</v>
      </c>
      <c r="L1903" s="7" t="str">
        <f>IF(VLOOKUP($A1903,'V2.5.2 Measures'!$C:$W,18,FALSE)&lt;&gt; "", VLOOKUP($A1903,'V2.5.2 Measures'!$C:$W,18,FALSE),"N/A")</f>
        <v>Default</v>
      </c>
      <c r="M1903" s="7" t="str">
        <f>IF(VLOOKUP($A1903,'V2.5.2 Measures'!$C:$W,19,FALSE)&lt;&gt; "", VLOOKUP($A1903,'V2.5.2 Measures'!$C:$W,19,FALSE),"N/A")</f>
        <v>SAS</v>
      </c>
      <c r="N1903" s="7" t="str">
        <f>IF(VLOOKUP($A1903,'V2.5.2 Measures'!$C:$W,20,FALSE)&lt;&gt; "", VLOOKUP($A1903,'V2.5.2 Measures'!$C:$W,20,FALSE),"N/A")</f>
        <v>V1.1</v>
      </c>
      <c r="O1903" s="7" t="str">
        <f>IF(VLOOKUP($A1903,'V2.5.2 Measures'!$C:$W,21,FALSE)&lt;&gt; "", VLOOKUP($A1903,'V2.5.2 Measures'!$C:$W,21,FALSE),"N/A")</f>
        <v>V2.0</v>
      </c>
      <c r="P1903" s="7" t="e">
        <f>IF(VLOOKUP($A1903,'V2.5.2 Measures'!$C:$W,22,FALSE)&lt;&gt; "", VLOOKUP($A1903,'V2.5.2 Measures'!$C:$W,22,FALSE),"N/A")</f>
        <v>#REF!</v>
      </c>
      <c r="Q1903" s="7" t="e">
        <f>IF(VLOOKUP($A1903,'V2.5.2 Measures'!$C:$W,23,FALSE)&lt;&gt; "", VLOOKUP($A1903,'V2.5.2 Measures'!$C:$W,23,FALSE),"N/A")</f>
        <v>#REF!</v>
      </c>
      <c r="R1903" s="7" t="e">
        <f>IF(VLOOKUP($A1903,'V2.5.2 Measures'!$C:$W,24,FALSE)&lt;&gt; "", VLOOKUP($A1903,'V2.5.2 Measures'!$C:$W,24,FALSE),"N/A")</f>
        <v>#REF!</v>
      </c>
      <c r="S1903" s="7" t="e">
        <f>IF(VLOOKUP($A1903,'V2.5.2 Measures'!$C:$W,25,FALSE)&lt;&gt; "", VLOOKUP($A1903,'V2.5.2 Measures'!$C:$W,25,FALSE),"N/A")</f>
        <v>#REF!</v>
      </c>
      <c r="T1903" s="7" t="str">
        <f>IF(VLOOKUP($A1903,'V2.5.2 Measures'!$C:$W,2,FALSE)&lt;&gt; "", VLOOKUP($A1903,'V2.5.2 Measures'!$C:$W,2,FALSE),"N/A")</f>
        <v>FFS-20-004-4</v>
      </c>
      <c r="U1903" s="7" t="str">
        <f>IF(VLOOKUP($A1903,'V2.5.2 Measures'!$C:$W,3,FALSE)&lt;&gt; "", VLOOKUP($A1903,'V2.5.2 Measures'!$C:$W,3,FALSE),"N/A")</f>
        <v>IP - Average # of PROV-LOCATION-ID per billing NPI</v>
      </c>
      <c r="V1903" s="7" t="e">
        <f>IF(VLOOKUP($A1903,'V2.5.2 Measures'!$C:$W,26,FALSE)&lt;&gt; "", VLOOKUP($A1903,'V2.5.2 Measures'!$C:$W,26,FALSE),"N/A")</f>
        <v>#REF!</v>
      </c>
      <c r="W1903" s="7" t="e">
        <f>IF(VLOOKUP($A1903,'V2.5.2 Measures'!$C:$W,44,FALSE)&lt;&gt; "", VLOOKUP($A1903,'V2.5.2 Measures'!$C:$W,44,FALSE),"N/A")</f>
        <v>#REF!</v>
      </c>
    </row>
    <row r="1904" spans="1:23" x14ac:dyDescent="0.35">
      <c r="A1904" s="7" t="str">
        <f>'V2.5.2 Measures'!C1368</f>
        <v>FFS20.5</v>
      </c>
      <c r="B1904" s="7" t="str">
        <f>VLOOKUP($A1904,'V2.5.2 Measures'!$C:$W,6,FALSE)</f>
        <v>S-CHIP FFS: Original, Paid Claims</v>
      </c>
      <c r="C1904" s="7" t="str">
        <f>VLOOKUP($A1904,'V2.5.2 Measures'!$C:$W,8,FALSE)</f>
        <v>No</v>
      </c>
      <c r="D1904" s="7" t="str">
        <f>IF(VLOOKUP($A1904,'V2.5.2 Measures'!$C:$W,4,FALSE)="","",VLOOKUP($A1904,'V2.5.2 Measures'!$C:$W,4,FALSE))</f>
        <v>Ratio</v>
      </c>
      <c r="E1904" s="7" t="str">
        <f>IF((VLOOKUP($A1904,'V2.5.2 Measures'!$C:$W,8,FALSE)&lt;&gt;"")*AND(VLOOKUP($A1904,'V2.5.2 Measures'!$C:$W,8,FALSE)&lt;&gt;"TBD"),VLOOKUP($A1904,'V2.5.2 Measures'!$C:$W,8,FALSE),"N/A")</f>
        <v>No</v>
      </c>
      <c r="F1904" s="7" t="str">
        <f>IF((VLOOKUP($A1904,'V2.5.2 Measures'!$C:$W,9,FALSE)&lt;&gt;"")*AND(VLOOKUP($A1904,'V2.5.2 Measures'!$C:$W,9,FALSE)&lt;&gt;"TBD"),VLOOKUP($A1904,'V2.5.2 Measures'!$C:$W,9,FALSE),"N/A")</f>
        <v>N/A</v>
      </c>
      <c r="G1904" s="7" t="str">
        <f>IF((VLOOKUP($A1904,'V2.5.2 Measures'!$C:$W,10,FALSE)&lt;&gt;"")*AND(VLOOKUP($A1904,'V2.5.2 Measures'!$C:$W,10,FALSE)&lt;&gt;"TBD"),VLOOKUP($A1904,'V2.5.2 Measures'!$C:$W,10,FALSE),"N/A")</f>
        <v>N/A</v>
      </c>
      <c r="H1904" s="7">
        <f>IF(VLOOKUP($A1904,'V2.5.2 Measures'!$C:$W,14,FALSE)&lt;&gt; "", VLOOKUP($A1904,'V2.5.2 Measures'!$C:$W,14,FALSE),"N/A")</f>
        <v>50</v>
      </c>
      <c r="I1904" s="7">
        <f>IF(VLOOKUP($A1904,'V2.5.2 Measures'!$C:$W,15,FALSE)&lt;&gt; "", VLOOKUP($A1904,'V2.5.2 Measures'!$C:$W,15,FALSE),"N/A")</f>
        <v>0.3</v>
      </c>
      <c r="J1904" s="7" t="str">
        <f>IF(VLOOKUP($A1904,'V2.5.2 Measures'!$C:$W,16,FALSE)&lt;&gt; "", VLOOKUP($A1904,'V2.5.2 Measures'!$C:$W,16,FALSE),"N/A")</f>
        <v>N/A</v>
      </c>
      <c r="K1904" s="7" t="str">
        <f>IF(VLOOKUP($A1904,'V2.5.2 Measures'!$C:$W,17,FALSE)&lt;&gt; "", VLOOKUP($A1904,'V2.5.2 Measures'!$C:$W,17,FALSE),"N/A")</f>
        <v>N/A</v>
      </c>
      <c r="L1904" s="7" t="str">
        <f>IF(VLOOKUP($A1904,'V2.5.2 Measures'!$C:$W,18,FALSE)&lt;&gt; "", VLOOKUP($A1904,'V2.5.2 Measures'!$C:$W,18,FALSE),"N/A")</f>
        <v>Default</v>
      </c>
      <c r="M1904" s="7" t="str">
        <f>IF(VLOOKUP($A1904,'V2.5.2 Measures'!$C:$W,19,FALSE)&lt;&gt; "", VLOOKUP($A1904,'V2.5.2 Measures'!$C:$W,19,FALSE),"N/A")</f>
        <v>SAS</v>
      </c>
      <c r="N1904" s="7" t="str">
        <f>IF(VLOOKUP($A1904,'V2.5.2 Measures'!$C:$W,20,FALSE)&lt;&gt; "", VLOOKUP($A1904,'V2.5.2 Measures'!$C:$W,20,FALSE),"N/A")</f>
        <v>V1.1</v>
      </c>
      <c r="O1904" s="7" t="str">
        <f>IF(VLOOKUP($A1904,'V2.5.2 Measures'!$C:$W,21,FALSE)&lt;&gt; "", VLOOKUP($A1904,'V2.5.2 Measures'!$C:$W,21,FALSE),"N/A")</f>
        <v>V2.0</v>
      </c>
      <c r="P1904" s="7" t="e">
        <f>IF(VLOOKUP($A1904,'V2.5.2 Measures'!$C:$W,22,FALSE)&lt;&gt; "", VLOOKUP($A1904,'V2.5.2 Measures'!$C:$W,22,FALSE),"N/A")</f>
        <v>#REF!</v>
      </c>
      <c r="Q1904" s="7" t="e">
        <f>IF(VLOOKUP($A1904,'V2.5.2 Measures'!$C:$W,23,FALSE)&lt;&gt; "", VLOOKUP($A1904,'V2.5.2 Measures'!$C:$W,23,FALSE),"N/A")</f>
        <v>#REF!</v>
      </c>
      <c r="R1904" s="7" t="e">
        <f>IF(VLOOKUP($A1904,'V2.5.2 Measures'!$C:$W,24,FALSE)&lt;&gt; "", VLOOKUP($A1904,'V2.5.2 Measures'!$C:$W,24,FALSE),"N/A")</f>
        <v>#REF!</v>
      </c>
      <c r="S1904" s="7" t="e">
        <f>IF(VLOOKUP($A1904,'V2.5.2 Measures'!$C:$W,25,FALSE)&lt;&gt; "", VLOOKUP($A1904,'V2.5.2 Measures'!$C:$W,25,FALSE),"N/A")</f>
        <v>#REF!</v>
      </c>
      <c r="T1904" s="7" t="str">
        <f>IF(VLOOKUP($A1904,'V2.5.2 Measures'!$C:$W,2,FALSE)&lt;&gt; "", VLOOKUP($A1904,'V2.5.2 Measures'!$C:$W,2,FALSE),"N/A")</f>
        <v>FFS-20-005-5</v>
      </c>
      <c r="U1904" s="7" t="str">
        <f>IF(VLOOKUP($A1904,'V2.5.2 Measures'!$C:$W,3,FALSE)&lt;&gt; "", VLOOKUP($A1904,'V2.5.2 Measures'!$C:$W,3,FALSE),"N/A")</f>
        <v>OT - Average # of PROV-LOCATION-ID per billing NPI</v>
      </c>
      <c r="V1904" s="7" t="e">
        <f>IF(VLOOKUP($A1904,'V2.5.2 Measures'!$C:$W,26,FALSE)&lt;&gt; "", VLOOKUP($A1904,'V2.5.2 Measures'!$C:$W,26,FALSE),"N/A")</f>
        <v>#REF!</v>
      </c>
      <c r="W1904" s="7" t="e">
        <f>IF(VLOOKUP($A1904,'V2.5.2 Measures'!$C:$W,44,FALSE)&lt;&gt; "", VLOOKUP($A1904,'V2.5.2 Measures'!$C:$W,44,FALSE),"N/A")</f>
        <v>#REF!</v>
      </c>
    </row>
    <row r="1905" spans="1:23" x14ac:dyDescent="0.35">
      <c r="A1905" s="7" t="str">
        <f>'V2.5.2 Measures'!C1369</f>
        <v>FFS20.6</v>
      </c>
      <c r="B1905" s="7" t="str">
        <f>VLOOKUP($A1905,'V2.5.2 Measures'!$C:$W,6,FALSE)</f>
        <v>S-CHIP FFS: Original, Paid Claims</v>
      </c>
      <c r="C1905" s="7" t="str">
        <f>VLOOKUP($A1905,'V2.5.2 Measures'!$C:$W,8,FALSE)</f>
        <v>No</v>
      </c>
      <c r="D1905" s="7" t="str">
        <f>IF(VLOOKUP($A1905,'V2.5.2 Measures'!$C:$W,4,FALSE)="","",VLOOKUP($A1905,'V2.5.2 Measures'!$C:$W,4,FALSE))</f>
        <v>Ratio</v>
      </c>
      <c r="E1905" s="7" t="str">
        <f>IF((VLOOKUP($A1905,'V2.5.2 Measures'!$C:$W,8,FALSE)&lt;&gt;"")*AND(VLOOKUP($A1905,'V2.5.2 Measures'!$C:$W,8,FALSE)&lt;&gt;"TBD"),VLOOKUP($A1905,'V2.5.2 Measures'!$C:$W,8,FALSE),"N/A")</f>
        <v>No</v>
      </c>
      <c r="F1905" s="7" t="str">
        <f>IF((VLOOKUP($A1905,'V2.5.2 Measures'!$C:$W,9,FALSE)&lt;&gt;"")*AND(VLOOKUP($A1905,'V2.5.2 Measures'!$C:$W,9,FALSE)&lt;&gt;"TBD"),VLOOKUP($A1905,'V2.5.2 Measures'!$C:$W,9,FALSE),"N/A")</f>
        <v>N/A</v>
      </c>
      <c r="G1905" s="7" t="str">
        <f>IF((VLOOKUP($A1905,'V2.5.2 Measures'!$C:$W,10,FALSE)&lt;&gt;"")*AND(VLOOKUP($A1905,'V2.5.2 Measures'!$C:$W,10,FALSE)&lt;&gt;"TBD"),VLOOKUP($A1905,'V2.5.2 Measures'!$C:$W,10,FALSE),"N/A")</f>
        <v>N/A</v>
      </c>
      <c r="H1905" s="7">
        <f>IF(VLOOKUP($A1905,'V2.5.2 Measures'!$C:$W,14,FALSE)&lt;&gt; "", VLOOKUP($A1905,'V2.5.2 Measures'!$C:$W,14,FALSE),"N/A")</f>
        <v>50</v>
      </c>
      <c r="I1905" s="7">
        <f>IF(VLOOKUP($A1905,'V2.5.2 Measures'!$C:$W,15,FALSE)&lt;&gt; "", VLOOKUP($A1905,'V2.5.2 Measures'!$C:$W,15,FALSE),"N/A")</f>
        <v>0.3</v>
      </c>
      <c r="J1905" s="7" t="str">
        <f>IF(VLOOKUP($A1905,'V2.5.2 Measures'!$C:$W,16,FALSE)&lt;&gt; "", VLOOKUP($A1905,'V2.5.2 Measures'!$C:$W,16,FALSE),"N/A")</f>
        <v>N/A</v>
      </c>
      <c r="K1905" s="7" t="str">
        <f>IF(VLOOKUP($A1905,'V2.5.2 Measures'!$C:$W,17,FALSE)&lt;&gt; "", VLOOKUP($A1905,'V2.5.2 Measures'!$C:$W,17,FALSE),"N/A")</f>
        <v>N/A</v>
      </c>
      <c r="L1905" s="7" t="str">
        <f>IF(VLOOKUP($A1905,'V2.5.2 Measures'!$C:$W,18,FALSE)&lt;&gt; "", VLOOKUP($A1905,'V2.5.2 Measures'!$C:$W,18,FALSE),"N/A")</f>
        <v>Default</v>
      </c>
      <c r="M1905" s="7" t="str">
        <f>IF(VLOOKUP($A1905,'V2.5.2 Measures'!$C:$W,19,FALSE)&lt;&gt; "", VLOOKUP($A1905,'V2.5.2 Measures'!$C:$W,19,FALSE),"N/A")</f>
        <v>SAS</v>
      </c>
      <c r="N1905" s="7" t="str">
        <f>IF(VLOOKUP($A1905,'V2.5.2 Measures'!$C:$W,20,FALSE)&lt;&gt; "", VLOOKUP($A1905,'V2.5.2 Measures'!$C:$W,20,FALSE),"N/A")</f>
        <v>V1.1</v>
      </c>
      <c r="O1905" s="7" t="str">
        <f>IF(VLOOKUP($A1905,'V2.5.2 Measures'!$C:$W,21,FALSE)&lt;&gt; "", VLOOKUP($A1905,'V2.5.2 Measures'!$C:$W,21,FALSE),"N/A")</f>
        <v>V2.0</v>
      </c>
      <c r="P1905" s="7" t="e">
        <f>IF(VLOOKUP($A1905,'V2.5.2 Measures'!$C:$W,22,FALSE)&lt;&gt; "", VLOOKUP($A1905,'V2.5.2 Measures'!$C:$W,22,FALSE),"N/A")</f>
        <v>#REF!</v>
      </c>
      <c r="Q1905" s="7" t="e">
        <f>IF(VLOOKUP($A1905,'V2.5.2 Measures'!$C:$W,23,FALSE)&lt;&gt; "", VLOOKUP($A1905,'V2.5.2 Measures'!$C:$W,23,FALSE),"N/A")</f>
        <v>#REF!</v>
      </c>
      <c r="R1905" s="7" t="e">
        <f>IF(VLOOKUP($A1905,'V2.5.2 Measures'!$C:$W,24,FALSE)&lt;&gt; "", VLOOKUP($A1905,'V2.5.2 Measures'!$C:$W,24,FALSE),"N/A")</f>
        <v>#REF!</v>
      </c>
      <c r="S1905" s="7" t="e">
        <f>IF(VLOOKUP($A1905,'V2.5.2 Measures'!$C:$W,25,FALSE)&lt;&gt; "", VLOOKUP($A1905,'V2.5.2 Measures'!$C:$W,25,FALSE),"N/A")</f>
        <v>#REF!</v>
      </c>
      <c r="T1905" s="7" t="str">
        <f>IF(VLOOKUP($A1905,'V2.5.2 Measures'!$C:$W,2,FALSE)&lt;&gt; "", VLOOKUP($A1905,'V2.5.2 Measures'!$C:$W,2,FALSE),"N/A")</f>
        <v>FFS-20-006-6</v>
      </c>
      <c r="U1905" s="7" t="str">
        <f>IF(VLOOKUP($A1905,'V2.5.2 Measures'!$C:$W,3,FALSE)&lt;&gt; "", VLOOKUP($A1905,'V2.5.2 Measures'!$C:$W,3,FALSE),"N/A")</f>
        <v>RX - Average # of PROV-LOCATION-ID per billing NPI</v>
      </c>
      <c r="V1905" s="7" t="e">
        <f>IF(VLOOKUP($A1905,'V2.5.2 Measures'!$C:$W,26,FALSE)&lt;&gt; "", VLOOKUP($A1905,'V2.5.2 Measures'!$C:$W,26,FALSE),"N/A")</f>
        <v>#REF!</v>
      </c>
      <c r="W1905" s="7" t="e">
        <f>IF(VLOOKUP($A1905,'V2.5.2 Measures'!$C:$W,44,FALSE)&lt;&gt; "", VLOOKUP($A1905,'V2.5.2 Measures'!$C:$W,44,FALSE),"N/A")</f>
        <v>#REF!</v>
      </c>
    </row>
    <row r="1906" spans="1:23" x14ac:dyDescent="0.35">
      <c r="A1906" s="7" t="str">
        <f>'V2.5.2 Measures'!C1370</f>
        <v>FFS20.8</v>
      </c>
      <c r="B1906" s="7" t="str">
        <f>VLOOKUP($A1906,'V2.5.2 Measures'!$C:$W,6,FALSE)</f>
        <v>S-CHIP FFS: Original, Paid Claims</v>
      </c>
      <c r="C1906" s="7" t="str">
        <f>VLOOKUP($A1906,'V2.5.2 Measures'!$C:$W,8,FALSE)</f>
        <v>No</v>
      </c>
      <c r="D1906" s="7" t="str">
        <f>IF(VLOOKUP($A1906,'V2.5.2 Measures'!$C:$W,4,FALSE)="","",VLOOKUP($A1906,'V2.5.2 Measures'!$C:$W,4,FALSE))</f>
        <v>Ratio</v>
      </c>
      <c r="E1906" s="7" t="str">
        <f>IF((VLOOKUP($A1906,'V2.5.2 Measures'!$C:$W,8,FALSE)&lt;&gt;"")*AND(VLOOKUP($A1906,'V2.5.2 Measures'!$C:$W,8,FALSE)&lt;&gt;"TBD"),VLOOKUP($A1906,'V2.5.2 Measures'!$C:$W,8,FALSE),"N/A")</f>
        <v>No</v>
      </c>
      <c r="F1906" s="7" t="str">
        <f>IF((VLOOKUP($A1906,'V2.5.2 Measures'!$C:$W,9,FALSE)&lt;&gt;"")*AND(VLOOKUP($A1906,'V2.5.2 Measures'!$C:$W,9,FALSE)&lt;&gt;"TBD"),VLOOKUP($A1906,'V2.5.2 Measures'!$C:$W,9,FALSE),"N/A")</f>
        <v>N/A</v>
      </c>
      <c r="G1906" s="7" t="str">
        <f>IF((VLOOKUP($A1906,'V2.5.2 Measures'!$C:$W,10,FALSE)&lt;&gt;"")*AND(VLOOKUP($A1906,'V2.5.2 Measures'!$C:$W,10,FALSE)&lt;&gt;"TBD"),VLOOKUP($A1906,'V2.5.2 Measures'!$C:$W,10,FALSE),"N/A")</f>
        <v>N/A</v>
      </c>
      <c r="H1906" s="7">
        <f>IF(VLOOKUP($A1906,'V2.5.2 Measures'!$C:$W,14,FALSE)&lt;&gt; "", VLOOKUP($A1906,'V2.5.2 Measures'!$C:$W,14,FALSE),"N/A")</f>
        <v>30</v>
      </c>
      <c r="I1906" s="7">
        <f>IF(VLOOKUP($A1906,'V2.5.2 Measures'!$C:$W,15,FALSE)&lt;&gt; "", VLOOKUP($A1906,'V2.5.2 Measures'!$C:$W,15,FALSE),"N/A")</f>
        <v>0.3</v>
      </c>
      <c r="J1906" s="7" t="str">
        <f>IF(VLOOKUP($A1906,'V2.5.2 Measures'!$C:$W,16,FALSE)&lt;&gt; "", VLOOKUP($A1906,'V2.5.2 Measures'!$C:$W,16,FALSE),"N/A")</f>
        <v>N/A</v>
      </c>
      <c r="K1906" s="7" t="str">
        <f>IF(VLOOKUP($A1906,'V2.5.2 Measures'!$C:$W,17,FALSE)&lt;&gt; "", VLOOKUP($A1906,'V2.5.2 Measures'!$C:$W,17,FALSE),"N/A")</f>
        <v>N/A</v>
      </c>
      <c r="L1906" s="7" t="str">
        <f>IF(VLOOKUP($A1906,'V2.5.2 Measures'!$C:$W,18,FALSE)&lt;&gt; "", VLOOKUP($A1906,'V2.5.2 Measures'!$C:$W,18,FALSE),"N/A")</f>
        <v>Default</v>
      </c>
      <c r="M1906" s="7" t="str">
        <f>IF(VLOOKUP($A1906,'V2.5.2 Measures'!$C:$W,19,FALSE)&lt;&gt; "", VLOOKUP($A1906,'V2.5.2 Measures'!$C:$W,19,FALSE),"N/A")</f>
        <v>SAS</v>
      </c>
      <c r="N1906" s="7" t="str">
        <f>IF(VLOOKUP($A1906,'V2.5.2 Measures'!$C:$W,20,FALSE)&lt;&gt; "", VLOOKUP($A1906,'V2.5.2 Measures'!$C:$W,20,FALSE),"N/A")</f>
        <v>V1.1</v>
      </c>
      <c r="O1906" s="7" t="str">
        <f>IF(VLOOKUP($A1906,'V2.5.2 Measures'!$C:$W,21,FALSE)&lt;&gt; "", VLOOKUP($A1906,'V2.5.2 Measures'!$C:$W,21,FALSE),"N/A")</f>
        <v>V2.0</v>
      </c>
      <c r="P1906" s="7" t="e">
        <f>IF(VLOOKUP($A1906,'V2.5.2 Measures'!$C:$W,22,FALSE)&lt;&gt; "", VLOOKUP($A1906,'V2.5.2 Measures'!$C:$W,22,FALSE),"N/A")</f>
        <v>#REF!</v>
      </c>
      <c r="Q1906" s="7" t="e">
        <f>IF(VLOOKUP($A1906,'V2.5.2 Measures'!$C:$W,23,FALSE)&lt;&gt; "", VLOOKUP($A1906,'V2.5.2 Measures'!$C:$W,23,FALSE),"N/A")</f>
        <v>#REF!</v>
      </c>
      <c r="R1906" s="7" t="e">
        <f>IF(VLOOKUP($A1906,'V2.5.2 Measures'!$C:$W,24,FALSE)&lt;&gt; "", VLOOKUP($A1906,'V2.5.2 Measures'!$C:$W,24,FALSE),"N/A")</f>
        <v>#REF!</v>
      </c>
      <c r="S1906" s="7" t="e">
        <f>IF(VLOOKUP($A1906,'V2.5.2 Measures'!$C:$W,25,FALSE)&lt;&gt; "", VLOOKUP($A1906,'V2.5.2 Measures'!$C:$W,25,FALSE),"N/A")</f>
        <v>#REF!</v>
      </c>
      <c r="T1906" s="7" t="str">
        <f>IF(VLOOKUP($A1906,'V2.5.2 Measures'!$C:$W,2,FALSE)&lt;&gt; "", VLOOKUP($A1906,'V2.5.2 Measures'!$C:$W,2,FALSE),"N/A")</f>
        <v>FFS-20-007-8</v>
      </c>
      <c r="U1906" s="7" t="str">
        <f>IF(VLOOKUP($A1906,'V2.5.2 Measures'!$C:$W,3,FALSE)&lt;&gt; "", VLOOKUP($A1906,'V2.5.2 Measures'!$C:$W,3,FALSE),"N/A")</f>
        <v>IP - Average # of unique combinations of PROV-LOCATION-ID and billing NPI per servicing NPI</v>
      </c>
      <c r="V1906" s="7" t="e">
        <f>IF(VLOOKUP($A1906,'V2.5.2 Measures'!$C:$W,26,FALSE)&lt;&gt; "", VLOOKUP($A1906,'V2.5.2 Measures'!$C:$W,26,FALSE),"N/A")</f>
        <v>#REF!</v>
      </c>
      <c r="W1906" s="7" t="e">
        <f>IF(VLOOKUP($A1906,'V2.5.2 Measures'!$C:$W,44,FALSE)&lt;&gt; "", VLOOKUP($A1906,'V2.5.2 Measures'!$C:$W,44,FALSE),"N/A")</f>
        <v>#REF!</v>
      </c>
    </row>
    <row r="1907" spans="1:23" x14ac:dyDescent="0.35">
      <c r="A1907" s="7" t="str">
        <f>'V2.5.2 Measures'!C1371</f>
        <v>FFS20.9</v>
      </c>
      <c r="B1907" s="7" t="str">
        <f>VLOOKUP($A1907,'V2.5.2 Measures'!$C:$W,6,FALSE)</f>
        <v>S-CHIP FFS: Original, Paid Claims</v>
      </c>
      <c r="C1907" s="7" t="str">
        <f>VLOOKUP($A1907,'V2.5.2 Measures'!$C:$W,8,FALSE)</f>
        <v>No</v>
      </c>
      <c r="D1907" s="7" t="str">
        <f>IF(VLOOKUP($A1907,'V2.5.2 Measures'!$C:$W,4,FALSE)="","",VLOOKUP($A1907,'V2.5.2 Measures'!$C:$W,4,FALSE))</f>
        <v>Ratio</v>
      </c>
      <c r="E1907" s="7" t="str">
        <f>IF((VLOOKUP($A1907,'V2.5.2 Measures'!$C:$W,8,FALSE)&lt;&gt;"")*AND(VLOOKUP($A1907,'V2.5.2 Measures'!$C:$W,8,FALSE)&lt;&gt;"TBD"),VLOOKUP($A1907,'V2.5.2 Measures'!$C:$W,8,FALSE),"N/A")</f>
        <v>No</v>
      </c>
      <c r="F1907" s="7" t="str">
        <f>IF((VLOOKUP($A1907,'V2.5.2 Measures'!$C:$W,9,FALSE)&lt;&gt;"")*AND(VLOOKUP($A1907,'V2.5.2 Measures'!$C:$W,9,FALSE)&lt;&gt;"TBD"),VLOOKUP($A1907,'V2.5.2 Measures'!$C:$W,9,FALSE),"N/A")</f>
        <v>N/A</v>
      </c>
      <c r="G1907" s="7" t="str">
        <f>IF((VLOOKUP($A1907,'V2.5.2 Measures'!$C:$W,10,FALSE)&lt;&gt;"")*AND(VLOOKUP($A1907,'V2.5.2 Measures'!$C:$W,10,FALSE)&lt;&gt;"TBD"),VLOOKUP($A1907,'V2.5.2 Measures'!$C:$W,10,FALSE),"N/A")</f>
        <v>N/A</v>
      </c>
      <c r="H1907" s="7">
        <f>IF(VLOOKUP($A1907,'V2.5.2 Measures'!$C:$W,14,FALSE)&lt;&gt; "", VLOOKUP($A1907,'V2.5.2 Measures'!$C:$W,14,FALSE),"N/A")</f>
        <v>30</v>
      </c>
      <c r="I1907" s="7">
        <f>IF(VLOOKUP($A1907,'V2.5.2 Measures'!$C:$W,15,FALSE)&lt;&gt; "", VLOOKUP($A1907,'V2.5.2 Measures'!$C:$W,15,FALSE),"N/A")</f>
        <v>0.3</v>
      </c>
      <c r="J1907" s="7" t="str">
        <f>IF(VLOOKUP($A1907,'V2.5.2 Measures'!$C:$W,16,FALSE)&lt;&gt; "", VLOOKUP($A1907,'V2.5.2 Measures'!$C:$W,16,FALSE),"N/A")</f>
        <v>N/A</v>
      </c>
      <c r="K1907" s="7" t="str">
        <f>IF(VLOOKUP($A1907,'V2.5.2 Measures'!$C:$W,17,FALSE)&lt;&gt; "", VLOOKUP($A1907,'V2.5.2 Measures'!$C:$W,17,FALSE),"N/A")</f>
        <v>N/A</v>
      </c>
      <c r="L1907" s="7" t="str">
        <f>IF(VLOOKUP($A1907,'V2.5.2 Measures'!$C:$W,18,FALSE)&lt;&gt; "", VLOOKUP($A1907,'V2.5.2 Measures'!$C:$W,18,FALSE),"N/A")</f>
        <v>Default</v>
      </c>
      <c r="M1907" s="7" t="str">
        <f>IF(VLOOKUP($A1907,'V2.5.2 Measures'!$C:$W,19,FALSE)&lt;&gt; "", VLOOKUP($A1907,'V2.5.2 Measures'!$C:$W,19,FALSE),"N/A")</f>
        <v>SAS</v>
      </c>
      <c r="N1907" s="7" t="str">
        <f>IF(VLOOKUP($A1907,'V2.5.2 Measures'!$C:$W,20,FALSE)&lt;&gt; "", VLOOKUP($A1907,'V2.5.2 Measures'!$C:$W,20,FALSE),"N/A")</f>
        <v>V1.1</v>
      </c>
      <c r="O1907" s="7" t="str">
        <f>IF(VLOOKUP($A1907,'V2.5.2 Measures'!$C:$W,21,FALSE)&lt;&gt; "", VLOOKUP($A1907,'V2.5.2 Measures'!$C:$W,21,FALSE),"N/A")</f>
        <v>V2.0</v>
      </c>
      <c r="P1907" s="7" t="e">
        <f>IF(VLOOKUP($A1907,'V2.5.2 Measures'!$C:$W,22,FALSE)&lt;&gt; "", VLOOKUP($A1907,'V2.5.2 Measures'!$C:$W,22,FALSE),"N/A")</f>
        <v>#REF!</v>
      </c>
      <c r="Q1907" s="7" t="e">
        <f>IF(VLOOKUP($A1907,'V2.5.2 Measures'!$C:$W,23,FALSE)&lt;&gt; "", VLOOKUP($A1907,'V2.5.2 Measures'!$C:$W,23,FALSE),"N/A")</f>
        <v>#REF!</v>
      </c>
      <c r="R1907" s="7" t="e">
        <f>IF(VLOOKUP($A1907,'V2.5.2 Measures'!$C:$W,24,FALSE)&lt;&gt; "", VLOOKUP($A1907,'V2.5.2 Measures'!$C:$W,24,FALSE),"N/A")</f>
        <v>#REF!</v>
      </c>
      <c r="S1907" s="7" t="e">
        <f>IF(VLOOKUP($A1907,'V2.5.2 Measures'!$C:$W,25,FALSE)&lt;&gt; "", VLOOKUP($A1907,'V2.5.2 Measures'!$C:$W,25,FALSE),"N/A")</f>
        <v>#REF!</v>
      </c>
      <c r="T1907" s="7" t="str">
        <f>IF(VLOOKUP($A1907,'V2.5.2 Measures'!$C:$W,2,FALSE)&lt;&gt; "", VLOOKUP($A1907,'V2.5.2 Measures'!$C:$W,2,FALSE),"N/A")</f>
        <v>FFS-20-008-9</v>
      </c>
      <c r="U1907" s="7" t="str">
        <f>IF(VLOOKUP($A1907,'V2.5.2 Measures'!$C:$W,3,FALSE)&lt;&gt; "", VLOOKUP($A1907,'V2.5.2 Measures'!$C:$W,3,FALSE),"N/A")</f>
        <v>OT - Average # of unique combinations of PROV-LOCATION-ID and billing NPI per servicing NPI</v>
      </c>
      <c r="V1907" s="7" t="e">
        <f>IF(VLOOKUP($A1907,'V2.5.2 Measures'!$C:$W,26,FALSE)&lt;&gt; "", VLOOKUP($A1907,'V2.5.2 Measures'!$C:$W,26,FALSE),"N/A")</f>
        <v>#REF!</v>
      </c>
      <c r="W1907" s="7" t="e">
        <f>IF(VLOOKUP($A1907,'V2.5.2 Measures'!$C:$W,44,FALSE)&lt;&gt; "", VLOOKUP($A1907,'V2.5.2 Measures'!$C:$W,44,FALSE),"N/A")</f>
        <v>#REF!</v>
      </c>
    </row>
    <row r="1908" spans="1:23" x14ac:dyDescent="0.35">
      <c r="A1908" s="7" t="str">
        <f>'V2.5.2 Measures'!C1372</f>
        <v>FFS20.7</v>
      </c>
      <c r="B1908" s="7" t="str">
        <f>VLOOKUP($A1908,'V2.5.2 Measures'!$C:$W,6,FALSE)</f>
        <v>S-CHIP FFS: Original, Paid Claims</v>
      </c>
      <c r="C1908" s="7" t="str">
        <f>VLOOKUP($A1908,'V2.5.2 Measures'!$C:$W,8,FALSE)</f>
        <v>No</v>
      </c>
      <c r="D1908" s="7" t="str">
        <f>IF(VLOOKUP($A1908,'V2.5.2 Measures'!$C:$W,4,FALSE)="","",VLOOKUP($A1908,'V2.5.2 Measures'!$C:$W,4,FALSE))</f>
        <v>Ratio</v>
      </c>
      <c r="E1908" s="7" t="str">
        <f>IF((VLOOKUP($A1908,'V2.5.2 Measures'!$C:$W,8,FALSE)&lt;&gt;"")*AND(VLOOKUP($A1908,'V2.5.2 Measures'!$C:$W,8,FALSE)&lt;&gt;"TBD"),VLOOKUP($A1908,'V2.5.2 Measures'!$C:$W,8,FALSE),"N/A")</f>
        <v>No</v>
      </c>
      <c r="F1908" s="7" t="str">
        <f>IF((VLOOKUP($A1908,'V2.5.2 Measures'!$C:$W,9,FALSE)&lt;&gt;"")*AND(VLOOKUP($A1908,'V2.5.2 Measures'!$C:$W,9,FALSE)&lt;&gt;"TBD"),VLOOKUP($A1908,'V2.5.2 Measures'!$C:$W,9,FALSE),"N/A")</f>
        <v>N/A</v>
      </c>
      <c r="G1908" s="7" t="str">
        <f>IF((VLOOKUP($A1908,'V2.5.2 Measures'!$C:$W,10,FALSE)&lt;&gt;"")*AND(VLOOKUP($A1908,'V2.5.2 Measures'!$C:$W,10,FALSE)&lt;&gt;"TBD"),VLOOKUP($A1908,'V2.5.2 Measures'!$C:$W,10,FALSE),"N/A")</f>
        <v>N/A</v>
      </c>
      <c r="H1908" s="7">
        <f>IF(VLOOKUP($A1908,'V2.5.2 Measures'!$C:$W,14,FALSE)&lt;&gt; "", VLOOKUP($A1908,'V2.5.2 Measures'!$C:$W,14,FALSE),"N/A")</f>
        <v>50</v>
      </c>
      <c r="I1908" s="7">
        <f>IF(VLOOKUP($A1908,'V2.5.2 Measures'!$C:$W,15,FALSE)&lt;&gt; "", VLOOKUP($A1908,'V2.5.2 Measures'!$C:$W,15,FALSE),"N/A")</f>
        <v>0.3</v>
      </c>
      <c r="J1908" s="7" t="str">
        <f>IF(VLOOKUP($A1908,'V2.5.2 Measures'!$C:$W,16,FALSE)&lt;&gt; "", VLOOKUP($A1908,'V2.5.2 Measures'!$C:$W,16,FALSE),"N/A")</f>
        <v>N/A</v>
      </c>
      <c r="K1908" s="7" t="str">
        <f>IF(VLOOKUP($A1908,'V2.5.2 Measures'!$C:$W,17,FALSE)&lt;&gt; "", VLOOKUP($A1908,'V2.5.2 Measures'!$C:$W,17,FALSE),"N/A")</f>
        <v>N/A</v>
      </c>
      <c r="L1908" s="7" t="str">
        <f>IF(VLOOKUP($A1908,'V2.5.2 Measures'!$C:$W,18,FALSE)&lt;&gt; "", VLOOKUP($A1908,'V2.5.2 Measures'!$C:$W,18,FALSE),"N/A")</f>
        <v>Default</v>
      </c>
      <c r="M1908" s="7" t="str">
        <f>IF(VLOOKUP($A1908,'V2.5.2 Measures'!$C:$W,19,FALSE)&lt;&gt; "", VLOOKUP($A1908,'V2.5.2 Measures'!$C:$W,19,FALSE),"N/A")</f>
        <v>SAS</v>
      </c>
      <c r="N1908" s="7" t="str">
        <f>IF(VLOOKUP($A1908,'V2.5.2 Measures'!$C:$W,20,FALSE)&lt;&gt; "", VLOOKUP($A1908,'V2.5.2 Measures'!$C:$W,20,FALSE),"N/A")</f>
        <v>V1.1</v>
      </c>
      <c r="O1908" s="7" t="str">
        <f>IF(VLOOKUP($A1908,'V2.5.2 Measures'!$C:$W,21,FALSE)&lt;&gt; "", VLOOKUP($A1908,'V2.5.2 Measures'!$C:$W,21,FALSE),"N/A")</f>
        <v>V2.0</v>
      </c>
      <c r="P1908" s="7" t="e">
        <f>IF(VLOOKUP($A1908,'V2.5.2 Measures'!$C:$W,22,FALSE)&lt;&gt; "", VLOOKUP($A1908,'V2.5.2 Measures'!$C:$W,22,FALSE),"N/A")</f>
        <v>#REF!</v>
      </c>
      <c r="Q1908" s="7" t="e">
        <f>IF(VLOOKUP($A1908,'V2.5.2 Measures'!$C:$W,23,FALSE)&lt;&gt; "", VLOOKUP($A1908,'V2.5.2 Measures'!$C:$W,23,FALSE),"N/A")</f>
        <v>#REF!</v>
      </c>
      <c r="R1908" s="7" t="e">
        <f>IF(VLOOKUP($A1908,'V2.5.2 Measures'!$C:$W,24,FALSE)&lt;&gt; "", VLOOKUP($A1908,'V2.5.2 Measures'!$C:$W,24,FALSE),"N/A")</f>
        <v>#REF!</v>
      </c>
      <c r="S1908" s="7" t="e">
        <f>IF(VLOOKUP($A1908,'V2.5.2 Measures'!$C:$W,25,FALSE)&lt;&gt; "", VLOOKUP($A1908,'V2.5.2 Measures'!$C:$W,25,FALSE),"N/A")</f>
        <v>#REF!</v>
      </c>
      <c r="T1908" s="7" t="str">
        <f>IF(VLOOKUP($A1908,'V2.5.2 Measures'!$C:$W,2,FALSE)&lt;&gt; "", VLOOKUP($A1908,'V2.5.2 Measures'!$C:$W,2,FALSE),"N/A")</f>
        <v>FFS-20-009-7</v>
      </c>
      <c r="U1908" s="7" t="str">
        <f>IF(VLOOKUP($A1908,'V2.5.2 Measures'!$C:$W,3,FALSE)&lt;&gt; "", VLOOKUP($A1908,'V2.5.2 Measures'!$C:$W,3,FALSE),"N/A")</f>
        <v>RX - Average # of unique combinations of PROV-LOCATION-ID and billing NPI per dispensing NPI</v>
      </c>
      <c r="V1908" s="7" t="e">
        <f>IF(VLOOKUP($A1908,'V2.5.2 Measures'!$C:$W,26,FALSE)&lt;&gt; "", VLOOKUP($A1908,'V2.5.2 Measures'!$C:$W,26,FALSE),"N/A")</f>
        <v>#REF!</v>
      </c>
      <c r="W1908" s="7" t="e">
        <f>IF(VLOOKUP($A1908,'V2.5.2 Measures'!$C:$W,44,FALSE)&lt;&gt; "", VLOOKUP($A1908,'V2.5.2 Measures'!$C:$W,44,FALSE),"N/A")</f>
        <v>#REF!</v>
      </c>
    </row>
    <row r="1909" spans="1:23" x14ac:dyDescent="0.35">
      <c r="A1909" s="7" t="str">
        <f>'V2.5.2 Measures'!C1373</f>
        <v>FFS2.13</v>
      </c>
      <c r="B1909" s="7" t="str">
        <f>VLOOKUP($A1909,'V2.5.2 Measures'!$C:$W,6,FALSE)</f>
        <v>Medicaid FFS: Original, Crossover, Paid Claims</v>
      </c>
      <c r="C1909" s="7" t="str">
        <f>VLOOKUP($A1909,'V2.5.2 Measures'!$C:$W,8,FALSE)</f>
        <v>No</v>
      </c>
      <c r="D1909" s="7" t="str">
        <f>IF(VLOOKUP($A1909,'V2.5.2 Measures'!$C:$W,4,FALSE)="","",VLOOKUP($A1909,'V2.5.2 Measures'!$C:$W,4,FALSE))</f>
        <v>Count</v>
      </c>
      <c r="E1909" s="7" t="str">
        <f>IF((VLOOKUP($A1909,'V2.5.2 Measures'!$C:$W,8,FALSE)&lt;&gt;"")*AND(VLOOKUP($A1909,'V2.5.2 Measures'!$C:$W,8,FALSE)&lt;&gt;"TBD"),VLOOKUP($A1909,'V2.5.2 Measures'!$C:$W,8,FALSE),"N/A")</f>
        <v>No</v>
      </c>
      <c r="F1909" s="7" t="str">
        <f>IF((VLOOKUP($A1909,'V2.5.2 Measures'!$C:$W,9,FALSE)&lt;&gt;"")*AND(VLOOKUP($A1909,'V2.5.2 Measures'!$C:$W,9,FALSE)&lt;&gt;"TBD"),VLOOKUP($A1909,'V2.5.2 Measures'!$C:$W,9,FALSE),"N/A")</f>
        <v>N/A</v>
      </c>
      <c r="G1909" s="7" t="str">
        <f>IF((VLOOKUP($A1909,'V2.5.2 Measures'!$C:$W,10,FALSE)&lt;&gt;"")*AND(VLOOKUP($A1909,'V2.5.2 Measures'!$C:$W,10,FALSE)&lt;&gt;"TBD"),VLOOKUP($A1909,'V2.5.2 Measures'!$C:$W,10,FALSE),"N/A")</f>
        <v>N/A</v>
      </c>
      <c r="H1909" s="7" t="str">
        <f>IF(VLOOKUP($A1909,'V2.5.2 Measures'!$C:$W,14,FALSE)&lt;&gt; "", VLOOKUP($A1909,'V2.5.2 Measures'!$C:$W,14,FALSE),"N/A")</f>
        <v>N/A</v>
      </c>
      <c r="I1909" s="7">
        <f>IF(VLOOKUP($A1909,'V2.5.2 Measures'!$C:$W,15,FALSE)&lt;&gt; "", VLOOKUP($A1909,'V2.5.2 Measures'!$C:$W,15,FALSE),"N/A")</f>
        <v>0.5</v>
      </c>
      <c r="J1909" s="7" t="str">
        <f>IF(VLOOKUP($A1909,'V2.5.2 Measures'!$C:$W,16,FALSE)&lt;&gt; "", VLOOKUP($A1909,'V2.5.2 Measures'!$C:$W,16,FALSE),"N/A")</f>
        <v>N/A</v>
      </c>
      <c r="K1909" s="7" t="str">
        <f>IF(VLOOKUP($A1909,'V2.5.2 Measures'!$C:$W,17,FALSE)&lt;&gt; "", VLOOKUP($A1909,'V2.5.2 Measures'!$C:$W,17,FALSE),"N/A")</f>
        <v>N/A</v>
      </c>
      <c r="L1909" s="7" t="str">
        <f>IF(VLOOKUP($A1909,'V2.5.2 Measures'!$C:$W,18,FALSE)&lt;&gt; "", VLOOKUP($A1909,'V2.5.2 Measures'!$C:$W,18,FALSE),"N/A")</f>
        <v>Default</v>
      </c>
      <c r="M1909" s="7" t="str">
        <f>IF(VLOOKUP($A1909,'V2.5.2 Measures'!$C:$W,19,FALSE)&lt;&gt; "", VLOOKUP($A1909,'V2.5.2 Measures'!$C:$W,19,FALSE),"N/A")</f>
        <v>SAS</v>
      </c>
      <c r="N1909" s="7" t="str">
        <f>IF(VLOOKUP($A1909,'V2.5.2 Measures'!$C:$W,20,FALSE)&lt;&gt; "", VLOOKUP($A1909,'V2.5.2 Measures'!$C:$W,20,FALSE),"N/A")</f>
        <v>V1.1</v>
      </c>
      <c r="O1909" s="7" t="str">
        <f>IF(VLOOKUP($A1909,'V2.5.2 Measures'!$C:$W,21,FALSE)&lt;&gt; "", VLOOKUP($A1909,'V2.5.2 Measures'!$C:$W,21,FALSE),"N/A")</f>
        <v>V1.3</v>
      </c>
      <c r="P1909" s="7" t="e">
        <f>IF(VLOOKUP($A1909,'V2.5.2 Measures'!$C:$W,22,FALSE)&lt;&gt; "", VLOOKUP($A1909,'V2.5.2 Measures'!$C:$W,22,FALSE),"N/A")</f>
        <v>#REF!</v>
      </c>
      <c r="Q1909" s="7" t="e">
        <f>IF(VLOOKUP($A1909,'V2.5.2 Measures'!$C:$W,23,FALSE)&lt;&gt; "", VLOOKUP($A1909,'V2.5.2 Measures'!$C:$W,23,FALSE),"N/A")</f>
        <v>#REF!</v>
      </c>
      <c r="R1909" s="7" t="e">
        <f>IF(VLOOKUP($A1909,'V2.5.2 Measures'!$C:$W,24,FALSE)&lt;&gt; "", VLOOKUP($A1909,'V2.5.2 Measures'!$C:$W,24,FALSE),"N/A")</f>
        <v>#REF!</v>
      </c>
      <c r="S1909" s="7" t="e">
        <f>IF(VLOOKUP($A1909,'V2.5.2 Measures'!$C:$W,25,FALSE)&lt;&gt; "", VLOOKUP($A1909,'V2.5.2 Measures'!$C:$W,25,FALSE),"N/A")</f>
        <v>#REF!</v>
      </c>
      <c r="T1909" s="7" t="str">
        <f>IF(VLOOKUP($A1909,'V2.5.2 Measures'!$C:$W,2,FALSE)&lt;&gt; "", VLOOKUP($A1909,'V2.5.2 Measures'!$C:$W,2,FALSE),"N/A")</f>
        <v>FFS-2-001-13</v>
      </c>
      <c r="U1909" s="7" t="str">
        <f>IF(VLOOKUP($A1909,'V2.5.2 Measures'!$C:$W,3,FALSE)&lt;&gt; "", VLOOKUP($A1909,'V2.5.2 Measures'!$C:$W,3,FALSE),"N/A")</f>
        <v>Total # of claim headers</v>
      </c>
      <c r="V1909" s="7" t="e">
        <f>IF(VLOOKUP($A1909,'V2.5.2 Measures'!$C:$W,26,FALSE)&lt;&gt; "", VLOOKUP($A1909,'V2.5.2 Measures'!$C:$W,26,FALSE),"N/A")</f>
        <v>#REF!</v>
      </c>
      <c r="W1909" s="7" t="e">
        <f>IF(VLOOKUP($A1909,'V2.5.2 Measures'!$C:$W,44,FALSE)&lt;&gt; "", VLOOKUP($A1909,'V2.5.2 Measures'!$C:$W,44,FALSE),"N/A")</f>
        <v>#REF!</v>
      </c>
    </row>
    <row r="1910" spans="1:23" x14ac:dyDescent="0.35">
      <c r="A1910" s="7" t="str">
        <f>'V2.5.2 Measures'!C1374</f>
        <v>FFS2.1</v>
      </c>
      <c r="B1910" s="7" t="str">
        <f>VLOOKUP($A1910,'V2.5.2 Measures'!$C:$W,6,FALSE)</f>
        <v>Medicaid FFS: Original, Crossover, Paid Claims</v>
      </c>
      <c r="C1910" s="7" t="str">
        <f>VLOOKUP($A1910,'V2.5.2 Measures'!$C:$W,8,FALSE)</f>
        <v xml:space="preserve">TA- Inferential </v>
      </c>
      <c r="D1910" s="7" t="str">
        <f>IF(VLOOKUP($A1910,'V2.5.2 Measures'!$C:$W,4,FALSE)="","",VLOOKUP($A1910,'V2.5.2 Measures'!$C:$W,4,FALSE))</f>
        <v>Claims Percentage</v>
      </c>
      <c r="E1910" s="7" t="str">
        <f>IF((VLOOKUP($A1910,'V2.5.2 Measures'!$C:$W,8,FALSE)&lt;&gt;"")*AND(VLOOKUP($A1910,'V2.5.2 Measures'!$C:$W,8,FALSE)&lt;&gt;"TBD"),VLOOKUP($A1910,'V2.5.2 Measures'!$C:$W,8,FALSE),"N/A")</f>
        <v xml:space="preserve">TA- Inferential </v>
      </c>
      <c r="F1910" s="7" t="str">
        <f>IF((VLOOKUP($A1910,'V2.5.2 Measures'!$C:$W,9,FALSE)&lt;&gt;"")*AND(VLOOKUP($A1910,'V2.5.2 Measures'!$C:$W,9,FALSE)&lt;&gt;"TBD"),VLOOKUP($A1910,'V2.5.2 Measures'!$C:$W,9,FALSE),"N/A")</f>
        <v>Medium</v>
      </c>
      <c r="G1910" s="7" t="str">
        <f>IF((VLOOKUP($A1910,'V2.5.2 Measures'!$C:$W,10,FALSE)&lt;&gt;"")*AND(VLOOKUP($A1910,'V2.5.2 Measures'!$C:$W,10,FALSE)&lt;&gt;"TBD"),VLOOKUP($A1910,'V2.5.2 Measures'!$C:$W,10,FALSE),"N/A")</f>
        <v>N/A</v>
      </c>
      <c r="H1910" s="7">
        <f>IF(VLOOKUP($A1910,'V2.5.2 Measures'!$C:$W,14,FALSE)&lt;&gt; "", VLOOKUP($A1910,'V2.5.2 Measures'!$C:$W,14,FALSE),"N/A")</f>
        <v>1</v>
      </c>
      <c r="I1910" s="7">
        <f>IF(VLOOKUP($A1910,'V2.5.2 Measures'!$C:$W,15,FALSE)&lt;&gt; "", VLOOKUP($A1910,'V2.5.2 Measures'!$C:$W,15,FALSE),"N/A")</f>
        <v>0.1</v>
      </c>
      <c r="J1910" s="7">
        <f>IF(VLOOKUP($A1910,'V2.5.2 Measures'!$C:$W,16,FALSE)&lt;&gt; "", VLOOKUP($A1910,'V2.5.2 Measures'!$C:$W,16,FALSE),"N/A")</f>
        <v>0.8</v>
      </c>
      <c r="K1910" s="7">
        <f>IF(VLOOKUP($A1910,'V2.5.2 Measures'!$C:$W,17,FALSE)&lt;&gt; "", VLOOKUP($A1910,'V2.5.2 Measures'!$C:$W,17,FALSE),"N/A")</f>
        <v>1</v>
      </c>
      <c r="L1910" s="7" t="str">
        <f>IF(VLOOKUP($A1910,'V2.5.2 Measures'!$C:$W,18,FALSE)&lt;&gt; "", VLOOKUP($A1910,'V2.5.2 Measures'!$C:$W,18,FALSE),"N/A")</f>
        <v>Default</v>
      </c>
      <c r="M1910" s="7" t="str">
        <f>IF(VLOOKUP($A1910,'V2.5.2 Measures'!$C:$W,19,FALSE)&lt;&gt; "", VLOOKUP($A1910,'V2.5.2 Measures'!$C:$W,19,FALSE),"N/A")</f>
        <v>SAS</v>
      </c>
      <c r="N1910" s="7" t="str">
        <f>IF(VLOOKUP($A1910,'V2.5.2 Measures'!$C:$W,20,FALSE)&lt;&gt; "", VLOOKUP($A1910,'V2.5.2 Measures'!$C:$W,20,FALSE),"N/A")</f>
        <v>V1.1</v>
      </c>
      <c r="O1910" s="7" t="str">
        <f>IF(VLOOKUP($A1910,'V2.5.2 Measures'!$C:$W,21,FALSE)&lt;&gt; "", VLOOKUP($A1910,'V2.5.2 Measures'!$C:$W,21,FALSE),"N/A")</f>
        <v>V1.5</v>
      </c>
      <c r="P1910" s="7" t="e">
        <f>IF(VLOOKUP($A1910,'V2.5.2 Measures'!$C:$W,22,FALSE)&lt;&gt; "", VLOOKUP($A1910,'V2.5.2 Measures'!$C:$W,22,FALSE),"N/A")</f>
        <v>#REF!</v>
      </c>
      <c r="Q1910" s="7" t="e">
        <f>IF(VLOOKUP($A1910,'V2.5.2 Measures'!$C:$W,23,FALSE)&lt;&gt; "", VLOOKUP($A1910,'V2.5.2 Measures'!$C:$W,23,FALSE),"N/A")</f>
        <v>#REF!</v>
      </c>
      <c r="R1910" s="7" t="e">
        <f>IF(VLOOKUP($A1910,'V2.5.2 Measures'!$C:$W,24,FALSE)&lt;&gt; "", VLOOKUP($A1910,'V2.5.2 Measures'!$C:$W,24,FALSE),"N/A")</f>
        <v>#REF!</v>
      </c>
      <c r="S1910" s="7" t="e">
        <f>IF(VLOOKUP($A1910,'V2.5.2 Measures'!$C:$W,25,FALSE)&lt;&gt; "", VLOOKUP($A1910,'V2.5.2 Measures'!$C:$W,25,FALSE),"N/A")</f>
        <v>#REF!</v>
      </c>
      <c r="T1910" s="7" t="str">
        <f>IF(VLOOKUP($A1910,'V2.5.2 Measures'!$C:$W,2,FALSE)&lt;&gt; "", VLOOKUP($A1910,'V2.5.2 Measures'!$C:$W,2,FALSE),"N/A")</f>
        <v>FFS-2-002-1</v>
      </c>
      <c r="U1910" s="7" t="str">
        <f>IF(VLOOKUP($A1910,'V2.5.2 Measures'!$C:$W,3,FALSE)&lt;&gt; "", VLOOKUP($A1910,'V2.5.2 Measures'!$C:$W,3,FALSE),"N/A")</f>
        <v>% of claim headers with TYPE-OF-SERVICE = 1 (inpatient hospital services, other than services in an institution for mental diseases)</v>
      </c>
      <c r="V1910" s="7" t="e">
        <f>IF(VLOOKUP($A1910,'V2.5.2 Measures'!$C:$W,26,FALSE)&lt;&gt; "", VLOOKUP($A1910,'V2.5.2 Measures'!$C:$W,26,FALSE),"N/A")</f>
        <v>#REF!</v>
      </c>
      <c r="W1910" s="7" t="e">
        <f>IF(VLOOKUP($A1910,'V2.5.2 Measures'!$C:$W,44,FALSE)&lt;&gt; "", VLOOKUP($A1910,'V2.5.2 Measures'!$C:$W,44,FALSE),"N/A")</f>
        <v>#REF!</v>
      </c>
    </row>
    <row r="1911" spans="1:23" x14ac:dyDescent="0.35">
      <c r="A1911" s="7" t="str">
        <f>'V2.5.2 Measures'!C1375</f>
        <v>FFS2.5</v>
      </c>
      <c r="B1911" s="7" t="str">
        <f>VLOOKUP($A1911,'V2.5.2 Measures'!$C:$W,6,FALSE)</f>
        <v>Medicaid FFS: Original, Crossover, Paid Claims</v>
      </c>
      <c r="C1911" s="7" t="str">
        <f>VLOOKUP($A1911,'V2.5.2 Measures'!$C:$W,8,FALSE)</f>
        <v>No</v>
      </c>
      <c r="D1911" s="7" t="str">
        <f>IF(VLOOKUP($A1911,'V2.5.2 Measures'!$C:$W,4,FALSE)="","",VLOOKUP($A1911,'V2.5.2 Measures'!$C:$W,4,FALSE))</f>
        <v>Claims Percentage</v>
      </c>
      <c r="E1911" s="7" t="str">
        <f>IF((VLOOKUP($A1911,'V2.5.2 Measures'!$C:$W,8,FALSE)&lt;&gt;"")*AND(VLOOKUP($A1911,'V2.5.2 Measures'!$C:$W,8,FALSE)&lt;&gt;"TBD"),VLOOKUP($A1911,'V2.5.2 Measures'!$C:$W,8,FALSE),"N/A")</f>
        <v>No</v>
      </c>
      <c r="F1911" s="7" t="str">
        <f>IF((VLOOKUP($A1911,'V2.5.2 Measures'!$C:$W,9,FALSE)&lt;&gt;"")*AND(VLOOKUP($A1911,'V2.5.2 Measures'!$C:$W,9,FALSE)&lt;&gt;"TBD"),VLOOKUP($A1911,'V2.5.2 Measures'!$C:$W,9,FALSE),"N/A")</f>
        <v>N/A</v>
      </c>
      <c r="G1911" s="7" t="str">
        <f>IF((VLOOKUP($A1911,'V2.5.2 Measures'!$C:$W,10,FALSE)&lt;&gt;"")*AND(VLOOKUP($A1911,'V2.5.2 Measures'!$C:$W,10,FALSE)&lt;&gt;"TBD"),VLOOKUP($A1911,'V2.5.2 Measures'!$C:$W,10,FALSE),"N/A")</f>
        <v>N/A</v>
      </c>
      <c r="H1911" s="7" t="str">
        <f>IF(VLOOKUP($A1911,'V2.5.2 Measures'!$C:$W,14,FALSE)&lt;&gt; "", VLOOKUP($A1911,'V2.5.2 Measures'!$C:$W,14,FALSE),"N/A")</f>
        <v>N/A</v>
      </c>
      <c r="I1911" s="7">
        <f>IF(VLOOKUP($A1911,'V2.5.2 Measures'!$C:$W,15,FALSE)&lt;&gt; "", VLOOKUP($A1911,'V2.5.2 Measures'!$C:$W,15,FALSE),"N/A")</f>
        <v>0.1</v>
      </c>
      <c r="J1911" s="7" t="str">
        <f>IF(VLOOKUP($A1911,'V2.5.2 Measures'!$C:$W,16,FALSE)&lt;&gt; "", VLOOKUP($A1911,'V2.5.2 Measures'!$C:$W,16,FALSE),"N/A")</f>
        <v>N/A</v>
      </c>
      <c r="K1911" s="7" t="str">
        <f>IF(VLOOKUP($A1911,'V2.5.2 Measures'!$C:$W,17,FALSE)&lt;&gt; "", VLOOKUP($A1911,'V2.5.2 Measures'!$C:$W,17,FALSE),"N/A")</f>
        <v>N/A</v>
      </c>
      <c r="L1911" s="7" t="str">
        <f>IF(VLOOKUP($A1911,'V2.5.2 Measures'!$C:$W,18,FALSE)&lt;&gt; "", VLOOKUP($A1911,'V2.5.2 Measures'!$C:$W,18,FALSE),"N/A")</f>
        <v>Default</v>
      </c>
      <c r="M1911" s="7" t="str">
        <f>IF(VLOOKUP($A1911,'V2.5.2 Measures'!$C:$W,19,FALSE)&lt;&gt; "", VLOOKUP($A1911,'V2.5.2 Measures'!$C:$W,19,FALSE),"N/A")</f>
        <v>SAS</v>
      </c>
      <c r="N1911" s="7" t="str">
        <f>IF(VLOOKUP($A1911,'V2.5.2 Measures'!$C:$W,20,FALSE)&lt;&gt; "", VLOOKUP($A1911,'V2.5.2 Measures'!$C:$W,20,FALSE),"N/A")</f>
        <v>V1.1</v>
      </c>
      <c r="O1911" s="7" t="str">
        <f>IF(VLOOKUP($A1911,'V2.5.2 Measures'!$C:$W,21,FALSE)&lt;&gt; "", VLOOKUP($A1911,'V2.5.2 Measures'!$C:$W,21,FALSE),"N/A")</f>
        <v>V2.3</v>
      </c>
      <c r="P1911" s="7" t="e">
        <f>IF(VLOOKUP($A1911,'V2.5.2 Measures'!$C:$W,22,FALSE)&lt;&gt; "", VLOOKUP($A1911,'V2.5.2 Measures'!$C:$W,22,FALSE),"N/A")</f>
        <v>#REF!</v>
      </c>
      <c r="Q1911" s="7" t="e">
        <f>IF(VLOOKUP($A1911,'V2.5.2 Measures'!$C:$W,23,FALSE)&lt;&gt; "", VLOOKUP($A1911,'V2.5.2 Measures'!$C:$W,23,FALSE),"N/A")</f>
        <v>#REF!</v>
      </c>
      <c r="R1911" s="7" t="e">
        <f>IF(VLOOKUP($A1911,'V2.5.2 Measures'!$C:$W,24,FALSE)&lt;&gt; "", VLOOKUP($A1911,'V2.5.2 Measures'!$C:$W,24,FALSE),"N/A")</f>
        <v>#REF!</v>
      </c>
      <c r="S1911" s="7" t="e">
        <f>IF(VLOOKUP($A1911,'V2.5.2 Measures'!$C:$W,25,FALSE)&lt;&gt; "", VLOOKUP($A1911,'V2.5.2 Measures'!$C:$W,25,FALSE),"N/A")</f>
        <v>#REF!</v>
      </c>
      <c r="T1911" s="7" t="str">
        <f>IF(VLOOKUP($A1911,'V2.5.2 Measures'!$C:$W,2,FALSE)&lt;&gt; "", VLOOKUP($A1911,'V2.5.2 Measures'!$C:$W,2,FALSE),"N/A")</f>
        <v>FFS-2-003-5</v>
      </c>
      <c r="U1911" s="7" t="str">
        <f>IF(VLOOKUP($A1911,'V2.5.2 Measures'!$C:$W,3,FALSE)&lt;&gt; "", VLOOKUP($A1911,'V2.5.2 Measures'!$C:$W,3,FALSE),"N/A")</f>
        <v>% of records with TYPE-OF-SERVICE = 58 (Services furnished in a religious nonmedical health care institution)</v>
      </c>
      <c r="V1911" s="7" t="e">
        <f>IF(VLOOKUP($A1911,'V2.5.2 Measures'!$C:$W,26,FALSE)&lt;&gt; "", VLOOKUP($A1911,'V2.5.2 Measures'!$C:$W,26,FALSE),"N/A")</f>
        <v>#REF!</v>
      </c>
      <c r="W1911" s="7" t="e">
        <f>IF(VLOOKUP($A1911,'V2.5.2 Measures'!$C:$W,44,FALSE)&lt;&gt; "", VLOOKUP($A1911,'V2.5.2 Measures'!$C:$W,44,FALSE),"N/A")</f>
        <v>#REF!</v>
      </c>
    </row>
    <row r="1912" spans="1:23" x14ac:dyDescent="0.35">
      <c r="A1912" s="7" t="str">
        <f>'V2.5.2 Measures'!C1376</f>
        <v>FFS2.6</v>
      </c>
      <c r="B1912" s="7" t="str">
        <f>VLOOKUP($A1912,'V2.5.2 Measures'!$C:$W,6,FALSE)</f>
        <v>Medicaid FFS: Original, Crossover, Paid Claims</v>
      </c>
      <c r="C1912" s="7" t="str">
        <f>VLOOKUP($A1912,'V2.5.2 Measures'!$C:$W,8,FALSE)</f>
        <v>No</v>
      </c>
      <c r="D1912" s="7" t="str">
        <f>IF(VLOOKUP($A1912,'V2.5.2 Measures'!$C:$W,4,FALSE)="","",VLOOKUP($A1912,'V2.5.2 Measures'!$C:$W,4,FALSE))</f>
        <v>Claims Percentage</v>
      </c>
      <c r="E1912" s="7" t="str">
        <f>IF((VLOOKUP($A1912,'V2.5.2 Measures'!$C:$W,8,FALSE)&lt;&gt;"")*AND(VLOOKUP($A1912,'V2.5.2 Measures'!$C:$W,8,FALSE)&lt;&gt;"TBD"),VLOOKUP($A1912,'V2.5.2 Measures'!$C:$W,8,FALSE),"N/A")</f>
        <v>No</v>
      </c>
      <c r="F1912" s="7" t="str">
        <f>IF((VLOOKUP($A1912,'V2.5.2 Measures'!$C:$W,9,FALSE)&lt;&gt;"")*AND(VLOOKUP($A1912,'V2.5.2 Measures'!$C:$W,9,FALSE)&lt;&gt;"TBD"),VLOOKUP($A1912,'V2.5.2 Measures'!$C:$W,9,FALSE),"N/A")</f>
        <v>N/A</v>
      </c>
      <c r="G1912" s="7" t="str">
        <f>IF((VLOOKUP($A1912,'V2.5.2 Measures'!$C:$W,10,FALSE)&lt;&gt;"")*AND(VLOOKUP($A1912,'V2.5.2 Measures'!$C:$W,10,FALSE)&lt;&gt;"TBD"),VLOOKUP($A1912,'V2.5.2 Measures'!$C:$W,10,FALSE),"N/A")</f>
        <v>N/A</v>
      </c>
      <c r="H1912" s="7" t="str">
        <f>IF(VLOOKUP($A1912,'V2.5.2 Measures'!$C:$W,14,FALSE)&lt;&gt; "", VLOOKUP($A1912,'V2.5.2 Measures'!$C:$W,14,FALSE),"N/A")</f>
        <v>N/A</v>
      </c>
      <c r="I1912" s="7">
        <f>IF(VLOOKUP($A1912,'V2.5.2 Measures'!$C:$W,15,FALSE)&lt;&gt; "", VLOOKUP($A1912,'V2.5.2 Measures'!$C:$W,15,FALSE),"N/A")</f>
        <v>0.1</v>
      </c>
      <c r="J1912" s="7" t="str">
        <f>IF(VLOOKUP($A1912,'V2.5.2 Measures'!$C:$W,16,FALSE)&lt;&gt; "", VLOOKUP($A1912,'V2.5.2 Measures'!$C:$W,16,FALSE),"N/A")</f>
        <v>N/A</v>
      </c>
      <c r="K1912" s="7" t="str">
        <f>IF(VLOOKUP($A1912,'V2.5.2 Measures'!$C:$W,17,FALSE)&lt;&gt; "", VLOOKUP($A1912,'V2.5.2 Measures'!$C:$W,17,FALSE),"N/A")</f>
        <v>N/A</v>
      </c>
      <c r="L1912" s="7" t="str">
        <f>IF(VLOOKUP($A1912,'V2.5.2 Measures'!$C:$W,18,FALSE)&lt;&gt; "", VLOOKUP($A1912,'V2.5.2 Measures'!$C:$W,18,FALSE),"N/A")</f>
        <v>Default</v>
      </c>
      <c r="M1912" s="7" t="str">
        <f>IF(VLOOKUP($A1912,'V2.5.2 Measures'!$C:$W,19,FALSE)&lt;&gt; "", VLOOKUP($A1912,'V2.5.2 Measures'!$C:$W,19,FALSE),"N/A")</f>
        <v>SAS</v>
      </c>
      <c r="N1912" s="7" t="str">
        <f>IF(VLOOKUP($A1912,'V2.5.2 Measures'!$C:$W,20,FALSE)&lt;&gt; "", VLOOKUP($A1912,'V2.5.2 Measures'!$C:$W,20,FALSE),"N/A")</f>
        <v>V1.1</v>
      </c>
      <c r="O1912" s="7" t="str">
        <f>IF(VLOOKUP($A1912,'V2.5.2 Measures'!$C:$W,21,FALSE)&lt;&gt; "", VLOOKUP($A1912,'V2.5.2 Measures'!$C:$W,21,FALSE),"N/A")</f>
        <v>V2.3</v>
      </c>
      <c r="P1912" s="7" t="e">
        <f>IF(VLOOKUP($A1912,'V2.5.2 Measures'!$C:$W,22,FALSE)&lt;&gt; "", VLOOKUP($A1912,'V2.5.2 Measures'!$C:$W,22,FALSE),"N/A")</f>
        <v>#REF!</v>
      </c>
      <c r="Q1912" s="7" t="e">
        <f>IF(VLOOKUP($A1912,'V2.5.2 Measures'!$C:$W,23,FALSE)&lt;&gt; "", VLOOKUP($A1912,'V2.5.2 Measures'!$C:$W,23,FALSE),"N/A")</f>
        <v>#REF!</v>
      </c>
      <c r="R1912" s="7" t="e">
        <f>IF(VLOOKUP($A1912,'V2.5.2 Measures'!$C:$W,24,FALSE)&lt;&gt; "", VLOOKUP($A1912,'V2.5.2 Measures'!$C:$W,24,FALSE),"N/A")</f>
        <v>#REF!</v>
      </c>
      <c r="S1912" s="7" t="e">
        <f>IF(VLOOKUP($A1912,'V2.5.2 Measures'!$C:$W,25,FALSE)&lt;&gt; "", VLOOKUP($A1912,'V2.5.2 Measures'!$C:$W,25,FALSE),"N/A")</f>
        <v>#REF!</v>
      </c>
      <c r="T1912" s="7" t="str">
        <f>IF(VLOOKUP($A1912,'V2.5.2 Measures'!$C:$W,2,FALSE)&lt;&gt; "", VLOOKUP($A1912,'V2.5.2 Measures'!$C:$W,2,FALSE),"N/A")</f>
        <v>FFS-2-004-6</v>
      </c>
      <c r="U1912" s="7" t="str">
        <f>IF(VLOOKUP($A1912,'V2.5.2 Measures'!$C:$W,3,FALSE)&lt;&gt; "", VLOOKUP($A1912,'V2.5.2 Measures'!$C:$W,3,FALSE),"N/A")</f>
        <v>% of records with TYPE-OF-SERVICE = 60 (Emergency hospital services)</v>
      </c>
      <c r="V1912" s="7" t="e">
        <f>IF(VLOOKUP($A1912,'V2.5.2 Measures'!$C:$W,26,FALSE)&lt;&gt; "", VLOOKUP($A1912,'V2.5.2 Measures'!$C:$W,26,FALSE),"N/A")</f>
        <v>#REF!</v>
      </c>
      <c r="W1912" s="7" t="e">
        <f>IF(VLOOKUP($A1912,'V2.5.2 Measures'!$C:$W,44,FALSE)&lt;&gt; "", VLOOKUP($A1912,'V2.5.2 Measures'!$C:$W,44,FALSE),"N/A")</f>
        <v>#REF!</v>
      </c>
    </row>
    <row r="1913" spans="1:23" x14ac:dyDescent="0.35">
      <c r="A1913" s="7" t="str">
        <f>'V2.5.2 Measures'!C1377</f>
        <v>FFS2.7</v>
      </c>
      <c r="B1913" s="7" t="str">
        <f>VLOOKUP($A1913,'V2.5.2 Measures'!$C:$W,6,FALSE)</f>
        <v>Medicaid FFS: Original, Crossover, Paid Claims</v>
      </c>
      <c r="C1913" s="7" t="str">
        <f>VLOOKUP($A1913,'V2.5.2 Measures'!$C:$W,8,FALSE)</f>
        <v>No</v>
      </c>
      <c r="D1913" s="7" t="str">
        <f>IF(VLOOKUP($A1913,'V2.5.2 Measures'!$C:$W,4,FALSE)="","",VLOOKUP($A1913,'V2.5.2 Measures'!$C:$W,4,FALSE))</f>
        <v>Claims Percentage</v>
      </c>
      <c r="E1913" s="7" t="str">
        <f>IF((VLOOKUP($A1913,'V2.5.2 Measures'!$C:$W,8,FALSE)&lt;&gt;"")*AND(VLOOKUP($A1913,'V2.5.2 Measures'!$C:$W,8,FALSE)&lt;&gt;"TBD"),VLOOKUP($A1913,'V2.5.2 Measures'!$C:$W,8,FALSE),"N/A")</f>
        <v>No</v>
      </c>
      <c r="F1913" s="7" t="str">
        <f>IF((VLOOKUP($A1913,'V2.5.2 Measures'!$C:$W,9,FALSE)&lt;&gt;"")*AND(VLOOKUP($A1913,'V2.5.2 Measures'!$C:$W,9,FALSE)&lt;&gt;"TBD"),VLOOKUP($A1913,'V2.5.2 Measures'!$C:$W,9,FALSE),"N/A")</f>
        <v>N/A</v>
      </c>
      <c r="G1913" s="7" t="str">
        <f>IF((VLOOKUP($A1913,'V2.5.2 Measures'!$C:$W,10,FALSE)&lt;&gt;"")*AND(VLOOKUP($A1913,'V2.5.2 Measures'!$C:$W,10,FALSE)&lt;&gt;"TBD"),VLOOKUP($A1913,'V2.5.2 Measures'!$C:$W,10,FALSE),"N/A")</f>
        <v>N/A</v>
      </c>
      <c r="H1913" s="7" t="str">
        <f>IF(VLOOKUP($A1913,'V2.5.2 Measures'!$C:$W,14,FALSE)&lt;&gt; "", VLOOKUP($A1913,'V2.5.2 Measures'!$C:$W,14,FALSE),"N/A")</f>
        <v>N/A</v>
      </c>
      <c r="I1913" s="7">
        <f>IF(VLOOKUP($A1913,'V2.5.2 Measures'!$C:$W,15,FALSE)&lt;&gt; "", VLOOKUP($A1913,'V2.5.2 Measures'!$C:$W,15,FALSE),"N/A")</f>
        <v>0.1</v>
      </c>
      <c r="J1913" s="7" t="str">
        <f>IF(VLOOKUP($A1913,'V2.5.2 Measures'!$C:$W,16,FALSE)&lt;&gt; "", VLOOKUP($A1913,'V2.5.2 Measures'!$C:$W,16,FALSE),"N/A")</f>
        <v>N/A</v>
      </c>
      <c r="K1913" s="7" t="str">
        <f>IF(VLOOKUP($A1913,'V2.5.2 Measures'!$C:$W,17,FALSE)&lt;&gt; "", VLOOKUP($A1913,'V2.5.2 Measures'!$C:$W,17,FALSE),"N/A")</f>
        <v>N/A</v>
      </c>
      <c r="L1913" s="7" t="str">
        <f>IF(VLOOKUP($A1913,'V2.5.2 Measures'!$C:$W,18,FALSE)&lt;&gt; "", VLOOKUP($A1913,'V2.5.2 Measures'!$C:$W,18,FALSE),"N/A")</f>
        <v>Default</v>
      </c>
      <c r="M1913" s="7" t="str">
        <f>IF(VLOOKUP($A1913,'V2.5.2 Measures'!$C:$W,19,FALSE)&lt;&gt; "", VLOOKUP($A1913,'V2.5.2 Measures'!$C:$W,19,FALSE),"N/A")</f>
        <v>SAS</v>
      </c>
      <c r="N1913" s="7" t="str">
        <f>IF(VLOOKUP($A1913,'V2.5.2 Measures'!$C:$W,20,FALSE)&lt;&gt; "", VLOOKUP($A1913,'V2.5.2 Measures'!$C:$W,20,FALSE),"N/A")</f>
        <v>V1.1</v>
      </c>
      <c r="O1913" s="7" t="str">
        <f>IF(VLOOKUP($A1913,'V2.5.2 Measures'!$C:$W,21,FALSE)&lt;&gt; "", VLOOKUP($A1913,'V2.5.2 Measures'!$C:$W,21,FALSE),"N/A")</f>
        <v>V2.3</v>
      </c>
      <c r="P1913" s="7" t="e">
        <f>IF(VLOOKUP($A1913,'V2.5.2 Measures'!$C:$W,22,FALSE)&lt;&gt; "", VLOOKUP($A1913,'V2.5.2 Measures'!$C:$W,22,FALSE),"N/A")</f>
        <v>#REF!</v>
      </c>
      <c r="Q1913" s="7" t="e">
        <f>IF(VLOOKUP($A1913,'V2.5.2 Measures'!$C:$W,23,FALSE)&lt;&gt; "", VLOOKUP($A1913,'V2.5.2 Measures'!$C:$W,23,FALSE),"N/A")</f>
        <v>#REF!</v>
      </c>
      <c r="R1913" s="7" t="e">
        <f>IF(VLOOKUP($A1913,'V2.5.2 Measures'!$C:$W,24,FALSE)&lt;&gt; "", VLOOKUP($A1913,'V2.5.2 Measures'!$C:$W,24,FALSE),"N/A")</f>
        <v>#REF!</v>
      </c>
      <c r="S1913" s="7" t="e">
        <f>IF(VLOOKUP($A1913,'V2.5.2 Measures'!$C:$W,25,FALSE)&lt;&gt; "", VLOOKUP($A1913,'V2.5.2 Measures'!$C:$W,25,FALSE),"N/A")</f>
        <v>#REF!</v>
      </c>
      <c r="T1913" s="7" t="str">
        <f>IF(VLOOKUP($A1913,'V2.5.2 Measures'!$C:$W,2,FALSE)&lt;&gt; "", VLOOKUP($A1913,'V2.5.2 Measures'!$C:$W,2,FALSE),"N/A")</f>
        <v>FFS-2-005-7</v>
      </c>
      <c r="U1913" s="7" t="str">
        <f>IF(VLOOKUP($A1913,'V2.5.2 Measures'!$C:$W,3,FALSE)&lt;&gt; "", VLOOKUP($A1913,'V2.5.2 Measures'!$C:$W,3,FALSE),"N/A")</f>
        <v>% of records with TYPE-OF-SERVICE = 84 (Sterilizations)</v>
      </c>
      <c r="V1913" s="7" t="e">
        <f>IF(VLOOKUP($A1913,'V2.5.2 Measures'!$C:$W,26,FALSE)&lt;&gt; "", VLOOKUP($A1913,'V2.5.2 Measures'!$C:$W,26,FALSE),"N/A")</f>
        <v>#REF!</v>
      </c>
      <c r="W1913" s="7" t="e">
        <f>IF(VLOOKUP($A1913,'V2.5.2 Measures'!$C:$W,44,FALSE)&lt;&gt; "", VLOOKUP($A1913,'V2.5.2 Measures'!$C:$W,44,FALSE),"N/A")</f>
        <v>#REF!</v>
      </c>
    </row>
    <row r="1914" spans="1:23" x14ac:dyDescent="0.35">
      <c r="A1914" s="7" t="str">
        <f>'V2.5.2 Measures'!C1378</f>
        <v>FFS2.8</v>
      </c>
      <c r="B1914" s="7" t="str">
        <f>VLOOKUP($A1914,'V2.5.2 Measures'!$C:$W,6,FALSE)</f>
        <v>Medicaid FFS: Original, Crossover, Paid Claims</v>
      </c>
      <c r="C1914" s="7" t="str">
        <f>VLOOKUP($A1914,'V2.5.2 Measures'!$C:$W,8,FALSE)</f>
        <v>No</v>
      </c>
      <c r="D1914" s="7" t="str">
        <f>IF(VLOOKUP($A1914,'V2.5.2 Measures'!$C:$W,4,FALSE)="","",VLOOKUP($A1914,'V2.5.2 Measures'!$C:$W,4,FALSE))</f>
        <v>Claims Percentage</v>
      </c>
      <c r="E1914" s="7" t="str">
        <f>IF((VLOOKUP($A1914,'V2.5.2 Measures'!$C:$W,8,FALSE)&lt;&gt;"")*AND(VLOOKUP($A1914,'V2.5.2 Measures'!$C:$W,8,FALSE)&lt;&gt;"TBD"),VLOOKUP($A1914,'V2.5.2 Measures'!$C:$W,8,FALSE),"N/A")</f>
        <v>No</v>
      </c>
      <c r="F1914" s="7" t="str">
        <f>IF((VLOOKUP($A1914,'V2.5.2 Measures'!$C:$W,9,FALSE)&lt;&gt;"")*AND(VLOOKUP($A1914,'V2.5.2 Measures'!$C:$W,9,FALSE)&lt;&gt;"TBD"),VLOOKUP($A1914,'V2.5.2 Measures'!$C:$W,9,FALSE),"N/A")</f>
        <v>N/A</v>
      </c>
      <c r="G1914" s="7" t="str">
        <f>IF((VLOOKUP($A1914,'V2.5.2 Measures'!$C:$W,10,FALSE)&lt;&gt;"")*AND(VLOOKUP($A1914,'V2.5.2 Measures'!$C:$W,10,FALSE)&lt;&gt;"TBD"),VLOOKUP($A1914,'V2.5.2 Measures'!$C:$W,10,FALSE),"N/A")</f>
        <v>N/A</v>
      </c>
      <c r="H1914" s="7" t="str">
        <f>IF(VLOOKUP($A1914,'V2.5.2 Measures'!$C:$W,14,FALSE)&lt;&gt; "", VLOOKUP($A1914,'V2.5.2 Measures'!$C:$W,14,FALSE),"N/A")</f>
        <v>N/A</v>
      </c>
      <c r="I1914" s="7">
        <f>IF(VLOOKUP($A1914,'V2.5.2 Measures'!$C:$W,15,FALSE)&lt;&gt; "", VLOOKUP($A1914,'V2.5.2 Measures'!$C:$W,15,FALSE),"N/A")</f>
        <v>0.1</v>
      </c>
      <c r="J1914" s="7" t="str">
        <f>IF(VLOOKUP($A1914,'V2.5.2 Measures'!$C:$W,16,FALSE)&lt;&gt; "", VLOOKUP($A1914,'V2.5.2 Measures'!$C:$W,16,FALSE),"N/A")</f>
        <v>N/A</v>
      </c>
      <c r="K1914" s="7" t="str">
        <f>IF(VLOOKUP($A1914,'V2.5.2 Measures'!$C:$W,17,FALSE)&lt;&gt; "", VLOOKUP($A1914,'V2.5.2 Measures'!$C:$W,17,FALSE),"N/A")</f>
        <v>N/A</v>
      </c>
      <c r="L1914" s="7" t="str">
        <f>IF(VLOOKUP($A1914,'V2.5.2 Measures'!$C:$W,18,FALSE)&lt;&gt; "", VLOOKUP($A1914,'V2.5.2 Measures'!$C:$W,18,FALSE),"N/A")</f>
        <v>Default</v>
      </c>
      <c r="M1914" s="7" t="str">
        <f>IF(VLOOKUP($A1914,'V2.5.2 Measures'!$C:$W,19,FALSE)&lt;&gt; "", VLOOKUP($A1914,'V2.5.2 Measures'!$C:$W,19,FALSE),"N/A")</f>
        <v>SAS</v>
      </c>
      <c r="N1914" s="7" t="str">
        <f>IF(VLOOKUP($A1914,'V2.5.2 Measures'!$C:$W,20,FALSE)&lt;&gt; "", VLOOKUP($A1914,'V2.5.2 Measures'!$C:$W,20,FALSE),"N/A")</f>
        <v>V1.1</v>
      </c>
      <c r="O1914" s="7" t="str">
        <f>IF(VLOOKUP($A1914,'V2.5.2 Measures'!$C:$W,21,FALSE)&lt;&gt; "", VLOOKUP($A1914,'V2.5.2 Measures'!$C:$W,21,FALSE),"N/A")</f>
        <v>V2.3</v>
      </c>
      <c r="P1914" s="7" t="e">
        <f>IF(VLOOKUP($A1914,'V2.5.2 Measures'!$C:$W,22,FALSE)&lt;&gt; "", VLOOKUP($A1914,'V2.5.2 Measures'!$C:$W,22,FALSE),"N/A")</f>
        <v>#REF!</v>
      </c>
      <c r="Q1914" s="7" t="e">
        <f>IF(VLOOKUP($A1914,'V2.5.2 Measures'!$C:$W,23,FALSE)&lt;&gt; "", VLOOKUP($A1914,'V2.5.2 Measures'!$C:$W,23,FALSE),"N/A")</f>
        <v>#REF!</v>
      </c>
      <c r="R1914" s="7" t="e">
        <f>IF(VLOOKUP($A1914,'V2.5.2 Measures'!$C:$W,24,FALSE)&lt;&gt; "", VLOOKUP($A1914,'V2.5.2 Measures'!$C:$W,24,FALSE),"N/A")</f>
        <v>#REF!</v>
      </c>
      <c r="S1914" s="7" t="e">
        <f>IF(VLOOKUP($A1914,'V2.5.2 Measures'!$C:$W,25,FALSE)&lt;&gt; "", VLOOKUP($A1914,'V2.5.2 Measures'!$C:$W,25,FALSE),"N/A")</f>
        <v>#REF!</v>
      </c>
      <c r="T1914" s="7" t="str">
        <f>IF(VLOOKUP($A1914,'V2.5.2 Measures'!$C:$W,2,FALSE)&lt;&gt; "", VLOOKUP($A1914,'V2.5.2 Measures'!$C:$W,2,FALSE),"N/A")</f>
        <v>FFS-2-006-8</v>
      </c>
      <c r="U1914" s="7" t="str">
        <f>IF(VLOOKUP($A1914,'V2.5.2 Measures'!$C:$W,3,FALSE)&lt;&gt; "", VLOOKUP($A1914,'V2.5.2 Measures'!$C:$W,3,FALSE),"N/A")</f>
        <v>% of records with TYPE-OF-SERVICE = 86 (Other Pregnancy-related Procedures)</v>
      </c>
      <c r="V1914" s="7" t="e">
        <f>IF(VLOOKUP($A1914,'V2.5.2 Measures'!$C:$W,26,FALSE)&lt;&gt; "", VLOOKUP($A1914,'V2.5.2 Measures'!$C:$W,26,FALSE),"N/A")</f>
        <v>#REF!</v>
      </c>
      <c r="W1914" s="7" t="e">
        <f>IF(VLOOKUP($A1914,'V2.5.2 Measures'!$C:$W,44,FALSE)&lt;&gt; "", VLOOKUP($A1914,'V2.5.2 Measures'!$C:$W,44,FALSE),"N/A")</f>
        <v>#REF!</v>
      </c>
    </row>
    <row r="1915" spans="1:23" x14ac:dyDescent="0.35">
      <c r="A1915" s="7" t="str">
        <f>'V2.5.2 Measures'!C1379</f>
        <v>FFS2.9</v>
      </c>
      <c r="B1915" s="7" t="str">
        <f>VLOOKUP($A1915,'V2.5.2 Measures'!$C:$W,6,FALSE)</f>
        <v>Medicaid FFS: Original, Crossover, Paid Claims</v>
      </c>
      <c r="C1915" s="7" t="str">
        <f>VLOOKUP($A1915,'V2.5.2 Measures'!$C:$W,8,FALSE)</f>
        <v>No</v>
      </c>
      <c r="D1915" s="7" t="str">
        <f>IF(VLOOKUP($A1915,'V2.5.2 Measures'!$C:$W,4,FALSE)="","",VLOOKUP($A1915,'V2.5.2 Measures'!$C:$W,4,FALSE))</f>
        <v>Claims Percentage</v>
      </c>
      <c r="E1915" s="7" t="str">
        <f>IF((VLOOKUP($A1915,'V2.5.2 Measures'!$C:$W,8,FALSE)&lt;&gt;"")*AND(VLOOKUP($A1915,'V2.5.2 Measures'!$C:$W,8,FALSE)&lt;&gt;"TBD"),VLOOKUP($A1915,'V2.5.2 Measures'!$C:$W,8,FALSE),"N/A")</f>
        <v>No</v>
      </c>
      <c r="F1915" s="7" t="str">
        <f>IF((VLOOKUP($A1915,'V2.5.2 Measures'!$C:$W,9,FALSE)&lt;&gt;"")*AND(VLOOKUP($A1915,'V2.5.2 Measures'!$C:$W,9,FALSE)&lt;&gt;"TBD"),VLOOKUP($A1915,'V2.5.2 Measures'!$C:$W,9,FALSE),"N/A")</f>
        <v>N/A</v>
      </c>
      <c r="G1915" s="7" t="str">
        <f>IF((VLOOKUP($A1915,'V2.5.2 Measures'!$C:$W,10,FALSE)&lt;&gt;"")*AND(VLOOKUP($A1915,'V2.5.2 Measures'!$C:$W,10,FALSE)&lt;&gt;"TBD"),VLOOKUP($A1915,'V2.5.2 Measures'!$C:$W,10,FALSE),"N/A")</f>
        <v>N/A</v>
      </c>
      <c r="H1915" s="7" t="str">
        <f>IF(VLOOKUP($A1915,'V2.5.2 Measures'!$C:$W,14,FALSE)&lt;&gt; "", VLOOKUP($A1915,'V2.5.2 Measures'!$C:$W,14,FALSE),"N/A")</f>
        <v>N/A</v>
      </c>
      <c r="I1915" s="7">
        <f>IF(VLOOKUP($A1915,'V2.5.2 Measures'!$C:$W,15,FALSE)&lt;&gt; "", VLOOKUP($A1915,'V2.5.2 Measures'!$C:$W,15,FALSE),"N/A")</f>
        <v>0.1</v>
      </c>
      <c r="J1915" s="7" t="str">
        <f>IF(VLOOKUP($A1915,'V2.5.2 Measures'!$C:$W,16,FALSE)&lt;&gt; "", VLOOKUP($A1915,'V2.5.2 Measures'!$C:$W,16,FALSE),"N/A")</f>
        <v>N/A</v>
      </c>
      <c r="K1915" s="7" t="str">
        <f>IF(VLOOKUP($A1915,'V2.5.2 Measures'!$C:$W,17,FALSE)&lt;&gt; "", VLOOKUP($A1915,'V2.5.2 Measures'!$C:$W,17,FALSE),"N/A")</f>
        <v>N/A</v>
      </c>
      <c r="L1915" s="7" t="str">
        <f>IF(VLOOKUP($A1915,'V2.5.2 Measures'!$C:$W,18,FALSE)&lt;&gt; "", VLOOKUP($A1915,'V2.5.2 Measures'!$C:$W,18,FALSE),"N/A")</f>
        <v>Default</v>
      </c>
      <c r="M1915" s="7" t="str">
        <f>IF(VLOOKUP($A1915,'V2.5.2 Measures'!$C:$W,19,FALSE)&lt;&gt; "", VLOOKUP($A1915,'V2.5.2 Measures'!$C:$W,19,FALSE),"N/A")</f>
        <v>SAS</v>
      </c>
      <c r="N1915" s="7" t="str">
        <f>IF(VLOOKUP($A1915,'V2.5.2 Measures'!$C:$W,20,FALSE)&lt;&gt; "", VLOOKUP($A1915,'V2.5.2 Measures'!$C:$W,20,FALSE),"N/A")</f>
        <v>V1.1</v>
      </c>
      <c r="O1915" s="7" t="str">
        <f>IF(VLOOKUP($A1915,'V2.5.2 Measures'!$C:$W,21,FALSE)&lt;&gt; "", VLOOKUP($A1915,'V2.5.2 Measures'!$C:$W,21,FALSE),"N/A")</f>
        <v>V2.3</v>
      </c>
      <c r="P1915" s="7" t="e">
        <f>IF(VLOOKUP($A1915,'V2.5.2 Measures'!$C:$W,22,FALSE)&lt;&gt; "", VLOOKUP($A1915,'V2.5.2 Measures'!$C:$W,22,FALSE),"N/A")</f>
        <v>#REF!</v>
      </c>
      <c r="Q1915" s="7" t="e">
        <f>IF(VLOOKUP($A1915,'V2.5.2 Measures'!$C:$W,23,FALSE)&lt;&gt; "", VLOOKUP($A1915,'V2.5.2 Measures'!$C:$W,23,FALSE),"N/A")</f>
        <v>#REF!</v>
      </c>
      <c r="R1915" s="7" t="e">
        <f>IF(VLOOKUP($A1915,'V2.5.2 Measures'!$C:$W,24,FALSE)&lt;&gt; "", VLOOKUP($A1915,'V2.5.2 Measures'!$C:$W,24,FALSE),"N/A")</f>
        <v>#REF!</v>
      </c>
      <c r="S1915" s="7" t="e">
        <f>IF(VLOOKUP($A1915,'V2.5.2 Measures'!$C:$W,25,FALSE)&lt;&gt; "", VLOOKUP($A1915,'V2.5.2 Measures'!$C:$W,25,FALSE),"N/A")</f>
        <v>#REF!</v>
      </c>
      <c r="T1915" s="7" t="str">
        <f>IF(VLOOKUP($A1915,'V2.5.2 Measures'!$C:$W,2,FALSE)&lt;&gt; "", VLOOKUP($A1915,'V2.5.2 Measures'!$C:$W,2,FALSE),"N/A")</f>
        <v>FFS-2-007-9</v>
      </c>
      <c r="U1915" s="7" t="str">
        <f>IF(VLOOKUP($A1915,'V2.5.2 Measures'!$C:$W,3,FALSE)&lt;&gt; "", VLOOKUP($A1915,'V2.5.2 Measures'!$C:$W,3,FALSE),"N/A")</f>
        <v>% of records with TYPE-OF-SERVICE = 90 (Critical access hospital services – IP)</v>
      </c>
      <c r="V1915" s="7" t="e">
        <f>IF(VLOOKUP($A1915,'V2.5.2 Measures'!$C:$W,26,FALSE)&lt;&gt; "", VLOOKUP($A1915,'V2.5.2 Measures'!$C:$W,26,FALSE),"N/A")</f>
        <v>#REF!</v>
      </c>
      <c r="W1915" s="7" t="e">
        <f>IF(VLOOKUP($A1915,'V2.5.2 Measures'!$C:$W,44,FALSE)&lt;&gt; "", VLOOKUP($A1915,'V2.5.2 Measures'!$C:$W,44,FALSE),"N/A")</f>
        <v>#REF!</v>
      </c>
    </row>
    <row r="1916" spans="1:23" x14ac:dyDescent="0.35">
      <c r="A1916" s="7" t="str">
        <f>'V2.5.2 Measures'!C1380</f>
        <v>FFS2.10</v>
      </c>
      <c r="B1916" s="7" t="str">
        <f>VLOOKUP($A1916,'V2.5.2 Measures'!$C:$W,6,FALSE)</f>
        <v>Medicaid FFS: Original, Crossover, Paid Claims</v>
      </c>
      <c r="C1916" s="7" t="str">
        <f>VLOOKUP($A1916,'V2.5.2 Measures'!$C:$W,8,FALSE)</f>
        <v>No</v>
      </c>
      <c r="D1916" s="7" t="str">
        <f>IF(VLOOKUP($A1916,'V2.5.2 Measures'!$C:$W,4,FALSE)="","",VLOOKUP($A1916,'V2.5.2 Measures'!$C:$W,4,FALSE))</f>
        <v>Claims Percentage</v>
      </c>
      <c r="E1916" s="7" t="str">
        <f>IF((VLOOKUP($A1916,'V2.5.2 Measures'!$C:$W,8,FALSE)&lt;&gt;"")*AND(VLOOKUP($A1916,'V2.5.2 Measures'!$C:$W,8,FALSE)&lt;&gt;"TBD"),VLOOKUP($A1916,'V2.5.2 Measures'!$C:$W,8,FALSE),"N/A")</f>
        <v>No</v>
      </c>
      <c r="F1916" s="7" t="str">
        <f>IF((VLOOKUP($A1916,'V2.5.2 Measures'!$C:$W,9,FALSE)&lt;&gt;"")*AND(VLOOKUP($A1916,'V2.5.2 Measures'!$C:$W,9,FALSE)&lt;&gt;"TBD"),VLOOKUP($A1916,'V2.5.2 Measures'!$C:$W,9,FALSE),"N/A")</f>
        <v>N/A</v>
      </c>
      <c r="G1916" s="7" t="str">
        <f>IF((VLOOKUP($A1916,'V2.5.2 Measures'!$C:$W,10,FALSE)&lt;&gt;"")*AND(VLOOKUP($A1916,'V2.5.2 Measures'!$C:$W,10,FALSE)&lt;&gt;"TBD"),VLOOKUP($A1916,'V2.5.2 Measures'!$C:$W,10,FALSE),"N/A")</f>
        <v>N/A</v>
      </c>
      <c r="H1916" s="7" t="str">
        <f>IF(VLOOKUP($A1916,'V2.5.2 Measures'!$C:$W,14,FALSE)&lt;&gt; "", VLOOKUP($A1916,'V2.5.2 Measures'!$C:$W,14,FALSE),"N/A")</f>
        <v>N/A</v>
      </c>
      <c r="I1916" s="7">
        <f>IF(VLOOKUP($A1916,'V2.5.2 Measures'!$C:$W,15,FALSE)&lt;&gt; "", VLOOKUP($A1916,'V2.5.2 Measures'!$C:$W,15,FALSE),"N/A")</f>
        <v>0.1</v>
      </c>
      <c r="J1916" s="7" t="str">
        <f>IF(VLOOKUP($A1916,'V2.5.2 Measures'!$C:$W,16,FALSE)&lt;&gt; "", VLOOKUP($A1916,'V2.5.2 Measures'!$C:$W,16,FALSE),"N/A")</f>
        <v>N/A</v>
      </c>
      <c r="K1916" s="7" t="str">
        <f>IF(VLOOKUP($A1916,'V2.5.2 Measures'!$C:$W,17,FALSE)&lt;&gt; "", VLOOKUP($A1916,'V2.5.2 Measures'!$C:$W,17,FALSE),"N/A")</f>
        <v>N/A</v>
      </c>
      <c r="L1916" s="7" t="str">
        <f>IF(VLOOKUP($A1916,'V2.5.2 Measures'!$C:$W,18,FALSE)&lt;&gt; "", VLOOKUP($A1916,'V2.5.2 Measures'!$C:$W,18,FALSE),"N/A")</f>
        <v>Default</v>
      </c>
      <c r="M1916" s="7" t="str">
        <f>IF(VLOOKUP($A1916,'V2.5.2 Measures'!$C:$W,19,FALSE)&lt;&gt; "", VLOOKUP($A1916,'V2.5.2 Measures'!$C:$W,19,FALSE),"N/A")</f>
        <v>SAS</v>
      </c>
      <c r="N1916" s="7" t="str">
        <f>IF(VLOOKUP($A1916,'V2.5.2 Measures'!$C:$W,20,FALSE)&lt;&gt; "", VLOOKUP($A1916,'V2.5.2 Measures'!$C:$W,20,FALSE),"N/A")</f>
        <v>V1.1</v>
      </c>
      <c r="O1916" s="7" t="str">
        <f>IF(VLOOKUP($A1916,'V2.5.2 Measures'!$C:$W,21,FALSE)&lt;&gt; "", VLOOKUP($A1916,'V2.5.2 Measures'!$C:$W,21,FALSE),"N/A")</f>
        <v>V2.3</v>
      </c>
      <c r="P1916" s="7" t="e">
        <f>IF(VLOOKUP($A1916,'V2.5.2 Measures'!$C:$W,22,FALSE)&lt;&gt; "", VLOOKUP($A1916,'V2.5.2 Measures'!$C:$W,22,FALSE),"N/A")</f>
        <v>#REF!</v>
      </c>
      <c r="Q1916" s="7" t="e">
        <f>IF(VLOOKUP($A1916,'V2.5.2 Measures'!$C:$W,23,FALSE)&lt;&gt; "", VLOOKUP($A1916,'V2.5.2 Measures'!$C:$W,23,FALSE),"N/A")</f>
        <v>#REF!</v>
      </c>
      <c r="R1916" s="7" t="e">
        <f>IF(VLOOKUP($A1916,'V2.5.2 Measures'!$C:$W,24,FALSE)&lt;&gt; "", VLOOKUP($A1916,'V2.5.2 Measures'!$C:$W,24,FALSE),"N/A")</f>
        <v>#REF!</v>
      </c>
      <c r="S1916" s="7" t="e">
        <f>IF(VLOOKUP($A1916,'V2.5.2 Measures'!$C:$W,25,FALSE)&lt;&gt; "", VLOOKUP($A1916,'V2.5.2 Measures'!$C:$W,25,FALSE),"N/A")</f>
        <v>#REF!</v>
      </c>
      <c r="T1916" s="7" t="str">
        <f>IF(VLOOKUP($A1916,'V2.5.2 Measures'!$C:$W,2,FALSE)&lt;&gt; "", VLOOKUP($A1916,'V2.5.2 Measures'!$C:$W,2,FALSE),"N/A")</f>
        <v>FFS-2-008-10</v>
      </c>
      <c r="U1916" s="7" t="str">
        <f>IF(VLOOKUP($A1916,'V2.5.2 Measures'!$C:$W,3,FALSE)&lt;&gt; "", VLOOKUP($A1916,'V2.5.2 Measures'!$C:$W,3,FALSE),"N/A")</f>
        <v>% of records with TYPE-OF-SERVICE = 91 (Skilled care – hospital residing)</v>
      </c>
      <c r="V1916" s="7" t="e">
        <f>IF(VLOOKUP($A1916,'V2.5.2 Measures'!$C:$W,26,FALSE)&lt;&gt; "", VLOOKUP($A1916,'V2.5.2 Measures'!$C:$W,26,FALSE),"N/A")</f>
        <v>#REF!</v>
      </c>
      <c r="W1916" s="7" t="e">
        <f>IF(VLOOKUP($A1916,'V2.5.2 Measures'!$C:$W,44,FALSE)&lt;&gt; "", VLOOKUP($A1916,'V2.5.2 Measures'!$C:$W,44,FALSE),"N/A")</f>
        <v>#REF!</v>
      </c>
    </row>
    <row r="1917" spans="1:23" x14ac:dyDescent="0.35">
      <c r="A1917" s="7" t="str">
        <f>'V2.5.2 Measures'!C1381</f>
        <v>FFS2.11</v>
      </c>
      <c r="B1917" s="7" t="str">
        <f>VLOOKUP($A1917,'V2.5.2 Measures'!$C:$W,6,FALSE)</f>
        <v>Medicaid FFS: Original, Crossover, Paid Claims</v>
      </c>
      <c r="C1917" s="7" t="str">
        <f>VLOOKUP($A1917,'V2.5.2 Measures'!$C:$W,8,FALSE)</f>
        <v>No</v>
      </c>
      <c r="D1917" s="7" t="str">
        <f>IF(VLOOKUP($A1917,'V2.5.2 Measures'!$C:$W,4,FALSE)="","",VLOOKUP($A1917,'V2.5.2 Measures'!$C:$W,4,FALSE))</f>
        <v>Claims Percentage</v>
      </c>
      <c r="E1917" s="7" t="str">
        <f>IF((VLOOKUP($A1917,'V2.5.2 Measures'!$C:$W,8,FALSE)&lt;&gt;"")*AND(VLOOKUP($A1917,'V2.5.2 Measures'!$C:$W,8,FALSE)&lt;&gt;"TBD"),VLOOKUP($A1917,'V2.5.2 Measures'!$C:$W,8,FALSE),"N/A")</f>
        <v>No</v>
      </c>
      <c r="F1917" s="7" t="str">
        <f>IF((VLOOKUP($A1917,'V2.5.2 Measures'!$C:$W,9,FALSE)&lt;&gt;"")*AND(VLOOKUP($A1917,'V2.5.2 Measures'!$C:$W,9,FALSE)&lt;&gt;"TBD"),VLOOKUP($A1917,'V2.5.2 Measures'!$C:$W,9,FALSE),"N/A")</f>
        <v>N/A</v>
      </c>
      <c r="G1917" s="7" t="str">
        <f>IF((VLOOKUP($A1917,'V2.5.2 Measures'!$C:$W,10,FALSE)&lt;&gt;"")*AND(VLOOKUP($A1917,'V2.5.2 Measures'!$C:$W,10,FALSE)&lt;&gt;"TBD"),VLOOKUP($A1917,'V2.5.2 Measures'!$C:$W,10,FALSE),"N/A")</f>
        <v>N/A</v>
      </c>
      <c r="H1917" s="7" t="str">
        <f>IF(VLOOKUP($A1917,'V2.5.2 Measures'!$C:$W,14,FALSE)&lt;&gt; "", VLOOKUP($A1917,'V2.5.2 Measures'!$C:$W,14,FALSE),"N/A")</f>
        <v>N/A</v>
      </c>
      <c r="I1917" s="7">
        <f>IF(VLOOKUP($A1917,'V2.5.2 Measures'!$C:$W,15,FALSE)&lt;&gt; "", VLOOKUP($A1917,'V2.5.2 Measures'!$C:$W,15,FALSE),"N/A")</f>
        <v>0.1</v>
      </c>
      <c r="J1917" s="7" t="str">
        <f>IF(VLOOKUP($A1917,'V2.5.2 Measures'!$C:$W,16,FALSE)&lt;&gt; "", VLOOKUP($A1917,'V2.5.2 Measures'!$C:$W,16,FALSE),"N/A")</f>
        <v>N/A</v>
      </c>
      <c r="K1917" s="7" t="str">
        <f>IF(VLOOKUP($A1917,'V2.5.2 Measures'!$C:$W,17,FALSE)&lt;&gt; "", VLOOKUP($A1917,'V2.5.2 Measures'!$C:$W,17,FALSE),"N/A")</f>
        <v>N/A</v>
      </c>
      <c r="L1917" s="7" t="str">
        <f>IF(VLOOKUP($A1917,'V2.5.2 Measures'!$C:$W,18,FALSE)&lt;&gt; "", VLOOKUP($A1917,'V2.5.2 Measures'!$C:$W,18,FALSE),"N/A")</f>
        <v>Default</v>
      </c>
      <c r="M1917" s="7" t="str">
        <f>IF(VLOOKUP($A1917,'V2.5.2 Measures'!$C:$W,19,FALSE)&lt;&gt; "", VLOOKUP($A1917,'V2.5.2 Measures'!$C:$W,19,FALSE),"N/A")</f>
        <v>SAS</v>
      </c>
      <c r="N1917" s="7" t="str">
        <f>IF(VLOOKUP($A1917,'V2.5.2 Measures'!$C:$W,20,FALSE)&lt;&gt; "", VLOOKUP($A1917,'V2.5.2 Measures'!$C:$W,20,FALSE),"N/A")</f>
        <v>V1.1</v>
      </c>
      <c r="O1917" s="7" t="str">
        <f>IF(VLOOKUP($A1917,'V2.5.2 Measures'!$C:$W,21,FALSE)&lt;&gt; "", VLOOKUP($A1917,'V2.5.2 Measures'!$C:$W,21,FALSE),"N/A")</f>
        <v>V2.3</v>
      </c>
      <c r="P1917" s="7" t="e">
        <f>IF(VLOOKUP($A1917,'V2.5.2 Measures'!$C:$W,22,FALSE)&lt;&gt; "", VLOOKUP($A1917,'V2.5.2 Measures'!$C:$W,22,FALSE),"N/A")</f>
        <v>#REF!</v>
      </c>
      <c r="Q1917" s="7" t="e">
        <f>IF(VLOOKUP($A1917,'V2.5.2 Measures'!$C:$W,23,FALSE)&lt;&gt; "", VLOOKUP($A1917,'V2.5.2 Measures'!$C:$W,23,FALSE),"N/A")</f>
        <v>#REF!</v>
      </c>
      <c r="R1917" s="7" t="e">
        <f>IF(VLOOKUP($A1917,'V2.5.2 Measures'!$C:$W,24,FALSE)&lt;&gt; "", VLOOKUP($A1917,'V2.5.2 Measures'!$C:$W,24,FALSE),"N/A")</f>
        <v>#REF!</v>
      </c>
      <c r="S1917" s="7" t="e">
        <f>IF(VLOOKUP($A1917,'V2.5.2 Measures'!$C:$W,25,FALSE)&lt;&gt; "", VLOOKUP($A1917,'V2.5.2 Measures'!$C:$W,25,FALSE),"N/A")</f>
        <v>#REF!</v>
      </c>
      <c r="T1917" s="7" t="str">
        <f>IF(VLOOKUP($A1917,'V2.5.2 Measures'!$C:$W,2,FALSE)&lt;&gt; "", VLOOKUP($A1917,'V2.5.2 Measures'!$C:$W,2,FALSE),"N/A")</f>
        <v>FFS-2-009-11</v>
      </c>
      <c r="U1917" s="7" t="str">
        <f>IF(VLOOKUP($A1917,'V2.5.2 Measures'!$C:$W,3,FALSE)&lt;&gt; "", VLOOKUP($A1917,'V2.5.2 Measures'!$C:$W,3,FALSE),"N/A")</f>
        <v>% of records with TYPE-OF-SERVICE = 92 (Exceptional care – hospital residing)</v>
      </c>
      <c r="V1917" s="7" t="e">
        <f>IF(VLOOKUP($A1917,'V2.5.2 Measures'!$C:$W,26,FALSE)&lt;&gt; "", VLOOKUP($A1917,'V2.5.2 Measures'!$C:$W,26,FALSE),"N/A")</f>
        <v>#REF!</v>
      </c>
      <c r="W1917" s="7" t="e">
        <f>IF(VLOOKUP($A1917,'V2.5.2 Measures'!$C:$W,44,FALSE)&lt;&gt; "", VLOOKUP($A1917,'V2.5.2 Measures'!$C:$W,44,FALSE),"N/A")</f>
        <v>#REF!</v>
      </c>
    </row>
    <row r="1918" spans="1:23" x14ac:dyDescent="0.35">
      <c r="A1918" s="7" t="str">
        <f>'V2.5.2 Measures'!C1382</f>
        <v>FFS2.12</v>
      </c>
      <c r="B1918" s="7" t="str">
        <f>VLOOKUP($A1918,'V2.5.2 Measures'!$C:$W,6,FALSE)</f>
        <v>Medicaid FFS: Original, Crossover, Paid Claims</v>
      </c>
      <c r="C1918" s="7" t="str">
        <f>VLOOKUP($A1918,'V2.5.2 Measures'!$C:$W,8,FALSE)</f>
        <v>No</v>
      </c>
      <c r="D1918" s="7" t="str">
        <f>IF(VLOOKUP($A1918,'V2.5.2 Measures'!$C:$W,4,FALSE)="","",VLOOKUP($A1918,'V2.5.2 Measures'!$C:$W,4,FALSE))</f>
        <v>Claims Percentage</v>
      </c>
      <c r="E1918" s="7" t="str">
        <f>IF((VLOOKUP($A1918,'V2.5.2 Measures'!$C:$W,8,FALSE)&lt;&gt;"")*AND(VLOOKUP($A1918,'V2.5.2 Measures'!$C:$W,8,FALSE)&lt;&gt;"TBD"),VLOOKUP($A1918,'V2.5.2 Measures'!$C:$W,8,FALSE),"N/A")</f>
        <v>No</v>
      </c>
      <c r="F1918" s="7" t="str">
        <f>IF((VLOOKUP($A1918,'V2.5.2 Measures'!$C:$W,9,FALSE)&lt;&gt;"")*AND(VLOOKUP($A1918,'V2.5.2 Measures'!$C:$W,9,FALSE)&lt;&gt;"TBD"),VLOOKUP($A1918,'V2.5.2 Measures'!$C:$W,9,FALSE),"N/A")</f>
        <v>N/A</v>
      </c>
      <c r="G1918" s="7" t="str">
        <f>IF((VLOOKUP($A1918,'V2.5.2 Measures'!$C:$W,10,FALSE)&lt;&gt;"")*AND(VLOOKUP($A1918,'V2.5.2 Measures'!$C:$W,10,FALSE)&lt;&gt;"TBD"),VLOOKUP($A1918,'V2.5.2 Measures'!$C:$W,10,FALSE),"N/A")</f>
        <v>N/A</v>
      </c>
      <c r="H1918" s="7" t="str">
        <f>IF(VLOOKUP($A1918,'V2.5.2 Measures'!$C:$W,14,FALSE)&lt;&gt; "", VLOOKUP($A1918,'V2.5.2 Measures'!$C:$W,14,FALSE),"N/A")</f>
        <v>N/A</v>
      </c>
      <c r="I1918" s="7">
        <f>IF(VLOOKUP($A1918,'V2.5.2 Measures'!$C:$W,15,FALSE)&lt;&gt; "", VLOOKUP($A1918,'V2.5.2 Measures'!$C:$W,15,FALSE),"N/A")</f>
        <v>0.1</v>
      </c>
      <c r="J1918" s="7" t="str">
        <f>IF(VLOOKUP($A1918,'V2.5.2 Measures'!$C:$W,16,FALSE)&lt;&gt; "", VLOOKUP($A1918,'V2.5.2 Measures'!$C:$W,16,FALSE),"N/A")</f>
        <v>N/A</v>
      </c>
      <c r="K1918" s="7" t="str">
        <f>IF(VLOOKUP($A1918,'V2.5.2 Measures'!$C:$W,17,FALSE)&lt;&gt; "", VLOOKUP($A1918,'V2.5.2 Measures'!$C:$W,17,FALSE),"N/A")</f>
        <v>N/A</v>
      </c>
      <c r="L1918" s="7" t="str">
        <f>IF(VLOOKUP($A1918,'V2.5.2 Measures'!$C:$W,18,FALSE)&lt;&gt; "", VLOOKUP($A1918,'V2.5.2 Measures'!$C:$W,18,FALSE),"N/A")</f>
        <v>Default</v>
      </c>
      <c r="M1918" s="7" t="str">
        <f>IF(VLOOKUP($A1918,'V2.5.2 Measures'!$C:$W,19,FALSE)&lt;&gt; "", VLOOKUP($A1918,'V2.5.2 Measures'!$C:$W,19,FALSE),"N/A")</f>
        <v>SAS</v>
      </c>
      <c r="N1918" s="7" t="str">
        <f>IF(VLOOKUP($A1918,'V2.5.2 Measures'!$C:$W,20,FALSE)&lt;&gt; "", VLOOKUP($A1918,'V2.5.2 Measures'!$C:$W,20,FALSE),"N/A")</f>
        <v>V1.1</v>
      </c>
      <c r="O1918" s="7" t="str">
        <f>IF(VLOOKUP($A1918,'V2.5.2 Measures'!$C:$W,21,FALSE)&lt;&gt; "", VLOOKUP($A1918,'V2.5.2 Measures'!$C:$W,21,FALSE),"N/A")</f>
        <v>V2.3</v>
      </c>
      <c r="P1918" s="7" t="e">
        <f>IF(VLOOKUP($A1918,'V2.5.2 Measures'!$C:$W,22,FALSE)&lt;&gt; "", VLOOKUP($A1918,'V2.5.2 Measures'!$C:$W,22,FALSE),"N/A")</f>
        <v>#REF!</v>
      </c>
      <c r="Q1918" s="7" t="e">
        <f>IF(VLOOKUP($A1918,'V2.5.2 Measures'!$C:$W,23,FALSE)&lt;&gt; "", VLOOKUP($A1918,'V2.5.2 Measures'!$C:$W,23,FALSE),"N/A")</f>
        <v>#REF!</v>
      </c>
      <c r="R1918" s="7" t="e">
        <f>IF(VLOOKUP($A1918,'V2.5.2 Measures'!$C:$W,24,FALSE)&lt;&gt; "", VLOOKUP($A1918,'V2.5.2 Measures'!$C:$W,24,FALSE),"N/A")</f>
        <v>#REF!</v>
      </c>
      <c r="S1918" s="7" t="e">
        <f>IF(VLOOKUP($A1918,'V2.5.2 Measures'!$C:$W,25,FALSE)&lt;&gt; "", VLOOKUP($A1918,'V2.5.2 Measures'!$C:$W,25,FALSE),"N/A")</f>
        <v>#REF!</v>
      </c>
      <c r="T1918" s="7" t="str">
        <f>IF(VLOOKUP($A1918,'V2.5.2 Measures'!$C:$W,2,FALSE)&lt;&gt; "", VLOOKUP($A1918,'V2.5.2 Measures'!$C:$W,2,FALSE),"N/A")</f>
        <v>FFS-2-010-12</v>
      </c>
      <c r="U1918" s="7" t="str">
        <f>IF(VLOOKUP($A1918,'V2.5.2 Measures'!$C:$W,3,FALSE)&lt;&gt; "", VLOOKUP($A1918,'V2.5.2 Measures'!$C:$W,3,FALSE),"N/A")</f>
        <v>% of records with TYPE-OF-SERVICE = 93 (Non-acute care – hospital residing)</v>
      </c>
      <c r="V1918" s="7" t="e">
        <f>IF(VLOOKUP($A1918,'V2.5.2 Measures'!$C:$W,26,FALSE)&lt;&gt; "", VLOOKUP($A1918,'V2.5.2 Measures'!$C:$W,26,FALSE),"N/A")</f>
        <v>#REF!</v>
      </c>
      <c r="W1918" s="7" t="e">
        <f>IF(VLOOKUP($A1918,'V2.5.2 Measures'!$C:$W,44,FALSE)&lt;&gt; "", VLOOKUP($A1918,'V2.5.2 Measures'!$C:$W,44,FALSE),"N/A")</f>
        <v>#REF!</v>
      </c>
    </row>
    <row r="1919" spans="1:23" x14ac:dyDescent="0.35">
      <c r="A1919" s="7" t="str">
        <f>'V2.5.2 Measures'!C1383</f>
        <v>FFS2.2</v>
      </c>
      <c r="B1919" s="7" t="str">
        <f>VLOOKUP($A1919,'V2.5.2 Measures'!$C:$W,6,FALSE)</f>
        <v>Medicaid FFS: Original, Crossover, Paid Claims</v>
      </c>
      <c r="C1919" s="7" t="str">
        <f>VLOOKUP($A1919,'V2.5.2 Measures'!$C:$W,8,FALSE)</f>
        <v>No</v>
      </c>
      <c r="D1919" s="7" t="str">
        <f>IF(VLOOKUP($A1919,'V2.5.2 Measures'!$C:$W,4,FALSE)="","",VLOOKUP($A1919,'V2.5.2 Measures'!$C:$W,4,FALSE))</f>
        <v>Claims Percentage</v>
      </c>
      <c r="E1919" s="7" t="str">
        <f>IF((VLOOKUP($A1919,'V2.5.2 Measures'!$C:$W,8,FALSE)&lt;&gt;"")*AND(VLOOKUP($A1919,'V2.5.2 Measures'!$C:$W,8,FALSE)&lt;&gt;"TBD"),VLOOKUP($A1919,'V2.5.2 Measures'!$C:$W,8,FALSE),"N/A")</f>
        <v>No</v>
      </c>
      <c r="F1919" s="7" t="str">
        <f>IF((VLOOKUP($A1919,'V2.5.2 Measures'!$C:$W,9,FALSE)&lt;&gt;"")*AND(VLOOKUP($A1919,'V2.5.2 Measures'!$C:$W,9,FALSE)&lt;&gt;"TBD"),VLOOKUP($A1919,'V2.5.2 Measures'!$C:$W,9,FALSE),"N/A")</f>
        <v>N/A</v>
      </c>
      <c r="G1919" s="7" t="str">
        <f>IF((VLOOKUP($A1919,'V2.5.2 Measures'!$C:$W,10,FALSE)&lt;&gt;"")*AND(VLOOKUP($A1919,'V2.5.2 Measures'!$C:$W,10,FALSE)&lt;&gt;"TBD"),VLOOKUP($A1919,'V2.5.2 Measures'!$C:$W,10,FALSE),"N/A")</f>
        <v>N/A</v>
      </c>
      <c r="H1919" s="7" t="str">
        <f>IF(VLOOKUP($A1919,'V2.5.2 Measures'!$C:$W,14,FALSE)&lt;&gt; "", VLOOKUP($A1919,'V2.5.2 Measures'!$C:$W,14,FALSE),"N/A")</f>
        <v>N/A</v>
      </c>
      <c r="I1919" s="7">
        <f>IF(VLOOKUP($A1919,'V2.5.2 Measures'!$C:$W,15,FALSE)&lt;&gt; "", VLOOKUP($A1919,'V2.5.2 Measures'!$C:$W,15,FALSE),"N/A")</f>
        <v>0.1</v>
      </c>
      <c r="J1919" s="7" t="str">
        <f>IF(VLOOKUP($A1919,'V2.5.2 Measures'!$C:$W,16,FALSE)&lt;&gt; "", VLOOKUP($A1919,'V2.5.2 Measures'!$C:$W,16,FALSE),"N/A")</f>
        <v>N/A</v>
      </c>
      <c r="K1919" s="7" t="str">
        <f>IF(VLOOKUP($A1919,'V2.5.2 Measures'!$C:$W,17,FALSE)&lt;&gt; "", VLOOKUP($A1919,'V2.5.2 Measures'!$C:$W,17,FALSE),"N/A")</f>
        <v>N/A</v>
      </c>
      <c r="L1919" s="7" t="str">
        <f>IF(VLOOKUP($A1919,'V2.5.2 Measures'!$C:$W,18,FALSE)&lt;&gt; "", VLOOKUP($A1919,'V2.5.2 Measures'!$C:$W,18,FALSE),"N/A")</f>
        <v>Default</v>
      </c>
      <c r="M1919" s="7" t="str">
        <f>IF(VLOOKUP($A1919,'V2.5.2 Measures'!$C:$W,19,FALSE)&lt;&gt; "", VLOOKUP($A1919,'V2.5.2 Measures'!$C:$W,19,FALSE),"N/A")</f>
        <v>SAS</v>
      </c>
      <c r="N1919" s="7" t="str">
        <f>IF(VLOOKUP($A1919,'V2.5.2 Measures'!$C:$W,20,FALSE)&lt;&gt; "", VLOOKUP($A1919,'V2.5.2 Measures'!$C:$W,20,FALSE),"N/A")</f>
        <v>V1.1</v>
      </c>
      <c r="O1919" s="7" t="str">
        <f>IF(VLOOKUP($A1919,'V2.5.2 Measures'!$C:$W,21,FALSE)&lt;&gt; "", VLOOKUP($A1919,'V2.5.2 Measures'!$C:$W,21,FALSE),"N/A")</f>
        <v>V2.3</v>
      </c>
      <c r="P1919" s="7" t="e">
        <f>IF(VLOOKUP($A1919,'V2.5.2 Measures'!$C:$W,22,FALSE)&lt;&gt; "", VLOOKUP($A1919,'V2.5.2 Measures'!$C:$W,22,FALSE),"N/A")</f>
        <v>#REF!</v>
      </c>
      <c r="Q1919" s="7" t="e">
        <f>IF(VLOOKUP($A1919,'V2.5.2 Measures'!$C:$W,23,FALSE)&lt;&gt; "", VLOOKUP($A1919,'V2.5.2 Measures'!$C:$W,23,FALSE),"N/A")</f>
        <v>#REF!</v>
      </c>
      <c r="R1919" s="7" t="e">
        <f>IF(VLOOKUP($A1919,'V2.5.2 Measures'!$C:$W,24,FALSE)&lt;&gt; "", VLOOKUP($A1919,'V2.5.2 Measures'!$C:$W,24,FALSE),"N/A")</f>
        <v>#REF!</v>
      </c>
      <c r="S1919" s="7" t="e">
        <f>IF(VLOOKUP($A1919,'V2.5.2 Measures'!$C:$W,25,FALSE)&lt;&gt; "", VLOOKUP($A1919,'V2.5.2 Measures'!$C:$W,25,FALSE),"N/A")</f>
        <v>#REF!</v>
      </c>
      <c r="T1919" s="7" t="str">
        <f>IF(VLOOKUP($A1919,'V2.5.2 Measures'!$C:$W,2,FALSE)&lt;&gt; "", VLOOKUP($A1919,'V2.5.2 Measures'!$C:$W,2,FALSE),"N/A")</f>
        <v>FFS-2-011-2</v>
      </c>
      <c r="U1919" s="7" t="str">
        <f>IF(VLOOKUP($A1919,'V2.5.2 Measures'!$C:$W,3,FALSE)&lt;&gt; "", VLOOKUP($A1919,'V2.5.2 Measures'!$C:$W,3,FALSE),"N/A")</f>
        <v>% of records with TYPE-OF-SERVICE = 123 (Disproportionate share hospital (DSH) payments)</v>
      </c>
      <c r="V1919" s="7" t="e">
        <f>IF(VLOOKUP($A1919,'V2.5.2 Measures'!$C:$W,26,FALSE)&lt;&gt; "", VLOOKUP($A1919,'V2.5.2 Measures'!$C:$W,26,FALSE),"N/A")</f>
        <v>#REF!</v>
      </c>
      <c r="W1919" s="7" t="e">
        <f>IF(VLOOKUP($A1919,'V2.5.2 Measures'!$C:$W,44,FALSE)&lt;&gt; "", VLOOKUP($A1919,'V2.5.2 Measures'!$C:$W,44,FALSE),"N/A")</f>
        <v>#REF!</v>
      </c>
    </row>
    <row r="1920" spans="1:23" x14ac:dyDescent="0.35">
      <c r="A1920" s="7" t="str">
        <f>'V2.5.2 Measures'!C1387</f>
        <v>FFS21.2</v>
      </c>
      <c r="B1920" s="7" t="str">
        <f>VLOOKUP($A1920,'V2.5.2 Measures'!$C:$W,6,FALSE)</f>
        <v>Medicaid FFS: Original, Paid Claims</v>
      </c>
      <c r="C1920" s="7" t="str">
        <f>VLOOKUP($A1920,'V2.5.2 Measures'!$C:$W,8,FALSE)</f>
        <v>No</v>
      </c>
      <c r="D1920" s="7" t="str">
        <f>IF(VLOOKUP($A1920,'V2.5.2 Measures'!$C:$W,4,FALSE)="","",VLOOKUP($A1920,'V2.5.2 Measures'!$C:$W,4,FALSE))</f>
        <v>Ratio</v>
      </c>
      <c r="E1920" s="7" t="str">
        <f>IF((VLOOKUP($A1920,'V2.5.2 Measures'!$C:$W,8,FALSE)&lt;&gt;"")*AND(VLOOKUP($A1920,'V2.5.2 Measures'!$C:$W,8,FALSE)&lt;&gt;"TBD"),VLOOKUP($A1920,'V2.5.2 Measures'!$C:$W,8,FALSE),"N/A")</f>
        <v>No</v>
      </c>
      <c r="F1920" s="7" t="str">
        <f>IF((VLOOKUP($A1920,'V2.5.2 Measures'!$C:$W,9,FALSE)&lt;&gt;"")*AND(VLOOKUP($A1920,'V2.5.2 Measures'!$C:$W,9,FALSE)&lt;&gt;"TBD"),VLOOKUP($A1920,'V2.5.2 Measures'!$C:$W,9,FALSE),"N/A")</f>
        <v>N/A</v>
      </c>
      <c r="G1920" s="7" t="str">
        <f>IF((VLOOKUP($A1920,'V2.5.2 Measures'!$C:$W,10,FALSE)&lt;&gt;"")*AND(VLOOKUP($A1920,'V2.5.2 Measures'!$C:$W,10,FALSE)&lt;&gt;"TBD"),VLOOKUP($A1920,'V2.5.2 Measures'!$C:$W,10,FALSE),"N/A")</f>
        <v>N/A</v>
      </c>
      <c r="H1920" s="7">
        <f>IF(VLOOKUP($A1920,'V2.5.2 Measures'!$C:$W,14,FALSE)&lt;&gt; "", VLOOKUP($A1920,'V2.5.2 Measures'!$C:$W,14,FALSE),"N/A")</f>
        <v>50</v>
      </c>
      <c r="I1920" s="7">
        <f>IF(VLOOKUP($A1920,'V2.5.2 Measures'!$C:$W,15,FALSE)&lt;&gt; "", VLOOKUP($A1920,'V2.5.2 Measures'!$C:$W,15,FALSE),"N/A")</f>
        <v>0.3</v>
      </c>
      <c r="J1920" s="7" t="str">
        <f>IF(VLOOKUP($A1920,'V2.5.2 Measures'!$C:$W,16,FALSE)&lt;&gt; "", VLOOKUP($A1920,'V2.5.2 Measures'!$C:$W,16,FALSE),"N/A")</f>
        <v>N/A</v>
      </c>
      <c r="K1920" s="7" t="str">
        <f>IF(VLOOKUP($A1920,'V2.5.2 Measures'!$C:$W,17,FALSE)&lt;&gt; "", VLOOKUP($A1920,'V2.5.2 Measures'!$C:$W,17,FALSE),"N/A")</f>
        <v>N/A</v>
      </c>
      <c r="L1920" s="7" t="str">
        <f>IF(VLOOKUP($A1920,'V2.5.2 Measures'!$C:$W,18,FALSE)&lt;&gt; "", VLOOKUP($A1920,'V2.5.2 Measures'!$C:$W,18,FALSE),"N/A")</f>
        <v>Default</v>
      </c>
      <c r="M1920" s="7" t="str">
        <f>IF(VLOOKUP($A1920,'V2.5.2 Measures'!$C:$W,19,FALSE)&lt;&gt; "", VLOOKUP($A1920,'V2.5.2 Measures'!$C:$W,19,FALSE),"N/A")</f>
        <v>SAS</v>
      </c>
      <c r="N1920" s="7" t="str">
        <f>IF(VLOOKUP($A1920,'V2.5.2 Measures'!$C:$W,20,FALSE)&lt;&gt; "", VLOOKUP($A1920,'V2.5.2 Measures'!$C:$W,20,FALSE),"N/A")</f>
        <v>V1.1</v>
      </c>
      <c r="O1920" s="7" t="str">
        <f>IF(VLOOKUP($A1920,'V2.5.2 Measures'!$C:$W,21,FALSE)&lt;&gt; "", VLOOKUP($A1920,'V2.5.2 Measures'!$C:$W,21,FALSE),"N/A")</f>
        <v>V2.0</v>
      </c>
      <c r="P1920" s="7" t="e">
        <f>IF(VLOOKUP($A1920,'V2.5.2 Measures'!$C:$W,22,FALSE)&lt;&gt; "", VLOOKUP($A1920,'V2.5.2 Measures'!$C:$W,22,FALSE),"N/A")</f>
        <v>#REF!</v>
      </c>
      <c r="Q1920" s="7" t="e">
        <f>IF(VLOOKUP($A1920,'V2.5.2 Measures'!$C:$W,23,FALSE)&lt;&gt; "", VLOOKUP($A1920,'V2.5.2 Measures'!$C:$W,23,FALSE),"N/A")</f>
        <v>#REF!</v>
      </c>
      <c r="R1920" s="7" t="e">
        <f>IF(VLOOKUP($A1920,'V2.5.2 Measures'!$C:$W,24,FALSE)&lt;&gt; "", VLOOKUP($A1920,'V2.5.2 Measures'!$C:$W,24,FALSE),"N/A")</f>
        <v>#REF!</v>
      </c>
      <c r="S1920" s="7" t="e">
        <f>IF(VLOOKUP($A1920,'V2.5.2 Measures'!$C:$W,25,FALSE)&lt;&gt; "", VLOOKUP($A1920,'V2.5.2 Measures'!$C:$W,25,FALSE),"N/A")</f>
        <v>#REF!</v>
      </c>
      <c r="T1920" s="7" t="str">
        <f>IF(VLOOKUP($A1920,'V2.5.2 Measures'!$C:$W,2,FALSE)&lt;&gt; "", VLOOKUP($A1920,'V2.5.2 Measures'!$C:$W,2,FALSE),"N/A")</f>
        <v>FFS-21-002-2</v>
      </c>
      <c r="U1920" s="7" t="str">
        <f>IF(VLOOKUP($A1920,'V2.5.2 Measures'!$C:$W,3,FALSE)&lt;&gt; "", VLOOKUP($A1920,'V2.5.2 Measures'!$C:$W,3,FALSE),"N/A")</f>
        <v>RX - Average # of PROV-LOCATION-ID per billing NPI</v>
      </c>
      <c r="V1920" s="7" t="e">
        <f>IF(VLOOKUP($A1920,'V2.5.2 Measures'!$C:$W,26,FALSE)&lt;&gt; "", VLOOKUP($A1920,'V2.5.2 Measures'!$C:$W,26,FALSE),"N/A")</f>
        <v>#REF!</v>
      </c>
      <c r="W1920" s="7" t="e">
        <f>IF(VLOOKUP($A1920,'V2.5.2 Measures'!$C:$W,44,FALSE)&lt;&gt; "", VLOOKUP($A1920,'V2.5.2 Measures'!$C:$W,44,FALSE),"N/A")</f>
        <v>#REF!</v>
      </c>
    </row>
    <row r="1921" spans="1:23" x14ac:dyDescent="0.35">
      <c r="A1921" s="7" t="str">
        <f>'V2.5.2 Measures'!C1388</f>
        <v>FFS21.3</v>
      </c>
      <c r="B1921" s="7" t="str">
        <f>VLOOKUP($A1921,'V2.5.2 Measures'!$C:$W,6,FALSE)</f>
        <v>Medicaid FFS: Original, Paid Claims</v>
      </c>
      <c r="C1921" s="7" t="str">
        <f>VLOOKUP($A1921,'V2.5.2 Measures'!$C:$W,8,FALSE)</f>
        <v>No</v>
      </c>
      <c r="D1921" s="7" t="str">
        <f>IF(VLOOKUP($A1921,'V2.5.2 Measures'!$C:$W,4,FALSE)="","",VLOOKUP($A1921,'V2.5.2 Measures'!$C:$W,4,FALSE))</f>
        <v>Ratio</v>
      </c>
      <c r="E1921" s="7" t="str">
        <f>IF((VLOOKUP($A1921,'V2.5.2 Measures'!$C:$W,8,FALSE)&lt;&gt;"")*AND(VLOOKUP($A1921,'V2.5.2 Measures'!$C:$W,8,FALSE)&lt;&gt;"TBD"),VLOOKUP($A1921,'V2.5.2 Measures'!$C:$W,8,FALSE),"N/A")</f>
        <v>No</v>
      </c>
      <c r="F1921" s="7" t="str">
        <f>IF((VLOOKUP($A1921,'V2.5.2 Measures'!$C:$W,9,FALSE)&lt;&gt;"")*AND(VLOOKUP($A1921,'V2.5.2 Measures'!$C:$W,9,FALSE)&lt;&gt;"TBD"),VLOOKUP($A1921,'V2.5.2 Measures'!$C:$W,9,FALSE),"N/A")</f>
        <v>N/A</v>
      </c>
      <c r="G1921" s="7" t="str">
        <f>IF((VLOOKUP($A1921,'V2.5.2 Measures'!$C:$W,10,FALSE)&lt;&gt;"")*AND(VLOOKUP($A1921,'V2.5.2 Measures'!$C:$W,10,FALSE)&lt;&gt;"TBD"),VLOOKUP($A1921,'V2.5.2 Measures'!$C:$W,10,FALSE),"N/A")</f>
        <v>N/A</v>
      </c>
      <c r="H1921" s="7">
        <f>IF(VLOOKUP($A1921,'V2.5.2 Measures'!$C:$W,14,FALSE)&lt;&gt; "", VLOOKUP($A1921,'V2.5.2 Measures'!$C:$W,14,FALSE),"N/A")</f>
        <v>50</v>
      </c>
      <c r="I1921" s="7">
        <f>IF(VLOOKUP($A1921,'V2.5.2 Measures'!$C:$W,15,FALSE)&lt;&gt; "", VLOOKUP($A1921,'V2.5.2 Measures'!$C:$W,15,FALSE),"N/A")</f>
        <v>0.3</v>
      </c>
      <c r="J1921" s="7" t="str">
        <f>IF(VLOOKUP($A1921,'V2.5.2 Measures'!$C:$W,16,FALSE)&lt;&gt; "", VLOOKUP($A1921,'V2.5.2 Measures'!$C:$W,16,FALSE),"N/A")</f>
        <v>N/A</v>
      </c>
      <c r="K1921" s="7" t="str">
        <f>IF(VLOOKUP($A1921,'V2.5.2 Measures'!$C:$W,17,FALSE)&lt;&gt; "", VLOOKUP($A1921,'V2.5.2 Measures'!$C:$W,17,FALSE),"N/A")</f>
        <v>N/A</v>
      </c>
      <c r="L1921" s="7" t="str">
        <f>IF(VLOOKUP($A1921,'V2.5.2 Measures'!$C:$W,18,FALSE)&lt;&gt; "", VLOOKUP($A1921,'V2.5.2 Measures'!$C:$W,18,FALSE),"N/A")</f>
        <v>Default</v>
      </c>
      <c r="M1921" s="7" t="str">
        <f>IF(VLOOKUP($A1921,'V2.5.2 Measures'!$C:$W,19,FALSE)&lt;&gt; "", VLOOKUP($A1921,'V2.5.2 Measures'!$C:$W,19,FALSE),"N/A")</f>
        <v>SAS</v>
      </c>
      <c r="N1921" s="7" t="str">
        <f>IF(VLOOKUP($A1921,'V2.5.2 Measures'!$C:$W,20,FALSE)&lt;&gt; "", VLOOKUP($A1921,'V2.5.2 Measures'!$C:$W,20,FALSE),"N/A")</f>
        <v>V1.1</v>
      </c>
      <c r="O1921" s="7" t="str">
        <f>IF(VLOOKUP($A1921,'V2.5.2 Measures'!$C:$W,21,FALSE)&lt;&gt; "", VLOOKUP($A1921,'V2.5.2 Measures'!$C:$W,21,FALSE),"N/A")</f>
        <v>V2.0</v>
      </c>
      <c r="P1921" s="7" t="e">
        <f>IF(VLOOKUP($A1921,'V2.5.2 Measures'!$C:$W,22,FALSE)&lt;&gt; "", VLOOKUP($A1921,'V2.5.2 Measures'!$C:$W,22,FALSE),"N/A")</f>
        <v>#REF!</v>
      </c>
      <c r="Q1921" s="7" t="e">
        <f>IF(VLOOKUP($A1921,'V2.5.2 Measures'!$C:$W,23,FALSE)&lt;&gt; "", VLOOKUP($A1921,'V2.5.2 Measures'!$C:$W,23,FALSE),"N/A")</f>
        <v>#REF!</v>
      </c>
      <c r="R1921" s="7" t="e">
        <f>IF(VLOOKUP($A1921,'V2.5.2 Measures'!$C:$W,24,FALSE)&lt;&gt; "", VLOOKUP($A1921,'V2.5.2 Measures'!$C:$W,24,FALSE),"N/A")</f>
        <v>#REF!</v>
      </c>
      <c r="S1921" s="7" t="e">
        <f>IF(VLOOKUP($A1921,'V2.5.2 Measures'!$C:$W,25,FALSE)&lt;&gt; "", VLOOKUP($A1921,'V2.5.2 Measures'!$C:$W,25,FALSE),"N/A")</f>
        <v>#REF!</v>
      </c>
      <c r="T1921" s="7" t="str">
        <f>IF(VLOOKUP($A1921,'V2.5.2 Measures'!$C:$W,2,FALSE)&lt;&gt; "", VLOOKUP($A1921,'V2.5.2 Measures'!$C:$W,2,FALSE),"N/A")</f>
        <v>FFS-21-003-3</v>
      </c>
      <c r="U1921" s="7" t="str">
        <f>IF(VLOOKUP($A1921,'V2.5.2 Measures'!$C:$W,3,FALSE)&lt;&gt; "", VLOOKUP($A1921,'V2.5.2 Measures'!$C:$W,3,FALSE),"N/A")</f>
        <v>RX - Average # of unique combinations of PROV-LOCATION-ID and billing NPI per dispensing NPI</v>
      </c>
      <c r="V1921" s="7" t="e">
        <f>IF(VLOOKUP($A1921,'V2.5.2 Measures'!$C:$W,26,FALSE)&lt;&gt; "", VLOOKUP($A1921,'V2.5.2 Measures'!$C:$W,26,FALSE),"N/A")</f>
        <v>#REF!</v>
      </c>
      <c r="W1921" s="7" t="e">
        <f>IF(VLOOKUP($A1921,'V2.5.2 Measures'!$C:$W,44,FALSE)&lt;&gt; "", VLOOKUP($A1921,'V2.5.2 Measures'!$C:$W,44,FALSE),"N/A")</f>
        <v>#REF!</v>
      </c>
    </row>
    <row r="1922" spans="1:23" x14ac:dyDescent="0.35">
      <c r="A1922" s="7" t="str">
        <f>'V2.5.2 Measures'!C1389</f>
        <v>FFS22.3</v>
      </c>
      <c r="B1922" s="7" t="str">
        <f>VLOOKUP($A1922,'V2.5.2 Measures'!$C:$W,6,FALSE)</f>
        <v>S-CHIP FFS: Original, Non-Crossover, Paid Claims</v>
      </c>
      <c r="C1922" s="7" t="str">
        <f>VLOOKUP($A1922,'V2.5.2 Measures'!$C:$W,8,FALSE)</f>
        <v>No</v>
      </c>
      <c r="D1922" s="7" t="str">
        <f>IF(VLOOKUP($A1922,'V2.5.2 Measures'!$C:$W,4,FALSE)="","",VLOOKUP($A1922,'V2.5.2 Measures'!$C:$W,4,FALSE))</f>
        <v>Claims Percentage</v>
      </c>
      <c r="E1922" s="7" t="str">
        <f>IF((VLOOKUP($A1922,'V2.5.2 Measures'!$C:$W,8,FALSE)&lt;&gt;"")*AND(VLOOKUP($A1922,'V2.5.2 Measures'!$C:$W,8,FALSE)&lt;&gt;"TBD"),VLOOKUP($A1922,'V2.5.2 Measures'!$C:$W,8,FALSE),"N/A")</f>
        <v>No</v>
      </c>
      <c r="F1922" s="7" t="str">
        <f>IF((VLOOKUP($A1922,'V2.5.2 Measures'!$C:$W,9,FALSE)&lt;&gt;"")*AND(VLOOKUP($A1922,'V2.5.2 Measures'!$C:$W,9,FALSE)&lt;&gt;"TBD"),VLOOKUP($A1922,'V2.5.2 Measures'!$C:$W,9,FALSE),"N/A")</f>
        <v>N/A</v>
      </c>
      <c r="G1922" s="7" t="str">
        <f>IF((VLOOKUP($A1922,'V2.5.2 Measures'!$C:$W,10,FALSE)&lt;&gt;"")*AND(VLOOKUP($A1922,'V2.5.2 Measures'!$C:$W,10,FALSE)&lt;&gt;"TBD"),VLOOKUP($A1922,'V2.5.2 Measures'!$C:$W,10,FALSE),"N/A")</f>
        <v>N/A</v>
      </c>
      <c r="H1922" s="7" t="str">
        <f>IF(VLOOKUP($A1922,'V2.5.2 Measures'!$C:$W,14,FALSE)&lt;&gt; "", VLOOKUP($A1922,'V2.5.2 Measures'!$C:$W,14,FALSE),"N/A")</f>
        <v>N/A</v>
      </c>
      <c r="I1922" s="7">
        <f>IF(VLOOKUP($A1922,'V2.5.2 Measures'!$C:$W,15,FALSE)&lt;&gt; "", VLOOKUP($A1922,'V2.5.2 Measures'!$C:$W,15,FALSE),"N/A")</f>
        <v>0.15</v>
      </c>
      <c r="J1922" s="7" t="str">
        <f>IF(VLOOKUP($A1922,'V2.5.2 Measures'!$C:$W,16,FALSE)&lt;&gt; "", VLOOKUP($A1922,'V2.5.2 Measures'!$C:$W,16,FALSE),"N/A")</f>
        <v>N/A</v>
      </c>
      <c r="K1922" s="7" t="str">
        <f>IF(VLOOKUP($A1922,'V2.5.2 Measures'!$C:$W,17,FALSE)&lt;&gt; "", VLOOKUP($A1922,'V2.5.2 Measures'!$C:$W,17,FALSE),"N/A")</f>
        <v>N/A</v>
      </c>
      <c r="L1922" s="7" t="str">
        <f>IF(VLOOKUP($A1922,'V2.5.2 Measures'!$C:$W,18,FALSE)&lt;&gt; "", VLOOKUP($A1922,'V2.5.2 Measures'!$C:$W,18,FALSE),"N/A")</f>
        <v>Default</v>
      </c>
      <c r="M1922" s="7" t="str">
        <f>IF(VLOOKUP($A1922,'V2.5.2 Measures'!$C:$W,19,FALSE)&lt;&gt; "", VLOOKUP($A1922,'V2.5.2 Measures'!$C:$W,19,FALSE),"N/A")</f>
        <v>SAS</v>
      </c>
      <c r="N1922" s="7" t="str">
        <f>IF(VLOOKUP($A1922,'V2.5.2 Measures'!$C:$W,20,FALSE)&lt;&gt; "", VLOOKUP($A1922,'V2.5.2 Measures'!$C:$W,20,FALSE),"N/A")</f>
        <v>V1.1</v>
      </c>
      <c r="O1922" s="7" t="str">
        <f>IF(VLOOKUP($A1922,'V2.5.2 Measures'!$C:$W,21,FALSE)&lt;&gt; "", VLOOKUP($A1922,'V2.5.2 Measures'!$C:$W,21,FALSE),"N/A")</f>
        <v>V1.6</v>
      </c>
      <c r="P1922" s="7" t="e">
        <f>IF(VLOOKUP($A1922,'V2.5.2 Measures'!$C:$W,22,FALSE)&lt;&gt; "", VLOOKUP($A1922,'V2.5.2 Measures'!$C:$W,22,FALSE),"N/A")</f>
        <v>#REF!</v>
      </c>
      <c r="Q1922" s="7" t="e">
        <f>IF(VLOOKUP($A1922,'V2.5.2 Measures'!$C:$W,23,FALSE)&lt;&gt; "", VLOOKUP($A1922,'V2.5.2 Measures'!$C:$W,23,FALSE),"N/A")</f>
        <v>#REF!</v>
      </c>
      <c r="R1922" s="7" t="e">
        <f>IF(VLOOKUP($A1922,'V2.5.2 Measures'!$C:$W,24,FALSE)&lt;&gt; "", VLOOKUP($A1922,'V2.5.2 Measures'!$C:$W,24,FALSE),"N/A")</f>
        <v>#REF!</v>
      </c>
      <c r="S1922" s="7" t="e">
        <f>IF(VLOOKUP($A1922,'V2.5.2 Measures'!$C:$W,25,FALSE)&lt;&gt; "", VLOOKUP($A1922,'V2.5.2 Measures'!$C:$W,25,FALSE),"N/A")</f>
        <v>#REF!</v>
      </c>
      <c r="T1922" s="7" t="str">
        <f>IF(VLOOKUP($A1922,'V2.5.2 Measures'!$C:$W,2,FALSE)&lt;&gt; "", VLOOKUP($A1922,'V2.5.2 Measures'!$C:$W,2,FALSE),"N/A")</f>
        <v>FFS-22-001-3</v>
      </c>
      <c r="U1922" s="7" t="str">
        <f>IF(VLOOKUP($A1922,'V2.5.2 Measures'!$C:$W,3,FALSE)&lt;&gt; "", VLOOKUP($A1922,'V2.5.2 Measures'!$C:$W,3,FALSE),"N/A")</f>
        <v>% of claim lines with Servicing Provider Num</v>
      </c>
      <c r="V1922" s="7" t="e">
        <f>IF(VLOOKUP($A1922,'V2.5.2 Measures'!$C:$W,26,FALSE)&lt;&gt; "", VLOOKUP($A1922,'V2.5.2 Measures'!$C:$W,26,FALSE),"N/A")</f>
        <v>#REF!</v>
      </c>
      <c r="W1922" s="7" t="e">
        <f>IF(VLOOKUP($A1922,'V2.5.2 Measures'!$C:$W,44,FALSE)&lt;&gt; "", VLOOKUP($A1922,'V2.5.2 Measures'!$C:$W,44,FALSE),"N/A")</f>
        <v>#REF!</v>
      </c>
    </row>
    <row r="1923" spans="1:23" x14ac:dyDescent="0.35">
      <c r="A1923" s="7" t="str">
        <f>'V2.5.2 Measures'!C1390</f>
        <v>FFS22.2</v>
      </c>
      <c r="B1923" s="7" t="str">
        <f>VLOOKUP($A1923,'V2.5.2 Measures'!$C:$W,6,FALSE)</f>
        <v>S-CHIP FFS: Original, Non-Crossover, Paid Claims</v>
      </c>
      <c r="C1923" s="7" t="str">
        <f>VLOOKUP($A1923,'V2.5.2 Measures'!$C:$W,8,FALSE)</f>
        <v>No</v>
      </c>
      <c r="D1923" s="7" t="str">
        <f>IF(VLOOKUP($A1923,'V2.5.2 Measures'!$C:$W,4,FALSE)="","",VLOOKUP($A1923,'V2.5.2 Measures'!$C:$W,4,FALSE))</f>
        <v>Claims Percentage</v>
      </c>
      <c r="E1923" s="7" t="str">
        <f>IF((VLOOKUP($A1923,'V2.5.2 Measures'!$C:$W,8,FALSE)&lt;&gt;"")*AND(VLOOKUP($A1923,'V2.5.2 Measures'!$C:$W,8,FALSE)&lt;&gt;"TBD"),VLOOKUP($A1923,'V2.5.2 Measures'!$C:$W,8,FALSE),"N/A")</f>
        <v>No</v>
      </c>
      <c r="F1923" s="7" t="str">
        <f>IF((VLOOKUP($A1923,'V2.5.2 Measures'!$C:$W,9,FALSE)&lt;&gt;"")*AND(VLOOKUP($A1923,'V2.5.2 Measures'!$C:$W,9,FALSE)&lt;&gt;"TBD"),VLOOKUP($A1923,'V2.5.2 Measures'!$C:$W,9,FALSE),"N/A")</f>
        <v>N/A</v>
      </c>
      <c r="G1923" s="7" t="str">
        <f>IF((VLOOKUP($A1923,'V2.5.2 Measures'!$C:$W,10,FALSE)&lt;&gt;"")*AND(VLOOKUP($A1923,'V2.5.2 Measures'!$C:$W,10,FALSE)&lt;&gt;"TBD"),VLOOKUP($A1923,'V2.5.2 Measures'!$C:$W,10,FALSE),"N/A")</f>
        <v>N/A</v>
      </c>
      <c r="H1923" s="7">
        <f>IF(VLOOKUP($A1923,'V2.5.2 Measures'!$C:$W,14,FALSE)&lt;&gt; "", VLOOKUP($A1923,'V2.5.2 Measures'!$C:$W,14,FALSE),"N/A")</f>
        <v>0.7</v>
      </c>
      <c r="I1923" s="7">
        <f>IF(VLOOKUP($A1923,'V2.5.2 Measures'!$C:$W,15,FALSE)&lt;&gt; "", VLOOKUP($A1923,'V2.5.2 Measures'!$C:$W,15,FALSE),"N/A")</f>
        <v>0.1</v>
      </c>
      <c r="J1923" s="7" t="str">
        <f>IF(VLOOKUP($A1923,'V2.5.2 Measures'!$C:$W,16,FALSE)&lt;&gt; "", VLOOKUP($A1923,'V2.5.2 Measures'!$C:$W,16,FALSE),"N/A")</f>
        <v>N/A</v>
      </c>
      <c r="K1923" s="7" t="str">
        <f>IF(VLOOKUP($A1923,'V2.5.2 Measures'!$C:$W,17,FALSE)&lt;&gt; "", VLOOKUP($A1923,'V2.5.2 Measures'!$C:$W,17,FALSE),"N/A")</f>
        <v>N/A</v>
      </c>
      <c r="L1923" s="7" t="str">
        <f>IF(VLOOKUP($A1923,'V2.5.2 Measures'!$C:$W,18,FALSE)&lt;&gt; "", VLOOKUP($A1923,'V2.5.2 Measures'!$C:$W,18,FALSE),"N/A")</f>
        <v>Default</v>
      </c>
      <c r="M1923" s="7" t="str">
        <f>IF(VLOOKUP($A1923,'V2.5.2 Measures'!$C:$W,19,FALSE)&lt;&gt; "", VLOOKUP($A1923,'V2.5.2 Measures'!$C:$W,19,FALSE),"N/A")</f>
        <v>SAS</v>
      </c>
      <c r="N1923" s="7" t="str">
        <f>IF(VLOOKUP($A1923,'V2.5.2 Measures'!$C:$W,20,FALSE)&lt;&gt; "", VLOOKUP($A1923,'V2.5.2 Measures'!$C:$W,20,FALSE),"N/A")</f>
        <v>V1.1</v>
      </c>
      <c r="O1923" s="7" t="str">
        <f>IF(VLOOKUP($A1923,'V2.5.2 Measures'!$C:$W,21,FALSE)&lt;&gt; "", VLOOKUP($A1923,'V2.5.2 Measures'!$C:$W,21,FALSE),"N/A")</f>
        <v>V1.6</v>
      </c>
      <c r="P1923" s="7" t="e">
        <f>IF(VLOOKUP($A1923,'V2.5.2 Measures'!$C:$W,22,FALSE)&lt;&gt; "", VLOOKUP($A1923,'V2.5.2 Measures'!$C:$W,22,FALSE),"N/A")</f>
        <v>#REF!</v>
      </c>
      <c r="Q1923" s="7" t="e">
        <f>IF(VLOOKUP($A1923,'V2.5.2 Measures'!$C:$W,23,FALSE)&lt;&gt; "", VLOOKUP($A1923,'V2.5.2 Measures'!$C:$W,23,FALSE),"N/A")</f>
        <v>#REF!</v>
      </c>
      <c r="R1923" s="7" t="e">
        <f>IF(VLOOKUP($A1923,'V2.5.2 Measures'!$C:$W,24,FALSE)&lt;&gt; "", VLOOKUP($A1923,'V2.5.2 Measures'!$C:$W,24,FALSE),"N/A")</f>
        <v>#REF!</v>
      </c>
      <c r="S1923" s="7" t="e">
        <f>IF(VLOOKUP($A1923,'V2.5.2 Measures'!$C:$W,25,FALSE)&lt;&gt; "", VLOOKUP($A1923,'V2.5.2 Measures'!$C:$W,25,FALSE),"N/A")</f>
        <v>#REF!</v>
      </c>
      <c r="T1923" s="7" t="str">
        <f>IF(VLOOKUP($A1923,'V2.5.2 Measures'!$C:$W,2,FALSE)&lt;&gt; "", VLOOKUP($A1923,'V2.5.2 Measures'!$C:$W,2,FALSE),"N/A")</f>
        <v>FFS-22-002-2</v>
      </c>
      <c r="U1923" s="7" t="str">
        <f>IF(VLOOKUP($A1923,'V2.5.2 Measures'!$C:$W,3,FALSE)&lt;&gt; "", VLOOKUP($A1923,'V2.5.2 Measures'!$C:$W,3,FALSE),"N/A")</f>
        <v>% of claim lines with TYPE-OF-SERVICE = 12, 29, 15, 2, 61, 28, 41 where Servicing Provider Number = Billing Provider Number</v>
      </c>
      <c r="V1923" s="7" t="e">
        <f>IF(VLOOKUP($A1923,'V2.5.2 Measures'!$C:$W,26,FALSE)&lt;&gt; "", VLOOKUP($A1923,'V2.5.2 Measures'!$C:$W,26,FALSE),"N/A")</f>
        <v>#REF!</v>
      </c>
      <c r="W1923" s="7" t="e">
        <f>IF(VLOOKUP($A1923,'V2.5.2 Measures'!$C:$W,44,FALSE)&lt;&gt; "", VLOOKUP($A1923,'V2.5.2 Measures'!$C:$W,44,FALSE),"N/A")</f>
        <v>#REF!</v>
      </c>
    </row>
    <row r="1924" spans="1:23" x14ac:dyDescent="0.35">
      <c r="A1924" s="7" t="str">
        <f>'V2.5.2 Measures'!C1391</f>
        <v>FFS22.1</v>
      </c>
      <c r="B1924" s="7" t="str">
        <f>VLOOKUP($A1924,'V2.5.2 Measures'!$C:$W,6,FALSE)</f>
        <v>S-CHIP FFS: Original, Non-Crossover, Paid Claims</v>
      </c>
      <c r="C1924" s="7" t="str">
        <f>VLOOKUP($A1924,'V2.5.2 Measures'!$C:$W,8,FALSE)</f>
        <v>No</v>
      </c>
      <c r="D1924" s="7" t="str">
        <f>IF(VLOOKUP($A1924,'V2.5.2 Measures'!$C:$W,4,FALSE)="","",VLOOKUP($A1924,'V2.5.2 Measures'!$C:$W,4,FALSE))</f>
        <v>Claims Percentage</v>
      </c>
      <c r="E1924" s="7" t="str">
        <f>IF((VLOOKUP($A1924,'V2.5.2 Measures'!$C:$W,8,FALSE)&lt;&gt;"")*AND(VLOOKUP($A1924,'V2.5.2 Measures'!$C:$W,8,FALSE)&lt;&gt;"TBD"),VLOOKUP($A1924,'V2.5.2 Measures'!$C:$W,8,FALSE),"N/A")</f>
        <v>No</v>
      </c>
      <c r="F1924" s="7" t="str">
        <f>IF((VLOOKUP($A1924,'V2.5.2 Measures'!$C:$W,9,FALSE)&lt;&gt;"")*AND(VLOOKUP($A1924,'V2.5.2 Measures'!$C:$W,9,FALSE)&lt;&gt;"TBD"),VLOOKUP($A1924,'V2.5.2 Measures'!$C:$W,9,FALSE),"N/A")</f>
        <v>N/A</v>
      </c>
      <c r="G1924" s="7" t="str">
        <f>IF((VLOOKUP($A1924,'V2.5.2 Measures'!$C:$W,10,FALSE)&lt;&gt;"")*AND(VLOOKUP($A1924,'V2.5.2 Measures'!$C:$W,10,FALSE)&lt;&gt;"TBD"),VLOOKUP($A1924,'V2.5.2 Measures'!$C:$W,10,FALSE),"N/A")</f>
        <v>N/A</v>
      </c>
      <c r="H1924" s="7">
        <f>IF(VLOOKUP($A1924,'V2.5.2 Measures'!$C:$W,14,FALSE)&lt;&gt; "", VLOOKUP($A1924,'V2.5.2 Measures'!$C:$W,14,FALSE),"N/A")</f>
        <v>1</v>
      </c>
      <c r="I1924" s="7">
        <f>IF(VLOOKUP($A1924,'V2.5.2 Measures'!$C:$W,15,FALSE)&lt;&gt; "", VLOOKUP($A1924,'V2.5.2 Measures'!$C:$W,15,FALSE),"N/A")</f>
        <v>0.15</v>
      </c>
      <c r="J1924" s="7" t="str">
        <f>IF(VLOOKUP($A1924,'V2.5.2 Measures'!$C:$W,16,FALSE)&lt;&gt; "", VLOOKUP($A1924,'V2.5.2 Measures'!$C:$W,16,FALSE),"N/A")</f>
        <v>N/A</v>
      </c>
      <c r="K1924" s="7" t="str">
        <f>IF(VLOOKUP($A1924,'V2.5.2 Measures'!$C:$W,17,FALSE)&lt;&gt; "", VLOOKUP($A1924,'V2.5.2 Measures'!$C:$W,17,FALSE),"N/A")</f>
        <v>N/A</v>
      </c>
      <c r="L1924" s="7" t="str">
        <f>IF(VLOOKUP($A1924,'V2.5.2 Measures'!$C:$W,18,FALSE)&lt;&gt; "", VLOOKUP($A1924,'V2.5.2 Measures'!$C:$W,18,FALSE),"N/A")</f>
        <v>Default</v>
      </c>
      <c r="M1924" s="7" t="str">
        <f>IF(VLOOKUP($A1924,'V2.5.2 Measures'!$C:$W,19,FALSE)&lt;&gt; "", VLOOKUP($A1924,'V2.5.2 Measures'!$C:$W,19,FALSE),"N/A")</f>
        <v>SAS</v>
      </c>
      <c r="N1924" s="7" t="str">
        <f>IF(VLOOKUP($A1924,'V2.5.2 Measures'!$C:$W,20,FALSE)&lt;&gt; "", VLOOKUP($A1924,'V2.5.2 Measures'!$C:$W,20,FALSE),"N/A")</f>
        <v>V1.1</v>
      </c>
      <c r="O1924" s="7" t="str">
        <f>IF(VLOOKUP($A1924,'V2.5.2 Measures'!$C:$W,21,FALSE)&lt;&gt; "", VLOOKUP($A1924,'V2.5.2 Measures'!$C:$W,21,FALSE),"N/A")</f>
        <v>V1.6</v>
      </c>
      <c r="P1924" s="7" t="e">
        <f>IF(VLOOKUP($A1924,'V2.5.2 Measures'!$C:$W,22,FALSE)&lt;&gt; "", VLOOKUP($A1924,'V2.5.2 Measures'!$C:$W,22,FALSE),"N/A")</f>
        <v>#REF!</v>
      </c>
      <c r="Q1924" s="7" t="e">
        <f>IF(VLOOKUP($A1924,'V2.5.2 Measures'!$C:$W,23,FALSE)&lt;&gt; "", VLOOKUP($A1924,'V2.5.2 Measures'!$C:$W,23,FALSE),"N/A")</f>
        <v>#REF!</v>
      </c>
      <c r="R1924" s="7" t="e">
        <f>IF(VLOOKUP($A1924,'V2.5.2 Measures'!$C:$W,24,FALSE)&lt;&gt; "", VLOOKUP($A1924,'V2.5.2 Measures'!$C:$W,24,FALSE),"N/A")</f>
        <v>#REF!</v>
      </c>
      <c r="S1924" s="7" t="e">
        <f>IF(VLOOKUP($A1924,'V2.5.2 Measures'!$C:$W,25,FALSE)&lt;&gt; "", VLOOKUP($A1924,'V2.5.2 Measures'!$C:$W,25,FALSE),"N/A")</f>
        <v>#REF!</v>
      </c>
      <c r="T1924" s="7" t="str">
        <f>IF(VLOOKUP($A1924,'V2.5.2 Measures'!$C:$W,2,FALSE)&lt;&gt; "", VLOOKUP($A1924,'V2.5.2 Measures'!$C:$W,2,FALSE),"N/A")</f>
        <v>FFS-22-003-1</v>
      </c>
      <c r="U1924" s="7" t="str">
        <f>IF(VLOOKUP($A1924,'V2.5.2 Measures'!$C:$W,3,FALSE)&lt;&gt; "", VLOOKUP($A1924,'V2.5.2 Measures'!$C:$W,3,FALSE),"N/A")</f>
        <v>% of physician claim lines with Servicing Provider Specialty</v>
      </c>
      <c r="V1924" s="7" t="e">
        <f>IF(VLOOKUP($A1924,'V2.5.2 Measures'!$C:$W,26,FALSE)&lt;&gt; "", VLOOKUP($A1924,'V2.5.2 Measures'!$C:$W,26,FALSE),"N/A")</f>
        <v>#REF!</v>
      </c>
      <c r="W1924" s="7" t="e">
        <f>IF(VLOOKUP($A1924,'V2.5.2 Measures'!$C:$W,44,FALSE)&lt;&gt; "", VLOOKUP($A1924,'V2.5.2 Measures'!$C:$W,44,FALSE),"N/A")</f>
        <v>#REF!</v>
      </c>
    </row>
    <row r="1925" spans="1:23" x14ac:dyDescent="0.35">
      <c r="A1925" s="7" t="str">
        <f>'V2.5.2 Measures'!C1392</f>
        <v>FFS23.2</v>
      </c>
      <c r="B1925" s="7" t="str">
        <f>VLOOKUP($A1925,'V2.5.2 Measures'!$C:$W,6,FALSE)</f>
        <v>S-CHIP FFS: Original, Crossover, Paid Claims</v>
      </c>
      <c r="C1925" s="7" t="str">
        <f>VLOOKUP($A1925,'V2.5.2 Measures'!$C:$W,8,FALSE)</f>
        <v>No</v>
      </c>
      <c r="D1925" s="7" t="str">
        <f>IF(VLOOKUP($A1925,'V2.5.2 Measures'!$C:$W,4,FALSE)="","",VLOOKUP($A1925,'V2.5.2 Measures'!$C:$W,4,FALSE))</f>
        <v>Claims Percentage</v>
      </c>
      <c r="E1925" s="7" t="str">
        <f>IF((VLOOKUP($A1925,'V2.5.2 Measures'!$C:$W,8,FALSE)&lt;&gt;"")*AND(VLOOKUP($A1925,'V2.5.2 Measures'!$C:$W,8,FALSE)&lt;&gt;"TBD"),VLOOKUP($A1925,'V2.5.2 Measures'!$C:$W,8,FALSE),"N/A")</f>
        <v>No</v>
      </c>
      <c r="F1925" s="7" t="str">
        <f>IF((VLOOKUP($A1925,'V2.5.2 Measures'!$C:$W,9,FALSE)&lt;&gt;"")*AND(VLOOKUP($A1925,'V2.5.2 Measures'!$C:$W,9,FALSE)&lt;&gt;"TBD"),VLOOKUP($A1925,'V2.5.2 Measures'!$C:$W,9,FALSE),"N/A")</f>
        <v>N/A</v>
      </c>
      <c r="G1925" s="7" t="str">
        <f>IF((VLOOKUP($A1925,'V2.5.2 Measures'!$C:$W,10,FALSE)&lt;&gt;"")*AND(VLOOKUP($A1925,'V2.5.2 Measures'!$C:$W,10,FALSE)&lt;&gt;"TBD"),VLOOKUP($A1925,'V2.5.2 Measures'!$C:$W,10,FALSE),"N/A")</f>
        <v>N/A</v>
      </c>
      <c r="H1925" s="7" t="str">
        <f>IF(VLOOKUP($A1925,'V2.5.2 Measures'!$C:$W,14,FALSE)&lt;&gt; "", VLOOKUP($A1925,'V2.5.2 Measures'!$C:$W,14,FALSE),"N/A")</f>
        <v>N/A</v>
      </c>
      <c r="I1925" s="7">
        <f>IF(VLOOKUP($A1925,'V2.5.2 Measures'!$C:$W,15,FALSE)&lt;&gt; "", VLOOKUP($A1925,'V2.5.2 Measures'!$C:$W,15,FALSE),"N/A")</f>
        <v>0.15</v>
      </c>
      <c r="J1925" s="7" t="str">
        <f>IF(VLOOKUP($A1925,'V2.5.2 Measures'!$C:$W,16,FALSE)&lt;&gt; "", VLOOKUP($A1925,'V2.5.2 Measures'!$C:$W,16,FALSE),"N/A")</f>
        <v>N/A</v>
      </c>
      <c r="K1925" s="7" t="str">
        <f>IF(VLOOKUP($A1925,'V2.5.2 Measures'!$C:$W,17,FALSE)&lt;&gt; "", VLOOKUP($A1925,'V2.5.2 Measures'!$C:$W,17,FALSE),"N/A")</f>
        <v>N/A</v>
      </c>
      <c r="L1925" s="7" t="str">
        <f>IF(VLOOKUP($A1925,'V2.5.2 Measures'!$C:$W,18,FALSE)&lt;&gt; "", VLOOKUP($A1925,'V2.5.2 Measures'!$C:$W,18,FALSE),"N/A")</f>
        <v>Default</v>
      </c>
      <c r="M1925" s="7" t="str">
        <f>IF(VLOOKUP($A1925,'V2.5.2 Measures'!$C:$W,19,FALSE)&lt;&gt; "", VLOOKUP($A1925,'V2.5.2 Measures'!$C:$W,19,FALSE),"N/A")</f>
        <v>SAS</v>
      </c>
      <c r="N1925" s="7" t="str">
        <f>IF(VLOOKUP($A1925,'V2.5.2 Measures'!$C:$W,20,FALSE)&lt;&gt; "", VLOOKUP($A1925,'V2.5.2 Measures'!$C:$W,20,FALSE),"N/A")</f>
        <v>V1.1</v>
      </c>
      <c r="O1925" s="7" t="str">
        <f>IF(VLOOKUP($A1925,'V2.5.2 Measures'!$C:$W,21,FALSE)&lt;&gt; "", VLOOKUP($A1925,'V2.5.2 Measures'!$C:$W,21,FALSE),"N/A")</f>
        <v>V1.1</v>
      </c>
      <c r="P1925" s="7" t="e">
        <f>IF(VLOOKUP($A1925,'V2.5.2 Measures'!$C:$W,22,FALSE)&lt;&gt; "", VLOOKUP($A1925,'V2.5.2 Measures'!$C:$W,22,FALSE),"N/A")</f>
        <v>#REF!</v>
      </c>
      <c r="Q1925" s="7" t="e">
        <f>IF(VLOOKUP($A1925,'V2.5.2 Measures'!$C:$W,23,FALSE)&lt;&gt; "", VLOOKUP($A1925,'V2.5.2 Measures'!$C:$W,23,FALSE),"N/A")</f>
        <v>#REF!</v>
      </c>
      <c r="R1925" s="7" t="e">
        <f>IF(VLOOKUP($A1925,'V2.5.2 Measures'!$C:$W,24,FALSE)&lt;&gt; "", VLOOKUP($A1925,'V2.5.2 Measures'!$C:$W,24,FALSE),"N/A")</f>
        <v>#REF!</v>
      </c>
      <c r="S1925" s="7" t="e">
        <f>IF(VLOOKUP($A1925,'V2.5.2 Measures'!$C:$W,25,FALSE)&lt;&gt; "", VLOOKUP($A1925,'V2.5.2 Measures'!$C:$W,25,FALSE),"N/A")</f>
        <v>#REF!</v>
      </c>
      <c r="T1925" s="7" t="str">
        <f>IF(VLOOKUP($A1925,'V2.5.2 Measures'!$C:$W,2,FALSE)&lt;&gt; "", VLOOKUP($A1925,'V2.5.2 Measures'!$C:$W,2,FALSE),"N/A")</f>
        <v>FFS-23-001-2</v>
      </c>
      <c r="U1925" s="7" t="str">
        <f>IF(VLOOKUP($A1925,'V2.5.2 Measures'!$C:$W,3,FALSE)&lt;&gt; "", VLOOKUP($A1925,'V2.5.2 Measures'!$C:$W,3,FALSE),"N/A")</f>
        <v>% of claim lines with Servicing Provider Num</v>
      </c>
      <c r="V1925" s="7" t="e">
        <f>IF(VLOOKUP($A1925,'V2.5.2 Measures'!$C:$W,26,FALSE)&lt;&gt; "", VLOOKUP($A1925,'V2.5.2 Measures'!$C:$W,26,FALSE),"N/A")</f>
        <v>#REF!</v>
      </c>
      <c r="W1925" s="7" t="e">
        <f>IF(VLOOKUP($A1925,'V2.5.2 Measures'!$C:$W,44,FALSE)&lt;&gt; "", VLOOKUP($A1925,'V2.5.2 Measures'!$C:$W,44,FALSE),"N/A")</f>
        <v>#REF!</v>
      </c>
    </row>
    <row r="1926" spans="1:23" x14ac:dyDescent="0.35">
      <c r="A1926" s="7" t="str">
        <f>'V2.5.2 Measures'!C1393</f>
        <v>FFS23.1</v>
      </c>
      <c r="B1926" s="7" t="str">
        <f>VLOOKUP($A1926,'V2.5.2 Measures'!$C:$W,6,FALSE)</f>
        <v>S-CHIP FFS: Original, Crossover, Paid Claims</v>
      </c>
      <c r="C1926" s="7" t="str">
        <f>VLOOKUP($A1926,'V2.5.2 Measures'!$C:$W,8,FALSE)</f>
        <v>No</v>
      </c>
      <c r="D1926" s="7" t="str">
        <f>IF(VLOOKUP($A1926,'V2.5.2 Measures'!$C:$W,4,FALSE)="","",VLOOKUP($A1926,'V2.5.2 Measures'!$C:$W,4,FALSE))</f>
        <v>Claims Percentage</v>
      </c>
      <c r="E1926" s="7" t="str">
        <f>IF((VLOOKUP($A1926,'V2.5.2 Measures'!$C:$W,8,FALSE)&lt;&gt;"")*AND(VLOOKUP($A1926,'V2.5.2 Measures'!$C:$W,8,FALSE)&lt;&gt;"TBD"),VLOOKUP($A1926,'V2.5.2 Measures'!$C:$W,8,FALSE),"N/A")</f>
        <v>No</v>
      </c>
      <c r="F1926" s="7" t="str">
        <f>IF((VLOOKUP($A1926,'V2.5.2 Measures'!$C:$W,9,FALSE)&lt;&gt;"")*AND(VLOOKUP($A1926,'V2.5.2 Measures'!$C:$W,9,FALSE)&lt;&gt;"TBD"),VLOOKUP($A1926,'V2.5.2 Measures'!$C:$W,9,FALSE),"N/A")</f>
        <v>N/A</v>
      </c>
      <c r="G1926" s="7" t="str">
        <f>IF((VLOOKUP($A1926,'V2.5.2 Measures'!$C:$W,10,FALSE)&lt;&gt;"")*AND(VLOOKUP($A1926,'V2.5.2 Measures'!$C:$W,10,FALSE)&lt;&gt;"TBD"),VLOOKUP($A1926,'V2.5.2 Measures'!$C:$W,10,FALSE),"N/A")</f>
        <v>N/A</v>
      </c>
      <c r="H1926" s="7" t="str">
        <f>IF(VLOOKUP($A1926,'V2.5.2 Measures'!$C:$W,14,FALSE)&lt;&gt; "", VLOOKUP($A1926,'V2.5.2 Measures'!$C:$W,14,FALSE),"N/A")</f>
        <v>N/A</v>
      </c>
      <c r="I1926" s="7">
        <f>IF(VLOOKUP($A1926,'V2.5.2 Measures'!$C:$W,15,FALSE)&lt;&gt; "", VLOOKUP($A1926,'V2.5.2 Measures'!$C:$W,15,FALSE),"N/A")</f>
        <v>0.1</v>
      </c>
      <c r="J1926" s="7" t="str">
        <f>IF(VLOOKUP($A1926,'V2.5.2 Measures'!$C:$W,16,FALSE)&lt;&gt; "", VLOOKUP($A1926,'V2.5.2 Measures'!$C:$W,16,FALSE),"N/A")</f>
        <v>N/A</v>
      </c>
      <c r="K1926" s="7" t="str">
        <f>IF(VLOOKUP($A1926,'V2.5.2 Measures'!$C:$W,17,FALSE)&lt;&gt; "", VLOOKUP($A1926,'V2.5.2 Measures'!$C:$W,17,FALSE),"N/A")</f>
        <v>N/A</v>
      </c>
      <c r="L1926" s="7" t="str">
        <f>IF(VLOOKUP($A1926,'V2.5.2 Measures'!$C:$W,18,FALSE)&lt;&gt; "", VLOOKUP($A1926,'V2.5.2 Measures'!$C:$W,18,FALSE),"N/A")</f>
        <v>Default</v>
      </c>
      <c r="M1926" s="7" t="str">
        <f>IF(VLOOKUP($A1926,'V2.5.2 Measures'!$C:$W,19,FALSE)&lt;&gt; "", VLOOKUP($A1926,'V2.5.2 Measures'!$C:$W,19,FALSE),"N/A")</f>
        <v>SAS</v>
      </c>
      <c r="N1926" s="7" t="str">
        <f>IF(VLOOKUP($A1926,'V2.5.2 Measures'!$C:$W,20,FALSE)&lt;&gt; "", VLOOKUP($A1926,'V2.5.2 Measures'!$C:$W,20,FALSE),"N/A")</f>
        <v>V1.1</v>
      </c>
      <c r="O1926" s="7" t="str">
        <f>IF(VLOOKUP($A1926,'V2.5.2 Measures'!$C:$W,21,FALSE)&lt;&gt; "", VLOOKUP($A1926,'V2.5.2 Measures'!$C:$W,21,FALSE),"N/A")</f>
        <v>V1.1</v>
      </c>
      <c r="P1926" s="7" t="e">
        <f>IF(VLOOKUP($A1926,'V2.5.2 Measures'!$C:$W,22,FALSE)&lt;&gt; "", VLOOKUP($A1926,'V2.5.2 Measures'!$C:$W,22,FALSE),"N/A")</f>
        <v>#REF!</v>
      </c>
      <c r="Q1926" s="7" t="e">
        <f>IF(VLOOKUP($A1926,'V2.5.2 Measures'!$C:$W,23,FALSE)&lt;&gt; "", VLOOKUP($A1926,'V2.5.2 Measures'!$C:$W,23,FALSE),"N/A")</f>
        <v>#REF!</v>
      </c>
      <c r="R1926" s="7" t="e">
        <f>IF(VLOOKUP($A1926,'V2.5.2 Measures'!$C:$W,24,FALSE)&lt;&gt; "", VLOOKUP($A1926,'V2.5.2 Measures'!$C:$W,24,FALSE),"N/A")</f>
        <v>#REF!</v>
      </c>
      <c r="S1926" s="7" t="e">
        <f>IF(VLOOKUP($A1926,'V2.5.2 Measures'!$C:$W,25,FALSE)&lt;&gt; "", VLOOKUP($A1926,'V2.5.2 Measures'!$C:$W,25,FALSE),"N/A")</f>
        <v>#REF!</v>
      </c>
      <c r="T1926" s="7" t="str">
        <f>IF(VLOOKUP($A1926,'V2.5.2 Measures'!$C:$W,2,FALSE)&lt;&gt; "", VLOOKUP($A1926,'V2.5.2 Measures'!$C:$W,2,FALSE),"N/A")</f>
        <v>FFS-23-002-1</v>
      </c>
      <c r="U1926" s="7" t="str">
        <f>IF(VLOOKUP($A1926,'V2.5.2 Measures'!$C:$W,3,FALSE)&lt;&gt; "", VLOOKUP($A1926,'V2.5.2 Measures'!$C:$W,3,FALSE),"N/A")</f>
        <v>% of claim lines with TYPE-OF-SERVICE = 12, 29, 15, 2, 61, 28, 41 where Servicing Provider Number = Billing Provider Number</v>
      </c>
      <c r="V1926" s="7" t="e">
        <f>IF(VLOOKUP($A1926,'V2.5.2 Measures'!$C:$W,26,FALSE)&lt;&gt; "", VLOOKUP($A1926,'V2.5.2 Measures'!$C:$W,26,FALSE),"N/A")</f>
        <v>#REF!</v>
      </c>
      <c r="W1926" s="7" t="e">
        <f>IF(VLOOKUP($A1926,'V2.5.2 Measures'!$C:$W,44,FALSE)&lt;&gt; "", VLOOKUP($A1926,'V2.5.2 Measures'!$C:$W,44,FALSE),"N/A")</f>
        <v>#REF!</v>
      </c>
    </row>
    <row r="1927" spans="1:23" x14ac:dyDescent="0.35">
      <c r="A1927" s="7" t="str">
        <f>'V2.5.2 Measures'!C1394</f>
        <v>FFS24.1</v>
      </c>
      <c r="B1927" s="7" t="str">
        <f>VLOOKUP($A1927,'V2.5.2 Measures'!$C:$W,6,FALSE)</f>
        <v>Medicaid FFS: Original and Adjustment, Paid Claims</v>
      </c>
      <c r="C1927" s="7" t="str">
        <f>VLOOKUP($A1927,'V2.5.2 Measures'!$C:$W,8,FALSE)</f>
        <v>TA- Inferential</v>
      </c>
      <c r="D1927" s="7" t="str">
        <f>IF(VLOOKUP($A1927,'V2.5.2 Measures'!$C:$W,4,FALSE)="","",VLOOKUP($A1927,'V2.5.2 Measures'!$C:$W,4,FALSE))</f>
        <v>Claims percentage</v>
      </c>
      <c r="E1927" s="7" t="str">
        <f>IF((VLOOKUP($A1927,'V2.5.2 Measures'!$C:$W,8,FALSE)&lt;&gt;"")*AND(VLOOKUP($A1927,'V2.5.2 Measures'!$C:$W,8,FALSE)&lt;&gt;"TBD"),VLOOKUP($A1927,'V2.5.2 Measures'!$C:$W,8,FALSE),"N/A")</f>
        <v>TA- Inferential</v>
      </c>
      <c r="F1927" s="7" t="str">
        <f>IF((VLOOKUP($A1927,'V2.5.2 Measures'!$C:$W,9,FALSE)&lt;&gt;"")*AND(VLOOKUP($A1927,'V2.5.2 Measures'!$C:$W,9,FALSE)&lt;&gt;"TBD"),VLOOKUP($A1927,'V2.5.2 Measures'!$C:$W,9,FALSE),"N/A")</f>
        <v>Critical</v>
      </c>
      <c r="G1927" s="7">
        <f>IF((VLOOKUP($A1927,'V2.5.2 Measures'!$C:$W,10,FALSE)&lt;&gt;"")*AND(VLOOKUP($A1927,'V2.5.2 Measures'!$C:$W,10,FALSE)&lt;&gt;"TBD"),VLOOKUP($A1927,'V2.5.2 Measures'!$C:$W,10,FALSE),"N/A")</f>
        <v>1</v>
      </c>
      <c r="H1927" s="7">
        <f>IF(VLOOKUP($A1927,'V2.5.2 Measures'!$C:$W,14,FALSE)&lt;&gt; "", VLOOKUP($A1927,'V2.5.2 Measures'!$C:$W,14,FALSE),"N/A")</f>
        <v>1</v>
      </c>
      <c r="I1927" s="7" t="str">
        <f>IF(VLOOKUP($A1927,'V2.5.2 Measures'!$C:$W,15,FALSE)&lt;&gt; "", VLOOKUP($A1927,'V2.5.2 Measures'!$C:$W,15,FALSE),"N/A")</f>
        <v>N/A</v>
      </c>
      <c r="J1927" s="7">
        <f>IF(VLOOKUP($A1927,'V2.5.2 Measures'!$C:$W,16,FALSE)&lt;&gt; "", VLOOKUP($A1927,'V2.5.2 Measures'!$C:$W,16,FALSE),"N/A")</f>
        <v>0.99</v>
      </c>
      <c r="K1927" s="7">
        <f>IF(VLOOKUP($A1927,'V2.5.2 Measures'!$C:$W,17,FALSE)&lt;&gt; "", VLOOKUP($A1927,'V2.5.2 Measures'!$C:$W,17,FALSE),"N/A")</f>
        <v>1</v>
      </c>
      <c r="L1927" s="7" t="str">
        <f>IF(VLOOKUP($A1927,'V2.5.2 Measures'!$C:$W,18,FALSE)&lt;&gt; "", VLOOKUP($A1927,'V2.5.2 Measures'!$C:$W,18,FALSE),"N/A")</f>
        <v>Default</v>
      </c>
      <c r="M1927" s="7" t="str">
        <f>IF(VLOOKUP($A1927,'V2.5.2 Measures'!$C:$W,19,FALSE)&lt;&gt; "", VLOOKUP($A1927,'V2.5.2 Measures'!$C:$W,19,FALSE),"N/A")</f>
        <v>SAS</v>
      </c>
      <c r="N1927" s="7" t="str">
        <f>IF(VLOOKUP($A1927,'V2.5.2 Measures'!$C:$W,20,FALSE)&lt;&gt; "", VLOOKUP($A1927,'V2.5.2 Measures'!$C:$W,20,FALSE),"N/A")</f>
        <v>V1.2</v>
      </c>
      <c r="O1927" s="7" t="str">
        <f>IF(VLOOKUP($A1927,'V2.5.2 Measures'!$C:$W,21,FALSE)&lt;&gt; "", VLOOKUP($A1927,'V2.5.2 Measures'!$C:$W,21,FALSE),"N/A")</f>
        <v>V2.0</v>
      </c>
      <c r="P1927" s="7" t="e">
        <f>IF(VLOOKUP($A1927,'V2.5.2 Measures'!$C:$W,22,FALSE)&lt;&gt; "", VLOOKUP($A1927,'V2.5.2 Measures'!$C:$W,22,FALSE),"N/A")</f>
        <v>#REF!</v>
      </c>
      <c r="Q1927" s="7" t="e">
        <f>IF(VLOOKUP($A1927,'V2.5.2 Measures'!$C:$W,23,FALSE)&lt;&gt; "", VLOOKUP($A1927,'V2.5.2 Measures'!$C:$W,23,FALSE),"N/A")</f>
        <v>#REF!</v>
      </c>
      <c r="R1927" s="7" t="e">
        <f>IF(VLOOKUP($A1927,'V2.5.2 Measures'!$C:$W,24,FALSE)&lt;&gt; "", VLOOKUP($A1927,'V2.5.2 Measures'!$C:$W,24,FALSE),"N/A")</f>
        <v>#REF!</v>
      </c>
      <c r="S1927" s="7" t="e">
        <f>IF(VLOOKUP($A1927,'V2.5.2 Measures'!$C:$W,25,FALSE)&lt;&gt; "", VLOOKUP($A1927,'V2.5.2 Measures'!$C:$W,25,FALSE),"N/A")</f>
        <v>#REF!</v>
      </c>
      <c r="T1927" s="7" t="str">
        <f>IF(VLOOKUP($A1927,'V2.5.2 Measures'!$C:$W,2,FALSE)&lt;&gt; "", VLOOKUP($A1927,'V2.5.2 Measures'!$C:$W,2,FALSE),"N/A")</f>
        <v>FFS-24-001-1</v>
      </c>
      <c r="U1927" s="7" t="str">
        <f>IF(VLOOKUP($A1927,'V2.5.2 Measures'!$C:$W,3,FALSE)&lt;&gt; "", VLOOKUP($A1927,'V2.5.2 Measures'!$C:$W,3,FALSE),"N/A")</f>
        <v>% of MSIS IDs with any enrollment time span</v>
      </c>
      <c r="V1927" s="7" t="e">
        <f>IF(VLOOKUP($A1927,'V2.5.2 Measures'!$C:$W,26,FALSE)&lt;&gt; "", VLOOKUP($A1927,'V2.5.2 Measures'!$C:$W,26,FALSE),"N/A")</f>
        <v>#REF!</v>
      </c>
      <c r="W1927" s="7" t="e">
        <f>IF(VLOOKUP($A1927,'V2.5.2 Measures'!$C:$W,44,FALSE)&lt;&gt; "", VLOOKUP($A1927,'V2.5.2 Measures'!$C:$W,44,FALSE),"N/A")</f>
        <v>#REF!</v>
      </c>
    </row>
    <row r="1928" spans="1:23" x14ac:dyDescent="0.35">
      <c r="A1928" s="7" t="str">
        <f>'V2.5.2 Measures'!C1395</f>
        <v>FFS24.2</v>
      </c>
      <c r="B1928" s="7" t="str">
        <f>VLOOKUP($A1928,'V2.5.2 Measures'!$C:$W,6,FALSE)</f>
        <v>Medicaid FFS: Original and Adjustment, Paid Claims</v>
      </c>
      <c r="C1928" s="7" t="str">
        <f>VLOOKUP($A1928,'V2.5.2 Measures'!$C:$W,8,FALSE)</f>
        <v>TA- Inferential</v>
      </c>
      <c r="D1928" s="7" t="str">
        <f>IF(VLOOKUP($A1928,'V2.5.2 Measures'!$C:$W,4,FALSE)="","",VLOOKUP($A1928,'V2.5.2 Measures'!$C:$W,4,FALSE))</f>
        <v>Claims percentage</v>
      </c>
      <c r="E1928" s="7" t="str">
        <f>IF((VLOOKUP($A1928,'V2.5.2 Measures'!$C:$W,8,FALSE)&lt;&gt;"")*AND(VLOOKUP($A1928,'V2.5.2 Measures'!$C:$W,8,FALSE)&lt;&gt;"TBD"),VLOOKUP($A1928,'V2.5.2 Measures'!$C:$W,8,FALSE),"N/A")</f>
        <v>TA- Inferential</v>
      </c>
      <c r="F1928" s="7" t="str">
        <f>IF((VLOOKUP($A1928,'V2.5.2 Measures'!$C:$W,9,FALSE)&lt;&gt;"")*AND(VLOOKUP($A1928,'V2.5.2 Measures'!$C:$W,9,FALSE)&lt;&gt;"TBD"),VLOOKUP($A1928,'V2.5.2 Measures'!$C:$W,9,FALSE),"N/A")</f>
        <v>Critical</v>
      </c>
      <c r="G1928" s="7">
        <f>IF((VLOOKUP($A1928,'V2.5.2 Measures'!$C:$W,10,FALSE)&lt;&gt;"")*AND(VLOOKUP($A1928,'V2.5.2 Measures'!$C:$W,10,FALSE)&lt;&gt;"TBD"),VLOOKUP($A1928,'V2.5.2 Measures'!$C:$W,10,FALSE),"N/A")</f>
        <v>1</v>
      </c>
      <c r="H1928" s="7">
        <f>IF(VLOOKUP($A1928,'V2.5.2 Measures'!$C:$W,14,FALSE)&lt;&gt; "", VLOOKUP($A1928,'V2.5.2 Measures'!$C:$W,14,FALSE),"N/A")</f>
        <v>1</v>
      </c>
      <c r="I1928" s="7" t="str">
        <f>IF(VLOOKUP($A1928,'V2.5.2 Measures'!$C:$W,15,FALSE)&lt;&gt; "", VLOOKUP($A1928,'V2.5.2 Measures'!$C:$W,15,FALSE),"N/A")</f>
        <v>N/A</v>
      </c>
      <c r="J1928" s="7">
        <f>IF(VLOOKUP($A1928,'V2.5.2 Measures'!$C:$W,16,FALSE)&lt;&gt; "", VLOOKUP($A1928,'V2.5.2 Measures'!$C:$W,16,FALSE),"N/A")</f>
        <v>0.99</v>
      </c>
      <c r="K1928" s="7">
        <f>IF(VLOOKUP($A1928,'V2.5.2 Measures'!$C:$W,17,FALSE)&lt;&gt; "", VLOOKUP($A1928,'V2.5.2 Measures'!$C:$W,17,FALSE),"N/A")</f>
        <v>1</v>
      </c>
      <c r="L1928" s="7" t="str">
        <f>IF(VLOOKUP($A1928,'V2.5.2 Measures'!$C:$W,18,FALSE)&lt;&gt; "", VLOOKUP($A1928,'V2.5.2 Measures'!$C:$W,18,FALSE),"N/A")</f>
        <v>Default</v>
      </c>
      <c r="M1928" s="7" t="str">
        <f>IF(VLOOKUP($A1928,'V2.5.2 Measures'!$C:$W,19,FALSE)&lt;&gt; "", VLOOKUP($A1928,'V2.5.2 Measures'!$C:$W,19,FALSE),"N/A")</f>
        <v>SAS</v>
      </c>
      <c r="N1928" s="7" t="str">
        <f>IF(VLOOKUP($A1928,'V2.5.2 Measures'!$C:$W,20,FALSE)&lt;&gt; "", VLOOKUP($A1928,'V2.5.2 Measures'!$C:$W,20,FALSE),"N/A")</f>
        <v>V1.2</v>
      </c>
      <c r="O1928" s="7" t="str">
        <f>IF(VLOOKUP($A1928,'V2.5.2 Measures'!$C:$W,21,FALSE)&lt;&gt; "", VLOOKUP($A1928,'V2.5.2 Measures'!$C:$W,21,FALSE),"N/A")</f>
        <v>V2.0</v>
      </c>
      <c r="P1928" s="7" t="e">
        <f>IF(VLOOKUP($A1928,'V2.5.2 Measures'!$C:$W,22,FALSE)&lt;&gt; "", VLOOKUP($A1928,'V2.5.2 Measures'!$C:$W,22,FALSE),"N/A")</f>
        <v>#REF!</v>
      </c>
      <c r="Q1928" s="7" t="e">
        <f>IF(VLOOKUP($A1928,'V2.5.2 Measures'!$C:$W,23,FALSE)&lt;&gt; "", VLOOKUP($A1928,'V2.5.2 Measures'!$C:$W,23,FALSE),"N/A")</f>
        <v>#REF!</v>
      </c>
      <c r="R1928" s="7" t="e">
        <f>IF(VLOOKUP($A1928,'V2.5.2 Measures'!$C:$W,24,FALSE)&lt;&gt; "", VLOOKUP($A1928,'V2.5.2 Measures'!$C:$W,24,FALSE),"N/A")</f>
        <v>#REF!</v>
      </c>
      <c r="S1928" s="7" t="e">
        <f>IF(VLOOKUP($A1928,'V2.5.2 Measures'!$C:$W,25,FALSE)&lt;&gt; "", VLOOKUP($A1928,'V2.5.2 Measures'!$C:$W,25,FALSE),"N/A")</f>
        <v>#REF!</v>
      </c>
      <c r="T1928" s="7" t="str">
        <f>IF(VLOOKUP($A1928,'V2.5.2 Measures'!$C:$W,2,FALSE)&lt;&gt; "", VLOOKUP($A1928,'V2.5.2 Measures'!$C:$W,2,FALSE),"N/A")</f>
        <v>FFS-24-002-2</v>
      </c>
      <c r="U1928" s="7" t="str">
        <f>IF(VLOOKUP($A1928,'V2.5.2 Measures'!$C:$W,3,FALSE)&lt;&gt; "", VLOOKUP($A1928,'V2.5.2 Measures'!$C:$W,3,FALSE),"N/A")</f>
        <v>% of MSIS IDs with any enrollment time span</v>
      </c>
      <c r="V1928" s="7" t="e">
        <f>IF(VLOOKUP($A1928,'V2.5.2 Measures'!$C:$W,26,FALSE)&lt;&gt; "", VLOOKUP($A1928,'V2.5.2 Measures'!$C:$W,26,FALSE),"N/A")</f>
        <v>#REF!</v>
      </c>
      <c r="W1928" s="7" t="e">
        <f>IF(VLOOKUP($A1928,'V2.5.2 Measures'!$C:$W,44,FALSE)&lt;&gt; "", VLOOKUP($A1928,'V2.5.2 Measures'!$C:$W,44,FALSE),"N/A")</f>
        <v>#REF!</v>
      </c>
    </row>
    <row r="1929" spans="1:23" x14ac:dyDescent="0.35">
      <c r="A1929" s="7" t="str">
        <f>'V2.5.2 Measures'!C1396</f>
        <v>FFS24.3</v>
      </c>
      <c r="B1929" s="7" t="str">
        <f>VLOOKUP($A1929,'V2.5.2 Measures'!$C:$W,6,FALSE)</f>
        <v>Medicaid FFS: Original and Adjustment, Paid Claims</v>
      </c>
      <c r="C1929" s="7" t="str">
        <f>VLOOKUP($A1929,'V2.5.2 Measures'!$C:$W,8,FALSE)</f>
        <v>TA- Inferential</v>
      </c>
      <c r="D1929" s="7" t="str">
        <f>IF(VLOOKUP($A1929,'V2.5.2 Measures'!$C:$W,4,FALSE)="","",VLOOKUP($A1929,'V2.5.2 Measures'!$C:$W,4,FALSE))</f>
        <v>Claims percentage</v>
      </c>
      <c r="E1929" s="7" t="str">
        <f>IF((VLOOKUP($A1929,'V2.5.2 Measures'!$C:$W,8,FALSE)&lt;&gt;"")*AND(VLOOKUP($A1929,'V2.5.2 Measures'!$C:$W,8,FALSE)&lt;&gt;"TBD"),VLOOKUP($A1929,'V2.5.2 Measures'!$C:$W,8,FALSE),"N/A")</f>
        <v>TA- Inferential</v>
      </c>
      <c r="F1929" s="7" t="str">
        <f>IF((VLOOKUP($A1929,'V2.5.2 Measures'!$C:$W,9,FALSE)&lt;&gt;"")*AND(VLOOKUP($A1929,'V2.5.2 Measures'!$C:$W,9,FALSE)&lt;&gt;"TBD"),VLOOKUP($A1929,'V2.5.2 Measures'!$C:$W,9,FALSE),"N/A")</f>
        <v>Critical</v>
      </c>
      <c r="G1929" s="7">
        <f>IF((VLOOKUP($A1929,'V2.5.2 Measures'!$C:$W,10,FALSE)&lt;&gt;"")*AND(VLOOKUP($A1929,'V2.5.2 Measures'!$C:$W,10,FALSE)&lt;&gt;"TBD"),VLOOKUP($A1929,'V2.5.2 Measures'!$C:$W,10,FALSE),"N/A")</f>
        <v>1</v>
      </c>
      <c r="H1929" s="7">
        <f>IF(VLOOKUP($A1929,'V2.5.2 Measures'!$C:$W,14,FALSE)&lt;&gt; "", VLOOKUP($A1929,'V2.5.2 Measures'!$C:$W,14,FALSE),"N/A")</f>
        <v>1</v>
      </c>
      <c r="I1929" s="7" t="str">
        <f>IF(VLOOKUP($A1929,'V2.5.2 Measures'!$C:$W,15,FALSE)&lt;&gt; "", VLOOKUP($A1929,'V2.5.2 Measures'!$C:$W,15,FALSE),"N/A")</f>
        <v>N/A</v>
      </c>
      <c r="J1929" s="7">
        <f>IF(VLOOKUP($A1929,'V2.5.2 Measures'!$C:$W,16,FALSE)&lt;&gt; "", VLOOKUP($A1929,'V2.5.2 Measures'!$C:$W,16,FALSE),"N/A")</f>
        <v>0.99</v>
      </c>
      <c r="K1929" s="7">
        <f>IF(VLOOKUP($A1929,'V2.5.2 Measures'!$C:$W,17,FALSE)&lt;&gt; "", VLOOKUP($A1929,'V2.5.2 Measures'!$C:$W,17,FALSE),"N/A")</f>
        <v>1</v>
      </c>
      <c r="L1929" s="7" t="str">
        <f>IF(VLOOKUP($A1929,'V2.5.2 Measures'!$C:$W,18,FALSE)&lt;&gt; "", VLOOKUP($A1929,'V2.5.2 Measures'!$C:$W,18,FALSE),"N/A")</f>
        <v>Default</v>
      </c>
      <c r="M1929" s="7" t="str">
        <f>IF(VLOOKUP($A1929,'V2.5.2 Measures'!$C:$W,19,FALSE)&lt;&gt; "", VLOOKUP($A1929,'V2.5.2 Measures'!$C:$W,19,FALSE),"N/A")</f>
        <v>SAS</v>
      </c>
      <c r="N1929" s="7" t="str">
        <f>IF(VLOOKUP($A1929,'V2.5.2 Measures'!$C:$W,20,FALSE)&lt;&gt; "", VLOOKUP($A1929,'V2.5.2 Measures'!$C:$W,20,FALSE),"N/A")</f>
        <v>V1.2</v>
      </c>
      <c r="O1929" s="7" t="str">
        <f>IF(VLOOKUP($A1929,'V2.5.2 Measures'!$C:$W,21,FALSE)&lt;&gt; "", VLOOKUP($A1929,'V2.5.2 Measures'!$C:$W,21,FALSE),"N/A")</f>
        <v>V2.0</v>
      </c>
      <c r="P1929" s="7" t="e">
        <f>IF(VLOOKUP($A1929,'V2.5.2 Measures'!$C:$W,22,FALSE)&lt;&gt; "", VLOOKUP($A1929,'V2.5.2 Measures'!$C:$W,22,FALSE),"N/A")</f>
        <v>#REF!</v>
      </c>
      <c r="Q1929" s="7" t="e">
        <f>IF(VLOOKUP($A1929,'V2.5.2 Measures'!$C:$W,23,FALSE)&lt;&gt; "", VLOOKUP($A1929,'V2.5.2 Measures'!$C:$W,23,FALSE),"N/A")</f>
        <v>#REF!</v>
      </c>
      <c r="R1929" s="7" t="e">
        <f>IF(VLOOKUP($A1929,'V2.5.2 Measures'!$C:$W,24,FALSE)&lt;&gt; "", VLOOKUP($A1929,'V2.5.2 Measures'!$C:$W,24,FALSE),"N/A")</f>
        <v>#REF!</v>
      </c>
      <c r="S1929" s="7" t="e">
        <f>IF(VLOOKUP($A1929,'V2.5.2 Measures'!$C:$W,25,FALSE)&lt;&gt; "", VLOOKUP($A1929,'V2.5.2 Measures'!$C:$W,25,FALSE),"N/A")</f>
        <v>#REF!</v>
      </c>
      <c r="T1929" s="7" t="str">
        <f>IF(VLOOKUP($A1929,'V2.5.2 Measures'!$C:$W,2,FALSE)&lt;&gt; "", VLOOKUP($A1929,'V2.5.2 Measures'!$C:$W,2,FALSE),"N/A")</f>
        <v>FFS-24-003-3</v>
      </c>
      <c r="U1929" s="7" t="str">
        <f>IF(VLOOKUP($A1929,'V2.5.2 Measures'!$C:$W,3,FALSE)&lt;&gt; "", VLOOKUP($A1929,'V2.5.2 Measures'!$C:$W,3,FALSE),"N/A")</f>
        <v>% of MSIS IDs with any enrollment time span</v>
      </c>
      <c r="V1929" s="7" t="e">
        <f>IF(VLOOKUP($A1929,'V2.5.2 Measures'!$C:$W,26,FALSE)&lt;&gt; "", VLOOKUP($A1929,'V2.5.2 Measures'!$C:$W,26,FALSE),"N/A")</f>
        <v>#REF!</v>
      </c>
      <c r="W1929" s="7" t="e">
        <f>IF(VLOOKUP($A1929,'V2.5.2 Measures'!$C:$W,44,FALSE)&lt;&gt; "", VLOOKUP($A1929,'V2.5.2 Measures'!$C:$W,44,FALSE),"N/A")</f>
        <v>#REF!</v>
      </c>
    </row>
    <row r="1930" spans="1:23" x14ac:dyDescent="0.35">
      <c r="A1930" s="7" t="str">
        <f>'V2.5.2 Measures'!C1397</f>
        <v>FFS24.4</v>
      </c>
      <c r="B1930" s="7" t="str">
        <f>VLOOKUP($A1930,'V2.5.2 Measures'!$C:$W,6,FALSE)</f>
        <v>Medicaid FFS: Original and Adjustment, Paid Claims</v>
      </c>
      <c r="C1930" s="7" t="str">
        <f>VLOOKUP($A1930,'V2.5.2 Measures'!$C:$W,8,FALSE)</f>
        <v>TA- Inferential</v>
      </c>
      <c r="D1930" s="7" t="str">
        <f>IF(VLOOKUP($A1930,'V2.5.2 Measures'!$C:$W,4,FALSE)="","",VLOOKUP($A1930,'V2.5.2 Measures'!$C:$W,4,FALSE))</f>
        <v>Claims percentage</v>
      </c>
      <c r="E1930" s="7" t="str">
        <f>IF((VLOOKUP($A1930,'V2.5.2 Measures'!$C:$W,8,FALSE)&lt;&gt;"")*AND(VLOOKUP($A1930,'V2.5.2 Measures'!$C:$W,8,FALSE)&lt;&gt;"TBD"),VLOOKUP($A1930,'V2.5.2 Measures'!$C:$W,8,FALSE),"N/A")</f>
        <v>TA- Inferential</v>
      </c>
      <c r="F1930" s="7" t="str">
        <f>IF((VLOOKUP($A1930,'V2.5.2 Measures'!$C:$W,9,FALSE)&lt;&gt;"")*AND(VLOOKUP($A1930,'V2.5.2 Measures'!$C:$W,9,FALSE)&lt;&gt;"TBD"),VLOOKUP($A1930,'V2.5.2 Measures'!$C:$W,9,FALSE),"N/A")</f>
        <v>Critical</v>
      </c>
      <c r="G1930" s="7">
        <f>IF((VLOOKUP($A1930,'V2.5.2 Measures'!$C:$W,10,FALSE)&lt;&gt;"")*AND(VLOOKUP($A1930,'V2.5.2 Measures'!$C:$W,10,FALSE)&lt;&gt;"TBD"),VLOOKUP($A1930,'V2.5.2 Measures'!$C:$W,10,FALSE),"N/A")</f>
        <v>1</v>
      </c>
      <c r="H1930" s="7">
        <f>IF(VLOOKUP($A1930,'V2.5.2 Measures'!$C:$W,14,FALSE)&lt;&gt; "", VLOOKUP($A1930,'V2.5.2 Measures'!$C:$W,14,FALSE),"N/A")</f>
        <v>1</v>
      </c>
      <c r="I1930" s="7" t="str">
        <f>IF(VLOOKUP($A1930,'V2.5.2 Measures'!$C:$W,15,FALSE)&lt;&gt; "", VLOOKUP($A1930,'V2.5.2 Measures'!$C:$W,15,FALSE),"N/A")</f>
        <v>N/A</v>
      </c>
      <c r="J1930" s="7">
        <f>IF(VLOOKUP($A1930,'V2.5.2 Measures'!$C:$W,16,FALSE)&lt;&gt; "", VLOOKUP($A1930,'V2.5.2 Measures'!$C:$W,16,FALSE),"N/A")</f>
        <v>0.99</v>
      </c>
      <c r="K1930" s="7">
        <f>IF(VLOOKUP($A1930,'V2.5.2 Measures'!$C:$W,17,FALSE)&lt;&gt; "", VLOOKUP($A1930,'V2.5.2 Measures'!$C:$W,17,FALSE),"N/A")</f>
        <v>1</v>
      </c>
      <c r="L1930" s="7" t="str">
        <f>IF(VLOOKUP($A1930,'V2.5.2 Measures'!$C:$W,18,FALSE)&lt;&gt; "", VLOOKUP($A1930,'V2.5.2 Measures'!$C:$W,18,FALSE),"N/A")</f>
        <v>Default</v>
      </c>
      <c r="M1930" s="7" t="str">
        <f>IF(VLOOKUP($A1930,'V2.5.2 Measures'!$C:$W,19,FALSE)&lt;&gt; "", VLOOKUP($A1930,'V2.5.2 Measures'!$C:$W,19,FALSE),"N/A")</f>
        <v>SAS</v>
      </c>
      <c r="N1930" s="7" t="str">
        <f>IF(VLOOKUP($A1930,'V2.5.2 Measures'!$C:$W,20,FALSE)&lt;&gt; "", VLOOKUP($A1930,'V2.5.2 Measures'!$C:$W,20,FALSE),"N/A")</f>
        <v>V1.2</v>
      </c>
      <c r="O1930" s="7" t="str">
        <f>IF(VLOOKUP($A1930,'V2.5.2 Measures'!$C:$W,21,FALSE)&lt;&gt; "", VLOOKUP($A1930,'V2.5.2 Measures'!$C:$W,21,FALSE),"N/A")</f>
        <v>V2.0</v>
      </c>
      <c r="P1930" s="7" t="e">
        <f>IF(VLOOKUP($A1930,'V2.5.2 Measures'!$C:$W,22,FALSE)&lt;&gt; "", VLOOKUP($A1930,'V2.5.2 Measures'!$C:$W,22,FALSE),"N/A")</f>
        <v>#REF!</v>
      </c>
      <c r="Q1930" s="7" t="e">
        <f>IF(VLOOKUP($A1930,'V2.5.2 Measures'!$C:$W,23,FALSE)&lt;&gt; "", VLOOKUP($A1930,'V2.5.2 Measures'!$C:$W,23,FALSE),"N/A")</f>
        <v>#REF!</v>
      </c>
      <c r="R1930" s="7" t="e">
        <f>IF(VLOOKUP($A1930,'V2.5.2 Measures'!$C:$W,24,FALSE)&lt;&gt; "", VLOOKUP($A1930,'V2.5.2 Measures'!$C:$W,24,FALSE),"N/A")</f>
        <v>#REF!</v>
      </c>
      <c r="S1930" s="7" t="e">
        <f>IF(VLOOKUP($A1930,'V2.5.2 Measures'!$C:$W,25,FALSE)&lt;&gt; "", VLOOKUP($A1930,'V2.5.2 Measures'!$C:$W,25,FALSE),"N/A")</f>
        <v>#REF!</v>
      </c>
      <c r="T1930" s="7" t="str">
        <f>IF(VLOOKUP($A1930,'V2.5.2 Measures'!$C:$W,2,FALSE)&lt;&gt; "", VLOOKUP($A1930,'V2.5.2 Measures'!$C:$W,2,FALSE),"N/A")</f>
        <v>FFS-24-004-4</v>
      </c>
      <c r="U1930" s="7" t="str">
        <f>IF(VLOOKUP($A1930,'V2.5.2 Measures'!$C:$W,3,FALSE)&lt;&gt; "", VLOOKUP($A1930,'V2.5.2 Measures'!$C:$W,3,FALSE),"N/A")</f>
        <v>% of MSIS IDs with any enrollment time span</v>
      </c>
      <c r="V1930" s="7" t="e">
        <f>IF(VLOOKUP($A1930,'V2.5.2 Measures'!$C:$W,26,FALSE)&lt;&gt; "", VLOOKUP($A1930,'V2.5.2 Measures'!$C:$W,26,FALSE),"N/A")</f>
        <v>#REF!</v>
      </c>
      <c r="W1930" s="7" t="e">
        <f>IF(VLOOKUP($A1930,'V2.5.2 Measures'!$C:$W,44,FALSE)&lt;&gt; "", VLOOKUP($A1930,'V2.5.2 Measures'!$C:$W,44,FALSE),"N/A")</f>
        <v>#REF!</v>
      </c>
    </row>
    <row r="1931" spans="1:23" x14ac:dyDescent="0.35">
      <c r="A1931" s="7" t="str">
        <f>'V2.5.2 Measures'!C1398</f>
        <v>FFS24.5</v>
      </c>
      <c r="B1931" s="7" t="str">
        <f>VLOOKUP($A1931,'V2.5.2 Measures'!$C:$W,6,FALSE)</f>
        <v>S-CHIP FFS: Original and Adjustment, Paid Claims</v>
      </c>
      <c r="C1931" s="7" t="str">
        <f>VLOOKUP($A1931,'V2.5.2 Measures'!$C:$W,8,FALSE)</f>
        <v>TA- Inferential</v>
      </c>
      <c r="D1931" s="7" t="str">
        <f>IF(VLOOKUP($A1931,'V2.5.2 Measures'!$C:$W,4,FALSE)="","",VLOOKUP($A1931,'V2.5.2 Measures'!$C:$W,4,FALSE))</f>
        <v>Claims percentage</v>
      </c>
      <c r="E1931" s="7" t="str">
        <f>IF((VLOOKUP($A1931,'V2.5.2 Measures'!$C:$W,8,FALSE)&lt;&gt;"")*AND(VLOOKUP($A1931,'V2.5.2 Measures'!$C:$W,8,FALSE)&lt;&gt;"TBD"),VLOOKUP($A1931,'V2.5.2 Measures'!$C:$W,8,FALSE),"N/A")</f>
        <v>TA- Inferential</v>
      </c>
      <c r="F1931" s="7" t="str">
        <f>IF((VLOOKUP($A1931,'V2.5.2 Measures'!$C:$W,9,FALSE)&lt;&gt;"")*AND(VLOOKUP($A1931,'V2.5.2 Measures'!$C:$W,9,FALSE)&lt;&gt;"TBD"),VLOOKUP($A1931,'V2.5.2 Measures'!$C:$W,9,FALSE),"N/A")</f>
        <v>Critical</v>
      </c>
      <c r="G1931" s="7">
        <f>IF((VLOOKUP($A1931,'V2.5.2 Measures'!$C:$W,10,FALSE)&lt;&gt;"")*AND(VLOOKUP($A1931,'V2.5.2 Measures'!$C:$W,10,FALSE)&lt;&gt;"TBD"),VLOOKUP($A1931,'V2.5.2 Measures'!$C:$W,10,FALSE),"N/A")</f>
        <v>1</v>
      </c>
      <c r="H1931" s="7">
        <f>IF(VLOOKUP($A1931,'V2.5.2 Measures'!$C:$W,14,FALSE)&lt;&gt; "", VLOOKUP($A1931,'V2.5.2 Measures'!$C:$W,14,FALSE),"N/A")</f>
        <v>1</v>
      </c>
      <c r="I1931" s="7" t="str">
        <f>IF(VLOOKUP($A1931,'V2.5.2 Measures'!$C:$W,15,FALSE)&lt;&gt; "", VLOOKUP($A1931,'V2.5.2 Measures'!$C:$W,15,FALSE),"N/A")</f>
        <v>N/A</v>
      </c>
      <c r="J1931" s="7">
        <f>IF(VLOOKUP($A1931,'V2.5.2 Measures'!$C:$W,16,FALSE)&lt;&gt; "", VLOOKUP($A1931,'V2.5.2 Measures'!$C:$W,16,FALSE),"N/A")</f>
        <v>0.99</v>
      </c>
      <c r="K1931" s="7">
        <f>IF(VLOOKUP($A1931,'V2.5.2 Measures'!$C:$W,17,FALSE)&lt;&gt; "", VLOOKUP($A1931,'V2.5.2 Measures'!$C:$W,17,FALSE),"N/A")</f>
        <v>1</v>
      </c>
      <c r="L1931" s="7" t="str">
        <f>IF(VLOOKUP($A1931,'V2.5.2 Measures'!$C:$W,18,FALSE)&lt;&gt; "", VLOOKUP($A1931,'V2.5.2 Measures'!$C:$W,18,FALSE),"N/A")</f>
        <v>Default</v>
      </c>
      <c r="M1931" s="7" t="str">
        <f>IF(VLOOKUP($A1931,'V2.5.2 Measures'!$C:$W,19,FALSE)&lt;&gt; "", VLOOKUP($A1931,'V2.5.2 Measures'!$C:$W,19,FALSE),"N/A")</f>
        <v>SAS</v>
      </c>
      <c r="N1931" s="7" t="str">
        <f>IF(VLOOKUP($A1931,'V2.5.2 Measures'!$C:$W,20,FALSE)&lt;&gt; "", VLOOKUP($A1931,'V2.5.2 Measures'!$C:$W,20,FALSE),"N/A")</f>
        <v>V1.2</v>
      </c>
      <c r="O1931" s="7" t="str">
        <f>IF(VLOOKUP($A1931,'V2.5.2 Measures'!$C:$W,21,FALSE)&lt;&gt; "", VLOOKUP($A1931,'V2.5.2 Measures'!$C:$W,21,FALSE),"N/A")</f>
        <v>V1.2</v>
      </c>
      <c r="P1931" s="7" t="e">
        <f>IF(VLOOKUP($A1931,'V2.5.2 Measures'!$C:$W,22,FALSE)&lt;&gt; "", VLOOKUP($A1931,'V2.5.2 Measures'!$C:$W,22,FALSE),"N/A")</f>
        <v>#REF!</v>
      </c>
      <c r="Q1931" s="7" t="e">
        <f>IF(VLOOKUP($A1931,'V2.5.2 Measures'!$C:$W,23,FALSE)&lt;&gt; "", VLOOKUP($A1931,'V2.5.2 Measures'!$C:$W,23,FALSE),"N/A")</f>
        <v>#REF!</v>
      </c>
      <c r="R1931" s="7" t="e">
        <f>IF(VLOOKUP($A1931,'V2.5.2 Measures'!$C:$W,24,FALSE)&lt;&gt; "", VLOOKUP($A1931,'V2.5.2 Measures'!$C:$W,24,FALSE),"N/A")</f>
        <v>#REF!</v>
      </c>
      <c r="S1931" s="7" t="e">
        <f>IF(VLOOKUP($A1931,'V2.5.2 Measures'!$C:$W,25,FALSE)&lt;&gt; "", VLOOKUP($A1931,'V2.5.2 Measures'!$C:$W,25,FALSE),"N/A")</f>
        <v>#REF!</v>
      </c>
      <c r="T1931" s="7" t="str">
        <f>IF(VLOOKUP($A1931,'V2.5.2 Measures'!$C:$W,2,FALSE)&lt;&gt; "", VLOOKUP($A1931,'V2.5.2 Measures'!$C:$W,2,FALSE),"N/A")</f>
        <v>FFS-24-005-5</v>
      </c>
      <c r="U1931" s="7" t="str">
        <f>IF(VLOOKUP($A1931,'V2.5.2 Measures'!$C:$W,3,FALSE)&lt;&gt; "", VLOOKUP($A1931,'V2.5.2 Measures'!$C:$W,3,FALSE),"N/A")</f>
        <v>% of MSIS IDs with any enrollment time span</v>
      </c>
      <c r="V1931" s="7" t="e">
        <f>IF(VLOOKUP($A1931,'V2.5.2 Measures'!$C:$W,26,FALSE)&lt;&gt; "", VLOOKUP($A1931,'V2.5.2 Measures'!$C:$W,26,FALSE),"N/A")</f>
        <v>#REF!</v>
      </c>
      <c r="W1931" s="7" t="e">
        <f>IF(VLOOKUP($A1931,'V2.5.2 Measures'!$C:$W,44,FALSE)&lt;&gt; "", VLOOKUP($A1931,'V2.5.2 Measures'!$C:$W,44,FALSE),"N/A")</f>
        <v>#REF!</v>
      </c>
    </row>
    <row r="1932" spans="1:23" x14ac:dyDescent="0.35">
      <c r="A1932" s="7" t="str">
        <f>'V2.5.2 Measures'!C1399</f>
        <v>FFS24.6</v>
      </c>
      <c r="B1932" s="7" t="str">
        <f>VLOOKUP($A1932,'V2.5.2 Measures'!$C:$W,6,FALSE)</f>
        <v>S-CHIP FFS: Original and Adjustment, Paid Claims</v>
      </c>
      <c r="C1932" s="7" t="str">
        <f>VLOOKUP($A1932,'V2.5.2 Measures'!$C:$W,8,FALSE)</f>
        <v>TA- Inferential</v>
      </c>
      <c r="D1932" s="7" t="str">
        <f>IF(VLOOKUP($A1932,'V2.5.2 Measures'!$C:$W,4,FALSE)="","",VLOOKUP($A1932,'V2.5.2 Measures'!$C:$W,4,FALSE))</f>
        <v>Claims percentage</v>
      </c>
      <c r="E1932" s="7" t="str">
        <f>IF((VLOOKUP($A1932,'V2.5.2 Measures'!$C:$W,8,FALSE)&lt;&gt;"")*AND(VLOOKUP($A1932,'V2.5.2 Measures'!$C:$W,8,FALSE)&lt;&gt;"TBD"),VLOOKUP($A1932,'V2.5.2 Measures'!$C:$W,8,FALSE),"N/A")</f>
        <v>TA- Inferential</v>
      </c>
      <c r="F1932" s="7" t="str">
        <f>IF((VLOOKUP($A1932,'V2.5.2 Measures'!$C:$W,9,FALSE)&lt;&gt;"")*AND(VLOOKUP($A1932,'V2.5.2 Measures'!$C:$W,9,FALSE)&lt;&gt;"TBD"),VLOOKUP($A1932,'V2.5.2 Measures'!$C:$W,9,FALSE),"N/A")</f>
        <v>Critical</v>
      </c>
      <c r="G1932" s="7">
        <f>IF((VLOOKUP($A1932,'V2.5.2 Measures'!$C:$W,10,FALSE)&lt;&gt;"")*AND(VLOOKUP($A1932,'V2.5.2 Measures'!$C:$W,10,FALSE)&lt;&gt;"TBD"),VLOOKUP($A1932,'V2.5.2 Measures'!$C:$W,10,FALSE),"N/A")</f>
        <v>1</v>
      </c>
      <c r="H1932" s="7">
        <f>IF(VLOOKUP($A1932,'V2.5.2 Measures'!$C:$W,14,FALSE)&lt;&gt; "", VLOOKUP($A1932,'V2.5.2 Measures'!$C:$W,14,FALSE),"N/A")</f>
        <v>1</v>
      </c>
      <c r="I1932" s="7" t="str">
        <f>IF(VLOOKUP($A1932,'V2.5.2 Measures'!$C:$W,15,FALSE)&lt;&gt; "", VLOOKUP($A1932,'V2.5.2 Measures'!$C:$W,15,FALSE),"N/A")</f>
        <v>N/A</v>
      </c>
      <c r="J1932" s="7">
        <f>IF(VLOOKUP($A1932,'V2.5.2 Measures'!$C:$W,16,FALSE)&lt;&gt; "", VLOOKUP($A1932,'V2.5.2 Measures'!$C:$W,16,FALSE),"N/A")</f>
        <v>0.99</v>
      </c>
      <c r="K1932" s="7">
        <f>IF(VLOOKUP($A1932,'V2.5.2 Measures'!$C:$W,17,FALSE)&lt;&gt; "", VLOOKUP($A1932,'V2.5.2 Measures'!$C:$W,17,FALSE),"N/A")</f>
        <v>1</v>
      </c>
      <c r="L1932" s="7" t="str">
        <f>IF(VLOOKUP($A1932,'V2.5.2 Measures'!$C:$W,18,FALSE)&lt;&gt; "", VLOOKUP($A1932,'V2.5.2 Measures'!$C:$W,18,FALSE),"N/A")</f>
        <v>Default</v>
      </c>
      <c r="M1932" s="7" t="str">
        <f>IF(VLOOKUP($A1932,'V2.5.2 Measures'!$C:$W,19,FALSE)&lt;&gt; "", VLOOKUP($A1932,'V2.5.2 Measures'!$C:$W,19,FALSE),"N/A")</f>
        <v>SAS</v>
      </c>
      <c r="N1932" s="7" t="str">
        <f>IF(VLOOKUP($A1932,'V2.5.2 Measures'!$C:$W,20,FALSE)&lt;&gt; "", VLOOKUP($A1932,'V2.5.2 Measures'!$C:$W,20,FALSE),"N/A")</f>
        <v>V1.2</v>
      </c>
      <c r="O1932" s="7" t="str">
        <f>IF(VLOOKUP($A1932,'V2.5.2 Measures'!$C:$W,21,FALSE)&lt;&gt; "", VLOOKUP($A1932,'V2.5.2 Measures'!$C:$W,21,FALSE),"N/A")</f>
        <v>V1.2</v>
      </c>
      <c r="P1932" s="7" t="e">
        <f>IF(VLOOKUP($A1932,'V2.5.2 Measures'!$C:$W,22,FALSE)&lt;&gt; "", VLOOKUP($A1932,'V2.5.2 Measures'!$C:$W,22,FALSE),"N/A")</f>
        <v>#REF!</v>
      </c>
      <c r="Q1932" s="7" t="e">
        <f>IF(VLOOKUP($A1932,'V2.5.2 Measures'!$C:$W,23,FALSE)&lt;&gt; "", VLOOKUP($A1932,'V2.5.2 Measures'!$C:$W,23,FALSE),"N/A")</f>
        <v>#REF!</v>
      </c>
      <c r="R1932" s="7" t="e">
        <f>IF(VLOOKUP($A1932,'V2.5.2 Measures'!$C:$W,24,FALSE)&lt;&gt; "", VLOOKUP($A1932,'V2.5.2 Measures'!$C:$W,24,FALSE),"N/A")</f>
        <v>#REF!</v>
      </c>
      <c r="S1932" s="7" t="e">
        <f>IF(VLOOKUP($A1932,'V2.5.2 Measures'!$C:$W,25,FALSE)&lt;&gt; "", VLOOKUP($A1932,'V2.5.2 Measures'!$C:$W,25,FALSE),"N/A")</f>
        <v>#REF!</v>
      </c>
      <c r="T1932" s="7" t="str">
        <f>IF(VLOOKUP($A1932,'V2.5.2 Measures'!$C:$W,2,FALSE)&lt;&gt; "", VLOOKUP($A1932,'V2.5.2 Measures'!$C:$W,2,FALSE),"N/A")</f>
        <v>FFS-24-006-6</v>
      </c>
      <c r="U1932" s="7" t="str">
        <f>IF(VLOOKUP($A1932,'V2.5.2 Measures'!$C:$W,3,FALSE)&lt;&gt; "", VLOOKUP($A1932,'V2.5.2 Measures'!$C:$W,3,FALSE),"N/A")</f>
        <v>% of MSIS IDs with any enrollment time span</v>
      </c>
      <c r="V1932" s="7" t="e">
        <f>IF(VLOOKUP($A1932,'V2.5.2 Measures'!$C:$W,26,FALSE)&lt;&gt; "", VLOOKUP($A1932,'V2.5.2 Measures'!$C:$W,26,FALSE),"N/A")</f>
        <v>#REF!</v>
      </c>
      <c r="W1932" s="7" t="e">
        <f>IF(VLOOKUP($A1932,'V2.5.2 Measures'!$C:$W,44,FALSE)&lt;&gt; "", VLOOKUP($A1932,'V2.5.2 Measures'!$C:$W,44,FALSE),"N/A")</f>
        <v>#REF!</v>
      </c>
    </row>
    <row r="1933" spans="1:23" x14ac:dyDescent="0.35">
      <c r="A1933" s="7" t="str">
        <f>'V2.5.2 Measures'!C1400</f>
        <v>FFS24.7</v>
      </c>
      <c r="B1933" s="7" t="str">
        <f>VLOOKUP($A1933,'V2.5.2 Measures'!$C:$W,6,FALSE)</f>
        <v>S-CHIP FFS: Original and Adjustment, Paid Claims</v>
      </c>
      <c r="C1933" s="7" t="str">
        <f>VLOOKUP($A1933,'V2.5.2 Measures'!$C:$W,8,FALSE)</f>
        <v>TA- Inferential</v>
      </c>
      <c r="D1933" s="7" t="str">
        <f>IF(VLOOKUP($A1933,'V2.5.2 Measures'!$C:$W,4,FALSE)="","",VLOOKUP($A1933,'V2.5.2 Measures'!$C:$W,4,FALSE))</f>
        <v>Claims percentage</v>
      </c>
      <c r="E1933" s="7" t="str">
        <f>IF((VLOOKUP($A1933,'V2.5.2 Measures'!$C:$W,8,FALSE)&lt;&gt;"")*AND(VLOOKUP($A1933,'V2.5.2 Measures'!$C:$W,8,FALSE)&lt;&gt;"TBD"),VLOOKUP($A1933,'V2.5.2 Measures'!$C:$W,8,FALSE),"N/A")</f>
        <v>TA- Inferential</v>
      </c>
      <c r="F1933" s="7" t="str">
        <f>IF((VLOOKUP($A1933,'V2.5.2 Measures'!$C:$W,9,FALSE)&lt;&gt;"")*AND(VLOOKUP($A1933,'V2.5.2 Measures'!$C:$W,9,FALSE)&lt;&gt;"TBD"),VLOOKUP($A1933,'V2.5.2 Measures'!$C:$W,9,FALSE),"N/A")</f>
        <v>Critical</v>
      </c>
      <c r="G1933" s="7">
        <f>IF((VLOOKUP($A1933,'V2.5.2 Measures'!$C:$W,10,FALSE)&lt;&gt;"")*AND(VLOOKUP($A1933,'V2.5.2 Measures'!$C:$W,10,FALSE)&lt;&gt;"TBD"),VLOOKUP($A1933,'V2.5.2 Measures'!$C:$W,10,FALSE),"N/A")</f>
        <v>1</v>
      </c>
      <c r="H1933" s="7">
        <f>IF(VLOOKUP($A1933,'V2.5.2 Measures'!$C:$W,14,FALSE)&lt;&gt; "", VLOOKUP($A1933,'V2.5.2 Measures'!$C:$W,14,FALSE),"N/A")</f>
        <v>1</v>
      </c>
      <c r="I1933" s="7" t="str">
        <f>IF(VLOOKUP($A1933,'V2.5.2 Measures'!$C:$W,15,FALSE)&lt;&gt; "", VLOOKUP($A1933,'V2.5.2 Measures'!$C:$W,15,FALSE),"N/A")</f>
        <v>N/A</v>
      </c>
      <c r="J1933" s="7">
        <f>IF(VLOOKUP($A1933,'V2.5.2 Measures'!$C:$W,16,FALSE)&lt;&gt; "", VLOOKUP($A1933,'V2.5.2 Measures'!$C:$W,16,FALSE),"N/A")</f>
        <v>0.99</v>
      </c>
      <c r="K1933" s="7">
        <f>IF(VLOOKUP($A1933,'V2.5.2 Measures'!$C:$W,17,FALSE)&lt;&gt; "", VLOOKUP($A1933,'V2.5.2 Measures'!$C:$W,17,FALSE),"N/A")</f>
        <v>1</v>
      </c>
      <c r="L1933" s="7" t="str">
        <f>IF(VLOOKUP($A1933,'V2.5.2 Measures'!$C:$W,18,FALSE)&lt;&gt; "", VLOOKUP($A1933,'V2.5.2 Measures'!$C:$W,18,FALSE),"N/A")</f>
        <v>Default</v>
      </c>
      <c r="M1933" s="7" t="str">
        <f>IF(VLOOKUP($A1933,'V2.5.2 Measures'!$C:$W,19,FALSE)&lt;&gt; "", VLOOKUP($A1933,'V2.5.2 Measures'!$C:$W,19,FALSE),"N/A")</f>
        <v>SAS</v>
      </c>
      <c r="N1933" s="7" t="str">
        <f>IF(VLOOKUP($A1933,'V2.5.2 Measures'!$C:$W,20,FALSE)&lt;&gt; "", VLOOKUP($A1933,'V2.5.2 Measures'!$C:$W,20,FALSE),"N/A")</f>
        <v>V1.2</v>
      </c>
      <c r="O1933" s="7" t="str">
        <f>IF(VLOOKUP($A1933,'V2.5.2 Measures'!$C:$W,21,FALSE)&lt;&gt; "", VLOOKUP($A1933,'V2.5.2 Measures'!$C:$W,21,FALSE),"N/A")</f>
        <v>V1.2</v>
      </c>
      <c r="P1933" s="7" t="e">
        <f>IF(VLOOKUP($A1933,'V2.5.2 Measures'!$C:$W,22,FALSE)&lt;&gt; "", VLOOKUP($A1933,'V2.5.2 Measures'!$C:$W,22,FALSE),"N/A")</f>
        <v>#REF!</v>
      </c>
      <c r="Q1933" s="7" t="e">
        <f>IF(VLOOKUP($A1933,'V2.5.2 Measures'!$C:$W,23,FALSE)&lt;&gt; "", VLOOKUP($A1933,'V2.5.2 Measures'!$C:$W,23,FALSE),"N/A")</f>
        <v>#REF!</v>
      </c>
      <c r="R1933" s="7" t="e">
        <f>IF(VLOOKUP($A1933,'V2.5.2 Measures'!$C:$W,24,FALSE)&lt;&gt; "", VLOOKUP($A1933,'V2.5.2 Measures'!$C:$W,24,FALSE),"N/A")</f>
        <v>#REF!</v>
      </c>
      <c r="S1933" s="7" t="e">
        <f>IF(VLOOKUP($A1933,'V2.5.2 Measures'!$C:$W,25,FALSE)&lt;&gt; "", VLOOKUP($A1933,'V2.5.2 Measures'!$C:$W,25,FALSE),"N/A")</f>
        <v>#REF!</v>
      </c>
      <c r="T1933" s="7" t="str">
        <f>IF(VLOOKUP($A1933,'V2.5.2 Measures'!$C:$W,2,FALSE)&lt;&gt; "", VLOOKUP($A1933,'V2.5.2 Measures'!$C:$W,2,FALSE),"N/A")</f>
        <v>FFS-24-007-7</v>
      </c>
      <c r="U1933" s="7" t="str">
        <f>IF(VLOOKUP($A1933,'V2.5.2 Measures'!$C:$W,3,FALSE)&lt;&gt; "", VLOOKUP($A1933,'V2.5.2 Measures'!$C:$W,3,FALSE),"N/A")</f>
        <v>% of MSIS IDs with any enrollment time span</v>
      </c>
      <c r="V1933" s="7" t="e">
        <f>IF(VLOOKUP($A1933,'V2.5.2 Measures'!$C:$W,26,FALSE)&lt;&gt; "", VLOOKUP($A1933,'V2.5.2 Measures'!$C:$W,26,FALSE),"N/A")</f>
        <v>#REF!</v>
      </c>
      <c r="W1933" s="7" t="e">
        <f>IF(VLOOKUP($A1933,'V2.5.2 Measures'!$C:$W,44,FALSE)&lt;&gt; "", VLOOKUP($A1933,'V2.5.2 Measures'!$C:$W,44,FALSE),"N/A")</f>
        <v>#REF!</v>
      </c>
    </row>
    <row r="1934" spans="1:23" x14ac:dyDescent="0.35">
      <c r="A1934" s="7" t="str">
        <f>'V2.5.2 Measures'!C1401</f>
        <v>FFS24.8</v>
      </c>
      <c r="B1934" s="7" t="str">
        <f>VLOOKUP($A1934,'V2.5.2 Measures'!$C:$W,6,FALSE)</f>
        <v>S-CHIP FFS: Original and Adjustment, Paid Claims</v>
      </c>
      <c r="C1934" s="7" t="str">
        <f>VLOOKUP($A1934,'V2.5.2 Measures'!$C:$W,8,FALSE)</f>
        <v>TA- Inferential</v>
      </c>
      <c r="D1934" s="7" t="str">
        <f>IF(VLOOKUP($A1934,'V2.5.2 Measures'!$C:$W,4,FALSE)="","",VLOOKUP($A1934,'V2.5.2 Measures'!$C:$W,4,FALSE))</f>
        <v>Claims percentage</v>
      </c>
      <c r="E1934" s="7" t="str">
        <f>IF((VLOOKUP($A1934,'V2.5.2 Measures'!$C:$W,8,FALSE)&lt;&gt;"")*AND(VLOOKUP($A1934,'V2.5.2 Measures'!$C:$W,8,FALSE)&lt;&gt;"TBD"),VLOOKUP($A1934,'V2.5.2 Measures'!$C:$W,8,FALSE),"N/A")</f>
        <v>TA- Inferential</v>
      </c>
      <c r="F1934" s="7" t="str">
        <f>IF((VLOOKUP($A1934,'V2.5.2 Measures'!$C:$W,9,FALSE)&lt;&gt;"")*AND(VLOOKUP($A1934,'V2.5.2 Measures'!$C:$W,9,FALSE)&lt;&gt;"TBD"),VLOOKUP($A1934,'V2.5.2 Measures'!$C:$W,9,FALSE),"N/A")</f>
        <v>Critical</v>
      </c>
      <c r="G1934" s="7">
        <f>IF((VLOOKUP($A1934,'V2.5.2 Measures'!$C:$W,10,FALSE)&lt;&gt;"")*AND(VLOOKUP($A1934,'V2.5.2 Measures'!$C:$W,10,FALSE)&lt;&gt;"TBD"),VLOOKUP($A1934,'V2.5.2 Measures'!$C:$W,10,FALSE),"N/A")</f>
        <v>1</v>
      </c>
      <c r="H1934" s="7">
        <f>IF(VLOOKUP($A1934,'V2.5.2 Measures'!$C:$W,14,FALSE)&lt;&gt; "", VLOOKUP($A1934,'V2.5.2 Measures'!$C:$W,14,FALSE),"N/A")</f>
        <v>1</v>
      </c>
      <c r="I1934" s="7" t="str">
        <f>IF(VLOOKUP($A1934,'V2.5.2 Measures'!$C:$W,15,FALSE)&lt;&gt; "", VLOOKUP($A1934,'V2.5.2 Measures'!$C:$W,15,FALSE),"N/A")</f>
        <v>N/A</v>
      </c>
      <c r="J1934" s="7">
        <f>IF(VLOOKUP($A1934,'V2.5.2 Measures'!$C:$W,16,FALSE)&lt;&gt; "", VLOOKUP($A1934,'V2.5.2 Measures'!$C:$W,16,FALSE),"N/A")</f>
        <v>0.99</v>
      </c>
      <c r="K1934" s="7">
        <f>IF(VLOOKUP($A1934,'V2.5.2 Measures'!$C:$W,17,FALSE)&lt;&gt; "", VLOOKUP($A1934,'V2.5.2 Measures'!$C:$W,17,FALSE),"N/A")</f>
        <v>1</v>
      </c>
      <c r="L1934" s="7" t="str">
        <f>IF(VLOOKUP($A1934,'V2.5.2 Measures'!$C:$W,18,FALSE)&lt;&gt; "", VLOOKUP($A1934,'V2.5.2 Measures'!$C:$W,18,FALSE),"N/A")</f>
        <v>Default</v>
      </c>
      <c r="M1934" s="7" t="str">
        <f>IF(VLOOKUP($A1934,'V2.5.2 Measures'!$C:$W,19,FALSE)&lt;&gt; "", VLOOKUP($A1934,'V2.5.2 Measures'!$C:$W,19,FALSE),"N/A")</f>
        <v>SAS</v>
      </c>
      <c r="N1934" s="7" t="str">
        <f>IF(VLOOKUP($A1934,'V2.5.2 Measures'!$C:$W,20,FALSE)&lt;&gt; "", VLOOKUP($A1934,'V2.5.2 Measures'!$C:$W,20,FALSE),"N/A")</f>
        <v>V1.2</v>
      </c>
      <c r="O1934" s="7" t="str">
        <f>IF(VLOOKUP($A1934,'V2.5.2 Measures'!$C:$W,21,FALSE)&lt;&gt; "", VLOOKUP($A1934,'V2.5.2 Measures'!$C:$W,21,FALSE),"N/A")</f>
        <v>V1.2</v>
      </c>
      <c r="P1934" s="7" t="e">
        <f>IF(VLOOKUP($A1934,'V2.5.2 Measures'!$C:$W,22,FALSE)&lt;&gt; "", VLOOKUP($A1934,'V2.5.2 Measures'!$C:$W,22,FALSE),"N/A")</f>
        <v>#REF!</v>
      </c>
      <c r="Q1934" s="7" t="e">
        <f>IF(VLOOKUP($A1934,'V2.5.2 Measures'!$C:$W,23,FALSE)&lt;&gt; "", VLOOKUP($A1934,'V2.5.2 Measures'!$C:$W,23,FALSE),"N/A")</f>
        <v>#REF!</v>
      </c>
      <c r="R1934" s="7" t="e">
        <f>IF(VLOOKUP($A1934,'V2.5.2 Measures'!$C:$W,24,FALSE)&lt;&gt; "", VLOOKUP($A1934,'V2.5.2 Measures'!$C:$W,24,FALSE),"N/A")</f>
        <v>#REF!</v>
      </c>
      <c r="S1934" s="7" t="e">
        <f>IF(VLOOKUP($A1934,'V2.5.2 Measures'!$C:$W,25,FALSE)&lt;&gt; "", VLOOKUP($A1934,'V2.5.2 Measures'!$C:$W,25,FALSE),"N/A")</f>
        <v>#REF!</v>
      </c>
      <c r="T1934" s="7" t="str">
        <f>IF(VLOOKUP($A1934,'V2.5.2 Measures'!$C:$W,2,FALSE)&lt;&gt; "", VLOOKUP($A1934,'V2.5.2 Measures'!$C:$W,2,FALSE),"N/A")</f>
        <v>FFS-24-008-8</v>
      </c>
      <c r="U1934" s="7" t="str">
        <f>IF(VLOOKUP($A1934,'V2.5.2 Measures'!$C:$W,3,FALSE)&lt;&gt; "", VLOOKUP($A1934,'V2.5.2 Measures'!$C:$W,3,FALSE),"N/A")</f>
        <v>% of MSIS IDs with any enrollment time span</v>
      </c>
      <c r="V1934" s="7" t="e">
        <f>IF(VLOOKUP($A1934,'V2.5.2 Measures'!$C:$W,26,FALSE)&lt;&gt; "", VLOOKUP($A1934,'V2.5.2 Measures'!$C:$W,26,FALSE),"N/A")</f>
        <v>#REF!</v>
      </c>
      <c r="W1934" s="7" t="e">
        <f>IF(VLOOKUP($A1934,'V2.5.2 Measures'!$C:$W,44,FALSE)&lt;&gt; "", VLOOKUP($A1934,'V2.5.2 Measures'!$C:$W,44,FALSE),"N/A")</f>
        <v>#REF!</v>
      </c>
    </row>
    <row r="1935" spans="1:23" x14ac:dyDescent="0.35">
      <c r="A1935" s="7" t="str">
        <f>'V2.5.2 Measures'!C1402</f>
        <v>FFS25.1</v>
      </c>
      <c r="B1935" s="7" t="str">
        <f>VLOOKUP($A1935,'V2.5.2 Measures'!$C:$W,6,FALSE)</f>
        <v>Medicaid FFS: Original and Adjustment, Paid Claims</v>
      </c>
      <c r="C1935" s="7" t="str">
        <f>VLOOKUP($A1935,'V2.5.2 Measures'!$C:$W,8,FALSE)</f>
        <v>TA- Inferential</v>
      </c>
      <c r="D1935" s="7" t="str">
        <f>IF(VLOOKUP($A1935,'V2.5.2 Measures'!$C:$W,4,FALSE)="","",VLOOKUP($A1935,'V2.5.2 Measures'!$C:$W,4,FALSE))</f>
        <v>Claims percentage</v>
      </c>
      <c r="E1935" s="7" t="str">
        <f>IF((VLOOKUP($A1935,'V2.5.2 Measures'!$C:$W,8,FALSE)&lt;&gt;"")*AND(VLOOKUP($A1935,'V2.5.2 Measures'!$C:$W,8,FALSE)&lt;&gt;"TBD"),VLOOKUP($A1935,'V2.5.2 Measures'!$C:$W,8,FALSE),"N/A")</f>
        <v>TA- Inferential</v>
      </c>
      <c r="F1935" s="7" t="str">
        <f>IF((VLOOKUP($A1935,'V2.5.2 Measures'!$C:$W,9,FALSE)&lt;&gt;"")*AND(VLOOKUP($A1935,'V2.5.2 Measures'!$C:$W,9,FALSE)&lt;&gt;"TBD"),VLOOKUP($A1935,'V2.5.2 Measures'!$C:$W,9,FALSE),"N/A")</f>
        <v>Critical</v>
      </c>
      <c r="G1935" s="7">
        <f>IF((VLOOKUP($A1935,'V2.5.2 Measures'!$C:$W,10,FALSE)&lt;&gt;"")*AND(VLOOKUP($A1935,'V2.5.2 Measures'!$C:$W,10,FALSE)&lt;&gt;"TBD"),VLOOKUP($A1935,'V2.5.2 Measures'!$C:$W,10,FALSE),"N/A")</f>
        <v>1</v>
      </c>
      <c r="H1935" s="7">
        <f>IF(VLOOKUP($A1935,'V2.5.2 Measures'!$C:$W,14,FALSE)&lt;&gt; "", VLOOKUP($A1935,'V2.5.2 Measures'!$C:$W,14,FALSE),"N/A")</f>
        <v>1</v>
      </c>
      <c r="I1935" s="7" t="str">
        <f>IF(VLOOKUP($A1935,'V2.5.2 Measures'!$C:$W,15,FALSE)&lt;&gt; "", VLOOKUP($A1935,'V2.5.2 Measures'!$C:$W,15,FALSE),"N/A")</f>
        <v>N/A</v>
      </c>
      <c r="J1935" s="7">
        <f>IF(VLOOKUP($A1935,'V2.5.2 Measures'!$C:$W,16,FALSE)&lt;&gt; "", VLOOKUP($A1935,'V2.5.2 Measures'!$C:$W,16,FALSE),"N/A")</f>
        <v>0.95</v>
      </c>
      <c r="K1935" s="7">
        <f>IF(VLOOKUP($A1935,'V2.5.2 Measures'!$C:$W,17,FALSE)&lt;&gt; "", VLOOKUP($A1935,'V2.5.2 Measures'!$C:$W,17,FALSE),"N/A")</f>
        <v>1</v>
      </c>
      <c r="L1935" s="7" t="str">
        <f>IF(VLOOKUP($A1935,'V2.5.2 Measures'!$C:$W,18,FALSE)&lt;&gt; "", VLOOKUP($A1935,'V2.5.2 Measures'!$C:$W,18,FALSE),"N/A")</f>
        <v>Default</v>
      </c>
      <c r="M1935" s="7" t="str">
        <f>IF(VLOOKUP($A1935,'V2.5.2 Measures'!$C:$W,19,FALSE)&lt;&gt; "", VLOOKUP($A1935,'V2.5.2 Measures'!$C:$W,19,FALSE),"N/A")</f>
        <v>SAS</v>
      </c>
      <c r="N1935" s="7" t="str">
        <f>IF(VLOOKUP($A1935,'V2.5.2 Measures'!$C:$W,20,FALSE)&lt;&gt; "", VLOOKUP($A1935,'V2.5.2 Measures'!$C:$W,20,FALSE),"N/A")</f>
        <v>V1.2</v>
      </c>
      <c r="O1935" s="7" t="str">
        <f>IF(VLOOKUP($A1935,'V2.5.2 Measures'!$C:$W,21,FALSE)&lt;&gt; "", VLOOKUP($A1935,'V2.5.2 Measures'!$C:$W,21,FALSE),"N/A")</f>
        <v>V2.0</v>
      </c>
      <c r="P1935" s="7" t="e">
        <f>IF(VLOOKUP($A1935,'V2.5.2 Measures'!$C:$W,22,FALSE)&lt;&gt; "", VLOOKUP($A1935,'V2.5.2 Measures'!$C:$W,22,FALSE),"N/A")</f>
        <v>#REF!</v>
      </c>
      <c r="Q1935" s="7" t="e">
        <f>IF(VLOOKUP($A1935,'V2.5.2 Measures'!$C:$W,23,FALSE)&lt;&gt; "", VLOOKUP($A1935,'V2.5.2 Measures'!$C:$W,23,FALSE),"N/A")</f>
        <v>#REF!</v>
      </c>
      <c r="R1935" s="7" t="e">
        <f>IF(VLOOKUP($A1935,'V2.5.2 Measures'!$C:$W,24,FALSE)&lt;&gt; "", VLOOKUP($A1935,'V2.5.2 Measures'!$C:$W,24,FALSE),"N/A")</f>
        <v>#REF!</v>
      </c>
      <c r="S1935" s="7" t="e">
        <f>IF(VLOOKUP($A1935,'V2.5.2 Measures'!$C:$W,25,FALSE)&lt;&gt; "", VLOOKUP($A1935,'V2.5.2 Measures'!$C:$W,25,FALSE),"N/A")</f>
        <v>#REF!</v>
      </c>
      <c r="T1935" s="7" t="str">
        <f>IF(VLOOKUP($A1935,'V2.5.2 Measures'!$C:$W,2,FALSE)&lt;&gt; "", VLOOKUP($A1935,'V2.5.2 Measures'!$C:$W,2,FALSE),"N/A")</f>
        <v>FFS-25-001-1</v>
      </c>
      <c r="U1935" s="7" t="str">
        <f>IF(VLOOKUP($A1935,'V2.5.2 Measures'!$C:$W,3,FALSE)&lt;&gt; "", VLOOKUP($A1935,'V2.5.2 Measures'!$C:$W,3,FALSE),"N/A")</f>
        <v>% of MSIS IDs enrolled on Admission Date</v>
      </c>
      <c r="V1935" s="7" t="e">
        <f>IF(VLOOKUP($A1935,'V2.5.2 Measures'!$C:$W,26,FALSE)&lt;&gt; "", VLOOKUP($A1935,'V2.5.2 Measures'!$C:$W,26,FALSE),"N/A")</f>
        <v>#REF!</v>
      </c>
      <c r="W1935" s="7" t="e">
        <f>IF(VLOOKUP($A1935,'V2.5.2 Measures'!$C:$W,44,FALSE)&lt;&gt; "", VLOOKUP($A1935,'V2.5.2 Measures'!$C:$W,44,FALSE),"N/A")</f>
        <v>#REF!</v>
      </c>
    </row>
    <row r="1936" spans="1:23" x14ac:dyDescent="0.35">
      <c r="A1936" s="7" t="str">
        <f>'V2.5.2 Measures'!C1403</f>
        <v>FFS25.2</v>
      </c>
      <c r="B1936" s="7" t="str">
        <f>VLOOKUP($A1936,'V2.5.2 Measures'!$C:$W,6,FALSE)</f>
        <v>Medicaid FFS: Original and Adjustment, Paid Claims</v>
      </c>
      <c r="C1936" s="7" t="str">
        <f>VLOOKUP($A1936,'V2.5.2 Measures'!$C:$W,8,FALSE)</f>
        <v>TA- Inferential</v>
      </c>
      <c r="D1936" s="7" t="str">
        <f>IF(VLOOKUP($A1936,'V2.5.2 Measures'!$C:$W,4,FALSE)="","",VLOOKUP($A1936,'V2.5.2 Measures'!$C:$W,4,FALSE))</f>
        <v>Claims percentage</v>
      </c>
      <c r="E1936" s="7" t="str">
        <f>IF((VLOOKUP($A1936,'V2.5.2 Measures'!$C:$W,8,FALSE)&lt;&gt;"")*AND(VLOOKUP($A1936,'V2.5.2 Measures'!$C:$W,8,FALSE)&lt;&gt;"TBD"),VLOOKUP($A1936,'V2.5.2 Measures'!$C:$W,8,FALSE),"N/A")</f>
        <v>TA- Inferential</v>
      </c>
      <c r="F1936" s="7" t="str">
        <f>IF((VLOOKUP($A1936,'V2.5.2 Measures'!$C:$W,9,FALSE)&lt;&gt;"")*AND(VLOOKUP($A1936,'V2.5.2 Measures'!$C:$W,9,FALSE)&lt;&gt;"TBD"),VLOOKUP($A1936,'V2.5.2 Measures'!$C:$W,9,FALSE),"N/A")</f>
        <v>Critical</v>
      </c>
      <c r="G1936" s="7">
        <f>IF((VLOOKUP($A1936,'V2.5.2 Measures'!$C:$W,10,FALSE)&lt;&gt;"")*AND(VLOOKUP($A1936,'V2.5.2 Measures'!$C:$W,10,FALSE)&lt;&gt;"TBD"),VLOOKUP($A1936,'V2.5.2 Measures'!$C:$W,10,FALSE),"N/A")</f>
        <v>1</v>
      </c>
      <c r="H1936" s="7">
        <f>IF(VLOOKUP($A1936,'V2.5.2 Measures'!$C:$W,14,FALSE)&lt;&gt; "", VLOOKUP($A1936,'V2.5.2 Measures'!$C:$W,14,FALSE),"N/A")</f>
        <v>1</v>
      </c>
      <c r="I1936" s="7" t="str">
        <f>IF(VLOOKUP($A1936,'V2.5.2 Measures'!$C:$W,15,FALSE)&lt;&gt; "", VLOOKUP($A1936,'V2.5.2 Measures'!$C:$W,15,FALSE),"N/A")</f>
        <v>N/A</v>
      </c>
      <c r="J1936" s="7">
        <f>IF(VLOOKUP($A1936,'V2.5.2 Measures'!$C:$W,16,FALSE)&lt;&gt; "", VLOOKUP($A1936,'V2.5.2 Measures'!$C:$W,16,FALSE),"N/A")</f>
        <v>0.95</v>
      </c>
      <c r="K1936" s="7">
        <f>IF(VLOOKUP($A1936,'V2.5.2 Measures'!$C:$W,17,FALSE)&lt;&gt; "", VLOOKUP($A1936,'V2.5.2 Measures'!$C:$W,17,FALSE),"N/A")</f>
        <v>1</v>
      </c>
      <c r="L1936" s="7" t="str">
        <f>IF(VLOOKUP($A1936,'V2.5.2 Measures'!$C:$W,18,FALSE)&lt;&gt; "", VLOOKUP($A1936,'V2.5.2 Measures'!$C:$W,18,FALSE),"N/A")</f>
        <v>Default</v>
      </c>
      <c r="M1936" s="7" t="str">
        <f>IF(VLOOKUP($A1936,'V2.5.2 Measures'!$C:$W,19,FALSE)&lt;&gt; "", VLOOKUP($A1936,'V2.5.2 Measures'!$C:$W,19,FALSE),"N/A")</f>
        <v>SAS</v>
      </c>
      <c r="N1936" s="7" t="str">
        <f>IF(VLOOKUP($A1936,'V2.5.2 Measures'!$C:$W,20,FALSE)&lt;&gt; "", VLOOKUP($A1936,'V2.5.2 Measures'!$C:$W,20,FALSE),"N/A")</f>
        <v>V1.2</v>
      </c>
      <c r="O1936" s="7" t="str">
        <f>IF(VLOOKUP($A1936,'V2.5.2 Measures'!$C:$W,21,FALSE)&lt;&gt; "", VLOOKUP($A1936,'V2.5.2 Measures'!$C:$W,21,FALSE),"N/A")</f>
        <v>V2.0</v>
      </c>
      <c r="P1936" s="7" t="e">
        <f>IF(VLOOKUP($A1936,'V2.5.2 Measures'!$C:$W,22,FALSE)&lt;&gt; "", VLOOKUP($A1936,'V2.5.2 Measures'!$C:$W,22,FALSE),"N/A")</f>
        <v>#REF!</v>
      </c>
      <c r="Q1936" s="7" t="e">
        <f>IF(VLOOKUP($A1936,'V2.5.2 Measures'!$C:$W,23,FALSE)&lt;&gt; "", VLOOKUP($A1936,'V2.5.2 Measures'!$C:$W,23,FALSE),"N/A")</f>
        <v>#REF!</v>
      </c>
      <c r="R1936" s="7" t="e">
        <f>IF(VLOOKUP($A1936,'V2.5.2 Measures'!$C:$W,24,FALSE)&lt;&gt; "", VLOOKUP($A1936,'V2.5.2 Measures'!$C:$W,24,FALSE),"N/A")</f>
        <v>#REF!</v>
      </c>
      <c r="S1936" s="7" t="e">
        <f>IF(VLOOKUP($A1936,'V2.5.2 Measures'!$C:$W,25,FALSE)&lt;&gt; "", VLOOKUP($A1936,'V2.5.2 Measures'!$C:$W,25,FALSE),"N/A")</f>
        <v>#REF!</v>
      </c>
      <c r="T1936" s="7" t="str">
        <f>IF(VLOOKUP($A1936,'V2.5.2 Measures'!$C:$W,2,FALSE)&lt;&gt; "", VLOOKUP($A1936,'V2.5.2 Measures'!$C:$W,2,FALSE),"N/A")</f>
        <v>FFS-25-002-2</v>
      </c>
      <c r="U1936" s="7" t="str">
        <f>IF(VLOOKUP($A1936,'V2.5.2 Measures'!$C:$W,3,FALSE)&lt;&gt; "", VLOOKUP($A1936,'V2.5.2 Measures'!$C:$W,3,FALSE),"N/A")</f>
        <v>% of MSIS IDs enrolled on Beginning Date of Service</v>
      </c>
      <c r="V1936" s="7" t="e">
        <f>IF(VLOOKUP($A1936,'V2.5.2 Measures'!$C:$W,26,FALSE)&lt;&gt; "", VLOOKUP($A1936,'V2.5.2 Measures'!$C:$W,26,FALSE),"N/A")</f>
        <v>#REF!</v>
      </c>
      <c r="W1936" s="7" t="e">
        <f>IF(VLOOKUP($A1936,'V2.5.2 Measures'!$C:$W,44,FALSE)&lt;&gt; "", VLOOKUP($A1936,'V2.5.2 Measures'!$C:$W,44,FALSE),"N/A")</f>
        <v>#REF!</v>
      </c>
    </row>
    <row r="1937" spans="1:23" x14ac:dyDescent="0.35">
      <c r="A1937" s="7" t="str">
        <f>'V2.5.2 Measures'!C1404</f>
        <v>FFS25.3</v>
      </c>
      <c r="B1937" s="7" t="str">
        <f>VLOOKUP($A1937,'V2.5.2 Measures'!$C:$W,6,FALSE)</f>
        <v>Medicaid FFS: Original and Adjustment, Paid Claims</v>
      </c>
      <c r="C1937" s="7" t="str">
        <f>VLOOKUP($A1937,'V2.5.2 Measures'!$C:$W,8,FALSE)</f>
        <v>TA- Inferential</v>
      </c>
      <c r="D1937" s="7" t="str">
        <f>IF(VLOOKUP($A1937,'V2.5.2 Measures'!$C:$W,4,FALSE)="","",VLOOKUP($A1937,'V2.5.2 Measures'!$C:$W,4,FALSE))</f>
        <v>Claims percentage</v>
      </c>
      <c r="E1937" s="7" t="str">
        <f>IF((VLOOKUP($A1937,'V2.5.2 Measures'!$C:$W,8,FALSE)&lt;&gt;"")*AND(VLOOKUP($A1937,'V2.5.2 Measures'!$C:$W,8,FALSE)&lt;&gt;"TBD"),VLOOKUP($A1937,'V2.5.2 Measures'!$C:$W,8,FALSE),"N/A")</f>
        <v>TA- Inferential</v>
      </c>
      <c r="F1937" s="7" t="str">
        <f>IF((VLOOKUP($A1937,'V2.5.2 Measures'!$C:$W,9,FALSE)&lt;&gt;"")*AND(VLOOKUP($A1937,'V2.5.2 Measures'!$C:$W,9,FALSE)&lt;&gt;"TBD"),VLOOKUP($A1937,'V2.5.2 Measures'!$C:$W,9,FALSE),"N/A")</f>
        <v>Critical</v>
      </c>
      <c r="G1937" s="7">
        <f>IF((VLOOKUP($A1937,'V2.5.2 Measures'!$C:$W,10,FALSE)&lt;&gt;"")*AND(VLOOKUP($A1937,'V2.5.2 Measures'!$C:$W,10,FALSE)&lt;&gt;"TBD"),VLOOKUP($A1937,'V2.5.2 Measures'!$C:$W,10,FALSE),"N/A")</f>
        <v>1</v>
      </c>
      <c r="H1937" s="7">
        <f>IF(VLOOKUP($A1937,'V2.5.2 Measures'!$C:$W,14,FALSE)&lt;&gt; "", VLOOKUP($A1937,'V2.5.2 Measures'!$C:$W,14,FALSE),"N/A")</f>
        <v>1</v>
      </c>
      <c r="I1937" s="7" t="str">
        <f>IF(VLOOKUP($A1937,'V2.5.2 Measures'!$C:$W,15,FALSE)&lt;&gt; "", VLOOKUP($A1937,'V2.5.2 Measures'!$C:$W,15,FALSE),"N/A")</f>
        <v>N/A</v>
      </c>
      <c r="J1937" s="7">
        <f>IF(VLOOKUP($A1937,'V2.5.2 Measures'!$C:$W,16,FALSE)&lt;&gt; "", VLOOKUP($A1937,'V2.5.2 Measures'!$C:$W,16,FALSE),"N/A")</f>
        <v>0.95</v>
      </c>
      <c r="K1937" s="7">
        <f>IF(VLOOKUP($A1937,'V2.5.2 Measures'!$C:$W,17,FALSE)&lt;&gt; "", VLOOKUP($A1937,'V2.5.2 Measures'!$C:$W,17,FALSE),"N/A")</f>
        <v>1</v>
      </c>
      <c r="L1937" s="7" t="str">
        <f>IF(VLOOKUP($A1937,'V2.5.2 Measures'!$C:$W,18,FALSE)&lt;&gt; "", VLOOKUP($A1937,'V2.5.2 Measures'!$C:$W,18,FALSE),"N/A")</f>
        <v>Default</v>
      </c>
      <c r="M1937" s="7" t="str">
        <f>IF(VLOOKUP($A1937,'V2.5.2 Measures'!$C:$W,19,FALSE)&lt;&gt; "", VLOOKUP($A1937,'V2.5.2 Measures'!$C:$W,19,FALSE),"N/A")</f>
        <v>SAS</v>
      </c>
      <c r="N1937" s="7" t="str">
        <f>IF(VLOOKUP($A1937,'V2.5.2 Measures'!$C:$W,20,FALSE)&lt;&gt; "", VLOOKUP($A1937,'V2.5.2 Measures'!$C:$W,20,FALSE),"N/A")</f>
        <v>V1.2</v>
      </c>
      <c r="O1937" s="7" t="str">
        <f>IF(VLOOKUP($A1937,'V2.5.2 Measures'!$C:$W,21,FALSE)&lt;&gt; "", VLOOKUP($A1937,'V2.5.2 Measures'!$C:$W,21,FALSE),"N/A")</f>
        <v>V2.0</v>
      </c>
      <c r="P1937" s="7" t="e">
        <f>IF(VLOOKUP($A1937,'V2.5.2 Measures'!$C:$W,22,FALSE)&lt;&gt; "", VLOOKUP($A1937,'V2.5.2 Measures'!$C:$W,22,FALSE),"N/A")</f>
        <v>#REF!</v>
      </c>
      <c r="Q1937" s="7" t="e">
        <f>IF(VLOOKUP($A1937,'V2.5.2 Measures'!$C:$W,23,FALSE)&lt;&gt; "", VLOOKUP($A1937,'V2.5.2 Measures'!$C:$W,23,FALSE),"N/A")</f>
        <v>#REF!</v>
      </c>
      <c r="R1937" s="7" t="e">
        <f>IF(VLOOKUP($A1937,'V2.5.2 Measures'!$C:$W,24,FALSE)&lt;&gt; "", VLOOKUP($A1937,'V2.5.2 Measures'!$C:$W,24,FALSE),"N/A")</f>
        <v>#REF!</v>
      </c>
      <c r="S1937" s="7" t="e">
        <f>IF(VLOOKUP($A1937,'V2.5.2 Measures'!$C:$W,25,FALSE)&lt;&gt; "", VLOOKUP($A1937,'V2.5.2 Measures'!$C:$W,25,FALSE),"N/A")</f>
        <v>#REF!</v>
      </c>
      <c r="T1937" s="7" t="str">
        <f>IF(VLOOKUP($A1937,'V2.5.2 Measures'!$C:$W,2,FALSE)&lt;&gt; "", VLOOKUP($A1937,'V2.5.2 Measures'!$C:$W,2,FALSE),"N/A")</f>
        <v>FFS-25-003-3</v>
      </c>
      <c r="U1937" s="7" t="str">
        <f>IF(VLOOKUP($A1937,'V2.5.2 Measures'!$C:$W,3,FALSE)&lt;&gt; "", VLOOKUP($A1937,'V2.5.2 Measures'!$C:$W,3,FALSE),"N/A")</f>
        <v>% of MSIS IDs enrolled on Beginning Date of Service</v>
      </c>
      <c r="V1937" s="7" t="e">
        <f>IF(VLOOKUP($A1937,'V2.5.2 Measures'!$C:$W,26,FALSE)&lt;&gt; "", VLOOKUP($A1937,'V2.5.2 Measures'!$C:$W,26,FALSE),"N/A")</f>
        <v>#REF!</v>
      </c>
      <c r="W1937" s="7" t="e">
        <f>IF(VLOOKUP($A1937,'V2.5.2 Measures'!$C:$W,44,FALSE)&lt;&gt; "", VLOOKUP($A1937,'V2.5.2 Measures'!$C:$W,44,FALSE),"N/A")</f>
        <v>#REF!</v>
      </c>
    </row>
    <row r="1938" spans="1:23" x14ac:dyDescent="0.35">
      <c r="A1938" s="7" t="str">
        <f>'V2.5.2 Measures'!C1405</f>
        <v>FFS25.4</v>
      </c>
      <c r="B1938" s="7" t="str">
        <f>VLOOKUP($A1938,'V2.5.2 Measures'!$C:$W,6,FALSE)</f>
        <v>Medicaid FFS: Original and Adjustment, Paid Claims</v>
      </c>
      <c r="C1938" s="7" t="str">
        <f>VLOOKUP($A1938,'V2.5.2 Measures'!$C:$W,8,FALSE)</f>
        <v>TA- Inferential</v>
      </c>
      <c r="D1938" s="7" t="str">
        <f>IF(VLOOKUP($A1938,'V2.5.2 Measures'!$C:$W,4,FALSE)="","",VLOOKUP($A1938,'V2.5.2 Measures'!$C:$W,4,FALSE))</f>
        <v>Claims percentage</v>
      </c>
      <c r="E1938" s="7" t="str">
        <f>IF((VLOOKUP($A1938,'V2.5.2 Measures'!$C:$W,8,FALSE)&lt;&gt;"")*AND(VLOOKUP($A1938,'V2.5.2 Measures'!$C:$W,8,FALSE)&lt;&gt;"TBD"),VLOOKUP($A1938,'V2.5.2 Measures'!$C:$W,8,FALSE),"N/A")</f>
        <v>TA- Inferential</v>
      </c>
      <c r="F1938" s="7" t="str">
        <f>IF((VLOOKUP($A1938,'V2.5.2 Measures'!$C:$W,9,FALSE)&lt;&gt;"")*AND(VLOOKUP($A1938,'V2.5.2 Measures'!$C:$W,9,FALSE)&lt;&gt;"TBD"),VLOOKUP($A1938,'V2.5.2 Measures'!$C:$W,9,FALSE),"N/A")</f>
        <v>Critical</v>
      </c>
      <c r="G1938" s="7">
        <f>IF((VLOOKUP($A1938,'V2.5.2 Measures'!$C:$W,10,FALSE)&lt;&gt;"")*AND(VLOOKUP($A1938,'V2.5.2 Measures'!$C:$W,10,FALSE)&lt;&gt;"TBD"),VLOOKUP($A1938,'V2.5.2 Measures'!$C:$W,10,FALSE),"N/A")</f>
        <v>1</v>
      </c>
      <c r="H1938" s="7">
        <f>IF(VLOOKUP($A1938,'V2.5.2 Measures'!$C:$W,14,FALSE)&lt;&gt; "", VLOOKUP($A1938,'V2.5.2 Measures'!$C:$W,14,FALSE),"N/A")</f>
        <v>1</v>
      </c>
      <c r="I1938" s="7" t="str">
        <f>IF(VLOOKUP($A1938,'V2.5.2 Measures'!$C:$W,15,FALSE)&lt;&gt; "", VLOOKUP($A1938,'V2.5.2 Measures'!$C:$W,15,FALSE),"N/A")</f>
        <v>N/A</v>
      </c>
      <c r="J1938" s="7">
        <f>IF(VLOOKUP($A1938,'V2.5.2 Measures'!$C:$W,16,FALSE)&lt;&gt; "", VLOOKUP($A1938,'V2.5.2 Measures'!$C:$W,16,FALSE),"N/A")</f>
        <v>0.95</v>
      </c>
      <c r="K1938" s="7">
        <f>IF(VLOOKUP($A1938,'V2.5.2 Measures'!$C:$W,17,FALSE)&lt;&gt; "", VLOOKUP($A1938,'V2.5.2 Measures'!$C:$W,17,FALSE),"N/A")</f>
        <v>1</v>
      </c>
      <c r="L1938" s="7" t="str">
        <f>IF(VLOOKUP($A1938,'V2.5.2 Measures'!$C:$W,18,FALSE)&lt;&gt; "", VLOOKUP($A1938,'V2.5.2 Measures'!$C:$W,18,FALSE),"N/A")</f>
        <v>Default</v>
      </c>
      <c r="M1938" s="7" t="str">
        <f>IF(VLOOKUP($A1938,'V2.5.2 Measures'!$C:$W,19,FALSE)&lt;&gt; "", VLOOKUP($A1938,'V2.5.2 Measures'!$C:$W,19,FALSE),"N/A")</f>
        <v>SAS</v>
      </c>
      <c r="N1938" s="7" t="str">
        <f>IF(VLOOKUP($A1938,'V2.5.2 Measures'!$C:$W,20,FALSE)&lt;&gt; "", VLOOKUP($A1938,'V2.5.2 Measures'!$C:$W,20,FALSE),"N/A")</f>
        <v>V1.2</v>
      </c>
      <c r="O1938" s="7" t="str">
        <f>IF(VLOOKUP($A1938,'V2.5.2 Measures'!$C:$W,21,FALSE)&lt;&gt; "", VLOOKUP($A1938,'V2.5.2 Measures'!$C:$W,21,FALSE),"N/A")</f>
        <v>V2.0</v>
      </c>
      <c r="P1938" s="7" t="e">
        <f>IF(VLOOKUP($A1938,'V2.5.2 Measures'!$C:$W,22,FALSE)&lt;&gt; "", VLOOKUP($A1938,'V2.5.2 Measures'!$C:$W,22,FALSE),"N/A")</f>
        <v>#REF!</v>
      </c>
      <c r="Q1938" s="7" t="e">
        <f>IF(VLOOKUP($A1938,'V2.5.2 Measures'!$C:$W,23,FALSE)&lt;&gt; "", VLOOKUP($A1938,'V2.5.2 Measures'!$C:$W,23,FALSE),"N/A")</f>
        <v>#REF!</v>
      </c>
      <c r="R1938" s="7" t="e">
        <f>IF(VLOOKUP($A1938,'V2.5.2 Measures'!$C:$W,24,FALSE)&lt;&gt; "", VLOOKUP($A1938,'V2.5.2 Measures'!$C:$W,24,FALSE),"N/A")</f>
        <v>#REF!</v>
      </c>
      <c r="S1938" s="7" t="e">
        <f>IF(VLOOKUP($A1938,'V2.5.2 Measures'!$C:$W,25,FALSE)&lt;&gt; "", VLOOKUP($A1938,'V2.5.2 Measures'!$C:$W,25,FALSE),"N/A")</f>
        <v>#REF!</v>
      </c>
      <c r="T1938" s="7" t="str">
        <f>IF(VLOOKUP($A1938,'V2.5.2 Measures'!$C:$W,2,FALSE)&lt;&gt; "", VLOOKUP($A1938,'V2.5.2 Measures'!$C:$W,2,FALSE),"N/A")</f>
        <v>FFS-25-004-4</v>
      </c>
      <c r="U1938" s="7" t="str">
        <f>IF(VLOOKUP($A1938,'V2.5.2 Measures'!$C:$W,3,FALSE)&lt;&gt; "", VLOOKUP($A1938,'V2.5.2 Measures'!$C:$W,3,FALSE),"N/A")</f>
        <v>% of MSIS IDs enrolled on Prescription Fill Date</v>
      </c>
      <c r="V1938" s="7" t="e">
        <f>IF(VLOOKUP($A1938,'V2.5.2 Measures'!$C:$W,26,FALSE)&lt;&gt; "", VLOOKUP($A1938,'V2.5.2 Measures'!$C:$W,26,FALSE),"N/A")</f>
        <v>#REF!</v>
      </c>
      <c r="W1938" s="7" t="e">
        <f>IF(VLOOKUP($A1938,'V2.5.2 Measures'!$C:$W,44,FALSE)&lt;&gt; "", VLOOKUP($A1938,'V2.5.2 Measures'!$C:$W,44,FALSE),"N/A")</f>
        <v>#REF!</v>
      </c>
    </row>
    <row r="1939" spans="1:23" x14ac:dyDescent="0.35">
      <c r="A1939" s="7" t="str">
        <f>'V2.5.2 Measures'!C1406</f>
        <v>FFS25.5</v>
      </c>
      <c r="B1939" s="7" t="str">
        <f>VLOOKUP($A1939,'V2.5.2 Measures'!$C:$W,6,FALSE)</f>
        <v>S-CHIP FFS: Original and Adjustment, Paid Claims</v>
      </c>
      <c r="C1939" s="7" t="str">
        <f>VLOOKUP($A1939,'V2.5.2 Measures'!$C:$W,8,FALSE)</f>
        <v>TA- Inferential</v>
      </c>
      <c r="D1939" s="7" t="str">
        <f>IF(VLOOKUP($A1939,'V2.5.2 Measures'!$C:$W,4,FALSE)="","",VLOOKUP($A1939,'V2.5.2 Measures'!$C:$W,4,FALSE))</f>
        <v>Claims percentage</v>
      </c>
      <c r="E1939" s="7" t="str">
        <f>IF((VLOOKUP($A1939,'V2.5.2 Measures'!$C:$W,8,FALSE)&lt;&gt;"")*AND(VLOOKUP($A1939,'V2.5.2 Measures'!$C:$W,8,FALSE)&lt;&gt;"TBD"),VLOOKUP($A1939,'V2.5.2 Measures'!$C:$W,8,FALSE),"N/A")</f>
        <v>TA- Inferential</v>
      </c>
      <c r="F1939" s="7" t="str">
        <f>IF((VLOOKUP($A1939,'V2.5.2 Measures'!$C:$W,9,FALSE)&lt;&gt;"")*AND(VLOOKUP($A1939,'V2.5.2 Measures'!$C:$W,9,FALSE)&lt;&gt;"TBD"),VLOOKUP($A1939,'V2.5.2 Measures'!$C:$W,9,FALSE),"N/A")</f>
        <v>Critical</v>
      </c>
      <c r="G1939" s="7">
        <f>IF((VLOOKUP($A1939,'V2.5.2 Measures'!$C:$W,10,FALSE)&lt;&gt;"")*AND(VLOOKUP($A1939,'V2.5.2 Measures'!$C:$W,10,FALSE)&lt;&gt;"TBD"),VLOOKUP($A1939,'V2.5.2 Measures'!$C:$W,10,FALSE),"N/A")</f>
        <v>1</v>
      </c>
      <c r="H1939" s="7">
        <f>IF(VLOOKUP($A1939,'V2.5.2 Measures'!$C:$W,14,FALSE)&lt;&gt; "", VLOOKUP($A1939,'V2.5.2 Measures'!$C:$W,14,FALSE),"N/A")</f>
        <v>1</v>
      </c>
      <c r="I1939" s="7" t="str">
        <f>IF(VLOOKUP($A1939,'V2.5.2 Measures'!$C:$W,15,FALSE)&lt;&gt; "", VLOOKUP($A1939,'V2.5.2 Measures'!$C:$W,15,FALSE),"N/A")</f>
        <v>N/A</v>
      </c>
      <c r="J1939" s="7">
        <f>IF(VLOOKUP($A1939,'V2.5.2 Measures'!$C:$W,16,FALSE)&lt;&gt; "", VLOOKUP($A1939,'V2.5.2 Measures'!$C:$W,16,FALSE),"N/A")</f>
        <v>0.95</v>
      </c>
      <c r="K1939" s="7">
        <f>IF(VLOOKUP($A1939,'V2.5.2 Measures'!$C:$W,17,FALSE)&lt;&gt; "", VLOOKUP($A1939,'V2.5.2 Measures'!$C:$W,17,FALSE),"N/A")</f>
        <v>1</v>
      </c>
      <c r="L1939" s="7" t="str">
        <f>IF(VLOOKUP($A1939,'V2.5.2 Measures'!$C:$W,18,FALSE)&lt;&gt; "", VLOOKUP($A1939,'V2.5.2 Measures'!$C:$W,18,FALSE),"N/A")</f>
        <v>Default</v>
      </c>
      <c r="M1939" s="7" t="str">
        <f>IF(VLOOKUP($A1939,'V2.5.2 Measures'!$C:$W,19,FALSE)&lt;&gt; "", VLOOKUP($A1939,'V2.5.2 Measures'!$C:$W,19,FALSE),"N/A")</f>
        <v>SAS</v>
      </c>
      <c r="N1939" s="7" t="str">
        <f>IF(VLOOKUP($A1939,'V2.5.2 Measures'!$C:$W,20,FALSE)&lt;&gt; "", VLOOKUP($A1939,'V2.5.2 Measures'!$C:$W,20,FALSE),"N/A")</f>
        <v>V1.2</v>
      </c>
      <c r="O1939" s="7" t="str">
        <f>IF(VLOOKUP($A1939,'V2.5.2 Measures'!$C:$W,21,FALSE)&lt;&gt; "", VLOOKUP($A1939,'V2.5.2 Measures'!$C:$W,21,FALSE),"N/A")</f>
        <v>V1.3</v>
      </c>
      <c r="P1939" s="7" t="e">
        <f>IF(VLOOKUP($A1939,'V2.5.2 Measures'!$C:$W,22,FALSE)&lt;&gt; "", VLOOKUP($A1939,'V2.5.2 Measures'!$C:$W,22,FALSE),"N/A")</f>
        <v>#REF!</v>
      </c>
      <c r="Q1939" s="7" t="e">
        <f>IF(VLOOKUP($A1939,'V2.5.2 Measures'!$C:$W,23,FALSE)&lt;&gt; "", VLOOKUP($A1939,'V2.5.2 Measures'!$C:$W,23,FALSE),"N/A")</f>
        <v>#REF!</v>
      </c>
      <c r="R1939" s="7" t="e">
        <f>IF(VLOOKUP($A1939,'V2.5.2 Measures'!$C:$W,24,FALSE)&lt;&gt; "", VLOOKUP($A1939,'V2.5.2 Measures'!$C:$W,24,FALSE),"N/A")</f>
        <v>#REF!</v>
      </c>
      <c r="S1939" s="7" t="e">
        <f>IF(VLOOKUP($A1939,'V2.5.2 Measures'!$C:$W,25,FALSE)&lt;&gt; "", VLOOKUP($A1939,'V2.5.2 Measures'!$C:$W,25,FALSE),"N/A")</f>
        <v>#REF!</v>
      </c>
      <c r="T1939" s="7" t="str">
        <f>IF(VLOOKUP($A1939,'V2.5.2 Measures'!$C:$W,2,FALSE)&lt;&gt; "", VLOOKUP($A1939,'V2.5.2 Measures'!$C:$W,2,FALSE),"N/A")</f>
        <v>FFS-25-005-5</v>
      </c>
      <c r="U1939" s="7" t="str">
        <f>IF(VLOOKUP($A1939,'V2.5.2 Measures'!$C:$W,3,FALSE)&lt;&gt; "", VLOOKUP($A1939,'V2.5.2 Measures'!$C:$W,3,FALSE),"N/A")</f>
        <v>% of MSIS IDs enrolled on Admission Date</v>
      </c>
      <c r="V1939" s="7" t="e">
        <f>IF(VLOOKUP($A1939,'V2.5.2 Measures'!$C:$W,26,FALSE)&lt;&gt; "", VLOOKUP($A1939,'V2.5.2 Measures'!$C:$W,26,FALSE),"N/A")</f>
        <v>#REF!</v>
      </c>
      <c r="W1939" s="7" t="e">
        <f>IF(VLOOKUP($A1939,'V2.5.2 Measures'!$C:$W,44,FALSE)&lt;&gt; "", VLOOKUP($A1939,'V2.5.2 Measures'!$C:$W,44,FALSE),"N/A")</f>
        <v>#REF!</v>
      </c>
    </row>
    <row r="1940" spans="1:23" x14ac:dyDescent="0.35">
      <c r="A1940" s="7" t="str">
        <f>'V2.5.2 Measures'!C1407</f>
        <v>FFS25.6</v>
      </c>
      <c r="B1940" s="7" t="str">
        <f>VLOOKUP($A1940,'V2.5.2 Measures'!$C:$W,6,FALSE)</f>
        <v>S-CHIP FFS: Original and Adjustment, Paid Claims</v>
      </c>
      <c r="C1940" s="7" t="str">
        <f>VLOOKUP($A1940,'V2.5.2 Measures'!$C:$W,8,FALSE)</f>
        <v>TA- Inferential</v>
      </c>
      <c r="D1940" s="7" t="str">
        <f>IF(VLOOKUP($A1940,'V2.5.2 Measures'!$C:$W,4,FALSE)="","",VLOOKUP($A1940,'V2.5.2 Measures'!$C:$W,4,FALSE))</f>
        <v>Claims percentage</v>
      </c>
      <c r="E1940" s="7" t="str">
        <f>IF((VLOOKUP($A1940,'V2.5.2 Measures'!$C:$W,8,FALSE)&lt;&gt;"")*AND(VLOOKUP($A1940,'V2.5.2 Measures'!$C:$W,8,FALSE)&lt;&gt;"TBD"),VLOOKUP($A1940,'V2.5.2 Measures'!$C:$W,8,FALSE),"N/A")</f>
        <v>TA- Inferential</v>
      </c>
      <c r="F1940" s="7" t="str">
        <f>IF((VLOOKUP($A1940,'V2.5.2 Measures'!$C:$W,9,FALSE)&lt;&gt;"")*AND(VLOOKUP($A1940,'V2.5.2 Measures'!$C:$W,9,FALSE)&lt;&gt;"TBD"),VLOOKUP($A1940,'V2.5.2 Measures'!$C:$W,9,FALSE),"N/A")</f>
        <v>Critical</v>
      </c>
      <c r="G1940" s="7">
        <f>IF((VLOOKUP($A1940,'V2.5.2 Measures'!$C:$W,10,FALSE)&lt;&gt;"")*AND(VLOOKUP($A1940,'V2.5.2 Measures'!$C:$W,10,FALSE)&lt;&gt;"TBD"),VLOOKUP($A1940,'V2.5.2 Measures'!$C:$W,10,FALSE),"N/A")</f>
        <v>1</v>
      </c>
      <c r="H1940" s="7">
        <f>IF(VLOOKUP($A1940,'V2.5.2 Measures'!$C:$W,14,FALSE)&lt;&gt; "", VLOOKUP($A1940,'V2.5.2 Measures'!$C:$W,14,FALSE),"N/A")</f>
        <v>1</v>
      </c>
      <c r="I1940" s="7" t="str">
        <f>IF(VLOOKUP($A1940,'V2.5.2 Measures'!$C:$W,15,FALSE)&lt;&gt; "", VLOOKUP($A1940,'V2.5.2 Measures'!$C:$W,15,FALSE),"N/A")</f>
        <v>N/A</v>
      </c>
      <c r="J1940" s="7">
        <f>IF(VLOOKUP($A1940,'V2.5.2 Measures'!$C:$W,16,FALSE)&lt;&gt; "", VLOOKUP($A1940,'V2.5.2 Measures'!$C:$W,16,FALSE),"N/A")</f>
        <v>0.95</v>
      </c>
      <c r="K1940" s="7">
        <f>IF(VLOOKUP($A1940,'V2.5.2 Measures'!$C:$W,17,FALSE)&lt;&gt; "", VLOOKUP($A1940,'V2.5.2 Measures'!$C:$W,17,FALSE),"N/A")</f>
        <v>1</v>
      </c>
      <c r="L1940" s="7" t="str">
        <f>IF(VLOOKUP($A1940,'V2.5.2 Measures'!$C:$W,18,FALSE)&lt;&gt; "", VLOOKUP($A1940,'V2.5.2 Measures'!$C:$W,18,FALSE),"N/A")</f>
        <v>Default</v>
      </c>
      <c r="M1940" s="7" t="str">
        <f>IF(VLOOKUP($A1940,'V2.5.2 Measures'!$C:$W,19,FALSE)&lt;&gt; "", VLOOKUP($A1940,'V2.5.2 Measures'!$C:$W,19,FALSE),"N/A")</f>
        <v>SAS</v>
      </c>
      <c r="N1940" s="7" t="str">
        <f>IF(VLOOKUP($A1940,'V2.5.2 Measures'!$C:$W,20,FALSE)&lt;&gt; "", VLOOKUP($A1940,'V2.5.2 Measures'!$C:$W,20,FALSE),"N/A")</f>
        <v>V1.2</v>
      </c>
      <c r="O1940" s="7" t="str">
        <f>IF(VLOOKUP($A1940,'V2.5.2 Measures'!$C:$W,21,FALSE)&lt;&gt; "", VLOOKUP($A1940,'V2.5.2 Measures'!$C:$W,21,FALSE),"N/A")</f>
        <v>V1.3</v>
      </c>
      <c r="P1940" s="7" t="e">
        <f>IF(VLOOKUP($A1940,'V2.5.2 Measures'!$C:$W,22,FALSE)&lt;&gt; "", VLOOKUP($A1940,'V2.5.2 Measures'!$C:$W,22,FALSE),"N/A")</f>
        <v>#REF!</v>
      </c>
      <c r="Q1940" s="7" t="e">
        <f>IF(VLOOKUP($A1940,'V2.5.2 Measures'!$C:$W,23,FALSE)&lt;&gt; "", VLOOKUP($A1940,'V2.5.2 Measures'!$C:$W,23,FALSE),"N/A")</f>
        <v>#REF!</v>
      </c>
      <c r="R1940" s="7" t="e">
        <f>IF(VLOOKUP($A1940,'V2.5.2 Measures'!$C:$W,24,FALSE)&lt;&gt; "", VLOOKUP($A1940,'V2.5.2 Measures'!$C:$W,24,FALSE),"N/A")</f>
        <v>#REF!</v>
      </c>
      <c r="S1940" s="7" t="e">
        <f>IF(VLOOKUP($A1940,'V2.5.2 Measures'!$C:$W,25,FALSE)&lt;&gt; "", VLOOKUP($A1940,'V2.5.2 Measures'!$C:$W,25,FALSE),"N/A")</f>
        <v>#REF!</v>
      </c>
      <c r="T1940" s="7" t="str">
        <f>IF(VLOOKUP($A1940,'V2.5.2 Measures'!$C:$W,2,FALSE)&lt;&gt; "", VLOOKUP($A1940,'V2.5.2 Measures'!$C:$W,2,FALSE),"N/A")</f>
        <v>FFS-25-006-6</v>
      </c>
      <c r="U1940" s="7" t="str">
        <f>IF(VLOOKUP($A1940,'V2.5.2 Measures'!$C:$W,3,FALSE)&lt;&gt; "", VLOOKUP($A1940,'V2.5.2 Measures'!$C:$W,3,FALSE),"N/A")</f>
        <v>% of MSIS IDs enrolled on Beginning Date of Service</v>
      </c>
      <c r="V1940" s="7" t="e">
        <f>IF(VLOOKUP($A1940,'V2.5.2 Measures'!$C:$W,26,FALSE)&lt;&gt; "", VLOOKUP($A1940,'V2.5.2 Measures'!$C:$W,26,FALSE),"N/A")</f>
        <v>#REF!</v>
      </c>
      <c r="W1940" s="7" t="e">
        <f>IF(VLOOKUP($A1940,'V2.5.2 Measures'!$C:$W,44,FALSE)&lt;&gt; "", VLOOKUP($A1940,'V2.5.2 Measures'!$C:$W,44,FALSE),"N/A")</f>
        <v>#REF!</v>
      </c>
    </row>
    <row r="1941" spans="1:23" x14ac:dyDescent="0.35">
      <c r="A1941" s="7" t="str">
        <f>'V2.5.2 Measures'!C1408</f>
        <v>FFS25.7</v>
      </c>
      <c r="B1941" s="7" t="str">
        <f>VLOOKUP($A1941,'V2.5.2 Measures'!$C:$W,6,FALSE)</f>
        <v>S-CHIP FFS: Original and Adjustment, Paid Claims</v>
      </c>
      <c r="C1941" s="7" t="str">
        <f>VLOOKUP($A1941,'V2.5.2 Measures'!$C:$W,8,FALSE)</f>
        <v>TA- Inferential</v>
      </c>
      <c r="D1941" s="7" t="str">
        <f>IF(VLOOKUP($A1941,'V2.5.2 Measures'!$C:$W,4,FALSE)="","",VLOOKUP($A1941,'V2.5.2 Measures'!$C:$W,4,FALSE))</f>
        <v>Claims percentage</v>
      </c>
      <c r="E1941" s="7" t="str">
        <f>IF((VLOOKUP($A1941,'V2.5.2 Measures'!$C:$W,8,FALSE)&lt;&gt;"")*AND(VLOOKUP($A1941,'V2.5.2 Measures'!$C:$W,8,FALSE)&lt;&gt;"TBD"),VLOOKUP($A1941,'V2.5.2 Measures'!$C:$W,8,FALSE),"N/A")</f>
        <v>TA- Inferential</v>
      </c>
      <c r="F1941" s="7" t="str">
        <f>IF((VLOOKUP($A1941,'V2.5.2 Measures'!$C:$W,9,FALSE)&lt;&gt;"")*AND(VLOOKUP($A1941,'V2.5.2 Measures'!$C:$W,9,FALSE)&lt;&gt;"TBD"),VLOOKUP($A1941,'V2.5.2 Measures'!$C:$W,9,FALSE),"N/A")</f>
        <v>Critical</v>
      </c>
      <c r="G1941" s="7">
        <f>IF((VLOOKUP($A1941,'V2.5.2 Measures'!$C:$W,10,FALSE)&lt;&gt;"")*AND(VLOOKUP($A1941,'V2.5.2 Measures'!$C:$W,10,FALSE)&lt;&gt;"TBD"),VLOOKUP($A1941,'V2.5.2 Measures'!$C:$W,10,FALSE),"N/A")</f>
        <v>1</v>
      </c>
      <c r="H1941" s="7">
        <f>IF(VLOOKUP($A1941,'V2.5.2 Measures'!$C:$W,14,FALSE)&lt;&gt; "", VLOOKUP($A1941,'V2.5.2 Measures'!$C:$W,14,FALSE),"N/A")</f>
        <v>1</v>
      </c>
      <c r="I1941" s="7" t="str">
        <f>IF(VLOOKUP($A1941,'V2.5.2 Measures'!$C:$W,15,FALSE)&lt;&gt; "", VLOOKUP($A1941,'V2.5.2 Measures'!$C:$W,15,FALSE),"N/A")</f>
        <v>N/A</v>
      </c>
      <c r="J1941" s="7">
        <f>IF(VLOOKUP($A1941,'V2.5.2 Measures'!$C:$W,16,FALSE)&lt;&gt; "", VLOOKUP($A1941,'V2.5.2 Measures'!$C:$W,16,FALSE),"N/A")</f>
        <v>0.95</v>
      </c>
      <c r="K1941" s="7">
        <f>IF(VLOOKUP($A1941,'V2.5.2 Measures'!$C:$W,17,FALSE)&lt;&gt; "", VLOOKUP($A1941,'V2.5.2 Measures'!$C:$W,17,FALSE),"N/A")</f>
        <v>1</v>
      </c>
      <c r="L1941" s="7" t="str">
        <f>IF(VLOOKUP($A1941,'V2.5.2 Measures'!$C:$W,18,FALSE)&lt;&gt; "", VLOOKUP($A1941,'V2.5.2 Measures'!$C:$W,18,FALSE),"N/A")</f>
        <v>Default</v>
      </c>
      <c r="M1941" s="7" t="str">
        <f>IF(VLOOKUP($A1941,'V2.5.2 Measures'!$C:$W,19,FALSE)&lt;&gt; "", VLOOKUP($A1941,'V2.5.2 Measures'!$C:$W,19,FALSE),"N/A")</f>
        <v>SAS</v>
      </c>
      <c r="N1941" s="7" t="str">
        <f>IF(VLOOKUP($A1941,'V2.5.2 Measures'!$C:$W,20,FALSE)&lt;&gt; "", VLOOKUP($A1941,'V2.5.2 Measures'!$C:$W,20,FALSE),"N/A")</f>
        <v>V1.2</v>
      </c>
      <c r="O1941" s="7" t="str">
        <f>IF(VLOOKUP($A1941,'V2.5.2 Measures'!$C:$W,21,FALSE)&lt;&gt; "", VLOOKUP($A1941,'V2.5.2 Measures'!$C:$W,21,FALSE),"N/A")</f>
        <v>V1.3</v>
      </c>
      <c r="P1941" s="7" t="e">
        <f>IF(VLOOKUP($A1941,'V2.5.2 Measures'!$C:$W,22,FALSE)&lt;&gt; "", VLOOKUP($A1941,'V2.5.2 Measures'!$C:$W,22,FALSE),"N/A")</f>
        <v>#REF!</v>
      </c>
      <c r="Q1941" s="7" t="e">
        <f>IF(VLOOKUP($A1941,'V2.5.2 Measures'!$C:$W,23,FALSE)&lt;&gt; "", VLOOKUP($A1941,'V2.5.2 Measures'!$C:$W,23,FALSE),"N/A")</f>
        <v>#REF!</v>
      </c>
      <c r="R1941" s="7" t="e">
        <f>IF(VLOOKUP($A1941,'V2.5.2 Measures'!$C:$W,24,FALSE)&lt;&gt; "", VLOOKUP($A1941,'V2.5.2 Measures'!$C:$W,24,FALSE),"N/A")</f>
        <v>#REF!</v>
      </c>
      <c r="S1941" s="7" t="e">
        <f>IF(VLOOKUP($A1941,'V2.5.2 Measures'!$C:$W,25,FALSE)&lt;&gt; "", VLOOKUP($A1941,'V2.5.2 Measures'!$C:$W,25,FALSE),"N/A")</f>
        <v>#REF!</v>
      </c>
      <c r="T1941" s="7" t="str">
        <f>IF(VLOOKUP($A1941,'V2.5.2 Measures'!$C:$W,2,FALSE)&lt;&gt; "", VLOOKUP($A1941,'V2.5.2 Measures'!$C:$W,2,FALSE),"N/A")</f>
        <v>FFS-25-007-7</v>
      </c>
      <c r="U1941" s="7" t="str">
        <f>IF(VLOOKUP($A1941,'V2.5.2 Measures'!$C:$W,3,FALSE)&lt;&gt; "", VLOOKUP($A1941,'V2.5.2 Measures'!$C:$W,3,FALSE),"N/A")</f>
        <v>% of MSIS IDs enrolled on Beginning Date of Service</v>
      </c>
      <c r="V1941" s="7" t="e">
        <f>IF(VLOOKUP($A1941,'V2.5.2 Measures'!$C:$W,26,FALSE)&lt;&gt; "", VLOOKUP($A1941,'V2.5.2 Measures'!$C:$W,26,FALSE),"N/A")</f>
        <v>#REF!</v>
      </c>
      <c r="W1941" s="7" t="e">
        <f>IF(VLOOKUP($A1941,'V2.5.2 Measures'!$C:$W,44,FALSE)&lt;&gt; "", VLOOKUP($A1941,'V2.5.2 Measures'!$C:$W,44,FALSE),"N/A")</f>
        <v>#REF!</v>
      </c>
    </row>
    <row r="1942" spans="1:23" x14ac:dyDescent="0.35">
      <c r="A1942" s="7" t="str">
        <f>'V2.5.2 Measures'!C1409</f>
        <v>FFS25.8</v>
      </c>
      <c r="B1942" s="7" t="str">
        <f>VLOOKUP($A1942,'V2.5.2 Measures'!$C:$W,6,FALSE)</f>
        <v>S-CHIP FFS: Original and Adjustment, Paid Claims</v>
      </c>
      <c r="C1942" s="7" t="str">
        <f>VLOOKUP($A1942,'V2.5.2 Measures'!$C:$W,8,FALSE)</f>
        <v>TA- Inferential</v>
      </c>
      <c r="D1942" s="7" t="str">
        <f>IF(VLOOKUP($A1942,'V2.5.2 Measures'!$C:$W,4,FALSE)="","",VLOOKUP($A1942,'V2.5.2 Measures'!$C:$W,4,FALSE))</f>
        <v>Claims percentage</v>
      </c>
      <c r="E1942" s="7" t="str">
        <f>IF((VLOOKUP($A1942,'V2.5.2 Measures'!$C:$W,8,FALSE)&lt;&gt;"")*AND(VLOOKUP($A1942,'V2.5.2 Measures'!$C:$W,8,FALSE)&lt;&gt;"TBD"),VLOOKUP($A1942,'V2.5.2 Measures'!$C:$W,8,FALSE),"N/A")</f>
        <v>TA- Inferential</v>
      </c>
      <c r="F1942" s="7" t="str">
        <f>IF((VLOOKUP($A1942,'V2.5.2 Measures'!$C:$W,9,FALSE)&lt;&gt;"")*AND(VLOOKUP($A1942,'V2.5.2 Measures'!$C:$W,9,FALSE)&lt;&gt;"TBD"),VLOOKUP($A1942,'V2.5.2 Measures'!$C:$W,9,FALSE),"N/A")</f>
        <v>Critical</v>
      </c>
      <c r="G1942" s="7">
        <f>IF((VLOOKUP($A1942,'V2.5.2 Measures'!$C:$W,10,FALSE)&lt;&gt;"")*AND(VLOOKUP($A1942,'V2.5.2 Measures'!$C:$W,10,FALSE)&lt;&gt;"TBD"),VLOOKUP($A1942,'V2.5.2 Measures'!$C:$W,10,FALSE),"N/A")</f>
        <v>1</v>
      </c>
      <c r="H1942" s="7">
        <f>IF(VLOOKUP($A1942,'V2.5.2 Measures'!$C:$W,14,FALSE)&lt;&gt; "", VLOOKUP($A1942,'V2.5.2 Measures'!$C:$W,14,FALSE),"N/A")</f>
        <v>1</v>
      </c>
      <c r="I1942" s="7" t="str">
        <f>IF(VLOOKUP($A1942,'V2.5.2 Measures'!$C:$W,15,FALSE)&lt;&gt; "", VLOOKUP($A1942,'V2.5.2 Measures'!$C:$W,15,FALSE),"N/A")</f>
        <v>N/A</v>
      </c>
      <c r="J1942" s="7">
        <f>IF(VLOOKUP($A1942,'V2.5.2 Measures'!$C:$W,16,FALSE)&lt;&gt; "", VLOOKUP($A1942,'V2.5.2 Measures'!$C:$W,16,FALSE),"N/A")</f>
        <v>0.95</v>
      </c>
      <c r="K1942" s="7">
        <f>IF(VLOOKUP($A1942,'V2.5.2 Measures'!$C:$W,17,FALSE)&lt;&gt; "", VLOOKUP($A1942,'V2.5.2 Measures'!$C:$W,17,FALSE),"N/A")</f>
        <v>1</v>
      </c>
      <c r="L1942" s="7" t="str">
        <f>IF(VLOOKUP($A1942,'V2.5.2 Measures'!$C:$W,18,FALSE)&lt;&gt; "", VLOOKUP($A1942,'V2.5.2 Measures'!$C:$W,18,FALSE),"N/A")</f>
        <v>Default</v>
      </c>
      <c r="M1942" s="7" t="str">
        <f>IF(VLOOKUP($A1942,'V2.5.2 Measures'!$C:$W,19,FALSE)&lt;&gt; "", VLOOKUP($A1942,'V2.5.2 Measures'!$C:$W,19,FALSE),"N/A")</f>
        <v>SAS</v>
      </c>
      <c r="N1942" s="7" t="str">
        <f>IF(VLOOKUP($A1942,'V2.5.2 Measures'!$C:$W,20,FALSE)&lt;&gt; "", VLOOKUP($A1942,'V2.5.2 Measures'!$C:$W,20,FALSE),"N/A")</f>
        <v>V1.2</v>
      </c>
      <c r="O1942" s="7" t="str">
        <f>IF(VLOOKUP($A1942,'V2.5.2 Measures'!$C:$W,21,FALSE)&lt;&gt; "", VLOOKUP($A1942,'V2.5.2 Measures'!$C:$W,21,FALSE),"N/A")</f>
        <v>V1.3</v>
      </c>
      <c r="P1942" s="7" t="e">
        <f>IF(VLOOKUP($A1942,'V2.5.2 Measures'!$C:$W,22,FALSE)&lt;&gt; "", VLOOKUP($A1942,'V2.5.2 Measures'!$C:$W,22,FALSE),"N/A")</f>
        <v>#REF!</v>
      </c>
      <c r="Q1942" s="7" t="e">
        <f>IF(VLOOKUP($A1942,'V2.5.2 Measures'!$C:$W,23,FALSE)&lt;&gt; "", VLOOKUP($A1942,'V2.5.2 Measures'!$C:$W,23,FALSE),"N/A")</f>
        <v>#REF!</v>
      </c>
      <c r="R1942" s="7" t="e">
        <f>IF(VLOOKUP($A1942,'V2.5.2 Measures'!$C:$W,24,FALSE)&lt;&gt; "", VLOOKUP($A1942,'V2.5.2 Measures'!$C:$W,24,FALSE),"N/A")</f>
        <v>#REF!</v>
      </c>
      <c r="S1942" s="7" t="e">
        <f>IF(VLOOKUP($A1942,'V2.5.2 Measures'!$C:$W,25,FALSE)&lt;&gt; "", VLOOKUP($A1942,'V2.5.2 Measures'!$C:$W,25,FALSE),"N/A")</f>
        <v>#REF!</v>
      </c>
      <c r="T1942" s="7" t="str">
        <f>IF(VLOOKUP($A1942,'V2.5.2 Measures'!$C:$W,2,FALSE)&lt;&gt; "", VLOOKUP($A1942,'V2.5.2 Measures'!$C:$W,2,FALSE),"N/A")</f>
        <v>FFS-25-008-8</v>
      </c>
      <c r="U1942" s="7" t="str">
        <f>IF(VLOOKUP($A1942,'V2.5.2 Measures'!$C:$W,3,FALSE)&lt;&gt; "", VLOOKUP($A1942,'V2.5.2 Measures'!$C:$W,3,FALSE),"N/A")</f>
        <v>% of MSIS IDs enrolled on Prescription Fill Date</v>
      </c>
      <c r="V1942" s="7" t="e">
        <f>IF(VLOOKUP($A1942,'V2.5.2 Measures'!$C:$W,26,FALSE)&lt;&gt; "", VLOOKUP($A1942,'V2.5.2 Measures'!$C:$W,26,FALSE),"N/A")</f>
        <v>#REF!</v>
      </c>
      <c r="W1942" s="7" t="e">
        <f>IF(VLOOKUP($A1942,'V2.5.2 Measures'!$C:$W,44,FALSE)&lt;&gt; "", VLOOKUP($A1942,'V2.5.2 Measures'!$C:$W,44,FALSE),"N/A")</f>
        <v>#REF!</v>
      </c>
    </row>
    <row r="1943" spans="1:23" x14ac:dyDescent="0.35">
      <c r="A1943" s="7" t="str">
        <f>'V2.5.2 Measures'!C1410</f>
        <v>FFS26.1</v>
      </c>
      <c r="B1943" s="7" t="str">
        <f>VLOOKUP($A1943,'V2.5.2 Measures'!$C:$W,6,FALSE)</f>
        <v>Medicaid FFS: Original and Adjustment, Paid Claims</v>
      </c>
      <c r="C1943" s="7" t="str">
        <f>VLOOKUP($A1943,'V2.5.2 Measures'!$C:$W,8,FALSE)</f>
        <v>TA- Inferential</v>
      </c>
      <c r="D1943" s="7" t="str">
        <f>IF(VLOOKUP($A1943,'V2.5.2 Measures'!$C:$W,4,FALSE)="","",VLOOKUP($A1943,'V2.5.2 Measures'!$C:$W,4,FALSE))</f>
        <v>Claims percentage</v>
      </c>
      <c r="E1943" s="7" t="str">
        <f>IF((VLOOKUP($A1943,'V2.5.2 Measures'!$C:$W,8,FALSE)&lt;&gt;"")*AND(VLOOKUP($A1943,'V2.5.2 Measures'!$C:$W,8,FALSE)&lt;&gt;"TBD"),VLOOKUP($A1943,'V2.5.2 Measures'!$C:$W,8,FALSE),"N/A")</f>
        <v>TA- Inferential</v>
      </c>
      <c r="F1943" s="7" t="str">
        <f>IF((VLOOKUP($A1943,'V2.5.2 Measures'!$C:$W,9,FALSE)&lt;&gt;"")*AND(VLOOKUP($A1943,'V2.5.2 Measures'!$C:$W,9,FALSE)&lt;&gt;"TBD"),VLOOKUP($A1943,'V2.5.2 Measures'!$C:$W,9,FALSE),"N/A")</f>
        <v>Critical</v>
      </c>
      <c r="G1943" s="7">
        <f>IF((VLOOKUP($A1943,'V2.5.2 Measures'!$C:$W,10,FALSE)&lt;&gt;"")*AND(VLOOKUP($A1943,'V2.5.2 Measures'!$C:$W,10,FALSE)&lt;&gt;"TBD"),VLOOKUP($A1943,'V2.5.2 Measures'!$C:$W,10,FALSE),"N/A")</f>
        <v>11</v>
      </c>
      <c r="H1943" s="7">
        <f>IF(VLOOKUP($A1943,'V2.5.2 Measures'!$C:$W,14,FALSE)&lt;&gt; "", VLOOKUP($A1943,'V2.5.2 Measures'!$C:$W,14,FALSE),"N/A")</f>
        <v>1E-3</v>
      </c>
      <c r="I1943" s="7" t="str">
        <f>IF(VLOOKUP($A1943,'V2.5.2 Measures'!$C:$W,15,FALSE)&lt;&gt; "", VLOOKUP($A1943,'V2.5.2 Measures'!$C:$W,15,FALSE),"N/A")</f>
        <v>N/A</v>
      </c>
      <c r="J1943" s="7">
        <f>IF(VLOOKUP($A1943,'V2.5.2 Measures'!$C:$W,16,FALSE)&lt;&gt; "", VLOOKUP($A1943,'V2.5.2 Measures'!$C:$W,16,FALSE),"N/A")</f>
        <v>0</v>
      </c>
      <c r="K1943" s="7">
        <f>IF(VLOOKUP($A1943,'V2.5.2 Measures'!$C:$W,17,FALSE)&lt;&gt; "", VLOOKUP($A1943,'V2.5.2 Measures'!$C:$W,17,FALSE),"N/A")</f>
        <v>1E-3</v>
      </c>
      <c r="L1943" s="7" t="str">
        <f>IF(VLOOKUP($A1943,'V2.5.2 Measures'!$C:$W,18,FALSE)&lt;&gt; "", VLOOKUP($A1943,'V2.5.2 Measures'!$C:$W,18,FALSE),"N/A")</f>
        <v>Default</v>
      </c>
      <c r="M1943" s="7" t="str">
        <f>IF(VLOOKUP($A1943,'V2.5.2 Measures'!$C:$W,19,FALSE)&lt;&gt; "", VLOOKUP($A1943,'V2.5.2 Measures'!$C:$W,19,FALSE),"N/A")</f>
        <v>SAS</v>
      </c>
      <c r="N1943" s="7" t="str">
        <f>IF(VLOOKUP($A1943,'V2.5.2 Measures'!$C:$W,20,FALSE)&lt;&gt; "", VLOOKUP($A1943,'V2.5.2 Measures'!$C:$W,20,FALSE),"N/A")</f>
        <v>V1.2</v>
      </c>
      <c r="O1943" s="7" t="str">
        <f>IF(VLOOKUP($A1943,'V2.5.2 Measures'!$C:$W,21,FALSE)&lt;&gt; "", VLOOKUP($A1943,'V2.5.2 Measures'!$C:$W,21,FALSE),"N/A")</f>
        <v>V1.2</v>
      </c>
      <c r="P1943" s="7" t="e">
        <f>IF(VLOOKUP($A1943,'V2.5.2 Measures'!$C:$W,22,FALSE)&lt;&gt; "", VLOOKUP($A1943,'V2.5.2 Measures'!$C:$W,22,FALSE),"N/A")</f>
        <v>#REF!</v>
      </c>
      <c r="Q1943" s="7" t="e">
        <f>IF(VLOOKUP($A1943,'V2.5.2 Measures'!$C:$W,23,FALSE)&lt;&gt; "", VLOOKUP($A1943,'V2.5.2 Measures'!$C:$W,23,FALSE),"N/A")</f>
        <v>#REF!</v>
      </c>
      <c r="R1943" s="7" t="e">
        <f>IF(VLOOKUP($A1943,'V2.5.2 Measures'!$C:$W,24,FALSE)&lt;&gt; "", VLOOKUP($A1943,'V2.5.2 Measures'!$C:$W,24,FALSE),"N/A")</f>
        <v>#REF!</v>
      </c>
      <c r="S1943" s="7" t="e">
        <f>IF(VLOOKUP($A1943,'V2.5.2 Measures'!$C:$W,25,FALSE)&lt;&gt; "", VLOOKUP($A1943,'V2.5.2 Measures'!$C:$W,25,FALSE),"N/A")</f>
        <v>#REF!</v>
      </c>
      <c r="T1943" s="7" t="str">
        <f>IF(VLOOKUP($A1943,'V2.5.2 Measures'!$C:$W,2,FALSE)&lt;&gt; "", VLOOKUP($A1943,'V2.5.2 Measures'!$C:$W,2,FALSE),"N/A")</f>
        <v>FFS-26-001-1</v>
      </c>
      <c r="U1943" s="7" t="str">
        <f>IF(VLOOKUP($A1943,'V2.5.2 Measures'!$C:$W,3,FALSE)&lt;&gt; "", VLOOKUP($A1943,'V2.5.2 Measures'!$C:$W,3,FALSE),"N/A")</f>
        <v>% of claim headers without a valid Adjustment Indicator (ADJ-IND is 2, 3, 9, other invalid value, or missing)</v>
      </c>
      <c r="V1943" s="7" t="e">
        <f>IF(VLOOKUP($A1943,'V2.5.2 Measures'!$C:$W,26,FALSE)&lt;&gt; "", VLOOKUP($A1943,'V2.5.2 Measures'!$C:$W,26,FALSE),"N/A")</f>
        <v>#REF!</v>
      </c>
      <c r="W1943" s="7" t="e">
        <f>IF(VLOOKUP($A1943,'V2.5.2 Measures'!$C:$W,44,FALSE)&lt;&gt; "", VLOOKUP($A1943,'V2.5.2 Measures'!$C:$W,44,FALSE),"N/A")</f>
        <v>#REF!</v>
      </c>
    </row>
    <row r="1944" spans="1:23" x14ac:dyDescent="0.35">
      <c r="A1944" s="7" t="str">
        <f>'V2.5.2 Measures'!C1411</f>
        <v>FFS26.2</v>
      </c>
      <c r="B1944" s="7" t="str">
        <f>VLOOKUP($A1944,'V2.5.2 Measures'!$C:$W,6,FALSE)</f>
        <v>Medicaid FFS: Original and Adjustment, Paid Claims</v>
      </c>
      <c r="C1944" s="7" t="str">
        <f>VLOOKUP($A1944,'V2.5.2 Measures'!$C:$W,8,FALSE)</f>
        <v>TA- Inferential</v>
      </c>
      <c r="D1944" s="7" t="str">
        <f>IF(VLOOKUP($A1944,'V2.5.2 Measures'!$C:$W,4,FALSE)="","",VLOOKUP($A1944,'V2.5.2 Measures'!$C:$W,4,FALSE))</f>
        <v>Claims percentage</v>
      </c>
      <c r="E1944" s="7" t="str">
        <f>IF((VLOOKUP($A1944,'V2.5.2 Measures'!$C:$W,8,FALSE)&lt;&gt;"")*AND(VLOOKUP($A1944,'V2.5.2 Measures'!$C:$W,8,FALSE)&lt;&gt;"TBD"),VLOOKUP($A1944,'V2.5.2 Measures'!$C:$W,8,FALSE),"N/A")</f>
        <v>TA- Inferential</v>
      </c>
      <c r="F1944" s="7" t="str">
        <f>IF((VLOOKUP($A1944,'V2.5.2 Measures'!$C:$W,9,FALSE)&lt;&gt;"")*AND(VLOOKUP($A1944,'V2.5.2 Measures'!$C:$W,9,FALSE)&lt;&gt;"TBD"),VLOOKUP($A1944,'V2.5.2 Measures'!$C:$W,9,FALSE),"N/A")</f>
        <v>Critical</v>
      </c>
      <c r="G1944" s="7">
        <f>IF((VLOOKUP($A1944,'V2.5.2 Measures'!$C:$W,10,FALSE)&lt;&gt;"")*AND(VLOOKUP($A1944,'V2.5.2 Measures'!$C:$W,10,FALSE)&lt;&gt;"TBD"),VLOOKUP($A1944,'V2.5.2 Measures'!$C:$W,10,FALSE),"N/A")</f>
        <v>11</v>
      </c>
      <c r="H1944" s="7">
        <f>IF(VLOOKUP($A1944,'V2.5.2 Measures'!$C:$W,14,FALSE)&lt;&gt; "", VLOOKUP($A1944,'V2.5.2 Measures'!$C:$W,14,FALSE),"N/A")</f>
        <v>1E-3</v>
      </c>
      <c r="I1944" s="7" t="str">
        <f>IF(VLOOKUP($A1944,'V2.5.2 Measures'!$C:$W,15,FALSE)&lt;&gt; "", VLOOKUP($A1944,'V2.5.2 Measures'!$C:$W,15,FALSE),"N/A")</f>
        <v>N/A</v>
      </c>
      <c r="J1944" s="7">
        <f>IF(VLOOKUP($A1944,'V2.5.2 Measures'!$C:$W,16,FALSE)&lt;&gt; "", VLOOKUP($A1944,'V2.5.2 Measures'!$C:$W,16,FALSE),"N/A")</f>
        <v>0</v>
      </c>
      <c r="K1944" s="7">
        <f>IF(VLOOKUP($A1944,'V2.5.2 Measures'!$C:$W,17,FALSE)&lt;&gt; "", VLOOKUP($A1944,'V2.5.2 Measures'!$C:$W,17,FALSE),"N/A")</f>
        <v>1E-3</v>
      </c>
      <c r="L1944" s="7" t="str">
        <f>IF(VLOOKUP($A1944,'V2.5.2 Measures'!$C:$W,18,FALSE)&lt;&gt; "", VLOOKUP($A1944,'V2.5.2 Measures'!$C:$W,18,FALSE),"N/A")</f>
        <v>Default</v>
      </c>
      <c r="M1944" s="7" t="str">
        <f>IF(VLOOKUP($A1944,'V2.5.2 Measures'!$C:$W,19,FALSE)&lt;&gt; "", VLOOKUP($A1944,'V2.5.2 Measures'!$C:$W,19,FALSE),"N/A")</f>
        <v>SAS</v>
      </c>
      <c r="N1944" s="7" t="str">
        <f>IF(VLOOKUP($A1944,'V2.5.2 Measures'!$C:$W,20,FALSE)&lt;&gt; "", VLOOKUP($A1944,'V2.5.2 Measures'!$C:$W,20,FALSE),"N/A")</f>
        <v>V1.2</v>
      </c>
      <c r="O1944" s="7" t="str">
        <f>IF(VLOOKUP($A1944,'V2.5.2 Measures'!$C:$W,21,FALSE)&lt;&gt; "", VLOOKUP($A1944,'V2.5.2 Measures'!$C:$W,21,FALSE),"N/A")</f>
        <v>V1.2</v>
      </c>
      <c r="P1944" s="7" t="e">
        <f>IF(VLOOKUP($A1944,'V2.5.2 Measures'!$C:$W,22,FALSE)&lt;&gt; "", VLOOKUP($A1944,'V2.5.2 Measures'!$C:$W,22,FALSE),"N/A")</f>
        <v>#REF!</v>
      </c>
      <c r="Q1944" s="7" t="e">
        <f>IF(VLOOKUP($A1944,'V2.5.2 Measures'!$C:$W,23,FALSE)&lt;&gt; "", VLOOKUP($A1944,'V2.5.2 Measures'!$C:$W,23,FALSE),"N/A")</f>
        <v>#REF!</v>
      </c>
      <c r="R1944" s="7" t="e">
        <f>IF(VLOOKUP($A1944,'V2.5.2 Measures'!$C:$W,24,FALSE)&lt;&gt; "", VLOOKUP($A1944,'V2.5.2 Measures'!$C:$W,24,FALSE),"N/A")</f>
        <v>#REF!</v>
      </c>
      <c r="S1944" s="7" t="e">
        <f>IF(VLOOKUP($A1944,'V2.5.2 Measures'!$C:$W,25,FALSE)&lt;&gt; "", VLOOKUP($A1944,'V2.5.2 Measures'!$C:$W,25,FALSE),"N/A")</f>
        <v>#REF!</v>
      </c>
      <c r="T1944" s="7" t="str">
        <f>IF(VLOOKUP($A1944,'V2.5.2 Measures'!$C:$W,2,FALSE)&lt;&gt; "", VLOOKUP($A1944,'V2.5.2 Measures'!$C:$W,2,FALSE),"N/A")</f>
        <v>FFS-26-002-2</v>
      </c>
      <c r="U1944" s="7" t="str">
        <f>IF(VLOOKUP($A1944,'V2.5.2 Measures'!$C:$W,3,FALSE)&lt;&gt; "", VLOOKUP($A1944,'V2.5.2 Measures'!$C:$W,3,FALSE),"N/A")</f>
        <v>% of claim lines without a valid Line Adjustment Indicator (LINE-ADJ-IND is 2, 3, 9, other invalid value, or missing)</v>
      </c>
      <c r="V1944" s="7" t="e">
        <f>IF(VLOOKUP($A1944,'V2.5.2 Measures'!$C:$W,26,FALSE)&lt;&gt; "", VLOOKUP($A1944,'V2.5.2 Measures'!$C:$W,26,FALSE),"N/A")</f>
        <v>#REF!</v>
      </c>
      <c r="W1944" s="7" t="e">
        <f>IF(VLOOKUP($A1944,'V2.5.2 Measures'!$C:$W,44,FALSE)&lt;&gt; "", VLOOKUP($A1944,'V2.5.2 Measures'!$C:$W,44,FALSE),"N/A")</f>
        <v>#REF!</v>
      </c>
    </row>
    <row r="1945" spans="1:23" x14ac:dyDescent="0.35">
      <c r="A1945" s="7" t="str">
        <f>'V2.5.2 Measures'!C1412</f>
        <v>FFS26.3</v>
      </c>
      <c r="B1945" s="7" t="str">
        <f>VLOOKUP($A1945,'V2.5.2 Measures'!$C:$W,6,FALSE)</f>
        <v>Medicaid FFS: Original and Adjustment, Paid Claims</v>
      </c>
      <c r="C1945" s="7" t="str">
        <f>VLOOKUP($A1945,'V2.5.2 Measures'!$C:$W,8,FALSE)</f>
        <v>TA- Inferential</v>
      </c>
      <c r="D1945" s="7" t="str">
        <f>IF(VLOOKUP($A1945,'V2.5.2 Measures'!$C:$W,4,FALSE)="","",VLOOKUP($A1945,'V2.5.2 Measures'!$C:$W,4,FALSE))</f>
        <v>Claims percentage</v>
      </c>
      <c r="E1945" s="7" t="str">
        <f>IF((VLOOKUP($A1945,'V2.5.2 Measures'!$C:$W,8,FALSE)&lt;&gt;"")*AND(VLOOKUP($A1945,'V2.5.2 Measures'!$C:$W,8,FALSE)&lt;&gt;"TBD"),VLOOKUP($A1945,'V2.5.2 Measures'!$C:$W,8,FALSE),"N/A")</f>
        <v>TA- Inferential</v>
      </c>
      <c r="F1945" s="7" t="str">
        <f>IF((VLOOKUP($A1945,'V2.5.2 Measures'!$C:$W,9,FALSE)&lt;&gt;"")*AND(VLOOKUP($A1945,'V2.5.2 Measures'!$C:$W,9,FALSE)&lt;&gt;"TBD"),VLOOKUP($A1945,'V2.5.2 Measures'!$C:$W,9,FALSE),"N/A")</f>
        <v>Critical</v>
      </c>
      <c r="G1945" s="7">
        <f>IF((VLOOKUP($A1945,'V2.5.2 Measures'!$C:$W,10,FALSE)&lt;&gt;"")*AND(VLOOKUP($A1945,'V2.5.2 Measures'!$C:$W,10,FALSE)&lt;&gt;"TBD"),VLOOKUP($A1945,'V2.5.2 Measures'!$C:$W,10,FALSE),"N/A")</f>
        <v>11</v>
      </c>
      <c r="H1945" s="7">
        <f>IF(VLOOKUP($A1945,'V2.5.2 Measures'!$C:$W,14,FALSE)&lt;&gt; "", VLOOKUP($A1945,'V2.5.2 Measures'!$C:$W,14,FALSE),"N/A")</f>
        <v>1E-3</v>
      </c>
      <c r="I1945" s="7" t="str">
        <f>IF(VLOOKUP($A1945,'V2.5.2 Measures'!$C:$W,15,FALSE)&lt;&gt; "", VLOOKUP($A1945,'V2.5.2 Measures'!$C:$W,15,FALSE),"N/A")</f>
        <v>N/A</v>
      </c>
      <c r="J1945" s="7">
        <f>IF(VLOOKUP($A1945,'V2.5.2 Measures'!$C:$W,16,FALSE)&lt;&gt; "", VLOOKUP($A1945,'V2.5.2 Measures'!$C:$W,16,FALSE),"N/A")</f>
        <v>0</v>
      </c>
      <c r="K1945" s="7">
        <f>IF(VLOOKUP($A1945,'V2.5.2 Measures'!$C:$W,17,FALSE)&lt;&gt; "", VLOOKUP($A1945,'V2.5.2 Measures'!$C:$W,17,FALSE),"N/A")</f>
        <v>1E-3</v>
      </c>
      <c r="L1945" s="7" t="str">
        <f>IF(VLOOKUP($A1945,'V2.5.2 Measures'!$C:$W,18,FALSE)&lt;&gt; "", VLOOKUP($A1945,'V2.5.2 Measures'!$C:$W,18,FALSE),"N/A")</f>
        <v>Default</v>
      </c>
      <c r="M1945" s="7" t="str">
        <f>IF(VLOOKUP($A1945,'V2.5.2 Measures'!$C:$W,19,FALSE)&lt;&gt; "", VLOOKUP($A1945,'V2.5.2 Measures'!$C:$W,19,FALSE),"N/A")</f>
        <v>SAS</v>
      </c>
      <c r="N1945" s="7" t="str">
        <f>IF(VLOOKUP($A1945,'V2.5.2 Measures'!$C:$W,20,FALSE)&lt;&gt; "", VLOOKUP($A1945,'V2.5.2 Measures'!$C:$W,20,FALSE),"N/A")</f>
        <v>V1.2</v>
      </c>
      <c r="O1945" s="7" t="str">
        <f>IF(VLOOKUP($A1945,'V2.5.2 Measures'!$C:$W,21,FALSE)&lt;&gt; "", VLOOKUP($A1945,'V2.5.2 Measures'!$C:$W,21,FALSE),"N/A")</f>
        <v>V1.2</v>
      </c>
      <c r="P1945" s="7" t="e">
        <f>IF(VLOOKUP($A1945,'V2.5.2 Measures'!$C:$W,22,FALSE)&lt;&gt; "", VLOOKUP($A1945,'V2.5.2 Measures'!$C:$W,22,FALSE),"N/A")</f>
        <v>#REF!</v>
      </c>
      <c r="Q1945" s="7" t="e">
        <f>IF(VLOOKUP($A1945,'V2.5.2 Measures'!$C:$W,23,FALSE)&lt;&gt; "", VLOOKUP($A1945,'V2.5.2 Measures'!$C:$W,23,FALSE),"N/A")</f>
        <v>#REF!</v>
      </c>
      <c r="R1945" s="7" t="e">
        <f>IF(VLOOKUP($A1945,'V2.5.2 Measures'!$C:$W,24,FALSE)&lt;&gt; "", VLOOKUP($A1945,'V2.5.2 Measures'!$C:$W,24,FALSE),"N/A")</f>
        <v>#REF!</v>
      </c>
      <c r="S1945" s="7" t="e">
        <f>IF(VLOOKUP($A1945,'V2.5.2 Measures'!$C:$W,25,FALSE)&lt;&gt; "", VLOOKUP($A1945,'V2.5.2 Measures'!$C:$W,25,FALSE),"N/A")</f>
        <v>#REF!</v>
      </c>
      <c r="T1945" s="7" t="str">
        <f>IF(VLOOKUP($A1945,'V2.5.2 Measures'!$C:$W,2,FALSE)&lt;&gt; "", VLOOKUP($A1945,'V2.5.2 Measures'!$C:$W,2,FALSE),"N/A")</f>
        <v>FFS-26-003-3</v>
      </c>
      <c r="U1945" s="7" t="str">
        <f>IF(VLOOKUP($A1945,'V2.5.2 Measures'!$C:$W,3,FALSE)&lt;&gt; "", VLOOKUP($A1945,'V2.5.2 Measures'!$C:$W,3,FALSE),"N/A")</f>
        <v>% of claim headers without a valid Adjustment Indicator (ADJ-IND is 2, 3, 9, other invalid value, or missing)</v>
      </c>
      <c r="V1945" s="7" t="e">
        <f>IF(VLOOKUP($A1945,'V2.5.2 Measures'!$C:$W,26,FALSE)&lt;&gt; "", VLOOKUP($A1945,'V2.5.2 Measures'!$C:$W,26,FALSE),"N/A")</f>
        <v>#REF!</v>
      </c>
      <c r="W1945" s="7" t="e">
        <f>IF(VLOOKUP($A1945,'V2.5.2 Measures'!$C:$W,44,FALSE)&lt;&gt; "", VLOOKUP($A1945,'V2.5.2 Measures'!$C:$W,44,FALSE),"N/A")</f>
        <v>#REF!</v>
      </c>
    </row>
    <row r="1946" spans="1:23" x14ac:dyDescent="0.35">
      <c r="A1946" s="7" t="str">
        <f>'V2.5.2 Measures'!C1413</f>
        <v>FFS26.4</v>
      </c>
      <c r="B1946" s="7" t="str">
        <f>VLOOKUP($A1946,'V2.5.2 Measures'!$C:$W,6,FALSE)</f>
        <v>Medicaid FFS: Original and Adjustment, Paid Claims</v>
      </c>
      <c r="C1946" s="7" t="str">
        <f>VLOOKUP($A1946,'V2.5.2 Measures'!$C:$W,8,FALSE)</f>
        <v>TA- Inferential</v>
      </c>
      <c r="D1946" s="7" t="str">
        <f>IF(VLOOKUP($A1946,'V2.5.2 Measures'!$C:$W,4,FALSE)="","",VLOOKUP($A1946,'V2.5.2 Measures'!$C:$W,4,FALSE))</f>
        <v>Claims percentage</v>
      </c>
      <c r="E1946" s="7" t="str">
        <f>IF((VLOOKUP($A1946,'V2.5.2 Measures'!$C:$W,8,FALSE)&lt;&gt;"")*AND(VLOOKUP($A1946,'V2.5.2 Measures'!$C:$W,8,FALSE)&lt;&gt;"TBD"),VLOOKUP($A1946,'V2.5.2 Measures'!$C:$W,8,FALSE),"N/A")</f>
        <v>TA- Inferential</v>
      </c>
      <c r="F1946" s="7" t="str">
        <f>IF((VLOOKUP($A1946,'V2.5.2 Measures'!$C:$W,9,FALSE)&lt;&gt;"")*AND(VLOOKUP($A1946,'V2.5.2 Measures'!$C:$W,9,FALSE)&lt;&gt;"TBD"),VLOOKUP($A1946,'V2.5.2 Measures'!$C:$W,9,FALSE),"N/A")</f>
        <v>Critical</v>
      </c>
      <c r="G1946" s="7">
        <f>IF((VLOOKUP($A1946,'V2.5.2 Measures'!$C:$W,10,FALSE)&lt;&gt;"")*AND(VLOOKUP($A1946,'V2.5.2 Measures'!$C:$W,10,FALSE)&lt;&gt;"TBD"),VLOOKUP($A1946,'V2.5.2 Measures'!$C:$W,10,FALSE),"N/A")</f>
        <v>11</v>
      </c>
      <c r="H1946" s="7">
        <f>IF(VLOOKUP($A1946,'V2.5.2 Measures'!$C:$W,14,FALSE)&lt;&gt; "", VLOOKUP($A1946,'V2.5.2 Measures'!$C:$W,14,FALSE),"N/A")</f>
        <v>1E-3</v>
      </c>
      <c r="I1946" s="7" t="str">
        <f>IF(VLOOKUP($A1946,'V2.5.2 Measures'!$C:$W,15,FALSE)&lt;&gt; "", VLOOKUP($A1946,'V2.5.2 Measures'!$C:$W,15,FALSE),"N/A")</f>
        <v>N/A</v>
      </c>
      <c r="J1946" s="7">
        <f>IF(VLOOKUP($A1946,'V2.5.2 Measures'!$C:$W,16,FALSE)&lt;&gt; "", VLOOKUP($A1946,'V2.5.2 Measures'!$C:$W,16,FALSE),"N/A")</f>
        <v>0</v>
      </c>
      <c r="K1946" s="7">
        <f>IF(VLOOKUP($A1946,'V2.5.2 Measures'!$C:$W,17,FALSE)&lt;&gt; "", VLOOKUP($A1946,'V2.5.2 Measures'!$C:$W,17,FALSE),"N/A")</f>
        <v>1E-3</v>
      </c>
      <c r="L1946" s="7" t="str">
        <f>IF(VLOOKUP($A1946,'V2.5.2 Measures'!$C:$W,18,FALSE)&lt;&gt; "", VLOOKUP($A1946,'V2.5.2 Measures'!$C:$W,18,FALSE),"N/A")</f>
        <v>Default</v>
      </c>
      <c r="M1946" s="7" t="str">
        <f>IF(VLOOKUP($A1946,'V2.5.2 Measures'!$C:$W,19,FALSE)&lt;&gt; "", VLOOKUP($A1946,'V2.5.2 Measures'!$C:$W,19,FALSE),"N/A")</f>
        <v>SAS</v>
      </c>
      <c r="N1946" s="7" t="str">
        <f>IF(VLOOKUP($A1946,'V2.5.2 Measures'!$C:$W,20,FALSE)&lt;&gt; "", VLOOKUP($A1946,'V2.5.2 Measures'!$C:$W,20,FALSE),"N/A")</f>
        <v>V1.2</v>
      </c>
      <c r="O1946" s="7" t="str">
        <f>IF(VLOOKUP($A1946,'V2.5.2 Measures'!$C:$W,21,FALSE)&lt;&gt; "", VLOOKUP($A1946,'V2.5.2 Measures'!$C:$W,21,FALSE),"N/A")</f>
        <v>V1.2</v>
      </c>
      <c r="P1946" s="7" t="e">
        <f>IF(VLOOKUP($A1946,'V2.5.2 Measures'!$C:$W,22,FALSE)&lt;&gt; "", VLOOKUP($A1946,'V2.5.2 Measures'!$C:$W,22,FALSE),"N/A")</f>
        <v>#REF!</v>
      </c>
      <c r="Q1946" s="7" t="e">
        <f>IF(VLOOKUP($A1946,'V2.5.2 Measures'!$C:$W,23,FALSE)&lt;&gt; "", VLOOKUP($A1946,'V2.5.2 Measures'!$C:$W,23,FALSE),"N/A")</f>
        <v>#REF!</v>
      </c>
      <c r="R1946" s="7" t="e">
        <f>IF(VLOOKUP($A1946,'V2.5.2 Measures'!$C:$W,24,FALSE)&lt;&gt; "", VLOOKUP($A1946,'V2.5.2 Measures'!$C:$W,24,FALSE),"N/A")</f>
        <v>#REF!</v>
      </c>
      <c r="S1946" s="7" t="e">
        <f>IF(VLOOKUP($A1946,'V2.5.2 Measures'!$C:$W,25,FALSE)&lt;&gt; "", VLOOKUP($A1946,'V2.5.2 Measures'!$C:$W,25,FALSE),"N/A")</f>
        <v>#REF!</v>
      </c>
      <c r="T1946" s="7" t="str">
        <f>IF(VLOOKUP($A1946,'V2.5.2 Measures'!$C:$W,2,FALSE)&lt;&gt; "", VLOOKUP($A1946,'V2.5.2 Measures'!$C:$W,2,FALSE),"N/A")</f>
        <v>FFS-26-004-4</v>
      </c>
      <c r="U1946" s="7" t="str">
        <f>IF(VLOOKUP($A1946,'V2.5.2 Measures'!$C:$W,3,FALSE)&lt;&gt; "", VLOOKUP($A1946,'V2.5.2 Measures'!$C:$W,3,FALSE),"N/A")</f>
        <v>% of claim lines without a valid Line Adjustment Indicator (LINE-ADJ-IND is 2, 3, 9, other invalid value, or missing)</v>
      </c>
      <c r="V1946" s="7" t="e">
        <f>IF(VLOOKUP($A1946,'V2.5.2 Measures'!$C:$W,26,FALSE)&lt;&gt; "", VLOOKUP($A1946,'V2.5.2 Measures'!$C:$W,26,FALSE),"N/A")</f>
        <v>#REF!</v>
      </c>
      <c r="W1946" s="7" t="e">
        <f>IF(VLOOKUP($A1946,'V2.5.2 Measures'!$C:$W,44,FALSE)&lt;&gt; "", VLOOKUP($A1946,'V2.5.2 Measures'!$C:$W,44,FALSE),"N/A")</f>
        <v>#REF!</v>
      </c>
    </row>
    <row r="1947" spans="1:23" x14ac:dyDescent="0.35">
      <c r="A1947" s="7" t="str">
        <f>'V2.5.2 Measures'!C1414</f>
        <v>FFS26.5</v>
      </c>
      <c r="B1947" s="7" t="str">
        <f>VLOOKUP($A1947,'V2.5.2 Measures'!$C:$W,6,FALSE)</f>
        <v>Medicaid FFS: Original and Adjustment, Paid Claims</v>
      </c>
      <c r="C1947" s="7" t="str">
        <f>VLOOKUP($A1947,'V2.5.2 Measures'!$C:$W,8,FALSE)</f>
        <v>TA- Inferential</v>
      </c>
      <c r="D1947" s="7" t="str">
        <f>IF(VLOOKUP($A1947,'V2.5.2 Measures'!$C:$W,4,FALSE)="","",VLOOKUP($A1947,'V2.5.2 Measures'!$C:$W,4,FALSE))</f>
        <v>Claims percentage</v>
      </c>
      <c r="E1947" s="7" t="str">
        <f>IF((VLOOKUP($A1947,'V2.5.2 Measures'!$C:$W,8,FALSE)&lt;&gt;"")*AND(VLOOKUP($A1947,'V2.5.2 Measures'!$C:$W,8,FALSE)&lt;&gt;"TBD"),VLOOKUP($A1947,'V2.5.2 Measures'!$C:$W,8,FALSE),"N/A")</f>
        <v>TA- Inferential</v>
      </c>
      <c r="F1947" s="7" t="str">
        <f>IF((VLOOKUP($A1947,'V2.5.2 Measures'!$C:$W,9,FALSE)&lt;&gt;"")*AND(VLOOKUP($A1947,'V2.5.2 Measures'!$C:$W,9,FALSE)&lt;&gt;"TBD"),VLOOKUP($A1947,'V2.5.2 Measures'!$C:$W,9,FALSE),"N/A")</f>
        <v>Critical</v>
      </c>
      <c r="G1947" s="7">
        <f>IF((VLOOKUP($A1947,'V2.5.2 Measures'!$C:$W,10,FALSE)&lt;&gt;"")*AND(VLOOKUP($A1947,'V2.5.2 Measures'!$C:$W,10,FALSE)&lt;&gt;"TBD"),VLOOKUP($A1947,'V2.5.2 Measures'!$C:$W,10,FALSE),"N/A")</f>
        <v>11</v>
      </c>
      <c r="H1947" s="7">
        <f>IF(VLOOKUP($A1947,'V2.5.2 Measures'!$C:$W,14,FALSE)&lt;&gt; "", VLOOKUP($A1947,'V2.5.2 Measures'!$C:$W,14,FALSE),"N/A")</f>
        <v>1E-3</v>
      </c>
      <c r="I1947" s="7" t="str">
        <f>IF(VLOOKUP($A1947,'V2.5.2 Measures'!$C:$W,15,FALSE)&lt;&gt; "", VLOOKUP($A1947,'V2.5.2 Measures'!$C:$W,15,FALSE),"N/A")</f>
        <v>N/A</v>
      </c>
      <c r="J1947" s="7">
        <f>IF(VLOOKUP($A1947,'V2.5.2 Measures'!$C:$W,16,FALSE)&lt;&gt; "", VLOOKUP($A1947,'V2.5.2 Measures'!$C:$W,16,FALSE),"N/A")</f>
        <v>0</v>
      </c>
      <c r="K1947" s="7">
        <f>IF(VLOOKUP($A1947,'V2.5.2 Measures'!$C:$W,17,FALSE)&lt;&gt; "", VLOOKUP($A1947,'V2.5.2 Measures'!$C:$W,17,FALSE),"N/A")</f>
        <v>1E-3</v>
      </c>
      <c r="L1947" s="7" t="str">
        <f>IF(VLOOKUP($A1947,'V2.5.2 Measures'!$C:$W,18,FALSE)&lt;&gt; "", VLOOKUP($A1947,'V2.5.2 Measures'!$C:$W,18,FALSE),"N/A")</f>
        <v>Default</v>
      </c>
      <c r="M1947" s="7" t="str">
        <f>IF(VLOOKUP($A1947,'V2.5.2 Measures'!$C:$W,19,FALSE)&lt;&gt; "", VLOOKUP($A1947,'V2.5.2 Measures'!$C:$W,19,FALSE),"N/A")</f>
        <v>SAS</v>
      </c>
      <c r="N1947" s="7" t="str">
        <f>IF(VLOOKUP($A1947,'V2.5.2 Measures'!$C:$W,20,FALSE)&lt;&gt; "", VLOOKUP($A1947,'V2.5.2 Measures'!$C:$W,20,FALSE),"N/A")</f>
        <v>V1.2</v>
      </c>
      <c r="O1947" s="7" t="str">
        <f>IF(VLOOKUP($A1947,'V2.5.2 Measures'!$C:$W,21,FALSE)&lt;&gt; "", VLOOKUP($A1947,'V2.5.2 Measures'!$C:$W,21,FALSE),"N/A")</f>
        <v>V1.2</v>
      </c>
      <c r="P1947" s="7" t="e">
        <f>IF(VLOOKUP($A1947,'V2.5.2 Measures'!$C:$W,22,FALSE)&lt;&gt; "", VLOOKUP($A1947,'V2.5.2 Measures'!$C:$W,22,FALSE),"N/A")</f>
        <v>#REF!</v>
      </c>
      <c r="Q1947" s="7" t="e">
        <f>IF(VLOOKUP($A1947,'V2.5.2 Measures'!$C:$W,23,FALSE)&lt;&gt; "", VLOOKUP($A1947,'V2.5.2 Measures'!$C:$W,23,FALSE),"N/A")</f>
        <v>#REF!</v>
      </c>
      <c r="R1947" s="7" t="e">
        <f>IF(VLOOKUP($A1947,'V2.5.2 Measures'!$C:$W,24,FALSE)&lt;&gt; "", VLOOKUP($A1947,'V2.5.2 Measures'!$C:$W,24,FALSE),"N/A")</f>
        <v>#REF!</v>
      </c>
      <c r="S1947" s="7" t="e">
        <f>IF(VLOOKUP($A1947,'V2.5.2 Measures'!$C:$W,25,FALSE)&lt;&gt; "", VLOOKUP($A1947,'V2.5.2 Measures'!$C:$W,25,FALSE),"N/A")</f>
        <v>#REF!</v>
      </c>
      <c r="T1947" s="7" t="str">
        <f>IF(VLOOKUP($A1947,'V2.5.2 Measures'!$C:$W,2,FALSE)&lt;&gt; "", VLOOKUP($A1947,'V2.5.2 Measures'!$C:$W,2,FALSE),"N/A")</f>
        <v>FFS-26-005-5</v>
      </c>
      <c r="U1947" s="7" t="str">
        <f>IF(VLOOKUP($A1947,'V2.5.2 Measures'!$C:$W,3,FALSE)&lt;&gt; "", VLOOKUP($A1947,'V2.5.2 Measures'!$C:$W,3,FALSE),"N/A")</f>
        <v>% of claim headers without a valid Adjustment Indicator (ADJ-IND is 2, 3, 9, other invalid value, or missing)</v>
      </c>
      <c r="V1947" s="7" t="e">
        <f>IF(VLOOKUP($A1947,'V2.5.2 Measures'!$C:$W,26,FALSE)&lt;&gt; "", VLOOKUP($A1947,'V2.5.2 Measures'!$C:$W,26,FALSE),"N/A")</f>
        <v>#REF!</v>
      </c>
      <c r="W1947" s="7" t="e">
        <f>IF(VLOOKUP($A1947,'V2.5.2 Measures'!$C:$W,44,FALSE)&lt;&gt; "", VLOOKUP($A1947,'V2.5.2 Measures'!$C:$W,44,FALSE),"N/A")</f>
        <v>#REF!</v>
      </c>
    </row>
    <row r="1948" spans="1:23" x14ac:dyDescent="0.35">
      <c r="A1948" s="7" t="str">
        <f>'V2.5.2 Measures'!C1415</f>
        <v>FFS26.6</v>
      </c>
      <c r="B1948" s="7" t="str">
        <f>VLOOKUP($A1948,'V2.5.2 Measures'!$C:$W,6,FALSE)</f>
        <v>Medicaid FFS: Original and Adjustment, Paid Claims</v>
      </c>
      <c r="C1948" s="7" t="str">
        <f>VLOOKUP($A1948,'V2.5.2 Measures'!$C:$W,8,FALSE)</f>
        <v>TA- Inferential</v>
      </c>
      <c r="D1948" s="7" t="str">
        <f>IF(VLOOKUP($A1948,'V2.5.2 Measures'!$C:$W,4,FALSE)="","",VLOOKUP($A1948,'V2.5.2 Measures'!$C:$W,4,FALSE))</f>
        <v>Claims percentage</v>
      </c>
      <c r="E1948" s="7" t="str">
        <f>IF((VLOOKUP($A1948,'V2.5.2 Measures'!$C:$W,8,FALSE)&lt;&gt;"")*AND(VLOOKUP($A1948,'V2.5.2 Measures'!$C:$W,8,FALSE)&lt;&gt;"TBD"),VLOOKUP($A1948,'V2.5.2 Measures'!$C:$W,8,FALSE),"N/A")</f>
        <v>TA- Inferential</v>
      </c>
      <c r="F1948" s="7" t="str">
        <f>IF((VLOOKUP($A1948,'V2.5.2 Measures'!$C:$W,9,FALSE)&lt;&gt;"")*AND(VLOOKUP($A1948,'V2.5.2 Measures'!$C:$W,9,FALSE)&lt;&gt;"TBD"),VLOOKUP($A1948,'V2.5.2 Measures'!$C:$W,9,FALSE),"N/A")</f>
        <v>Critical</v>
      </c>
      <c r="G1948" s="7">
        <f>IF((VLOOKUP($A1948,'V2.5.2 Measures'!$C:$W,10,FALSE)&lt;&gt;"")*AND(VLOOKUP($A1948,'V2.5.2 Measures'!$C:$W,10,FALSE)&lt;&gt;"TBD"),VLOOKUP($A1948,'V2.5.2 Measures'!$C:$W,10,FALSE),"N/A")</f>
        <v>11</v>
      </c>
      <c r="H1948" s="7">
        <f>IF(VLOOKUP($A1948,'V2.5.2 Measures'!$C:$W,14,FALSE)&lt;&gt; "", VLOOKUP($A1948,'V2.5.2 Measures'!$C:$W,14,FALSE),"N/A")</f>
        <v>1E-3</v>
      </c>
      <c r="I1948" s="7" t="str">
        <f>IF(VLOOKUP($A1948,'V2.5.2 Measures'!$C:$W,15,FALSE)&lt;&gt; "", VLOOKUP($A1948,'V2.5.2 Measures'!$C:$W,15,FALSE),"N/A")</f>
        <v>N/A</v>
      </c>
      <c r="J1948" s="7">
        <f>IF(VLOOKUP($A1948,'V2.5.2 Measures'!$C:$W,16,FALSE)&lt;&gt; "", VLOOKUP($A1948,'V2.5.2 Measures'!$C:$W,16,FALSE),"N/A")</f>
        <v>0</v>
      </c>
      <c r="K1948" s="7">
        <f>IF(VLOOKUP($A1948,'V2.5.2 Measures'!$C:$W,17,FALSE)&lt;&gt; "", VLOOKUP($A1948,'V2.5.2 Measures'!$C:$W,17,FALSE),"N/A")</f>
        <v>1E-3</v>
      </c>
      <c r="L1948" s="7" t="str">
        <f>IF(VLOOKUP($A1948,'V2.5.2 Measures'!$C:$W,18,FALSE)&lt;&gt; "", VLOOKUP($A1948,'V2.5.2 Measures'!$C:$W,18,FALSE),"N/A")</f>
        <v>Default</v>
      </c>
      <c r="M1948" s="7" t="str">
        <f>IF(VLOOKUP($A1948,'V2.5.2 Measures'!$C:$W,19,FALSE)&lt;&gt; "", VLOOKUP($A1948,'V2.5.2 Measures'!$C:$W,19,FALSE),"N/A")</f>
        <v>SAS</v>
      </c>
      <c r="N1948" s="7" t="str">
        <f>IF(VLOOKUP($A1948,'V2.5.2 Measures'!$C:$W,20,FALSE)&lt;&gt; "", VLOOKUP($A1948,'V2.5.2 Measures'!$C:$W,20,FALSE),"N/A")</f>
        <v>V1.2</v>
      </c>
      <c r="O1948" s="7" t="str">
        <f>IF(VLOOKUP($A1948,'V2.5.2 Measures'!$C:$W,21,FALSE)&lt;&gt; "", VLOOKUP($A1948,'V2.5.2 Measures'!$C:$W,21,FALSE),"N/A")</f>
        <v>V1.2</v>
      </c>
      <c r="P1948" s="7" t="e">
        <f>IF(VLOOKUP($A1948,'V2.5.2 Measures'!$C:$W,22,FALSE)&lt;&gt; "", VLOOKUP($A1948,'V2.5.2 Measures'!$C:$W,22,FALSE),"N/A")</f>
        <v>#REF!</v>
      </c>
      <c r="Q1948" s="7" t="e">
        <f>IF(VLOOKUP($A1948,'V2.5.2 Measures'!$C:$W,23,FALSE)&lt;&gt; "", VLOOKUP($A1948,'V2.5.2 Measures'!$C:$W,23,FALSE),"N/A")</f>
        <v>#REF!</v>
      </c>
      <c r="R1948" s="7" t="e">
        <f>IF(VLOOKUP($A1948,'V2.5.2 Measures'!$C:$W,24,FALSE)&lt;&gt; "", VLOOKUP($A1948,'V2.5.2 Measures'!$C:$W,24,FALSE),"N/A")</f>
        <v>#REF!</v>
      </c>
      <c r="S1948" s="7" t="e">
        <f>IF(VLOOKUP($A1948,'V2.5.2 Measures'!$C:$W,25,FALSE)&lt;&gt; "", VLOOKUP($A1948,'V2.5.2 Measures'!$C:$W,25,FALSE),"N/A")</f>
        <v>#REF!</v>
      </c>
      <c r="T1948" s="7" t="str">
        <f>IF(VLOOKUP($A1948,'V2.5.2 Measures'!$C:$W,2,FALSE)&lt;&gt; "", VLOOKUP($A1948,'V2.5.2 Measures'!$C:$W,2,FALSE),"N/A")</f>
        <v>FFS-26-006-6</v>
      </c>
      <c r="U1948" s="7" t="str">
        <f>IF(VLOOKUP($A1948,'V2.5.2 Measures'!$C:$W,3,FALSE)&lt;&gt; "", VLOOKUP($A1948,'V2.5.2 Measures'!$C:$W,3,FALSE),"N/A")</f>
        <v>% of claim lines without a valid Line Adjustment Indicator (LINE-ADJ-IND is 2, 3, 9, other invalid value, or missing)</v>
      </c>
      <c r="V1948" s="7" t="e">
        <f>IF(VLOOKUP($A1948,'V2.5.2 Measures'!$C:$W,26,FALSE)&lt;&gt; "", VLOOKUP($A1948,'V2.5.2 Measures'!$C:$W,26,FALSE),"N/A")</f>
        <v>#REF!</v>
      </c>
      <c r="W1948" s="7" t="e">
        <f>IF(VLOOKUP($A1948,'V2.5.2 Measures'!$C:$W,44,FALSE)&lt;&gt; "", VLOOKUP($A1948,'V2.5.2 Measures'!$C:$W,44,FALSE),"N/A")</f>
        <v>#REF!</v>
      </c>
    </row>
    <row r="1949" spans="1:23" x14ac:dyDescent="0.35">
      <c r="A1949" s="7" t="str">
        <f>'V2.5.2 Measures'!C1416</f>
        <v>FFS26.7</v>
      </c>
      <c r="B1949" s="7" t="str">
        <f>VLOOKUP($A1949,'V2.5.2 Measures'!$C:$W,6,FALSE)</f>
        <v>Medicaid FFS: Original and Adjustment, Paid Claims</v>
      </c>
      <c r="C1949" s="7" t="str">
        <f>VLOOKUP($A1949,'V2.5.2 Measures'!$C:$W,8,FALSE)</f>
        <v>TA- Inferential</v>
      </c>
      <c r="D1949" s="7" t="str">
        <f>IF(VLOOKUP($A1949,'V2.5.2 Measures'!$C:$W,4,FALSE)="","",VLOOKUP($A1949,'V2.5.2 Measures'!$C:$W,4,FALSE))</f>
        <v>Claims percentage</v>
      </c>
      <c r="E1949" s="7" t="str">
        <f>IF((VLOOKUP($A1949,'V2.5.2 Measures'!$C:$W,8,FALSE)&lt;&gt;"")*AND(VLOOKUP($A1949,'V2.5.2 Measures'!$C:$W,8,FALSE)&lt;&gt;"TBD"),VLOOKUP($A1949,'V2.5.2 Measures'!$C:$W,8,FALSE),"N/A")</f>
        <v>TA- Inferential</v>
      </c>
      <c r="F1949" s="7" t="str">
        <f>IF((VLOOKUP($A1949,'V2.5.2 Measures'!$C:$W,9,FALSE)&lt;&gt;"")*AND(VLOOKUP($A1949,'V2.5.2 Measures'!$C:$W,9,FALSE)&lt;&gt;"TBD"),VLOOKUP($A1949,'V2.5.2 Measures'!$C:$W,9,FALSE),"N/A")</f>
        <v>Critical</v>
      </c>
      <c r="G1949" s="7">
        <f>IF((VLOOKUP($A1949,'V2.5.2 Measures'!$C:$W,10,FALSE)&lt;&gt;"")*AND(VLOOKUP($A1949,'V2.5.2 Measures'!$C:$W,10,FALSE)&lt;&gt;"TBD"),VLOOKUP($A1949,'V2.5.2 Measures'!$C:$W,10,FALSE),"N/A")</f>
        <v>11</v>
      </c>
      <c r="H1949" s="7">
        <f>IF(VLOOKUP($A1949,'V2.5.2 Measures'!$C:$W,14,FALSE)&lt;&gt; "", VLOOKUP($A1949,'V2.5.2 Measures'!$C:$W,14,FALSE),"N/A")</f>
        <v>1E-3</v>
      </c>
      <c r="I1949" s="7" t="str">
        <f>IF(VLOOKUP($A1949,'V2.5.2 Measures'!$C:$W,15,FALSE)&lt;&gt; "", VLOOKUP($A1949,'V2.5.2 Measures'!$C:$W,15,FALSE),"N/A")</f>
        <v>N/A</v>
      </c>
      <c r="J1949" s="7">
        <f>IF(VLOOKUP($A1949,'V2.5.2 Measures'!$C:$W,16,FALSE)&lt;&gt; "", VLOOKUP($A1949,'V2.5.2 Measures'!$C:$W,16,FALSE),"N/A")</f>
        <v>0</v>
      </c>
      <c r="K1949" s="7">
        <f>IF(VLOOKUP($A1949,'V2.5.2 Measures'!$C:$W,17,FALSE)&lt;&gt; "", VLOOKUP($A1949,'V2.5.2 Measures'!$C:$W,17,FALSE),"N/A")</f>
        <v>1E-3</v>
      </c>
      <c r="L1949" s="7" t="str">
        <f>IF(VLOOKUP($A1949,'V2.5.2 Measures'!$C:$W,18,FALSE)&lt;&gt; "", VLOOKUP($A1949,'V2.5.2 Measures'!$C:$W,18,FALSE),"N/A")</f>
        <v>Default</v>
      </c>
      <c r="M1949" s="7" t="str">
        <f>IF(VLOOKUP($A1949,'V2.5.2 Measures'!$C:$W,19,FALSE)&lt;&gt; "", VLOOKUP($A1949,'V2.5.2 Measures'!$C:$W,19,FALSE),"N/A")</f>
        <v>SAS</v>
      </c>
      <c r="N1949" s="7" t="str">
        <f>IF(VLOOKUP($A1949,'V2.5.2 Measures'!$C:$W,20,FALSE)&lt;&gt; "", VLOOKUP($A1949,'V2.5.2 Measures'!$C:$W,20,FALSE),"N/A")</f>
        <v>V1.2</v>
      </c>
      <c r="O1949" s="7" t="str">
        <f>IF(VLOOKUP($A1949,'V2.5.2 Measures'!$C:$W,21,FALSE)&lt;&gt; "", VLOOKUP($A1949,'V2.5.2 Measures'!$C:$W,21,FALSE),"N/A")</f>
        <v>V1.2</v>
      </c>
      <c r="P1949" s="7" t="e">
        <f>IF(VLOOKUP($A1949,'V2.5.2 Measures'!$C:$W,22,FALSE)&lt;&gt; "", VLOOKUP($A1949,'V2.5.2 Measures'!$C:$W,22,FALSE),"N/A")</f>
        <v>#REF!</v>
      </c>
      <c r="Q1949" s="7" t="e">
        <f>IF(VLOOKUP($A1949,'V2.5.2 Measures'!$C:$W,23,FALSE)&lt;&gt; "", VLOOKUP($A1949,'V2.5.2 Measures'!$C:$W,23,FALSE),"N/A")</f>
        <v>#REF!</v>
      </c>
      <c r="R1949" s="7" t="e">
        <f>IF(VLOOKUP($A1949,'V2.5.2 Measures'!$C:$W,24,FALSE)&lt;&gt; "", VLOOKUP($A1949,'V2.5.2 Measures'!$C:$W,24,FALSE),"N/A")</f>
        <v>#REF!</v>
      </c>
      <c r="S1949" s="7" t="e">
        <f>IF(VLOOKUP($A1949,'V2.5.2 Measures'!$C:$W,25,FALSE)&lt;&gt; "", VLOOKUP($A1949,'V2.5.2 Measures'!$C:$W,25,FALSE),"N/A")</f>
        <v>#REF!</v>
      </c>
      <c r="T1949" s="7" t="str">
        <f>IF(VLOOKUP($A1949,'V2.5.2 Measures'!$C:$W,2,FALSE)&lt;&gt; "", VLOOKUP($A1949,'V2.5.2 Measures'!$C:$W,2,FALSE),"N/A")</f>
        <v>FFS-26-007-7</v>
      </c>
      <c r="U1949" s="7" t="str">
        <f>IF(VLOOKUP($A1949,'V2.5.2 Measures'!$C:$W,3,FALSE)&lt;&gt; "", VLOOKUP($A1949,'V2.5.2 Measures'!$C:$W,3,FALSE),"N/A")</f>
        <v>% of claim headers without a valid Adjustment Indicator (ADJ-IND is 2, 3, 9, other invalid value, or missing)</v>
      </c>
      <c r="V1949" s="7" t="e">
        <f>IF(VLOOKUP($A1949,'V2.5.2 Measures'!$C:$W,26,FALSE)&lt;&gt; "", VLOOKUP($A1949,'V2.5.2 Measures'!$C:$W,26,FALSE),"N/A")</f>
        <v>#REF!</v>
      </c>
      <c r="W1949" s="7" t="e">
        <f>IF(VLOOKUP($A1949,'V2.5.2 Measures'!$C:$W,44,FALSE)&lt;&gt; "", VLOOKUP($A1949,'V2.5.2 Measures'!$C:$W,44,FALSE),"N/A")</f>
        <v>#REF!</v>
      </c>
    </row>
    <row r="1950" spans="1:23" x14ac:dyDescent="0.35">
      <c r="A1950" s="7" t="str">
        <f>'V2.5.2 Measures'!C1417</f>
        <v>FFS26.8</v>
      </c>
      <c r="B1950" s="7" t="str">
        <f>VLOOKUP($A1950,'V2.5.2 Measures'!$C:$W,6,FALSE)</f>
        <v>Medicaid FFS: Original and Adjustment, Paid Claims</v>
      </c>
      <c r="C1950" s="7" t="str">
        <f>VLOOKUP($A1950,'V2.5.2 Measures'!$C:$W,8,FALSE)</f>
        <v>TA- Inferential</v>
      </c>
      <c r="D1950" s="7" t="str">
        <f>IF(VLOOKUP($A1950,'V2.5.2 Measures'!$C:$W,4,FALSE)="","",VLOOKUP($A1950,'V2.5.2 Measures'!$C:$W,4,FALSE))</f>
        <v>Claims percentage</v>
      </c>
      <c r="E1950" s="7" t="str">
        <f>IF((VLOOKUP($A1950,'V2.5.2 Measures'!$C:$W,8,FALSE)&lt;&gt;"")*AND(VLOOKUP($A1950,'V2.5.2 Measures'!$C:$W,8,FALSE)&lt;&gt;"TBD"),VLOOKUP($A1950,'V2.5.2 Measures'!$C:$W,8,FALSE),"N/A")</f>
        <v>TA- Inferential</v>
      </c>
      <c r="F1950" s="7" t="str">
        <f>IF((VLOOKUP($A1950,'V2.5.2 Measures'!$C:$W,9,FALSE)&lt;&gt;"")*AND(VLOOKUP($A1950,'V2.5.2 Measures'!$C:$W,9,FALSE)&lt;&gt;"TBD"),VLOOKUP($A1950,'V2.5.2 Measures'!$C:$W,9,FALSE),"N/A")</f>
        <v>Critical</v>
      </c>
      <c r="G1950" s="7">
        <f>IF((VLOOKUP($A1950,'V2.5.2 Measures'!$C:$W,10,FALSE)&lt;&gt;"")*AND(VLOOKUP($A1950,'V2.5.2 Measures'!$C:$W,10,FALSE)&lt;&gt;"TBD"),VLOOKUP($A1950,'V2.5.2 Measures'!$C:$W,10,FALSE),"N/A")</f>
        <v>11</v>
      </c>
      <c r="H1950" s="7">
        <f>IF(VLOOKUP($A1950,'V2.5.2 Measures'!$C:$W,14,FALSE)&lt;&gt; "", VLOOKUP($A1950,'V2.5.2 Measures'!$C:$W,14,FALSE),"N/A")</f>
        <v>1E-3</v>
      </c>
      <c r="I1950" s="7" t="str">
        <f>IF(VLOOKUP($A1950,'V2.5.2 Measures'!$C:$W,15,FALSE)&lt;&gt; "", VLOOKUP($A1950,'V2.5.2 Measures'!$C:$W,15,FALSE),"N/A")</f>
        <v>N/A</v>
      </c>
      <c r="J1950" s="7">
        <f>IF(VLOOKUP($A1950,'V2.5.2 Measures'!$C:$W,16,FALSE)&lt;&gt; "", VLOOKUP($A1950,'V2.5.2 Measures'!$C:$W,16,FALSE),"N/A")</f>
        <v>0</v>
      </c>
      <c r="K1950" s="7">
        <f>IF(VLOOKUP($A1950,'V2.5.2 Measures'!$C:$W,17,FALSE)&lt;&gt; "", VLOOKUP($A1950,'V2.5.2 Measures'!$C:$W,17,FALSE),"N/A")</f>
        <v>1E-3</v>
      </c>
      <c r="L1950" s="7" t="str">
        <f>IF(VLOOKUP($A1950,'V2.5.2 Measures'!$C:$W,18,FALSE)&lt;&gt; "", VLOOKUP($A1950,'V2.5.2 Measures'!$C:$W,18,FALSE),"N/A")</f>
        <v>Default</v>
      </c>
      <c r="M1950" s="7" t="str">
        <f>IF(VLOOKUP($A1950,'V2.5.2 Measures'!$C:$W,19,FALSE)&lt;&gt; "", VLOOKUP($A1950,'V2.5.2 Measures'!$C:$W,19,FALSE),"N/A")</f>
        <v>SAS</v>
      </c>
      <c r="N1950" s="7" t="str">
        <f>IF(VLOOKUP($A1950,'V2.5.2 Measures'!$C:$W,20,FALSE)&lt;&gt; "", VLOOKUP($A1950,'V2.5.2 Measures'!$C:$W,20,FALSE),"N/A")</f>
        <v>V1.2</v>
      </c>
      <c r="O1950" s="7" t="str">
        <f>IF(VLOOKUP($A1950,'V2.5.2 Measures'!$C:$W,21,FALSE)&lt;&gt; "", VLOOKUP($A1950,'V2.5.2 Measures'!$C:$W,21,FALSE),"N/A")</f>
        <v>V1.2</v>
      </c>
      <c r="P1950" s="7" t="e">
        <f>IF(VLOOKUP($A1950,'V2.5.2 Measures'!$C:$W,22,FALSE)&lt;&gt; "", VLOOKUP($A1950,'V2.5.2 Measures'!$C:$W,22,FALSE),"N/A")</f>
        <v>#REF!</v>
      </c>
      <c r="Q1950" s="7" t="e">
        <f>IF(VLOOKUP($A1950,'V2.5.2 Measures'!$C:$W,23,FALSE)&lt;&gt; "", VLOOKUP($A1950,'V2.5.2 Measures'!$C:$W,23,FALSE),"N/A")</f>
        <v>#REF!</v>
      </c>
      <c r="R1950" s="7" t="e">
        <f>IF(VLOOKUP($A1950,'V2.5.2 Measures'!$C:$W,24,FALSE)&lt;&gt; "", VLOOKUP($A1950,'V2.5.2 Measures'!$C:$W,24,FALSE),"N/A")</f>
        <v>#REF!</v>
      </c>
      <c r="S1950" s="7" t="e">
        <f>IF(VLOOKUP($A1950,'V2.5.2 Measures'!$C:$W,25,FALSE)&lt;&gt; "", VLOOKUP($A1950,'V2.5.2 Measures'!$C:$W,25,FALSE),"N/A")</f>
        <v>#REF!</v>
      </c>
      <c r="T1950" s="7" t="str">
        <f>IF(VLOOKUP($A1950,'V2.5.2 Measures'!$C:$W,2,FALSE)&lt;&gt; "", VLOOKUP($A1950,'V2.5.2 Measures'!$C:$W,2,FALSE),"N/A")</f>
        <v>FFS-26-008-8</v>
      </c>
      <c r="U1950" s="7" t="str">
        <f>IF(VLOOKUP($A1950,'V2.5.2 Measures'!$C:$W,3,FALSE)&lt;&gt; "", VLOOKUP($A1950,'V2.5.2 Measures'!$C:$W,3,FALSE),"N/A")</f>
        <v>% of claim lines without a valid Line Adjustment Indicator (LINE-ADJ-IND is 2, 3, 9, other invalid value, or missing)</v>
      </c>
      <c r="V1950" s="7" t="e">
        <f>IF(VLOOKUP($A1950,'V2.5.2 Measures'!$C:$W,26,FALSE)&lt;&gt; "", VLOOKUP($A1950,'V2.5.2 Measures'!$C:$W,26,FALSE),"N/A")</f>
        <v>#REF!</v>
      </c>
      <c r="W1950" s="7" t="e">
        <f>IF(VLOOKUP($A1950,'V2.5.2 Measures'!$C:$W,44,FALSE)&lt;&gt; "", VLOOKUP($A1950,'V2.5.2 Measures'!$C:$W,44,FALSE),"N/A")</f>
        <v>#REF!</v>
      </c>
    </row>
    <row r="1951" spans="1:23" x14ac:dyDescent="0.35">
      <c r="A1951" s="7" t="str">
        <f>'V2.5.2 Measures'!C1418</f>
        <v>FFS26.9</v>
      </c>
      <c r="B1951" s="7" t="str">
        <f>VLOOKUP($A1951,'V2.5.2 Measures'!$C:$W,6,FALSE)</f>
        <v>S-CHIP FFS: Original and Adjustment, Paid Claims</v>
      </c>
      <c r="C1951" s="7" t="str">
        <f>VLOOKUP($A1951,'V2.5.2 Measures'!$C:$W,8,FALSE)</f>
        <v>TA- Inferential</v>
      </c>
      <c r="D1951" s="7" t="str">
        <f>IF(VLOOKUP($A1951,'V2.5.2 Measures'!$C:$W,4,FALSE)="","",VLOOKUP($A1951,'V2.5.2 Measures'!$C:$W,4,FALSE))</f>
        <v>Claims percentage</v>
      </c>
      <c r="E1951" s="7" t="str">
        <f>IF((VLOOKUP($A1951,'V2.5.2 Measures'!$C:$W,8,FALSE)&lt;&gt;"")*AND(VLOOKUP($A1951,'V2.5.2 Measures'!$C:$W,8,FALSE)&lt;&gt;"TBD"),VLOOKUP($A1951,'V2.5.2 Measures'!$C:$W,8,FALSE),"N/A")</f>
        <v>TA- Inferential</v>
      </c>
      <c r="F1951" s="7" t="str">
        <f>IF((VLOOKUP($A1951,'V2.5.2 Measures'!$C:$W,9,FALSE)&lt;&gt;"")*AND(VLOOKUP($A1951,'V2.5.2 Measures'!$C:$W,9,FALSE)&lt;&gt;"TBD"),VLOOKUP($A1951,'V2.5.2 Measures'!$C:$W,9,FALSE),"N/A")</f>
        <v>Critical</v>
      </c>
      <c r="G1951" s="7">
        <f>IF((VLOOKUP($A1951,'V2.5.2 Measures'!$C:$W,10,FALSE)&lt;&gt;"")*AND(VLOOKUP($A1951,'V2.5.2 Measures'!$C:$W,10,FALSE)&lt;&gt;"TBD"),VLOOKUP($A1951,'V2.5.2 Measures'!$C:$W,10,FALSE),"N/A")</f>
        <v>11</v>
      </c>
      <c r="H1951" s="7">
        <f>IF(VLOOKUP($A1951,'V2.5.2 Measures'!$C:$W,14,FALSE)&lt;&gt; "", VLOOKUP($A1951,'V2.5.2 Measures'!$C:$W,14,FALSE),"N/A")</f>
        <v>1E-3</v>
      </c>
      <c r="I1951" s="7" t="str">
        <f>IF(VLOOKUP($A1951,'V2.5.2 Measures'!$C:$W,15,FALSE)&lt;&gt; "", VLOOKUP($A1951,'V2.5.2 Measures'!$C:$W,15,FALSE),"N/A")</f>
        <v>N/A</v>
      </c>
      <c r="J1951" s="7">
        <f>IF(VLOOKUP($A1951,'V2.5.2 Measures'!$C:$W,16,FALSE)&lt;&gt; "", VLOOKUP($A1951,'V2.5.2 Measures'!$C:$W,16,FALSE),"N/A")</f>
        <v>0</v>
      </c>
      <c r="K1951" s="7">
        <f>IF(VLOOKUP($A1951,'V2.5.2 Measures'!$C:$W,17,FALSE)&lt;&gt; "", VLOOKUP($A1951,'V2.5.2 Measures'!$C:$W,17,FALSE),"N/A")</f>
        <v>1E-3</v>
      </c>
      <c r="L1951" s="7" t="str">
        <f>IF(VLOOKUP($A1951,'V2.5.2 Measures'!$C:$W,18,FALSE)&lt;&gt; "", VLOOKUP($A1951,'V2.5.2 Measures'!$C:$W,18,FALSE),"N/A")</f>
        <v>Default</v>
      </c>
      <c r="M1951" s="7" t="str">
        <f>IF(VLOOKUP($A1951,'V2.5.2 Measures'!$C:$W,19,FALSE)&lt;&gt; "", VLOOKUP($A1951,'V2.5.2 Measures'!$C:$W,19,FALSE),"N/A")</f>
        <v>SAS</v>
      </c>
      <c r="N1951" s="7" t="str">
        <f>IF(VLOOKUP($A1951,'V2.5.2 Measures'!$C:$W,20,FALSE)&lt;&gt; "", VLOOKUP($A1951,'V2.5.2 Measures'!$C:$W,20,FALSE),"N/A")</f>
        <v>V1.2</v>
      </c>
      <c r="O1951" s="7" t="str">
        <f>IF(VLOOKUP($A1951,'V2.5.2 Measures'!$C:$W,21,FALSE)&lt;&gt; "", VLOOKUP($A1951,'V2.5.2 Measures'!$C:$W,21,FALSE),"N/A")</f>
        <v>V1.2</v>
      </c>
      <c r="P1951" s="7" t="e">
        <f>IF(VLOOKUP($A1951,'V2.5.2 Measures'!$C:$W,22,FALSE)&lt;&gt; "", VLOOKUP($A1951,'V2.5.2 Measures'!$C:$W,22,FALSE),"N/A")</f>
        <v>#REF!</v>
      </c>
      <c r="Q1951" s="7" t="e">
        <f>IF(VLOOKUP($A1951,'V2.5.2 Measures'!$C:$W,23,FALSE)&lt;&gt; "", VLOOKUP($A1951,'V2.5.2 Measures'!$C:$W,23,FALSE),"N/A")</f>
        <v>#REF!</v>
      </c>
      <c r="R1951" s="7" t="e">
        <f>IF(VLOOKUP($A1951,'V2.5.2 Measures'!$C:$W,24,FALSE)&lt;&gt; "", VLOOKUP($A1951,'V2.5.2 Measures'!$C:$W,24,FALSE),"N/A")</f>
        <v>#REF!</v>
      </c>
      <c r="S1951" s="7" t="e">
        <f>IF(VLOOKUP($A1951,'V2.5.2 Measures'!$C:$W,25,FALSE)&lt;&gt; "", VLOOKUP($A1951,'V2.5.2 Measures'!$C:$W,25,FALSE),"N/A")</f>
        <v>#REF!</v>
      </c>
      <c r="T1951" s="7" t="str">
        <f>IF(VLOOKUP($A1951,'V2.5.2 Measures'!$C:$W,2,FALSE)&lt;&gt; "", VLOOKUP($A1951,'V2.5.2 Measures'!$C:$W,2,FALSE),"N/A")</f>
        <v>FFS-26-009-9</v>
      </c>
      <c r="U1951" s="7" t="str">
        <f>IF(VLOOKUP($A1951,'V2.5.2 Measures'!$C:$W,3,FALSE)&lt;&gt; "", VLOOKUP($A1951,'V2.5.2 Measures'!$C:$W,3,FALSE),"N/A")</f>
        <v>% of claim headers without a valid Adjustment Indicator (ADJ-IND is 2, 3, 9, other invalid value, or missing)</v>
      </c>
      <c r="V1951" s="7" t="e">
        <f>IF(VLOOKUP($A1951,'V2.5.2 Measures'!$C:$W,26,FALSE)&lt;&gt; "", VLOOKUP($A1951,'V2.5.2 Measures'!$C:$W,26,FALSE),"N/A")</f>
        <v>#REF!</v>
      </c>
      <c r="W1951" s="7" t="e">
        <f>IF(VLOOKUP($A1951,'V2.5.2 Measures'!$C:$W,44,FALSE)&lt;&gt; "", VLOOKUP($A1951,'V2.5.2 Measures'!$C:$W,44,FALSE),"N/A")</f>
        <v>#REF!</v>
      </c>
    </row>
    <row r="1952" spans="1:23" x14ac:dyDescent="0.35">
      <c r="A1952" s="7" t="str">
        <f>'V2.5.2 Measures'!C1419</f>
        <v>FFS26.10</v>
      </c>
      <c r="B1952" s="7" t="str">
        <f>VLOOKUP($A1952,'V2.5.2 Measures'!$C:$W,6,FALSE)</f>
        <v>S-CHIP FFS: Original and Adjustment, Paid Claims</v>
      </c>
      <c r="C1952" s="7" t="str">
        <f>VLOOKUP($A1952,'V2.5.2 Measures'!$C:$W,8,FALSE)</f>
        <v>TA- Inferential</v>
      </c>
      <c r="D1952" s="7" t="str">
        <f>IF(VLOOKUP($A1952,'V2.5.2 Measures'!$C:$W,4,FALSE)="","",VLOOKUP($A1952,'V2.5.2 Measures'!$C:$W,4,FALSE))</f>
        <v>Claims percentage</v>
      </c>
      <c r="E1952" s="7" t="str">
        <f>IF((VLOOKUP($A1952,'V2.5.2 Measures'!$C:$W,8,FALSE)&lt;&gt;"")*AND(VLOOKUP($A1952,'V2.5.2 Measures'!$C:$W,8,FALSE)&lt;&gt;"TBD"),VLOOKUP($A1952,'V2.5.2 Measures'!$C:$W,8,FALSE),"N/A")</f>
        <v>TA- Inferential</v>
      </c>
      <c r="F1952" s="7" t="str">
        <f>IF((VLOOKUP($A1952,'V2.5.2 Measures'!$C:$W,9,FALSE)&lt;&gt;"")*AND(VLOOKUP($A1952,'V2.5.2 Measures'!$C:$W,9,FALSE)&lt;&gt;"TBD"),VLOOKUP($A1952,'V2.5.2 Measures'!$C:$W,9,FALSE),"N/A")</f>
        <v>Critical</v>
      </c>
      <c r="G1952" s="7">
        <f>IF((VLOOKUP($A1952,'V2.5.2 Measures'!$C:$W,10,FALSE)&lt;&gt;"")*AND(VLOOKUP($A1952,'V2.5.2 Measures'!$C:$W,10,FALSE)&lt;&gt;"TBD"),VLOOKUP($A1952,'V2.5.2 Measures'!$C:$W,10,FALSE),"N/A")</f>
        <v>11</v>
      </c>
      <c r="H1952" s="7">
        <f>IF(VLOOKUP($A1952,'V2.5.2 Measures'!$C:$W,14,FALSE)&lt;&gt; "", VLOOKUP($A1952,'V2.5.2 Measures'!$C:$W,14,FALSE),"N/A")</f>
        <v>1E-3</v>
      </c>
      <c r="I1952" s="7" t="str">
        <f>IF(VLOOKUP($A1952,'V2.5.2 Measures'!$C:$W,15,FALSE)&lt;&gt; "", VLOOKUP($A1952,'V2.5.2 Measures'!$C:$W,15,FALSE),"N/A")</f>
        <v>N/A</v>
      </c>
      <c r="J1952" s="7">
        <f>IF(VLOOKUP($A1952,'V2.5.2 Measures'!$C:$W,16,FALSE)&lt;&gt; "", VLOOKUP($A1952,'V2.5.2 Measures'!$C:$W,16,FALSE),"N/A")</f>
        <v>0</v>
      </c>
      <c r="K1952" s="7">
        <f>IF(VLOOKUP($A1952,'V2.5.2 Measures'!$C:$W,17,FALSE)&lt;&gt; "", VLOOKUP($A1952,'V2.5.2 Measures'!$C:$W,17,FALSE),"N/A")</f>
        <v>1E-3</v>
      </c>
      <c r="L1952" s="7" t="str">
        <f>IF(VLOOKUP($A1952,'V2.5.2 Measures'!$C:$W,18,FALSE)&lt;&gt; "", VLOOKUP($A1952,'V2.5.2 Measures'!$C:$W,18,FALSE),"N/A")</f>
        <v>Default</v>
      </c>
      <c r="M1952" s="7" t="str">
        <f>IF(VLOOKUP($A1952,'V2.5.2 Measures'!$C:$W,19,FALSE)&lt;&gt; "", VLOOKUP($A1952,'V2.5.2 Measures'!$C:$W,19,FALSE),"N/A")</f>
        <v>SAS</v>
      </c>
      <c r="N1952" s="7" t="str">
        <f>IF(VLOOKUP($A1952,'V2.5.2 Measures'!$C:$W,20,FALSE)&lt;&gt; "", VLOOKUP($A1952,'V2.5.2 Measures'!$C:$W,20,FALSE),"N/A")</f>
        <v>V1.2</v>
      </c>
      <c r="O1952" s="7" t="str">
        <f>IF(VLOOKUP($A1952,'V2.5.2 Measures'!$C:$W,21,FALSE)&lt;&gt; "", VLOOKUP($A1952,'V2.5.2 Measures'!$C:$W,21,FALSE),"N/A")</f>
        <v>V1.2</v>
      </c>
      <c r="P1952" s="7" t="e">
        <f>IF(VLOOKUP($A1952,'V2.5.2 Measures'!$C:$W,22,FALSE)&lt;&gt; "", VLOOKUP($A1952,'V2.5.2 Measures'!$C:$W,22,FALSE),"N/A")</f>
        <v>#REF!</v>
      </c>
      <c r="Q1952" s="7" t="e">
        <f>IF(VLOOKUP($A1952,'V2.5.2 Measures'!$C:$W,23,FALSE)&lt;&gt; "", VLOOKUP($A1952,'V2.5.2 Measures'!$C:$W,23,FALSE),"N/A")</f>
        <v>#REF!</v>
      </c>
      <c r="R1952" s="7" t="e">
        <f>IF(VLOOKUP($A1952,'V2.5.2 Measures'!$C:$W,24,FALSE)&lt;&gt; "", VLOOKUP($A1952,'V2.5.2 Measures'!$C:$W,24,FALSE),"N/A")</f>
        <v>#REF!</v>
      </c>
      <c r="S1952" s="7" t="e">
        <f>IF(VLOOKUP($A1952,'V2.5.2 Measures'!$C:$W,25,FALSE)&lt;&gt; "", VLOOKUP($A1952,'V2.5.2 Measures'!$C:$W,25,FALSE),"N/A")</f>
        <v>#REF!</v>
      </c>
      <c r="T1952" s="7" t="str">
        <f>IF(VLOOKUP($A1952,'V2.5.2 Measures'!$C:$W,2,FALSE)&lt;&gt; "", VLOOKUP($A1952,'V2.5.2 Measures'!$C:$W,2,FALSE),"N/A")</f>
        <v>FFS-26-010-10</v>
      </c>
      <c r="U1952" s="7" t="str">
        <f>IF(VLOOKUP($A1952,'V2.5.2 Measures'!$C:$W,3,FALSE)&lt;&gt; "", VLOOKUP($A1952,'V2.5.2 Measures'!$C:$W,3,FALSE),"N/A")</f>
        <v>% of claim lines without a valid Line Adjustment Indicator (LINE-ADJ-IND is 2, 3, 9, other invalid value, or missing)</v>
      </c>
      <c r="V1952" s="7" t="e">
        <f>IF(VLOOKUP($A1952,'V2.5.2 Measures'!$C:$W,26,FALSE)&lt;&gt; "", VLOOKUP($A1952,'V2.5.2 Measures'!$C:$W,26,FALSE),"N/A")</f>
        <v>#REF!</v>
      </c>
      <c r="W1952" s="7" t="e">
        <f>IF(VLOOKUP($A1952,'V2.5.2 Measures'!$C:$W,44,FALSE)&lt;&gt; "", VLOOKUP($A1952,'V2.5.2 Measures'!$C:$W,44,FALSE),"N/A")</f>
        <v>#REF!</v>
      </c>
    </row>
    <row r="1953" spans="1:23" x14ac:dyDescent="0.35">
      <c r="A1953" s="7" t="str">
        <f>'V2.5.2 Measures'!C1420</f>
        <v>FFS26.11</v>
      </c>
      <c r="B1953" s="7" t="str">
        <f>VLOOKUP($A1953,'V2.5.2 Measures'!$C:$W,6,FALSE)</f>
        <v>S-CHIP FFS: Original and Adjustment, Paid Claims</v>
      </c>
      <c r="C1953" s="7" t="str">
        <f>VLOOKUP($A1953,'V2.5.2 Measures'!$C:$W,8,FALSE)</f>
        <v>TA- Inferential</v>
      </c>
      <c r="D1953" s="7" t="str">
        <f>IF(VLOOKUP($A1953,'V2.5.2 Measures'!$C:$W,4,FALSE)="","",VLOOKUP($A1953,'V2.5.2 Measures'!$C:$W,4,FALSE))</f>
        <v>Claims percentage</v>
      </c>
      <c r="E1953" s="7" t="str">
        <f>IF((VLOOKUP($A1953,'V2.5.2 Measures'!$C:$W,8,FALSE)&lt;&gt;"")*AND(VLOOKUP($A1953,'V2.5.2 Measures'!$C:$W,8,FALSE)&lt;&gt;"TBD"),VLOOKUP($A1953,'V2.5.2 Measures'!$C:$W,8,FALSE),"N/A")</f>
        <v>TA- Inferential</v>
      </c>
      <c r="F1953" s="7" t="str">
        <f>IF((VLOOKUP($A1953,'V2.5.2 Measures'!$C:$W,9,FALSE)&lt;&gt;"")*AND(VLOOKUP($A1953,'V2.5.2 Measures'!$C:$W,9,FALSE)&lt;&gt;"TBD"),VLOOKUP($A1953,'V2.5.2 Measures'!$C:$W,9,FALSE),"N/A")</f>
        <v>Critical</v>
      </c>
      <c r="G1953" s="7">
        <f>IF((VLOOKUP($A1953,'V2.5.2 Measures'!$C:$W,10,FALSE)&lt;&gt;"")*AND(VLOOKUP($A1953,'V2.5.2 Measures'!$C:$W,10,FALSE)&lt;&gt;"TBD"),VLOOKUP($A1953,'V2.5.2 Measures'!$C:$W,10,FALSE),"N/A")</f>
        <v>11</v>
      </c>
      <c r="H1953" s="7">
        <f>IF(VLOOKUP($A1953,'V2.5.2 Measures'!$C:$W,14,FALSE)&lt;&gt; "", VLOOKUP($A1953,'V2.5.2 Measures'!$C:$W,14,FALSE),"N/A")</f>
        <v>1E-3</v>
      </c>
      <c r="I1953" s="7" t="str">
        <f>IF(VLOOKUP($A1953,'V2.5.2 Measures'!$C:$W,15,FALSE)&lt;&gt; "", VLOOKUP($A1953,'V2.5.2 Measures'!$C:$W,15,FALSE),"N/A")</f>
        <v>N/A</v>
      </c>
      <c r="J1953" s="7">
        <f>IF(VLOOKUP($A1953,'V2.5.2 Measures'!$C:$W,16,FALSE)&lt;&gt; "", VLOOKUP($A1953,'V2.5.2 Measures'!$C:$W,16,FALSE),"N/A")</f>
        <v>0</v>
      </c>
      <c r="K1953" s="7">
        <f>IF(VLOOKUP($A1953,'V2.5.2 Measures'!$C:$W,17,FALSE)&lt;&gt; "", VLOOKUP($A1953,'V2.5.2 Measures'!$C:$W,17,FALSE),"N/A")</f>
        <v>1E-3</v>
      </c>
      <c r="L1953" s="7" t="str">
        <f>IF(VLOOKUP($A1953,'V2.5.2 Measures'!$C:$W,18,FALSE)&lt;&gt; "", VLOOKUP($A1953,'V2.5.2 Measures'!$C:$W,18,FALSE),"N/A")</f>
        <v>Default</v>
      </c>
      <c r="M1953" s="7" t="str">
        <f>IF(VLOOKUP($A1953,'V2.5.2 Measures'!$C:$W,19,FALSE)&lt;&gt; "", VLOOKUP($A1953,'V2.5.2 Measures'!$C:$W,19,FALSE),"N/A")</f>
        <v>SAS</v>
      </c>
      <c r="N1953" s="7" t="str">
        <f>IF(VLOOKUP($A1953,'V2.5.2 Measures'!$C:$W,20,FALSE)&lt;&gt; "", VLOOKUP($A1953,'V2.5.2 Measures'!$C:$W,20,FALSE),"N/A")</f>
        <v>V1.2</v>
      </c>
      <c r="O1953" s="7" t="str">
        <f>IF(VLOOKUP($A1953,'V2.5.2 Measures'!$C:$W,21,FALSE)&lt;&gt; "", VLOOKUP($A1953,'V2.5.2 Measures'!$C:$W,21,FALSE),"N/A")</f>
        <v>V1.2</v>
      </c>
      <c r="P1953" s="7" t="e">
        <f>IF(VLOOKUP($A1953,'V2.5.2 Measures'!$C:$W,22,FALSE)&lt;&gt; "", VLOOKUP($A1953,'V2.5.2 Measures'!$C:$W,22,FALSE),"N/A")</f>
        <v>#REF!</v>
      </c>
      <c r="Q1953" s="7" t="e">
        <f>IF(VLOOKUP($A1953,'V2.5.2 Measures'!$C:$W,23,FALSE)&lt;&gt; "", VLOOKUP($A1953,'V2.5.2 Measures'!$C:$W,23,FALSE),"N/A")</f>
        <v>#REF!</v>
      </c>
      <c r="R1953" s="7" t="e">
        <f>IF(VLOOKUP($A1953,'V2.5.2 Measures'!$C:$W,24,FALSE)&lt;&gt; "", VLOOKUP($A1953,'V2.5.2 Measures'!$C:$W,24,FALSE),"N/A")</f>
        <v>#REF!</v>
      </c>
      <c r="S1953" s="7" t="e">
        <f>IF(VLOOKUP($A1953,'V2.5.2 Measures'!$C:$W,25,FALSE)&lt;&gt; "", VLOOKUP($A1953,'V2.5.2 Measures'!$C:$W,25,FALSE),"N/A")</f>
        <v>#REF!</v>
      </c>
      <c r="T1953" s="7" t="str">
        <f>IF(VLOOKUP($A1953,'V2.5.2 Measures'!$C:$W,2,FALSE)&lt;&gt; "", VLOOKUP($A1953,'V2.5.2 Measures'!$C:$W,2,FALSE),"N/A")</f>
        <v>FFS-26-011-11</v>
      </c>
      <c r="U1953" s="7" t="str">
        <f>IF(VLOOKUP($A1953,'V2.5.2 Measures'!$C:$W,3,FALSE)&lt;&gt; "", VLOOKUP($A1953,'V2.5.2 Measures'!$C:$W,3,FALSE),"N/A")</f>
        <v>% of claim headers without a valid Adjustment Indicator (ADJ-IND is 2, 3, 9, other invalid value, or missing)</v>
      </c>
      <c r="V1953" s="7" t="e">
        <f>IF(VLOOKUP($A1953,'V2.5.2 Measures'!$C:$W,26,FALSE)&lt;&gt; "", VLOOKUP($A1953,'V2.5.2 Measures'!$C:$W,26,FALSE),"N/A")</f>
        <v>#REF!</v>
      </c>
      <c r="W1953" s="7" t="e">
        <f>IF(VLOOKUP($A1953,'V2.5.2 Measures'!$C:$W,44,FALSE)&lt;&gt; "", VLOOKUP($A1953,'V2.5.2 Measures'!$C:$W,44,FALSE),"N/A")</f>
        <v>#REF!</v>
      </c>
    </row>
    <row r="1954" spans="1:23" x14ac:dyDescent="0.35">
      <c r="A1954" s="7" t="str">
        <f>'V2.5.2 Measures'!C1421</f>
        <v>FFS26.12</v>
      </c>
      <c r="B1954" s="7" t="str">
        <f>VLOOKUP($A1954,'V2.5.2 Measures'!$C:$W,6,FALSE)</f>
        <v>S-CHIP FFS: Original and Adjustment, Paid Claims</v>
      </c>
      <c r="C1954" s="7" t="str">
        <f>VLOOKUP($A1954,'V2.5.2 Measures'!$C:$W,8,FALSE)</f>
        <v>TA- Inferential</v>
      </c>
      <c r="D1954" s="7" t="str">
        <f>IF(VLOOKUP($A1954,'V2.5.2 Measures'!$C:$W,4,FALSE)="","",VLOOKUP($A1954,'V2.5.2 Measures'!$C:$W,4,FALSE))</f>
        <v>Claims percentage</v>
      </c>
      <c r="E1954" s="7" t="str">
        <f>IF((VLOOKUP($A1954,'V2.5.2 Measures'!$C:$W,8,FALSE)&lt;&gt;"")*AND(VLOOKUP($A1954,'V2.5.2 Measures'!$C:$W,8,FALSE)&lt;&gt;"TBD"),VLOOKUP($A1954,'V2.5.2 Measures'!$C:$W,8,FALSE),"N/A")</f>
        <v>TA- Inferential</v>
      </c>
      <c r="F1954" s="7" t="str">
        <f>IF((VLOOKUP($A1954,'V2.5.2 Measures'!$C:$W,9,FALSE)&lt;&gt;"")*AND(VLOOKUP($A1954,'V2.5.2 Measures'!$C:$W,9,FALSE)&lt;&gt;"TBD"),VLOOKUP($A1954,'V2.5.2 Measures'!$C:$W,9,FALSE),"N/A")</f>
        <v>Critical</v>
      </c>
      <c r="G1954" s="7">
        <f>IF((VLOOKUP($A1954,'V2.5.2 Measures'!$C:$W,10,FALSE)&lt;&gt;"")*AND(VLOOKUP($A1954,'V2.5.2 Measures'!$C:$W,10,FALSE)&lt;&gt;"TBD"),VLOOKUP($A1954,'V2.5.2 Measures'!$C:$W,10,FALSE),"N/A")</f>
        <v>11</v>
      </c>
      <c r="H1954" s="7">
        <f>IF(VLOOKUP($A1954,'V2.5.2 Measures'!$C:$W,14,FALSE)&lt;&gt; "", VLOOKUP($A1954,'V2.5.2 Measures'!$C:$W,14,FALSE),"N/A")</f>
        <v>1E-3</v>
      </c>
      <c r="I1954" s="7" t="str">
        <f>IF(VLOOKUP($A1954,'V2.5.2 Measures'!$C:$W,15,FALSE)&lt;&gt; "", VLOOKUP($A1954,'V2.5.2 Measures'!$C:$W,15,FALSE),"N/A")</f>
        <v>N/A</v>
      </c>
      <c r="J1954" s="7">
        <f>IF(VLOOKUP($A1954,'V2.5.2 Measures'!$C:$W,16,FALSE)&lt;&gt; "", VLOOKUP($A1954,'V2.5.2 Measures'!$C:$W,16,FALSE),"N/A")</f>
        <v>0</v>
      </c>
      <c r="K1954" s="7">
        <f>IF(VLOOKUP($A1954,'V2.5.2 Measures'!$C:$W,17,FALSE)&lt;&gt; "", VLOOKUP($A1954,'V2.5.2 Measures'!$C:$W,17,FALSE),"N/A")</f>
        <v>1E-3</v>
      </c>
      <c r="L1954" s="7" t="str">
        <f>IF(VLOOKUP($A1954,'V2.5.2 Measures'!$C:$W,18,FALSE)&lt;&gt; "", VLOOKUP($A1954,'V2.5.2 Measures'!$C:$W,18,FALSE),"N/A")</f>
        <v>Default</v>
      </c>
      <c r="M1954" s="7" t="str">
        <f>IF(VLOOKUP($A1954,'V2.5.2 Measures'!$C:$W,19,FALSE)&lt;&gt; "", VLOOKUP($A1954,'V2.5.2 Measures'!$C:$W,19,FALSE),"N/A")</f>
        <v>SAS</v>
      </c>
      <c r="N1954" s="7" t="str">
        <f>IF(VLOOKUP($A1954,'V2.5.2 Measures'!$C:$W,20,FALSE)&lt;&gt; "", VLOOKUP($A1954,'V2.5.2 Measures'!$C:$W,20,FALSE),"N/A")</f>
        <v>V1.2</v>
      </c>
      <c r="O1954" s="7" t="str">
        <f>IF(VLOOKUP($A1954,'V2.5.2 Measures'!$C:$W,21,FALSE)&lt;&gt; "", VLOOKUP($A1954,'V2.5.2 Measures'!$C:$W,21,FALSE),"N/A")</f>
        <v>V1.2</v>
      </c>
      <c r="P1954" s="7" t="e">
        <f>IF(VLOOKUP($A1954,'V2.5.2 Measures'!$C:$W,22,FALSE)&lt;&gt; "", VLOOKUP($A1954,'V2.5.2 Measures'!$C:$W,22,FALSE),"N/A")</f>
        <v>#REF!</v>
      </c>
      <c r="Q1954" s="7" t="e">
        <f>IF(VLOOKUP($A1954,'V2.5.2 Measures'!$C:$W,23,FALSE)&lt;&gt; "", VLOOKUP($A1954,'V2.5.2 Measures'!$C:$W,23,FALSE),"N/A")</f>
        <v>#REF!</v>
      </c>
      <c r="R1954" s="7" t="e">
        <f>IF(VLOOKUP($A1954,'V2.5.2 Measures'!$C:$W,24,FALSE)&lt;&gt; "", VLOOKUP($A1954,'V2.5.2 Measures'!$C:$W,24,FALSE),"N/A")</f>
        <v>#REF!</v>
      </c>
      <c r="S1954" s="7" t="e">
        <f>IF(VLOOKUP($A1954,'V2.5.2 Measures'!$C:$W,25,FALSE)&lt;&gt; "", VLOOKUP($A1954,'V2.5.2 Measures'!$C:$W,25,FALSE),"N/A")</f>
        <v>#REF!</v>
      </c>
      <c r="T1954" s="7" t="str">
        <f>IF(VLOOKUP($A1954,'V2.5.2 Measures'!$C:$W,2,FALSE)&lt;&gt; "", VLOOKUP($A1954,'V2.5.2 Measures'!$C:$W,2,FALSE),"N/A")</f>
        <v>FFS-26-012-12</v>
      </c>
      <c r="U1954" s="7" t="str">
        <f>IF(VLOOKUP($A1954,'V2.5.2 Measures'!$C:$W,3,FALSE)&lt;&gt; "", VLOOKUP($A1954,'V2.5.2 Measures'!$C:$W,3,FALSE),"N/A")</f>
        <v>% of claim lines without a valid Line Adjustment Indicator (LINE-ADJ-IND is 2, 3, 9, other invalid value, or missing)</v>
      </c>
      <c r="V1954" s="7" t="e">
        <f>IF(VLOOKUP($A1954,'V2.5.2 Measures'!$C:$W,26,FALSE)&lt;&gt; "", VLOOKUP($A1954,'V2.5.2 Measures'!$C:$W,26,FALSE),"N/A")</f>
        <v>#REF!</v>
      </c>
      <c r="W1954" s="7" t="e">
        <f>IF(VLOOKUP($A1954,'V2.5.2 Measures'!$C:$W,44,FALSE)&lt;&gt; "", VLOOKUP($A1954,'V2.5.2 Measures'!$C:$W,44,FALSE),"N/A")</f>
        <v>#REF!</v>
      </c>
    </row>
    <row r="1955" spans="1:23" x14ac:dyDescent="0.35">
      <c r="A1955" s="7" t="str">
        <f>'V2.5.2 Measures'!C1422</f>
        <v>FFS26.13</v>
      </c>
      <c r="B1955" s="7" t="str">
        <f>VLOOKUP($A1955,'V2.5.2 Measures'!$C:$W,6,FALSE)</f>
        <v>S-CHIP FFS: Original and Adjustment, Paid Claims</v>
      </c>
      <c r="C1955" s="7" t="str">
        <f>VLOOKUP($A1955,'V2.5.2 Measures'!$C:$W,8,FALSE)</f>
        <v>TA- Inferential</v>
      </c>
      <c r="D1955" s="7" t="str">
        <f>IF(VLOOKUP($A1955,'V2.5.2 Measures'!$C:$W,4,FALSE)="","",VLOOKUP($A1955,'V2.5.2 Measures'!$C:$W,4,FALSE))</f>
        <v>Claims percentage</v>
      </c>
      <c r="E1955" s="7" t="str">
        <f>IF((VLOOKUP($A1955,'V2.5.2 Measures'!$C:$W,8,FALSE)&lt;&gt;"")*AND(VLOOKUP($A1955,'V2.5.2 Measures'!$C:$W,8,FALSE)&lt;&gt;"TBD"),VLOOKUP($A1955,'V2.5.2 Measures'!$C:$W,8,FALSE),"N/A")</f>
        <v>TA- Inferential</v>
      </c>
      <c r="F1955" s="7" t="str">
        <f>IF((VLOOKUP($A1955,'V2.5.2 Measures'!$C:$W,9,FALSE)&lt;&gt;"")*AND(VLOOKUP($A1955,'V2.5.2 Measures'!$C:$W,9,FALSE)&lt;&gt;"TBD"),VLOOKUP($A1955,'V2.5.2 Measures'!$C:$W,9,FALSE),"N/A")</f>
        <v>Critical</v>
      </c>
      <c r="G1955" s="7">
        <f>IF((VLOOKUP($A1955,'V2.5.2 Measures'!$C:$W,10,FALSE)&lt;&gt;"")*AND(VLOOKUP($A1955,'V2.5.2 Measures'!$C:$W,10,FALSE)&lt;&gt;"TBD"),VLOOKUP($A1955,'V2.5.2 Measures'!$C:$W,10,FALSE),"N/A")</f>
        <v>11</v>
      </c>
      <c r="H1955" s="7">
        <f>IF(VLOOKUP($A1955,'V2.5.2 Measures'!$C:$W,14,FALSE)&lt;&gt; "", VLOOKUP($A1955,'V2.5.2 Measures'!$C:$W,14,FALSE),"N/A")</f>
        <v>1E-3</v>
      </c>
      <c r="I1955" s="7" t="str">
        <f>IF(VLOOKUP($A1955,'V2.5.2 Measures'!$C:$W,15,FALSE)&lt;&gt; "", VLOOKUP($A1955,'V2.5.2 Measures'!$C:$W,15,FALSE),"N/A")</f>
        <v>N/A</v>
      </c>
      <c r="J1955" s="7">
        <f>IF(VLOOKUP($A1955,'V2.5.2 Measures'!$C:$W,16,FALSE)&lt;&gt; "", VLOOKUP($A1955,'V2.5.2 Measures'!$C:$W,16,FALSE),"N/A")</f>
        <v>0</v>
      </c>
      <c r="K1955" s="7">
        <f>IF(VLOOKUP($A1955,'V2.5.2 Measures'!$C:$W,17,FALSE)&lt;&gt; "", VLOOKUP($A1955,'V2.5.2 Measures'!$C:$W,17,FALSE),"N/A")</f>
        <v>1E-3</v>
      </c>
      <c r="L1955" s="7" t="str">
        <f>IF(VLOOKUP($A1955,'V2.5.2 Measures'!$C:$W,18,FALSE)&lt;&gt; "", VLOOKUP($A1955,'V2.5.2 Measures'!$C:$W,18,FALSE),"N/A")</f>
        <v>Default</v>
      </c>
      <c r="M1955" s="7" t="str">
        <f>IF(VLOOKUP($A1955,'V2.5.2 Measures'!$C:$W,19,FALSE)&lt;&gt; "", VLOOKUP($A1955,'V2.5.2 Measures'!$C:$W,19,FALSE),"N/A")</f>
        <v>SAS</v>
      </c>
      <c r="N1955" s="7" t="str">
        <f>IF(VLOOKUP($A1955,'V2.5.2 Measures'!$C:$W,20,FALSE)&lt;&gt; "", VLOOKUP($A1955,'V2.5.2 Measures'!$C:$W,20,FALSE),"N/A")</f>
        <v>V1.2</v>
      </c>
      <c r="O1955" s="7" t="str">
        <f>IF(VLOOKUP($A1955,'V2.5.2 Measures'!$C:$W,21,FALSE)&lt;&gt; "", VLOOKUP($A1955,'V2.5.2 Measures'!$C:$W,21,FALSE),"N/A")</f>
        <v>V1.2</v>
      </c>
      <c r="P1955" s="7" t="e">
        <f>IF(VLOOKUP($A1955,'V2.5.2 Measures'!$C:$W,22,FALSE)&lt;&gt; "", VLOOKUP($A1955,'V2.5.2 Measures'!$C:$W,22,FALSE),"N/A")</f>
        <v>#REF!</v>
      </c>
      <c r="Q1955" s="7" t="e">
        <f>IF(VLOOKUP($A1955,'V2.5.2 Measures'!$C:$W,23,FALSE)&lt;&gt; "", VLOOKUP($A1955,'V2.5.2 Measures'!$C:$W,23,FALSE),"N/A")</f>
        <v>#REF!</v>
      </c>
      <c r="R1955" s="7" t="e">
        <f>IF(VLOOKUP($A1955,'V2.5.2 Measures'!$C:$W,24,FALSE)&lt;&gt; "", VLOOKUP($A1955,'V2.5.2 Measures'!$C:$W,24,FALSE),"N/A")</f>
        <v>#REF!</v>
      </c>
      <c r="S1955" s="7" t="e">
        <f>IF(VLOOKUP($A1955,'V2.5.2 Measures'!$C:$W,25,FALSE)&lt;&gt; "", VLOOKUP($A1955,'V2.5.2 Measures'!$C:$W,25,FALSE),"N/A")</f>
        <v>#REF!</v>
      </c>
      <c r="T1955" s="7" t="str">
        <f>IF(VLOOKUP($A1955,'V2.5.2 Measures'!$C:$W,2,FALSE)&lt;&gt; "", VLOOKUP($A1955,'V2.5.2 Measures'!$C:$W,2,FALSE),"N/A")</f>
        <v>FFS-26-013-13</v>
      </c>
      <c r="U1955" s="7" t="str">
        <f>IF(VLOOKUP($A1955,'V2.5.2 Measures'!$C:$W,3,FALSE)&lt;&gt; "", VLOOKUP($A1955,'V2.5.2 Measures'!$C:$W,3,FALSE),"N/A")</f>
        <v>% of claim headers without a valid Adjustment Indicator (ADJ-IND is 2, 3, 9, other invalid value, or missing)</v>
      </c>
      <c r="V1955" s="7" t="e">
        <f>IF(VLOOKUP($A1955,'V2.5.2 Measures'!$C:$W,26,FALSE)&lt;&gt; "", VLOOKUP($A1955,'V2.5.2 Measures'!$C:$W,26,FALSE),"N/A")</f>
        <v>#REF!</v>
      </c>
      <c r="W1955" s="7" t="e">
        <f>IF(VLOOKUP($A1955,'V2.5.2 Measures'!$C:$W,44,FALSE)&lt;&gt; "", VLOOKUP($A1955,'V2.5.2 Measures'!$C:$W,44,FALSE),"N/A")</f>
        <v>#REF!</v>
      </c>
    </row>
    <row r="1956" spans="1:23" x14ac:dyDescent="0.35">
      <c r="A1956" s="7" t="str">
        <f>'V2.5.2 Measures'!C1423</f>
        <v>FFS26.14</v>
      </c>
      <c r="B1956" s="7" t="str">
        <f>VLOOKUP($A1956,'V2.5.2 Measures'!$C:$W,6,FALSE)</f>
        <v>S-CHIP FFS: Original and Adjustment, Paid Claims</v>
      </c>
      <c r="C1956" s="7" t="str">
        <f>VLOOKUP($A1956,'V2.5.2 Measures'!$C:$W,8,FALSE)</f>
        <v>TA- Inferential</v>
      </c>
      <c r="D1956" s="7" t="str">
        <f>IF(VLOOKUP($A1956,'V2.5.2 Measures'!$C:$W,4,FALSE)="","",VLOOKUP($A1956,'V2.5.2 Measures'!$C:$W,4,FALSE))</f>
        <v>Claims percentage</v>
      </c>
      <c r="E1956" s="7" t="str">
        <f>IF((VLOOKUP($A1956,'V2.5.2 Measures'!$C:$W,8,FALSE)&lt;&gt;"")*AND(VLOOKUP($A1956,'V2.5.2 Measures'!$C:$W,8,FALSE)&lt;&gt;"TBD"),VLOOKUP($A1956,'V2.5.2 Measures'!$C:$W,8,FALSE),"N/A")</f>
        <v>TA- Inferential</v>
      </c>
      <c r="F1956" s="7" t="str">
        <f>IF((VLOOKUP($A1956,'V2.5.2 Measures'!$C:$W,9,FALSE)&lt;&gt;"")*AND(VLOOKUP($A1956,'V2.5.2 Measures'!$C:$W,9,FALSE)&lt;&gt;"TBD"),VLOOKUP($A1956,'V2.5.2 Measures'!$C:$W,9,FALSE),"N/A")</f>
        <v>Critical</v>
      </c>
      <c r="G1956" s="7">
        <f>IF((VLOOKUP($A1956,'V2.5.2 Measures'!$C:$W,10,FALSE)&lt;&gt;"")*AND(VLOOKUP($A1956,'V2.5.2 Measures'!$C:$W,10,FALSE)&lt;&gt;"TBD"),VLOOKUP($A1956,'V2.5.2 Measures'!$C:$W,10,FALSE),"N/A")</f>
        <v>11</v>
      </c>
      <c r="H1956" s="7">
        <f>IF(VLOOKUP($A1956,'V2.5.2 Measures'!$C:$W,14,FALSE)&lt;&gt; "", VLOOKUP($A1956,'V2.5.2 Measures'!$C:$W,14,FALSE),"N/A")</f>
        <v>1E-3</v>
      </c>
      <c r="I1956" s="7" t="str">
        <f>IF(VLOOKUP($A1956,'V2.5.2 Measures'!$C:$W,15,FALSE)&lt;&gt; "", VLOOKUP($A1956,'V2.5.2 Measures'!$C:$W,15,FALSE),"N/A")</f>
        <v>N/A</v>
      </c>
      <c r="J1956" s="7">
        <f>IF(VLOOKUP($A1956,'V2.5.2 Measures'!$C:$W,16,FALSE)&lt;&gt; "", VLOOKUP($A1956,'V2.5.2 Measures'!$C:$W,16,FALSE),"N/A")</f>
        <v>0</v>
      </c>
      <c r="K1956" s="7">
        <f>IF(VLOOKUP($A1956,'V2.5.2 Measures'!$C:$W,17,FALSE)&lt;&gt; "", VLOOKUP($A1956,'V2.5.2 Measures'!$C:$W,17,FALSE),"N/A")</f>
        <v>1E-3</v>
      </c>
      <c r="L1956" s="7" t="str">
        <f>IF(VLOOKUP($A1956,'V2.5.2 Measures'!$C:$W,18,FALSE)&lt;&gt; "", VLOOKUP($A1956,'V2.5.2 Measures'!$C:$W,18,FALSE),"N/A")</f>
        <v>Default</v>
      </c>
      <c r="M1956" s="7" t="str">
        <f>IF(VLOOKUP($A1956,'V2.5.2 Measures'!$C:$W,19,FALSE)&lt;&gt; "", VLOOKUP($A1956,'V2.5.2 Measures'!$C:$W,19,FALSE),"N/A")</f>
        <v>SAS</v>
      </c>
      <c r="N1956" s="7" t="str">
        <f>IF(VLOOKUP($A1956,'V2.5.2 Measures'!$C:$W,20,FALSE)&lt;&gt; "", VLOOKUP($A1956,'V2.5.2 Measures'!$C:$W,20,FALSE),"N/A")</f>
        <v>V1.2</v>
      </c>
      <c r="O1956" s="7" t="str">
        <f>IF(VLOOKUP($A1956,'V2.5.2 Measures'!$C:$W,21,FALSE)&lt;&gt; "", VLOOKUP($A1956,'V2.5.2 Measures'!$C:$W,21,FALSE),"N/A")</f>
        <v>V1.2</v>
      </c>
      <c r="P1956" s="7" t="e">
        <f>IF(VLOOKUP($A1956,'V2.5.2 Measures'!$C:$W,22,FALSE)&lt;&gt; "", VLOOKUP($A1956,'V2.5.2 Measures'!$C:$W,22,FALSE),"N/A")</f>
        <v>#REF!</v>
      </c>
      <c r="Q1956" s="7" t="e">
        <f>IF(VLOOKUP($A1956,'V2.5.2 Measures'!$C:$W,23,FALSE)&lt;&gt; "", VLOOKUP($A1956,'V2.5.2 Measures'!$C:$W,23,FALSE),"N/A")</f>
        <v>#REF!</v>
      </c>
      <c r="R1956" s="7" t="e">
        <f>IF(VLOOKUP($A1956,'V2.5.2 Measures'!$C:$W,24,FALSE)&lt;&gt; "", VLOOKUP($A1956,'V2.5.2 Measures'!$C:$W,24,FALSE),"N/A")</f>
        <v>#REF!</v>
      </c>
      <c r="S1956" s="7" t="e">
        <f>IF(VLOOKUP($A1956,'V2.5.2 Measures'!$C:$W,25,FALSE)&lt;&gt; "", VLOOKUP($A1956,'V2.5.2 Measures'!$C:$W,25,FALSE),"N/A")</f>
        <v>#REF!</v>
      </c>
      <c r="T1956" s="7" t="str">
        <f>IF(VLOOKUP($A1956,'V2.5.2 Measures'!$C:$W,2,FALSE)&lt;&gt; "", VLOOKUP($A1956,'V2.5.2 Measures'!$C:$W,2,FALSE),"N/A")</f>
        <v>FFS-26-014-14</v>
      </c>
      <c r="U1956" s="7" t="str">
        <f>IF(VLOOKUP($A1956,'V2.5.2 Measures'!$C:$W,3,FALSE)&lt;&gt; "", VLOOKUP($A1956,'V2.5.2 Measures'!$C:$W,3,FALSE),"N/A")</f>
        <v>% of claim lines without a valid Line Adjustment Indicator (LINE-ADJ-IND is 2, 3, 9, other invalid value, or missing)</v>
      </c>
      <c r="V1956" s="7" t="e">
        <f>IF(VLOOKUP($A1956,'V2.5.2 Measures'!$C:$W,26,FALSE)&lt;&gt; "", VLOOKUP($A1956,'V2.5.2 Measures'!$C:$W,26,FALSE),"N/A")</f>
        <v>#REF!</v>
      </c>
      <c r="W1956" s="7" t="e">
        <f>IF(VLOOKUP($A1956,'V2.5.2 Measures'!$C:$W,44,FALSE)&lt;&gt; "", VLOOKUP($A1956,'V2.5.2 Measures'!$C:$W,44,FALSE),"N/A")</f>
        <v>#REF!</v>
      </c>
    </row>
    <row r="1957" spans="1:23" x14ac:dyDescent="0.35">
      <c r="A1957" s="7" t="str">
        <f>'V2.5.2 Measures'!C1424</f>
        <v>FFS26.15</v>
      </c>
      <c r="B1957" s="7" t="str">
        <f>VLOOKUP($A1957,'V2.5.2 Measures'!$C:$W,6,FALSE)</f>
        <v>S-CHIP FFS: Original and Adjustment, Paid Claims</v>
      </c>
      <c r="C1957" s="7" t="str">
        <f>VLOOKUP($A1957,'V2.5.2 Measures'!$C:$W,8,FALSE)</f>
        <v>TA- Inferential</v>
      </c>
      <c r="D1957" s="7" t="str">
        <f>IF(VLOOKUP($A1957,'V2.5.2 Measures'!$C:$W,4,FALSE)="","",VLOOKUP($A1957,'V2.5.2 Measures'!$C:$W,4,FALSE))</f>
        <v>Claims percentage</v>
      </c>
      <c r="E1957" s="7" t="str">
        <f>IF((VLOOKUP($A1957,'V2.5.2 Measures'!$C:$W,8,FALSE)&lt;&gt;"")*AND(VLOOKUP($A1957,'V2.5.2 Measures'!$C:$W,8,FALSE)&lt;&gt;"TBD"),VLOOKUP($A1957,'V2.5.2 Measures'!$C:$W,8,FALSE),"N/A")</f>
        <v>TA- Inferential</v>
      </c>
      <c r="F1957" s="7" t="str">
        <f>IF((VLOOKUP($A1957,'V2.5.2 Measures'!$C:$W,9,FALSE)&lt;&gt;"")*AND(VLOOKUP($A1957,'V2.5.2 Measures'!$C:$W,9,FALSE)&lt;&gt;"TBD"),VLOOKUP($A1957,'V2.5.2 Measures'!$C:$W,9,FALSE),"N/A")</f>
        <v>Critical</v>
      </c>
      <c r="G1957" s="7">
        <f>IF((VLOOKUP($A1957,'V2.5.2 Measures'!$C:$W,10,FALSE)&lt;&gt;"")*AND(VLOOKUP($A1957,'V2.5.2 Measures'!$C:$W,10,FALSE)&lt;&gt;"TBD"),VLOOKUP($A1957,'V2.5.2 Measures'!$C:$W,10,FALSE),"N/A")</f>
        <v>11</v>
      </c>
      <c r="H1957" s="7">
        <f>IF(VLOOKUP($A1957,'V2.5.2 Measures'!$C:$W,14,FALSE)&lt;&gt; "", VLOOKUP($A1957,'V2.5.2 Measures'!$C:$W,14,FALSE),"N/A")</f>
        <v>1E-3</v>
      </c>
      <c r="I1957" s="7" t="str">
        <f>IF(VLOOKUP($A1957,'V2.5.2 Measures'!$C:$W,15,FALSE)&lt;&gt; "", VLOOKUP($A1957,'V2.5.2 Measures'!$C:$W,15,FALSE),"N/A")</f>
        <v>N/A</v>
      </c>
      <c r="J1957" s="7">
        <f>IF(VLOOKUP($A1957,'V2.5.2 Measures'!$C:$W,16,FALSE)&lt;&gt; "", VLOOKUP($A1957,'V2.5.2 Measures'!$C:$W,16,FALSE),"N/A")</f>
        <v>0</v>
      </c>
      <c r="K1957" s="7">
        <f>IF(VLOOKUP($A1957,'V2.5.2 Measures'!$C:$W,17,FALSE)&lt;&gt; "", VLOOKUP($A1957,'V2.5.2 Measures'!$C:$W,17,FALSE),"N/A")</f>
        <v>1E-3</v>
      </c>
      <c r="L1957" s="7" t="str">
        <f>IF(VLOOKUP($A1957,'V2.5.2 Measures'!$C:$W,18,FALSE)&lt;&gt; "", VLOOKUP($A1957,'V2.5.2 Measures'!$C:$W,18,FALSE),"N/A")</f>
        <v>Default</v>
      </c>
      <c r="M1957" s="7" t="str">
        <f>IF(VLOOKUP($A1957,'V2.5.2 Measures'!$C:$W,19,FALSE)&lt;&gt; "", VLOOKUP($A1957,'V2.5.2 Measures'!$C:$W,19,FALSE),"N/A")</f>
        <v>SAS</v>
      </c>
      <c r="N1957" s="7" t="str">
        <f>IF(VLOOKUP($A1957,'V2.5.2 Measures'!$C:$W,20,FALSE)&lt;&gt; "", VLOOKUP($A1957,'V2.5.2 Measures'!$C:$W,20,FALSE),"N/A")</f>
        <v>V1.2</v>
      </c>
      <c r="O1957" s="7" t="str">
        <f>IF(VLOOKUP($A1957,'V2.5.2 Measures'!$C:$W,21,FALSE)&lt;&gt; "", VLOOKUP($A1957,'V2.5.2 Measures'!$C:$W,21,FALSE),"N/A")</f>
        <v>V1.2</v>
      </c>
      <c r="P1957" s="7" t="e">
        <f>IF(VLOOKUP($A1957,'V2.5.2 Measures'!$C:$W,22,FALSE)&lt;&gt; "", VLOOKUP($A1957,'V2.5.2 Measures'!$C:$W,22,FALSE),"N/A")</f>
        <v>#REF!</v>
      </c>
      <c r="Q1957" s="7" t="e">
        <f>IF(VLOOKUP($A1957,'V2.5.2 Measures'!$C:$W,23,FALSE)&lt;&gt; "", VLOOKUP($A1957,'V2.5.2 Measures'!$C:$W,23,FALSE),"N/A")</f>
        <v>#REF!</v>
      </c>
      <c r="R1957" s="7" t="e">
        <f>IF(VLOOKUP($A1957,'V2.5.2 Measures'!$C:$W,24,FALSE)&lt;&gt; "", VLOOKUP($A1957,'V2.5.2 Measures'!$C:$W,24,FALSE),"N/A")</f>
        <v>#REF!</v>
      </c>
      <c r="S1957" s="7" t="e">
        <f>IF(VLOOKUP($A1957,'V2.5.2 Measures'!$C:$W,25,FALSE)&lt;&gt; "", VLOOKUP($A1957,'V2.5.2 Measures'!$C:$W,25,FALSE),"N/A")</f>
        <v>#REF!</v>
      </c>
      <c r="T1957" s="7" t="str">
        <f>IF(VLOOKUP($A1957,'V2.5.2 Measures'!$C:$W,2,FALSE)&lt;&gt; "", VLOOKUP($A1957,'V2.5.2 Measures'!$C:$W,2,FALSE),"N/A")</f>
        <v>FFS-26-015-15</v>
      </c>
      <c r="U1957" s="7" t="str">
        <f>IF(VLOOKUP($A1957,'V2.5.2 Measures'!$C:$W,3,FALSE)&lt;&gt; "", VLOOKUP($A1957,'V2.5.2 Measures'!$C:$W,3,FALSE),"N/A")</f>
        <v>% of claim headers without a valid Adjustment Indicator (ADJ-IND is 2, 3, 9, other invalid value, or missing)</v>
      </c>
      <c r="V1957" s="7" t="e">
        <f>IF(VLOOKUP($A1957,'V2.5.2 Measures'!$C:$W,26,FALSE)&lt;&gt; "", VLOOKUP($A1957,'V2.5.2 Measures'!$C:$W,26,FALSE),"N/A")</f>
        <v>#REF!</v>
      </c>
      <c r="W1957" s="7" t="e">
        <f>IF(VLOOKUP($A1957,'V2.5.2 Measures'!$C:$W,44,FALSE)&lt;&gt; "", VLOOKUP($A1957,'V2.5.2 Measures'!$C:$W,44,FALSE),"N/A")</f>
        <v>#REF!</v>
      </c>
    </row>
    <row r="1958" spans="1:23" x14ac:dyDescent="0.35">
      <c r="A1958" s="7" t="str">
        <f>'V2.5.2 Measures'!C1425</f>
        <v>FFS26.16</v>
      </c>
      <c r="B1958" s="7" t="str">
        <f>VLOOKUP($A1958,'V2.5.2 Measures'!$C:$W,6,FALSE)</f>
        <v>S-CHIP FFS: Original and Adjustment, Paid Claims</v>
      </c>
      <c r="C1958" s="7" t="str">
        <f>VLOOKUP($A1958,'V2.5.2 Measures'!$C:$W,8,FALSE)</f>
        <v>TA- Inferential</v>
      </c>
      <c r="D1958" s="7" t="str">
        <f>IF(VLOOKUP($A1958,'V2.5.2 Measures'!$C:$W,4,FALSE)="","",VLOOKUP($A1958,'V2.5.2 Measures'!$C:$W,4,FALSE))</f>
        <v>Claims percentage</v>
      </c>
      <c r="E1958" s="7" t="str">
        <f>IF((VLOOKUP($A1958,'V2.5.2 Measures'!$C:$W,8,FALSE)&lt;&gt;"")*AND(VLOOKUP($A1958,'V2.5.2 Measures'!$C:$W,8,FALSE)&lt;&gt;"TBD"),VLOOKUP($A1958,'V2.5.2 Measures'!$C:$W,8,FALSE),"N/A")</f>
        <v>TA- Inferential</v>
      </c>
      <c r="F1958" s="7" t="str">
        <f>IF((VLOOKUP($A1958,'V2.5.2 Measures'!$C:$W,9,FALSE)&lt;&gt;"")*AND(VLOOKUP($A1958,'V2.5.2 Measures'!$C:$W,9,FALSE)&lt;&gt;"TBD"),VLOOKUP($A1958,'V2.5.2 Measures'!$C:$W,9,FALSE),"N/A")</f>
        <v>Critical</v>
      </c>
      <c r="G1958" s="7">
        <f>IF((VLOOKUP($A1958,'V2.5.2 Measures'!$C:$W,10,FALSE)&lt;&gt;"")*AND(VLOOKUP($A1958,'V2.5.2 Measures'!$C:$W,10,FALSE)&lt;&gt;"TBD"),VLOOKUP($A1958,'V2.5.2 Measures'!$C:$W,10,FALSE),"N/A")</f>
        <v>11</v>
      </c>
      <c r="H1958" s="7">
        <f>IF(VLOOKUP($A1958,'V2.5.2 Measures'!$C:$W,14,FALSE)&lt;&gt; "", VLOOKUP($A1958,'V2.5.2 Measures'!$C:$W,14,FALSE),"N/A")</f>
        <v>1E-3</v>
      </c>
      <c r="I1958" s="7" t="str">
        <f>IF(VLOOKUP($A1958,'V2.5.2 Measures'!$C:$W,15,FALSE)&lt;&gt; "", VLOOKUP($A1958,'V2.5.2 Measures'!$C:$W,15,FALSE),"N/A")</f>
        <v>N/A</v>
      </c>
      <c r="J1958" s="7">
        <f>IF(VLOOKUP($A1958,'V2.5.2 Measures'!$C:$W,16,FALSE)&lt;&gt; "", VLOOKUP($A1958,'V2.5.2 Measures'!$C:$W,16,FALSE),"N/A")</f>
        <v>0</v>
      </c>
      <c r="K1958" s="7">
        <f>IF(VLOOKUP($A1958,'V2.5.2 Measures'!$C:$W,17,FALSE)&lt;&gt; "", VLOOKUP($A1958,'V2.5.2 Measures'!$C:$W,17,FALSE),"N/A")</f>
        <v>1E-3</v>
      </c>
      <c r="L1958" s="7" t="str">
        <f>IF(VLOOKUP($A1958,'V2.5.2 Measures'!$C:$W,18,FALSE)&lt;&gt; "", VLOOKUP($A1958,'V2.5.2 Measures'!$C:$W,18,FALSE),"N/A")</f>
        <v>Default</v>
      </c>
      <c r="M1958" s="7" t="str">
        <f>IF(VLOOKUP($A1958,'V2.5.2 Measures'!$C:$W,19,FALSE)&lt;&gt; "", VLOOKUP($A1958,'V2.5.2 Measures'!$C:$W,19,FALSE),"N/A")</f>
        <v>SAS</v>
      </c>
      <c r="N1958" s="7" t="str">
        <f>IF(VLOOKUP($A1958,'V2.5.2 Measures'!$C:$W,20,FALSE)&lt;&gt; "", VLOOKUP($A1958,'V2.5.2 Measures'!$C:$W,20,FALSE),"N/A")</f>
        <v>V1.2</v>
      </c>
      <c r="O1958" s="7" t="str">
        <f>IF(VLOOKUP($A1958,'V2.5.2 Measures'!$C:$W,21,FALSE)&lt;&gt; "", VLOOKUP($A1958,'V2.5.2 Measures'!$C:$W,21,FALSE),"N/A")</f>
        <v>V1.2</v>
      </c>
      <c r="P1958" s="7" t="e">
        <f>IF(VLOOKUP($A1958,'V2.5.2 Measures'!$C:$W,22,FALSE)&lt;&gt; "", VLOOKUP($A1958,'V2.5.2 Measures'!$C:$W,22,FALSE),"N/A")</f>
        <v>#REF!</v>
      </c>
      <c r="Q1958" s="7" t="e">
        <f>IF(VLOOKUP($A1958,'V2.5.2 Measures'!$C:$W,23,FALSE)&lt;&gt; "", VLOOKUP($A1958,'V2.5.2 Measures'!$C:$W,23,FALSE),"N/A")</f>
        <v>#REF!</v>
      </c>
      <c r="R1958" s="7" t="e">
        <f>IF(VLOOKUP($A1958,'V2.5.2 Measures'!$C:$W,24,FALSE)&lt;&gt; "", VLOOKUP($A1958,'V2.5.2 Measures'!$C:$W,24,FALSE),"N/A")</f>
        <v>#REF!</v>
      </c>
      <c r="S1958" s="7" t="e">
        <f>IF(VLOOKUP($A1958,'V2.5.2 Measures'!$C:$W,25,FALSE)&lt;&gt; "", VLOOKUP($A1958,'V2.5.2 Measures'!$C:$W,25,FALSE),"N/A")</f>
        <v>#REF!</v>
      </c>
      <c r="T1958" s="7" t="str">
        <f>IF(VLOOKUP($A1958,'V2.5.2 Measures'!$C:$W,2,FALSE)&lt;&gt; "", VLOOKUP($A1958,'V2.5.2 Measures'!$C:$W,2,FALSE),"N/A")</f>
        <v>FFS-26-016-16</v>
      </c>
      <c r="U1958" s="7" t="str">
        <f>IF(VLOOKUP($A1958,'V2.5.2 Measures'!$C:$W,3,FALSE)&lt;&gt; "", VLOOKUP($A1958,'V2.5.2 Measures'!$C:$W,3,FALSE),"N/A")</f>
        <v>% of claim lines without a valid Line Adjustment Indicator (LINE-ADJ-IND is 2, 3, 9, other invalid value, or missing)</v>
      </c>
      <c r="V1958" s="7" t="e">
        <f>IF(VLOOKUP($A1958,'V2.5.2 Measures'!$C:$W,26,FALSE)&lt;&gt; "", VLOOKUP($A1958,'V2.5.2 Measures'!$C:$W,26,FALSE),"N/A")</f>
        <v>#REF!</v>
      </c>
      <c r="W1958" s="7" t="e">
        <f>IF(VLOOKUP($A1958,'V2.5.2 Measures'!$C:$W,44,FALSE)&lt;&gt; "", VLOOKUP($A1958,'V2.5.2 Measures'!$C:$W,44,FALSE),"N/A")</f>
        <v>#REF!</v>
      </c>
    </row>
    <row r="1959" spans="1:23" x14ac:dyDescent="0.35">
      <c r="A1959" s="7" t="str">
        <f>'V2.5.2 Measures'!C1426</f>
        <v>FFS27.1</v>
      </c>
      <c r="B1959" s="7" t="str">
        <f>VLOOKUP($A1959,'V2.5.2 Measures'!$C:$W,6,FALSE)</f>
        <v>Medicaid FFS: Original and Adjustment, Paid Claims</v>
      </c>
      <c r="C1959" s="7" t="str">
        <f>VLOOKUP($A1959,'V2.5.2 Measures'!$C:$W,8,FALSE)</f>
        <v>No</v>
      </c>
      <c r="D1959" s="7" t="str">
        <f>IF(VLOOKUP($A1959,'V2.5.2 Measures'!$C:$W,4,FALSE)="","",VLOOKUP($A1959,'V2.5.2 Measures'!$C:$W,4,FALSE))</f>
        <v>Frequency</v>
      </c>
      <c r="E1959" s="7" t="str">
        <f>IF((VLOOKUP($A1959,'V2.5.2 Measures'!$C:$W,8,FALSE)&lt;&gt;"")*AND(VLOOKUP($A1959,'V2.5.2 Measures'!$C:$W,8,FALSE)&lt;&gt;"TBD"),VLOOKUP($A1959,'V2.5.2 Measures'!$C:$W,8,FALSE),"N/A")</f>
        <v>No</v>
      </c>
      <c r="F1959" s="7" t="str">
        <f>IF((VLOOKUP($A1959,'V2.5.2 Measures'!$C:$W,9,FALSE)&lt;&gt;"")*AND(VLOOKUP($A1959,'V2.5.2 Measures'!$C:$W,9,FALSE)&lt;&gt;"TBD"),VLOOKUP($A1959,'V2.5.2 Measures'!$C:$W,9,FALSE),"N/A")</f>
        <v>N/A</v>
      </c>
      <c r="G1959" s="7" t="str">
        <f>IF((VLOOKUP($A1959,'V2.5.2 Measures'!$C:$W,10,FALSE)&lt;&gt;"")*AND(VLOOKUP($A1959,'V2.5.2 Measures'!$C:$W,10,FALSE)&lt;&gt;"TBD"),VLOOKUP($A1959,'V2.5.2 Measures'!$C:$W,10,FALSE),"N/A")</f>
        <v>N/A</v>
      </c>
      <c r="H1959" s="7" t="str">
        <f>IF(VLOOKUP($A1959,'V2.5.2 Measures'!$C:$W,14,FALSE)&lt;&gt; "", VLOOKUP($A1959,'V2.5.2 Measures'!$C:$W,14,FALSE),"N/A")</f>
        <v>N/A</v>
      </c>
      <c r="I1959" s="7" t="str">
        <f>IF(VLOOKUP($A1959,'V2.5.2 Measures'!$C:$W,15,FALSE)&lt;&gt; "", VLOOKUP($A1959,'V2.5.2 Measures'!$C:$W,15,FALSE),"N/A")</f>
        <v>N/A</v>
      </c>
      <c r="J1959" s="7" t="str">
        <f>IF(VLOOKUP($A1959,'V2.5.2 Measures'!$C:$W,16,FALSE)&lt;&gt; "", VLOOKUP($A1959,'V2.5.2 Measures'!$C:$W,16,FALSE),"N/A")</f>
        <v>N/A</v>
      </c>
      <c r="K1959" s="7" t="str">
        <f>IF(VLOOKUP($A1959,'V2.5.2 Measures'!$C:$W,17,FALSE)&lt;&gt; "", VLOOKUP($A1959,'V2.5.2 Measures'!$C:$W,17,FALSE),"N/A")</f>
        <v>N/A</v>
      </c>
      <c r="L1959" s="7" t="str">
        <f>IF(VLOOKUP($A1959,'V2.5.2 Measures'!$C:$W,18,FALSE)&lt;&gt; "", VLOOKUP($A1959,'V2.5.2 Measures'!$C:$W,18,FALSE),"N/A")</f>
        <v>Frequency</v>
      </c>
      <c r="M1959" s="7" t="str">
        <f>IF(VLOOKUP($A1959,'V2.5.2 Measures'!$C:$W,19,FALSE)&lt;&gt; "", VLOOKUP($A1959,'V2.5.2 Measures'!$C:$W,19,FALSE),"N/A")</f>
        <v>SAS</v>
      </c>
      <c r="N1959" s="7" t="str">
        <f>IF(VLOOKUP($A1959,'V2.5.2 Measures'!$C:$W,20,FALSE)&lt;&gt; "", VLOOKUP($A1959,'V2.5.2 Measures'!$C:$W,20,FALSE),"N/A")</f>
        <v>V1.2</v>
      </c>
      <c r="O1959" s="7" t="str">
        <f>IF(VLOOKUP($A1959,'V2.5.2 Measures'!$C:$W,21,FALSE)&lt;&gt; "", VLOOKUP($A1959,'V2.5.2 Measures'!$C:$W,21,FALSE),"N/A")</f>
        <v>V1.3</v>
      </c>
      <c r="P1959" s="7" t="e">
        <f>IF(VLOOKUP($A1959,'V2.5.2 Measures'!$C:$W,22,FALSE)&lt;&gt; "", VLOOKUP($A1959,'V2.5.2 Measures'!$C:$W,22,FALSE),"N/A")</f>
        <v>#REF!</v>
      </c>
      <c r="Q1959" s="7" t="e">
        <f>IF(VLOOKUP($A1959,'V2.5.2 Measures'!$C:$W,23,FALSE)&lt;&gt; "", VLOOKUP($A1959,'V2.5.2 Measures'!$C:$W,23,FALSE),"N/A")</f>
        <v>#REF!</v>
      </c>
      <c r="R1959" s="7" t="e">
        <f>IF(VLOOKUP($A1959,'V2.5.2 Measures'!$C:$W,24,FALSE)&lt;&gt; "", VLOOKUP($A1959,'V2.5.2 Measures'!$C:$W,24,FALSE),"N/A")</f>
        <v>#REF!</v>
      </c>
      <c r="S1959" s="7" t="e">
        <f>IF(VLOOKUP($A1959,'V2.5.2 Measures'!$C:$W,25,FALSE)&lt;&gt; "", VLOOKUP($A1959,'V2.5.2 Measures'!$C:$W,25,FALSE),"N/A")</f>
        <v>#REF!</v>
      </c>
      <c r="T1959" s="7" t="str">
        <f>IF(VLOOKUP($A1959,'V2.5.2 Measures'!$C:$W,2,FALSE)&lt;&gt; "", VLOOKUP($A1959,'V2.5.2 Measures'!$C:$W,2,FALSE),"N/A")</f>
        <v>FFS-27-001-1</v>
      </c>
      <c r="U1959" s="7" t="str">
        <f>IF(VLOOKUP($A1959,'V2.5.2 Measures'!$C:$W,3,FALSE)&lt;&gt; "", VLOOKUP($A1959,'V2.5.2 Measures'!$C:$W,3,FALSE),"N/A")</f>
        <v>Adjustment Indicator values</v>
      </c>
      <c r="V1959" s="7" t="e">
        <f>IF(VLOOKUP($A1959,'V2.5.2 Measures'!$C:$W,26,FALSE)&lt;&gt; "", VLOOKUP($A1959,'V2.5.2 Measures'!$C:$W,26,FALSE),"N/A")</f>
        <v>#REF!</v>
      </c>
      <c r="W1959" s="7" t="e">
        <f>IF(VLOOKUP($A1959,'V2.5.2 Measures'!$C:$W,44,FALSE)&lt;&gt; "", VLOOKUP($A1959,'V2.5.2 Measures'!$C:$W,44,FALSE),"N/A")</f>
        <v>#REF!</v>
      </c>
    </row>
    <row r="1960" spans="1:23" x14ac:dyDescent="0.35">
      <c r="A1960" s="7" t="str">
        <f>'V2.5.2 Measures'!C1427</f>
        <v>FFS28.1</v>
      </c>
      <c r="B1960" s="7" t="str">
        <f>VLOOKUP($A1960,'V2.5.2 Measures'!$C:$W,6,FALSE)</f>
        <v>Medicaid FFS: Original and Adjustment, Paid Claims</v>
      </c>
      <c r="C1960" s="7" t="str">
        <f>VLOOKUP($A1960,'V2.5.2 Measures'!$C:$W,8,FALSE)</f>
        <v>No</v>
      </c>
      <c r="D1960" s="7" t="str">
        <f>IF(VLOOKUP($A1960,'V2.5.2 Measures'!$C:$W,4,FALSE)="","",VLOOKUP($A1960,'V2.5.2 Measures'!$C:$W,4,FALSE))</f>
        <v>Frequency</v>
      </c>
      <c r="E1960" s="7" t="str">
        <f>IF((VLOOKUP($A1960,'V2.5.2 Measures'!$C:$W,8,FALSE)&lt;&gt;"")*AND(VLOOKUP($A1960,'V2.5.2 Measures'!$C:$W,8,FALSE)&lt;&gt;"TBD"),VLOOKUP($A1960,'V2.5.2 Measures'!$C:$W,8,FALSE),"N/A")</f>
        <v>No</v>
      </c>
      <c r="F1960" s="7" t="str">
        <f>IF((VLOOKUP($A1960,'V2.5.2 Measures'!$C:$W,9,FALSE)&lt;&gt;"")*AND(VLOOKUP($A1960,'V2.5.2 Measures'!$C:$W,9,FALSE)&lt;&gt;"TBD"),VLOOKUP($A1960,'V2.5.2 Measures'!$C:$W,9,FALSE),"N/A")</f>
        <v>N/A</v>
      </c>
      <c r="G1960" s="7" t="str">
        <f>IF((VLOOKUP($A1960,'V2.5.2 Measures'!$C:$W,10,FALSE)&lt;&gt;"")*AND(VLOOKUP($A1960,'V2.5.2 Measures'!$C:$W,10,FALSE)&lt;&gt;"TBD"),VLOOKUP($A1960,'V2.5.2 Measures'!$C:$W,10,FALSE),"N/A")</f>
        <v>N/A</v>
      </c>
      <c r="H1960" s="7" t="str">
        <f>IF(VLOOKUP($A1960,'V2.5.2 Measures'!$C:$W,14,FALSE)&lt;&gt; "", VLOOKUP($A1960,'V2.5.2 Measures'!$C:$W,14,FALSE),"N/A")</f>
        <v>N/A</v>
      </c>
      <c r="I1960" s="7" t="str">
        <f>IF(VLOOKUP($A1960,'V2.5.2 Measures'!$C:$W,15,FALSE)&lt;&gt; "", VLOOKUP($A1960,'V2.5.2 Measures'!$C:$W,15,FALSE),"N/A")</f>
        <v>N/A</v>
      </c>
      <c r="J1960" s="7" t="str">
        <f>IF(VLOOKUP($A1960,'V2.5.2 Measures'!$C:$W,16,FALSE)&lt;&gt; "", VLOOKUP($A1960,'V2.5.2 Measures'!$C:$W,16,FALSE),"N/A")</f>
        <v>N/A</v>
      </c>
      <c r="K1960" s="7" t="str">
        <f>IF(VLOOKUP($A1960,'V2.5.2 Measures'!$C:$W,17,FALSE)&lt;&gt; "", VLOOKUP($A1960,'V2.5.2 Measures'!$C:$W,17,FALSE),"N/A")</f>
        <v>N/A</v>
      </c>
      <c r="L1960" s="7" t="str">
        <f>IF(VLOOKUP($A1960,'V2.5.2 Measures'!$C:$W,18,FALSE)&lt;&gt; "", VLOOKUP($A1960,'V2.5.2 Measures'!$C:$W,18,FALSE),"N/A")</f>
        <v>Frequency</v>
      </c>
      <c r="M1960" s="7" t="str">
        <f>IF(VLOOKUP($A1960,'V2.5.2 Measures'!$C:$W,19,FALSE)&lt;&gt; "", VLOOKUP($A1960,'V2.5.2 Measures'!$C:$W,19,FALSE),"N/A")</f>
        <v>SAS</v>
      </c>
      <c r="N1960" s="7" t="str">
        <f>IF(VLOOKUP($A1960,'V2.5.2 Measures'!$C:$W,20,FALSE)&lt;&gt; "", VLOOKUP($A1960,'V2.5.2 Measures'!$C:$W,20,FALSE),"N/A")</f>
        <v>V1.2</v>
      </c>
      <c r="O1960" s="7" t="str">
        <f>IF(VLOOKUP($A1960,'V2.5.2 Measures'!$C:$W,21,FALSE)&lt;&gt; "", VLOOKUP($A1960,'V2.5.2 Measures'!$C:$W,21,FALSE),"N/A")</f>
        <v>V1.3</v>
      </c>
      <c r="P1960" s="7" t="e">
        <f>IF(VLOOKUP($A1960,'V2.5.2 Measures'!$C:$W,22,FALSE)&lt;&gt; "", VLOOKUP($A1960,'V2.5.2 Measures'!$C:$W,22,FALSE),"N/A")</f>
        <v>#REF!</v>
      </c>
      <c r="Q1960" s="7" t="e">
        <f>IF(VLOOKUP($A1960,'V2.5.2 Measures'!$C:$W,23,FALSE)&lt;&gt; "", VLOOKUP($A1960,'V2.5.2 Measures'!$C:$W,23,FALSE),"N/A")</f>
        <v>#REF!</v>
      </c>
      <c r="R1960" s="7" t="e">
        <f>IF(VLOOKUP($A1960,'V2.5.2 Measures'!$C:$W,24,FALSE)&lt;&gt; "", VLOOKUP($A1960,'V2.5.2 Measures'!$C:$W,24,FALSE),"N/A")</f>
        <v>#REF!</v>
      </c>
      <c r="S1960" s="7" t="e">
        <f>IF(VLOOKUP($A1960,'V2.5.2 Measures'!$C:$W,25,FALSE)&lt;&gt; "", VLOOKUP($A1960,'V2.5.2 Measures'!$C:$W,25,FALSE),"N/A")</f>
        <v>#REF!</v>
      </c>
      <c r="T1960" s="7" t="str">
        <f>IF(VLOOKUP($A1960,'V2.5.2 Measures'!$C:$W,2,FALSE)&lt;&gt; "", VLOOKUP($A1960,'V2.5.2 Measures'!$C:$W,2,FALSE),"N/A")</f>
        <v>FFS-28-001-1</v>
      </c>
      <c r="U1960" s="7" t="str">
        <f>IF(VLOOKUP($A1960,'V2.5.2 Measures'!$C:$W,3,FALSE)&lt;&gt; "", VLOOKUP($A1960,'V2.5.2 Measures'!$C:$W,3,FALSE),"N/A")</f>
        <v>Adjustment Indicator values</v>
      </c>
      <c r="V1960" s="7" t="e">
        <f>IF(VLOOKUP($A1960,'V2.5.2 Measures'!$C:$W,26,FALSE)&lt;&gt; "", VLOOKUP($A1960,'V2.5.2 Measures'!$C:$W,26,FALSE),"N/A")</f>
        <v>#REF!</v>
      </c>
      <c r="W1960" s="7" t="e">
        <f>IF(VLOOKUP($A1960,'V2.5.2 Measures'!$C:$W,44,FALSE)&lt;&gt; "", VLOOKUP($A1960,'V2.5.2 Measures'!$C:$W,44,FALSE),"N/A")</f>
        <v>#REF!</v>
      </c>
    </row>
    <row r="1961" spans="1:23" x14ac:dyDescent="0.35">
      <c r="A1961" s="7" t="str">
        <f>'V2.5.2 Measures'!C1428</f>
        <v>FFS29.1</v>
      </c>
      <c r="B1961" s="7" t="str">
        <f>VLOOKUP($A1961,'V2.5.2 Measures'!$C:$W,6,FALSE)</f>
        <v>Medicaid FFS: Original and Adjustment, Paid Claims</v>
      </c>
      <c r="C1961" s="7" t="str">
        <f>VLOOKUP($A1961,'V2.5.2 Measures'!$C:$W,8,FALSE)</f>
        <v>No</v>
      </c>
      <c r="D1961" s="7" t="str">
        <f>IF(VLOOKUP($A1961,'V2.5.2 Measures'!$C:$W,4,FALSE)="","",VLOOKUP($A1961,'V2.5.2 Measures'!$C:$W,4,FALSE))</f>
        <v>Frequency</v>
      </c>
      <c r="E1961" s="7" t="str">
        <f>IF((VLOOKUP($A1961,'V2.5.2 Measures'!$C:$W,8,FALSE)&lt;&gt;"")*AND(VLOOKUP($A1961,'V2.5.2 Measures'!$C:$W,8,FALSE)&lt;&gt;"TBD"),VLOOKUP($A1961,'V2.5.2 Measures'!$C:$W,8,FALSE),"N/A")</f>
        <v>No</v>
      </c>
      <c r="F1961" s="7" t="str">
        <f>IF((VLOOKUP($A1961,'V2.5.2 Measures'!$C:$W,9,FALSE)&lt;&gt;"")*AND(VLOOKUP($A1961,'V2.5.2 Measures'!$C:$W,9,FALSE)&lt;&gt;"TBD"),VLOOKUP($A1961,'V2.5.2 Measures'!$C:$W,9,FALSE),"N/A")</f>
        <v>N/A</v>
      </c>
      <c r="G1961" s="7" t="str">
        <f>IF((VLOOKUP($A1961,'V2.5.2 Measures'!$C:$W,10,FALSE)&lt;&gt;"")*AND(VLOOKUP($A1961,'V2.5.2 Measures'!$C:$W,10,FALSE)&lt;&gt;"TBD"),VLOOKUP($A1961,'V2.5.2 Measures'!$C:$W,10,FALSE),"N/A")</f>
        <v>N/A</v>
      </c>
      <c r="H1961" s="7" t="str">
        <f>IF(VLOOKUP($A1961,'V2.5.2 Measures'!$C:$W,14,FALSE)&lt;&gt; "", VLOOKUP($A1961,'V2.5.2 Measures'!$C:$W,14,FALSE),"N/A")</f>
        <v>N/A</v>
      </c>
      <c r="I1961" s="7" t="str">
        <f>IF(VLOOKUP($A1961,'V2.5.2 Measures'!$C:$W,15,FALSE)&lt;&gt; "", VLOOKUP($A1961,'V2.5.2 Measures'!$C:$W,15,FALSE),"N/A")</f>
        <v>N/A</v>
      </c>
      <c r="J1961" s="7" t="str">
        <f>IF(VLOOKUP($A1961,'V2.5.2 Measures'!$C:$W,16,FALSE)&lt;&gt; "", VLOOKUP($A1961,'V2.5.2 Measures'!$C:$W,16,FALSE),"N/A")</f>
        <v>N/A</v>
      </c>
      <c r="K1961" s="7" t="str">
        <f>IF(VLOOKUP($A1961,'V2.5.2 Measures'!$C:$W,17,FALSE)&lt;&gt; "", VLOOKUP($A1961,'V2.5.2 Measures'!$C:$W,17,FALSE),"N/A")</f>
        <v>N/A</v>
      </c>
      <c r="L1961" s="7" t="str">
        <f>IF(VLOOKUP($A1961,'V2.5.2 Measures'!$C:$W,18,FALSE)&lt;&gt; "", VLOOKUP($A1961,'V2.5.2 Measures'!$C:$W,18,FALSE),"N/A")</f>
        <v>Frequency</v>
      </c>
      <c r="M1961" s="7" t="str">
        <f>IF(VLOOKUP($A1961,'V2.5.2 Measures'!$C:$W,19,FALSE)&lt;&gt; "", VLOOKUP($A1961,'V2.5.2 Measures'!$C:$W,19,FALSE),"N/A")</f>
        <v>SAS</v>
      </c>
      <c r="N1961" s="7" t="str">
        <f>IF(VLOOKUP($A1961,'V2.5.2 Measures'!$C:$W,20,FALSE)&lt;&gt; "", VLOOKUP($A1961,'V2.5.2 Measures'!$C:$W,20,FALSE),"N/A")</f>
        <v>V1.2</v>
      </c>
      <c r="O1961" s="7" t="str">
        <f>IF(VLOOKUP($A1961,'V2.5.2 Measures'!$C:$W,21,FALSE)&lt;&gt; "", VLOOKUP($A1961,'V2.5.2 Measures'!$C:$W,21,FALSE),"N/A")</f>
        <v>V1.3</v>
      </c>
      <c r="P1961" s="7" t="e">
        <f>IF(VLOOKUP($A1961,'V2.5.2 Measures'!$C:$W,22,FALSE)&lt;&gt; "", VLOOKUP($A1961,'V2.5.2 Measures'!$C:$W,22,FALSE),"N/A")</f>
        <v>#REF!</v>
      </c>
      <c r="Q1961" s="7" t="e">
        <f>IF(VLOOKUP($A1961,'V2.5.2 Measures'!$C:$W,23,FALSE)&lt;&gt; "", VLOOKUP($A1961,'V2.5.2 Measures'!$C:$W,23,FALSE),"N/A")</f>
        <v>#REF!</v>
      </c>
      <c r="R1961" s="7" t="e">
        <f>IF(VLOOKUP($A1961,'V2.5.2 Measures'!$C:$W,24,FALSE)&lt;&gt; "", VLOOKUP($A1961,'V2.5.2 Measures'!$C:$W,24,FALSE),"N/A")</f>
        <v>#REF!</v>
      </c>
      <c r="S1961" s="7" t="e">
        <f>IF(VLOOKUP($A1961,'V2.5.2 Measures'!$C:$W,25,FALSE)&lt;&gt; "", VLOOKUP($A1961,'V2.5.2 Measures'!$C:$W,25,FALSE),"N/A")</f>
        <v>#REF!</v>
      </c>
      <c r="T1961" s="7" t="str">
        <f>IF(VLOOKUP($A1961,'V2.5.2 Measures'!$C:$W,2,FALSE)&lt;&gt; "", VLOOKUP($A1961,'V2.5.2 Measures'!$C:$W,2,FALSE),"N/A")</f>
        <v>FFS-29-001-1</v>
      </c>
      <c r="U1961" s="7" t="str">
        <f>IF(VLOOKUP($A1961,'V2.5.2 Measures'!$C:$W,3,FALSE)&lt;&gt; "", VLOOKUP($A1961,'V2.5.2 Measures'!$C:$W,3,FALSE),"N/A")</f>
        <v>Adjustment Indicator values</v>
      </c>
      <c r="V1961" s="7" t="e">
        <f>IF(VLOOKUP($A1961,'V2.5.2 Measures'!$C:$W,26,FALSE)&lt;&gt; "", VLOOKUP($A1961,'V2.5.2 Measures'!$C:$W,26,FALSE),"N/A")</f>
        <v>#REF!</v>
      </c>
      <c r="W1961" s="7" t="e">
        <f>IF(VLOOKUP($A1961,'V2.5.2 Measures'!$C:$W,44,FALSE)&lt;&gt; "", VLOOKUP($A1961,'V2.5.2 Measures'!$C:$W,44,FALSE),"N/A")</f>
        <v>#REF!</v>
      </c>
    </row>
    <row r="1962" spans="1:23" x14ac:dyDescent="0.35">
      <c r="A1962" s="7" t="str">
        <f>'V2.5.2 Measures'!C1429</f>
        <v>FFS30.1</v>
      </c>
      <c r="B1962" s="7" t="str">
        <f>VLOOKUP($A1962,'V2.5.2 Measures'!$C:$W,6,FALSE)</f>
        <v>Medicaid FFS: Original and Adjustment, Paid Claims</v>
      </c>
      <c r="C1962" s="7" t="str">
        <f>VLOOKUP($A1962,'V2.5.2 Measures'!$C:$W,8,FALSE)</f>
        <v>No</v>
      </c>
      <c r="D1962" s="7" t="str">
        <f>IF(VLOOKUP($A1962,'V2.5.2 Measures'!$C:$W,4,FALSE)="","",VLOOKUP($A1962,'V2.5.2 Measures'!$C:$W,4,FALSE))</f>
        <v>Frequency</v>
      </c>
      <c r="E1962" s="7" t="str">
        <f>IF((VLOOKUP($A1962,'V2.5.2 Measures'!$C:$W,8,FALSE)&lt;&gt;"")*AND(VLOOKUP($A1962,'V2.5.2 Measures'!$C:$W,8,FALSE)&lt;&gt;"TBD"),VLOOKUP($A1962,'V2.5.2 Measures'!$C:$W,8,FALSE),"N/A")</f>
        <v>No</v>
      </c>
      <c r="F1962" s="7" t="str">
        <f>IF((VLOOKUP($A1962,'V2.5.2 Measures'!$C:$W,9,FALSE)&lt;&gt;"")*AND(VLOOKUP($A1962,'V2.5.2 Measures'!$C:$W,9,FALSE)&lt;&gt;"TBD"),VLOOKUP($A1962,'V2.5.2 Measures'!$C:$W,9,FALSE),"N/A")</f>
        <v>N/A</v>
      </c>
      <c r="G1962" s="7" t="str">
        <f>IF((VLOOKUP($A1962,'V2.5.2 Measures'!$C:$W,10,FALSE)&lt;&gt;"")*AND(VLOOKUP($A1962,'V2.5.2 Measures'!$C:$W,10,FALSE)&lt;&gt;"TBD"),VLOOKUP($A1962,'V2.5.2 Measures'!$C:$W,10,FALSE),"N/A")</f>
        <v>N/A</v>
      </c>
      <c r="H1962" s="7" t="str">
        <f>IF(VLOOKUP($A1962,'V2.5.2 Measures'!$C:$W,14,FALSE)&lt;&gt; "", VLOOKUP($A1962,'V2.5.2 Measures'!$C:$W,14,FALSE),"N/A")</f>
        <v>N/A</v>
      </c>
      <c r="I1962" s="7" t="str">
        <f>IF(VLOOKUP($A1962,'V2.5.2 Measures'!$C:$W,15,FALSE)&lt;&gt; "", VLOOKUP($A1962,'V2.5.2 Measures'!$C:$W,15,FALSE),"N/A")</f>
        <v>N/A</v>
      </c>
      <c r="J1962" s="7" t="str">
        <f>IF(VLOOKUP($A1962,'V2.5.2 Measures'!$C:$W,16,FALSE)&lt;&gt; "", VLOOKUP($A1962,'V2.5.2 Measures'!$C:$W,16,FALSE),"N/A")</f>
        <v>N/A</v>
      </c>
      <c r="K1962" s="7" t="str">
        <f>IF(VLOOKUP($A1962,'V2.5.2 Measures'!$C:$W,17,FALSE)&lt;&gt; "", VLOOKUP($A1962,'V2.5.2 Measures'!$C:$W,17,FALSE),"N/A")</f>
        <v>N/A</v>
      </c>
      <c r="L1962" s="7" t="str">
        <f>IF(VLOOKUP($A1962,'V2.5.2 Measures'!$C:$W,18,FALSE)&lt;&gt; "", VLOOKUP($A1962,'V2.5.2 Measures'!$C:$W,18,FALSE),"N/A")</f>
        <v>Frequency</v>
      </c>
      <c r="M1962" s="7" t="str">
        <f>IF(VLOOKUP($A1962,'V2.5.2 Measures'!$C:$W,19,FALSE)&lt;&gt; "", VLOOKUP($A1962,'V2.5.2 Measures'!$C:$W,19,FALSE),"N/A")</f>
        <v>SAS</v>
      </c>
      <c r="N1962" s="7" t="str">
        <f>IF(VLOOKUP($A1962,'V2.5.2 Measures'!$C:$W,20,FALSE)&lt;&gt; "", VLOOKUP($A1962,'V2.5.2 Measures'!$C:$W,20,FALSE),"N/A")</f>
        <v>V1.2</v>
      </c>
      <c r="O1962" s="7" t="str">
        <f>IF(VLOOKUP($A1962,'V2.5.2 Measures'!$C:$W,21,FALSE)&lt;&gt; "", VLOOKUP($A1962,'V2.5.2 Measures'!$C:$W,21,FALSE),"N/A")</f>
        <v>V1.3</v>
      </c>
      <c r="P1962" s="7" t="e">
        <f>IF(VLOOKUP($A1962,'V2.5.2 Measures'!$C:$W,22,FALSE)&lt;&gt; "", VLOOKUP($A1962,'V2.5.2 Measures'!$C:$W,22,FALSE),"N/A")</f>
        <v>#REF!</v>
      </c>
      <c r="Q1962" s="7" t="e">
        <f>IF(VLOOKUP($A1962,'V2.5.2 Measures'!$C:$W,23,FALSE)&lt;&gt; "", VLOOKUP($A1962,'V2.5.2 Measures'!$C:$W,23,FALSE),"N/A")</f>
        <v>#REF!</v>
      </c>
      <c r="R1962" s="7" t="e">
        <f>IF(VLOOKUP($A1962,'V2.5.2 Measures'!$C:$W,24,FALSE)&lt;&gt; "", VLOOKUP($A1962,'V2.5.2 Measures'!$C:$W,24,FALSE),"N/A")</f>
        <v>#REF!</v>
      </c>
      <c r="S1962" s="7" t="e">
        <f>IF(VLOOKUP($A1962,'V2.5.2 Measures'!$C:$W,25,FALSE)&lt;&gt; "", VLOOKUP($A1962,'V2.5.2 Measures'!$C:$W,25,FALSE),"N/A")</f>
        <v>#REF!</v>
      </c>
      <c r="T1962" s="7" t="str">
        <f>IF(VLOOKUP($A1962,'V2.5.2 Measures'!$C:$W,2,FALSE)&lt;&gt; "", VLOOKUP($A1962,'V2.5.2 Measures'!$C:$W,2,FALSE),"N/A")</f>
        <v>FFS-30-001-1</v>
      </c>
      <c r="U1962" s="7" t="str">
        <f>IF(VLOOKUP($A1962,'V2.5.2 Measures'!$C:$W,3,FALSE)&lt;&gt; "", VLOOKUP($A1962,'V2.5.2 Measures'!$C:$W,3,FALSE),"N/A")</f>
        <v>Adjustment Indicator values</v>
      </c>
      <c r="V1962" s="7" t="e">
        <f>IF(VLOOKUP($A1962,'V2.5.2 Measures'!$C:$W,26,FALSE)&lt;&gt; "", VLOOKUP($A1962,'V2.5.2 Measures'!$C:$W,26,FALSE),"N/A")</f>
        <v>#REF!</v>
      </c>
      <c r="W1962" s="7" t="e">
        <f>IF(VLOOKUP($A1962,'V2.5.2 Measures'!$C:$W,44,FALSE)&lt;&gt; "", VLOOKUP($A1962,'V2.5.2 Measures'!$C:$W,44,FALSE),"N/A")</f>
        <v>#REF!</v>
      </c>
    </row>
    <row r="1963" spans="1:23" x14ac:dyDescent="0.35">
      <c r="A1963" s="7" t="str">
        <f>'V2.5.2 Measures'!C1430</f>
        <v>FFS3.18</v>
      </c>
      <c r="B1963" s="7" t="str">
        <f>VLOOKUP($A1963,'V2.5.2 Measures'!$C:$W,6,FALSE)</f>
        <v>S-CHIP FFS: Original, Non-Crossover, Paid Claims</v>
      </c>
      <c r="C1963" s="7" t="str">
        <f>VLOOKUP($A1963,'V2.5.2 Measures'!$C:$W,8,FALSE)</f>
        <v>TA- Longitudinal</v>
      </c>
      <c r="D1963" s="7" t="str">
        <f>IF(VLOOKUP($A1963,'V2.5.2 Measures'!$C:$W,4,FALSE)="","",VLOOKUP($A1963,'V2.5.2 Measures'!$C:$W,4,FALSE))</f>
        <v>Count</v>
      </c>
      <c r="E1963" s="7" t="str">
        <f>IF((VLOOKUP($A1963,'V2.5.2 Measures'!$C:$W,8,FALSE)&lt;&gt;"")*AND(VLOOKUP($A1963,'V2.5.2 Measures'!$C:$W,8,FALSE)&lt;&gt;"TBD"),VLOOKUP($A1963,'V2.5.2 Measures'!$C:$W,8,FALSE),"N/A")</f>
        <v>TA- Longitudinal</v>
      </c>
      <c r="F1963" s="7" t="str">
        <f>IF((VLOOKUP($A1963,'V2.5.2 Measures'!$C:$W,9,FALSE)&lt;&gt;"")*AND(VLOOKUP($A1963,'V2.5.2 Measures'!$C:$W,9,FALSE)&lt;&gt;"TBD"),VLOOKUP($A1963,'V2.5.2 Measures'!$C:$W,9,FALSE),"N/A")</f>
        <v>Medium</v>
      </c>
      <c r="G1963" s="7" t="str">
        <f>IF((VLOOKUP($A1963,'V2.5.2 Measures'!$C:$W,10,FALSE)&lt;&gt;"")*AND(VLOOKUP($A1963,'V2.5.2 Measures'!$C:$W,10,FALSE)&lt;&gt;"TBD"),VLOOKUP($A1963,'V2.5.2 Measures'!$C:$W,10,FALSE),"N/A")</f>
        <v>N/A</v>
      </c>
      <c r="H1963" s="7" t="str">
        <f>IF(VLOOKUP($A1963,'V2.5.2 Measures'!$C:$W,14,FALSE)&lt;&gt; "", VLOOKUP($A1963,'V2.5.2 Measures'!$C:$W,14,FALSE),"N/A")</f>
        <v>N/A</v>
      </c>
      <c r="I1963" s="7">
        <f>IF(VLOOKUP($A1963,'V2.5.2 Measures'!$C:$W,15,FALSE)&lt;&gt; "", VLOOKUP($A1963,'V2.5.2 Measures'!$C:$W,15,FALSE),"N/A")</f>
        <v>0.5</v>
      </c>
      <c r="J1963" s="7" t="str">
        <f>IF(VLOOKUP($A1963,'V2.5.2 Measures'!$C:$W,16,FALSE)&lt;&gt; "", VLOOKUP($A1963,'V2.5.2 Measures'!$C:$W,16,FALSE),"N/A")</f>
        <v>N/A</v>
      </c>
      <c r="K1963" s="7" t="str">
        <f>IF(VLOOKUP($A1963,'V2.5.2 Measures'!$C:$W,17,FALSE)&lt;&gt; "", VLOOKUP($A1963,'V2.5.2 Measures'!$C:$W,17,FALSE),"N/A")</f>
        <v>N/A</v>
      </c>
      <c r="L1963" s="7" t="str">
        <f>IF(VLOOKUP($A1963,'V2.5.2 Measures'!$C:$W,18,FALSE)&lt;&gt; "", VLOOKUP($A1963,'V2.5.2 Measures'!$C:$W,18,FALSE),"N/A")</f>
        <v>Default</v>
      </c>
      <c r="M1963" s="7" t="str">
        <f>IF(VLOOKUP($A1963,'V2.5.2 Measures'!$C:$W,19,FALSE)&lt;&gt; "", VLOOKUP($A1963,'V2.5.2 Measures'!$C:$W,19,FALSE),"N/A")</f>
        <v>SAS</v>
      </c>
      <c r="N1963" s="7" t="str">
        <f>IF(VLOOKUP($A1963,'V2.5.2 Measures'!$C:$W,20,FALSE)&lt;&gt; "", VLOOKUP($A1963,'V2.5.2 Measures'!$C:$W,20,FALSE),"N/A")</f>
        <v>V1.1</v>
      </c>
      <c r="O1963" s="7" t="str">
        <f>IF(VLOOKUP($A1963,'V2.5.2 Measures'!$C:$W,21,FALSE)&lt;&gt; "", VLOOKUP($A1963,'V2.5.2 Measures'!$C:$W,21,FALSE),"N/A")</f>
        <v>V1.6</v>
      </c>
      <c r="P1963" s="7" t="e">
        <f>IF(VLOOKUP($A1963,'V2.5.2 Measures'!$C:$W,22,FALSE)&lt;&gt; "", VLOOKUP($A1963,'V2.5.2 Measures'!$C:$W,22,FALSE),"N/A")</f>
        <v>#REF!</v>
      </c>
      <c r="Q1963" s="7" t="e">
        <f>IF(VLOOKUP($A1963,'V2.5.2 Measures'!$C:$W,23,FALSE)&lt;&gt; "", VLOOKUP($A1963,'V2.5.2 Measures'!$C:$W,23,FALSE),"N/A")</f>
        <v>#REF!</v>
      </c>
      <c r="R1963" s="7" t="e">
        <f>IF(VLOOKUP($A1963,'V2.5.2 Measures'!$C:$W,24,FALSE)&lt;&gt; "", VLOOKUP($A1963,'V2.5.2 Measures'!$C:$W,24,FALSE),"N/A")</f>
        <v>#REF!</v>
      </c>
      <c r="S1963" s="7" t="e">
        <f>IF(VLOOKUP($A1963,'V2.5.2 Measures'!$C:$W,25,FALSE)&lt;&gt; "", VLOOKUP($A1963,'V2.5.2 Measures'!$C:$W,25,FALSE),"N/A")</f>
        <v>#REF!</v>
      </c>
      <c r="T1963" s="7" t="str">
        <f>IF(VLOOKUP($A1963,'V2.5.2 Measures'!$C:$W,2,FALSE)&lt;&gt; "", VLOOKUP($A1963,'V2.5.2 Measures'!$C:$W,2,FALSE),"N/A")</f>
        <v>FFS-3-001-18</v>
      </c>
      <c r="U1963" s="7" t="str">
        <f>IF(VLOOKUP($A1963,'V2.5.2 Measures'!$C:$W,3,FALSE)&lt;&gt; "", VLOOKUP($A1963,'V2.5.2 Measures'!$C:$W,3,FALSE),"N/A")</f>
        <v>Total # of claim headers</v>
      </c>
      <c r="V1963" s="7" t="e">
        <f>IF(VLOOKUP($A1963,'V2.5.2 Measures'!$C:$W,26,FALSE)&lt;&gt; "", VLOOKUP($A1963,'V2.5.2 Measures'!$C:$W,26,FALSE),"N/A")</f>
        <v>#REF!</v>
      </c>
      <c r="W1963" s="7" t="e">
        <f>IF(VLOOKUP($A1963,'V2.5.2 Measures'!$C:$W,44,FALSE)&lt;&gt; "", VLOOKUP($A1963,'V2.5.2 Measures'!$C:$W,44,FALSE),"N/A")</f>
        <v>#REF!</v>
      </c>
    </row>
    <row r="1964" spans="1:23" x14ac:dyDescent="0.35">
      <c r="A1964" s="7" t="str">
        <f>'V2.5.2 Measures'!C1433</f>
        <v>FFS3.16</v>
      </c>
      <c r="B1964" s="7" t="str">
        <f>VLOOKUP($A1964,'V2.5.2 Measures'!$C:$W,6,FALSE)</f>
        <v>S-CHIP FFS: Original, Non-Crossover, Paid Claims</v>
      </c>
      <c r="C1964" s="7" t="str">
        <f>VLOOKUP($A1964,'V2.5.2 Measures'!$C:$W,8,FALSE)</f>
        <v>TA- Inferential</v>
      </c>
      <c r="D1964" s="7" t="str">
        <f>IF(VLOOKUP($A1964,'V2.5.2 Measures'!$C:$W,4,FALSE)="","",VLOOKUP($A1964,'V2.5.2 Measures'!$C:$W,4,FALSE))</f>
        <v>Average # Occurrences</v>
      </c>
      <c r="E1964" s="7" t="str">
        <f>IF((VLOOKUP($A1964,'V2.5.2 Measures'!$C:$W,8,FALSE)&lt;&gt;"")*AND(VLOOKUP($A1964,'V2.5.2 Measures'!$C:$W,8,FALSE)&lt;&gt;"TBD"),VLOOKUP($A1964,'V2.5.2 Measures'!$C:$W,8,FALSE),"N/A")</f>
        <v>TA- Inferential</v>
      </c>
      <c r="F1964" s="7" t="str">
        <f>IF((VLOOKUP($A1964,'V2.5.2 Measures'!$C:$W,9,FALSE)&lt;&gt;"")*AND(VLOOKUP($A1964,'V2.5.2 Measures'!$C:$W,9,FALSE)&lt;&gt;"TBD"),VLOOKUP($A1964,'V2.5.2 Measures'!$C:$W,9,FALSE),"N/A")</f>
        <v>High</v>
      </c>
      <c r="G1964" s="7">
        <f>IF((VLOOKUP($A1964,'V2.5.2 Measures'!$C:$W,10,FALSE)&lt;&gt;"")*AND(VLOOKUP($A1964,'V2.5.2 Measures'!$C:$W,10,FALSE)&lt;&gt;"TBD"),VLOOKUP($A1964,'V2.5.2 Measures'!$C:$W,10,FALSE),"N/A")</f>
        <v>20</v>
      </c>
      <c r="H1964" s="7">
        <f>IF(VLOOKUP($A1964,'V2.5.2 Measures'!$C:$W,14,FALSE)&lt;&gt; "", VLOOKUP($A1964,'V2.5.2 Measures'!$C:$W,14,FALSE),"N/A")</f>
        <v>12</v>
      </c>
      <c r="I1964" s="7">
        <f>IF(VLOOKUP($A1964,'V2.5.2 Measures'!$C:$W,15,FALSE)&lt;&gt; "", VLOOKUP($A1964,'V2.5.2 Measures'!$C:$W,15,FALSE),"N/A")</f>
        <v>0.15</v>
      </c>
      <c r="J1964" s="7">
        <f>IF(VLOOKUP($A1964,'V2.5.2 Measures'!$C:$W,16,FALSE)&lt;&gt; "", VLOOKUP($A1964,'V2.5.2 Measures'!$C:$W,16,FALSE),"N/A")</f>
        <v>2</v>
      </c>
      <c r="K1964" s="7">
        <f>IF(VLOOKUP($A1964,'V2.5.2 Measures'!$C:$W,17,FALSE)&lt;&gt; "", VLOOKUP($A1964,'V2.5.2 Measures'!$C:$W,17,FALSE),"N/A")</f>
        <v>12</v>
      </c>
      <c r="L1964" s="7" t="str">
        <f>IF(VLOOKUP($A1964,'V2.5.2 Measures'!$C:$W,18,FALSE)&lt;&gt; "", VLOOKUP($A1964,'V2.5.2 Measures'!$C:$W,18,FALSE),"N/A")</f>
        <v>Default</v>
      </c>
      <c r="M1964" s="7" t="str">
        <f>IF(VLOOKUP($A1964,'V2.5.2 Measures'!$C:$W,19,FALSE)&lt;&gt; "", VLOOKUP($A1964,'V2.5.2 Measures'!$C:$W,19,FALSE),"N/A")</f>
        <v>SAS</v>
      </c>
      <c r="N1964" s="7" t="str">
        <f>IF(VLOOKUP($A1964,'V2.5.2 Measures'!$C:$W,20,FALSE)&lt;&gt; "", VLOOKUP($A1964,'V2.5.2 Measures'!$C:$W,20,FALSE),"N/A")</f>
        <v>V1.1</v>
      </c>
      <c r="O1964" s="7" t="str">
        <f>IF(VLOOKUP($A1964,'V2.5.2 Measures'!$C:$W,21,FALSE)&lt;&gt; "", VLOOKUP($A1964,'V2.5.2 Measures'!$C:$W,21,FALSE),"N/A")</f>
        <v>V1.7</v>
      </c>
      <c r="P1964" s="7" t="e">
        <f>IF(VLOOKUP($A1964,'V2.5.2 Measures'!$C:$W,22,FALSE)&lt;&gt; "", VLOOKUP($A1964,'V2.5.2 Measures'!$C:$W,22,FALSE),"N/A")</f>
        <v>#REF!</v>
      </c>
      <c r="Q1964" s="7" t="e">
        <f>IF(VLOOKUP($A1964,'V2.5.2 Measures'!$C:$W,23,FALSE)&lt;&gt; "", VLOOKUP($A1964,'V2.5.2 Measures'!$C:$W,23,FALSE),"N/A")</f>
        <v>#REF!</v>
      </c>
      <c r="R1964" s="7" t="e">
        <f>IF(VLOOKUP($A1964,'V2.5.2 Measures'!$C:$W,24,FALSE)&lt;&gt; "", VLOOKUP($A1964,'V2.5.2 Measures'!$C:$W,24,FALSE),"N/A")</f>
        <v>#REF!</v>
      </c>
      <c r="S1964" s="7" t="e">
        <f>IF(VLOOKUP($A1964,'V2.5.2 Measures'!$C:$W,25,FALSE)&lt;&gt; "", VLOOKUP($A1964,'V2.5.2 Measures'!$C:$W,25,FALSE),"N/A")</f>
        <v>#REF!</v>
      </c>
      <c r="T1964" s="7" t="str">
        <f>IF(VLOOKUP($A1964,'V2.5.2 Measures'!$C:$W,2,FALSE)&lt;&gt; "", VLOOKUP($A1964,'V2.5.2 Measures'!$C:$W,2,FALSE),"N/A")</f>
        <v>FFS-3-004-16</v>
      </c>
      <c r="U1964" s="7" t="str">
        <f>IF(VLOOKUP($A1964,'V2.5.2 Measures'!$C:$W,3,FALSE)&lt;&gt; "", VLOOKUP($A1964,'V2.5.2 Measures'!$C:$W,3,FALSE),"N/A")</f>
        <v>Average # of diagnoses</v>
      </c>
      <c r="V1964" s="7" t="e">
        <f>IF(VLOOKUP($A1964,'V2.5.2 Measures'!$C:$W,26,FALSE)&lt;&gt; "", VLOOKUP($A1964,'V2.5.2 Measures'!$C:$W,26,FALSE),"N/A")</f>
        <v>#REF!</v>
      </c>
      <c r="W1964" s="7" t="e">
        <f>IF(VLOOKUP($A1964,'V2.5.2 Measures'!$C:$W,44,FALSE)&lt;&gt; "", VLOOKUP($A1964,'V2.5.2 Measures'!$C:$W,44,FALSE),"N/A")</f>
        <v>#REF!</v>
      </c>
    </row>
    <row r="1965" spans="1:23" x14ac:dyDescent="0.35">
      <c r="A1965" s="7" t="str">
        <f>'V2.5.2 Measures'!C1434</f>
        <v>FFS3.10</v>
      </c>
      <c r="B1965" s="7" t="str">
        <f>VLOOKUP($A1965,'V2.5.2 Measures'!$C:$W,6,FALSE)</f>
        <v>S-CHIP FFS: Original, Non-Crossover, Paid Claims</v>
      </c>
      <c r="C1965" s="7" t="str">
        <f>VLOOKUP($A1965,'V2.5.2 Measures'!$C:$W,8,FALSE)</f>
        <v>TA- Inferential</v>
      </c>
      <c r="D1965" s="7" t="str">
        <f>IF(VLOOKUP($A1965,'V2.5.2 Measures'!$C:$W,4,FALSE)="","",VLOOKUP($A1965,'V2.5.2 Measures'!$C:$W,4,FALSE))</f>
        <v>Claims Percentage</v>
      </c>
      <c r="E1965" s="7" t="str">
        <f>IF((VLOOKUP($A1965,'V2.5.2 Measures'!$C:$W,8,FALSE)&lt;&gt;"")*AND(VLOOKUP($A1965,'V2.5.2 Measures'!$C:$W,8,FALSE)&lt;&gt;"TBD"),VLOOKUP($A1965,'V2.5.2 Measures'!$C:$W,8,FALSE),"N/A")</f>
        <v>TA- Inferential</v>
      </c>
      <c r="F1965" s="7" t="str">
        <f>IF((VLOOKUP($A1965,'V2.5.2 Measures'!$C:$W,9,FALSE)&lt;&gt;"")*AND(VLOOKUP($A1965,'V2.5.2 Measures'!$C:$W,9,FALSE)&lt;&gt;"TBD"),VLOOKUP($A1965,'V2.5.2 Measures'!$C:$W,9,FALSE),"N/A")</f>
        <v>High</v>
      </c>
      <c r="G1965" s="7">
        <f>IF((VLOOKUP($A1965,'V2.5.2 Measures'!$C:$W,10,FALSE)&lt;&gt;"")*AND(VLOOKUP($A1965,'V2.5.2 Measures'!$C:$W,10,FALSE)&lt;&gt;"TBD"),VLOOKUP($A1965,'V2.5.2 Measures'!$C:$W,10,FALSE),"N/A")</f>
        <v>20</v>
      </c>
      <c r="H1965" s="7">
        <f>IF(VLOOKUP($A1965,'V2.5.2 Measures'!$C:$W,14,FALSE)&lt;&gt; "", VLOOKUP($A1965,'V2.5.2 Measures'!$C:$W,14,FALSE),"N/A")</f>
        <v>0.25</v>
      </c>
      <c r="I1965" s="7">
        <f>IF(VLOOKUP($A1965,'V2.5.2 Measures'!$C:$W,15,FALSE)&lt;&gt; "", VLOOKUP($A1965,'V2.5.2 Measures'!$C:$W,15,FALSE),"N/A")</f>
        <v>0.15</v>
      </c>
      <c r="J1965" s="7">
        <f>IF(VLOOKUP($A1965,'V2.5.2 Measures'!$C:$W,16,FALSE)&lt;&gt; "", VLOOKUP($A1965,'V2.5.2 Measures'!$C:$W,16,FALSE),"N/A")</f>
        <v>0</v>
      </c>
      <c r="K1965" s="7">
        <f>IF(VLOOKUP($A1965,'V2.5.2 Measures'!$C:$W,17,FALSE)&lt;&gt; "", VLOOKUP($A1965,'V2.5.2 Measures'!$C:$W,17,FALSE),"N/A")</f>
        <v>0.25</v>
      </c>
      <c r="L1965" s="7" t="str">
        <f>IF(VLOOKUP($A1965,'V2.5.2 Measures'!$C:$W,18,FALSE)&lt;&gt; "", VLOOKUP($A1965,'V2.5.2 Measures'!$C:$W,18,FALSE),"N/A")</f>
        <v>Default</v>
      </c>
      <c r="M1965" s="7" t="str">
        <f>IF(VLOOKUP($A1965,'V2.5.2 Measures'!$C:$W,19,FALSE)&lt;&gt; "", VLOOKUP($A1965,'V2.5.2 Measures'!$C:$W,19,FALSE),"N/A")</f>
        <v>SAS</v>
      </c>
      <c r="N1965" s="7" t="str">
        <f>IF(VLOOKUP($A1965,'V2.5.2 Measures'!$C:$W,20,FALSE)&lt;&gt; "", VLOOKUP($A1965,'V2.5.2 Measures'!$C:$W,20,FALSE),"N/A")</f>
        <v>V1.1</v>
      </c>
      <c r="O1965" s="7" t="str">
        <f>IF(VLOOKUP($A1965,'V2.5.2 Measures'!$C:$W,21,FALSE)&lt;&gt; "", VLOOKUP($A1965,'V2.5.2 Measures'!$C:$W,21,FALSE),"N/A")</f>
        <v>V1.7</v>
      </c>
      <c r="P1965" s="7" t="e">
        <f>IF(VLOOKUP($A1965,'V2.5.2 Measures'!$C:$W,22,FALSE)&lt;&gt; "", VLOOKUP($A1965,'V2.5.2 Measures'!$C:$W,22,FALSE),"N/A")</f>
        <v>#REF!</v>
      </c>
      <c r="Q1965" s="7" t="e">
        <f>IF(VLOOKUP($A1965,'V2.5.2 Measures'!$C:$W,23,FALSE)&lt;&gt; "", VLOOKUP($A1965,'V2.5.2 Measures'!$C:$W,23,FALSE),"N/A")</f>
        <v>#REF!</v>
      </c>
      <c r="R1965" s="7" t="e">
        <f>IF(VLOOKUP($A1965,'V2.5.2 Measures'!$C:$W,24,FALSE)&lt;&gt; "", VLOOKUP($A1965,'V2.5.2 Measures'!$C:$W,24,FALSE),"N/A")</f>
        <v>#REF!</v>
      </c>
      <c r="S1965" s="7" t="e">
        <f>IF(VLOOKUP($A1965,'V2.5.2 Measures'!$C:$W,25,FALSE)&lt;&gt; "", VLOOKUP($A1965,'V2.5.2 Measures'!$C:$W,25,FALSE),"N/A")</f>
        <v>#REF!</v>
      </c>
      <c r="T1965" s="7" t="str">
        <f>IF(VLOOKUP($A1965,'V2.5.2 Measures'!$C:$W,2,FALSE)&lt;&gt; "", VLOOKUP($A1965,'V2.5.2 Measures'!$C:$W,2,FALSE),"N/A")</f>
        <v>FFS-3-005-10</v>
      </c>
      <c r="U1965" s="7" t="str">
        <f>IF(VLOOKUP($A1965,'V2.5.2 Measures'!$C:$W,3,FALSE)&lt;&gt; "", VLOOKUP($A1965,'V2.5.2 Measures'!$C:$W,3,FALSE),"N/A")</f>
        <v>% of claim headers with only 1 diagnosis code</v>
      </c>
      <c r="V1965" s="7" t="e">
        <f>IF(VLOOKUP($A1965,'V2.5.2 Measures'!$C:$W,26,FALSE)&lt;&gt; "", VLOOKUP($A1965,'V2.5.2 Measures'!$C:$W,26,FALSE),"N/A")</f>
        <v>#REF!</v>
      </c>
      <c r="W1965" s="7" t="e">
        <f>IF(VLOOKUP($A1965,'V2.5.2 Measures'!$C:$W,44,FALSE)&lt;&gt; "", VLOOKUP($A1965,'V2.5.2 Measures'!$C:$W,44,FALSE),"N/A")</f>
        <v>#REF!</v>
      </c>
    </row>
    <row r="1966" spans="1:23" x14ac:dyDescent="0.35">
      <c r="A1966" s="7" t="str">
        <f>'V2.5.2 Measures'!C1435</f>
        <v>FFS3.11</v>
      </c>
      <c r="B1966" s="7" t="str">
        <f>VLOOKUP($A1966,'V2.5.2 Measures'!$C:$W,6,FALSE)</f>
        <v>S-CHIP FFS: Original, Non-Crossover, Paid Claims</v>
      </c>
      <c r="C1966" s="7" t="str">
        <f>VLOOKUP($A1966,'V2.5.2 Measures'!$C:$W,8,FALSE)</f>
        <v>TA- Inferential</v>
      </c>
      <c r="D1966" s="7" t="str">
        <f>IF(VLOOKUP($A1966,'V2.5.2 Measures'!$C:$W,4,FALSE)="","",VLOOKUP($A1966,'V2.5.2 Measures'!$C:$W,4,FALSE))</f>
        <v>Claims Percentage</v>
      </c>
      <c r="E1966" s="7" t="str">
        <f>IF((VLOOKUP($A1966,'V2.5.2 Measures'!$C:$W,8,FALSE)&lt;&gt;"")*AND(VLOOKUP($A1966,'V2.5.2 Measures'!$C:$W,8,FALSE)&lt;&gt;"TBD"),VLOOKUP($A1966,'V2.5.2 Measures'!$C:$W,8,FALSE),"N/A")</f>
        <v>TA- Inferential</v>
      </c>
      <c r="F1966" s="7" t="str">
        <f>IF((VLOOKUP($A1966,'V2.5.2 Measures'!$C:$W,9,FALSE)&lt;&gt;"")*AND(VLOOKUP($A1966,'V2.5.2 Measures'!$C:$W,9,FALSE)&lt;&gt;"TBD"),VLOOKUP($A1966,'V2.5.2 Measures'!$C:$W,9,FALSE),"N/A")</f>
        <v>High</v>
      </c>
      <c r="G1966" s="7">
        <f>IF((VLOOKUP($A1966,'V2.5.2 Measures'!$C:$W,10,FALSE)&lt;&gt;"")*AND(VLOOKUP($A1966,'V2.5.2 Measures'!$C:$W,10,FALSE)&lt;&gt;"TBD"),VLOOKUP($A1966,'V2.5.2 Measures'!$C:$W,10,FALSE),"N/A")</f>
        <v>20</v>
      </c>
      <c r="H1966" s="7">
        <f>IF(VLOOKUP($A1966,'V2.5.2 Measures'!$C:$W,14,FALSE)&lt;&gt; "", VLOOKUP($A1966,'V2.5.2 Measures'!$C:$W,14,FALSE),"N/A")</f>
        <v>0.99</v>
      </c>
      <c r="I1966" s="7">
        <f>IF(VLOOKUP($A1966,'V2.5.2 Measures'!$C:$W,15,FALSE)&lt;&gt; "", VLOOKUP($A1966,'V2.5.2 Measures'!$C:$W,15,FALSE),"N/A")</f>
        <v>0.05</v>
      </c>
      <c r="J1966" s="7">
        <f>IF(VLOOKUP($A1966,'V2.5.2 Measures'!$C:$W,16,FALSE)&lt;&gt; "", VLOOKUP($A1966,'V2.5.2 Measures'!$C:$W,16,FALSE),"N/A")</f>
        <v>0.1</v>
      </c>
      <c r="K1966" s="7">
        <f>IF(VLOOKUP($A1966,'V2.5.2 Measures'!$C:$W,17,FALSE)&lt;&gt; "", VLOOKUP($A1966,'V2.5.2 Measures'!$C:$W,17,FALSE),"N/A")</f>
        <v>0.99</v>
      </c>
      <c r="L1966" s="7" t="str">
        <f>IF(VLOOKUP($A1966,'V2.5.2 Measures'!$C:$W,18,FALSE)&lt;&gt; "", VLOOKUP($A1966,'V2.5.2 Measures'!$C:$W,18,FALSE),"N/A")</f>
        <v>Default</v>
      </c>
      <c r="M1966" s="7" t="str">
        <f>IF(VLOOKUP($A1966,'V2.5.2 Measures'!$C:$W,19,FALSE)&lt;&gt; "", VLOOKUP($A1966,'V2.5.2 Measures'!$C:$W,19,FALSE),"N/A")</f>
        <v>SAS</v>
      </c>
      <c r="N1966" s="7" t="str">
        <f>IF(VLOOKUP($A1966,'V2.5.2 Measures'!$C:$W,20,FALSE)&lt;&gt; "", VLOOKUP($A1966,'V2.5.2 Measures'!$C:$W,20,FALSE),"N/A")</f>
        <v>V1.1</v>
      </c>
      <c r="O1966" s="7" t="str">
        <f>IF(VLOOKUP($A1966,'V2.5.2 Measures'!$C:$W,21,FALSE)&lt;&gt; "", VLOOKUP($A1966,'V2.5.2 Measures'!$C:$W,21,FALSE),"N/A")</f>
        <v>V1.7</v>
      </c>
      <c r="P1966" s="7" t="e">
        <f>IF(VLOOKUP($A1966,'V2.5.2 Measures'!$C:$W,22,FALSE)&lt;&gt; "", VLOOKUP($A1966,'V2.5.2 Measures'!$C:$W,22,FALSE),"N/A")</f>
        <v>#REF!</v>
      </c>
      <c r="Q1966" s="7" t="e">
        <f>IF(VLOOKUP($A1966,'V2.5.2 Measures'!$C:$W,23,FALSE)&lt;&gt; "", VLOOKUP($A1966,'V2.5.2 Measures'!$C:$W,23,FALSE),"N/A")</f>
        <v>#REF!</v>
      </c>
      <c r="R1966" s="7" t="e">
        <f>IF(VLOOKUP($A1966,'V2.5.2 Measures'!$C:$W,24,FALSE)&lt;&gt; "", VLOOKUP($A1966,'V2.5.2 Measures'!$C:$W,24,FALSE),"N/A")</f>
        <v>#REF!</v>
      </c>
      <c r="S1966" s="7" t="e">
        <f>IF(VLOOKUP($A1966,'V2.5.2 Measures'!$C:$W,25,FALSE)&lt;&gt; "", VLOOKUP($A1966,'V2.5.2 Measures'!$C:$W,25,FALSE),"N/A")</f>
        <v>#REF!</v>
      </c>
      <c r="T1966" s="7" t="str">
        <f>IF(VLOOKUP($A1966,'V2.5.2 Measures'!$C:$W,2,FALSE)&lt;&gt; "", VLOOKUP($A1966,'V2.5.2 Measures'!$C:$W,2,FALSE),"N/A")</f>
        <v>FFS-3-006-11</v>
      </c>
      <c r="U1966" s="7" t="str">
        <f>IF(VLOOKUP($A1966,'V2.5.2 Measures'!$C:$W,3,FALSE)&lt;&gt; "", VLOOKUP($A1966,'V2.5.2 Measures'!$C:$W,3,FALSE),"N/A")</f>
        <v>% of claim headers with principal Procedure Code</v>
      </c>
      <c r="V1966" s="7" t="e">
        <f>IF(VLOOKUP($A1966,'V2.5.2 Measures'!$C:$W,26,FALSE)&lt;&gt; "", VLOOKUP($A1966,'V2.5.2 Measures'!$C:$W,26,FALSE),"N/A")</f>
        <v>#REF!</v>
      </c>
      <c r="W1966" s="7" t="e">
        <f>IF(VLOOKUP($A1966,'V2.5.2 Measures'!$C:$W,44,FALSE)&lt;&gt; "", VLOOKUP($A1966,'V2.5.2 Measures'!$C:$W,44,FALSE),"N/A")</f>
        <v>#REF!</v>
      </c>
    </row>
    <row r="1967" spans="1:23" x14ac:dyDescent="0.35">
      <c r="A1967" s="7" t="str">
        <f>'V2.5.2 Measures'!C1436</f>
        <v>FFS3.17</v>
      </c>
      <c r="B1967" s="7" t="str">
        <f>VLOOKUP($A1967,'V2.5.2 Measures'!$C:$W,6,FALSE)</f>
        <v>S-CHIP FFS: Original, Non-Crossover, Paid Claims</v>
      </c>
      <c r="C1967" s="7" t="str">
        <f>VLOOKUP($A1967,'V2.5.2 Measures'!$C:$W,8,FALSE)</f>
        <v>No</v>
      </c>
      <c r="D1967" s="7" t="str">
        <f>IF(VLOOKUP($A1967,'V2.5.2 Measures'!$C:$W,4,FALSE)="","",VLOOKUP($A1967,'V2.5.2 Measures'!$C:$W,4,FALSE))</f>
        <v>Average # Occurrences</v>
      </c>
      <c r="E1967" s="7" t="str">
        <f>IF((VLOOKUP($A1967,'V2.5.2 Measures'!$C:$W,8,FALSE)&lt;&gt;"")*AND(VLOOKUP($A1967,'V2.5.2 Measures'!$C:$W,8,FALSE)&lt;&gt;"TBD"),VLOOKUP($A1967,'V2.5.2 Measures'!$C:$W,8,FALSE),"N/A")</f>
        <v>No</v>
      </c>
      <c r="F1967" s="7" t="str">
        <f>IF((VLOOKUP($A1967,'V2.5.2 Measures'!$C:$W,9,FALSE)&lt;&gt;"")*AND(VLOOKUP($A1967,'V2.5.2 Measures'!$C:$W,9,FALSE)&lt;&gt;"TBD"),VLOOKUP($A1967,'V2.5.2 Measures'!$C:$W,9,FALSE),"N/A")</f>
        <v>N/A</v>
      </c>
      <c r="G1967" s="7" t="str">
        <f>IF((VLOOKUP($A1967,'V2.5.2 Measures'!$C:$W,10,FALSE)&lt;&gt;"")*AND(VLOOKUP($A1967,'V2.5.2 Measures'!$C:$W,10,FALSE)&lt;&gt;"TBD"),VLOOKUP($A1967,'V2.5.2 Measures'!$C:$W,10,FALSE),"N/A")</f>
        <v>N/A</v>
      </c>
      <c r="H1967" s="7" t="str">
        <f>IF(VLOOKUP($A1967,'V2.5.2 Measures'!$C:$W,14,FALSE)&lt;&gt; "", VLOOKUP($A1967,'V2.5.2 Measures'!$C:$W,14,FALSE),"N/A")</f>
        <v>N/A</v>
      </c>
      <c r="I1967" s="7">
        <f>IF(VLOOKUP($A1967,'V2.5.2 Measures'!$C:$W,15,FALSE)&lt;&gt; "", VLOOKUP($A1967,'V2.5.2 Measures'!$C:$W,15,FALSE),"N/A")</f>
        <v>0.15</v>
      </c>
      <c r="J1967" s="7" t="str">
        <f>IF(VLOOKUP($A1967,'V2.5.2 Measures'!$C:$W,16,FALSE)&lt;&gt; "", VLOOKUP($A1967,'V2.5.2 Measures'!$C:$W,16,FALSE),"N/A")</f>
        <v>N/A</v>
      </c>
      <c r="K1967" s="7" t="str">
        <f>IF(VLOOKUP($A1967,'V2.5.2 Measures'!$C:$W,17,FALSE)&lt;&gt; "", VLOOKUP($A1967,'V2.5.2 Measures'!$C:$W,17,FALSE),"N/A")</f>
        <v>N/A</v>
      </c>
      <c r="L1967" s="7" t="str">
        <f>IF(VLOOKUP($A1967,'V2.5.2 Measures'!$C:$W,18,FALSE)&lt;&gt; "", VLOOKUP($A1967,'V2.5.2 Measures'!$C:$W,18,FALSE),"N/A")</f>
        <v>Default</v>
      </c>
      <c r="M1967" s="7" t="str">
        <f>IF(VLOOKUP($A1967,'V2.5.2 Measures'!$C:$W,19,FALSE)&lt;&gt; "", VLOOKUP($A1967,'V2.5.2 Measures'!$C:$W,19,FALSE),"N/A")</f>
        <v>SAS</v>
      </c>
      <c r="N1967" s="7" t="str">
        <f>IF(VLOOKUP($A1967,'V2.5.2 Measures'!$C:$W,20,FALSE)&lt;&gt; "", VLOOKUP($A1967,'V2.5.2 Measures'!$C:$W,20,FALSE),"N/A")</f>
        <v>V1.1</v>
      </c>
      <c r="O1967" s="7" t="str">
        <f>IF(VLOOKUP($A1967,'V2.5.2 Measures'!$C:$W,21,FALSE)&lt;&gt; "", VLOOKUP($A1967,'V2.5.2 Measures'!$C:$W,21,FALSE),"N/A")</f>
        <v>V1.6</v>
      </c>
      <c r="P1967" s="7" t="e">
        <f>IF(VLOOKUP($A1967,'V2.5.2 Measures'!$C:$W,22,FALSE)&lt;&gt; "", VLOOKUP($A1967,'V2.5.2 Measures'!$C:$W,22,FALSE),"N/A")</f>
        <v>#REF!</v>
      </c>
      <c r="Q1967" s="7" t="e">
        <f>IF(VLOOKUP($A1967,'V2.5.2 Measures'!$C:$W,23,FALSE)&lt;&gt; "", VLOOKUP($A1967,'V2.5.2 Measures'!$C:$W,23,FALSE),"N/A")</f>
        <v>#REF!</v>
      </c>
      <c r="R1967" s="7" t="e">
        <f>IF(VLOOKUP($A1967,'V2.5.2 Measures'!$C:$W,24,FALSE)&lt;&gt; "", VLOOKUP($A1967,'V2.5.2 Measures'!$C:$W,24,FALSE),"N/A")</f>
        <v>#REF!</v>
      </c>
      <c r="S1967" s="7" t="e">
        <f>IF(VLOOKUP($A1967,'V2.5.2 Measures'!$C:$W,25,FALSE)&lt;&gt; "", VLOOKUP($A1967,'V2.5.2 Measures'!$C:$W,25,FALSE),"N/A")</f>
        <v>#REF!</v>
      </c>
      <c r="T1967" s="7" t="str">
        <f>IF(VLOOKUP($A1967,'V2.5.2 Measures'!$C:$W,2,FALSE)&lt;&gt; "", VLOOKUP($A1967,'V2.5.2 Measures'!$C:$W,2,FALSE),"N/A")</f>
        <v>FFS-3-007-17</v>
      </c>
      <c r="U1967" s="7" t="str">
        <f>IF(VLOOKUP($A1967,'V2.5.2 Measures'!$C:$W,3,FALSE)&lt;&gt; "", VLOOKUP($A1967,'V2.5.2 Measures'!$C:$W,3,FALSE),"N/A")</f>
        <v>Average # of procedures</v>
      </c>
      <c r="V1967" s="7" t="e">
        <f>IF(VLOOKUP($A1967,'V2.5.2 Measures'!$C:$W,26,FALSE)&lt;&gt; "", VLOOKUP($A1967,'V2.5.2 Measures'!$C:$W,26,FALSE),"N/A")</f>
        <v>#REF!</v>
      </c>
      <c r="W1967" s="7" t="e">
        <f>IF(VLOOKUP($A1967,'V2.5.2 Measures'!$C:$W,44,FALSE)&lt;&gt; "", VLOOKUP($A1967,'V2.5.2 Measures'!$C:$W,44,FALSE),"N/A")</f>
        <v>#REF!</v>
      </c>
    </row>
    <row r="1968" spans="1:23" x14ac:dyDescent="0.35">
      <c r="A1968" s="7" t="str">
        <f>'V2.5.2 Measures'!C1437</f>
        <v>FFS3.1</v>
      </c>
      <c r="B1968" s="7" t="str">
        <f>VLOOKUP($A1968,'V2.5.2 Measures'!$C:$W,6,FALSE)</f>
        <v>S-CHIP FFS: Original, Non-Crossover, Paid Claims</v>
      </c>
      <c r="C1968" s="7" t="str">
        <f>VLOOKUP($A1968,'V2.5.2 Measures'!$C:$W,8,FALSE)</f>
        <v>No</v>
      </c>
      <c r="D1968" s="7" t="str">
        <f>IF(VLOOKUP($A1968,'V2.5.2 Measures'!$C:$W,4,FALSE)="","",VLOOKUP($A1968,'V2.5.2 Measures'!$C:$W,4,FALSE))</f>
        <v>Claims Percentage</v>
      </c>
      <c r="E1968" s="7" t="str">
        <f>IF((VLOOKUP($A1968,'V2.5.2 Measures'!$C:$W,8,FALSE)&lt;&gt;"")*AND(VLOOKUP($A1968,'V2.5.2 Measures'!$C:$W,8,FALSE)&lt;&gt;"TBD"),VLOOKUP($A1968,'V2.5.2 Measures'!$C:$W,8,FALSE),"N/A")</f>
        <v>No</v>
      </c>
      <c r="F1968" s="7" t="str">
        <f>IF((VLOOKUP($A1968,'V2.5.2 Measures'!$C:$W,9,FALSE)&lt;&gt;"")*AND(VLOOKUP($A1968,'V2.5.2 Measures'!$C:$W,9,FALSE)&lt;&gt;"TBD"),VLOOKUP($A1968,'V2.5.2 Measures'!$C:$W,9,FALSE),"N/A")</f>
        <v>N/A</v>
      </c>
      <c r="G1968" s="7" t="str">
        <f>IF((VLOOKUP($A1968,'V2.5.2 Measures'!$C:$W,10,FALSE)&lt;&gt;"")*AND(VLOOKUP($A1968,'V2.5.2 Measures'!$C:$W,10,FALSE)&lt;&gt;"TBD"),VLOOKUP($A1968,'V2.5.2 Measures'!$C:$W,10,FALSE),"N/A")</f>
        <v>N/A</v>
      </c>
      <c r="H1968" s="7">
        <f>IF(VLOOKUP($A1968,'V2.5.2 Measures'!$C:$W,14,FALSE)&lt;&gt; "", VLOOKUP($A1968,'V2.5.2 Measures'!$C:$W,14,FALSE),"N/A")</f>
        <v>1</v>
      </c>
      <c r="I1968" s="7">
        <f>IF(VLOOKUP($A1968,'V2.5.2 Measures'!$C:$W,15,FALSE)&lt;&gt; "", VLOOKUP($A1968,'V2.5.2 Measures'!$C:$W,15,FALSE),"N/A")</f>
        <v>0.05</v>
      </c>
      <c r="J1968" s="7" t="str">
        <f>IF(VLOOKUP($A1968,'V2.5.2 Measures'!$C:$W,16,FALSE)&lt;&gt; "", VLOOKUP($A1968,'V2.5.2 Measures'!$C:$W,16,FALSE),"N/A")</f>
        <v>N/A</v>
      </c>
      <c r="K1968" s="7" t="str">
        <f>IF(VLOOKUP($A1968,'V2.5.2 Measures'!$C:$W,17,FALSE)&lt;&gt; "", VLOOKUP($A1968,'V2.5.2 Measures'!$C:$W,17,FALSE),"N/A")</f>
        <v>N/A</v>
      </c>
      <c r="L1968" s="7" t="str">
        <f>IF(VLOOKUP($A1968,'V2.5.2 Measures'!$C:$W,18,FALSE)&lt;&gt; "", VLOOKUP($A1968,'V2.5.2 Measures'!$C:$W,18,FALSE),"N/A")</f>
        <v>Default</v>
      </c>
      <c r="M1968" s="7" t="str">
        <f>IF(VLOOKUP($A1968,'V2.5.2 Measures'!$C:$W,19,FALSE)&lt;&gt; "", VLOOKUP($A1968,'V2.5.2 Measures'!$C:$W,19,FALSE),"N/A")</f>
        <v>SAS</v>
      </c>
      <c r="N1968" s="7" t="str">
        <f>IF(VLOOKUP($A1968,'V2.5.2 Measures'!$C:$W,20,FALSE)&lt;&gt; "", VLOOKUP($A1968,'V2.5.2 Measures'!$C:$W,20,FALSE),"N/A")</f>
        <v>V1.1</v>
      </c>
      <c r="O1968" s="7" t="str">
        <f>IF(VLOOKUP($A1968,'V2.5.2 Measures'!$C:$W,21,FALSE)&lt;&gt; "", VLOOKUP($A1968,'V2.5.2 Measures'!$C:$W,21,FALSE),"N/A")</f>
        <v>V1.6</v>
      </c>
      <c r="P1968" s="7" t="e">
        <f>IF(VLOOKUP($A1968,'V2.5.2 Measures'!$C:$W,22,FALSE)&lt;&gt; "", VLOOKUP($A1968,'V2.5.2 Measures'!$C:$W,22,FALSE),"N/A")</f>
        <v>#REF!</v>
      </c>
      <c r="Q1968" s="7" t="e">
        <f>IF(VLOOKUP($A1968,'V2.5.2 Measures'!$C:$W,23,FALSE)&lt;&gt; "", VLOOKUP($A1968,'V2.5.2 Measures'!$C:$W,23,FALSE),"N/A")</f>
        <v>#REF!</v>
      </c>
      <c r="R1968" s="7" t="e">
        <f>IF(VLOOKUP($A1968,'V2.5.2 Measures'!$C:$W,24,FALSE)&lt;&gt; "", VLOOKUP($A1968,'V2.5.2 Measures'!$C:$W,24,FALSE),"N/A")</f>
        <v>#REF!</v>
      </c>
      <c r="S1968" s="7" t="e">
        <f>IF(VLOOKUP($A1968,'V2.5.2 Measures'!$C:$W,25,FALSE)&lt;&gt; "", VLOOKUP($A1968,'V2.5.2 Measures'!$C:$W,25,FALSE),"N/A")</f>
        <v>#REF!</v>
      </c>
      <c r="T1968" s="7" t="str">
        <f>IF(VLOOKUP($A1968,'V2.5.2 Measures'!$C:$W,2,FALSE)&lt;&gt; "", VLOOKUP($A1968,'V2.5.2 Measures'!$C:$W,2,FALSE),"N/A")</f>
        <v>FFS-3-008-1</v>
      </c>
      <c r="U1968" s="7" t="str">
        <f>IF(VLOOKUP($A1968,'V2.5.2 Measures'!$C:$W,3,FALSE)&lt;&gt; "", VLOOKUP($A1968,'V2.5.2 Measures'!$C:$W,3,FALSE),"N/A")</f>
        <v xml:space="preserve">% of claim headers with Admission Date within the past year </v>
      </c>
      <c r="V1968" s="7" t="e">
        <f>IF(VLOOKUP($A1968,'V2.5.2 Measures'!$C:$W,26,FALSE)&lt;&gt; "", VLOOKUP($A1968,'V2.5.2 Measures'!$C:$W,26,FALSE),"N/A")</f>
        <v>#REF!</v>
      </c>
      <c r="W1968" s="7" t="e">
        <f>IF(VLOOKUP($A1968,'V2.5.2 Measures'!$C:$W,44,FALSE)&lt;&gt; "", VLOOKUP($A1968,'V2.5.2 Measures'!$C:$W,44,FALSE),"N/A")</f>
        <v>#REF!</v>
      </c>
    </row>
    <row r="1969" spans="1:23" x14ac:dyDescent="0.35">
      <c r="A1969" s="7" t="str">
        <f>'V2.5.2 Measures'!C1438</f>
        <v>FFS3.4</v>
      </c>
      <c r="B1969" s="7" t="str">
        <f>VLOOKUP($A1969,'V2.5.2 Measures'!$C:$W,6,FALSE)</f>
        <v>S-CHIP FFS: Original, Non-Crossover, Paid Claims</v>
      </c>
      <c r="C1969" s="7" t="str">
        <f>VLOOKUP($A1969,'V2.5.2 Measures'!$C:$W,8,FALSE)</f>
        <v>No</v>
      </c>
      <c r="D1969" s="7" t="str">
        <f>IF(VLOOKUP($A1969,'V2.5.2 Measures'!$C:$W,4,FALSE)="","",VLOOKUP($A1969,'V2.5.2 Measures'!$C:$W,4,FALSE))</f>
        <v>Claims Percentage</v>
      </c>
      <c r="E1969" s="7" t="str">
        <f>IF((VLOOKUP($A1969,'V2.5.2 Measures'!$C:$W,8,FALSE)&lt;&gt;"")*AND(VLOOKUP($A1969,'V2.5.2 Measures'!$C:$W,8,FALSE)&lt;&gt;"TBD"),VLOOKUP($A1969,'V2.5.2 Measures'!$C:$W,8,FALSE),"N/A")</f>
        <v>No</v>
      </c>
      <c r="F1969" s="7" t="str">
        <f>IF((VLOOKUP($A1969,'V2.5.2 Measures'!$C:$W,9,FALSE)&lt;&gt;"")*AND(VLOOKUP($A1969,'V2.5.2 Measures'!$C:$W,9,FALSE)&lt;&gt;"TBD"),VLOOKUP($A1969,'V2.5.2 Measures'!$C:$W,9,FALSE),"N/A")</f>
        <v>N/A</v>
      </c>
      <c r="G1969" s="7" t="str">
        <f>IF((VLOOKUP($A1969,'V2.5.2 Measures'!$C:$W,10,FALSE)&lt;&gt;"")*AND(VLOOKUP($A1969,'V2.5.2 Measures'!$C:$W,10,FALSE)&lt;&gt;"TBD"),VLOOKUP($A1969,'V2.5.2 Measures'!$C:$W,10,FALSE),"N/A")</f>
        <v>N/A</v>
      </c>
      <c r="H1969" s="7">
        <f>IF(VLOOKUP($A1969,'V2.5.2 Measures'!$C:$W,14,FALSE)&lt;&gt; "", VLOOKUP($A1969,'V2.5.2 Measures'!$C:$W,14,FALSE),"N/A")</f>
        <v>0.95</v>
      </c>
      <c r="I1969" s="7">
        <f>IF(VLOOKUP($A1969,'V2.5.2 Measures'!$C:$W,15,FALSE)&lt;&gt; "", VLOOKUP($A1969,'V2.5.2 Measures'!$C:$W,15,FALSE),"N/A")</f>
        <v>0.05</v>
      </c>
      <c r="J1969" s="7" t="str">
        <f>IF(VLOOKUP($A1969,'V2.5.2 Measures'!$C:$W,16,FALSE)&lt;&gt; "", VLOOKUP($A1969,'V2.5.2 Measures'!$C:$W,16,FALSE),"N/A")</f>
        <v>N/A</v>
      </c>
      <c r="K1969" s="7" t="str">
        <f>IF(VLOOKUP($A1969,'V2.5.2 Measures'!$C:$W,17,FALSE)&lt;&gt; "", VLOOKUP($A1969,'V2.5.2 Measures'!$C:$W,17,FALSE),"N/A")</f>
        <v>N/A</v>
      </c>
      <c r="L1969" s="7" t="str">
        <f>IF(VLOOKUP($A1969,'V2.5.2 Measures'!$C:$W,18,FALSE)&lt;&gt; "", VLOOKUP($A1969,'V2.5.2 Measures'!$C:$W,18,FALSE),"N/A")</f>
        <v>Default</v>
      </c>
      <c r="M1969" s="7" t="str">
        <f>IF(VLOOKUP($A1969,'V2.5.2 Measures'!$C:$W,19,FALSE)&lt;&gt; "", VLOOKUP($A1969,'V2.5.2 Measures'!$C:$W,19,FALSE),"N/A")</f>
        <v>SAS</v>
      </c>
      <c r="N1969" s="7" t="str">
        <f>IF(VLOOKUP($A1969,'V2.5.2 Measures'!$C:$W,20,FALSE)&lt;&gt; "", VLOOKUP($A1969,'V2.5.2 Measures'!$C:$W,20,FALSE),"N/A")</f>
        <v>V1.1</v>
      </c>
      <c r="O1969" s="7" t="str">
        <f>IF(VLOOKUP($A1969,'V2.5.2 Measures'!$C:$W,21,FALSE)&lt;&gt; "", VLOOKUP($A1969,'V2.5.2 Measures'!$C:$W,21,FALSE),"N/A")</f>
        <v>V1.6</v>
      </c>
      <c r="P1969" s="7" t="e">
        <f>IF(VLOOKUP($A1969,'V2.5.2 Measures'!$C:$W,22,FALSE)&lt;&gt; "", VLOOKUP($A1969,'V2.5.2 Measures'!$C:$W,22,FALSE),"N/A")</f>
        <v>#REF!</v>
      </c>
      <c r="Q1969" s="7" t="e">
        <f>IF(VLOOKUP($A1969,'V2.5.2 Measures'!$C:$W,23,FALSE)&lt;&gt; "", VLOOKUP($A1969,'V2.5.2 Measures'!$C:$W,23,FALSE),"N/A")</f>
        <v>#REF!</v>
      </c>
      <c r="R1969" s="7" t="e">
        <f>IF(VLOOKUP($A1969,'V2.5.2 Measures'!$C:$W,24,FALSE)&lt;&gt; "", VLOOKUP($A1969,'V2.5.2 Measures'!$C:$W,24,FALSE),"N/A")</f>
        <v>#REF!</v>
      </c>
      <c r="S1969" s="7" t="e">
        <f>IF(VLOOKUP($A1969,'V2.5.2 Measures'!$C:$W,25,FALSE)&lt;&gt; "", VLOOKUP($A1969,'V2.5.2 Measures'!$C:$W,25,FALSE),"N/A")</f>
        <v>#REF!</v>
      </c>
      <c r="T1969" s="7" t="str">
        <f>IF(VLOOKUP($A1969,'V2.5.2 Measures'!$C:$W,2,FALSE)&lt;&gt; "", VLOOKUP($A1969,'V2.5.2 Measures'!$C:$W,2,FALSE),"N/A")</f>
        <v>FFS-3-009-4</v>
      </c>
      <c r="U1969" s="7" t="str">
        <f>IF(VLOOKUP($A1969,'V2.5.2 Measures'!$C:$W,3,FALSE)&lt;&gt; "", VLOOKUP($A1969,'V2.5.2 Measures'!$C:$W,3,FALSE),"N/A")</f>
        <v>% of claim headers with home Patient Status</v>
      </c>
      <c r="V1969" s="7" t="e">
        <f>IF(VLOOKUP($A1969,'V2.5.2 Measures'!$C:$W,26,FALSE)&lt;&gt; "", VLOOKUP($A1969,'V2.5.2 Measures'!$C:$W,26,FALSE),"N/A")</f>
        <v>#REF!</v>
      </c>
      <c r="W1969" s="7" t="e">
        <f>IF(VLOOKUP($A1969,'V2.5.2 Measures'!$C:$W,44,FALSE)&lt;&gt; "", VLOOKUP($A1969,'V2.5.2 Measures'!$C:$W,44,FALSE),"N/A")</f>
        <v>#REF!</v>
      </c>
    </row>
    <row r="1970" spans="1:23" x14ac:dyDescent="0.35">
      <c r="A1970" s="7" t="str">
        <f>'V2.5.2 Measures'!C1439</f>
        <v>FFS3.5</v>
      </c>
      <c r="B1970" s="7" t="str">
        <f>VLOOKUP($A1970,'V2.5.2 Measures'!$C:$W,6,FALSE)</f>
        <v>S-CHIP FFS: Original, Non-Crossover, Paid Claims</v>
      </c>
      <c r="C1970" s="7" t="str">
        <f>VLOOKUP($A1970,'V2.5.2 Measures'!$C:$W,8,FALSE)</f>
        <v>No</v>
      </c>
      <c r="D1970" s="7" t="str">
        <f>IF(VLOOKUP($A1970,'V2.5.2 Measures'!$C:$W,4,FALSE)="","",VLOOKUP($A1970,'V2.5.2 Measures'!$C:$W,4,FALSE))</f>
        <v>Claims Percentage</v>
      </c>
      <c r="E1970" s="7" t="str">
        <f>IF((VLOOKUP($A1970,'V2.5.2 Measures'!$C:$W,8,FALSE)&lt;&gt;"")*AND(VLOOKUP($A1970,'V2.5.2 Measures'!$C:$W,8,FALSE)&lt;&gt;"TBD"),VLOOKUP($A1970,'V2.5.2 Measures'!$C:$W,8,FALSE),"N/A")</f>
        <v>No</v>
      </c>
      <c r="F1970" s="7" t="str">
        <f>IF((VLOOKUP($A1970,'V2.5.2 Measures'!$C:$W,9,FALSE)&lt;&gt;"")*AND(VLOOKUP($A1970,'V2.5.2 Measures'!$C:$W,9,FALSE)&lt;&gt;"TBD"),VLOOKUP($A1970,'V2.5.2 Measures'!$C:$W,9,FALSE),"N/A")</f>
        <v>N/A</v>
      </c>
      <c r="G1970" s="7" t="str">
        <f>IF((VLOOKUP($A1970,'V2.5.2 Measures'!$C:$W,10,FALSE)&lt;&gt;"")*AND(VLOOKUP($A1970,'V2.5.2 Measures'!$C:$W,10,FALSE)&lt;&gt;"TBD"),VLOOKUP($A1970,'V2.5.2 Measures'!$C:$W,10,FALSE),"N/A")</f>
        <v>N/A</v>
      </c>
      <c r="H1970" s="7">
        <f>IF(VLOOKUP($A1970,'V2.5.2 Measures'!$C:$W,14,FALSE)&lt;&gt; "", VLOOKUP($A1970,'V2.5.2 Measures'!$C:$W,14,FALSE),"N/A")</f>
        <v>0.12</v>
      </c>
      <c r="I1970" s="7">
        <f>IF(VLOOKUP($A1970,'V2.5.2 Measures'!$C:$W,15,FALSE)&lt;&gt; "", VLOOKUP($A1970,'V2.5.2 Measures'!$C:$W,15,FALSE),"N/A")</f>
        <v>0.05</v>
      </c>
      <c r="J1970" s="7" t="str">
        <f>IF(VLOOKUP($A1970,'V2.5.2 Measures'!$C:$W,16,FALSE)&lt;&gt; "", VLOOKUP($A1970,'V2.5.2 Measures'!$C:$W,16,FALSE),"N/A")</f>
        <v>N/A</v>
      </c>
      <c r="K1970" s="7" t="str">
        <f>IF(VLOOKUP($A1970,'V2.5.2 Measures'!$C:$W,17,FALSE)&lt;&gt; "", VLOOKUP($A1970,'V2.5.2 Measures'!$C:$W,17,FALSE),"N/A")</f>
        <v>N/A</v>
      </c>
      <c r="L1970" s="7" t="str">
        <f>IF(VLOOKUP($A1970,'V2.5.2 Measures'!$C:$W,18,FALSE)&lt;&gt; "", VLOOKUP($A1970,'V2.5.2 Measures'!$C:$W,18,FALSE),"N/A")</f>
        <v>Default</v>
      </c>
      <c r="M1970" s="7" t="str">
        <f>IF(VLOOKUP($A1970,'V2.5.2 Measures'!$C:$W,19,FALSE)&lt;&gt; "", VLOOKUP($A1970,'V2.5.2 Measures'!$C:$W,19,FALSE),"N/A")</f>
        <v>SAS</v>
      </c>
      <c r="N1970" s="7" t="str">
        <f>IF(VLOOKUP($A1970,'V2.5.2 Measures'!$C:$W,20,FALSE)&lt;&gt; "", VLOOKUP($A1970,'V2.5.2 Measures'!$C:$W,20,FALSE),"N/A")</f>
        <v>V1.1</v>
      </c>
      <c r="O1970" s="7" t="str">
        <f>IF(VLOOKUP($A1970,'V2.5.2 Measures'!$C:$W,21,FALSE)&lt;&gt; "", VLOOKUP($A1970,'V2.5.2 Measures'!$C:$W,21,FALSE),"N/A")</f>
        <v>V1.6</v>
      </c>
      <c r="P1970" s="7" t="e">
        <f>IF(VLOOKUP($A1970,'V2.5.2 Measures'!$C:$W,22,FALSE)&lt;&gt; "", VLOOKUP($A1970,'V2.5.2 Measures'!$C:$W,22,FALSE),"N/A")</f>
        <v>#REF!</v>
      </c>
      <c r="Q1970" s="7" t="e">
        <f>IF(VLOOKUP($A1970,'V2.5.2 Measures'!$C:$W,23,FALSE)&lt;&gt; "", VLOOKUP($A1970,'V2.5.2 Measures'!$C:$W,23,FALSE),"N/A")</f>
        <v>#REF!</v>
      </c>
      <c r="R1970" s="7" t="e">
        <f>IF(VLOOKUP($A1970,'V2.5.2 Measures'!$C:$W,24,FALSE)&lt;&gt; "", VLOOKUP($A1970,'V2.5.2 Measures'!$C:$W,24,FALSE),"N/A")</f>
        <v>#REF!</v>
      </c>
      <c r="S1970" s="7" t="e">
        <f>IF(VLOOKUP($A1970,'V2.5.2 Measures'!$C:$W,25,FALSE)&lt;&gt; "", VLOOKUP($A1970,'V2.5.2 Measures'!$C:$W,25,FALSE),"N/A")</f>
        <v>#REF!</v>
      </c>
      <c r="T1970" s="7" t="str">
        <f>IF(VLOOKUP($A1970,'V2.5.2 Measures'!$C:$W,2,FALSE)&lt;&gt; "", VLOOKUP($A1970,'V2.5.2 Measures'!$C:$W,2,FALSE),"N/A")</f>
        <v>FFS-3-010-5</v>
      </c>
      <c r="U1970" s="7" t="str">
        <f>IF(VLOOKUP($A1970,'V2.5.2 Measures'!$C:$W,3,FALSE)&lt;&gt; "", VLOOKUP($A1970,'V2.5.2 Measures'!$C:$W,3,FALSE),"N/A")</f>
        <v xml:space="preserve">% of claim headers with Patient Status of other institution </v>
      </c>
      <c r="V1970" s="7" t="e">
        <f>IF(VLOOKUP($A1970,'V2.5.2 Measures'!$C:$W,26,FALSE)&lt;&gt; "", VLOOKUP($A1970,'V2.5.2 Measures'!$C:$W,26,FALSE),"N/A")</f>
        <v>#REF!</v>
      </c>
      <c r="W1970" s="7" t="e">
        <f>IF(VLOOKUP($A1970,'V2.5.2 Measures'!$C:$W,44,FALSE)&lt;&gt; "", VLOOKUP($A1970,'V2.5.2 Measures'!$C:$W,44,FALSE),"N/A")</f>
        <v>#REF!</v>
      </c>
    </row>
    <row r="1971" spans="1:23" x14ac:dyDescent="0.35">
      <c r="A1971" s="7" t="str">
        <f>'V2.5.2 Measures'!C1440</f>
        <v>FFS3.2</v>
      </c>
      <c r="B1971" s="7" t="str">
        <f>VLOOKUP($A1971,'V2.5.2 Measures'!$C:$W,6,FALSE)</f>
        <v>S-CHIP FFS: Original, Non-Crossover, Paid Claims</v>
      </c>
      <c r="C1971" s="7" t="str">
        <f>VLOOKUP($A1971,'V2.5.2 Measures'!$C:$W,8,FALSE)</f>
        <v>No</v>
      </c>
      <c r="D1971" s="7" t="str">
        <f>IF(VLOOKUP($A1971,'V2.5.2 Measures'!$C:$W,4,FALSE)="","",VLOOKUP($A1971,'V2.5.2 Measures'!$C:$W,4,FALSE))</f>
        <v>Claims Percentage</v>
      </c>
      <c r="E1971" s="7" t="str">
        <f>IF((VLOOKUP($A1971,'V2.5.2 Measures'!$C:$W,8,FALSE)&lt;&gt;"")*AND(VLOOKUP($A1971,'V2.5.2 Measures'!$C:$W,8,FALSE)&lt;&gt;"TBD"),VLOOKUP($A1971,'V2.5.2 Measures'!$C:$W,8,FALSE),"N/A")</f>
        <v>No</v>
      </c>
      <c r="F1971" s="7" t="str">
        <f>IF((VLOOKUP($A1971,'V2.5.2 Measures'!$C:$W,9,FALSE)&lt;&gt;"")*AND(VLOOKUP($A1971,'V2.5.2 Measures'!$C:$W,9,FALSE)&lt;&gt;"TBD"),VLOOKUP($A1971,'V2.5.2 Measures'!$C:$W,9,FALSE),"N/A")</f>
        <v>N/A</v>
      </c>
      <c r="G1971" s="7" t="str">
        <f>IF((VLOOKUP($A1971,'V2.5.2 Measures'!$C:$W,10,FALSE)&lt;&gt;"")*AND(VLOOKUP($A1971,'V2.5.2 Measures'!$C:$W,10,FALSE)&lt;&gt;"TBD"),VLOOKUP($A1971,'V2.5.2 Measures'!$C:$W,10,FALSE),"N/A")</f>
        <v>N/A</v>
      </c>
      <c r="H1971" s="7">
        <f>IF(VLOOKUP($A1971,'V2.5.2 Measures'!$C:$W,14,FALSE)&lt;&gt; "", VLOOKUP($A1971,'V2.5.2 Measures'!$C:$W,14,FALSE),"N/A")</f>
        <v>0.03</v>
      </c>
      <c r="I1971" s="7">
        <f>IF(VLOOKUP($A1971,'V2.5.2 Measures'!$C:$W,15,FALSE)&lt;&gt; "", VLOOKUP($A1971,'V2.5.2 Measures'!$C:$W,15,FALSE),"N/A")</f>
        <v>0.05</v>
      </c>
      <c r="J1971" s="7" t="str">
        <f>IF(VLOOKUP($A1971,'V2.5.2 Measures'!$C:$W,16,FALSE)&lt;&gt; "", VLOOKUP($A1971,'V2.5.2 Measures'!$C:$W,16,FALSE),"N/A")</f>
        <v>N/A</v>
      </c>
      <c r="K1971" s="7" t="str">
        <f>IF(VLOOKUP($A1971,'V2.5.2 Measures'!$C:$W,17,FALSE)&lt;&gt; "", VLOOKUP($A1971,'V2.5.2 Measures'!$C:$W,17,FALSE),"N/A")</f>
        <v>N/A</v>
      </c>
      <c r="L1971" s="7" t="str">
        <f>IF(VLOOKUP($A1971,'V2.5.2 Measures'!$C:$W,18,FALSE)&lt;&gt; "", VLOOKUP($A1971,'V2.5.2 Measures'!$C:$W,18,FALSE),"N/A")</f>
        <v>Default</v>
      </c>
      <c r="M1971" s="7" t="str">
        <f>IF(VLOOKUP($A1971,'V2.5.2 Measures'!$C:$W,19,FALSE)&lt;&gt; "", VLOOKUP($A1971,'V2.5.2 Measures'!$C:$W,19,FALSE),"N/A")</f>
        <v>SAS</v>
      </c>
      <c r="N1971" s="7" t="str">
        <f>IF(VLOOKUP($A1971,'V2.5.2 Measures'!$C:$W,20,FALSE)&lt;&gt; "", VLOOKUP($A1971,'V2.5.2 Measures'!$C:$W,20,FALSE),"N/A")</f>
        <v>V1.1</v>
      </c>
      <c r="O1971" s="7" t="str">
        <f>IF(VLOOKUP($A1971,'V2.5.2 Measures'!$C:$W,21,FALSE)&lt;&gt; "", VLOOKUP($A1971,'V2.5.2 Measures'!$C:$W,21,FALSE),"N/A")</f>
        <v>V1.6</v>
      </c>
      <c r="P1971" s="7" t="e">
        <f>IF(VLOOKUP($A1971,'V2.5.2 Measures'!$C:$W,22,FALSE)&lt;&gt; "", VLOOKUP($A1971,'V2.5.2 Measures'!$C:$W,22,FALSE),"N/A")</f>
        <v>#REF!</v>
      </c>
      <c r="Q1971" s="7" t="e">
        <f>IF(VLOOKUP($A1971,'V2.5.2 Measures'!$C:$W,23,FALSE)&lt;&gt; "", VLOOKUP($A1971,'V2.5.2 Measures'!$C:$W,23,FALSE),"N/A")</f>
        <v>#REF!</v>
      </c>
      <c r="R1971" s="7" t="e">
        <f>IF(VLOOKUP($A1971,'V2.5.2 Measures'!$C:$W,24,FALSE)&lt;&gt; "", VLOOKUP($A1971,'V2.5.2 Measures'!$C:$W,24,FALSE),"N/A")</f>
        <v>#REF!</v>
      </c>
      <c r="S1971" s="7" t="e">
        <f>IF(VLOOKUP($A1971,'V2.5.2 Measures'!$C:$W,25,FALSE)&lt;&gt; "", VLOOKUP($A1971,'V2.5.2 Measures'!$C:$W,25,FALSE),"N/A")</f>
        <v>#REF!</v>
      </c>
      <c r="T1971" s="7" t="str">
        <f>IF(VLOOKUP($A1971,'V2.5.2 Measures'!$C:$W,2,FALSE)&lt;&gt; "", VLOOKUP($A1971,'V2.5.2 Measures'!$C:$W,2,FALSE),"N/A")</f>
        <v>FFS-3-011-2</v>
      </c>
      <c r="U1971" s="7" t="str">
        <f>IF(VLOOKUP($A1971,'V2.5.2 Measures'!$C:$W,3,FALSE)&lt;&gt; "", VLOOKUP($A1971,'V2.5.2 Measures'!$C:$W,3,FALSE),"N/A")</f>
        <v xml:space="preserve">% of claim headers with deceased Patient Status </v>
      </c>
      <c r="V1971" s="7" t="e">
        <f>IF(VLOOKUP($A1971,'V2.5.2 Measures'!$C:$W,26,FALSE)&lt;&gt; "", VLOOKUP($A1971,'V2.5.2 Measures'!$C:$W,26,FALSE),"N/A")</f>
        <v>#REF!</v>
      </c>
      <c r="W1971" s="7" t="e">
        <f>IF(VLOOKUP($A1971,'V2.5.2 Measures'!$C:$W,44,FALSE)&lt;&gt; "", VLOOKUP($A1971,'V2.5.2 Measures'!$C:$W,44,FALSE),"N/A")</f>
        <v>#REF!</v>
      </c>
    </row>
    <row r="1972" spans="1:23" x14ac:dyDescent="0.35">
      <c r="A1972" s="7" t="str">
        <f>'V2.5.2 Measures'!C1441</f>
        <v>FFS3.6</v>
      </c>
      <c r="B1972" s="7" t="str">
        <f>VLOOKUP($A1972,'V2.5.2 Measures'!$C:$W,6,FALSE)</f>
        <v>S-CHIP FFS: Original, Non-Crossover, Paid Claims</v>
      </c>
      <c r="C1972" s="7" t="str">
        <f>VLOOKUP($A1972,'V2.5.2 Measures'!$C:$W,8,FALSE)</f>
        <v>No</v>
      </c>
      <c r="D1972" s="7" t="str">
        <f>IF(VLOOKUP($A1972,'V2.5.2 Measures'!$C:$W,4,FALSE)="","",VLOOKUP($A1972,'V2.5.2 Measures'!$C:$W,4,FALSE))</f>
        <v>Claims Percentage</v>
      </c>
      <c r="E1972" s="7" t="str">
        <f>IF((VLOOKUP($A1972,'V2.5.2 Measures'!$C:$W,8,FALSE)&lt;&gt;"")*AND(VLOOKUP($A1972,'V2.5.2 Measures'!$C:$W,8,FALSE)&lt;&gt;"TBD"),VLOOKUP($A1972,'V2.5.2 Measures'!$C:$W,8,FALSE),"N/A")</f>
        <v>No</v>
      </c>
      <c r="F1972" s="7" t="str">
        <f>IF((VLOOKUP($A1972,'V2.5.2 Measures'!$C:$W,9,FALSE)&lt;&gt;"")*AND(VLOOKUP($A1972,'V2.5.2 Measures'!$C:$W,9,FALSE)&lt;&gt;"TBD"),VLOOKUP($A1972,'V2.5.2 Measures'!$C:$W,9,FALSE),"N/A")</f>
        <v>N/A</v>
      </c>
      <c r="G1972" s="7" t="str">
        <f>IF((VLOOKUP($A1972,'V2.5.2 Measures'!$C:$W,10,FALSE)&lt;&gt;"")*AND(VLOOKUP($A1972,'V2.5.2 Measures'!$C:$W,10,FALSE)&lt;&gt;"TBD"),VLOOKUP($A1972,'V2.5.2 Measures'!$C:$W,10,FALSE),"N/A")</f>
        <v>N/A</v>
      </c>
      <c r="H1972" s="7">
        <f>IF(VLOOKUP($A1972,'V2.5.2 Measures'!$C:$W,14,FALSE)&lt;&gt; "", VLOOKUP($A1972,'V2.5.2 Measures'!$C:$W,14,FALSE),"N/A")</f>
        <v>0.06</v>
      </c>
      <c r="I1972" s="7">
        <f>IF(VLOOKUP($A1972,'V2.5.2 Measures'!$C:$W,15,FALSE)&lt;&gt; "", VLOOKUP($A1972,'V2.5.2 Measures'!$C:$W,15,FALSE),"N/A")</f>
        <v>0.05</v>
      </c>
      <c r="J1972" s="7" t="str">
        <f>IF(VLOOKUP($A1972,'V2.5.2 Measures'!$C:$W,16,FALSE)&lt;&gt; "", VLOOKUP($A1972,'V2.5.2 Measures'!$C:$W,16,FALSE),"N/A")</f>
        <v>N/A</v>
      </c>
      <c r="K1972" s="7" t="str">
        <f>IF(VLOOKUP($A1972,'V2.5.2 Measures'!$C:$W,17,FALSE)&lt;&gt; "", VLOOKUP($A1972,'V2.5.2 Measures'!$C:$W,17,FALSE),"N/A")</f>
        <v>N/A</v>
      </c>
      <c r="L1972" s="7" t="str">
        <f>IF(VLOOKUP($A1972,'V2.5.2 Measures'!$C:$W,18,FALSE)&lt;&gt; "", VLOOKUP($A1972,'V2.5.2 Measures'!$C:$W,18,FALSE),"N/A")</f>
        <v>Default</v>
      </c>
      <c r="M1972" s="7" t="str">
        <f>IF(VLOOKUP($A1972,'V2.5.2 Measures'!$C:$W,19,FALSE)&lt;&gt; "", VLOOKUP($A1972,'V2.5.2 Measures'!$C:$W,19,FALSE),"N/A")</f>
        <v>SAS</v>
      </c>
      <c r="N1972" s="7" t="str">
        <f>IF(VLOOKUP($A1972,'V2.5.2 Measures'!$C:$W,20,FALSE)&lt;&gt; "", VLOOKUP($A1972,'V2.5.2 Measures'!$C:$W,20,FALSE),"N/A")</f>
        <v>V1.1</v>
      </c>
      <c r="O1972" s="7" t="str">
        <f>IF(VLOOKUP($A1972,'V2.5.2 Measures'!$C:$W,21,FALSE)&lt;&gt; "", VLOOKUP($A1972,'V2.5.2 Measures'!$C:$W,21,FALSE),"N/A")</f>
        <v>V1.6</v>
      </c>
      <c r="P1972" s="7" t="e">
        <f>IF(VLOOKUP($A1972,'V2.5.2 Measures'!$C:$W,22,FALSE)&lt;&gt; "", VLOOKUP($A1972,'V2.5.2 Measures'!$C:$W,22,FALSE),"N/A")</f>
        <v>#REF!</v>
      </c>
      <c r="Q1972" s="7" t="e">
        <f>IF(VLOOKUP($A1972,'V2.5.2 Measures'!$C:$W,23,FALSE)&lt;&gt; "", VLOOKUP($A1972,'V2.5.2 Measures'!$C:$W,23,FALSE),"N/A")</f>
        <v>#REF!</v>
      </c>
      <c r="R1972" s="7" t="e">
        <f>IF(VLOOKUP($A1972,'V2.5.2 Measures'!$C:$W,24,FALSE)&lt;&gt; "", VLOOKUP($A1972,'V2.5.2 Measures'!$C:$W,24,FALSE),"N/A")</f>
        <v>#REF!</v>
      </c>
      <c r="S1972" s="7" t="e">
        <f>IF(VLOOKUP($A1972,'V2.5.2 Measures'!$C:$W,25,FALSE)&lt;&gt; "", VLOOKUP($A1972,'V2.5.2 Measures'!$C:$W,25,FALSE),"N/A")</f>
        <v>#REF!</v>
      </c>
      <c r="T1972" s="7" t="str">
        <f>IF(VLOOKUP($A1972,'V2.5.2 Measures'!$C:$W,2,FALSE)&lt;&gt; "", VLOOKUP($A1972,'V2.5.2 Measures'!$C:$W,2,FALSE),"N/A")</f>
        <v>FFS-3-012-6</v>
      </c>
      <c r="U1972" s="7" t="str">
        <f>IF(VLOOKUP($A1972,'V2.5.2 Measures'!$C:$W,3,FALSE)&lt;&gt; "", VLOOKUP($A1972,'V2.5.2 Measures'!$C:$W,3,FALSE),"N/A")</f>
        <v>% of claim headers with Patient Status of still a patient</v>
      </c>
      <c r="V1972" s="7" t="e">
        <f>IF(VLOOKUP($A1972,'V2.5.2 Measures'!$C:$W,26,FALSE)&lt;&gt; "", VLOOKUP($A1972,'V2.5.2 Measures'!$C:$W,26,FALSE),"N/A")</f>
        <v>#REF!</v>
      </c>
      <c r="W1972" s="7" t="e">
        <f>IF(VLOOKUP($A1972,'V2.5.2 Measures'!$C:$W,44,FALSE)&lt;&gt; "", VLOOKUP($A1972,'V2.5.2 Measures'!$C:$W,44,FALSE),"N/A")</f>
        <v>#REF!</v>
      </c>
    </row>
    <row r="1973" spans="1:23" x14ac:dyDescent="0.35">
      <c r="A1973" s="7" t="str">
        <f>'V2.5.2 Measures'!C1442</f>
        <v>FFS3.8</v>
      </c>
      <c r="B1973" s="7" t="str">
        <f>VLOOKUP($A1973,'V2.5.2 Measures'!$C:$W,6,FALSE)</f>
        <v>S-CHIP FFS: Original, Non-Crossover, Paid Claims</v>
      </c>
      <c r="C1973" s="7" t="str">
        <f>VLOOKUP($A1973,'V2.5.2 Measures'!$C:$W,8,FALSE)</f>
        <v>No</v>
      </c>
      <c r="D1973" s="7" t="str">
        <f>IF(VLOOKUP($A1973,'V2.5.2 Measures'!$C:$W,4,FALSE)="","",VLOOKUP($A1973,'V2.5.2 Measures'!$C:$W,4,FALSE))</f>
        <v>Claims Percentage</v>
      </c>
      <c r="E1973" s="7" t="str">
        <f>IF((VLOOKUP($A1973,'V2.5.2 Measures'!$C:$W,8,FALSE)&lt;&gt;"")*AND(VLOOKUP($A1973,'V2.5.2 Measures'!$C:$W,8,FALSE)&lt;&gt;"TBD"),VLOOKUP($A1973,'V2.5.2 Measures'!$C:$W,8,FALSE),"N/A")</f>
        <v>No</v>
      </c>
      <c r="F1973" s="7" t="str">
        <f>IF((VLOOKUP($A1973,'V2.5.2 Measures'!$C:$W,9,FALSE)&lt;&gt;"")*AND(VLOOKUP($A1973,'V2.5.2 Measures'!$C:$W,9,FALSE)&lt;&gt;"TBD"),VLOOKUP($A1973,'V2.5.2 Measures'!$C:$W,9,FALSE),"N/A")</f>
        <v>N/A</v>
      </c>
      <c r="G1973" s="7" t="str">
        <f>IF((VLOOKUP($A1973,'V2.5.2 Measures'!$C:$W,10,FALSE)&lt;&gt;"")*AND(VLOOKUP($A1973,'V2.5.2 Measures'!$C:$W,10,FALSE)&lt;&gt;"TBD"),VLOOKUP($A1973,'V2.5.2 Measures'!$C:$W,10,FALSE),"N/A")</f>
        <v>N/A</v>
      </c>
      <c r="H1973" s="7" t="str">
        <f>IF(VLOOKUP($A1973,'V2.5.2 Measures'!$C:$W,14,FALSE)&lt;&gt; "", VLOOKUP($A1973,'V2.5.2 Measures'!$C:$W,14,FALSE),"N/A")</f>
        <v>N/A</v>
      </c>
      <c r="I1973" s="7">
        <f>IF(VLOOKUP($A1973,'V2.5.2 Measures'!$C:$W,15,FALSE)&lt;&gt; "", VLOOKUP($A1973,'V2.5.2 Measures'!$C:$W,15,FALSE),"N/A")</f>
        <v>0.05</v>
      </c>
      <c r="J1973" s="7" t="str">
        <f>IF(VLOOKUP($A1973,'V2.5.2 Measures'!$C:$W,16,FALSE)&lt;&gt; "", VLOOKUP($A1973,'V2.5.2 Measures'!$C:$W,16,FALSE),"N/A")</f>
        <v>N/A</v>
      </c>
      <c r="K1973" s="7" t="str">
        <f>IF(VLOOKUP($A1973,'V2.5.2 Measures'!$C:$W,17,FALSE)&lt;&gt; "", VLOOKUP($A1973,'V2.5.2 Measures'!$C:$W,17,FALSE),"N/A")</f>
        <v>N/A</v>
      </c>
      <c r="L1973" s="7" t="str">
        <f>IF(VLOOKUP($A1973,'V2.5.2 Measures'!$C:$W,18,FALSE)&lt;&gt; "", VLOOKUP($A1973,'V2.5.2 Measures'!$C:$W,18,FALSE),"N/A")</f>
        <v>Default</v>
      </c>
      <c r="M1973" s="7" t="str">
        <f>IF(VLOOKUP($A1973,'V2.5.2 Measures'!$C:$W,19,FALSE)&lt;&gt; "", VLOOKUP($A1973,'V2.5.2 Measures'!$C:$W,19,FALSE),"N/A")</f>
        <v>SAS</v>
      </c>
      <c r="N1973" s="7" t="str">
        <f>IF(VLOOKUP($A1973,'V2.5.2 Measures'!$C:$W,20,FALSE)&lt;&gt; "", VLOOKUP($A1973,'V2.5.2 Measures'!$C:$W,20,FALSE),"N/A")</f>
        <v>V1.1</v>
      </c>
      <c r="O1973" s="7" t="str">
        <f>IF(VLOOKUP($A1973,'V2.5.2 Measures'!$C:$W,21,FALSE)&lt;&gt; "", VLOOKUP($A1973,'V2.5.2 Measures'!$C:$W,21,FALSE),"N/A")</f>
        <v>V1.6</v>
      </c>
      <c r="P1973" s="7" t="e">
        <f>IF(VLOOKUP($A1973,'V2.5.2 Measures'!$C:$W,22,FALSE)&lt;&gt; "", VLOOKUP($A1973,'V2.5.2 Measures'!$C:$W,22,FALSE),"N/A")</f>
        <v>#REF!</v>
      </c>
      <c r="Q1973" s="7" t="e">
        <f>IF(VLOOKUP($A1973,'V2.5.2 Measures'!$C:$W,23,FALSE)&lt;&gt; "", VLOOKUP($A1973,'V2.5.2 Measures'!$C:$W,23,FALSE),"N/A")</f>
        <v>#REF!</v>
      </c>
      <c r="R1973" s="7" t="e">
        <f>IF(VLOOKUP($A1973,'V2.5.2 Measures'!$C:$W,24,FALSE)&lt;&gt; "", VLOOKUP($A1973,'V2.5.2 Measures'!$C:$W,24,FALSE),"N/A")</f>
        <v>#REF!</v>
      </c>
      <c r="S1973" s="7" t="e">
        <f>IF(VLOOKUP($A1973,'V2.5.2 Measures'!$C:$W,25,FALSE)&lt;&gt; "", VLOOKUP($A1973,'V2.5.2 Measures'!$C:$W,25,FALSE),"N/A")</f>
        <v>#REF!</v>
      </c>
      <c r="T1973" s="7" t="str">
        <f>IF(VLOOKUP($A1973,'V2.5.2 Measures'!$C:$W,2,FALSE)&lt;&gt; "", VLOOKUP($A1973,'V2.5.2 Measures'!$C:$W,2,FALSE),"N/A")</f>
        <v>FFS-3-013-8</v>
      </c>
      <c r="U1973" s="7" t="str">
        <f>IF(VLOOKUP($A1973,'V2.5.2 Measures'!$C:$W,3,FALSE)&lt;&gt; "", VLOOKUP($A1973,'V2.5.2 Measures'!$C:$W,3,FALSE),"N/A")</f>
        <v>% of claim headers with DRG</v>
      </c>
      <c r="V1973" s="7" t="e">
        <f>IF(VLOOKUP($A1973,'V2.5.2 Measures'!$C:$W,26,FALSE)&lt;&gt; "", VLOOKUP($A1973,'V2.5.2 Measures'!$C:$W,26,FALSE),"N/A")</f>
        <v>#REF!</v>
      </c>
      <c r="W1973" s="7" t="e">
        <f>IF(VLOOKUP($A1973,'V2.5.2 Measures'!$C:$W,44,FALSE)&lt;&gt; "", VLOOKUP($A1973,'V2.5.2 Measures'!$C:$W,44,FALSE),"N/A")</f>
        <v>#REF!</v>
      </c>
    </row>
    <row r="1974" spans="1:23" x14ac:dyDescent="0.35">
      <c r="A1974" s="7" t="str">
        <f>'V2.5.2 Measures'!C1443</f>
        <v>FFS3.19</v>
      </c>
      <c r="B1974" s="7" t="str">
        <f>VLOOKUP($A1974,'V2.5.2 Measures'!$C:$W,6,FALSE)</f>
        <v>S-CHIP FFS: Original, Non-Crossover, Paid Claims</v>
      </c>
      <c r="C1974" s="7" t="str">
        <f>VLOOKUP($A1974,'V2.5.2 Measures'!$C:$W,8,FALSE)</f>
        <v>No</v>
      </c>
      <c r="D1974" s="7" t="str">
        <f>IF(VLOOKUP($A1974,'V2.5.2 Measures'!$C:$W,4,FALSE)="","",VLOOKUP($A1974,'V2.5.2 Measures'!$C:$W,4,FALSE))</f>
        <v>Claims Percentage</v>
      </c>
      <c r="E1974" s="7" t="str">
        <f>IF((VLOOKUP($A1974,'V2.5.2 Measures'!$C:$W,8,FALSE)&lt;&gt;"")*AND(VLOOKUP($A1974,'V2.5.2 Measures'!$C:$W,8,FALSE)&lt;&gt;"TBD"),VLOOKUP($A1974,'V2.5.2 Measures'!$C:$W,8,FALSE),"N/A")</f>
        <v>No</v>
      </c>
      <c r="F1974" s="7" t="str">
        <f>IF((VLOOKUP($A1974,'V2.5.2 Measures'!$C:$W,9,FALSE)&lt;&gt;"")*AND(VLOOKUP($A1974,'V2.5.2 Measures'!$C:$W,9,FALSE)&lt;&gt;"TBD"),VLOOKUP($A1974,'V2.5.2 Measures'!$C:$W,9,FALSE),"N/A")</f>
        <v>N/A</v>
      </c>
      <c r="G1974" s="7" t="str">
        <f>IF((VLOOKUP($A1974,'V2.5.2 Measures'!$C:$W,10,FALSE)&lt;&gt;"")*AND(VLOOKUP($A1974,'V2.5.2 Measures'!$C:$W,10,FALSE)&lt;&gt;"TBD"),VLOOKUP($A1974,'V2.5.2 Measures'!$C:$W,10,FALSE),"N/A")</f>
        <v>N/A</v>
      </c>
      <c r="H1974" s="7" t="str">
        <f>IF(VLOOKUP($A1974,'V2.5.2 Measures'!$C:$W,14,FALSE)&lt;&gt; "", VLOOKUP($A1974,'V2.5.2 Measures'!$C:$W,14,FALSE),"N/A")</f>
        <v>N/A</v>
      </c>
      <c r="I1974" s="7">
        <f>IF(VLOOKUP($A1974,'V2.5.2 Measures'!$C:$W,15,FALSE)&lt;&gt; "", VLOOKUP($A1974,'V2.5.2 Measures'!$C:$W,15,FALSE),"N/A")</f>
        <v>0.05</v>
      </c>
      <c r="J1974" s="7" t="str">
        <f>IF(VLOOKUP($A1974,'V2.5.2 Measures'!$C:$W,16,FALSE)&lt;&gt; "", VLOOKUP($A1974,'V2.5.2 Measures'!$C:$W,16,FALSE),"N/A")</f>
        <v>N/A</v>
      </c>
      <c r="K1974" s="7" t="str">
        <f>IF(VLOOKUP($A1974,'V2.5.2 Measures'!$C:$W,17,FALSE)&lt;&gt; "", VLOOKUP($A1974,'V2.5.2 Measures'!$C:$W,17,FALSE),"N/A")</f>
        <v>N/A</v>
      </c>
      <c r="L1974" s="7" t="str">
        <f>IF(VLOOKUP($A1974,'V2.5.2 Measures'!$C:$W,18,FALSE)&lt;&gt; "", VLOOKUP($A1974,'V2.5.2 Measures'!$C:$W,18,FALSE),"N/A")</f>
        <v>Default</v>
      </c>
      <c r="M1974" s="7" t="str">
        <f>IF(VLOOKUP($A1974,'V2.5.2 Measures'!$C:$W,19,FALSE)&lt;&gt; "", VLOOKUP($A1974,'V2.5.2 Measures'!$C:$W,19,FALSE),"N/A")</f>
        <v>SAS</v>
      </c>
      <c r="N1974" s="7" t="str">
        <f>IF(VLOOKUP($A1974,'V2.5.2 Measures'!$C:$W,20,FALSE)&lt;&gt; "", VLOOKUP($A1974,'V2.5.2 Measures'!$C:$W,20,FALSE),"N/A")</f>
        <v>V1.5</v>
      </c>
      <c r="O1974" s="7" t="str">
        <f>IF(VLOOKUP($A1974,'V2.5.2 Measures'!$C:$W,21,FALSE)&lt;&gt; "", VLOOKUP($A1974,'V2.5.2 Measures'!$C:$W,21,FALSE),"N/A")</f>
        <v>V1.6</v>
      </c>
      <c r="P1974" s="7" t="e">
        <f>IF(VLOOKUP($A1974,'V2.5.2 Measures'!$C:$W,22,FALSE)&lt;&gt; "", VLOOKUP($A1974,'V2.5.2 Measures'!$C:$W,22,FALSE),"N/A")</f>
        <v>#REF!</v>
      </c>
      <c r="Q1974" s="7" t="e">
        <f>IF(VLOOKUP($A1974,'V2.5.2 Measures'!$C:$W,23,FALSE)&lt;&gt; "", VLOOKUP($A1974,'V2.5.2 Measures'!$C:$W,23,FALSE),"N/A")</f>
        <v>#REF!</v>
      </c>
      <c r="R1974" s="7" t="e">
        <f>IF(VLOOKUP($A1974,'V2.5.2 Measures'!$C:$W,24,FALSE)&lt;&gt; "", VLOOKUP($A1974,'V2.5.2 Measures'!$C:$W,24,FALSE),"N/A")</f>
        <v>#REF!</v>
      </c>
      <c r="S1974" s="7" t="e">
        <f>IF(VLOOKUP($A1974,'V2.5.2 Measures'!$C:$W,25,FALSE)&lt;&gt; "", VLOOKUP($A1974,'V2.5.2 Measures'!$C:$W,25,FALSE),"N/A")</f>
        <v>#REF!</v>
      </c>
      <c r="T1974" s="7" t="str">
        <f>IF(VLOOKUP($A1974,'V2.5.2 Measures'!$C:$W,2,FALSE)&lt;&gt; "", VLOOKUP($A1974,'V2.5.2 Measures'!$C:$W,2,FALSE),"N/A")</f>
        <v>FFS-3-014-19</v>
      </c>
      <c r="U1974" s="7" t="str">
        <f>IF(VLOOKUP($A1974,'V2.5.2 Measures'!$C:$W,3,FALSE)&lt;&gt; "", VLOOKUP($A1974,'V2.5.2 Measures'!$C:$W,3,FALSE),"N/A")</f>
        <v>% of claim headers with CMS/MS-DRG</v>
      </c>
      <c r="V1974" s="7" t="e">
        <f>IF(VLOOKUP($A1974,'V2.5.2 Measures'!$C:$W,26,FALSE)&lt;&gt; "", VLOOKUP($A1974,'V2.5.2 Measures'!$C:$W,26,FALSE),"N/A")</f>
        <v>#REF!</v>
      </c>
      <c r="W1974" s="7" t="e">
        <f>IF(VLOOKUP($A1974,'V2.5.2 Measures'!$C:$W,44,FALSE)&lt;&gt; "", VLOOKUP($A1974,'V2.5.2 Measures'!$C:$W,44,FALSE),"N/A")</f>
        <v>#REF!</v>
      </c>
    </row>
    <row r="1975" spans="1:23" x14ac:dyDescent="0.35">
      <c r="A1975" s="7" t="str">
        <f>'V2.5.2 Measures'!C1444</f>
        <v>FFS3.7</v>
      </c>
      <c r="B1975" s="7" t="str">
        <f>VLOOKUP($A1975,'V2.5.2 Measures'!$C:$W,6,FALSE)</f>
        <v>S-CHIP FFS: Original, Non-Crossover, Paid Claims</v>
      </c>
      <c r="C1975" s="7" t="str">
        <f>VLOOKUP($A1975,'V2.5.2 Measures'!$C:$W,8,FALSE)</f>
        <v>No</v>
      </c>
      <c r="D1975" s="7" t="str">
        <f>IF(VLOOKUP($A1975,'V2.5.2 Measures'!$C:$W,4,FALSE)="","",VLOOKUP($A1975,'V2.5.2 Measures'!$C:$W,4,FALSE))</f>
        <v>Claims Percentage</v>
      </c>
      <c r="E1975" s="7" t="str">
        <f>IF((VLOOKUP($A1975,'V2.5.2 Measures'!$C:$W,8,FALSE)&lt;&gt;"")*AND(VLOOKUP($A1975,'V2.5.2 Measures'!$C:$W,8,FALSE)&lt;&gt;"TBD"),VLOOKUP($A1975,'V2.5.2 Measures'!$C:$W,8,FALSE),"N/A")</f>
        <v>No</v>
      </c>
      <c r="F1975" s="7" t="str">
        <f>IF((VLOOKUP($A1975,'V2.5.2 Measures'!$C:$W,9,FALSE)&lt;&gt;"")*AND(VLOOKUP($A1975,'V2.5.2 Measures'!$C:$W,9,FALSE)&lt;&gt;"TBD"),VLOOKUP($A1975,'V2.5.2 Measures'!$C:$W,9,FALSE),"N/A")</f>
        <v>N/A</v>
      </c>
      <c r="G1975" s="7" t="str">
        <f>IF((VLOOKUP($A1975,'V2.5.2 Measures'!$C:$W,10,FALSE)&lt;&gt;"")*AND(VLOOKUP($A1975,'V2.5.2 Measures'!$C:$W,10,FALSE)&lt;&gt;"TBD"),VLOOKUP($A1975,'V2.5.2 Measures'!$C:$W,10,FALSE),"N/A")</f>
        <v>N/A</v>
      </c>
      <c r="H1975" s="7" t="str">
        <f>IF(VLOOKUP($A1975,'V2.5.2 Measures'!$C:$W,14,FALSE)&lt;&gt; "", VLOOKUP($A1975,'V2.5.2 Measures'!$C:$W,14,FALSE),"N/A")</f>
        <v>N/A</v>
      </c>
      <c r="I1975" s="7">
        <f>IF(VLOOKUP($A1975,'V2.5.2 Measures'!$C:$W,15,FALSE)&lt;&gt; "", VLOOKUP($A1975,'V2.5.2 Measures'!$C:$W,15,FALSE),"N/A")</f>
        <v>0.05</v>
      </c>
      <c r="J1975" s="7" t="str">
        <f>IF(VLOOKUP($A1975,'V2.5.2 Measures'!$C:$W,16,FALSE)&lt;&gt; "", VLOOKUP($A1975,'V2.5.2 Measures'!$C:$W,16,FALSE),"N/A")</f>
        <v>N/A</v>
      </c>
      <c r="K1975" s="7" t="str">
        <f>IF(VLOOKUP($A1975,'V2.5.2 Measures'!$C:$W,17,FALSE)&lt;&gt; "", VLOOKUP($A1975,'V2.5.2 Measures'!$C:$W,17,FALSE),"N/A")</f>
        <v>N/A</v>
      </c>
      <c r="L1975" s="7" t="str">
        <f>IF(VLOOKUP($A1975,'V2.5.2 Measures'!$C:$W,18,FALSE)&lt;&gt; "", VLOOKUP($A1975,'V2.5.2 Measures'!$C:$W,18,FALSE),"N/A")</f>
        <v>Default</v>
      </c>
      <c r="M1975" s="7" t="str">
        <f>IF(VLOOKUP($A1975,'V2.5.2 Measures'!$C:$W,19,FALSE)&lt;&gt; "", VLOOKUP($A1975,'V2.5.2 Measures'!$C:$W,19,FALSE),"N/A")</f>
        <v>SAS</v>
      </c>
      <c r="N1975" s="7" t="str">
        <f>IF(VLOOKUP($A1975,'V2.5.2 Measures'!$C:$W,20,FALSE)&lt;&gt; "", VLOOKUP($A1975,'V2.5.2 Measures'!$C:$W,20,FALSE),"N/A")</f>
        <v>V1.1</v>
      </c>
      <c r="O1975" s="7" t="str">
        <f>IF(VLOOKUP($A1975,'V2.5.2 Measures'!$C:$W,21,FALSE)&lt;&gt; "", VLOOKUP($A1975,'V2.5.2 Measures'!$C:$W,21,FALSE),"N/A")</f>
        <v>V1.6</v>
      </c>
      <c r="P1975" s="7" t="e">
        <f>IF(VLOOKUP($A1975,'V2.5.2 Measures'!$C:$W,22,FALSE)&lt;&gt; "", VLOOKUP($A1975,'V2.5.2 Measures'!$C:$W,22,FALSE),"N/A")</f>
        <v>#REF!</v>
      </c>
      <c r="Q1975" s="7" t="e">
        <f>IF(VLOOKUP($A1975,'V2.5.2 Measures'!$C:$W,23,FALSE)&lt;&gt; "", VLOOKUP($A1975,'V2.5.2 Measures'!$C:$W,23,FALSE),"N/A")</f>
        <v>#REF!</v>
      </c>
      <c r="R1975" s="7" t="e">
        <f>IF(VLOOKUP($A1975,'V2.5.2 Measures'!$C:$W,24,FALSE)&lt;&gt; "", VLOOKUP($A1975,'V2.5.2 Measures'!$C:$W,24,FALSE),"N/A")</f>
        <v>#REF!</v>
      </c>
      <c r="S1975" s="7" t="e">
        <f>IF(VLOOKUP($A1975,'V2.5.2 Measures'!$C:$W,25,FALSE)&lt;&gt; "", VLOOKUP($A1975,'V2.5.2 Measures'!$C:$W,25,FALSE),"N/A")</f>
        <v>#REF!</v>
      </c>
      <c r="T1975" s="7" t="str">
        <f>IF(VLOOKUP($A1975,'V2.5.2 Measures'!$C:$W,2,FALSE)&lt;&gt; "", VLOOKUP($A1975,'V2.5.2 Measures'!$C:$W,2,FALSE),"N/A")</f>
        <v>FFS-3-014-7</v>
      </c>
      <c r="U1975" s="7" t="str">
        <f>IF(VLOOKUP($A1975,'V2.5.2 Measures'!$C:$W,3,FALSE)&lt;&gt; "", VLOOKUP($A1975,'V2.5.2 Measures'!$C:$W,3,FALSE),"N/A")</f>
        <v>% of records with CMS/MS-DRG</v>
      </c>
      <c r="V1975" s="7" t="e">
        <f>IF(VLOOKUP($A1975,'V2.5.2 Measures'!$C:$W,26,FALSE)&lt;&gt; "", VLOOKUP($A1975,'V2.5.2 Measures'!$C:$W,26,FALSE),"N/A")</f>
        <v>#REF!</v>
      </c>
      <c r="W1975" s="7" t="e">
        <f>IF(VLOOKUP($A1975,'V2.5.2 Measures'!$C:$W,44,FALSE)&lt;&gt; "", VLOOKUP($A1975,'V2.5.2 Measures'!$C:$W,44,FALSE),"N/A")</f>
        <v>#REF!</v>
      </c>
    </row>
    <row r="1976" spans="1:23" x14ac:dyDescent="0.35">
      <c r="A1976" s="7" t="str">
        <f>'V2.5.2 Measures'!C1445</f>
        <v>FFS3.12</v>
      </c>
      <c r="B1976" s="7" t="str">
        <f>VLOOKUP($A1976,'V2.5.2 Measures'!$C:$W,6,FALSE)</f>
        <v>S-CHIP FFS: Original, Non-Crossover, Paid Claims</v>
      </c>
      <c r="C1976" s="7" t="str">
        <f>VLOOKUP($A1976,'V2.5.2 Measures'!$C:$W,8,FALSE)</f>
        <v>No</v>
      </c>
      <c r="D1976" s="7" t="str">
        <f>IF(VLOOKUP($A1976,'V2.5.2 Measures'!$C:$W,4,FALSE)="","",VLOOKUP($A1976,'V2.5.2 Measures'!$C:$W,4,FALSE))</f>
        <v>Claims Percentage</v>
      </c>
      <c r="E1976" s="7" t="str">
        <f>IF((VLOOKUP($A1976,'V2.5.2 Measures'!$C:$W,8,FALSE)&lt;&gt;"")*AND(VLOOKUP($A1976,'V2.5.2 Measures'!$C:$W,8,FALSE)&lt;&gt;"TBD"),VLOOKUP($A1976,'V2.5.2 Measures'!$C:$W,8,FALSE),"N/A")</f>
        <v>No</v>
      </c>
      <c r="F1976" s="7" t="str">
        <f>IF((VLOOKUP($A1976,'V2.5.2 Measures'!$C:$W,9,FALSE)&lt;&gt;"")*AND(VLOOKUP($A1976,'V2.5.2 Measures'!$C:$W,9,FALSE)&lt;&gt;"TBD"),VLOOKUP($A1976,'V2.5.2 Measures'!$C:$W,9,FALSE),"N/A")</f>
        <v>N/A</v>
      </c>
      <c r="G1976" s="7" t="str">
        <f>IF((VLOOKUP($A1976,'V2.5.2 Measures'!$C:$W,10,FALSE)&lt;&gt;"")*AND(VLOOKUP($A1976,'V2.5.2 Measures'!$C:$W,10,FALSE)&lt;&gt;"TBD"),VLOOKUP($A1976,'V2.5.2 Measures'!$C:$W,10,FALSE),"N/A")</f>
        <v>N/A</v>
      </c>
      <c r="H1976" s="7">
        <f>IF(VLOOKUP($A1976,'V2.5.2 Measures'!$C:$W,14,FALSE)&lt;&gt; "", VLOOKUP($A1976,'V2.5.2 Measures'!$C:$W,14,FALSE),"N/A")</f>
        <v>1</v>
      </c>
      <c r="I1976" s="7">
        <f>IF(VLOOKUP($A1976,'V2.5.2 Measures'!$C:$W,15,FALSE)&lt;&gt; "", VLOOKUP($A1976,'V2.5.2 Measures'!$C:$W,15,FALSE),"N/A")</f>
        <v>0.05</v>
      </c>
      <c r="J1976" s="7" t="str">
        <f>IF(VLOOKUP($A1976,'V2.5.2 Measures'!$C:$W,16,FALSE)&lt;&gt; "", VLOOKUP($A1976,'V2.5.2 Measures'!$C:$W,16,FALSE),"N/A")</f>
        <v>N/A</v>
      </c>
      <c r="K1976" s="7" t="str">
        <f>IF(VLOOKUP($A1976,'V2.5.2 Measures'!$C:$W,17,FALSE)&lt;&gt; "", VLOOKUP($A1976,'V2.5.2 Measures'!$C:$W,17,FALSE),"N/A")</f>
        <v>N/A</v>
      </c>
      <c r="L1976" s="7" t="str">
        <f>IF(VLOOKUP($A1976,'V2.5.2 Measures'!$C:$W,18,FALSE)&lt;&gt; "", VLOOKUP($A1976,'V2.5.2 Measures'!$C:$W,18,FALSE),"N/A")</f>
        <v>Default</v>
      </c>
      <c r="M1976" s="7" t="str">
        <f>IF(VLOOKUP($A1976,'V2.5.2 Measures'!$C:$W,19,FALSE)&lt;&gt; "", VLOOKUP($A1976,'V2.5.2 Measures'!$C:$W,19,FALSE),"N/A")</f>
        <v>SAS</v>
      </c>
      <c r="N1976" s="7" t="str">
        <f>IF(VLOOKUP($A1976,'V2.5.2 Measures'!$C:$W,20,FALSE)&lt;&gt; "", VLOOKUP($A1976,'V2.5.2 Measures'!$C:$W,20,FALSE),"N/A")</f>
        <v>V1.1</v>
      </c>
      <c r="O1976" s="7" t="str">
        <f>IF(VLOOKUP($A1976,'V2.5.2 Measures'!$C:$W,21,FALSE)&lt;&gt; "", VLOOKUP($A1976,'V2.5.2 Measures'!$C:$W,21,FALSE),"N/A")</f>
        <v>V1.6</v>
      </c>
      <c r="P1976" s="7" t="e">
        <f>IF(VLOOKUP($A1976,'V2.5.2 Measures'!$C:$W,22,FALSE)&lt;&gt; "", VLOOKUP($A1976,'V2.5.2 Measures'!$C:$W,22,FALSE),"N/A")</f>
        <v>#REF!</v>
      </c>
      <c r="Q1976" s="7" t="e">
        <f>IF(VLOOKUP($A1976,'V2.5.2 Measures'!$C:$W,23,FALSE)&lt;&gt; "", VLOOKUP($A1976,'V2.5.2 Measures'!$C:$W,23,FALSE),"N/A")</f>
        <v>#REF!</v>
      </c>
      <c r="R1976" s="7" t="e">
        <f>IF(VLOOKUP($A1976,'V2.5.2 Measures'!$C:$W,24,FALSE)&lt;&gt; "", VLOOKUP($A1976,'V2.5.2 Measures'!$C:$W,24,FALSE),"N/A")</f>
        <v>#REF!</v>
      </c>
      <c r="S1976" s="7" t="e">
        <f>IF(VLOOKUP($A1976,'V2.5.2 Measures'!$C:$W,25,FALSE)&lt;&gt; "", VLOOKUP($A1976,'V2.5.2 Measures'!$C:$W,25,FALSE),"N/A")</f>
        <v>#REF!</v>
      </c>
      <c r="T1976" s="7" t="str">
        <f>IF(VLOOKUP($A1976,'V2.5.2 Measures'!$C:$W,2,FALSE)&lt;&gt; "", VLOOKUP($A1976,'V2.5.2 Measures'!$C:$W,2,FALSE),"N/A")</f>
        <v>FFS-3-015-12</v>
      </c>
      <c r="U1976" s="7" t="str">
        <f>IF(VLOOKUP($A1976,'V2.5.2 Measures'!$C:$W,3,FALSE)&lt;&gt; "", VLOOKUP($A1976,'V2.5.2 Measures'!$C:$W,3,FALSE),"N/A")</f>
        <v>% of claim headers with any accommodation revenue codes</v>
      </c>
      <c r="V1976" s="7" t="e">
        <f>IF(VLOOKUP($A1976,'V2.5.2 Measures'!$C:$W,26,FALSE)&lt;&gt; "", VLOOKUP($A1976,'V2.5.2 Measures'!$C:$W,26,FALSE),"N/A")</f>
        <v>#REF!</v>
      </c>
      <c r="W1976" s="7" t="e">
        <f>IF(VLOOKUP($A1976,'V2.5.2 Measures'!$C:$W,44,FALSE)&lt;&gt; "", VLOOKUP($A1976,'V2.5.2 Measures'!$C:$W,44,FALSE),"N/A")</f>
        <v>#REF!</v>
      </c>
    </row>
    <row r="1977" spans="1:23" x14ac:dyDescent="0.35">
      <c r="A1977" s="7" t="str">
        <f>'V2.5.2 Measures'!C1446</f>
        <v>FFS3.13</v>
      </c>
      <c r="B1977" s="7" t="str">
        <f>VLOOKUP($A1977,'V2.5.2 Measures'!$C:$W,6,FALSE)</f>
        <v>S-CHIP FFS: Original, Non-Crossover, Paid Claims</v>
      </c>
      <c r="C1977" s="7" t="str">
        <f>VLOOKUP($A1977,'V2.5.2 Measures'!$C:$W,8,FALSE)</f>
        <v>No</v>
      </c>
      <c r="D1977" s="7" t="str">
        <f>IF(VLOOKUP($A1977,'V2.5.2 Measures'!$C:$W,4,FALSE)="","",VLOOKUP($A1977,'V2.5.2 Measures'!$C:$W,4,FALSE))</f>
        <v>Claims Percentage</v>
      </c>
      <c r="E1977" s="7" t="str">
        <f>IF((VLOOKUP($A1977,'V2.5.2 Measures'!$C:$W,8,FALSE)&lt;&gt;"")*AND(VLOOKUP($A1977,'V2.5.2 Measures'!$C:$W,8,FALSE)&lt;&gt;"TBD"),VLOOKUP($A1977,'V2.5.2 Measures'!$C:$W,8,FALSE),"N/A")</f>
        <v>No</v>
      </c>
      <c r="F1977" s="7" t="str">
        <f>IF((VLOOKUP($A1977,'V2.5.2 Measures'!$C:$W,9,FALSE)&lt;&gt;"")*AND(VLOOKUP($A1977,'V2.5.2 Measures'!$C:$W,9,FALSE)&lt;&gt;"TBD"),VLOOKUP($A1977,'V2.5.2 Measures'!$C:$W,9,FALSE),"N/A")</f>
        <v>N/A</v>
      </c>
      <c r="G1977" s="7" t="str">
        <f>IF((VLOOKUP($A1977,'V2.5.2 Measures'!$C:$W,10,FALSE)&lt;&gt;"")*AND(VLOOKUP($A1977,'V2.5.2 Measures'!$C:$W,10,FALSE)&lt;&gt;"TBD"),VLOOKUP($A1977,'V2.5.2 Measures'!$C:$W,10,FALSE),"N/A")</f>
        <v>N/A</v>
      </c>
      <c r="H1977" s="7">
        <f>IF(VLOOKUP($A1977,'V2.5.2 Measures'!$C:$W,14,FALSE)&lt;&gt; "", VLOOKUP($A1977,'V2.5.2 Measures'!$C:$W,14,FALSE),"N/A")</f>
        <v>1</v>
      </c>
      <c r="I1977" s="7">
        <f>IF(VLOOKUP($A1977,'V2.5.2 Measures'!$C:$W,15,FALSE)&lt;&gt; "", VLOOKUP($A1977,'V2.5.2 Measures'!$C:$W,15,FALSE),"N/A")</f>
        <v>0.05</v>
      </c>
      <c r="J1977" s="7" t="str">
        <f>IF(VLOOKUP($A1977,'V2.5.2 Measures'!$C:$W,16,FALSE)&lt;&gt; "", VLOOKUP($A1977,'V2.5.2 Measures'!$C:$W,16,FALSE),"N/A")</f>
        <v>N/A</v>
      </c>
      <c r="K1977" s="7" t="str">
        <f>IF(VLOOKUP($A1977,'V2.5.2 Measures'!$C:$W,17,FALSE)&lt;&gt; "", VLOOKUP($A1977,'V2.5.2 Measures'!$C:$W,17,FALSE),"N/A")</f>
        <v>N/A</v>
      </c>
      <c r="L1977" s="7" t="str">
        <f>IF(VLOOKUP($A1977,'V2.5.2 Measures'!$C:$W,18,FALSE)&lt;&gt; "", VLOOKUP($A1977,'V2.5.2 Measures'!$C:$W,18,FALSE),"N/A")</f>
        <v>Default</v>
      </c>
      <c r="M1977" s="7" t="str">
        <f>IF(VLOOKUP($A1977,'V2.5.2 Measures'!$C:$W,19,FALSE)&lt;&gt; "", VLOOKUP($A1977,'V2.5.2 Measures'!$C:$W,19,FALSE),"N/A")</f>
        <v>SAS</v>
      </c>
      <c r="N1977" s="7" t="str">
        <f>IF(VLOOKUP($A1977,'V2.5.2 Measures'!$C:$W,20,FALSE)&lt;&gt; "", VLOOKUP($A1977,'V2.5.2 Measures'!$C:$W,20,FALSE),"N/A")</f>
        <v>V1.1</v>
      </c>
      <c r="O1977" s="7" t="str">
        <f>IF(VLOOKUP($A1977,'V2.5.2 Measures'!$C:$W,21,FALSE)&lt;&gt; "", VLOOKUP($A1977,'V2.5.2 Measures'!$C:$W,21,FALSE),"N/A")</f>
        <v>V1.6</v>
      </c>
      <c r="P1977" s="7" t="e">
        <f>IF(VLOOKUP($A1977,'V2.5.2 Measures'!$C:$W,22,FALSE)&lt;&gt; "", VLOOKUP($A1977,'V2.5.2 Measures'!$C:$W,22,FALSE),"N/A")</f>
        <v>#REF!</v>
      </c>
      <c r="Q1977" s="7" t="e">
        <f>IF(VLOOKUP($A1977,'V2.5.2 Measures'!$C:$W,23,FALSE)&lt;&gt; "", VLOOKUP($A1977,'V2.5.2 Measures'!$C:$W,23,FALSE),"N/A")</f>
        <v>#REF!</v>
      </c>
      <c r="R1977" s="7" t="e">
        <f>IF(VLOOKUP($A1977,'V2.5.2 Measures'!$C:$W,24,FALSE)&lt;&gt; "", VLOOKUP($A1977,'V2.5.2 Measures'!$C:$W,24,FALSE),"N/A")</f>
        <v>#REF!</v>
      </c>
      <c r="S1977" s="7" t="e">
        <f>IF(VLOOKUP($A1977,'V2.5.2 Measures'!$C:$W,25,FALSE)&lt;&gt; "", VLOOKUP($A1977,'V2.5.2 Measures'!$C:$W,25,FALSE),"N/A")</f>
        <v>#REF!</v>
      </c>
      <c r="T1977" s="7" t="str">
        <f>IF(VLOOKUP($A1977,'V2.5.2 Measures'!$C:$W,2,FALSE)&lt;&gt; "", VLOOKUP($A1977,'V2.5.2 Measures'!$C:$W,2,FALSE),"N/A")</f>
        <v>FFS-3-016-13</v>
      </c>
      <c r="U1977" s="7" t="str">
        <f>IF(VLOOKUP($A1977,'V2.5.2 Measures'!$C:$W,3,FALSE)&lt;&gt; "", VLOOKUP($A1977,'V2.5.2 Measures'!$C:$W,3,FALSE),"N/A")</f>
        <v>% of claim headers with any ancillary revenue codes</v>
      </c>
      <c r="V1977" s="7" t="e">
        <f>IF(VLOOKUP($A1977,'V2.5.2 Measures'!$C:$W,26,FALSE)&lt;&gt; "", VLOOKUP($A1977,'V2.5.2 Measures'!$C:$W,26,FALSE),"N/A")</f>
        <v>#REF!</v>
      </c>
      <c r="W1977" s="7" t="e">
        <f>IF(VLOOKUP($A1977,'V2.5.2 Measures'!$C:$W,44,FALSE)&lt;&gt; "", VLOOKUP($A1977,'V2.5.2 Measures'!$C:$W,44,FALSE),"N/A")</f>
        <v>#REF!</v>
      </c>
    </row>
    <row r="1978" spans="1:23" x14ac:dyDescent="0.35">
      <c r="A1978" s="7" t="str">
        <f>'V2.5.2 Measures'!C1447</f>
        <v>FFS3.14</v>
      </c>
      <c r="B1978" s="7" t="str">
        <f>VLOOKUP($A1978,'V2.5.2 Measures'!$C:$W,6,FALSE)</f>
        <v>S-CHIP FFS: Original, Non-Crossover, Paid Claims</v>
      </c>
      <c r="C1978" s="7" t="str">
        <f>VLOOKUP($A1978,'V2.5.2 Measures'!$C:$W,8,FALSE)</f>
        <v>No</v>
      </c>
      <c r="D1978" s="7" t="str">
        <f>IF(VLOOKUP($A1978,'V2.5.2 Measures'!$C:$W,4,FALSE)="","",VLOOKUP($A1978,'V2.5.2 Measures'!$C:$W,4,FALSE))</f>
        <v>Average # Occurrences</v>
      </c>
      <c r="E1978" s="7" t="str">
        <f>IF((VLOOKUP($A1978,'V2.5.2 Measures'!$C:$W,8,FALSE)&lt;&gt;"")*AND(VLOOKUP($A1978,'V2.5.2 Measures'!$C:$W,8,FALSE)&lt;&gt;"TBD"),VLOOKUP($A1978,'V2.5.2 Measures'!$C:$W,8,FALSE),"N/A")</f>
        <v>No</v>
      </c>
      <c r="F1978" s="7" t="str">
        <f>IF((VLOOKUP($A1978,'V2.5.2 Measures'!$C:$W,9,FALSE)&lt;&gt;"")*AND(VLOOKUP($A1978,'V2.5.2 Measures'!$C:$W,9,FALSE)&lt;&gt;"TBD"),VLOOKUP($A1978,'V2.5.2 Measures'!$C:$W,9,FALSE),"N/A")</f>
        <v>N/A</v>
      </c>
      <c r="G1978" s="7" t="str">
        <f>IF((VLOOKUP($A1978,'V2.5.2 Measures'!$C:$W,10,FALSE)&lt;&gt;"")*AND(VLOOKUP($A1978,'V2.5.2 Measures'!$C:$W,10,FALSE)&lt;&gt;"TBD"),VLOOKUP($A1978,'V2.5.2 Measures'!$C:$W,10,FALSE),"N/A")</f>
        <v>N/A</v>
      </c>
      <c r="H1978" s="7">
        <f>IF(VLOOKUP($A1978,'V2.5.2 Measures'!$C:$W,14,FALSE)&lt;&gt; "", VLOOKUP($A1978,'V2.5.2 Measures'!$C:$W,14,FALSE),"N/A")</f>
        <v>3</v>
      </c>
      <c r="I1978" s="7">
        <f>IF(VLOOKUP($A1978,'V2.5.2 Measures'!$C:$W,15,FALSE)&lt;&gt; "", VLOOKUP($A1978,'V2.5.2 Measures'!$C:$W,15,FALSE),"N/A")</f>
        <v>0.15</v>
      </c>
      <c r="J1978" s="7" t="str">
        <f>IF(VLOOKUP($A1978,'V2.5.2 Measures'!$C:$W,16,FALSE)&lt;&gt; "", VLOOKUP($A1978,'V2.5.2 Measures'!$C:$W,16,FALSE),"N/A")</f>
        <v>N/A</v>
      </c>
      <c r="K1978" s="7" t="str">
        <f>IF(VLOOKUP($A1978,'V2.5.2 Measures'!$C:$W,17,FALSE)&lt;&gt; "", VLOOKUP($A1978,'V2.5.2 Measures'!$C:$W,17,FALSE),"N/A")</f>
        <v>N/A</v>
      </c>
      <c r="L1978" s="7" t="str">
        <f>IF(VLOOKUP($A1978,'V2.5.2 Measures'!$C:$W,18,FALSE)&lt;&gt; "", VLOOKUP($A1978,'V2.5.2 Measures'!$C:$W,18,FALSE),"N/A")</f>
        <v>Default</v>
      </c>
      <c r="M1978" s="7" t="str">
        <f>IF(VLOOKUP($A1978,'V2.5.2 Measures'!$C:$W,19,FALSE)&lt;&gt; "", VLOOKUP($A1978,'V2.5.2 Measures'!$C:$W,19,FALSE),"N/A")</f>
        <v>SAS</v>
      </c>
      <c r="N1978" s="7" t="str">
        <f>IF(VLOOKUP($A1978,'V2.5.2 Measures'!$C:$W,20,FALSE)&lt;&gt; "", VLOOKUP($A1978,'V2.5.2 Measures'!$C:$W,20,FALSE),"N/A")</f>
        <v>V1.1</v>
      </c>
      <c r="O1978" s="7" t="str">
        <f>IF(VLOOKUP($A1978,'V2.5.2 Measures'!$C:$W,21,FALSE)&lt;&gt; "", VLOOKUP($A1978,'V2.5.2 Measures'!$C:$W,21,FALSE),"N/A")</f>
        <v>V1.4</v>
      </c>
      <c r="P1978" s="7" t="e">
        <f>IF(VLOOKUP($A1978,'V2.5.2 Measures'!$C:$W,22,FALSE)&lt;&gt; "", VLOOKUP($A1978,'V2.5.2 Measures'!$C:$W,22,FALSE),"N/A")</f>
        <v>#REF!</v>
      </c>
      <c r="Q1978" s="7" t="e">
        <f>IF(VLOOKUP($A1978,'V2.5.2 Measures'!$C:$W,23,FALSE)&lt;&gt; "", VLOOKUP($A1978,'V2.5.2 Measures'!$C:$W,23,FALSE),"N/A")</f>
        <v>#REF!</v>
      </c>
      <c r="R1978" s="7" t="e">
        <f>IF(VLOOKUP($A1978,'V2.5.2 Measures'!$C:$W,24,FALSE)&lt;&gt; "", VLOOKUP($A1978,'V2.5.2 Measures'!$C:$W,24,FALSE),"N/A")</f>
        <v>#REF!</v>
      </c>
      <c r="S1978" s="7" t="e">
        <f>IF(VLOOKUP($A1978,'V2.5.2 Measures'!$C:$W,25,FALSE)&lt;&gt; "", VLOOKUP($A1978,'V2.5.2 Measures'!$C:$W,25,FALSE),"N/A")</f>
        <v>#REF!</v>
      </c>
      <c r="T1978" s="7" t="str">
        <f>IF(VLOOKUP($A1978,'V2.5.2 Measures'!$C:$W,2,FALSE)&lt;&gt; "", VLOOKUP($A1978,'V2.5.2 Measures'!$C:$W,2,FALSE),"N/A")</f>
        <v>FFS-3-017-14</v>
      </c>
      <c r="U1978" s="7" t="str">
        <f>IF(VLOOKUP($A1978,'V2.5.2 Measures'!$C:$W,3,FALSE)&lt;&gt; "", VLOOKUP($A1978,'V2.5.2 Measures'!$C:$W,3,FALSE),"N/A")</f>
        <v>Mean # Accomm. Codes on claims with Accomm. Codes</v>
      </c>
      <c r="V1978" s="7" t="e">
        <f>IF(VLOOKUP($A1978,'V2.5.2 Measures'!$C:$W,26,FALSE)&lt;&gt; "", VLOOKUP($A1978,'V2.5.2 Measures'!$C:$W,26,FALSE),"N/A")</f>
        <v>#REF!</v>
      </c>
      <c r="W1978" s="7" t="e">
        <f>IF(VLOOKUP($A1978,'V2.5.2 Measures'!$C:$W,44,FALSE)&lt;&gt; "", VLOOKUP($A1978,'V2.5.2 Measures'!$C:$W,44,FALSE),"N/A")</f>
        <v>#REF!</v>
      </c>
    </row>
    <row r="1979" spans="1:23" x14ac:dyDescent="0.35">
      <c r="A1979" s="7" t="str">
        <f>'V2.5.2 Measures'!C1448</f>
        <v>FFS3.20</v>
      </c>
      <c r="B1979" s="7" t="str">
        <f>VLOOKUP($A1979,'V2.5.2 Measures'!$C:$W,6,FALSE)</f>
        <v>S-CHIP FFS: Original, Non-Crossover, Paid Claims</v>
      </c>
      <c r="C1979" s="7" t="str">
        <f>VLOOKUP($A1979,'V2.5.2 Measures'!$C:$W,8,FALSE)</f>
        <v>No</v>
      </c>
      <c r="D1979" s="7" t="str">
        <f>IF(VLOOKUP($A1979,'V2.5.2 Measures'!$C:$W,4,FALSE)="","",VLOOKUP($A1979,'V2.5.2 Measures'!$C:$W,4,FALSE))</f>
        <v>Average # Occurrences</v>
      </c>
      <c r="E1979" s="7" t="str">
        <f>IF((VLOOKUP($A1979,'V2.5.2 Measures'!$C:$W,8,FALSE)&lt;&gt;"")*AND(VLOOKUP($A1979,'V2.5.2 Measures'!$C:$W,8,FALSE)&lt;&gt;"TBD"),VLOOKUP($A1979,'V2.5.2 Measures'!$C:$W,8,FALSE),"N/A")</f>
        <v>No</v>
      </c>
      <c r="F1979" s="7" t="str">
        <f>IF((VLOOKUP($A1979,'V2.5.2 Measures'!$C:$W,9,FALSE)&lt;&gt;"")*AND(VLOOKUP($A1979,'V2.5.2 Measures'!$C:$W,9,FALSE)&lt;&gt;"TBD"),VLOOKUP($A1979,'V2.5.2 Measures'!$C:$W,9,FALSE),"N/A")</f>
        <v>N/A</v>
      </c>
      <c r="G1979" s="7" t="str">
        <f>IF((VLOOKUP($A1979,'V2.5.2 Measures'!$C:$W,10,FALSE)&lt;&gt;"")*AND(VLOOKUP($A1979,'V2.5.2 Measures'!$C:$W,10,FALSE)&lt;&gt;"TBD"),VLOOKUP($A1979,'V2.5.2 Measures'!$C:$W,10,FALSE),"N/A")</f>
        <v>N/A</v>
      </c>
      <c r="H1979" s="7">
        <f>IF(VLOOKUP($A1979,'V2.5.2 Measures'!$C:$W,14,FALSE)&lt;&gt; "", VLOOKUP($A1979,'V2.5.2 Measures'!$C:$W,14,FALSE),"N/A")</f>
        <v>3</v>
      </c>
      <c r="I1979" s="7">
        <f>IF(VLOOKUP($A1979,'V2.5.2 Measures'!$C:$W,15,FALSE)&lt;&gt; "", VLOOKUP($A1979,'V2.5.2 Measures'!$C:$W,15,FALSE),"N/A")</f>
        <v>0.15</v>
      </c>
      <c r="J1979" s="7" t="str">
        <f>IF(VLOOKUP($A1979,'V2.5.2 Measures'!$C:$W,16,FALSE)&lt;&gt; "", VLOOKUP($A1979,'V2.5.2 Measures'!$C:$W,16,FALSE),"N/A")</f>
        <v>N/A</v>
      </c>
      <c r="K1979" s="7" t="str">
        <f>IF(VLOOKUP($A1979,'V2.5.2 Measures'!$C:$W,17,FALSE)&lt;&gt; "", VLOOKUP($A1979,'V2.5.2 Measures'!$C:$W,17,FALSE),"N/A")</f>
        <v>N/A</v>
      </c>
      <c r="L1979" s="7" t="str">
        <f>IF(VLOOKUP($A1979,'V2.5.2 Measures'!$C:$W,18,FALSE)&lt;&gt; "", VLOOKUP($A1979,'V2.5.2 Measures'!$C:$W,18,FALSE),"N/A")</f>
        <v>Default</v>
      </c>
      <c r="M1979" s="7" t="str">
        <f>IF(VLOOKUP($A1979,'V2.5.2 Measures'!$C:$W,19,FALSE)&lt;&gt; "", VLOOKUP($A1979,'V2.5.2 Measures'!$C:$W,19,FALSE),"N/A")</f>
        <v>SAS</v>
      </c>
      <c r="N1979" s="7" t="str">
        <f>IF(VLOOKUP($A1979,'V2.5.2 Measures'!$C:$W,20,FALSE)&lt;&gt; "", VLOOKUP($A1979,'V2.5.2 Measures'!$C:$W,20,FALSE),"N/A")</f>
        <v>V1.5</v>
      </c>
      <c r="O1979" s="7" t="str">
        <f>IF(VLOOKUP($A1979,'V2.5.2 Measures'!$C:$W,21,FALSE)&lt;&gt; "", VLOOKUP($A1979,'V2.5.2 Measures'!$C:$W,21,FALSE),"N/A")</f>
        <v>V1.6</v>
      </c>
      <c r="P1979" s="7" t="e">
        <f>IF(VLOOKUP($A1979,'V2.5.2 Measures'!$C:$W,22,FALSE)&lt;&gt; "", VLOOKUP($A1979,'V2.5.2 Measures'!$C:$W,22,FALSE),"N/A")</f>
        <v>#REF!</v>
      </c>
      <c r="Q1979" s="7" t="e">
        <f>IF(VLOOKUP($A1979,'V2.5.2 Measures'!$C:$W,23,FALSE)&lt;&gt; "", VLOOKUP($A1979,'V2.5.2 Measures'!$C:$W,23,FALSE),"N/A")</f>
        <v>#REF!</v>
      </c>
      <c r="R1979" s="7" t="e">
        <f>IF(VLOOKUP($A1979,'V2.5.2 Measures'!$C:$W,24,FALSE)&lt;&gt; "", VLOOKUP($A1979,'V2.5.2 Measures'!$C:$W,24,FALSE),"N/A")</f>
        <v>#REF!</v>
      </c>
      <c r="S1979" s="7" t="e">
        <f>IF(VLOOKUP($A1979,'V2.5.2 Measures'!$C:$W,25,FALSE)&lt;&gt; "", VLOOKUP($A1979,'V2.5.2 Measures'!$C:$W,25,FALSE),"N/A")</f>
        <v>#REF!</v>
      </c>
      <c r="T1979" s="7" t="str">
        <f>IF(VLOOKUP($A1979,'V2.5.2 Measures'!$C:$W,2,FALSE)&lt;&gt; "", VLOOKUP($A1979,'V2.5.2 Measures'!$C:$W,2,FALSE),"N/A")</f>
        <v>FFS-3-017-20</v>
      </c>
      <c r="U1979" s="7" t="str">
        <f>IF(VLOOKUP($A1979,'V2.5.2 Measures'!$C:$W,3,FALSE)&lt;&gt; "", VLOOKUP($A1979,'V2.5.2 Measures'!$C:$W,3,FALSE),"N/A")</f>
        <v>Average # accommodation codes on claims with accommodation codes</v>
      </c>
      <c r="V1979" s="7" t="e">
        <f>IF(VLOOKUP($A1979,'V2.5.2 Measures'!$C:$W,26,FALSE)&lt;&gt; "", VLOOKUP($A1979,'V2.5.2 Measures'!$C:$W,26,FALSE),"N/A")</f>
        <v>#REF!</v>
      </c>
      <c r="W1979" s="7" t="e">
        <f>IF(VLOOKUP($A1979,'V2.5.2 Measures'!$C:$W,44,FALSE)&lt;&gt; "", VLOOKUP($A1979,'V2.5.2 Measures'!$C:$W,44,FALSE),"N/A")</f>
        <v>#REF!</v>
      </c>
    </row>
    <row r="1980" spans="1:23" x14ac:dyDescent="0.35">
      <c r="A1980" s="7" t="str">
        <f>'V2.5.2 Measures'!C1449</f>
        <v>FFS3.15</v>
      </c>
      <c r="B1980" s="7" t="str">
        <f>VLOOKUP($A1980,'V2.5.2 Measures'!$C:$W,6,FALSE)</f>
        <v>S-CHIP FFS: Original, Non-Crossover, Paid Claims</v>
      </c>
      <c r="C1980" s="7" t="str">
        <f>VLOOKUP($A1980,'V2.5.2 Measures'!$C:$W,8,FALSE)</f>
        <v>No</v>
      </c>
      <c r="D1980" s="7" t="str">
        <f>IF(VLOOKUP($A1980,'V2.5.2 Measures'!$C:$W,4,FALSE)="","",VLOOKUP($A1980,'V2.5.2 Measures'!$C:$W,4,FALSE))</f>
        <v>Average # Occurrences</v>
      </c>
      <c r="E1980" s="7" t="str">
        <f>IF((VLOOKUP($A1980,'V2.5.2 Measures'!$C:$W,8,FALSE)&lt;&gt;"")*AND(VLOOKUP($A1980,'V2.5.2 Measures'!$C:$W,8,FALSE)&lt;&gt;"TBD"),VLOOKUP($A1980,'V2.5.2 Measures'!$C:$W,8,FALSE),"N/A")</f>
        <v>No</v>
      </c>
      <c r="F1980" s="7" t="str">
        <f>IF((VLOOKUP($A1980,'V2.5.2 Measures'!$C:$W,9,FALSE)&lt;&gt;"")*AND(VLOOKUP($A1980,'V2.5.2 Measures'!$C:$W,9,FALSE)&lt;&gt;"TBD"),VLOOKUP($A1980,'V2.5.2 Measures'!$C:$W,9,FALSE),"N/A")</f>
        <v>N/A</v>
      </c>
      <c r="G1980" s="7" t="str">
        <f>IF((VLOOKUP($A1980,'V2.5.2 Measures'!$C:$W,10,FALSE)&lt;&gt;"")*AND(VLOOKUP($A1980,'V2.5.2 Measures'!$C:$W,10,FALSE)&lt;&gt;"TBD"),VLOOKUP($A1980,'V2.5.2 Measures'!$C:$W,10,FALSE),"N/A")</f>
        <v>N/A</v>
      </c>
      <c r="H1980" s="7">
        <f>IF(VLOOKUP($A1980,'V2.5.2 Measures'!$C:$W,14,FALSE)&lt;&gt; "", VLOOKUP($A1980,'V2.5.2 Measures'!$C:$W,14,FALSE),"N/A")</f>
        <v>12</v>
      </c>
      <c r="I1980" s="7">
        <f>IF(VLOOKUP($A1980,'V2.5.2 Measures'!$C:$W,15,FALSE)&lt;&gt; "", VLOOKUP($A1980,'V2.5.2 Measures'!$C:$W,15,FALSE),"N/A")</f>
        <v>0.15</v>
      </c>
      <c r="J1980" s="7" t="str">
        <f>IF(VLOOKUP($A1980,'V2.5.2 Measures'!$C:$W,16,FALSE)&lt;&gt; "", VLOOKUP($A1980,'V2.5.2 Measures'!$C:$W,16,FALSE),"N/A")</f>
        <v>N/A</v>
      </c>
      <c r="K1980" s="7" t="str">
        <f>IF(VLOOKUP($A1980,'V2.5.2 Measures'!$C:$W,17,FALSE)&lt;&gt; "", VLOOKUP($A1980,'V2.5.2 Measures'!$C:$W,17,FALSE),"N/A")</f>
        <v>N/A</v>
      </c>
      <c r="L1980" s="7" t="str">
        <f>IF(VLOOKUP($A1980,'V2.5.2 Measures'!$C:$W,18,FALSE)&lt;&gt; "", VLOOKUP($A1980,'V2.5.2 Measures'!$C:$W,18,FALSE),"N/A")</f>
        <v>Default</v>
      </c>
      <c r="M1980" s="7" t="str">
        <f>IF(VLOOKUP($A1980,'V2.5.2 Measures'!$C:$W,19,FALSE)&lt;&gt; "", VLOOKUP($A1980,'V2.5.2 Measures'!$C:$W,19,FALSE),"N/A")</f>
        <v>SAS</v>
      </c>
      <c r="N1980" s="7" t="str">
        <f>IF(VLOOKUP($A1980,'V2.5.2 Measures'!$C:$W,20,FALSE)&lt;&gt; "", VLOOKUP($A1980,'V2.5.2 Measures'!$C:$W,20,FALSE),"N/A")</f>
        <v>V1.1</v>
      </c>
      <c r="O1980" s="7" t="str">
        <f>IF(VLOOKUP($A1980,'V2.5.2 Measures'!$C:$W,21,FALSE)&lt;&gt; "", VLOOKUP($A1980,'V2.5.2 Measures'!$C:$W,21,FALSE),"N/A")</f>
        <v>V1.4</v>
      </c>
      <c r="P1980" s="7" t="e">
        <f>IF(VLOOKUP($A1980,'V2.5.2 Measures'!$C:$W,22,FALSE)&lt;&gt; "", VLOOKUP($A1980,'V2.5.2 Measures'!$C:$W,22,FALSE),"N/A")</f>
        <v>#REF!</v>
      </c>
      <c r="Q1980" s="7" t="e">
        <f>IF(VLOOKUP($A1980,'V2.5.2 Measures'!$C:$W,23,FALSE)&lt;&gt; "", VLOOKUP($A1980,'V2.5.2 Measures'!$C:$W,23,FALSE),"N/A")</f>
        <v>#REF!</v>
      </c>
      <c r="R1980" s="7" t="e">
        <f>IF(VLOOKUP($A1980,'V2.5.2 Measures'!$C:$W,24,FALSE)&lt;&gt; "", VLOOKUP($A1980,'V2.5.2 Measures'!$C:$W,24,FALSE),"N/A")</f>
        <v>#REF!</v>
      </c>
      <c r="S1980" s="7" t="e">
        <f>IF(VLOOKUP($A1980,'V2.5.2 Measures'!$C:$W,25,FALSE)&lt;&gt; "", VLOOKUP($A1980,'V2.5.2 Measures'!$C:$W,25,FALSE),"N/A")</f>
        <v>#REF!</v>
      </c>
      <c r="T1980" s="7" t="str">
        <f>IF(VLOOKUP($A1980,'V2.5.2 Measures'!$C:$W,2,FALSE)&lt;&gt; "", VLOOKUP($A1980,'V2.5.2 Measures'!$C:$W,2,FALSE),"N/A")</f>
        <v>FFS-3-018-15</v>
      </c>
      <c r="U1980" s="7" t="str">
        <f>IF(VLOOKUP($A1980,'V2.5.2 Measures'!$C:$W,3,FALSE)&lt;&gt; "", VLOOKUP($A1980,'V2.5.2 Measures'!$C:$W,3,FALSE),"N/A")</f>
        <v>Mean # Ancil. Codes on claims with Ancil. Codes</v>
      </c>
      <c r="V1980" s="7" t="e">
        <f>IF(VLOOKUP($A1980,'V2.5.2 Measures'!$C:$W,26,FALSE)&lt;&gt; "", VLOOKUP($A1980,'V2.5.2 Measures'!$C:$W,26,FALSE),"N/A")</f>
        <v>#REF!</v>
      </c>
      <c r="W1980" s="7" t="e">
        <f>IF(VLOOKUP($A1980,'V2.5.2 Measures'!$C:$W,44,FALSE)&lt;&gt; "", VLOOKUP($A1980,'V2.5.2 Measures'!$C:$W,44,FALSE),"N/A")</f>
        <v>#REF!</v>
      </c>
    </row>
    <row r="1981" spans="1:23" x14ac:dyDescent="0.35">
      <c r="A1981" s="7" t="str">
        <f>'V2.5.2 Measures'!C1450</f>
        <v>FFS3.21</v>
      </c>
      <c r="B1981" s="7" t="str">
        <f>VLOOKUP($A1981,'V2.5.2 Measures'!$C:$W,6,FALSE)</f>
        <v>S-CHIP FFS: Original, Non-Crossover, Paid Claims</v>
      </c>
      <c r="C1981" s="7" t="str">
        <f>VLOOKUP($A1981,'V2.5.2 Measures'!$C:$W,8,FALSE)</f>
        <v>No</v>
      </c>
      <c r="D1981" s="7" t="str">
        <f>IF(VLOOKUP($A1981,'V2.5.2 Measures'!$C:$W,4,FALSE)="","",VLOOKUP($A1981,'V2.5.2 Measures'!$C:$W,4,FALSE))</f>
        <v>Average # Occurrences</v>
      </c>
      <c r="E1981" s="7" t="str">
        <f>IF((VLOOKUP($A1981,'V2.5.2 Measures'!$C:$W,8,FALSE)&lt;&gt;"")*AND(VLOOKUP($A1981,'V2.5.2 Measures'!$C:$W,8,FALSE)&lt;&gt;"TBD"),VLOOKUP($A1981,'V2.5.2 Measures'!$C:$W,8,FALSE),"N/A")</f>
        <v>No</v>
      </c>
      <c r="F1981" s="7" t="str">
        <f>IF((VLOOKUP($A1981,'V2.5.2 Measures'!$C:$W,9,FALSE)&lt;&gt;"")*AND(VLOOKUP($A1981,'V2.5.2 Measures'!$C:$W,9,FALSE)&lt;&gt;"TBD"),VLOOKUP($A1981,'V2.5.2 Measures'!$C:$W,9,FALSE),"N/A")</f>
        <v>N/A</v>
      </c>
      <c r="G1981" s="7" t="str">
        <f>IF((VLOOKUP($A1981,'V2.5.2 Measures'!$C:$W,10,FALSE)&lt;&gt;"")*AND(VLOOKUP($A1981,'V2.5.2 Measures'!$C:$W,10,FALSE)&lt;&gt;"TBD"),VLOOKUP($A1981,'V2.5.2 Measures'!$C:$W,10,FALSE),"N/A")</f>
        <v>N/A</v>
      </c>
      <c r="H1981" s="7">
        <f>IF(VLOOKUP($A1981,'V2.5.2 Measures'!$C:$W,14,FALSE)&lt;&gt; "", VLOOKUP($A1981,'V2.5.2 Measures'!$C:$W,14,FALSE),"N/A")</f>
        <v>18</v>
      </c>
      <c r="I1981" s="7">
        <f>IF(VLOOKUP($A1981,'V2.5.2 Measures'!$C:$W,15,FALSE)&lt;&gt; "", VLOOKUP($A1981,'V2.5.2 Measures'!$C:$W,15,FALSE),"N/A")</f>
        <v>0.15</v>
      </c>
      <c r="J1981" s="7" t="str">
        <f>IF(VLOOKUP($A1981,'V2.5.2 Measures'!$C:$W,16,FALSE)&lt;&gt; "", VLOOKUP($A1981,'V2.5.2 Measures'!$C:$W,16,FALSE),"N/A")</f>
        <v>N/A</v>
      </c>
      <c r="K1981" s="7" t="str">
        <f>IF(VLOOKUP($A1981,'V2.5.2 Measures'!$C:$W,17,FALSE)&lt;&gt; "", VLOOKUP($A1981,'V2.5.2 Measures'!$C:$W,17,FALSE),"N/A")</f>
        <v>N/A</v>
      </c>
      <c r="L1981" s="7" t="str">
        <f>IF(VLOOKUP($A1981,'V2.5.2 Measures'!$C:$W,18,FALSE)&lt;&gt; "", VLOOKUP($A1981,'V2.5.2 Measures'!$C:$W,18,FALSE),"N/A")</f>
        <v>Default</v>
      </c>
      <c r="M1981" s="7" t="str">
        <f>IF(VLOOKUP($A1981,'V2.5.2 Measures'!$C:$W,19,FALSE)&lt;&gt; "", VLOOKUP($A1981,'V2.5.2 Measures'!$C:$W,19,FALSE),"N/A")</f>
        <v>SAS</v>
      </c>
      <c r="N1981" s="7" t="str">
        <f>IF(VLOOKUP($A1981,'V2.5.2 Measures'!$C:$W,20,FALSE)&lt;&gt; "", VLOOKUP($A1981,'V2.5.2 Measures'!$C:$W,20,FALSE),"N/A")</f>
        <v>V1.5</v>
      </c>
      <c r="O1981" s="7" t="str">
        <f>IF(VLOOKUP($A1981,'V2.5.2 Measures'!$C:$W,21,FALSE)&lt;&gt; "", VLOOKUP($A1981,'V2.5.2 Measures'!$C:$W,21,FALSE),"N/A")</f>
        <v>V1.6</v>
      </c>
      <c r="P1981" s="7" t="e">
        <f>IF(VLOOKUP($A1981,'V2.5.2 Measures'!$C:$W,22,FALSE)&lt;&gt; "", VLOOKUP($A1981,'V2.5.2 Measures'!$C:$W,22,FALSE),"N/A")</f>
        <v>#REF!</v>
      </c>
      <c r="Q1981" s="7" t="e">
        <f>IF(VLOOKUP($A1981,'V2.5.2 Measures'!$C:$W,23,FALSE)&lt;&gt; "", VLOOKUP($A1981,'V2.5.2 Measures'!$C:$W,23,FALSE),"N/A")</f>
        <v>#REF!</v>
      </c>
      <c r="R1981" s="7" t="e">
        <f>IF(VLOOKUP($A1981,'V2.5.2 Measures'!$C:$W,24,FALSE)&lt;&gt; "", VLOOKUP($A1981,'V2.5.2 Measures'!$C:$W,24,FALSE),"N/A")</f>
        <v>#REF!</v>
      </c>
      <c r="S1981" s="7" t="e">
        <f>IF(VLOOKUP($A1981,'V2.5.2 Measures'!$C:$W,25,FALSE)&lt;&gt; "", VLOOKUP($A1981,'V2.5.2 Measures'!$C:$W,25,FALSE),"N/A")</f>
        <v>#REF!</v>
      </c>
      <c r="T1981" s="7" t="str">
        <f>IF(VLOOKUP($A1981,'V2.5.2 Measures'!$C:$W,2,FALSE)&lt;&gt; "", VLOOKUP($A1981,'V2.5.2 Measures'!$C:$W,2,FALSE),"N/A")</f>
        <v>FFS-3-018-21</v>
      </c>
      <c r="U1981" s="7" t="str">
        <f>IF(VLOOKUP($A1981,'V2.5.2 Measures'!$C:$W,3,FALSE)&lt;&gt; "", VLOOKUP($A1981,'V2.5.2 Measures'!$C:$W,3,FALSE),"N/A")</f>
        <v>Average # ancillary codes on claims with ancillary codes</v>
      </c>
      <c r="V1981" s="7" t="e">
        <f>IF(VLOOKUP($A1981,'V2.5.2 Measures'!$C:$W,26,FALSE)&lt;&gt; "", VLOOKUP($A1981,'V2.5.2 Measures'!$C:$W,26,FALSE),"N/A")</f>
        <v>#REF!</v>
      </c>
      <c r="W1981" s="7" t="e">
        <f>IF(VLOOKUP($A1981,'V2.5.2 Measures'!$C:$W,44,FALSE)&lt;&gt; "", VLOOKUP($A1981,'V2.5.2 Measures'!$C:$W,44,FALSE),"N/A")</f>
        <v>#REF!</v>
      </c>
    </row>
    <row r="1982" spans="1:23" x14ac:dyDescent="0.35">
      <c r="A1982" s="7" t="str">
        <f>'V2.5.2 Measures'!C1451</f>
        <v>FFS31.1</v>
      </c>
      <c r="B1982" s="7" t="str">
        <f>VLOOKUP($A1982,'V2.5.2 Measures'!$C:$W,6,FALSE)</f>
        <v>Medicaid FFS: Original and Adjustment, Paid Claims</v>
      </c>
      <c r="C1982" s="7" t="str">
        <f>VLOOKUP($A1982,'V2.5.2 Measures'!$C:$W,8,FALSE)</f>
        <v>No</v>
      </c>
      <c r="D1982" s="7" t="str">
        <f>IF(VLOOKUP($A1982,'V2.5.2 Measures'!$C:$W,4,FALSE)="","",VLOOKUP($A1982,'V2.5.2 Measures'!$C:$W,4,FALSE))</f>
        <v>Frequency</v>
      </c>
      <c r="E1982" s="7" t="str">
        <f>IF((VLOOKUP($A1982,'V2.5.2 Measures'!$C:$W,8,FALSE)&lt;&gt;"")*AND(VLOOKUP($A1982,'V2.5.2 Measures'!$C:$W,8,FALSE)&lt;&gt;"TBD"),VLOOKUP($A1982,'V2.5.2 Measures'!$C:$W,8,FALSE),"N/A")</f>
        <v>No</v>
      </c>
      <c r="F1982" s="7" t="str">
        <f>IF((VLOOKUP($A1982,'V2.5.2 Measures'!$C:$W,9,FALSE)&lt;&gt;"")*AND(VLOOKUP($A1982,'V2.5.2 Measures'!$C:$W,9,FALSE)&lt;&gt;"TBD"),VLOOKUP($A1982,'V2.5.2 Measures'!$C:$W,9,FALSE),"N/A")</f>
        <v>N/A</v>
      </c>
      <c r="G1982" s="7" t="str">
        <f>IF((VLOOKUP($A1982,'V2.5.2 Measures'!$C:$W,10,FALSE)&lt;&gt;"")*AND(VLOOKUP($A1982,'V2.5.2 Measures'!$C:$W,10,FALSE)&lt;&gt;"TBD"),VLOOKUP($A1982,'V2.5.2 Measures'!$C:$W,10,FALSE),"N/A")</f>
        <v>N/A</v>
      </c>
      <c r="H1982" s="7" t="str">
        <f>IF(VLOOKUP($A1982,'V2.5.2 Measures'!$C:$W,14,FALSE)&lt;&gt; "", VLOOKUP($A1982,'V2.5.2 Measures'!$C:$W,14,FALSE),"N/A")</f>
        <v>N/A</v>
      </c>
      <c r="I1982" s="7" t="str">
        <f>IF(VLOOKUP($A1982,'V2.5.2 Measures'!$C:$W,15,FALSE)&lt;&gt; "", VLOOKUP($A1982,'V2.5.2 Measures'!$C:$W,15,FALSE),"N/A")</f>
        <v>N/A</v>
      </c>
      <c r="J1982" s="7" t="str">
        <f>IF(VLOOKUP($A1982,'V2.5.2 Measures'!$C:$W,16,FALSE)&lt;&gt; "", VLOOKUP($A1982,'V2.5.2 Measures'!$C:$W,16,FALSE),"N/A")</f>
        <v>N/A</v>
      </c>
      <c r="K1982" s="7" t="str">
        <f>IF(VLOOKUP($A1982,'V2.5.2 Measures'!$C:$W,17,FALSE)&lt;&gt; "", VLOOKUP($A1982,'V2.5.2 Measures'!$C:$W,17,FALSE),"N/A")</f>
        <v>N/A</v>
      </c>
      <c r="L1982" s="7" t="str">
        <f>IF(VLOOKUP($A1982,'V2.5.2 Measures'!$C:$W,18,FALSE)&lt;&gt; "", VLOOKUP($A1982,'V2.5.2 Measures'!$C:$W,18,FALSE),"N/A")</f>
        <v>Frequency</v>
      </c>
      <c r="M1982" s="7" t="str">
        <f>IF(VLOOKUP($A1982,'V2.5.2 Measures'!$C:$W,19,FALSE)&lt;&gt; "", VLOOKUP($A1982,'V2.5.2 Measures'!$C:$W,19,FALSE),"N/A")</f>
        <v>SAS</v>
      </c>
      <c r="N1982" s="7" t="str">
        <f>IF(VLOOKUP($A1982,'V2.5.2 Measures'!$C:$W,20,FALSE)&lt;&gt; "", VLOOKUP($A1982,'V2.5.2 Measures'!$C:$W,20,FALSE),"N/A")</f>
        <v>V1.2</v>
      </c>
      <c r="O1982" s="7" t="str">
        <f>IF(VLOOKUP($A1982,'V2.5.2 Measures'!$C:$W,21,FALSE)&lt;&gt; "", VLOOKUP($A1982,'V2.5.2 Measures'!$C:$W,21,FALSE),"N/A")</f>
        <v>V1.3</v>
      </c>
      <c r="P1982" s="7" t="e">
        <f>IF(VLOOKUP($A1982,'V2.5.2 Measures'!$C:$W,22,FALSE)&lt;&gt; "", VLOOKUP($A1982,'V2.5.2 Measures'!$C:$W,22,FALSE),"N/A")</f>
        <v>#REF!</v>
      </c>
      <c r="Q1982" s="7" t="e">
        <f>IF(VLOOKUP($A1982,'V2.5.2 Measures'!$C:$W,23,FALSE)&lt;&gt; "", VLOOKUP($A1982,'V2.5.2 Measures'!$C:$W,23,FALSE),"N/A")</f>
        <v>#REF!</v>
      </c>
      <c r="R1982" s="7" t="e">
        <f>IF(VLOOKUP($A1982,'V2.5.2 Measures'!$C:$W,24,FALSE)&lt;&gt; "", VLOOKUP($A1982,'V2.5.2 Measures'!$C:$W,24,FALSE),"N/A")</f>
        <v>#REF!</v>
      </c>
      <c r="S1982" s="7" t="e">
        <f>IF(VLOOKUP($A1982,'V2.5.2 Measures'!$C:$W,25,FALSE)&lt;&gt; "", VLOOKUP($A1982,'V2.5.2 Measures'!$C:$W,25,FALSE),"N/A")</f>
        <v>#REF!</v>
      </c>
      <c r="T1982" s="7" t="str">
        <f>IF(VLOOKUP($A1982,'V2.5.2 Measures'!$C:$W,2,FALSE)&lt;&gt; "", VLOOKUP($A1982,'V2.5.2 Measures'!$C:$W,2,FALSE),"N/A")</f>
        <v>FFS-31-001-1</v>
      </c>
      <c r="U1982" s="7" t="str">
        <f>IF(VLOOKUP($A1982,'V2.5.2 Measures'!$C:$W,3,FALSE)&lt;&gt; "", VLOOKUP($A1982,'V2.5.2 Measures'!$C:$W,3,FALSE),"N/A")</f>
        <v>Line Adjustment Indicator values</v>
      </c>
      <c r="V1982" s="7" t="e">
        <f>IF(VLOOKUP($A1982,'V2.5.2 Measures'!$C:$W,26,FALSE)&lt;&gt; "", VLOOKUP($A1982,'V2.5.2 Measures'!$C:$W,26,FALSE),"N/A")</f>
        <v>#REF!</v>
      </c>
      <c r="W1982" s="7" t="e">
        <f>IF(VLOOKUP($A1982,'V2.5.2 Measures'!$C:$W,44,FALSE)&lt;&gt; "", VLOOKUP($A1982,'V2.5.2 Measures'!$C:$W,44,FALSE),"N/A")</f>
        <v>#REF!</v>
      </c>
    </row>
    <row r="1983" spans="1:23" x14ac:dyDescent="0.35">
      <c r="A1983" s="7" t="str">
        <f>'V2.5.2 Measures'!C1452</f>
        <v>FFS32.1</v>
      </c>
      <c r="B1983" s="7" t="str">
        <f>VLOOKUP($A1983,'V2.5.2 Measures'!$C:$W,6,FALSE)</f>
        <v>Medicaid FFS: Original and Adjustment, Paid Claims</v>
      </c>
      <c r="C1983" s="7" t="str">
        <f>VLOOKUP($A1983,'V2.5.2 Measures'!$C:$W,8,FALSE)</f>
        <v>No</v>
      </c>
      <c r="D1983" s="7" t="str">
        <f>IF(VLOOKUP($A1983,'V2.5.2 Measures'!$C:$W,4,FALSE)="","",VLOOKUP($A1983,'V2.5.2 Measures'!$C:$W,4,FALSE))</f>
        <v>Frequency</v>
      </c>
      <c r="E1983" s="7" t="str">
        <f>IF((VLOOKUP($A1983,'V2.5.2 Measures'!$C:$W,8,FALSE)&lt;&gt;"")*AND(VLOOKUP($A1983,'V2.5.2 Measures'!$C:$W,8,FALSE)&lt;&gt;"TBD"),VLOOKUP($A1983,'V2.5.2 Measures'!$C:$W,8,FALSE),"N/A")</f>
        <v>No</v>
      </c>
      <c r="F1983" s="7" t="str">
        <f>IF((VLOOKUP($A1983,'V2.5.2 Measures'!$C:$W,9,FALSE)&lt;&gt;"")*AND(VLOOKUP($A1983,'V2.5.2 Measures'!$C:$W,9,FALSE)&lt;&gt;"TBD"),VLOOKUP($A1983,'V2.5.2 Measures'!$C:$W,9,FALSE),"N/A")</f>
        <v>N/A</v>
      </c>
      <c r="G1983" s="7" t="str">
        <f>IF((VLOOKUP($A1983,'V2.5.2 Measures'!$C:$W,10,FALSE)&lt;&gt;"")*AND(VLOOKUP($A1983,'V2.5.2 Measures'!$C:$W,10,FALSE)&lt;&gt;"TBD"),VLOOKUP($A1983,'V2.5.2 Measures'!$C:$W,10,FALSE),"N/A")</f>
        <v>N/A</v>
      </c>
      <c r="H1983" s="7" t="str">
        <f>IF(VLOOKUP($A1983,'V2.5.2 Measures'!$C:$W,14,FALSE)&lt;&gt; "", VLOOKUP($A1983,'V2.5.2 Measures'!$C:$W,14,FALSE),"N/A")</f>
        <v>N/A</v>
      </c>
      <c r="I1983" s="7" t="str">
        <f>IF(VLOOKUP($A1983,'V2.5.2 Measures'!$C:$W,15,FALSE)&lt;&gt; "", VLOOKUP($A1983,'V2.5.2 Measures'!$C:$W,15,FALSE),"N/A")</f>
        <v>N/A</v>
      </c>
      <c r="J1983" s="7" t="str">
        <f>IF(VLOOKUP($A1983,'V2.5.2 Measures'!$C:$W,16,FALSE)&lt;&gt; "", VLOOKUP($A1983,'V2.5.2 Measures'!$C:$W,16,FALSE),"N/A")</f>
        <v>N/A</v>
      </c>
      <c r="K1983" s="7" t="str">
        <f>IF(VLOOKUP($A1983,'V2.5.2 Measures'!$C:$W,17,FALSE)&lt;&gt; "", VLOOKUP($A1983,'V2.5.2 Measures'!$C:$W,17,FALSE),"N/A")</f>
        <v>N/A</v>
      </c>
      <c r="L1983" s="7" t="str">
        <f>IF(VLOOKUP($A1983,'V2.5.2 Measures'!$C:$W,18,FALSE)&lt;&gt; "", VLOOKUP($A1983,'V2.5.2 Measures'!$C:$W,18,FALSE),"N/A")</f>
        <v>Frequency</v>
      </c>
      <c r="M1983" s="7" t="str">
        <f>IF(VLOOKUP($A1983,'V2.5.2 Measures'!$C:$W,19,FALSE)&lt;&gt; "", VLOOKUP($A1983,'V2.5.2 Measures'!$C:$W,19,FALSE),"N/A")</f>
        <v>SAS</v>
      </c>
      <c r="N1983" s="7" t="str">
        <f>IF(VLOOKUP($A1983,'V2.5.2 Measures'!$C:$W,20,FALSE)&lt;&gt; "", VLOOKUP($A1983,'V2.5.2 Measures'!$C:$W,20,FALSE),"N/A")</f>
        <v>V1.2</v>
      </c>
      <c r="O1983" s="7" t="str">
        <f>IF(VLOOKUP($A1983,'V2.5.2 Measures'!$C:$W,21,FALSE)&lt;&gt; "", VLOOKUP($A1983,'V2.5.2 Measures'!$C:$W,21,FALSE),"N/A")</f>
        <v>V1.3</v>
      </c>
      <c r="P1983" s="7" t="e">
        <f>IF(VLOOKUP($A1983,'V2.5.2 Measures'!$C:$W,22,FALSE)&lt;&gt; "", VLOOKUP($A1983,'V2.5.2 Measures'!$C:$W,22,FALSE),"N/A")</f>
        <v>#REF!</v>
      </c>
      <c r="Q1983" s="7" t="e">
        <f>IF(VLOOKUP($A1983,'V2.5.2 Measures'!$C:$W,23,FALSE)&lt;&gt; "", VLOOKUP($A1983,'V2.5.2 Measures'!$C:$W,23,FALSE),"N/A")</f>
        <v>#REF!</v>
      </c>
      <c r="R1983" s="7" t="e">
        <f>IF(VLOOKUP($A1983,'V2.5.2 Measures'!$C:$W,24,FALSE)&lt;&gt; "", VLOOKUP($A1983,'V2.5.2 Measures'!$C:$W,24,FALSE),"N/A")</f>
        <v>#REF!</v>
      </c>
      <c r="S1983" s="7" t="e">
        <f>IF(VLOOKUP($A1983,'V2.5.2 Measures'!$C:$W,25,FALSE)&lt;&gt; "", VLOOKUP($A1983,'V2.5.2 Measures'!$C:$W,25,FALSE),"N/A")</f>
        <v>#REF!</v>
      </c>
      <c r="T1983" s="7" t="str">
        <f>IF(VLOOKUP($A1983,'V2.5.2 Measures'!$C:$W,2,FALSE)&lt;&gt; "", VLOOKUP($A1983,'V2.5.2 Measures'!$C:$W,2,FALSE),"N/A")</f>
        <v>FFS-32-001-1</v>
      </c>
      <c r="U1983" s="7" t="str">
        <f>IF(VLOOKUP($A1983,'V2.5.2 Measures'!$C:$W,3,FALSE)&lt;&gt; "", VLOOKUP($A1983,'V2.5.2 Measures'!$C:$W,3,FALSE),"N/A")</f>
        <v>Line Adjustment Indicator values</v>
      </c>
      <c r="V1983" s="7" t="e">
        <f>IF(VLOOKUP($A1983,'V2.5.2 Measures'!$C:$W,26,FALSE)&lt;&gt; "", VLOOKUP($A1983,'V2.5.2 Measures'!$C:$W,26,FALSE),"N/A")</f>
        <v>#REF!</v>
      </c>
      <c r="W1983" s="7" t="e">
        <f>IF(VLOOKUP($A1983,'V2.5.2 Measures'!$C:$W,44,FALSE)&lt;&gt; "", VLOOKUP($A1983,'V2.5.2 Measures'!$C:$W,44,FALSE),"N/A")</f>
        <v>#REF!</v>
      </c>
    </row>
    <row r="1984" spans="1:23" x14ac:dyDescent="0.35">
      <c r="A1984" s="7" t="str">
        <f>'V2.5.2 Measures'!C1453</f>
        <v>FFS33.1</v>
      </c>
      <c r="B1984" s="7" t="str">
        <f>VLOOKUP($A1984,'V2.5.2 Measures'!$C:$W,6,FALSE)</f>
        <v>Medicaid FFS: Original and Adjustment, Paid Claims</v>
      </c>
      <c r="C1984" s="7" t="str">
        <f>VLOOKUP($A1984,'V2.5.2 Measures'!$C:$W,8,FALSE)</f>
        <v>No</v>
      </c>
      <c r="D1984" s="7" t="str">
        <f>IF(VLOOKUP($A1984,'V2.5.2 Measures'!$C:$W,4,FALSE)="","",VLOOKUP($A1984,'V2.5.2 Measures'!$C:$W,4,FALSE))</f>
        <v>Frequency</v>
      </c>
      <c r="E1984" s="7" t="str">
        <f>IF((VLOOKUP($A1984,'V2.5.2 Measures'!$C:$W,8,FALSE)&lt;&gt;"")*AND(VLOOKUP($A1984,'V2.5.2 Measures'!$C:$W,8,FALSE)&lt;&gt;"TBD"),VLOOKUP($A1984,'V2.5.2 Measures'!$C:$W,8,FALSE),"N/A")</f>
        <v>No</v>
      </c>
      <c r="F1984" s="7" t="str">
        <f>IF((VLOOKUP($A1984,'V2.5.2 Measures'!$C:$W,9,FALSE)&lt;&gt;"")*AND(VLOOKUP($A1984,'V2.5.2 Measures'!$C:$W,9,FALSE)&lt;&gt;"TBD"),VLOOKUP($A1984,'V2.5.2 Measures'!$C:$W,9,FALSE),"N/A")</f>
        <v>N/A</v>
      </c>
      <c r="G1984" s="7" t="str">
        <f>IF((VLOOKUP($A1984,'V2.5.2 Measures'!$C:$W,10,FALSE)&lt;&gt;"")*AND(VLOOKUP($A1984,'V2.5.2 Measures'!$C:$W,10,FALSE)&lt;&gt;"TBD"),VLOOKUP($A1984,'V2.5.2 Measures'!$C:$W,10,FALSE),"N/A")</f>
        <v>N/A</v>
      </c>
      <c r="H1984" s="7" t="str">
        <f>IF(VLOOKUP($A1984,'V2.5.2 Measures'!$C:$W,14,FALSE)&lt;&gt; "", VLOOKUP($A1984,'V2.5.2 Measures'!$C:$W,14,FALSE),"N/A")</f>
        <v>N/A</v>
      </c>
      <c r="I1984" s="7" t="str">
        <f>IF(VLOOKUP($A1984,'V2.5.2 Measures'!$C:$W,15,FALSE)&lt;&gt; "", VLOOKUP($A1984,'V2.5.2 Measures'!$C:$W,15,FALSE),"N/A")</f>
        <v>N/A</v>
      </c>
      <c r="J1984" s="7" t="str">
        <f>IF(VLOOKUP($A1984,'V2.5.2 Measures'!$C:$W,16,FALSE)&lt;&gt; "", VLOOKUP($A1984,'V2.5.2 Measures'!$C:$W,16,FALSE),"N/A")</f>
        <v>N/A</v>
      </c>
      <c r="K1984" s="7" t="str">
        <f>IF(VLOOKUP($A1984,'V2.5.2 Measures'!$C:$W,17,FALSE)&lt;&gt; "", VLOOKUP($A1984,'V2.5.2 Measures'!$C:$W,17,FALSE),"N/A")</f>
        <v>N/A</v>
      </c>
      <c r="L1984" s="7" t="str">
        <f>IF(VLOOKUP($A1984,'V2.5.2 Measures'!$C:$W,18,FALSE)&lt;&gt; "", VLOOKUP($A1984,'V2.5.2 Measures'!$C:$W,18,FALSE),"N/A")</f>
        <v>Frequency</v>
      </c>
      <c r="M1984" s="7" t="str">
        <f>IF(VLOOKUP($A1984,'V2.5.2 Measures'!$C:$W,19,FALSE)&lt;&gt; "", VLOOKUP($A1984,'V2.5.2 Measures'!$C:$W,19,FALSE),"N/A")</f>
        <v>SAS</v>
      </c>
      <c r="N1984" s="7" t="str">
        <f>IF(VLOOKUP($A1984,'V2.5.2 Measures'!$C:$W,20,FALSE)&lt;&gt; "", VLOOKUP($A1984,'V2.5.2 Measures'!$C:$W,20,FALSE),"N/A")</f>
        <v>V1.2</v>
      </c>
      <c r="O1984" s="7" t="str">
        <f>IF(VLOOKUP($A1984,'V2.5.2 Measures'!$C:$W,21,FALSE)&lt;&gt; "", VLOOKUP($A1984,'V2.5.2 Measures'!$C:$W,21,FALSE),"N/A")</f>
        <v>V1.3</v>
      </c>
      <c r="P1984" s="7" t="e">
        <f>IF(VLOOKUP($A1984,'V2.5.2 Measures'!$C:$W,22,FALSE)&lt;&gt; "", VLOOKUP($A1984,'V2.5.2 Measures'!$C:$W,22,FALSE),"N/A")</f>
        <v>#REF!</v>
      </c>
      <c r="Q1984" s="7" t="e">
        <f>IF(VLOOKUP($A1984,'V2.5.2 Measures'!$C:$W,23,FALSE)&lt;&gt; "", VLOOKUP($A1984,'V2.5.2 Measures'!$C:$W,23,FALSE),"N/A")</f>
        <v>#REF!</v>
      </c>
      <c r="R1984" s="7" t="e">
        <f>IF(VLOOKUP($A1984,'V2.5.2 Measures'!$C:$W,24,FALSE)&lt;&gt; "", VLOOKUP($A1984,'V2.5.2 Measures'!$C:$W,24,FALSE),"N/A")</f>
        <v>#REF!</v>
      </c>
      <c r="S1984" s="7" t="e">
        <f>IF(VLOOKUP($A1984,'V2.5.2 Measures'!$C:$W,25,FALSE)&lt;&gt; "", VLOOKUP($A1984,'V2.5.2 Measures'!$C:$W,25,FALSE),"N/A")</f>
        <v>#REF!</v>
      </c>
      <c r="T1984" s="7" t="str">
        <f>IF(VLOOKUP($A1984,'V2.5.2 Measures'!$C:$W,2,FALSE)&lt;&gt; "", VLOOKUP($A1984,'V2.5.2 Measures'!$C:$W,2,FALSE),"N/A")</f>
        <v>FFS-33-001-1</v>
      </c>
      <c r="U1984" s="7" t="str">
        <f>IF(VLOOKUP($A1984,'V2.5.2 Measures'!$C:$W,3,FALSE)&lt;&gt; "", VLOOKUP($A1984,'V2.5.2 Measures'!$C:$W,3,FALSE),"N/A")</f>
        <v>Line Adjustment Indicator values</v>
      </c>
      <c r="V1984" s="7" t="e">
        <f>IF(VLOOKUP($A1984,'V2.5.2 Measures'!$C:$W,26,FALSE)&lt;&gt; "", VLOOKUP($A1984,'V2.5.2 Measures'!$C:$W,26,FALSE),"N/A")</f>
        <v>#REF!</v>
      </c>
      <c r="W1984" s="7" t="e">
        <f>IF(VLOOKUP($A1984,'V2.5.2 Measures'!$C:$W,44,FALSE)&lt;&gt; "", VLOOKUP($A1984,'V2.5.2 Measures'!$C:$W,44,FALSE),"N/A")</f>
        <v>#REF!</v>
      </c>
    </row>
    <row r="1985" spans="1:23" x14ac:dyDescent="0.35">
      <c r="A1985" s="7" t="str">
        <f>'V2.5.2 Measures'!C1454</f>
        <v>FFS34.1</v>
      </c>
      <c r="B1985" s="7" t="str">
        <f>VLOOKUP($A1985,'V2.5.2 Measures'!$C:$W,6,FALSE)</f>
        <v>Medicaid FFS: Original and Adjustment, Paid Claims</v>
      </c>
      <c r="C1985" s="7" t="str">
        <f>VLOOKUP($A1985,'V2.5.2 Measures'!$C:$W,8,FALSE)</f>
        <v>No</v>
      </c>
      <c r="D1985" s="7" t="str">
        <f>IF(VLOOKUP($A1985,'V2.5.2 Measures'!$C:$W,4,FALSE)="","",VLOOKUP($A1985,'V2.5.2 Measures'!$C:$W,4,FALSE))</f>
        <v>Frequency</v>
      </c>
      <c r="E1985" s="7" t="str">
        <f>IF((VLOOKUP($A1985,'V2.5.2 Measures'!$C:$W,8,FALSE)&lt;&gt;"")*AND(VLOOKUP($A1985,'V2.5.2 Measures'!$C:$W,8,FALSE)&lt;&gt;"TBD"),VLOOKUP($A1985,'V2.5.2 Measures'!$C:$W,8,FALSE),"N/A")</f>
        <v>No</v>
      </c>
      <c r="F1985" s="7" t="str">
        <f>IF((VLOOKUP($A1985,'V2.5.2 Measures'!$C:$W,9,FALSE)&lt;&gt;"")*AND(VLOOKUP($A1985,'V2.5.2 Measures'!$C:$W,9,FALSE)&lt;&gt;"TBD"),VLOOKUP($A1985,'V2.5.2 Measures'!$C:$W,9,FALSE),"N/A")</f>
        <v>N/A</v>
      </c>
      <c r="G1985" s="7" t="str">
        <f>IF((VLOOKUP($A1985,'V2.5.2 Measures'!$C:$W,10,FALSE)&lt;&gt;"")*AND(VLOOKUP($A1985,'V2.5.2 Measures'!$C:$W,10,FALSE)&lt;&gt;"TBD"),VLOOKUP($A1985,'V2.5.2 Measures'!$C:$W,10,FALSE),"N/A")</f>
        <v>N/A</v>
      </c>
      <c r="H1985" s="7" t="str">
        <f>IF(VLOOKUP($A1985,'V2.5.2 Measures'!$C:$W,14,FALSE)&lt;&gt; "", VLOOKUP($A1985,'V2.5.2 Measures'!$C:$W,14,FALSE),"N/A")</f>
        <v>N/A</v>
      </c>
      <c r="I1985" s="7" t="str">
        <f>IF(VLOOKUP($A1985,'V2.5.2 Measures'!$C:$W,15,FALSE)&lt;&gt; "", VLOOKUP($A1985,'V2.5.2 Measures'!$C:$W,15,FALSE),"N/A")</f>
        <v>N/A</v>
      </c>
      <c r="J1985" s="7" t="str">
        <f>IF(VLOOKUP($A1985,'V2.5.2 Measures'!$C:$W,16,FALSE)&lt;&gt; "", VLOOKUP($A1985,'V2.5.2 Measures'!$C:$W,16,FALSE),"N/A")</f>
        <v>N/A</v>
      </c>
      <c r="K1985" s="7" t="str">
        <f>IF(VLOOKUP($A1985,'V2.5.2 Measures'!$C:$W,17,FALSE)&lt;&gt; "", VLOOKUP($A1985,'V2.5.2 Measures'!$C:$W,17,FALSE),"N/A")</f>
        <v>N/A</v>
      </c>
      <c r="L1985" s="7" t="str">
        <f>IF(VLOOKUP($A1985,'V2.5.2 Measures'!$C:$W,18,FALSE)&lt;&gt; "", VLOOKUP($A1985,'V2.5.2 Measures'!$C:$W,18,FALSE),"N/A")</f>
        <v>Frequency</v>
      </c>
      <c r="M1985" s="7" t="str">
        <f>IF(VLOOKUP($A1985,'V2.5.2 Measures'!$C:$W,19,FALSE)&lt;&gt; "", VLOOKUP($A1985,'V2.5.2 Measures'!$C:$W,19,FALSE),"N/A")</f>
        <v>SAS</v>
      </c>
      <c r="N1985" s="7" t="str">
        <f>IF(VLOOKUP($A1985,'V2.5.2 Measures'!$C:$W,20,FALSE)&lt;&gt; "", VLOOKUP($A1985,'V2.5.2 Measures'!$C:$W,20,FALSE),"N/A")</f>
        <v>V1.2</v>
      </c>
      <c r="O1985" s="7" t="str">
        <f>IF(VLOOKUP($A1985,'V2.5.2 Measures'!$C:$W,21,FALSE)&lt;&gt; "", VLOOKUP($A1985,'V2.5.2 Measures'!$C:$W,21,FALSE),"N/A")</f>
        <v>V1.3</v>
      </c>
      <c r="P1985" s="7" t="e">
        <f>IF(VLOOKUP($A1985,'V2.5.2 Measures'!$C:$W,22,FALSE)&lt;&gt; "", VLOOKUP($A1985,'V2.5.2 Measures'!$C:$W,22,FALSE),"N/A")</f>
        <v>#REF!</v>
      </c>
      <c r="Q1985" s="7" t="e">
        <f>IF(VLOOKUP($A1985,'V2.5.2 Measures'!$C:$W,23,FALSE)&lt;&gt; "", VLOOKUP($A1985,'V2.5.2 Measures'!$C:$W,23,FALSE),"N/A")</f>
        <v>#REF!</v>
      </c>
      <c r="R1985" s="7" t="e">
        <f>IF(VLOOKUP($A1985,'V2.5.2 Measures'!$C:$W,24,FALSE)&lt;&gt; "", VLOOKUP($A1985,'V2.5.2 Measures'!$C:$W,24,FALSE),"N/A")</f>
        <v>#REF!</v>
      </c>
      <c r="S1985" s="7" t="e">
        <f>IF(VLOOKUP($A1985,'V2.5.2 Measures'!$C:$W,25,FALSE)&lt;&gt; "", VLOOKUP($A1985,'V2.5.2 Measures'!$C:$W,25,FALSE),"N/A")</f>
        <v>#REF!</v>
      </c>
      <c r="T1985" s="7" t="str">
        <f>IF(VLOOKUP($A1985,'V2.5.2 Measures'!$C:$W,2,FALSE)&lt;&gt; "", VLOOKUP($A1985,'V2.5.2 Measures'!$C:$W,2,FALSE),"N/A")</f>
        <v>FFS-34-001-1</v>
      </c>
      <c r="U1985" s="7" t="str">
        <f>IF(VLOOKUP($A1985,'V2.5.2 Measures'!$C:$W,3,FALSE)&lt;&gt; "", VLOOKUP($A1985,'V2.5.2 Measures'!$C:$W,3,FALSE),"N/A")</f>
        <v>Line Adjustment Indicator values</v>
      </c>
      <c r="V1985" s="7" t="e">
        <f>IF(VLOOKUP($A1985,'V2.5.2 Measures'!$C:$W,26,FALSE)&lt;&gt; "", VLOOKUP($A1985,'V2.5.2 Measures'!$C:$W,26,FALSE),"N/A")</f>
        <v>#REF!</v>
      </c>
      <c r="W1985" s="7" t="e">
        <f>IF(VLOOKUP($A1985,'V2.5.2 Measures'!$C:$W,44,FALSE)&lt;&gt; "", VLOOKUP($A1985,'V2.5.2 Measures'!$C:$W,44,FALSE),"N/A")</f>
        <v>#REF!</v>
      </c>
    </row>
    <row r="1986" spans="1:23" x14ac:dyDescent="0.35">
      <c r="A1986" s="7" t="str">
        <f>'V2.5.2 Measures'!C1455</f>
        <v>FFS35.1</v>
      </c>
      <c r="B1986" s="7" t="str">
        <f>VLOOKUP($A1986,'V2.5.2 Measures'!$C:$W,6,FALSE)</f>
        <v>S-CHIP FFS: Original and Adjustment, Paid Claims</v>
      </c>
      <c r="C1986" s="7" t="str">
        <f>VLOOKUP($A1986,'V2.5.2 Measures'!$C:$W,8,FALSE)</f>
        <v>No</v>
      </c>
      <c r="D1986" s="7" t="str">
        <f>IF(VLOOKUP($A1986,'V2.5.2 Measures'!$C:$W,4,FALSE)="","",VLOOKUP($A1986,'V2.5.2 Measures'!$C:$W,4,FALSE))</f>
        <v>Frequency</v>
      </c>
      <c r="E1986" s="7" t="str">
        <f>IF((VLOOKUP($A1986,'V2.5.2 Measures'!$C:$W,8,FALSE)&lt;&gt;"")*AND(VLOOKUP($A1986,'V2.5.2 Measures'!$C:$W,8,FALSE)&lt;&gt;"TBD"),VLOOKUP($A1986,'V2.5.2 Measures'!$C:$W,8,FALSE),"N/A")</f>
        <v>No</v>
      </c>
      <c r="F1986" s="7" t="str">
        <f>IF((VLOOKUP($A1986,'V2.5.2 Measures'!$C:$W,9,FALSE)&lt;&gt;"")*AND(VLOOKUP($A1986,'V2.5.2 Measures'!$C:$W,9,FALSE)&lt;&gt;"TBD"),VLOOKUP($A1986,'V2.5.2 Measures'!$C:$W,9,FALSE),"N/A")</f>
        <v>N/A</v>
      </c>
      <c r="G1986" s="7" t="str">
        <f>IF((VLOOKUP($A1986,'V2.5.2 Measures'!$C:$W,10,FALSE)&lt;&gt;"")*AND(VLOOKUP($A1986,'V2.5.2 Measures'!$C:$W,10,FALSE)&lt;&gt;"TBD"),VLOOKUP($A1986,'V2.5.2 Measures'!$C:$W,10,FALSE),"N/A")</f>
        <v>N/A</v>
      </c>
      <c r="H1986" s="7" t="str">
        <f>IF(VLOOKUP($A1986,'V2.5.2 Measures'!$C:$W,14,FALSE)&lt;&gt; "", VLOOKUP($A1986,'V2.5.2 Measures'!$C:$W,14,FALSE),"N/A")</f>
        <v>N/A</v>
      </c>
      <c r="I1986" s="7" t="str">
        <f>IF(VLOOKUP($A1986,'V2.5.2 Measures'!$C:$W,15,FALSE)&lt;&gt; "", VLOOKUP($A1986,'V2.5.2 Measures'!$C:$W,15,FALSE),"N/A")</f>
        <v>N/A</v>
      </c>
      <c r="J1986" s="7" t="str">
        <f>IF(VLOOKUP($A1986,'V2.5.2 Measures'!$C:$W,16,FALSE)&lt;&gt; "", VLOOKUP($A1986,'V2.5.2 Measures'!$C:$W,16,FALSE),"N/A")</f>
        <v>N/A</v>
      </c>
      <c r="K1986" s="7" t="str">
        <f>IF(VLOOKUP($A1986,'V2.5.2 Measures'!$C:$W,17,FALSE)&lt;&gt; "", VLOOKUP($A1986,'V2.5.2 Measures'!$C:$W,17,FALSE),"N/A")</f>
        <v>N/A</v>
      </c>
      <c r="L1986" s="7" t="str">
        <f>IF(VLOOKUP($A1986,'V2.5.2 Measures'!$C:$W,18,FALSE)&lt;&gt; "", VLOOKUP($A1986,'V2.5.2 Measures'!$C:$W,18,FALSE),"N/A")</f>
        <v>Frequency</v>
      </c>
      <c r="M1986" s="7" t="str">
        <f>IF(VLOOKUP($A1986,'V2.5.2 Measures'!$C:$W,19,FALSE)&lt;&gt; "", VLOOKUP($A1986,'V2.5.2 Measures'!$C:$W,19,FALSE),"N/A")</f>
        <v>SAS</v>
      </c>
      <c r="N1986" s="7" t="str">
        <f>IF(VLOOKUP($A1986,'V2.5.2 Measures'!$C:$W,20,FALSE)&lt;&gt; "", VLOOKUP($A1986,'V2.5.2 Measures'!$C:$W,20,FALSE),"N/A")</f>
        <v>V1.2</v>
      </c>
      <c r="O1986" s="7" t="str">
        <f>IF(VLOOKUP($A1986,'V2.5.2 Measures'!$C:$W,21,FALSE)&lt;&gt; "", VLOOKUP($A1986,'V2.5.2 Measures'!$C:$W,21,FALSE),"N/A")</f>
        <v>V1.3</v>
      </c>
      <c r="P1986" s="7" t="e">
        <f>IF(VLOOKUP($A1986,'V2.5.2 Measures'!$C:$W,22,FALSE)&lt;&gt; "", VLOOKUP($A1986,'V2.5.2 Measures'!$C:$W,22,FALSE),"N/A")</f>
        <v>#REF!</v>
      </c>
      <c r="Q1986" s="7" t="e">
        <f>IF(VLOOKUP($A1986,'V2.5.2 Measures'!$C:$W,23,FALSE)&lt;&gt; "", VLOOKUP($A1986,'V2.5.2 Measures'!$C:$W,23,FALSE),"N/A")</f>
        <v>#REF!</v>
      </c>
      <c r="R1986" s="7" t="e">
        <f>IF(VLOOKUP($A1986,'V2.5.2 Measures'!$C:$W,24,FALSE)&lt;&gt; "", VLOOKUP($A1986,'V2.5.2 Measures'!$C:$W,24,FALSE),"N/A")</f>
        <v>#REF!</v>
      </c>
      <c r="S1986" s="7" t="e">
        <f>IF(VLOOKUP($A1986,'V2.5.2 Measures'!$C:$W,25,FALSE)&lt;&gt; "", VLOOKUP($A1986,'V2.5.2 Measures'!$C:$W,25,FALSE),"N/A")</f>
        <v>#REF!</v>
      </c>
      <c r="T1986" s="7" t="str">
        <f>IF(VLOOKUP($A1986,'V2.5.2 Measures'!$C:$W,2,FALSE)&lt;&gt; "", VLOOKUP($A1986,'V2.5.2 Measures'!$C:$W,2,FALSE),"N/A")</f>
        <v>FFS-35-001-1</v>
      </c>
      <c r="U1986" s="7" t="str">
        <f>IF(VLOOKUP($A1986,'V2.5.2 Measures'!$C:$W,3,FALSE)&lt;&gt; "", VLOOKUP($A1986,'V2.5.2 Measures'!$C:$W,3,FALSE),"N/A")</f>
        <v>Adjustment Indicator values</v>
      </c>
      <c r="V1986" s="7" t="e">
        <f>IF(VLOOKUP($A1986,'V2.5.2 Measures'!$C:$W,26,FALSE)&lt;&gt; "", VLOOKUP($A1986,'V2.5.2 Measures'!$C:$W,26,FALSE),"N/A")</f>
        <v>#REF!</v>
      </c>
      <c r="W1986" s="7" t="e">
        <f>IF(VLOOKUP($A1986,'V2.5.2 Measures'!$C:$W,44,FALSE)&lt;&gt; "", VLOOKUP($A1986,'V2.5.2 Measures'!$C:$W,44,FALSE),"N/A")</f>
        <v>#REF!</v>
      </c>
    </row>
    <row r="1987" spans="1:23" x14ac:dyDescent="0.35">
      <c r="A1987" s="7" t="str">
        <f>'V2.5.2 Measures'!C1456</f>
        <v>FFS36.1</v>
      </c>
      <c r="B1987" s="7" t="str">
        <f>VLOOKUP($A1987,'V2.5.2 Measures'!$C:$W,6,FALSE)</f>
        <v>S-CHIP FFS: Original and Adjustment, Paid Claims</v>
      </c>
      <c r="C1987" s="7" t="str">
        <f>VLOOKUP($A1987,'V2.5.2 Measures'!$C:$W,8,FALSE)</f>
        <v>No</v>
      </c>
      <c r="D1987" s="7" t="str">
        <f>IF(VLOOKUP($A1987,'V2.5.2 Measures'!$C:$W,4,FALSE)="","",VLOOKUP($A1987,'V2.5.2 Measures'!$C:$W,4,FALSE))</f>
        <v>Frequency</v>
      </c>
      <c r="E1987" s="7" t="str">
        <f>IF((VLOOKUP($A1987,'V2.5.2 Measures'!$C:$W,8,FALSE)&lt;&gt;"")*AND(VLOOKUP($A1987,'V2.5.2 Measures'!$C:$W,8,FALSE)&lt;&gt;"TBD"),VLOOKUP($A1987,'V2.5.2 Measures'!$C:$W,8,FALSE),"N/A")</f>
        <v>No</v>
      </c>
      <c r="F1987" s="7" t="str">
        <f>IF((VLOOKUP($A1987,'V2.5.2 Measures'!$C:$W,9,FALSE)&lt;&gt;"")*AND(VLOOKUP($A1987,'V2.5.2 Measures'!$C:$W,9,FALSE)&lt;&gt;"TBD"),VLOOKUP($A1987,'V2.5.2 Measures'!$C:$W,9,FALSE),"N/A")</f>
        <v>N/A</v>
      </c>
      <c r="G1987" s="7" t="str">
        <f>IF((VLOOKUP($A1987,'V2.5.2 Measures'!$C:$W,10,FALSE)&lt;&gt;"")*AND(VLOOKUP($A1987,'V2.5.2 Measures'!$C:$W,10,FALSE)&lt;&gt;"TBD"),VLOOKUP($A1987,'V2.5.2 Measures'!$C:$W,10,FALSE),"N/A")</f>
        <v>N/A</v>
      </c>
      <c r="H1987" s="7" t="str">
        <f>IF(VLOOKUP($A1987,'V2.5.2 Measures'!$C:$W,14,FALSE)&lt;&gt; "", VLOOKUP($A1987,'V2.5.2 Measures'!$C:$W,14,FALSE),"N/A")</f>
        <v>N/A</v>
      </c>
      <c r="I1987" s="7" t="str">
        <f>IF(VLOOKUP($A1987,'V2.5.2 Measures'!$C:$W,15,FALSE)&lt;&gt; "", VLOOKUP($A1987,'V2.5.2 Measures'!$C:$W,15,FALSE),"N/A")</f>
        <v>N/A</v>
      </c>
      <c r="J1987" s="7" t="str">
        <f>IF(VLOOKUP($A1987,'V2.5.2 Measures'!$C:$W,16,FALSE)&lt;&gt; "", VLOOKUP($A1987,'V2.5.2 Measures'!$C:$W,16,FALSE),"N/A")</f>
        <v>N/A</v>
      </c>
      <c r="K1987" s="7" t="str">
        <f>IF(VLOOKUP($A1987,'V2.5.2 Measures'!$C:$W,17,FALSE)&lt;&gt; "", VLOOKUP($A1987,'V2.5.2 Measures'!$C:$W,17,FALSE),"N/A")</f>
        <v>N/A</v>
      </c>
      <c r="L1987" s="7" t="str">
        <f>IF(VLOOKUP($A1987,'V2.5.2 Measures'!$C:$W,18,FALSE)&lt;&gt; "", VLOOKUP($A1987,'V2.5.2 Measures'!$C:$W,18,FALSE),"N/A")</f>
        <v>Frequency</v>
      </c>
      <c r="M1987" s="7" t="str">
        <f>IF(VLOOKUP($A1987,'V2.5.2 Measures'!$C:$W,19,FALSE)&lt;&gt; "", VLOOKUP($A1987,'V2.5.2 Measures'!$C:$W,19,FALSE),"N/A")</f>
        <v>SAS</v>
      </c>
      <c r="N1987" s="7" t="str">
        <f>IF(VLOOKUP($A1987,'V2.5.2 Measures'!$C:$W,20,FALSE)&lt;&gt; "", VLOOKUP($A1987,'V2.5.2 Measures'!$C:$W,20,FALSE),"N/A")</f>
        <v>V1.2</v>
      </c>
      <c r="O1987" s="7" t="str">
        <f>IF(VLOOKUP($A1987,'V2.5.2 Measures'!$C:$W,21,FALSE)&lt;&gt; "", VLOOKUP($A1987,'V2.5.2 Measures'!$C:$W,21,FALSE),"N/A")</f>
        <v>V1.3</v>
      </c>
      <c r="P1987" s="7" t="e">
        <f>IF(VLOOKUP($A1987,'V2.5.2 Measures'!$C:$W,22,FALSE)&lt;&gt; "", VLOOKUP($A1987,'V2.5.2 Measures'!$C:$W,22,FALSE),"N/A")</f>
        <v>#REF!</v>
      </c>
      <c r="Q1987" s="7" t="e">
        <f>IF(VLOOKUP($A1987,'V2.5.2 Measures'!$C:$W,23,FALSE)&lt;&gt; "", VLOOKUP($A1987,'V2.5.2 Measures'!$C:$W,23,FALSE),"N/A")</f>
        <v>#REF!</v>
      </c>
      <c r="R1987" s="7" t="e">
        <f>IF(VLOOKUP($A1987,'V2.5.2 Measures'!$C:$W,24,FALSE)&lt;&gt; "", VLOOKUP($A1987,'V2.5.2 Measures'!$C:$W,24,FALSE),"N/A")</f>
        <v>#REF!</v>
      </c>
      <c r="S1987" s="7" t="e">
        <f>IF(VLOOKUP($A1987,'V2.5.2 Measures'!$C:$W,25,FALSE)&lt;&gt; "", VLOOKUP($A1987,'V2.5.2 Measures'!$C:$W,25,FALSE),"N/A")</f>
        <v>#REF!</v>
      </c>
      <c r="T1987" s="7" t="str">
        <f>IF(VLOOKUP($A1987,'V2.5.2 Measures'!$C:$W,2,FALSE)&lt;&gt; "", VLOOKUP($A1987,'V2.5.2 Measures'!$C:$W,2,FALSE),"N/A")</f>
        <v>FFS-36-001-1</v>
      </c>
      <c r="U1987" s="7" t="str">
        <f>IF(VLOOKUP($A1987,'V2.5.2 Measures'!$C:$W,3,FALSE)&lt;&gt; "", VLOOKUP($A1987,'V2.5.2 Measures'!$C:$W,3,FALSE),"N/A")</f>
        <v>Adjustment Indicator values</v>
      </c>
      <c r="V1987" s="7" t="e">
        <f>IF(VLOOKUP($A1987,'V2.5.2 Measures'!$C:$W,26,FALSE)&lt;&gt; "", VLOOKUP($A1987,'V2.5.2 Measures'!$C:$W,26,FALSE),"N/A")</f>
        <v>#REF!</v>
      </c>
      <c r="W1987" s="7" t="e">
        <f>IF(VLOOKUP($A1987,'V2.5.2 Measures'!$C:$W,44,FALSE)&lt;&gt; "", VLOOKUP($A1987,'V2.5.2 Measures'!$C:$W,44,FALSE),"N/A")</f>
        <v>#REF!</v>
      </c>
    </row>
    <row r="1988" spans="1:23" x14ac:dyDescent="0.35">
      <c r="A1988" s="7" t="str">
        <f>'V2.5.2 Measures'!C1457</f>
        <v>FFS37.1</v>
      </c>
      <c r="B1988" s="7" t="str">
        <f>VLOOKUP($A1988,'V2.5.2 Measures'!$C:$W,6,FALSE)</f>
        <v>S-CHIP FFS: Original and Adjustment, Paid Claims</v>
      </c>
      <c r="C1988" s="7" t="str">
        <f>VLOOKUP($A1988,'V2.5.2 Measures'!$C:$W,8,FALSE)</f>
        <v>No</v>
      </c>
      <c r="D1988" s="7" t="str">
        <f>IF(VLOOKUP($A1988,'V2.5.2 Measures'!$C:$W,4,FALSE)="","",VLOOKUP($A1988,'V2.5.2 Measures'!$C:$W,4,FALSE))</f>
        <v>Frequency</v>
      </c>
      <c r="E1988" s="7" t="str">
        <f>IF((VLOOKUP($A1988,'V2.5.2 Measures'!$C:$W,8,FALSE)&lt;&gt;"")*AND(VLOOKUP($A1988,'V2.5.2 Measures'!$C:$W,8,FALSE)&lt;&gt;"TBD"),VLOOKUP($A1988,'V2.5.2 Measures'!$C:$W,8,FALSE),"N/A")</f>
        <v>No</v>
      </c>
      <c r="F1988" s="7" t="str">
        <f>IF((VLOOKUP($A1988,'V2.5.2 Measures'!$C:$W,9,FALSE)&lt;&gt;"")*AND(VLOOKUP($A1988,'V2.5.2 Measures'!$C:$W,9,FALSE)&lt;&gt;"TBD"),VLOOKUP($A1988,'V2.5.2 Measures'!$C:$W,9,FALSE),"N/A")</f>
        <v>N/A</v>
      </c>
      <c r="G1988" s="7" t="str">
        <f>IF((VLOOKUP($A1988,'V2.5.2 Measures'!$C:$W,10,FALSE)&lt;&gt;"")*AND(VLOOKUP($A1988,'V2.5.2 Measures'!$C:$W,10,FALSE)&lt;&gt;"TBD"),VLOOKUP($A1988,'V2.5.2 Measures'!$C:$W,10,FALSE),"N/A")</f>
        <v>N/A</v>
      </c>
      <c r="H1988" s="7" t="str">
        <f>IF(VLOOKUP($A1988,'V2.5.2 Measures'!$C:$W,14,FALSE)&lt;&gt; "", VLOOKUP($A1988,'V2.5.2 Measures'!$C:$W,14,FALSE),"N/A")</f>
        <v>N/A</v>
      </c>
      <c r="I1988" s="7" t="str">
        <f>IF(VLOOKUP($A1988,'V2.5.2 Measures'!$C:$W,15,FALSE)&lt;&gt; "", VLOOKUP($A1988,'V2.5.2 Measures'!$C:$W,15,FALSE),"N/A")</f>
        <v>N/A</v>
      </c>
      <c r="J1988" s="7" t="str">
        <f>IF(VLOOKUP($A1988,'V2.5.2 Measures'!$C:$W,16,FALSE)&lt;&gt; "", VLOOKUP($A1988,'V2.5.2 Measures'!$C:$W,16,FALSE),"N/A")</f>
        <v>N/A</v>
      </c>
      <c r="K1988" s="7" t="str">
        <f>IF(VLOOKUP($A1988,'V2.5.2 Measures'!$C:$W,17,FALSE)&lt;&gt; "", VLOOKUP($A1988,'V2.5.2 Measures'!$C:$W,17,FALSE),"N/A")</f>
        <v>N/A</v>
      </c>
      <c r="L1988" s="7" t="str">
        <f>IF(VLOOKUP($A1988,'V2.5.2 Measures'!$C:$W,18,FALSE)&lt;&gt; "", VLOOKUP($A1988,'V2.5.2 Measures'!$C:$W,18,FALSE),"N/A")</f>
        <v>Frequency</v>
      </c>
      <c r="M1988" s="7" t="str">
        <f>IF(VLOOKUP($A1988,'V2.5.2 Measures'!$C:$W,19,FALSE)&lt;&gt; "", VLOOKUP($A1988,'V2.5.2 Measures'!$C:$W,19,FALSE),"N/A")</f>
        <v>SAS</v>
      </c>
      <c r="N1988" s="7" t="str">
        <f>IF(VLOOKUP($A1988,'V2.5.2 Measures'!$C:$W,20,FALSE)&lt;&gt; "", VLOOKUP($A1988,'V2.5.2 Measures'!$C:$W,20,FALSE),"N/A")</f>
        <v>V1.2</v>
      </c>
      <c r="O1988" s="7" t="str">
        <f>IF(VLOOKUP($A1988,'V2.5.2 Measures'!$C:$W,21,FALSE)&lt;&gt; "", VLOOKUP($A1988,'V2.5.2 Measures'!$C:$W,21,FALSE),"N/A")</f>
        <v>V1.3</v>
      </c>
      <c r="P1988" s="7" t="e">
        <f>IF(VLOOKUP($A1988,'V2.5.2 Measures'!$C:$W,22,FALSE)&lt;&gt; "", VLOOKUP($A1988,'V2.5.2 Measures'!$C:$W,22,FALSE),"N/A")</f>
        <v>#REF!</v>
      </c>
      <c r="Q1988" s="7" t="e">
        <f>IF(VLOOKUP($A1988,'V2.5.2 Measures'!$C:$W,23,FALSE)&lt;&gt; "", VLOOKUP($A1988,'V2.5.2 Measures'!$C:$W,23,FALSE),"N/A")</f>
        <v>#REF!</v>
      </c>
      <c r="R1988" s="7" t="e">
        <f>IF(VLOOKUP($A1988,'V2.5.2 Measures'!$C:$W,24,FALSE)&lt;&gt; "", VLOOKUP($A1988,'V2.5.2 Measures'!$C:$W,24,FALSE),"N/A")</f>
        <v>#REF!</v>
      </c>
      <c r="S1988" s="7" t="e">
        <f>IF(VLOOKUP($A1988,'V2.5.2 Measures'!$C:$W,25,FALSE)&lt;&gt; "", VLOOKUP($A1988,'V2.5.2 Measures'!$C:$W,25,FALSE),"N/A")</f>
        <v>#REF!</v>
      </c>
      <c r="T1988" s="7" t="str">
        <f>IF(VLOOKUP($A1988,'V2.5.2 Measures'!$C:$W,2,FALSE)&lt;&gt; "", VLOOKUP($A1988,'V2.5.2 Measures'!$C:$W,2,FALSE),"N/A")</f>
        <v>FFS-37-001-1</v>
      </c>
      <c r="U1988" s="7" t="str">
        <f>IF(VLOOKUP($A1988,'V2.5.2 Measures'!$C:$W,3,FALSE)&lt;&gt; "", VLOOKUP($A1988,'V2.5.2 Measures'!$C:$W,3,FALSE),"N/A")</f>
        <v>Adjustment Indicator values</v>
      </c>
      <c r="V1988" s="7" t="e">
        <f>IF(VLOOKUP($A1988,'V2.5.2 Measures'!$C:$W,26,FALSE)&lt;&gt; "", VLOOKUP($A1988,'V2.5.2 Measures'!$C:$W,26,FALSE),"N/A")</f>
        <v>#REF!</v>
      </c>
      <c r="W1988" s="7" t="e">
        <f>IF(VLOOKUP($A1988,'V2.5.2 Measures'!$C:$W,44,FALSE)&lt;&gt; "", VLOOKUP($A1988,'V2.5.2 Measures'!$C:$W,44,FALSE),"N/A")</f>
        <v>#REF!</v>
      </c>
    </row>
    <row r="1989" spans="1:23" x14ac:dyDescent="0.35">
      <c r="A1989" s="7" t="str">
        <f>'V2.5.2 Measures'!C1458</f>
        <v>FFS38.1</v>
      </c>
      <c r="B1989" s="7" t="str">
        <f>VLOOKUP($A1989,'V2.5.2 Measures'!$C:$W,6,FALSE)</f>
        <v>S-CHIP FFS: Original and Adjustment, Paid Claims</v>
      </c>
      <c r="C1989" s="7" t="str">
        <f>VLOOKUP($A1989,'V2.5.2 Measures'!$C:$W,8,FALSE)</f>
        <v>No</v>
      </c>
      <c r="D1989" s="7" t="str">
        <f>IF(VLOOKUP($A1989,'V2.5.2 Measures'!$C:$W,4,FALSE)="","",VLOOKUP($A1989,'V2.5.2 Measures'!$C:$W,4,FALSE))</f>
        <v>Frequency</v>
      </c>
      <c r="E1989" s="7" t="str">
        <f>IF((VLOOKUP($A1989,'V2.5.2 Measures'!$C:$W,8,FALSE)&lt;&gt;"")*AND(VLOOKUP($A1989,'V2.5.2 Measures'!$C:$W,8,FALSE)&lt;&gt;"TBD"),VLOOKUP($A1989,'V2.5.2 Measures'!$C:$W,8,FALSE),"N/A")</f>
        <v>No</v>
      </c>
      <c r="F1989" s="7" t="str">
        <f>IF((VLOOKUP($A1989,'V2.5.2 Measures'!$C:$W,9,FALSE)&lt;&gt;"")*AND(VLOOKUP($A1989,'V2.5.2 Measures'!$C:$W,9,FALSE)&lt;&gt;"TBD"),VLOOKUP($A1989,'V2.5.2 Measures'!$C:$W,9,FALSE),"N/A")</f>
        <v>N/A</v>
      </c>
      <c r="G1989" s="7" t="str">
        <f>IF((VLOOKUP($A1989,'V2.5.2 Measures'!$C:$W,10,FALSE)&lt;&gt;"")*AND(VLOOKUP($A1989,'V2.5.2 Measures'!$C:$W,10,FALSE)&lt;&gt;"TBD"),VLOOKUP($A1989,'V2.5.2 Measures'!$C:$W,10,FALSE),"N/A")</f>
        <v>N/A</v>
      </c>
      <c r="H1989" s="7" t="str">
        <f>IF(VLOOKUP($A1989,'V2.5.2 Measures'!$C:$W,14,FALSE)&lt;&gt; "", VLOOKUP($A1989,'V2.5.2 Measures'!$C:$W,14,FALSE),"N/A")</f>
        <v>N/A</v>
      </c>
      <c r="I1989" s="7" t="str">
        <f>IF(VLOOKUP($A1989,'V2.5.2 Measures'!$C:$W,15,FALSE)&lt;&gt; "", VLOOKUP($A1989,'V2.5.2 Measures'!$C:$W,15,FALSE),"N/A")</f>
        <v>N/A</v>
      </c>
      <c r="J1989" s="7" t="str">
        <f>IF(VLOOKUP($A1989,'V2.5.2 Measures'!$C:$W,16,FALSE)&lt;&gt; "", VLOOKUP($A1989,'V2.5.2 Measures'!$C:$W,16,FALSE),"N/A")</f>
        <v>N/A</v>
      </c>
      <c r="K1989" s="7" t="str">
        <f>IF(VLOOKUP($A1989,'V2.5.2 Measures'!$C:$W,17,FALSE)&lt;&gt; "", VLOOKUP($A1989,'V2.5.2 Measures'!$C:$W,17,FALSE),"N/A")</f>
        <v>N/A</v>
      </c>
      <c r="L1989" s="7" t="str">
        <f>IF(VLOOKUP($A1989,'V2.5.2 Measures'!$C:$W,18,FALSE)&lt;&gt; "", VLOOKUP($A1989,'V2.5.2 Measures'!$C:$W,18,FALSE),"N/A")</f>
        <v>Frequency</v>
      </c>
      <c r="M1989" s="7" t="str">
        <f>IF(VLOOKUP($A1989,'V2.5.2 Measures'!$C:$W,19,FALSE)&lt;&gt; "", VLOOKUP($A1989,'V2.5.2 Measures'!$C:$W,19,FALSE),"N/A")</f>
        <v>SAS</v>
      </c>
      <c r="N1989" s="7" t="str">
        <f>IF(VLOOKUP($A1989,'V2.5.2 Measures'!$C:$W,20,FALSE)&lt;&gt; "", VLOOKUP($A1989,'V2.5.2 Measures'!$C:$W,20,FALSE),"N/A")</f>
        <v>V1.2</v>
      </c>
      <c r="O1989" s="7" t="str">
        <f>IF(VLOOKUP($A1989,'V2.5.2 Measures'!$C:$W,21,FALSE)&lt;&gt; "", VLOOKUP($A1989,'V2.5.2 Measures'!$C:$W,21,FALSE),"N/A")</f>
        <v>V1.3</v>
      </c>
      <c r="P1989" s="7" t="e">
        <f>IF(VLOOKUP($A1989,'V2.5.2 Measures'!$C:$W,22,FALSE)&lt;&gt; "", VLOOKUP($A1989,'V2.5.2 Measures'!$C:$W,22,FALSE),"N/A")</f>
        <v>#REF!</v>
      </c>
      <c r="Q1989" s="7" t="e">
        <f>IF(VLOOKUP($A1989,'V2.5.2 Measures'!$C:$W,23,FALSE)&lt;&gt; "", VLOOKUP($A1989,'V2.5.2 Measures'!$C:$W,23,FALSE),"N/A")</f>
        <v>#REF!</v>
      </c>
      <c r="R1989" s="7" t="e">
        <f>IF(VLOOKUP($A1989,'V2.5.2 Measures'!$C:$W,24,FALSE)&lt;&gt; "", VLOOKUP($A1989,'V2.5.2 Measures'!$C:$W,24,FALSE),"N/A")</f>
        <v>#REF!</v>
      </c>
      <c r="S1989" s="7" t="e">
        <f>IF(VLOOKUP($A1989,'V2.5.2 Measures'!$C:$W,25,FALSE)&lt;&gt; "", VLOOKUP($A1989,'V2.5.2 Measures'!$C:$W,25,FALSE),"N/A")</f>
        <v>#REF!</v>
      </c>
      <c r="T1989" s="7" t="str">
        <f>IF(VLOOKUP($A1989,'V2.5.2 Measures'!$C:$W,2,FALSE)&lt;&gt; "", VLOOKUP($A1989,'V2.5.2 Measures'!$C:$W,2,FALSE),"N/A")</f>
        <v>FFS-38-001-1</v>
      </c>
      <c r="U1989" s="7" t="str">
        <f>IF(VLOOKUP($A1989,'V2.5.2 Measures'!$C:$W,3,FALSE)&lt;&gt; "", VLOOKUP($A1989,'V2.5.2 Measures'!$C:$W,3,FALSE),"N/A")</f>
        <v>Adjustment Indicator values</v>
      </c>
      <c r="V1989" s="7" t="e">
        <f>IF(VLOOKUP($A1989,'V2.5.2 Measures'!$C:$W,26,FALSE)&lt;&gt; "", VLOOKUP($A1989,'V2.5.2 Measures'!$C:$W,26,FALSE),"N/A")</f>
        <v>#REF!</v>
      </c>
      <c r="W1989" s="7" t="e">
        <f>IF(VLOOKUP($A1989,'V2.5.2 Measures'!$C:$W,44,FALSE)&lt;&gt; "", VLOOKUP($A1989,'V2.5.2 Measures'!$C:$W,44,FALSE),"N/A")</f>
        <v>#REF!</v>
      </c>
    </row>
    <row r="1990" spans="1:23" x14ac:dyDescent="0.35">
      <c r="A1990" s="7" t="str">
        <f>'V2.5.2 Measures'!C1459</f>
        <v>FFS39.1</v>
      </c>
      <c r="B1990" s="7" t="str">
        <f>VLOOKUP($A1990,'V2.5.2 Measures'!$C:$W,6,FALSE)</f>
        <v>S-CHIP FFS: Original and Adjustment, Paid Claims</v>
      </c>
      <c r="C1990" s="7" t="str">
        <f>VLOOKUP($A1990,'V2.5.2 Measures'!$C:$W,8,FALSE)</f>
        <v>No</v>
      </c>
      <c r="D1990" s="7" t="str">
        <f>IF(VLOOKUP($A1990,'V2.5.2 Measures'!$C:$W,4,FALSE)="","",VLOOKUP($A1990,'V2.5.2 Measures'!$C:$W,4,FALSE))</f>
        <v>Frequency</v>
      </c>
      <c r="E1990" s="7" t="str">
        <f>IF((VLOOKUP($A1990,'V2.5.2 Measures'!$C:$W,8,FALSE)&lt;&gt;"")*AND(VLOOKUP($A1990,'V2.5.2 Measures'!$C:$W,8,FALSE)&lt;&gt;"TBD"),VLOOKUP($A1990,'V2.5.2 Measures'!$C:$W,8,FALSE),"N/A")</f>
        <v>No</v>
      </c>
      <c r="F1990" s="7" t="str">
        <f>IF((VLOOKUP($A1990,'V2.5.2 Measures'!$C:$W,9,FALSE)&lt;&gt;"")*AND(VLOOKUP($A1990,'V2.5.2 Measures'!$C:$W,9,FALSE)&lt;&gt;"TBD"),VLOOKUP($A1990,'V2.5.2 Measures'!$C:$W,9,FALSE),"N/A")</f>
        <v>N/A</v>
      </c>
      <c r="G1990" s="7" t="str">
        <f>IF((VLOOKUP($A1990,'V2.5.2 Measures'!$C:$W,10,FALSE)&lt;&gt;"")*AND(VLOOKUP($A1990,'V2.5.2 Measures'!$C:$W,10,FALSE)&lt;&gt;"TBD"),VLOOKUP($A1990,'V2.5.2 Measures'!$C:$W,10,FALSE),"N/A")</f>
        <v>N/A</v>
      </c>
      <c r="H1990" s="7" t="str">
        <f>IF(VLOOKUP($A1990,'V2.5.2 Measures'!$C:$W,14,FALSE)&lt;&gt; "", VLOOKUP($A1990,'V2.5.2 Measures'!$C:$W,14,FALSE),"N/A")</f>
        <v>N/A</v>
      </c>
      <c r="I1990" s="7" t="str">
        <f>IF(VLOOKUP($A1990,'V2.5.2 Measures'!$C:$W,15,FALSE)&lt;&gt; "", VLOOKUP($A1990,'V2.5.2 Measures'!$C:$W,15,FALSE),"N/A")</f>
        <v>N/A</v>
      </c>
      <c r="J1990" s="7" t="str">
        <f>IF(VLOOKUP($A1990,'V2.5.2 Measures'!$C:$W,16,FALSE)&lt;&gt; "", VLOOKUP($A1990,'V2.5.2 Measures'!$C:$W,16,FALSE),"N/A")</f>
        <v>N/A</v>
      </c>
      <c r="K1990" s="7" t="str">
        <f>IF(VLOOKUP($A1990,'V2.5.2 Measures'!$C:$W,17,FALSE)&lt;&gt; "", VLOOKUP($A1990,'V2.5.2 Measures'!$C:$W,17,FALSE),"N/A")</f>
        <v>N/A</v>
      </c>
      <c r="L1990" s="7" t="str">
        <f>IF(VLOOKUP($A1990,'V2.5.2 Measures'!$C:$W,18,FALSE)&lt;&gt; "", VLOOKUP($A1990,'V2.5.2 Measures'!$C:$W,18,FALSE),"N/A")</f>
        <v>Frequency</v>
      </c>
      <c r="M1990" s="7" t="str">
        <f>IF(VLOOKUP($A1990,'V2.5.2 Measures'!$C:$W,19,FALSE)&lt;&gt; "", VLOOKUP($A1990,'V2.5.2 Measures'!$C:$W,19,FALSE),"N/A")</f>
        <v>SAS</v>
      </c>
      <c r="N1990" s="7" t="str">
        <f>IF(VLOOKUP($A1990,'V2.5.2 Measures'!$C:$W,20,FALSE)&lt;&gt; "", VLOOKUP($A1990,'V2.5.2 Measures'!$C:$W,20,FALSE),"N/A")</f>
        <v>V1.2</v>
      </c>
      <c r="O1990" s="7" t="str">
        <f>IF(VLOOKUP($A1990,'V2.5.2 Measures'!$C:$W,21,FALSE)&lt;&gt; "", VLOOKUP($A1990,'V2.5.2 Measures'!$C:$W,21,FALSE),"N/A")</f>
        <v>V1.3</v>
      </c>
      <c r="P1990" s="7" t="e">
        <f>IF(VLOOKUP($A1990,'V2.5.2 Measures'!$C:$W,22,FALSE)&lt;&gt; "", VLOOKUP($A1990,'V2.5.2 Measures'!$C:$W,22,FALSE),"N/A")</f>
        <v>#REF!</v>
      </c>
      <c r="Q1990" s="7" t="e">
        <f>IF(VLOOKUP($A1990,'V2.5.2 Measures'!$C:$W,23,FALSE)&lt;&gt; "", VLOOKUP($A1990,'V2.5.2 Measures'!$C:$W,23,FALSE),"N/A")</f>
        <v>#REF!</v>
      </c>
      <c r="R1990" s="7" t="e">
        <f>IF(VLOOKUP($A1990,'V2.5.2 Measures'!$C:$W,24,FALSE)&lt;&gt; "", VLOOKUP($A1990,'V2.5.2 Measures'!$C:$W,24,FALSE),"N/A")</f>
        <v>#REF!</v>
      </c>
      <c r="S1990" s="7" t="e">
        <f>IF(VLOOKUP($A1990,'V2.5.2 Measures'!$C:$W,25,FALSE)&lt;&gt; "", VLOOKUP($A1990,'V2.5.2 Measures'!$C:$W,25,FALSE),"N/A")</f>
        <v>#REF!</v>
      </c>
      <c r="T1990" s="7" t="str">
        <f>IF(VLOOKUP($A1990,'V2.5.2 Measures'!$C:$W,2,FALSE)&lt;&gt; "", VLOOKUP($A1990,'V2.5.2 Measures'!$C:$W,2,FALSE),"N/A")</f>
        <v>FFS-39-001-1</v>
      </c>
      <c r="U1990" s="7" t="str">
        <f>IF(VLOOKUP($A1990,'V2.5.2 Measures'!$C:$W,3,FALSE)&lt;&gt; "", VLOOKUP($A1990,'V2.5.2 Measures'!$C:$W,3,FALSE),"N/A")</f>
        <v>Line Adjustment Indicator values</v>
      </c>
      <c r="V1990" s="7" t="e">
        <f>IF(VLOOKUP($A1990,'V2.5.2 Measures'!$C:$W,26,FALSE)&lt;&gt; "", VLOOKUP($A1990,'V2.5.2 Measures'!$C:$W,26,FALSE),"N/A")</f>
        <v>#REF!</v>
      </c>
      <c r="W1990" s="7" t="e">
        <f>IF(VLOOKUP($A1990,'V2.5.2 Measures'!$C:$W,44,FALSE)&lt;&gt; "", VLOOKUP($A1990,'V2.5.2 Measures'!$C:$W,44,FALSE),"N/A")</f>
        <v>#REF!</v>
      </c>
    </row>
    <row r="1991" spans="1:23" x14ac:dyDescent="0.35">
      <c r="A1991" s="7" t="str">
        <f>'V2.5.2 Measures'!C1460</f>
        <v>FFS40.1</v>
      </c>
      <c r="B1991" s="7" t="str">
        <f>VLOOKUP($A1991,'V2.5.2 Measures'!$C:$W,6,FALSE)</f>
        <v>S-CHIP FFS: Original and Adjustment, Paid Claims</v>
      </c>
      <c r="C1991" s="7" t="str">
        <f>VLOOKUP($A1991,'V2.5.2 Measures'!$C:$W,8,FALSE)</f>
        <v>No</v>
      </c>
      <c r="D1991" s="7" t="str">
        <f>IF(VLOOKUP($A1991,'V2.5.2 Measures'!$C:$W,4,FALSE)="","",VLOOKUP($A1991,'V2.5.2 Measures'!$C:$W,4,FALSE))</f>
        <v>Frequency</v>
      </c>
      <c r="E1991" s="7" t="str">
        <f>IF((VLOOKUP($A1991,'V2.5.2 Measures'!$C:$W,8,FALSE)&lt;&gt;"")*AND(VLOOKUP($A1991,'V2.5.2 Measures'!$C:$W,8,FALSE)&lt;&gt;"TBD"),VLOOKUP($A1991,'V2.5.2 Measures'!$C:$W,8,FALSE),"N/A")</f>
        <v>No</v>
      </c>
      <c r="F1991" s="7" t="str">
        <f>IF((VLOOKUP($A1991,'V2.5.2 Measures'!$C:$W,9,FALSE)&lt;&gt;"")*AND(VLOOKUP($A1991,'V2.5.2 Measures'!$C:$W,9,FALSE)&lt;&gt;"TBD"),VLOOKUP($A1991,'V2.5.2 Measures'!$C:$W,9,FALSE),"N/A")</f>
        <v>N/A</v>
      </c>
      <c r="G1991" s="7" t="str">
        <f>IF((VLOOKUP($A1991,'V2.5.2 Measures'!$C:$W,10,FALSE)&lt;&gt;"")*AND(VLOOKUP($A1991,'V2.5.2 Measures'!$C:$W,10,FALSE)&lt;&gt;"TBD"),VLOOKUP($A1991,'V2.5.2 Measures'!$C:$W,10,FALSE),"N/A")</f>
        <v>N/A</v>
      </c>
      <c r="H1991" s="7" t="str">
        <f>IF(VLOOKUP($A1991,'V2.5.2 Measures'!$C:$W,14,FALSE)&lt;&gt; "", VLOOKUP($A1991,'V2.5.2 Measures'!$C:$W,14,FALSE),"N/A")</f>
        <v>N/A</v>
      </c>
      <c r="I1991" s="7" t="str">
        <f>IF(VLOOKUP($A1991,'V2.5.2 Measures'!$C:$W,15,FALSE)&lt;&gt; "", VLOOKUP($A1991,'V2.5.2 Measures'!$C:$W,15,FALSE),"N/A")</f>
        <v>N/A</v>
      </c>
      <c r="J1991" s="7" t="str">
        <f>IF(VLOOKUP($A1991,'V2.5.2 Measures'!$C:$W,16,FALSE)&lt;&gt; "", VLOOKUP($A1991,'V2.5.2 Measures'!$C:$W,16,FALSE),"N/A")</f>
        <v>N/A</v>
      </c>
      <c r="K1991" s="7" t="str">
        <f>IF(VLOOKUP($A1991,'V2.5.2 Measures'!$C:$W,17,FALSE)&lt;&gt; "", VLOOKUP($A1991,'V2.5.2 Measures'!$C:$W,17,FALSE),"N/A")</f>
        <v>N/A</v>
      </c>
      <c r="L1991" s="7" t="str">
        <f>IF(VLOOKUP($A1991,'V2.5.2 Measures'!$C:$W,18,FALSE)&lt;&gt; "", VLOOKUP($A1991,'V2.5.2 Measures'!$C:$W,18,FALSE),"N/A")</f>
        <v>Frequency</v>
      </c>
      <c r="M1991" s="7" t="str">
        <f>IF(VLOOKUP($A1991,'V2.5.2 Measures'!$C:$W,19,FALSE)&lt;&gt; "", VLOOKUP($A1991,'V2.5.2 Measures'!$C:$W,19,FALSE),"N/A")</f>
        <v>SAS</v>
      </c>
      <c r="N1991" s="7" t="str">
        <f>IF(VLOOKUP($A1991,'V2.5.2 Measures'!$C:$W,20,FALSE)&lt;&gt; "", VLOOKUP($A1991,'V2.5.2 Measures'!$C:$W,20,FALSE),"N/A")</f>
        <v>V1.2</v>
      </c>
      <c r="O1991" s="7" t="str">
        <f>IF(VLOOKUP($A1991,'V2.5.2 Measures'!$C:$W,21,FALSE)&lt;&gt; "", VLOOKUP($A1991,'V2.5.2 Measures'!$C:$W,21,FALSE),"N/A")</f>
        <v>V1.3</v>
      </c>
      <c r="P1991" s="7" t="e">
        <f>IF(VLOOKUP($A1991,'V2.5.2 Measures'!$C:$W,22,FALSE)&lt;&gt; "", VLOOKUP($A1991,'V2.5.2 Measures'!$C:$W,22,FALSE),"N/A")</f>
        <v>#REF!</v>
      </c>
      <c r="Q1991" s="7" t="e">
        <f>IF(VLOOKUP($A1991,'V2.5.2 Measures'!$C:$W,23,FALSE)&lt;&gt; "", VLOOKUP($A1991,'V2.5.2 Measures'!$C:$W,23,FALSE),"N/A")</f>
        <v>#REF!</v>
      </c>
      <c r="R1991" s="7" t="e">
        <f>IF(VLOOKUP($A1991,'V2.5.2 Measures'!$C:$W,24,FALSE)&lt;&gt; "", VLOOKUP($A1991,'V2.5.2 Measures'!$C:$W,24,FALSE),"N/A")</f>
        <v>#REF!</v>
      </c>
      <c r="S1991" s="7" t="e">
        <f>IF(VLOOKUP($A1991,'V2.5.2 Measures'!$C:$W,25,FALSE)&lt;&gt; "", VLOOKUP($A1991,'V2.5.2 Measures'!$C:$W,25,FALSE),"N/A")</f>
        <v>#REF!</v>
      </c>
      <c r="T1991" s="7" t="str">
        <f>IF(VLOOKUP($A1991,'V2.5.2 Measures'!$C:$W,2,FALSE)&lt;&gt; "", VLOOKUP($A1991,'V2.5.2 Measures'!$C:$W,2,FALSE),"N/A")</f>
        <v>FFS-40-001-1</v>
      </c>
      <c r="U1991" s="7" t="str">
        <f>IF(VLOOKUP($A1991,'V2.5.2 Measures'!$C:$W,3,FALSE)&lt;&gt; "", VLOOKUP($A1991,'V2.5.2 Measures'!$C:$W,3,FALSE),"N/A")</f>
        <v>Line Adjustment Indicator values</v>
      </c>
      <c r="V1991" s="7" t="e">
        <f>IF(VLOOKUP($A1991,'V2.5.2 Measures'!$C:$W,26,FALSE)&lt;&gt; "", VLOOKUP($A1991,'V2.5.2 Measures'!$C:$W,26,FALSE),"N/A")</f>
        <v>#REF!</v>
      </c>
      <c r="W1991" s="7" t="e">
        <f>IF(VLOOKUP($A1991,'V2.5.2 Measures'!$C:$W,44,FALSE)&lt;&gt; "", VLOOKUP($A1991,'V2.5.2 Measures'!$C:$W,44,FALSE),"N/A")</f>
        <v>#REF!</v>
      </c>
    </row>
    <row r="1992" spans="1:23" x14ac:dyDescent="0.35">
      <c r="A1992" s="7" t="str">
        <f>'V2.5.2 Measures'!C1461</f>
        <v>FFS4.13</v>
      </c>
      <c r="B1992" s="7" t="str">
        <f>VLOOKUP($A1992,'V2.5.2 Measures'!$C:$W,6,FALSE)</f>
        <v>S-CHIP FFS: Original, Crossover, Paid Claims</v>
      </c>
      <c r="C1992" s="7" t="str">
        <f>VLOOKUP($A1992,'V2.5.2 Measures'!$C:$W,8,FALSE)</f>
        <v>No</v>
      </c>
      <c r="D1992" s="7" t="str">
        <f>IF(VLOOKUP($A1992,'V2.5.2 Measures'!$C:$W,4,FALSE)="","",VLOOKUP($A1992,'V2.5.2 Measures'!$C:$W,4,FALSE))</f>
        <v>Count</v>
      </c>
      <c r="E1992" s="7" t="str">
        <f>IF((VLOOKUP($A1992,'V2.5.2 Measures'!$C:$W,8,FALSE)&lt;&gt;"")*AND(VLOOKUP($A1992,'V2.5.2 Measures'!$C:$W,8,FALSE)&lt;&gt;"TBD"),VLOOKUP($A1992,'V2.5.2 Measures'!$C:$W,8,FALSE),"N/A")</f>
        <v>No</v>
      </c>
      <c r="F1992" s="7" t="str">
        <f>IF((VLOOKUP($A1992,'V2.5.2 Measures'!$C:$W,9,FALSE)&lt;&gt;"")*AND(VLOOKUP($A1992,'V2.5.2 Measures'!$C:$W,9,FALSE)&lt;&gt;"TBD"),VLOOKUP($A1992,'V2.5.2 Measures'!$C:$W,9,FALSE),"N/A")</f>
        <v>N/A</v>
      </c>
      <c r="G1992" s="7" t="str">
        <f>IF((VLOOKUP($A1992,'V2.5.2 Measures'!$C:$W,10,FALSE)&lt;&gt;"")*AND(VLOOKUP($A1992,'V2.5.2 Measures'!$C:$W,10,FALSE)&lt;&gt;"TBD"),VLOOKUP($A1992,'V2.5.2 Measures'!$C:$W,10,FALSE),"N/A")</f>
        <v>N/A</v>
      </c>
      <c r="H1992" s="7" t="str">
        <f>IF(VLOOKUP($A1992,'V2.5.2 Measures'!$C:$W,14,FALSE)&lt;&gt; "", VLOOKUP($A1992,'V2.5.2 Measures'!$C:$W,14,FALSE),"N/A")</f>
        <v>N/A</v>
      </c>
      <c r="I1992" s="7">
        <f>IF(VLOOKUP($A1992,'V2.5.2 Measures'!$C:$W,15,FALSE)&lt;&gt; "", VLOOKUP($A1992,'V2.5.2 Measures'!$C:$W,15,FALSE),"N/A")</f>
        <v>0.5</v>
      </c>
      <c r="J1992" s="7" t="str">
        <f>IF(VLOOKUP($A1992,'V2.5.2 Measures'!$C:$W,16,FALSE)&lt;&gt; "", VLOOKUP($A1992,'V2.5.2 Measures'!$C:$W,16,FALSE),"N/A")</f>
        <v>N/A</v>
      </c>
      <c r="K1992" s="7" t="str">
        <f>IF(VLOOKUP($A1992,'V2.5.2 Measures'!$C:$W,17,FALSE)&lt;&gt; "", VLOOKUP($A1992,'V2.5.2 Measures'!$C:$W,17,FALSE),"N/A")</f>
        <v>N/A</v>
      </c>
      <c r="L1992" s="7" t="str">
        <f>IF(VLOOKUP($A1992,'V2.5.2 Measures'!$C:$W,18,FALSE)&lt;&gt; "", VLOOKUP($A1992,'V2.5.2 Measures'!$C:$W,18,FALSE),"N/A")</f>
        <v>Default</v>
      </c>
      <c r="M1992" s="7" t="str">
        <f>IF(VLOOKUP($A1992,'V2.5.2 Measures'!$C:$W,19,FALSE)&lt;&gt; "", VLOOKUP($A1992,'V2.5.2 Measures'!$C:$W,19,FALSE),"N/A")</f>
        <v>SAS</v>
      </c>
      <c r="N1992" s="7" t="str">
        <f>IF(VLOOKUP($A1992,'V2.5.2 Measures'!$C:$W,20,FALSE)&lt;&gt; "", VLOOKUP($A1992,'V2.5.2 Measures'!$C:$W,20,FALSE),"N/A")</f>
        <v>V1.1</v>
      </c>
      <c r="O1992" s="7" t="str">
        <f>IF(VLOOKUP($A1992,'V2.5.2 Measures'!$C:$W,21,FALSE)&lt;&gt; "", VLOOKUP($A1992,'V2.5.2 Measures'!$C:$W,21,FALSE),"N/A")</f>
        <v>V1.1</v>
      </c>
      <c r="P1992" s="7" t="e">
        <f>IF(VLOOKUP($A1992,'V2.5.2 Measures'!$C:$W,22,FALSE)&lt;&gt; "", VLOOKUP($A1992,'V2.5.2 Measures'!$C:$W,22,FALSE),"N/A")</f>
        <v>#REF!</v>
      </c>
      <c r="Q1992" s="7" t="e">
        <f>IF(VLOOKUP($A1992,'V2.5.2 Measures'!$C:$W,23,FALSE)&lt;&gt; "", VLOOKUP($A1992,'V2.5.2 Measures'!$C:$W,23,FALSE),"N/A")</f>
        <v>#REF!</v>
      </c>
      <c r="R1992" s="7" t="e">
        <f>IF(VLOOKUP($A1992,'V2.5.2 Measures'!$C:$W,24,FALSE)&lt;&gt; "", VLOOKUP($A1992,'V2.5.2 Measures'!$C:$W,24,FALSE),"N/A")</f>
        <v>#REF!</v>
      </c>
      <c r="S1992" s="7" t="e">
        <f>IF(VLOOKUP($A1992,'V2.5.2 Measures'!$C:$W,25,FALSE)&lt;&gt; "", VLOOKUP($A1992,'V2.5.2 Measures'!$C:$W,25,FALSE),"N/A")</f>
        <v>#REF!</v>
      </c>
      <c r="T1992" s="7" t="str">
        <f>IF(VLOOKUP($A1992,'V2.5.2 Measures'!$C:$W,2,FALSE)&lt;&gt; "", VLOOKUP($A1992,'V2.5.2 Measures'!$C:$W,2,FALSE),"N/A")</f>
        <v>FFS-4-001-13</v>
      </c>
      <c r="U1992" s="7" t="str">
        <f>IF(VLOOKUP($A1992,'V2.5.2 Measures'!$C:$W,3,FALSE)&lt;&gt; "", VLOOKUP($A1992,'V2.5.2 Measures'!$C:$W,3,FALSE),"N/A")</f>
        <v>Total # of crossover claim headers</v>
      </c>
      <c r="V1992" s="7" t="e">
        <f>IF(VLOOKUP($A1992,'V2.5.2 Measures'!$C:$W,26,FALSE)&lt;&gt; "", VLOOKUP($A1992,'V2.5.2 Measures'!$C:$W,26,FALSE),"N/A")</f>
        <v>#REF!</v>
      </c>
      <c r="W1992" s="7" t="e">
        <f>IF(VLOOKUP($A1992,'V2.5.2 Measures'!$C:$W,44,FALSE)&lt;&gt; "", VLOOKUP($A1992,'V2.5.2 Measures'!$C:$W,44,FALSE),"N/A")</f>
        <v>#REF!</v>
      </c>
    </row>
    <row r="1993" spans="1:23" x14ac:dyDescent="0.35">
      <c r="A1993" s="7" t="str">
        <f>'V2.5.2 Measures'!C1462</f>
        <v>FFS4.1</v>
      </c>
      <c r="B1993" s="7" t="str">
        <f>VLOOKUP($A1993,'V2.5.2 Measures'!$C:$W,6,FALSE)</f>
        <v>S-CHIP FFS: Original, Paid Claims</v>
      </c>
      <c r="C1993" s="7" t="str">
        <f>VLOOKUP($A1993,'V2.5.2 Measures'!$C:$W,8,FALSE)</f>
        <v>No</v>
      </c>
      <c r="D1993" s="7" t="str">
        <f>IF(VLOOKUP($A1993,'V2.5.2 Measures'!$C:$W,4,FALSE)="","",VLOOKUP($A1993,'V2.5.2 Measures'!$C:$W,4,FALSE))</f>
        <v>Claims Percentage</v>
      </c>
      <c r="E1993" s="7" t="str">
        <f>IF((VLOOKUP($A1993,'V2.5.2 Measures'!$C:$W,8,FALSE)&lt;&gt;"")*AND(VLOOKUP($A1993,'V2.5.2 Measures'!$C:$W,8,FALSE)&lt;&gt;"TBD"),VLOOKUP($A1993,'V2.5.2 Measures'!$C:$W,8,FALSE),"N/A")</f>
        <v>No</v>
      </c>
      <c r="F1993" s="7" t="str">
        <f>IF((VLOOKUP($A1993,'V2.5.2 Measures'!$C:$W,9,FALSE)&lt;&gt;"")*AND(VLOOKUP($A1993,'V2.5.2 Measures'!$C:$W,9,FALSE)&lt;&gt;"TBD"),VLOOKUP($A1993,'V2.5.2 Measures'!$C:$W,9,FALSE),"N/A")</f>
        <v>N/A</v>
      </c>
      <c r="G1993" s="7" t="str">
        <f>IF((VLOOKUP($A1993,'V2.5.2 Measures'!$C:$W,10,FALSE)&lt;&gt;"")*AND(VLOOKUP($A1993,'V2.5.2 Measures'!$C:$W,10,FALSE)&lt;&gt;"TBD"),VLOOKUP($A1993,'V2.5.2 Measures'!$C:$W,10,FALSE),"N/A")</f>
        <v>N/A</v>
      </c>
      <c r="H1993" s="7" t="str">
        <f>IF(VLOOKUP($A1993,'V2.5.2 Measures'!$C:$W,14,FALSE)&lt;&gt; "", VLOOKUP($A1993,'V2.5.2 Measures'!$C:$W,14,FALSE),"N/A")</f>
        <v>N/A</v>
      </c>
      <c r="I1993" s="7">
        <f>IF(VLOOKUP($A1993,'V2.5.2 Measures'!$C:$W,15,FALSE)&lt;&gt; "", VLOOKUP($A1993,'V2.5.2 Measures'!$C:$W,15,FALSE),"N/A")</f>
        <v>0.1</v>
      </c>
      <c r="J1993" s="7" t="str">
        <f>IF(VLOOKUP($A1993,'V2.5.2 Measures'!$C:$W,16,FALSE)&lt;&gt; "", VLOOKUP($A1993,'V2.5.2 Measures'!$C:$W,16,FALSE),"N/A")</f>
        <v>N/A</v>
      </c>
      <c r="K1993" s="7" t="str">
        <f>IF(VLOOKUP($A1993,'V2.5.2 Measures'!$C:$W,17,FALSE)&lt;&gt; "", VLOOKUP($A1993,'V2.5.2 Measures'!$C:$W,17,FALSE),"N/A")</f>
        <v>N/A</v>
      </c>
      <c r="L1993" s="7" t="str">
        <f>IF(VLOOKUP($A1993,'V2.5.2 Measures'!$C:$W,18,FALSE)&lt;&gt; "", VLOOKUP($A1993,'V2.5.2 Measures'!$C:$W,18,FALSE),"N/A")</f>
        <v>Default</v>
      </c>
      <c r="M1993" s="7" t="str">
        <f>IF(VLOOKUP($A1993,'V2.5.2 Measures'!$C:$W,19,FALSE)&lt;&gt; "", VLOOKUP($A1993,'V2.5.2 Measures'!$C:$W,19,FALSE),"N/A")</f>
        <v>SAS</v>
      </c>
      <c r="N1993" s="7" t="str">
        <f>IF(VLOOKUP($A1993,'V2.5.2 Measures'!$C:$W,20,FALSE)&lt;&gt; "", VLOOKUP($A1993,'V2.5.2 Measures'!$C:$W,20,FALSE),"N/A")</f>
        <v>V1.1</v>
      </c>
      <c r="O1993" s="7" t="str">
        <f>IF(VLOOKUP($A1993,'V2.5.2 Measures'!$C:$W,21,FALSE)&lt;&gt; "", VLOOKUP($A1993,'V2.5.2 Measures'!$C:$W,21,FALSE),"N/A")</f>
        <v>V2.3</v>
      </c>
      <c r="P1993" s="7" t="e">
        <f>IF(VLOOKUP($A1993,'V2.5.2 Measures'!$C:$W,22,FALSE)&lt;&gt; "", VLOOKUP($A1993,'V2.5.2 Measures'!$C:$W,22,FALSE),"N/A")</f>
        <v>#REF!</v>
      </c>
      <c r="Q1993" s="7" t="e">
        <f>IF(VLOOKUP($A1993,'V2.5.2 Measures'!$C:$W,23,FALSE)&lt;&gt; "", VLOOKUP($A1993,'V2.5.2 Measures'!$C:$W,23,FALSE),"N/A")</f>
        <v>#REF!</v>
      </c>
      <c r="R1993" s="7" t="e">
        <f>IF(VLOOKUP($A1993,'V2.5.2 Measures'!$C:$W,24,FALSE)&lt;&gt; "", VLOOKUP($A1993,'V2.5.2 Measures'!$C:$W,24,FALSE),"N/A")</f>
        <v>#REF!</v>
      </c>
      <c r="S1993" s="7" t="e">
        <f>IF(VLOOKUP($A1993,'V2.5.2 Measures'!$C:$W,25,FALSE)&lt;&gt; "", VLOOKUP($A1993,'V2.5.2 Measures'!$C:$W,25,FALSE),"N/A")</f>
        <v>#REF!</v>
      </c>
      <c r="T1993" s="7" t="str">
        <f>IF(VLOOKUP($A1993,'V2.5.2 Measures'!$C:$W,2,FALSE)&lt;&gt; "", VLOOKUP($A1993,'V2.5.2 Measures'!$C:$W,2,FALSE),"N/A")</f>
        <v>FFS-4-002-1</v>
      </c>
      <c r="U1993" s="7" t="str">
        <f>IF(VLOOKUP($A1993,'V2.5.2 Measures'!$C:$W,3,FALSE)&lt;&gt; "", VLOOKUP($A1993,'V2.5.2 Measures'!$C:$W,3,FALSE),"N/A")</f>
        <v>% of records with TYPE-OF-SERVICE = 1 (Inpatient hospital services, other than services in an institution for mental diseases)</v>
      </c>
      <c r="V1993" s="7" t="e">
        <f>IF(VLOOKUP($A1993,'V2.5.2 Measures'!$C:$W,26,FALSE)&lt;&gt; "", VLOOKUP($A1993,'V2.5.2 Measures'!$C:$W,26,FALSE),"N/A")</f>
        <v>#REF!</v>
      </c>
      <c r="W1993" s="7" t="e">
        <f>IF(VLOOKUP($A1993,'V2.5.2 Measures'!$C:$W,44,FALSE)&lt;&gt; "", VLOOKUP($A1993,'V2.5.2 Measures'!$C:$W,44,FALSE),"N/A")</f>
        <v>#REF!</v>
      </c>
    </row>
    <row r="1994" spans="1:23" x14ac:dyDescent="0.35">
      <c r="A1994" s="7" t="str">
        <f>'V2.5.2 Measures'!C1463</f>
        <v>FFS4.5</v>
      </c>
      <c r="B1994" s="7" t="str">
        <f>VLOOKUP($A1994,'V2.5.2 Measures'!$C:$W,6,FALSE)</f>
        <v>S-CHIP FFS: Original, Paid Claims</v>
      </c>
      <c r="C1994" s="7" t="str">
        <f>VLOOKUP($A1994,'V2.5.2 Measures'!$C:$W,8,FALSE)</f>
        <v>No</v>
      </c>
      <c r="D1994" s="7" t="str">
        <f>IF(VLOOKUP($A1994,'V2.5.2 Measures'!$C:$W,4,FALSE)="","",VLOOKUP($A1994,'V2.5.2 Measures'!$C:$W,4,FALSE))</f>
        <v>Claims Percentage</v>
      </c>
      <c r="E1994" s="7" t="str">
        <f>IF((VLOOKUP($A1994,'V2.5.2 Measures'!$C:$W,8,FALSE)&lt;&gt;"")*AND(VLOOKUP($A1994,'V2.5.2 Measures'!$C:$W,8,FALSE)&lt;&gt;"TBD"),VLOOKUP($A1994,'V2.5.2 Measures'!$C:$W,8,FALSE),"N/A")</f>
        <v>No</v>
      </c>
      <c r="F1994" s="7" t="str">
        <f>IF((VLOOKUP($A1994,'V2.5.2 Measures'!$C:$W,9,FALSE)&lt;&gt;"")*AND(VLOOKUP($A1994,'V2.5.2 Measures'!$C:$W,9,FALSE)&lt;&gt;"TBD"),VLOOKUP($A1994,'V2.5.2 Measures'!$C:$W,9,FALSE),"N/A")</f>
        <v>N/A</v>
      </c>
      <c r="G1994" s="7" t="str">
        <f>IF((VLOOKUP($A1994,'V2.5.2 Measures'!$C:$W,10,FALSE)&lt;&gt;"")*AND(VLOOKUP($A1994,'V2.5.2 Measures'!$C:$W,10,FALSE)&lt;&gt;"TBD"),VLOOKUP($A1994,'V2.5.2 Measures'!$C:$W,10,FALSE),"N/A")</f>
        <v>N/A</v>
      </c>
      <c r="H1994" s="7" t="str">
        <f>IF(VLOOKUP($A1994,'V2.5.2 Measures'!$C:$W,14,FALSE)&lt;&gt; "", VLOOKUP($A1994,'V2.5.2 Measures'!$C:$W,14,FALSE),"N/A")</f>
        <v>N/A</v>
      </c>
      <c r="I1994" s="7">
        <f>IF(VLOOKUP($A1994,'V2.5.2 Measures'!$C:$W,15,FALSE)&lt;&gt; "", VLOOKUP($A1994,'V2.5.2 Measures'!$C:$W,15,FALSE),"N/A")</f>
        <v>0.1</v>
      </c>
      <c r="J1994" s="7" t="str">
        <f>IF(VLOOKUP($A1994,'V2.5.2 Measures'!$C:$W,16,FALSE)&lt;&gt; "", VLOOKUP($A1994,'V2.5.2 Measures'!$C:$W,16,FALSE),"N/A")</f>
        <v>N/A</v>
      </c>
      <c r="K1994" s="7" t="str">
        <f>IF(VLOOKUP($A1994,'V2.5.2 Measures'!$C:$W,17,FALSE)&lt;&gt; "", VLOOKUP($A1994,'V2.5.2 Measures'!$C:$W,17,FALSE),"N/A")</f>
        <v>N/A</v>
      </c>
      <c r="L1994" s="7" t="str">
        <f>IF(VLOOKUP($A1994,'V2.5.2 Measures'!$C:$W,18,FALSE)&lt;&gt; "", VLOOKUP($A1994,'V2.5.2 Measures'!$C:$W,18,FALSE),"N/A")</f>
        <v>Default</v>
      </c>
      <c r="M1994" s="7" t="str">
        <f>IF(VLOOKUP($A1994,'V2.5.2 Measures'!$C:$W,19,FALSE)&lt;&gt; "", VLOOKUP($A1994,'V2.5.2 Measures'!$C:$W,19,FALSE),"N/A")</f>
        <v>SAS</v>
      </c>
      <c r="N1994" s="7" t="str">
        <f>IF(VLOOKUP($A1994,'V2.5.2 Measures'!$C:$W,20,FALSE)&lt;&gt; "", VLOOKUP($A1994,'V2.5.2 Measures'!$C:$W,20,FALSE),"N/A")</f>
        <v>V1.1</v>
      </c>
      <c r="O1994" s="7" t="str">
        <f>IF(VLOOKUP($A1994,'V2.5.2 Measures'!$C:$W,21,FALSE)&lt;&gt; "", VLOOKUP($A1994,'V2.5.2 Measures'!$C:$W,21,FALSE),"N/A")</f>
        <v>V2.3</v>
      </c>
      <c r="P1994" s="7" t="e">
        <f>IF(VLOOKUP($A1994,'V2.5.2 Measures'!$C:$W,22,FALSE)&lt;&gt; "", VLOOKUP($A1994,'V2.5.2 Measures'!$C:$W,22,FALSE),"N/A")</f>
        <v>#REF!</v>
      </c>
      <c r="Q1994" s="7" t="e">
        <f>IF(VLOOKUP($A1994,'V2.5.2 Measures'!$C:$W,23,FALSE)&lt;&gt; "", VLOOKUP($A1994,'V2.5.2 Measures'!$C:$W,23,FALSE),"N/A")</f>
        <v>#REF!</v>
      </c>
      <c r="R1994" s="7" t="e">
        <f>IF(VLOOKUP($A1994,'V2.5.2 Measures'!$C:$W,24,FALSE)&lt;&gt; "", VLOOKUP($A1994,'V2.5.2 Measures'!$C:$W,24,FALSE),"N/A")</f>
        <v>#REF!</v>
      </c>
      <c r="S1994" s="7" t="e">
        <f>IF(VLOOKUP($A1994,'V2.5.2 Measures'!$C:$W,25,FALSE)&lt;&gt; "", VLOOKUP($A1994,'V2.5.2 Measures'!$C:$W,25,FALSE),"N/A")</f>
        <v>#REF!</v>
      </c>
      <c r="T1994" s="7" t="str">
        <f>IF(VLOOKUP($A1994,'V2.5.2 Measures'!$C:$W,2,FALSE)&lt;&gt; "", VLOOKUP($A1994,'V2.5.2 Measures'!$C:$W,2,FALSE),"N/A")</f>
        <v>FFS-4-003-5</v>
      </c>
      <c r="U1994" s="7" t="str">
        <f>IF(VLOOKUP($A1994,'V2.5.2 Measures'!$C:$W,3,FALSE)&lt;&gt; "", VLOOKUP($A1994,'V2.5.2 Measures'!$C:$W,3,FALSE),"N/A")</f>
        <v>% of records with TYPE-OF-SERVICE = 58 (Services furnished in a religious nonmedical health care institution)</v>
      </c>
      <c r="V1994" s="7" t="e">
        <f>IF(VLOOKUP($A1994,'V2.5.2 Measures'!$C:$W,26,FALSE)&lt;&gt; "", VLOOKUP($A1994,'V2.5.2 Measures'!$C:$W,26,FALSE),"N/A")</f>
        <v>#REF!</v>
      </c>
      <c r="W1994" s="7" t="e">
        <f>IF(VLOOKUP($A1994,'V2.5.2 Measures'!$C:$W,44,FALSE)&lt;&gt; "", VLOOKUP($A1994,'V2.5.2 Measures'!$C:$W,44,FALSE),"N/A")</f>
        <v>#REF!</v>
      </c>
    </row>
    <row r="1995" spans="1:23" x14ac:dyDescent="0.35">
      <c r="A1995" s="7" t="str">
        <f>'V2.5.2 Measures'!C1464</f>
        <v>FFS4.6</v>
      </c>
      <c r="B1995" s="7" t="str">
        <f>VLOOKUP($A1995,'V2.5.2 Measures'!$C:$W,6,FALSE)</f>
        <v>S-CHIP FFS: Original, Paid Claims</v>
      </c>
      <c r="C1995" s="7" t="str">
        <f>VLOOKUP($A1995,'V2.5.2 Measures'!$C:$W,8,FALSE)</f>
        <v>No</v>
      </c>
      <c r="D1995" s="7" t="str">
        <f>IF(VLOOKUP($A1995,'V2.5.2 Measures'!$C:$W,4,FALSE)="","",VLOOKUP($A1995,'V2.5.2 Measures'!$C:$W,4,FALSE))</f>
        <v>Claims Percentage</v>
      </c>
      <c r="E1995" s="7" t="str">
        <f>IF((VLOOKUP($A1995,'V2.5.2 Measures'!$C:$W,8,FALSE)&lt;&gt;"")*AND(VLOOKUP($A1995,'V2.5.2 Measures'!$C:$W,8,FALSE)&lt;&gt;"TBD"),VLOOKUP($A1995,'V2.5.2 Measures'!$C:$W,8,FALSE),"N/A")</f>
        <v>No</v>
      </c>
      <c r="F1995" s="7" t="str">
        <f>IF((VLOOKUP($A1995,'V2.5.2 Measures'!$C:$W,9,FALSE)&lt;&gt;"")*AND(VLOOKUP($A1995,'V2.5.2 Measures'!$C:$W,9,FALSE)&lt;&gt;"TBD"),VLOOKUP($A1995,'V2.5.2 Measures'!$C:$W,9,FALSE),"N/A")</f>
        <v>N/A</v>
      </c>
      <c r="G1995" s="7" t="str">
        <f>IF((VLOOKUP($A1995,'V2.5.2 Measures'!$C:$W,10,FALSE)&lt;&gt;"")*AND(VLOOKUP($A1995,'V2.5.2 Measures'!$C:$W,10,FALSE)&lt;&gt;"TBD"),VLOOKUP($A1995,'V2.5.2 Measures'!$C:$W,10,FALSE),"N/A")</f>
        <v>N/A</v>
      </c>
      <c r="H1995" s="7" t="str">
        <f>IF(VLOOKUP($A1995,'V2.5.2 Measures'!$C:$W,14,FALSE)&lt;&gt; "", VLOOKUP($A1995,'V2.5.2 Measures'!$C:$W,14,FALSE),"N/A")</f>
        <v>N/A</v>
      </c>
      <c r="I1995" s="7">
        <f>IF(VLOOKUP($A1995,'V2.5.2 Measures'!$C:$W,15,FALSE)&lt;&gt; "", VLOOKUP($A1995,'V2.5.2 Measures'!$C:$W,15,FALSE),"N/A")</f>
        <v>0.1</v>
      </c>
      <c r="J1995" s="7" t="str">
        <f>IF(VLOOKUP($A1995,'V2.5.2 Measures'!$C:$W,16,FALSE)&lt;&gt; "", VLOOKUP($A1995,'V2.5.2 Measures'!$C:$W,16,FALSE),"N/A")</f>
        <v>N/A</v>
      </c>
      <c r="K1995" s="7" t="str">
        <f>IF(VLOOKUP($A1995,'V2.5.2 Measures'!$C:$W,17,FALSE)&lt;&gt; "", VLOOKUP($A1995,'V2.5.2 Measures'!$C:$W,17,FALSE),"N/A")</f>
        <v>N/A</v>
      </c>
      <c r="L1995" s="7" t="str">
        <f>IF(VLOOKUP($A1995,'V2.5.2 Measures'!$C:$W,18,FALSE)&lt;&gt; "", VLOOKUP($A1995,'V2.5.2 Measures'!$C:$W,18,FALSE),"N/A")</f>
        <v>Default</v>
      </c>
      <c r="M1995" s="7" t="str">
        <f>IF(VLOOKUP($A1995,'V2.5.2 Measures'!$C:$W,19,FALSE)&lt;&gt; "", VLOOKUP($A1995,'V2.5.2 Measures'!$C:$W,19,FALSE),"N/A")</f>
        <v>SAS</v>
      </c>
      <c r="N1995" s="7" t="str">
        <f>IF(VLOOKUP($A1995,'V2.5.2 Measures'!$C:$W,20,FALSE)&lt;&gt; "", VLOOKUP($A1995,'V2.5.2 Measures'!$C:$W,20,FALSE),"N/A")</f>
        <v>V1.1</v>
      </c>
      <c r="O1995" s="7" t="str">
        <f>IF(VLOOKUP($A1995,'V2.5.2 Measures'!$C:$W,21,FALSE)&lt;&gt; "", VLOOKUP($A1995,'V2.5.2 Measures'!$C:$W,21,FALSE),"N/A")</f>
        <v>V2.3</v>
      </c>
      <c r="P1995" s="7" t="e">
        <f>IF(VLOOKUP($A1995,'V2.5.2 Measures'!$C:$W,22,FALSE)&lt;&gt; "", VLOOKUP($A1995,'V2.5.2 Measures'!$C:$W,22,FALSE),"N/A")</f>
        <v>#REF!</v>
      </c>
      <c r="Q1995" s="7" t="e">
        <f>IF(VLOOKUP($A1995,'V2.5.2 Measures'!$C:$W,23,FALSE)&lt;&gt; "", VLOOKUP($A1995,'V2.5.2 Measures'!$C:$W,23,FALSE),"N/A")</f>
        <v>#REF!</v>
      </c>
      <c r="R1995" s="7" t="e">
        <f>IF(VLOOKUP($A1995,'V2.5.2 Measures'!$C:$W,24,FALSE)&lt;&gt; "", VLOOKUP($A1995,'V2.5.2 Measures'!$C:$W,24,FALSE),"N/A")</f>
        <v>#REF!</v>
      </c>
      <c r="S1995" s="7" t="e">
        <f>IF(VLOOKUP($A1995,'V2.5.2 Measures'!$C:$W,25,FALSE)&lt;&gt; "", VLOOKUP($A1995,'V2.5.2 Measures'!$C:$W,25,FALSE),"N/A")</f>
        <v>#REF!</v>
      </c>
      <c r="T1995" s="7" t="str">
        <f>IF(VLOOKUP($A1995,'V2.5.2 Measures'!$C:$W,2,FALSE)&lt;&gt; "", VLOOKUP($A1995,'V2.5.2 Measures'!$C:$W,2,FALSE),"N/A")</f>
        <v>FFS-4-004-6</v>
      </c>
      <c r="U1995" s="7" t="str">
        <f>IF(VLOOKUP($A1995,'V2.5.2 Measures'!$C:$W,3,FALSE)&lt;&gt; "", VLOOKUP($A1995,'V2.5.2 Measures'!$C:$W,3,FALSE),"N/A")</f>
        <v>% of records with TYPE-OF-SERVICE = 60 (Emergency hospital services)</v>
      </c>
      <c r="V1995" s="7" t="e">
        <f>IF(VLOOKUP($A1995,'V2.5.2 Measures'!$C:$W,26,FALSE)&lt;&gt; "", VLOOKUP($A1995,'V2.5.2 Measures'!$C:$W,26,FALSE),"N/A")</f>
        <v>#REF!</v>
      </c>
      <c r="W1995" s="7" t="e">
        <f>IF(VLOOKUP($A1995,'V2.5.2 Measures'!$C:$W,44,FALSE)&lt;&gt; "", VLOOKUP($A1995,'V2.5.2 Measures'!$C:$W,44,FALSE),"N/A")</f>
        <v>#REF!</v>
      </c>
    </row>
    <row r="1996" spans="1:23" x14ac:dyDescent="0.35">
      <c r="A1996" s="7" t="str">
        <f>'V2.5.2 Measures'!C1465</f>
        <v>FFS4.7</v>
      </c>
      <c r="B1996" s="7" t="str">
        <f>VLOOKUP($A1996,'V2.5.2 Measures'!$C:$W,6,FALSE)</f>
        <v>S-CHIP FFS: Original, Paid Claims</v>
      </c>
      <c r="C1996" s="7" t="str">
        <f>VLOOKUP($A1996,'V2.5.2 Measures'!$C:$W,8,FALSE)</f>
        <v>No</v>
      </c>
      <c r="D1996" s="7" t="str">
        <f>IF(VLOOKUP($A1996,'V2.5.2 Measures'!$C:$W,4,FALSE)="","",VLOOKUP($A1996,'V2.5.2 Measures'!$C:$W,4,FALSE))</f>
        <v>Claims Percentage</v>
      </c>
      <c r="E1996" s="7" t="str">
        <f>IF((VLOOKUP($A1996,'V2.5.2 Measures'!$C:$W,8,FALSE)&lt;&gt;"")*AND(VLOOKUP($A1996,'V2.5.2 Measures'!$C:$W,8,FALSE)&lt;&gt;"TBD"),VLOOKUP($A1996,'V2.5.2 Measures'!$C:$W,8,FALSE),"N/A")</f>
        <v>No</v>
      </c>
      <c r="F1996" s="7" t="str">
        <f>IF((VLOOKUP($A1996,'V2.5.2 Measures'!$C:$W,9,FALSE)&lt;&gt;"")*AND(VLOOKUP($A1996,'V2.5.2 Measures'!$C:$W,9,FALSE)&lt;&gt;"TBD"),VLOOKUP($A1996,'V2.5.2 Measures'!$C:$W,9,FALSE),"N/A")</f>
        <v>N/A</v>
      </c>
      <c r="G1996" s="7" t="str">
        <f>IF((VLOOKUP($A1996,'V2.5.2 Measures'!$C:$W,10,FALSE)&lt;&gt;"")*AND(VLOOKUP($A1996,'V2.5.2 Measures'!$C:$W,10,FALSE)&lt;&gt;"TBD"),VLOOKUP($A1996,'V2.5.2 Measures'!$C:$W,10,FALSE),"N/A")</f>
        <v>N/A</v>
      </c>
      <c r="H1996" s="7" t="str">
        <f>IF(VLOOKUP($A1996,'V2.5.2 Measures'!$C:$W,14,FALSE)&lt;&gt; "", VLOOKUP($A1996,'V2.5.2 Measures'!$C:$W,14,FALSE),"N/A")</f>
        <v>N/A</v>
      </c>
      <c r="I1996" s="7">
        <f>IF(VLOOKUP($A1996,'V2.5.2 Measures'!$C:$W,15,FALSE)&lt;&gt; "", VLOOKUP($A1996,'V2.5.2 Measures'!$C:$W,15,FALSE),"N/A")</f>
        <v>0.1</v>
      </c>
      <c r="J1996" s="7" t="str">
        <f>IF(VLOOKUP($A1996,'V2.5.2 Measures'!$C:$W,16,FALSE)&lt;&gt; "", VLOOKUP($A1996,'V2.5.2 Measures'!$C:$W,16,FALSE),"N/A")</f>
        <v>N/A</v>
      </c>
      <c r="K1996" s="7" t="str">
        <f>IF(VLOOKUP($A1996,'V2.5.2 Measures'!$C:$W,17,FALSE)&lt;&gt; "", VLOOKUP($A1996,'V2.5.2 Measures'!$C:$W,17,FALSE),"N/A")</f>
        <v>N/A</v>
      </c>
      <c r="L1996" s="7" t="str">
        <f>IF(VLOOKUP($A1996,'V2.5.2 Measures'!$C:$W,18,FALSE)&lt;&gt; "", VLOOKUP($A1996,'V2.5.2 Measures'!$C:$W,18,FALSE),"N/A")</f>
        <v>Default</v>
      </c>
      <c r="M1996" s="7" t="str">
        <f>IF(VLOOKUP($A1996,'V2.5.2 Measures'!$C:$W,19,FALSE)&lt;&gt; "", VLOOKUP($A1996,'V2.5.2 Measures'!$C:$W,19,FALSE),"N/A")</f>
        <v>SAS</v>
      </c>
      <c r="N1996" s="7" t="str">
        <f>IF(VLOOKUP($A1996,'V2.5.2 Measures'!$C:$W,20,FALSE)&lt;&gt; "", VLOOKUP($A1996,'V2.5.2 Measures'!$C:$W,20,FALSE),"N/A")</f>
        <v>V1.1</v>
      </c>
      <c r="O1996" s="7" t="str">
        <f>IF(VLOOKUP($A1996,'V2.5.2 Measures'!$C:$W,21,FALSE)&lt;&gt; "", VLOOKUP($A1996,'V2.5.2 Measures'!$C:$W,21,FALSE),"N/A")</f>
        <v>V2.3</v>
      </c>
      <c r="P1996" s="7" t="e">
        <f>IF(VLOOKUP($A1996,'V2.5.2 Measures'!$C:$W,22,FALSE)&lt;&gt; "", VLOOKUP($A1996,'V2.5.2 Measures'!$C:$W,22,FALSE),"N/A")</f>
        <v>#REF!</v>
      </c>
      <c r="Q1996" s="7" t="e">
        <f>IF(VLOOKUP($A1996,'V2.5.2 Measures'!$C:$W,23,FALSE)&lt;&gt; "", VLOOKUP($A1996,'V2.5.2 Measures'!$C:$W,23,FALSE),"N/A")</f>
        <v>#REF!</v>
      </c>
      <c r="R1996" s="7" t="e">
        <f>IF(VLOOKUP($A1996,'V2.5.2 Measures'!$C:$W,24,FALSE)&lt;&gt; "", VLOOKUP($A1996,'V2.5.2 Measures'!$C:$W,24,FALSE),"N/A")</f>
        <v>#REF!</v>
      </c>
      <c r="S1996" s="7" t="e">
        <f>IF(VLOOKUP($A1996,'V2.5.2 Measures'!$C:$W,25,FALSE)&lt;&gt; "", VLOOKUP($A1996,'V2.5.2 Measures'!$C:$W,25,FALSE),"N/A")</f>
        <v>#REF!</v>
      </c>
      <c r="T1996" s="7" t="str">
        <f>IF(VLOOKUP($A1996,'V2.5.2 Measures'!$C:$W,2,FALSE)&lt;&gt; "", VLOOKUP($A1996,'V2.5.2 Measures'!$C:$W,2,FALSE),"N/A")</f>
        <v>FFS-4-005-7</v>
      </c>
      <c r="U1996" s="7" t="str">
        <f>IF(VLOOKUP($A1996,'V2.5.2 Measures'!$C:$W,3,FALSE)&lt;&gt; "", VLOOKUP($A1996,'V2.5.2 Measures'!$C:$W,3,FALSE),"N/A")</f>
        <v>% of records with TYPE-OF-SERVICE = 84 (Sterilizations)</v>
      </c>
      <c r="V1996" s="7" t="e">
        <f>IF(VLOOKUP($A1996,'V2.5.2 Measures'!$C:$W,26,FALSE)&lt;&gt; "", VLOOKUP($A1996,'V2.5.2 Measures'!$C:$W,26,FALSE),"N/A")</f>
        <v>#REF!</v>
      </c>
      <c r="W1996" s="7" t="e">
        <f>IF(VLOOKUP($A1996,'V2.5.2 Measures'!$C:$W,44,FALSE)&lt;&gt; "", VLOOKUP($A1996,'V2.5.2 Measures'!$C:$W,44,FALSE),"N/A")</f>
        <v>#REF!</v>
      </c>
    </row>
    <row r="1997" spans="1:23" x14ac:dyDescent="0.35">
      <c r="A1997" s="7" t="str">
        <f>'V2.5.2 Measures'!C1466</f>
        <v>FFS4.8</v>
      </c>
      <c r="B1997" s="7" t="str">
        <f>VLOOKUP($A1997,'V2.5.2 Measures'!$C:$W,6,FALSE)</f>
        <v>S-CHIP FFS: Original, Paid Claims</v>
      </c>
      <c r="C1997" s="7" t="str">
        <f>VLOOKUP($A1997,'V2.5.2 Measures'!$C:$W,8,FALSE)</f>
        <v>No</v>
      </c>
      <c r="D1997" s="7" t="str">
        <f>IF(VLOOKUP($A1997,'V2.5.2 Measures'!$C:$W,4,FALSE)="","",VLOOKUP($A1997,'V2.5.2 Measures'!$C:$W,4,FALSE))</f>
        <v>Claims Percentage</v>
      </c>
      <c r="E1997" s="7" t="str">
        <f>IF((VLOOKUP($A1997,'V2.5.2 Measures'!$C:$W,8,FALSE)&lt;&gt;"")*AND(VLOOKUP($A1997,'V2.5.2 Measures'!$C:$W,8,FALSE)&lt;&gt;"TBD"),VLOOKUP($A1997,'V2.5.2 Measures'!$C:$W,8,FALSE),"N/A")</f>
        <v>No</v>
      </c>
      <c r="F1997" s="7" t="str">
        <f>IF((VLOOKUP($A1997,'V2.5.2 Measures'!$C:$W,9,FALSE)&lt;&gt;"")*AND(VLOOKUP($A1997,'V2.5.2 Measures'!$C:$W,9,FALSE)&lt;&gt;"TBD"),VLOOKUP($A1997,'V2.5.2 Measures'!$C:$W,9,FALSE),"N/A")</f>
        <v>N/A</v>
      </c>
      <c r="G1997" s="7" t="str">
        <f>IF((VLOOKUP($A1997,'V2.5.2 Measures'!$C:$W,10,FALSE)&lt;&gt;"")*AND(VLOOKUP($A1997,'V2.5.2 Measures'!$C:$W,10,FALSE)&lt;&gt;"TBD"),VLOOKUP($A1997,'V2.5.2 Measures'!$C:$W,10,FALSE),"N/A")</f>
        <v>N/A</v>
      </c>
      <c r="H1997" s="7" t="str">
        <f>IF(VLOOKUP($A1997,'V2.5.2 Measures'!$C:$W,14,FALSE)&lt;&gt; "", VLOOKUP($A1997,'V2.5.2 Measures'!$C:$W,14,FALSE),"N/A")</f>
        <v>N/A</v>
      </c>
      <c r="I1997" s="7">
        <f>IF(VLOOKUP($A1997,'V2.5.2 Measures'!$C:$W,15,FALSE)&lt;&gt; "", VLOOKUP($A1997,'V2.5.2 Measures'!$C:$W,15,FALSE),"N/A")</f>
        <v>0.1</v>
      </c>
      <c r="J1997" s="7" t="str">
        <f>IF(VLOOKUP($A1997,'V2.5.2 Measures'!$C:$W,16,FALSE)&lt;&gt; "", VLOOKUP($A1997,'V2.5.2 Measures'!$C:$W,16,FALSE),"N/A")</f>
        <v>N/A</v>
      </c>
      <c r="K1997" s="7" t="str">
        <f>IF(VLOOKUP($A1997,'V2.5.2 Measures'!$C:$W,17,FALSE)&lt;&gt; "", VLOOKUP($A1997,'V2.5.2 Measures'!$C:$W,17,FALSE),"N/A")</f>
        <v>N/A</v>
      </c>
      <c r="L1997" s="7" t="str">
        <f>IF(VLOOKUP($A1997,'V2.5.2 Measures'!$C:$W,18,FALSE)&lt;&gt; "", VLOOKUP($A1997,'V2.5.2 Measures'!$C:$W,18,FALSE),"N/A")</f>
        <v>Default</v>
      </c>
      <c r="M1997" s="7" t="str">
        <f>IF(VLOOKUP($A1997,'V2.5.2 Measures'!$C:$W,19,FALSE)&lt;&gt; "", VLOOKUP($A1997,'V2.5.2 Measures'!$C:$W,19,FALSE),"N/A")</f>
        <v>SAS</v>
      </c>
      <c r="N1997" s="7" t="str">
        <f>IF(VLOOKUP($A1997,'V2.5.2 Measures'!$C:$W,20,FALSE)&lt;&gt; "", VLOOKUP($A1997,'V2.5.2 Measures'!$C:$W,20,FALSE),"N/A")</f>
        <v>V1.1</v>
      </c>
      <c r="O1997" s="7" t="str">
        <f>IF(VLOOKUP($A1997,'V2.5.2 Measures'!$C:$W,21,FALSE)&lt;&gt; "", VLOOKUP($A1997,'V2.5.2 Measures'!$C:$W,21,FALSE),"N/A")</f>
        <v>V2.3</v>
      </c>
      <c r="P1997" s="7" t="e">
        <f>IF(VLOOKUP($A1997,'V2.5.2 Measures'!$C:$W,22,FALSE)&lt;&gt; "", VLOOKUP($A1997,'V2.5.2 Measures'!$C:$W,22,FALSE),"N/A")</f>
        <v>#REF!</v>
      </c>
      <c r="Q1997" s="7" t="e">
        <f>IF(VLOOKUP($A1997,'V2.5.2 Measures'!$C:$W,23,FALSE)&lt;&gt; "", VLOOKUP($A1997,'V2.5.2 Measures'!$C:$W,23,FALSE),"N/A")</f>
        <v>#REF!</v>
      </c>
      <c r="R1997" s="7" t="e">
        <f>IF(VLOOKUP($A1997,'V2.5.2 Measures'!$C:$W,24,FALSE)&lt;&gt; "", VLOOKUP($A1997,'V2.5.2 Measures'!$C:$W,24,FALSE),"N/A")</f>
        <v>#REF!</v>
      </c>
      <c r="S1997" s="7" t="e">
        <f>IF(VLOOKUP($A1997,'V2.5.2 Measures'!$C:$W,25,FALSE)&lt;&gt; "", VLOOKUP($A1997,'V2.5.2 Measures'!$C:$W,25,FALSE),"N/A")</f>
        <v>#REF!</v>
      </c>
      <c r="T1997" s="7" t="str">
        <f>IF(VLOOKUP($A1997,'V2.5.2 Measures'!$C:$W,2,FALSE)&lt;&gt; "", VLOOKUP($A1997,'V2.5.2 Measures'!$C:$W,2,FALSE),"N/A")</f>
        <v>FFS-4-006-8</v>
      </c>
      <c r="U1997" s="7" t="str">
        <f>IF(VLOOKUP($A1997,'V2.5.2 Measures'!$C:$W,3,FALSE)&lt;&gt; "", VLOOKUP($A1997,'V2.5.2 Measures'!$C:$W,3,FALSE),"N/A")</f>
        <v>% of records with TYPE-OF-SERVICE = 86 (Other Pregnancy-related Procedures)</v>
      </c>
      <c r="V1997" s="7" t="e">
        <f>IF(VLOOKUP($A1997,'V2.5.2 Measures'!$C:$W,26,FALSE)&lt;&gt; "", VLOOKUP($A1997,'V2.5.2 Measures'!$C:$W,26,FALSE),"N/A")</f>
        <v>#REF!</v>
      </c>
      <c r="W1997" s="7" t="e">
        <f>IF(VLOOKUP($A1997,'V2.5.2 Measures'!$C:$W,44,FALSE)&lt;&gt; "", VLOOKUP($A1997,'V2.5.2 Measures'!$C:$W,44,FALSE),"N/A")</f>
        <v>#REF!</v>
      </c>
    </row>
    <row r="1998" spans="1:23" x14ac:dyDescent="0.35">
      <c r="A1998" s="7" t="str">
        <f>'V2.5.2 Measures'!C1467</f>
        <v>FFS4.9</v>
      </c>
      <c r="B1998" s="7" t="str">
        <f>VLOOKUP($A1998,'V2.5.2 Measures'!$C:$W,6,FALSE)</f>
        <v>S-CHIP FFS: Original, Paid Claims</v>
      </c>
      <c r="C1998" s="7" t="str">
        <f>VLOOKUP($A1998,'V2.5.2 Measures'!$C:$W,8,FALSE)</f>
        <v>No</v>
      </c>
      <c r="D1998" s="7" t="str">
        <f>IF(VLOOKUP($A1998,'V2.5.2 Measures'!$C:$W,4,FALSE)="","",VLOOKUP($A1998,'V2.5.2 Measures'!$C:$W,4,FALSE))</f>
        <v>Claims Percentage</v>
      </c>
      <c r="E1998" s="7" t="str">
        <f>IF((VLOOKUP($A1998,'V2.5.2 Measures'!$C:$W,8,FALSE)&lt;&gt;"")*AND(VLOOKUP($A1998,'V2.5.2 Measures'!$C:$W,8,FALSE)&lt;&gt;"TBD"),VLOOKUP($A1998,'V2.5.2 Measures'!$C:$W,8,FALSE),"N/A")</f>
        <v>No</v>
      </c>
      <c r="F1998" s="7" t="str">
        <f>IF((VLOOKUP($A1998,'V2.5.2 Measures'!$C:$W,9,FALSE)&lt;&gt;"")*AND(VLOOKUP($A1998,'V2.5.2 Measures'!$C:$W,9,FALSE)&lt;&gt;"TBD"),VLOOKUP($A1998,'V2.5.2 Measures'!$C:$W,9,FALSE),"N/A")</f>
        <v>N/A</v>
      </c>
      <c r="G1998" s="7" t="str">
        <f>IF((VLOOKUP($A1998,'V2.5.2 Measures'!$C:$W,10,FALSE)&lt;&gt;"")*AND(VLOOKUP($A1998,'V2.5.2 Measures'!$C:$W,10,FALSE)&lt;&gt;"TBD"),VLOOKUP($A1998,'V2.5.2 Measures'!$C:$W,10,FALSE),"N/A")</f>
        <v>N/A</v>
      </c>
      <c r="H1998" s="7" t="str">
        <f>IF(VLOOKUP($A1998,'V2.5.2 Measures'!$C:$W,14,FALSE)&lt;&gt; "", VLOOKUP($A1998,'V2.5.2 Measures'!$C:$W,14,FALSE),"N/A")</f>
        <v>N/A</v>
      </c>
      <c r="I1998" s="7">
        <f>IF(VLOOKUP($A1998,'V2.5.2 Measures'!$C:$W,15,FALSE)&lt;&gt; "", VLOOKUP($A1998,'V2.5.2 Measures'!$C:$W,15,FALSE),"N/A")</f>
        <v>0.1</v>
      </c>
      <c r="J1998" s="7" t="str">
        <f>IF(VLOOKUP($A1998,'V2.5.2 Measures'!$C:$W,16,FALSE)&lt;&gt; "", VLOOKUP($A1998,'V2.5.2 Measures'!$C:$W,16,FALSE),"N/A")</f>
        <v>N/A</v>
      </c>
      <c r="K1998" s="7" t="str">
        <f>IF(VLOOKUP($A1998,'V2.5.2 Measures'!$C:$W,17,FALSE)&lt;&gt; "", VLOOKUP($A1998,'V2.5.2 Measures'!$C:$W,17,FALSE),"N/A")</f>
        <v>N/A</v>
      </c>
      <c r="L1998" s="7" t="str">
        <f>IF(VLOOKUP($A1998,'V2.5.2 Measures'!$C:$W,18,FALSE)&lt;&gt; "", VLOOKUP($A1998,'V2.5.2 Measures'!$C:$W,18,FALSE),"N/A")</f>
        <v>Default</v>
      </c>
      <c r="M1998" s="7" t="str">
        <f>IF(VLOOKUP($A1998,'V2.5.2 Measures'!$C:$W,19,FALSE)&lt;&gt; "", VLOOKUP($A1998,'V2.5.2 Measures'!$C:$W,19,FALSE),"N/A")</f>
        <v>SAS</v>
      </c>
      <c r="N1998" s="7" t="str">
        <f>IF(VLOOKUP($A1998,'V2.5.2 Measures'!$C:$W,20,FALSE)&lt;&gt; "", VLOOKUP($A1998,'V2.5.2 Measures'!$C:$W,20,FALSE),"N/A")</f>
        <v>V1.1</v>
      </c>
      <c r="O1998" s="7" t="str">
        <f>IF(VLOOKUP($A1998,'V2.5.2 Measures'!$C:$W,21,FALSE)&lt;&gt; "", VLOOKUP($A1998,'V2.5.2 Measures'!$C:$W,21,FALSE),"N/A")</f>
        <v>V2.3</v>
      </c>
      <c r="P1998" s="7" t="e">
        <f>IF(VLOOKUP($A1998,'V2.5.2 Measures'!$C:$W,22,FALSE)&lt;&gt; "", VLOOKUP($A1998,'V2.5.2 Measures'!$C:$W,22,FALSE),"N/A")</f>
        <v>#REF!</v>
      </c>
      <c r="Q1998" s="7" t="e">
        <f>IF(VLOOKUP($A1998,'V2.5.2 Measures'!$C:$W,23,FALSE)&lt;&gt; "", VLOOKUP($A1998,'V2.5.2 Measures'!$C:$W,23,FALSE),"N/A")</f>
        <v>#REF!</v>
      </c>
      <c r="R1998" s="7" t="e">
        <f>IF(VLOOKUP($A1998,'V2.5.2 Measures'!$C:$W,24,FALSE)&lt;&gt; "", VLOOKUP($A1998,'V2.5.2 Measures'!$C:$W,24,FALSE),"N/A")</f>
        <v>#REF!</v>
      </c>
      <c r="S1998" s="7" t="e">
        <f>IF(VLOOKUP($A1998,'V2.5.2 Measures'!$C:$W,25,FALSE)&lt;&gt; "", VLOOKUP($A1998,'V2.5.2 Measures'!$C:$W,25,FALSE),"N/A")</f>
        <v>#REF!</v>
      </c>
      <c r="T1998" s="7" t="str">
        <f>IF(VLOOKUP($A1998,'V2.5.2 Measures'!$C:$W,2,FALSE)&lt;&gt; "", VLOOKUP($A1998,'V2.5.2 Measures'!$C:$W,2,FALSE),"N/A")</f>
        <v>FFS-4-007-9</v>
      </c>
      <c r="U1998" s="7" t="str">
        <f>IF(VLOOKUP($A1998,'V2.5.2 Measures'!$C:$W,3,FALSE)&lt;&gt; "", VLOOKUP($A1998,'V2.5.2 Measures'!$C:$W,3,FALSE),"N/A")</f>
        <v>% of records with TYPE-OF-SERVICE = 90 (Critical access hospital services – IP)</v>
      </c>
      <c r="V1998" s="7" t="e">
        <f>IF(VLOOKUP($A1998,'V2.5.2 Measures'!$C:$W,26,FALSE)&lt;&gt; "", VLOOKUP($A1998,'V2.5.2 Measures'!$C:$W,26,FALSE),"N/A")</f>
        <v>#REF!</v>
      </c>
      <c r="W1998" s="7" t="e">
        <f>IF(VLOOKUP($A1998,'V2.5.2 Measures'!$C:$W,44,FALSE)&lt;&gt; "", VLOOKUP($A1998,'V2.5.2 Measures'!$C:$W,44,FALSE),"N/A")</f>
        <v>#REF!</v>
      </c>
    </row>
    <row r="1999" spans="1:23" x14ac:dyDescent="0.35">
      <c r="A1999" s="7" t="str">
        <f>'V2.5.2 Measures'!C1468</f>
        <v>FFS4.10</v>
      </c>
      <c r="B1999" s="7" t="str">
        <f>VLOOKUP($A1999,'V2.5.2 Measures'!$C:$W,6,FALSE)</f>
        <v>S-CHIP FFS: Original, Paid Claims</v>
      </c>
      <c r="C1999" s="7" t="str">
        <f>VLOOKUP($A1999,'V2.5.2 Measures'!$C:$W,8,FALSE)</f>
        <v>No</v>
      </c>
      <c r="D1999" s="7" t="str">
        <f>IF(VLOOKUP($A1999,'V2.5.2 Measures'!$C:$W,4,FALSE)="","",VLOOKUP($A1999,'V2.5.2 Measures'!$C:$W,4,FALSE))</f>
        <v>Claims Percentage</v>
      </c>
      <c r="E1999" s="7" t="str">
        <f>IF((VLOOKUP($A1999,'V2.5.2 Measures'!$C:$W,8,FALSE)&lt;&gt;"")*AND(VLOOKUP($A1999,'V2.5.2 Measures'!$C:$W,8,FALSE)&lt;&gt;"TBD"),VLOOKUP($A1999,'V2.5.2 Measures'!$C:$W,8,FALSE),"N/A")</f>
        <v>No</v>
      </c>
      <c r="F1999" s="7" t="str">
        <f>IF((VLOOKUP($A1999,'V2.5.2 Measures'!$C:$W,9,FALSE)&lt;&gt;"")*AND(VLOOKUP($A1999,'V2.5.2 Measures'!$C:$W,9,FALSE)&lt;&gt;"TBD"),VLOOKUP($A1999,'V2.5.2 Measures'!$C:$W,9,FALSE),"N/A")</f>
        <v>N/A</v>
      </c>
      <c r="G1999" s="7" t="str">
        <f>IF((VLOOKUP($A1999,'V2.5.2 Measures'!$C:$W,10,FALSE)&lt;&gt;"")*AND(VLOOKUP($A1999,'V2.5.2 Measures'!$C:$W,10,FALSE)&lt;&gt;"TBD"),VLOOKUP($A1999,'V2.5.2 Measures'!$C:$W,10,FALSE),"N/A")</f>
        <v>N/A</v>
      </c>
      <c r="H1999" s="7" t="str">
        <f>IF(VLOOKUP($A1999,'V2.5.2 Measures'!$C:$W,14,FALSE)&lt;&gt; "", VLOOKUP($A1999,'V2.5.2 Measures'!$C:$W,14,FALSE),"N/A")</f>
        <v>N/A</v>
      </c>
      <c r="I1999" s="7">
        <f>IF(VLOOKUP($A1999,'V2.5.2 Measures'!$C:$W,15,FALSE)&lt;&gt; "", VLOOKUP($A1999,'V2.5.2 Measures'!$C:$W,15,FALSE),"N/A")</f>
        <v>0.1</v>
      </c>
      <c r="J1999" s="7" t="str">
        <f>IF(VLOOKUP($A1999,'V2.5.2 Measures'!$C:$W,16,FALSE)&lt;&gt; "", VLOOKUP($A1999,'V2.5.2 Measures'!$C:$W,16,FALSE),"N/A")</f>
        <v>N/A</v>
      </c>
      <c r="K1999" s="7" t="str">
        <f>IF(VLOOKUP($A1999,'V2.5.2 Measures'!$C:$W,17,FALSE)&lt;&gt; "", VLOOKUP($A1999,'V2.5.2 Measures'!$C:$W,17,FALSE),"N/A")</f>
        <v>N/A</v>
      </c>
      <c r="L1999" s="7" t="str">
        <f>IF(VLOOKUP($A1999,'V2.5.2 Measures'!$C:$W,18,FALSE)&lt;&gt; "", VLOOKUP($A1999,'V2.5.2 Measures'!$C:$W,18,FALSE),"N/A")</f>
        <v>Default</v>
      </c>
      <c r="M1999" s="7" t="str">
        <f>IF(VLOOKUP($A1999,'V2.5.2 Measures'!$C:$W,19,FALSE)&lt;&gt; "", VLOOKUP($A1999,'V2.5.2 Measures'!$C:$W,19,FALSE),"N/A")</f>
        <v>SAS</v>
      </c>
      <c r="N1999" s="7" t="str">
        <f>IF(VLOOKUP($A1999,'V2.5.2 Measures'!$C:$W,20,FALSE)&lt;&gt; "", VLOOKUP($A1999,'V2.5.2 Measures'!$C:$W,20,FALSE),"N/A")</f>
        <v>V1.1</v>
      </c>
      <c r="O1999" s="7" t="str">
        <f>IF(VLOOKUP($A1999,'V2.5.2 Measures'!$C:$W,21,FALSE)&lt;&gt; "", VLOOKUP($A1999,'V2.5.2 Measures'!$C:$W,21,FALSE),"N/A")</f>
        <v>V2.3</v>
      </c>
      <c r="P1999" s="7" t="e">
        <f>IF(VLOOKUP($A1999,'V2.5.2 Measures'!$C:$W,22,FALSE)&lt;&gt; "", VLOOKUP($A1999,'V2.5.2 Measures'!$C:$W,22,FALSE),"N/A")</f>
        <v>#REF!</v>
      </c>
      <c r="Q1999" s="7" t="e">
        <f>IF(VLOOKUP($A1999,'V2.5.2 Measures'!$C:$W,23,FALSE)&lt;&gt; "", VLOOKUP($A1999,'V2.5.2 Measures'!$C:$W,23,FALSE),"N/A")</f>
        <v>#REF!</v>
      </c>
      <c r="R1999" s="7" t="e">
        <f>IF(VLOOKUP($A1999,'V2.5.2 Measures'!$C:$W,24,FALSE)&lt;&gt; "", VLOOKUP($A1999,'V2.5.2 Measures'!$C:$W,24,FALSE),"N/A")</f>
        <v>#REF!</v>
      </c>
      <c r="S1999" s="7" t="e">
        <f>IF(VLOOKUP($A1999,'V2.5.2 Measures'!$C:$W,25,FALSE)&lt;&gt; "", VLOOKUP($A1999,'V2.5.2 Measures'!$C:$W,25,FALSE),"N/A")</f>
        <v>#REF!</v>
      </c>
      <c r="T1999" s="7" t="str">
        <f>IF(VLOOKUP($A1999,'V2.5.2 Measures'!$C:$W,2,FALSE)&lt;&gt; "", VLOOKUP($A1999,'V2.5.2 Measures'!$C:$W,2,FALSE),"N/A")</f>
        <v>FFS-4-008-10</v>
      </c>
      <c r="U1999" s="7" t="str">
        <f>IF(VLOOKUP($A1999,'V2.5.2 Measures'!$C:$W,3,FALSE)&lt;&gt; "", VLOOKUP($A1999,'V2.5.2 Measures'!$C:$W,3,FALSE),"N/A")</f>
        <v>% of records with TYPE-OF-SERVICE = 91 (Skilled care – hospital residing)</v>
      </c>
      <c r="V1999" s="7" t="e">
        <f>IF(VLOOKUP($A1999,'V2.5.2 Measures'!$C:$W,26,FALSE)&lt;&gt; "", VLOOKUP($A1999,'V2.5.2 Measures'!$C:$W,26,FALSE),"N/A")</f>
        <v>#REF!</v>
      </c>
      <c r="W1999" s="7" t="e">
        <f>IF(VLOOKUP($A1999,'V2.5.2 Measures'!$C:$W,44,FALSE)&lt;&gt; "", VLOOKUP($A1999,'V2.5.2 Measures'!$C:$W,44,FALSE),"N/A")</f>
        <v>#REF!</v>
      </c>
    </row>
    <row r="2000" spans="1:23" x14ac:dyDescent="0.35">
      <c r="A2000" s="7" t="str">
        <f>'V2.5.2 Measures'!C1469</f>
        <v>FFS4.11</v>
      </c>
      <c r="B2000" s="7" t="str">
        <f>VLOOKUP($A2000,'V2.5.2 Measures'!$C:$W,6,FALSE)</f>
        <v>S-CHIP FFS: Original, Paid Claims</v>
      </c>
      <c r="C2000" s="7" t="str">
        <f>VLOOKUP($A2000,'V2.5.2 Measures'!$C:$W,8,FALSE)</f>
        <v>No</v>
      </c>
      <c r="D2000" s="7" t="str">
        <f>IF(VLOOKUP($A2000,'V2.5.2 Measures'!$C:$W,4,FALSE)="","",VLOOKUP($A2000,'V2.5.2 Measures'!$C:$W,4,FALSE))</f>
        <v>Claims Percentage</v>
      </c>
      <c r="E2000" s="7" t="str">
        <f>IF((VLOOKUP($A2000,'V2.5.2 Measures'!$C:$W,8,FALSE)&lt;&gt;"")*AND(VLOOKUP($A2000,'V2.5.2 Measures'!$C:$W,8,FALSE)&lt;&gt;"TBD"),VLOOKUP($A2000,'V2.5.2 Measures'!$C:$W,8,FALSE),"N/A")</f>
        <v>No</v>
      </c>
      <c r="F2000" s="7" t="str">
        <f>IF((VLOOKUP($A2000,'V2.5.2 Measures'!$C:$W,9,FALSE)&lt;&gt;"")*AND(VLOOKUP($A2000,'V2.5.2 Measures'!$C:$W,9,FALSE)&lt;&gt;"TBD"),VLOOKUP($A2000,'V2.5.2 Measures'!$C:$W,9,FALSE),"N/A")</f>
        <v>N/A</v>
      </c>
      <c r="G2000" s="7" t="str">
        <f>IF((VLOOKUP($A2000,'V2.5.2 Measures'!$C:$W,10,FALSE)&lt;&gt;"")*AND(VLOOKUP($A2000,'V2.5.2 Measures'!$C:$W,10,FALSE)&lt;&gt;"TBD"),VLOOKUP($A2000,'V2.5.2 Measures'!$C:$W,10,FALSE),"N/A")</f>
        <v>N/A</v>
      </c>
      <c r="H2000" s="7" t="str">
        <f>IF(VLOOKUP($A2000,'V2.5.2 Measures'!$C:$W,14,FALSE)&lt;&gt; "", VLOOKUP($A2000,'V2.5.2 Measures'!$C:$W,14,FALSE),"N/A")</f>
        <v>N/A</v>
      </c>
      <c r="I2000" s="7">
        <f>IF(VLOOKUP($A2000,'V2.5.2 Measures'!$C:$W,15,FALSE)&lt;&gt; "", VLOOKUP($A2000,'V2.5.2 Measures'!$C:$W,15,FALSE),"N/A")</f>
        <v>0.1</v>
      </c>
      <c r="J2000" s="7" t="str">
        <f>IF(VLOOKUP($A2000,'V2.5.2 Measures'!$C:$W,16,FALSE)&lt;&gt; "", VLOOKUP($A2000,'V2.5.2 Measures'!$C:$W,16,FALSE),"N/A")</f>
        <v>N/A</v>
      </c>
      <c r="K2000" s="7" t="str">
        <f>IF(VLOOKUP($A2000,'V2.5.2 Measures'!$C:$W,17,FALSE)&lt;&gt; "", VLOOKUP($A2000,'V2.5.2 Measures'!$C:$W,17,FALSE),"N/A")</f>
        <v>N/A</v>
      </c>
      <c r="L2000" s="7" t="str">
        <f>IF(VLOOKUP($A2000,'V2.5.2 Measures'!$C:$W,18,FALSE)&lt;&gt; "", VLOOKUP($A2000,'V2.5.2 Measures'!$C:$W,18,FALSE),"N/A")</f>
        <v>Default</v>
      </c>
      <c r="M2000" s="7" t="str">
        <f>IF(VLOOKUP($A2000,'V2.5.2 Measures'!$C:$W,19,FALSE)&lt;&gt; "", VLOOKUP($A2000,'V2.5.2 Measures'!$C:$W,19,FALSE),"N/A")</f>
        <v>SAS</v>
      </c>
      <c r="N2000" s="7" t="str">
        <f>IF(VLOOKUP($A2000,'V2.5.2 Measures'!$C:$W,20,FALSE)&lt;&gt; "", VLOOKUP($A2000,'V2.5.2 Measures'!$C:$W,20,FALSE),"N/A")</f>
        <v>V1.1</v>
      </c>
      <c r="O2000" s="7" t="str">
        <f>IF(VLOOKUP($A2000,'V2.5.2 Measures'!$C:$W,21,FALSE)&lt;&gt; "", VLOOKUP($A2000,'V2.5.2 Measures'!$C:$W,21,FALSE),"N/A")</f>
        <v>V2.3</v>
      </c>
      <c r="P2000" s="7" t="e">
        <f>IF(VLOOKUP($A2000,'V2.5.2 Measures'!$C:$W,22,FALSE)&lt;&gt; "", VLOOKUP($A2000,'V2.5.2 Measures'!$C:$W,22,FALSE),"N/A")</f>
        <v>#REF!</v>
      </c>
      <c r="Q2000" s="7" t="e">
        <f>IF(VLOOKUP($A2000,'V2.5.2 Measures'!$C:$W,23,FALSE)&lt;&gt; "", VLOOKUP($A2000,'V2.5.2 Measures'!$C:$W,23,FALSE),"N/A")</f>
        <v>#REF!</v>
      </c>
      <c r="R2000" s="7" t="e">
        <f>IF(VLOOKUP($A2000,'V2.5.2 Measures'!$C:$W,24,FALSE)&lt;&gt; "", VLOOKUP($A2000,'V2.5.2 Measures'!$C:$W,24,FALSE),"N/A")</f>
        <v>#REF!</v>
      </c>
      <c r="S2000" s="7" t="e">
        <f>IF(VLOOKUP($A2000,'V2.5.2 Measures'!$C:$W,25,FALSE)&lt;&gt; "", VLOOKUP($A2000,'V2.5.2 Measures'!$C:$W,25,FALSE),"N/A")</f>
        <v>#REF!</v>
      </c>
      <c r="T2000" s="7" t="str">
        <f>IF(VLOOKUP($A2000,'V2.5.2 Measures'!$C:$W,2,FALSE)&lt;&gt; "", VLOOKUP($A2000,'V2.5.2 Measures'!$C:$W,2,FALSE),"N/A")</f>
        <v>FFS-4-009-11</v>
      </c>
      <c r="U2000" s="7" t="str">
        <f>IF(VLOOKUP($A2000,'V2.5.2 Measures'!$C:$W,3,FALSE)&lt;&gt; "", VLOOKUP($A2000,'V2.5.2 Measures'!$C:$W,3,FALSE),"N/A")</f>
        <v>% of records with TYPE-OF-SERVICE = 92 (Exceptional care – hospital residing)</v>
      </c>
      <c r="V2000" s="7" t="e">
        <f>IF(VLOOKUP($A2000,'V2.5.2 Measures'!$C:$W,26,FALSE)&lt;&gt; "", VLOOKUP($A2000,'V2.5.2 Measures'!$C:$W,26,FALSE),"N/A")</f>
        <v>#REF!</v>
      </c>
      <c r="W2000" s="7" t="e">
        <f>IF(VLOOKUP($A2000,'V2.5.2 Measures'!$C:$W,44,FALSE)&lt;&gt; "", VLOOKUP($A2000,'V2.5.2 Measures'!$C:$W,44,FALSE),"N/A")</f>
        <v>#REF!</v>
      </c>
    </row>
    <row r="2001" spans="1:23" x14ac:dyDescent="0.35">
      <c r="A2001" s="7" t="str">
        <f>'V2.5.2 Measures'!C1470</f>
        <v>FFS4.12</v>
      </c>
      <c r="B2001" s="7" t="str">
        <f>VLOOKUP($A2001,'V2.5.2 Measures'!$C:$W,6,FALSE)</f>
        <v>S-CHIP FFS: Original, Paid Claims</v>
      </c>
      <c r="C2001" s="7" t="str">
        <f>VLOOKUP($A2001,'V2.5.2 Measures'!$C:$W,8,FALSE)</f>
        <v>No</v>
      </c>
      <c r="D2001" s="7" t="str">
        <f>IF(VLOOKUP($A2001,'V2.5.2 Measures'!$C:$W,4,FALSE)="","",VLOOKUP($A2001,'V2.5.2 Measures'!$C:$W,4,FALSE))</f>
        <v>Claims Percentage</v>
      </c>
      <c r="E2001" s="7" t="str">
        <f>IF((VLOOKUP($A2001,'V2.5.2 Measures'!$C:$W,8,FALSE)&lt;&gt;"")*AND(VLOOKUP($A2001,'V2.5.2 Measures'!$C:$W,8,FALSE)&lt;&gt;"TBD"),VLOOKUP($A2001,'V2.5.2 Measures'!$C:$W,8,FALSE),"N/A")</f>
        <v>No</v>
      </c>
      <c r="F2001" s="7" t="str">
        <f>IF((VLOOKUP($A2001,'V2.5.2 Measures'!$C:$W,9,FALSE)&lt;&gt;"")*AND(VLOOKUP($A2001,'V2.5.2 Measures'!$C:$W,9,FALSE)&lt;&gt;"TBD"),VLOOKUP($A2001,'V2.5.2 Measures'!$C:$W,9,FALSE),"N/A")</f>
        <v>N/A</v>
      </c>
      <c r="G2001" s="7" t="str">
        <f>IF((VLOOKUP($A2001,'V2.5.2 Measures'!$C:$W,10,FALSE)&lt;&gt;"")*AND(VLOOKUP($A2001,'V2.5.2 Measures'!$C:$W,10,FALSE)&lt;&gt;"TBD"),VLOOKUP($A2001,'V2.5.2 Measures'!$C:$W,10,FALSE),"N/A")</f>
        <v>N/A</v>
      </c>
      <c r="H2001" s="7" t="str">
        <f>IF(VLOOKUP($A2001,'V2.5.2 Measures'!$C:$W,14,FALSE)&lt;&gt; "", VLOOKUP($A2001,'V2.5.2 Measures'!$C:$W,14,FALSE),"N/A")</f>
        <v>N/A</v>
      </c>
      <c r="I2001" s="7">
        <f>IF(VLOOKUP($A2001,'V2.5.2 Measures'!$C:$W,15,FALSE)&lt;&gt; "", VLOOKUP($A2001,'V2.5.2 Measures'!$C:$W,15,FALSE),"N/A")</f>
        <v>0.1</v>
      </c>
      <c r="J2001" s="7" t="str">
        <f>IF(VLOOKUP($A2001,'V2.5.2 Measures'!$C:$W,16,FALSE)&lt;&gt; "", VLOOKUP($A2001,'V2.5.2 Measures'!$C:$W,16,FALSE),"N/A")</f>
        <v>N/A</v>
      </c>
      <c r="K2001" s="7" t="str">
        <f>IF(VLOOKUP($A2001,'V2.5.2 Measures'!$C:$W,17,FALSE)&lt;&gt; "", VLOOKUP($A2001,'V2.5.2 Measures'!$C:$W,17,FALSE),"N/A")</f>
        <v>N/A</v>
      </c>
      <c r="L2001" s="7" t="str">
        <f>IF(VLOOKUP($A2001,'V2.5.2 Measures'!$C:$W,18,FALSE)&lt;&gt; "", VLOOKUP($A2001,'V2.5.2 Measures'!$C:$W,18,FALSE),"N/A")</f>
        <v>Default</v>
      </c>
      <c r="M2001" s="7" t="str">
        <f>IF(VLOOKUP($A2001,'V2.5.2 Measures'!$C:$W,19,FALSE)&lt;&gt; "", VLOOKUP($A2001,'V2.5.2 Measures'!$C:$W,19,FALSE),"N/A")</f>
        <v>SAS</v>
      </c>
      <c r="N2001" s="7" t="str">
        <f>IF(VLOOKUP($A2001,'V2.5.2 Measures'!$C:$W,20,FALSE)&lt;&gt; "", VLOOKUP($A2001,'V2.5.2 Measures'!$C:$W,20,FALSE),"N/A")</f>
        <v>V1.1</v>
      </c>
      <c r="O2001" s="7" t="str">
        <f>IF(VLOOKUP($A2001,'V2.5.2 Measures'!$C:$W,21,FALSE)&lt;&gt; "", VLOOKUP($A2001,'V2.5.2 Measures'!$C:$W,21,FALSE),"N/A")</f>
        <v>V2.3</v>
      </c>
      <c r="P2001" s="7" t="e">
        <f>IF(VLOOKUP($A2001,'V2.5.2 Measures'!$C:$W,22,FALSE)&lt;&gt; "", VLOOKUP($A2001,'V2.5.2 Measures'!$C:$W,22,FALSE),"N/A")</f>
        <v>#REF!</v>
      </c>
      <c r="Q2001" s="7" t="e">
        <f>IF(VLOOKUP($A2001,'V2.5.2 Measures'!$C:$W,23,FALSE)&lt;&gt; "", VLOOKUP($A2001,'V2.5.2 Measures'!$C:$W,23,FALSE),"N/A")</f>
        <v>#REF!</v>
      </c>
      <c r="R2001" s="7" t="e">
        <f>IF(VLOOKUP($A2001,'V2.5.2 Measures'!$C:$W,24,FALSE)&lt;&gt; "", VLOOKUP($A2001,'V2.5.2 Measures'!$C:$W,24,FALSE),"N/A")</f>
        <v>#REF!</v>
      </c>
      <c r="S2001" s="7" t="e">
        <f>IF(VLOOKUP($A2001,'V2.5.2 Measures'!$C:$W,25,FALSE)&lt;&gt; "", VLOOKUP($A2001,'V2.5.2 Measures'!$C:$W,25,FALSE),"N/A")</f>
        <v>#REF!</v>
      </c>
      <c r="T2001" s="7" t="str">
        <f>IF(VLOOKUP($A2001,'V2.5.2 Measures'!$C:$W,2,FALSE)&lt;&gt; "", VLOOKUP($A2001,'V2.5.2 Measures'!$C:$W,2,FALSE),"N/A")</f>
        <v>FFS-4-010-12</v>
      </c>
      <c r="U2001" s="7" t="str">
        <f>IF(VLOOKUP($A2001,'V2.5.2 Measures'!$C:$W,3,FALSE)&lt;&gt; "", VLOOKUP($A2001,'V2.5.2 Measures'!$C:$W,3,FALSE),"N/A")</f>
        <v>% of records with TYPE-OF-SERVICE = 93 (Non-acute care – hospital residing)</v>
      </c>
      <c r="V2001" s="7" t="e">
        <f>IF(VLOOKUP($A2001,'V2.5.2 Measures'!$C:$W,26,FALSE)&lt;&gt; "", VLOOKUP($A2001,'V2.5.2 Measures'!$C:$W,26,FALSE),"N/A")</f>
        <v>#REF!</v>
      </c>
      <c r="W2001" s="7" t="e">
        <f>IF(VLOOKUP($A2001,'V2.5.2 Measures'!$C:$W,44,FALSE)&lt;&gt; "", VLOOKUP($A2001,'V2.5.2 Measures'!$C:$W,44,FALSE),"N/A")</f>
        <v>#REF!</v>
      </c>
    </row>
    <row r="2002" spans="1:23" x14ac:dyDescent="0.35">
      <c r="A2002" s="7" t="str">
        <f>'V2.5.2 Measures'!C1471</f>
        <v>FFS4.2</v>
      </c>
      <c r="B2002" s="7" t="str">
        <f>VLOOKUP($A2002,'V2.5.2 Measures'!$C:$W,6,FALSE)</f>
        <v>S-CHIP FFS: Original, Paid Claims</v>
      </c>
      <c r="C2002" s="7" t="str">
        <f>VLOOKUP($A2002,'V2.5.2 Measures'!$C:$W,8,FALSE)</f>
        <v>No</v>
      </c>
      <c r="D2002" s="7" t="str">
        <f>IF(VLOOKUP($A2002,'V2.5.2 Measures'!$C:$W,4,FALSE)="","",VLOOKUP($A2002,'V2.5.2 Measures'!$C:$W,4,FALSE))</f>
        <v>Claims Percentage</v>
      </c>
      <c r="E2002" s="7" t="str">
        <f>IF((VLOOKUP($A2002,'V2.5.2 Measures'!$C:$W,8,FALSE)&lt;&gt;"")*AND(VLOOKUP($A2002,'V2.5.2 Measures'!$C:$W,8,FALSE)&lt;&gt;"TBD"),VLOOKUP($A2002,'V2.5.2 Measures'!$C:$W,8,FALSE),"N/A")</f>
        <v>No</v>
      </c>
      <c r="F2002" s="7" t="str">
        <f>IF((VLOOKUP($A2002,'V2.5.2 Measures'!$C:$W,9,FALSE)&lt;&gt;"")*AND(VLOOKUP($A2002,'V2.5.2 Measures'!$C:$W,9,FALSE)&lt;&gt;"TBD"),VLOOKUP($A2002,'V2.5.2 Measures'!$C:$W,9,FALSE),"N/A")</f>
        <v>N/A</v>
      </c>
      <c r="G2002" s="7" t="str">
        <f>IF((VLOOKUP($A2002,'V2.5.2 Measures'!$C:$W,10,FALSE)&lt;&gt;"")*AND(VLOOKUP($A2002,'V2.5.2 Measures'!$C:$W,10,FALSE)&lt;&gt;"TBD"),VLOOKUP($A2002,'V2.5.2 Measures'!$C:$W,10,FALSE),"N/A")</f>
        <v>N/A</v>
      </c>
      <c r="H2002" s="7" t="str">
        <f>IF(VLOOKUP($A2002,'V2.5.2 Measures'!$C:$W,14,FALSE)&lt;&gt; "", VLOOKUP($A2002,'V2.5.2 Measures'!$C:$W,14,FALSE),"N/A")</f>
        <v>N/A</v>
      </c>
      <c r="I2002" s="7">
        <f>IF(VLOOKUP($A2002,'V2.5.2 Measures'!$C:$W,15,FALSE)&lt;&gt; "", VLOOKUP($A2002,'V2.5.2 Measures'!$C:$W,15,FALSE),"N/A")</f>
        <v>0.1</v>
      </c>
      <c r="J2002" s="7" t="str">
        <f>IF(VLOOKUP($A2002,'V2.5.2 Measures'!$C:$W,16,FALSE)&lt;&gt; "", VLOOKUP($A2002,'V2.5.2 Measures'!$C:$W,16,FALSE),"N/A")</f>
        <v>N/A</v>
      </c>
      <c r="K2002" s="7" t="str">
        <f>IF(VLOOKUP($A2002,'V2.5.2 Measures'!$C:$W,17,FALSE)&lt;&gt; "", VLOOKUP($A2002,'V2.5.2 Measures'!$C:$W,17,FALSE),"N/A")</f>
        <v>N/A</v>
      </c>
      <c r="L2002" s="7" t="str">
        <f>IF(VLOOKUP($A2002,'V2.5.2 Measures'!$C:$W,18,FALSE)&lt;&gt; "", VLOOKUP($A2002,'V2.5.2 Measures'!$C:$W,18,FALSE),"N/A")</f>
        <v>Default</v>
      </c>
      <c r="M2002" s="7" t="str">
        <f>IF(VLOOKUP($A2002,'V2.5.2 Measures'!$C:$W,19,FALSE)&lt;&gt; "", VLOOKUP($A2002,'V2.5.2 Measures'!$C:$W,19,FALSE),"N/A")</f>
        <v>SAS</v>
      </c>
      <c r="N2002" s="7" t="str">
        <f>IF(VLOOKUP($A2002,'V2.5.2 Measures'!$C:$W,20,FALSE)&lt;&gt; "", VLOOKUP($A2002,'V2.5.2 Measures'!$C:$W,20,FALSE),"N/A")</f>
        <v>V1.1</v>
      </c>
      <c r="O2002" s="7" t="str">
        <f>IF(VLOOKUP($A2002,'V2.5.2 Measures'!$C:$W,21,FALSE)&lt;&gt; "", VLOOKUP($A2002,'V2.5.2 Measures'!$C:$W,21,FALSE),"N/A")</f>
        <v>V2.3</v>
      </c>
      <c r="P2002" s="7" t="e">
        <f>IF(VLOOKUP($A2002,'V2.5.2 Measures'!$C:$W,22,FALSE)&lt;&gt; "", VLOOKUP($A2002,'V2.5.2 Measures'!$C:$W,22,FALSE),"N/A")</f>
        <v>#REF!</v>
      </c>
      <c r="Q2002" s="7" t="e">
        <f>IF(VLOOKUP($A2002,'V2.5.2 Measures'!$C:$W,23,FALSE)&lt;&gt; "", VLOOKUP($A2002,'V2.5.2 Measures'!$C:$W,23,FALSE),"N/A")</f>
        <v>#REF!</v>
      </c>
      <c r="R2002" s="7" t="e">
        <f>IF(VLOOKUP($A2002,'V2.5.2 Measures'!$C:$W,24,FALSE)&lt;&gt; "", VLOOKUP($A2002,'V2.5.2 Measures'!$C:$W,24,FALSE),"N/A")</f>
        <v>#REF!</v>
      </c>
      <c r="S2002" s="7" t="e">
        <f>IF(VLOOKUP($A2002,'V2.5.2 Measures'!$C:$W,25,FALSE)&lt;&gt; "", VLOOKUP($A2002,'V2.5.2 Measures'!$C:$W,25,FALSE),"N/A")</f>
        <v>#REF!</v>
      </c>
      <c r="T2002" s="7" t="str">
        <f>IF(VLOOKUP($A2002,'V2.5.2 Measures'!$C:$W,2,FALSE)&lt;&gt; "", VLOOKUP($A2002,'V2.5.2 Measures'!$C:$W,2,FALSE),"N/A")</f>
        <v>FFS-4-011-2</v>
      </c>
      <c r="U2002" s="7" t="str">
        <f>IF(VLOOKUP($A2002,'V2.5.2 Measures'!$C:$W,3,FALSE)&lt;&gt; "", VLOOKUP($A2002,'V2.5.2 Measures'!$C:$W,3,FALSE),"N/A")</f>
        <v>% of records with TYPE-OF-SERVICE = 123 (Disproportionate share hospital (DSH) payments)</v>
      </c>
      <c r="V2002" s="7" t="e">
        <f>IF(VLOOKUP($A2002,'V2.5.2 Measures'!$C:$W,26,FALSE)&lt;&gt; "", VLOOKUP($A2002,'V2.5.2 Measures'!$C:$W,26,FALSE),"N/A")</f>
        <v>#REF!</v>
      </c>
      <c r="W2002" s="7" t="e">
        <f>IF(VLOOKUP($A2002,'V2.5.2 Measures'!$C:$W,44,FALSE)&lt;&gt; "", VLOOKUP($A2002,'V2.5.2 Measures'!$C:$W,44,FALSE),"N/A")</f>
        <v>#REF!</v>
      </c>
    </row>
    <row r="2003" spans="1:23" x14ac:dyDescent="0.35">
      <c r="A2003" s="7" t="str">
        <f>'V2.5.2 Measures'!C1472</f>
        <v>FFS4.3</v>
      </c>
      <c r="B2003" s="7" t="str">
        <f>VLOOKUP($A2003,'V2.5.2 Measures'!$C:$W,6,FALSE)</f>
        <v>S-CHIP FFS: Original, Paid Claims</v>
      </c>
      <c r="C2003" s="7" t="str">
        <f>VLOOKUP($A2003,'V2.5.2 Measures'!$C:$W,8,FALSE)</f>
        <v>No</v>
      </c>
      <c r="D2003" s="7" t="str">
        <f>IF(VLOOKUP($A2003,'V2.5.2 Measures'!$C:$W,4,FALSE)="","",VLOOKUP($A2003,'V2.5.2 Measures'!$C:$W,4,FALSE))</f>
        <v>Claims Percentage</v>
      </c>
      <c r="E2003" s="7" t="str">
        <f>IF((VLOOKUP($A2003,'V2.5.2 Measures'!$C:$W,8,FALSE)&lt;&gt;"")*AND(VLOOKUP($A2003,'V2.5.2 Measures'!$C:$W,8,FALSE)&lt;&gt;"TBD"),VLOOKUP($A2003,'V2.5.2 Measures'!$C:$W,8,FALSE),"N/A")</f>
        <v>No</v>
      </c>
      <c r="F2003" s="7" t="str">
        <f>IF((VLOOKUP($A2003,'V2.5.2 Measures'!$C:$W,9,FALSE)&lt;&gt;"")*AND(VLOOKUP($A2003,'V2.5.2 Measures'!$C:$W,9,FALSE)&lt;&gt;"TBD"),VLOOKUP($A2003,'V2.5.2 Measures'!$C:$W,9,FALSE),"N/A")</f>
        <v>N/A</v>
      </c>
      <c r="G2003" s="7" t="str">
        <f>IF((VLOOKUP($A2003,'V2.5.2 Measures'!$C:$W,10,FALSE)&lt;&gt;"")*AND(VLOOKUP($A2003,'V2.5.2 Measures'!$C:$W,10,FALSE)&lt;&gt;"TBD"),VLOOKUP($A2003,'V2.5.2 Measures'!$C:$W,10,FALSE),"N/A")</f>
        <v>N/A</v>
      </c>
      <c r="H2003" s="7" t="str">
        <f>IF(VLOOKUP($A2003,'V2.5.2 Measures'!$C:$W,14,FALSE)&lt;&gt; "", VLOOKUP($A2003,'V2.5.2 Measures'!$C:$W,14,FALSE),"N/A")</f>
        <v>N/A</v>
      </c>
      <c r="I2003" s="7">
        <f>IF(VLOOKUP($A2003,'V2.5.2 Measures'!$C:$W,15,FALSE)&lt;&gt; "", VLOOKUP($A2003,'V2.5.2 Measures'!$C:$W,15,FALSE),"N/A")</f>
        <v>0.1</v>
      </c>
      <c r="J2003" s="7" t="str">
        <f>IF(VLOOKUP($A2003,'V2.5.2 Measures'!$C:$W,16,FALSE)&lt;&gt; "", VLOOKUP($A2003,'V2.5.2 Measures'!$C:$W,16,FALSE),"N/A")</f>
        <v>N/A</v>
      </c>
      <c r="K2003" s="7" t="str">
        <f>IF(VLOOKUP($A2003,'V2.5.2 Measures'!$C:$W,17,FALSE)&lt;&gt; "", VLOOKUP($A2003,'V2.5.2 Measures'!$C:$W,17,FALSE),"N/A")</f>
        <v>N/A</v>
      </c>
      <c r="L2003" s="7" t="str">
        <f>IF(VLOOKUP($A2003,'V2.5.2 Measures'!$C:$W,18,FALSE)&lt;&gt; "", VLOOKUP($A2003,'V2.5.2 Measures'!$C:$W,18,FALSE),"N/A")</f>
        <v>Default</v>
      </c>
      <c r="M2003" s="7" t="str">
        <f>IF(VLOOKUP($A2003,'V2.5.2 Measures'!$C:$W,19,FALSE)&lt;&gt; "", VLOOKUP($A2003,'V2.5.2 Measures'!$C:$W,19,FALSE),"N/A")</f>
        <v>SAS</v>
      </c>
      <c r="N2003" s="7" t="str">
        <f>IF(VLOOKUP($A2003,'V2.5.2 Measures'!$C:$W,20,FALSE)&lt;&gt; "", VLOOKUP($A2003,'V2.5.2 Measures'!$C:$W,20,FALSE),"N/A")</f>
        <v>V1.1</v>
      </c>
      <c r="O2003" s="7" t="str">
        <f>IF(VLOOKUP($A2003,'V2.5.2 Measures'!$C:$W,21,FALSE)&lt;&gt; "", VLOOKUP($A2003,'V2.5.2 Measures'!$C:$W,21,FALSE),"N/A")</f>
        <v>V2.3</v>
      </c>
      <c r="P2003" s="7" t="e">
        <f>IF(VLOOKUP($A2003,'V2.5.2 Measures'!$C:$W,22,FALSE)&lt;&gt; "", VLOOKUP($A2003,'V2.5.2 Measures'!$C:$W,22,FALSE),"N/A")</f>
        <v>#REF!</v>
      </c>
      <c r="Q2003" s="7" t="e">
        <f>IF(VLOOKUP($A2003,'V2.5.2 Measures'!$C:$W,23,FALSE)&lt;&gt; "", VLOOKUP($A2003,'V2.5.2 Measures'!$C:$W,23,FALSE),"N/A")</f>
        <v>#REF!</v>
      </c>
      <c r="R2003" s="7" t="e">
        <f>IF(VLOOKUP($A2003,'V2.5.2 Measures'!$C:$W,24,FALSE)&lt;&gt; "", VLOOKUP($A2003,'V2.5.2 Measures'!$C:$W,24,FALSE),"N/A")</f>
        <v>#REF!</v>
      </c>
      <c r="S2003" s="7" t="e">
        <f>IF(VLOOKUP($A2003,'V2.5.2 Measures'!$C:$W,25,FALSE)&lt;&gt; "", VLOOKUP($A2003,'V2.5.2 Measures'!$C:$W,25,FALSE),"N/A")</f>
        <v>#REF!</v>
      </c>
      <c r="T2003" s="7" t="str">
        <f>IF(VLOOKUP($A2003,'V2.5.2 Measures'!$C:$W,2,FALSE)&lt;&gt; "", VLOOKUP($A2003,'V2.5.2 Measures'!$C:$W,2,FALSE),"N/A")</f>
        <v>FFS-4-012-3</v>
      </c>
      <c r="U2003" s="7" t="str">
        <f>IF(VLOOKUP($A2003,'V2.5.2 Measures'!$C:$W,3,FALSE)&lt;&gt; "", VLOOKUP($A2003,'V2.5.2 Measures'!$C:$W,3,FALSE),"N/A")</f>
        <v>% of records with TYPE-OF-SERVICE = 132 (Supplemental payment - inpatient)</v>
      </c>
      <c r="V2003" s="7" t="e">
        <f>IF(VLOOKUP($A2003,'V2.5.2 Measures'!$C:$W,26,FALSE)&lt;&gt; "", VLOOKUP($A2003,'V2.5.2 Measures'!$C:$W,26,FALSE),"N/A")</f>
        <v>#REF!</v>
      </c>
      <c r="W2003" s="7" t="e">
        <f>IF(VLOOKUP($A2003,'V2.5.2 Measures'!$C:$W,44,FALSE)&lt;&gt; "", VLOOKUP($A2003,'V2.5.2 Measures'!$C:$W,44,FALSE),"N/A")</f>
        <v>#REF!</v>
      </c>
    </row>
    <row r="2004" spans="1:23" x14ac:dyDescent="0.35">
      <c r="A2004" s="7" t="str">
        <f>'V2.5.2 Measures'!C1473</f>
        <v>FFS4.4</v>
      </c>
      <c r="B2004" s="7" t="str">
        <f>VLOOKUP($A2004,'V2.5.2 Measures'!$C:$W,6,FALSE)</f>
        <v>S-CHIP FFS: Original, Paid Claims</v>
      </c>
      <c r="C2004" s="7" t="str">
        <f>VLOOKUP($A2004,'V2.5.2 Measures'!$C:$W,8,FALSE)</f>
        <v>No</v>
      </c>
      <c r="D2004" s="7" t="str">
        <f>IF(VLOOKUP($A2004,'V2.5.2 Measures'!$C:$W,4,FALSE)="","",VLOOKUP($A2004,'V2.5.2 Measures'!$C:$W,4,FALSE))</f>
        <v>Claims Percentage</v>
      </c>
      <c r="E2004" s="7" t="str">
        <f>IF((VLOOKUP($A2004,'V2.5.2 Measures'!$C:$W,8,FALSE)&lt;&gt;"")*AND(VLOOKUP($A2004,'V2.5.2 Measures'!$C:$W,8,FALSE)&lt;&gt;"TBD"),VLOOKUP($A2004,'V2.5.2 Measures'!$C:$W,8,FALSE),"N/A")</f>
        <v>No</v>
      </c>
      <c r="F2004" s="7" t="str">
        <f>IF((VLOOKUP($A2004,'V2.5.2 Measures'!$C:$W,9,FALSE)&lt;&gt;"")*AND(VLOOKUP($A2004,'V2.5.2 Measures'!$C:$W,9,FALSE)&lt;&gt;"TBD"),VLOOKUP($A2004,'V2.5.2 Measures'!$C:$W,9,FALSE),"N/A")</f>
        <v>N/A</v>
      </c>
      <c r="G2004" s="7" t="str">
        <f>IF((VLOOKUP($A2004,'V2.5.2 Measures'!$C:$W,10,FALSE)&lt;&gt;"")*AND(VLOOKUP($A2004,'V2.5.2 Measures'!$C:$W,10,FALSE)&lt;&gt;"TBD"),VLOOKUP($A2004,'V2.5.2 Measures'!$C:$W,10,FALSE),"N/A")</f>
        <v>N/A</v>
      </c>
      <c r="H2004" s="7" t="str">
        <f>IF(VLOOKUP($A2004,'V2.5.2 Measures'!$C:$W,14,FALSE)&lt;&gt; "", VLOOKUP($A2004,'V2.5.2 Measures'!$C:$W,14,FALSE),"N/A")</f>
        <v>N/A</v>
      </c>
      <c r="I2004" s="7">
        <f>IF(VLOOKUP($A2004,'V2.5.2 Measures'!$C:$W,15,FALSE)&lt;&gt; "", VLOOKUP($A2004,'V2.5.2 Measures'!$C:$W,15,FALSE),"N/A")</f>
        <v>0.1</v>
      </c>
      <c r="J2004" s="7" t="str">
        <f>IF(VLOOKUP($A2004,'V2.5.2 Measures'!$C:$W,16,FALSE)&lt;&gt; "", VLOOKUP($A2004,'V2.5.2 Measures'!$C:$W,16,FALSE),"N/A")</f>
        <v>N/A</v>
      </c>
      <c r="K2004" s="7" t="str">
        <f>IF(VLOOKUP($A2004,'V2.5.2 Measures'!$C:$W,17,FALSE)&lt;&gt; "", VLOOKUP($A2004,'V2.5.2 Measures'!$C:$W,17,FALSE),"N/A")</f>
        <v>N/A</v>
      </c>
      <c r="L2004" s="7" t="str">
        <f>IF(VLOOKUP($A2004,'V2.5.2 Measures'!$C:$W,18,FALSE)&lt;&gt; "", VLOOKUP($A2004,'V2.5.2 Measures'!$C:$W,18,FALSE),"N/A")</f>
        <v>Default</v>
      </c>
      <c r="M2004" s="7" t="str">
        <f>IF(VLOOKUP($A2004,'V2.5.2 Measures'!$C:$W,19,FALSE)&lt;&gt; "", VLOOKUP($A2004,'V2.5.2 Measures'!$C:$W,19,FALSE),"N/A")</f>
        <v>SAS</v>
      </c>
      <c r="N2004" s="7" t="str">
        <f>IF(VLOOKUP($A2004,'V2.5.2 Measures'!$C:$W,20,FALSE)&lt;&gt; "", VLOOKUP($A2004,'V2.5.2 Measures'!$C:$W,20,FALSE),"N/A")</f>
        <v>V1.1</v>
      </c>
      <c r="O2004" s="7" t="str">
        <f>IF(VLOOKUP($A2004,'V2.5.2 Measures'!$C:$W,21,FALSE)&lt;&gt; "", VLOOKUP($A2004,'V2.5.2 Measures'!$C:$W,21,FALSE),"N/A")</f>
        <v>V2.3</v>
      </c>
      <c r="P2004" s="7" t="e">
        <f>IF(VLOOKUP($A2004,'V2.5.2 Measures'!$C:$W,22,FALSE)&lt;&gt; "", VLOOKUP($A2004,'V2.5.2 Measures'!$C:$W,22,FALSE),"N/A")</f>
        <v>#REF!</v>
      </c>
      <c r="Q2004" s="7" t="e">
        <f>IF(VLOOKUP($A2004,'V2.5.2 Measures'!$C:$W,23,FALSE)&lt;&gt; "", VLOOKUP($A2004,'V2.5.2 Measures'!$C:$W,23,FALSE),"N/A")</f>
        <v>#REF!</v>
      </c>
      <c r="R2004" s="7" t="e">
        <f>IF(VLOOKUP($A2004,'V2.5.2 Measures'!$C:$W,24,FALSE)&lt;&gt; "", VLOOKUP($A2004,'V2.5.2 Measures'!$C:$W,24,FALSE),"N/A")</f>
        <v>#REF!</v>
      </c>
      <c r="S2004" s="7" t="e">
        <f>IF(VLOOKUP($A2004,'V2.5.2 Measures'!$C:$W,25,FALSE)&lt;&gt; "", VLOOKUP($A2004,'V2.5.2 Measures'!$C:$W,25,FALSE),"N/A")</f>
        <v>#REF!</v>
      </c>
      <c r="T2004" s="7" t="str">
        <f>IF(VLOOKUP($A2004,'V2.5.2 Measures'!$C:$W,2,FALSE)&lt;&gt; "", VLOOKUP($A2004,'V2.5.2 Measures'!$C:$W,2,FALSE),"N/A")</f>
        <v>FFS-4-013-4</v>
      </c>
      <c r="U2004" s="7" t="str">
        <f>IF(VLOOKUP($A2004,'V2.5.2 Measures'!$C:$W,3,FALSE)&lt;&gt; "", VLOOKUP($A2004,'V2.5.2 Measures'!$C:$W,3,FALSE),"N/A")</f>
        <v>% of records with TYPE-OF-SERVICE = 135 (EHR payments to provider)</v>
      </c>
      <c r="V2004" s="7" t="e">
        <f>IF(VLOOKUP($A2004,'V2.5.2 Measures'!$C:$W,26,FALSE)&lt;&gt; "", VLOOKUP($A2004,'V2.5.2 Measures'!$C:$W,26,FALSE),"N/A")</f>
        <v>#REF!</v>
      </c>
      <c r="W2004" s="7" t="e">
        <f>IF(VLOOKUP($A2004,'V2.5.2 Measures'!$C:$W,44,FALSE)&lt;&gt; "", VLOOKUP($A2004,'V2.5.2 Measures'!$C:$W,44,FALSE),"N/A")</f>
        <v>#REF!</v>
      </c>
    </row>
    <row r="2005" spans="1:23" x14ac:dyDescent="0.35">
      <c r="A2005" s="7" t="str">
        <f>'V2.5.2 Measures'!C1474</f>
        <v>FFS41.1</v>
      </c>
      <c r="B2005" s="7" t="str">
        <f>VLOOKUP($A2005,'V2.5.2 Measures'!$C:$W,6,FALSE)</f>
        <v>S-CHIP FFS: Original and Adjustment, Paid Claims</v>
      </c>
      <c r="C2005" s="7" t="str">
        <f>VLOOKUP($A2005,'V2.5.2 Measures'!$C:$W,8,FALSE)</f>
        <v>No</v>
      </c>
      <c r="D2005" s="7" t="str">
        <f>IF(VLOOKUP($A2005,'V2.5.2 Measures'!$C:$W,4,FALSE)="","",VLOOKUP($A2005,'V2.5.2 Measures'!$C:$W,4,FALSE))</f>
        <v>Frequency</v>
      </c>
      <c r="E2005" s="7" t="str">
        <f>IF((VLOOKUP($A2005,'V2.5.2 Measures'!$C:$W,8,FALSE)&lt;&gt;"")*AND(VLOOKUP($A2005,'V2.5.2 Measures'!$C:$W,8,FALSE)&lt;&gt;"TBD"),VLOOKUP($A2005,'V2.5.2 Measures'!$C:$W,8,FALSE),"N/A")</f>
        <v>No</v>
      </c>
      <c r="F2005" s="7" t="str">
        <f>IF((VLOOKUP($A2005,'V2.5.2 Measures'!$C:$W,9,FALSE)&lt;&gt;"")*AND(VLOOKUP($A2005,'V2.5.2 Measures'!$C:$W,9,FALSE)&lt;&gt;"TBD"),VLOOKUP($A2005,'V2.5.2 Measures'!$C:$W,9,FALSE),"N/A")</f>
        <v>N/A</v>
      </c>
      <c r="G2005" s="7" t="str">
        <f>IF((VLOOKUP($A2005,'V2.5.2 Measures'!$C:$W,10,FALSE)&lt;&gt;"")*AND(VLOOKUP($A2005,'V2.5.2 Measures'!$C:$W,10,FALSE)&lt;&gt;"TBD"),VLOOKUP($A2005,'V2.5.2 Measures'!$C:$W,10,FALSE),"N/A")</f>
        <v>N/A</v>
      </c>
      <c r="H2005" s="7" t="str">
        <f>IF(VLOOKUP($A2005,'V2.5.2 Measures'!$C:$W,14,FALSE)&lt;&gt; "", VLOOKUP($A2005,'V2.5.2 Measures'!$C:$W,14,FALSE),"N/A")</f>
        <v>N/A</v>
      </c>
      <c r="I2005" s="7" t="str">
        <f>IF(VLOOKUP($A2005,'V2.5.2 Measures'!$C:$W,15,FALSE)&lt;&gt; "", VLOOKUP($A2005,'V2.5.2 Measures'!$C:$W,15,FALSE),"N/A")</f>
        <v>N/A</v>
      </c>
      <c r="J2005" s="7" t="str">
        <f>IF(VLOOKUP($A2005,'V2.5.2 Measures'!$C:$W,16,FALSE)&lt;&gt; "", VLOOKUP($A2005,'V2.5.2 Measures'!$C:$W,16,FALSE),"N/A")</f>
        <v>N/A</v>
      </c>
      <c r="K2005" s="7" t="str">
        <f>IF(VLOOKUP($A2005,'V2.5.2 Measures'!$C:$W,17,FALSE)&lt;&gt; "", VLOOKUP($A2005,'V2.5.2 Measures'!$C:$W,17,FALSE),"N/A")</f>
        <v>N/A</v>
      </c>
      <c r="L2005" s="7" t="str">
        <f>IF(VLOOKUP($A2005,'V2.5.2 Measures'!$C:$W,18,FALSE)&lt;&gt; "", VLOOKUP($A2005,'V2.5.2 Measures'!$C:$W,18,FALSE),"N/A")</f>
        <v>Frequency</v>
      </c>
      <c r="M2005" s="7" t="str">
        <f>IF(VLOOKUP($A2005,'V2.5.2 Measures'!$C:$W,19,FALSE)&lt;&gt; "", VLOOKUP($A2005,'V2.5.2 Measures'!$C:$W,19,FALSE),"N/A")</f>
        <v>SAS</v>
      </c>
      <c r="N2005" s="7" t="str">
        <f>IF(VLOOKUP($A2005,'V2.5.2 Measures'!$C:$W,20,FALSE)&lt;&gt; "", VLOOKUP($A2005,'V2.5.2 Measures'!$C:$W,20,FALSE),"N/A")</f>
        <v>V1.2</v>
      </c>
      <c r="O2005" s="7" t="str">
        <f>IF(VLOOKUP($A2005,'V2.5.2 Measures'!$C:$W,21,FALSE)&lt;&gt; "", VLOOKUP($A2005,'V2.5.2 Measures'!$C:$W,21,FALSE),"N/A")</f>
        <v>V1.3</v>
      </c>
      <c r="P2005" s="7" t="e">
        <f>IF(VLOOKUP($A2005,'V2.5.2 Measures'!$C:$W,22,FALSE)&lt;&gt; "", VLOOKUP($A2005,'V2.5.2 Measures'!$C:$W,22,FALSE),"N/A")</f>
        <v>#REF!</v>
      </c>
      <c r="Q2005" s="7" t="e">
        <f>IF(VLOOKUP($A2005,'V2.5.2 Measures'!$C:$W,23,FALSE)&lt;&gt; "", VLOOKUP($A2005,'V2.5.2 Measures'!$C:$W,23,FALSE),"N/A")</f>
        <v>#REF!</v>
      </c>
      <c r="R2005" s="7" t="e">
        <f>IF(VLOOKUP($A2005,'V2.5.2 Measures'!$C:$W,24,FALSE)&lt;&gt; "", VLOOKUP($A2005,'V2.5.2 Measures'!$C:$W,24,FALSE),"N/A")</f>
        <v>#REF!</v>
      </c>
      <c r="S2005" s="7" t="e">
        <f>IF(VLOOKUP($A2005,'V2.5.2 Measures'!$C:$W,25,FALSE)&lt;&gt; "", VLOOKUP($A2005,'V2.5.2 Measures'!$C:$W,25,FALSE),"N/A")</f>
        <v>#REF!</v>
      </c>
      <c r="T2005" s="7" t="str">
        <f>IF(VLOOKUP($A2005,'V2.5.2 Measures'!$C:$W,2,FALSE)&lt;&gt; "", VLOOKUP($A2005,'V2.5.2 Measures'!$C:$W,2,FALSE),"N/A")</f>
        <v>FFS-41-001-1</v>
      </c>
      <c r="U2005" s="7" t="str">
        <f>IF(VLOOKUP($A2005,'V2.5.2 Measures'!$C:$W,3,FALSE)&lt;&gt; "", VLOOKUP($A2005,'V2.5.2 Measures'!$C:$W,3,FALSE),"N/A")</f>
        <v>Line Adjustment Indicator values</v>
      </c>
      <c r="V2005" s="7" t="e">
        <f>IF(VLOOKUP($A2005,'V2.5.2 Measures'!$C:$W,26,FALSE)&lt;&gt; "", VLOOKUP($A2005,'V2.5.2 Measures'!$C:$W,26,FALSE),"N/A")</f>
        <v>#REF!</v>
      </c>
      <c r="W2005" s="7" t="e">
        <f>IF(VLOOKUP($A2005,'V2.5.2 Measures'!$C:$W,44,FALSE)&lt;&gt; "", VLOOKUP($A2005,'V2.5.2 Measures'!$C:$W,44,FALSE),"N/A")</f>
        <v>#REF!</v>
      </c>
    </row>
    <row r="2006" spans="1:23" x14ac:dyDescent="0.35">
      <c r="A2006" s="7" t="str">
        <f>'V2.5.2 Measures'!C1475</f>
        <v>FFS42.1</v>
      </c>
      <c r="B2006" s="7" t="str">
        <f>VLOOKUP($A2006,'V2.5.2 Measures'!$C:$W,6,FALSE)</f>
        <v>S-CHIP FFS: Original and Adjustment, Paid Claims</v>
      </c>
      <c r="C2006" s="7" t="str">
        <f>VLOOKUP($A2006,'V2.5.2 Measures'!$C:$W,8,FALSE)</f>
        <v>No</v>
      </c>
      <c r="D2006" s="7" t="str">
        <f>IF(VLOOKUP($A2006,'V2.5.2 Measures'!$C:$W,4,FALSE)="","",VLOOKUP($A2006,'V2.5.2 Measures'!$C:$W,4,FALSE))</f>
        <v>Frequency</v>
      </c>
      <c r="E2006" s="7" t="str">
        <f>IF((VLOOKUP($A2006,'V2.5.2 Measures'!$C:$W,8,FALSE)&lt;&gt;"")*AND(VLOOKUP($A2006,'V2.5.2 Measures'!$C:$W,8,FALSE)&lt;&gt;"TBD"),VLOOKUP($A2006,'V2.5.2 Measures'!$C:$W,8,FALSE),"N/A")</f>
        <v>No</v>
      </c>
      <c r="F2006" s="7" t="str">
        <f>IF((VLOOKUP($A2006,'V2.5.2 Measures'!$C:$W,9,FALSE)&lt;&gt;"")*AND(VLOOKUP($A2006,'V2.5.2 Measures'!$C:$W,9,FALSE)&lt;&gt;"TBD"),VLOOKUP($A2006,'V2.5.2 Measures'!$C:$W,9,FALSE),"N/A")</f>
        <v>N/A</v>
      </c>
      <c r="G2006" s="7" t="str">
        <f>IF((VLOOKUP($A2006,'V2.5.2 Measures'!$C:$W,10,FALSE)&lt;&gt;"")*AND(VLOOKUP($A2006,'V2.5.2 Measures'!$C:$W,10,FALSE)&lt;&gt;"TBD"),VLOOKUP($A2006,'V2.5.2 Measures'!$C:$W,10,FALSE),"N/A")</f>
        <v>N/A</v>
      </c>
      <c r="H2006" s="7" t="str">
        <f>IF(VLOOKUP($A2006,'V2.5.2 Measures'!$C:$W,14,FALSE)&lt;&gt; "", VLOOKUP($A2006,'V2.5.2 Measures'!$C:$W,14,FALSE),"N/A")</f>
        <v>N/A</v>
      </c>
      <c r="I2006" s="7" t="str">
        <f>IF(VLOOKUP($A2006,'V2.5.2 Measures'!$C:$W,15,FALSE)&lt;&gt; "", VLOOKUP($A2006,'V2.5.2 Measures'!$C:$W,15,FALSE),"N/A")</f>
        <v>N/A</v>
      </c>
      <c r="J2006" s="7" t="str">
        <f>IF(VLOOKUP($A2006,'V2.5.2 Measures'!$C:$W,16,FALSE)&lt;&gt; "", VLOOKUP($A2006,'V2.5.2 Measures'!$C:$W,16,FALSE),"N/A")</f>
        <v>N/A</v>
      </c>
      <c r="K2006" s="7" t="str">
        <f>IF(VLOOKUP($A2006,'V2.5.2 Measures'!$C:$W,17,FALSE)&lt;&gt; "", VLOOKUP($A2006,'V2.5.2 Measures'!$C:$W,17,FALSE),"N/A")</f>
        <v>N/A</v>
      </c>
      <c r="L2006" s="7" t="str">
        <f>IF(VLOOKUP($A2006,'V2.5.2 Measures'!$C:$W,18,FALSE)&lt;&gt; "", VLOOKUP($A2006,'V2.5.2 Measures'!$C:$W,18,FALSE),"N/A")</f>
        <v>Frequency</v>
      </c>
      <c r="M2006" s="7" t="str">
        <f>IF(VLOOKUP($A2006,'V2.5.2 Measures'!$C:$W,19,FALSE)&lt;&gt; "", VLOOKUP($A2006,'V2.5.2 Measures'!$C:$W,19,FALSE),"N/A")</f>
        <v>SAS</v>
      </c>
      <c r="N2006" s="7" t="str">
        <f>IF(VLOOKUP($A2006,'V2.5.2 Measures'!$C:$W,20,FALSE)&lt;&gt; "", VLOOKUP($A2006,'V2.5.2 Measures'!$C:$W,20,FALSE),"N/A")</f>
        <v>V1.2</v>
      </c>
      <c r="O2006" s="7" t="str">
        <f>IF(VLOOKUP($A2006,'V2.5.2 Measures'!$C:$W,21,FALSE)&lt;&gt; "", VLOOKUP($A2006,'V2.5.2 Measures'!$C:$W,21,FALSE),"N/A")</f>
        <v>V1.3</v>
      </c>
      <c r="P2006" s="7" t="e">
        <f>IF(VLOOKUP($A2006,'V2.5.2 Measures'!$C:$W,22,FALSE)&lt;&gt; "", VLOOKUP($A2006,'V2.5.2 Measures'!$C:$W,22,FALSE),"N/A")</f>
        <v>#REF!</v>
      </c>
      <c r="Q2006" s="7" t="e">
        <f>IF(VLOOKUP($A2006,'V2.5.2 Measures'!$C:$W,23,FALSE)&lt;&gt; "", VLOOKUP($A2006,'V2.5.2 Measures'!$C:$W,23,FALSE),"N/A")</f>
        <v>#REF!</v>
      </c>
      <c r="R2006" s="7" t="e">
        <f>IF(VLOOKUP($A2006,'V2.5.2 Measures'!$C:$W,24,FALSE)&lt;&gt; "", VLOOKUP($A2006,'V2.5.2 Measures'!$C:$W,24,FALSE),"N/A")</f>
        <v>#REF!</v>
      </c>
      <c r="S2006" s="7" t="e">
        <f>IF(VLOOKUP($A2006,'V2.5.2 Measures'!$C:$W,25,FALSE)&lt;&gt; "", VLOOKUP($A2006,'V2.5.2 Measures'!$C:$W,25,FALSE),"N/A")</f>
        <v>#REF!</v>
      </c>
      <c r="T2006" s="7" t="str">
        <f>IF(VLOOKUP($A2006,'V2.5.2 Measures'!$C:$W,2,FALSE)&lt;&gt; "", VLOOKUP($A2006,'V2.5.2 Measures'!$C:$W,2,FALSE),"N/A")</f>
        <v>FFS-42-001-1</v>
      </c>
      <c r="U2006" s="7" t="str">
        <f>IF(VLOOKUP($A2006,'V2.5.2 Measures'!$C:$W,3,FALSE)&lt;&gt; "", VLOOKUP($A2006,'V2.5.2 Measures'!$C:$W,3,FALSE),"N/A")</f>
        <v>Line Adjustment Indicator values</v>
      </c>
      <c r="V2006" s="7" t="e">
        <f>IF(VLOOKUP($A2006,'V2.5.2 Measures'!$C:$W,26,FALSE)&lt;&gt; "", VLOOKUP($A2006,'V2.5.2 Measures'!$C:$W,26,FALSE),"N/A")</f>
        <v>#REF!</v>
      </c>
      <c r="W2006" s="7" t="e">
        <f>IF(VLOOKUP($A2006,'V2.5.2 Measures'!$C:$W,44,FALSE)&lt;&gt; "", VLOOKUP($A2006,'V2.5.2 Measures'!$C:$W,44,FALSE),"N/A")</f>
        <v>#REF!</v>
      </c>
    </row>
    <row r="2007" spans="1:23" x14ac:dyDescent="0.35">
      <c r="A2007" s="7" t="str">
        <f>'V2.5.2 Measures'!C1476</f>
        <v>FFS43.1</v>
      </c>
      <c r="B2007" s="7" t="str">
        <f>VLOOKUP($A2007,'V2.5.2 Measures'!$C:$W,6,FALSE)</f>
        <v>Medicaid FFS: Original and Adjustment, Crossover, Paid Claims</v>
      </c>
      <c r="C2007" s="7" t="str">
        <f>VLOOKUP($A2007,'V2.5.2 Measures'!$C:$W,8,FALSE)</f>
        <v>TA- Inferential</v>
      </c>
      <c r="D2007" s="7" t="str">
        <f>IF(VLOOKUP($A2007,'V2.5.2 Measures'!$C:$W,4,FALSE)="","",VLOOKUP($A2007,'V2.5.2 Measures'!$C:$W,4,FALSE))</f>
        <v>Claims percentage</v>
      </c>
      <c r="E2007" s="7" t="str">
        <f>IF((VLOOKUP($A2007,'V2.5.2 Measures'!$C:$W,8,FALSE)&lt;&gt;"")*AND(VLOOKUP($A2007,'V2.5.2 Measures'!$C:$W,8,FALSE)&lt;&gt;"TBD"),VLOOKUP($A2007,'V2.5.2 Measures'!$C:$W,8,FALSE),"N/A")</f>
        <v>TA- Inferential</v>
      </c>
      <c r="F2007" s="7" t="str">
        <f>IF((VLOOKUP($A2007,'V2.5.2 Measures'!$C:$W,9,FALSE)&lt;&gt;"")*AND(VLOOKUP($A2007,'V2.5.2 Measures'!$C:$W,9,FALSE)&lt;&gt;"TBD"),VLOOKUP($A2007,'V2.5.2 Measures'!$C:$W,9,FALSE),"N/A")</f>
        <v>Medium</v>
      </c>
      <c r="G2007" s="7" t="str">
        <f>IF((VLOOKUP($A2007,'V2.5.2 Measures'!$C:$W,10,FALSE)&lt;&gt;"")*AND(VLOOKUP($A2007,'V2.5.2 Measures'!$C:$W,10,FALSE)&lt;&gt;"TBD"),VLOOKUP($A2007,'V2.5.2 Measures'!$C:$W,10,FALSE),"N/A")</f>
        <v>N/A</v>
      </c>
      <c r="H2007" s="7">
        <f>IF(VLOOKUP($A2007,'V2.5.2 Measures'!$C:$W,14,FALSE)&lt;&gt; "", VLOOKUP($A2007,'V2.5.2 Measures'!$C:$W,14,FALSE),"N/A")</f>
        <v>0.05</v>
      </c>
      <c r="I2007" s="7" t="str">
        <f>IF(VLOOKUP($A2007,'V2.5.2 Measures'!$C:$W,15,FALSE)&lt;&gt; "", VLOOKUP($A2007,'V2.5.2 Measures'!$C:$W,15,FALSE),"N/A")</f>
        <v>N/A</v>
      </c>
      <c r="J2007" s="7">
        <f>IF(VLOOKUP($A2007,'V2.5.2 Measures'!$C:$W,16,FALSE)&lt;&gt; "", VLOOKUP($A2007,'V2.5.2 Measures'!$C:$W,16,FALSE),"N/A")</f>
        <v>0</v>
      </c>
      <c r="K2007" s="7">
        <f>IF(VLOOKUP($A2007,'V2.5.2 Measures'!$C:$W,17,FALSE)&lt;&gt; "", VLOOKUP($A2007,'V2.5.2 Measures'!$C:$W,17,FALSE),"N/A")</f>
        <v>0.05</v>
      </c>
      <c r="L2007" s="7" t="str">
        <f>IF(VLOOKUP($A2007,'V2.5.2 Measures'!$C:$W,18,FALSE)&lt;&gt; "", VLOOKUP($A2007,'V2.5.2 Measures'!$C:$W,18,FALSE),"N/A")</f>
        <v>Default</v>
      </c>
      <c r="M2007" s="7" t="str">
        <f>IF(VLOOKUP($A2007,'V2.5.2 Measures'!$C:$W,19,FALSE)&lt;&gt; "", VLOOKUP($A2007,'V2.5.2 Measures'!$C:$W,19,FALSE),"N/A")</f>
        <v>SAS</v>
      </c>
      <c r="N2007" s="7" t="str">
        <f>IF(VLOOKUP($A2007,'V2.5.2 Measures'!$C:$W,20,FALSE)&lt;&gt; "", VLOOKUP($A2007,'V2.5.2 Measures'!$C:$W,20,FALSE),"N/A")</f>
        <v>V1.5</v>
      </c>
      <c r="O2007" s="7" t="str">
        <f>IF(VLOOKUP($A2007,'V2.5.2 Measures'!$C:$W,21,FALSE)&lt;&gt; "", VLOOKUP($A2007,'V2.5.2 Measures'!$C:$W,21,FALSE),"N/A")</f>
        <v>V1.5</v>
      </c>
      <c r="P2007" s="7" t="e">
        <f>IF(VLOOKUP($A2007,'V2.5.2 Measures'!$C:$W,22,FALSE)&lt;&gt; "", VLOOKUP($A2007,'V2.5.2 Measures'!$C:$W,22,FALSE),"N/A")</f>
        <v>#REF!</v>
      </c>
      <c r="Q2007" s="7" t="e">
        <f>IF(VLOOKUP($A2007,'V2.5.2 Measures'!$C:$W,23,FALSE)&lt;&gt; "", VLOOKUP($A2007,'V2.5.2 Measures'!$C:$W,23,FALSE),"N/A")</f>
        <v>#REF!</v>
      </c>
      <c r="R2007" s="7" t="e">
        <f>IF(VLOOKUP($A2007,'V2.5.2 Measures'!$C:$W,24,FALSE)&lt;&gt; "", VLOOKUP($A2007,'V2.5.2 Measures'!$C:$W,24,FALSE),"N/A")</f>
        <v>#REF!</v>
      </c>
      <c r="S2007" s="7" t="e">
        <f>IF(VLOOKUP($A2007,'V2.5.2 Measures'!$C:$W,25,FALSE)&lt;&gt; "", VLOOKUP($A2007,'V2.5.2 Measures'!$C:$W,25,FALSE),"N/A")</f>
        <v>#REF!</v>
      </c>
      <c r="T2007" s="7" t="str">
        <f>IF(VLOOKUP($A2007,'V2.5.2 Measures'!$C:$W,2,FALSE)&lt;&gt; "", VLOOKUP($A2007,'V2.5.2 Measures'!$C:$W,2,FALSE),"N/A")</f>
        <v>FFS-43-001-1</v>
      </c>
      <c r="U2007" s="7" t="str">
        <f>IF(VLOOKUP($A2007,'V2.5.2 Measures'!$C:$W,3,FALSE)&lt;&gt; "", VLOOKUP($A2007,'V2.5.2 Measures'!$C:$W,3,FALSE),"N/A")</f>
        <v>% of crossover claim headers where Total Medicare Deductible Amount and Total Medicare Coinsurance Amount do not sum to Total Medicaid Paid Amount</v>
      </c>
      <c r="V2007" s="7" t="e">
        <f>IF(VLOOKUP($A2007,'V2.5.2 Measures'!$C:$W,26,FALSE)&lt;&gt; "", VLOOKUP($A2007,'V2.5.2 Measures'!$C:$W,26,FALSE),"N/A")</f>
        <v>#REF!</v>
      </c>
      <c r="W2007" s="7" t="e">
        <f>IF(VLOOKUP($A2007,'V2.5.2 Measures'!$C:$W,44,FALSE)&lt;&gt; "", VLOOKUP($A2007,'V2.5.2 Measures'!$C:$W,44,FALSE),"N/A")</f>
        <v>#REF!</v>
      </c>
    </row>
    <row r="2008" spans="1:23" x14ac:dyDescent="0.35">
      <c r="A2008" s="7" t="str">
        <f>'V2.5.2 Measures'!C1477</f>
        <v>FFS44.1</v>
      </c>
      <c r="B2008" s="7" t="str">
        <f>VLOOKUP($A2008,'V2.5.2 Measures'!$C:$W,6,FALSE)</f>
        <v>Medicaid FFS: Original and Adjustment, Crossover, Paid Claims</v>
      </c>
      <c r="C2008" s="7" t="str">
        <f>VLOOKUP($A2008,'V2.5.2 Measures'!$C:$W,8,FALSE)</f>
        <v>TA- Inferential</v>
      </c>
      <c r="D2008" s="7" t="str">
        <f>IF(VLOOKUP($A2008,'V2.5.2 Measures'!$C:$W,4,FALSE)="","",VLOOKUP($A2008,'V2.5.2 Measures'!$C:$W,4,FALSE))</f>
        <v>Claims percentage</v>
      </c>
      <c r="E2008" s="7" t="str">
        <f>IF((VLOOKUP($A2008,'V2.5.2 Measures'!$C:$W,8,FALSE)&lt;&gt;"")*AND(VLOOKUP($A2008,'V2.5.2 Measures'!$C:$W,8,FALSE)&lt;&gt;"TBD"),VLOOKUP($A2008,'V2.5.2 Measures'!$C:$W,8,FALSE),"N/A")</f>
        <v>TA- Inferential</v>
      </c>
      <c r="F2008" s="7" t="str">
        <f>IF((VLOOKUP($A2008,'V2.5.2 Measures'!$C:$W,9,FALSE)&lt;&gt;"")*AND(VLOOKUP($A2008,'V2.5.2 Measures'!$C:$W,9,FALSE)&lt;&gt;"TBD"),VLOOKUP($A2008,'V2.5.2 Measures'!$C:$W,9,FALSE),"N/A")</f>
        <v>Medium</v>
      </c>
      <c r="G2008" s="7" t="str">
        <f>IF((VLOOKUP($A2008,'V2.5.2 Measures'!$C:$W,10,FALSE)&lt;&gt;"")*AND(VLOOKUP($A2008,'V2.5.2 Measures'!$C:$W,10,FALSE)&lt;&gt;"TBD"),VLOOKUP($A2008,'V2.5.2 Measures'!$C:$W,10,FALSE),"N/A")</f>
        <v>N/A</v>
      </c>
      <c r="H2008" s="7">
        <f>IF(VLOOKUP($A2008,'V2.5.2 Measures'!$C:$W,14,FALSE)&lt;&gt; "", VLOOKUP($A2008,'V2.5.2 Measures'!$C:$W,14,FALSE),"N/A")</f>
        <v>0.05</v>
      </c>
      <c r="I2008" s="7" t="str">
        <f>IF(VLOOKUP($A2008,'V2.5.2 Measures'!$C:$W,15,FALSE)&lt;&gt; "", VLOOKUP($A2008,'V2.5.2 Measures'!$C:$W,15,FALSE),"N/A")</f>
        <v>N/A</v>
      </c>
      <c r="J2008" s="7">
        <f>IF(VLOOKUP($A2008,'V2.5.2 Measures'!$C:$W,16,FALSE)&lt;&gt; "", VLOOKUP($A2008,'V2.5.2 Measures'!$C:$W,16,FALSE),"N/A")</f>
        <v>0</v>
      </c>
      <c r="K2008" s="7">
        <f>IF(VLOOKUP($A2008,'V2.5.2 Measures'!$C:$W,17,FALSE)&lt;&gt; "", VLOOKUP($A2008,'V2.5.2 Measures'!$C:$W,17,FALSE),"N/A")</f>
        <v>0.05</v>
      </c>
      <c r="L2008" s="7" t="str">
        <f>IF(VLOOKUP($A2008,'V2.5.2 Measures'!$C:$W,18,FALSE)&lt;&gt; "", VLOOKUP($A2008,'V2.5.2 Measures'!$C:$W,18,FALSE),"N/A")</f>
        <v>Default</v>
      </c>
      <c r="M2008" s="7" t="str">
        <f>IF(VLOOKUP($A2008,'V2.5.2 Measures'!$C:$W,19,FALSE)&lt;&gt; "", VLOOKUP($A2008,'V2.5.2 Measures'!$C:$W,19,FALSE),"N/A")</f>
        <v>SAS</v>
      </c>
      <c r="N2008" s="7" t="str">
        <f>IF(VLOOKUP($A2008,'V2.5.2 Measures'!$C:$W,20,FALSE)&lt;&gt; "", VLOOKUP($A2008,'V2.5.2 Measures'!$C:$W,20,FALSE),"N/A")</f>
        <v>V1.5</v>
      </c>
      <c r="O2008" s="7" t="str">
        <f>IF(VLOOKUP($A2008,'V2.5.2 Measures'!$C:$W,21,FALSE)&lt;&gt; "", VLOOKUP($A2008,'V2.5.2 Measures'!$C:$W,21,FALSE),"N/A")</f>
        <v>V1.5</v>
      </c>
      <c r="P2008" s="7" t="e">
        <f>IF(VLOOKUP($A2008,'V2.5.2 Measures'!$C:$W,22,FALSE)&lt;&gt; "", VLOOKUP($A2008,'V2.5.2 Measures'!$C:$W,22,FALSE),"N/A")</f>
        <v>#REF!</v>
      </c>
      <c r="Q2008" s="7" t="e">
        <f>IF(VLOOKUP($A2008,'V2.5.2 Measures'!$C:$W,23,FALSE)&lt;&gt; "", VLOOKUP($A2008,'V2.5.2 Measures'!$C:$W,23,FALSE),"N/A")</f>
        <v>#REF!</v>
      </c>
      <c r="R2008" s="7" t="e">
        <f>IF(VLOOKUP($A2008,'V2.5.2 Measures'!$C:$W,24,FALSE)&lt;&gt; "", VLOOKUP($A2008,'V2.5.2 Measures'!$C:$W,24,FALSE),"N/A")</f>
        <v>#REF!</v>
      </c>
      <c r="S2008" s="7" t="e">
        <f>IF(VLOOKUP($A2008,'V2.5.2 Measures'!$C:$W,25,FALSE)&lt;&gt; "", VLOOKUP($A2008,'V2.5.2 Measures'!$C:$W,25,FALSE),"N/A")</f>
        <v>#REF!</v>
      </c>
      <c r="T2008" s="7" t="str">
        <f>IF(VLOOKUP($A2008,'V2.5.2 Measures'!$C:$W,2,FALSE)&lt;&gt; "", VLOOKUP($A2008,'V2.5.2 Measures'!$C:$W,2,FALSE),"N/A")</f>
        <v>FFS-44-001-1</v>
      </c>
      <c r="U2008" s="7" t="str">
        <f>IF(VLOOKUP($A2008,'V2.5.2 Measures'!$C:$W,3,FALSE)&lt;&gt; "", VLOOKUP($A2008,'V2.5.2 Measures'!$C:$W,3,FALSE),"N/A")</f>
        <v>% of crossover claim headers where Total Medicare Deductible Amount and Total Medicare Coinsurance Amount do not sum to Total Medicaid Paid Amount</v>
      </c>
      <c r="V2008" s="7" t="e">
        <f>IF(VLOOKUP($A2008,'V2.5.2 Measures'!$C:$W,26,FALSE)&lt;&gt; "", VLOOKUP($A2008,'V2.5.2 Measures'!$C:$W,26,FALSE),"N/A")</f>
        <v>#REF!</v>
      </c>
      <c r="W2008" s="7" t="e">
        <f>IF(VLOOKUP($A2008,'V2.5.2 Measures'!$C:$W,44,FALSE)&lt;&gt; "", VLOOKUP($A2008,'V2.5.2 Measures'!$C:$W,44,FALSE),"N/A")</f>
        <v>#REF!</v>
      </c>
    </row>
    <row r="2009" spans="1:23" x14ac:dyDescent="0.35">
      <c r="A2009" s="7" t="str">
        <f>'V2.5.2 Measures'!C1478</f>
        <v>FFS45.1</v>
      </c>
      <c r="B2009" s="7" t="str">
        <f>VLOOKUP($A2009,'V2.5.2 Measures'!$C:$W,6,FALSE)</f>
        <v>Medicaid FFS: Original and Adjustment, Crossover, Paid Claims</v>
      </c>
      <c r="C2009" s="7" t="str">
        <f>VLOOKUP($A2009,'V2.5.2 Measures'!$C:$W,8,FALSE)</f>
        <v>TA- Inferential</v>
      </c>
      <c r="D2009" s="7" t="str">
        <f>IF(VLOOKUP($A2009,'V2.5.2 Measures'!$C:$W,4,FALSE)="","",VLOOKUP($A2009,'V2.5.2 Measures'!$C:$W,4,FALSE))</f>
        <v>Claims percentage</v>
      </c>
      <c r="E2009" s="7" t="str">
        <f>IF((VLOOKUP($A2009,'V2.5.2 Measures'!$C:$W,8,FALSE)&lt;&gt;"")*AND(VLOOKUP($A2009,'V2.5.2 Measures'!$C:$W,8,FALSE)&lt;&gt;"TBD"),VLOOKUP($A2009,'V2.5.2 Measures'!$C:$W,8,FALSE),"N/A")</f>
        <v>TA- Inferential</v>
      </c>
      <c r="F2009" s="7" t="str">
        <f>IF((VLOOKUP($A2009,'V2.5.2 Measures'!$C:$W,9,FALSE)&lt;&gt;"")*AND(VLOOKUP($A2009,'V2.5.2 Measures'!$C:$W,9,FALSE)&lt;&gt;"TBD"),VLOOKUP($A2009,'V2.5.2 Measures'!$C:$W,9,FALSE),"N/A")</f>
        <v>Medium</v>
      </c>
      <c r="G2009" s="7" t="str">
        <f>IF((VLOOKUP($A2009,'V2.5.2 Measures'!$C:$W,10,FALSE)&lt;&gt;"")*AND(VLOOKUP($A2009,'V2.5.2 Measures'!$C:$W,10,FALSE)&lt;&gt;"TBD"),VLOOKUP($A2009,'V2.5.2 Measures'!$C:$W,10,FALSE),"N/A")</f>
        <v>N/A</v>
      </c>
      <c r="H2009" s="7">
        <f>IF(VLOOKUP($A2009,'V2.5.2 Measures'!$C:$W,14,FALSE)&lt;&gt; "", VLOOKUP($A2009,'V2.5.2 Measures'!$C:$W,14,FALSE),"N/A")</f>
        <v>0.05</v>
      </c>
      <c r="I2009" s="7" t="str">
        <f>IF(VLOOKUP($A2009,'V2.5.2 Measures'!$C:$W,15,FALSE)&lt;&gt; "", VLOOKUP($A2009,'V2.5.2 Measures'!$C:$W,15,FALSE),"N/A")</f>
        <v>N/A</v>
      </c>
      <c r="J2009" s="7">
        <f>IF(VLOOKUP($A2009,'V2.5.2 Measures'!$C:$W,16,FALSE)&lt;&gt; "", VLOOKUP($A2009,'V2.5.2 Measures'!$C:$W,16,FALSE),"N/A")</f>
        <v>0</v>
      </c>
      <c r="K2009" s="7">
        <f>IF(VLOOKUP($A2009,'V2.5.2 Measures'!$C:$W,17,FALSE)&lt;&gt; "", VLOOKUP($A2009,'V2.5.2 Measures'!$C:$W,17,FALSE),"N/A")</f>
        <v>0.05</v>
      </c>
      <c r="L2009" s="7" t="str">
        <f>IF(VLOOKUP($A2009,'V2.5.2 Measures'!$C:$W,18,FALSE)&lt;&gt; "", VLOOKUP($A2009,'V2.5.2 Measures'!$C:$W,18,FALSE),"N/A")</f>
        <v>Default</v>
      </c>
      <c r="M2009" s="7" t="str">
        <f>IF(VLOOKUP($A2009,'V2.5.2 Measures'!$C:$W,19,FALSE)&lt;&gt; "", VLOOKUP($A2009,'V2.5.2 Measures'!$C:$W,19,FALSE),"N/A")</f>
        <v>SAS</v>
      </c>
      <c r="N2009" s="7" t="str">
        <f>IF(VLOOKUP($A2009,'V2.5.2 Measures'!$C:$W,20,FALSE)&lt;&gt; "", VLOOKUP($A2009,'V2.5.2 Measures'!$C:$W,20,FALSE),"N/A")</f>
        <v>V1.5</v>
      </c>
      <c r="O2009" s="7" t="str">
        <f>IF(VLOOKUP($A2009,'V2.5.2 Measures'!$C:$W,21,FALSE)&lt;&gt; "", VLOOKUP($A2009,'V2.5.2 Measures'!$C:$W,21,FALSE),"N/A")</f>
        <v>V1.5</v>
      </c>
      <c r="P2009" s="7" t="e">
        <f>IF(VLOOKUP($A2009,'V2.5.2 Measures'!$C:$W,22,FALSE)&lt;&gt; "", VLOOKUP($A2009,'V2.5.2 Measures'!$C:$W,22,FALSE),"N/A")</f>
        <v>#REF!</v>
      </c>
      <c r="Q2009" s="7" t="e">
        <f>IF(VLOOKUP($A2009,'V2.5.2 Measures'!$C:$W,23,FALSE)&lt;&gt; "", VLOOKUP($A2009,'V2.5.2 Measures'!$C:$W,23,FALSE),"N/A")</f>
        <v>#REF!</v>
      </c>
      <c r="R2009" s="7" t="e">
        <f>IF(VLOOKUP($A2009,'V2.5.2 Measures'!$C:$W,24,FALSE)&lt;&gt; "", VLOOKUP($A2009,'V2.5.2 Measures'!$C:$W,24,FALSE),"N/A")</f>
        <v>#REF!</v>
      </c>
      <c r="S2009" s="7" t="e">
        <f>IF(VLOOKUP($A2009,'V2.5.2 Measures'!$C:$W,25,FALSE)&lt;&gt; "", VLOOKUP($A2009,'V2.5.2 Measures'!$C:$W,25,FALSE),"N/A")</f>
        <v>#REF!</v>
      </c>
      <c r="T2009" s="7" t="str">
        <f>IF(VLOOKUP($A2009,'V2.5.2 Measures'!$C:$W,2,FALSE)&lt;&gt; "", VLOOKUP($A2009,'V2.5.2 Measures'!$C:$W,2,FALSE),"N/A")</f>
        <v>FFS-45-001-1</v>
      </c>
      <c r="U2009" s="7" t="str">
        <f>IF(VLOOKUP($A2009,'V2.5.2 Measures'!$C:$W,3,FALSE)&lt;&gt; "", VLOOKUP($A2009,'V2.5.2 Measures'!$C:$W,3,FALSE),"N/A")</f>
        <v>% of crossover claim headers where Total Medicare Deductible Amount and Total Medicare Coinsurance Amount do not sum to Total Medicaid Paid Amount</v>
      </c>
      <c r="V2009" s="7" t="e">
        <f>IF(VLOOKUP($A2009,'V2.5.2 Measures'!$C:$W,26,FALSE)&lt;&gt; "", VLOOKUP($A2009,'V2.5.2 Measures'!$C:$W,26,FALSE),"N/A")</f>
        <v>#REF!</v>
      </c>
      <c r="W2009" s="7" t="e">
        <f>IF(VLOOKUP($A2009,'V2.5.2 Measures'!$C:$W,44,FALSE)&lt;&gt; "", VLOOKUP($A2009,'V2.5.2 Measures'!$C:$W,44,FALSE),"N/A")</f>
        <v>#REF!</v>
      </c>
    </row>
    <row r="2010" spans="1:23" x14ac:dyDescent="0.35">
      <c r="A2010" s="7" t="str">
        <f>'V2.5.2 Measures'!C1479</f>
        <v>FFS46.1</v>
      </c>
      <c r="B2010" s="7" t="str">
        <f>VLOOKUP($A2010,'V2.5.2 Measures'!$C:$W,6,FALSE)</f>
        <v>Medicaid FFS: Original and Adjustment, Crossover, Paid Claims</v>
      </c>
      <c r="C2010" s="7" t="str">
        <f>VLOOKUP($A2010,'V2.5.2 Measures'!$C:$W,8,FALSE)</f>
        <v>No</v>
      </c>
      <c r="D2010" s="7" t="str">
        <f>IF(VLOOKUP($A2010,'V2.5.2 Measures'!$C:$W,4,FALSE)="","",VLOOKUP($A2010,'V2.5.2 Measures'!$C:$W,4,FALSE))</f>
        <v>Claims percentage</v>
      </c>
      <c r="E2010" s="7" t="str">
        <f>IF((VLOOKUP($A2010,'V2.5.2 Measures'!$C:$W,8,FALSE)&lt;&gt;"")*AND(VLOOKUP($A2010,'V2.5.2 Measures'!$C:$W,8,FALSE)&lt;&gt;"TBD"),VLOOKUP($A2010,'V2.5.2 Measures'!$C:$W,8,FALSE),"N/A")</f>
        <v>No</v>
      </c>
      <c r="F2010" s="7" t="str">
        <f>IF((VLOOKUP($A2010,'V2.5.2 Measures'!$C:$W,9,FALSE)&lt;&gt;"")*AND(VLOOKUP($A2010,'V2.5.2 Measures'!$C:$W,9,FALSE)&lt;&gt;"TBD"),VLOOKUP($A2010,'V2.5.2 Measures'!$C:$W,9,FALSE),"N/A")</f>
        <v>N/A</v>
      </c>
      <c r="G2010" s="7" t="str">
        <f>IF((VLOOKUP($A2010,'V2.5.2 Measures'!$C:$W,10,FALSE)&lt;&gt;"")*AND(VLOOKUP($A2010,'V2.5.2 Measures'!$C:$W,10,FALSE)&lt;&gt;"TBD"),VLOOKUP($A2010,'V2.5.2 Measures'!$C:$W,10,FALSE),"N/A")</f>
        <v>N/A</v>
      </c>
      <c r="H2010" s="7">
        <f>IF(VLOOKUP($A2010,'V2.5.2 Measures'!$C:$W,14,FALSE)&lt;&gt; "", VLOOKUP($A2010,'V2.5.2 Measures'!$C:$W,14,FALSE),"N/A")</f>
        <v>0.05</v>
      </c>
      <c r="I2010" s="7" t="str">
        <f>IF(VLOOKUP($A2010,'V2.5.2 Measures'!$C:$W,15,FALSE)&lt;&gt; "", VLOOKUP($A2010,'V2.5.2 Measures'!$C:$W,15,FALSE),"N/A")</f>
        <v>N/A</v>
      </c>
      <c r="J2010" s="7" t="str">
        <f>IF(VLOOKUP($A2010,'V2.5.2 Measures'!$C:$W,16,FALSE)&lt;&gt; "", VLOOKUP($A2010,'V2.5.2 Measures'!$C:$W,16,FALSE),"N/A")</f>
        <v>N/A</v>
      </c>
      <c r="K2010" s="7" t="str">
        <f>IF(VLOOKUP($A2010,'V2.5.2 Measures'!$C:$W,17,FALSE)&lt;&gt; "", VLOOKUP($A2010,'V2.5.2 Measures'!$C:$W,17,FALSE),"N/A")</f>
        <v>N/A</v>
      </c>
      <c r="L2010" s="7" t="str">
        <f>IF(VLOOKUP($A2010,'V2.5.2 Measures'!$C:$W,18,FALSE)&lt;&gt; "", VLOOKUP($A2010,'V2.5.2 Measures'!$C:$W,18,FALSE),"N/A")</f>
        <v>Default</v>
      </c>
      <c r="M2010" s="7" t="str">
        <f>IF(VLOOKUP($A2010,'V2.5.2 Measures'!$C:$W,19,FALSE)&lt;&gt; "", VLOOKUP($A2010,'V2.5.2 Measures'!$C:$W,19,FALSE),"N/A")</f>
        <v>SAS</v>
      </c>
      <c r="N2010" s="7" t="str">
        <f>IF(VLOOKUP($A2010,'V2.5.2 Measures'!$C:$W,20,FALSE)&lt;&gt; "", VLOOKUP($A2010,'V2.5.2 Measures'!$C:$W,20,FALSE),"N/A")</f>
        <v>V1.5</v>
      </c>
      <c r="O2010" s="7" t="str">
        <f>IF(VLOOKUP($A2010,'V2.5.2 Measures'!$C:$W,21,FALSE)&lt;&gt; "", VLOOKUP($A2010,'V2.5.2 Measures'!$C:$W,21,FALSE),"N/A")</f>
        <v>V1.5</v>
      </c>
      <c r="P2010" s="7" t="e">
        <f>IF(VLOOKUP($A2010,'V2.5.2 Measures'!$C:$W,22,FALSE)&lt;&gt; "", VLOOKUP($A2010,'V2.5.2 Measures'!$C:$W,22,FALSE),"N/A")</f>
        <v>#REF!</v>
      </c>
      <c r="Q2010" s="7" t="e">
        <f>IF(VLOOKUP($A2010,'V2.5.2 Measures'!$C:$W,23,FALSE)&lt;&gt; "", VLOOKUP($A2010,'V2.5.2 Measures'!$C:$W,23,FALSE),"N/A")</f>
        <v>#REF!</v>
      </c>
      <c r="R2010" s="7" t="e">
        <f>IF(VLOOKUP($A2010,'V2.5.2 Measures'!$C:$W,24,FALSE)&lt;&gt; "", VLOOKUP($A2010,'V2.5.2 Measures'!$C:$W,24,FALSE),"N/A")</f>
        <v>#REF!</v>
      </c>
      <c r="S2010" s="7" t="e">
        <f>IF(VLOOKUP($A2010,'V2.5.2 Measures'!$C:$W,25,FALSE)&lt;&gt; "", VLOOKUP($A2010,'V2.5.2 Measures'!$C:$W,25,FALSE),"N/A")</f>
        <v>#REF!</v>
      </c>
      <c r="T2010" s="7" t="str">
        <f>IF(VLOOKUP($A2010,'V2.5.2 Measures'!$C:$W,2,FALSE)&lt;&gt; "", VLOOKUP($A2010,'V2.5.2 Measures'!$C:$W,2,FALSE),"N/A")</f>
        <v>FFS-46-001-1</v>
      </c>
      <c r="U2010" s="7" t="str">
        <f>IF(VLOOKUP($A2010,'V2.5.2 Measures'!$C:$W,3,FALSE)&lt;&gt; "", VLOOKUP($A2010,'V2.5.2 Measures'!$C:$W,3,FALSE),"N/A")</f>
        <v>% of crossover claim headers where Total Medicare Deductible Amount and Total Medicare Coinsurance Amount do not sum to Total Medicaid Paid Amount</v>
      </c>
      <c r="V2010" s="7" t="e">
        <f>IF(VLOOKUP($A2010,'V2.5.2 Measures'!$C:$W,26,FALSE)&lt;&gt; "", VLOOKUP($A2010,'V2.5.2 Measures'!$C:$W,26,FALSE),"N/A")</f>
        <v>#REF!</v>
      </c>
      <c r="W2010" s="7" t="e">
        <f>IF(VLOOKUP($A2010,'V2.5.2 Measures'!$C:$W,44,FALSE)&lt;&gt; "", VLOOKUP($A2010,'V2.5.2 Measures'!$C:$W,44,FALSE),"N/A")</f>
        <v>#REF!</v>
      </c>
    </row>
    <row r="2011" spans="1:23" x14ac:dyDescent="0.35">
      <c r="A2011" s="7" t="str">
        <f>'V2.5.2 Measures'!C1480</f>
        <v>FFS47.1</v>
      </c>
      <c r="B2011" s="7" t="str">
        <f>VLOOKUP($A2011,'V2.5.2 Measures'!$C:$W,6,FALSE)</f>
        <v>Medicaid FFS: Original and Adjustment, Paid Claims</v>
      </c>
      <c r="C2011" s="7" t="str">
        <f>VLOOKUP($A2011,'V2.5.2 Measures'!$C:$W,8,FALSE)</f>
        <v>TA- Inferential</v>
      </c>
      <c r="D2011" s="7" t="str">
        <f>IF(VLOOKUP($A2011,'V2.5.2 Measures'!$C:$W,4,FALSE)="","",VLOOKUP($A2011,'V2.5.2 Measures'!$C:$W,4,FALSE))</f>
        <v>Claims percentage</v>
      </c>
      <c r="E2011" s="7" t="str">
        <f>IF((VLOOKUP($A2011,'V2.5.2 Measures'!$C:$W,8,FALSE)&lt;&gt;"")*AND(VLOOKUP($A2011,'V2.5.2 Measures'!$C:$W,8,FALSE)&lt;&gt;"TBD"),VLOOKUP($A2011,'V2.5.2 Measures'!$C:$W,8,FALSE),"N/A")</f>
        <v>TA- Inferential</v>
      </c>
      <c r="F2011" s="7" t="str">
        <f>IF((VLOOKUP($A2011,'V2.5.2 Measures'!$C:$W,9,FALSE)&lt;&gt;"")*AND(VLOOKUP($A2011,'V2.5.2 Measures'!$C:$W,9,FALSE)&lt;&gt;"TBD"),VLOOKUP($A2011,'V2.5.2 Measures'!$C:$W,9,FALSE),"N/A")</f>
        <v>Critical</v>
      </c>
      <c r="G2011" s="7">
        <f>IF((VLOOKUP($A2011,'V2.5.2 Measures'!$C:$W,10,FALSE)&lt;&gt;"")*AND(VLOOKUP($A2011,'V2.5.2 Measures'!$C:$W,10,FALSE)&lt;&gt;"TBD"),VLOOKUP($A2011,'V2.5.2 Measures'!$C:$W,10,FALSE),"N/A")</f>
        <v>17</v>
      </c>
      <c r="H2011" s="7">
        <f>IF(VLOOKUP($A2011,'V2.5.2 Measures'!$C:$W,14,FALSE)&lt;&gt; "", VLOOKUP($A2011,'V2.5.2 Measures'!$C:$W,14,FALSE),"N/A")</f>
        <v>0.05</v>
      </c>
      <c r="I2011" s="7" t="str">
        <f>IF(VLOOKUP($A2011,'V2.5.2 Measures'!$C:$W,15,FALSE)&lt;&gt; "", VLOOKUP($A2011,'V2.5.2 Measures'!$C:$W,15,FALSE),"N/A")</f>
        <v>N/A</v>
      </c>
      <c r="J2011" s="7">
        <f>IF(VLOOKUP($A2011,'V2.5.2 Measures'!$C:$W,16,FALSE)&lt;&gt; "", VLOOKUP($A2011,'V2.5.2 Measures'!$C:$W,16,FALSE),"N/A")</f>
        <v>0</v>
      </c>
      <c r="K2011" s="7">
        <f>IF(VLOOKUP($A2011,'V2.5.2 Measures'!$C:$W,17,FALSE)&lt;&gt; "", VLOOKUP($A2011,'V2.5.2 Measures'!$C:$W,17,FALSE),"N/A")</f>
        <v>0.05</v>
      </c>
      <c r="L2011" s="7" t="str">
        <f>IF(VLOOKUP($A2011,'V2.5.2 Measures'!$C:$W,18,FALSE)&lt;&gt; "", VLOOKUP($A2011,'V2.5.2 Measures'!$C:$W,18,FALSE),"N/A")</f>
        <v>Default</v>
      </c>
      <c r="M2011" s="7" t="str">
        <f>IF(VLOOKUP($A2011,'V2.5.2 Measures'!$C:$W,19,FALSE)&lt;&gt; "", VLOOKUP($A2011,'V2.5.2 Measures'!$C:$W,19,FALSE),"N/A")</f>
        <v>SAS</v>
      </c>
      <c r="N2011" s="7" t="str">
        <f>IF(VLOOKUP($A2011,'V2.5.2 Measures'!$C:$W,20,FALSE)&lt;&gt; "", VLOOKUP($A2011,'V2.5.2 Measures'!$C:$W,20,FALSE),"N/A")</f>
        <v>V1.5</v>
      </c>
      <c r="O2011" s="7" t="str">
        <f>IF(VLOOKUP($A2011,'V2.5.2 Measures'!$C:$W,21,FALSE)&lt;&gt; "", VLOOKUP($A2011,'V2.5.2 Measures'!$C:$W,21,FALSE),"N/A")</f>
        <v>V1.6</v>
      </c>
      <c r="P2011" s="7" t="e">
        <f>IF(VLOOKUP($A2011,'V2.5.2 Measures'!$C:$W,22,FALSE)&lt;&gt; "", VLOOKUP($A2011,'V2.5.2 Measures'!$C:$W,22,FALSE),"N/A")</f>
        <v>#REF!</v>
      </c>
      <c r="Q2011" s="7" t="e">
        <f>IF(VLOOKUP($A2011,'V2.5.2 Measures'!$C:$W,23,FALSE)&lt;&gt; "", VLOOKUP($A2011,'V2.5.2 Measures'!$C:$W,23,FALSE),"N/A")</f>
        <v>#REF!</v>
      </c>
      <c r="R2011" s="7" t="e">
        <f>IF(VLOOKUP($A2011,'V2.5.2 Measures'!$C:$W,24,FALSE)&lt;&gt; "", VLOOKUP($A2011,'V2.5.2 Measures'!$C:$W,24,FALSE),"N/A")</f>
        <v>#REF!</v>
      </c>
      <c r="S2011" s="7" t="e">
        <f>IF(VLOOKUP($A2011,'V2.5.2 Measures'!$C:$W,25,FALSE)&lt;&gt; "", VLOOKUP($A2011,'V2.5.2 Measures'!$C:$W,25,FALSE),"N/A")</f>
        <v>#REF!</v>
      </c>
      <c r="T2011" s="7" t="str">
        <f>IF(VLOOKUP($A2011,'V2.5.2 Measures'!$C:$W,2,FALSE)&lt;&gt; "", VLOOKUP($A2011,'V2.5.2 Measures'!$C:$W,2,FALSE),"N/A")</f>
        <v>FFS-47-001-1</v>
      </c>
      <c r="U2011" s="7" t="str">
        <f>IF(VLOOKUP($A2011,'V2.5.2 Measures'!$C:$W,3,FALSE)&lt;&gt; "", VLOOKUP($A2011,'V2.5.2 Measures'!$C:$W,3,FALSE),"N/A")</f>
        <v xml:space="preserve">% of claims for which Patient Status is NOT "still a patient" but are missing Discharge Date </v>
      </c>
      <c r="V2011" s="7" t="e">
        <f>IF(VLOOKUP($A2011,'V2.5.2 Measures'!$C:$W,26,FALSE)&lt;&gt; "", VLOOKUP($A2011,'V2.5.2 Measures'!$C:$W,26,FALSE),"N/A")</f>
        <v>#REF!</v>
      </c>
      <c r="W2011" s="7" t="e">
        <f>IF(VLOOKUP($A2011,'V2.5.2 Measures'!$C:$W,44,FALSE)&lt;&gt; "", VLOOKUP($A2011,'V2.5.2 Measures'!$C:$W,44,FALSE),"N/A")</f>
        <v>#REF!</v>
      </c>
    </row>
    <row r="2012" spans="1:23" x14ac:dyDescent="0.35">
      <c r="A2012" s="7" t="str">
        <f>'V2.5.2 Measures'!C1481</f>
        <v>FFS48.1</v>
      </c>
      <c r="B2012" s="7" t="str">
        <f>VLOOKUP($A2012,'V2.5.2 Measures'!$C:$W,6,FALSE)</f>
        <v>S-CHIP FFS: Original and Adjustment, Paid Claims</v>
      </c>
      <c r="C2012" s="7" t="str">
        <f>VLOOKUP($A2012,'V2.5.2 Measures'!$C:$W,8,FALSE)</f>
        <v>TA- Inferential</v>
      </c>
      <c r="D2012" s="7" t="str">
        <f>IF(VLOOKUP($A2012,'V2.5.2 Measures'!$C:$W,4,FALSE)="","",VLOOKUP($A2012,'V2.5.2 Measures'!$C:$W,4,FALSE))</f>
        <v>Claims percentage</v>
      </c>
      <c r="E2012" s="7" t="str">
        <f>IF((VLOOKUP($A2012,'V2.5.2 Measures'!$C:$W,8,FALSE)&lt;&gt;"")*AND(VLOOKUP($A2012,'V2.5.2 Measures'!$C:$W,8,FALSE)&lt;&gt;"TBD"),VLOOKUP($A2012,'V2.5.2 Measures'!$C:$W,8,FALSE),"N/A")</f>
        <v>TA- Inferential</v>
      </c>
      <c r="F2012" s="7" t="str">
        <f>IF((VLOOKUP($A2012,'V2.5.2 Measures'!$C:$W,9,FALSE)&lt;&gt;"")*AND(VLOOKUP($A2012,'V2.5.2 Measures'!$C:$W,9,FALSE)&lt;&gt;"TBD"),VLOOKUP($A2012,'V2.5.2 Measures'!$C:$W,9,FALSE),"N/A")</f>
        <v>Critical</v>
      </c>
      <c r="G2012" s="7">
        <f>IF((VLOOKUP($A2012,'V2.5.2 Measures'!$C:$W,10,FALSE)&lt;&gt;"")*AND(VLOOKUP($A2012,'V2.5.2 Measures'!$C:$W,10,FALSE)&lt;&gt;"TBD"),VLOOKUP($A2012,'V2.5.2 Measures'!$C:$W,10,FALSE),"N/A")</f>
        <v>17</v>
      </c>
      <c r="H2012" s="7">
        <f>IF(VLOOKUP($A2012,'V2.5.2 Measures'!$C:$W,14,FALSE)&lt;&gt; "", VLOOKUP($A2012,'V2.5.2 Measures'!$C:$W,14,FALSE),"N/A")</f>
        <v>0.05</v>
      </c>
      <c r="I2012" s="7" t="str">
        <f>IF(VLOOKUP($A2012,'V2.5.2 Measures'!$C:$W,15,FALSE)&lt;&gt; "", VLOOKUP($A2012,'V2.5.2 Measures'!$C:$W,15,FALSE),"N/A")</f>
        <v>N/A</v>
      </c>
      <c r="J2012" s="7">
        <f>IF(VLOOKUP($A2012,'V2.5.2 Measures'!$C:$W,16,FALSE)&lt;&gt; "", VLOOKUP($A2012,'V2.5.2 Measures'!$C:$W,16,FALSE),"N/A")</f>
        <v>0</v>
      </c>
      <c r="K2012" s="7">
        <f>IF(VLOOKUP($A2012,'V2.5.2 Measures'!$C:$W,17,FALSE)&lt;&gt; "", VLOOKUP($A2012,'V2.5.2 Measures'!$C:$W,17,FALSE),"N/A")</f>
        <v>0.05</v>
      </c>
      <c r="L2012" s="7" t="str">
        <f>IF(VLOOKUP($A2012,'V2.5.2 Measures'!$C:$W,18,FALSE)&lt;&gt; "", VLOOKUP($A2012,'V2.5.2 Measures'!$C:$W,18,FALSE),"N/A")</f>
        <v>Default</v>
      </c>
      <c r="M2012" s="7" t="str">
        <f>IF(VLOOKUP($A2012,'V2.5.2 Measures'!$C:$W,19,FALSE)&lt;&gt; "", VLOOKUP($A2012,'V2.5.2 Measures'!$C:$W,19,FALSE),"N/A")</f>
        <v>SAS</v>
      </c>
      <c r="N2012" s="7" t="str">
        <f>IF(VLOOKUP($A2012,'V2.5.2 Measures'!$C:$W,20,FALSE)&lt;&gt; "", VLOOKUP($A2012,'V2.5.2 Measures'!$C:$W,20,FALSE),"N/A")</f>
        <v>V1.5</v>
      </c>
      <c r="O2012" s="7" t="str">
        <f>IF(VLOOKUP($A2012,'V2.5.2 Measures'!$C:$W,21,FALSE)&lt;&gt; "", VLOOKUP($A2012,'V2.5.2 Measures'!$C:$W,21,FALSE),"N/A")</f>
        <v>V1.6</v>
      </c>
      <c r="P2012" s="7" t="e">
        <f>IF(VLOOKUP($A2012,'V2.5.2 Measures'!$C:$W,22,FALSE)&lt;&gt; "", VLOOKUP($A2012,'V2.5.2 Measures'!$C:$W,22,FALSE),"N/A")</f>
        <v>#REF!</v>
      </c>
      <c r="Q2012" s="7" t="e">
        <f>IF(VLOOKUP($A2012,'V2.5.2 Measures'!$C:$W,23,FALSE)&lt;&gt; "", VLOOKUP($A2012,'V2.5.2 Measures'!$C:$W,23,FALSE),"N/A")</f>
        <v>#REF!</v>
      </c>
      <c r="R2012" s="7" t="e">
        <f>IF(VLOOKUP($A2012,'V2.5.2 Measures'!$C:$W,24,FALSE)&lt;&gt; "", VLOOKUP($A2012,'V2.5.2 Measures'!$C:$W,24,FALSE),"N/A")</f>
        <v>#REF!</v>
      </c>
      <c r="S2012" s="7" t="e">
        <f>IF(VLOOKUP($A2012,'V2.5.2 Measures'!$C:$W,25,FALSE)&lt;&gt; "", VLOOKUP($A2012,'V2.5.2 Measures'!$C:$W,25,FALSE),"N/A")</f>
        <v>#REF!</v>
      </c>
      <c r="T2012" s="7" t="str">
        <f>IF(VLOOKUP($A2012,'V2.5.2 Measures'!$C:$W,2,FALSE)&lt;&gt; "", VLOOKUP($A2012,'V2.5.2 Measures'!$C:$W,2,FALSE),"N/A")</f>
        <v>FFS-48-001-1</v>
      </c>
      <c r="U2012" s="7" t="str">
        <f>IF(VLOOKUP($A2012,'V2.5.2 Measures'!$C:$W,3,FALSE)&lt;&gt; "", VLOOKUP($A2012,'V2.5.2 Measures'!$C:$W,3,FALSE),"N/A")</f>
        <v xml:space="preserve">% of claims for which Patient Status is NOT "still a patient" but are missing Discharge Date </v>
      </c>
      <c r="V2012" s="7" t="e">
        <f>IF(VLOOKUP($A2012,'V2.5.2 Measures'!$C:$W,26,FALSE)&lt;&gt; "", VLOOKUP($A2012,'V2.5.2 Measures'!$C:$W,26,FALSE),"N/A")</f>
        <v>#REF!</v>
      </c>
      <c r="W2012" s="7" t="e">
        <f>IF(VLOOKUP($A2012,'V2.5.2 Measures'!$C:$W,44,FALSE)&lt;&gt; "", VLOOKUP($A2012,'V2.5.2 Measures'!$C:$W,44,FALSE),"N/A")</f>
        <v>#REF!</v>
      </c>
    </row>
    <row r="2013" spans="1:23" x14ac:dyDescent="0.35">
      <c r="A2013" s="7" t="str">
        <f>'V2.5.2 Measures'!C1482</f>
        <v>FFS49.1</v>
      </c>
      <c r="B2013" s="7" t="str">
        <f>VLOOKUP($A2013,'V2.5.2 Measures'!$C:$W,6,FALSE)</f>
        <v>Medicaid and S-CHIP FFS: Original, Paid Claims</v>
      </c>
      <c r="C2013" s="7" t="str">
        <f>VLOOKUP($A2013,'V2.5.2 Measures'!$C:$W,8,FALSE)</f>
        <v>TA- Inferential</v>
      </c>
      <c r="D2013" s="7" t="str">
        <f>IF(VLOOKUP($A2013,'V2.5.2 Measures'!$C:$W,4,FALSE)="","",VLOOKUP($A2013,'V2.5.2 Measures'!$C:$W,4,FALSE))</f>
        <v>Claims Percentage</v>
      </c>
      <c r="E2013" s="7" t="str">
        <f>IF((VLOOKUP($A2013,'V2.5.2 Measures'!$C:$W,8,FALSE)&lt;&gt;"")*AND(VLOOKUP($A2013,'V2.5.2 Measures'!$C:$W,8,FALSE)&lt;&gt;"TBD"),VLOOKUP($A2013,'V2.5.2 Measures'!$C:$W,8,FALSE),"N/A")</f>
        <v>TA- Inferential</v>
      </c>
      <c r="F2013" s="7" t="str">
        <f>IF((VLOOKUP($A2013,'V2.5.2 Measures'!$C:$W,9,FALSE)&lt;&gt;"")*AND(VLOOKUP($A2013,'V2.5.2 Measures'!$C:$W,9,FALSE)&lt;&gt;"TBD"),VLOOKUP($A2013,'V2.5.2 Measures'!$C:$W,9,FALSE),"N/A")</f>
        <v>High</v>
      </c>
      <c r="G2013" s="7">
        <f>IF((VLOOKUP($A2013,'V2.5.2 Measures'!$C:$W,10,FALSE)&lt;&gt;"")*AND(VLOOKUP($A2013,'V2.5.2 Measures'!$C:$W,10,FALSE)&lt;&gt;"TBD"),VLOOKUP($A2013,'V2.5.2 Measures'!$C:$W,10,FALSE),"N/A")</f>
        <v>16</v>
      </c>
      <c r="H2013" s="7">
        <f>IF(VLOOKUP($A2013,'V2.5.2 Measures'!$C:$W,14,FALSE)&lt;&gt; "", VLOOKUP($A2013,'V2.5.2 Measures'!$C:$W,14,FALSE),"N/A")</f>
        <v>0.01</v>
      </c>
      <c r="I2013" s="7" t="str">
        <f>IF(VLOOKUP($A2013,'V2.5.2 Measures'!$C:$W,15,FALSE)&lt;&gt; "", VLOOKUP($A2013,'V2.5.2 Measures'!$C:$W,15,FALSE),"N/A")</f>
        <v>N/A</v>
      </c>
      <c r="J2013" s="7">
        <f>IF(VLOOKUP($A2013,'V2.5.2 Measures'!$C:$W,16,FALSE)&lt;&gt; "", VLOOKUP($A2013,'V2.5.2 Measures'!$C:$W,16,FALSE),"N/A")</f>
        <v>0</v>
      </c>
      <c r="K2013" s="7">
        <f>IF(VLOOKUP($A2013,'V2.5.2 Measures'!$C:$W,17,FALSE)&lt;&gt; "", VLOOKUP($A2013,'V2.5.2 Measures'!$C:$W,17,FALSE),"N/A")</f>
        <v>0.01</v>
      </c>
      <c r="L2013" s="7" t="str">
        <f>IF(VLOOKUP($A2013,'V2.5.2 Measures'!$C:$W,18,FALSE)&lt;&gt; "", VLOOKUP($A2013,'V2.5.2 Measures'!$C:$W,18,FALSE),"N/A")</f>
        <v>Default</v>
      </c>
      <c r="M2013" s="7" t="str">
        <f>IF(VLOOKUP($A2013,'V2.5.2 Measures'!$C:$W,19,FALSE)&lt;&gt; "", VLOOKUP($A2013,'V2.5.2 Measures'!$C:$W,19,FALSE),"N/A")</f>
        <v>SAS</v>
      </c>
      <c r="N2013" s="7" t="str">
        <f>IF(VLOOKUP($A2013,'V2.5.2 Measures'!$C:$W,20,FALSE)&lt;&gt; "", VLOOKUP($A2013,'V2.5.2 Measures'!$C:$W,20,FALSE),"N/A")</f>
        <v>V1.6</v>
      </c>
      <c r="O2013" s="7" t="str">
        <f>IF(VLOOKUP($A2013,'V2.5.2 Measures'!$C:$W,21,FALSE)&lt;&gt; "", VLOOKUP($A2013,'V2.5.2 Measures'!$C:$W,21,FALSE),"N/A")</f>
        <v>V1.6</v>
      </c>
      <c r="P2013" s="7" t="e">
        <f>IF(VLOOKUP($A2013,'V2.5.2 Measures'!$C:$W,22,FALSE)&lt;&gt; "", VLOOKUP($A2013,'V2.5.2 Measures'!$C:$W,22,FALSE),"N/A")</f>
        <v>#REF!</v>
      </c>
      <c r="Q2013" s="7" t="e">
        <f>IF(VLOOKUP($A2013,'V2.5.2 Measures'!$C:$W,23,FALSE)&lt;&gt; "", VLOOKUP($A2013,'V2.5.2 Measures'!$C:$W,23,FALSE),"N/A")</f>
        <v>#REF!</v>
      </c>
      <c r="R2013" s="7" t="e">
        <f>IF(VLOOKUP($A2013,'V2.5.2 Measures'!$C:$W,24,FALSE)&lt;&gt; "", VLOOKUP($A2013,'V2.5.2 Measures'!$C:$W,24,FALSE),"N/A")</f>
        <v>#REF!</v>
      </c>
      <c r="S2013" s="7" t="e">
        <f>IF(VLOOKUP($A2013,'V2.5.2 Measures'!$C:$W,25,FALSE)&lt;&gt; "", VLOOKUP($A2013,'V2.5.2 Measures'!$C:$W,25,FALSE),"N/A")</f>
        <v>#REF!</v>
      </c>
      <c r="T2013" s="7" t="str">
        <f>IF(VLOOKUP($A2013,'V2.5.2 Measures'!$C:$W,2,FALSE)&lt;&gt; "", VLOOKUP($A2013,'V2.5.2 Measures'!$C:$W,2,FALSE),"N/A")</f>
        <v>FFS-49-001-1</v>
      </c>
      <c r="U2013" s="7" t="str">
        <f>IF(VLOOKUP($A2013,'V2.5.2 Measures'!$C:$W,3,FALSE)&lt;&gt; "", VLOOKUP($A2013,'V2.5.2 Measures'!$C:$W,3,FALSE),"N/A")</f>
        <v xml:space="preserve">% of claim headers where the sum of Medicaid Paid Amount from the lines does not equal Total Medicaid Paid Amount from the header </v>
      </c>
      <c r="V2013" s="7" t="e">
        <f>IF(VLOOKUP($A2013,'V2.5.2 Measures'!$C:$W,26,FALSE)&lt;&gt; "", VLOOKUP($A2013,'V2.5.2 Measures'!$C:$W,26,FALSE),"N/A")</f>
        <v>#REF!</v>
      </c>
      <c r="W2013" s="7" t="e">
        <f>IF(VLOOKUP($A2013,'V2.5.2 Measures'!$C:$W,44,FALSE)&lt;&gt; "", VLOOKUP($A2013,'V2.5.2 Measures'!$C:$W,44,FALSE),"N/A")</f>
        <v>#REF!</v>
      </c>
    </row>
    <row r="2014" spans="1:23" x14ac:dyDescent="0.35">
      <c r="A2014" s="7" t="str">
        <f>'V2.5.2 Measures'!C1483</f>
        <v>FFS49.2</v>
      </c>
      <c r="B2014" s="7" t="str">
        <f>VLOOKUP($A2014,'V2.5.2 Measures'!$C:$W,6,FALSE)</f>
        <v>Medicaid and S-CHIP FFS: Original, Paid Claims</v>
      </c>
      <c r="C2014" s="7" t="str">
        <f>VLOOKUP($A2014,'V2.5.2 Measures'!$C:$W,8,FALSE)</f>
        <v>TA- Inferential</v>
      </c>
      <c r="D2014" s="7" t="str">
        <f>IF(VLOOKUP($A2014,'V2.5.2 Measures'!$C:$W,4,FALSE)="","",VLOOKUP($A2014,'V2.5.2 Measures'!$C:$W,4,FALSE))</f>
        <v>Claims Percentage</v>
      </c>
      <c r="E2014" s="7" t="str">
        <f>IF((VLOOKUP($A2014,'V2.5.2 Measures'!$C:$W,8,FALSE)&lt;&gt;"")*AND(VLOOKUP($A2014,'V2.5.2 Measures'!$C:$W,8,FALSE)&lt;&gt;"TBD"),VLOOKUP($A2014,'V2.5.2 Measures'!$C:$W,8,FALSE),"N/A")</f>
        <v>TA- Inferential</v>
      </c>
      <c r="F2014" s="7" t="str">
        <f>IF((VLOOKUP($A2014,'V2.5.2 Measures'!$C:$W,9,FALSE)&lt;&gt;"")*AND(VLOOKUP($A2014,'V2.5.2 Measures'!$C:$W,9,FALSE)&lt;&gt;"TBD"),VLOOKUP($A2014,'V2.5.2 Measures'!$C:$W,9,FALSE),"N/A")</f>
        <v>High</v>
      </c>
      <c r="G2014" s="7">
        <f>IF((VLOOKUP($A2014,'V2.5.2 Measures'!$C:$W,10,FALSE)&lt;&gt;"")*AND(VLOOKUP($A2014,'V2.5.2 Measures'!$C:$W,10,FALSE)&lt;&gt;"TBD"),VLOOKUP($A2014,'V2.5.2 Measures'!$C:$W,10,FALSE),"N/A")</f>
        <v>16</v>
      </c>
      <c r="H2014" s="7">
        <f>IF(VLOOKUP($A2014,'V2.5.2 Measures'!$C:$W,14,FALSE)&lt;&gt; "", VLOOKUP($A2014,'V2.5.2 Measures'!$C:$W,14,FALSE),"N/A")</f>
        <v>0.01</v>
      </c>
      <c r="I2014" s="7" t="str">
        <f>IF(VLOOKUP($A2014,'V2.5.2 Measures'!$C:$W,15,FALSE)&lt;&gt; "", VLOOKUP($A2014,'V2.5.2 Measures'!$C:$W,15,FALSE),"N/A")</f>
        <v>N/A</v>
      </c>
      <c r="J2014" s="7">
        <f>IF(VLOOKUP($A2014,'V2.5.2 Measures'!$C:$W,16,FALSE)&lt;&gt; "", VLOOKUP($A2014,'V2.5.2 Measures'!$C:$W,16,FALSE),"N/A")</f>
        <v>0</v>
      </c>
      <c r="K2014" s="7">
        <f>IF(VLOOKUP($A2014,'V2.5.2 Measures'!$C:$W,17,FALSE)&lt;&gt; "", VLOOKUP($A2014,'V2.5.2 Measures'!$C:$W,17,FALSE),"N/A")</f>
        <v>0.01</v>
      </c>
      <c r="L2014" s="7" t="str">
        <f>IF(VLOOKUP($A2014,'V2.5.2 Measures'!$C:$W,18,FALSE)&lt;&gt; "", VLOOKUP($A2014,'V2.5.2 Measures'!$C:$W,18,FALSE),"N/A")</f>
        <v>Default</v>
      </c>
      <c r="M2014" s="7" t="str">
        <f>IF(VLOOKUP($A2014,'V2.5.2 Measures'!$C:$W,19,FALSE)&lt;&gt; "", VLOOKUP($A2014,'V2.5.2 Measures'!$C:$W,19,FALSE),"N/A")</f>
        <v>SAS</v>
      </c>
      <c r="N2014" s="7" t="str">
        <f>IF(VLOOKUP($A2014,'V2.5.2 Measures'!$C:$W,20,FALSE)&lt;&gt; "", VLOOKUP($A2014,'V2.5.2 Measures'!$C:$W,20,FALSE),"N/A")</f>
        <v>V1.6</v>
      </c>
      <c r="O2014" s="7" t="str">
        <f>IF(VLOOKUP($A2014,'V2.5.2 Measures'!$C:$W,21,FALSE)&lt;&gt; "", VLOOKUP($A2014,'V2.5.2 Measures'!$C:$W,21,FALSE),"N/A")</f>
        <v>V1.6</v>
      </c>
      <c r="P2014" s="7" t="e">
        <f>IF(VLOOKUP($A2014,'V2.5.2 Measures'!$C:$W,22,FALSE)&lt;&gt; "", VLOOKUP($A2014,'V2.5.2 Measures'!$C:$W,22,FALSE),"N/A")</f>
        <v>#REF!</v>
      </c>
      <c r="Q2014" s="7" t="e">
        <f>IF(VLOOKUP($A2014,'V2.5.2 Measures'!$C:$W,23,FALSE)&lt;&gt; "", VLOOKUP($A2014,'V2.5.2 Measures'!$C:$W,23,FALSE),"N/A")</f>
        <v>#REF!</v>
      </c>
      <c r="R2014" s="7" t="e">
        <f>IF(VLOOKUP($A2014,'V2.5.2 Measures'!$C:$W,24,FALSE)&lt;&gt; "", VLOOKUP($A2014,'V2.5.2 Measures'!$C:$W,24,FALSE),"N/A")</f>
        <v>#REF!</v>
      </c>
      <c r="S2014" s="7" t="e">
        <f>IF(VLOOKUP($A2014,'V2.5.2 Measures'!$C:$W,25,FALSE)&lt;&gt; "", VLOOKUP($A2014,'V2.5.2 Measures'!$C:$W,25,FALSE),"N/A")</f>
        <v>#REF!</v>
      </c>
      <c r="T2014" s="7" t="str">
        <f>IF(VLOOKUP($A2014,'V2.5.2 Measures'!$C:$W,2,FALSE)&lt;&gt; "", VLOOKUP($A2014,'V2.5.2 Measures'!$C:$W,2,FALSE),"N/A")</f>
        <v>FFS-49-002-2</v>
      </c>
      <c r="U2014" s="7" t="str">
        <f>IF(VLOOKUP($A2014,'V2.5.2 Measures'!$C:$W,3,FALSE)&lt;&gt; "", VLOOKUP($A2014,'V2.5.2 Measures'!$C:$W,3,FALSE),"N/A")</f>
        <v xml:space="preserve">% of claim headers where the sum of Medicaid Paid Amount from the lines does not equal Total Medicaid Paid Amount from the header </v>
      </c>
      <c r="V2014" s="7" t="e">
        <f>IF(VLOOKUP($A2014,'V2.5.2 Measures'!$C:$W,26,FALSE)&lt;&gt; "", VLOOKUP($A2014,'V2.5.2 Measures'!$C:$W,26,FALSE),"N/A")</f>
        <v>#REF!</v>
      </c>
      <c r="W2014" s="7" t="e">
        <f>IF(VLOOKUP($A2014,'V2.5.2 Measures'!$C:$W,44,FALSE)&lt;&gt; "", VLOOKUP($A2014,'V2.5.2 Measures'!$C:$W,44,FALSE),"N/A")</f>
        <v>#REF!</v>
      </c>
    </row>
    <row r="2015" spans="1:23" x14ac:dyDescent="0.35">
      <c r="A2015" s="7" t="str">
        <f>'V2.5.2 Measures'!C1484</f>
        <v>FFS49.3</v>
      </c>
      <c r="B2015" s="7" t="str">
        <f>VLOOKUP($A2015,'V2.5.2 Measures'!$C:$W,6,FALSE)</f>
        <v>Medicaid and S-CHIP FFS: Original, Paid Claims</v>
      </c>
      <c r="C2015" s="7" t="str">
        <f>VLOOKUP($A2015,'V2.5.2 Measures'!$C:$W,8,FALSE)</f>
        <v>TA- Inferential</v>
      </c>
      <c r="D2015" s="7" t="str">
        <f>IF(VLOOKUP($A2015,'V2.5.2 Measures'!$C:$W,4,FALSE)="","",VLOOKUP($A2015,'V2.5.2 Measures'!$C:$W,4,FALSE))</f>
        <v>Claims Percentage</v>
      </c>
      <c r="E2015" s="7" t="str">
        <f>IF((VLOOKUP($A2015,'V2.5.2 Measures'!$C:$W,8,FALSE)&lt;&gt;"")*AND(VLOOKUP($A2015,'V2.5.2 Measures'!$C:$W,8,FALSE)&lt;&gt;"TBD"),VLOOKUP($A2015,'V2.5.2 Measures'!$C:$W,8,FALSE),"N/A")</f>
        <v>TA- Inferential</v>
      </c>
      <c r="F2015" s="7" t="str">
        <f>IF((VLOOKUP($A2015,'V2.5.2 Measures'!$C:$W,9,FALSE)&lt;&gt;"")*AND(VLOOKUP($A2015,'V2.5.2 Measures'!$C:$W,9,FALSE)&lt;&gt;"TBD"),VLOOKUP($A2015,'V2.5.2 Measures'!$C:$W,9,FALSE),"N/A")</f>
        <v>High</v>
      </c>
      <c r="G2015" s="7">
        <f>IF((VLOOKUP($A2015,'V2.5.2 Measures'!$C:$W,10,FALSE)&lt;&gt;"")*AND(VLOOKUP($A2015,'V2.5.2 Measures'!$C:$W,10,FALSE)&lt;&gt;"TBD"),VLOOKUP($A2015,'V2.5.2 Measures'!$C:$W,10,FALSE),"N/A")</f>
        <v>16</v>
      </c>
      <c r="H2015" s="7">
        <f>IF(VLOOKUP($A2015,'V2.5.2 Measures'!$C:$W,14,FALSE)&lt;&gt; "", VLOOKUP($A2015,'V2.5.2 Measures'!$C:$W,14,FALSE),"N/A")</f>
        <v>0.01</v>
      </c>
      <c r="I2015" s="7" t="str">
        <f>IF(VLOOKUP($A2015,'V2.5.2 Measures'!$C:$W,15,FALSE)&lt;&gt; "", VLOOKUP($A2015,'V2.5.2 Measures'!$C:$W,15,FALSE),"N/A")</f>
        <v>N/A</v>
      </c>
      <c r="J2015" s="7">
        <f>IF(VLOOKUP($A2015,'V2.5.2 Measures'!$C:$W,16,FALSE)&lt;&gt; "", VLOOKUP($A2015,'V2.5.2 Measures'!$C:$W,16,FALSE),"N/A")</f>
        <v>0</v>
      </c>
      <c r="K2015" s="7">
        <f>IF(VLOOKUP($A2015,'V2.5.2 Measures'!$C:$W,17,FALSE)&lt;&gt; "", VLOOKUP($A2015,'V2.5.2 Measures'!$C:$W,17,FALSE),"N/A")</f>
        <v>0.01</v>
      </c>
      <c r="L2015" s="7" t="str">
        <f>IF(VLOOKUP($A2015,'V2.5.2 Measures'!$C:$W,18,FALSE)&lt;&gt; "", VLOOKUP($A2015,'V2.5.2 Measures'!$C:$W,18,FALSE),"N/A")</f>
        <v>Default</v>
      </c>
      <c r="M2015" s="7" t="str">
        <f>IF(VLOOKUP($A2015,'V2.5.2 Measures'!$C:$W,19,FALSE)&lt;&gt; "", VLOOKUP($A2015,'V2.5.2 Measures'!$C:$W,19,FALSE),"N/A")</f>
        <v>SAS</v>
      </c>
      <c r="N2015" s="7" t="str">
        <f>IF(VLOOKUP($A2015,'V2.5.2 Measures'!$C:$W,20,FALSE)&lt;&gt; "", VLOOKUP($A2015,'V2.5.2 Measures'!$C:$W,20,FALSE),"N/A")</f>
        <v>V1.6</v>
      </c>
      <c r="O2015" s="7" t="str">
        <f>IF(VLOOKUP($A2015,'V2.5.2 Measures'!$C:$W,21,FALSE)&lt;&gt; "", VLOOKUP($A2015,'V2.5.2 Measures'!$C:$W,21,FALSE),"N/A")</f>
        <v>V1.6</v>
      </c>
      <c r="P2015" s="7" t="e">
        <f>IF(VLOOKUP($A2015,'V2.5.2 Measures'!$C:$W,22,FALSE)&lt;&gt; "", VLOOKUP($A2015,'V2.5.2 Measures'!$C:$W,22,FALSE),"N/A")</f>
        <v>#REF!</v>
      </c>
      <c r="Q2015" s="7" t="e">
        <f>IF(VLOOKUP($A2015,'V2.5.2 Measures'!$C:$W,23,FALSE)&lt;&gt; "", VLOOKUP($A2015,'V2.5.2 Measures'!$C:$W,23,FALSE),"N/A")</f>
        <v>#REF!</v>
      </c>
      <c r="R2015" s="7" t="e">
        <f>IF(VLOOKUP($A2015,'V2.5.2 Measures'!$C:$W,24,FALSE)&lt;&gt; "", VLOOKUP($A2015,'V2.5.2 Measures'!$C:$W,24,FALSE),"N/A")</f>
        <v>#REF!</v>
      </c>
      <c r="S2015" s="7" t="e">
        <f>IF(VLOOKUP($A2015,'V2.5.2 Measures'!$C:$W,25,FALSE)&lt;&gt; "", VLOOKUP($A2015,'V2.5.2 Measures'!$C:$W,25,FALSE),"N/A")</f>
        <v>#REF!</v>
      </c>
      <c r="T2015" s="7" t="str">
        <f>IF(VLOOKUP($A2015,'V2.5.2 Measures'!$C:$W,2,FALSE)&lt;&gt; "", VLOOKUP($A2015,'V2.5.2 Measures'!$C:$W,2,FALSE),"N/A")</f>
        <v>FFS-49-003-3</v>
      </c>
      <c r="U2015" s="7" t="str">
        <f>IF(VLOOKUP($A2015,'V2.5.2 Measures'!$C:$W,3,FALSE)&lt;&gt; "", VLOOKUP($A2015,'V2.5.2 Measures'!$C:$W,3,FALSE),"N/A")</f>
        <v xml:space="preserve">% of claim headers where the sum of Medicaid Paid Amount from the lines does not equal Total Medicaid Paid Amount from the header </v>
      </c>
      <c r="V2015" s="7" t="e">
        <f>IF(VLOOKUP($A2015,'V2.5.2 Measures'!$C:$W,26,FALSE)&lt;&gt; "", VLOOKUP($A2015,'V2.5.2 Measures'!$C:$W,26,FALSE),"N/A")</f>
        <v>#REF!</v>
      </c>
      <c r="W2015" s="7" t="e">
        <f>IF(VLOOKUP($A2015,'V2.5.2 Measures'!$C:$W,44,FALSE)&lt;&gt; "", VLOOKUP($A2015,'V2.5.2 Measures'!$C:$W,44,FALSE),"N/A")</f>
        <v>#REF!</v>
      </c>
    </row>
    <row r="2016" spans="1:23" x14ac:dyDescent="0.35">
      <c r="A2016" s="7" t="str">
        <f>'V2.5.2 Measures'!C1485</f>
        <v>FFS49.4</v>
      </c>
      <c r="B2016" s="7" t="str">
        <f>VLOOKUP($A2016,'V2.5.2 Measures'!$C:$W,6,FALSE)</f>
        <v>Medicaid and S-CHIP FFS: Original, Paid Claims</v>
      </c>
      <c r="C2016" s="7" t="str">
        <f>VLOOKUP($A2016,'V2.5.2 Measures'!$C:$W,8,FALSE)</f>
        <v>TA- Inferential</v>
      </c>
      <c r="D2016" s="7" t="str">
        <f>IF(VLOOKUP($A2016,'V2.5.2 Measures'!$C:$W,4,FALSE)="","",VLOOKUP($A2016,'V2.5.2 Measures'!$C:$W,4,FALSE))</f>
        <v>Claims Percentage</v>
      </c>
      <c r="E2016" s="7" t="str">
        <f>IF((VLOOKUP($A2016,'V2.5.2 Measures'!$C:$W,8,FALSE)&lt;&gt;"")*AND(VLOOKUP($A2016,'V2.5.2 Measures'!$C:$W,8,FALSE)&lt;&gt;"TBD"),VLOOKUP($A2016,'V2.5.2 Measures'!$C:$W,8,FALSE),"N/A")</f>
        <v>TA- Inferential</v>
      </c>
      <c r="F2016" s="7" t="str">
        <f>IF((VLOOKUP($A2016,'V2.5.2 Measures'!$C:$W,9,FALSE)&lt;&gt;"")*AND(VLOOKUP($A2016,'V2.5.2 Measures'!$C:$W,9,FALSE)&lt;&gt;"TBD"),VLOOKUP($A2016,'V2.5.2 Measures'!$C:$W,9,FALSE),"N/A")</f>
        <v>High</v>
      </c>
      <c r="G2016" s="7">
        <f>IF((VLOOKUP($A2016,'V2.5.2 Measures'!$C:$W,10,FALSE)&lt;&gt;"")*AND(VLOOKUP($A2016,'V2.5.2 Measures'!$C:$W,10,FALSE)&lt;&gt;"TBD"),VLOOKUP($A2016,'V2.5.2 Measures'!$C:$W,10,FALSE),"N/A")</f>
        <v>16</v>
      </c>
      <c r="H2016" s="7">
        <f>IF(VLOOKUP($A2016,'V2.5.2 Measures'!$C:$W,14,FALSE)&lt;&gt; "", VLOOKUP($A2016,'V2.5.2 Measures'!$C:$W,14,FALSE),"N/A")</f>
        <v>0.01</v>
      </c>
      <c r="I2016" s="7" t="str">
        <f>IF(VLOOKUP($A2016,'V2.5.2 Measures'!$C:$W,15,FALSE)&lt;&gt; "", VLOOKUP($A2016,'V2.5.2 Measures'!$C:$W,15,FALSE),"N/A")</f>
        <v>N/A</v>
      </c>
      <c r="J2016" s="7">
        <f>IF(VLOOKUP($A2016,'V2.5.2 Measures'!$C:$W,16,FALSE)&lt;&gt; "", VLOOKUP($A2016,'V2.5.2 Measures'!$C:$W,16,FALSE),"N/A")</f>
        <v>0</v>
      </c>
      <c r="K2016" s="7">
        <f>IF(VLOOKUP($A2016,'V2.5.2 Measures'!$C:$W,17,FALSE)&lt;&gt; "", VLOOKUP($A2016,'V2.5.2 Measures'!$C:$W,17,FALSE),"N/A")</f>
        <v>0.01</v>
      </c>
      <c r="L2016" s="7" t="str">
        <f>IF(VLOOKUP($A2016,'V2.5.2 Measures'!$C:$W,18,FALSE)&lt;&gt; "", VLOOKUP($A2016,'V2.5.2 Measures'!$C:$W,18,FALSE),"N/A")</f>
        <v>Default</v>
      </c>
      <c r="M2016" s="7" t="str">
        <f>IF(VLOOKUP($A2016,'V2.5.2 Measures'!$C:$W,19,FALSE)&lt;&gt; "", VLOOKUP($A2016,'V2.5.2 Measures'!$C:$W,19,FALSE),"N/A")</f>
        <v>SAS</v>
      </c>
      <c r="N2016" s="7" t="str">
        <f>IF(VLOOKUP($A2016,'V2.5.2 Measures'!$C:$W,20,FALSE)&lt;&gt; "", VLOOKUP($A2016,'V2.5.2 Measures'!$C:$W,20,FALSE),"N/A")</f>
        <v>V1.6</v>
      </c>
      <c r="O2016" s="7" t="str">
        <f>IF(VLOOKUP($A2016,'V2.5.2 Measures'!$C:$W,21,FALSE)&lt;&gt; "", VLOOKUP($A2016,'V2.5.2 Measures'!$C:$W,21,FALSE),"N/A")</f>
        <v>V1.6</v>
      </c>
      <c r="P2016" s="7" t="e">
        <f>IF(VLOOKUP($A2016,'V2.5.2 Measures'!$C:$W,22,FALSE)&lt;&gt; "", VLOOKUP($A2016,'V2.5.2 Measures'!$C:$W,22,FALSE),"N/A")</f>
        <v>#REF!</v>
      </c>
      <c r="Q2016" s="7" t="e">
        <f>IF(VLOOKUP($A2016,'V2.5.2 Measures'!$C:$W,23,FALSE)&lt;&gt; "", VLOOKUP($A2016,'V2.5.2 Measures'!$C:$W,23,FALSE),"N/A")</f>
        <v>#REF!</v>
      </c>
      <c r="R2016" s="7" t="e">
        <f>IF(VLOOKUP($A2016,'V2.5.2 Measures'!$C:$W,24,FALSE)&lt;&gt; "", VLOOKUP($A2016,'V2.5.2 Measures'!$C:$W,24,FALSE),"N/A")</f>
        <v>#REF!</v>
      </c>
      <c r="S2016" s="7" t="e">
        <f>IF(VLOOKUP($A2016,'V2.5.2 Measures'!$C:$W,25,FALSE)&lt;&gt; "", VLOOKUP($A2016,'V2.5.2 Measures'!$C:$W,25,FALSE),"N/A")</f>
        <v>#REF!</v>
      </c>
      <c r="T2016" s="7" t="str">
        <f>IF(VLOOKUP($A2016,'V2.5.2 Measures'!$C:$W,2,FALSE)&lt;&gt; "", VLOOKUP($A2016,'V2.5.2 Measures'!$C:$W,2,FALSE),"N/A")</f>
        <v>FFS-49-004-4</v>
      </c>
      <c r="U2016" s="7" t="str">
        <f>IF(VLOOKUP($A2016,'V2.5.2 Measures'!$C:$W,3,FALSE)&lt;&gt; "", VLOOKUP($A2016,'V2.5.2 Measures'!$C:$W,3,FALSE),"N/A")</f>
        <v xml:space="preserve">% of claim headers where the sum of Medicaid Paid Amount from the lines does not equal Total Medicaid Paid Amount from the header </v>
      </c>
      <c r="V2016" s="7" t="e">
        <f>IF(VLOOKUP($A2016,'V2.5.2 Measures'!$C:$W,26,FALSE)&lt;&gt; "", VLOOKUP($A2016,'V2.5.2 Measures'!$C:$W,26,FALSE),"N/A")</f>
        <v>#REF!</v>
      </c>
      <c r="W2016" s="7" t="e">
        <f>IF(VLOOKUP($A2016,'V2.5.2 Measures'!$C:$W,44,FALSE)&lt;&gt; "", VLOOKUP($A2016,'V2.5.2 Measures'!$C:$W,44,FALSE),"N/A")</f>
        <v>#REF!</v>
      </c>
    </row>
    <row r="2017" spans="1:23" x14ac:dyDescent="0.35">
      <c r="A2017" s="7" t="str">
        <f>'V2.5.2 Measures'!C1486</f>
        <v>FFS49.5</v>
      </c>
      <c r="B2017" s="7" t="str">
        <f>VLOOKUP($A2017,'V2.5.2 Measures'!$C:$W,6,FALSE)</f>
        <v>Medicaid and S-CHIP FFS: Original, Paid Claims</v>
      </c>
      <c r="C2017" s="7" t="str">
        <f>VLOOKUP($A2017,'V2.5.2 Measures'!$C:$W,8,FALSE)</f>
        <v>TA- Inferential</v>
      </c>
      <c r="D2017" s="7" t="str">
        <f>IF(VLOOKUP($A2017,'V2.5.2 Measures'!$C:$W,4,FALSE)="","",VLOOKUP($A2017,'V2.5.2 Measures'!$C:$W,4,FALSE))</f>
        <v>Claims Percentage</v>
      </c>
      <c r="E2017" s="7" t="str">
        <f>IF((VLOOKUP($A2017,'V2.5.2 Measures'!$C:$W,8,FALSE)&lt;&gt;"")*AND(VLOOKUP($A2017,'V2.5.2 Measures'!$C:$W,8,FALSE)&lt;&gt;"TBD"),VLOOKUP($A2017,'V2.5.2 Measures'!$C:$W,8,FALSE),"N/A")</f>
        <v>TA- Inferential</v>
      </c>
      <c r="F2017" s="7" t="str">
        <f>IF((VLOOKUP($A2017,'V2.5.2 Measures'!$C:$W,9,FALSE)&lt;&gt;"")*AND(VLOOKUP($A2017,'V2.5.2 Measures'!$C:$W,9,FALSE)&lt;&gt;"TBD"),VLOOKUP($A2017,'V2.5.2 Measures'!$C:$W,9,FALSE),"N/A")</f>
        <v>High</v>
      </c>
      <c r="G2017" s="7">
        <f>IF((VLOOKUP($A2017,'V2.5.2 Measures'!$C:$W,10,FALSE)&lt;&gt;"")*AND(VLOOKUP($A2017,'V2.5.2 Measures'!$C:$W,10,FALSE)&lt;&gt;"TBD"),VLOOKUP($A2017,'V2.5.2 Measures'!$C:$W,10,FALSE),"N/A")</f>
        <v>16</v>
      </c>
      <c r="H2017" s="7">
        <f>IF(VLOOKUP($A2017,'V2.5.2 Measures'!$C:$W,14,FALSE)&lt;&gt; "", VLOOKUP($A2017,'V2.5.2 Measures'!$C:$W,14,FALSE),"N/A")</f>
        <v>0.05</v>
      </c>
      <c r="I2017" s="7" t="str">
        <f>IF(VLOOKUP($A2017,'V2.5.2 Measures'!$C:$W,15,FALSE)&lt;&gt; "", VLOOKUP($A2017,'V2.5.2 Measures'!$C:$W,15,FALSE),"N/A")</f>
        <v>N/A</v>
      </c>
      <c r="J2017" s="7">
        <f>IF(VLOOKUP($A2017,'V2.5.2 Measures'!$C:$W,16,FALSE)&lt;&gt; "", VLOOKUP($A2017,'V2.5.2 Measures'!$C:$W,16,FALSE),"N/A")</f>
        <v>0</v>
      </c>
      <c r="K2017" s="7">
        <f>IF(VLOOKUP($A2017,'V2.5.2 Measures'!$C:$W,17,FALSE)&lt;&gt; "", VLOOKUP($A2017,'V2.5.2 Measures'!$C:$W,17,FALSE),"N/A")</f>
        <v>0.05</v>
      </c>
      <c r="L2017" s="7" t="str">
        <f>IF(VLOOKUP($A2017,'V2.5.2 Measures'!$C:$W,18,FALSE)&lt;&gt; "", VLOOKUP($A2017,'V2.5.2 Measures'!$C:$W,18,FALSE),"N/A")</f>
        <v>Default</v>
      </c>
      <c r="M2017" s="7" t="str">
        <f>IF(VLOOKUP($A2017,'V2.5.2 Measures'!$C:$W,19,FALSE)&lt;&gt; "", VLOOKUP($A2017,'V2.5.2 Measures'!$C:$W,19,FALSE),"N/A")</f>
        <v>SAS</v>
      </c>
      <c r="N2017" s="7" t="str">
        <f>IF(VLOOKUP($A2017,'V2.5.2 Measures'!$C:$W,20,FALSE)&lt;&gt; "", VLOOKUP($A2017,'V2.5.2 Measures'!$C:$W,20,FALSE),"N/A")</f>
        <v>V1.6</v>
      </c>
      <c r="O2017" s="7" t="str">
        <f>IF(VLOOKUP($A2017,'V2.5.2 Measures'!$C:$W,21,FALSE)&lt;&gt; "", VLOOKUP($A2017,'V2.5.2 Measures'!$C:$W,21,FALSE),"N/A")</f>
        <v>V1.6</v>
      </c>
      <c r="P2017" s="7" t="e">
        <f>IF(VLOOKUP($A2017,'V2.5.2 Measures'!$C:$W,22,FALSE)&lt;&gt; "", VLOOKUP($A2017,'V2.5.2 Measures'!$C:$W,22,FALSE),"N/A")</f>
        <v>#REF!</v>
      </c>
      <c r="Q2017" s="7" t="e">
        <f>IF(VLOOKUP($A2017,'V2.5.2 Measures'!$C:$W,23,FALSE)&lt;&gt; "", VLOOKUP($A2017,'V2.5.2 Measures'!$C:$W,23,FALSE),"N/A")</f>
        <v>#REF!</v>
      </c>
      <c r="R2017" s="7" t="e">
        <f>IF(VLOOKUP($A2017,'V2.5.2 Measures'!$C:$W,24,FALSE)&lt;&gt; "", VLOOKUP($A2017,'V2.5.2 Measures'!$C:$W,24,FALSE),"N/A")</f>
        <v>#REF!</v>
      </c>
      <c r="S2017" s="7" t="e">
        <f>IF(VLOOKUP($A2017,'V2.5.2 Measures'!$C:$W,25,FALSE)&lt;&gt; "", VLOOKUP($A2017,'V2.5.2 Measures'!$C:$W,25,FALSE),"N/A")</f>
        <v>#REF!</v>
      </c>
      <c r="T2017" s="7" t="str">
        <f>IF(VLOOKUP($A2017,'V2.5.2 Measures'!$C:$W,2,FALSE)&lt;&gt; "", VLOOKUP($A2017,'V2.5.2 Measures'!$C:$W,2,FALSE),"N/A")</f>
        <v>FFS-49-005-5</v>
      </c>
      <c r="U2017" s="7" t="str">
        <f>IF(VLOOKUP($A2017,'V2.5.2 Measures'!$C:$W,3,FALSE)&lt;&gt; "", VLOOKUP($A2017,'V2.5.2 Measures'!$C:$W,3,FALSE),"N/A")</f>
        <v>% of claim headers that have Total Medicaid Paid Amount greater than a non-zero Total Allowed Amount</v>
      </c>
      <c r="V2017" s="7" t="e">
        <f>IF(VLOOKUP($A2017,'V2.5.2 Measures'!$C:$W,26,FALSE)&lt;&gt; "", VLOOKUP($A2017,'V2.5.2 Measures'!$C:$W,26,FALSE),"N/A")</f>
        <v>#REF!</v>
      </c>
      <c r="W2017" s="7" t="e">
        <f>IF(VLOOKUP($A2017,'V2.5.2 Measures'!$C:$W,44,FALSE)&lt;&gt; "", VLOOKUP($A2017,'V2.5.2 Measures'!$C:$W,44,FALSE),"N/A")</f>
        <v>#REF!</v>
      </c>
    </row>
    <row r="2018" spans="1:23" x14ac:dyDescent="0.35">
      <c r="A2018" s="7" t="str">
        <f>'V2.5.2 Measures'!C1487</f>
        <v>FFS49.6</v>
      </c>
      <c r="B2018" s="7" t="str">
        <f>VLOOKUP($A2018,'V2.5.2 Measures'!$C:$W,6,FALSE)</f>
        <v>Medicaid and S-CHIP FFS: Original, Paid Claims</v>
      </c>
      <c r="C2018" s="7" t="str">
        <f>VLOOKUP($A2018,'V2.5.2 Measures'!$C:$W,8,FALSE)</f>
        <v>TA- Inferential</v>
      </c>
      <c r="D2018" s="7" t="str">
        <f>IF(VLOOKUP($A2018,'V2.5.2 Measures'!$C:$W,4,FALSE)="","",VLOOKUP($A2018,'V2.5.2 Measures'!$C:$W,4,FALSE))</f>
        <v>Claims Percentage</v>
      </c>
      <c r="E2018" s="7" t="str">
        <f>IF((VLOOKUP($A2018,'V2.5.2 Measures'!$C:$W,8,FALSE)&lt;&gt;"")*AND(VLOOKUP($A2018,'V2.5.2 Measures'!$C:$W,8,FALSE)&lt;&gt;"TBD"),VLOOKUP($A2018,'V2.5.2 Measures'!$C:$W,8,FALSE),"N/A")</f>
        <v>TA- Inferential</v>
      </c>
      <c r="F2018" s="7" t="str">
        <f>IF((VLOOKUP($A2018,'V2.5.2 Measures'!$C:$W,9,FALSE)&lt;&gt;"")*AND(VLOOKUP($A2018,'V2.5.2 Measures'!$C:$W,9,FALSE)&lt;&gt;"TBD"),VLOOKUP($A2018,'V2.5.2 Measures'!$C:$W,9,FALSE),"N/A")</f>
        <v>High</v>
      </c>
      <c r="G2018" s="7">
        <f>IF((VLOOKUP($A2018,'V2.5.2 Measures'!$C:$W,10,FALSE)&lt;&gt;"")*AND(VLOOKUP($A2018,'V2.5.2 Measures'!$C:$W,10,FALSE)&lt;&gt;"TBD"),VLOOKUP($A2018,'V2.5.2 Measures'!$C:$W,10,FALSE),"N/A")</f>
        <v>16</v>
      </c>
      <c r="H2018" s="7">
        <f>IF(VLOOKUP($A2018,'V2.5.2 Measures'!$C:$W,14,FALSE)&lt;&gt; "", VLOOKUP($A2018,'V2.5.2 Measures'!$C:$W,14,FALSE),"N/A")</f>
        <v>0.05</v>
      </c>
      <c r="I2018" s="7" t="str">
        <f>IF(VLOOKUP($A2018,'V2.5.2 Measures'!$C:$W,15,FALSE)&lt;&gt; "", VLOOKUP($A2018,'V2.5.2 Measures'!$C:$W,15,FALSE),"N/A")</f>
        <v>N/A</v>
      </c>
      <c r="J2018" s="7">
        <f>IF(VLOOKUP($A2018,'V2.5.2 Measures'!$C:$W,16,FALSE)&lt;&gt; "", VLOOKUP($A2018,'V2.5.2 Measures'!$C:$W,16,FALSE),"N/A")</f>
        <v>0</v>
      </c>
      <c r="K2018" s="7">
        <f>IF(VLOOKUP($A2018,'V2.5.2 Measures'!$C:$W,17,FALSE)&lt;&gt; "", VLOOKUP($A2018,'V2.5.2 Measures'!$C:$W,17,FALSE),"N/A")</f>
        <v>0.05</v>
      </c>
      <c r="L2018" s="7" t="str">
        <f>IF(VLOOKUP($A2018,'V2.5.2 Measures'!$C:$W,18,FALSE)&lt;&gt; "", VLOOKUP($A2018,'V2.5.2 Measures'!$C:$W,18,FALSE),"N/A")</f>
        <v>Default</v>
      </c>
      <c r="M2018" s="7" t="str">
        <f>IF(VLOOKUP($A2018,'V2.5.2 Measures'!$C:$W,19,FALSE)&lt;&gt; "", VLOOKUP($A2018,'V2.5.2 Measures'!$C:$W,19,FALSE),"N/A")</f>
        <v>SAS</v>
      </c>
      <c r="N2018" s="7" t="str">
        <f>IF(VLOOKUP($A2018,'V2.5.2 Measures'!$C:$W,20,FALSE)&lt;&gt; "", VLOOKUP($A2018,'V2.5.2 Measures'!$C:$W,20,FALSE),"N/A")</f>
        <v>V1.6</v>
      </c>
      <c r="O2018" s="7" t="str">
        <f>IF(VLOOKUP($A2018,'V2.5.2 Measures'!$C:$W,21,FALSE)&lt;&gt; "", VLOOKUP($A2018,'V2.5.2 Measures'!$C:$W,21,FALSE),"N/A")</f>
        <v>V1.6</v>
      </c>
      <c r="P2018" s="7" t="e">
        <f>IF(VLOOKUP($A2018,'V2.5.2 Measures'!$C:$W,22,FALSE)&lt;&gt; "", VLOOKUP($A2018,'V2.5.2 Measures'!$C:$W,22,FALSE),"N/A")</f>
        <v>#REF!</v>
      </c>
      <c r="Q2018" s="7" t="e">
        <f>IF(VLOOKUP($A2018,'V2.5.2 Measures'!$C:$W,23,FALSE)&lt;&gt; "", VLOOKUP($A2018,'V2.5.2 Measures'!$C:$W,23,FALSE),"N/A")</f>
        <v>#REF!</v>
      </c>
      <c r="R2018" s="7" t="e">
        <f>IF(VLOOKUP($A2018,'V2.5.2 Measures'!$C:$W,24,FALSE)&lt;&gt; "", VLOOKUP($A2018,'V2.5.2 Measures'!$C:$W,24,FALSE),"N/A")</f>
        <v>#REF!</v>
      </c>
      <c r="S2018" s="7" t="e">
        <f>IF(VLOOKUP($A2018,'V2.5.2 Measures'!$C:$W,25,FALSE)&lt;&gt; "", VLOOKUP($A2018,'V2.5.2 Measures'!$C:$W,25,FALSE),"N/A")</f>
        <v>#REF!</v>
      </c>
      <c r="T2018" s="7" t="str">
        <f>IF(VLOOKUP($A2018,'V2.5.2 Measures'!$C:$W,2,FALSE)&lt;&gt; "", VLOOKUP($A2018,'V2.5.2 Measures'!$C:$W,2,FALSE),"N/A")</f>
        <v>FFS-49-006-6</v>
      </c>
      <c r="U2018" s="7" t="str">
        <f>IF(VLOOKUP($A2018,'V2.5.2 Measures'!$C:$W,3,FALSE)&lt;&gt; "", VLOOKUP($A2018,'V2.5.2 Measures'!$C:$W,3,FALSE),"N/A")</f>
        <v>% of claim headers that have Total Medicaid Paid Amount greater than a non-zero Total Allowed Amount</v>
      </c>
      <c r="V2018" s="7" t="e">
        <f>IF(VLOOKUP($A2018,'V2.5.2 Measures'!$C:$W,26,FALSE)&lt;&gt; "", VLOOKUP($A2018,'V2.5.2 Measures'!$C:$W,26,FALSE),"N/A")</f>
        <v>#REF!</v>
      </c>
      <c r="W2018" s="7" t="e">
        <f>IF(VLOOKUP($A2018,'V2.5.2 Measures'!$C:$W,44,FALSE)&lt;&gt; "", VLOOKUP($A2018,'V2.5.2 Measures'!$C:$W,44,FALSE),"N/A")</f>
        <v>#REF!</v>
      </c>
    </row>
    <row r="2019" spans="1:23" x14ac:dyDescent="0.35">
      <c r="A2019" s="7" t="str">
        <f>'V2.5.2 Measures'!C1488</f>
        <v>FFS49.7</v>
      </c>
      <c r="B2019" s="7" t="str">
        <f>VLOOKUP($A2019,'V2.5.2 Measures'!$C:$W,6,FALSE)</f>
        <v>Medicaid and S-CHIP FFS: Original, Paid Claims</v>
      </c>
      <c r="C2019" s="7" t="str">
        <f>VLOOKUP($A2019,'V2.5.2 Measures'!$C:$W,8,FALSE)</f>
        <v>TA- Inferential</v>
      </c>
      <c r="D2019" s="7" t="str">
        <f>IF(VLOOKUP($A2019,'V2.5.2 Measures'!$C:$W,4,FALSE)="","",VLOOKUP($A2019,'V2.5.2 Measures'!$C:$W,4,FALSE))</f>
        <v>Claims Percentage</v>
      </c>
      <c r="E2019" s="7" t="str">
        <f>IF((VLOOKUP($A2019,'V2.5.2 Measures'!$C:$W,8,FALSE)&lt;&gt;"")*AND(VLOOKUP($A2019,'V2.5.2 Measures'!$C:$W,8,FALSE)&lt;&gt;"TBD"),VLOOKUP($A2019,'V2.5.2 Measures'!$C:$W,8,FALSE),"N/A")</f>
        <v>TA- Inferential</v>
      </c>
      <c r="F2019" s="7" t="str">
        <f>IF((VLOOKUP($A2019,'V2.5.2 Measures'!$C:$W,9,FALSE)&lt;&gt;"")*AND(VLOOKUP($A2019,'V2.5.2 Measures'!$C:$W,9,FALSE)&lt;&gt;"TBD"),VLOOKUP($A2019,'V2.5.2 Measures'!$C:$W,9,FALSE),"N/A")</f>
        <v>High</v>
      </c>
      <c r="G2019" s="7">
        <f>IF((VLOOKUP($A2019,'V2.5.2 Measures'!$C:$W,10,FALSE)&lt;&gt;"")*AND(VLOOKUP($A2019,'V2.5.2 Measures'!$C:$W,10,FALSE)&lt;&gt;"TBD"),VLOOKUP($A2019,'V2.5.2 Measures'!$C:$W,10,FALSE),"N/A")</f>
        <v>16</v>
      </c>
      <c r="H2019" s="7">
        <f>IF(VLOOKUP($A2019,'V2.5.2 Measures'!$C:$W,14,FALSE)&lt;&gt; "", VLOOKUP($A2019,'V2.5.2 Measures'!$C:$W,14,FALSE),"N/A")</f>
        <v>0.05</v>
      </c>
      <c r="I2019" s="7" t="str">
        <f>IF(VLOOKUP($A2019,'V2.5.2 Measures'!$C:$W,15,FALSE)&lt;&gt; "", VLOOKUP($A2019,'V2.5.2 Measures'!$C:$W,15,FALSE),"N/A")</f>
        <v>N/A</v>
      </c>
      <c r="J2019" s="7">
        <f>IF(VLOOKUP($A2019,'V2.5.2 Measures'!$C:$W,16,FALSE)&lt;&gt; "", VLOOKUP($A2019,'V2.5.2 Measures'!$C:$W,16,FALSE),"N/A")</f>
        <v>0</v>
      </c>
      <c r="K2019" s="7">
        <f>IF(VLOOKUP($A2019,'V2.5.2 Measures'!$C:$W,17,FALSE)&lt;&gt; "", VLOOKUP($A2019,'V2.5.2 Measures'!$C:$W,17,FALSE),"N/A")</f>
        <v>0.05</v>
      </c>
      <c r="L2019" s="7" t="str">
        <f>IF(VLOOKUP($A2019,'V2.5.2 Measures'!$C:$W,18,FALSE)&lt;&gt; "", VLOOKUP($A2019,'V2.5.2 Measures'!$C:$W,18,FALSE),"N/A")</f>
        <v>Default</v>
      </c>
      <c r="M2019" s="7" t="str">
        <f>IF(VLOOKUP($A2019,'V2.5.2 Measures'!$C:$W,19,FALSE)&lt;&gt; "", VLOOKUP($A2019,'V2.5.2 Measures'!$C:$W,19,FALSE),"N/A")</f>
        <v>SAS</v>
      </c>
      <c r="N2019" s="7" t="str">
        <f>IF(VLOOKUP($A2019,'V2.5.2 Measures'!$C:$W,20,FALSE)&lt;&gt; "", VLOOKUP($A2019,'V2.5.2 Measures'!$C:$W,20,FALSE),"N/A")</f>
        <v>V1.6</v>
      </c>
      <c r="O2019" s="7" t="str">
        <f>IF(VLOOKUP($A2019,'V2.5.2 Measures'!$C:$W,21,FALSE)&lt;&gt; "", VLOOKUP($A2019,'V2.5.2 Measures'!$C:$W,21,FALSE),"N/A")</f>
        <v>V1.6</v>
      </c>
      <c r="P2019" s="7" t="e">
        <f>IF(VLOOKUP($A2019,'V2.5.2 Measures'!$C:$W,22,FALSE)&lt;&gt; "", VLOOKUP($A2019,'V2.5.2 Measures'!$C:$W,22,FALSE),"N/A")</f>
        <v>#REF!</v>
      </c>
      <c r="Q2019" s="7" t="e">
        <f>IF(VLOOKUP($A2019,'V2.5.2 Measures'!$C:$W,23,FALSE)&lt;&gt; "", VLOOKUP($A2019,'V2.5.2 Measures'!$C:$W,23,FALSE),"N/A")</f>
        <v>#REF!</v>
      </c>
      <c r="R2019" s="7" t="e">
        <f>IF(VLOOKUP($A2019,'V2.5.2 Measures'!$C:$W,24,FALSE)&lt;&gt; "", VLOOKUP($A2019,'V2.5.2 Measures'!$C:$W,24,FALSE),"N/A")</f>
        <v>#REF!</v>
      </c>
      <c r="S2019" s="7" t="e">
        <f>IF(VLOOKUP($A2019,'V2.5.2 Measures'!$C:$W,25,FALSE)&lt;&gt; "", VLOOKUP($A2019,'V2.5.2 Measures'!$C:$W,25,FALSE),"N/A")</f>
        <v>#REF!</v>
      </c>
      <c r="T2019" s="7" t="str">
        <f>IF(VLOOKUP($A2019,'V2.5.2 Measures'!$C:$W,2,FALSE)&lt;&gt; "", VLOOKUP($A2019,'V2.5.2 Measures'!$C:$W,2,FALSE),"N/A")</f>
        <v>FFS-49-007-7</v>
      </c>
      <c r="U2019" s="7" t="str">
        <f>IF(VLOOKUP($A2019,'V2.5.2 Measures'!$C:$W,3,FALSE)&lt;&gt; "", VLOOKUP($A2019,'V2.5.2 Measures'!$C:$W,3,FALSE),"N/A")</f>
        <v>% of claim headers that have Total Medicaid Paid Amount greater than a non-zero Total Allowed Amount</v>
      </c>
      <c r="V2019" s="7" t="e">
        <f>IF(VLOOKUP($A2019,'V2.5.2 Measures'!$C:$W,26,FALSE)&lt;&gt; "", VLOOKUP($A2019,'V2.5.2 Measures'!$C:$W,26,FALSE),"N/A")</f>
        <v>#REF!</v>
      </c>
      <c r="W2019" s="7" t="e">
        <f>IF(VLOOKUP($A2019,'V2.5.2 Measures'!$C:$W,44,FALSE)&lt;&gt; "", VLOOKUP($A2019,'V2.5.2 Measures'!$C:$W,44,FALSE),"N/A")</f>
        <v>#REF!</v>
      </c>
    </row>
    <row r="2020" spans="1:23" x14ac:dyDescent="0.35">
      <c r="A2020" s="7" t="str">
        <f>'V2.5.2 Measures'!C1489</f>
        <v>FFS49.8</v>
      </c>
      <c r="B2020" s="7" t="str">
        <f>VLOOKUP($A2020,'V2.5.2 Measures'!$C:$W,6,FALSE)</f>
        <v>Medicaid and S-CHIP FFS: Original, Paid Claims</v>
      </c>
      <c r="C2020" s="7" t="str">
        <f>VLOOKUP($A2020,'V2.5.2 Measures'!$C:$W,8,FALSE)</f>
        <v>No</v>
      </c>
      <c r="D2020" s="7" t="str">
        <f>IF(VLOOKUP($A2020,'V2.5.2 Measures'!$C:$W,4,FALSE)="","",VLOOKUP($A2020,'V2.5.2 Measures'!$C:$W,4,FALSE))</f>
        <v>Claims Percentage</v>
      </c>
      <c r="E2020" s="7" t="str">
        <f>IF((VLOOKUP($A2020,'V2.5.2 Measures'!$C:$W,8,FALSE)&lt;&gt;"")*AND(VLOOKUP($A2020,'V2.5.2 Measures'!$C:$W,8,FALSE)&lt;&gt;"TBD"),VLOOKUP($A2020,'V2.5.2 Measures'!$C:$W,8,FALSE),"N/A")</f>
        <v>No</v>
      </c>
      <c r="F2020" s="7" t="str">
        <f>IF((VLOOKUP($A2020,'V2.5.2 Measures'!$C:$W,9,FALSE)&lt;&gt;"")*AND(VLOOKUP($A2020,'V2.5.2 Measures'!$C:$W,9,FALSE)&lt;&gt;"TBD"),VLOOKUP($A2020,'V2.5.2 Measures'!$C:$W,9,FALSE),"N/A")</f>
        <v>N/A</v>
      </c>
      <c r="G2020" s="7" t="str">
        <f>IF((VLOOKUP($A2020,'V2.5.2 Measures'!$C:$W,10,FALSE)&lt;&gt;"")*AND(VLOOKUP($A2020,'V2.5.2 Measures'!$C:$W,10,FALSE)&lt;&gt;"TBD"),VLOOKUP($A2020,'V2.5.2 Measures'!$C:$W,10,FALSE),"N/A")</f>
        <v>N/A</v>
      </c>
      <c r="H2020" s="7" t="str">
        <f>IF(VLOOKUP($A2020,'V2.5.2 Measures'!$C:$W,14,FALSE)&lt;&gt; "", VLOOKUP($A2020,'V2.5.2 Measures'!$C:$W,14,FALSE),"N/A")</f>
        <v>N/A</v>
      </c>
      <c r="I2020" s="7" t="str">
        <f>IF(VLOOKUP($A2020,'V2.5.2 Measures'!$C:$W,15,FALSE)&lt;&gt; "", VLOOKUP($A2020,'V2.5.2 Measures'!$C:$W,15,FALSE),"N/A")</f>
        <v>N/A</v>
      </c>
      <c r="J2020" s="7" t="str">
        <f>IF(VLOOKUP($A2020,'V2.5.2 Measures'!$C:$W,16,FALSE)&lt;&gt; "", VLOOKUP($A2020,'V2.5.2 Measures'!$C:$W,16,FALSE),"N/A")</f>
        <v>N/A</v>
      </c>
      <c r="K2020" s="7" t="str">
        <f>IF(VLOOKUP($A2020,'V2.5.2 Measures'!$C:$W,17,FALSE)&lt;&gt; "", VLOOKUP($A2020,'V2.5.2 Measures'!$C:$W,17,FALSE),"N/A")</f>
        <v>N/A</v>
      </c>
      <c r="L2020" s="7" t="str">
        <f>IF(VLOOKUP($A2020,'V2.5.2 Measures'!$C:$W,18,FALSE)&lt;&gt; "", VLOOKUP($A2020,'V2.5.2 Measures'!$C:$W,18,FALSE),"N/A")</f>
        <v>Default</v>
      </c>
      <c r="M2020" s="7" t="str">
        <f>IF(VLOOKUP($A2020,'V2.5.2 Measures'!$C:$W,19,FALSE)&lt;&gt; "", VLOOKUP($A2020,'V2.5.2 Measures'!$C:$W,19,FALSE),"N/A")</f>
        <v>SAS</v>
      </c>
      <c r="N2020" s="7" t="str">
        <f>IF(VLOOKUP($A2020,'V2.5.2 Measures'!$C:$W,20,FALSE)&lt;&gt; "", VLOOKUP($A2020,'V2.5.2 Measures'!$C:$W,20,FALSE),"N/A")</f>
        <v>V1.6</v>
      </c>
      <c r="O2020" s="7" t="str">
        <f>IF(VLOOKUP($A2020,'V2.5.2 Measures'!$C:$W,21,FALSE)&lt;&gt; "", VLOOKUP($A2020,'V2.5.2 Measures'!$C:$W,21,FALSE),"N/A")</f>
        <v>V1.6</v>
      </c>
      <c r="P2020" s="7" t="e">
        <f>IF(VLOOKUP($A2020,'V2.5.2 Measures'!$C:$W,22,FALSE)&lt;&gt; "", VLOOKUP($A2020,'V2.5.2 Measures'!$C:$W,22,FALSE),"N/A")</f>
        <v>#REF!</v>
      </c>
      <c r="Q2020" s="7" t="e">
        <f>IF(VLOOKUP($A2020,'V2.5.2 Measures'!$C:$W,23,FALSE)&lt;&gt; "", VLOOKUP($A2020,'V2.5.2 Measures'!$C:$W,23,FALSE),"N/A")</f>
        <v>#REF!</v>
      </c>
      <c r="R2020" s="7" t="e">
        <f>IF(VLOOKUP($A2020,'V2.5.2 Measures'!$C:$W,24,FALSE)&lt;&gt; "", VLOOKUP($A2020,'V2.5.2 Measures'!$C:$W,24,FALSE),"N/A")</f>
        <v>#REF!</v>
      </c>
      <c r="S2020" s="7" t="e">
        <f>IF(VLOOKUP($A2020,'V2.5.2 Measures'!$C:$W,25,FALSE)&lt;&gt; "", VLOOKUP($A2020,'V2.5.2 Measures'!$C:$W,25,FALSE),"N/A")</f>
        <v>#REF!</v>
      </c>
      <c r="T2020" s="7" t="str">
        <f>IF(VLOOKUP($A2020,'V2.5.2 Measures'!$C:$W,2,FALSE)&lt;&gt; "", VLOOKUP($A2020,'V2.5.2 Measures'!$C:$W,2,FALSE),"N/A")</f>
        <v>FFS-49-008-8</v>
      </c>
      <c r="U2020" s="7" t="str">
        <f>IF(VLOOKUP($A2020,'V2.5.2 Measures'!$C:$W,3,FALSE)&lt;&gt; "", VLOOKUP($A2020,'V2.5.2 Measures'!$C:$W,3,FALSE),"N/A")</f>
        <v>% of claim headers that have Total Medicaid Paid Amount greater than a non-zero Total Allowed Amount</v>
      </c>
      <c r="V2020" s="7" t="e">
        <f>IF(VLOOKUP($A2020,'V2.5.2 Measures'!$C:$W,26,FALSE)&lt;&gt; "", VLOOKUP($A2020,'V2.5.2 Measures'!$C:$W,26,FALSE),"N/A")</f>
        <v>#REF!</v>
      </c>
      <c r="W2020" s="7" t="e">
        <f>IF(VLOOKUP($A2020,'V2.5.2 Measures'!$C:$W,44,FALSE)&lt;&gt; "", VLOOKUP($A2020,'V2.5.2 Measures'!$C:$W,44,FALSE),"N/A")</f>
        <v>#REF!</v>
      </c>
    </row>
    <row r="2021" spans="1:23" x14ac:dyDescent="0.35">
      <c r="A2021" s="7" t="str">
        <f>'V2.5.2 Measures'!C1490</f>
        <v>FFS49.9</v>
      </c>
      <c r="B2021" s="7" t="str">
        <f>VLOOKUP($A2021,'V2.5.2 Measures'!$C:$W,6,FALSE)</f>
        <v>Medicaid and S-CHIP FFS: Original, Paid Claims</v>
      </c>
      <c r="C2021" s="7" t="str">
        <f>VLOOKUP($A2021,'V2.5.2 Measures'!$C:$W,8,FALSE)</f>
        <v>TA- Inferential</v>
      </c>
      <c r="D2021" s="7" t="str">
        <f>IF(VLOOKUP($A2021,'V2.5.2 Measures'!$C:$W,4,FALSE)="","",VLOOKUP($A2021,'V2.5.2 Measures'!$C:$W,4,FALSE))</f>
        <v>Claims Percentage</v>
      </c>
      <c r="E2021" s="7" t="str">
        <f>IF((VLOOKUP($A2021,'V2.5.2 Measures'!$C:$W,8,FALSE)&lt;&gt;"")*AND(VLOOKUP($A2021,'V2.5.2 Measures'!$C:$W,8,FALSE)&lt;&gt;"TBD"),VLOOKUP($A2021,'V2.5.2 Measures'!$C:$W,8,FALSE),"N/A")</f>
        <v>TA- Inferential</v>
      </c>
      <c r="F2021" s="7" t="str">
        <f>IF((VLOOKUP($A2021,'V2.5.2 Measures'!$C:$W,9,FALSE)&lt;&gt;"")*AND(VLOOKUP($A2021,'V2.5.2 Measures'!$C:$W,9,FALSE)&lt;&gt;"TBD"),VLOOKUP($A2021,'V2.5.2 Measures'!$C:$W,9,FALSE),"N/A")</f>
        <v>Medium</v>
      </c>
      <c r="G2021" s="7" t="str">
        <f>IF((VLOOKUP($A2021,'V2.5.2 Measures'!$C:$W,10,FALSE)&lt;&gt;"")*AND(VLOOKUP($A2021,'V2.5.2 Measures'!$C:$W,10,FALSE)&lt;&gt;"TBD"),VLOOKUP($A2021,'V2.5.2 Measures'!$C:$W,10,FALSE),"N/A")</f>
        <v>N/A</v>
      </c>
      <c r="H2021" s="7">
        <f>IF(VLOOKUP($A2021,'V2.5.2 Measures'!$C:$W,14,FALSE)&lt;&gt; "", VLOOKUP($A2021,'V2.5.2 Measures'!$C:$W,14,FALSE),"N/A")</f>
        <v>0.05</v>
      </c>
      <c r="I2021" s="7" t="str">
        <f>IF(VLOOKUP($A2021,'V2.5.2 Measures'!$C:$W,15,FALSE)&lt;&gt; "", VLOOKUP($A2021,'V2.5.2 Measures'!$C:$W,15,FALSE),"N/A")</f>
        <v>N/A</v>
      </c>
      <c r="J2021" s="7">
        <f>IF(VLOOKUP($A2021,'V2.5.2 Measures'!$C:$W,16,FALSE)&lt;&gt; "", VLOOKUP($A2021,'V2.5.2 Measures'!$C:$W,16,FALSE),"N/A")</f>
        <v>0</v>
      </c>
      <c r="K2021" s="7">
        <f>IF(VLOOKUP($A2021,'V2.5.2 Measures'!$C:$W,17,FALSE)&lt;&gt; "", VLOOKUP($A2021,'V2.5.2 Measures'!$C:$W,17,FALSE),"N/A")</f>
        <v>0.05</v>
      </c>
      <c r="L2021" s="7" t="str">
        <f>IF(VLOOKUP($A2021,'V2.5.2 Measures'!$C:$W,18,FALSE)&lt;&gt; "", VLOOKUP($A2021,'V2.5.2 Measures'!$C:$W,18,FALSE),"N/A")</f>
        <v>Default</v>
      </c>
      <c r="M2021" s="7" t="str">
        <f>IF(VLOOKUP($A2021,'V2.5.2 Measures'!$C:$W,19,FALSE)&lt;&gt; "", VLOOKUP($A2021,'V2.5.2 Measures'!$C:$W,19,FALSE),"N/A")</f>
        <v>SAS</v>
      </c>
      <c r="N2021" s="7" t="str">
        <f>IF(VLOOKUP($A2021,'V2.5.2 Measures'!$C:$W,20,FALSE)&lt;&gt; "", VLOOKUP($A2021,'V2.5.2 Measures'!$C:$W,20,FALSE),"N/A")</f>
        <v>V1.6</v>
      </c>
      <c r="O2021" s="7" t="str">
        <f>IF(VLOOKUP($A2021,'V2.5.2 Measures'!$C:$W,21,FALSE)&lt;&gt; "", VLOOKUP($A2021,'V2.5.2 Measures'!$C:$W,21,FALSE),"N/A")</f>
        <v>V1.6</v>
      </c>
      <c r="P2021" s="7" t="e">
        <f>IF(VLOOKUP($A2021,'V2.5.2 Measures'!$C:$W,22,FALSE)&lt;&gt; "", VLOOKUP($A2021,'V2.5.2 Measures'!$C:$W,22,FALSE),"N/A")</f>
        <v>#REF!</v>
      </c>
      <c r="Q2021" s="7" t="e">
        <f>IF(VLOOKUP($A2021,'V2.5.2 Measures'!$C:$W,23,FALSE)&lt;&gt; "", VLOOKUP($A2021,'V2.5.2 Measures'!$C:$W,23,FALSE),"N/A")</f>
        <v>#REF!</v>
      </c>
      <c r="R2021" s="7" t="e">
        <f>IF(VLOOKUP($A2021,'V2.5.2 Measures'!$C:$W,24,FALSE)&lt;&gt; "", VLOOKUP($A2021,'V2.5.2 Measures'!$C:$W,24,FALSE),"N/A")</f>
        <v>#REF!</v>
      </c>
      <c r="S2021" s="7" t="e">
        <f>IF(VLOOKUP($A2021,'V2.5.2 Measures'!$C:$W,25,FALSE)&lt;&gt; "", VLOOKUP($A2021,'V2.5.2 Measures'!$C:$W,25,FALSE),"N/A")</f>
        <v>#REF!</v>
      </c>
      <c r="T2021" s="7" t="str">
        <f>IF(VLOOKUP($A2021,'V2.5.2 Measures'!$C:$W,2,FALSE)&lt;&gt; "", VLOOKUP($A2021,'V2.5.2 Measures'!$C:$W,2,FALSE),"N/A")</f>
        <v>FFS-49-009-9</v>
      </c>
      <c r="U2021" s="7" t="str">
        <f>IF(VLOOKUP($A2021,'V2.5.2 Measures'!$C:$W,3,FALSE)&lt;&gt; "", VLOOKUP($A2021,'V2.5.2 Measures'!$C:$W,3,FALSE),"N/A")</f>
        <v>% of claim lines with PAYMENT-LEVEL-IND=2 (claim detail) that have Medicaid Paid Amount greater than a non-zero Allowed Amount</v>
      </c>
      <c r="V2021" s="7" t="e">
        <f>IF(VLOOKUP($A2021,'V2.5.2 Measures'!$C:$W,26,FALSE)&lt;&gt; "", VLOOKUP($A2021,'V2.5.2 Measures'!$C:$W,26,FALSE),"N/A")</f>
        <v>#REF!</v>
      </c>
      <c r="W2021" s="7" t="e">
        <f>IF(VLOOKUP($A2021,'V2.5.2 Measures'!$C:$W,44,FALSE)&lt;&gt; "", VLOOKUP($A2021,'V2.5.2 Measures'!$C:$W,44,FALSE),"N/A")</f>
        <v>#REF!</v>
      </c>
    </row>
    <row r="2022" spans="1:23" x14ac:dyDescent="0.35">
      <c r="A2022" s="7" t="str">
        <f>'V2.5.2 Measures'!C1491</f>
        <v>FFS49.10</v>
      </c>
      <c r="B2022" s="7" t="str">
        <f>VLOOKUP($A2022,'V2.5.2 Measures'!$C:$W,6,FALSE)</f>
        <v>Medicaid and S-CHIP FFS: Original, Paid Claims</v>
      </c>
      <c r="C2022" s="7" t="str">
        <f>VLOOKUP($A2022,'V2.5.2 Measures'!$C:$W,8,FALSE)</f>
        <v>TA- Inferential</v>
      </c>
      <c r="D2022" s="7" t="str">
        <f>IF(VLOOKUP($A2022,'V2.5.2 Measures'!$C:$W,4,FALSE)="","",VLOOKUP($A2022,'V2.5.2 Measures'!$C:$W,4,FALSE))</f>
        <v>Claims Percentage</v>
      </c>
      <c r="E2022" s="7" t="str">
        <f>IF((VLOOKUP($A2022,'V2.5.2 Measures'!$C:$W,8,FALSE)&lt;&gt;"")*AND(VLOOKUP($A2022,'V2.5.2 Measures'!$C:$W,8,FALSE)&lt;&gt;"TBD"),VLOOKUP($A2022,'V2.5.2 Measures'!$C:$W,8,FALSE),"N/A")</f>
        <v>TA- Inferential</v>
      </c>
      <c r="F2022" s="7" t="str">
        <f>IF((VLOOKUP($A2022,'V2.5.2 Measures'!$C:$W,9,FALSE)&lt;&gt;"")*AND(VLOOKUP($A2022,'V2.5.2 Measures'!$C:$W,9,FALSE)&lt;&gt;"TBD"),VLOOKUP($A2022,'V2.5.2 Measures'!$C:$W,9,FALSE),"N/A")</f>
        <v>Medium</v>
      </c>
      <c r="G2022" s="7" t="str">
        <f>IF((VLOOKUP($A2022,'V2.5.2 Measures'!$C:$W,10,FALSE)&lt;&gt;"")*AND(VLOOKUP($A2022,'V2.5.2 Measures'!$C:$W,10,FALSE)&lt;&gt;"TBD"),VLOOKUP($A2022,'V2.5.2 Measures'!$C:$W,10,FALSE),"N/A")</f>
        <v>N/A</v>
      </c>
      <c r="H2022" s="7">
        <f>IF(VLOOKUP($A2022,'V2.5.2 Measures'!$C:$W,14,FALSE)&lt;&gt; "", VLOOKUP($A2022,'V2.5.2 Measures'!$C:$W,14,FALSE),"N/A")</f>
        <v>0.05</v>
      </c>
      <c r="I2022" s="7" t="str">
        <f>IF(VLOOKUP($A2022,'V2.5.2 Measures'!$C:$W,15,FALSE)&lt;&gt; "", VLOOKUP($A2022,'V2.5.2 Measures'!$C:$W,15,FALSE),"N/A")</f>
        <v>N/A</v>
      </c>
      <c r="J2022" s="7">
        <f>IF(VLOOKUP($A2022,'V2.5.2 Measures'!$C:$W,16,FALSE)&lt;&gt; "", VLOOKUP($A2022,'V2.5.2 Measures'!$C:$W,16,FALSE),"N/A")</f>
        <v>0</v>
      </c>
      <c r="K2022" s="7">
        <f>IF(VLOOKUP($A2022,'V2.5.2 Measures'!$C:$W,17,FALSE)&lt;&gt; "", VLOOKUP($A2022,'V2.5.2 Measures'!$C:$W,17,FALSE),"N/A")</f>
        <v>0.05</v>
      </c>
      <c r="L2022" s="7" t="str">
        <f>IF(VLOOKUP($A2022,'V2.5.2 Measures'!$C:$W,18,FALSE)&lt;&gt; "", VLOOKUP($A2022,'V2.5.2 Measures'!$C:$W,18,FALSE),"N/A")</f>
        <v>Default</v>
      </c>
      <c r="M2022" s="7" t="str">
        <f>IF(VLOOKUP($A2022,'V2.5.2 Measures'!$C:$W,19,FALSE)&lt;&gt; "", VLOOKUP($A2022,'V2.5.2 Measures'!$C:$W,19,FALSE),"N/A")</f>
        <v>SAS</v>
      </c>
      <c r="N2022" s="7" t="str">
        <f>IF(VLOOKUP($A2022,'V2.5.2 Measures'!$C:$W,20,FALSE)&lt;&gt; "", VLOOKUP($A2022,'V2.5.2 Measures'!$C:$W,20,FALSE),"N/A")</f>
        <v>V1.6</v>
      </c>
      <c r="O2022" s="7" t="str">
        <f>IF(VLOOKUP($A2022,'V2.5.2 Measures'!$C:$W,21,FALSE)&lt;&gt; "", VLOOKUP($A2022,'V2.5.2 Measures'!$C:$W,21,FALSE),"N/A")</f>
        <v>V1.6</v>
      </c>
      <c r="P2022" s="7" t="e">
        <f>IF(VLOOKUP($A2022,'V2.5.2 Measures'!$C:$W,22,FALSE)&lt;&gt; "", VLOOKUP($A2022,'V2.5.2 Measures'!$C:$W,22,FALSE),"N/A")</f>
        <v>#REF!</v>
      </c>
      <c r="Q2022" s="7" t="e">
        <f>IF(VLOOKUP($A2022,'V2.5.2 Measures'!$C:$W,23,FALSE)&lt;&gt; "", VLOOKUP($A2022,'V2.5.2 Measures'!$C:$W,23,FALSE),"N/A")</f>
        <v>#REF!</v>
      </c>
      <c r="R2022" s="7" t="e">
        <f>IF(VLOOKUP($A2022,'V2.5.2 Measures'!$C:$W,24,FALSE)&lt;&gt; "", VLOOKUP($A2022,'V2.5.2 Measures'!$C:$W,24,FALSE),"N/A")</f>
        <v>#REF!</v>
      </c>
      <c r="S2022" s="7" t="e">
        <f>IF(VLOOKUP($A2022,'V2.5.2 Measures'!$C:$W,25,FALSE)&lt;&gt; "", VLOOKUP($A2022,'V2.5.2 Measures'!$C:$W,25,FALSE),"N/A")</f>
        <v>#REF!</v>
      </c>
      <c r="T2022" s="7" t="str">
        <f>IF(VLOOKUP($A2022,'V2.5.2 Measures'!$C:$W,2,FALSE)&lt;&gt; "", VLOOKUP($A2022,'V2.5.2 Measures'!$C:$W,2,FALSE),"N/A")</f>
        <v>FFS-49-010-10</v>
      </c>
      <c r="U2022" s="7" t="str">
        <f>IF(VLOOKUP($A2022,'V2.5.2 Measures'!$C:$W,3,FALSE)&lt;&gt; "", VLOOKUP($A2022,'V2.5.2 Measures'!$C:$W,3,FALSE),"N/A")</f>
        <v>% of claim lines with PAYMENT-LEVEL-IND=2 (claim detail) that have Medicaid Paid Amount greater than a non-zero Allowed Amount</v>
      </c>
      <c r="V2022" s="7" t="e">
        <f>IF(VLOOKUP($A2022,'V2.5.2 Measures'!$C:$W,26,FALSE)&lt;&gt; "", VLOOKUP($A2022,'V2.5.2 Measures'!$C:$W,26,FALSE),"N/A")</f>
        <v>#REF!</v>
      </c>
      <c r="W2022" s="7" t="e">
        <f>IF(VLOOKUP($A2022,'V2.5.2 Measures'!$C:$W,44,FALSE)&lt;&gt; "", VLOOKUP($A2022,'V2.5.2 Measures'!$C:$W,44,FALSE),"N/A")</f>
        <v>#REF!</v>
      </c>
    </row>
    <row r="2023" spans="1:23" x14ac:dyDescent="0.35">
      <c r="A2023" s="7" t="str">
        <f>'V2.5.2 Measures'!C1492</f>
        <v>FFS49.11</v>
      </c>
      <c r="B2023" s="7" t="str">
        <f>VLOOKUP($A2023,'V2.5.2 Measures'!$C:$W,6,FALSE)</f>
        <v>Medicaid and S-CHIP FFS: Original, Paid Claims</v>
      </c>
      <c r="C2023" s="7" t="str">
        <f>VLOOKUP($A2023,'V2.5.2 Measures'!$C:$W,8,FALSE)</f>
        <v>TA- Inferential</v>
      </c>
      <c r="D2023" s="7" t="str">
        <f>IF(VLOOKUP($A2023,'V2.5.2 Measures'!$C:$W,4,FALSE)="","",VLOOKUP($A2023,'V2.5.2 Measures'!$C:$W,4,FALSE))</f>
        <v>Claims Percentage</v>
      </c>
      <c r="E2023" s="7" t="str">
        <f>IF((VLOOKUP($A2023,'V2.5.2 Measures'!$C:$W,8,FALSE)&lt;&gt;"")*AND(VLOOKUP($A2023,'V2.5.2 Measures'!$C:$W,8,FALSE)&lt;&gt;"TBD"),VLOOKUP($A2023,'V2.5.2 Measures'!$C:$W,8,FALSE),"N/A")</f>
        <v>TA- Inferential</v>
      </c>
      <c r="F2023" s="7" t="str">
        <f>IF((VLOOKUP($A2023,'V2.5.2 Measures'!$C:$W,9,FALSE)&lt;&gt;"")*AND(VLOOKUP($A2023,'V2.5.2 Measures'!$C:$W,9,FALSE)&lt;&gt;"TBD"),VLOOKUP($A2023,'V2.5.2 Measures'!$C:$W,9,FALSE),"N/A")</f>
        <v>High</v>
      </c>
      <c r="G2023" s="7">
        <f>IF((VLOOKUP($A2023,'V2.5.2 Measures'!$C:$W,10,FALSE)&lt;&gt;"")*AND(VLOOKUP($A2023,'V2.5.2 Measures'!$C:$W,10,FALSE)&lt;&gt;"TBD"),VLOOKUP($A2023,'V2.5.2 Measures'!$C:$W,10,FALSE),"N/A")</f>
        <v>16</v>
      </c>
      <c r="H2023" s="7">
        <f>IF(VLOOKUP($A2023,'V2.5.2 Measures'!$C:$W,14,FALSE)&lt;&gt; "", VLOOKUP($A2023,'V2.5.2 Measures'!$C:$W,14,FALSE),"N/A")</f>
        <v>0.05</v>
      </c>
      <c r="I2023" s="7" t="str">
        <f>IF(VLOOKUP($A2023,'V2.5.2 Measures'!$C:$W,15,FALSE)&lt;&gt; "", VLOOKUP($A2023,'V2.5.2 Measures'!$C:$W,15,FALSE),"N/A")</f>
        <v>N/A</v>
      </c>
      <c r="J2023" s="7">
        <f>IF(VLOOKUP($A2023,'V2.5.2 Measures'!$C:$W,16,FALSE)&lt;&gt; "", VLOOKUP($A2023,'V2.5.2 Measures'!$C:$W,16,FALSE),"N/A")</f>
        <v>0</v>
      </c>
      <c r="K2023" s="7">
        <f>IF(VLOOKUP($A2023,'V2.5.2 Measures'!$C:$W,17,FALSE)&lt;&gt; "", VLOOKUP($A2023,'V2.5.2 Measures'!$C:$W,17,FALSE),"N/A")</f>
        <v>0.05</v>
      </c>
      <c r="L2023" s="7" t="str">
        <f>IF(VLOOKUP($A2023,'V2.5.2 Measures'!$C:$W,18,FALSE)&lt;&gt; "", VLOOKUP($A2023,'V2.5.2 Measures'!$C:$W,18,FALSE),"N/A")</f>
        <v>Default</v>
      </c>
      <c r="M2023" s="7" t="str">
        <f>IF(VLOOKUP($A2023,'V2.5.2 Measures'!$C:$W,19,FALSE)&lt;&gt; "", VLOOKUP($A2023,'V2.5.2 Measures'!$C:$W,19,FALSE),"N/A")</f>
        <v>SAS</v>
      </c>
      <c r="N2023" s="7" t="str">
        <f>IF(VLOOKUP($A2023,'V2.5.2 Measures'!$C:$W,20,FALSE)&lt;&gt; "", VLOOKUP($A2023,'V2.5.2 Measures'!$C:$W,20,FALSE),"N/A")</f>
        <v>V1.6</v>
      </c>
      <c r="O2023" s="7" t="str">
        <f>IF(VLOOKUP($A2023,'V2.5.2 Measures'!$C:$W,21,FALSE)&lt;&gt; "", VLOOKUP($A2023,'V2.5.2 Measures'!$C:$W,21,FALSE),"N/A")</f>
        <v>V1.6</v>
      </c>
      <c r="P2023" s="7" t="e">
        <f>IF(VLOOKUP($A2023,'V2.5.2 Measures'!$C:$W,22,FALSE)&lt;&gt; "", VLOOKUP($A2023,'V2.5.2 Measures'!$C:$W,22,FALSE),"N/A")</f>
        <v>#REF!</v>
      </c>
      <c r="Q2023" s="7" t="e">
        <f>IF(VLOOKUP($A2023,'V2.5.2 Measures'!$C:$W,23,FALSE)&lt;&gt; "", VLOOKUP($A2023,'V2.5.2 Measures'!$C:$W,23,FALSE),"N/A")</f>
        <v>#REF!</v>
      </c>
      <c r="R2023" s="7" t="e">
        <f>IF(VLOOKUP($A2023,'V2.5.2 Measures'!$C:$W,24,FALSE)&lt;&gt; "", VLOOKUP($A2023,'V2.5.2 Measures'!$C:$W,24,FALSE),"N/A")</f>
        <v>#REF!</v>
      </c>
      <c r="S2023" s="7" t="e">
        <f>IF(VLOOKUP($A2023,'V2.5.2 Measures'!$C:$W,25,FALSE)&lt;&gt; "", VLOOKUP($A2023,'V2.5.2 Measures'!$C:$W,25,FALSE),"N/A")</f>
        <v>#REF!</v>
      </c>
      <c r="T2023" s="7" t="str">
        <f>IF(VLOOKUP($A2023,'V2.5.2 Measures'!$C:$W,2,FALSE)&lt;&gt; "", VLOOKUP($A2023,'V2.5.2 Measures'!$C:$W,2,FALSE),"N/A")</f>
        <v>FFS-49-011-11</v>
      </c>
      <c r="U2023" s="7" t="str">
        <f>IF(VLOOKUP($A2023,'V2.5.2 Measures'!$C:$W,3,FALSE)&lt;&gt; "", VLOOKUP($A2023,'V2.5.2 Measures'!$C:$W,3,FALSE),"N/A")</f>
        <v>% of claim lines with PAYMENT-LEVEL-IND=2 (claim detail) that have Medicaid Paid Amount greater than a non-zero Allowed Amount</v>
      </c>
      <c r="V2023" s="7" t="e">
        <f>IF(VLOOKUP($A2023,'V2.5.2 Measures'!$C:$W,26,FALSE)&lt;&gt; "", VLOOKUP($A2023,'V2.5.2 Measures'!$C:$W,26,FALSE),"N/A")</f>
        <v>#REF!</v>
      </c>
      <c r="W2023" s="7" t="e">
        <f>IF(VLOOKUP($A2023,'V2.5.2 Measures'!$C:$W,44,FALSE)&lt;&gt; "", VLOOKUP($A2023,'V2.5.2 Measures'!$C:$W,44,FALSE),"N/A")</f>
        <v>#REF!</v>
      </c>
    </row>
    <row r="2024" spans="1:23" x14ac:dyDescent="0.35">
      <c r="A2024" s="7" t="str">
        <f>'V2.5.2 Measures'!C1493</f>
        <v>FFS49.12</v>
      </c>
      <c r="B2024" s="7" t="str">
        <f>VLOOKUP($A2024,'V2.5.2 Measures'!$C:$W,6,FALSE)</f>
        <v>Medicaid and S-CHIP FFS: Original, Paid Claims</v>
      </c>
      <c r="C2024" s="7" t="str">
        <f>VLOOKUP($A2024,'V2.5.2 Measures'!$C:$W,8,FALSE)</f>
        <v>No</v>
      </c>
      <c r="D2024" s="7" t="str">
        <f>IF(VLOOKUP($A2024,'V2.5.2 Measures'!$C:$W,4,FALSE)="","",VLOOKUP($A2024,'V2.5.2 Measures'!$C:$W,4,FALSE))</f>
        <v>Claims Percentage</v>
      </c>
      <c r="E2024" s="7" t="str">
        <f>IF((VLOOKUP($A2024,'V2.5.2 Measures'!$C:$W,8,FALSE)&lt;&gt;"")*AND(VLOOKUP($A2024,'V2.5.2 Measures'!$C:$W,8,FALSE)&lt;&gt;"TBD"),VLOOKUP($A2024,'V2.5.2 Measures'!$C:$W,8,FALSE),"N/A")</f>
        <v>No</v>
      </c>
      <c r="F2024" s="7" t="str">
        <f>IF((VLOOKUP($A2024,'V2.5.2 Measures'!$C:$W,9,FALSE)&lt;&gt;"")*AND(VLOOKUP($A2024,'V2.5.2 Measures'!$C:$W,9,FALSE)&lt;&gt;"TBD"),VLOOKUP($A2024,'V2.5.2 Measures'!$C:$W,9,FALSE),"N/A")</f>
        <v>N/A</v>
      </c>
      <c r="G2024" s="7" t="str">
        <f>IF((VLOOKUP($A2024,'V2.5.2 Measures'!$C:$W,10,FALSE)&lt;&gt;"")*AND(VLOOKUP($A2024,'V2.5.2 Measures'!$C:$W,10,FALSE)&lt;&gt;"TBD"),VLOOKUP($A2024,'V2.5.2 Measures'!$C:$W,10,FALSE),"N/A")</f>
        <v>N/A</v>
      </c>
      <c r="H2024" s="7" t="str">
        <f>IF(VLOOKUP($A2024,'V2.5.2 Measures'!$C:$W,14,FALSE)&lt;&gt; "", VLOOKUP($A2024,'V2.5.2 Measures'!$C:$W,14,FALSE),"N/A")</f>
        <v>N/A</v>
      </c>
      <c r="I2024" s="7" t="str">
        <f>IF(VLOOKUP($A2024,'V2.5.2 Measures'!$C:$W,15,FALSE)&lt;&gt; "", VLOOKUP($A2024,'V2.5.2 Measures'!$C:$W,15,FALSE),"N/A")</f>
        <v>N/A</v>
      </c>
      <c r="J2024" s="7" t="str">
        <f>IF(VLOOKUP($A2024,'V2.5.2 Measures'!$C:$W,16,FALSE)&lt;&gt; "", VLOOKUP($A2024,'V2.5.2 Measures'!$C:$W,16,FALSE),"N/A")</f>
        <v>N/A</v>
      </c>
      <c r="K2024" s="7" t="str">
        <f>IF(VLOOKUP($A2024,'V2.5.2 Measures'!$C:$W,17,FALSE)&lt;&gt; "", VLOOKUP($A2024,'V2.5.2 Measures'!$C:$W,17,FALSE),"N/A")</f>
        <v>N/A</v>
      </c>
      <c r="L2024" s="7" t="str">
        <f>IF(VLOOKUP($A2024,'V2.5.2 Measures'!$C:$W,18,FALSE)&lt;&gt; "", VLOOKUP($A2024,'V2.5.2 Measures'!$C:$W,18,FALSE),"N/A")</f>
        <v>Default</v>
      </c>
      <c r="M2024" s="7" t="str">
        <f>IF(VLOOKUP($A2024,'V2.5.2 Measures'!$C:$W,19,FALSE)&lt;&gt; "", VLOOKUP($A2024,'V2.5.2 Measures'!$C:$W,19,FALSE),"N/A")</f>
        <v>SAS</v>
      </c>
      <c r="N2024" s="7" t="str">
        <f>IF(VLOOKUP($A2024,'V2.5.2 Measures'!$C:$W,20,FALSE)&lt;&gt; "", VLOOKUP($A2024,'V2.5.2 Measures'!$C:$W,20,FALSE),"N/A")</f>
        <v>V1.6</v>
      </c>
      <c r="O2024" s="7" t="str">
        <f>IF(VLOOKUP($A2024,'V2.5.2 Measures'!$C:$W,21,FALSE)&lt;&gt; "", VLOOKUP($A2024,'V2.5.2 Measures'!$C:$W,21,FALSE),"N/A")</f>
        <v>V1.6</v>
      </c>
      <c r="P2024" s="7" t="e">
        <f>IF(VLOOKUP($A2024,'V2.5.2 Measures'!$C:$W,22,FALSE)&lt;&gt; "", VLOOKUP($A2024,'V2.5.2 Measures'!$C:$W,22,FALSE),"N/A")</f>
        <v>#REF!</v>
      </c>
      <c r="Q2024" s="7" t="e">
        <f>IF(VLOOKUP($A2024,'V2.5.2 Measures'!$C:$W,23,FALSE)&lt;&gt; "", VLOOKUP($A2024,'V2.5.2 Measures'!$C:$W,23,FALSE),"N/A")</f>
        <v>#REF!</v>
      </c>
      <c r="R2024" s="7" t="e">
        <f>IF(VLOOKUP($A2024,'V2.5.2 Measures'!$C:$W,24,FALSE)&lt;&gt; "", VLOOKUP($A2024,'V2.5.2 Measures'!$C:$W,24,FALSE),"N/A")</f>
        <v>#REF!</v>
      </c>
      <c r="S2024" s="7" t="e">
        <f>IF(VLOOKUP($A2024,'V2.5.2 Measures'!$C:$W,25,FALSE)&lt;&gt; "", VLOOKUP($A2024,'V2.5.2 Measures'!$C:$W,25,FALSE),"N/A")</f>
        <v>#REF!</v>
      </c>
      <c r="T2024" s="7" t="str">
        <f>IF(VLOOKUP($A2024,'V2.5.2 Measures'!$C:$W,2,FALSE)&lt;&gt; "", VLOOKUP($A2024,'V2.5.2 Measures'!$C:$W,2,FALSE),"N/A")</f>
        <v>FFS-49-012-12</v>
      </c>
      <c r="U2024" s="7" t="str">
        <f>IF(VLOOKUP($A2024,'V2.5.2 Measures'!$C:$W,3,FALSE)&lt;&gt; "", VLOOKUP($A2024,'V2.5.2 Measures'!$C:$W,3,FALSE),"N/A")</f>
        <v>% of claim lines with PAYMENT-LEVEL-IND=2 (claim detail) that have Medicaid Paid Amount greater than a non-zero Allowed Amount</v>
      </c>
      <c r="V2024" s="7" t="e">
        <f>IF(VLOOKUP($A2024,'V2.5.2 Measures'!$C:$W,26,FALSE)&lt;&gt; "", VLOOKUP($A2024,'V2.5.2 Measures'!$C:$W,26,FALSE),"N/A")</f>
        <v>#REF!</v>
      </c>
      <c r="W2024" s="7" t="e">
        <f>IF(VLOOKUP($A2024,'V2.5.2 Measures'!$C:$W,44,FALSE)&lt;&gt; "", VLOOKUP($A2024,'V2.5.2 Measures'!$C:$W,44,FALSE),"N/A")</f>
        <v>#REF!</v>
      </c>
    </row>
    <row r="2025" spans="1:23" x14ac:dyDescent="0.35">
      <c r="W2025" s="7" t="e">
        <f>IF(VLOOKUP(#REF!,'V2.5.2 Measures'!$C:$W,44,FALSE)&lt;&gt; "", VLOOKUP(#REF!,'V2.5.2 Measures'!$C:$W,44,FALSE),"N/A")</f>
        <v>#REF!</v>
      </c>
    </row>
    <row r="2026" spans="1:23" x14ac:dyDescent="0.35">
      <c r="W2026" s="7" t="e">
        <f>IF(VLOOKUP(#REF!,'V2.5.2 Measures'!$C:$W,44,FALSE)&lt;&gt; "", VLOOKUP(#REF!,'V2.5.2 Measures'!$C:$W,44,FALSE),"N/A")</f>
        <v>#REF!</v>
      </c>
    </row>
    <row r="2027" spans="1:23" x14ac:dyDescent="0.35">
      <c r="W2027" s="7" t="e">
        <f>IF(VLOOKUP(#REF!,'V2.5.2 Measures'!$C:$W,44,FALSE)&lt;&gt; "", VLOOKUP(#REF!,'V2.5.2 Measures'!$C:$W,44,FALSE),"N/A")</f>
        <v>#REF!</v>
      </c>
    </row>
    <row r="2028" spans="1:23" x14ac:dyDescent="0.35">
      <c r="W2028" s="7" t="e">
        <f>IF(VLOOKUP(#REF!,'V2.5.2 Measures'!$C:$W,44,FALSE)&lt;&gt; "", VLOOKUP(#REF!,'V2.5.2 Measures'!$C:$W,44,FALSE),"N/A")</f>
        <v>#REF!</v>
      </c>
    </row>
    <row r="2029" spans="1:23" x14ac:dyDescent="0.35">
      <c r="W2029" s="7" t="e">
        <f>IF(VLOOKUP(#REF!,'V2.5.2 Measures'!$C:$W,44,FALSE)&lt;&gt; "", VLOOKUP(#REF!,'V2.5.2 Measures'!$C:$W,44,FALSE),"N/A")</f>
        <v>#REF!</v>
      </c>
    </row>
    <row r="2030" spans="1:23" x14ac:dyDescent="0.35">
      <c r="W2030" s="7" t="e">
        <f>IF(VLOOKUP(#REF!,'V2.5.2 Measures'!$C:$W,44,FALSE)&lt;&gt; "", VLOOKUP(#REF!,'V2.5.2 Measures'!$C:$W,44,FALSE),"N/A")</f>
        <v>#REF!</v>
      </c>
    </row>
    <row r="2031" spans="1:23" x14ac:dyDescent="0.35">
      <c r="W2031" s="7" t="e">
        <f>IF(VLOOKUP(#REF!,'V2.5.2 Measures'!$C:$W,44,FALSE)&lt;&gt; "", VLOOKUP(#REF!,'V2.5.2 Measures'!$C:$W,44,FALSE),"N/A")</f>
        <v>#REF!</v>
      </c>
    </row>
    <row r="2032" spans="1:23" x14ac:dyDescent="0.35">
      <c r="W2032" s="7" t="e">
        <f>IF(VLOOKUP(#REF!,'V2.5.2 Measures'!$C:$W,44,FALSE)&lt;&gt; "", VLOOKUP(#REF!,'V2.5.2 Measures'!$C:$W,44,FALSE),"N/A")</f>
        <v>#REF!</v>
      </c>
    </row>
    <row r="2033" spans="23:23" x14ac:dyDescent="0.35">
      <c r="W2033" s="7" t="e">
        <f>IF(VLOOKUP(#REF!,'V2.5.2 Measures'!$C:$W,44,FALSE)&lt;&gt; "", VLOOKUP(#REF!,'V2.5.2 Measures'!$C:$W,44,FALSE),"N/A")</f>
        <v>#REF!</v>
      </c>
    </row>
    <row r="2034" spans="23:23" x14ac:dyDescent="0.35">
      <c r="W2034" s="7" t="e">
        <f>IF(VLOOKUP(#REF!,'V2.5.2 Measures'!$C:$W,44,FALSE)&lt;&gt; "", VLOOKUP(#REF!,'V2.5.2 Measures'!$C:$W,44,FALSE),"N/A")</f>
        <v>#REF!</v>
      </c>
    </row>
    <row r="2035" spans="23:23" x14ac:dyDescent="0.35">
      <c r="W2035" s="7" t="e">
        <f>IF(VLOOKUP(#REF!,'V2.5.2 Measures'!$C:$W,44,FALSE)&lt;&gt; "", VLOOKUP(#REF!,'V2.5.2 Measures'!$C:$W,44,FALSE),"N/A")</f>
        <v>#REF!</v>
      </c>
    </row>
    <row r="2036" spans="23:23" x14ac:dyDescent="0.35">
      <c r="W2036" s="7" t="e">
        <f>IF(VLOOKUP(#REF!,'V2.5.2 Measures'!$C:$W,44,FALSE)&lt;&gt; "", VLOOKUP(#REF!,'V2.5.2 Measures'!$C:$W,44,FALSE),"N/A")</f>
        <v>#REF!</v>
      </c>
    </row>
    <row r="2037" spans="23:23" x14ac:dyDescent="0.35">
      <c r="W2037" s="7" t="e">
        <f>IF(VLOOKUP(#REF!,'V2.5.2 Measures'!$C:$W,44,FALSE)&lt;&gt; "", VLOOKUP(#REF!,'V2.5.2 Measures'!$C:$W,44,FALSE),"N/A")</f>
        <v>#REF!</v>
      </c>
    </row>
  </sheetData>
  <autoFilter ref="A1:W2037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77"/>
  <sheetViews>
    <sheetView tabSelected="1" zoomScale="80" zoomScaleNormal="80" workbookViewId="0">
      <pane ySplit="1" topLeftCell="A2" activePane="bottomLeft" state="frozen"/>
      <selection activeCell="L1" sqref="L1"/>
      <selection pane="bottomLeft" activeCell="O1" sqref="O1"/>
    </sheetView>
  </sheetViews>
  <sheetFormatPr defaultColWidth="9" defaultRowHeight="14.5" x14ac:dyDescent="0.35"/>
  <cols>
    <col min="1" max="1" width="7.36328125" style="19" customWidth="1"/>
    <col min="2" max="2" width="7.1796875" style="19" customWidth="1"/>
    <col min="3" max="3" width="11.81640625" style="19" customWidth="1"/>
    <col min="4" max="4" width="15.81640625" style="19" customWidth="1"/>
    <col min="5" max="5" width="62.6328125" style="19" customWidth="1"/>
    <col min="6" max="6" width="19" style="19" customWidth="1"/>
    <col min="7" max="7" width="26" style="19" customWidth="1"/>
    <col min="8" max="8" width="40.81640625" style="19" customWidth="1"/>
    <col min="9" max="9" width="9" style="36" customWidth="1"/>
    <col min="10" max="10" width="16.81640625" style="36" customWidth="1"/>
    <col min="11" max="12" width="9.54296875" style="36" customWidth="1"/>
    <col min="13" max="13" width="45.54296875" style="64" customWidth="1"/>
    <col min="14" max="14" width="17.54296875" style="62" customWidth="1"/>
    <col min="15" max="19" width="11.81640625" style="29" customWidth="1"/>
    <col min="20" max="20" width="11.54296875" style="3" customWidth="1"/>
    <col min="21" max="21" width="11.1796875" style="3" customWidth="1"/>
    <col min="22" max="23" width="9.1796875" style="18" customWidth="1"/>
    <col min="24" max="16384" width="9" style="3"/>
  </cols>
  <sheetData>
    <row r="1" spans="1:23" s="43" customFormat="1" ht="91" x14ac:dyDescent="0.35">
      <c r="A1" s="21" t="s">
        <v>7169</v>
      </c>
      <c r="B1" s="21" t="s">
        <v>4589</v>
      </c>
      <c r="C1" s="21" t="s">
        <v>2474</v>
      </c>
      <c r="D1" s="21" t="s">
        <v>4622</v>
      </c>
      <c r="E1" s="21" t="s">
        <v>2398</v>
      </c>
      <c r="F1" s="21" t="s">
        <v>93</v>
      </c>
      <c r="G1" s="21" t="s">
        <v>2475</v>
      </c>
      <c r="H1" s="21" t="s">
        <v>6458</v>
      </c>
      <c r="I1" s="21" t="s">
        <v>6459</v>
      </c>
      <c r="J1" s="21" t="s">
        <v>6460</v>
      </c>
      <c r="K1" s="21" t="s">
        <v>6156</v>
      </c>
      <c r="L1" s="21" t="s">
        <v>6155</v>
      </c>
      <c r="M1" s="21" t="s">
        <v>6651</v>
      </c>
      <c r="N1" s="21" t="s">
        <v>8711</v>
      </c>
      <c r="O1" s="20" t="s">
        <v>2477</v>
      </c>
      <c r="P1" s="20" t="s">
        <v>2476</v>
      </c>
      <c r="Q1" s="20" t="s">
        <v>7</v>
      </c>
      <c r="R1" s="20" t="s">
        <v>4596</v>
      </c>
      <c r="S1" s="20" t="s">
        <v>4597</v>
      </c>
      <c r="T1" s="21" t="s">
        <v>4595</v>
      </c>
      <c r="U1" s="21" t="s">
        <v>4965</v>
      </c>
      <c r="V1" s="21" t="s">
        <v>6658</v>
      </c>
      <c r="W1" s="21" t="s">
        <v>6712</v>
      </c>
    </row>
    <row r="2" spans="1:23" s="42" customFormat="1" x14ac:dyDescent="0.35">
      <c r="A2" s="22" t="s">
        <v>101</v>
      </c>
      <c r="B2" s="22"/>
      <c r="C2" s="22" t="s">
        <v>6175</v>
      </c>
      <c r="D2" s="22" t="s">
        <v>6171</v>
      </c>
      <c r="E2" s="57" t="s">
        <v>7262</v>
      </c>
      <c r="F2" s="22" t="s">
        <v>103</v>
      </c>
      <c r="G2" s="22" t="s">
        <v>21</v>
      </c>
      <c r="H2" s="22" t="s">
        <v>6264</v>
      </c>
      <c r="I2" s="25" t="s">
        <v>197</v>
      </c>
      <c r="J2" s="25" t="s">
        <v>4599</v>
      </c>
      <c r="K2" s="25"/>
      <c r="L2" s="25"/>
      <c r="M2" s="63" t="s">
        <v>49</v>
      </c>
      <c r="N2" s="22" t="s">
        <v>46</v>
      </c>
      <c r="O2" s="23">
        <v>0</v>
      </c>
      <c r="P2" s="23">
        <v>0.05</v>
      </c>
      <c r="Q2" s="23" t="s">
        <v>46</v>
      </c>
      <c r="R2" s="23"/>
      <c r="S2" s="23"/>
      <c r="T2" s="17" t="s">
        <v>4598</v>
      </c>
      <c r="U2" s="17" t="s">
        <v>4967</v>
      </c>
      <c r="V2" s="17" t="s">
        <v>6656</v>
      </c>
      <c r="W2" s="17" t="s">
        <v>6656</v>
      </c>
    </row>
    <row r="3" spans="1:23" s="42" customFormat="1" x14ac:dyDescent="0.35">
      <c r="A3" s="22" t="s">
        <v>98</v>
      </c>
      <c r="B3" s="22"/>
      <c r="C3" s="22" t="s">
        <v>778</v>
      </c>
      <c r="D3" s="22" t="s">
        <v>2852</v>
      </c>
      <c r="E3" s="57" t="s">
        <v>7263</v>
      </c>
      <c r="F3" s="22" t="s">
        <v>103</v>
      </c>
      <c r="G3" s="22" t="s">
        <v>21</v>
      </c>
      <c r="H3" s="22" t="s">
        <v>4569</v>
      </c>
      <c r="I3" s="25" t="s">
        <v>197</v>
      </c>
      <c r="J3" s="25" t="s">
        <v>4599</v>
      </c>
      <c r="K3" s="25"/>
      <c r="L3" s="25"/>
      <c r="M3" s="63" t="s">
        <v>49</v>
      </c>
      <c r="N3" s="22" t="s">
        <v>46</v>
      </c>
      <c r="O3" s="23">
        <v>0.01</v>
      </c>
      <c r="P3" s="23">
        <v>0.3</v>
      </c>
      <c r="Q3" s="23" t="s">
        <v>46</v>
      </c>
      <c r="R3" s="23" t="s">
        <v>49</v>
      </c>
      <c r="S3" s="23" t="s">
        <v>49</v>
      </c>
      <c r="T3" s="17" t="s">
        <v>4598</v>
      </c>
      <c r="U3" s="17" t="s">
        <v>4967</v>
      </c>
      <c r="V3" s="17" t="s">
        <v>6652</v>
      </c>
      <c r="W3" s="17" t="s">
        <v>6657</v>
      </c>
    </row>
    <row r="4" spans="1:23" s="42" customFormat="1" x14ac:dyDescent="0.35">
      <c r="A4" s="22" t="s">
        <v>98</v>
      </c>
      <c r="B4" s="22"/>
      <c r="C4" s="22" t="s">
        <v>779</v>
      </c>
      <c r="D4" s="22" t="s">
        <v>2853</v>
      </c>
      <c r="E4" s="57" t="s">
        <v>7264</v>
      </c>
      <c r="F4" s="22" t="s">
        <v>103</v>
      </c>
      <c r="G4" s="22" t="s">
        <v>21</v>
      </c>
      <c r="H4" s="22" t="s">
        <v>4569</v>
      </c>
      <c r="I4" s="25" t="s">
        <v>197</v>
      </c>
      <c r="J4" s="25" t="s">
        <v>4599</v>
      </c>
      <c r="K4" s="25"/>
      <c r="L4" s="25"/>
      <c r="M4" s="63" t="s">
        <v>49</v>
      </c>
      <c r="N4" s="22" t="s">
        <v>46</v>
      </c>
      <c r="O4" s="23">
        <v>0.01</v>
      </c>
      <c r="P4" s="23">
        <v>0.3</v>
      </c>
      <c r="Q4" s="23" t="s">
        <v>46</v>
      </c>
      <c r="R4" s="23" t="s">
        <v>49</v>
      </c>
      <c r="S4" s="23" t="s">
        <v>49</v>
      </c>
      <c r="T4" s="17" t="s">
        <v>4598</v>
      </c>
      <c r="U4" s="17" t="s">
        <v>4967</v>
      </c>
      <c r="V4" s="17" t="s">
        <v>6652</v>
      </c>
      <c r="W4" s="17" t="s">
        <v>6657</v>
      </c>
    </row>
    <row r="5" spans="1:23" s="42" customFormat="1" ht="29" x14ac:dyDescent="0.35">
      <c r="A5" s="22" t="s">
        <v>98</v>
      </c>
      <c r="B5" s="22"/>
      <c r="C5" s="22" t="s">
        <v>537</v>
      </c>
      <c r="D5" s="22" t="s">
        <v>2618</v>
      </c>
      <c r="E5" s="57" t="s">
        <v>7265</v>
      </c>
      <c r="F5" s="22" t="s">
        <v>388</v>
      </c>
      <c r="G5" s="22" t="s">
        <v>21</v>
      </c>
      <c r="H5" s="22" t="s">
        <v>4569</v>
      </c>
      <c r="I5" s="25" t="s">
        <v>197</v>
      </c>
      <c r="J5" s="25" t="s">
        <v>4599</v>
      </c>
      <c r="K5" s="25"/>
      <c r="L5" s="25"/>
      <c r="M5" s="63" t="s">
        <v>49</v>
      </c>
      <c r="N5" s="22" t="s">
        <v>46</v>
      </c>
      <c r="O5" s="23">
        <v>13</v>
      </c>
      <c r="P5" s="23">
        <v>13</v>
      </c>
      <c r="Q5" s="23" t="s">
        <v>46</v>
      </c>
      <c r="R5" s="23" t="s">
        <v>49</v>
      </c>
      <c r="S5" s="23" t="s">
        <v>49</v>
      </c>
      <c r="T5" s="17" t="s">
        <v>4598</v>
      </c>
      <c r="U5" s="17" t="s">
        <v>4967</v>
      </c>
      <c r="V5" s="17" t="s">
        <v>6652</v>
      </c>
      <c r="W5" s="17" t="s">
        <v>6657</v>
      </c>
    </row>
    <row r="6" spans="1:23" s="42" customFormat="1" ht="29" x14ac:dyDescent="0.35">
      <c r="A6" s="22" t="s">
        <v>101</v>
      </c>
      <c r="B6" s="22"/>
      <c r="C6" s="22" t="s">
        <v>538</v>
      </c>
      <c r="D6" s="22" t="s">
        <v>2619</v>
      </c>
      <c r="E6" s="57" t="s">
        <v>7266</v>
      </c>
      <c r="F6" s="22" t="s">
        <v>388</v>
      </c>
      <c r="G6" s="22" t="s">
        <v>100</v>
      </c>
      <c r="H6" s="22" t="s">
        <v>4569</v>
      </c>
      <c r="I6" s="25" t="s">
        <v>197</v>
      </c>
      <c r="J6" s="25" t="s">
        <v>4599</v>
      </c>
      <c r="K6" s="25"/>
      <c r="L6" s="25"/>
      <c r="M6" s="63" t="s">
        <v>49</v>
      </c>
      <c r="N6" s="22" t="s">
        <v>46</v>
      </c>
      <c r="O6" s="23">
        <v>1</v>
      </c>
      <c r="P6" s="23">
        <v>1</v>
      </c>
      <c r="Q6" s="23" t="s">
        <v>46</v>
      </c>
      <c r="R6" s="23" t="s">
        <v>49</v>
      </c>
      <c r="S6" s="23" t="s">
        <v>49</v>
      </c>
      <c r="T6" s="17" t="s">
        <v>4598</v>
      </c>
      <c r="U6" s="17" t="s">
        <v>4967</v>
      </c>
      <c r="V6" s="17" t="s">
        <v>6652</v>
      </c>
      <c r="W6" s="17" t="s">
        <v>6657</v>
      </c>
    </row>
    <row r="7" spans="1:23" s="42" customFormat="1" ht="29" x14ac:dyDescent="0.35">
      <c r="A7" s="22" t="s">
        <v>102</v>
      </c>
      <c r="B7" s="22"/>
      <c r="C7" s="22" t="s">
        <v>539</v>
      </c>
      <c r="D7" s="22" t="s">
        <v>2620</v>
      </c>
      <c r="E7" s="57" t="s">
        <v>7267</v>
      </c>
      <c r="F7" s="22" t="s">
        <v>388</v>
      </c>
      <c r="G7" s="22" t="s">
        <v>21</v>
      </c>
      <c r="H7" s="22" t="s">
        <v>4569</v>
      </c>
      <c r="I7" s="25" t="s">
        <v>197</v>
      </c>
      <c r="J7" s="25" t="s">
        <v>4599</v>
      </c>
      <c r="K7" s="25"/>
      <c r="L7" s="25"/>
      <c r="M7" s="63" t="s">
        <v>49</v>
      </c>
      <c r="N7" s="22" t="s">
        <v>46</v>
      </c>
      <c r="O7" s="23">
        <v>1</v>
      </c>
      <c r="P7" s="23">
        <v>2</v>
      </c>
      <c r="Q7" s="23" t="s">
        <v>46</v>
      </c>
      <c r="R7" s="23" t="s">
        <v>49</v>
      </c>
      <c r="S7" s="23" t="s">
        <v>49</v>
      </c>
      <c r="T7" s="17" t="s">
        <v>4598</v>
      </c>
      <c r="U7" s="17" t="s">
        <v>4967</v>
      </c>
      <c r="V7" s="17" t="s">
        <v>6652</v>
      </c>
      <c r="W7" s="17" t="s">
        <v>6657</v>
      </c>
    </row>
    <row r="8" spans="1:23" s="42" customFormat="1" ht="29" x14ac:dyDescent="0.35">
      <c r="A8" s="22" t="s">
        <v>98</v>
      </c>
      <c r="B8" s="22"/>
      <c r="C8" s="22" t="s">
        <v>540</v>
      </c>
      <c r="D8" s="22" t="s">
        <v>2621</v>
      </c>
      <c r="E8" s="57" t="s">
        <v>7268</v>
      </c>
      <c r="F8" s="22" t="s">
        <v>388</v>
      </c>
      <c r="G8" s="22" t="s">
        <v>21</v>
      </c>
      <c r="H8" s="22" t="s">
        <v>4569</v>
      </c>
      <c r="I8" s="25" t="s">
        <v>197</v>
      </c>
      <c r="J8" s="25" t="s">
        <v>4599</v>
      </c>
      <c r="K8" s="25"/>
      <c r="L8" s="25"/>
      <c r="M8" s="63" t="s">
        <v>49</v>
      </c>
      <c r="N8" s="22" t="s">
        <v>46</v>
      </c>
      <c r="O8" s="23">
        <v>2</v>
      </c>
      <c r="P8" s="23">
        <v>30</v>
      </c>
      <c r="Q8" s="23" t="s">
        <v>46</v>
      </c>
      <c r="R8" s="23" t="s">
        <v>49</v>
      </c>
      <c r="S8" s="23" t="s">
        <v>49</v>
      </c>
      <c r="T8" s="17" t="s">
        <v>4598</v>
      </c>
      <c r="U8" s="17" t="s">
        <v>4967</v>
      </c>
      <c r="V8" s="17" t="s">
        <v>6652</v>
      </c>
      <c r="W8" s="17" t="s">
        <v>6657</v>
      </c>
    </row>
    <row r="9" spans="1:23" s="42" customFormat="1" ht="29" x14ac:dyDescent="0.35">
      <c r="A9" s="22" t="s">
        <v>101</v>
      </c>
      <c r="B9" s="22"/>
      <c r="C9" s="22" t="s">
        <v>541</v>
      </c>
      <c r="D9" s="22" t="s">
        <v>2622</v>
      </c>
      <c r="E9" s="57" t="s">
        <v>7269</v>
      </c>
      <c r="F9" s="22" t="s">
        <v>388</v>
      </c>
      <c r="G9" s="22" t="s">
        <v>100</v>
      </c>
      <c r="H9" s="22" t="s">
        <v>4569</v>
      </c>
      <c r="I9" s="25" t="s">
        <v>197</v>
      </c>
      <c r="J9" s="25" t="s">
        <v>4599</v>
      </c>
      <c r="K9" s="25"/>
      <c r="L9" s="25"/>
      <c r="M9" s="63" t="s">
        <v>49</v>
      </c>
      <c r="N9" s="22" t="s">
        <v>46</v>
      </c>
      <c r="O9" s="23">
        <v>1</v>
      </c>
      <c r="P9" s="23">
        <v>6</v>
      </c>
      <c r="Q9" s="23" t="s">
        <v>46</v>
      </c>
      <c r="R9" s="23" t="s">
        <v>49</v>
      </c>
      <c r="S9" s="23" t="s">
        <v>49</v>
      </c>
      <c r="T9" s="17" t="s">
        <v>4598</v>
      </c>
      <c r="U9" s="17" t="s">
        <v>4967</v>
      </c>
      <c r="V9" s="17" t="s">
        <v>6652</v>
      </c>
      <c r="W9" s="17" t="s">
        <v>6657</v>
      </c>
    </row>
    <row r="10" spans="1:23" s="42" customFormat="1" ht="29" x14ac:dyDescent="0.35">
      <c r="A10" s="22" t="s">
        <v>102</v>
      </c>
      <c r="B10" s="22"/>
      <c r="C10" s="22" t="s">
        <v>542</v>
      </c>
      <c r="D10" s="22" t="s">
        <v>2623</v>
      </c>
      <c r="E10" s="57" t="s">
        <v>7270</v>
      </c>
      <c r="F10" s="22" t="s">
        <v>388</v>
      </c>
      <c r="G10" s="22" t="s">
        <v>12</v>
      </c>
      <c r="H10" s="22" t="s">
        <v>4569</v>
      </c>
      <c r="I10" s="25" t="s">
        <v>197</v>
      </c>
      <c r="J10" s="25" t="s">
        <v>4599</v>
      </c>
      <c r="K10" s="25"/>
      <c r="L10" s="25"/>
      <c r="M10" s="63" t="s">
        <v>49</v>
      </c>
      <c r="N10" s="22" t="s">
        <v>46</v>
      </c>
      <c r="O10" s="23" t="s">
        <v>46</v>
      </c>
      <c r="P10" s="23" t="s">
        <v>46</v>
      </c>
      <c r="Q10" s="23" t="s">
        <v>46</v>
      </c>
      <c r="R10" s="23" t="s">
        <v>49</v>
      </c>
      <c r="S10" s="23" t="s">
        <v>49</v>
      </c>
      <c r="T10" s="17" t="s">
        <v>4598</v>
      </c>
      <c r="U10" s="17" t="s">
        <v>4967</v>
      </c>
      <c r="V10" s="17" t="s">
        <v>6652</v>
      </c>
      <c r="W10" s="17" t="s">
        <v>6657</v>
      </c>
    </row>
    <row r="11" spans="1:23" s="42" customFormat="1" ht="29" x14ac:dyDescent="0.35">
      <c r="A11" s="22" t="s">
        <v>98</v>
      </c>
      <c r="B11" s="22"/>
      <c r="C11" s="22" t="s">
        <v>780</v>
      </c>
      <c r="D11" s="22" t="s">
        <v>2854</v>
      </c>
      <c r="E11" s="57" t="s">
        <v>7271</v>
      </c>
      <c r="F11" s="22" t="s">
        <v>103</v>
      </c>
      <c r="G11" s="22" t="s">
        <v>21</v>
      </c>
      <c r="H11" s="22" t="s">
        <v>4569</v>
      </c>
      <c r="I11" s="25" t="s">
        <v>197</v>
      </c>
      <c r="J11" s="25" t="s">
        <v>4599</v>
      </c>
      <c r="K11" s="25"/>
      <c r="L11" s="25"/>
      <c r="M11" s="63" t="s">
        <v>49</v>
      </c>
      <c r="N11" s="22" t="s">
        <v>46</v>
      </c>
      <c r="O11" s="23">
        <v>0.01</v>
      </c>
      <c r="P11" s="23">
        <v>0.2</v>
      </c>
      <c r="Q11" s="23" t="s">
        <v>46</v>
      </c>
      <c r="R11" s="23" t="s">
        <v>49</v>
      </c>
      <c r="S11" s="23" t="s">
        <v>49</v>
      </c>
      <c r="T11" s="17" t="s">
        <v>4598</v>
      </c>
      <c r="U11" s="17" t="s">
        <v>4967</v>
      </c>
      <c r="V11" s="17" t="s">
        <v>6652</v>
      </c>
      <c r="W11" s="17" t="s">
        <v>6657</v>
      </c>
    </row>
    <row r="12" spans="1:23" s="42" customFormat="1" ht="29" x14ac:dyDescent="0.35">
      <c r="A12" s="22" t="s">
        <v>101</v>
      </c>
      <c r="B12" s="22"/>
      <c r="C12" s="22" t="s">
        <v>781</v>
      </c>
      <c r="D12" s="22" t="s">
        <v>2855</v>
      </c>
      <c r="E12" s="57" t="s">
        <v>7272</v>
      </c>
      <c r="F12" s="22" t="s">
        <v>103</v>
      </c>
      <c r="G12" s="22" t="s">
        <v>21</v>
      </c>
      <c r="H12" s="22" t="s">
        <v>4569</v>
      </c>
      <c r="I12" s="25" t="s">
        <v>197</v>
      </c>
      <c r="J12" s="25" t="s">
        <v>4599</v>
      </c>
      <c r="K12" s="25"/>
      <c r="L12" s="25"/>
      <c r="M12" s="63" t="s">
        <v>49</v>
      </c>
      <c r="N12" s="22" t="s">
        <v>46</v>
      </c>
      <c r="O12" s="23">
        <v>0</v>
      </c>
      <c r="P12" s="23">
        <v>0.2</v>
      </c>
      <c r="Q12" s="23" t="s">
        <v>46</v>
      </c>
      <c r="R12" s="23" t="s">
        <v>49</v>
      </c>
      <c r="S12" s="23" t="s">
        <v>49</v>
      </c>
      <c r="T12" s="17" t="s">
        <v>4598</v>
      </c>
      <c r="U12" s="17" t="s">
        <v>4967</v>
      </c>
      <c r="V12" s="17" t="s">
        <v>6652</v>
      </c>
      <c r="W12" s="17" t="s">
        <v>6657</v>
      </c>
    </row>
    <row r="13" spans="1:23" s="42" customFormat="1" ht="43.5" x14ac:dyDescent="0.35">
      <c r="A13" s="22" t="s">
        <v>102</v>
      </c>
      <c r="B13" s="22"/>
      <c r="C13" s="22" t="s">
        <v>782</v>
      </c>
      <c r="D13" s="22" t="s">
        <v>2856</v>
      </c>
      <c r="E13" s="57" t="s">
        <v>7273</v>
      </c>
      <c r="F13" s="22" t="s">
        <v>103</v>
      </c>
      <c r="G13" s="22" t="s">
        <v>21</v>
      </c>
      <c r="H13" s="22" t="s">
        <v>4569</v>
      </c>
      <c r="I13" s="25" t="s">
        <v>197</v>
      </c>
      <c r="J13" s="25" t="s">
        <v>4599</v>
      </c>
      <c r="K13" s="25"/>
      <c r="L13" s="25"/>
      <c r="M13" s="63" t="s">
        <v>49</v>
      </c>
      <c r="N13" s="22" t="s">
        <v>46</v>
      </c>
      <c r="O13" s="23">
        <v>0</v>
      </c>
      <c r="P13" s="23">
        <v>0.2</v>
      </c>
      <c r="Q13" s="23" t="s">
        <v>46</v>
      </c>
      <c r="R13" s="23" t="s">
        <v>49</v>
      </c>
      <c r="S13" s="23" t="s">
        <v>49</v>
      </c>
      <c r="T13" s="17" t="s">
        <v>4598</v>
      </c>
      <c r="U13" s="17" t="s">
        <v>4967</v>
      </c>
      <c r="V13" s="17" t="s">
        <v>6652</v>
      </c>
      <c r="W13" s="17" t="s">
        <v>6657</v>
      </c>
    </row>
    <row r="14" spans="1:23" s="42" customFormat="1" ht="29" x14ac:dyDescent="0.35">
      <c r="A14" s="22" t="s">
        <v>98</v>
      </c>
      <c r="B14" s="22"/>
      <c r="C14" s="22" t="s">
        <v>783</v>
      </c>
      <c r="D14" s="22" t="s">
        <v>2857</v>
      </c>
      <c r="E14" s="57" t="s">
        <v>7274</v>
      </c>
      <c r="F14" s="22" t="s">
        <v>103</v>
      </c>
      <c r="G14" s="22" t="s">
        <v>21</v>
      </c>
      <c r="H14" s="22" t="s">
        <v>4569</v>
      </c>
      <c r="I14" s="25" t="s">
        <v>197</v>
      </c>
      <c r="J14" s="25" t="s">
        <v>4599</v>
      </c>
      <c r="K14" s="25"/>
      <c r="L14" s="25"/>
      <c r="M14" s="63" t="s">
        <v>49</v>
      </c>
      <c r="N14" s="22" t="s">
        <v>46</v>
      </c>
      <c r="O14" s="23">
        <v>0.8</v>
      </c>
      <c r="P14" s="23">
        <v>0.99</v>
      </c>
      <c r="Q14" s="23" t="s">
        <v>46</v>
      </c>
      <c r="R14" s="23" t="s">
        <v>49</v>
      </c>
      <c r="S14" s="23" t="s">
        <v>49</v>
      </c>
      <c r="T14" s="17" t="s">
        <v>4598</v>
      </c>
      <c r="U14" s="17" t="s">
        <v>4967</v>
      </c>
      <c r="V14" s="17" t="s">
        <v>6652</v>
      </c>
      <c r="W14" s="17" t="s">
        <v>6657</v>
      </c>
    </row>
    <row r="15" spans="1:23" s="42" customFormat="1" ht="29" x14ac:dyDescent="0.35">
      <c r="A15" s="22" t="s">
        <v>101</v>
      </c>
      <c r="B15" s="22"/>
      <c r="C15" s="22" t="s">
        <v>784</v>
      </c>
      <c r="D15" s="22" t="s">
        <v>2858</v>
      </c>
      <c r="E15" s="57" t="s">
        <v>7275</v>
      </c>
      <c r="F15" s="22" t="s">
        <v>103</v>
      </c>
      <c r="G15" s="22" t="s">
        <v>21</v>
      </c>
      <c r="H15" s="22" t="s">
        <v>4569</v>
      </c>
      <c r="I15" s="25" t="s">
        <v>197</v>
      </c>
      <c r="J15" s="25" t="s">
        <v>4599</v>
      </c>
      <c r="K15" s="25"/>
      <c r="L15" s="25"/>
      <c r="M15" s="63" t="s">
        <v>49</v>
      </c>
      <c r="N15" s="22" t="s">
        <v>46</v>
      </c>
      <c r="O15" s="23">
        <v>0.8</v>
      </c>
      <c r="P15" s="23">
        <v>0.99</v>
      </c>
      <c r="Q15" s="23" t="s">
        <v>46</v>
      </c>
      <c r="R15" s="23" t="s">
        <v>49</v>
      </c>
      <c r="S15" s="23" t="s">
        <v>49</v>
      </c>
      <c r="T15" s="17" t="s">
        <v>4598</v>
      </c>
      <c r="U15" s="17" t="s">
        <v>4967</v>
      </c>
      <c r="V15" s="17" t="s">
        <v>6652</v>
      </c>
      <c r="W15" s="17" t="s">
        <v>6657</v>
      </c>
    </row>
    <row r="16" spans="1:23" s="42" customFormat="1" ht="29" x14ac:dyDescent="0.35">
      <c r="A16" s="22" t="s">
        <v>102</v>
      </c>
      <c r="B16" s="22"/>
      <c r="C16" s="22" t="s">
        <v>786</v>
      </c>
      <c r="D16" s="22" t="s">
        <v>2860</v>
      </c>
      <c r="E16" s="57" t="s">
        <v>7276</v>
      </c>
      <c r="F16" s="22" t="s">
        <v>103</v>
      </c>
      <c r="G16" s="22" t="s">
        <v>21</v>
      </c>
      <c r="H16" s="22" t="s">
        <v>4569</v>
      </c>
      <c r="I16" s="25" t="s">
        <v>197</v>
      </c>
      <c r="J16" s="25" t="s">
        <v>4599</v>
      </c>
      <c r="K16" s="25"/>
      <c r="L16" s="25"/>
      <c r="M16" s="63" t="s">
        <v>49</v>
      </c>
      <c r="N16" s="22" t="s">
        <v>46</v>
      </c>
      <c r="O16" s="23">
        <v>0.8</v>
      </c>
      <c r="P16" s="23">
        <v>0.99</v>
      </c>
      <c r="Q16" s="23" t="s">
        <v>46</v>
      </c>
      <c r="R16" s="23" t="s">
        <v>49</v>
      </c>
      <c r="S16" s="23" t="s">
        <v>49</v>
      </c>
      <c r="T16" s="17" t="s">
        <v>4598</v>
      </c>
      <c r="U16" s="17" t="s">
        <v>4967</v>
      </c>
      <c r="V16" s="17" t="s">
        <v>6652</v>
      </c>
      <c r="W16" s="17" t="s">
        <v>6657</v>
      </c>
    </row>
    <row r="17" spans="1:23" s="42" customFormat="1" x14ac:dyDescent="0.35">
      <c r="A17" s="22" t="s">
        <v>98</v>
      </c>
      <c r="B17" s="22"/>
      <c r="C17" s="22" t="s">
        <v>6204</v>
      </c>
      <c r="D17" s="22" t="s">
        <v>6205</v>
      </c>
      <c r="E17" s="57" t="s">
        <v>6167</v>
      </c>
      <c r="F17" s="22" t="s">
        <v>103</v>
      </c>
      <c r="G17" s="22" t="s">
        <v>21</v>
      </c>
      <c r="H17" s="22" t="s">
        <v>6264</v>
      </c>
      <c r="I17" s="25" t="s">
        <v>197</v>
      </c>
      <c r="J17" s="25" t="s">
        <v>4599</v>
      </c>
      <c r="K17" s="25"/>
      <c r="L17" s="25"/>
      <c r="M17" s="63" t="s">
        <v>49</v>
      </c>
      <c r="N17" s="22" t="s">
        <v>46</v>
      </c>
      <c r="O17" s="23">
        <v>0</v>
      </c>
      <c r="P17" s="23">
        <v>0.05</v>
      </c>
      <c r="Q17" s="23">
        <v>0.05</v>
      </c>
      <c r="R17" s="23"/>
      <c r="S17" s="23"/>
      <c r="T17" s="17" t="s">
        <v>4598</v>
      </c>
      <c r="U17" s="17" t="s">
        <v>4967</v>
      </c>
      <c r="V17" s="17" t="s">
        <v>6656</v>
      </c>
      <c r="W17" s="17" t="s">
        <v>6656</v>
      </c>
    </row>
    <row r="18" spans="1:23" s="42" customFormat="1" ht="29" x14ac:dyDescent="0.35">
      <c r="A18" s="28" t="s">
        <v>98</v>
      </c>
      <c r="B18" s="28"/>
      <c r="C18" s="28" t="s">
        <v>6376</v>
      </c>
      <c r="D18" s="28" t="s">
        <v>6370</v>
      </c>
      <c r="E18" s="57" t="s">
        <v>7598</v>
      </c>
      <c r="F18" s="28" t="s">
        <v>103</v>
      </c>
      <c r="G18" s="28" t="s">
        <v>21</v>
      </c>
      <c r="H18" s="15" t="s">
        <v>4569</v>
      </c>
      <c r="I18" s="25" t="s">
        <v>197</v>
      </c>
      <c r="J18" s="34" t="s">
        <v>6163</v>
      </c>
      <c r="K18" s="34" t="s">
        <v>6157</v>
      </c>
      <c r="L18" s="34">
        <v>18</v>
      </c>
      <c r="M18" s="63" t="s">
        <v>6638</v>
      </c>
      <c r="N18" s="22" t="s">
        <v>8701</v>
      </c>
      <c r="O18" s="33">
        <v>0.01</v>
      </c>
      <c r="P18" s="33">
        <v>0.15</v>
      </c>
      <c r="Q18" s="33" t="s">
        <v>46</v>
      </c>
      <c r="R18" s="33">
        <v>0.01</v>
      </c>
      <c r="S18" s="33">
        <v>0.15</v>
      </c>
      <c r="T18" s="23" t="s">
        <v>4598</v>
      </c>
      <c r="U18" s="23" t="s">
        <v>4967</v>
      </c>
      <c r="V18" s="33" t="s">
        <v>6657</v>
      </c>
      <c r="W18" s="33" t="s">
        <v>6657</v>
      </c>
    </row>
    <row r="19" spans="1:23" s="42" customFormat="1" ht="29" x14ac:dyDescent="0.35">
      <c r="A19" s="28" t="s">
        <v>10</v>
      </c>
      <c r="B19" s="28" t="s">
        <v>98</v>
      </c>
      <c r="C19" s="28" t="s">
        <v>6372</v>
      </c>
      <c r="D19" s="28" t="s">
        <v>6366</v>
      </c>
      <c r="E19" s="57" t="s">
        <v>7277</v>
      </c>
      <c r="F19" s="28" t="s">
        <v>103</v>
      </c>
      <c r="G19" s="28" t="s">
        <v>21</v>
      </c>
      <c r="H19" s="15" t="s">
        <v>6265</v>
      </c>
      <c r="I19" s="25" t="s">
        <v>197</v>
      </c>
      <c r="J19" s="34" t="s">
        <v>6163</v>
      </c>
      <c r="K19" s="34" t="s">
        <v>6157</v>
      </c>
      <c r="L19" s="34">
        <v>15</v>
      </c>
      <c r="M19" s="63" t="s">
        <v>6633</v>
      </c>
      <c r="N19" s="22" t="s">
        <v>8702</v>
      </c>
      <c r="O19" s="33">
        <v>0</v>
      </c>
      <c r="P19" s="33">
        <v>0.2</v>
      </c>
      <c r="Q19" s="33" t="s">
        <v>46</v>
      </c>
      <c r="R19" s="33">
        <v>0</v>
      </c>
      <c r="S19" s="33">
        <v>0.2</v>
      </c>
      <c r="T19" s="17" t="s">
        <v>4598</v>
      </c>
      <c r="U19" s="17" t="s">
        <v>4967</v>
      </c>
      <c r="V19" s="48" t="s">
        <v>6657</v>
      </c>
      <c r="W19" s="33" t="s">
        <v>6657</v>
      </c>
    </row>
    <row r="20" spans="1:23" s="42" customFormat="1" ht="29" x14ac:dyDescent="0.35">
      <c r="A20" s="28" t="s">
        <v>10</v>
      </c>
      <c r="B20" s="28" t="s">
        <v>104</v>
      </c>
      <c r="C20" s="28" t="s">
        <v>6373</v>
      </c>
      <c r="D20" s="28" t="s">
        <v>6367</v>
      </c>
      <c r="E20" s="57" t="s">
        <v>7277</v>
      </c>
      <c r="F20" s="28" t="s">
        <v>103</v>
      </c>
      <c r="G20" s="28" t="s">
        <v>21</v>
      </c>
      <c r="H20" s="15" t="s">
        <v>6265</v>
      </c>
      <c r="I20" s="25" t="s">
        <v>197</v>
      </c>
      <c r="J20" s="34" t="s">
        <v>6163</v>
      </c>
      <c r="K20" s="34" t="s">
        <v>6157</v>
      </c>
      <c r="L20" s="34">
        <v>15</v>
      </c>
      <c r="M20" s="63" t="s">
        <v>6633</v>
      </c>
      <c r="N20" s="22" t="s">
        <v>8702</v>
      </c>
      <c r="O20" s="33">
        <v>0</v>
      </c>
      <c r="P20" s="33">
        <v>0.15</v>
      </c>
      <c r="Q20" s="33" t="s">
        <v>46</v>
      </c>
      <c r="R20" s="33">
        <v>0</v>
      </c>
      <c r="S20" s="33">
        <v>0.15</v>
      </c>
      <c r="T20" s="17" t="s">
        <v>4598</v>
      </c>
      <c r="U20" s="17" t="s">
        <v>4967</v>
      </c>
      <c r="V20" s="48" t="s">
        <v>6657</v>
      </c>
      <c r="W20" s="33" t="s">
        <v>6657</v>
      </c>
    </row>
    <row r="21" spans="1:23" s="42" customFormat="1" ht="29" x14ac:dyDescent="0.35">
      <c r="A21" s="28" t="s">
        <v>102</v>
      </c>
      <c r="B21" s="28" t="s">
        <v>10</v>
      </c>
      <c r="C21" s="28" t="s">
        <v>6374</v>
      </c>
      <c r="D21" s="28" t="s">
        <v>6368</v>
      </c>
      <c r="E21" s="57" t="s">
        <v>6378</v>
      </c>
      <c r="F21" s="28" t="s">
        <v>103</v>
      </c>
      <c r="G21" s="28" t="s">
        <v>21</v>
      </c>
      <c r="H21" s="15" t="s">
        <v>6265</v>
      </c>
      <c r="I21" s="25" t="s">
        <v>99</v>
      </c>
      <c r="J21" s="34" t="s">
        <v>4599</v>
      </c>
      <c r="K21" s="34"/>
      <c r="L21" s="34"/>
      <c r="M21" s="63" t="s">
        <v>49</v>
      </c>
      <c r="N21" s="22" t="s">
        <v>46</v>
      </c>
      <c r="O21" s="33">
        <v>0</v>
      </c>
      <c r="P21" s="33">
        <v>0.15</v>
      </c>
      <c r="Q21" s="33" t="s">
        <v>46</v>
      </c>
      <c r="R21" s="33"/>
      <c r="S21" s="33"/>
      <c r="T21" s="17" t="s">
        <v>4598</v>
      </c>
      <c r="U21" s="17" t="s">
        <v>4967</v>
      </c>
      <c r="V21" s="48" t="s">
        <v>6657</v>
      </c>
      <c r="W21" s="48" t="s">
        <v>6479</v>
      </c>
    </row>
    <row r="22" spans="1:23" s="42" customFormat="1" ht="29" x14ac:dyDescent="0.35">
      <c r="A22" s="28" t="s">
        <v>102</v>
      </c>
      <c r="B22" s="28" t="s">
        <v>10</v>
      </c>
      <c r="C22" s="28" t="s">
        <v>6668</v>
      </c>
      <c r="D22" s="28" t="s">
        <v>6670</v>
      </c>
      <c r="E22" s="57" t="s">
        <v>7278</v>
      </c>
      <c r="F22" s="28" t="s">
        <v>103</v>
      </c>
      <c r="G22" s="28" t="s">
        <v>21</v>
      </c>
      <c r="H22" s="15" t="s">
        <v>6265</v>
      </c>
      <c r="I22" s="25" t="s">
        <v>197</v>
      </c>
      <c r="J22" s="34" t="s">
        <v>6163</v>
      </c>
      <c r="K22" s="34" t="s">
        <v>6158</v>
      </c>
      <c r="L22" s="34"/>
      <c r="M22" s="63" t="s">
        <v>49</v>
      </c>
      <c r="N22" s="22" t="s">
        <v>46</v>
      </c>
      <c r="O22" s="33">
        <v>0</v>
      </c>
      <c r="P22" s="33">
        <v>0.15</v>
      </c>
      <c r="Q22" s="33" t="s">
        <v>46</v>
      </c>
      <c r="R22" s="33">
        <v>0</v>
      </c>
      <c r="S22" s="33">
        <v>0.15</v>
      </c>
      <c r="T22" s="17" t="s">
        <v>4598</v>
      </c>
      <c r="U22" s="17" t="s">
        <v>4967</v>
      </c>
      <c r="V22" s="48" t="s">
        <v>6479</v>
      </c>
      <c r="W22" s="48" t="s">
        <v>6796</v>
      </c>
    </row>
    <row r="23" spans="1:23" s="42" customFormat="1" ht="29" x14ac:dyDescent="0.35">
      <c r="A23" s="28" t="s">
        <v>98</v>
      </c>
      <c r="B23" s="28" t="s">
        <v>10</v>
      </c>
      <c r="C23" s="28" t="s">
        <v>6375</v>
      </c>
      <c r="D23" s="28" t="s">
        <v>6369</v>
      </c>
      <c r="E23" s="57" t="s">
        <v>6378</v>
      </c>
      <c r="F23" s="28" t="s">
        <v>103</v>
      </c>
      <c r="G23" s="28" t="s">
        <v>21</v>
      </c>
      <c r="H23" s="15" t="s">
        <v>6265</v>
      </c>
      <c r="I23" s="25" t="s">
        <v>99</v>
      </c>
      <c r="J23" s="34" t="s">
        <v>4599</v>
      </c>
      <c r="K23" s="34"/>
      <c r="L23" s="34"/>
      <c r="M23" s="63" t="s">
        <v>49</v>
      </c>
      <c r="N23" s="22" t="s">
        <v>46</v>
      </c>
      <c r="O23" s="33">
        <v>0</v>
      </c>
      <c r="P23" s="33">
        <v>0.15</v>
      </c>
      <c r="Q23" s="33" t="s">
        <v>46</v>
      </c>
      <c r="R23" s="33"/>
      <c r="S23" s="33"/>
      <c r="T23" s="17" t="s">
        <v>4598</v>
      </c>
      <c r="U23" s="17" t="s">
        <v>4967</v>
      </c>
      <c r="V23" s="48" t="s">
        <v>6657</v>
      </c>
      <c r="W23" s="48" t="s">
        <v>6479</v>
      </c>
    </row>
    <row r="24" spans="1:23" s="42" customFormat="1" ht="29" x14ac:dyDescent="0.35">
      <c r="A24" s="28" t="s">
        <v>98</v>
      </c>
      <c r="B24" s="28" t="s">
        <v>10</v>
      </c>
      <c r="C24" s="28" t="s">
        <v>6669</v>
      </c>
      <c r="D24" s="28" t="s">
        <v>6671</v>
      </c>
      <c r="E24" s="57" t="s">
        <v>6672</v>
      </c>
      <c r="F24" s="28" t="s">
        <v>103</v>
      </c>
      <c r="G24" s="28" t="s">
        <v>21</v>
      </c>
      <c r="H24" s="15" t="s">
        <v>6265</v>
      </c>
      <c r="I24" s="25" t="s">
        <v>99</v>
      </c>
      <c r="J24" s="34" t="s">
        <v>4599</v>
      </c>
      <c r="K24" s="34"/>
      <c r="L24" s="34"/>
      <c r="M24" s="63" t="s">
        <v>49</v>
      </c>
      <c r="N24" s="22" t="s">
        <v>46</v>
      </c>
      <c r="O24" s="33">
        <v>0</v>
      </c>
      <c r="P24" s="33">
        <v>0.15</v>
      </c>
      <c r="Q24" s="33" t="s">
        <v>46</v>
      </c>
      <c r="R24" s="33"/>
      <c r="S24" s="33"/>
      <c r="T24" s="17" t="s">
        <v>4598</v>
      </c>
      <c r="U24" s="17" t="s">
        <v>4967</v>
      </c>
      <c r="V24" s="48" t="s">
        <v>6479</v>
      </c>
      <c r="W24" s="48" t="s">
        <v>6796</v>
      </c>
    </row>
    <row r="25" spans="1:23" s="42" customFormat="1" ht="29" x14ac:dyDescent="0.35">
      <c r="A25" s="7" t="s">
        <v>10</v>
      </c>
      <c r="B25" s="7" t="s">
        <v>102</v>
      </c>
      <c r="C25" s="7" t="s">
        <v>6480</v>
      </c>
      <c r="D25" s="7" t="s">
        <v>6481</v>
      </c>
      <c r="E25" s="57" t="s">
        <v>7279</v>
      </c>
      <c r="F25" s="7" t="s">
        <v>103</v>
      </c>
      <c r="G25" s="7" t="s">
        <v>21</v>
      </c>
      <c r="H25" s="7" t="s">
        <v>6482</v>
      </c>
      <c r="I25" s="25" t="s">
        <v>197</v>
      </c>
      <c r="J25" s="40" t="s">
        <v>6163</v>
      </c>
      <c r="K25" s="40" t="s">
        <v>6157</v>
      </c>
      <c r="L25" s="34">
        <v>19</v>
      </c>
      <c r="M25" s="63" t="s">
        <v>6483</v>
      </c>
      <c r="N25" s="22" t="s">
        <v>8702</v>
      </c>
      <c r="O25" s="50">
        <v>0</v>
      </c>
      <c r="P25" s="50">
        <v>0.05</v>
      </c>
      <c r="Q25" s="50" t="s">
        <v>46</v>
      </c>
      <c r="R25" s="50">
        <v>0</v>
      </c>
      <c r="S25" s="50">
        <v>0.05</v>
      </c>
      <c r="T25" s="50" t="s">
        <v>4598</v>
      </c>
      <c r="U25" s="50" t="s">
        <v>4967</v>
      </c>
      <c r="V25" s="50" t="s">
        <v>6479</v>
      </c>
      <c r="W25" s="17" t="s">
        <v>6479</v>
      </c>
    </row>
    <row r="26" spans="1:23" s="42" customFormat="1" ht="29" x14ac:dyDescent="0.35">
      <c r="A26" s="7" t="s">
        <v>10</v>
      </c>
      <c r="B26" s="7" t="s">
        <v>101</v>
      </c>
      <c r="C26" s="7" t="s">
        <v>6484</v>
      </c>
      <c r="D26" s="7" t="s">
        <v>6485</v>
      </c>
      <c r="E26" s="57" t="s">
        <v>7280</v>
      </c>
      <c r="F26" s="7" t="s">
        <v>103</v>
      </c>
      <c r="G26" s="7" t="s">
        <v>21</v>
      </c>
      <c r="H26" s="7" t="s">
        <v>6482</v>
      </c>
      <c r="I26" s="25" t="s">
        <v>197</v>
      </c>
      <c r="J26" s="40" t="s">
        <v>6163</v>
      </c>
      <c r="K26" s="40" t="s">
        <v>6157</v>
      </c>
      <c r="L26" s="34">
        <v>19</v>
      </c>
      <c r="M26" s="63" t="s">
        <v>6483</v>
      </c>
      <c r="N26" s="22" t="s">
        <v>8702</v>
      </c>
      <c r="O26" s="50">
        <v>0</v>
      </c>
      <c r="P26" s="50">
        <v>0.05</v>
      </c>
      <c r="Q26" s="50" t="s">
        <v>46</v>
      </c>
      <c r="R26" s="50">
        <v>0</v>
      </c>
      <c r="S26" s="50">
        <v>0.05</v>
      </c>
      <c r="T26" s="50" t="s">
        <v>4598</v>
      </c>
      <c r="U26" s="50" t="s">
        <v>4967</v>
      </c>
      <c r="V26" s="50" t="s">
        <v>6479</v>
      </c>
      <c r="W26" s="17" t="s">
        <v>6479</v>
      </c>
    </row>
    <row r="27" spans="1:23" s="42" customFormat="1" ht="29" x14ac:dyDescent="0.35">
      <c r="A27" s="7" t="s">
        <v>10</v>
      </c>
      <c r="B27" s="7" t="s">
        <v>98</v>
      </c>
      <c r="C27" s="7" t="s">
        <v>6486</v>
      </c>
      <c r="D27" s="7" t="s">
        <v>6487</v>
      </c>
      <c r="E27" s="57" t="s">
        <v>7280</v>
      </c>
      <c r="F27" s="7" t="s">
        <v>103</v>
      </c>
      <c r="G27" s="7" t="s">
        <v>21</v>
      </c>
      <c r="H27" s="7" t="s">
        <v>6482</v>
      </c>
      <c r="I27" s="25" t="s">
        <v>197</v>
      </c>
      <c r="J27" s="40" t="s">
        <v>6163</v>
      </c>
      <c r="K27" s="40" t="s">
        <v>6157</v>
      </c>
      <c r="L27" s="34">
        <v>19</v>
      </c>
      <c r="M27" s="63" t="s">
        <v>6483</v>
      </c>
      <c r="N27" s="22" t="s">
        <v>8702</v>
      </c>
      <c r="O27" s="50">
        <v>0</v>
      </c>
      <c r="P27" s="50">
        <v>0.05</v>
      </c>
      <c r="Q27" s="50" t="s">
        <v>46</v>
      </c>
      <c r="R27" s="50">
        <v>0</v>
      </c>
      <c r="S27" s="50">
        <v>0.05</v>
      </c>
      <c r="T27" s="50" t="s">
        <v>4598</v>
      </c>
      <c r="U27" s="50" t="s">
        <v>4967</v>
      </c>
      <c r="V27" s="50" t="s">
        <v>6479</v>
      </c>
      <c r="W27" s="17" t="s">
        <v>6479</v>
      </c>
    </row>
    <row r="28" spans="1:23" s="42" customFormat="1" ht="29" x14ac:dyDescent="0.35">
      <c r="A28" s="7" t="s">
        <v>10</v>
      </c>
      <c r="B28" s="7" t="s">
        <v>104</v>
      </c>
      <c r="C28" s="7" t="s">
        <v>6488</v>
      </c>
      <c r="D28" s="7" t="s">
        <v>6489</v>
      </c>
      <c r="E28" s="57" t="s">
        <v>7281</v>
      </c>
      <c r="F28" s="7" t="s">
        <v>103</v>
      </c>
      <c r="G28" s="7" t="s">
        <v>21</v>
      </c>
      <c r="H28" s="7" t="s">
        <v>6482</v>
      </c>
      <c r="I28" s="25" t="s">
        <v>197</v>
      </c>
      <c r="J28" s="40" t="s">
        <v>6163</v>
      </c>
      <c r="K28" s="40" t="s">
        <v>6157</v>
      </c>
      <c r="L28" s="34">
        <v>19</v>
      </c>
      <c r="M28" s="63" t="s">
        <v>6483</v>
      </c>
      <c r="N28" s="22" t="s">
        <v>8702</v>
      </c>
      <c r="O28" s="50">
        <v>0</v>
      </c>
      <c r="P28" s="50">
        <v>0.05</v>
      </c>
      <c r="Q28" s="50" t="s">
        <v>46</v>
      </c>
      <c r="R28" s="50">
        <v>0</v>
      </c>
      <c r="S28" s="50">
        <v>0.05</v>
      </c>
      <c r="T28" s="50" t="s">
        <v>4598</v>
      </c>
      <c r="U28" s="50" t="s">
        <v>4967</v>
      </c>
      <c r="V28" s="50" t="s">
        <v>6479</v>
      </c>
      <c r="W28" s="17" t="s">
        <v>6479</v>
      </c>
    </row>
    <row r="29" spans="1:23" s="42" customFormat="1" ht="29" x14ac:dyDescent="0.35">
      <c r="A29" s="7" t="s">
        <v>10</v>
      </c>
      <c r="B29" s="7" t="s">
        <v>102</v>
      </c>
      <c r="C29" s="7" t="s">
        <v>6490</v>
      </c>
      <c r="D29" s="7" t="s">
        <v>6491</v>
      </c>
      <c r="E29" s="57" t="s">
        <v>7282</v>
      </c>
      <c r="F29" s="7" t="s">
        <v>103</v>
      </c>
      <c r="G29" s="7" t="s">
        <v>21</v>
      </c>
      <c r="H29" s="7" t="s">
        <v>6482</v>
      </c>
      <c r="I29" s="25" t="s">
        <v>197</v>
      </c>
      <c r="J29" s="40" t="s">
        <v>6163</v>
      </c>
      <c r="K29" s="40" t="s">
        <v>6157</v>
      </c>
      <c r="L29" s="34">
        <v>19</v>
      </c>
      <c r="M29" s="63" t="s">
        <v>6483</v>
      </c>
      <c r="N29" s="22" t="s">
        <v>8702</v>
      </c>
      <c r="O29" s="50">
        <v>0</v>
      </c>
      <c r="P29" s="50">
        <v>0.05</v>
      </c>
      <c r="Q29" s="50" t="s">
        <v>46</v>
      </c>
      <c r="R29" s="50">
        <v>0</v>
      </c>
      <c r="S29" s="50">
        <v>0.05</v>
      </c>
      <c r="T29" s="50" t="s">
        <v>4598</v>
      </c>
      <c r="U29" s="50" t="s">
        <v>4967</v>
      </c>
      <c r="V29" s="50" t="s">
        <v>6479</v>
      </c>
      <c r="W29" s="17" t="s">
        <v>6479</v>
      </c>
    </row>
    <row r="30" spans="1:23" s="42" customFormat="1" ht="29" x14ac:dyDescent="0.35">
      <c r="A30" s="7" t="s">
        <v>10</v>
      </c>
      <c r="B30" s="7" t="s">
        <v>101</v>
      </c>
      <c r="C30" s="7" t="s">
        <v>6492</v>
      </c>
      <c r="D30" s="7" t="s">
        <v>6493</v>
      </c>
      <c r="E30" s="57" t="s">
        <v>7283</v>
      </c>
      <c r="F30" s="7" t="s">
        <v>103</v>
      </c>
      <c r="G30" s="7" t="s">
        <v>21</v>
      </c>
      <c r="H30" s="7" t="s">
        <v>6482</v>
      </c>
      <c r="I30" s="25" t="s">
        <v>197</v>
      </c>
      <c r="J30" s="40" t="s">
        <v>6163</v>
      </c>
      <c r="K30" s="40" t="s">
        <v>6157</v>
      </c>
      <c r="L30" s="34">
        <v>19</v>
      </c>
      <c r="M30" s="63" t="s">
        <v>6483</v>
      </c>
      <c r="N30" s="22" t="s">
        <v>8702</v>
      </c>
      <c r="O30" s="50">
        <v>0</v>
      </c>
      <c r="P30" s="50">
        <v>0.05</v>
      </c>
      <c r="Q30" s="50" t="s">
        <v>46</v>
      </c>
      <c r="R30" s="50">
        <v>0</v>
      </c>
      <c r="S30" s="50">
        <v>0.05</v>
      </c>
      <c r="T30" s="50" t="s">
        <v>4598</v>
      </c>
      <c r="U30" s="50" t="s">
        <v>4967</v>
      </c>
      <c r="V30" s="50" t="s">
        <v>6479</v>
      </c>
      <c r="W30" s="17" t="s">
        <v>6479</v>
      </c>
    </row>
    <row r="31" spans="1:23" s="42" customFormat="1" ht="29" x14ac:dyDescent="0.35">
      <c r="A31" s="7" t="s">
        <v>10</v>
      </c>
      <c r="B31" s="7" t="s">
        <v>98</v>
      </c>
      <c r="C31" s="7" t="s">
        <v>6494</v>
      </c>
      <c r="D31" s="7" t="s">
        <v>6495</v>
      </c>
      <c r="E31" s="57" t="s">
        <v>7283</v>
      </c>
      <c r="F31" s="7" t="s">
        <v>103</v>
      </c>
      <c r="G31" s="7" t="s">
        <v>21</v>
      </c>
      <c r="H31" s="7" t="s">
        <v>6482</v>
      </c>
      <c r="I31" s="25" t="s">
        <v>197</v>
      </c>
      <c r="J31" s="40" t="s">
        <v>6163</v>
      </c>
      <c r="K31" s="40" t="s">
        <v>6157</v>
      </c>
      <c r="L31" s="34">
        <v>19</v>
      </c>
      <c r="M31" s="63" t="s">
        <v>6483</v>
      </c>
      <c r="N31" s="22" t="s">
        <v>8702</v>
      </c>
      <c r="O31" s="50">
        <v>0</v>
      </c>
      <c r="P31" s="50">
        <v>0.05</v>
      </c>
      <c r="Q31" s="50" t="s">
        <v>46</v>
      </c>
      <c r="R31" s="50">
        <v>0</v>
      </c>
      <c r="S31" s="50">
        <v>0.05</v>
      </c>
      <c r="T31" s="50" t="s">
        <v>4598</v>
      </c>
      <c r="U31" s="50" t="s">
        <v>4967</v>
      </c>
      <c r="V31" s="50" t="s">
        <v>6479</v>
      </c>
      <c r="W31" s="17" t="s">
        <v>6479</v>
      </c>
    </row>
    <row r="32" spans="1:23" s="42" customFormat="1" ht="29" x14ac:dyDescent="0.35">
      <c r="A32" s="7" t="s">
        <v>10</v>
      </c>
      <c r="B32" s="7" t="s">
        <v>104</v>
      </c>
      <c r="C32" s="7" t="s">
        <v>6496</v>
      </c>
      <c r="D32" s="7" t="s">
        <v>6497</v>
      </c>
      <c r="E32" s="57" t="s">
        <v>7284</v>
      </c>
      <c r="F32" s="7" t="s">
        <v>103</v>
      </c>
      <c r="G32" s="7" t="s">
        <v>21</v>
      </c>
      <c r="H32" s="7" t="s">
        <v>6482</v>
      </c>
      <c r="I32" s="25" t="s">
        <v>197</v>
      </c>
      <c r="J32" s="40" t="s">
        <v>6163</v>
      </c>
      <c r="K32" s="40" t="s">
        <v>6157</v>
      </c>
      <c r="L32" s="34">
        <v>19</v>
      </c>
      <c r="M32" s="63" t="s">
        <v>6483</v>
      </c>
      <c r="N32" s="22" t="s">
        <v>8702</v>
      </c>
      <c r="O32" s="50">
        <v>0</v>
      </c>
      <c r="P32" s="50">
        <v>0.05</v>
      </c>
      <c r="Q32" s="50" t="s">
        <v>46</v>
      </c>
      <c r="R32" s="50">
        <v>0</v>
      </c>
      <c r="S32" s="50">
        <v>0.05</v>
      </c>
      <c r="T32" s="50" t="s">
        <v>4598</v>
      </c>
      <c r="U32" s="50" t="s">
        <v>4967</v>
      </c>
      <c r="V32" s="50" t="s">
        <v>6479</v>
      </c>
      <c r="W32" s="17" t="s">
        <v>6479</v>
      </c>
    </row>
    <row r="33" spans="1:23" s="42" customFormat="1" ht="29" x14ac:dyDescent="0.35">
      <c r="A33" s="28" t="s">
        <v>98</v>
      </c>
      <c r="B33" s="28"/>
      <c r="C33" s="28" t="s">
        <v>6463</v>
      </c>
      <c r="D33" s="7" t="s">
        <v>6465</v>
      </c>
      <c r="E33" s="57" t="s">
        <v>7285</v>
      </c>
      <c r="F33" s="28" t="s">
        <v>103</v>
      </c>
      <c r="G33" s="28" t="s">
        <v>21</v>
      </c>
      <c r="H33" s="7" t="s">
        <v>6462</v>
      </c>
      <c r="I33" s="25" t="s">
        <v>197</v>
      </c>
      <c r="J33" s="34" t="s">
        <v>6163</v>
      </c>
      <c r="K33" s="34" t="s">
        <v>6157</v>
      </c>
      <c r="L33" s="34">
        <v>20</v>
      </c>
      <c r="M33" s="63" t="s">
        <v>6506</v>
      </c>
      <c r="N33" s="22" t="s">
        <v>8701</v>
      </c>
      <c r="O33" s="33">
        <v>0</v>
      </c>
      <c r="P33" s="33">
        <v>1E-3</v>
      </c>
      <c r="Q33" s="33" t="s">
        <v>46</v>
      </c>
      <c r="R33" s="33">
        <v>0</v>
      </c>
      <c r="S33" s="33">
        <v>1E-3</v>
      </c>
      <c r="T33" s="17" t="s">
        <v>4598</v>
      </c>
      <c r="U33" s="17" t="s">
        <v>4967</v>
      </c>
      <c r="V33" s="48" t="s">
        <v>6479</v>
      </c>
      <c r="W33" s="17" t="s">
        <v>6479</v>
      </c>
    </row>
    <row r="34" spans="1:23" s="42" customFormat="1" x14ac:dyDescent="0.35">
      <c r="A34" s="28" t="s">
        <v>98</v>
      </c>
      <c r="B34" s="28"/>
      <c r="C34" s="28" t="s">
        <v>6464</v>
      </c>
      <c r="D34" s="28" t="s">
        <v>6466</v>
      </c>
      <c r="E34" s="57" t="s">
        <v>7286</v>
      </c>
      <c r="F34" s="28" t="s">
        <v>103</v>
      </c>
      <c r="G34" s="28" t="s">
        <v>21</v>
      </c>
      <c r="H34" s="7" t="s">
        <v>6462</v>
      </c>
      <c r="I34" s="25" t="s">
        <v>197</v>
      </c>
      <c r="J34" s="34" t="s">
        <v>6163</v>
      </c>
      <c r="K34" s="34" t="s">
        <v>6157</v>
      </c>
      <c r="L34" s="34">
        <v>20</v>
      </c>
      <c r="M34" s="63" t="s">
        <v>6506</v>
      </c>
      <c r="N34" s="22" t="s">
        <v>8701</v>
      </c>
      <c r="O34" s="33">
        <v>0</v>
      </c>
      <c r="P34" s="33">
        <v>1E-3</v>
      </c>
      <c r="Q34" s="33" t="s">
        <v>46</v>
      </c>
      <c r="R34" s="33">
        <v>0</v>
      </c>
      <c r="S34" s="33">
        <v>1E-3</v>
      </c>
      <c r="T34" s="17" t="s">
        <v>4598</v>
      </c>
      <c r="U34" s="17" t="s">
        <v>4967</v>
      </c>
      <c r="V34" s="48" t="s">
        <v>6479</v>
      </c>
      <c r="W34" s="17" t="s">
        <v>6479</v>
      </c>
    </row>
    <row r="35" spans="1:23" s="42" customFormat="1" x14ac:dyDescent="0.35">
      <c r="A35" s="28" t="s">
        <v>98</v>
      </c>
      <c r="B35" s="28"/>
      <c r="C35" s="28" t="s">
        <v>6749</v>
      </c>
      <c r="D35" s="28" t="s">
        <v>6750</v>
      </c>
      <c r="E35" s="57" t="s">
        <v>7287</v>
      </c>
      <c r="F35" s="28" t="s">
        <v>103</v>
      </c>
      <c r="G35" s="28" t="s">
        <v>21</v>
      </c>
      <c r="H35" s="28" t="s">
        <v>6462</v>
      </c>
      <c r="I35" s="25" t="s">
        <v>197</v>
      </c>
      <c r="J35" s="34" t="s">
        <v>6163</v>
      </c>
      <c r="K35" s="34" t="s">
        <v>6157</v>
      </c>
      <c r="L35" s="34">
        <v>20</v>
      </c>
      <c r="M35" s="63" t="s">
        <v>6506</v>
      </c>
      <c r="N35" s="22" t="s">
        <v>8701</v>
      </c>
      <c r="O35" s="48">
        <v>0</v>
      </c>
      <c r="P35" s="48">
        <v>0.15</v>
      </c>
      <c r="Q35" s="48" t="s">
        <v>46</v>
      </c>
      <c r="R35" s="48">
        <v>0</v>
      </c>
      <c r="S35" s="48">
        <v>0.15</v>
      </c>
      <c r="T35" s="48" t="s">
        <v>4598</v>
      </c>
      <c r="U35" s="48" t="s">
        <v>4967</v>
      </c>
      <c r="V35" s="48" t="s">
        <v>6725</v>
      </c>
      <c r="W35" s="48" t="s">
        <v>6725</v>
      </c>
    </row>
    <row r="36" spans="1:23" s="42" customFormat="1" ht="29" x14ac:dyDescent="0.35">
      <c r="A36" s="28" t="s">
        <v>98</v>
      </c>
      <c r="B36" s="28"/>
      <c r="C36" s="28" t="s">
        <v>6751</v>
      </c>
      <c r="D36" s="28" t="s">
        <v>6752</v>
      </c>
      <c r="E36" s="57" t="s">
        <v>7288</v>
      </c>
      <c r="F36" s="28" t="s">
        <v>103</v>
      </c>
      <c r="G36" s="28" t="s">
        <v>21</v>
      </c>
      <c r="H36" s="28" t="s">
        <v>6462</v>
      </c>
      <c r="I36" s="25" t="s">
        <v>197</v>
      </c>
      <c r="J36" s="34" t="s">
        <v>6163</v>
      </c>
      <c r="K36" s="34" t="s">
        <v>6157</v>
      </c>
      <c r="L36" s="34">
        <v>20</v>
      </c>
      <c r="M36" s="63" t="s">
        <v>6506</v>
      </c>
      <c r="N36" s="22" t="s">
        <v>8701</v>
      </c>
      <c r="O36" s="48">
        <v>0</v>
      </c>
      <c r="P36" s="48">
        <v>1E-3</v>
      </c>
      <c r="Q36" s="48" t="s">
        <v>46</v>
      </c>
      <c r="R36" s="48">
        <v>0</v>
      </c>
      <c r="S36" s="48">
        <v>1E-3</v>
      </c>
      <c r="T36" s="48" t="s">
        <v>4598</v>
      </c>
      <c r="U36" s="48" t="s">
        <v>4967</v>
      </c>
      <c r="V36" s="48" t="s">
        <v>6725</v>
      </c>
      <c r="W36" s="48" t="s">
        <v>6725</v>
      </c>
    </row>
    <row r="37" spans="1:23" s="42" customFormat="1" ht="29" x14ac:dyDescent="0.35">
      <c r="A37" s="28" t="s">
        <v>98</v>
      </c>
      <c r="B37" s="28"/>
      <c r="C37" s="28" t="s">
        <v>6753</v>
      </c>
      <c r="D37" s="28" t="s">
        <v>6754</v>
      </c>
      <c r="E37" s="57" t="s">
        <v>7289</v>
      </c>
      <c r="F37" s="28" t="s">
        <v>103</v>
      </c>
      <c r="G37" s="28" t="s">
        <v>21</v>
      </c>
      <c r="H37" s="28" t="s">
        <v>6462</v>
      </c>
      <c r="I37" s="25" t="s">
        <v>197</v>
      </c>
      <c r="J37" s="34" t="s">
        <v>6163</v>
      </c>
      <c r="K37" s="34" t="s">
        <v>6157</v>
      </c>
      <c r="L37" s="34">
        <v>20</v>
      </c>
      <c r="M37" s="63" t="s">
        <v>6506</v>
      </c>
      <c r="N37" s="22" t="s">
        <v>8701</v>
      </c>
      <c r="O37" s="48">
        <v>0</v>
      </c>
      <c r="P37" s="48">
        <v>1E-3</v>
      </c>
      <c r="Q37" s="48" t="s">
        <v>46</v>
      </c>
      <c r="R37" s="48">
        <v>0</v>
      </c>
      <c r="S37" s="48">
        <v>1E-3</v>
      </c>
      <c r="T37" s="48" t="s">
        <v>4598</v>
      </c>
      <c r="U37" s="48" t="s">
        <v>4967</v>
      </c>
      <c r="V37" s="48" t="s">
        <v>6725</v>
      </c>
      <c r="W37" s="48" t="s">
        <v>6725</v>
      </c>
    </row>
    <row r="38" spans="1:23" s="42" customFormat="1" x14ac:dyDescent="0.35">
      <c r="A38" s="28" t="s">
        <v>98</v>
      </c>
      <c r="B38" s="28"/>
      <c r="C38" s="28" t="s">
        <v>6755</v>
      </c>
      <c r="D38" s="28" t="s">
        <v>6788</v>
      </c>
      <c r="E38" s="57" t="s">
        <v>7290</v>
      </c>
      <c r="F38" s="28" t="s">
        <v>103</v>
      </c>
      <c r="G38" s="28" t="s">
        <v>21</v>
      </c>
      <c r="H38" s="28" t="s">
        <v>6462</v>
      </c>
      <c r="I38" s="25" t="s">
        <v>197</v>
      </c>
      <c r="J38" s="34" t="s">
        <v>6163</v>
      </c>
      <c r="K38" s="34" t="s">
        <v>6157</v>
      </c>
      <c r="L38" s="34">
        <v>20</v>
      </c>
      <c r="M38" s="63" t="s">
        <v>6506</v>
      </c>
      <c r="N38" s="22" t="s">
        <v>8701</v>
      </c>
      <c r="O38" s="48">
        <v>0</v>
      </c>
      <c r="P38" s="48">
        <v>0.01</v>
      </c>
      <c r="Q38" s="48" t="s">
        <v>46</v>
      </c>
      <c r="R38" s="48">
        <v>0</v>
      </c>
      <c r="S38" s="48">
        <v>0.01</v>
      </c>
      <c r="T38" s="48" t="s">
        <v>4598</v>
      </c>
      <c r="U38" s="48" t="s">
        <v>4967</v>
      </c>
      <c r="V38" s="48" t="s">
        <v>6725</v>
      </c>
      <c r="W38" s="48" t="s">
        <v>6725</v>
      </c>
    </row>
    <row r="39" spans="1:23" s="42" customFormat="1" ht="29" x14ac:dyDescent="0.35">
      <c r="A39" s="22" t="s">
        <v>102</v>
      </c>
      <c r="B39" s="22"/>
      <c r="C39" s="22" t="s">
        <v>6674</v>
      </c>
      <c r="D39" s="22" t="s">
        <v>6675</v>
      </c>
      <c r="E39" s="57" t="s">
        <v>6690</v>
      </c>
      <c r="F39" s="22" t="s">
        <v>103</v>
      </c>
      <c r="G39" s="22" t="s">
        <v>21</v>
      </c>
      <c r="H39" s="22" t="s">
        <v>4570</v>
      </c>
      <c r="I39" s="25" t="s">
        <v>197</v>
      </c>
      <c r="J39" s="25" t="s">
        <v>6267</v>
      </c>
      <c r="K39" s="25" t="s">
        <v>7168</v>
      </c>
      <c r="L39" s="25">
        <v>21</v>
      </c>
      <c r="M39" s="63" t="s">
        <v>6478</v>
      </c>
      <c r="N39" s="22" t="s">
        <v>8703</v>
      </c>
      <c r="O39" s="23">
        <v>0</v>
      </c>
      <c r="P39" s="23">
        <v>1E-3</v>
      </c>
      <c r="Q39" s="23" t="s">
        <v>46</v>
      </c>
      <c r="R39" s="23">
        <v>0</v>
      </c>
      <c r="S39" s="23">
        <v>1E-3</v>
      </c>
      <c r="T39" s="17" t="s">
        <v>4598</v>
      </c>
      <c r="U39" s="17" t="s">
        <v>4967</v>
      </c>
      <c r="V39" s="17" t="s">
        <v>6479</v>
      </c>
      <c r="W39" s="17" t="s">
        <v>6479</v>
      </c>
    </row>
    <row r="40" spans="1:23" s="42" customFormat="1" ht="29" x14ac:dyDescent="0.35">
      <c r="A40" s="22" t="s">
        <v>102</v>
      </c>
      <c r="B40" s="22"/>
      <c r="C40" s="22" t="s">
        <v>6676</v>
      </c>
      <c r="D40" s="22" t="s">
        <v>6677</v>
      </c>
      <c r="E40" s="57" t="s">
        <v>6694</v>
      </c>
      <c r="F40" s="22" t="s">
        <v>103</v>
      </c>
      <c r="G40" s="22" t="s">
        <v>21</v>
      </c>
      <c r="H40" s="22" t="s">
        <v>4570</v>
      </c>
      <c r="I40" s="25" t="s">
        <v>197</v>
      </c>
      <c r="J40" s="25" t="s">
        <v>6267</v>
      </c>
      <c r="K40" s="25" t="s">
        <v>7168</v>
      </c>
      <c r="L40" s="25">
        <v>21</v>
      </c>
      <c r="M40" s="63" t="s">
        <v>6478</v>
      </c>
      <c r="N40" s="22" t="s">
        <v>8703</v>
      </c>
      <c r="O40" s="23">
        <v>0</v>
      </c>
      <c r="P40" s="23">
        <v>1E-3</v>
      </c>
      <c r="Q40" s="23" t="s">
        <v>46</v>
      </c>
      <c r="R40" s="23">
        <v>0</v>
      </c>
      <c r="S40" s="23">
        <v>1E-3</v>
      </c>
      <c r="T40" s="17" t="s">
        <v>4598</v>
      </c>
      <c r="U40" s="17" t="s">
        <v>4967</v>
      </c>
      <c r="V40" s="17" t="s">
        <v>6479</v>
      </c>
      <c r="W40" s="17" t="s">
        <v>6479</v>
      </c>
    </row>
    <row r="41" spans="1:23" s="42" customFormat="1" ht="29" x14ac:dyDescent="0.35">
      <c r="A41" s="22" t="s">
        <v>101</v>
      </c>
      <c r="B41" s="22"/>
      <c r="C41" s="22" t="s">
        <v>6678</v>
      </c>
      <c r="D41" s="22" t="s">
        <v>6679</v>
      </c>
      <c r="E41" s="57" t="s">
        <v>6691</v>
      </c>
      <c r="F41" s="22" t="s">
        <v>103</v>
      </c>
      <c r="G41" s="22" t="s">
        <v>21</v>
      </c>
      <c r="H41" s="22" t="s">
        <v>4570</v>
      </c>
      <c r="I41" s="25" t="s">
        <v>197</v>
      </c>
      <c r="J41" s="25" t="s">
        <v>6267</v>
      </c>
      <c r="K41" s="25" t="s">
        <v>7168</v>
      </c>
      <c r="L41" s="25">
        <v>21</v>
      </c>
      <c r="M41" s="63" t="s">
        <v>6478</v>
      </c>
      <c r="N41" s="22" t="s">
        <v>8703</v>
      </c>
      <c r="O41" s="23">
        <v>0</v>
      </c>
      <c r="P41" s="23">
        <v>1E-3</v>
      </c>
      <c r="Q41" s="23" t="s">
        <v>46</v>
      </c>
      <c r="R41" s="23">
        <v>0</v>
      </c>
      <c r="S41" s="23">
        <v>1E-3</v>
      </c>
      <c r="T41" s="17" t="s">
        <v>4598</v>
      </c>
      <c r="U41" s="17" t="s">
        <v>4967</v>
      </c>
      <c r="V41" s="17" t="s">
        <v>6479</v>
      </c>
      <c r="W41" s="17" t="s">
        <v>6479</v>
      </c>
    </row>
    <row r="42" spans="1:23" s="42" customFormat="1" ht="29" x14ac:dyDescent="0.35">
      <c r="A42" s="22" t="s">
        <v>101</v>
      </c>
      <c r="B42" s="22"/>
      <c r="C42" s="22" t="s">
        <v>6680</v>
      </c>
      <c r="D42" s="22" t="s">
        <v>6681</v>
      </c>
      <c r="E42" s="57" t="s">
        <v>6695</v>
      </c>
      <c r="F42" s="22" t="s">
        <v>103</v>
      </c>
      <c r="G42" s="22" t="s">
        <v>21</v>
      </c>
      <c r="H42" s="22" t="s">
        <v>4570</v>
      </c>
      <c r="I42" s="25" t="s">
        <v>197</v>
      </c>
      <c r="J42" s="25" t="s">
        <v>6267</v>
      </c>
      <c r="K42" s="25" t="s">
        <v>7168</v>
      </c>
      <c r="L42" s="25">
        <v>21</v>
      </c>
      <c r="M42" s="63" t="s">
        <v>6478</v>
      </c>
      <c r="N42" s="22" t="s">
        <v>8703</v>
      </c>
      <c r="O42" s="23">
        <v>0</v>
      </c>
      <c r="P42" s="23">
        <v>1E-3</v>
      </c>
      <c r="Q42" s="23" t="s">
        <v>46</v>
      </c>
      <c r="R42" s="23">
        <v>0</v>
      </c>
      <c r="S42" s="23">
        <v>1E-3</v>
      </c>
      <c r="T42" s="17" t="s">
        <v>4598</v>
      </c>
      <c r="U42" s="17" t="s">
        <v>4967</v>
      </c>
      <c r="V42" s="17" t="s">
        <v>6479</v>
      </c>
      <c r="W42" s="17" t="s">
        <v>6479</v>
      </c>
    </row>
    <row r="43" spans="1:23" s="42" customFormat="1" ht="29" x14ac:dyDescent="0.35">
      <c r="A43" s="22" t="s">
        <v>98</v>
      </c>
      <c r="B43" s="22"/>
      <c r="C43" s="22" t="s">
        <v>6682</v>
      </c>
      <c r="D43" s="22" t="s">
        <v>6683</v>
      </c>
      <c r="E43" s="57" t="s">
        <v>6692</v>
      </c>
      <c r="F43" s="22" t="s">
        <v>103</v>
      </c>
      <c r="G43" s="22" t="s">
        <v>21</v>
      </c>
      <c r="H43" s="22" t="s">
        <v>4570</v>
      </c>
      <c r="I43" s="25" t="s">
        <v>197</v>
      </c>
      <c r="J43" s="25" t="s">
        <v>6267</v>
      </c>
      <c r="K43" s="25" t="s">
        <v>7168</v>
      </c>
      <c r="L43" s="25">
        <v>21</v>
      </c>
      <c r="M43" s="63" t="s">
        <v>6478</v>
      </c>
      <c r="N43" s="22" t="s">
        <v>8703</v>
      </c>
      <c r="O43" s="23">
        <v>0</v>
      </c>
      <c r="P43" s="23">
        <v>1E-3</v>
      </c>
      <c r="Q43" s="23" t="s">
        <v>46</v>
      </c>
      <c r="R43" s="23">
        <v>0</v>
      </c>
      <c r="S43" s="23">
        <v>1E-3</v>
      </c>
      <c r="T43" s="17" t="s">
        <v>4598</v>
      </c>
      <c r="U43" s="17" t="s">
        <v>4967</v>
      </c>
      <c r="V43" s="17" t="s">
        <v>6479</v>
      </c>
      <c r="W43" s="17" t="s">
        <v>6479</v>
      </c>
    </row>
    <row r="44" spans="1:23" s="42" customFormat="1" ht="29" x14ac:dyDescent="0.35">
      <c r="A44" s="22" t="s">
        <v>98</v>
      </c>
      <c r="B44" s="22"/>
      <c r="C44" s="22" t="s">
        <v>6684</v>
      </c>
      <c r="D44" s="22" t="s">
        <v>6685</v>
      </c>
      <c r="E44" s="57" t="s">
        <v>6696</v>
      </c>
      <c r="F44" s="22" t="s">
        <v>103</v>
      </c>
      <c r="G44" s="22" t="s">
        <v>21</v>
      </c>
      <c r="H44" s="22" t="s">
        <v>4570</v>
      </c>
      <c r="I44" s="25" t="s">
        <v>197</v>
      </c>
      <c r="J44" s="25" t="s">
        <v>6267</v>
      </c>
      <c r="K44" s="25" t="s">
        <v>7168</v>
      </c>
      <c r="L44" s="25">
        <v>21</v>
      </c>
      <c r="M44" s="63" t="s">
        <v>6478</v>
      </c>
      <c r="N44" s="22" t="s">
        <v>8703</v>
      </c>
      <c r="O44" s="23">
        <v>0</v>
      </c>
      <c r="P44" s="23">
        <v>1E-3</v>
      </c>
      <c r="Q44" s="23" t="s">
        <v>46</v>
      </c>
      <c r="R44" s="23">
        <v>0</v>
      </c>
      <c r="S44" s="23">
        <v>1E-3</v>
      </c>
      <c r="T44" s="17" t="s">
        <v>4598</v>
      </c>
      <c r="U44" s="17" t="s">
        <v>4967</v>
      </c>
      <c r="V44" s="17" t="s">
        <v>6479</v>
      </c>
      <c r="W44" s="17" t="s">
        <v>6479</v>
      </c>
    </row>
    <row r="45" spans="1:23" s="14" customFormat="1" ht="29" x14ac:dyDescent="0.35">
      <c r="A45" s="22" t="s">
        <v>104</v>
      </c>
      <c r="B45" s="22"/>
      <c r="C45" s="22" t="s">
        <v>6686</v>
      </c>
      <c r="D45" s="22" t="s">
        <v>6687</v>
      </c>
      <c r="E45" s="57" t="s">
        <v>6693</v>
      </c>
      <c r="F45" s="22" t="s">
        <v>103</v>
      </c>
      <c r="G45" s="22" t="s">
        <v>21</v>
      </c>
      <c r="H45" s="22" t="s">
        <v>4570</v>
      </c>
      <c r="I45" s="25" t="s">
        <v>197</v>
      </c>
      <c r="J45" s="25" t="s">
        <v>6267</v>
      </c>
      <c r="K45" s="25" t="s">
        <v>7168</v>
      </c>
      <c r="L45" s="25">
        <v>21</v>
      </c>
      <c r="M45" s="63" t="s">
        <v>6478</v>
      </c>
      <c r="N45" s="22" t="s">
        <v>8703</v>
      </c>
      <c r="O45" s="23">
        <v>0</v>
      </c>
      <c r="P45" s="23">
        <v>1E-3</v>
      </c>
      <c r="Q45" s="23" t="s">
        <v>46</v>
      </c>
      <c r="R45" s="23">
        <v>0</v>
      </c>
      <c r="S45" s="23">
        <v>1E-3</v>
      </c>
      <c r="T45" s="17" t="s">
        <v>4598</v>
      </c>
      <c r="U45" s="17" t="s">
        <v>4967</v>
      </c>
      <c r="V45" s="17" t="s">
        <v>6479</v>
      </c>
      <c r="W45" s="17" t="s">
        <v>6479</v>
      </c>
    </row>
    <row r="46" spans="1:23" s="14" customFormat="1" ht="29" x14ac:dyDescent="0.35">
      <c r="A46" s="22" t="s">
        <v>104</v>
      </c>
      <c r="B46" s="22"/>
      <c r="C46" s="22" t="s">
        <v>6688</v>
      </c>
      <c r="D46" s="22" t="s">
        <v>6689</v>
      </c>
      <c r="E46" s="57" t="s">
        <v>6697</v>
      </c>
      <c r="F46" s="22" t="s">
        <v>103</v>
      </c>
      <c r="G46" s="22" t="s">
        <v>21</v>
      </c>
      <c r="H46" s="22" t="s">
        <v>4570</v>
      </c>
      <c r="I46" s="25" t="s">
        <v>197</v>
      </c>
      <c r="J46" s="25" t="s">
        <v>6267</v>
      </c>
      <c r="K46" s="25" t="s">
        <v>7168</v>
      </c>
      <c r="L46" s="25">
        <v>21</v>
      </c>
      <c r="M46" s="63" t="s">
        <v>6478</v>
      </c>
      <c r="N46" s="22" t="s">
        <v>8703</v>
      </c>
      <c r="O46" s="23">
        <v>0</v>
      </c>
      <c r="P46" s="23">
        <v>1E-3</v>
      </c>
      <c r="Q46" s="23" t="s">
        <v>46</v>
      </c>
      <c r="R46" s="23">
        <v>0</v>
      </c>
      <c r="S46" s="23">
        <v>1E-3</v>
      </c>
      <c r="T46" s="17" t="s">
        <v>4598</v>
      </c>
      <c r="U46" s="17" t="s">
        <v>4967</v>
      </c>
      <c r="V46" s="17" t="s">
        <v>6479</v>
      </c>
      <c r="W46" s="17" t="s">
        <v>6479</v>
      </c>
    </row>
    <row r="47" spans="1:23" s="14" customFormat="1" x14ac:dyDescent="0.35">
      <c r="A47" s="28" t="s">
        <v>102</v>
      </c>
      <c r="B47" s="28"/>
      <c r="C47" s="28" t="s">
        <v>6770</v>
      </c>
      <c r="D47" s="28" t="s">
        <v>6778</v>
      </c>
      <c r="E47" s="57" t="s">
        <v>6786</v>
      </c>
      <c r="F47" s="28" t="s">
        <v>103</v>
      </c>
      <c r="G47" s="28" t="s">
        <v>21</v>
      </c>
      <c r="H47" s="28" t="s">
        <v>4570</v>
      </c>
      <c r="I47" s="25" t="s">
        <v>197</v>
      </c>
      <c r="J47" s="34" t="s">
        <v>6163</v>
      </c>
      <c r="K47" s="34" t="s">
        <v>7168</v>
      </c>
      <c r="L47" s="34">
        <v>29</v>
      </c>
      <c r="M47" s="63" t="s">
        <v>6793</v>
      </c>
      <c r="N47" s="22" t="s">
        <v>8703</v>
      </c>
      <c r="O47" s="33">
        <v>0</v>
      </c>
      <c r="P47" s="33">
        <v>1E-3</v>
      </c>
      <c r="Q47" s="33" t="s">
        <v>46</v>
      </c>
      <c r="R47" s="33">
        <v>0</v>
      </c>
      <c r="S47" s="33">
        <v>1E-3</v>
      </c>
      <c r="T47" s="48" t="s">
        <v>4598</v>
      </c>
      <c r="U47" s="48" t="s">
        <v>4967</v>
      </c>
      <c r="V47" s="48" t="s">
        <v>6725</v>
      </c>
      <c r="W47" s="48" t="s">
        <v>6796</v>
      </c>
    </row>
    <row r="48" spans="1:23" s="14" customFormat="1" x14ac:dyDescent="0.35">
      <c r="A48" s="28" t="s">
        <v>101</v>
      </c>
      <c r="B48" s="28"/>
      <c r="C48" s="28" t="s">
        <v>6771</v>
      </c>
      <c r="D48" s="28" t="s">
        <v>6779</v>
      </c>
      <c r="E48" s="57" t="s">
        <v>6786</v>
      </c>
      <c r="F48" s="28" t="s">
        <v>103</v>
      </c>
      <c r="G48" s="28" t="s">
        <v>21</v>
      </c>
      <c r="H48" s="28" t="s">
        <v>4570</v>
      </c>
      <c r="I48" s="25" t="s">
        <v>197</v>
      </c>
      <c r="J48" s="34" t="s">
        <v>6163</v>
      </c>
      <c r="K48" s="34" t="s">
        <v>7168</v>
      </c>
      <c r="L48" s="34">
        <v>29</v>
      </c>
      <c r="M48" s="63" t="s">
        <v>6793</v>
      </c>
      <c r="N48" s="22" t="s">
        <v>8703</v>
      </c>
      <c r="O48" s="33">
        <v>0</v>
      </c>
      <c r="P48" s="33">
        <v>1E-3</v>
      </c>
      <c r="Q48" s="33" t="s">
        <v>46</v>
      </c>
      <c r="R48" s="33">
        <v>0</v>
      </c>
      <c r="S48" s="33">
        <v>1E-3</v>
      </c>
      <c r="T48" s="48" t="s">
        <v>4598</v>
      </c>
      <c r="U48" s="48" t="s">
        <v>4967</v>
      </c>
      <c r="V48" s="48" t="s">
        <v>6725</v>
      </c>
      <c r="W48" s="48" t="s">
        <v>6796</v>
      </c>
    </row>
    <row r="49" spans="1:23" s="14" customFormat="1" x14ac:dyDescent="0.35">
      <c r="A49" s="28" t="s">
        <v>98</v>
      </c>
      <c r="B49" s="28"/>
      <c r="C49" s="28" t="s">
        <v>6772</v>
      </c>
      <c r="D49" s="28" t="s">
        <v>6780</v>
      </c>
      <c r="E49" s="57" t="s">
        <v>6786</v>
      </c>
      <c r="F49" s="28" t="s">
        <v>103</v>
      </c>
      <c r="G49" s="28" t="s">
        <v>21</v>
      </c>
      <c r="H49" s="28" t="s">
        <v>4570</v>
      </c>
      <c r="I49" s="25" t="s">
        <v>197</v>
      </c>
      <c r="J49" s="34" t="s">
        <v>6163</v>
      </c>
      <c r="K49" s="34" t="s">
        <v>7168</v>
      </c>
      <c r="L49" s="34">
        <v>29</v>
      </c>
      <c r="M49" s="63" t="s">
        <v>6793</v>
      </c>
      <c r="N49" s="22" t="s">
        <v>8703</v>
      </c>
      <c r="O49" s="33">
        <v>0</v>
      </c>
      <c r="P49" s="33">
        <v>1E-3</v>
      </c>
      <c r="Q49" s="33" t="s">
        <v>46</v>
      </c>
      <c r="R49" s="33">
        <v>0</v>
      </c>
      <c r="S49" s="33">
        <v>1E-3</v>
      </c>
      <c r="T49" s="48" t="s">
        <v>4598</v>
      </c>
      <c r="U49" s="48" t="s">
        <v>4967</v>
      </c>
      <c r="V49" s="48" t="s">
        <v>6725</v>
      </c>
      <c r="W49" s="48" t="s">
        <v>6796</v>
      </c>
    </row>
    <row r="50" spans="1:23" s="14" customFormat="1" x14ac:dyDescent="0.35">
      <c r="A50" s="28" t="s">
        <v>104</v>
      </c>
      <c r="B50" s="28"/>
      <c r="C50" s="28" t="s">
        <v>6773</v>
      </c>
      <c r="D50" s="28" t="s">
        <v>6781</v>
      </c>
      <c r="E50" s="57" t="s">
        <v>6786</v>
      </c>
      <c r="F50" s="28" t="s">
        <v>103</v>
      </c>
      <c r="G50" s="28" t="s">
        <v>21</v>
      </c>
      <c r="H50" s="28" t="s">
        <v>4570</v>
      </c>
      <c r="I50" s="25" t="s">
        <v>197</v>
      </c>
      <c r="J50" s="34" t="s">
        <v>6163</v>
      </c>
      <c r="K50" s="34" t="s">
        <v>7168</v>
      </c>
      <c r="L50" s="34">
        <v>29</v>
      </c>
      <c r="M50" s="63" t="s">
        <v>6793</v>
      </c>
      <c r="N50" s="22" t="s">
        <v>8703</v>
      </c>
      <c r="O50" s="33">
        <v>0</v>
      </c>
      <c r="P50" s="33">
        <v>1E-3</v>
      </c>
      <c r="Q50" s="33" t="s">
        <v>46</v>
      </c>
      <c r="R50" s="33">
        <v>0</v>
      </c>
      <c r="S50" s="33">
        <v>1E-3</v>
      </c>
      <c r="T50" s="48" t="s">
        <v>4598</v>
      </c>
      <c r="U50" s="48" t="s">
        <v>4967</v>
      </c>
      <c r="V50" s="48" t="s">
        <v>6725</v>
      </c>
      <c r="W50" s="48" t="s">
        <v>6796</v>
      </c>
    </row>
    <row r="51" spans="1:23" s="14" customFormat="1" x14ac:dyDescent="0.35">
      <c r="A51" s="28" t="s">
        <v>102</v>
      </c>
      <c r="B51" s="28"/>
      <c r="C51" s="28" t="s">
        <v>6774</v>
      </c>
      <c r="D51" s="28" t="s">
        <v>6782</v>
      </c>
      <c r="E51" s="57" t="s">
        <v>6787</v>
      </c>
      <c r="F51" s="28" t="s">
        <v>103</v>
      </c>
      <c r="G51" s="28" t="s">
        <v>21</v>
      </c>
      <c r="H51" s="28" t="s">
        <v>4570</v>
      </c>
      <c r="I51" s="25" t="s">
        <v>197</v>
      </c>
      <c r="J51" s="34" t="s">
        <v>6163</v>
      </c>
      <c r="K51" s="34" t="s">
        <v>7168</v>
      </c>
      <c r="L51" s="34">
        <v>29</v>
      </c>
      <c r="M51" s="63" t="s">
        <v>6793</v>
      </c>
      <c r="N51" s="22" t="s">
        <v>8703</v>
      </c>
      <c r="O51" s="33">
        <v>0</v>
      </c>
      <c r="P51" s="33">
        <v>1E-3</v>
      </c>
      <c r="Q51" s="33" t="s">
        <v>46</v>
      </c>
      <c r="R51" s="33">
        <v>0</v>
      </c>
      <c r="S51" s="33">
        <v>1E-3</v>
      </c>
      <c r="T51" s="48" t="s">
        <v>4598</v>
      </c>
      <c r="U51" s="48" t="s">
        <v>4967</v>
      </c>
      <c r="V51" s="48" t="s">
        <v>6725</v>
      </c>
      <c r="W51" s="48" t="s">
        <v>6796</v>
      </c>
    </row>
    <row r="52" spans="1:23" s="14" customFormat="1" x14ac:dyDescent="0.35">
      <c r="A52" s="28" t="s">
        <v>101</v>
      </c>
      <c r="B52" s="28"/>
      <c r="C52" s="28" t="s">
        <v>6775</v>
      </c>
      <c r="D52" s="28" t="s">
        <v>6783</v>
      </c>
      <c r="E52" s="57" t="s">
        <v>6787</v>
      </c>
      <c r="F52" s="28" t="s">
        <v>103</v>
      </c>
      <c r="G52" s="28" t="s">
        <v>21</v>
      </c>
      <c r="H52" s="28" t="s">
        <v>4570</v>
      </c>
      <c r="I52" s="25" t="s">
        <v>197</v>
      </c>
      <c r="J52" s="34" t="s">
        <v>6163</v>
      </c>
      <c r="K52" s="34" t="s">
        <v>7168</v>
      </c>
      <c r="L52" s="34">
        <v>29</v>
      </c>
      <c r="M52" s="63" t="s">
        <v>6793</v>
      </c>
      <c r="N52" s="22" t="s">
        <v>8703</v>
      </c>
      <c r="O52" s="33">
        <v>0</v>
      </c>
      <c r="P52" s="33">
        <v>1E-3</v>
      </c>
      <c r="Q52" s="33" t="s">
        <v>46</v>
      </c>
      <c r="R52" s="33">
        <v>0</v>
      </c>
      <c r="S52" s="33">
        <v>1E-3</v>
      </c>
      <c r="T52" s="48" t="s">
        <v>4598</v>
      </c>
      <c r="U52" s="48" t="s">
        <v>4967</v>
      </c>
      <c r="V52" s="48" t="s">
        <v>6725</v>
      </c>
      <c r="W52" s="48" t="s">
        <v>6796</v>
      </c>
    </row>
    <row r="53" spans="1:23" s="14" customFormat="1" x14ac:dyDescent="0.35">
      <c r="A53" s="28" t="s">
        <v>98</v>
      </c>
      <c r="B53" s="28"/>
      <c r="C53" s="28" t="s">
        <v>6776</v>
      </c>
      <c r="D53" s="28" t="s">
        <v>6784</v>
      </c>
      <c r="E53" s="57" t="s">
        <v>6787</v>
      </c>
      <c r="F53" s="28" t="s">
        <v>103</v>
      </c>
      <c r="G53" s="28" t="s">
        <v>21</v>
      </c>
      <c r="H53" s="28" t="s">
        <v>4570</v>
      </c>
      <c r="I53" s="25" t="s">
        <v>197</v>
      </c>
      <c r="J53" s="34" t="s">
        <v>6163</v>
      </c>
      <c r="K53" s="34" t="s">
        <v>7168</v>
      </c>
      <c r="L53" s="34">
        <v>29</v>
      </c>
      <c r="M53" s="63" t="s">
        <v>6793</v>
      </c>
      <c r="N53" s="22" t="s">
        <v>8703</v>
      </c>
      <c r="O53" s="33">
        <v>0</v>
      </c>
      <c r="P53" s="33">
        <v>1E-3</v>
      </c>
      <c r="Q53" s="33" t="s">
        <v>46</v>
      </c>
      <c r="R53" s="33">
        <v>0</v>
      </c>
      <c r="S53" s="33">
        <v>1E-3</v>
      </c>
      <c r="T53" s="48" t="s">
        <v>4598</v>
      </c>
      <c r="U53" s="48" t="s">
        <v>4967</v>
      </c>
      <c r="V53" s="48" t="s">
        <v>6725</v>
      </c>
      <c r="W53" s="48" t="s">
        <v>6796</v>
      </c>
    </row>
    <row r="54" spans="1:23" s="42" customFormat="1" x14ac:dyDescent="0.35">
      <c r="A54" s="28" t="s">
        <v>104</v>
      </c>
      <c r="B54" s="28"/>
      <c r="C54" s="28" t="s">
        <v>6777</v>
      </c>
      <c r="D54" s="28" t="s">
        <v>6785</v>
      </c>
      <c r="E54" s="57" t="s">
        <v>6787</v>
      </c>
      <c r="F54" s="28" t="s">
        <v>103</v>
      </c>
      <c r="G54" s="28" t="s">
        <v>21</v>
      </c>
      <c r="H54" s="28" t="s">
        <v>4570</v>
      </c>
      <c r="I54" s="25" t="s">
        <v>197</v>
      </c>
      <c r="J54" s="34" t="s">
        <v>6163</v>
      </c>
      <c r="K54" s="34" t="s">
        <v>7168</v>
      </c>
      <c r="L54" s="34">
        <v>29</v>
      </c>
      <c r="M54" s="63" t="s">
        <v>6793</v>
      </c>
      <c r="N54" s="22" t="s">
        <v>8703</v>
      </c>
      <c r="O54" s="33">
        <v>0</v>
      </c>
      <c r="P54" s="33">
        <v>1E-3</v>
      </c>
      <c r="Q54" s="33" t="s">
        <v>46</v>
      </c>
      <c r="R54" s="33">
        <v>0</v>
      </c>
      <c r="S54" s="33">
        <v>1E-3</v>
      </c>
      <c r="T54" s="48" t="s">
        <v>4598</v>
      </c>
      <c r="U54" s="48" t="s">
        <v>4967</v>
      </c>
      <c r="V54" s="48" t="s">
        <v>6725</v>
      </c>
      <c r="W54" s="48" t="s">
        <v>6796</v>
      </c>
    </row>
    <row r="55" spans="1:23" s="42" customFormat="1" ht="29" x14ac:dyDescent="0.35">
      <c r="A55" s="28" t="s">
        <v>102</v>
      </c>
      <c r="B55" s="28"/>
      <c r="C55" s="28" t="s">
        <v>6741</v>
      </c>
      <c r="D55" s="28" t="s">
        <v>7258</v>
      </c>
      <c r="E55" s="57" t="s">
        <v>6742</v>
      </c>
      <c r="F55" s="28" t="s">
        <v>388</v>
      </c>
      <c r="G55" s="28" t="s">
        <v>21</v>
      </c>
      <c r="H55" s="28" t="s">
        <v>4570</v>
      </c>
      <c r="I55" s="25" t="s">
        <v>197</v>
      </c>
      <c r="J55" s="34" t="s">
        <v>6163</v>
      </c>
      <c r="K55" s="34" t="s">
        <v>6157</v>
      </c>
      <c r="L55" s="34"/>
      <c r="M55" s="63" t="s">
        <v>49</v>
      </c>
      <c r="N55" s="22" t="s">
        <v>8704</v>
      </c>
      <c r="O55" s="48">
        <v>0</v>
      </c>
      <c r="P55" s="48">
        <v>0</v>
      </c>
      <c r="Q55" s="48" t="s">
        <v>46</v>
      </c>
      <c r="R55" s="48">
        <v>0</v>
      </c>
      <c r="S55" s="48">
        <v>0</v>
      </c>
      <c r="T55" s="48" t="s">
        <v>4598</v>
      </c>
      <c r="U55" s="48" t="s">
        <v>4967</v>
      </c>
      <c r="V55" s="48" t="s">
        <v>6725</v>
      </c>
      <c r="W55" s="48" t="s">
        <v>6725</v>
      </c>
    </row>
    <row r="56" spans="1:23" s="42" customFormat="1" ht="29" x14ac:dyDescent="0.35">
      <c r="A56" s="7" t="s">
        <v>101</v>
      </c>
      <c r="B56" s="7"/>
      <c r="C56" s="7" t="s">
        <v>6743</v>
      </c>
      <c r="D56" s="7" t="s">
        <v>6744</v>
      </c>
      <c r="E56" s="57" t="s">
        <v>6742</v>
      </c>
      <c r="F56" s="7" t="s">
        <v>388</v>
      </c>
      <c r="G56" s="7" t="s">
        <v>21</v>
      </c>
      <c r="H56" s="7" t="s">
        <v>4570</v>
      </c>
      <c r="I56" s="25" t="s">
        <v>197</v>
      </c>
      <c r="J56" s="34" t="s">
        <v>6163</v>
      </c>
      <c r="K56" s="40" t="s">
        <v>6157</v>
      </c>
      <c r="L56" s="40"/>
      <c r="M56" s="63" t="s">
        <v>49</v>
      </c>
      <c r="N56" s="22" t="s">
        <v>8704</v>
      </c>
      <c r="O56" s="50">
        <v>0</v>
      </c>
      <c r="P56" s="50">
        <v>0</v>
      </c>
      <c r="Q56" s="50" t="s">
        <v>46</v>
      </c>
      <c r="R56" s="50">
        <v>0</v>
      </c>
      <c r="S56" s="50">
        <v>0</v>
      </c>
      <c r="T56" s="50" t="s">
        <v>4598</v>
      </c>
      <c r="U56" s="50" t="s">
        <v>4967</v>
      </c>
      <c r="V56" s="50" t="s">
        <v>6725</v>
      </c>
      <c r="W56" s="50" t="s">
        <v>6725</v>
      </c>
    </row>
    <row r="57" spans="1:23" s="42" customFormat="1" ht="29" x14ac:dyDescent="0.35">
      <c r="A57" s="7" t="s">
        <v>98</v>
      </c>
      <c r="B57" s="7"/>
      <c r="C57" s="7" t="s">
        <v>6745</v>
      </c>
      <c r="D57" s="7" t="s">
        <v>6746</v>
      </c>
      <c r="E57" s="57" t="s">
        <v>6742</v>
      </c>
      <c r="F57" s="7" t="s">
        <v>388</v>
      </c>
      <c r="G57" s="7" t="s">
        <v>21</v>
      </c>
      <c r="H57" s="7" t="s">
        <v>4570</v>
      </c>
      <c r="I57" s="25" t="s">
        <v>197</v>
      </c>
      <c r="J57" s="34" t="s">
        <v>6163</v>
      </c>
      <c r="K57" s="40" t="s">
        <v>6157</v>
      </c>
      <c r="L57" s="40"/>
      <c r="M57" s="63" t="s">
        <v>49</v>
      </c>
      <c r="N57" s="22" t="s">
        <v>8704</v>
      </c>
      <c r="O57" s="50">
        <v>0</v>
      </c>
      <c r="P57" s="50">
        <v>0</v>
      </c>
      <c r="Q57" s="50" t="s">
        <v>46</v>
      </c>
      <c r="R57" s="50">
        <v>0</v>
      </c>
      <c r="S57" s="50">
        <v>0</v>
      </c>
      <c r="T57" s="50" t="s">
        <v>4598</v>
      </c>
      <c r="U57" s="50" t="s">
        <v>4967</v>
      </c>
      <c r="V57" s="50" t="s">
        <v>6725</v>
      </c>
      <c r="W57" s="50" t="s">
        <v>6725</v>
      </c>
    </row>
    <row r="58" spans="1:23" s="42" customFormat="1" ht="29" x14ac:dyDescent="0.35">
      <c r="A58" s="7" t="s">
        <v>104</v>
      </c>
      <c r="B58" s="7"/>
      <c r="C58" s="7" t="s">
        <v>6747</v>
      </c>
      <c r="D58" s="7" t="s">
        <v>6748</v>
      </c>
      <c r="E58" s="57" t="s">
        <v>6742</v>
      </c>
      <c r="F58" s="7" t="s">
        <v>388</v>
      </c>
      <c r="G58" s="7" t="s">
        <v>21</v>
      </c>
      <c r="H58" s="7" t="s">
        <v>4570</v>
      </c>
      <c r="I58" s="25" t="s">
        <v>197</v>
      </c>
      <c r="J58" s="34" t="s">
        <v>6163</v>
      </c>
      <c r="K58" s="40" t="s">
        <v>6157</v>
      </c>
      <c r="L58" s="40"/>
      <c r="M58" s="63" t="s">
        <v>49</v>
      </c>
      <c r="N58" s="22" t="s">
        <v>8704</v>
      </c>
      <c r="O58" s="50">
        <v>0</v>
      </c>
      <c r="P58" s="50">
        <v>0</v>
      </c>
      <c r="Q58" s="50" t="s">
        <v>46</v>
      </c>
      <c r="R58" s="50">
        <v>0</v>
      </c>
      <c r="S58" s="50">
        <v>0</v>
      </c>
      <c r="T58" s="50" t="s">
        <v>4598</v>
      </c>
      <c r="U58" s="50" t="s">
        <v>4967</v>
      </c>
      <c r="V58" s="50" t="s">
        <v>6725</v>
      </c>
      <c r="W58" s="50" t="s">
        <v>6725</v>
      </c>
    </row>
    <row r="59" spans="1:23" s="42" customFormat="1" ht="29" x14ac:dyDescent="0.35">
      <c r="A59" s="7" t="s">
        <v>98</v>
      </c>
      <c r="B59" s="7"/>
      <c r="C59" s="7" t="s">
        <v>6825</v>
      </c>
      <c r="D59" s="7" t="s">
        <v>6826</v>
      </c>
      <c r="E59" s="57" t="s">
        <v>7291</v>
      </c>
      <c r="F59" s="7" t="s">
        <v>103</v>
      </c>
      <c r="G59" s="7" t="s">
        <v>21</v>
      </c>
      <c r="H59" s="59" t="s">
        <v>6462</v>
      </c>
      <c r="I59" s="25" t="s">
        <v>197</v>
      </c>
      <c r="J59" s="40" t="s">
        <v>6163</v>
      </c>
      <c r="K59" s="40" t="s">
        <v>6157</v>
      </c>
      <c r="L59" s="34">
        <v>27</v>
      </c>
      <c r="M59" s="63" t="s">
        <v>6792</v>
      </c>
      <c r="N59" s="22" t="s">
        <v>8701</v>
      </c>
      <c r="O59" s="50">
        <v>0</v>
      </c>
      <c r="P59" s="50">
        <v>1E-3</v>
      </c>
      <c r="Q59" s="50" t="s">
        <v>46</v>
      </c>
      <c r="R59" s="50">
        <v>0</v>
      </c>
      <c r="S59" s="50">
        <v>1E-3</v>
      </c>
      <c r="T59" s="50" t="s">
        <v>4598</v>
      </c>
      <c r="U59" s="50" t="s">
        <v>4967</v>
      </c>
      <c r="V59" s="50" t="s">
        <v>6796</v>
      </c>
      <c r="W59" s="50" t="s">
        <v>6796</v>
      </c>
    </row>
    <row r="60" spans="1:23" s="42" customFormat="1" x14ac:dyDescent="0.35">
      <c r="A60" s="7" t="s">
        <v>102</v>
      </c>
      <c r="B60" s="7"/>
      <c r="C60" s="7" t="s">
        <v>6861</v>
      </c>
      <c r="D60" s="7" t="s">
        <v>6862</v>
      </c>
      <c r="E60" s="57" t="s">
        <v>7292</v>
      </c>
      <c r="F60" s="7" t="s">
        <v>103</v>
      </c>
      <c r="G60" s="7" t="s">
        <v>21</v>
      </c>
      <c r="H60" s="7" t="s">
        <v>6449</v>
      </c>
      <c r="I60" s="25" t="s">
        <v>197</v>
      </c>
      <c r="J60" s="40" t="s">
        <v>6163</v>
      </c>
      <c r="K60" s="40" t="s">
        <v>6157</v>
      </c>
      <c r="L60" s="34">
        <v>31</v>
      </c>
      <c r="M60" s="63" t="s">
        <v>6795</v>
      </c>
      <c r="N60" s="22" t="s">
        <v>8704</v>
      </c>
      <c r="O60" s="50">
        <v>0</v>
      </c>
      <c r="P60" s="50">
        <v>1E-3</v>
      </c>
      <c r="Q60" s="50" t="s">
        <v>46</v>
      </c>
      <c r="R60" s="50">
        <v>0</v>
      </c>
      <c r="S60" s="50">
        <v>1E-3</v>
      </c>
      <c r="T60" s="50" t="s">
        <v>4598</v>
      </c>
      <c r="U60" s="50" t="s">
        <v>4967</v>
      </c>
      <c r="V60" s="50" t="s">
        <v>6796</v>
      </c>
      <c r="W60" s="50" t="s">
        <v>6796</v>
      </c>
    </row>
    <row r="61" spans="1:23" s="42" customFormat="1" x14ac:dyDescent="0.35">
      <c r="A61" s="7" t="s">
        <v>101</v>
      </c>
      <c r="B61" s="7"/>
      <c r="C61" s="7" t="s">
        <v>6863</v>
      </c>
      <c r="D61" s="7" t="s">
        <v>6864</v>
      </c>
      <c r="E61" s="57" t="s">
        <v>7292</v>
      </c>
      <c r="F61" s="7" t="s">
        <v>103</v>
      </c>
      <c r="G61" s="7" t="s">
        <v>21</v>
      </c>
      <c r="H61" s="7" t="s">
        <v>6449</v>
      </c>
      <c r="I61" s="25" t="s">
        <v>197</v>
      </c>
      <c r="J61" s="40" t="s">
        <v>6163</v>
      </c>
      <c r="K61" s="40" t="s">
        <v>6157</v>
      </c>
      <c r="L61" s="34">
        <v>31</v>
      </c>
      <c r="M61" s="63" t="s">
        <v>6795</v>
      </c>
      <c r="N61" s="22" t="s">
        <v>8704</v>
      </c>
      <c r="O61" s="50">
        <v>0</v>
      </c>
      <c r="P61" s="50">
        <v>1E-3</v>
      </c>
      <c r="Q61" s="50" t="s">
        <v>46</v>
      </c>
      <c r="R61" s="50">
        <v>0</v>
      </c>
      <c r="S61" s="50">
        <v>1E-3</v>
      </c>
      <c r="T61" s="50" t="s">
        <v>4598</v>
      </c>
      <c r="U61" s="50" t="s">
        <v>4967</v>
      </c>
      <c r="V61" s="50" t="s">
        <v>6796</v>
      </c>
      <c r="W61" s="50" t="s">
        <v>6796</v>
      </c>
    </row>
    <row r="62" spans="1:23" s="42" customFormat="1" x14ac:dyDescent="0.35">
      <c r="A62" s="7" t="s">
        <v>98</v>
      </c>
      <c r="B62" s="7"/>
      <c r="C62" s="7" t="s">
        <v>6865</v>
      </c>
      <c r="D62" s="7" t="s">
        <v>6866</v>
      </c>
      <c r="E62" s="57" t="s">
        <v>7292</v>
      </c>
      <c r="F62" s="7" t="s">
        <v>103</v>
      </c>
      <c r="G62" s="7" t="s">
        <v>21</v>
      </c>
      <c r="H62" s="7" t="s">
        <v>6449</v>
      </c>
      <c r="I62" s="25" t="s">
        <v>197</v>
      </c>
      <c r="J62" s="40" t="s">
        <v>6163</v>
      </c>
      <c r="K62" s="40" t="s">
        <v>6157</v>
      </c>
      <c r="L62" s="34">
        <v>31</v>
      </c>
      <c r="M62" s="63" t="s">
        <v>6795</v>
      </c>
      <c r="N62" s="22" t="s">
        <v>8704</v>
      </c>
      <c r="O62" s="50">
        <v>0</v>
      </c>
      <c r="P62" s="50">
        <v>1E-3</v>
      </c>
      <c r="Q62" s="50" t="s">
        <v>46</v>
      </c>
      <c r="R62" s="50">
        <v>0</v>
      </c>
      <c r="S62" s="50">
        <v>1E-3</v>
      </c>
      <c r="T62" s="50" t="s">
        <v>4598</v>
      </c>
      <c r="U62" s="50" t="s">
        <v>4967</v>
      </c>
      <c r="V62" s="50" t="s">
        <v>6796</v>
      </c>
      <c r="W62" s="50" t="s">
        <v>6796</v>
      </c>
    </row>
    <row r="63" spans="1:23" s="42" customFormat="1" x14ac:dyDescent="0.35">
      <c r="A63" s="7" t="s">
        <v>104</v>
      </c>
      <c r="B63" s="7"/>
      <c r="C63" s="7" t="s">
        <v>6867</v>
      </c>
      <c r="D63" s="7" t="s">
        <v>6868</v>
      </c>
      <c r="E63" s="57" t="s">
        <v>7292</v>
      </c>
      <c r="F63" s="7" t="s">
        <v>103</v>
      </c>
      <c r="G63" s="7" t="s">
        <v>21</v>
      </c>
      <c r="H63" s="7" t="s">
        <v>6449</v>
      </c>
      <c r="I63" s="25" t="s">
        <v>197</v>
      </c>
      <c r="J63" s="40" t="s">
        <v>6163</v>
      </c>
      <c r="K63" s="40" t="s">
        <v>6157</v>
      </c>
      <c r="L63" s="34">
        <v>31</v>
      </c>
      <c r="M63" s="63" t="s">
        <v>6795</v>
      </c>
      <c r="N63" s="22" t="s">
        <v>8704</v>
      </c>
      <c r="O63" s="50">
        <v>0</v>
      </c>
      <c r="P63" s="50">
        <v>1E-3</v>
      </c>
      <c r="Q63" s="50" t="s">
        <v>46</v>
      </c>
      <c r="R63" s="50">
        <v>0</v>
      </c>
      <c r="S63" s="50">
        <v>1E-3</v>
      </c>
      <c r="T63" s="50" t="s">
        <v>4598</v>
      </c>
      <c r="U63" s="50" t="s">
        <v>4967</v>
      </c>
      <c r="V63" s="50" t="s">
        <v>6796</v>
      </c>
      <c r="W63" s="50" t="s">
        <v>6796</v>
      </c>
    </row>
    <row r="64" spans="1:23" s="42" customFormat="1" x14ac:dyDescent="0.35">
      <c r="A64" s="22" t="s">
        <v>98</v>
      </c>
      <c r="B64" s="22"/>
      <c r="C64" s="22" t="s">
        <v>543</v>
      </c>
      <c r="D64" s="22" t="s">
        <v>2624</v>
      </c>
      <c r="E64" s="57" t="s">
        <v>7293</v>
      </c>
      <c r="F64" s="22" t="s">
        <v>388</v>
      </c>
      <c r="G64" s="22" t="s">
        <v>21</v>
      </c>
      <c r="H64" s="22" t="s">
        <v>7052</v>
      </c>
      <c r="I64" s="25" t="s">
        <v>197</v>
      </c>
      <c r="J64" s="25" t="s">
        <v>6163</v>
      </c>
      <c r="K64" s="25" t="s">
        <v>6158</v>
      </c>
      <c r="L64" s="25"/>
      <c r="M64" s="63" t="s">
        <v>49</v>
      </c>
      <c r="N64" s="22" t="s">
        <v>46</v>
      </c>
      <c r="O64" s="23">
        <v>8</v>
      </c>
      <c r="P64" s="23">
        <v>104</v>
      </c>
      <c r="Q64" s="23" t="s">
        <v>46</v>
      </c>
      <c r="R64" s="23">
        <v>8</v>
      </c>
      <c r="S64" s="23">
        <v>104</v>
      </c>
      <c r="T64" s="17" t="s">
        <v>4598</v>
      </c>
      <c r="U64" s="17" t="s">
        <v>4967</v>
      </c>
      <c r="V64" s="17" t="s">
        <v>6652</v>
      </c>
      <c r="W64" s="17" t="s">
        <v>6657</v>
      </c>
    </row>
    <row r="65" spans="1:23" s="42" customFormat="1" ht="29" x14ac:dyDescent="0.35">
      <c r="A65" s="22" t="s">
        <v>10</v>
      </c>
      <c r="B65" s="22" t="s">
        <v>98</v>
      </c>
      <c r="C65" s="22" t="s">
        <v>771</v>
      </c>
      <c r="D65" s="22" t="s">
        <v>2845</v>
      </c>
      <c r="E65" s="57" t="s">
        <v>7294</v>
      </c>
      <c r="F65" s="22" t="s">
        <v>103</v>
      </c>
      <c r="G65" s="22" t="s">
        <v>100</v>
      </c>
      <c r="H65" s="22" t="s">
        <v>7052</v>
      </c>
      <c r="I65" s="25" t="s">
        <v>197</v>
      </c>
      <c r="J65" s="25" t="s">
        <v>6163</v>
      </c>
      <c r="K65" s="25" t="s">
        <v>6157</v>
      </c>
      <c r="L65" s="25"/>
      <c r="M65" s="63" t="s">
        <v>49</v>
      </c>
      <c r="N65" s="22" t="s">
        <v>8705</v>
      </c>
      <c r="O65" s="23">
        <v>0.8</v>
      </c>
      <c r="P65" s="23">
        <v>1</v>
      </c>
      <c r="Q65" s="23">
        <v>0.2</v>
      </c>
      <c r="R65" s="23">
        <v>0.8</v>
      </c>
      <c r="S65" s="23">
        <v>1</v>
      </c>
      <c r="T65" s="17" t="s">
        <v>4598</v>
      </c>
      <c r="U65" s="17" t="s">
        <v>4967</v>
      </c>
      <c r="V65" s="17" t="s">
        <v>6652</v>
      </c>
      <c r="W65" s="17" t="s">
        <v>6657</v>
      </c>
    </row>
    <row r="66" spans="1:23" s="42" customFormat="1" ht="29" x14ac:dyDescent="0.35">
      <c r="A66" s="22" t="s">
        <v>98</v>
      </c>
      <c r="B66" s="22" t="s">
        <v>10</v>
      </c>
      <c r="C66" s="22" t="s">
        <v>772</v>
      </c>
      <c r="D66" s="22" t="s">
        <v>2846</v>
      </c>
      <c r="E66" s="57" t="s">
        <v>7295</v>
      </c>
      <c r="F66" s="22" t="s">
        <v>103</v>
      </c>
      <c r="G66" s="22" t="s">
        <v>100</v>
      </c>
      <c r="H66" s="22" t="s">
        <v>7052</v>
      </c>
      <c r="I66" s="25" t="s">
        <v>197</v>
      </c>
      <c r="J66" s="25" t="s">
        <v>6163</v>
      </c>
      <c r="K66" s="25" t="s">
        <v>6158</v>
      </c>
      <c r="L66" s="25"/>
      <c r="M66" s="63" t="s">
        <v>49</v>
      </c>
      <c r="N66" s="22" t="s">
        <v>46</v>
      </c>
      <c r="O66" s="23">
        <v>0.8</v>
      </c>
      <c r="P66" s="23">
        <v>1</v>
      </c>
      <c r="Q66" s="23">
        <v>0.2</v>
      </c>
      <c r="R66" s="23">
        <v>0.8</v>
      </c>
      <c r="S66" s="23">
        <v>1</v>
      </c>
      <c r="T66" s="17" t="s">
        <v>4598</v>
      </c>
      <c r="U66" s="17" t="s">
        <v>4967</v>
      </c>
      <c r="V66" s="17" t="s">
        <v>6652</v>
      </c>
      <c r="W66" s="17" t="s">
        <v>6657</v>
      </c>
    </row>
    <row r="67" spans="1:23" s="42" customFormat="1" ht="29" x14ac:dyDescent="0.35">
      <c r="A67" s="22" t="s">
        <v>10</v>
      </c>
      <c r="B67" s="22" t="s">
        <v>98</v>
      </c>
      <c r="C67" s="22" t="s">
        <v>773</v>
      </c>
      <c r="D67" s="22" t="s">
        <v>2847</v>
      </c>
      <c r="E67" s="57" t="s">
        <v>7296</v>
      </c>
      <c r="F67" s="22" t="s">
        <v>103</v>
      </c>
      <c r="G67" s="22" t="s">
        <v>100</v>
      </c>
      <c r="H67" s="22" t="s">
        <v>7052</v>
      </c>
      <c r="I67" s="25" t="s">
        <v>197</v>
      </c>
      <c r="J67" s="25" t="s">
        <v>6163</v>
      </c>
      <c r="K67" s="25" t="s">
        <v>6157</v>
      </c>
      <c r="L67" s="25"/>
      <c r="M67" s="63" t="s">
        <v>49</v>
      </c>
      <c r="N67" s="22" t="s">
        <v>8705</v>
      </c>
      <c r="O67" s="23">
        <v>0.8</v>
      </c>
      <c r="P67" s="23">
        <v>1</v>
      </c>
      <c r="Q67" s="23">
        <v>0.2</v>
      </c>
      <c r="R67" s="23">
        <v>0.8</v>
      </c>
      <c r="S67" s="23">
        <v>1</v>
      </c>
      <c r="T67" s="17" t="s">
        <v>4598</v>
      </c>
      <c r="U67" s="17" t="s">
        <v>4967</v>
      </c>
      <c r="V67" s="17" t="s">
        <v>6652</v>
      </c>
      <c r="W67" s="17" t="s">
        <v>6657</v>
      </c>
    </row>
    <row r="68" spans="1:23" s="42" customFormat="1" ht="29" x14ac:dyDescent="0.35">
      <c r="A68" s="22" t="s">
        <v>98</v>
      </c>
      <c r="B68" s="22" t="s">
        <v>10</v>
      </c>
      <c r="C68" s="22" t="s">
        <v>774</v>
      </c>
      <c r="D68" s="22" t="s">
        <v>2848</v>
      </c>
      <c r="E68" s="57" t="s">
        <v>7297</v>
      </c>
      <c r="F68" s="22" t="s">
        <v>103</v>
      </c>
      <c r="G68" s="22" t="s">
        <v>100</v>
      </c>
      <c r="H68" s="22" t="s">
        <v>7052</v>
      </c>
      <c r="I68" s="25" t="s">
        <v>197</v>
      </c>
      <c r="J68" s="25" t="s">
        <v>6163</v>
      </c>
      <c r="K68" s="25" t="s">
        <v>6158</v>
      </c>
      <c r="L68" s="25"/>
      <c r="M68" s="63" t="s">
        <v>49</v>
      </c>
      <c r="N68" s="22" t="s">
        <v>46</v>
      </c>
      <c r="O68" s="23">
        <v>0.8</v>
      </c>
      <c r="P68" s="23">
        <v>1</v>
      </c>
      <c r="Q68" s="23">
        <v>0.2</v>
      </c>
      <c r="R68" s="23">
        <v>0.8</v>
      </c>
      <c r="S68" s="23">
        <v>1</v>
      </c>
      <c r="T68" s="17" t="s">
        <v>4598</v>
      </c>
      <c r="U68" s="17" t="s">
        <v>4967</v>
      </c>
      <c r="V68" s="17" t="s">
        <v>6652</v>
      </c>
      <c r="W68" s="17" t="s">
        <v>6657</v>
      </c>
    </row>
    <row r="69" spans="1:23" s="42" customFormat="1" ht="29" x14ac:dyDescent="0.35">
      <c r="A69" s="22" t="s">
        <v>10</v>
      </c>
      <c r="B69" s="22" t="s">
        <v>98</v>
      </c>
      <c r="C69" s="22" t="s">
        <v>775</v>
      </c>
      <c r="D69" s="22" t="s">
        <v>2849</v>
      </c>
      <c r="E69" s="57" t="s">
        <v>7298</v>
      </c>
      <c r="F69" s="22" t="s">
        <v>103</v>
      </c>
      <c r="G69" s="22" t="s">
        <v>100</v>
      </c>
      <c r="H69" s="22" t="s">
        <v>7052</v>
      </c>
      <c r="I69" s="25" t="s">
        <v>197</v>
      </c>
      <c r="J69" s="25" t="s">
        <v>6163</v>
      </c>
      <c r="K69" s="25" t="s">
        <v>6157</v>
      </c>
      <c r="L69" s="25"/>
      <c r="M69" s="63" t="s">
        <v>49</v>
      </c>
      <c r="N69" s="22" t="s">
        <v>8705</v>
      </c>
      <c r="O69" s="23">
        <v>0.8</v>
      </c>
      <c r="P69" s="23">
        <v>1</v>
      </c>
      <c r="Q69" s="23">
        <v>0.2</v>
      </c>
      <c r="R69" s="23">
        <v>0.8</v>
      </c>
      <c r="S69" s="23">
        <v>1</v>
      </c>
      <c r="T69" s="17" t="s">
        <v>4598</v>
      </c>
      <c r="U69" s="17" t="s">
        <v>4967</v>
      </c>
      <c r="V69" s="17" t="s">
        <v>6652</v>
      </c>
      <c r="W69" s="17" t="s">
        <v>6657</v>
      </c>
    </row>
    <row r="70" spans="1:23" s="42" customFormat="1" ht="43.5" x14ac:dyDescent="0.35">
      <c r="A70" s="22" t="s">
        <v>98</v>
      </c>
      <c r="B70" s="22" t="s">
        <v>10</v>
      </c>
      <c r="C70" s="22" t="s">
        <v>776</v>
      </c>
      <c r="D70" s="22" t="s">
        <v>2850</v>
      </c>
      <c r="E70" s="57" t="s">
        <v>4969</v>
      </c>
      <c r="F70" s="22" t="s">
        <v>103</v>
      </c>
      <c r="G70" s="22" t="s">
        <v>100</v>
      </c>
      <c r="H70" s="22" t="s">
        <v>7052</v>
      </c>
      <c r="I70" s="25" t="s">
        <v>99</v>
      </c>
      <c r="J70" s="25" t="s">
        <v>4599</v>
      </c>
      <c r="K70" s="25"/>
      <c r="L70" s="25"/>
      <c r="M70" s="63" t="s">
        <v>49</v>
      </c>
      <c r="N70" s="22" t="s">
        <v>46</v>
      </c>
      <c r="O70" s="23">
        <v>0.8</v>
      </c>
      <c r="P70" s="23">
        <v>1</v>
      </c>
      <c r="Q70" s="23">
        <v>0.2</v>
      </c>
      <c r="R70" s="23" t="s">
        <v>49</v>
      </c>
      <c r="S70" s="23" t="s">
        <v>49</v>
      </c>
      <c r="T70" s="17" t="s">
        <v>4598</v>
      </c>
      <c r="U70" s="17" t="s">
        <v>4967</v>
      </c>
      <c r="V70" s="17" t="s">
        <v>6652</v>
      </c>
      <c r="W70" s="17" t="s">
        <v>6655</v>
      </c>
    </row>
    <row r="71" spans="1:23" s="42" customFormat="1" ht="29" x14ac:dyDescent="0.35">
      <c r="A71" s="22" t="s">
        <v>98</v>
      </c>
      <c r="B71" s="22" t="s">
        <v>10</v>
      </c>
      <c r="C71" s="22" t="s">
        <v>777</v>
      </c>
      <c r="D71" s="22" t="s">
        <v>2851</v>
      </c>
      <c r="E71" s="57" t="s">
        <v>4968</v>
      </c>
      <c r="F71" s="22" t="s">
        <v>103</v>
      </c>
      <c r="G71" s="22" t="s">
        <v>100</v>
      </c>
      <c r="H71" s="22" t="s">
        <v>7052</v>
      </c>
      <c r="I71" s="25" t="s">
        <v>99</v>
      </c>
      <c r="J71" s="25" t="s">
        <v>4599</v>
      </c>
      <c r="K71" s="25"/>
      <c r="L71" s="25"/>
      <c r="M71" s="63" t="s">
        <v>49</v>
      </c>
      <c r="N71" s="22" t="s">
        <v>46</v>
      </c>
      <c r="O71" s="23">
        <v>0.8</v>
      </c>
      <c r="P71" s="23">
        <v>1</v>
      </c>
      <c r="Q71" s="23">
        <v>0.2</v>
      </c>
      <c r="R71" s="23"/>
      <c r="S71" s="23"/>
      <c r="T71" s="17" t="s">
        <v>4598</v>
      </c>
      <c r="U71" s="17" t="s">
        <v>4967</v>
      </c>
      <c r="V71" s="17" t="s">
        <v>6652</v>
      </c>
      <c r="W71" s="17" t="s">
        <v>6725</v>
      </c>
    </row>
    <row r="72" spans="1:23" s="42" customFormat="1" ht="29" x14ac:dyDescent="0.35">
      <c r="A72" s="22" t="s">
        <v>10</v>
      </c>
      <c r="B72" s="22" t="s">
        <v>98</v>
      </c>
      <c r="C72" s="22" t="s">
        <v>6737</v>
      </c>
      <c r="D72" s="22" t="s">
        <v>6740</v>
      </c>
      <c r="E72" s="57" t="s">
        <v>7299</v>
      </c>
      <c r="F72" s="22" t="s">
        <v>103</v>
      </c>
      <c r="G72" s="22" t="s">
        <v>21</v>
      </c>
      <c r="H72" s="22" t="s">
        <v>6265</v>
      </c>
      <c r="I72" s="25" t="s">
        <v>197</v>
      </c>
      <c r="J72" s="25" t="s">
        <v>6163</v>
      </c>
      <c r="K72" s="25" t="s">
        <v>6157</v>
      </c>
      <c r="L72" s="25">
        <v>27</v>
      </c>
      <c r="M72" s="63" t="s">
        <v>6792</v>
      </c>
      <c r="N72" s="22" t="s">
        <v>8705</v>
      </c>
      <c r="O72" s="17">
        <v>0</v>
      </c>
      <c r="P72" s="17">
        <v>0.5</v>
      </c>
      <c r="Q72" s="23" t="s">
        <v>46</v>
      </c>
      <c r="R72" s="17">
        <v>0</v>
      </c>
      <c r="S72" s="17">
        <v>0.5</v>
      </c>
      <c r="T72" s="17" t="s">
        <v>4598</v>
      </c>
      <c r="U72" s="17" t="s">
        <v>4967</v>
      </c>
      <c r="V72" s="17" t="s">
        <v>6725</v>
      </c>
      <c r="W72" s="17" t="s">
        <v>6796</v>
      </c>
    </row>
    <row r="73" spans="1:23" s="42" customFormat="1" ht="29" x14ac:dyDescent="0.35">
      <c r="A73" s="22" t="s">
        <v>10</v>
      </c>
      <c r="B73" s="22" t="s">
        <v>98</v>
      </c>
      <c r="C73" s="22" t="s">
        <v>6735</v>
      </c>
      <c r="D73" s="28" t="s">
        <v>6738</v>
      </c>
      <c r="E73" s="57" t="s">
        <v>7300</v>
      </c>
      <c r="F73" s="22" t="s">
        <v>103</v>
      </c>
      <c r="G73" s="22" t="s">
        <v>21</v>
      </c>
      <c r="H73" s="15" t="s">
        <v>6265</v>
      </c>
      <c r="I73" s="25" t="s">
        <v>197</v>
      </c>
      <c r="J73" s="25" t="s">
        <v>6163</v>
      </c>
      <c r="K73" s="25" t="s">
        <v>6157</v>
      </c>
      <c r="L73" s="25">
        <v>27</v>
      </c>
      <c r="M73" s="63" t="s">
        <v>6792</v>
      </c>
      <c r="N73" s="22" t="s">
        <v>8705</v>
      </c>
      <c r="O73" s="48">
        <v>0</v>
      </c>
      <c r="P73" s="48">
        <v>0.5</v>
      </c>
      <c r="Q73" s="23" t="s">
        <v>46</v>
      </c>
      <c r="R73" s="48">
        <v>0</v>
      </c>
      <c r="S73" s="48">
        <v>0.5</v>
      </c>
      <c r="T73" s="17" t="s">
        <v>4598</v>
      </c>
      <c r="U73" s="17" t="s">
        <v>4967</v>
      </c>
      <c r="V73" s="17" t="s">
        <v>6725</v>
      </c>
      <c r="W73" s="17" t="s">
        <v>6796</v>
      </c>
    </row>
    <row r="74" spans="1:23" s="42" customFormat="1" ht="29" x14ac:dyDescent="0.35">
      <c r="A74" s="22" t="s">
        <v>10</v>
      </c>
      <c r="B74" s="22" t="s">
        <v>98</v>
      </c>
      <c r="C74" s="22" t="s">
        <v>6736</v>
      </c>
      <c r="D74" s="22" t="s">
        <v>6739</v>
      </c>
      <c r="E74" s="57" t="s">
        <v>7301</v>
      </c>
      <c r="F74" s="22" t="s">
        <v>103</v>
      </c>
      <c r="G74" s="22" t="s">
        <v>21</v>
      </c>
      <c r="H74" s="22" t="s">
        <v>6265</v>
      </c>
      <c r="I74" s="25" t="s">
        <v>197</v>
      </c>
      <c r="J74" s="25" t="s">
        <v>6163</v>
      </c>
      <c r="K74" s="25" t="s">
        <v>6157</v>
      </c>
      <c r="L74" s="25">
        <v>27</v>
      </c>
      <c r="M74" s="63" t="s">
        <v>6792</v>
      </c>
      <c r="N74" s="22" t="s">
        <v>8705</v>
      </c>
      <c r="O74" s="17">
        <v>0</v>
      </c>
      <c r="P74" s="17">
        <v>0.5</v>
      </c>
      <c r="Q74" s="23" t="s">
        <v>46</v>
      </c>
      <c r="R74" s="17">
        <v>0</v>
      </c>
      <c r="S74" s="17">
        <v>0.5</v>
      </c>
      <c r="T74" s="17" t="s">
        <v>4598</v>
      </c>
      <c r="U74" s="17" t="s">
        <v>4967</v>
      </c>
      <c r="V74" s="17" t="s">
        <v>6725</v>
      </c>
      <c r="W74" s="17" t="s">
        <v>6796</v>
      </c>
    </row>
    <row r="75" spans="1:23" s="42" customFormat="1" ht="43.5" x14ac:dyDescent="0.35">
      <c r="A75" s="28" t="s">
        <v>4591</v>
      </c>
      <c r="B75" s="28" t="s">
        <v>102</v>
      </c>
      <c r="C75" s="28" t="s">
        <v>7044</v>
      </c>
      <c r="D75" s="33" t="s">
        <v>7036</v>
      </c>
      <c r="E75" s="57" t="s">
        <v>7302</v>
      </c>
      <c r="F75" s="28" t="s">
        <v>103</v>
      </c>
      <c r="G75" s="28" t="s">
        <v>21</v>
      </c>
      <c r="H75" s="28" t="s">
        <v>6462</v>
      </c>
      <c r="I75" s="25" t="s">
        <v>197</v>
      </c>
      <c r="J75" s="34" t="s">
        <v>6163</v>
      </c>
      <c r="K75" s="34" t="s">
        <v>6157</v>
      </c>
      <c r="L75" s="34">
        <v>26</v>
      </c>
      <c r="M75" s="63" t="s">
        <v>7058</v>
      </c>
      <c r="N75" s="22" t="s">
        <v>8706</v>
      </c>
      <c r="O75" s="33">
        <v>0</v>
      </c>
      <c r="P75" s="33">
        <v>0.05</v>
      </c>
      <c r="Q75" s="33" t="s">
        <v>46</v>
      </c>
      <c r="R75" s="33">
        <v>0</v>
      </c>
      <c r="S75" s="33">
        <v>0.05</v>
      </c>
      <c r="T75" s="33" t="s">
        <v>4598</v>
      </c>
      <c r="U75" s="33" t="s">
        <v>4967</v>
      </c>
      <c r="V75" s="33" t="s">
        <v>6927</v>
      </c>
      <c r="W75" s="33" t="s">
        <v>6927</v>
      </c>
    </row>
    <row r="76" spans="1:23" s="42" customFormat="1" ht="58" x14ac:dyDescent="0.35">
      <c r="A76" s="28" t="s">
        <v>4591</v>
      </c>
      <c r="B76" s="28" t="s">
        <v>101</v>
      </c>
      <c r="C76" s="28" t="s">
        <v>7045</v>
      </c>
      <c r="D76" s="33" t="s">
        <v>7037</v>
      </c>
      <c r="E76" s="57" t="s">
        <v>7303</v>
      </c>
      <c r="F76" s="28" t="s">
        <v>103</v>
      </c>
      <c r="G76" s="28" t="s">
        <v>21</v>
      </c>
      <c r="H76" s="28" t="s">
        <v>6462</v>
      </c>
      <c r="I76" s="25" t="s">
        <v>197</v>
      </c>
      <c r="J76" s="34" t="s">
        <v>6163</v>
      </c>
      <c r="K76" s="34" t="s">
        <v>6157</v>
      </c>
      <c r="L76" s="34">
        <v>26</v>
      </c>
      <c r="M76" s="63" t="s">
        <v>7058</v>
      </c>
      <c r="N76" s="22" t="s">
        <v>8706</v>
      </c>
      <c r="O76" s="33">
        <v>0</v>
      </c>
      <c r="P76" s="33">
        <v>0.05</v>
      </c>
      <c r="Q76" s="33" t="s">
        <v>46</v>
      </c>
      <c r="R76" s="33">
        <v>0</v>
      </c>
      <c r="S76" s="33">
        <v>0.05</v>
      </c>
      <c r="T76" s="33" t="s">
        <v>4598</v>
      </c>
      <c r="U76" s="33" t="s">
        <v>4967</v>
      </c>
      <c r="V76" s="33" t="s">
        <v>6927</v>
      </c>
      <c r="W76" s="33" t="s">
        <v>6927</v>
      </c>
    </row>
    <row r="77" spans="1:23" s="42" customFormat="1" ht="58" x14ac:dyDescent="0.35">
      <c r="A77" s="28" t="s">
        <v>4591</v>
      </c>
      <c r="B77" s="28" t="s">
        <v>98</v>
      </c>
      <c r="C77" s="28" t="s">
        <v>7046</v>
      </c>
      <c r="D77" s="33" t="s">
        <v>7038</v>
      </c>
      <c r="E77" s="57" t="s">
        <v>7303</v>
      </c>
      <c r="F77" s="28" t="s">
        <v>103</v>
      </c>
      <c r="G77" s="28" t="s">
        <v>21</v>
      </c>
      <c r="H77" s="28" t="s">
        <v>6462</v>
      </c>
      <c r="I77" s="25" t="s">
        <v>197</v>
      </c>
      <c r="J77" s="34" t="s">
        <v>6163</v>
      </c>
      <c r="K77" s="34" t="s">
        <v>6157</v>
      </c>
      <c r="L77" s="34">
        <v>26</v>
      </c>
      <c r="M77" s="63" t="s">
        <v>7058</v>
      </c>
      <c r="N77" s="22" t="s">
        <v>8706</v>
      </c>
      <c r="O77" s="33">
        <v>0</v>
      </c>
      <c r="P77" s="33">
        <v>0.05</v>
      </c>
      <c r="Q77" s="33" t="s">
        <v>46</v>
      </c>
      <c r="R77" s="33">
        <v>0</v>
      </c>
      <c r="S77" s="33">
        <v>0.05</v>
      </c>
      <c r="T77" s="33" t="s">
        <v>4598</v>
      </c>
      <c r="U77" s="33" t="s">
        <v>4967</v>
      </c>
      <c r="V77" s="33" t="s">
        <v>6927</v>
      </c>
      <c r="W77" s="33" t="s">
        <v>6927</v>
      </c>
    </row>
    <row r="78" spans="1:23" s="42" customFormat="1" ht="43.5" x14ac:dyDescent="0.35">
      <c r="A78" s="28" t="s">
        <v>4591</v>
      </c>
      <c r="B78" s="28" t="s">
        <v>104</v>
      </c>
      <c r="C78" s="28" t="s">
        <v>7051</v>
      </c>
      <c r="D78" s="33" t="s">
        <v>7039</v>
      </c>
      <c r="E78" s="57" t="s">
        <v>7304</v>
      </c>
      <c r="F78" s="28" t="s">
        <v>103</v>
      </c>
      <c r="G78" s="28" t="s">
        <v>21</v>
      </c>
      <c r="H78" s="28" t="s">
        <v>6462</v>
      </c>
      <c r="I78" s="25" t="s">
        <v>197</v>
      </c>
      <c r="J78" s="34" t="s">
        <v>6163</v>
      </c>
      <c r="K78" s="34" t="s">
        <v>6157</v>
      </c>
      <c r="L78" s="34">
        <v>26</v>
      </c>
      <c r="M78" s="63" t="s">
        <v>7058</v>
      </c>
      <c r="N78" s="22" t="s">
        <v>8706</v>
      </c>
      <c r="O78" s="33">
        <v>0</v>
      </c>
      <c r="P78" s="33">
        <v>0.05</v>
      </c>
      <c r="Q78" s="33" t="s">
        <v>46</v>
      </c>
      <c r="R78" s="33">
        <v>0</v>
      </c>
      <c r="S78" s="33">
        <v>0.05</v>
      </c>
      <c r="T78" s="33" t="s">
        <v>4598</v>
      </c>
      <c r="U78" s="33" t="s">
        <v>4967</v>
      </c>
      <c r="V78" s="33" t="s">
        <v>6927</v>
      </c>
      <c r="W78" s="33" t="s">
        <v>6927</v>
      </c>
    </row>
    <row r="79" spans="1:23" s="42" customFormat="1" ht="58" x14ac:dyDescent="0.35">
      <c r="A79" s="28" t="s">
        <v>4591</v>
      </c>
      <c r="B79" s="28" t="s">
        <v>102</v>
      </c>
      <c r="C79" s="28" t="s">
        <v>7047</v>
      </c>
      <c r="D79" s="33" t="s">
        <v>7040</v>
      </c>
      <c r="E79" s="57" t="s">
        <v>7305</v>
      </c>
      <c r="F79" s="28" t="s">
        <v>103</v>
      </c>
      <c r="G79" s="28" t="s">
        <v>21</v>
      </c>
      <c r="H79" s="28" t="s">
        <v>6462</v>
      </c>
      <c r="I79" s="25" t="s">
        <v>197</v>
      </c>
      <c r="J79" s="34" t="s">
        <v>6163</v>
      </c>
      <c r="K79" s="34" t="s">
        <v>6157</v>
      </c>
      <c r="L79" s="34">
        <v>26</v>
      </c>
      <c r="M79" s="63" t="s">
        <v>7058</v>
      </c>
      <c r="N79" s="22" t="s">
        <v>8706</v>
      </c>
      <c r="O79" s="33">
        <v>0</v>
      </c>
      <c r="P79" s="33">
        <v>0.05</v>
      </c>
      <c r="Q79" s="33" t="s">
        <v>46</v>
      </c>
      <c r="R79" s="33">
        <v>0</v>
      </c>
      <c r="S79" s="33">
        <v>0.05</v>
      </c>
      <c r="T79" s="33" t="s">
        <v>4598</v>
      </c>
      <c r="U79" s="33" t="s">
        <v>4967</v>
      </c>
      <c r="V79" s="33" t="s">
        <v>6927</v>
      </c>
      <c r="W79" s="33" t="s">
        <v>6927</v>
      </c>
    </row>
    <row r="80" spans="1:23" s="42" customFormat="1" ht="58" x14ac:dyDescent="0.35">
      <c r="A80" s="28" t="s">
        <v>4591</v>
      </c>
      <c r="B80" s="28" t="s">
        <v>101</v>
      </c>
      <c r="C80" s="28" t="s">
        <v>7048</v>
      </c>
      <c r="D80" s="33" t="s">
        <v>7041</v>
      </c>
      <c r="E80" s="57" t="s">
        <v>7305</v>
      </c>
      <c r="F80" s="28" t="s">
        <v>103</v>
      </c>
      <c r="G80" s="28" t="s">
        <v>21</v>
      </c>
      <c r="H80" s="28" t="s">
        <v>6462</v>
      </c>
      <c r="I80" s="25" t="s">
        <v>197</v>
      </c>
      <c r="J80" s="34" t="s">
        <v>6163</v>
      </c>
      <c r="K80" s="34" t="s">
        <v>6157</v>
      </c>
      <c r="L80" s="34">
        <v>26</v>
      </c>
      <c r="M80" s="63" t="s">
        <v>7058</v>
      </c>
      <c r="N80" s="22" t="s">
        <v>8706</v>
      </c>
      <c r="O80" s="33">
        <v>0</v>
      </c>
      <c r="P80" s="33">
        <v>0.05</v>
      </c>
      <c r="Q80" s="33" t="s">
        <v>46</v>
      </c>
      <c r="R80" s="33">
        <v>0</v>
      </c>
      <c r="S80" s="33">
        <v>0.05</v>
      </c>
      <c r="T80" s="33" t="s">
        <v>4598</v>
      </c>
      <c r="U80" s="33" t="s">
        <v>4967</v>
      </c>
      <c r="V80" s="33" t="s">
        <v>6927</v>
      </c>
      <c r="W80" s="33" t="s">
        <v>6927</v>
      </c>
    </row>
    <row r="81" spans="1:23" s="42" customFormat="1" ht="58" x14ac:dyDescent="0.35">
      <c r="A81" s="28" t="s">
        <v>4591</v>
      </c>
      <c r="B81" s="28" t="s">
        <v>98</v>
      </c>
      <c r="C81" s="28" t="s">
        <v>7049</v>
      </c>
      <c r="D81" s="33" t="s">
        <v>7042</v>
      </c>
      <c r="E81" s="57" t="s">
        <v>7305</v>
      </c>
      <c r="F81" s="28" t="s">
        <v>103</v>
      </c>
      <c r="G81" s="28" t="s">
        <v>21</v>
      </c>
      <c r="H81" s="28" t="s">
        <v>6462</v>
      </c>
      <c r="I81" s="25" t="s">
        <v>197</v>
      </c>
      <c r="J81" s="34" t="s">
        <v>6163</v>
      </c>
      <c r="K81" s="34" t="s">
        <v>6157</v>
      </c>
      <c r="L81" s="34">
        <v>26</v>
      </c>
      <c r="M81" s="63" t="s">
        <v>7058</v>
      </c>
      <c r="N81" s="22" t="s">
        <v>8706</v>
      </c>
      <c r="O81" s="33">
        <v>0</v>
      </c>
      <c r="P81" s="33">
        <v>0.05</v>
      </c>
      <c r="Q81" s="33" t="s">
        <v>46</v>
      </c>
      <c r="R81" s="33">
        <v>0</v>
      </c>
      <c r="S81" s="33">
        <v>0.05</v>
      </c>
      <c r="T81" s="33" t="s">
        <v>4598</v>
      </c>
      <c r="U81" s="33" t="s">
        <v>4967</v>
      </c>
      <c r="V81" s="33" t="s">
        <v>6927</v>
      </c>
      <c r="W81" s="33" t="s">
        <v>6927</v>
      </c>
    </row>
    <row r="82" spans="1:23" s="42" customFormat="1" ht="58" x14ac:dyDescent="0.35">
      <c r="A82" s="28" t="s">
        <v>4591</v>
      </c>
      <c r="B82" s="28" t="s">
        <v>104</v>
      </c>
      <c r="C82" s="28" t="s">
        <v>7050</v>
      </c>
      <c r="D82" s="33" t="s">
        <v>7043</v>
      </c>
      <c r="E82" s="57" t="s">
        <v>7306</v>
      </c>
      <c r="F82" s="28" t="s">
        <v>103</v>
      </c>
      <c r="G82" s="28" t="s">
        <v>21</v>
      </c>
      <c r="H82" s="28" t="s">
        <v>6462</v>
      </c>
      <c r="I82" s="25" t="s">
        <v>197</v>
      </c>
      <c r="J82" s="34" t="s">
        <v>6163</v>
      </c>
      <c r="K82" s="34" t="s">
        <v>6157</v>
      </c>
      <c r="L82" s="34">
        <v>26</v>
      </c>
      <c r="M82" s="63" t="s">
        <v>7058</v>
      </c>
      <c r="N82" s="22" t="s">
        <v>8706</v>
      </c>
      <c r="O82" s="33">
        <v>0</v>
      </c>
      <c r="P82" s="33">
        <v>0.05</v>
      </c>
      <c r="Q82" s="33" t="s">
        <v>46</v>
      </c>
      <c r="R82" s="33">
        <v>0</v>
      </c>
      <c r="S82" s="33">
        <v>0.05</v>
      </c>
      <c r="T82" s="33" t="s">
        <v>4598</v>
      </c>
      <c r="U82" s="33" t="s">
        <v>4967</v>
      </c>
      <c r="V82" s="33" t="s">
        <v>6927</v>
      </c>
      <c r="W82" s="33" t="s">
        <v>6927</v>
      </c>
    </row>
    <row r="83" spans="1:23" s="42" customFormat="1" x14ac:dyDescent="0.35">
      <c r="A83" s="28" t="s">
        <v>102</v>
      </c>
      <c r="B83" s="28"/>
      <c r="C83" s="28" t="s">
        <v>6955</v>
      </c>
      <c r="D83" s="28" t="s">
        <v>6951</v>
      </c>
      <c r="E83" s="57" t="s">
        <v>7307</v>
      </c>
      <c r="F83" s="28" t="s">
        <v>4587</v>
      </c>
      <c r="G83" s="28" t="s">
        <v>4587</v>
      </c>
      <c r="H83" s="28" t="s">
        <v>6930</v>
      </c>
      <c r="I83" s="25" t="s">
        <v>197</v>
      </c>
      <c r="J83" s="34" t="s">
        <v>4599</v>
      </c>
      <c r="K83" s="34"/>
      <c r="L83" s="34"/>
      <c r="M83" s="63" t="s">
        <v>49</v>
      </c>
      <c r="N83" s="22" t="s">
        <v>46</v>
      </c>
      <c r="O83" s="33" t="s">
        <v>46</v>
      </c>
      <c r="P83" s="33" t="s">
        <v>46</v>
      </c>
      <c r="Q83" s="33" t="s">
        <v>46</v>
      </c>
      <c r="R83" s="33" t="s">
        <v>46</v>
      </c>
      <c r="S83" s="33" t="s">
        <v>46</v>
      </c>
      <c r="T83" s="48" t="s">
        <v>4587</v>
      </c>
      <c r="U83" s="48" t="s">
        <v>4967</v>
      </c>
      <c r="V83" s="48" t="s">
        <v>6927</v>
      </c>
      <c r="W83" s="48" t="s">
        <v>6927</v>
      </c>
    </row>
    <row r="84" spans="1:23" s="42" customFormat="1" x14ac:dyDescent="0.35">
      <c r="A84" s="28" t="s">
        <v>101</v>
      </c>
      <c r="B84" s="28"/>
      <c r="C84" s="28" t="s">
        <v>6956</v>
      </c>
      <c r="D84" s="28" t="s">
        <v>6952</v>
      </c>
      <c r="E84" s="57" t="s">
        <v>7307</v>
      </c>
      <c r="F84" s="28" t="s">
        <v>4587</v>
      </c>
      <c r="G84" s="28" t="s">
        <v>4587</v>
      </c>
      <c r="H84" s="28" t="s">
        <v>6930</v>
      </c>
      <c r="I84" s="25" t="s">
        <v>197</v>
      </c>
      <c r="J84" s="34" t="s">
        <v>4599</v>
      </c>
      <c r="K84" s="34"/>
      <c r="L84" s="34"/>
      <c r="M84" s="63" t="s">
        <v>49</v>
      </c>
      <c r="N84" s="22" t="s">
        <v>46</v>
      </c>
      <c r="O84" s="33" t="s">
        <v>46</v>
      </c>
      <c r="P84" s="33" t="s">
        <v>46</v>
      </c>
      <c r="Q84" s="33" t="s">
        <v>46</v>
      </c>
      <c r="R84" s="33" t="s">
        <v>46</v>
      </c>
      <c r="S84" s="33" t="s">
        <v>46</v>
      </c>
      <c r="T84" s="48" t="s">
        <v>4587</v>
      </c>
      <c r="U84" s="48" t="s">
        <v>4967</v>
      </c>
      <c r="V84" s="48" t="s">
        <v>6927</v>
      </c>
      <c r="W84" s="48" t="s">
        <v>6927</v>
      </c>
    </row>
    <row r="85" spans="1:23" s="42" customFormat="1" x14ac:dyDescent="0.35">
      <c r="A85" s="28" t="s">
        <v>98</v>
      </c>
      <c r="B85" s="28"/>
      <c r="C85" s="28" t="s">
        <v>6957</v>
      </c>
      <c r="D85" s="28" t="s">
        <v>6953</v>
      </c>
      <c r="E85" s="57" t="s">
        <v>7307</v>
      </c>
      <c r="F85" s="28" t="s">
        <v>4587</v>
      </c>
      <c r="G85" s="28" t="s">
        <v>4587</v>
      </c>
      <c r="H85" s="28" t="s">
        <v>6930</v>
      </c>
      <c r="I85" s="25" t="s">
        <v>197</v>
      </c>
      <c r="J85" s="34" t="s">
        <v>4599</v>
      </c>
      <c r="K85" s="34"/>
      <c r="L85" s="34"/>
      <c r="M85" s="63" t="s">
        <v>49</v>
      </c>
      <c r="N85" s="22" t="s">
        <v>46</v>
      </c>
      <c r="O85" s="33" t="s">
        <v>46</v>
      </c>
      <c r="P85" s="33" t="s">
        <v>46</v>
      </c>
      <c r="Q85" s="33" t="s">
        <v>46</v>
      </c>
      <c r="R85" s="33" t="s">
        <v>46</v>
      </c>
      <c r="S85" s="33" t="s">
        <v>46</v>
      </c>
      <c r="T85" s="48" t="s">
        <v>4587</v>
      </c>
      <c r="U85" s="48" t="s">
        <v>4967</v>
      </c>
      <c r="V85" s="48" t="s">
        <v>6927</v>
      </c>
      <c r="W85" s="48" t="s">
        <v>6927</v>
      </c>
    </row>
    <row r="86" spans="1:23" s="42" customFormat="1" x14ac:dyDescent="0.35">
      <c r="A86" s="28" t="s">
        <v>104</v>
      </c>
      <c r="B86" s="28"/>
      <c r="C86" s="28" t="s">
        <v>6958</v>
      </c>
      <c r="D86" s="28" t="s">
        <v>6954</v>
      </c>
      <c r="E86" s="57" t="s">
        <v>7307</v>
      </c>
      <c r="F86" s="28" t="s">
        <v>4587</v>
      </c>
      <c r="G86" s="28" t="s">
        <v>4587</v>
      </c>
      <c r="H86" s="28" t="s">
        <v>6930</v>
      </c>
      <c r="I86" s="25" t="s">
        <v>197</v>
      </c>
      <c r="J86" s="34" t="s">
        <v>4599</v>
      </c>
      <c r="K86" s="34"/>
      <c r="L86" s="34"/>
      <c r="M86" s="63" t="s">
        <v>49</v>
      </c>
      <c r="N86" s="22" t="s">
        <v>46</v>
      </c>
      <c r="O86" s="33" t="s">
        <v>46</v>
      </c>
      <c r="P86" s="33" t="s">
        <v>46</v>
      </c>
      <c r="Q86" s="33" t="s">
        <v>46</v>
      </c>
      <c r="R86" s="33" t="s">
        <v>46</v>
      </c>
      <c r="S86" s="33" t="s">
        <v>46</v>
      </c>
      <c r="T86" s="48" t="s">
        <v>4587</v>
      </c>
      <c r="U86" s="48" t="s">
        <v>4967</v>
      </c>
      <c r="V86" s="48" t="s">
        <v>6927</v>
      </c>
      <c r="W86" s="48" t="s">
        <v>6927</v>
      </c>
    </row>
    <row r="87" spans="1:23" s="42" customFormat="1" ht="29" x14ac:dyDescent="0.35">
      <c r="A87" s="69" t="s">
        <v>102</v>
      </c>
      <c r="B87" s="28"/>
      <c r="C87" s="28" t="s">
        <v>7145</v>
      </c>
      <c r="D87" s="32" t="s">
        <v>7141</v>
      </c>
      <c r="E87" s="57" t="s">
        <v>7308</v>
      </c>
      <c r="F87" s="28" t="s">
        <v>103</v>
      </c>
      <c r="G87" s="28" t="s">
        <v>21</v>
      </c>
      <c r="H87" s="70" t="s">
        <v>6462</v>
      </c>
      <c r="I87" s="25" t="s">
        <v>197</v>
      </c>
      <c r="J87" s="34" t="s">
        <v>4599</v>
      </c>
      <c r="K87" s="25"/>
      <c r="L87" s="34"/>
      <c r="M87" s="35"/>
      <c r="N87" s="22" t="s">
        <v>46</v>
      </c>
      <c r="O87" s="32" t="s">
        <v>26</v>
      </c>
      <c r="P87" s="32" t="s">
        <v>26</v>
      </c>
      <c r="Q87" s="28" t="s">
        <v>46</v>
      </c>
      <c r="R87" s="32"/>
      <c r="S87" s="32"/>
      <c r="T87" s="17" t="s">
        <v>4598</v>
      </c>
      <c r="U87" s="17" t="s">
        <v>4967</v>
      </c>
      <c r="V87" s="48" t="s">
        <v>7149</v>
      </c>
      <c r="W87" s="48" t="s">
        <v>7149</v>
      </c>
    </row>
    <row r="88" spans="1:23" s="42" customFormat="1" ht="29" x14ac:dyDescent="0.35">
      <c r="A88" s="69" t="s">
        <v>101</v>
      </c>
      <c r="B88" s="28"/>
      <c r="C88" s="28" t="s">
        <v>7146</v>
      </c>
      <c r="D88" s="32" t="s">
        <v>7142</v>
      </c>
      <c r="E88" s="57" t="s">
        <v>7308</v>
      </c>
      <c r="F88" s="28" t="s">
        <v>103</v>
      </c>
      <c r="G88" s="28" t="s">
        <v>21</v>
      </c>
      <c r="H88" s="70" t="s">
        <v>6462</v>
      </c>
      <c r="I88" s="25" t="s">
        <v>197</v>
      </c>
      <c r="J88" s="34" t="s">
        <v>4599</v>
      </c>
      <c r="K88" s="25"/>
      <c r="L88" s="34"/>
      <c r="M88" s="35"/>
      <c r="N88" s="22" t="s">
        <v>46</v>
      </c>
      <c r="O88" s="32" t="s">
        <v>26</v>
      </c>
      <c r="P88" s="32" t="s">
        <v>26</v>
      </c>
      <c r="Q88" s="28" t="s">
        <v>46</v>
      </c>
      <c r="R88" s="32"/>
      <c r="S88" s="32"/>
      <c r="T88" s="17" t="s">
        <v>4598</v>
      </c>
      <c r="U88" s="17" t="s">
        <v>4967</v>
      </c>
      <c r="V88" s="48" t="s">
        <v>7149</v>
      </c>
      <c r="W88" s="48" t="s">
        <v>7149</v>
      </c>
    </row>
    <row r="89" spans="1:23" s="42" customFormat="1" ht="29" x14ac:dyDescent="0.35">
      <c r="A89" s="69" t="s">
        <v>98</v>
      </c>
      <c r="B89" s="28"/>
      <c r="C89" s="28" t="s">
        <v>7147</v>
      </c>
      <c r="D89" s="32" t="s">
        <v>7143</v>
      </c>
      <c r="E89" s="57" t="s">
        <v>7308</v>
      </c>
      <c r="F89" s="28" t="s">
        <v>103</v>
      </c>
      <c r="G89" s="28" t="s">
        <v>21</v>
      </c>
      <c r="H89" s="70" t="s">
        <v>6462</v>
      </c>
      <c r="I89" s="25" t="s">
        <v>197</v>
      </c>
      <c r="J89" s="34" t="s">
        <v>4599</v>
      </c>
      <c r="K89" s="25"/>
      <c r="L89" s="34"/>
      <c r="M89" s="35"/>
      <c r="N89" s="22" t="s">
        <v>46</v>
      </c>
      <c r="O89" s="32" t="s">
        <v>26</v>
      </c>
      <c r="P89" s="32" t="s">
        <v>26</v>
      </c>
      <c r="Q89" s="28" t="s">
        <v>46</v>
      </c>
      <c r="R89" s="32"/>
      <c r="S89" s="32"/>
      <c r="T89" s="17" t="s">
        <v>4598</v>
      </c>
      <c r="U89" s="17" t="s">
        <v>4967</v>
      </c>
      <c r="V89" s="48" t="s">
        <v>7149</v>
      </c>
      <c r="W89" s="48" t="s">
        <v>7149</v>
      </c>
    </row>
    <row r="90" spans="1:23" s="42" customFormat="1" ht="29" x14ac:dyDescent="0.35">
      <c r="A90" s="69" t="s">
        <v>104</v>
      </c>
      <c r="B90" s="28"/>
      <c r="C90" s="28" t="s">
        <v>7148</v>
      </c>
      <c r="D90" s="32" t="s">
        <v>7144</v>
      </c>
      <c r="E90" s="57" t="s">
        <v>7308</v>
      </c>
      <c r="F90" s="28" t="s">
        <v>103</v>
      </c>
      <c r="G90" s="28" t="s">
        <v>21</v>
      </c>
      <c r="H90" s="70" t="s">
        <v>6462</v>
      </c>
      <c r="I90" s="25" t="s">
        <v>197</v>
      </c>
      <c r="J90" s="34" t="s">
        <v>4599</v>
      </c>
      <c r="K90" s="25"/>
      <c r="L90" s="34"/>
      <c r="M90" s="35"/>
      <c r="N90" s="22" t="s">
        <v>46</v>
      </c>
      <c r="O90" s="32" t="s">
        <v>26</v>
      </c>
      <c r="P90" s="32" t="s">
        <v>26</v>
      </c>
      <c r="Q90" s="28" t="s">
        <v>46</v>
      </c>
      <c r="R90" s="32"/>
      <c r="S90" s="32"/>
      <c r="T90" s="17" t="s">
        <v>4598</v>
      </c>
      <c r="U90" s="17" t="s">
        <v>4967</v>
      </c>
      <c r="V90" s="48" t="s">
        <v>7149</v>
      </c>
      <c r="W90" s="48" t="s">
        <v>7149</v>
      </c>
    </row>
    <row r="91" spans="1:23" s="42" customFormat="1" x14ac:dyDescent="0.35">
      <c r="A91" s="28" t="s">
        <v>98</v>
      </c>
      <c r="B91" s="28"/>
      <c r="C91" s="28" t="s">
        <v>7158</v>
      </c>
      <c r="D91" s="13" t="s">
        <v>7150</v>
      </c>
      <c r="E91" s="57" t="s">
        <v>7309</v>
      </c>
      <c r="F91" s="28" t="s">
        <v>388</v>
      </c>
      <c r="G91" s="28" t="s">
        <v>21</v>
      </c>
      <c r="H91" s="67" t="s">
        <v>4570</v>
      </c>
      <c r="I91" s="34" t="s">
        <v>197</v>
      </c>
      <c r="J91" s="40" t="s">
        <v>6163</v>
      </c>
      <c r="K91" s="34" t="s">
        <v>6157</v>
      </c>
      <c r="L91" s="34"/>
      <c r="M91" s="13"/>
      <c r="N91" s="22" t="s">
        <v>8704</v>
      </c>
      <c r="O91" s="68">
        <v>5</v>
      </c>
      <c r="P91" s="13" t="s">
        <v>46</v>
      </c>
      <c r="Q91" s="13" t="s">
        <v>26</v>
      </c>
      <c r="R91" s="68">
        <v>5</v>
      </c>
      <c r="S91" s="13" t="s">
        <v>46</v>
      </c>
      <c r="T91" s="17" t="s">
        <v>4598</v>
      </c>
      <c r="U91" s="17" t="s">
        <v>4967</v>
      </c>
      <c r="V91" s="17" t="s">
        <v>7149</v>
      </c>
      <c r="W91" s="17" t="s">
        <v>7149</v>
      </c>
    </row>
    <row r="92" spans="1:23" s="42" customFormat="1" x14ac:dyDescent="0.35">
      <c r="A92" s="28" t="s">
        <v>98</v>
      </c>
      <c r="B92" s="28"/>
      <c r="C92" s="28" t="s">
        <v>7159</v>
      </c>
      <c r="D92" s="13" t="s">
        <v>7151</v>
      </c>
      <c r="E92" s="57" t="s">
        <v>7310</v>
      </c>
      <c r="F92" s="28" t="s">
        <v>388</v>
      </c>
      <c r="G92" s="28" t="s">
        <v>21</v>
      </c>
      <c r="H92" s="67" t="s">
        <v>4570</v>
      </c>
      <c r="I92" s="34" t="s">
        <v>197</v>
      </c>
      <c r="J92" s="40" t="s">
        <v>6163</v>
      </c>
      <c r="K92" s="34" t="s">
        <v>6157</v>
      </c>
      <c r="L92" s="34"/>
      <c r="M92" s="13"/>
      <c r="N92" s="22" t="s">
        <v>8704</v>
      </c>
      <c r="O92" s="68">
        <v>5</v>
      </c>
      <c r="P92" s="13" t="s">
        <v>46</v>
      </c>
      <c r="Q92" s="13" t="s">
        <v>26</v>
      </c>
      <c r="R92" s="68">
        <v>5</v>
      </c>
      <c r="S92" s="13" t="s">
        <v>46</v>
      </c>
      <c r="T92" s="17" t="s">
        <v>4598</v>
      </c>
      <c r="U92" s="17" t="s">
        <v>4967</v>
      </c>
      <c r="V92" s="17" t="s">
        <v>7149</v>
      </c>
      <c r="W92" s="17" t="s">
        <v>7149</v>
      </c>
    </row>
    <row r="93" spans="1:23" s="42" customFormat="1" x14ac:dyDescent="0.35">
      <c r="A93" s="28" t="s">
        <v>102</v>
      </c>
      <c r="B93" s="28"/>
      <c r="C93" s="28" t="s">
        <v>7160</v>
      </c>
      <c r="D93" s="28" t="s">
        <v>7152</v>
      </c>
      <c r="E93" s="57" t="s">
        <v>7311</v>
      </c>
      <c r="F93" s="28" t="s">
        <v>4587</v>
      </c>
      <c r="G93" s="28" t="s">
        <v>4587</v>
      </c>
      <c r="H93" s="28" t="s">
        <v>6462</v>
      </c>
      <c r="I93" s="34" t="s">
        <v>197</v>
      </c>
      <c r="J93" s="25" t="s">
        <v>4599</v>
      </c>
      <c r="K93" s="34"/>
      <c r="L93" s="34"/>
      <c r="M93" s="35"/>
      <c r="N93" s="22" t="s">
        <v>46</v>
      </c>
      <c r="O93" s="16" t="s">
        <v>46</v>
      </c>
      <c r="P93" s="16" t="s">
        <v>46</v>
      </c>
      <c r="Q93" s="16" t="s">
        <v>46</v>
      </c>
      <c r="R93" s="33"/>
      <c r="S93" s="33"/>
      <c r="T93" s="17" t="s">
        <v>4587</v>
      </c>
      <c r="U93" s="17" t="s">
        <v>4967</v>
      </c>
      <c r="V93" s="17" t="s">
        <v>7149</v>
      </c>
      <c r="W93" s="17" t="s">
        <v>7149</v>
      </c>
    </row>
    <row r="94" spans="1:23" s="42" customFormat="1" x14ac:dyDescent="0.35">
      <c r="A94" s="28" t="s">
        <v>101</v>
      </c>
      <c r="B94" s="28"/>
      <c r="C94" s="28" t="s">
        <v>7161</v>
      </c>
      <c r="D94" s="28" t="s">
        <v>7153</v>
      </c>
      <c r="E94" s="57" t="s">
        <v>7311</v>
      </c>
      <c r="F94" s="28" t="s">
        <v>4587</v>
      </c>
      <c r="G94" s="28" t="s">
        <v>4587</v>
      </c>
      <c r="H94" s="28" t="s">
        <v>6462</v>
      </c>
      <c r="I94" s="34" t="s">
        <v>197</v>
      </c>
      <c r="J94" s="25" t="s">
        <v>4599</v>
      </c>
      <c r="K94" s="34"/>
      <c r="L94" s="34"/>
      <c r="M94" s="35"/>
      <c r="N94" s="22" t="s">
        <v>46</v>
      </c>
      <c r="O94" s="16" t="s">
        <v>46</v>
      </c>
      <c r="P94" s="16" t="s">
        <v>46</v>
      </c>
      <c r="Q94" s="16" t="s">
        <v>46</v>
      </c>
      <c r="R94" s="33"/>
      <c r="S94" s="33"/>
      <c r="T94" s="17" t="s">
        <v>4587</v>
      </c>
      <c r="U94" s="17" t="s">
        <v>4967</v>
      </c>
      <c r="V94" s="17" t="s">
        <v>7149</v>
      </c>
      <c r="W94" s="17" t="s">
        <v>7149</v>
      </c>
    </row>
    <row r="95" spans="1:23" s="42" customFormat="1" x14ac:dyDescent="0.35">
      <c r="A95" s="28" t="s">
        <v>98</v>
      </c>
      <c r="B95" s="28"/>
      <c r="C95" s="28" t="s">
        <v>7162</v>
      </c>
      <c r="D95" s="28" t="s">
        <v>7154</v>
      </c>
      <c r="E95" s="57" t="s">
        <v>7311</v>
      </c>
      <c r="F95" s="28" t="s">
        <v>4587</v>
      </c>
      <c r="G95" s="28" t="s">
        <v>4587</v>
      </c>
      <c r="H95" s="28" t="s">
        <v>6462</v>
      </c>
      <c r="I95" s="34" t="s">
        <v>197</v>
      </c>
      <c r="J95" s="25" t="s">
        <v>4599</v>
      </c>
      <c r="K95" s="34"/>
      <c r="L95" s="34"/>
      <c r="M95" s="35"/>
      <c r="N95" s="22" t="s">
        <v>46</v>
      </c>
      <c r="O95" s="16" t="s">
        <v>46</v>
      </c>
      <c r="P95" s="16" t="s">
        <v>46</v>
      </c>
      <c r="Q95" s="16" t="s">
        <v>46</v>
      </c>
      <c r="R95" s="33"/>
      <c r="S95" s="33"/>
      <c r="T95" s="17" t="s">
        <v>4587</v>
      </c>
      <c r="U95" s="17" t="s">
        <v>4967</v>
      </c>
      <c r="V95" s="17" t="s">
        <v>7149</v>
      </c>
      <c r="W95" s="17" t="s">
        <v>7149</v>
      </c>
    </row>
    <row r="96" spans="1:23" s="42" customFormat="1" ht="29" x14ac:dyDescent="0.35">
      <c r="A96" s="22" t="s">
        <v>102</v>
      </c>
      <c r="B96" s="22"/>
      <c r="C96" s="22" t="s">
        <v>785</v>
      </c>
      <c r="D96" s="22" t="s">
        <v>2859</v>
      </c>
      <c r="E96" s="57" t="s">
        <v>7312</v>
      </c>
      <c r="F96" s="22" t="s">
        <v>103</v>
      </c>
      <c r="G96" s="22" t="s">
        <v>21</v>
      </c>
      <c r="H96" s="22" t="s">
        <v>4570</v>
      </c>
      <c r="I96" s="25" t="s">
        <v>197</v>
      </c>
      <c r="J96" s="25" t="s">
        <v>4599</v>
      </c>
      <c r="K96" s="25"/>
      <c r="L96" s="25"/>
      <c r="M96" s="63" t="s">
        <v>49</v>
      </c>
      <c r="N96" s="22" t="s">
        <v>46</v>
      </c>
      <c r="O96" s="23">
        <v>0.5</v>
      </c>
      <c r="P96" s="23">
        <v>0.99</v>
      </c>
      <c r="Q96" s="23" t="s">
        <v>46</v>
      </c>
      <c r="R96" s="23" t="s">
        <v>49</v>
      </c>
      <c r="S96" s="23" t="s">
        <v>49</v>
      </c>
      <c r="T96" s="17" t="s">
        <v>4598</v>
      </c>
      <c r="U96" s="17" t="s">
        <v>4967</v>
      </c>
      <c r="V96" s="17" t="s">
        <v>6652</v>
      </c>
      <c r="W96" s="17" t="s">
        <v>6655</v>
      </c>
    </row>
    <row r="97" spans="1:23" s="42" customFormat="1" x14ac:dyDescent="0.35">
      <c r="A97" s="22" t="s">
        <v>102</v>
      </c>
      <c r="B97" s="22"/>
      <c r="C97" s="22" t="s">
        <v>792</v>
      </c>
      <c r="D97" s="22" t="s">
        <v>2866</v>
      </c>
      <c r="E97" s="57" t="s">
        <v>4876</v>
      </c>
      <c r="F97" s="22" t="s">
        <v>103</v>
      </c>
      <c r="G97" s="22" t="s">
        <v>21</v>
      </c>
      <c r="H97" s="22" t="s">
        <v>4570</v>
      </c>
      <c r="I97" s="25" t="s">
        <v>99</v>
      </c>
      <c r="J97" s="25" t="s">
        <v>4599</v>
      </c>
      <c r="K97" s="25"/>
      <c r="L97" s="25"/>
      <c r="M97" s="63" t="s">
        <v>49</v>
      </c>
      <c r="N97" s="22" t="s">
        <v>46</v>
      </c>
      <c r="O97" s="23">
        <v>0.01</v>
      </c>
      <c r="P97" s="23">
        <v>0.5</v>
      </c>
      <c r="Q97" s="23" t="s">
        <v>46</v>
      </c>
      <c r="R97" s="23" t="s">
        <v>49</v>
      </c>
      <c r="S97" s="23" t="s">
        <v>49</v>
      </c>
      <c r="T97" s="17" t="s">
        <v>4598</v>
      </c>
      <c r="U97" s="17" t="s">
        <v>4967</v>
      </c>
      <c r="V97" s="17" t="s">
        <v>6652</v>
      </c>
      <c r="W97" s="17" t="s">
        <v>7249</v>
      </c>
    </row>
    <row r="98" spans="1:23" s="42" customFormat="1" x14ac:dyDescent="0.35">
      <c r="A98" s="28" t="s">
        <v>104</v>
      </c>
      <c r="B98" s="28"/>
      <c r="C98" s="28" t="s">
        <v>7163</v>
      </c>
      <c r="D98" s="28" t="s">
        <v>7155</v>
      </c>
      <c r="E98" s="57" t="s">
        <v>7311</v>
      </c>
      <c r="F98" s="28" t="s">
        <v>4587</v>
      </c>
      <c r="G98" s="28" t="s">
        <v>4587</v>
      </c>
      <c r="H98" s="28" t="s">
        <v>6462</v>
      </c>
      <c r="I98" s="34" t="s">
        <v>197</v>
      </c>
      <c r="J98" s="25" t="s">
        <v>4599</v>
      </c>
      <c r="K98" s="34"/>
      <c r="L98" s="34"/>
      <c r="M98" s="35"/>
      <c r="N98" s="22" t="s">
        <v>46</v>
      </c>
      <c r="O98" s="16" t="s">
        <v>46</v>
      </c>
      <c r="P98" s="16" t="s">
        <v>46</v>
      </c>
      <c r="Q98" s="16" t="s">
        <v>46</v>
      </c>
      <c r="R98" s="33"/>
      <c r="S98" s="33"/>
      <c r="T98" s="17" t="s">
        <v>4587</v>
      </c>
      <c r="U98" s="17" t="s">
        <v>4967</v>
      </c>
      <c r="V98" s="17" t="s">
        <v>7149</v>
      </c>
      <c r="W98" s="17" t="s">
        <v>7149</v>
      </c>
    </row>
    <row r="99" spans="1:23" s="42" customFormat="1" x14ac:dyDescent="0.35">
      <c r="A99" s="22" t="s">
        <v>4926</v>
      </c>
      <c r="B99" s="28"/>
      <c r="C99" s="28" t="s">
        <v>7164</v>
      </c>
      <c r="D99" s="28" t="s">
        <v>7156</v>
      </c>
      <c r="E99" s="57" t="s">
        <v>7260</v>
      </c>
      <c r="F99" s="28" t="s">
        <v>4587</v>
      </c>
      <c r="G99" s="28" t="s">
        <v>4587</v>
      </c>
      <c r="H99" s="28" t="s">
        <v>6462</v>
      </c>
      <c r="I99" s="34" t="s">
        <v>197</v>
      </c>
      <c r="J99" s="25" t="s">
        <v>4599</v>
      </c>
      <c r="K99" s="34"/>
      <c r="L99" s="34"/>
      <c r="M99" s="35"/>
      <c r="N99" s="22" t="s">
        <v>46</v>
      </c>
      <c r="O99" s="16" t="s">
        <v>46</v>
      </c>
      <c r="P99" s="16" t="s">
        <v>46</v>
      </c>
      <c r="Q99" s="16" t="s">
        <v>46</v>
      </c>
      <c r="R99" s="33"/>
      <c r="S99" s="33"/>
      <c r="T99" s="17" t="s">
        <v>4587</v>
      </c>
      <c r="U99" s="17" t="s">
        <v>4967</v>
      </c>
      <c r="V99" s="17" t="s">
        <v>7249</v>
      </c>
      <c r="W99" s="17" t="s">
        <v>7249</v>
      </c>
    </row>
    <row r="100" spans="1:23" s="42" customFormat="1" x14ac:dyDescent="0.35">
      <c r="A100" s="22" t="s">
        <v>4926</v>
      </c>
      <c r="B100" s="28"/>
      <c r="C100" s="28" t="s">
        <v>7165</v>
      </c>
      <c r="D100" s="28" t="s">
        <v>7157</v>
      </c>
      <c r="E100" s="57" t="s">
        <v>7261</v>
      </c>
      <c r="F100" s="28" t="s">
        <v>4587</v>
      </c>
      <c r="G100" s="28" t="s">
        <v>4587</v>
      </c>
      <c r="H100" s="28" t="s">
        <v>6462</v>
      </c>
      <c r="I100" s="34" t="s">
        <v>197</v>
      </c>
      <c r="J100" s="25" t="s">
        <v>4599</v>
      </c>
      <c r="K100" s="34"/>
      <c r="L100" s="34"/>
      <c r="M100" s="35"/>
      <c r="N100" s="22" t="s">
        <v>46</v>
      </c>
      <c r="O100" s="16" t="s">
        <v>46</v>
      </c>
      <c r="P100" s="16" t="s">
        <v>46</v>
      </c>
      <c r="Q100" s="16" t="s">
        <v>46</v>
      </c>
      <c r="R100" s="33"/>
      <c r="S100" s="33"/>
      <c r="T100" s="17" t="s">
        <v>4587</v>
      </c>
      <c r="U100" s="17" t="s">
        <v>4967</v>
      </c>
      <c r="V100" s="17" t="s">
        <v>7249</v>
      </c>
      <c r="W100" s="17" t="s">
        <v>7249</v>
      </c>
    </row>
    <row r="101" spans="1:23" s="42" customFormat="1" ht="29" x14ac:dyDescent="0.35">
      <c r="A101" s="28" t="s">
        <v>4591</v>
      </c>
      <c r="B101" s="49" t="s">
        <v>102</v>
      </c>
      <c r="C101" s="49" t="s">
        <v>4785</v>
      </c>
      <c r="D101" s="49" t="s">
        <v>4786</v>
      </c>
      <c r="E101" s="57" t="s">
        <v>7313</v>
      </c>
      <c r="F101" s="49" t="s">
        <v>4642</v>
      </c>
      <c r="G101" s="49" t="s">
        <v>21</v>
      </c>
      <c r="H101" s="22" t="s">
        <v>4570</v>
      </c>
      <c r="I101" s="25" t="s">
        <v>197</v>
      </c>
      <c r="J101" s="25" t="s">
        <v>6163</v>
      </c>
      <c r="K101" s="25" t="s">
        <v>6157</v>
      </c>
      <c r="L101" s="25">
        <v>12</v>
      </c>
      <c r="M101" s="63" t="s">
        <v>6650</v>
      </c>
      <c r="N101" s="22" t="s">
        <v>8707</v>
      </c>
      <c r="O101" s="24">
        <v>0</v>
      </c>
      <c r="P101" s="24">
        <v>0.1</v>
      </c>
      <c r="Q101" s="23" t="s">
        <v>46</v>
      </c>
      <c r="R101" s="24">
        <v>0</v>
      </c>
      <c r="S101" s="24">
        <v>0.1</v>
      </c>
      <c r="T101" s="49" t="s">
        <v>4598</v>
      </c>
      <c r="U101" s="17" t="s">
        <v>4967</v>
      </c>
      <c r="V101" s="17" t="s">
        <v>6653</v>
      </c>
      <c r="W101" s="17" t="s">
        <v>6479</v>
      </c>
    </row>
    <row r="102" spans="1:23" s="42" customFormat="1" ht="29" x14ac:dyDescent="0.35">
      <c r="A102" s="28" t="s">
        <v>4591</v>
      </c>
      <c r="B102" s="49" t="s">
        <v>101</v>
      </c>
      <c r="C102" s="49" t="s">
        <v>4787</v>
      </c>
      <c r="D102" s="49" t="s">
        <v>4788</v>
      </c>
      <c r="E102" s="57" t="s">
        <v>7313</v>
      </c>
      <c r="F102" s="49" t="s">
        <v>4642</v>
      </c>
      <c r="G102" s="49" t="s">
        <v>21</v>
      </c>
      <c r="H102" s="22" t="s">
        <v>4570</v>
      </c>
      <c r="I102" s="25" t="s">
        <v>197</v>
      </c>
      <c r="J102" s="25" t="s">
        <v>6163</v>
      </c>
      <c r="K102" s="25" t="s">
        <v>6157</v>
      </c>
      <c r="L102" s="25">
        <v>12</v>
      </c>
      <c r="M102" s="63" t="s">
        <v>6650</v>
      </c>
      <c r="N102" s="22" t="s">
        <v>8707</v>
      </c>
      <c r="O102" s="24">
        <v>0</v>
      </c>
      <c r="P102" s="24">
        <v>0.1</v>
      </c>
      <c r="Q102" s="23" t="s">
        <v>46</v>
      </c>
      <c r="R102" s="24">
        <v>0</v>
      </c>
      <c r="S102" s="24">
        <v>0.1</v>
      </c>
      <c r="T102" s="49" t="s">
        <v>4598</v>
      </c>
      <c r="U102" s="17" t="s">
        <v>4967</v>
      </c>
      <c r="V102" s="17" t="s">
        <v>6653</v>
      </c>
      <c r="W102" s="17" t="s">
        <v>6479</v>
      </c>
    </row>
    <row r="103" spans="1:23" s="42" customFormat="1" ht="29" x14ac:dyDescent="0.35">
      <c r="A103" s="28" t="s">
        <v>4591</v>
      </c>
      <c r="B103" s="49" t="s">
        <v>98</v>
      </c>
      <c r="C103" s="49" t="s">
        <v>4789</v>
      </c>
      <c r="D103" s="49" t="s">
        <v>4790</v>
      </c>
      <c r="E103" s="57" t="s">
        <v>7313</v>
      </c>
      <c r="F103" s="49" t="s">
        <v>4642</v>
      </c>
      <c r="G103" s="49" t="s">
        <v>21</v>
      </c>
      <c r="H103" s="22" t="s">
        <v>4570</v>
      </c>
      <c r="I103" s="25" t="s">
        <v>197</v>
      </c>
      <c r="J103" s="25" t="s">
        <v>6163</v>
      </c>
      <c r="K103" s="25" t="s">
        <v>6157</v>
      </c>
      <c r="L103" s="25">
        <v>12</v>
      </c>
      <c r="M103" s="63" t="s">
        <v>6650</v>
      </c>
      <c r="N103" s="22" t="s">
        <v>8707</v>
      </c>
      <c r="O103" s="24">
        <v>0</v>
      </c>
      <c r="P103" s="24">
        <v>0.1</v>
      </c>
      <c r="Q103" s="23" t="s">
        <v>46</v>
      </c>
      <c r="R103" s="24">
        <v>0</v>
      </c>
      <c r="S103" s="24">
        <v>0.1</v>
      </c>
      <c r="T103" s="49" t="s">
        <v>4598</v>
      </c>
      <c r="U103" s="17" t="s">
        <v>4967</v>
      </c>
      <c r="V103" s="17" t="s">
        <v>6653</v>
      </c>
      <c r="W103" s="17" t="s">
        <v>6479</v>
      </c>
    </row>
    <row r="104" spans="1:23" s="42" customFormat="1" ht="29" x14ac:dyDescent="0.35">
      <c r="A104" s="28" t="s">
        <v>4591</v>
      </c>
      <c r="B104" s="49" t="s">
        <v>104</v>
      </c>
      <c r="C104" s="49" t="s">
        <v>4791</v>
      </c>
      <c r="D104" s="49" t="s">
        <v>4792</v>
      </c>
      <c r="E104" s="57" t="s">
        <v>7314</v>
      </c>
      <c r="F104" s="49" t="s">
        <v>4642</v>
      </c>
      <c r="G104" s="49" t="s">
        <v>21</v>
      </c>
      <c r="H104" s="22" t="s">
        <v>4570</v>
      </c>
      <c r="I104" s="25" t="s">
        <v>197</v>
      </c>
      <c r="J104" s="25" t="s">
        <v>6163</v>
      </c>
      <c r="K104" s="25" t="s">
        <v>6157</v>
      </c>
      <c r="L104" s="25">
        <v>12</v>
      </c>
      <c r="M104" s="63" t="s">
        <v>6650</v>
      </c>
      <c r="N104" s="22" t="s">
        <v>8707</v>
      </c>
      <c r="O104" s="24">
        <v>0</v>
      </c>
      <c r="P104" s="24">
        <v>0.1</v>
      </c>
      <c r="Q104" s="23" t="s">
        <v>46</v>
      </c>
      <c r="R104" s="24">
        <v>0</v>
      </c>
      <c r="S104" s="24">
        <v>0.1</v>
      </c>
      <c r="T104" s="49" t="s">
        <v>4598</v>
      </c>
      <c r="U104" s="17" t="s">
        <v>4967</v>
      </c>
      <c r="V104" s="17" t="s">
        <v>6653</v>
      </c>
      <c r="W104" s="17" t="s">
        <v>6479</v>
      </c>
    </row>
    <row r="105" spans="1:23" s="42" customFormat="1" x14ac:dyDescent="0.35">
      <c r="A105" s="49" t="s">
        <v>102</v>
      </c>
      <c r="B105" s="49"/>
      <c r="C105" s="49" t="s">
        <v>4623</v>
      </c>
      <c r="D105" s="49" t="s">
        <v>4624</v>
      </c>
      <c r="E105" s="57" t="s">
        <v>7315</v>
      </c>
      <c r="F105" s="49" t="s">
        <v>4625</v>
      </c>
      <c r="G105" s="49" t="s">
        <v>21</v>
      </c>
      <c r="H105" s="22" t="s">
        <v>4570</v>
      </c>
      <c r="I105" s="25" t="s">
        <v>197</v>
      </c>
      <c r="J105" s="25" t="s">
        <v>4599</v>
      </c>
      <c r="K105" s="25"/>
      <c r="L105" s="25"/>
      <c r="M105" s="63"/>
      <c r="N105" s="22" t="s">
        <v>46</v>
      </c>
      <c r="O105" s="24">
        <v>0</v>
      </c>
      <c r="P105" s="24">
        <v>1E-3</v>
      </c>
      <c r="Q105" s="23" t="s">
        <v>46</v>
      </c>
      <c r="R105" s="24"/>
      <c r="S105" s="24"/>
      <c r="T105" s="49" t="s">
        <v>4598</v>
      </c>
      <c r="U105" s="17" t="s">
        <v>4967</v>
      </c>
      <c r="V105" s="17" t="s">
        <v>6653</v>
      </c>
      <c r="W105" s="17" t="s">
        <v>6655</v>
      </c>
    </row>
    <row r="106" spans="1:23" s="42" customFormat="1" x14ac:dyDescent="0.35">
      <c r="A106" s="49" t="s">
        <v>101</v>
      </c>
      <c r="B106" s="49"/>
      <c r="C106" s="49" t="s">
        <v>4626</v>
      </c>
      <c r="D106" s="49" t="s">
        <v>4627</v>
      </c>
      <c r="E106" s="57" t="s">
        <v>7315</v>
      </c>
      <c r="F106" s="49" t="s">
        <v>4625</v>
      </c>
      <c r="G106" s="49" t="s">
        <v>21</v>
      </c>
      <c r="H106" s="22" t="s">
        <v>4570</v>
      </c>
      <c r="I106" s="25" t="s">
        <v>197</v>
      </c>
      <c r="J106" s="25" t="s">
        <v>4599</v>
      </c>
      <c r="K106" s="25"/>
      <c r="L106" s="25"/>
      <c r="M106" s="63"/>
      <c r="N106" s="22" t="s">
        <v>46</v>
      </c>
      <c r="O106" s="24">
        <v>0</v>
      </c>
      <c r="P106" s="24">
        <v>1E-3</v>
      </c>
      <c r="Q106" s="23" t="s">
        <v>46</v>
      </c>
      <c r="R106" s="24"/>
      <c r="S106" s="24"/>
      <c r="T106" s="49" t="s">
        <v>4598</v>
      </c>
      <c r="U106" s="17" t="s">
        <v>4967</v>
      </c>
      <c r="V106" s="17" t="s">
        <v>6653</v>
      </c>
      <c r="W106" s="17" t="s">
        <v>6655</v>
      </c>
    </row>
    <row r="107" spans="1:23" s="42" customFormat="1" x14ac:dyDescent="0.35">
      <c r="A107" s="49" t="s">
        <v>98</v>
      </c>
      <c r="B107" s="49"/>
      <c r="C107" s="49" t="s">
        <v>4628</v>
      </c>
      <c r="D107" s="49" t="s">
        <v>4629</v>
      </c>
      <c r="E107" s="57" t="s">
        <v>7315</v>
      </c>
      <c r="F107" s="49" t="s">
        <v>4625</v>
      </c>
      <c r="G107" s="49" t="s">
        <v>21</v>
      </c>
      <c r="H107" s="22" t="s">
        <v>4570</v>
      </c>
      <c r="I107" s="25" t="s">
        <v>197</v>
      </c>
      <c r="J107" s="25" t="s">
        <v>4599</v>
      </c>
      <c r="K107" s="25"/>
      <c r="L107" s="25"/>
      <c r="M107" s="63"/>
      <c r="N107" s="22" t="s">
        <v>46</v>
      </c>
      <c r="O107" s="24">
        <v>0</v>
      </c>
      <c r="P107" s="24">
        <v>1E-3</v>
      </c>
      <c r="Q107" s="23" t="s">
        <v>46</v>
      </c>
      <c r="R107" s="24"/>
      <c r="S107" s="24"/>
      <c r="T107" s="49" t="s">
        <v>4598</v>
      </c>
      <c r="U107" s="17" t="s">
        <v>4967</v>
      </c>
      <c r="V107" s="17" t="s">
        <v>6653</v>
      </c>
      <c r="W107" s="17" t="s">
        <v>6655</v>
      </c>
    </row>
    <row r="108" spans="1:23" s="42" customFormat="1" x14ac:dyDescent="0.35">
      <c r="A108" s="49" t="s">
        <v>104</v>
      </c>
      <c r="B108" s="49"/>
      <c r="C108" s="49" t="s">
        <v>4630</v>
      </c>
      <c r="D108" s="49" t="s">
        <v>4631</v>
      </c>
      <c r="E108" s="57" t="s">
        <v>7315</v>
      </c>
      <c r="F108" s="49" t="s">
        <v>4625</v>
      </c>
      <c r="G108" s="49" t="s">
        <v>21</v>
      </c>
      <c r="H108" s="22" t="s">
        <v>4570</v>
      </c>
      <c r="I108" s="25" t="s">
        <v>197</v>
      </c>
      <c r="J108" s="25" t="s">
        <v>4599</v>
      </c>
      <c r="K108" s="25"/>
      <c r="L108" s="25"/>
      <c r="M108" s="63"/>
      <c r="N108" s="22" t="s">
        <v>46</v>
      </c>
      <c r="O108" s="24">
        <v>0</v>
      </c>
      <c r="P108" s="24">
        <v>1E-3</v>
      </c>
      <c r="Q108" s="23" t="s">
        <v>46</v>
      </c>
      <c r="R108" s="24"/>
      <c r="S108" s="24"/>
      <c r="T108" s="49" t="s">
        <v>4598</v>
      </c>
      <c r="U108" s="17" t="s">
        <v>4967</v>
      </c>
      <c r="V108" s="17" t="s">
        <v>6653</v>
      </c>
      <c r="W108" s="17" t="s">
        <v>6655</v>
      </c>
    </row>
    <row r="109" spans="1:23" s="42" customFormat="1" x14ac:dyDescent="0.35">
      <c r="A109" s="49" t="s">
        <v>102</v>
      </c>
      <c r="B109" s="49"/>
      <c r="C109" s="49" t="s">
        <v>4632</v>
      </c>
      <c r="D109" s="49" t="s">
        <v>4633</v>
      </c>
      <c r="E109" s="57" t="s">
        <v>7316</v>
      </c>
      <c r="F109" s="49" t="s">
        <v>4625</v>
      </c>
      <c r="G109" s="49" t="s">
        <v>21</v>
      </c>
      <c r="H109" s="22" t="s">
        <v>4570</v>
      </c>
      <c r="I109" s="25" t="s">
        <v>197</v>
      </c>
      <c r="J109" s="25" t="s">
        <v>4599</v>
      </c>
      <c r="K109" s="25"/>
      <c r="L109" s="25"/>
      <c r="M109" s="63"/>
      <c r="N109" s="22" t="s">
        <v>46</v>
      </c>
      <c r="O109" s="24">
        <v>0</v>
      </c>
      <c r="P109" s="24">
        <v>1E-3</v>
      </c>
      <c r="Q109" s="23" t="s">
        <v>46</v>
      </c>
      <c r="R109" s="24"/>
      <c r="S109" s="24"/>
      <c r="T109" s="49" t="s">
        <v>4598</v>
      </c>
      <c r="U109" s="17" t="s">
        <v>4967</v>
      </c>
      <c r="V109" s="17" t="s">
        <v>6653</v>
      </c>
      <c r="W109" s="17" t="s">
        <v>6655</v>
      </c>
    </row>
    <row r="110" spans="1:23" s="42" customFormat="1" x14ac:dyDescent="0.35">
      <c r="A110" s="49" t="s">
        <v>101</v>
      </c>
      <c r="B110" s="49"/>
      <c r="C110" s="49" t="s">
        <v>4634</v>
      </c>
      <c r="D110" s="49" t="s">
        <v>4635</v>
      </c>
      <c r="E110" s="57" t="s">
        <v>7316</v>
      </c>
      <c r="F110" s="49" t="s">
        <v>4625</v>
      </c>
      <c r="G110" s="49" t="s">
        <v>21</v>
      </c>
      <c r="H110" s="22" t="s">
        <v>4570</v>
      </c>
      <c r="I110" s="25" t="s">
        <v>197</v>
      </c>
      <c r="J110" s="25" t="s">
        <v>4599</v>
      </c>
      <c r="K110" s="25"/>
      <c r="L110" s="25"/>
      <c r="M110" s="63"/>
      <c r="N110" s="22" t="s">
        <v>46</v>
      </c>
      <c r="O110" s="24">
        <v>0</v>
      </c>
      <c r="P110" s="24">
        <v>1E-3</v>
      </c>
      <c r="Q110" s="23" t="s">
        <v>46</v>
      </c>
      <c r="R110" s="24"/>
      <c r="S110" s="24"/>
      <c r="T110" s="49" t="s">
        <v>4598</v>
      </c>
      <c r="U110" s="17" t="s">
        <v>4967</v>
      </c>
      <c r="V110" s="17" t="s">
        <v>6653</v>
      </c>
      <c r="W110" s="17" t="s">
        <v>6655</v>
      </c>
    </row>
    <row r="111" spans="1:23" s="42" customFormat="1" x14ac:dyDescent="0.35">
      <c r="A111" s="49" t="s">
        <v>98</v>
      </c>
      <c r="B111" s="49"/>
      <c r="C111" s="49" t="s">
        <v>4636</v>
      </c>
      <c r="D111" s="49" t="s">
        <v>4637</v>
      </c>
      <c r="E111" s="57" t="s">
        <v>7316</v>
      </c>
      <c r="F111" s="49" t="s">
        <v>4625</v>
      </c>
      <c r="G111" s="49" t="s">
        <v>21</v>
      </c>
      <c r="H111" s="22" t="s">
        <v>4570</v>
      </c>
      <c r="I111" s="25" t="s">
        <v>197</v>
      </c>
      <c r="J111" s="25" t="s">
        <v>4599</v>
      </c>
      <c r="K111" s="25"/>
      <c r="L111" s="25"/>
      <c r="M111" s="63"/>
      <c r="N111" s="22" t="s">
        <v>46</v>
      </c>
      <c r="O111" s="24">
        <v>0</v>
      </c>
      <c r="P111" s="24">
        <v>1E-3</v>
      </c>
      <c r="Q111" s="23" t="s">
        <v>46</v>
      </c>
      <c r="R111" s="24"/>
      <c r="S111" s="24"/>
      <c r="T111" s="49" t="s">
        <v>4598</v>
      </c>
      <c r="U111" s="17" t="s">
        <v>4967</v>
      </c>
      <c r="V111" s="17" t="s">
        <v>6653</v>
      </c>
      <c r="W111" s="17" t="s">
        <v>6655</v>
      </c>
    </row>
    <row r="112" spans="1:23" s="42" customFormat="1" x14ac:dyDescent="0.35">
      <c r="A112" s="49" t="s">
        <v>104</v>
      </c>
      <c r="B112" s="49"/>
      <c r="C112" s="49" t="s">
        <v>4638</v>
      </c>
      <c r="D112" s="49" t="s">
        <v>4639</v>
      </c>
      <c r="E112" s="57" t="s">
        <v>7316</v>
      </c>
      <c r="F112" s="49" t="s">
        <v>4625</v>
      </c>
      <c r="G112" s="49" t="s">
        <v>21</v>
      </c>
      <c r="H112" s="22" t="s">
        <v>4570</v>
      </c>
      <c r="I112" s="25" t="s">
        <v>197</v>
      </c>
      <c r="J112" s="25" t="s">
        <v>4599</v>
      </c>
      <c r="K112" s="25"/>
      <c r="L112" s="25"/>
      <c r="M112" s="63"/>
      <c r="N112" s="22" t="s">
        <v>46</v>
      </c>
      <c r="O112" s="24">
        <v>0</v>
      </c>
      <c r="P112" s="24">
        <v>1E-3</v>
      </c>
      <c r="Q112" s="23" t="s">
        <v>46</v>
      </c>
      <c r="R112" s="24"/>
      <c r="S112" s="24"/>
      <c r="T112" s="49" t="s">
        <v>4598</v>
      </c>
      <c r="U112" s="17" t="s">
        <v>4967</v>
      </c>
      <c r="V112" s="17" t="s">
        <v>6653</v>
      </c>
      <c r="W112" s="17" t="s">
        <v>6655</v>
      </c>
    </row>
    <row r="113" spans="1:23" s="42" customFormat="1" x14ac:dyDescent="0.35">
      <c r="A113" s="22" t="s">
        <v>102</v>
      </c>
      <c r="B113" s="22"/>
      <c r="C113" s="22" t="s">
        <v>6166</v>
      </c>
      <c r="D113" s="22" t="s">
        <v>6165</v>
      </c>
      <c r="E113" s="57" t="s">
        <v>7262</v>
      </c>
      <c r="F113" s="22" t="s">
        <v>103</v>
      </c>
      <c r="G113" s="22" t="s">
        <v>21</v>
      </c>
      <c r="H113" s="22" t="s">
        <v>6265</v>
      </c>
      <c r="I113" s="25" t="s">
        <v>197</v>
      </c>
      <c r="J113" s="25" t="s">
        <v>6163</v>
      </c>
      <c r="K113" s="25" t="s">
        <v>6158</v>
      </c>
      <c r="L113" s="25"/>
      <c r="M113" s="63" t="s">
        <v>49</v>
      </c>
      <c r="N113" s="22" t="s">
        <v>46</v>
      </c>
      <c r="O113" s="23">
        <v>0.05</v>
      </c>
      <c r="P113" s="23">
        <v>0.35</v>
      </c>
      <c r="Q113" s="23">
        <v>0.1</v>
      </c>
      <c r="R113" s="23">
        <v>0.05</v>
      </c>
      <c r="S113" s="23">
        <v>0.35</v>
      </c>
      <c r="T113" s="17" t="s">
        <v>4598</v>
      </c>
      <c r="U113" s="17" t="s">
        <v>4967</v>
      </c>
      <c r="V113" s="17" t="s">
        <v>6656</v>
      </c>
      <c r="W113" s="17" t="s">
        <v>6656</v>
      </c>
    </row>
    <row r="114" spans="1:23" s="42" customFormat="1" x14ac:dyDescent="0.35">
      <c r="A114" s="22" t="s">
        <v>101</v>
      </c>
      <c r="B114" s="22"/>
      <c r="C114" s="22" t="s">
        <v>6172</v>
      </c>
      <c r="D114" s="22" t="s">
        <v>6168</v>
      </c>
      <c r="E114" s="57" t="s">
        <v>7262</v>
      </c>
      <c r="F114" s="22" t="s">
        <v>103</v>
      </c>
      <c r="G114" s="22" t="s">
        <v>21</v>
      </c>
      <c r="H114" s="22" t="s">
        <v>6265</v>
      </c>
      <c r="I114" s="25" t="s">
        <v>197</v>
      </c>
      <c r="J114" s="25" t="s">
        <v>6163</v>
      </c>
      <c r="K114" s="25" t="s">
        <v>6158</v>
      </c>
      <c r="L114" s="25"/>
      <c r="M114" s="63" t="s">
        <v>49</v>
      </c>
      <c r="N114" s="22" t="s">
        <v>46</v>
      </c>
      <c r="O114" s="23">
        <v>1E-3</v>
      </c>
      <c r="P114" s="23">
        <v>0.35</v>
      </c>
      <c r="Q114" s="23">
        <v>0.1</v>
      </c>
      <c r="R114" s="23">
        <v>1E-3</v>
      </c>
      <c r="S114" s="23">
        <v>0.35</v>
      </c>
      <c r="T114" s="17" t="s">
        <v>4598</v>
      </c>
      <c r="U114" s="17" t="s">
        <v>4967</v>
      </c>
      <c r="V114" s="17" t="s">
        <v>6656</v>
      </c>
      <c r="W114" s="17" t="s">
        <v>6796</v>
      </c>
    </row>
    <row r="115" spans="1:23" s="42" customFormat="1" x14ac:dyDescent="0.35">
      <c r="A115" s="22" t="s">
        <v>98</v>
      </c>
      <c r="B115" s="22"/>
      <c r="C115" s="22" t="s">
        <v>6173</v>
      </c>
      <c r="D115" s="22" t="s">
        <v>6169</v>
      </c>
      <c r="E115" s="57" t="s">
        <v>6167</v>
      </c>
      <c r="F115" s="22" t="s">
        <v>103</v>
      </c>
      <c r="G115" s="22" t="s">
        <v>21</v>
      </c>
      <c r="H115" s="22" t="s">
        <v>6265</v>
      </c>
      <c r="I115" s="25" t="s">
        <v>197</v>
      </c>
      <c r="J115" s="25" t="s">
        <v>6163</v>
      </c>
      <c r="K115" s="25" t="s">
        <v>6158</v>
      </c>
      <c r="L115" s="25"/>
      <c r="M115" s="63" t="s">
        <v>49</v>
      </c>
      <c r="N115" s="22" t="s">
        <v>46</v>
      </c>
      <c r="O115" s="23">
        <v>0.05</v>
      </c>
      <c r="P115" s="23">
        <v>0.35</v>
      </c>
      <c r="Q115" s="23">
        <v>0.25</v>
      </c>
      <c r="R115" s="23">
        <v>0.05</v>
      </c>
      <c r="S115" s="23">
        <v>0.35</v>
      </c>
      <c r="T115" s="17" t="s">
        <v>4598</v>
      </c>
      <c r="U115" s="17" t="s">
        <v>4967</v>
      </c>
      <c r="V115" s="17" t="s">
        <v>6656</v>
      </c>
      <c r="W115" s="17" t="s">
        <v>6656</v>
      </c>
    </row>
    <row r="116" spans="1:23" s="42" customFormat="1" x14ac:dyDescent="0.35">
      <c r="A116" s="22" t="s">
        <v>102</v>
      </c>
      <c r="B116" s="22"/>
      <c r="C116" s="22" t="s">
        <v>6174</v>
      </c>
      <c r="D116" s="22" t="s">
        <v>6170</v>
      </c>
      <c r="E116" s="57" t="s">
        <v>7262</v>
      </c>
      <c r="F116" s="22" t="s">
        <v>103</v>
      </c>
      <c r="G116" s="22" t="s">
        <v>21</v>
      </c>
      <c r="H116" s="22" t="s">
        <v>6264</v>
      </c>
      <c r="I116" s="25" t="s">
        <v>197</v>
      </c>
      <c r="J116" s="25" t="s">
        <v>4599</v>
      </c>
      <c r="K116" s="25"/>
      <c r="L116" s="25"/>
      <c r="M116" s="63" t="s">
        <v>49</v>
      </c>
      <c r="N116" s="22" t="s">
        <v>46</v>
      </c>
      <c r="O116" s="23">
        <v>0</v>
      </c>
      <c r="P116" s="23">
        <v>0.05</v>
      </c>
      <c r="Q116" s="23" t="s">
        <v>46</v>
      </c>
      <c r="R116" s="23"/>
      <c r="S116" s="23"/>
      <c r="T116" s="17" t="s">
        <v>4598</v>
      </c>
      <c r="U116" s="17" t="s">
        <v>4967</v>
      </c>
      <c r="V116" s="17" t="s">
        <v>6656</v>
      </c>
      <c r="W116" s="17" t="s">
        <v>6656</v>
      </c>
    </row>
    <row r="117" spans="1:23" s="42" customFormat="1" x14ac:dyDescent="0.35">
      <c r="A117" s="65" t="s">
        <v>10</v>
      </c>
      <c r="B117" s="7"/>
      <c r="C117" s="7"/>
      <c r="D117" s="50" t="s">
        <v>8660</v>
      </c>
      <c r="E117" s="7" t="s">
        <v>6268</v>
      </c>
      <c r="F117" s="7" t="s">
        <v>204</v>
      </c>
      <c r="G117" s="65" t="s">
        <v>21</v>
      </c>
      <c r="H117" s="65" t="s">
        <v>46</v>
      </c>
      <c r="I117" s="41" t="s">
        <v>99</v>
      </c>
      <c r="J117" s="40" t="s">
        <v>4599</v>
      </c>
      <c r="K117" s="41"/>
      <c r="L117" s="40"/>
      <c r="M117" s="71"/>
      <c r="N117" s="22" t="s">
        <v>46</v>
      </c>
      <c r="O117" s="50"/>
      <c r="P117" s="50"/>
      <c r="Q117" s="50" t="s">
        <v>46</v>
      </c>
      <c r="R117" s="50"/>
      <c r="S117" s="50"/>
      <c r="T117" s="50" t="s">
        <v>6269</v>
      </c>
      <c r="U117" s="50" t="s">
        <v>7248</v>
      </c>
      <c r="V117" s="50" t="s">
        <v>6656</v>
      </c>
      <c r="W117" s="50" t="s">
        <v>6656</v>
      </c>
    </row>
    <row r="118" spans="1:23" s="42" customFormat="1" x14ac:dyDescent="0.35">
      <c r="A118" s="7" t="s">
        <v>10</v>
      </c>
      <c r="B118" s="7"/>
      <c r="C118" s="7"/>
      <c r="D118" s="50" t="s">
        <v>8661</v>
      </c>
      <c r="E118" s="7" t="s">
        <v>6270</v>
      </c>
      <c r="F118" s="7" t="s">
        <v>204</v>
      </c>
      <c r="G118" s="65" t="s">
        <v>21</v>
      </c>
      <c r="H118" s="65" t="s">
        <v>46</v>
      </c>
      <c r="I118" s="41" t="s">
        <v>99</v>
      </c>
      <c r="J118" s="40" t="s">
        <v>4599</v>
      </c>
      <c r="K118" s="41"/>
      <c r="L118" s="40"/>
      <c r="M118" s="71"/>
      <c r="N118" s="22" t="s">
        <v>46</v>
      </c>
      <c r="O118" s="50"/>
      <c r="P118" s="50"/>
      <c r="Q118" s="50" t="s">
        <v>46</v>
      </c>
      <c r="R118" s="50"/>
      <c r="S118" s="50"/>
      <c r="T118" s="50" t="s">
        <v>6269</v>
      </c>
      <c r="U118" s="50" t="s">
        <v>7248</v>
      </c>
      <c r="V118" s="50" t="s">
        <v>6656</v>
      </c>
      <c r="W118" s="50" t="s">
        <v>6656</v>
      </c>
    </row>
    <row r="119" spans="1:23" s="42" customFormat="1" x14ac:dyDescent="0.35">
      <c r="A119" s="7" t="s">
        <v>10</v>
      </c>
      <c r="B119" s="7"/>
      <c r="C119" s="7"/>
      <c r="D119" s="50" t="s">
        <v>8662</v>
      </c>
      <c r="E119" s="7" t="s">
        <v>6271</v>
      </c>
      <c r="F119" s="7" t="s">
        <v>204</v>
      </c>
      <c r="G119" s="65" t="s">
        <v>21</v>
      </c>
      <c r="H119" s="65" t="s">
        <v>46</v>
      </c>
      <c r="I119" s="41" t="s">
        <v>99</v>
      </c>
      <c r="J119" s="40" t="s">
        <v>4599</v>
      </c>
      <c r="K119" s="41"/>
      <c r="L119" s="40"/>
      <c r="M119" s="71"/>
      <c r="N119" s="22" t="s">
        <v>46</v>
      </c>
      <c r="O119" s="50"/>
      <c r="P119" s="50"/>
      <c r="Q119" s="50" t="s">
        <v>46</v>
      </c>
      <c r="R119" s="50"/>
      <c r="S119" s="50"/>
      <c r="T119" s="50" t="s">
        <v>6269</v>
      </c>
      <c r="U119" s="50" t="s">
        <v>7248</v>
      </c>
      <c r="V119" s="50" t="s">
        <v>6927</v>
      </c>
      <c r="W119" s="50" t="s">
        <v>6927</v>
      </c>
    </row>
    <row r="120" spans="1:23" s="42" customFormat="1" x14ac:dyDescent="0.35">
      <c r="A120" s="7" t="s">
        <v>10</v>
      </c>
      <c r="B120" s="7"/>
      <c r="C120" s="7"/>
      <c r="D120" s="50" t="s">
        <v>8663</v>
      </c>
      <c r="E120" s="7" t="s">
        <v>6272</v>
      </c>
      <c r="F120" s="7" t="s">
        <v>204</v>
      </c>
      <c r="G120" s="65" t="s">
        <v>21</v>
      </c>
      <c r="H120" s="65" t="s">
        <v>46</v>
      </c>
      <c r="I120" s="41" t="s">
        <v>99</v>
      </c>
      <c r="J120" s="40" t="s">
        <v>4599</v>
      </c>
      <c r="K120" s="41"/>
      <c r="L120" s="40"/>
      <c r="M120" s="71"/>
      <c r="N120" s="22" t="s">
        <v>46</v>
      </c>
      <c r="O120" s="50"/>
      <c r="P120" s="50"/>
      <c r="Q120" s="50" t="s">
        <v>46</v>
      </c>
      <c r="R120" s="50"/>
      <c r="S120" s="50"/>
      <c r="T120" s="50" t="s">
        <v>6269</v>
      </c>
      <c r="U120" s="50" t="s">
        <v>7248</v>
      </c>
      <c r="V120" s="50" t="s">
        <v>6927</v>
      </c>
      <c r="W120" s="50" t="s">
        <v>6927</v>
      </c>
    </row>
    <row r="121" spans="1:23" s="42" customFormat="1" x14ac:dyDescent="0.35">
      <c r="A121" s="7" t="s">
        <v>10</v>
      </c>
      <c r="B121" s="7"/>
      <c r="C121" s="7"/>
      <c r="D121" s="50" t="s">
        <v>8664</v>
      </c>
      <c r="E121" s="7" t="s">
        <v>6273</v>
      </c>
      <c r="F121" s="7" t="s">
        <v>204</v>
      </c>
      <c r="G121" s="65" t="s">
        <v>21</v>
      </c>
      <c r="H121" s="65" t="s">
        <v>46</v>
      </c>
      <c r="I121" s="41" t="s">
        <v>99</v>
      </c>
      <c r="J121" s="40" t="s">
        <v>4599</v>
      </c>
      <c r="K121" s="41"/>
      <c r="L121" s="40"/>
      <c r="M121" s="71"/>
      <c r="N121" s="22" t="s">
        <v>46</v>
      </c>
      <c r="O121" s="50"/>
      <c r="P121" s="50"/>
      <c r="Q121" s="50" t="s">
        <v>46</v>
      </c>
      <c r="R121" s="50"/>
      <c r="S121" s="50"/>
      <c r="T121" s="50" t="s">
        <v>6269</v>
      </c>
      <c r="U121" s="50" t="s">
        <v>7248</v>
      </c>
      <c r="V121" s="50" t="s">
        <v>6927</v>
      </c>
      <c r="W121" s="50" t="s">
        <v>6927</v>
      </c>
    </row>
    <row r="122" spans="1:23" s="42" customFormat="1" x14ac:dyDescent="0.35">
      <c r="A122" s="7" t="s">
        <v>10</v>
      </c>
      <c r="B122" s="7"/>
      <c r="C122" s="7"/>
      <c r="D122" s="50" t="s">
        <v>8665</v>
      </c>
      <c r="E122" s="7" t="s">
        <v>6274</v>
      </c>
      <c r="F122" s="7" t="s">
        <v>204</v>
      </c>
      <c r="G122" s="65" t="s">
        <v>21</v>
      </c>
      <c r="H122" s="65" t="s">
        <v>46</v>
      </c>
      <c r="I122" s="41" t="s">
        <v>99</v>
      </c>
      <c r="J122" s="40" t="s">
        <v>4599</v>
      </c>
      <c r="K122" s="41"/>
      <c r="L122" s="40"/>
      <c r="M122" s="71"/>
      <c r="N122" s="22" t="s">
        <v>46</v>
      </c>
      <c r="O122" s="50"/>
      <c r="P122" s="50"/>
      <c r="Q122" s="50" t="s">
        <v>46</v>
      </c>
      <c r="R122" s="50"/>
      <c r="S122" s="50"/>
      <c r="T122" s="50" t="s">
        <v>6269</v>
      </c>
      <c r="U122" s="50" t="s">
        <v>7248</v>
      </c>
      <c r="V122" s="50" t="s">
        <v>6927</v>
      </c>
      <c r="W122" s="50" t="s">
        <v>6927</v>
      </c>
    </row>
    <row r="123" spans="1:23" s="42" customFormat="1" x14ac:dyDescent="0.35">
      <c r="A123" s="7" t="s">
        <v>10</v>
      </c>
      <c r="B123" s="7"/>
      <c r="C123" s="7"/>
      <c r="D123" s="50" t="s">
        <v>8666</v>
      </c>
      <c r="E123" s="7" t="s">
        <v>6275</v>
      </c>
      <c r="F123" s="7" t="s">
        <v>204</v>
      </c>
      <c r="G123" s="65" t="s">
        <v>21</v>
      </c>
      <c r="H123" s="65" t="s">
        <v>46</v>
      </c>
      <c r="I123" s="41" t="s">
        <v>99</v>
      </c>
      <c r="J123" s="40" t="s">
        <v>4599</v>
      </c>
      <c r="K123" s="41"/>
      <c r="L123" s="40"/>
      <c r="M123" s="71"/>
      <c r="N123" s="22" t="s">
        <v>46</v>
      </c>
      <c r="O123" s="50"/>
      <c r="P123" s="50"/>
      <c r="Q123" s="50" t="s">
        <v>46</v>
      </c>
      <c r="R123" s="50"/>
      <c r="S123" s="50"/>
      <c r="T123" s="50" t="s">
        <v>6269</v>
      </c>
      <c r="U123" s="50" t="s">
        <v>7248</v>
      </c>
      <c r="V123" s="50" t="s">
        <v>6927</v>
      </c>
      <c r="W123" s="50" t="s">
        <v>6927</v>
      </c>
    </row>
    <row r="124" spans="1:23" s="42" customFormat="1" x14ac:dyDescent="0.35">
      <c r="A124" s="7" t="s">
        <v>10</v>
      </c>
      <c r="B124" s="7"/>
      <c r="C124" s="7"/>
      <c r="D124" s="50" t="s">
        <v>8667</v>
      </c>
      <c r="E124" s="7" t="s">
        <v>6276</v>
      </c>
      <c r="F124" s="7" t="s">
        <v>204</v>
      </c>
      <c r="G124" s="65" t="s">
        <v>21</v>
      </c>
      <c r="H124" s="65" t="s">
        <v>46</v>
      </c>
      <c r="I124" s="41" t="s">
        <v>99</v>
      </c>
      <c r="J124" s="40" t="s">
        <v>4599</v>
      </c>
      <c r="K124" s="41"/>
      <c r="L124" s="40"/>
      <c r="M124" s="71"/>
      <c r="N124" s="22" t="s">
        <v>46</v>
      </c>
      <c r="O124" s="50"/>
      <c r="P124" s="50"/>
      <c r="Q124" s="50" t="s">
        <v>46</v>
      </c>
      <c r="R124" s="50"/>
      <c r="S124" s="50"/>
      <c r="T124" s="50" t="s">
        <v>6269</v>
      </c>
      <c r="U124" s="50" t="s">
        <v>7248</v>
      </c>
      <c r="V124" s="50" t="s">
        <v>6927</v>
      </c>
      <c r="W124" s="50" t="s">
        <v>6927</v>
      </c>
    </row>
    <row r="125" spans="1:23" s="42" customFormat="1" x14ac:dyDescent="0.35">
      <c r="A125" s="7" t="s">
        <v>10</v>
      </c>
      <c r="B125" s="7"/>
      <c r="C125" s="7"/>
      <c r="D125" s="50" t="s">
        <v>8668</v>
      </c>
      <c r="E125" s="7" t="s">
        <v>6277</v>
      </c>
      <c r="F125" s="7" t="s">
        <v>204</v>
      </c>
      <c r="G125" s="65" t="s">
        <v>21</v>
      </c>
      <c r="H125" s="65" t="s">
        <v>46</v>
      </c>
      <c r="I125" s="41" t="s">
        <v>99</v>
      </c>
      <c r="J125" s="40" t="s">
        <v>4599</v>
      </c>
      <c r="K125" s="41"/>
      <c r="L125" s="40"/>
      <c r="M125" s="71"/>
      <c r="N125" s="22" t="s">
        <v>46</v>
      </c>
      <c r="O125" s="50"/>
      <c r="P125" s="50"/>
      <c r="Q125" s="50" t="s">
        <v>46</v>
      </c>
      <c r="R125" s="50"/>
      <c r="S125" s="50"/>
      <c r="T125" s="50" t="s">
        <v>6269</v>
      </c>
      <c r="U125" s="50" t="s">
        <v>7248</v>
      </c>
      <c r="V125" s="50" t="s">
        <v>6927</v>
      </c>
      <c r="W125" s="50" t="s">
        <v>6927</v>
      </c>
    </row>
    <row r="126" spans="1:23" s="42" customFormat="1" x14ac:dyDescent="0.35">
      <c r="A126" s="7" t="s">
        <v>10</v>
      </c>
      <c r="B126" s="7"/>
      <c r="C126" s="7"/>
      <c r="D126" s="50" t="s">
        <v>8669</v>
      </c>
      <c r="E126" s="7" t="s">
        <v>6278</v>
      </c>
      <c r="F126" s="7" t="s">
        <v>204</v>
      </c>
      <c r="G126" s="65" t="s">
        <v>21</v>
      </c>
      <c r="H126" s="65" t="s">
        <v>46</v>
      </c>
      <c r="I126" s="41" t="s">
        <v>99</v>
      </c>
      <c r="J126" s="40" t="s">
        <v>4599</v>
      </c>
      <c r="K126" s="41"/>
      <c r="L126" s="40"/>
      <c r="M126" s="71"/>
      <c r="N126" s="22" t="s">
        <v>46</v>
      </c>
      <c r="O126" s="50"/>
      <c r="P126" s="50"/>
      <c r="Q126" s="50" t="s">
        <v>46</v>
      </c>
      <c r="R126" s="50"/>
      <c r="S126" s="50"/>
      <c r="T126" s="50" t="s">
        <v>6269</v>
      </c>
      <c r="U126" s="50" t="s">
        <v>7248</v>
      </c>
      <c r="V126" s="50" t="s">
        <v>6927</v>
      </c>
      <c r="W126" s="50" t="s">
        <v>6927</v>
      </c>
    </row>
    <row r="127" spans="1:23" s="42" customFormat="1" x14ac:dyDescent="0.35">
      <c r="A127" s="7" t="s">
        <v>10</v>
      </c>
      <c r="B127" s="7"/>
      <c r="C127" s="7"/>
      <c r="D127" s="50" t="s">
        <v>8670</v>
      </c>
      <c r="E127" s="7" t="s">
        <v>6279</v>
      </c>
      <c r="F127" s="7" t="s">
        <v>204</v>
      </c>
      <c r="G127" s="65" t="s">
        <v>21</v>
      </c>
      <c r="H127" s="65" t="s">
        <v>46</v>
      </c>
      <c r="I127" s="41" t="s">
        <v>99</v>
      </c>
      <c r="J127" s="40" t="s">
        <v>4599</v>
      </c>
      <c r="K127" s="41"/>
      <c r="L127" s="40"/>
      <c r="M127" s="71"/>
      <c r="N127" s="22" t="s">
        <v>46</v>
      </c>
      <c r="O127" s="50"/>
      <c r="P127" s="50"/>
      <c r="Q127" s="50" t="s">
        <v>46</v>
      </c>
      <c r="R127" s="50"/>
      <c r="S127" s="50"/>
      <c r="T127" s="50" t="s">
        <v>6269</v>
      </c>
      <c r="U127" s="50" t="s">
        <v>7248</v>
      </c>
      <c r="V127" s="50" t="s">
        <v>6927</v>
      </c>
      <c r="W127" s="50" t="s">
        <v>6927</v>
      </c>
    </row>
    <row r="128" spans="1:23" s="42" customFormat="1" x14ac:dyDescent="0.35">
      <c r="A128" s="7" t="s">
        <v>10</v>
      </c>
      <c r="B128" s="7"/>
      <c r="C128" s="7"/>
      <c r="D128" s="50" t="s">
        <v>8671</v>
      </c>
      <c r="E128" s="7" t="s">
        <v>6280</v>
      </c>
      <c r="F128" s="7" t="s">
        <v>204</v>
      </c>
      <c r="G128" s="65" t="s">
        <v>21</v>
      </c>
      <c r="H128" s="65" t="s">
        <v>46</v>
      </c>
      <c r="I128" s="41" t="s">
        <v>99</v>
      </c>
      <c r="J128" s="40" t="s">
        <v>4599</v>
      </c>
      <c r="K128" s="41"/>
      <c r="L128" s="40"/>
      <c r="M128" s="71"/>
      <c r="N128" s="22" t="s">
        <v>46</v>
      </c>
      <c r="O128" s="50"/>
      <c r="P128" s="50"/>
      <c r="Q128" s="50" t="s">
        <v>46</v>
      </c>
      <c r="R128" s="50"/>
      <c r="S128" s="50"/>
      <c r="T128" s="50" t="s">
        <v>6269</v>
      </c>
      <c r="U128" s="50" t="s">
        <v>7248</v>
      </c>
      <c r="V128" s="50" t="s">
        <v>6927</v>
      </c>
      <c r="W128" s="50" t="s">
        <v>6927</v>
      </c>
    </row>
    <row r="129" spans="1:23" s="42" customFormat="1" x14ac:dyDescent="0.35">
      <c r="A129" s="7" t="s">
        <v>10</v>
      </c>
      <c r="B129" s="7"/>
      <c r="C129" s="7"/>
      <c r="D129" s="50" t="s">
        <v>8672</v>
      </c>
      <c r="E129" s="7" t="s">
        <v>6281</v>
      </c>
      <c r="F129" s="7" t="s">
        <v>204</v>
      </c>
      <c r="G129" s="65" t="s">
        <v>21</v>
      </c>
      <c r="H129" s="65" t="s">
        <v>46</v>
      </c>
      <c r="I129" s="41" t="s">
        <v>99</v>
      </c>
      <c r="J129" s="40" t="s">
        <v>4599</v>
      </c>
      <c r="K129" s="41"/>
      <c r="L129" s="40"/>
      <c r="M129" s="71"/>
      <c r="N129" s="22" t="s">
        <v>46</v>
      </c>
      <c r="O129" s="50"/>
      <c r="P129" s="50"/>
      <c r="Q129" s="50" t="s">
        <v>46</v>
      </c>
      <c r="R129" s="50"/>
      <c r="S129" s="50"/>
      <c r="T129" s="50" t="s">
        <v>6269</v>
      </c>
      <c r="U129" s="50" t="s">
        <v>7248</v>
      </c>
      <c r="V129" s="50" t="s">
        <v>6927</v>
      </c>
      <c r="W129" s="50" t="s">
        <v>6927</v>
      </c>
    </row>
    <row r="130" spans="1:23" s="42" customFormat="1" x14ac:dyDescent="0.35">
      <c r="A130" s="7" t="s">
        <v>10</v>
      </c>
      <c r="B130" s="7"/>
      <c r="C130" s="7"/>
      <c r="D130" s="50" t="s">
        <v>8673</v>
      </c>
      <c r="E130" s="7" t="s">
        <v>6282</v>
      </c>
      <c r="F130" s="7" t="s">
        <v>204</v>
      </c>
      <c r="G130" s="65" t="s">
        <v>21</v>
      </c>
      <c r="H130" s="65" t="s">
        <v>46</v>
      </c>
      <c r="I130" s="41" t="s">
        <v>99</v>
      </c>
      <c r="J130" s="40" t="s">
        <v>4599</v>
      </c>
      <c r="K130" s="41"/>
      <c r="L130" s="40"/>
      <c r="M130" s="71"/>
      <c r="N130" s="22" t="s">
        <v>46</v>
      </c>
      <c r="O130" s="50"/>
      <c r="P130" s="50"/>
      <c r="Q130" s="50" t="s">
        <v>46</v>
      </c>
      <c r="R130" s="50"/>
      <c r="S130" s="50"/>
      <c r="T130" s="50" t="s">
        <v>6269</v>
      </c>
      <c r="U130" s="50" t="s">
        <v>7248</v>
      </c>
      <c r="V130" s="50" t="s">
        <v>6927</v>
      </c>
      <c r="W130" s="50" t="s">
        <v>6927</v>
      </c>
    </row>
    <row r="131" spans="1:23" s="42" customFormat="1" x14ac:dyDescent="0.35">
      <c r="A131" s="7" t="s">
        <v>10</v>
      </c>
      <c r="B131" s="7"/>
      <c r="C131" s="7"/>
      <c r="D131" s="50" t="s">
        <v>8674</v>
      </c>
      <c r="E131" s="7" t="s">
        <v>6283</v>
      </c>
      <c r="F131" s="7" t="s">
        <v>204</v>
      </c>
      <c r="G131" s="65" t="s">
        <v>21</v>
      </c>
      <c r="H131" s="65" t="s">
        <v>46</v>
      </c>
      <c r="I131" s="41" t="s">
        <v>99</v>
      </c>
      <c r="J131" s="40" t="s">
        <v>4599</v>
      </c>
      <c r="K131" s="41"/>
      <c r="L131" s="40"/>
      <c r="M131" s="71"/>
      <c r="N131" s="22" t="s">
        <v>46</v>
      </c>
      <c r="O131" s="50"/>
      <c r="P131" s="50"/>
      <c r="Q131" s="50" t="s">
        <v>46</v>
      </c>
      <c r="R131" s="50"/>
      <c r="S131" s="50"/>
      <c r="T131" s="50" t="s">
        <v>6269</v>
      </c>
      <c r="U131" s="50" t="s">
        <v>7248</v>
      </c>
      <c r="V131" s="50" t="s">
        <v>6927</v>
      </c>
      <c r="W131" s="50" t="s">
        <v>6927</v>
      </c>
    </row>
    <row r="132" spans="1:23" s="42" customFormat="1" x14ac:dyDescent="0.35">
      <c r="A132" s="7" t="s">
        <v>10</v>
      </c>
      <c r="B132" s="7"/>
      <c r="C132" s="7"/>
      <c r="D132" s="50" t="s">
        <v>8675</v>
      </c>
      <c r="E132" s="7" t="s">
        <v>6284</v>
      </c>
      <c r="F132" s="7" t="s">
        <v>204</v>
      </c>
      <c r="G132" s="65" t="s">
        <v>21</v>
      </c>
      <c r="H132" s="65" t="s">
        <v>46</v>
      </c>
      <c r="I132" s="41" t="s">
        <v>99</v>
      </c>
      <c r="J132" s="40" t="s">
        <v>4599</v>
      </c>
      <c r="K132" s="41"/>
      <c r="L132" s="40"/>
      <c r="M132" s="71"/>
      <c r="N132" s="22" t="s">
        <v>46</v>
      </c>
      <c r="O132" s="50"/>
      <c r="P132" s="50"/>
      <c r="Q132" s="50" t="s">
        <v>46</v>
      </c>
      <c r="R132" s="50"/>
      <c r="S132" s="50"/>
      <c r="T132" s="50" t="s">
        <v>6269</v>
      </c>
      <c r="U132" s="50" t="s">
        <v>7248</v>
      </c>
      <c r="V132" s="50" t="s">
        <v>6927</v>
      </c>
      <c r="W132" s="50" t="s">
        <v>6927</v>
      </c>
    </row>
    <row r="133" spans="1:23" s="42" customFormat="1" x14ac:dyDescent="0.35">
      <c r="A133" s="7" t="s">
        <v>10</v>
      </c>
      <c r="B133" s="7"/>
      <c r="C133" s="7"/>
      <c r="D133" s="50" t="s">
        <v>8676</v>
      </c>
      <c r="E133" s="7" t="s">
        <v>6285</v>
      </c>
      <c r="F133" s="7" t="s">
        <v>204</v>
      </c>
      <c r="G133" s="65" t="s">
        <v>21</v>
      </c>
      <c r="H133" s="65" t="s">
        <v>46</v>
      </c>
      <c r="I133" s="41" t="s">
        <v>99</v>
      </c>
      <c r="J133" s="40" t="s">
        <v>4599</v>
      </c>
      <c r="K133" s="41"/>
      <c r="L133" s="40"/>
      <c r="M133" s="71"/>
      <c r="N133" s="22" t="s">
        <v>46</v>
      </c>
      <c r="O133" s="50"/>
      <c r="P133" s="50"/>
      <c r="Q133" s="50" t="s">
        <v>46</v>
      </c>
      <c r="R133" s="50"/>
      <c r="S133" s="50"/>
      <c r="T133" s="50" t="s">
        <v>6269</v>
      </c>
      <c r="U133" s="50" t="s">
        <v>7248</v>
      </c>
      <c r="V133" s="50" t="s">
        <v>6927</v>
      </c>
      <c r="W133" s="50" t="s">
        <v>6927</v>
      </c>
    </row>
    <row r="134" spans="1:23" s="42" customFormat="1" x14ac:dyDescent="0.35">
      <c r="A134" s="7" t="s">
        <v>10</v>
      </c>
      <c r="B134" s="7"/>
      <c r="C134" s="7"/>
      <c r="D134" s="50" t="s">
        <v>8677</v>
      </c>
      <c r="E134" s="7" t="s">
        <v>6286</v>
      </c>
      <c r="F134" s="7" t="s">
        <v>204</v>
      </c>
      <c r="G134" s="65" t="s">
        <v>21</v>
      </c>
      <c r="H134" s="65" t="s">
        <v>46</v>
      </c>
      <c r="I134" s="41" t="s">
        <v>99</v>
      </c>
      <c r="J134" s="40" t="s">
        <v>4599</v>
      </c>
      <c r="K134" s="41"/>
      <c r="L134" s="40"/>
      <c r="M134" s="71"/>
      <c r="N134" s="22" t="s">
        <v>46</v>
      </c>
      <c r="O134" s="50"/>
      <c r="P134" s="50"/>
      <c r="Q134" s="50" t="s">
        <v>46</v>
      </c>
      <c r="R134" s="50"/>
      <c r="S134" s="50"/>
      <c r="T134" s="50" t="s">
        <v>6269</v>
      </c>
      <c r="U134" s="50" t="s">
        <v>7248</v>
      </c>
      <c r="V134" s="50" t="s">
        <v>6927</v>
      </c>
      <c r="W134" s="50" t="s">
        <v>6927</v>
      </c>
    </row>
    <row r="135" spans="1:23" s="42" customFormat="1" x14ac:dyDescent="0.35">
      <c r="A135" s="7" t="s">
        <v>10</v>
      </c>
      <c r="B135" s="7"/>
      <c r="C135" s="7"/>
      <c r="D135" s="50" t="s">
        <v>8678</v>
      </c>
      <c r="E135" s="7" t="s">
        <v>6287</v>
      </c>
      <c r="F135" s="7" t="s">
        <v>204</v>
      </c>
      <c r="G135" s="65" t="s">
        <v>21</v>
      </c>
      <c r="H135" s="65" t="s">
        <v>46</v>
      </c>
      <c r="I135" s="41" t="s">
        <v>99</v>
      </c>
      <c r="J135" s="40" t="s">
        <v>4599</v>
      </c>
      <c r="K135" s="41"/>
      <c r="L135" s="40"/>
      <c r="M135" s="71"/>
      <c r="N135" s="22" t="s">
        <v>46</v>
      </c>
      <c r="O135" s="50"/>
      <c r="P135" s="50"/>
      <c r="Q135" s="50" t="s">
        <v>46</v>
      </c>
      <c r="R135" s="50"/>
      <c r="S135" s="50"/>
      <c r="T135" s="50" t="s">
        <v>6269</v>
      </c>
      <c r="U135" s="50" t="s">
        <v>7248</v>
      </c>
      <c r="V135" s="50" t="s">
        <v>6927</v>
      </c>
      <c r="W135" s="50" t="s">
        <v>6927</v>
      </c>
    </row>
    <row r="136" spans="1:23" s="42" customFormat="1" x14ac:dyDescent="0.35">
      <c r="A136" s="7" t="s">
        <v>4590</v>
      </c>
      <c r="B136" s="7"/>
      <c r="C136" s="7"/>
      <c r="D136" s="50" t="s">
        <v>8679</v>
      </c>
      <c r="E136" s="7" t="s">
        <v>6288</v>
      </c>
      <c r="F136" s="7" t="s">
        <v>204</v>
      </c>
      <c r="G136" s="65" t="s">
        <v>21</v>
      </c>
      <c r="H136" s="65" t="s">
        <v>46</v>
      </c>
      <c r="I136" s="41" t="s">
        <v>99</v>
      </c>
      <c r="J136" s="40" t="s">
        <v>4599</v>
      </c>
      <c r="K136" s="41"/>
      <c r="L136" s="40"/>
      <c r="M136" s="71"/>
      <c r="N136" s="22" t="s">
        <v>46</v>
      </c>
      <c r="O136" s="50"/>
      <c r="P136" s="50"/>
      <c r="Q136" s="50" t="s">
        <v>46</v>
      </c>
      <c r="R136" s="50"/>
      <c r="S136" s="50"/>
      <c r="T136" s="50" t="s">
        <v>6269</v>
      </c>
      <c r="U136" s="50" t="s">
        <v>7248</v>
      </c>
      <c r="V136" s="50" t="s">
        <v>6927</v>
      </c>
      <c r="W136" s="50" t="s">
        <v>6927</v>
      </c>
    </row>
    <row r="137" spans="1:23" s="42" customFormat="1" x14ac:dyDescent="0.35">
      <c r="A137" s="7" t="s">
        <v>4590</v>
      </c>
      <c r="B137" s="7"/>
      <c r="C137" s="7"/>
      <c r="D137" s="50" t="s">
        <v>8680</v>
      </c>
      <c r="E137" s="7" t="s">
        <v>6289</v>
      </c>
      <c r="F137" s="7" t="s">
        <v>204</v>
      </c>
      <c r="G137" s="65" t="s">
        <v>21</v>
      </c>
      <c r="H137" s="65" t="s">
        <v>46</v>
      </c>
      <c r="I137" s="41" t="s">
        <v>99</v>
      </c>
      <c r="J137" s="40" t="s">
        <v>4599</v>
      </c>
      <c r="K137" s="41"/>
      <c r="L137" s="40"/>
      <c r="M137" s="71"/>
      <c r="N137" s="22" t="s">
        <v>46</v>
      </c>
      <c r="O137" s="50"/>
      <c r="P137" s="50"/>
      <c r="Q137" s="50" t="s">
        <v>46</v>
      </c>
      <c r="R137" s="50"/>
      <c r="S137" s="50"/>
      <c r="T137" s="50" t="s">
        <v>6269</v>
      </c>
      <c r="U137" s="50" t="s">
        <v>7248</v>
      </c>
      <c r="V137" s="50" t="s">
        <v>6927</v>
      </c>
      <c r="W137" s="50" t="s">
        <v>6927</v>
      </c>
    </row>
    <row r="138" spans="1:23" s="42" customFormat="1" x14ac:dyDescent="0.35">
      <c r="A138" s="7" t="s">
        <v>4590</v>
      </c>
      <c r="B138" s="7"/>
      <c r="C138" s="7"/>
      <c r="D138" s="50" t="s">
        <v>8681</v>
      </c>
      <c r="E138" s="7" t="s">
        <v>6290</v>
      </c>
      <c r="F138" s="7" t="s">
        <v>204</v>
      </c>
      <c r="G138" s="65" t="s">
        <v>21</v>
      </c>
      <c r="H138" s="65" t="s">
        <v>46</v>
      </c>
      <c r="I138" s="41" t="s">
        <v>99</v>
      </c>
      <c r="J138" s="40" t="s">
        <v>4599</v>
      </c>
      <c r="K138" s="41"/>
      <c r="L138" s="40"/>
      <c r="M138" s="71"/>
      <c r="N138" s="22" t="s">
        <v>46</v>
      </c>
      <c r="O138" s="50"/>
      <c r="P138" s="50"/>
      <c r="Q138" s="50" t="s">
        <v>46</v>
      </c>
      <c r="R138" s="50"/>
      <c r="S138" s="50"/>
      <c r="T138" s="50" t="s">
        <v>6269</v>
      </c>
      <c r="U138" s="50" t="s">
        <v>7248</v>
      </c>
      <c r="V138" s="50" t="s">
        <v>6927</v>
      </c>
      <c r="W138" s="50" t="s">
        <v>6927</v>
      </c>
    </row>
    <row r="139" spans="1:23" s="42" customFormat="1" x14ac:dyDescent="0.35">
      <c r="A139" s="7" t="s">
        <v>4590</v>
      </c>
      <c r="B139" s="7"/>
      <c r="C139" s="7"/>
      <c r="D139" s="50" t="s">
        <v>8682</v>
      </c>
      <c r="E139" s="7" t="s">
        <v>6291</v>
      </c>
      <c r="F139" s="7" t="s">
        <v>204</v>
      </c>
      <c r="G139" s="65" t="s">
        <v>21</v>
      </c>
      <c r="H139" s="65" t="s">
        <v>46</v>
      </c>
      <c r="I139" s="41" t="s">
        <v>99</v>
      </c>
      <c r="J139" s="40" t="s">
        <v>4599</v>
      </c>
      <c r="K139" s="41"/>
      <c r="L139" s="40"/>
      <c r="M139" s="71"/>
      <c r="N139" s="22" t="s">
        <v>46</v>
      </c>
      <c r="O139" s="50"/>
      <c r="P139" s="50"/>
      <c r="Q139" s="50" t="s">
        <v>46</v>
      </c>
      <c r="R139" s="50"/>
      <c r="S139" s="50"/>
      <c r="T139" s="50" t="s">
        <v>6269</v>
      </c>
      <c r="U139" s="50" t="s">
        <v>7248</v>
      </c>
      <c r="V139" s="50" t="s">
        <v>6927</v>
      </c>
      <c r="W139" s="50" t="s">
        <v>6927</v>
      </c>
    </row>
    <row r="140" spans="1:23" s="42" customFormat="1" x14ac:dyDescent="0.35">
      <c r="A140" s="7" t="s">
        <v>4590</v>
      </c>
      <c r="B140" s="7"/>
      <c r="C140" s="7"/>
      <c r="D140" s="50" t="s">
        <v>8683</v>
      </c>
      <c r="E140" s="7" t="s">
        <v>6292</v>
      </c>
      <c r="F140" s="7" t="s">
        <v>204</v>
      </c>
      <c r="G140" s="65" t="s">
        <v>21</v>
      </c>
      <c r="H140" s="65" t="s">
        <v>46</v>
      </c>
      <c r="I140" s="41" t="s">
        <v>99</v>
      </c>
      <c r="J140" s="40" t="s">
        <v>4599</v>
      </c>
      <c r="K140" s="41"/>
      <c r="L140" s="40"/>
      <c r="M140" s="71"/>
      <c r="N140" s="22" t="s">
        <v>46</v>
      </c>
      <c r="O140" s="50"/>
      <c r="P140" s="50"/>
      <c r="Q140" s="50" t="s">
        <v>46</v>
      </c>
      <c r="R140" s="50"/>
      <c r="S140" s="50"/>
      <c r="T140" s="50" t="s">
        <v>6269</v>
      </c>
      <c r="U140" s="50" t="s">
        <v>7248</v>
      </c>
      <c r="V140" s="50" t="s">
        <v>6927</v>
      </c>
      <c r="W140" s="50" t="s">
        <v>6927</v>
      </c>
    </row>
    <row r="141" spans="1:23" s="42" customFormat="1" x14ac:dyDescent="0.35">
      <c r="A141" s="7" t="s">
        <v>4590</v>
      </c>
      <c r="B141" s="7"/>
      <c r="C141" s="7"/>
      <c r="D141" s="50" t="s">
        <v>8684</v>
      </c>
      <c r="E141" s="7" t="s">
        <v>6293</v>
      </c>
      <c r="F141" s="7" t="s">
        <v>204</v>
      </c>
      <c r="G141" s="65" t="s">
        <v>21</v>
      </c>
      <c r="H141" s="65" t="s">
        <v>46</v>
      </c>
      <c r="I141" s="41" t="s">
        <v>99</v>
      </c>
      <c r="J141" s="40" t="s">
        <v>4599</v>
      </c>
      <c r="K141" s="41"/>
      <c r="L141" s="40"/>
      <c r="M141" s="71"/>
      <c r="N141" s="22" t="s">
        <v>46</v>
      </c>
      <c r="O141" s="50"/>
      <c r="P141" s="50"/>
      <c r="Q141" s="50" t="s">
        <v>46</v>
      </c>
      <c r="R141" s="50"/>
      <c r="S141" s="50"/>
      <c r="T141" s="50" t="s">
        <v>6269</v>
      </c>
      <c r="U141" s="50" t="s">
        <v>7248</v>
      </c>
      <c r="V141" s="50" t="s">
        <v>6927</v>
      </c>
      <c r="W141" s="50" t="s">
        <v>6927</v>
      </c>
    </row>
    <row r="142" spans="1:23" s="42" customFormat="1" x14ac:dyDescent="0.35">
      <c r="A142" s="7" t="s">
        <v>4590</v>
      </c>
      <c r="B142" s="7"/>
      <c r="C142" s="7"/>
      <c r="D142" s="50" t="s">
        <v>8685</v>
      </c>
      <c r="E142" s="7" t="s">
        <v>6294</v>
      </c>
      <c r="F142" s="7" t="s">
        <v>204</v>
      </c>
      <c r="G142" s="65" t="s">
        <v>21</v>
      </c>
      <c r="H142" s="65" t="s">
        <v>46</v>
      </c>
      <c r="I142" s="41" t="s">
        <v>99</v>
      </c>
      <c r="J142" s="40" t="s">
        <v>4599</v>
      </c>
      <c r="K142" s="41"/>
      <c r="L142" s="40"/>
      <c r="M142" s="71"/>
      <c r="N142" s="22" t="s">
        <v>46</v>
      </c>
      <c r="O142" s="50"/>
      <c r="P142" s="50"/>
      <c r="Q142" s="50" t="s">
        <v>46</v>
      </c>
      <c r="R142" s="50"/>
      <c r="S142" s="50"/>
      <c r="T142" s="50" t="s">
        <v>6269</v>
      </c>
      <c r="U142" s="50" t="s">
        <v>7248</v>
      </c>
      <c r="V142" s="50" t="s">
        <v>6927</v>
      </c>
      <c r="W142" s="50" t="s">
        <v>6927</v>
      </c>
    </row>
    <row r="143" spans="1:23" s="42" customFormat="1" x14ac:dyDescent="0.35">
      <c r="A143" s="7" t="s">
        <v>4590</v>
      </c>
      <c r="B143" s="7"/>
      <c r="C143" s="7"/>
      <c r="D143" s="50" t="s">
        <v>8686</v>
      </c>
      <c r="E143" s="7" t="s">
        <v>6295</v>
      </c>
      <c r="F143" s="7" t="s">
        <v>204</v>
      </c>
      <c r="G143" s="65" t="s">
        <v>21</v>
      </c>
      <c r="H143" s="65" t="s">
        <v>46</v>
      </c>
      <c r="I143" s="41" t="s">
        <v>99</v>
      </c>
      <c r="J143" s="40" t="s">
        <v>4599</v>
      </c>
      <c r="K143" s="41"/>
      <c r="L143" s="40"/>
      <c r="M143" s="71"/>
      <c r="N143" s="22" t="s">
        <v>46</v>
      </c>
      <c r="O143" s="50"/>
      <c r="P143" s="50"/>
      <c r="Q143" s="50" t="s">
        <v>46</v>
      </c>
      <c r="R143" s="50"/>
      <c r="S143" s="50"/>
      <c r="T143" s="50" t="s">
        <v>6269</v>
      </c>
      <c r="U143" s="50" t="s">
        <v>7248</v>
      </c>
      <c r="V143" s="50" t="s">
        <v>6927</v>
      </c>
      <c r="W143" s="50" t="s">
        <v>6927</v>
      </c>
    </row>
    <row r="144" spans="1:23" s="42" customFormat="1" x14ac:dyDescent="0.35">
      <c r="A144" s="7" t="s">
        <v>4591</v>
      </c>
      <c r="B144" s="7"/>
      <c r="C144" s="7"/>
      <c r="D144" s="50" t="s">
        <v>8687</v>
      </c>
      <c r="E144" s="7" t="s">
        <v>6296</v>
      </c>
      <c r="F144" s="7" t="s">
        <v>204</v>
      </c>
      <c r="G144" s="65" t="s">
        <v>21</v>
      </c>
      <c r="H144" s="65" t="s">
        <v>46</v>
      </c>
      <c r="I144" s="41" t="s">
        <v>99</v>
      </c>
      <c r="J144" s="40" t="s">
        <v>4599</v>
      </c>
      <c r="K144" s="41"/>
      <c r="L144" s="40"/>
      <c r="M144" s="71"/>
      <c r="N144" s="22" t="s">
        <v>46</v>
      </c>
      <c r="O144" s="50"/>
      <c r="P144" s="50"/>
      <c r="Q144" s="50" t="s">
        <v>46</v>
      </c>
      <c r="R144" s="50"/>
      <c r="S144" s="50"/>
      <c r="T144" s="50" t="s">
        <v>6269</v>
      </c>
      <c r="U144" s="50" t="s">
        <v>7248</v>
      </c>
      <c r="V144" s="50" t="s">
        <v>6927</v>
      </c>
      <c r="W144" s="50" t="s">
        <v>6927</v>
      </c>
    </row>
    <row r="145" spans="1:23" s="42" customFormat="1" x14ac:dyDescent="0.35">
      <c r="A145" s="7" t="s">
        <v>4591</v>
      </c>
      <c r="B145" s="7"/>
      <c r="C145" s="7"/>
      <c r="D145" s="50" t="s">
        <v>8688</v>
      </c>
      <c r="E145" s="7" t="s">
        <v>6297</v>
      </c>
      <c r="F145" s="7" t="s">
        <v>204</v>
      </c>
      <c r="G145" s="65" t="s">
        <v>21</v>
      </c>
      <c r="H145" s="65" t="s">
        <v>46</v>
      </c>
      <c r="I145" s="41" t="s">
        <v>99</v>
      </c>
      <c r="J145" s="40" t="s">
        <v>4599</v>
      </c>
      <c r="K145" s="41"/>
      <c r="L145" s="40"/>
      <c r="M145" s="71"/>
      <c r="N145" s="22" t="s">
        <v>46</v>
      </c>
      <c r="O145" s="50"/>
      <c r="P145" s="50"/>
      <c r="Q145" s="50" t="s">
        <v>46</v>
      </c>
      <c r="R145" s="50"/>
      <c r="S145" s="50"/>
      <c r="T145" s="50" t="s">
        <v>6269</v>
      </c>
      <c r="U145" s="50" t="s">
        <v>7248</v>
      </c>
      <c r="V145" s="50" t="s">
        <v>6927</v>
      </c>
      <c r="W145" s="50" t="s">
        <v>6927</v>
      </c>
    </row>
    <row r="146" spans="1:23" s="42" customFormat="1" x14ac:dyDescent="0.35">
      <c r="A146" s="7" t="s">
        <v>4591</v>
      </c>
      <c r="B146" s="7"/>
      <c r="C146" s="7"/>
      <c r="D146" s="50" t="s">
        <v>8689</v>
      </c>
      <c r="E146" s="7" t="s">
        <v>6298</v>
      </c>
      <c r="F146" s="7" t="s">
        <v>204</v>
      </c>
      <c r="G146" s="65" t="s">
        <v>21</v>
      </c>
      <c r="H146" s="65" t="s">
        <v>46</v>
      </c>
      <c r="I146" s="41" t="s">
        <v>99</v>
      </c>
      <c r="J146" s="40" t="s">
        <v>4599</v>
      </c>
      <c r="K146" s="41"/>
      <c r="L146" s="40"/>
      <c r="M146" s="71"/>
      <c r="N146" s="22" t="s">
        <v>46</v>
      </c>
      <c r="O146" s="50"/>
      <c r="P146" s="50"/>
      <c r="Q146" s="50" t="s">
        <v>46</v>
      </c>
      <c r="R146" s="50"/>
      <c r="S146" s="50"/>
      <c r="T146" s="50" t="s">
        <v>6269</v>
      </c>
      <c r="U146" s="50" t="s">
        <v>7248</v>
      </c>
      <c r="V146" s="50" t="s">
        <v>6927</v>
      </c>
      <c r="W146" s="50" t="s">
        <v>6927</v>
      </c>
    </row>
    <row r="147" spans="1:23" s="42" customFormat="1" x14ac:dyDescent="0.35">
      <c r="A147" s="7" t="s">
        <v>4591</v>
      </c>
      <c r="B147" s="7"/>
      <c r="C147" s="7"/>
      <c r="D147" s="50" t="s">
        <v>8690</v>
      </c>
      <c r="E147" s="7" t="s">
        <v>6299</v>
      </c>
      <c r="F147" s="7" t="s">
        <v>204</v>
      </c>
      <c r="G147" s="65" t="s">
        <v>21</v>
      </c>
      <c r="H147" s="65" t="s">
        <v>46</v>
      </c>
      <c r="I147" s="41" t="s">
        <v>99</v>
      </c>
      <c r="J147" s="40" t="s">
        <v>4599</v>
      </c>
      <c r="K147" s="41"/>
      <c r="L147" s="40"/>
      <c r="M147" s="71"/>
      <c r="N147" s="22" t="s">
        <v>46</v>
      </c>
      <c r="O147" s="50"/>
      <c r="P147" s="50"/>
      <c r="Q147" s="50" t="s">
        <v>46</v>
      </c>
      <c r="R147" s="50"/>
      <c r="S147" s="50"/>
      <c r="T147" s="50" t="s">
        <v>6269</v>
      </c>
      <c r="U147" s="50" t="s">
        <v>7248</v>
      </c>
      <c r="V147" s="50" t="s">
        <v>6927</v>
      </c>
      <c r="W147" s="50" t="s">
        <v>6927</v>
      </c>
    </row>
    <row r="148" spans="1:23" s="42" customFormat="1" x14ac:dyDescent="0.35">
      <c r="A148" s="7" t="s">
        <v>4591</v>
      </c>
      <c r="B148" s="7"/>
      <c r="C148" s="7"/>
      <c r="D148" s="50" t="s">
        <v>8691</v>
      </c>
      <c r="E148" s="7" t="s">
        <v>6300</v>
      </c>
      <c r="F148" s="7" t="s">
        <v>204</v>
      </c>
      <c r="G148" s="65" t="s">
        <v>21</v>
      </c>
      <c r="H148" s="65" t="s">
        <v>46</v>
      </c>
      <c r="I148" s="41" t="s">
        <v>99</v>
      </c>
      <c r="J148" s="40" t="s">
        <v>4599</v>
      </c>
      <c r="K148" s="41"/>
      <c r="L148" s="40"/>
      <c r="M148" s="71"/>
      <c r="N148" s="22" t="s">
        <v>46</v>
      </c>
      <c r="O148" s="50"/>
      <c r="P148" s="50"/>
      <c r="Q148" s="50" t="s">
        <v>46</v>
      </c>
      <c r="R148" s="50"/>
      <c r="S148" s="50"/>
      <c r="T148" s="50" t="s">
        <v>6269</v>
      </c>
      <c r="U148" s="50" t="s">
        <v>7248</v>
      </c>
      <c r="V148" s="50" t="s">
        <v>6927</v>
      </c>
      <c r="W148" s="50" t="s">
        <v>6927</v>
      </c>
    </row>
    <row r="149" spans="1:23" s="42" customFormat="1" x14ac:dyDescent="0.35">
      <c r="A149" s="7" t="s">
        <v>4591</v>
      </c>
      <c r="B149" s="7"/>
      <c r="C149" s="7"/>
      <c r="D149" s="50" t="s">
        <v>8692</v>
      </c>
      <c r="E149" s="7" t="s">
        <v>6301</v>
      </c>
      <c r="F149" s="7" t="s">
        <v>204</v>
      </c>
      <c r="G149" s="65" t="s">
        <v>21</v>
      </c>
      <c r="H149" s="65" t="s">
        <v>46</v>
      </c>
      <c r="I149" s="41" t="s">
        <v>99</v>
      </c>
      <c r="J149" s="40" t="s">
        <v>4599</v>
      </c>
      <c r="K149" s="41"/>
      <c r="L149" s="40"/>
      <c r="M149" s="71"/>
      <c r="N149" s="22" t="s">
        <v>46</v>
      </c>
      <c r="O149" s="50"/>
      <c r="P149" s="50"/>
      <c r="Q149" s="50" t="s">
        <v>46</v>
      </c>
      <c r="R149" s="50"/>
      <c r="S149" s="50"/>
      <c r="T149" s="50" t="s">
        <v>6269</v>
      </c>
      <c r="U149" s="50" t="s">
        <v>7248</v>
      </c>
      <c r="V149" s="50" t="s">
        <v>6927</v>
      </c>
      <c r="W149" s="50" t="s">
        <v>6927</v>
      </c>
    </row>
    <row r="150" spans="1:23" s="42" customFormat="1" x14ac:dyDescent="0.35">
      <c r="A150" s="7" t="s">
        <v>4591</v>
      </c>
      <c r="B150" s="7"/>
      <c r="C150" s="7"/>
      <c r="D150" s="50" t="s">
        <v>8693</v>
      </c>
      <c r="E150" s="7" t="s">
        <v>6302</v>
      </c>
      <c r="F150" s="7" t="s">
        <v>204</v>
      </c>
      <c r="G150" s="65" t="s">
        <v>21</v>
      </c>
      <c r="H150" s="65" t="s">
        <v>46</v>
      </c>
      <c r="I150" s="41" t="s">
        <v>99</v>
      </c>
      <c r="J150" s="40" t="s">
        <v>4599</v>
      </c>
      <c r="K150" s="41"/>
      <c r="L150" s="40"/>
      <c r="M150" s="71"/>
      <c r="N150" s="22" t="s">
        <v>46</v>
      </c>
      <c r="O150" s="50"/>
      <c r="P150" s="50"/>
      <c r="Q150" s="50" t="s">
        <v>46</v>
      </c>
      <c r="R150" s="50"/>
      <c r="S150" s="50"/>
      <c r="T150" s="50" t="s">
        <v>6269</v>
      </c>
      <c r="U150" s="50" t="s">
        <v>7248</v>
      </c>
      <c r="V150" s="50" t="s">
        <v>6927</v>
      </c>
      <c r="W150" s="50" t="s">
        <v>6927</v>
      </c>
    </row>
    <row r="151" spans="1:23" s="42" customFormat="1" x14ac:dyDescent="0.35">
      <c r="A151" s="7" t="s">
        <v>4591</v>
      </c>
      <c r="B151" s="7"/>
      <c r="C151" s="7"/>
      <c r="D151" s="50" t="s">
        <v>8694</v>
      </c>
      <c r="E151" s="7" t="s">
        <v>6303</v>
      </c>
      <c r="F151" s="7" t="s">
        <v>204</v>
      </c>
      <c r="G151" s="65" t="s">
        <v>21</v>
      </c>
      <c r="H151" s="65" t="s">
        <v>46</v>
      </c>
      <c r="I151" s="41" t="s">
        <v>99</v>
      </c>
      <c r="J151" s="40" t="s">
        <v>4599</v>
      </c>
      <c r="K151" s="41"/>
      <c r="L151" s="40"/>
      <c r="M151" s="71"/>
      <c r="N151" s="22" t="s">
        <v>46</v>
      </c>
      <c r="O151" s="50"/>
      <c r="P151" s="50"/>
      <c r="Q151" s="50" t="s">
        <v>46</v>
      </c>
      <c r="R151" s="50"/>
      <c r="S151" s="50"/>
      <c r="T151" s="50" t="s">
        <v>6269</v>
      </c>
      <c r="U151" s="50" t="s">
        <v>7248</v>
      </c>
      <c r="V151" s="50" t="s">
        <v>6927</v>
      </c>
      <c r="W151" s="50" t="s">
        <v>6927</v>
      </c>
    </row>
    <row r="152" spans="1:23" s="42" customFormat="1" x14ac:dyDescent="0.35">
      <c r="A152" s="7" t="s">
        <v>4591</v>
      </c>
      <c r="B152" s="7"/>
      <c r="C152" s="7"/>
      <c r="D152" s="50" t="s">
        <v>8695</v>
      </c>
      <c r="E152" s="7" t="s">
        <v>6304</v>
      </c>
      <c r="F152" s="7" t="s">
        <v>204</v>
      </c>
      <c r="G152" s="65" t="s">
        <v>21</v>
      </c>
      <c r="H152" s="65" t="s">
        <v>46</v>
      </c>
      <c r="I152" s="41" t="s">
        <v>99</v>
      </c>
      <c r="J152" s="40" t="s">
        <v>4599</v>
      </c>
      <c r="K152" s="41"/>
      <c r="L152" s="40"/>
      <c r="M152" s="71"/>
      <c r="N152" s="22" t="s">
        <v>46</v>
      </c>
      <c r="O152" s="50"/>
      <c r="P152" s="50"/>
      <c r="Q152" s="50" t="s">
        <v>46</v>
      </c>
      <c r="R152" s="50"/>
      <c r="S152" s="50"/>
      <c r="T152" s="50" t="s">
        <v>6269</v>
      </c>
      <c r="U152" s="50" t="s">
        <v>7248</v>
      </c>
      <c r="V152" s="50" t="s">
        <v>6927</v>
      </c>
      <c r="W152" s="50" t="s">
        <v>6927</v>
      </c>
    </row>
    <row r="153" spans="1:23" s="42" customFormat="1" x14ac:dyDescent="0.35">
      <c r="A153" s="7" t="s">
        <v>77</v>
      </c>
      <c r="B153" s="7"/>
      <c r="C153" s="7"/>
      <c r="D153" s="50" t="s">
        <v>8696</v>
      </c>
      <c r="E153" s="7" t="s">
        <v>6305</v>
      </c>
      <c r="F153" s="7" t="s">
        <v>204</v>
      </c>
      <c r="G153" s="7" t="s">
        <v>21</v>
      </c>
      <c r="H153" s="65" t="s">
        <v>46</v>
      </c>
      <c r="I153" s="41" t="s">
        <v>99</v>
      </c>
      <c r="J153" s="40" t="s">
        <v>4599</v>
      </c>
      <c r="K153" s="41"/>
      <c r="L153" s="40"/>
      <c r="M153" s="71"/>
      <c r="N153" s="22" t="s">
        <v>46</v>
      </c>
      <c r="O153" s="50"/>
      <c r="P153" s="50"/>
      <c r="Q153" s="50" t="s">
        <v>46</v>
      </c>
      <c r="R153" s="50"/>
      <c r="S153" s="50"/>
      <c r="T153" s="50" t="s">
        <v>6269</v>
      </c>
      <c r="U153" s="50" t="s">
        <v>7248</v>
      </c>
      <c r="V153" s="50" t="s">
        <v>6927</v>
      </c>
      <c r="W153" s="50" t="s">
        <v>6927</v>
      </c>
    </row>
    <row r="154" spans="1:23" s="42" customFormat="1" x14ac:dyDescent="0.35">
      <c r="A154" s="7" t="s">
        <v>77</v>
      </c>
      <c r="B154" s="7"/>
      <c r="C154" s="7"/>
      <c r="D154" s="50" t="s">
        <v>8697</v>
      </c>
      <c r="E154" s="7" t="s">
        <v>6306</v>
      </c>
      <c r="F154" s="7" t="s">
        <v>204</v>
      </c>
      <c r="G154" s="7" t="s">
        <v>21</v>
      </c>
      <c r="H154" s="65" t="s">
        <v>46</v>
      </c>
      <c r="I154" s="41" t="s">
        <v>99</v>
      </c>
      <c r="J154" s="40" t="s">
        <v>4599</v>
      </c>
      <c r="K154" s="41"/>
      <c r="L154" s="40"/>
      <c r="M154" s="71"/>
      <c r="N154" s="22" t="s">
        <v>46</v>
      </c>
      <c r="O154" s="50"/>
      <c r="P154" s="50"/>
      <c r="Q154" s="50" t="s">
        <v>46</v>
      </c>
      <c r="R154" s="50"/>
      <c r="S154" s="50"/>
      <c r="T154" s="50" t="s">
        <v>6269</v>
      </c>
      <c r="U154" s="50" t="s">
        <v>7248</v>
      </c>
      <c r="V154" s="50" t="s">
        <v>6927</v>
      </c>
      <c r="W154" s="50" t="s">
        <v>6927</v>
      </c>
    </row>
    <row r="155" spans="1:23" s="42" customFormat="1" x14ac:dyDescent="0.35">
      <c r="A155" s="7" t="s">
        <v>77</v>
      </c>
      <c r="B155" s="7"/>
      <c r="C155" s="7"/>
      <c r="D155" s="50" t="s">
        <v>8698</v>
      </c>
      <c r="E155" s="7" t="s">
        <v>6307</v>
      </c>
      <c r="F155" s="7" t="s">
        <v>204</v>
      </c>
      <c r="G155" s="7" t="s">
        <v>21</v>
      </c>
      <c r="H155" s="65" t="s">
        <v>46</v>
      </c>
      <c r="I155" s="41" t="s">
        <v>99</v>
      </c>
      <c r="J155" s="40" t="s">
        <v>4599</v>
      </c>
      <c r="K155" s="41"/>
      <c r="L155" s="40"/>
      <c r="M155" s="71"/>
      <c r="N155" s="22" t="s">
        <v>46</v>
      </c>
      <c r="O155" s="50"/>
      <c r="P155" s="50"/>
      <c r="Q155" s="50" t="s">
        <v>46</v>
      </c>
      <c r="R155" s="50"/>
      <c r="S155" s="50"/>
      <c r="T155" s="50" t="s">
        <v>6269</v>
      </c>
      <c r="U155" s="50" t="s">
        <v>7248</v>
      </c>
      <c r="V155" s="50" t="s">
        <v>6927</v>
      </c>
      <c r="W155" s="50" t="s">
        <v>6927</v>
      </c>
    </row>
    <row r="156" spans="1:23" s="42" customFormat="1" x14ac:dyDescent="0.35">
      <c r="A156" s="7" t="s">
        <v>77</v>
      </c>
      <c r="B156" s="7"/>
      <c r="C156" s="7"/>
      <c r="D156" s="50" t="s">
        <v>8699</v>
      </c>
      <c r="E156" s="7" t="s">
        <v>6308</v>
      </c>
      <c r="F156" s="7" t="s">
        <v>204</v>
      </c>
      <c r="G156" s="7" t="s">
        <v>21</v>
      </c>
      <c r="H156" s="65" t="s">
        <v>46</v>
      </c>
      <c r="I156" s="41" t="s">
        <v>99</v>
      </c>
      <c r="J156" s="40" t="s">
        <v>4599</v>
      </c>
      <c r="K156" s="41"/>
      <c r="L156" s="40"/>
      <c r="M156" s="71"/>
      <c r="N156" s="22" t="s">
        <v>46</v>
      </c>
      <c r="O156" s="50"/>
      <c r="P156" s="50"/>
      <c r="Q156" s="50" t="s">
        <v>46</v>
      </c>
      <c r="R156" s="50"/>
      <c r="S156" s="50"/>
      <c r="T156" s="50" t="s">
        <v>6269</v>
      </c>
      <c r="U156" s="50" t="s">
        <v>7248</v>
      </c>
      <c r="V156" s="50" t="s">
        <v>6927</v>
      </c>
      <c r="W156" s="50" t="s">
        <v>6927</v>
      </c>
    </row>
    <row r="157" spans="1:23" s="42" customFormat="1" x14ac:dyDescent="0.35">
      <c r="A157" s="7" t="s">
        <v>77</v>
      </c>
      <c r="B157" s="7"/>
      <c r="C157" s="7"/>
      <c r="D157" s="50" t="s">
        <v>8700</v>
      </c>
      <c r="E157" s="7" t="s">
        <v>6309</v>
      </c>
      <c r="F157" s="7" t="s">
        <v>204</v>
      </c>
      <c r="G157" s="7" t="s">
        <v>21</v>
      </c>
      <c r="H157" s="65" t="s">
        <v>46</v>
      </c>
      <c r="I157" s="41" t="s">
        <v>99</v>
      </c>
      <c r="J157" s="40" t="s">
        <v>4599</v>
      </c>
      <c r="K157" s="41"/>
      <c r="L157" s="40"/>
      <c r="M157" s="71"/>
      <c r="N157" s="22" t="s">
        <v>46</v>
      </c>
      <c r="O157" s="50"/>
      <c r="P157" s="50"/>
      <c r="Q157" s="50" t="s">
        <v>46</v>
      </c>
      <c r="R157" s="50"/>
      <c r="S157" s="50"/>
      <c r="T157" s="50" t="s">
        <v>6269</v>
      </c>
      <c r="U157" s="50" t="s">
        <v>7248</v>
      </c>
      <c r="V157" s="50" t="s">
        <v>6927</v>
      </c>
      <c r="W157" s="50" t="s">
        <v>6927</v>
      </c>
    </row>
    <row r="158" spans="1:23" s="42" customFormat="1" x14ac:dyDescent="0.35">
      <c r="A158" s="22" t="s">
        <v>10</v>
      </c>
      <c r="B158" s="22"/>
      <c r="C158" s="22" t="s">
        <v>85</v>
      </c>
      <c r="D158" s="22" t="s">
        <v>2610</v>
      </c>
      <c r="E158" s="57" t="s">
        <v>7317</v>
      </c>
      <c r="F158" s="22" t="s">
        <v>4587</v>
      </c>
      <c r="G158" s="22" t="s">
        <v>15</v>
      </c>
      <c r="H158" s="22" t="s">
        <v>46</v>
      </c>
      <c r="I158" s="25" t="s">
        <v>197</v>
      </c>
      <c r="J158" s="25" t="s">
        <v>6163</v>
      </c>
      <c r="K158" s="25" t="s">
        <v>6158</v>
      </c>
      <c r="L158" s="25"/>
      <c r="M158" s="63" t="s">
        <v>49</v>
      </c>
      <c r="N158" s="22" t="s">
        <v>46</v>
      </c>
      <c r="O158" s="23">
        <v>0</v>
      </c>
      <c r="P158" s="23">
        <v>0.05</v>
      </c>
      <c r="Q158" s="23" t="s">
        <v>26</v>
      </c>
      <c r="R158" s="23" t="s">
        <v>108</v>
      </c>
      <c r="S158" s="23" t="s">
        <v>4609</v>
      </c>
      <c r="T158" s="17" t="s">
        <v>4598</v>
      </c>
      <c r="U158" s="17" t="s">
        <v>4967</v>
      </c>
      <c r="V158" s="17" t="s">
        <v>6652</v>
      </c>
      <c r="W158" s="17" t="s">
        <v>6656</v>
      </c>
    </row>
    <row r="159" spans="1:23" s="42" customFormat="1" x14ac:dyDescent="0.35">
      <c r="A159" s="22" t="s">
        <v>10</v>
      </c>
      <c r="B159" s="22"/>
      <c r="C159" s="22" t="s">
        <v>91</v>
      </c>
      <c r="D159" s="22" t="s">
        <v>2613</v>
      </c>
      <c r="E159" s="57" t="s">
        <v>6260</v>
      </c>
      <c r="F159" s="22" t="s">
        <v>1459</v>
      </c>
      <c r="G159" s="22" t="s">
        <v>100</v>
      </c>
      <c r="H159" s="22" t="s">
        <v>46</v>
      </c>
      <c r="I159" s="25" t="s">
        <v>197</v>
      </c>
      <c r="J159" s="25" t="s">
        <v>6263</v>
      </c>
      <c r="K159" s="25" t="s">
        <v>6158</v>
      </c>
      <c r="L159" s="25"/>
      <c r="M159" s="63" t="s">
        <v>49</v>
      </c>
      <c r="N159" s="22" t="s">
        <v>46</v>
      </c>
      <c r="O159" s="23">
        <v>1</v>
      </c>
      <c r="P159" s="23">
        <v>3</v>
      </c>
      <c r="Q159" s="23">
        <v>0.15</v>
      </c>
      <c r="R159" s="23">
        <v>1</v>
      </c>
      <c r="S159" s="23">
        <v>3</v>
      </c>
      <c r="T159" s="17" t="s">
        <v>4598</v>
      </c>
      <c r="U159" s="17" t="s">
        <v>4967</v>
      </c>
      <c r="V159" s="17" t="s">
        <v>6652</v>
      </c>
      <c r="W159" s="17" t="s">
        <v>6656</v>
      </c>
    </row>
    <row r="160" spans="1:23" s="42" customFormat="1" x14ac:dyDescent="0.35">
      <c r="A160" s="22" t="s">
        <v>10</v>
      </c>
      <c r="B160" s="22"/>
      <c r="C160" s="22" t="s">
        <v>87</v>
      </c>
      <c r="D160" s="22" t="s">
        <v>2611</v>
      </c>
      <c r="E160" s="57" t="s">
        <v>7318</v>
      </c>
      <c r="F160" s="22" t="s">
        <v>4586</v>
      </c>
      <c r="G160" s="22" t="s">
        <v>12</v>
      </c>
      <c r="H160" s="22" t="s">
        <v>46</v>
      </c>
      <c r="I160" s="25" t="s">
        <v>197</v>
      </c>
      <c r="J160" s="25" t="s">
        <v>6162</v>
      </c>
      <c r="K160" s="25" t="s">
        <v>6158</v>
      </c>
      <c r="L160" s="25"/>
      <c r="M160" s="63" t="s">
        <v>49</v>
      </c>
      <c r="N160" s="22" t="s">
        <v>46</v>
      </c>
      <c r="O160" s="23" t="s">
        <v>46</v>
      </c>
      <c r="P160" s="23" t="s">
        <v>46</v>
      </c>
      <c r="Q160" s="23">
        <v>0.1</v>
      </c>
      <c r="R160" s="23" t="s">
        <v>46</v>
      </c>
      <c r="S160" s="23" t="s">
        <v>46</v>
      </c>
      <c r="T160" s="17" t="s">
        <v>4598</v>
      </c>
      <c r="U160" s="17" t="s">
        <v>4967</v>
      </c>
      <c r="V160" s="17" t="s">
        <v>6652</v>
      </c>
      <c r="W160" s="17" t="s">
        <v>6656</v>
      </c>
    </row>
    <row r="161" spans="1:23" s="42" customFormat="1" ht="43.5" x14ac:dyDescent="0.35">
      <c r="A161" s="22" t="s">
        <v>10</v>
      </c>
      <c r="B161" s="22"/>
      <c r="C161" s="22" t="s">
        <v>532</v>
      </c>
      <c r="D161" s="22" t="s">
        <v>2602</v>
      </c>
      <c r="E161" s="57" t="s">
        <v>7319</v>
      </c>
      <c r="F161" s="22" t="s">
        <v>2478</v>
      </c>
      <c r="G161" s="22" t="s">
        <v>21</v>
      </c>
      <c r="H161" s="22" t="s">
        <v>46</v>
      </c>
      <c r="I161" s="25" t="s">
        <v>197</v>
      </c>
      <c r="J161" s="25" t="s">
        <v>6163</v>
      </c>
      <c r="K161" s="25" t="s">
        <v>6158</v>
      </c>
      <c r="L161" s="25"/>
      <c r="M161" s="63" t="s">
        <v>49</v>
      </c>
      <c r="N161" s="22" t="s">
        <v>46</v>
      </c>
      <c r="O161" s="23">
        <v>0</v>
      </c>
      <c r="P161" s="23">
        <v>0.3</v>
      </c>
      <c r="Q161" s="23" t="s">
        <v>46</v>
      </c>
      <c r="R161" s="23" t="s">
        <v>108</v>
      </c>
      <c r="S161" s="23" t="s">
        <v>4600</v>
      </c>
      <c r="T161" s="17" t="s">
        <v>4598</v>
      </c>
      <c r="U161" s="17" t="s">
        <v>4967</v>
      </c>
      <c r="V161" s="17" t="s">
        <v>6652</v>
      </c>
      <c r="W161" s="17" t="s">
        <v>6656</v>
      </c>
    </row>
    <row r="162" spans="1:23" s="42" customFormat="1" ht="29" x14ac:dyDescent="0.35">
      <c r="A162" s="22" t="s">
        <v>10</v>
      </c>
      <c r="B162" s="22"/>
      <c r="C162" s="22" t="s">
        <v>530</v>
      </c>
      <c r="D162" s="22" t="s">
        <v>2578</v>
      </c>
      <c r="E162" s="57" t="s">
        <v>7320</v>
      </c>
      <c r="F162" s="22" t="s">
        <v>2478</v>
      </c>
      <c r="G162" s="22" t="s">
        <v>21</v>
      </c>
      <c r="H162" s="22" t="s">
        <v>46</v>
      </c>
      <c r="I162" s="25" t="s">
        <v>197</v>
      </c>
      <c r="J162" s="25" t="s">
        <v>4599</v>
      </c>
      <c r="K162" s="25"/>
      <c r="L162" s="25"/>
      <c r="M162" s="63" t="s">
        <v>49</v>
      </c>
      <c r="N162" s="22" t="s">
        <v>46</v>
      </c>
      <c r="O162" s="23" t="s">
        <v>26</v>
      </c>
      <c r="P162" s="23" t="s">
        <v>26</v>
      </c>
      <c r="Q162" s="23" t="s">
        <v>46</v>
      </c>
      <c r="R162" s="23" t="s">
        <v>49</v>
      </c>
      <c r="S162" s="23" t="s">
        <v>49</v>
      </c>
      <c r="T162" s="17" t="s">
        <v>4598</v>
      </c>
      <c r="U162" s="17" t="s">
        <v>4967</v>
      </c>
      <c r="V162" s="17" t="s">
        <v>6652</v>
      </c>
      <c r="W162" s="17" t="s">
        <v>6656</v>
      </c>
    </row>
    <row r="163" spans="1:23" s="42" customFormat="1" x14ac:dyDescent="0.35">
      <c r="A163" s="22" t="s">
        <v>10</v>
      </c>
      <c r="B163" s="22"/>
      <c r="C163" s="22" t="s">
        <v>89</v>
      </c>
      <c r="D163" s="22" t="s">
        <v>2612</v>
      </c>
      <c r="E163" s="57" t="s">
        <v>7321</v>
      </c>
      <c r="F163" s="22" t="s">
        <v>2478</v>
      </c>
      <c r="G163" s="22" t="s">
        <v>12</v>
      </c>
      <c r="H163" s="22" t="s">
        <v>46</v>
      </c>
      <c r="I163" s="25" t="s">
        <v>197</v>
      </c>
      <c r="J163" s="25" t="s">
        <v>4599</v>
      </c>
      <c r="K163" s="25"/>
      <c r="L163" s="25"/>
      <c r="M163" s="63" t="s">
        <v>49</v>
      </c>
      <c r="N163" s="22" t="s">
        <v>46</v>
      </c>
      <c r="O163" s="23" t="s">
        <v>46</v>
      </c>
      <c r="P163" s="23" t="s">
        <v>46</v>
      </c>
      <c r="Q163" s="23">
        <v>0.1</v>
      </c>
      <c r="R163" s="23" t="s">
        <v>49</v>
      </c>
      <c r="S163" s="23" t="s">
        <v>49</v>
      </c>
      <c r="T163" s="17" t="s">
        <v>4598</v>
      </c>
      <c r="U163" s="17" t="s">
        <v>4967</v>
      </c>
      <c r="V163" s="17" t="s">
        <v>6652</v>
      </c>
      <c r="W163" s="17" t="s">
        <v>6656</v>
      </c>
    </row>
    <row r="164" spans="1:23" s="42" customFormat="1" x14ac:dyDescent="0.35">
      <c r="A164" s="22" t="s">
        <v>10</v>
      </c>
      <c r="B164" s="28"/>
      <c r="C164" s="28" t="s">
        <v>6336</v>
      </c>
      <c r="D164" s="28" t="s">
        <v>6339</v>
      </c>
      <c r="E164" s="57" t="s">
        <v>7322</v>
      </c>
      <c r="F164" s="28" t="s">
        <v>2478</v>
      </c>
      <c r="G164" s="22" t="s">
        <v>21</v>
      </c>
      <c r="H164" s="22" t="s">
        <v>46</v>
      </c>
      <c r="I164" s="25" t="s">
        <v>197</v>
      </c>
      <c r="J164" s="25" t="s">
        <v>6163</v>
      </c>
      <c r="K164" s="34" t="s">
        <v>6157</v>
      </c>
      <c r="L164" s="34">
        <v>15</v>
      </c>
      <c r="M164" s="63" t="s">
        <v>6633</v>
      </c>
      <c r="N164" s="22" t="s">
        <v>8705</v>
      </c>
      <c r="O164" s="33">
        <v>0</v>
      </c>
      <c r="P164" s="33">
        <v>0.01</v>
      </c>
      <c r="Q164" s="23" t="s">
        <v>46</v>
      </c>
      <c r="R164" s="33">
        <v>0</v>
      </c>
      <c r="S164" s="33">
        <v>0.01</v>
      </c>
      <c r="T164" s="17" t="s">
        <v>4598</v>
      </c>
      <c r="U164" s="17" t="s">
        <v>4967</v>
      </c>
      <c r="V164" s="48" t="s">
        <v>6657</v>
      </c>
      <c r="W164" s="33" t="s">
        <v>6657</v>
      </c>
    </row>
    <row r="165" spans="1:23" s="42" customFormat="1" x14ac:dyDescent="0.35">
      <c r="A165" s="22" t="s">
        <v>10</v>
      </c>
      <c r="B165" s="28"/>
      <c r="C165" s="28" t="s">
        <v>6337</v>
      </c>
      <c r="D165" s="28" t="s">
        <v>6340</v>
      </c>
      <c r="E165" s="57" t="s">
        <v>7323</v>
      </c>
      <c r="F165" s="28" t="s">
        <v>2478</v>
      </c>
      <c r="G165" s="22" t="s">
        <v>21</v>
      </c>
      <c r="H165" s="22" t="s">
        <v>46</v>
      </c>
      <c r="I165" s="25" t="s">
        <v>197</v>
      </c>
      <c r="J165" s="25" t="s">
        <v>6163</v>
      </c>
      <c r="K165" s="34" t="s">
        <v>6157</v>
      </c>
      <c r="L165" s="34">
        <v>15</v>
      </c>
      <c r="M165" s="63" t="s">
        <v>6633</v>
      </c>
      <c r="N165" s="22" t="s">
        <v>8705</v>
      </c>
      <c r="O165" s="33">
        <v>0</v>
      </c>
      <c r="P165" s="33">
        <v>0.01</v>
      </c>
      <c r="Q165" s="23" t="s">
        <v>46</v>
      </c>
      <c r="R165" s="33">
        <v>0</v>
      </c>
      <c r="S165" s="33">
        <v>0.01</v>
      </c>
      <c r="T165" s="17" t="s">
        <v>4598</v>
      </c>
      <c r="U165" s="17" t="s">
        <v>4967</v>
      </c>
      <c r="V165" s="48" t="s">
        <v>6657</v>
      </c>
      <c r="W165" s="33" t="s">
        <v>6657</v>
      </c>
    </row>
    <row r="166" spans="1:23" s="42" customFormat="1" x14ac:dyDescent="0.35">
      <c r="A166" s="22" t="s">
        <v>10</v>
      </c>
      <c r="B166" s="22"/>
      <c r="C166" s="22" t="s">
        <v>8</v>
      </c>
      <c r="D166" s="22" t="s">
        <v>2558</v>
      </c>
      <c r="E166" s="57" t="s">
        <v>7324</v>
      </c>
      <c r="F166" s="22" t="s">
        <v>2478</v>
      </c>
      <c r="G166" s="22" t="s">
        <v>9</v>
      </c>
      <c r="H166" s="22" t="s">
        <v>46</v>
      </c>
      <c r="I166" s="25" t="s">
        <v>197</v>
      </c>
      <c r="J166" s="25" t="s">
        <v>6163</v>
      </c>
      <c r="K166" s="25" t="s">
        <v>6158</v>
      </c>
      <c r="L166" s="25"/>
      <c r="M166" s="63" t="s">
        <v>49</v>
      </c>
      <c r="N166" s="22" t="s">
        <v>46</v>
      </c>
      <c r="O166" s="23">
        <v>0.9</v>
      </c>
      <c r="P166" s="23">
        <v>1</v>
      </c>
      <c r="Q166" s="23">
        <v>0.05</v>
      </c>
      <c r="R166" s="23">
        <v>0.9</v>
      </c>
      <c r="S166" s="23">
        <v>1</v>
      </c>
      <c r="T166" s="17" t="s">
        <v>4598</v>
      </c>
      <c r="U166" s="17" t="s">
        <v>4967</v>
      </c>
      <c r="V166" s="17" t="s">
        <v>6652</v>
      </c>
      <c r="W166" s="17" t="s">
        <v>6656</v>
      </c>
    </row>
    <row r="167" spans="1:23" s="42" customFormat="1" x14ac:dyDescent="0.35">
      <c r="A167" s="22" t="s">
        <v>10</v>
      </c>
      <c r="B167" s="22"/>
      <c r="C167" s="22" t="s">
        <v>11</v>
      </c>
      <c r="D167" s="22" t="s">
        <v>2559</v>
      </c>
      <c r="E167" s="57" t="s">
        <v>7325</v>
      </c>
      <c r="F167" s="22" t="s">
        <v>2478</v>
      </c>
      <c r="G167" s="22" t="s">
        <v>12</v>
      </c>
      <c r="H167" s="22" t="s">
        <v>46</v>
      </c>
      <c r="I167" s="25" t="s">
        <v>197</v>
      </c>
      <c r="J167" s="25" t="s">
        <v>4599</v>
      </c>
      <c r="K167" s="25"/>
      <c r="L167" s="25"/>
      <c r="M167" s="63" t="s">
        <v>49</v>
      </c>
      <c r="N167" s="22" t="s">
        <v>46</v>
      </c>
      <c r="O167" s="23" t="s">
        <v>46</v>
      </c>
      <c r="P167" s="23" t="s">
        <v>46</v>
      </c>
      <c r="Q167" s="23">
        <v>0.05</v>
      </c>
      <c r="R167" s="23" t="s">
        <v>49</v>
      </c>
      <c r="S167" s="23" t="s">
        <v>49</v>
      </c>
      <c r="T167" s="17" t="s">
        <v>4598</v>
      </c>
      <c r="U167" s="17" t="s">
        <v>4967</v>
      </c>
      <c r="V167" s="17" t="s">
        <v>6652</v>
      </c>
      <c r="W167" s="17" t="s">
        <v>6656</v>
      </c>
    </row>
    <row r="168" spans="1:23" s="42" customFormat="1" x14ac:dyDescent="0.35">
      <c r="A168" s="22" t="s">
        <v>10</v>
      </c>
      <c r="B168" s="22"/>
      <c r="C168" s="22" t="s">
        <v>13</v>
      </c>
      <c r="D168" s="22" t="s">
        <v>2560</v>
      </c>
      <c r="E168" s="57" t="s">
        <v>7326</v>
      </c>
      <c r="F168" s="22" t="s">
        <v>388</v>
      </c>
      <c r="G168" s="22" t="s">
        <v>9</v>
      </c>
      <c r="H168" s="22" t="s">
        <v>46</v>
      </c>
      <c r="I168" s="25" t="s">
        <v>197</v>
      </c>
      <c r="J168" s="25" t="s">
        <v>4599</v>
      </c>
      <c r="K168" s="25"/>
      <c r="L168" s="25"/>
      <c r="M168" s="63" t="s">
        <v>49</v>
      </c>
      <c r="N168" s="22" t="s">
        <v>46</v>
      </c>
      <c r="O168" s="23">
        <v>0</v>
      </c>
      <c r="P168" s="23">
        <v>500</v>
      </c>
      <c r="Q168" s="23" t="s">
        <v>26</v>
      </c>
      <c r="R168" s="23"/>
      <c r="S168" s="23"/>
      <c r="T168" s="17" t="s">
        <v>4598</v>
      </c>
      <c r="U168" s="17" t="s">
        <v>4967</v>
      </c>
      <c r="V168" s="17" t="s">
        <v>6652</v>
      </c>
      <c r="W168" s="17" t="s">
        <v>6656</v>
      </c>
    </row>
    <row r="169" spans="1:23" s="42" customFormat="1" x14ac:dyDescent="0.35">
      <c r="A169" s="22" t="s">
        <v>10</v>
      </c>
      <c r="B169" s="22"/>
      <c r="C169" s="22" t="s">
        <v>4974</v>
      </c>
      <c r="D169" s="11" t="s">
        <v>4988</v>
      </c>
      <c r="E169" s="57" t="s">
        <v>4975</v>
      </c>
      <c r="F169" s="22" t="s">
        <v>4869</v>
      </c>
      <c r="G169" s="22" t="s">
        <v>21</v>
      </c>
      <c r="H169" s="22" t="s">
        <v>46</v>
      </c>
      <c r="I169" s="25" t="s">
        <v>197</v>
      </c>
      <c r="J169" s="25" t="s">
        <v>6163</v>
      </c>
      <c r="K169" s="25" t="s">
        <v>6158</v>
      </c>
      <c r="L169" s="25"/>
      <c r="M169" s="63" t="s">
        <v>49</v>
      </c>
      <c r="N169" s="22" t="s">
        <v>46</v>
      </c>
      <c r="O169" s="23">
        <v>0</v>
      </c>
      <c r="P169" s="23">
        <v>0.02</v>
      </c>
      <c r="Q169" s="23" t="s">
        <v>46</v>
      </c>
      <c r="R169" s="23">
        <v>0</v>
      </c>
      <c r="S169" s="23">
        <v>0.02</v>
      </c>
      <c r="T169" s="17" t="s">
        <v>4598</v>
      </c>
      <c r="U169" s="17" t="s">
        <v>4967</v>
      </c>
      <c r="V169" s="17" t="s">
        <v>6654</v>
      </c>
      <c r="W169" s="17" t="s">
        <v>6656</v>
      </c>
    </row>
    <row r="170" spans="1:23" s="42" customFormat="1" x14ac:dyDescent="0.35">
      <c r="A170" s="22" t="s">
        <v>10</v>
      </c>
      <c r="B170" s="22"/>
      <c r="C170" s="22" t="s">
        <v>29</v>
      </c>
      <c r="D170" s="22" t="s">
        <v>4906</v>
      </c>
      <c r="E170" s="57" t="s">
        <v>7327</v>
      </c>
      <c r="F170" s="22" t="s">
        <v>2478</v>
      </c>
      <c r="G170" s="22" t="s">
        <v>100</v>
      </c>
      <c r="H170" s="22" t="s">
        <v>46</v>
      </c>
      <c r="I170" s="25" t="s">
        <v>197</v>
      </c>
      <c r="J170" s="25" t="s">
        <v>6163</v>
      </c>
      <c r="K170" s="25" t="s">
        <v>6158</v>
      </c>
      <c r="L170" s="25"/>
      <c r="M170" s="63" t="s">
        <v>49</v>
      </c>
      <c r="N170" s="22" t="s">
        <v>46</v>
      </c>
      <c r="O170" s="23">
        <v>0.9</v>
      </c>
      <c r="P170" s="23">
        <v>1</v>
      </c>
      <c r="Q170" s="23">
        <v>0.05</v>
      </c>
      <c r="R170" s="23">
        <v>0.9</v>
      </c>
      <c r="S170" s="23">
        <v>1</v>
      </c>
      <c r="T170" s="17" t="s">
        <v>4598</v>
      </c>
      <c r="U170" s="17" t="s">
        <v>4967</v>
      </c>
      <c r="V170" s="17" t="s">
        <v>6652</v>
      </c>
      <c r="W170" s="17" t="s">
        <v>6656</v>
      </c>
    </row>
    <row r="171" spans="1:23" s="42" customFormat="1" x14ac:dyDescent="0.35">
      <c r="A171" s="22" t="s">
        <v>10</v>
      </c>
      <c r="B171" s="22"/>
      <c r="C171" s="22" t="s">
        <v>14</v>
      </c>
      <c r="D171" s="22" t="s">
        <v>4909</v>
      </c>
      <c r="E171" s="57" t="s">
        <v>7328</v>
      </c>
      <c r="F171" s="22" t="s">
        <v>4587</v>
      </c>
      <c r="G171" s="22" t="s">
        <v>15</v>
      </c>
      <c r="H171" s="22" t="s">
        <v>46</v>
      </c>
      <c r="I171" s="25" t="s">
        <v>197</v>
      </c>
      <c r="J171" s="25" t="s">
        <v>6163</v>
      </c>
      <c r="K171" s="25" t="s">
        <v>6158</v>
      </c>
      <c r="L171" s="25"/>
      <c r="M171" s="63" t="s">
        <v>49</v>
      </c>
      <c r="N171" s="22" t="s">
        <v>46</v>
      </c>
      <c r="O171" s="23">
        <v>0</v>
      </c>
      <c r="P171" s="23">
        <v>0.05</v>
      </c>
      <c r="Q171" s="23" t="s">
        <v>26</v>
      </c>
      <c r="R171" s="23">
        <v>0</v>
      </c>
      <c r="S171" s="23">
        <v>0.05</v>
      </c>
      <c r="T171" s="17" t="s">
        <v>4598</v>
      </c>
      <c r="U171" s="17" t="s">
        <v>4967</v>
      </c>
      <c r="V171" s="17" t="s">
        <v>6652</v>
      </c>
      <c r="W171" s="17" t="s">
        <v>6656</v>
      </c>
    </row>
    <row r="172" spans="1:23" s="42" customFormat="1" x14ac:dyDescent="0.35">
      <c r="A172" s="22" t="s">
        <v>10</v>
      </c>
      <c r="B172" s="22"/>
      <c r="C172" s="22" t="s">
        <v>16</v>
      </c>
      <c r="D172" s="22" t="s">
        <v>4910</v>
      </c>
      <c r="E172" s="57" t="s">
        <v>7329</v>
      </c>
      <c r="F172" s="22" t="s">
        <v>4587</v>
      </c>
      <c r="G172" s="22" t="s">
        <v>15</v>
      </c>
      <c r="H172" s="22" t="s">
        <v>46</v>
      </c>
      <c r="I172" s="25" t="s">
        <v>197</v>
      </c>
      <c r="J172" s="25" t="s">
        <v>6163</v>
      </c>
      <c r="K172" s="25" t="s">
        <v>6158</v>
      </c>
      <c r="L172" s="25"/>
      <c r="M172" s="63" t="s">
        <v>49</v>
      </c>
      <c r="N172" s="22" t="s">
        <v>46</v>
      </c>
      <c r="O172" s="23">
        <v>0</v>
      </c>
      <c r="P172" s="23">
        <v>0.05</v>
      </c>
      <c r="Q172" s="23" t="s">
        <v>26</v>
      </c>
      <c r="R172" s="23" t="s">
        <v>108</v>
      </c>
      <c r="S172" s="23" t="s">
        <v>4609</v>
      </c>
      <c r="T172" s="17" t="s">
        <v>4598</v>
      </c>
      <c r="U172" s="17" t="s">
        <v>4967</v>
      </c>
      <c r="V172" s="17" t="s">
        <v>6652</v>
      </c>
      <c r="W172" s="17" t="s">
        <v>6656</v>
      </c>
    </row>
    <row r="173" spans="1:23" s="42" customFormat="1" x14ac:dyDescent="0.35">
      <c r="A173" s="22" t="s">
        <v>10</v>
      </c>
      <c r="B173" s="22"/>
      <c r="C173" s="22" t="s">
        <v>18</v>
      </c>
      <c r="D173" s="22" t="s">
        <v>4912</v>
      </c>
      <c r="E173" s="57" t="s">
        <v>7330</v>
      </c>
      <c r="F173" s="22" t="s">
        <v>4587</v>
      </c>
      <c r="G173" s="22" t="s">
        <v>15</v>
      </c>
      <c r="H173" s="22" t="s">
        <v>46</v>
      </c>
      <c r="I173" s="25" t="s">
        <v>197</v>
      </c>
      <c r="J173" s="25" t="s">
        <v>6163</v>
      </c>
      <c r="K173" s="25" t="s">
        <v>6158</v>
      </c>
      <c r="L173" s="25"/>
      <c r="M173" s="63" t="s">
        <v>49</v>
      </c>
      <c r="N173" s="22" t="s">
        <v>46</v>
      </c>
      <c r="O173" s="23">
        <v>0</v>
      </c>
      <c r="P173" s="23">
        <v>0.05</v>
      </c>
      <c r="Q173" s="23" t="s">
        <v>26</v>
      </c>
      <c r="R173" s="23" t="s">
        <v>108</v>
      </c>
      <c r="S173" s="23" t="s">
        <v>4609</v>
      </c>
      <c r="T173" s="17" t="s">
        <v>4598</v>
      </c>
      <c r="U173" s="17" t="s">
        <v>4967</v>
      </c>
      <c r="V173" s="17" t="s">
        <v>6652</v>
      </c>
      <c r="W173" s="17" t="s">
        <v>6656</v>
      </c>
    </row>
    <row r="174" spans="1:23" s="42" customFormat="1" x14ac:dyDescent="0.35">
      <c r="A174" s="22" t="s">
        <v>10</v>
      </c>
      <c r="B174" s="22"/>
      <c r="C174" s="22" t="s">
        <v>19</v>
      </c>
      <c r="D174" s="22" t="s">
        <v>4913</v>
      </c>
      <c r="E174" s="57" t="s">
        <v>7331</v>
      </c>
      <c r="F174" s="22" t="s">
        <v>4587</v>
      </c>
      <c r="G174" s="22" t="s">
        <v>15</v>
      </c>
      <c r="H174" s="22" t="s">
        <v>46</v>
      </c>
      <c r="I174" s="25" t="s">
        <v>197</v>
      </c>
      <c r="J174" s="25" t="s">
        <v>6163</v>
      </c>
      <c r="K174" s="25" t="s">
        <v>6158</v>
      </c>
      <c r="L174" s="25"/>
      <c r="M174" s="63" t="s">
        <v>49</v>
      </c>
      <c r="N174" s="22" t="s">
        <v>46</v>
      </c>
      <c r="O174" s="23">
        <v>0</v>
      </c>
      <c r="P174" s="23">
        <v>0.05</v>
      </c>
      <c r="Q174" s="23" t="s">
        <v>26</v>
      </c>
      <c r="R174" s="23">
        <v>0</v>
      </c>
      <c r="S174" s="23">
        <v>0.05</v>
      </c>
      <c r="T174" s="17" t="s">
        <v>4598</v>
      </c>
      <c r="U174" s="17" t="s">
        <v>4967</v>
      </c>
      <c r="V174" s="17" t="s">
        <v>6652</v>
      </c>
      <c r="W174" s="17" t="s">
        <v>6656</v>
      </c>
    </row>
    <row r="175" spans="1:23" s="42" customFormat="1" ht="29" x14ac:dyDescent="0.35">
      <c r="A175" s="22" t="s">
        <v>10</v>
      </c>
      <c r="B175" s="22"/>
      <c r="C175" s="22" t="s">
        <v>20</v>
      </c>
      <c r="D175" s="22" t="s">
        <v>4914</v>
      </c>
      <c r="E175" s="57" t="s">
        <v>7332</v>
      </c>
      <c r="F175" s="22" t="s">
        <v>2478</v>
      </c>
      <c r="G175" s="22" t="s">
        <v>21</v>
      </c>
      <c r="H175" s="22" t="s">
        <v>46</v>
      </c>
      <c r="I175" s="25" t="s">
        <v>197</v>
      </c>
      <c r="J175" s="25" t="s">
        <v>6163</v>
      </c>
      <c r="K175" s="25" t="s">
        <v>6157</v>
      </c>
      <c r="L175" s="25"/>
      <c r="M175" s="63" t="s">
        <v>49</v>
      </c>
      <c r="N175" s="22" t="s">
        <v>6634</v>
      </c>
      <c r="O175" s="23">
        <v>0</v>
      </c>
      <c r="P175" s="23">
        <v>0.4</v>
      </c>
      <c r="Q175" s="23" t="s">
        <v>46</v>
      </c>
      <c r="R175" s="23" t="s">
        <v>108</v>
      </c>
      <c r="S175" s="23" t="s">
        <v>4601</v>
      </c>
      <c r="T175" s="17" t="s">
        <v>4598</v>
      </c>
      <c r="U175" s="17" t="s">
        <v>4967</v>
      </c>
      <c r="V175" s="17" t="s">
        <v>6652</v>
      </c>
      <c r="W175" s="17" t="s">
        <v>6656</v>
      </c>
    </row>
    <row r="176" spans="1:23" s="42" customFormat="1" x14ac:dyDescent="0.35">
      <c r="A176" s="22" t="s">
        <v>10</v>
      </c>
      <c r="B176" s="22"/>
      <c r="C176" s="22" t="s">
        <v>22</v>
      </c>
      <c r="D176" s="22" t="s">
        <v>4901</v>
      </c>
      <c r="E176" s="57" t="s">
        <v>7333</v>
      </c>
      <c r="F176" s="22" t="s">
        <v>2478</v>
      </c>
      <c r="G176" s="22" t="s">
        <v>21</v>
      </c>
      <c r="H176" s="22" t="s">
        <v>46</v>
      </c>
      <c r="I176" s="25" t="s">
        <v>197</v>
      </c>
      <c r="J176" s="25" t="s">
        <v>6163</v>
      </c>
      <c r="K176" s="25" t="s">
        <v>6157</v>
      </c>
      <c r="L176" s="25"/>
      <c r="M176" s="63" t="s">
        <v>49</v>
      </c>
      <c r="N176" s="22" t="s">
        <v>6634</v>
      </c>
      <c r="O176" s="23">
        <v>0</v>
      </c>
      <c r="P176" s="23">
        <v>0.4</v>
      </c>
      <c r="Q176" s="23" t="s">
        <v>46</v>
      </c>
      <c r="R176" s="23" t="s">
        <v>108</v>
      </c>
      <c r="S176" s="23" t="s">
        <v>4601</v>
      </c>
      <c r="T176" s="17" t="s">
        <v>4598</v>
      </c>
      <c r="U176" s="17" t="s">
        <v>4967</v>
      </c>
      <c r="V176" s="17" t="s">
        <v>6652</v>
      </c>
      <c r="W176" s="17" t="s">
        <v>6656</v>
      </c>
    </row>
    <row r="177" spans="1:23" s="42" customFormat="1" ht="29" x14ac:dyDescent="0.35">
      <c r="A177" s="28" t="s">
        <v>10</v>
      </c>
      <c r="B177" s="28"/>
      <c r="C177" s="28" t="s">
        <v>6813</v>
      </c>
      <c r="D177" s="28" t="s">
        <v>6804</v>
      </c>
      <c r="E177" s="57" t="s">
        <v>7334</v>
      </c>
      <c r="F177" s="28" t="s">
        <v>2478</v>
      </c>
      <c r="G177" s="22" t="s">
        <v>21</v>
      </c>
      <c r="H177" s="22" t="s">
        <v>46</v>
      </c>
      <c r="I177" s="25" t="s">
        <v>197</v>
      </c>
      <c r="J177" s="34" t="s">
        <v>6163</v>
      </c>
      <c r="K177" s="34" t="s">
        <v>6157</v>
      </c>
      <c r="L177" s="34">
        <v>32</v>
      </c>
      <c r="M177" s="63" t="s">
        <v>6922</v>
      </c>
      <c r="N177" s="22" t="s">
        <v>6634</v>
      </c>
      <c r="O177" s="50">
        <v>0</v>
      </c>
      <c r="P177" s="50">
        <v>0.05</v>
      </c>
      <c r="Q177" s="33" t="s">
        <v>46</v>
      </c>
      <c r="R177" s="50">
        <v>0</v>
      </c>
      <c r="S177" s="50">
        <v>0.05</v>
      </c>
      <c r="T177" s="48" t="s">
        <v>4598</v>
      </c>
      <c r="U177" s="48" t="s">
        <v>4967</v>
      </c>
      <c r="V177" s="48" t="s">
        <v>6796</v>
      </c>
      <c r="W177" s="48" t="s">
        <v>6796</v>
      </c>
    </row>
    <row r="178" spans="1:23" s="42" customFormat="1" ht="29" x14ac:dyDescent="0.35">
      <c r="A178" s="22" t="s">
        <v>10</v>
      </c>
      <c r="B178" s="22"/>
      <c r="C178" s="22" t="s">
        <v>23</v>
      </c>
      <c r="D178" s="22" t="s">
        <v>4902</v>
      </c>
      <c r="E178" s="57" t="s">
        <v>6164</v>
      </c>
      <c r="F178" s="22" t="s">
        <v>2478</v>
      </c>
      <c r="G178" s="22" t="s">
        <v>21</v>
      </c>
      <c r="H178" s="22" t="s">
        <v>46</v>
      </c>
      <c r="I178" s="25" t="s">
        <v>197</v>
      </c>
      <c r="J178" s="25" t="s">
        <v>4599</v>
      </c>
      <c r="K178" s="25"/>
      <c r="L178" s="25"/>
      <c r="M178" s="63" t="s">
        <v>49</v>
      </c>
      <c r="N178" s="22" t="s">
        <v>46</v>
      </c>
      <c r="O178" s="23">
        <v>0.95</v>
      </c>
      <c r="P178" s="23">
        <v>1</v>
      </c>
      <c r="Q178" s="23" t="s">
        <v>46</v>
      </c>
      <c r="R178" s="23"/>
      <c r="S178" s="23"/>
      <c r="T178" s="17" t="s">
        <v>4598</v>
      </c>
      <c r="U178" s="17" t="s">
        <v>4967</v>
      </c>
      <c r="V178" s="17" t="s">
        <v>6652</v>
      </c>
      <c r="W178" s="17" t="s">
        <v>6656</v>
      </c>
    </row>
    <row r="179" spans="1:23" s="42" customFormat="1" x14ac:dyDescent="0.35">
      <c r="A179" s="22" t="s">
        <v>10</v>
      </c>
      <c r="B179" s="22"/>
      <c r="C179" s="22" t="s">
        <v>24</v>
      </c>
      <c r="D179" s="22" t="s">
        <v>4903</v>
      </c>
      <c r="E179" s="57" t="s">
        <v>7335</v>
      </c>
      <c r="F179" s="22" t="s">
        <v>388</v>
      </c>
      <c r="G179" s="22" t="s">
        <v>12</v>
      </c>
      <c r="H179" s="22" t="s">
        <v>46</v>
      </c>
      <c r="I179" s="25" t="s">
        <v>197</v>
      </c>
      <c r="J179" s="25" t="s">
        <v>4599</v>
      </c>
      <c r="K179" s="25"/>
      <c r="L179" s="25"/>
      <c r="M179" s="63" t="s">
        <v>49</v>
      </c>
      <c r="N179" s="22" t="s">
        <v>46</v>
      </c>
      <c r="O179" s="23" t="s">
        <v>46</v>
      </c>
      <c r="P179" s="23" t="s">
        <v>46</v>
      </c>
      <c r="Q179" s="23">
        <v>0.1</v>
      </c>
      <c r="R179" s="23" t="s">
        <v>49</v>
      </c>
      <c r="S179" s="23" t="s">
        <v>49</v>
      </c>
      <c r="T179" s="17" t="s">
        <v>4598</v>
      </c>
      <c r="U179" s="17" t="s">
        <v>4967</v>
      </c>
      <c r="V179" s="17" t="s">
        <v>6652</v>
      </c>
      <c r="W179" s="17" t="s">
        <v>6656</v>
      </c>
    </row>
    <row r="180" spans="1:23" s="42" customFormat="1" ht="29" x14ac:dyDescent="0.35">
      <c r="A180" s="22" t="s">
        <v>10</v>
      </c>
      <c r="B180" s="22"/>
      <c r="C180" s="22" t="s">
        <v>25</v>
      </c>
      <c r="D180" s="22" t="s">
        <v>4904</v>
      </c>
      <c r="E180" s="57" t="s">
        <v>7336</v>
      </c>
      <c r="F180" s="22" t="s">
        <v>2478</v>
      </c>
      <c r="G180" s="22" t="s">
        <v>12</v>
      </c>
      <c r="H180" s="22" t="s">
        <v>46</v>
      </c>
      <c r="I180" s="25" t="s">
        <v>197</v>
      </c>
      <c r="J180" s="25" t="s">
        <v>4599</v>
      </c>
      <c r="K180" s="25"/>
      <c r="L180" s="25"/>
      <c r="M180" s="63" t="s">
        <v>49</v>
      </c>
      <c r="N180" s="22" t="s">
        <v>46</v>
      </c>
      <c r="O180" s="23" t="s">
        <v>46</v>
      </c>
      <c r="P180" s="23" t="s">
        <v>46</v>
      </c>
      <c r="Q180" s="23" t="s">
        <v>26</v>
      </c>
      <c r="R180" s="23" t="s">
        <v>49</v>
      </c>
      <c r="S180" s="23" t="s">
        <v>49</v>
      </c>
      <c r="T180" s="17" t="s">
        <v>4598</v>
      </c>
      <c r="U180" s="17" t="s">
        <v>4967</v>
      </c>
      <c r="V180" s="17" t="s">
        <v>6652</v>
      </c>
      <c r="W180" s="17" t="s">
        <v>6656</v>
      </c>
    </row>
    <row r="181" spans="1:23" s="42" customFormat="1" ht="29" x14ac:dyDescent="0.35">
      <c r="A181" s="28" t="s">
        <v>10</v>
      </c>
      <c r="B181" s="28"/>
      <c r="C181" s="28" t="s">
        <v>6809</v>
      </c>
      <c r="D181" s="28" t="s">
        <v>6800</v>
      </c>
      <c r="E181" s="57" t="s">
        <v>7337</v>
      </c>
      <c r="F181" s="28" t="s">
        <v>2478</v>
      </c>
      <c r="G181" s="22" t="s">
        <v>21</v>
      </c>
      <c r="H181" s="22" t="s">
        <v>46</v>
      </c>
      <c r="I181" s="25" t="s">
        <v>197</v>
      </c>
      <c r="J181" s="34" t="s">
        <v>6163</v>
      </c>
      <c r="K181" s="34" t="s">
        <v>6157</v>
      </c>
      <c r="L181" s="34">
        <v>32</v>
      </c>
      <c r="M181" s="63" t="s">
        <v>6922</v>
      </c>
      <c r="N181" s="22" t="s">
        <v>6634</v>
      </c>
      <c r="O181" s="50">
        <v>0</v>
      </c>
      <c r="P181" s="50">
        <v>0.01</v>
      </c>
      <c r="Q181" s="33" t="s">
        <v>46</v>
      </c>
      <c r="R181" s="50">
        <v>0</v>
      </c>
      <c r="S181" s="50">
        <v>0.01</v>
      </c>
      <c r="T181" s="48" t="s">
        <v>4598</v>
      </c>
      <c r="U181" s="48" t="s">
        <v>4967</v>
      </c>
      <c r="V181" s="48" t="s">
        <v>6796</v>
      </c>
      <c r="W181" s="48" t="s">
        <v>6796</v>
      </c>
    </row>
    <row r="182" spans="1:23" s="42" customFormat="1" ht="29" x14ac:dyDescent="0.35">
      <c r="A182" s="28" t="s">
        <v>10</v>
      </c>
      <c r="B182" s="28"/>
      <c r="C182" s="28" t="s">
        <v>6810</v>
      </c>
      <c r="D182" s="28" t="s">
        <v>6801</v>
      </c>
      <c r="E182" s="57" t="s">
        <v>7338</v>
      </c>
      <c r="F182" s="28" t="s">
        <v>2478</v>
      </c>
      <c r="G182" s="22" t="s">
        <v>21</v>
      </c>
      <c r="H182" s="22" t="s">
        <v>46</v>
      </c>
      <c r="I182" s="25" t="s">
        <v>197</v>
      </c>
      <c r="J182" s="34" t="s">
        <v>6163</v>
      </c>
      <c r="K182" s="34" t="s">
        <v>6157</v>
      </c>
      <c r="L182" s="34">
        <v>32</v>
      </c>
      <c r="M182" s="63" t="s">
        <v>6922</v>
      </c>
      <c r="N182" s="22" t="s">
        <v>6634</v>
      </c>
      <c r="O182" s="50">
        <v>0</v>
      </c>
      <c r="P182" s="50">
        <v>0.01</v>
      </c>
      <c r="Q182" s="33" t="s">
        <v>46</v>
      </c>
      <c r="R182" s="50">
        <v>0</v>
      </c>
      <c r="S182" s="50">
        <v>0.01</v>
      </c>
      <c r="T182" s="48" t="s">
        <v>4598</v>
      </c>
      <c r="U182" s="48" t="s">
        <v>4967</v>
      </c>
      <c r="V182" s="48" t="s">
        <v>6796</v>
      </c>
      <c r="W182" s="48" t="s">
        <v>6796</v>
      </c>
    </row>
    <row r="183" spans="1:23" s="42" customFormat="1" ht="29" x14ac:dyDescent="0.35">
      <c r="A183" s="22" t="s">
        <v>10</v>
      </c>
      <c r="B183" s="22"/>
      <c r="C183" s="22" t="s">
        <v>27</v>
      </c>
      <c r="D183" s="22" t="s">
        <v>4905</v>
      </c>
      <c r="E183" s="57" t="s">
        <v>7339</v>
      </c>
      <c r="F183" s="22" t="s">
        <v>2478</v>
      </c>
      <c r="G183" s="22" t="s">
        <v>9</v>
      </c>
      <c r="H183" s="22" t="s">
        <v>46</v>
      </c>
      <c r="I183" s="25" t="s">
        <v>197</v>
      </c>
      <c r="J183" s="25" t="s">
        <v>6163</v>
      </c>
      <c r="K183" s="25" t="s">
        <v>6158</v>
      </c>
      <c r="L183" s="25"/>
      <c r="M183" s="63"/>
      <c r="N183" s="22" t="s">
        <v>46</v>
      </c>
      <c r="O183" s="23">
        <v>0</v>
      </c>
      <c r="P183" s="23">
        <v>0.2</v>
      </c>
      <c r="Q183" s="23" t="s">
        <v>26</v>
      </c>
      <c r="R183" s="23">
        <v>0</v>
      </c>
      <c r="S183" s="23">
        <v>0.2</v>
      </c>
      <c r="T183" s="17" t="s">
        <v>4598</v>
      </c>
      <c r="U183" s="17" t="s">
        <v>4967</v>
      </c>
      <c r="V183" s="17" t="s">
        <v>6652</v>
      </c>
      <c r="W183" s="17" t="s">
        <v>6796</v>
      </c>
    </row>
    <row r="184" spans="1:23" s="42" customFormat="1" x14ac:dyDescent="0.35">
      <c r="A184" s="22" t="s">
        <v>10</v>
      </c>
      <c r="B184" s="22"/>
      <c r="C184" s="22" t="s">
        <v>30</v>
      </c>
      <c r="D184" s="22" t="s">
        <v>4907</v>
      </c>
      <c r="E184" s="57" t="s">
        <v>7340</v>
      </c>
      <c r="F184" s="22" t="s">
        <v>2478</v>
      </c>
      <c r="G184" s="22" t="s">
        <v>9</v>
      </c>
      <c r="H184" s="22" t="s">
        <v>46</v>
      </c>
      <c r="I184" s="25" t="s">
        <v>197</v>
      </c>
      <c r="J184" s="25" t="s">
        <v>6163</v>
      </c>
      <c r="K184" s="25" t="s">
        <v>6158</v>
      </c>
      <c r="L184" s="25"/>
      <c r="M184" s="63" t="s">
        <v>49</v>
      </c>
      <c r="N184" s="22" t="s">
        <v>46</v>
      </c>
      <c r="O184" s="23">
        <v>0.02</v>
      </c>
      <c r="P184" s="23">
        <v>0.08</v>
      </c>
      <c r="Q184" s="23">
        <v>0.05</v>
      </c>
      <c r="R184" s="23" t="s">
        <v>4603</v>
      </c>
      <c r="S184" s="23" t="s">
        <v>4604</v>
      </c>
      <c r="T184" s="17" t="s">
        <v>4598</v>
      </c>
      <c r="U184" s="17" t="s">
        <v>4967</v>
      </c>
      <c r="V184" s="17" t="s">
        <v>6652</v>
      </c>
      <c r="W184" s="17" t="s">
        <v>6656</v>
      </c>
    </row>
    <row r="185" spans="1:23" s="42" customFormat="1" x14ac:dyDescent="0.35">
      <c r="A185" s="22" t="s">
        <v>10</v>
      </c>
      <c r="B185" s="22"/>
      <c r="C185" s="22" t="s">
        <v>31</v>
      </c>
      <c r="D185" s="22" t="s">
        <v>4908</v>
      </c>
      <c r="E185" s="57" t="s">
        <v>7341</v>
      </c>
      <c r="F185" s="22" t="s">
        <v>2478</v>
      </c>
      <c r="G185" s="22" t="s">
        <v>9</v>
      </c>
      <c r="H185" s="22" t="s">
        <v>46</v>
      </c>
      <c r="I185" s="25" t="s">
        <v>197</v>
      </c>
      <c r="J185" s="25" t="s">
        <v>6163</v>
      </c>
      <c r="K185" s="25" t="s">
        <v>6158</v>
      </c>
      <c r="L185" s="25"/>
      <c r="M185" s="63" t="s">
        <v>49</v>
      </c>
      <c r="N185" s="22" t="s">
        <v>46</v>
      </c>
      <c r="O185" s="23">
        <v>0.45</v>
      </c>
      <c r="P185" s="23">
        <v>0.74</v>
      </c>
      <c r="Q185" s="23">
        <v>0.05</v>
      </c>
      <c r="R185" s="23" t="s">
        <v>4606</v>
      </c>
      <c r="S185" s="23" t="s">
        <v>4607</v>
      </c>
      <c r="T185" s="17" t="s">
        <v>4598</v>
      </c>
      <c r="U185" s="17" t="s">
        <v>4967</v>
      </c>
      <c r="V185" s="17" t="s">
        <v>6652</v>
      </c>
      <c r="W185" s="17" t="s">
        <v>6656</v>
      </c>
    </row>
    <row r="186" spans="1:23" s="42" customFormat="1" x14ac:dyDescent="0.35">
      <c r="A186" s="22" t="s">
        <v>10</v>
      </c>
      <c r="B186" s="22"/>
      <c r="C186" s="22" t="s">
        <v>32</v>
      </c>
      <c r="D186" s="22" t="s">
        <v>4915</v>
      </c>
      <c r="E186" s="57" t="s">
        <v>7342</v>
      </c>
      <c r="F186" s="22" t="s">
        <v>2478</v>
      </c>
      <c r="G186" s="22" t="s">
        <v>9</v>
      </c>
      <c r="H186" s="22" t="s">
        <v>46</v>
      </c>
      <c r="I186" s="25" t="s">
        <v>197</v>
      </c>
      <c r="J186" s="25" t="s">
        <v>6163</v>
      </c>
      <c r="K186" s="25" t="s">
        <v>6158</v>
      </c>
      <c r="L186" s="25"/>
      <c r="M186" s="63" t="s">
        <v>49</v>
      </c>
      <c r="N186" s="22" t="s">
        <v>46</v>
      </c>
      <c r="O186" s="23">
        <v>0.05</v>
      </c>
      <c r="P186" s="23">
        <v>0.18</v>
      </c>
      <c r="Q186" s="23">
        <v>0.05</v>
      </c>
      <c r="R186" s="23" t="s">
        <v>4603</v>
      </c>
      <c r="S186" s="23" t="s">
        <v>4608</v>
      </c>
      <c r="T186" s="17" t="s">
        <v>4598</v>
      </c>
      <c r="U186" s="17" t="s">
        <v>4967</v>
      </c>
      <c r="V186" s="17" t="s">
        <v>6652</v>
      </c>
      <c r="W186" s="17" t="s">
        <v>6656</v>
      </c>
    </row>
    <row r="187" spans="1:23" s="42" customFormat="1" x14ac:dyDescent="0.35">
      <c r="A187" s="22" t="s">
        <v>10</v>
      </c>
      <c r="B187" s="22"/>
      <c r="C187" s="22" t="s">
        <v>17</v>
      </c>
      <c r="D187" s="22" t="s">
        <v>4911</v>
      </c>
      <c r="E187" s="57" t="s">
        <v>7343</v>
      </c>
      <c r="F187" s="22" t="s">
        <v>2478</v>
      </c>
      <c r="G187" s="22" t="s">
        <v>9</v>
      </c>
      <c r="H187" s="22" t="s">
        <v>46</v>
      </c>
      <c r="I187" s="25" t="s">
        <v>197</v>
      </c>
      <c r="J187" s="25" t="s">
        <v>6163</v>
      </c>
      <c r="K187" s="25" t="s">
        <v>6158</v>
      </c>
      <c r="L187" s="25"/>
      <c r="M187" s="63" t="s">
        <v>49</v>
      </c>
      <c r="N187" s="22" t="s">
        <v>46</v>
      </c>
      <c r="O187" s="23">
        <v>0.5</v>
      </c>
      <c r="P187" s="23">
        <v>0.66</v>
      </c>
      <c r="Q187" s="23">
        <v>0.05</v>
      </c>
      <c r="R187" s="23" t="s">
        <v>4610</v>
      </c>
      <c r="S187" s="23" t="s">
        <v>4611</v>
      </c>
      <c r="T187" s="17" t="s">
        <v>4598</v>
      </c>
      <c r="U187" s="17" t="s">
        <v>4967</v>
      </c>
      <c r="V187" s="17" t="s">
        <v>6652</v>
      </c>
      <c r="W187" s="17" t="s">
        <v>6656</v>
      </c>
    </row>
    <row r="188" spans="1:23" s="42" customFormat="1" x14ac:dyDescent="0.35">
      <c r="A188" s="22" t="s">
        <v>10</v>
      </c>
      <c r="B188" s="22"/>
      <c r="C188" s="22" t="s">
        <v>28</v>
      </c>
      <c r="D188" s="22" t="s">
        <v>2561</v>
      </c>
      <c r="E188" s="57" t="s">
        <v>7344</v>
      </c>
      <c r="F188" s="22" t="s">
        <v>2478</v>
      </c>
      <c r="G188" s="22" t="s">
        <v>9</v>
      </c>
      <c r="H188" s="22" t="s">
        <v>46</v>
      </c>
      <c r="I188" s="25" t="s">
        <v>197</v>
      </c>
      <c r="J188" s="25" t="s">
        <v>6163</v>
      </c>
      <c r="K188" s="25" t="s">
        <v>6158</v>
      </c>
      <c r="L188" s="25"/>
      <c r="M188" s="63" t="s">
        <v>49</v>
      </c>
      <c r="N188" s="22" t="s">
        <v>46</v>
      </c>
      <c r="O188" s="23">
        <v>0</v>
      </c>
      <c r="P188" s="23">
        <v>0.04</v>
      </c>
      <c r="Q188" s="23" t="s">
        <v>26</v>
      </c>
      <c r="R188" s="23">
        <v>0</v>
      </c>
      <c r="S188" s="23">
        <v>0.04</v>
      </c>
      <c r="T188" s="17" t="s">
        <v>4598</v>
      </c>
      <c r="U188" s="17" t="s">
        <v>4967</v>
      </c>
      <c r="V188" s="17" t="s">
        <v>6652</v>
      </c>
      <c r="W188" s="17" t="s">
        <v>6656</v>
      </c>
    </row>
    <row r="189" spans="1:23" s="42" customFormat="1" x14ac:dyDescent="0.35">
      <c r="A189" s="22" t="s">
        <v>10</v>
      </c>
      <c r="B189" s="28"/>
      <c r="C189" s="28" t="s">
        <v>6335</v>
      </c>
      <c r="D189" s="28" t="s">
        <v>6338</v>
      </c>
      <c r="E189" s="57" t="s">
        <v>7345</v>
      </c>
      <c r="F189" s="28" t="s">
        <v>2478</v>
      </c>
      <c r="G189" s="22" t="s">
        <v>21</v>
      </c>
      <c r="H189" s="22" t="s">
        <v>46</v>
      </c>
      <c r="I189" s="25" t="s">
        <v>197</v>
      </c>
      <c r="J189" s="25" t="s">
        <v>6163</v>
      </c>
      <c r="K189" s="34" t="s">
        <v>6157</v>
      </c>
      <c r="L189" s="34">
        <v>13</v>
      </c>
      <c r="M189" s="63" t="s">
        <v>6634</v>
      </c>
      <c r="N189" s="22" t="s">
        <v>6634</v>
      </c>
      <c r="O189" s="33">
        <v>0</v>
      </c>
      <c r="P189" s="33">
        <v>1E-3</v>
      </c>
      <c r="Q189" s="23" t="s">
        <v>46</v>
      </c>
      <c r="R189" s="33">
        <v>0</v>
      </c>
      <c r="S189" s="33">
        <v>1E-3</v>
      </c>
      <c r="T189" s="17" t="s">
        <v>4598</v>
      </c>
      <c r="U189" s="17" t="s">
        <v>4967</v>
      </c>
      <c r="V189" s="48" t="s">
        <v>6657</v>
      </c>
      <c r="W189" s="33" t="s">
        <v>6657</v>
      </c>
    </row>
    <row r="190" spans="1:23" s="42" customFormat="1" x14ac:dyDescent="0.35">
      <c r="A190" s="28" t="s">
        <v>10</v>
      </c>
      <c r="B190" s="28"/>
      <c r="C190" s="28" t="s">
        <v>6814</v>
      </c>
      <c r="D190" s="28" t="s">
        <v>6815</v>
      </c>
      <c r="E190" s="57" t="s">
        <v>7346</v>
      </c>
      <c r="F190" s="28" t="s">
        <v>2478</v>
      </c>
      <c r="G190" s="22" t="s">
        <v>21</v>
      </c>
      <c r="H190" s="28" t="s">
        <v>46</v>
      </c>
      <c r="I190" s="25" t="s">
        <v>197</v>
      </c>
      <c r="J190" s="34" t="s">
        <v>6163</v>
      </c>
      <c r="K190" s="34" t="s">
        <v>6157</v>
      </c>
      <c r="L190" s="34">
        <v>32</v>
      </c>
      <c r="M190" s="63" t="s">
        <v>6922</v>
      </c>
      <c r="N190" s="22" t="s">
        <v>6634</v>
      </c>
      <c r="O190" s="33">
        <v>0</v>
      </c>
      <c r="P190" s="33">
        <v>0.05</v>
      </c>
      <c r="Q190" s="33" t="s">
        <v>46</v>
      </c>
      <c r="R190" s="33">
        <v>0</v>
      </c>
      <c r="S190" s="33">
        <v>0.05</v>
      </c>
      <c r="T190" s="48" t="s">
        <v>4598</v>
      </c>
      <c r="U190" s="48" t="s">
        <v>4967</v>
      </c>
      <c r="V190" s="48" t="s">
        <v>6796</v>
      </c>
      <c r="W190" s="48" t="s">
        <v>6796</v>
      </c>
    </row>
    <row r="191" spans="1:23" s="42" customFormat="1" ht="29" x14ac:dyDescent="0.35">
      <c r="A191" s="28" t="s">
        <v>10</v>
      </c>
      <c r="B191" s="28"/>
      <c r="C191" s="28" t="s">
        <v>6816</v>
      </c>
      <c r="D191" s="28" t="s">
        <v>6818</v>
      </c>
      <c r="E191" s="57" t="s">
        <v>7347</v>
      </c>
      <c r="F191" s="28" t="s">
        <v>2478</v>
      </c>
      <c r="G191" s="22" t="s">
        <v>21</v>
      </c>
      <c r="H191" s="28" t="s">
        <v>46</v>
      </c>
      <c r="I191" s="25" t="s">
        <v>197</v>
      </c>
      <c r="J191" s="34" t="s">
        <v>6163</v>
      </c>
      <c r="K191" s="34" t="s">
        <v>6157</v>
      </c>
      <c r="L191" s="34">
        <v>32</v>
      </c>
      <c r="M191" s="63" t="s">
        <v>6922</v>
      </c>
      <c r="N191" s="22" t="s">
        <v>6634</v>
      </c>
      <c r="O191" s="50">
        <v>0</v>
      </c>
      <c r="P191" s="50">
        <v>0.01</v>
      </c>
      <c r="Q191" s="33" t="s">
        <v>46</v>
      </c>
      <c r="R191" s="50">
        <v>0</v>
      </c>
      <c r="S191" s="50">
        <v>0.01</v>
      </c>
      <c r="T191" s="48" t="s">
        <v>4598</v>
      </c>
      <c r="U191" s="48" t="s">
        <v>4967</v>
      </c>
      <c r="V191" s="48" t="s">
        <v>6796</v>
      </c>
      <c r="W191" s="48" t="s">
        <v>6796</v>
      </c>
    </row>
    <row r="192" spans="1:23" s="42" customFormat="1" ht="29" x14ac:dyDescent="0.35">
      <c r="A192" s="28" t="s">
        <v>10</v>
      </c>
      <c r="B192" s="28"/>
      <c r="C192" s="28" t="s">
        <v>6817</v>
      </c>
      <c r="D192" s="28" t="s">
        <v>6819</v>
      </c>
      <c r="E192" s="57" t="s">
        <v>7348</v>
      </c>
      <c r="F192" s="28" t="s">
        <v>2478</v>
      </c>
      <c r="G192" s="22" t="s">
        <v>21</v>
      </c>
      <c r="H192" s="28" t="s">
        <v>46</v>
      </c>
      <c r="I192" s="25" t="s">
        <v>197</v>
      </c>
      <c r="J192" s="34" t="s">
        <v>6163</v>
      </c>
      <c r="K192" s="34" t="s">
        <v>6157</v>
      </c>
      <c r="L192" s="34"/>
      <c r="M192" s="63" t="s">
        <v>49</v>
      </c>
      <c r="N192" s="22" t="s">
        <v>6634</v>
      </c>
      <c r="O192" s="50">
        <v>0</v>
      </c>
      <c r="P192" s="50">
        <v>0.25</v>
      </c>
      <c r="Q192" s="33" t="s">
        <v>46</v>
      </c>
      <c r="R192" s="50">
        <v>0</v>
      </c>
      <c r="S192" s="50">
        <v>0.25</v>
      </c>
      <c r="T192" s="48" t="s">
        <v>4598</v>
      </c>
      <c r="U192" s="48" t="s">
        <v>4967</v>
      </c>
      <c r="V192" s="48" t="s">
        <v>6796</v>
      </c>
      <c r="W192" s="48" t="s">
        <v>6796</v>
      </c>
    </row>
    <row r="193" spans="1:23" s="42" customFormat="1" ht="29" x14ac:dyDescent="0.35">
      <c r="A193" s="28" t="s">
        <v>10</v>
      </c>
      <c r="B193" s="28"/>
      <c r="C193" s="28" t="s">
        <v>6918</v>
      </c>
      <c r="D193" s="28" t="s">
        <v>6919</v>
      </c>
      <c r="E193" s="57" t="s">
        <v>7349</v>
      </c>
      <c r="F193" s="28" t="s">
        <v>2478</v>
      </c>
      <c r="G193" s="22" t="s">
        <v>21</v>
      </c>
      <c r="H193" s="28" t="s">
        <v>46</v>
      </c>
      <c r="I193" s="25" t="s">
        <v>197</v>
      </c>
      <c r="J193" s="34" t="s">
        <v>6163</v>
      </c>
      <c r="K193" s="34" t="s">
        <v>6157</v>
      </c>
      <c r="L193" s="34">
        <v>32</v>
      </c>
      <c r="M193" s="63" t="s">
        <v>6922</v>
      </c>
      <c r="N193" s="22" t="s">
        <v>6634</v>
      </c>
      <c r="O193" s="50">
        <v>0</v>
      </c>
      <c r="P193" s="50">
        <v>0.01</v>
      </c>
      <c r="Q193" s="33" t="s">
        <v>46</v>
      </c>
      <c r="R193" s="50">
        <v>0</v>
      </c>
      <c r="S193" s="50">
        <v>0.01</v>
      </c>
      <c r="T193" s="48" t="s">
        <v>4598</v>
      </c>
      <c r="U193" s="48" t="s">
        <v>4967</v>
      </c>
      <c r="V193" s="48" t="s">
        <v>6796</v>
      </c>
      <c r="W193" s="48" t="s">
        <v>6796</v>
      </c>
    </row>
    <row r="194" spans="1:23" s="42" customFormat="1" ht="29" x14ac:dyDescent="0.35">
      <c r="A194" s="22" t="s">
        <v>10</v>
      </c>
      <c r="B194" s="22"/>
      <c r="C194" s="22" t="s">
        <v>531</v>
      </c>
      <c r="D194" s="22" t="s">
        <v>2601</v>
      </c>
      <c r="E194" s="57" t="s">
        <v>6790</v>
      </c>
      <c r="F194" s="22" t="s">
        <v>2478</v>
      </c>
      <c r="G194" s="22" t="s">
        <v>21</v>
      </c>
      <c r="H194" s="22" t="s">
        <v>46</v>
      </c>
      <c r="I194" s="25" t="s">
        <v>197</v>
      </c>
      <c r="J194" s="25" t="s">
        <v>6163</v>
      </c>
      <c r="K194" s="25" t="s">
        <v>6158</v>
      </c>
      <c r="L194" s="25"/>
      <c r="M194" s="63" t="s">
        <v>49</v>
      </c>
      <c r="N194" s="22" t="s">
        <v>46</v>
      </c>
      <c r="O194" s="23">
        <v>0</v>
      </c>
      <c r="P194" s="23">
        <v>0.5</v>
      </c>
      <c r="Q194" s="23" t="s">
        <v>46</v>
      </c>
      <c r="R194" s="23" t="s">
        <v>108</v>
      </c>
      <c r="S194" s="23" t="s">
        <v>4602</v>
      </c>
      <c r="T194" s="17" t="s">
        <v>4598</v>
      </c>
      <c r="U194" s="17" t="s">
        <v>4967</v>
      </c>
      <c r="V194" s="17" t="s">
        <v>6652</v>
      </c>
      <c r="W194" s="48" t="s">
        <v>6656</v>
      </c>
    </row>
    <row r="195" spans="1:23" s="42" customFormat="1" x14ac:dyDescent="0.35">
      <c r="A195" s="49" t="s">
        <v>10</v>
      </c>
      <c r="B195" s="49"/>
      <c r="C195" s="49" t="s">
        <v>4865</v>
      </c>
      <c r="D195" s="49" t="s">
        <v>4866</v>
      </c>
      <c r="E195" s="57" t="s">
        <v>7350</v>
      </c>
      <c r="F195" s="49" t="s">
        <v>4587</v>
      </c>
      <c r="G195" s="49" t="s">
        <v>4587</v>
      </c>
      <c r="H195" s="22" t="s">
        <v>46</v>
      </c>
      <c r="I195" s="25" t="s">
        <v>197</v>
      </c>
      <c r="J195" s="38" t="s">
        <v>4599</v>
      </c>
      <c r="K195" s="25"/>
      <c r="L195" s="25"/>
      <c r="M195" s="63" t="s">
        <v>49</v>
      </c>
      <c r="N195" s="22" t="s">
        <v>46</v>
      </c>
      <c r="O195" s="24" t="s">
        <v>46</v>
      </c>
      <c r="P195" s="24" t="s">
        <v>46</v>
      </c>
      <c r="Q195" s="23" t="s">
        <v>46</v>
      </c>
      <c r="R195" s="23"/>
      <c r="S195" s="23"/>
      <c r="T195" s="49" t="s">
        <v>4587</v>
      </c>
      <c r="U195" s="17" t="s">
        <v>4967</v>
      </c>
      <c r="V195" s="17" t="s">
        <v>6653</v>
      </c>
      <c r="W195" s="48" t="s">
        <v>6656</v>
      </c>
    </row>
    <row r="196" spans="1:23" s="42" customFormat="1" ht="29" x14ac:dyDescent="0.35">
      <c r="A196" s="22" t="s">
        <v>10</v>
      </c>
      <c r="B196" s="28"/>
      <c r="C196" s="28" t="s">
        <v>6261</v>
      </c>
      <c r="D196" s="28" t="s">
        <v>6262</v>
      </c>
      <c r="E196" s="57" t="s">
        <v>7351</v>
      </c>
      <c r="F196" s="28" t="s">
        <v>2478</v>
      </c>
      <c r="G196" s="22" t="s">
        <v>21</v>
      </c>
      <c r="H196" s="28" t="s">
        <v>46</v>
      </c>
      <c r="I196" s="25" t="s">
        <v>197</v>
      </c>
      <c r="J196" s="34" t="s">
        <v>4599</v>
      </c>
      <c r="K196" s="34"/>
      <c r="L196" s="34"/>
      <c r="M196" s="63" t="s">
        <v>49</v>
      </c>
      <c r="N196" s="22" t="s">
        <v>46</v>
      </c>
      <c r="O196" s="33" t="s">
        <v>26</v>
      </c>
      <c r="P196" s="33" t="s">
        <v>26</v>
      </c>
      <c r="Q196" s="33" t="s">
        <v>46</v>
      </c>
      <c r="R196" s="33"/>
      <c r="S196" s="33"/>
      <c r="T196" s="17" t="s">
        <v>4598</v>
      </c>
      <c r="U196" s="48" t="s">
        <v>4967</v>
      </c>
      <c r="V196" s="48" t="s">
        <v>6656</v>
      </c>
      <c r="W196" s="48" t="s">
        <v>6656</v>
      </c>
    </row>
    <row r="197" spans="1:23" s="42" customFormat="1" ht="43.5" x14ac:dyDescent="0.35">
      <c r="A197" s="65" t="s">
        <v>10</v>
      </c>
      <c r="B197" s="7"/>
      <c r="C197" s="7" t="s">
        <v>7059</v>
      </c>
      <c r="D197" s="7" t="s">
        <v>7060</v>
      </c>
      <c r="E197" s="57" t="s">
        <v>6268</v>
      </c>
      <c r="F197" s="7" t="s">
        <v>204</v>
      </c>
      <c r="G197" s="65" t="s">
        <v>21</v>
      </c>
      <c r="H197" s="65" t="s">
        <v>46</v>
      </c>
      <c r="I197" s="25" t="s">
        <v>197</v>
      </c>
      <c r="J197" s="40" t="s">
        <v>4599</v>
      </c>
      <c r="K197" s="41"/>
      <c r="L197" s="40"/>
      <c r="M197" s="41"/>
      <c r="N197" s="22" t="s">
        <v>46</v>
      </c>
      <c r="O197" s="46">
        <v>0</v>
      </c>
      <c r="P197" s="46">
        <v>0.05</v>
      </c>
      <c r="Q197" s="46" t="s">
        <v>46</v>
      </c>
      <c r="R197" s="46"/>
      <c r="S197" s="46"/>
      <c r="T197" s="46" t="s">
        <v>6269</v>
      </c>
      <c r="U197" s="46" t="s">
        <v>6269</v>
      </c>
      <c r="V197" s="46" t="s">
        <v>6656</v>
      </c>
      <c r="W197" s="46" t="s">
        <v>6656</v>
      </c>
    </row>
    <row r="198" spans="1:23" s="42" customFormat="1" ht="43.5" x14ac:dyDescent="0.35">
      <c r="A198" s="7" t="s">
        <v>10</v>
      </c>
      <c r="B198" s="7"/>
      <c r="C198" s="7" t="s">
        <v>7061</v>
      </c>
      <c r="D198" s="7" t="s">
        <v>7062</v>
      </c>
      <c r="E198" s="57" t="s">
        <v>6270</v>
      </c>
      <c r="F198" s="7" t="s">
        <v>204</v>
      </c>
      <c r="G198" s="65" t="s">
        <v>21</v>
      </c>
      <c r="H198" s="65" t="s">
        <v>46</v>
      </c>
      <c r="I198" s="25" t="s">
        <v>197</v>
      </c>
      <c r="J198" s="40" t="s">
        <v>4599</v>
      </c>
      <c r="K198" s="41"/>
      <c r="L198" s="40"/>
      <c r="M198" s="41"/>
      <c r="N198" s="22" t="s">
        <v>46</v>
      </c>
      <c r="O198" s="46">
        <v>0</v>
      </c>
      <c r="P198" s="46">
        <v>0.05</v>
      </c>
      <c r="Q198" s="46" t="s">
        <v>46</v>
      </c>
      <c r="R198" s="46"/>
      <c r="S198" s="46"/>
      <c r="T198" s="46" t="s">
        <v>6269</v>
      </c>
      <c r="U198" s="46" t="s">
        <v>6269</v>
      </c>
      <c r="V198" s="46" t="s">
        <v>6656</v>
      </c>
      <c r="W198" s="46" t="s">
        <v>6656</v>
      </c>
    </row>
    <row r="199" spans="1:23" s="42" customFormat="1" ht="43.5" x14ac:dyDescent="0.35">
      <c r="A199" s="7" t="s">
        <v>10</v>
      </c>
      <c r="B199" s="7"/>
      <c r="C199" s="7" t="s">
        <v>7063</v>
      </c>
      <c r="D199" s="7" t="s">
        <v>7064</v>
      </c>
      <c r="E199" s="57" t="s">
        <v>6271</v>
      </c>
      <c r="F199" s="7" t="s">
        <v>204</v>
      </c>
      <c r="G199" s="65" t="s">
        <v>21</v>
      </c>
      <c r="H199" s="65" t="s">
        <v>46</v>
      </c>
      <c r="I199" s="25" t="s">
        <v>197</v>
      </c>
      <c r="J199" s="40" t="s">
        <v>4599</v>
      </c>
      <c r="K199" s="41"/>
      <c r="L199" s="40"/>
      <c r="M199" s="41"/>
      <c r="N199" s="22" t="s">
        <v>46</v>
      </c>
      <c r="O199" s="46">
        <v>0</v>
      </c>
      <c r="P199" s="46">
        <v>0.05</v>
      </c>
      <c r="Q199" s="46" t="s">
        <v>46</v>
      </c>
      <c r="R199" s="46"/>
      <c r="S199" s="46"/>
      <c r="T199" s="46" t="s">
        <v>6269</v>
      </c>
      <c r="U199" s="46" t="s">
        <v>6269</v>
      </c>
      <c r="V199" s="46" t="s">
        <v>6656</v>
      </c>
      <c r="W199" s="46" t="s">
        <v>6656</v>
      </c>
    </row>
    <row r="200" spans="1:23" s="42" customFormat="1" ht="43.5" x14ac:dyDescent="0.35">
      <c r="A200" s="7" t="s">
        <v>10</v>
      </c>
      <c r="B200" s="7"/>
      <c r="C200" s="7" t="s">
        <v>7065</v>
      </c>
      <c r="D200" s="7" t="s">
        <v>7066</v>
      </c>
      <c r="E200" s="57" t="s">
        <v>6272</v>
      </c>
      <c r="F200" s="7" t="s">
        <v>204</v>
      </c>
      <c r="G200" s="65" t="s">
        <v>21</v>
      </c>
      <c r="H200" s="65" t="s">
        <v>46</v>
      </c>
      <c r="I200" s="25" t="s">
        <v>197</v>
      </c>
      <c r="J200" s="40" t="s">
        <v>4599</v>
      </c>
      <c r="K200" s="41"/>
      <c r="L200" s="40"/>
      <c r="M200" s="41"/>
      <c r="N200" s="22" t="s">
        <v>46</v>
      </c>
      <c r="O200" s="46">
        <v>0</v>
      </c>
      <c r="P200" s="46">
        <v>0.05</v>
      </c>
      <c r="Q200" s="46" t="s">
        <v>46</v>
      </c>
      <c r="R200" s="46"/>
      <c r="S200" s="46"/>
      <c r="T200" s="46" t="s">
        <v>6269</v>
      </c>
      <c r="U200" s="46" t="s">
        <v>6269</v>
      </c>
      <c r="V200" s="46" t="s">
        <v>6656</v>
      </c>
      <c r="W200" s="46" t="s">
        <v>6656</v>
      </c>
    </row>
    <row r="201" spans="1:23" s="42" customFormat="1" ht="43.5" x14ac:dyDescent="0.35">
      <c r="A201" s="7" t="s">
        <v>10</v>
      </c>
      <c r="B201" s="7"/>
      <c r="C201" s="7" t="s">
        <v>7067</v>
      </c>
      <c r="D201" s="7" t="s">
        <v>7068</v>
      </c>
      <c r="E201" s="57" t="s">
        <v>6273</v>
      </c>
      <c r="F201" s="7" t="s">
        <v>204</v>
      </c>
      <c r="G201" s="65" t="s">
        <v>21</v>
      </c>
      <c r="H201" s="65" t="s">
        <v>46</v>
      </c>
      <c r="I201" s="25" t="s">
        <v>197</v>
      </c>
      <c r="J201" s="40" t="s">
        <v>4599</v>
      </c>
      <c r="K201" s="41"/>
      <c r="L201" s="40"/>
      <c r="M201" s="41"/>
      <c r="N201" s="22" t="s">
        <v>46</v>
      </c>
      <c r="O201" s="46">
        <v>0</v>
      </c>
      <c r="P201" s="46">
        <v>0.05</v>
      </c>
      <c r="Q201" s="46" t="s">
        <v>46</v>
      </c>
      <c r="R201" s="46"/>
      <c r="S201" s="46"/>
      <c r="T201" s="46" t="s">
        <v>6269</v>
      </c>
      <c r="U201" s="46" t="s">
        <v>6269</v>
      </c>
      <c r="V201" s="46" t="s">
        <v>6656</v>
      </c>
      <c r="W201" s="46" t="s">
        <v>6656</v>
      </c>
    </row>
    <row r="202" spans="1:23" s="42" customFormat="1" ht="43.5" x14ac:dyDescent="0.35">
      <c r="A202" s="7" t="s">
        <v>10</v>
      </c>
      <c r="B202" s="7"/>
      <c r="C202" s="7" t="s">
        <v>7069</v>
      </c>
      <c r="D202" s="7" t="s">
        <v>7070</v>
      </c>
      <c r="E202" s="57" t="s">
        <v>6274</v>
      </c>
      <c r="F202" s="7" t="s">
        <v>204</v>
      </c>
      <c r="G202" s="65" t="s">
        <v>21</v>
      </c>
      <c r="H202" s="65" t="s">
        <v>46</v>
      </c>
      <c r="I202" s="25" t="s">
        <v>197</v>
      </c>
      <c r="J202" s="40" t="s">
        <v>4599</v>
      </c>
      <c r="K202" s="41"/>
      <c r="L202" s="40"/>
      <c r="M202" s="41"/>
      <c r="N202" s="22" t="s">
        <v>46</v>
      </c>
      <c r="O202" s="46">
        <v>0</v>
      </c>
      <c r="P202" s="46">
        <v>0.05</v>
      </c>
      <c r="Q202" s="46" t="s">
        <v>46</v>
      </c>
      <c r="R202" s="46"/>
      <c r="S202" s="46"/>
      <c r="T202" s="46" t="s">
        <v>6269</v>
      </c>
      <c r="U202" s="46" t="s">
        <v>6269</v>
      </c>
      <c r="V202" s="46" t="s">
        <v>6656</v>
      </c>
      <c r="W202" s="46" t="s">
        <v>6656</v>
      </c>
    </row>
    <row r="203" spans="1:23" s="42" customFormat="1" ht="43.5" x14ac:dyDescent="0.35">
      <c r="A203" s="7" t="s">
        <v>10</v>
      </c>
      <c r="B203" s="7"/>
      <c r="C203" s="7" t="s">
        <v>7071</v>
      </c>
      <c r="D203" s="7" t="s">
        <v>7072</v>
      </c>
      <c r="E203" s="57" t="s">
        <v>6275</v>
      </c>
      <c r="F203" s="7" t="s">
        <v>204</v>
      </c>
      <c r="G203" s="65" t="s">
        <v>21</v>
      </c>
      <c r="H203" s="65" t="s">
        <v>46</v>
      </c>
      <c r="I203" s="25" t="s">
        <v>197</v>
      </c>
      <c r="J203" s="40" t="s">
        <v>4599</v>
      </c>
      <c r="K203" s="41"/>
      <c r="L203" s="40"/>
      <c r="M203" s="41"/>
      <c r="N203" s="22" t="s">
        <v>46</v>
      </c>
      <c r="O203" s="46">
        <v>0</v>
      </c>
      <c r="P203" s="46">
        <v>0.05</v>
      </c>
      <c r="Q203" s="46" t="s">
        <v>46</v>
      </c>
      <c r="R203" s="46"/>
      <c r="S203" s="46"/>
      <c r="T203" s="46" t="s">
        <v>6269</v>
      </c>
      <c r="U203" s="46" t="s">
        <v>6269</v>
      </c>
      <c r="V203" s="46" t="s">
        <v>6656</v>
      </c>
      <c r="W203" s="46" t="s">
        <v>6656</v>
      </c>
    </row>
    <row r="204" spans="1:23" s="42" customFormat="1" ht="43.5" x14ac:dyDescent="0.35">
      <c r="A204" s="7" t="s">
        <v>10</v>
      </c>
      <c r="B204" s="7"/>
      <c r="C204" s="7" t="s">
        <v>7073</v>
      </c>
      <c r="D204" s="7" t="s">
        <v>7074</v>
      </c>
      <c r="E204" s="57" t="s">
        <v>6276</v>
      </c>
      <c r="F204" s="7" t="s">
        <v>204</v>
      </c>
      <c r="G204" s="65" t="s">
        <v>21</v>
      </c>
      <c r="H204" s="65" t="s">
        <v>46</v>
      </c>
      <c r="I204" s="25" t="s">
        <v>197</v>
      </c>
      <c r="J204" s="40" t="s">
        <v>4599</v>
      </c>
      <c r="K204" s="41"/>
      <c r="L204" s="40"/>
      <c r="M204" s="41"/>
      <c r="N204" s="22" t="s">
        <v>46</v>
      </c>
      <c r="O204" s="46">
        <v>0</v>
      </c>
      <c r="P204" s="46">
        <v>0.05</v>
      </c>
      <c r="Q204" s="46" t="s">
        <v>46</v>
      </c>
      <c r="R204" s="46"/>
      <c r="S204" s="46"/>
      <c r="T204" s="46" t="s">
        <v>6269</v>
      </c>
      <c r="U204" s="46" t="s">
        <v>6269</v>
      </c>
      <c r="V204" s="46" t="s">
        <v>6656</v>
      </c>
      <c r="W204" s="46" t="s">
        <v>6656</v>
      </c>
    </row>
    <row r="205" spans="1:23" s="42" customFormat="1" ht="43.5" x14ac:dyDescent="0.35">
      <c r="A205" s="7" t="s">
        <v>10</v>
      </c>
      <c r="B205" s="7"/>
      <c r="C205" s="7" t="s">
        <v>7075</v>
      </c>
      <c r="D205" s="7" t="s">
        <v>7076</v>
      </c>
      <c r="E205" s="57" t="s">
        <v>6277</v>
      </c>
      <c r="F205" s="7" t="s">
        <v>204</v>
      </c>
      <c r="G205" s="65" t="s">
        <v>21</v>
      </c>
      <c r="H205" s="65" t="s">
        <v>46</v>
      </c>
      <c r="I205" s="25" t="s">
        <v>197</v>
      </c>
      <c r="J205" s="40" t="s">
        <v>4599</v>
      </c>
      <c r="K205" s="41"/>
      <c r="L205" s="40"/>
      <c r="M205" s="41"/>
      <c r="N205" s="22" t="s">
        <v>46</v>
      </c>
      <c r="O205" s="46">
        <v>0</v>
      </c>
      <c r="P205" s="46">
        <v>0.05</v>
      </c>
      <c r="Q205" s="46" t="s">
        <v>46</v>
      </c>
      <c r="R205" s="46"/>
      <c r="S205" s="46"/>
      <c r="T205" s="46" t="s">
        <v>6269</v>
      </c>
      <c r="U205" s="46" t="s">
        <v>6269</v>
      </c>
      <c r="V205" s="46" t="s">
        <v>6656</v>
      </c>
      <c r="W205" s="46" t="s">
        <v>6656</v>
      </c>
    </row>
    <row r="206" spans="1:23" s="42" customFormat="1" ht="43.5" x14ac:dyDescent="0.35">
      <c r="A206" s="7" t="s">
        <v>10</v>
      </c>
      <c r="B206" s="7"/>
      <c r="C206" s="7" t="s">
        <v>7077</v>
      </c>
      <c r="D206" s="7" t="s">
        <v>7078</v>
      </c>
      <c r="E206" s="57" t="s">
        <v>6278</v>
      </c>
      <c r="F206" s="7" t="s">
        <v>204</v>
      </c>
      <c r="G206" s="65" t="s">
        <v>21</v>
      </c>
      <c r="H206" s="65" t="s">
        <v>46</v>
      </c>
      <c r="I206" s="25" t="s">
        <v>197</v>
      </c>
      <c r="J206" s="40" t="s">
        <v>4599</v>
      </c>
      <c r="K206" s="41"/>
      <c r="L206" s="40"/>
      <c r="M206" s="41"/>
      <c r="N206" s="22" t="s">
        <v>46</v>
      </c>
      <c r="O206" s="46">
        <v>0</v>
      </c>
      <c r="P206" s="46">
        <v>0.05</v>
      </c>
      <c r="Q206" s="46" t="s">
        <v>46</v>
      </c>
      <c r="R206" s="46"/>
      <c r="S206" s="46"/>
      <c r="T206" s="46" t="s">
        <v>6269</v>
      </c>
      <c r="U206" s="46" t="s">
        <v>6269</v>
      </c>
      <c r="V206" s="46" t="s">
        <v>6656</v>
      </c>
      <c r="W206" s="46" t="s">
        <v>6656</v>
      </c>
    </row>
    <row r="207" spans="1:23" s="42" customFormat="1" ht="43.5" x14ac:dyDescent="0.35">
      <c r="A207" s="7" t="s">
        <v>10</v>
      </c>
      <c r="B207" s="7"/>
      <c r="C207" s="7" t="s">
        <v>7079</v>
      </c>
      <c r="D207" s="7" t="s">
        <v>7080</v>
      </c>
      <c r="E207" s="57" t="s">
        <v>6279</v>
      </c>
      <c r="F207" s="7" t="s">
        <v>204</v>
      </c>
      <c r="G207" s="65" t="s">
        <v>21</v>
      </c>
      <c r="H207" s="65" t="s">
        <v>46</v>
      </c>
      <c r="I207" s="25" t="s">
        <v>197</v>
      </c>
      <c r="J207" s="40" t="s">
        <v>4599</v>
      </c>
      <c r="K207" s="41"/>
      <c r="L207" s="40"/>
      <c r="M207" s="41"/>
      <c r="N207" s="22" t="s">
        <v>46</v>
      </c>
      <c r="O207" s="46">
        <v>0</v>
      </c>
      <c r="P207" s="46">
        <v>0.05</v>
      </c>
      <c r="Q207" s="46" t="s">
        <v>46</v>
      </c>
      <c r="R207" s="46"/>
      <c r="S207" s="46"/>
      <c r="T207" s="46" t="s">
        <v>6269</v>
      </c>
      <c r="U207" s="46" t="s">
        <v>6269</v>
      </c>
      <c r="V207" s="46" t="s">
        <v>6656</v>
      </c>
      <c r="W207" s="46" t="s">
        <v>6656</v>
      </c>
    </row>
    <row r="208" spans="1:23" s="42" customFormat="1" ht="43.5" x14ac:dyDescent="0.35">
      <c r="A208" s="7" t="s">
        <v>10</v>
      </c>
      <c r="B208" s="7"/>
      <c r="C208" s="7" t="s">
        <v>7081</v>
      </c>
      <c r="D208" s="7" t="s">
        <v>7082</v>
      </c>
      <c r="E208" s="57" t="s">
        <v>6280</v>
      </c>
      <c r="F208" s="7" t="s">
        <v>204</v>
      </c>
      <c r="G208" s="65" t="s">
        <v>21</v>
      </c>
      <c r="H208" s="65" t="s">
        <v>46</v>
      </c>
      <c r="I208" s="25" t="s">
        <v>197</v>
      </c>
      <c r="J208" s="40" t="s">
        <v>4599</v>
      </c>
      <c r="K208" s="41"/>
      <c r="L208" s="40"/>
      <c r="M208" s="41"/>
      <c r="N208" s="22" t="s">
        <v>46</v>
      </c>
      <c r="O208" s="46">
        <v>0</v>
      </c>
      <c r="P208" s="46">
        <v>0.05</v>
      </c>
      <c r="Q208" s="46" t="s">
        <v>46</v>
      </c>
      <c r="R208" s="46"/>
      <c r="S208" s="46"/>
      <c r="T208" s="46" t="s">
        <v>6269</v>
      </c>
      <c r="U208" s="46" t="s">
        <v>6269</v>
      </c>
      <c r="V208" s="46" t="s">
        <v>6656</v>
      </c>
      <c r="W208" s="46" t="s">
        <v>6656</v>
      </c>
    </row>
    <row r="209" spans="1:23" s="42" customFormat="1" ht="43.5" x14ac:dyDescent="0.35">
      <c r="A209" s="7" t="s">
        <v>10</v>
      </c>
      <c r="B209" s="7"/>
      <c r="C209" s="7" t="s">
        <v>7083</v>
      </c>
      <c r="D209" s="7" t="s">
        <v>7084</v>
      </c>
      <c r="E209" s="57" t="s">
        <v>6281</v>
      </c>
      <c r="F209" s="7" t="s">
        <v>204</v>
      </c>
      <c r="G209" s="65" t="s">
        <v>21</v>
      </c>
      <c r="H209" s="65" t="s">
        <v>46</v>
      </c>
      <c r="I209" s="25" t="s">
        <v>197</v>
      </c>
      <c r="J209" s="40" t="s">
        <v>4599</v>
      </c>
      <c r="K209" s="41"/>
      <c r="L209" s="40"/>
      <c r="M209" s="41"/>
      <c r="N209" s="22" t="s">
        <v>46</v>
      </c>
      <c r="O209" s="46">
        <v>0</v>
      </c>
      <c r="P209" s="46">
        <v>0.05</v>
      </c>
      <c r="Q209" s="46" t="s">
        <v>46</v>
      </c>
      <c r="R209" s="46"/>
      <c r="S209" s="46"/>
      <c r="T209" s="46" t="s">
        <v>6269</v>
      </c>
      <c r="U209" s="46" t="s">
        <v>6269</v>
      </c>
      <c r="V209" s="46" t="s">
        <v>6656</v>
      </c>
      <c r="W209" s="46" t="s">
        <v>6656</v>
      </c>
    </row>
    <row r="210" spans="1:23" s="42" customFormat="1" ht="43.5" x14ac:dyDescent="0.35">
      <c r="A210" s="7" t="s">
        <v>10</v>
      </c>
      <c r="B210" s="7"/>
      <c r="C210" s="7" t="s">
        <v>7085</v>
      </c>
      <c r="D210" s="7" t="s">
        <v>7086</v>
      </c>
      <c r="E210" s="57" t="s">
        <v>6282</v>
      </c>
      <c r="F210" s="7" t="s">
        <v>204</v>
      </c>
      <c r="G210" s="65" t="s">
        <v>21</v>
      </c>
      <c r="H210" s="65" t="s">
        <v>46</v>
      </c>
      <c r="I210" s="25" t="s">
        <v>197</v>
      </c>
      <c r="J210" s="40" t="s">
        <v>4599</v>
      </c>
      <c r="K210" s="41"/>
      <c r="L210" s="40"/>
      <c r="M210" s="41"/>
      <c r="N210" s="22" t="s">
        <v>46</v>
      </c>
      <c r="O210" s="46">
        <v>0</v>
      </c>
      <c r="P210" s="46">
        <v>0.05</v>
      </c>
      <c r="Q210" s="46" t="s">
        <v>46</v>
      </c>
      <c r="R210" s="46"/>
      <c r="S210" s="46"/>
      <c r="T210" s="46" t="s">
        <v>6269</v>
      </c>
      <c r="U210" s="46" t="s">
        <v>6269</v>
      </c>
      <c r="V210" s="46" t="s">
        <v>6656</v>
      </c>
      <c r="W210" s="46" t="s">
        <v>6656</v>
      </c>
    </row>
    <row r="211" spans="1:23" s="42" customFormat="1" ht="43.5" x14ac:dyDescent="0.35">
      <c r="A211" s="7" t="s">
        <v>10</v>
      </c>
      <c r="B211" s="7"/>
      <c r="C211" s="7" t="s">
        <v>7087</v>
      </c>
      <c r="D211" s="7" t="s">
        <v>7088</v>
      </c>
      <c r="E211" s="57" t="s">
        <v>6283</v>
      </c>
      <c r="F211" s="7" t="s">
        <v>204</v>
      </c>
      <c r="G211" s="65" t="s">
        <v>21</v>
      </c>
      <c r="H211" s="65" t="s">
        <v>46</v>
      </c>
      <c r="I211" s="25" t="s">
        <v>197</v>
      </c>
      <c r="J211" s="40" t="s">
        <v>4599</v>
      </c>
      <c r="K211" s="41"/>
      <c r="L211" s="40"/>
      <c r="M211" s="41"/>
      <c r="N211" s="22" t="s">
        <v>46</v>
      </c>
      <c r="O211" s="46">
        <v>0</v>
      </c>
      <c r="P211" s="46">
        <v>0.05</v>
      </c>
      <c r="Q211" s="46" t="s">
        <v>46</v>
      </c>
      <c r="R211" s="46"/>
      <c r="S211" s="46"/>
      <c r="T211" s="46" t="s">
        <v>6269</v>
      </c>
      <c r="U211" s="46" t="s">
        <v>6269</v>
      </c>
      <c r="V211" s="46" t="s">
        <v>6656</v>
      </c>
      <c r="W211" s="46" t="s">
        <v>6656</v>
      </c>
    </row>
    <row r="212" spans="1:23" s="42" customFormat="1" ht="43.5" x14ac:dyDescent="0.35">
      <c r="A212" s="7" t="s">
        <v>10</v>
      </c>
      <c r="B212" s="7"/>
      <c r="C212" s="7" t="s">
        <v>7089</v>
      </c>
      <c r="D212" s="7" t="s">
        <v>7090</v>
      </c>
      <c r="E212" s="57" t="s">
        <v>6284</v>
      </c>
      <c r="F212" s="7" t="s">
        <v>204</v>
      </c>
      <c r="G212" s="65" t="s">
        <v>21</v>
      </c>
      <c r="H212" s="65" t="s">
        <v>46</v>
      </c>
      <c r="I212" s="25" t="s">
        <v>197</v>
      </c>
      <c r="J212" s="40" t="s">
        <v>4599</v>
      </c>
      <c r="K212" s="41"/>
      <c r="L212" s="40"/>
      <c r="M212" s="41"/>
      <c r="N212" s="22" t="s">
        <v>46</v>
      </c>
      <c r="O212" s="46">
        <v>0</v>
      </c>
      <c r="P212" s="46">
        <v>0.05</v>
      </c>
      <c r="Q212" s="46" t="s">
        <v>46</v>
      </c>
      <c r="R212" s="46"/>
      <c r="S212" s="46"/>
      <c r="T212" s="46" t="s">
        <v>6269</v>
      </c>
      <c r="U212" s="46" t="s">
        <v>6269</v>
      </c>
      <c r="V212" s="46" t="s">
        <v>6656</v>
      </c>
      <c r="W212" s="46" t="s">
        <v>6656</v>
      </c>
    </row>
    <row r="213" spans="1:23" s="42" customFormat="1" ht="43.5" x14ac:dyDescent="0.35">
      <c r="A213" s="7" t="s">
        <v>10</v>
      </c>
      <c r="B213" s="7"/>
      <c r="C213" s="7" t="s">
        <v>7091</v>
      </c>
      <c r="D213" s="7" t="s">
        <v>7092</v>
      </c>
      <c r="E213" s="57" t="s">
        <v>6285</v>
      </c>
      <c r="F213" s="7" t="s">
        <v>204</v>
      </c>
      <c r="G213" s="65" t="s">
        <v>21</v>
      </c>
      <c r="H213" s="65" t="s">
        <v>46</v>
      </c>
      <c r="I213" s="25" t="s">
        <v>197</v>
      </c>
      <c r="J213" s="40" t="s">
        <v>4599</v>
      </c>
      <c r="K213" s="41"/>
      <c r="L213" s="40"/>
      <c r="M213" s="41"/>
      <c r="N213" s="22" t="s">
        <v>46</v>
      </c>
      <c r="O213" s="46">
        <v>0</v>
      </c>
      <c r="P213" s="46">
        <v>0.05</v>
      </c>
      <c r="Q213" s="46" t="s">
        <v>46</v>
      </c>
      <c r="R213" s="46"/>
      <c r="S213" s="46"/>
      <c r="T213" s="46" t="s">
        <v>6269</v>
      </c>
      <c r="U213" s="46" t="s">
        <v>6269</v>
      </c>
      <c r="V213" s="46" t="s">
        <v>6656</v>
      </c>
      <c r="W213" s="46" t="s">
        <v>6656</v>
      </c>
    </row>
    <row r="214" spans="1:23" s="42" customFormat="1" ht="43.5" x14ac:dyDescent="0.35">
      <c r="A214" s="7" t="s">
        <v>10</v>
      </c>
      <c r="B214" s="7"/>
      <c r="C214" s="7" t="s">
        <v>7093</v>
      </c>
      <c r="D214" s="7" t="s">
        <v>7094</v>
      </c>
      <c r="E214" s="57" t="s">
        <v>6286</v>
      </c>
      <c r="F214" s="7" t="s">
        <v>204</v>
      </c>
      <c r="G214" s="65" t="s">
        <v>21</v>
      </c>
      <c r="H214" s="65" t="s">
        <v>46</v>
      </c>
      <c r="I214" s="25" t="s">
        <v>197</v>
      </c>
      <c r="J214" s="40" t="s">
        <v>4599</v>
      </c>
      <c r="K214" s="41"/>
      <c r="L214" s="40"/>
      <c r="M214" s="41"/>
      <c r="N214" s="22" t="s">
        <v>46</v>
      </c>
      <c r="O214" s="46">
        <v>0</v>
      </c>
      <c r="P214" s="46">
        <v>0.05</v>
      </c>
      <c r="Q214" s="46" t="s">
        <v>46</v>
      </c>
      <c r="R214" s="46"/>
      <c r="S214" s="46"/>
      <c r="T214" s="46" t="s">
        <v>6269</v>
      </c>
      <c r="U214" s="46" t="s">
        <v>6269</v>
      </c>
      <c r="V214" s="46" t="s">
        <v>6656</v>
      </c>
      <c r="W214" s="46" t="s">
        <v>6656</v>
      </c>
    </row>
    <row r="215" spans="1:23" s="42" customFormat="1" ht="43.5" x14ac:dyDescent="0.35">
      <c r="A215" s="7" t="s">
        <v>10</v>
      </c>
      <c r="B215" s="7"/>
      <c r="C215" s="7" t="s">
        <v>7095</v>
      </c>
      <c r="D215" s="7" t="s">
        <v>7096</v>
      </c>
      <c r="E215" s="57" t="s">
        <v>6287</v>
      </c>
      <c r="F215" s="7" t="s">
        <v>204</v>
      </c>
      <c r="G215" s="65" t="s">
        <v>21</v>
      </c>
      <c r="H215" s="65" t="s">
        <v>46</v>
      </c>
      <c r="I215" s="25" t="s">
        <v>197</v>
      </c>
      <c r="J215" s="40" t="s">
        <v>4599</v>
      </c>
      <c r="K215" s="41"/>
      <c r="L215" s="40"/>
      <c r="M215" s="41"/>
      <c r="N215" s="22" t="s">
        <v>46</v>
      </c>
      <c r="O215" s="46">
        <v>0</v>
      </c>
      <c r="P215" s="46">
        <v>0.05</v>
      </c>
      <c r="Q215" s="46" t="s">
        <v>46</v>
      </c>
      <c r="R215" s="46"/>
      <c r="S215" s="46"/>
      <c r="T215" s="46" t="s">
        <v>6269</v>
      </c>
      <c r="U215" s="46" t="s">
        <v>6269</v>
      </c>
      <c r="V215" s="46" t="s">
        <v>6656</v>
      </c>
      <c r="W215" s="46" t="s">
        <v>6656</v>
      </c>
    </row>
    <row r="216" spans="1:23" s="42" customFormat="1" ht="29" x14ac:dyDescent="0.35">
      <c r="A216" s="28" t="s">
        <v>10</v>
      </c>
      <c r="B216" s="28"/>
      <c r="C216" s="28" t="s">
        <v>6310</v>
      </c>
      <c r="D216" s="28" t="s">
        <v>6311</v>
      </c>
      <c r="E216" s="57" t="s">
        <v>6923</v>
      </c>
      <c r="F216" s="28" t="s">
        <v>4869</v>
      </c>
      <c r="G216" s="22" t="s">
        <v>21</v>
      </c>
      <c r="H216" s="22" t="s">
        <v>46</v>
      </c>
      <c r="I216" s="25" t="s">
        <v>197</v>
      </c>
      <c r="J216" s="34" t="s">
        <v>6163</v>
      </c>
      <c r="K216" s="25" t="s">
        <v>6157</v>
      </c>
      <c r="L216" s="34">
        <v>3</v>
      </c>
      <c r="M216" s="63" t="s">
        <v>6641</v>
      </c>
      <c r="N216" s="22" t="s">
        <v>8702</v>
      </c>
      <c r="O216" s="33">
        <v>-0.05</v>
      </c>
      <c r="P216" s="33">
        <v>0.05</v>
      </c>
      <c r="Q216" s="33" t="s">
        <v>46</v>
      </c>
      <c r="R216" s="33">
        <v>-0.05</v>
      </c>
      <c r="S216" s="33">
        <v>0.05</v>
      </c>
      <c r="T216" s="48" t="s">
        <v>6269</v>
      </c>
      <c r="U216" s="48" t="s">
        <v>6269</v>
      </c>
      <c r="V216" s="48" t="s">
        <v>6656</v>
      </c>
      <c r="W216" s="48" t="s">
        <v>6711</v>
      </c>
    </row>
    <row r="217" spans="1:23" s="42" customFormat="1" ht="29" x14ac:dyDescent="0.35">
      <c r="A217" s="28" t="s">
        <v>10</v>
      </c>
      <c r="B217" s="28"/>
      <c r="C217" s="28" t="s">
        <v>6312</v>
      </c>
      <c r="D217" s="28" t="s">
        <v>6313</v>
      </c>
      <c r="E217" s="57" t="s">
        <v>6924</v>
      </c>
      <c r="F217" s="28" t="s">
        <v>4869</v>
      </c>
      <c r="G217" s="22" t="s">
        <v>21</v>
      </c>
      <c r="H217" s="22" t="s">
        <v>46</v>
      </c>
      <c r="I217" s="25" t="s">
        <v>197</v>
      </c>
      <c r="J217" s="34" t="s">
        <v>6163</v>
      </c>
      <c r="K217" s="25" t="s">
        <v>6157</v>
      </c>
      <c r="L217" s="34">
        <v>4</v>
      </c>
      <c r="M217" s="63" t="s">
        <v>6642</v>
      </c>
      <c r="N217" s="22" t="s">
        <v>8702</v>
      </c>
      <c r="O217" s="33">
        <v>-0.1</v>
      </c>
      <c r="P217" s="33">
        <v>0.1</v>
      </c>
      <c r="Q217" s="33" t="s">
        <v>46</v>
      </c>
      <c r="R217" s="33">
        <v>-0.1</v>
      </c>
      <c r="S217" s="33">
        <v>0.1</v>
      </c>
      <c r="T217" s="48" t="s">
        <v>6269</v>
      </c>
      <c r="U217" s="48" t="s">
        <v>6269</v>
      </c>
      <c r="V217" s="48" t="s">
        <v>6656</v>
      </c>
      <c r="W217" s="48" t="s">
        <v>6656</v>
      </c>
    </row>
    <row r="218" spans="1:23" s="42" customFormat="1" x14ac:dyDescent="0.35">
      <c r="A218" s="28" t="s">
        <v>10</v>
      </c>
      <c r="B218" s="28"/>
      <c r="C218" s="28" t="s">
        <v>6379</v>
      </c>
      <c r="D218" s="28" t="s">
        <v>6380</v>
      </c>
      <c r="E218" s="57" t="s">
        <v>7352</v>
      </c>
      <c r="F218" s="28" t="s">
        <v>2478</v>
      </c>
      <c r="G218" s="28" t="s">
        <v>21</v>
      </c>
      <c r="H218" s="15" t="s">
        <v>46</v>
      </c>
      <c r="I218" s="25" t="s">
        <v>197</v>
      </c>
      <c r="J218" s="34" t="s">
        <v>6163</v>
      </c>
      <c r="K218" s="34" t="s">
        <v>7168</v>
      </c>
      <c r="L218" s="34">
        <v>14</v>
      </c>
      <c r="M218" s="63" t="s">
        <v>6635</v>
      </c>
      <c r="N218" s="22" t="s">
        <v>8703</v>
      </c>
      <c r="O218" s="33">
        <v>0</v>
      </c>
      <c r="P218" s="33">
        <v>1E-3</v>
      </c>
      <c r="Q218" s="33" t="s">
        <v>46</v>
      </c>
      <c r="R218" s="33">
        <v>0</v>
      </c>
      <c r="S218" s="33">
        <v>1E-3</v>
      </c>
      <c r="T218" s="23" t="s">
        <v>4598</v>
      </c>
      <c r="U218" s="17" t="s">
        <v>4967</v>
      </c>
      <c r="V218" s="33" t="s">
        <v>6657</v>
      </c>
      <c r="W218" s="33" t="s">
        <v>6657</v>
      </c>
    </row>
    <row r="219" spans="1:23" s="42" customFormat="1" x14ac:dyDescent="0.35">
      <c r="A219" s="28" t="s">
        <v>10</v>
      </c>
      <c r="B219" s="28"/>
      <c r="C219" s="28" t="s">
        <v>6381</v>
      </c>
      <c r="D219" s="28" t="s">
        <v>6382</v>
      </c>
      <c r="E219" s="57" t="s">
        <v>7353</v>
      </c>
      <c r="F219" s="28" t="s">
        <v>2478</v>
      </c>
      <c r="G219" s="28" t="s">
        <v>21</v>
      </c>
      <c r="H219" s="15" t="s">
        <v>46</v>
      </c>
      <c r="I219" s="25" t="s">
        <v>197</v>
      </c>
      <c r="J219" s="34" t="s">
        <v>6163</v>
      </c>
      <c r="K219" s="34" t="s">
        <v>7168</v>
      </c>
      <c r="L219" s="34">
        <v>14</v>
      </c>
      <c r="M219" s="63" t="s">
        <v>6635</v>
      </c>
      <c r="N219" s="22" t="s">
        <v>8703</v>
      </c>
      <c r="O219" s="33">
        <v>0</v>
      </c>
      <c r="P219" s="33">
        <v>1E-3</v>
      </c>
      <c r="Q219" s="33" t="s">
        <v>46</v>
      </c>
      <c r="R219" s="33">
        <v>0</v>
      </c>
      <c r="S219" s="33">
        <v>1E-3</v>
      </c>
      <c r="T219" s="23" t="s">
        <v>4598</v>
      </c>
      <c r="U219" s="17" t="s">
        <v>4967</v>
      </c>
      <c r="V219" s="33" t="s">
        <v>6657</v>
      </c>
      <c r="W219" s="33" t="s">
        <v>6657</v>
      </c>
    </row>
    <row r="220" spans="1:23" s="42" customFormat="1" x14ac:dyDescent="0.35">
      <c r="A220" s="28" t="s">
        <v>10</v>
      </c>
      <c r="B220" s="28"/>
      <c r="C220" s="28" t="s">
        <v>6383</v>
      </c>
      <c r="D220" s="28" t="s">
        <v>6384</v>
      </c>
      <c r="E220" s="57" t="s">
        <v>7354</v>
      </c>
      <c r="F220" s="28" t="s">
        <v>2478</v>
      </c>
      <c r="G220" s="28" t="s">
        <v>21</v>
      </c>
      <c r="H220" s="15" t="s">
        <v>46</v>
      </c>
      <c r="I220" s="25" t="s">
        <v>197</v>
      </c>
      <c r="J220" s="34" t="s">
        <v>6163</v>
      </c>
      <c r="K220" s="34" t="s">
        <v>7168</v>
      </c>
      <c r="L220" s="34">
        <v>14</v>
      </c>
      <c r="M220" s="63" t="s">
        <v>6635</v>
      </c>
      <c r="N220" s="22" t="s">
        <v>8703</v>
      </c>
      <c r="O220" s="33">
        <v>0</v>
      </c>
      <c r="P220" s="33">
        <v>1E-3</v>
      </c>
      <c r="Q220" s="33" t="s">
        <v>46</v>
      </c>
      <c r="R220" s="33">
        <v>0</v>
      </c>
      <c r="S220" s="33">
        <v>1E-3</v>
      </c>
      <c r="T220" s="23" t="s">
        <v>4598</v>
      </c>
      <c r="U220" s="23" t="s">
        <v>4967</v>
      </c>
      <c r="V220" s="33" t="s">
        <v>6657</v>
      </c>
      <c r="W220" s="33" t="s">
        <v>6657</v>
      </c>
    </row>
    <row r="221" spans="1:23" s="42" customFormat="1" x14ac:dyDescent="0.35">
      <c r="A221" s="28" t="s">
        <v>10</v>
      </c>
      <c r="B221" s="28"/>
      <c r="C221" s="28" t="s">
        <v>6385</v>
      </c>
      <c r="D221" s="28" t="s">
        <v>6386</v>
      </c>
      <c r="E221" s="57" t="s">
        <v>7355</v>
      </c>
      <c r="F221" s="28" t="s">
        <v>2478</v>
      </c>
      <c r="G221" s="28" t="s">
        <v>21</v>
      </c>
      <c r="H221" s="15" t="s">
        <v>46</v>
      </c>
      <c r="I221" s="25" t="s">
        <v>197</v>
      </c>
      <c r="J221" s="34" t="s">
        <v>6163</v>
      </c>
      <c r="K221" s="34" t="s">
        <v>7168</v>
      </c>
      <c r="L221" s="34">
        <v>14</v>
      </c>
      <c r="M221" s="63" t="s">
        <v>6635</v>
      </c>
      <c r="N221" s="22" t="s">
        <v>8703</v>
      </c>
      <c r="O221" s="33">
        <v>0</v>
      </c>
      <c r="P221" s="33">
        <v>1E-3</v>
      </c>
      <c r="Q221" s="33" t="s">
        <v>46</v>
      </c>
      <c r="R221" s="33">
        <v>0</v>
      </c>
      <c r="S221" s="33">
        <v>1E-3</v>
      </c>
      <c r="T221" s="23" t="s">
        <v>4598</v>
      </c>
      <c r="U221" s="17" t="s">
        <v>4967</v>
      </c>
      <c r="V221" s="33" t="s">
        <v>6657</v>
      </c>
      <c r="W221" s="33" t="s">
        <v>6657</v>
      </c>
    </row>
    <row r="222" spans="1:23" s="42" customFormat="1" x14ac:dyDescent="0.35">
      <c r="A222" s="32" t="s">
        <v>10</v>
      </c>
      <c r="B222" s="32"/>
      <c r="C222" s="32" t="s">
        <v>6387</v>
      </c>
      <c r="D222" s="32" t="s">
        <v>6388</v>
      </c>
      <c r="E222" s="57" t="s">
        <v>7356</v>
      </c>
      <c r="F222" s="28" t="s">
        <v>2478</v>
      </c>
      <c r="G222" s="32" t="s">
        <v>21</v>
      </c>
      <c r="H222" s="37" t="s">
        <v>46</v>
      </c>
      <c r="I222" s="25" t="s">
        <v>197</v>
      </c>
      <c r="J222" s="34" t="s">
        <v>6163</v>
      </c>
      <c r="K222" s="34" t="s">
        <v>7168</v>
      </c>
      <c r="L222" s="35">
        <v>14</v>
      </c>
      <c r="M222" s="63" t="s">
        <v>6635</v>
      </c>
      <c r="N222" s="22" t="s">
        <v>8703</v>
      </c>
      <c r="O222" s="31">
        <v>0</v>
      </c>
      <c r="P222" s="31">
        <v>1E-3</v>
      </c>
      <c r="Q222" s="31" t="s">
        <v>46</v>
      </c>
      <c r="R222" s="31">
        <v>0</v>
      </c>
      <c r="S222" s="31">
        <v>1E-3</v>
      </c>
      <c r="T222" s="23" t="s">
        <v>4598</v>
      </c>
      <c r="U222" s="17" t="s">
        <v>4967</v>
      </c>
      <c r="V222" s="31" t="s">
        <v>6657</v>
      </c>
      <c r="W222" s="33" t="s">
        <v>6657</v>
      </c>
    </row>
    <row r="223" spans="1:23" s="42" customFormat="1" x14ac:dyDescent="0.35">
      <c r="A223" s="32" t="s">
        <v>10</v>
      </c>
      <c r="B223" s="32"/>
      <c r="C223" s="32" t="s">
        <v>6389</v>
      </c>
      <c r="D223" s="32" t="s">
        <v>6390</v>
      </c>
      <c r="E223" s="57" t="s">
        <v>7357</v>
      </c>
      <c r="F223" s="28" t="s">
        <v>2478</v>
      </c>
      <c r="G223" s="32" t="s">
        <v>21</v>
      </c>
      <c r="H223" s="37" t="s">
        <v>46</v>
      </c>
      <c r="I223" s="25" t="s">
        <v>197</v>
      </c>
      <c r="J223" s="34" t="s">
        <v>6163</v>
      </c>
      <c r="K223" s="34" t="s">
        <v>7168</v>
      </c>
      <c r="L223" s="35">
        <v>14</v>
      </c>
      <c r="M223" s="63" t="s">
        <v>6635</v>
      </c>
      <c r="N223" s="22" t="s">
        <v>8703</v>
      </c>
      <c r="O223" s="31">
        <v>0</v>
      </c>
      <c r="P223" s="31">
        <v>1E-3</v>
      </c>
      <c r="Q223" s="31" t="s">
        <v>46</v>
      </c>
      <c r="R223" s="31">
        <v>0</v>
      </c>
      <c r="S223" s="31">
        <v>1E-3</v>
      </c>
      <c r="T223" s="23" t="s">
        <v>4598</v>
      </c>
      <c r="U223" s="23" t="s">
        <v>4967</v>
      </c>
      <c r="V223" s="31" t="s">
        <v>6657</v>
      </c>
      <c r="W223" s="33" t="s">
        <v>6657</v>
      </c>
    </row>
    <row r="224" spans="1:23" s="42" customFormat="1" x14ac:dyDescent="0.35">
      <c r="A224" s="32" t="s">
        <v>10</v>
      </c>
      <c r="B224" s="32"/>
      <c r="C224" s="32" t="s">
        <v>6391</v>
      </c>
      <c r="D224" s="32" t="s">
        <v>6392</v>
      </c>
      <c r="E224" s="57" t="s">
        <v>7358</v>
      </c>
      <c r="F224" s="28" t="s">
        <v>2478</v>
      </c>
      <c r="G224" s="32" t="s">
        <v>21</v>
      </c>
      <c r="H224" s="37" t="s">
        <v>46</v>
      </c>
      <c r="I224" s="25" t="s">
        <v>197</v>
      </c>
      <c r="J224" s="34" t="s">
        <v>6163</v>
      </c>
      <c r="K224" s="34" t="s">
        <v>7168</v>
      </c>
      <c r="L224" s="35">
        <v>14</v>
      </c>
      <c r="M224" s="63" t="s">
        <v>6635</v>
      </c>
      <c r="N224" s="22" t="s">
        <v>8703</v>
      </c>
      <c r="O224" s="31">
        <v>0</v>
      </c>
      <c r="P224" s="31">
        <v>1E-3</v>
      </c>
      <c r="Q224" s="31" t="s">
        <v>46</v>
      </c>
      <c r="R224" s="31">
        <v>0</v>
      </c>
      <c r="S224" s="31">
        <v>1E-3</v>
      </c>
      <c r="T224" s="23" t="s">
        <v>4598</v>
      </c>
      <c r="U224" s="17" t="s">
        <v>4967</v>
      </c>
      <c r="V224" s="31" t="s">
        <v>6657</v>
      </c>
      <c r="W224" s="33" t="s">
        <v>6657</v>
      </c>
    </row>
    <row r="225" spans="1:23" s="42" customFormat="1" x14ac:dyDescent="0.35">
      <c r="A225" s="32" t="s">
        <v>10</v>
      </c>
      <c r="B225" s="32"/>
      <c r="C225" s="32" t="s">
        <v>6393</v>
      </c>
      <c r="D225" s="32" t="s">
        <v>6394</v>
      </c>
      <c r="E225" s="57" t="s">
        <v>7359</v>
      </c>
      <c r="F225" s="28" t="s">
        <v>2478</v>
      </c>
      <c r="G225" s="32" t="s">
        <v>21</v>
      </c>
      <c r="H225" s="37" t="s">
        <v>46</v>
      </c>
      <c r="I225" s="25" t="s">
        <v>197</v>
      </c>
      <c r="J225" s="34" t="s">
        <v>6163</v>
      </c>
      <c r="K225" s="34" t="s">
        <v>7168</v>
      </c>
      <c r="L225" s="35">
        <v>14</v>
      </c>
      <c r="M225" s="63" t="s">
        <v>6635</v>
      </c>
      <c r="N225" s="22" t="s">
        <v>8703</v>
      </c>
      <c r="O225" s="31">
        <v>0</v>
      </c>
      <c r="P225" s="31">
        <v>1E-3</v>
      </c>
      <c r="Q225" s="31" t="s">
        <v>46</v>
      </c>
      <c r="R225" s="31">
        <v>0</v>
      </c>
      <c r="S225" s="31">
        <v>1E-3</v>
      </c>
      <c r="T225" s="23" t="s">
        <v>4598</v>
      </c>
      <c r="U225" s="17" t="s">
        <v>4967</v>
      </c>
      <c r="V225" s="31" t="s">
        <v>6657</v>
      </c>
      <c r="W225" s="33" t="s">
        <v>6657</v>
      </c>
    </row>
    <row r="226" spans="1:23" s="42" customFormat="1" x14ac:dyDescent="0.35">
      <c r="A226" s="32" t="s">
        <v>10</v>
      </c>
      <c r="B226" s="32"/>
      <c r="C226" s="32" t="s">
        <v>6395</v>
      </c>
      <c r="D226" s="32" t="s">
        <v>6396</v>
      </c>
      <c r="E226" s="57" t="s">
        <v>7360</v>
      </c>
      <c r="F226" s="28" t="s">
        <v>2478</v>
      </c>
      <c r="G226" s="32" t="s">
        <v>21</v>
      </c>
      <c r="H226" s="37" t="s">
        <v>46</v>
      </c>
      <c r="I226" s="25" t="s">
        <v>197</v>
      </c>
      <c r="J226" s="34" t="s">
        <v>6163</v>
      </c>
      <c r="K226" s="34" t="s">
        <v>7168</v>
      </c>
      <c r="L226" s="35">
        <v>14</v>
      </c>
      <c r="M226" s="63" t="s">
        <v>6635</v>
      </c>
      <c r="N226" s="22" t="s">
        <v>8703</v>
      </c>
      <c r="O226" s="31">
        <v>0</v>
      </c>
      <c r="P226" s="31">
        <v>1E-3</v>
      </c>
      <c r="Q226" s="31" t="s">
        <v>46</v>
      </c>
      <c r="R226" s="31">
        <v>0</v>
      </c>
      <c r="S226" s="31">
        <v>1E-3</v>
      </c>
      <c r="T226" s="23" t="s">
        <v>4598</v>
      </c>
      <c r="U226" s="23" t="s">
        <v>4967</v>
      </c>
      <c r="V226" s="31" t="s">
        <v>6657</v>
      </c>
      <c r="W226" s="33" t="s">
        <v>6657</v>
      </c>
    </row>
    <row r="227" spans="1:23" s="42" customFormat="1" ht="43.5" x14ac:dyDescent="0.35">
      <c r="A227" s="32" t="s">
        <v>10</v>
      </c>
      <c r="B227" s="32"/>
      <c r="C227" s="32" t="s">
        <v>6732</v>
      </c>
      <c r="D227" s="28" t="s">
        <v>6726</v>
      </c>
      <c r="E227" s="57" t="s">
        <v>6727</v>
      </c>
      <c r="F227" s="28" t="s">
        <v>2478</v>
      </c>
      <c r="G227" s="32" t="s">
        <v>21</v>
      </c>
      <c r="H227" s="37" t="s">
        <v>46</v>
      </c>
      <c r="I227" s="25" t="s">
        <v>197</v>
      </c>
      <c r="J227" s="34" t="s">
        <v>6163</v>
      </c>
      <c r="K227" s="34" t="s">
        <v>7168</v>
      </c>
      <c r="L227" s="35">
        <v>25</v>
      </c>
      <c r="M227" s="63" t="s">
        <v>6921</v>
      </c>
      <c r="N227" s="22" t="s">
        <v>8703</v>
      </c>
      <c r="O227" s="48">
        <v>0</v>
      </c>
      <c r="P227" s="48">
        <v>1E-3</v>
      </c>
      <c r="Q227" s="31" t="s">
        <v>46</v>
      </c>
      <c r="R227" s="48">
        <v>0</v>
      </c>
      <c r="S227" s="48">
        <v>1E-3</v>
      </c>
      <c r="T227" s="23" t="s">
        <v>4598</v>
      </c>
      <c r="U227" s="23" t="s">
        <v>4967</v>
      </c>
      <c r="V227" s="31" t="s">
        <v>6725</v>
      </c>
      <c r="W227" s="31" t="s">
        <v>6796</v>
      </c>
    </row>
    <row r="228" spans="1:23" s="42" customFormat="1" ht="43.5" x14ac:dyDescent="0.35">
      <c r="A228" s="32" t="s">
        <v>10</v>
      </c>
      <c r="B228" s="32"/>
      <c r="C228" s="32" t="s">
        <v>6733</v>
      </c>
      <c r="D228" s="28" t="s">
        <v>6728</v>
      </c>
      <c r="E228" s="57" t="s">
        <v>6729</v>
      </c>
      <c r="F228" s="28" t="s">
        <v>2478</v>
      </c>
      <c r="G228" s="32" t="s">
        <v>21</v>
      </c>
      <c r="H228" s="37" t="s">
        <v>46</v>
      </c>
      <c r="I228" s="25" t="s">
        <v>197</v>
      </c>
      <c r="J228" s="34" t="s">
        <v>6163</v>
      </c>
      <c r="K228" s="34" t="s">
        <v>7168</v>
      </c>
      <c r="L228" s="35">
        <v>25</v>
      </c>
      <c r="M228" s="63" t="s">
        <v>6921</v>
      </c>
      <c r="N228" s="22" t="s">
        <v>8703</v>
      </c>
      <c r="O228" s="48">
        <v>0</v>
      </c>
      <c r="P228" s="48">
        <v>1E-3</v>
      </c>
      <c r="Q228" s="31" t="s">
        <v>46</v>
      </c>
      <c r="R228" s="48">
        <v>0</v>
      </c>
      <c r="S228" s="48">
        <v>1E-3</v>
      </c>
      <c r="T228" s="23" t="s">
        <v>4598</v>
      </c>
      <c r="U228" s="23" t="s">
        <v>4967</v>
      </c>
      <c r="V228" s="31" t="s">
        <v>6725</v>
      </c>
      <c r="W228" s="31" t="s">
        <v>6796</v>
      </c>
    </row>
    <row r="229" spans="1:23" s="42" customFormat="1" ht="43.5" x14ac:dyDescent="0.35">
      <c r="A229" s="32" t="s">
        <v>10</v>
      </c>
      <c r="B229" s="32"/>
      <c r="C229" s="32" t="s">
        <v>6734</v>
      </c>
      <c r="D229" s="28" t="s">
        <v>6730</v>
      </c>
      <c r="E229" s="57" t="s">
        <v>6731</v>
      </c>
      <c r="F229" s="28" t="s">
        <v>2478</v>
      </c>
      <c r="G229" s="32" t="s">
        <v>21</v>
      </c>
      <c r="H229" s="37" t="s">
        <v>46</v>
      </c>
      <c r="I229" s="25" t="s">
        <v>197</v>
      </c>
      <c r="J229" s="34" t="s">
        <v>6163</v>
      </c>
      <c r="K229" s="34" t="s">
        <v>7168</v>
      </c>
      <c r="L229" s="35">
        <v>25</v>
      </c>
      <c r="M229" s="63" t="s">
        <v>6921</v>
      </c>
      <c r="N229" s="22" t="s">
        <v>8703</v>
      </c>
      <c r="O229" s="48">
        <v>0</v>
      </c>
      <c r="P229" s="48">
        <v>1E-3</v>
      </c>
      <c r="Q229" s="31" t="s">
        <v>46</v>
      </c>
      <c r="R229" s="48">
        <v>0</v>
      </c>
      <c r="S229" s="48">
        <v>1E-3</v>
      </c>
      <c r="T229" s="23" t="s">
        <v>4598</v>
      </c>
      <c r="U229" s="23" t="s">
        <v>4967</v>
      </c>
      <c r="V229" s="31" t="s">
        <v>6725</v>
      </c>
      <c r="W229" s="31" t="s">
        <v>6796</v>
      </c>
    </row>
    <row r="230" spans="1:23" s="42" customFormat="1" x14ac:dyDescent="0.35">
      <c r="A230" s="22" t="s">
        <v>10</v>
      </c>
      <c r="B230" s="22"/>
      <c r="C230" s="22" t="s">
        <v>33</v>
      </c>
      <c r="D230" s="22" t="s">
        <v>2562</v>
      </c>
      <c r="E230" s="57" t="s">
        <v>7361</v>
      </c>
      <c r="F230" s="22" t="s">
        <v>4587</v>
      </c>
      <c r="G230" s="22" t="s">
        <v>4587</v>
      </c>
      <c r="H230" s="22" t="s">
        <v>46</v>
      </c>
      <c r="I230" s="25" t="s">
        <v>197</v>
      </c>
      <c r="J230" s="25" t="s">
        <v>4599</v>
      </c>
      <c r="K230" s="25"/>
      <c r="L230" s="25"/>
      <c r="M230" s="63" t="s">
        <v>49</v>
      </c>
      <c r="N230" s="22" t="s">
        <v>46</v>
      </c>
      <c r="O230" s="23" t="s">
        <v>46</v>
      </c>
      <c r="P230" s="23" t="s">
        <v>46</v>
      </c>
      <c r="Q230" s="23" t="s">
        <v>26</v>
      </c>
      <c r="R230" s="23" t="s">
        <v>49</v>
      </c>
      <c r="S230" s="23" t="s">
        <v>49</v>
      </c>
      <c r="T230" s="17" t="s">
        <v>4587</v>
      </c>
      <c r="U230" s="17" t="s">
        <v>4967</v>
      </c>
      <c r="V230" s="17" t="s">
        <v>6652</v>
      </c>
      <c r="W230" s="17" t="s">
        <v>6656</v>
      </c>
    </row>
    <row r="231" spans="1:23" s="42" customFormat="1" x14ac:dyDescent="0.35">
      <c r="A231" s="49" t="s">
        <v>10</v>
      </c>
      <c r="B231" s="49"/>
      <c r="C231" s="49" t="s">
        <v>4867</v>
      </c>
      <c r="D231" s="49" t="s">
        <v>4868</v>
      </c>
      <c r="E231" s="57" t="s">
        <v>7362</v>
      </c>
      <c r="F231" s="49" t="s">
        <v>4869</v>
      </c>
      <c r="G231" s="49" t="s">
        <v>21</v>
      </c>
      <c r="H231" s="22" t="s">
        <v>46</v>
      </c>
      <c r="I231" s="25" t="s">
        <v>197</v>
      </c>
      <c r="J231" s="25" t="s">
        <v>6163</v>
      </c>
      <c r="K231" s="25" t="s">
        <v>7168</v>
      </c>
      <c r="L231" s="25">
        <v>6</v>
      </c>
      <c r="M231" s="63" t="s">
        <v>6644</v>
      </c>
      <c r="N231" s="22" t="s">
        <v>8703</v>
      </c>
      <c r="O231" s="24">
        <v>0</v>
      </c>
      <c r="P231" s="24">
        <v>0.01</v>
      </c>
      <c r="Q231" s="23" t="s">
        <v>46</v>
      </c>
      <c r="R231" s="23">
        <v>0</v>
      </c>
      <c r="S231" s="23">
        <v>0.01</v>
      </c>
      <c r="T231" s="49" t="s">
        <v>4598</v>
      </c>
      <c r="U231" s="17" t="s">
        <v>4967</v>
      </c>
      <c r="V231" s="17" t="s">
        <v>6653</v>
      </c>
      <c r="W231" s="17" t="s">
        <v>6656</v>
      </c>
    </row>
    <row r="232" spans="1:23" s="42" customFormat="1" x14ac:dyDescent="0.35">
      <c r="A232" s="49" t="s">
        <v>10</v>
      </c>
      <c r="B232" s="49"/>
      <c r="C232" s="49" t="s">
        <v>4870</v>
      </c>
      <c r="D232" s="12" t="s">
        <v>4995</v>
      </c>
      <c r="E232" s="57" t="s">
        <v>4871</v>
      </c>
      <c r="F232" s="49" t="s">
        <v>388</v>
      </c>
      <c r="G232" s="49" t="s">
        <v>21</v>
      </c>
      <c r="H232" s="22" t="s">
        <v>46</v>
      </c>
      <c r="I232" s="25" t="s">
        <v>197</v>
      </c>
      <c r="J232" s="25" t="s">
        <v>6163</v>
      </c>
      <c r="K232" s="25" t="s">
        <v>6157</v>
      </c>
      <c r="L232" s="25">
        <v>6</v>
      </c>
      <c r="M232" s="63" t="s">
        <v>6644</v>
      </c>
      <c r="N232" s="22" t="s">
        <v>8702</v>
      </c>
      <c r="O232" s="24">
        <v>21</v>
      </c>
      <c r="P232" s="24">
        <v>25</v>
      </c>
      <c r="Q232" s="23" t="s">
        <v>46</v>
      </c>
      <c r="R232" s="23">
        <v>21</v>
      </c>
      <c r="S232" s="23">
        <v>25</v>
      </c>
      <c r="T232" s="49" t="s">
        <v>4598</v>
      </c>
      <c r="U232" s="17" t="s">
        <v>4967</v>
      </c>
      <c r="V232" s="17" t="s">
        <v>6654</v>
      </c>
      <c r="W232" s="17" t="s">
        <v>6656</v>
      </c>
    </row>
    <row r="233" spans="1:23" s="42" customFormat="1" ht="29" x14ac:dyDescent="0.35">
      <c r="A233" s="49" t="s">
        <v>10</v>
      </c>
      <c r="B233" s="49"/>
      <c r="C233" s="49" t="s">
        <v>4872</v>
      </c>
      <c r="D233" s="12" t="s">
        <v>4996</v>
      </c>
      <c r="E233" s="57" t="s">
        <v>7363</v>
      </c>
      <c r="F233" s="49" t="s">
        <v>4625</v>
      </c>
      <c r="G233" s="49" t="s">
        <v>21</v>
      </c>
      <c r="H233" s="22" t="s">
        <v>46</v>
      </c>
      <c r="I233" s="25" t="s">
        <v>197</v>
      </c>
      <c r="J233" s="25" t="s">
        <v>6163</v>
      </c>
      <c r="K233" s="25" t="s">
        <v>6157</v>
      </c>
      <c r="L233" s="25">
        <v>7</v>
      </c>
      <c r="M233" s="63" t="s">
        <v>6645</v>
      </c>
      <c r="N233" s="22" t="s">
        <v>8702</v>
      </c>
      <c r="O233" s="24">
        <v>0</v>
      </c>
      <c r="P233" s="24">
        <v>1E-3</v>
      </c>
      <c r="Q233" s="23" t="s">
        <v>46</v>
      </c>
      <c r="R233" s="23">
        <v>0</v>
      </c>
      <c r="S233" s="23">
        <v>1E-3</v>
      </c>
      <c r="T233" s="49" t="s">
        <v>4598</v>
      </c>
      <c r="U233" s="17" t="s">
        <v>4967</v>
      </c>
      <c r="V233" s="17" t="s">
        <v>6654</v>
      </c>
      <c r="W233" s="17" t="s">
        <v>6656</v>
      </c>
    </row>
    <row r="234" spans="1:23" s="42" customFormat="1" x14ac:dyDescent="0.35">
      <c r="A234" s="22" t="s">
        <v>10</v>
      </c>
      <c r="B234" s="22"/>
      <c r="C234" s="22" t="s">
        <v>34</v>
      </c>
      <c r="D234" s="22" t="s">
        <v>2563</v>
      </c>
      <c r="E234" s="57" t="s">
        <v>7594</v>
      </c>
      <c r="F234" s="22" t="s">
        <v>388</v>
      </c>
      <c r="G234" s="22" t="s">
        <v>12</v>
      </c>
      <c r="H234" s="22" t="s">
        <v>46</v>
      </c>
      <c r="I234" s="25" t="s">
        <v>197</v>
      </c>
      <c r="J234" s="25" t="s">
        <v>6162</v>
      </c>
      <c r="K234" s="25" t="s">
        <v>6158</v>
      </c>
      <c r="L234" s="25"/>
      <c r="M234" s="63" t="s">
        <v>49</v>
      </c>
      <c r="N234" s="22" t="s">
        <v>46</v>
      </c>
      <c r="O234" s="23" t="s">
        <v>46</v>
      </c>
      <c r="P234" s="23" t="s">
        <v>46</v>
      </c>
      <c r="Q234" s="23">
        <v>0.05</v>
      </c>
      <c r="R234" s="23" t="s">
        <v>46</v>
      </c>
      <c r="S234" s="23" t="s">
        <v>46</v>
      </c>
      <c r="T234" s="17" t="s">
        <v>4598</v>
      </c>
      <c r="U234" s="17" t="s">
        <v>4967</v>
      </c>
      <c r="V234" s="17" t="s">
        <v>6652</v>
      </c>
      <c r="W234" s="17" t="s">
        <v>6656</v>
      </c>
    </row>
    <row r="235" spans="1:23" s="42" customFormat="1" ht="29" x14ac:dyDescent="0.35">
      <c r="A235" s="28" t="s">
        <v>10</v>
      </c>
      <c r="B235" s="28"/>
      <c r="C235" s="28" t="s">
        <v>6806</v>
      </c>
      <c r="D235" s="28" t="s">
        <v>6797</v>
      </c>
      <c r="E235" s="57" t="s">
        <v>7364</v>
      </c>
      <c r="F235" s="28" t="s">
        <v>2478</v>
      </c>
      <c r="G235" s="22" t="s">
        <v>21</v>
      </c>
      <c r="H235" s="22" t="s">
        <v>46</v>
      </c>
      <c r="I235" s="25" t="s">
        <v>197</v>
      </c>
      <c r="J235" s="34" t="s">
        <v>6163</v>
      </c>
      <c r="K235" s="34" t="s">
        <v>6157</v>
      </c>
      <c r="L235" s="34">
        <v>24</v>
      </c>
      <c r="M235" s="63" t="s">
        <v>6920</v>
      </c>
      <c r="N235" s="22" t="s">
        <v>8702</v>
      </c>
      <c r="O235" s="50">
        <v>0</v>
      </c>
      <c r="P235" s="50">
        <v>0.01</v>
      </c>
      <c r="Q235" s="33" t="s">
        <v>46</v>
      </c>
      <c r="R235" s="50">
        <v>0</v>
      </c>
      <c r="S235" s="50">
        <v>0.01</v>
      </c>
      <c r="T235" s="17" t="s">
        <v>4598</v>
      </c>
      <c r="U235" s="17" t="s">
        <v>4967</v>
      </c>
      <c r="V235" s="48" t="s">
        <v>6796</v>
      </c>
      <c r="W235" s="48" t="s">
        <v>6796</v>
      </c>
    </row>
    <row r="236" spans="1:23" s="42" customFormat="1" ht="29" x14ac:dyDescent="0.35">
      <c r="A236" s="22" t="s">
        <v>10</v>
      </c>
      <c r="B236" s="22"/>
      <c r="C236" s="22" t="s">
        <v>4971</v>
      </c>
      <c r="D236" s="58" t="s">
        <v>4989</v>
      </c>
      <c r="E236" s="57" t="s">
        <v>7365</v>
      </c>
      <c r="F236" s="22" t="s">
        <v>4869</v>
      </c>
      <c r="G236" s="22" t="s">
        <v>21</v>
      </c>
      <c r="H236" s="22" t="s">
        <v>46</v>
      </c>
      <c r="I236" s="25" t="s">
        <v>197</v>
      </c>
      <c r="J236" s="25" t="s">
        <v>6163</v>
      </c>
      <c r="K236" s="25" t="s">
        <v>6157</v>
      </c>
      <c r="L236" s="25">
        <v>5</v>
      </c>
      <c r="M236" s="63" t="s">
        <v>6643</v>
      </c>
      <c r="N236" s="22" t="s">
        <v>8702</v>
      </c>
      <c r="O236" s="23">
        <v>0</v>
      </c>
      <c r="P236" s="23">
        <v>0.01</v>
      </c>
      <c r="Q236" s="23" t="s">
        <v>46</v>
      </c>
      <c r="R236" s="23">
        <v>0</v>
      </c>
      <c r="S236" s="23">
        <v>0.01</v>
      </c>
      <c r="T236" s="17" t="s">
        <v>4598</v>
      </c>
      <c r="U236" s="17" t="s">
        <v>4967</v>
      </c>
      <c r="V236" s="17" t="s">
        <v>6654</v>
      </c>
      <c r="W236" s="17" t="s">
        <v>6656</v>
      </c>
    </row>
    <row r="237" spans="1:23" s="42" customFormat="1" ht="29" x14ac:dyDescent="0.35">
      <c r="A237" s="28" t="s">
        <v>10</v>
      </c>
      <c r="B237" s="28"/>
      <c r="C237" s="28" t="s">
        <v>6807</v>
      </c>
      <c r="D237" s="28" t="s">
        <v>6798</v>
      </c>
      <c r="E237" s="57" t="s">
        <v>7366</v>
      </c>
      <c r="F237" s="28" t="s">
        <v>2478</v>
      </c>
      <c r="G237" s="22" t="s">
        <v>21</v>
      </c>
      <c r="H237" s="22" t="s">
        <v>46</v>
      </c>
      <c r="I237" s="25" t="s">
        <v>197</v>
      </c>
      <c r="J237" s="34" t="s">
        <v>6163</v>
      </c>
      <c r="K237" s="34" t="s">
        <v>6157</v>
      </c>
      <c r="L237" s="34">
        <v>24</v>
      </c>
      <c r="M237" s="63" t="s">
        <v>6920</v>
      </c>
      <c r="N237" s="22" t="s">
        <v>8702</v>
      </c>
      <c r="O237" s="50">
        <v>0</v>
      </c>
      <c r="P237" s="50">
        <v>0.01</v>
      </c>
      <c r="Q237" s="33" t="s">
        <v>46</v>
      </c>
      <c r="R237" s="50">
        <v>0</v>
      </c>
      <c r="S237" s="50">
        <v>0.01</v>
      </c>
      <c r="T237" s="17" t="s">
        <v>4598</v>
      </c>
      <c r="U237" s="17" t="s">
        <v>4967</v>
      </c>
      <c r="V237" s="48" t="s">
        <v>6796</v>
      </c>
      <c r="W237" s="48" t="s">
        <v>6796</v>
      </c>
    </row>
    <row r="238" spans="1:23" s="42" customFormat="1" ht="29" x14ac:dyDescent="0.35">
      <c r="A238" s="22" t="s">
        <v>10</v>
      </c>
      <c r="B238" s="22"/>
      <c r="C238" s="22" t="s">
        <v>40</v>
      </c>
      <c r="D238" s="22" t="s">
        <v>2569</v>
      </c>
      <c r="E238" s="57" t="s">
        <v>7367</v>
      </c>
      <c r="F238" s="22" t="s">
        <v>2478</v>
      </c>
      <c r="G238" s="22" t="s">
        <v>21</v>
      </c>
      <c r="H238" s="22" t="s">
        <v>46</v>
      </c>
      <c r="I238" s="25" t="s">
        <v>197</v>
      </c>
      <c r="J238" s="25" t="s">
        <v>6163</v>
      </c>
      <c r="K238" s="25" t="s">
        <v>6157</v>
      </c>
      <c r="L238" s="25">
        <v>19</v>
      </c>
      <c r="M238" s="63" t="s">
        <v>6483</v>
      </c>
      <c r="N238" s="22" t="s">
        <v>8702</v>
      </c>
      <c r="O238" s="23">
        <v>0.95</v>
      </c>
      <c r="P238" s="23">
        <v>1</v>
      </c>
      <c r="Q238" s="23" t="s">
        <v>46</v>
      </c>
      <c r="R238" s="23">
        <v>0.95</v>
      </c>
      <c r="S238" s="23" t="s">
        <v>107</v>
      </c>
      <c r="T238" s="17" t="s">
        <v>4598</v>
      </c>
      <c r="U238" s="17" t="s">
        <v>4967</v>
      </c>
      <c r="V238" s="17" t="s">
        <v>6652</v>
      </c>
      <c r="W238" s="17" t="s">
        <v>6479</v>
      </c>
    </row>
    <row r="239" spans="1:23" s="42" customFormat="1" x14ac:dyDescent="0.35">
      <c r="A239" s="22" t="s">
        <v>10</v>
      </c>
      <c r="B239" s="22"/>
      <c r="C239" s="22" t="s">
        <v>4970</v>
      </c>
      <c r="D239" s="11" t="s">
        <v>4990</v>
      </c>
      <c r="E239" s="57" t="s">
        <v>7368</v>
      </c>
      <c r="F239" s="22" t="s">
        <v>4869</v>
      </c>
      <c r="G239" s="22" t="s">
        <v>21</v>
      </c>
      <c r="H239" s="22" t="s">
        <v>46</v>
      </c>
      <c r="I239" s="25" t="s">
        <v>197</v>
      </c>
      <c r="J239" s="25" t="s">
        <v>6163</v>
      </c>
      <c r="K239" s="25" t="s">
        <v>6157</v>
      </c>
      <c r="L239" s="25">
        <v>19</v>
      </c>
      <c r="M239" s="63" t="s">
        <v>6483</v>
      </c>
      <c r="N239" s="22" t="s">
        <v>8702</v>
      </c>
      <c r="O239" s="23">
        <v>0.05</v>
      </c>
      <c r="P239" s="23">
        <v>0.3</v>
      </c>
      <c r="Q239" s="23" t="s">
        <v>46</v>
      </c>
      <c r="R239" s="23">
        <v>0.05</v>
      </c>
      <c r="S239" s="23">
        <v>0.3</v>
      </c>
      <c r="T239" s="49" t="s">
        <v>4598</v>
      </c>
      <c r="U239" s="17" t="s">
        <v>4967</v>
      </c>
      <c r="V239" s="17" t="s">
        <v>6654</v>
      </c>
      <c r="W239" s="17" t="s">
        <v>6479</v>
      </c>
    </row>
    <row r="240" spans="1:23" s="42" customFormat="1" x14ac:dyDescent="0.35">
      <c r="A240" s="22" t="s">
        <v>10</v>
      </c>
      <c r="B240" s="22"/>
      <c r="C240" s="22" t="s">
        <v>44</v>
      </c>
      <c r="D240" s="22" t="s">
        <v>2573</v>
      </c>
      <c r="E240" s="57" t="s">
        <v>7369</v>
      </c>
      <c r="F240" s="22" t="s">
        <v>2478</v>
      </c>
      <c r="G240" s="22" t="s">
        <v>9</v>
      </c>
      <c r="H240" s="22" t="s">
        <v>46</v>
      </c>
      <c r="I240" s="25" t="s">
        <v>197</v>
      </c>
      <c r="J240" s="25" t="s">
        <v>6163</v>
      </c>
      <c r="K240" s="25" t="s">
        <v>6157</v>
      </c>
      <c r="L240" s="25">
        <v>19</v>
      </c>
      <c r="M240" s="63" t="s">
        <v>6483</v>
      </c>
      <c r="N240" s="22" t="s">
        <v>8702</v>
      </c>
      <c r="O240" s="23">
        <v>0.85</v>
      </c>
      <c r="P240" s="23">
        <v>1</v>
      </c>
      <c r="Q240" s="23">
        <v>0.05</v>
      </c>
      <c r="R240" s="23" t="s">
        <v>4612</v>
      </c>
      <c r="S240" s="23" t="s">
        <v>107</v>
      </c>
      <c r="T240" s="17" t="s">
        <v>4598</v>
      </c>
      <c r="U240" s="17" t="s">
        <v>4967</v>
      </c>
      <c r="V240" s="17" t="s">
        <v>6652</v>
      </c>
      <c r="W240" s="17" t="s">
        <v>6479</v>
      </c>
    </row>
    <row r="241" spans="1:23" s="42" customFormat="1" ht="29" x14ac:dyDescent="0.35">
      <c r="A241" s="22" t="s">
        <v>10</v>
      </c>
      <c r="B241" s="22"/>
      <c r="C241" s="22" t="s">
        <v>35</v>
      </c>
      <c r="D241" s="22" t="s">
        <v>2564</v>
      </c>
      <c r="E241" s="57" t="s">
        <v>7370</v>
      </c>
      <c r="F241" s="22" t="s">
        <v>2478</v>
      </c>
      <c r="G241" s="22" t="s">
        <v>21</v>
      </c>
      <c r="H241" s="22" t="s">
        <v>46</v>
      </c>
      <c r="I241" s="25" t="s">
        <v>197</v>
      </c>
      <c r="J241" s="25" t="s">
        <v>4599</v>
      </c>
      <c r="K241" s="25"/>
      <c r="L241" s="25"/>
      <c r="M241" s="63" t="s">
        <v>49</v>
      </c>
      <c r="N241" s="22" t="s">
        <v>46</v>
      </c>
      <c r="O241" s="23">
        <v>0</v>
      </c>
      <c r="P241" s="23">
        <v>0.6</v>
      </c>
      <c r="Q241" s="23" t="s">
        <v>46</v>
      </c>
      <c r="R241" s="23" t="s">
        <v>49</v>
      </c>
      <c r="S241" s="23" t="s">
        <v>49</v>
      </c>
      <c r="T241" s="17" t="s">
        <v>4598</v>
      </c>
      <c r="U241" s="17" t="s">
        <v>4967</v>
      </c>
      <c r="V241" s="17" t="s">
        <v>6652</v>
      </c>
      <c r="W241" s="17" t="s">
        <v>6656</v>
      </c>
    </row>
    <row r="242" spans="1:23" s="42" customFormat="1" ht="29" x14ac:dyDescent="0.35">
      <c r="A242" s="22" t="s">
        <v>10</v>
      </c>
      <c r="B242" s="22"/>
      <c r="C242" s="22" t="s">
        <v>39</v>
      </c>
      <c r="D242" s="22" t="s">
        <v>2568</v>
      </c>
      <c r="E242" s="57" t="s">
        <v>2497</v>
      </c>
      <c r="F242" s="22" t="s">
        <v>2478</v>
      </c>
      <c r="G242" s="22" t="s">
        <v>21</v>
      </c>
      <c r="H242" s="22" t="s">
        <v>46</v>
      </c>
      <c r="I242" s="25" t="s">
        <v>197</v>
      </c>
      <c r="J242" s="25" t="s">
        <v>6163</v>
      </c>
      <c r="K242" s="25" t="s">
        <v>6158</v>
      </c>
      <c r="L242" s="25"/>
      <c r="M242" s="63" t="s">
        <v>49</v>
      </c>
      <c r="N242" s="22" t="s">
        <v>46</v>
      </c>
      <c r="O242" s="23">
        <v>0.9</v>
      </c>
      <c r="P242" s="23">
        <v>1</v>
      </c>
      <c r="Q242" s="23" t="s">
        <v>46</v>
      </c>
      <c r="R242" s="23">
        <v>0.9</v>
      </c>
      <c r="S242" s="23">
        <v>1</v>
      </c>
      <c r="T242" s="17" t="s">
        <v>4598</v>
      </c>
      <c r="U242" s="17" t="s">
        <v>4967</v>
      </c>
      <c r="V242" s="17" t="s">
        <v>6652</v>
      </c>
      <c r="W242" s="17" t="s">
        <v>6711</v>
      </c>
    </row>
    <row r="243" spans="1:23" s="42" customFormat="1" x14ac:dyDescent="0.35">
      <c r="A243" s="22" t="s">
        <v>10</v>
      </c>
      <c r="B243" s="22"/>
      <c r="C243" s="22" t="s">
        <v>36</v>
      </c>
      <c r="D243" s="22" t="s">
        <v>2565</v>
      </c>
      <c r="E243" s="57" t="s">
        <v>7595</v>
      </c>
      <c r="F243" s="22" t="s">
        <v>388</v>
      </c>
      <c r="G243" s="22" t="s">
        <v>12</v>
      </c>
      <c r="H243" s="22" t="s">
        <v>46</v>
      </c>
      <c r="I243" s="25" t="s">
        <v>197</v>
      </c>
      <c r="J243" s="25" t="s">
        <v>4599</v>
      </c>
      <c r="K243" s="25"/>
      <c r="L243" s="25"/>
      <c r="M243" s="63" t="s">
        <v>49</v>
      </c>
      <c r="N243" s="22" t="s">
        <v>46</v>
      </c>
      <c r="O243" s="23" t="s">
        <v>46</v>
      </c>
      <c r="P243" s="23" t="s">
        <v>46</v>
      </c>
      <c r="Q243" s="23">
        <v>0.1</v>
      </c>
      <c r="R243" s="23" t="s">
        <v>49</v>
      </c>
      <c r="S243" s="23" t="s">
        <v>49</v>
      </c>
      <c r="T243" s="17" t="s">
        <v>4598</v>
      </c>
      <c r="U243" s="17" t="s">
        <v>4967</v>
      </c>
      <c r="V243" s="17" t="s">
        <v>6652</v>
      </c>
      <c r="W243" s="17" t="s">
        <v>6656</v>
      </c>
    </row>
    <row r="244" spans="1:23" s="42" customFormat="1" ht="29" x14ac:dyDescent="0.35">
      <c r="A244" s="22" t="s">
        <v>10</v>
      </c>
      <c r="B244" s="22"/>
      <c r="C244" s="22" t="s">
        <v>37</v>
      </c>
      <c r="D244" s="22" t="s">
        <v>2566</v>
      </c>
      <c r="E244" s="57" t="s">
        <v>7371</v>
      </c>
      <c r="F244" s="22" t="s">
        <v>2478</v>
      </c>
      <c r="G244" s="22" t="s">
        <v>21</v>
      </c>
      <c r="H244" s="22" t="s">
        <v>46</v>
      </c>
      <c r="I244" s="25" t="s">
        <v>197</v>
      </c>
      <c r="J244" s="25" t="s">
        <v>6163</v>
      </c>
      <c r="K244" s="25" t="s">
        <v>6158</v>
      </c>
      <c r="L244" s="25"/>
      <c r="M244" s="63" t="s">
        <v>49</v>
      </c>
      <c r="N244" s="22" t="s">
        <v>46</v>
      </c>
      <c r="O244" s="23">
        <v>0.95</v>
      </c>
      <c r="P244" s="23">
        <v>1</v>
      </c>
      <c r="Q244" s="23" t="s">
        <v>46</v>
      </c>
      <c r="R244" s="23" t="s">
        <v>4613</v>
      </c>
      <c r="S244" s="23" t="s">
        <v>107</v>
      </c>
      <c r="T244" s="17" t="s">
        <v>4598</v>
      </c>
      <c r="U244" s="17" t="s">
        <v>4967</v>
      </c>
      <c r="V244" s="17" t="s">
        <v>6652</v>
      </c>
      <c r="W244" s="17" t="s">
        <v>6711</v>
      </c>
    </row>
    <row r="245" spans="1:23" s="42" customFormat="1" x14ac:dyDescent="0.35">
      <c r="A245" s="22" t="s">
        <v>10</v>
      </c>
      <c r="B245" s="22"/>
      <c r="C245" s="22" t="s">
        <v>41</v>
      </c>
      <c r="D245" s="22" t="s">
        <v>2570</v>
      </c>
      <c r="E245" s="57" t="s">
        <v>7372</v>
      </c>
      <c r="F245" s="22" t="s">
        <v>2478</v>
      </c>
      <c r="G245" s="22" t="s">
        <v>12</v>
      </c>
      <c r="H245" s="22" t="s">
        <v>46</v>
      </c>
      <c r="I245" s="25" t="s">
        <v>197</v>
      </c>
      <c r="J245" s="25" t="s">
        <v>4599</v>
      </c>
      <c r="K245" s="25"/>
      <c r="L245" s="25"/>
      <c r="M245" s="63" t="s">
        <v>49</v>
      </c>
      <c r="N245" s="22" t="s">
        <v>46</v>
      </c>
      <c r="O245" s="23" t="s">
        <v>46</v>
      </c>
      <c r="P245" s="23" t="s">
        <v>46</v>
      </c>
      <c r="Q245" s="23">
        <v>0.08</v>
      </c>
      <c r="R245" s="23" t="s">
        <v>49</v>
      </c>
      <c r="S245" s="23" t="s">
        <v>49</v>
      </c>
      <c r="T245" s="17" t="s">
        <v>4598</v>
      </c>
      <c r="U245" s="17" t="s">
        <v>4967</v>
      </c>
      <c r="V245" s="17" t="s">
        <v>6652</v>
      </c>
      <c r="W245" s="17" t="s">
        <v>6656</v>
      </c>
    </row>
    <row r="246" spans="1:23" s="42" customFormat="1" ht="29" x14ac:dyDescent="0.35">
      <c r="A246" s="22" t="s">
        <v>10</v>
      </c>
      <c r="B246" s="22"/>
      <c r="C246" s="22" t="s">
        <v>38</v>
      </c>
      <c r="D246" s="22" t="s">
        <v>2567</v>
      </c>
      <c r="E246" s="57" t="s">
        <v>7373</v>
      </c>
      <c r="F246" s="22" t="s">
        <v>2478</v>
      </c>
      <c r="G246" s="22" t="s">
        <v>21</v>
      </c>
      <c r="H246" s="22" t="s">
        <v>46</v>
      </c>
      <c r="I246" s="25" t="s">
        <v>197</v>
      </c>
      <c r="J246" s="25" t="s">
        <v>6163</v>
      </c>
      <c r="K246" s="25" t="s">
        <v>6158</v>
      </c>
      <c r="L246" s="25"/>
      <c r="M246" s="63" t="s">
        <v>49</v>
      </c>
      <c r="N246" s="22" t="s">
        <v>46</v>
      </c>
      <c r="O246" s="23">
        <v>0.95</v>
      </c>
      <c r="P246" s="23">
        <v>1</v>
      </c>
      <c r="Q246" s="23" t="s">
        <v>46</v>
      </c>
      <c r="R246" s="23">
        <v>0.95</v>
      </c>
      <c r="S246" s="23">
        <v>1</v>
      </c>
      <c r="T246" s="17" t="s">
        <v>4598</v>
      </c>
      <c r="U246" s="17" t="s">
        <v>4967</v>
      </c>
      <c r="V246" s="17" t="s">
        <v>6652</v>
      </c>
      <c r="W246" s="17" t="s">
        <v>6656</v>
      </c>
    </row>
    <row r="247" spans="1:23" s="42" customFormat="1" x14ac:dyDescent="0.35">
      <c r="A247" s="22" t="s">
        <v>10</v>
      </c>
      <c r="B247" s="22"/>
      <c r="C247" s="22" t="s">
        <v>42</v>
      </c>
      <c r="D247" s="22" t="s">
        <v>2571</v>
      </c>
      <c r="E247" s="57" t="s">
        <v>7374</v>
      </c>
      <c r="F247" s="22" t="s">
        <v>2478</v>
      </c>
      <c r="G247" s="22" t="s">
        <v>9</v>
      </c>
      <c r="H247" s="22" t="s">
        <v>46</v>
      </c>
      <c r="I247" s="25" t="s">
        <v>197</v>
      </c>
      <c r="J247" s="25" t="s">
        <v>6163</v>
      </c>
      <c r="K247" s="25" t="s">
        <v>6158</v>
      </c>
      <c r="L247" s="25"/>
      <c r="M247" s="63" t="s">
        <v>49</v>
      </c>
      <c r="N247" s="22" t="s">
        <v>46</v>
      </c>
      <c r="O247" s="23">
        <v>0.97</v>
      </c>
      <c r="P247" s="23">
        <v>1</v>
      </c>
      <c r="Q247" s="23">
        <v>0.05</v>
      </c>
      <c r="R247" s="23" t="s">
        <v>4613</v>
      </c>
      <c r="S247" s="23" t="s">
        <v>107</v>
      </c>
      <c r="T247" s="17" t="s">
        <v>4598</v>
      </c>
      <c r="U247" s="17" t="s">
        <v>4967</v>
      </c>
      <c r="V247" s="17" t="s">
        <v>6652</v>
      </c>
      <c r="W247" s="17" t="s">
        <v>6656</v>
      </c>
    </row>
    <row r="248" spans="1:23" s="42" customFormat="1" x14ac:dyDescent="0.35">
      <c r="A248" s="22" t="s">
        <v>10</v>
      </c>
      <c r="B248" s="22"/>
      <c r="C248" s="22" t="s">
        <v>43</v>
      </c>
      <c r="D248" s="22" t="s">
        <v>2572</v>
      </c>
      <c r="E248" s="57" t="s">
        <v>7375</v>
      </c>
      <c r="F248" s="22" t="s">
        <v>2478</v>
      </c>
      <c r="G248" s="22" t="s">
        <v>9</v>
      </c>
      <c r="H248" s="22" t="s">
        <v>46</v>
      </c>
      <c r="I248" s="25" t="s">
        <v>197</v>
      </c>
      <c r="J248" s="25" t="s">
        <v>6163</v>
      </c>
      <c r="K248" s="25" t="s">
        <v>6158</v>
      </c>
      <c r="L248" s="25"/>
      <c r="M248" s="63" t="s">
        <v>49</v>
      </c>
      <c r="N248" s="22" t="s">
        <v>46</v>
      </c>
      <c r="O248" s="23">
        <v>0.99</v>
      </c>
      <c r="P248" s="23">
        <v>1</v>
      </c>
      <c r="Q248" s="23">
        <v>0.05</v>
      </c>
      <c r="R248" s="23" t="s">
        <v>4607</v>
      </c>
      <c r="S248" s="23" t="s">
        <v>107</v>
      </c>
      <c r="T248" s="17" t="s">
        <v>4598</v>
      </c>
      <c r="U248" s="17" t="s">
        <v>4967</v>
      </c>
      <c r="V248" s="17" t="s">
        <v>6652</v>
      </c>
      <c r="W248" s="17" t="s">
        <v>6656</v>
      </c>
    </row>
    <row r="249" spans="1:23" s="42" customFormat="1" x14ac:dyDescent="0.35">
      <c r="A249" s="22" t="s">
        <v>10</v>
      </c>
      <c r="B249" s="22"/>
      <c r="C249" s="22" t="s">
        <v>6314</v>
      </c>
      <c r="D249" s="22" t="s">
        <v>6315</v>
      </c>
      <c r="E249" s="57" t="s">
        <v>6457</v>
      </c>
      <c r="F249" s="22" t="s">
        <v>2478</v>
      </c>
      <c r="G249" s="22" t="s">
        <v>21</v>
      </c>
      <c r="H249" s="22" t="s">
        <v>46</v>
      </c>
      <c r="I249" s="25" t="s">
        <v>99</v>
      </c>
      <c r="J249" s="34" t="s">
        <v>4599</v>
      </c>
      <c r="K249" s="25"/>
      <c r="L249" s="25"/>
      <c r="M249" s="63" t="s">
        <v>49</v>
      </c>
      <c r="N249" s="22" t="s">
        <v>46</v>
      </c>
      <c r="O249" s="23">
        <v>0</v>
      </c>
      <c r="P249" s="23">
        <v>0.05</v>
      </c>
      <c r="Q249" s="23" t="s">
        <v>46</v>
      </c>
      <c r="R249" s="23"/>
      <c r="S249" s="23"/>
      <c r="T249" s="17" t="s">
        <v>4598</v>
      </c>
      <c r="U249" s="17" t="s">
        <v>4967</v>
      </c>
      <c r="V249" s="17" t="s">
        <v>6657</v>
      </c>
      <c r="W249" s="33" t="s">
        <v>6711</v>
      </c>
    </row>
    <row r="250" spans="1:23" s="42" customFormat="1" x14ac:dyDescent="0.35">
      <c r="A250" s="22" t="s">
        <v>10</v>
      </c>
      <c r="B250" s="22"/>
      <c r="C250" s="22" t="s">
        <v>6316</v>
      </c>
      <c r="D250" s="22" t="s">
        <v>6317</v>
      </c>
      <c r="E250" s="57" t="s">
        <v>7376</v>
      </c>
      <c r="F250" s="22" t="s">
        <v>2478</v>
      </c>
      <c r="G250" s="22" t="s">
        <v>21</v>
      </c>
      <c r="H250" s="22" t="s">
        <v>46</v>
      </c>
      <c r="I250" s="25" t="s">
        <v>197</v>
      </c>
      <c r="J250" s="34" t="s">
        <v>6163</v>
      </c>
      <c r="K250" s="25" t="s">
        <v>6157</v>
      </c>
      <c r="L250" s="25">
        <v>15</v>
      </c>
      <c r="M250" s="63" t="s">
        <v>6633</v>
      </c>
      <c r="N250" s="22" t="s">
        <v>8702</v>
      </c>
      <c r="O250" s="23">
        <v>0</v>
      </c>
      <c r="P250" s="23">
        <v>0.01</v>
      </c>
      <c r="Q250" s="23" t="s">
        <v>46</v>
      </c>
      <c r="R250" s="23">
        <v>0</v>
      </c>
      <c r="S250" s="23">
        <v>0.01</v>
      </c>
      <c r="T250" s="17" t="s">
        <v>4598</v>
      </c>
      <c r="U250" s="17" t="s">
        <v>4967</v>
      </c>
      <c r="V250" s="17" t="s">
        <v>6657</v>
      </c>
      <c r="W250" s="33" t="s">
        <v>6657</v>
      </c>
    </row>
    <row r="251" spans="1:23" s="42" customFormat="1" ht="29" x14ac:dyDescent="0.35">
      <c r="A251" s="28" t="s">
        <v>10</v>
      </c>
      <c r="B251" s="28"/>
      <c r="C251" s="28" t="s">
        <v>6630</v>
      </c>
      <c r="D251" s="7" t="s">
        <v>6627</v>
      </c>
      <c r="E251" s="57" t="s">
        <v>7377</v>
      </c>
      <c r="F251" s="28" t="s">
        <v>4869</v>
      </c>
      <c r="G251" s="28" t="s">
        <v>21</v>
      </c>
      <c r="H251" s="28" t="s">
        <v>46</v>
      </c>
      <c r="I251" s="25" t="s">
        <v>197</v>
      </c>
      <c r="J251" s="34" t="s">
        <v>6163</v>
      </c>
      <c r="K251" s="34" t="s">
        <v>6157</v>
      </c>
      <c r="L251" s="34">
        <v>15</v>
      </c>
      <c r="M251" s="63" t="s">
        <v>6633</v>
      </c>
      <c r="N251" s="22" t="s">
        <v>8702</v>
      </c>
      <c r="O251" s="33">
        <v>1E-3</v>
      </c>
      <c r="P251" s="33">
        <v>0.75</v>
      </c>
      <c r="Q251" s="33" t="s">
        <v>46</v>
      </c>
      <c r="R251" s="33">
        <v>1E-3</v>
      </c>
      <c r="S251" s="33">
        <v>0.75</v>
      </c>
      <c r="T251" s="48" t="s">
        <v>4598</v>
      </c>
      <c r="U251" s="17" t="s">
        <v>4967</v>
      </c>
      <c r="V251" s="48" t="s">
        <v>6479</v>
      </c>
      <c r="W251" s="17" t="s">
        <v>6479</v>
      </c>
    </row>
    <row r="252" spans="1:23" s="42" customFormat="1" ht="43.5" x14ac:dyDescent="0.35">
      <c r="A252" s="28" t="s">
        <v>10</v>
      </c>
      <c r="B252" s="28"/>
      <c r="C252" s="28" t="s">
        <v>6631</v>
      </c>
      <c r="D252" s="7" t="s">
        <v>6628</v>
      </c>
      <c r="E252" s="57" t="s">
        <v>7378</v>
      </c>
      <c r="F252" s="28" t="s">
        <v>4869</v>
      </c>
      <c r="G252" s="28" t="s">
        <v>21</v>
      </c>
      <c r="H252" s="28" t="s">
        <v>46</v>
      </c>
      <c r="I252" s="25" t="s">
        <v>197</v>
      </c>
      <c r="J252" s="34" t="s">
        <v>6163</v>
      </c>
      <c r="K252" s="34" t="s">
        <v>6157</v>
      </c>
      <c r="L252" s="34">
        <v>15</v>
      </c>
      <c r="M252" s="63" t="s">
        <v>6633</v>
      </c>
      <c r="N252" s="22" t="s">
        <v>8702</v>
      </c>
      <c r="O252" s="33">
        <v>1E-3</v>
      </c>
      <c r="P252" s="33">
        <v>0.75</v>
      </c>
      <c r="Q252" s="33" t="s">
        <v>46</v>
      </c>
      <c r="R252" s="33">
        <v>1E-3</v>
      </c>
      <c r="S252" s="33">
        <v>0.75</v>
      </c>
      <c r="T252" s="48" t="s">
        <v>4598</v>
      </c>
      <c r="U252" s="17" t="s">
        <v>4967</v>
      </c>
      <c r="V252" s="48" t="s">
        <v>6479</v>
      </c>
      <c r="W252" s="17" t="s">
        <v>6479</v>
      </c>
    </row>
    <row r="253" spans="1:23" s="42" customFormat="1" ht="43.5" x14ac:dyDescent="0.35">
      <c r="A253" s="28" t="s">
        <v>10</v>
      </c>
      <c r="B253" s="28"/>
      <c r="C253" s="28" t="s">
        <v>6632</v>
      </c>
      <c r="D253" s="7" t="s">
        <v>6629</v>
      </c>
      <c r="E253" s="57" t="s">
        <v>7379</v>
      </c>
      <c r="F253" s="28" t="s">
        <v>4869</v>
      </c>
      <c r="G253" s="28" t="s">
        <v>21</v>
      </c>
      <c r="H253" s="28" t="s">
        <v>46</v>
      </c>
      <c r="I253" s="25" t="s">
        <v>197</v>
      </c>
      <c r="J253" s="34" t="s">
        <v>6163</v>
      </c>
      <c r="K253" s="34" t="s">
        <v>6157</v>
      </c>
      <c r="L253" s="34">
        <v>15</v>
      </c>
      <c r="M253" s="63" t="s">
        <v>6633</v>
      </c>
      <c r="N253" s="22" t="s">
        <v>8702</v>
      </c>
      <c r="O253" s="33">
        <v>1E-3</v>
      </c>
      <c r="P253" s="33">
        <v>0.75</v>
      </c>
      <c r="Q253" s="33" t="s">
        <v>46</v>
      </c>
      <c r="R253" s="33">
        <v>1E-3</v>
      </c>
      <c r="S253" s="33">
        <v>0.75</v>
      </c>
      <c r="T253" s="48" t="s">
        <v>4598</v>
      </c>
      <c r="U253" s="17" t="s">
        <v>4967</v>
      </c>
      <c r="V253" s="48" t="s">
        <v>6479</v>
      </c>
      <c r="W253" s="17" t="s">
        <v>6479</v>
      </c>
    </row>
    <row r="254" spans="1:23" s="42" customFormat="1" ht="29" x14ac:dyDescent="0.35">
      <c r="A254" s="28" t="s">
        <v>10</v>
      </c>
      <c r="B254" s="28"/>
      <c r="C254" s="28" t="s">
        <v>6660</v>
      </c>
      <c r="D254" s="7" t="s">
        <v>6663</v>
      </c>
      <c r="E254" s="57" t="s">
        <v>7380</v>
      </c>
      <c r="F254" s="28" t="s">
        <v>4869</v>
      </c>
      <c r="G254" s="28" t="s">
        <v>21</v>
      </c>
      <c r="H254" s="28" t="s">
        <v>46</v>
      </c>
      <c r="I254" s="25" t="s">
        <v>197</v>
      </c>
      <c r="J254" s="34" t="s">
        <v>6163</v>
      </c>
      <c r="K254" s="34" t="s">
        <v>6157</v>
      </c>
      <c r="L254" s="34">
        <v>15</v>
      </c>
      <c r="M254" s="63" t="s">
        <v>6633</v>
      </c>
      <c r="N254" s="22" t="s">
        <v>8702</v>
      </c>
      <c r="O254" s="24">
        <v>0</v>
      </c>
      <c r="P254" s="33">
        <v>0</v>
      </c>
      <c r="Q254" s="33" t="s">
        <v>46</v>
      </c>
      <c r="R254" s="33">
        <v>0</v>
      </c>
      <c r="S254" s="33">
        <v>0</v>
      </c>
      <c r="T254" s="48" t="s">
        <v>4598</v>
      </c>
      <c r="U254" s="17" t="s">
        <v>4967</v>
      </c>
      <c r="V254" s="48" t="s">
        <v>6479</v>
      </c>
      <c r="W254" s="17" t="s">
        <v>6711</v>
      </c>
    </row>
    <row r="255" spans="1:23" s="42" customFormat="1" ht="43.5" x14ac:dyDescent="0.35">
      <c r="A255" s="28" t="s">
        <v>10</v>
      </c>
      <c r="B255" s="28"/>
      <c r="C255" s="28" t="s">
        <v>6661</v>
      </c>
      <c r="D255" s="7" t="s">
        <v>6664</v>
      </c>
      <c r="E255" s="57" t="s">
        <v>7381</v>
      </c>
      <c r="F255" s="28" t="s">
        <v>4869</v>
      </c>
      <c r="G255" s="28" t="s">
        <v>21</v>
      </c>
      <c r="H255" s="28" t="s">
        <v>46</v>
      </c>
      <c r="I255" s="25" t="s">
        <v>197</v>
      </c>
      <c r="J255" s="34" t="s">
        <v>6163</v>
      </c>
      <c r="K255" s="34" t="s">
        <v>6157</v>
      </c>
      <c r="L255" s="34">
        <v>15</v>
      </c>
      <c r="M255" s="63" t="s">
        <v>6633</v>
      </c>
      <c r="N255" s="22" t="s">
        <v>8702</v>
      </c>
      <c r="O255" s="24">
        <v>0</v>
      </c>
      <c r="P255" s="33">
        <v>0</v>
      </c>
      <c r="Q255" s="33" t="s">
        <v>46</v>
      </c>
      <c r="R255" s="33">
        <v>0</v>
      </c>
      <c r="S255" s="33">
        <v>0</v>
      </c>
      <c r="T255" s="48" t="s">
        <v>4598</v>
      </c>
      <c r="U255" s="17" t="s">
        <v>4967</v>
      </c>
      <c r="V255" s="48" t="s">
        <v>6479</v>
      </c>
      <c r="W255" s="17" t="s">
        <v>6711</v>
      </c>
    </row>
    <row r="256" spans="1:23" s="42" customFormat="1" ht="43.5" x14ac:dyDescent="0.35">
      <c r="A256" s="28" t="s">
        <v>10</v>
      </c>
      <c r="B256" s="28"/>
      <c r="C256" s="28" t="s">
        <v>6662</v>
      </c>
      <c r="D256" s="7" t="s">
        <v>6665</v>
      </c>
      <c r="E256" s="57" t="s">
        <v>7382</v>
      </c>
      <c r="F256" s="28" t="s">
        <v>4869</v>
      </c>
      <c r="G256" s="28" t="s">
        <v>21</v>
      </c>
      <c r="H256" s="28" t="s">
        <v>46</v>
      </c>
      <c r="I256" s="25" t="s">
        <v>197</v>
      </c>
      <c r="J256" s="34" t="s">
        <v>6163</v>
      </c>
      <c r="K256" s="34" t="s">
        <v>6157</v>
      </c>
      <c r="L256" s="34">
        <v>15</v>
      </c>
      <c r="M256" s="63" t="s">
        <v>6633</v>
      </c>
      <c r="N256" s="22" t="s">
        <v>8702</v>
      </c>
      <c r="O256" s="24">
        <v>0</v>
      </c>
      <c r="P256" s="33">
        <v>0</v>
      </c>
      <c r="Q256" s="33" t="s">
        <v>46</v>
      </c>
      <c r="R256" s="33">
        <v>0</v>
      </c>
      <c r="S256" s="33">
        <v>0</v>
      </c>
      <c r="T256" s="48" t="s">
        <v>4598</v>
      </c>
      <c r="U256" s="17" t="s">
        <v>4967</v>
      </c>
      <c r="V256" s="48" t="s">
        <v>6479</v>
      </c>
      <c r="W256" s="17" t="s">
        <v>6711</v>
      </c>
    </row>
    <row r="257" spans="1:23" s="42" customFormat="1" x14ac:dyDescent="0.35">
      <c r="A257" s="22" t="s">
        <v>10</v>
      </c>
      <c r="B257" s="22"/>
      <c r="C257" s="22" t="s">
        <v>6721</v>
      </c>
      <c r="D257" s="28" t="s">
        <v>6723</v>
      </c>
      <c r="E257" s="57" t="s">
        <v>7383</v>
      </c>
      <c r="F257" s="22" t="s">
        <v>2478</v>
      </c>
      <c r="G257" s="22" t="s">
        <v>21</v>
      </c>
      <c r="H257" s="22" t="s">
        <v>46</v>
      </c>
      <c r="I257" s="25" t="s">
        <v>197</v>
      </c>
      <c r="J257" s="25" t="s">
        <v>6163</v>
      </c>
      <c r="K257" s="25" t="s">
        <v>6157</v>
      </c>
      <c r="L257" s="35">
        <v>15</v>
      </c>
      <c r="M257" s="63" t="s">
        <v>6633</v>
      </c>
      <c r="N257" s="22" t="s">
        <v>8702</v>
      </c>
      <c r="O257" s="50">
        <v>0</v>
      </c>
      <c r="P257" s="50">
        <v>0.05</v>
      </c>
      <c r="Q257" s="23"/>
      <c r="R257" s="50">
        <v>0</v>
      </c>
      <c r="S257" s="50">
        <v>0.05</v>
      </c>
      <c r="T257" s="17" t="s">
        <v>4598</v>
      </c>
      <c r="U257" s="17" t="s">
        <v>4967</v>
      </c>
      <c r="V257" s="17" t="s">
        <v>6725</v>
      </c>
      <c r="W257" s="17" t="s">
        <v>6725</v>
      </c>
    </row>
    <row r="258" spans="1:23" s="42" customFormat="1" x14ac:dyDescent="0.35">
      <c r="A258" s="22" t="s">
        <v>10</v>
      </c>
      <c r="B258" s="22"/>
      <c r="C258" s="22" t="s">
        <v>6722</v>
      </c>
      <c r="D258" s="28" t="s">
        <v>6724</v>
      </c>
      <c r="E258" s="57" t="s">
        <v>7384</v>
      </c>
      <c r="F258" s="22" t="s">
        <v>2478</v>
      </c>
      <c r="G258" s="22" t="s">
        <v>21</v>
      </c>
      <c r="H258" s="22" t="s">
        <v>46</v>
      </c>
      <c r="I258" s="25" t="s">
        <v>197</v>
      </c>
      <c r="J258" s="25" t="s">
        <v>6163</v>
      </c>
      <c r="K258" s="25" t="s">
        <v>6157</v>
      </c>
      <c r="L258" s="35">
        <v>15</v>
      </c>
      <c r="M258" s="63" t="s">
        <v>6633</v>
      </c>
      <c r="N258" s="22" t="s">
        <v>8702</v>
      </c>
      <c r="O258" s="50">
        <v>0</v>
      </c>
      <c r="P258" s="50">
        <v>0.05</v>
      </c>
      <c r="Q258" s="23"/>
      <c r="R258" s="50">
        <v>0</v>
      </c>
      <c r="S258" s="50">
        <v>0.05</v>
      </c>
      <c r="T258" s="17" t="s">
        <v>4598</v>
      </c>
      <c r="U258" s="17" t="s">
        <v>4967</v>
      </c>
      <c r="V258" s="17" t="s">
        <v>6725</v>
      </c>
      <c r="W258" s="17" t="s">
        <v>6725</v>
      </c>
    </row>
    <row r="259" spans="1:23" s="42" customFormat="1" ht="43.5" x14ac:dyDescent="0.35">
      <c r="A259" s="7" t="s">
        <v>10</v>
      </c>
      <c r="B259" s="7"/>
      <c r="C259" s="7" t="s">
        <v>6756</v>
      </c>
      <c r="D259" s="7" t="s">
        <v>6757</v>
      </c>
      <c r="E259" s="57" t="s">
        <v>6758</v>
      </c>
      <c r="F259" s="7" t="s">
        <v>388</v>
      </c>
      <c r="G259" s="7" t="s">
        <v>21</v>
      </c>
      <c r="H259" s="7" t="s">
        <v>46</v>
      </c>
      <c r="I259" s="25" t="s">
        <v>197</v>
      </c>
      <c r="J259" s="34" t="s">
        <v>6163</v>
      </c>
      <c r="K259" s="40" t="s">
        <v>6157</v>
      </c>
      <c r="L259" s="34">
        <v>6</v>
      </c>
      <c r="M259" s="63" t="s">
        <v>6644</v>
      </c>
      <c r="N259" s="22" t="s">
        <v>8702</v>
      </c>
      <c r="O259" s="50">
        <v>6</v>
      </c>
      <c r="P259" s="50">
        <v>6</v>
      </c>
      <c r="Q259" s="50" t="s">
        <v>46</v>
      </c>
      <c r="R259" s="50">
        <v>6</v>
      </c>
      <c r="S259" s="50">
        <v>6</v>
      </c>
      <c r="T259" s="50" t="s">
        <v>4598</v>
      </c>
      <c r="U259" s="50" t="s">
        <v>4967</v>
      </c>
      <c r="V259" s="50" t="s">
        <v>6725</v>
      </c>
      <c r="W259" s="50" t="s">
        <v>6725</v>
      </c>
    </row>
    <row r="260" spans="1:23" s="42" customFormat="1" ht="29" x14ac:dyDescent="0.35">
      <c r="A260" s="7" t="s">
        <v>10</v>
      </c>
      <c r="B260" s="7"/>
      <c r="C260" s="7" t="s">
        <v>6759</v>
      </c>
      <c r="D260" s="7" t="s">
        <v>6760</v>
      </c>
      <c r="E260" s="57" t="s">
        <v>6791</v>
      </c>
      <c r="F260" s="7" t="s">
        <v>388</v>
      </c>
      <c r="G260" s="7" t="s">
        <v>21</v>
      </c>
      <c r="H260" s="7" t="s">
        <v>46</v>
      </c>
      <c r="I260" s="25" t="s">
        <v>197</v>
      </c>
      <c r="J260" s="34" t="s">
        <v>6163</v>
      </c>
      <c r="K260" s="40" t="s">
        <v>6157</v>
      </c>
      <c r="L260" s="34">
        <v>6</v>
      </c>
      <c r="M260" s="63" t="s">
        <v>6644</v>
      </c>
      <c r="N260" s="22" t="s">
        <v>8702</v>
      </c>
      <c r="O260" s="50">
        <v>1</v>
      </c>
      <c r="P260" s="50">
        <v>2</v>
      </c>
      <c r="Q260" s="50" t="s">
        <v>46</v>
      </c>
      <c r="R260" s="50">
        <v>1</v>
      </c>
      <c r="S260" s="50">
        <v>2</v>
      </c>
      <c r="T260" s="50" t="s">
        <v>4598</v>
      </c>
      <c r="U260" s="50" t="s">
        <v>4967</v>
      </c>
      <c r="V260" s="50" t="s">
        <v>6725</v>
      </c>
      <c r="W260" s="50" t="s">
        <v>6725</v>
      </c>
    </row>
    <row r="261" spans="1:23" s="42" customFormat="1" ht="29" x14ac:dyDescent="0.35">
      <c r="A261" s="7" t="s">
        <v>10</v>
      </c>
      <c r="B261" s="7"/>
      <c r="C261" s="7" t="s">
        <v>6761</v>
      </c>
      <c r="D261" s="7" t="s">
        <v>6762</v>
      </c>
      <c r="E261" s="57" t="s">
        <v>7385</v>
      </c>
      <c r="F261" s="7" t="s">
        <v>388</v>
      </c>
      <c r="G261" s="7" t="s">
        <v>21</v>
      </c>
      <c r="H261" s="7" t="s">
        <v>46</v>
      </c>
      <c r="I261" s="25" t="s">
        <v>197</v>
      </c>
      <c r="J261" s="34" t="s">
        <v>6163</v>
      </c>
      <c r="K261" s="40" t="s">
        <v>6157</v>
      </c>
      <c r="L261" s="34">
        <v>6</v>
      </c>
      <c r="M261" s="63" t="s">
        <v>6644</v>
      </c>
      <c r="N261" s="22" t="s">
        <v>8702</v>
      </c>
      <c r="O261" s="50">
        <v>3</v>
      </c>
      <c r="P261" s="50">
        <v>4</v>
      </c>
      <c r="Q261" s="50" t="s">
        <v>46</v>
      </c>
      <c r="R261" s="50">
        <v>3</v>
      </c>
      <c r="S261" s="50">
        <v>4</v>
      </c>
      <c r="T261" s="50" t="s">
        <v>4598</v>
      </c>
      <c r="U261" s="50" t="s">
        <v>4967</v>
      </c>
      <c r="V261" s="50" t="s">
        <v>6725</v>
      </c>
      <c r="W261" s="50" t="s">
        <v>6725</v>
      </c>
    </row>
    <row r="262" spans="1:23" s="42" customFormat="1" ht="29" x14ac:dyDescent="0.35">
      <c r="A262" s="7" t="s">
        <v>10</v>
      </c>
      <c r="B262" s="7"/>
      <c r="C262" s="7" t="s">
        <v>6763</v>
      </c>
      <c r="D262" s="7" t="s">
        <v>6764</v>
      </c>
      <c r="E262" s="57" t="s">
        <v>6765</v>
      </c>
      <c r="F262" s="7" t="s">
        <v>388</v>
      </c>
      <c r="G262" s="7" t="s">
        <v>21</v>
      </c>
      <c r="H262" s="7" t="s">
        <v>46</v>
      </c>
      <c r="I262" s="25" t="s">
        <v>197</v>
      </c>
      <c r="J262" s="34" t="s">
        <v>6163</v>
      </c>
      <c r="K262" s="40" t="s">
        <v>6157</v>
      </c>
      <c r="L262" s="34">
        <v>6</v>
      </c>
      <c r="M262" s="63" t="s">
        <v>6644</v>
      </c>
      <c r="N262" s="22" t="s">
        <v>8702</v>
      </c>
      <c r="O262" s="50">
        <v>1</v>
      </c>
      <c r="P262" s="50">
        <v>2</v>
      </c>
      <c r="Q262" s="50" t="s">
        <v>46</v>
      </c>
      <c r="R262" s="50">
        <v>1</v>
      </c>
      <c r="S262" s="50">
        <v>2</v>
      </c>
      <c r="T262" s="50" t="s">
        <v>4598</v>
      </c>
      <c r="U262" s="50" t="s">
        <v>4967</v>
      </c>
      <c r="V262" s="50" t="s">
        <v>6725</v>
      </c>
      <c r="W262" s="50" t="s">
        <v>6725</v>
      </c>
    </row>
    <row r="263" spans="1:23" s="42" customFormat="1" x14ac:dyDescent="0.35">
      <c r="A263" s="22" t="s">
        <v>10</v>
      </c>
      <c r="B263" s="22"/>
      <c r="C263" s="22" t="s">
        <v>45</v>
      </c>
      <c r="D263" s="22" t="s">
        <v>2574</v>
      </c>
      <c r="E263" s="57" t="s">
        <v>7386</v>
      </c>
      <c r="F263" s="22" t="s">
        <v>4587</v>
      </c>
      <c r="G263" s="22" t="s">
        <v>4587</v>
      </c>
      <c r="H263" s="22" t="s">
        <v>46</v>
      </c>
      <c r="I263" s="25" t="s">
        <v>197</v>
      </c>
      <c r="J263" s="25" t="s">
        <v>4599</v>
      </c>
      <c r="K263" s="25"/>
      <c r="L263" s="25"/>
      <c r="M263" s="63" t="s">
        <v>49</v>
      </c>
      <c r="N263" s="22" t="s">
        <v>46</v>
      </c>
      <c r="O263" s="23" t="s">
        <v>46</v>
      </c>
      <c r="P263" s="23" t="s">
        <v>46</v>
      </c>
      <c r="Q263" s="23" t="s">
        <v>46</v>
      </c>
      <c r="R263" s="23" t="s">
        <v>49</v>
      </c>
      <c r="S263" s="23" t="s">
        <v>49</v>
      </c>
      <c r="T263" s="17" t="s">
        <v>4587</v>
      </c>
      <c r="U263" s="17" t="s">
        <v>4967</v>
      </c>
      <c r="V263" s="17" t="s">
        <v>6652</v>
      </c>
      <c r="W263" s="17" t="s">
        <v>6656</v>
      </c>
    </row>
    <row r="264" spans="1:23" s="42" customFormat="1" ht="29" x14ac:dyDescent="0.35">
      <c r="A264" s="22" t="s">
        <v>10</v>
      </c>
      <c r="B264" s="22"/>
      <c r="C264" s="22" t="s">
        <v>50</v>
      </c>
      <c r="D264" s="22" t="s">
        <v>2577</v>
      </c>
      <c r="E264" s="57" t="s">
        <v>7387</v>
      </c>
      <c r="F264" s="22" t="s">
        <v>4587</v>
      </c>
      <c r="G264" s="22" t="s">
        <v>15</v>
      </c>
      <c r="H264" s="22" t="s">
        <v>46</v>
      </c>
      <c r="I264" s="25" t="s">
        <v>197</v>
      </c>
      <c r="J264" s="25" t="s">
        <v>6163</v>
      </c>
      <c r="K264" s="25" t="s">
        <v>6158</v>
      </c>
      <c r="L264" s="25"/>
      <c r="M264" s="63" t="s">
        <v>49</v>
      </c>
      <c r="N264" s="22" t="s">
        <v>46</v>
      </c>
      <c r="O264" s="23">
        <v>0</v>
      </c>
      <c r="P264" s="23">
        <v>0.05</v>
      </c>
      <c r="Q264" s="23" t="s">
        <v>26</v>
      </c>
      <c r="R264" s="23" t="s">
        <v>108</v>
      </c>
      <c r="S264" s="23" t="s">
        <v>4609</v>
      </c>
      <c r="T264" s="17" t="s">
        <v>4598</v>
      </c>
      <c r="U264" s="17" t="s">
        <v>4967</v>
      </c>
      <c r="V264" s="17" t="s">
        <v>6652</v>
      </c>
      <c r="W264" s="17" t="s">
        <v>6656</v>
      </c>
    </row>
    <row r="265" spans="1:23" s="42" customFormat="1" x14ac:dyDescent="0.35">
      <c r="A265" s="22" t="s">
        <v>10</v>
      </c>
      <c r="B265" s="22"/>
      <c r="C265" s="22" t="s">
        <v>47</v>
      </c>
      <c r="D265" s="22" t="s">
        <v>2575</v>
      </c>
      <c r="E265" s="57" t="s">
        <v>7388</v>
      </c>
      <c r="F265" s="22" t="s">
        <v>388</v>
      </c>
      <c r="G265" s="22" t="s">
        <v>12</v>
      </c>
      <c r="H265" s="22" t="s">
        <v>46</v>
      </c>
      <c r="I265" s="25" t="s">
        <v>197</v>
      </c>
      <c r="J265" s="25" t="s">
        <v>6162</v>
      </c>
      <c r="K265" s="25" t="s">
        <v>6158</v>
      </c>
      <c r="L265" s="25"/>
      <c r="M265" s="63" t="s">
        <v>49</v>
      </c>
      <c r="N265" s="22" t="s">
        <v>46</v>
      </c>
      <c r="O265" s="23" t="s">
        <v>46</v>
      </c>
      <c r="P265" s="23" t="s">
        <v>46</v>
      </c>
      <c r="Q265" s="23">
        <v>0.15</v>
      </c>
      <c r="R265" s="23" t="s">
        <v>46</v>
      </c>
      <c r="S265" s="23" t="s">
        <v>46</v>
      </c>
      <c r="T265" s="17" t="s">
        <v>4598</v>
      </c>
      <c r="U265" s="17" t="s">
        <v>4967</v>
      </c>
      <c r="V265" s="17" t="s">
        <v>6652</v>
      </c>
      <c r="W265" s="17" t="s">
        <v>6656</v>
      </c>
    </row>
    <row r="266" spans="1:23" s="42" customFormat="1" x14ac:dyDescent="0.35">
      <c r="A266" s="22" t="s">
        <v>10</v>
      </c>
      <c r="B266" s="22"/>
      <c r="C266" s="22" t="s">
        <v>48</v>
      </c>
      <c r="D266" s="22" t="s">
        <v>2576</v>
      </c>
      <c r="E266" s="57" t="s">
        <v>7389</v>
      </c>
      <c r="F266" s="22" t="s">
        <v>388</v>
      </c>
      <c r="G266" s="22" t="s">
        <v>12</v>
      </c>
      <c r="H266" s="22" t="s">
        <v>46</v>
      </c>
      <c r="I266" s="25" t="s">
        <v>197</v>
      </c>
      <c r="J266" s="25" t="s">
        <v>6162</v>
      </c>
      <c r="K266" s="25" t="s">
        <v>6158</v>
      </c>
      <c r="L266" s="25"/>
      <c r="M266" s="63" t="s">
        <v>49</v>
      </c>
      <c r="N266" s="22" t="s">
        <v>46</v>
      </c>
      <c r="O266" s="23" t="s">
        <v>46</v>
      </c>
      <c r="P266" s="23" t="s">
        <v>46</v>
      </c>
      <c r="Q266" s="23">
        <v>0.15</v>
      </c>
      <c r="R266" s="23" t="s">
        <v>46</v>
      </c>
      <c r="S266" s="23" t="s">
        <v>46</v>
      </c>
      <c r="T266" s="17" t="s">
        <v>4598</v>
      </c>
      <c r="U266" s="17" t="s">
        <v>4967</v>
      </c>
      <c r="V266" s="17" t="s">
        <v>6652</v>
      </c>
      <c r="W266" s="17" t="s">
        <v>6656</v>
      </c>
    </row>
    <row r="267" spans="1:23" s="42" customFormat="1" ht="29" x14ac:dyDescent="0.35">
      <c r="A267" s="22" t="s">
        <v>10</v>
      </c>
      <c r="B267" s="22"/>
      <c r="C267" s="22" t="s">
        <v>52</v>
      </c>
      <c r="D267" s="22" t="s">
        <v>2580</v>
      </c>
      <c r="E267" s="57" t="s">
        <v>2454</v>
      </c>
      <c r="F267" s="22" t="s">
        <v>2478</v>
      </c>
      <c r="G267" s="22" t="s">
        <v>21</v>
      </c>
      <c r="H267" s="22" t="s">
        <v>46</v>
      </c>
      <c r="I267" s="25" t="s">
        <v>99</v>
      </c>
      <c r="J267" s="25" t="s">
        <v>4599</v>
      </c>
      <c r="K267" s="25"/>
      <c r="L267" s="25"/>
      <c r="M267" s="63" t="s">
        <v>49</v>
      </c>
      <c r="N267" s="22" t="s">
        <v>46</v>
      </c>
      <c r="O267" s="23">
        <v>0.75</v>
      </c>
      <c r="P267" s="23">
        <v>0.99</v>
      </c>
      <c r="Q267" s="23" t="s">
        <v>46</v>
      </c>
      <c r="R267" s="23"/>
      <c r="S267" s="23"/>
      <c r="T267" s="17" t="s">
        <v>4598</v>
      </c>
      <c r="U267" s="17" t="s">
        <v>4967</v>
      </c>
      <c r="V267" s="17" t="s">
        <v>6652</v>
      </c>
      <c r="W267" s="17" t="s">
        <v>6657</v>
      </c>
    </row>
    <row r="268" spans="1:23" s="42" customFormat="1" ht="29" x14ac:dyDescent="0.35">
      <c r="A268" s="22" t="s">
        <v>10</v>
      </c>
      <c r="B268" s="22"/>
      <c r="C268" s="22" t="s">
        <v>53</v>
      </c>
      <c r="D268" s="22" t="s">
        <v>2581</v>
      </c>
      <c r="E268" s="57" t="s">
        <v>2456</v>
      </c>
      <c r="F268" s="22" t="s">
        <v>2478</v>
      </c>
      <c r="G268" s="22" t="s">
        <v>21</v>
      </c>
      <c r="H268" s="22" t="s">
        <v>46</v>
      </c>
      <c r="I268" s="25" t="s">
        <v>99</v>
      </c>
      <c r="J268" s="25" t="s">
        <v>4599</v>
      </c>
      <c r="K268" s="25"/>
      <c r="L268" s="25"/>
      <c r="M268" s="63" t="s">
        <v>49</v>
      </c>
      <c r="N268" s="22" t="s">
        <v>46</v>
      </c>
      <c r="O268" s="23">
        <v>0.6</v>
      </c>
      <c r="P268" s="23">
        <v>0.99</v>
      </c>
      <c r="Q268" s="23" t="s">
        <v>46</v>
      </c>
      <c r="R268" s="23"/>
      <c r="S268" s="23"/>
      <c r="T268" s="17" t="s">
        <v>4598</v>
      </c>
      <c r="U268" s="17" t="s">
        <v>4967</v>
      </c>
      <c r="V268" s="17" t="s">
        <v>6652</v>
      </c>
      <c r="W268" s="17" t="s">
        <v>6657</v>
      </c>
    </row>
    <row r="269" spans="1:23" s="42" customFormat="1" ht="29" x14ac:dyDescent="0.35">
      <c r="A269" s="22" t="s">
        <v>10</v>
      </c>
      <c r="B269" s="22"/>
      <c r="C269" s="22" t="s">
        <v>54</v>
      </c>
      <c r="D269" s="22" t="s">
        <v>2582</v>
      </c>
      <c r="E269" s="57" t="s">
        <v>2455</v>
      </c>
      <c r="F269" s="22" t="s">
        <v>2478</v>
      </c>
      <c r="G269" s="22" t="s">
        <v>21</v>
      </c>
      <c r="H269" s="22" t="s">
        <v>46</v>
      </c>
      <c r="I269" s="25" t="s">
        <v>99</v>
      </c>
      <c r="J269" s="25" t="s">
        <v>4599</v>
      </c>
      <c r="K269" s="25"/>
      <c r="L269" s="25"/>
      <c r="M269" s="63" t="s">
        <v>49</v>
      </c>
      <c r="N269" s="22" t="s">
        <v>46</v>
      </c>
      <c r="O269" s="23">
        <v>0.4</v>
      </c>
      <c r="P269" s="23">
        <v>0.65</v>
      </c>
      <c r="Q269" s="23" t="s">
        <v>46</v>
      </c>
      <c r="R269" s="23" t="s">
        <v>49</v>
      </c>
      <c r="S269" s="23" t="s">
        <v>49</v>
      </c>
      <c r="T269" s="17" t="s">
        <v>4598</v>
      </c>
      <c r="U269" s="17" t="s">
        <v>4967</v>
      </c>
      <c r="V269" s="17" t="s">
        <v>6652</v>
      </c>
      <c r="W269" s="17" t="s">
        <v>6656</v>
      </c>
    </row>
    <row r="270" spans="1:23" s="42" customFormat="1" ht="29" x14ac:dyDescent="0.35">
      <c r="A270" s="22" t="s">
        <v>10</v>
      </c>
      <c r="B270" s="22"/>
      <c r="C270" s="22" t="s">
        <v>55</v>
      </c>
      <c r="D270" s="22" t="s">
        <v>2583</v>
      </c>
      <c r="E270" s="57" t="s">
        <v>2457</v>
      </c>
      <c r="F270" s="22" t="s">
        <v>2478</v>
      </c>
      <c r="G270" s="22" t="s">
        <v>21</v>
      </c>
      <c r="H270" s="22" t="s">
        <v>46</v>
      </c>
      <c r="I270" s="25" t="s">
        <v>99</v>
      </c>
      <c r="J270" s="25" t="s">
        <v>4599</v>
      </c>
      <c r="K270" s="25"/>
      <c r="L270" s="25"/>
      <c r="M270" s="63" t="s">
        <v>49</v>
      </c>
      <c r="N270" s="22" t="s">
        <v>46</v>
      </c>
      <c r="O270" s="23">
        <v>0.4</v>
      </c>
      <c r="P270" s="23">
        <v>0.65</v>
      </c>
      <c r="Q270" s="23" t="s">
        <v>46</v>
      </c>
      <c r="R270" s="23" t="s">
        <v>49</v>
      </c>
      <c r="S270" s="23" t="s">
        <v>49</v>
      </c>
      <c r="T270" s="17" t="s">
        <v>4598</v>
      </c>
      <c r="U270" s="17" t="s">
        <v>4967</v>
      </c>
      <c r="V270" s="17" t="s">
        <v>6652</v>
      </c>
      <c r="W270" s="17" t="s">
        <v>6656</v>
      </c>
    </row>
    <row r="271" spans="1:23" s="42" customFormat="1" x14ac:dyDescent="0.35">
      <c r="A271" s="22" t="s">
        <v>10</v>
      </c>
      <c r="B271" s="22"/>
      <c r="C271" s="22" t="s">
        <v>56</v>
      </c>
      <c r="D271" s="22" t="s">
        <v>2584</v>
      </c>
      <c r="E271" s="57" t="s">
        <v>7390</v>
      </c>
      <c r="F271" s="22" t="s">
        <v>388</v>
      </c>
      <c r="G271" s="22" t="s">
        <v>12</v>
      </c>
      <c r="H271" s="22" t="s">
        <v>46</v>
      </c>
      <c r="I271" s="25" t="s">
        <v>197</v>
      </c>
      <c r="J271" s="25" t="s">
        <v>4599</v>
      </c>
      <c r="K271" s="25"/>
      <c r="L271" s="25"/>
      <c r="M271" s="63" t="s">
        <v>49</v>
      </c>
      <c r="N271" s="22" t="s">
        <v>46</v>
      </c>
      <c r="O271" s="23" t="s">
        <v>46</v>
      </c>
      <c r="P271" s="23" t="s">
        <v>46</v>
      </c>
      <c r="Q271" s="23">
        <v>0.05</v>
      </c>
      <c r="R271" s="23" t="s">
        <v>49</v>
      </c>
      <c r="S271" s="23" t="s">
        <v>49</v>
      </c>
      <c r="T271" s="17" t="s">
        <v>4598</v>
      </c>
      <c r="U271" s="17" t="s">
        <v>4967</v>
      </c>
      <c r="V271" s="17" t="s">
        <v>6652</v>
      </c>
      <c r="W271" s="17" t="s">
        <v>6656</v>
      </c>
    </row>
    <row r="272" spans="1:23" s="42" customFormat="1" x14ac:dyDescent="0.35">
      <c r="A272" s="22" t="s">
        <v>10</v>
      </c>
      <c r="B272" s="22"/>
      <c r="C272" s="22" t="s">
        <v>57</v>
      </c>
      <c r="D272" s="22" t="s">
        <v>2585</v>
      </c>
      <c r="E272" s="57" t="s">
        <v>7596</v>
      </c>
      <c r="F272" s="22" t="s">
        <v>388</v>
      </c>
      <c r="G272" s="22" t="s">
        <v>12</v>
      </c>
      <c r="H272" s="22" t="s">
        <v>46</v>
      </c>
      <c r="I272" s="25" t="s">
        <v>197</v>
      </c>
      <c r="J272" s="25" t="s">
        <v>4599</v>
      </c>
      <c r="K272" s="25"/>
      <c r="L272" s="25"/>
      <c r="M272" s="63" t="s">
        <v>49</v>
      </c>
      <c r="N272" s="22" t="s">
        <v>46</v>
      </c>
      <c r="O272" s="23" t="s">
        <v>46</v>
      </c>
      <c r="P272" s="23" t="s">
        <v>46</v>
      </c>
      <c r="Q272" s="23">
        <v>0.1</v>
      </c>
      <c r="R272" s="23" t="s">
        <v>49</v>
      </c>
      <c r="S272" s="23" t="s">
        <v>49</v>
      </c>
      <c r="T272" s="17" t="s">
        <v>4598</v>
      </c>
      <c r="U272" s="17" t="s">
        <v>4967</v>
      </c>
      <c r="V272" s="17" t="s">
        <v>6652</v>
      </c>
      <c r="W272" s="17" t="s">
        <v>6656</v>
      </c>
    </row>
    <row r="273" spans="1:23" s="42" customFormat="1" ht="29" x14ac:dyDescent="0.35">
      <c r="A273" s="22" t="s">
        <v>10</v>
      </c>
      <c r="B273" s="22"/>
      <c r="C273" s="22" t="s">
        <v>58</v>
      </c>
      <c r="D273" s="22" t="s">
        <v>2586</v>
      </c>
      <c r="E273" s="57" t="s">
        <v>7597</v>
      </c>
      <c r="F273" s="22" t="s">
        <v>388</v>
      </c>
      <c r="G273" s="22" t="s">
        <v>12</v>
      </c>
      <c r="H273" s="22" t="s">
        <v>46</v>
      </c>
      <c r="I273" s="25" t="s">
        <v>197</v>
      </c>
      <c r="J273" s="25" t="s">
        <v>4599</v>
      </c>
      <c r="K273" s="25"/>
      <c r="L273" s="25"/>
      <c r="M273" s="63" t="s">
        <v>49</v>
      </c>
      <c r="N273" s="22" t="s">
        <v>46</v>
      </c>
      <c r="O273" s="23" t="s">
        <v>46</v>
      </c>
      <c r="P273" s="23" t="s">
        <v>46</v>
      </c>
      <c r="Q273" s="23">
        <v>0.1</v>
      </c>
      <c r="R273" s="23" t="s">
        <v>49</v>
      </c>
      <c r="S273" s="23" t="s">
        <v>49</v>
      </c>
      <c r="T273" s="17" t="s">
        <v>4598</v>
      </c>
      <c r="U273" s="17" t="s">
        <v>4967</v>
      </c>
      <c r="V273" s="17" t="s">
        <v>6652</v>
      </c>
      <c r="W273" s="17" t="s">
        <v>6656</v>
      </c>
    </row>
    <row r="274" spans="1:23" s="42" customFormat="1" x14ac:dyDescent="0.35">
      <c r="A274" s="22" t="s">
        <v>10</v>
      </c>
      <c r="B274" s="22"/>
      <c r="C274" s="22" t="s">
        <v>59</v>
      </c>
      <c r="D274" s="22" t="s">
        <v>2587</v>
      </c>
      <c r="E274" s="57" t="s">
        <v>7391</v>
      </c>
      <c r="F274" s="22" t="s">
        <v>388</v>
      </c>
      <c r="G274" s="22" t="s">
        <v>12</v>
      </c>
      <c r="H274" s="22" t="s">
        <v>46</v>
      </c>
      <c r="I274" s="25" t="s">
        <v>197</v>
      </c>
      <c r="J274" s="25" t="s">
        <v>4599</v>
      </c>
      <c r="K274" s="25"/>
      <c r="L274" s="25"/>
      <c r="M274" s="63" t="s">
        <v>49</v>
      </c>
      <c r="N274" s="22" t="s">
        <v>46</v>
      </c>
      <c r="O274" s="23" t="s">
        <v>46</v>
      </c>
      <c r="P274" s="23" t="s">
        <v>46</v>
      </c>
      <c r="Q274" s="23">
        <v>0.05</v>
      </c>
      <c r="R274" s="23" t="s">
        <v>49</v>
      </c>
      <c r="S274" s="23" t="s">
        <v>49</v>
      </c>
      <c r="T274" s="17" t="s">
        <v>4598</v>
      </c>
      <c r="U274" s="17" t="s">
        <v>4967</v>
      </c>
      <c r="V274" s="17" t="s">
        <v>6652</v>
      </c>
      <c r="W274" s="17" t="s">
        <v>6656</v>
      </c>
    </row>
    <row r="275" spans="1:23" s="42" customFormat="1" x14ac:dyDescent="0.35">
      <c r="A275" s="22" t="s">
        <v>10</v>
      </c>
      <c r="B275" s="22"/>
      <c r="C275" s="22" t="s">
        <v>61</v>
      </c>
      <c r="D275" s="22" t="s">
        <v>2588</v>
      </c>
      <c r="E275" s="57" t="s">
        <v>60</v>
      </c>
      <c r="F275" s="22" t="s">
        <v>388</v>
      </c>
      <c r="G275" s="22" t="s">
        <v>12</v>
      </c>
      <c r="H275" s="22" t="s">
        <v>46</v>
      </c>
      <c r="I275" s="25" t="s">
        <v>197</v>
      </c>
      <c r="J275" s="25" t="s">
        <v>4599</v>
      </c>
      <c r="K275" s="25"/>
      <c r="L275" s="25"/>
      <c r="M275" s="63" t="s">
        <v>49</v>
      </c>
      <c r="N275" s="22" t="s">
        <v>46</v>
      </c>
      <c r="O275" s="23" t="s">
        <v>46</v>
      </c>
      <c r="P275" s="23" t="s">
        <v>46</v>
      </c>
      <c r="Q275" s="23">
        <v>0.05</v>
      </c>
      <c r="R275" s="23" t="s">
        <v>49</v>
      </c>
      <c r="S275" s="23" t="s">
        <v>49</v>
      </c>
      <c r="T275" s="17" t="s">
        <v>4598</v>
      </c>
      <c r="U275" s="17" t="s">
        <v>4967</v>
      </c>
      <c r="V275" s="17" t="s">
        <v>6652</v>
      </c>
      <c r="W275" s="17" t="s">
        <v>6656</v>
      </c>
    </row>
    <row r="276" spans="1:23" s="42" customFormat="1" x14ac:dyDescent="0.35">
      <c r="A276" s="22" t="s">
        <v>10</v>
      </c>
      <c r="B276" s="22"/>
      <c r="C276" s="22" t="s">
        <v>63</v>
      </c>
      <c r="D276" s="22" t="s">
        <v>2589</v>
      </c>
      <c r="E276" s="57" t="s">
        <v>62</v>
      </c>
      <c r="F276" s="22" t="s">
        <v>388</v>
      </c>
      <c r="G276" s="22" t="s">
        <v>12</v>
      </c>
      <c r="H276" s="22" t="s">
        <v>46</v>
      </c>
      <c r="I276" s="25" t="s">
        <v>197</v>
      </c>
      <c r="J276" s="25" t="s">
        <v>4599</v>
      </c>
      <c r="K276" s="25"/>
      <c r="L276" s="25"/>
      <c r="M276" s="63" t="s">
        <v>49</v>
      </c>
      <c r="N276" s="22" t="s">
        <v>46</v>
      </c>
      <c r="O276" s="23" t="s">
        <v>46</v>
      </c>
      <c r="P276" s="23" t="s">
        <v>46</v>
      </c>
      <c r="Q276" s="23">
        <v>0.05</v>
      </c>
      <c r="R276" s="23" t="s">
        <v>49</v>
      </c>
      <c r="S276" s="23" t="s">
        <v>49</v>
      </c>
      <c r="T276" s="17" t="s">
        <v>4598</v>
      </c>
      <c r="U276" s="17" t="s">
        <v>4967</v>
      </c>
      <c r="V276" s="17" t="s">
        <v>6652</v>
      </c>
      <c r="W276" s="17" t="s">
        <v>6656</v>
      </c>
    </row>
    <row r="277" spans="1:23" s="42" customFormat="1" ht="29" x14ac:dyDescent="0.35">
      <c r="A277" s="22" t="s">
        <v>10</v>
      </c>
      <c r="B277" s="22"/>
      <c r="C277" s="22" t="s">
        <v>64</v>
      </c>
      <c r="D277" s="22" t="s">
        <v>2590</v>
      </c>
      <c r="E277" s="57" t="s">
        <v>2498</v>
      </c>
      <c r="F277" s="22" t="s">
        <v>388</v>
      </c>
      <c r="G277" s="22" t="s">
        <v>12</v>
      </c>
      <c r="H277" s="22" t="s">
        <v>46</v>
      </c>
      <c r="I277" s="25" t="s">
        <v>99</v>
      </c>
      <c r="J277" s="25" t="s">
        <v>4599</v>
      </c>
      <c r="K277" s="25"/>
      <c r="L277" s="25"/>
      <c r="M277" s="63" t="s">
        <v>49</v>
      </c>
      <c r="N277" s="22" t="s">
        <v>46</v>
      </c>
      <c r="O277" s="23" t="s">
        <v>46</v>
      </c>
      <c r="P277" s="23" t="s">
        <v>46</v>
      </c>
      <c r="Q277" s="23">
        <v>0.05</v>
      </c>
      <c r="R277" s="23" t="s">
        <v>49</v>
      </c>
      <c r="S277" s="23" t="s">
        <v>49</v>
      </c>
      <c r="T277" s="17" t="s">
        <v>4598</v>
      </c>
      <c r="U277" s="17" t="s">
        <v>4967</v>
      </c>
      <c r="V277" s="17" t="s">
        <v>6652</v>
      </c>
      <c r="W277" s="17" t="s">
        <v>6796</v>
      </c>
    </row>
    <row r="278" spans="1:23" s="42" customFormat="1" x14ac:dyDescent="0.35">
      <c r="A278" s="22" t="s">
        <v>10</v>
      </c>
      <c r="B278" s="22"/>
      <c r="C278" s="22" t="s">
        <v>65</v>
      </c>
      <c r="D278" s="22" t="s">
        <v>2592</v>
      </c>
      <c r="E278" s="57" t="s">
        <v>7392</v>
      </c>
      <c r="F278" s="22" t="s">
        <v>388</v>
      </c>
      <c r="G278" s="22" t="s">
        <v>12</v>
      </c>
      <c r="H278" s="22" t="s">
        <v>46</v>
      </c>
      <c r="I278" s="25" t="s">
        <v>197</v>
      </c>
      <c r="J278" s="25" t="s">
        <v>4599</v>
      </c>
      <c r="K278" s="25"/>
      <c r="L278" s="25"/>
      <c r="M278" s="63" t="s">
        <v>49</v>
      </c>
      <c r="N278" s="22" t="s">
        <v>46</v>
      </c>
      <c r="O278" s="23" t="s">
        <v>46</v>
      </c>
      <c r="P278" s="23" t="s">
        <v>46</v>
      </c>
      <c r="Q278" s="23">
        <v>0.05</v>
      </c>
      <c r="R278" s="23" t="s">
        <v>49</v>
      </c>
      <c r="S278" s="23" t="s">
        <v>49</v>
      </c>
      <c r="T278" s="17" t="s">
        <v>4598</v>
      </c>
      <c r="U278" s="17" t="s">
        <v>4967</v>
      </c>
      <c r="V278" s="17" t="s">
        <v>6652</v>
      </c>
      <c r="W278" s="17" t="s">
        <v>6656</v>
      </c>
    </row>
    <row r="279" spans="1:23" s="42" customFormat="1" x14ac:dyDescent="0.35">
      <c r="A279" s="22" t="s">
        <v>10</v>
      </c>
      <c r="B279" s="22"/>
      <c r="C279" s="22" t="s">
        <v>66</v>
      </c>
      <c r="D279" s="22" t="s">
        <v>2593</v>
      </c>
      <c r="E279" s="57" t="s">
        <v>7393</v>
      </c>
      <c r="F279" s="22" t="s">
        <v>388</v>
      </c>
      <c r="G279" s="22" t="s">
        <v>12</v>
      </c>
      <c r="H279" s="22" t="s">
        <v>46</v>
      </c>
      <c r="I279" s="25" t="s">
        <v>197</v>
      </c>
      <c r="J279" s="25" t="s">
        <v>4599</v>
      </c>
      <c r="K279" s="25"/>
      <c r="L279" s="25"/>
      <c r="M279" s="63" t="s">
        <v>49</v>
      </c>
      <c r="N279" s="22" t="s">
        <v>46</v>
      </c>
      <c r="O279" s="23" t="s">
        <v>46</v>
      </c>
      <c r="P279" s="23" t="s">
        <v>46</v>
      </c>
      <c r="Q279" s="23">
        <v>0.05</v>
      </c>
      <c r="R279" s="23" t="s">
        <v>49</v>
      </c>
      <c r="S279" s="23" t="s">
        <v>49</v>
      </c>
      <c r="T279" s="17" t="s">
        <v>4598</v>
      </c>
      <c r="U279" s="17" t="s">
        <v>4967</v>
      </c>
      <c r="V279" s="17" t="s">
        <v>6652</v>
      </c>
      <c r="W279" s="17" t="s">
        <v>6656</v>
      </c>
    </row>
    <row r="280" spans="1:23" s="42" customFormat="1" x14ac:dyDescent="0.35">
      <c r="A280" s="22" t="s">
        <v>10</v>
      </c>
      <c r="B280" s="22"/>
      <c r="C280" s="22" t="s">
        <v>67</v>
      </c>
      <c r="D280" s="22" t="s">
        <v>2594</v>
      </c>
      <c r="E280" s="57" t="s">
        <v>7394</v>
      </c>
      <c r="F280" s="22" t="s">
        <v>388</v>
      </c>
      <c r="G280" s="22" t="s">
        <v>12</v>
      </c>
      <c r="H280" s="22" t="s">
        <v>46</v>
      </c>
      <c r="I280" s="25" t="s">
        <v>197</v>
      </c>
      <c r="J280" s="25" t="s">
        <v>4599</v>
      </c>
      <c r="K280" s="25"/>
      <c r="L280" s="25"/>
      <c r="M280" s="63" t="s">
        <v>49</v>
      </c>
      <c r="N280" s="22" t="s">
        <v>46</v>
      </c>
      <c r="O280" s="23" t="s">
        <v>46</v>
      </c>
      <c r="P280" s="23" t="s">
        <v>46</v>
      </c>
      <c r="Q280" s="23">
        <v>0.05</v>
      </c>
      <c r="R280" s="23" t="s">
        <v>49</v>
      </c>
      <c r="S280" s="23" t="s">
        <v>49</v>
      </c>
      <c r="T280" s="17" t="s">
        <v>4598</v>
      </c>
      <c r="U280" s="17" t="s">
        <v>4967</v>
      </c>
      <c r="V280" s="17" t="s">
        <v>6652</v>
      </c>
      <c r="W280" s="17" t="s">
        <v>6656</v>
      </c>
    </row>
    <row r="281" spans="1:23" s="42" customFormat="1" x14ac:dyDescent="0.35">
      <c r="A281" s="22" t="s">
        <v>10</v>
      </c>
      <c r="B281" s="22"/>
      <c r="C281" s="22" t="s">
        <v>68</v>
      </c>
      <c r="D281" s="22" t="s">
        <v>2595</v>
      </c>
      <c r="E281" s="57" t="s">
        <v>7395</v>
      </c>
      <c r="F281" s="22" t="s">
        <v>388</v>
      </c>
      <c r="G281" s="22" t="s">
        <v>12</v>
      </c>
      <c r="H281" s="22" t="s">
        <v>46</v>
      </c>
      <c r="I281" s="25" t="s">
        <v>197</v>
      </c>
      <c r="J281" s="25" t="s">
        <v>4599</v>
      </c>
      <c r="K281" s="25"/>
      <c r="L281" s="25"/>
      <c r="M281" s="63" t="s">
        <v>49</v>
      </c>
      <c r="N281" s="22" t="s">
        <v>46</v>
      </c>
      <c r="O281" s="23" t="s">
        <v>46</v>
      </c>
      <c r="P281" s="23" t="s">
        <v>46</v>
      </c>
      <c r="Q281" s="23">
        <v>0.05</v>
      </c>
      <c r="R281" s="23" t="s">
        <v>49</v>
      </c>
      <c r="S281" s="23" t="s">
        <v>49</v>
      </c>
      <c r="T281" s="17" t="s">
        <v>4598</v>
      </c>
      <c r="U281" s="17" t="s">
        <v>4967</v>
      </c>
      <c r="V281" s="17" t="s">
        <v>6652</v>
      </c>
      <c r="W281" s="17" t="s">
        <v>6656</v>
      </c>
    </row>
    <row r="282" spans="1:23" s="42" customFormat="1" x14ac:dyDescent="0.35">
      <c r="A282" s="22" t="s">
        <v>10</v>
      </c>
      <c r="B282" s="22"/>
      <c r="C282" s="22" t="s">
        <v>69</v>
      </c>
      <c r="D282" s="22" t="s">
        <v>2596</v>
      </c>
      <c r="E282" s="57" t="s">
        <v>7396</v>
      </c>
      <c r="F282" s="22" t="s">
        <v>388</v>
      </c>
      <c r="G282" s="22" t="s">
        <v>12</v>
      </c>
      <c r="H282" s="22" t="s">
        <v>46</v>
      </c>
      <c r="I282" s="25" t="s">
        <v>197</v>
      </c>
      <c r="J282" s="25" t="s">
        <v>4599</v>
      </c>
      <c r="K282" s="25"/>
      <c r="L282" s="25"/>
      <c r="M282" s="63" t="s">
        <v>49</v>
      </c>
      <c r="N282" s="22" t="s">
        <v>46</v>
      </c>
      <c r="O282" s="23" t="s">
        <v>46</v>
      </c>
      <c r="P282" s="23" t="s">
        <v>46</v>
      </c>
      <c r="Q282" s="23">
        <v>0.05</v>
      </c>
      <c r="R282" s="23" t="s">
        <v>49</v>
      </c>
      <c r="S282" s="23" t="s">
        <v>49</v>
      </c>
      <c r="T282" s="17" t="s">
        <v>4598</v>
      </c>
      <c r="U282" s="17" t="s">
        <v>4967</v>
      </c>
      <c r="V282" s="17" t="s">
        <v>6652</v>
      </c>
      <c r="W282" s="17" t="s">
        <v>6656</v>
      </c>
    </row>
    <row r="283" spans="1:23" s="42" customFormat="1" x14ac:dyDescent="0.35">
      <c r="A283" s="22" t="s">
        <v>10</v>
      </c>
      <c r="B283" s="22"/>
      <c r="C283" s="22" t="s">
        <v>70</v>
      </c>
      <c r="D283" s="22" t="s">
        <v>2597</v>
      </c>
      <c r="E283" s="57" t="s">
        <v>7397</v>
      </c>
      <c r="F283" s="22" t="s">
        <v>388</v>
      </c>
      <c r="G283" s="22" t="s">
        <v>12</v>
      </c>
      <c r="H283" s="22" t="s">
        <v>46</v>
      </c>
      <c r="I283" s="25" t="s">
        <v>197</v>
      </c>
      <c r="J283" s="25" t="s">
        <v>4599</v>
      </c>
      <c r="K283" s="25"/>
      <c r="L283" s="25"/>
      <c r="M283" s="63" t="s">
        <v>49</v>
      </c>
      <c r="N283" s="22" t="s">
        <v>46</v>
      </c>
      <c r="O283" s="23" t="s">
        <v>46</v>
      </c>
      <c r="P283" s="23" t="s">
        <v>46</v>
      </c>
      <c r="Q283" s="23">
        <v>0.05</v>
      </c>
      <c r="R283" s="23" t="s">
        <v>49</v>
      </c>
      <c r="S283" s="23" t="s">
        <v>49</v>
      </c>
      <c r="T283" s="17" t="s">
        <v>4598</v>
      </c>
      <c r="U283" s="17" t="s">
        <v>4967</v>
      </c>
      <c r="V283" s="17" t="s">
        <v>6652</v>
      </c>
      <c r="W283" s="17" t="s">
        <v>6656</v>
      </c>
    </row>
    <row r="284" spans="1:23" s="42" customFormat="1" x14ac:dyDescent="0.35">
      <c r="A284" s="22" t="s">
        <v>10</v>
      </c>
      <c r="B284" s="22"/>
      <c r="C284" s="22" t="s">
        <v>71</v>
      </c>
      <c r="D284" s="22" t="s">
        <v>2598</v>
      </c>
      <c r="E284" s="57" t="s">
        <v>7398</v>
      </c>
      <c r="F284" s="22" t="s">
        <v>388</v>
      </c>
      <c r="G284" s="22" t="s">
        <v>12</v>
      </c>
      <c r="H284" s="22" t="s">
        <v>46</v>
      </c>
      <c r="I284" s="25" t="s">
        <v>197</v>
      </c>
      <c r="J284" s="25" t="s">
        <v>4599</v>
      </c>
      <c r="K284" s="25"/>
      <c r="L284" s="25"/>
      <c r="M284" s="63" t="s">
        <v>49</v>
      </c>
      <c r="N284" s="22" t="s">
        <v>46</v>
      </c>
      <c r="O284" s="23" t="s">
        <v>46</v>
      </c>
      <c r="P284" s="23" t="s">
        <v>46</v>
      </c>
      <c r="Q284" s="23">
        <v>0.05</v>
      </c>
      <c r="R284" s="23" t="s">
        <v>49</v>
      </c>
      <c r="S284" s="23" t="s">
        <v>49</v>
      </c>
      <c r="T284" s="17" t="s">
        <v>4598</v>
      </c>
      <c r="U284" s="17" t="s">
        <v>4967</v>
      </c>
      <c r="V284" s="17" t="s">
        <v>6652</v>
      </c>
      <c r="W284" s="17" t="s">
        <v>6656</v>
      </c>
    </row>
    <row r="285" spans="1:23" s="42" customFormat="1" x14ac:dyDescent="0.35">
      <c r="A285" s="22" t="s">
        <v>10</v>
      </c>
      <c r="B285" s="22"/>
      <c r="C285" s="22" t="s">
        <v>72</v>
      </c>
      <c r="D285" s="22" t="s">
        <v>2599</v>
      </c>
      <c r="E285" s="57" t="s">
        <v>7399</v>
      </c>
      <c r="F285" s="22" t="s">
        <v>388</v>
      </c>
      <c r="G285" s="22" t="s">
        <v>12</v>
      </c>
      <c r="H285" s="22" t="s">
        <v>46</v>
      </c>
      <c r="I285" s="25" t="s">
        <v>197</v>
      </c>
      <c r="J285" s="25" t="s">
        <v>4599</v>
      </c>
      <c r="K285" s="25"/>
      <c r="L285" s="25"/>
      <c r="M285" s="63" t="s">
        <v>49</v>
      </c>
      <c r="N285" s="22" t="s">
        <v>46</v>
      </c>
      <c r="O285" s="23" t="s">
        <v>46</v>
      </c>
      <c r="P285" s="23" t="s">
        <v>46</v>
      </c>
      <c r="Q285" s="23">
        <v>0.05</v>
      </c>
      <c r="R285" s="23" t="s">
        <v>49</v>
      </c>
      <c r="S285" s="23" t="s">
        <v>49</v>
      </c>
      <c r="T285" s="17" t="s">
        <v>4598</v>
      </c>
      <c r="U285" s="17" t="s">
        <v>4967</v>
      </c>
      <c r="V285" s="17" t="s">
        <v>6652</v>
      </c>
      <c r="W285" s="17" t="s">
        <v>6656</v>
      </c>
    </row>
    <row r="286" spans="1:23" s="42" customFormat="1" x14ac:dyDescent="0.35">
      <c r="A286" s="22" t="s">
        <v>10</v>
      </c>
      <c r="B286" s="22"/>
      <c r="C286" s="22" t="s">
        <v>73</v>
      </c>
      <c r="D286" s="22" t="s">
        <v>2600</v>
      </c>
      <c r="E286" s="57" t="s">
        <v>7400</v>
      </c>
      <c r="F286" s="22" t="s">
        <v>388</v>
      </c>
      <c r="G286" s="22" t="s">
        <v>12</v>
      </c>
      <c r="H286" s="22" t="s">
        <v>46</v>
      </c>
      <c r="I286" s="25" t="s">
        <v>197</v>
      </c>
      <c r="J286" s="25" t="s">
        <v>4599</v>
      </c>
      <c r="K286" s="25"/>
      <c r="L286" s="25"/>
      <c r="M286" s="63" t="s">
        <v>49</v>
      </c>
      <c r="N286" s="22" t="s">
        <v>46</v>
      </c>
      <c r="O286" s="23" t="s">
        <v>46</v>
      </c>
      <c r="P286" s="23" t="s">
        <v>46</v>
      </c>
      <c r="Q286" s="23">
        <v>0.05</v>
      </c>
      <c r="R286" s="23" t="s">
        <v>49</v>
      </c>
      <c r="S286" s="23" t="s">
        <v>49</v>
      </c>
      <c r="T286" s="17" t="s">
        <v>4598</v>
      </c>
      <c r="U286" s="17" t="s">
        <v>4967</v>
      </c>
      <c r="V286" s="17" t="s">
        <v>6652</v>
      </c>
      <c r="W286" s="17" t="s">
        <v>6656</v>
      </c>
    </row>
    <row r="287" spans="1:23" s="42" customFormat="1" x14ac:dyDescent="0.35">
      <c r="A287" s="22" t="s">
        <v>10</v>
      </c>
      <c r="B287" s="22"/>
      <c r="C287" s="22" t="s">
        <v>74</v>
      </c>
      <c r="D287" s="22" t="s">
        <v>2603</v>
      </c>
      <c r="E287" s="57" t="s">
        <v>2500</v>
      </c>
      <c r="F287" s="22" t="s">
        <v>388</v>
      </c>
      <c r="G287" s="22" t="s">
        <v>12</v>
      </c>
      <c r="H287" s="22" t="s">
        <v>46</v>
      </c>
      <c r="I287" s="25" t="s">
        <v>197</v>
      </c>
      <c r="J287" s="25" t="s">
        <v>4599</v>
      </c>
      <c r="K287" s="25"/>
      <c r="L287" s="25"/>
      <c r="M287" s="63" t="s">
        <v>49</v>
      </c>
      <c r="N287" s="22" t="s">
        <v>46</v>
      </c>
      <c r="O287" s="23" t="s">
        <v>46</v>
      </c>
      <c r="P287" s="23" t="s">
        <v>46</v>
      </c>
      <c r="Q287" s="23">
        <v>0.1</v>
      </c>
      <c r="R287" s="23" t="s">
        <v>49</v>
      </c>
      <c r="S287" s="23" t="s">
        <v>49</v>
      </c>
      <c r="T287" s="17" t="s">
        <v>4598</v>
      </c>
      <c r="U287" s="17" t="s">
        <v>4967</v>
      </c>
      <c r="V287" s="17" t="s">
        <v>6652</v>
      </c>
      <c r="W287" s="17" t="s">
        <v>6656</v>
      </c>
    </row>
    <row r="288" spans="1:23" s="42" customFormat="1" ht="29" x14ac:dyDescent="0.35">
      <c r="A288" s="22" t="s">
        <v>10</v>
      </c>
      <c r="B288" s="22"/>
      <c r="C288" s="22" t="s">
        <v>75</v>
      </c>
      <c r="D288" s="22" t="s">
        <v>2604</v>
      </c>
      <c r="E288" s="57" t="s">
        <v>7401</v>
      </c>
      <c r="F288" s="22" t="s">
        <v>2478</v>
      </c>
      <c r="G288" s="22" t="s">
        <v>21</v>
      </c>
      <c r="H288" s="22" t="s">
        <v>46</v>
      </c>
      <c r="I288" s="25" t="s">
        <v>197</v>
      </c>
      <c r="J288" s="25" t="s">
        <v>6163</v>
      </c>
      <c r="K288" s="25" t="s">
        <v>6157</v>
      </c>
      <c r="L288" s="25">
        <v>25</v>
      </c>
      <c r="M288" s="63" t="s">
        <v>6921</v>
      </c>
      <c r="N288" s="22" t="s">
        <v>8705</v>
      </c>
      <c r="O288" s="23">
        <v>0.9</v>
      </c>
      <c r="P288" s="23">
        <v>1</v>
      </c>
      <c r="Q288" s="23" t="s">
        <v>46</v>
      </c>
      <c r="R288" s="23">
        <v>0.9</v>
      </c>
      <c r="S288" s="23">
        <v>1</v>
      </c>
      <c r="T288" s="17" t="s">
        <v>4598</v>
      </c>
      <c r="U288" s="17" t="s">
        <v>4967</v>
      </c>
      <c r="V288" s="17" t="s">
        <v>6652</v>
      </c>
      <c r="W288" s="17" t="s">
        <v>6796</v>
      </c>
    </row>
    <row r="289" spans="1:23" s="42" customFormat="1" x14ac:dyDescent="0.35">
      <c r="A289" s="22" t="s">
        <v>10</v>
      </c>
      <c r="B289" s="28"/>
      <c r="C289" s="28" t="s">
        <v>6255</v>
      </c>
      <c r="D289" s="22" t="s">
        <v>6257</v>
      </c>
      <c r="E289" s="57" t="s">
        <v>6259</v>
      </c>
      <c r="F289" s="57" t="s">
        <v>388</v>
      </c>
      <c r="G289" s="22" t="s">
        <v>12</v>
      </c>
      <c r="H289" s="22" t="s">
        <v>46</v>
      </c>
      <c r="I289" s="25" t="s">
        <v>197</v>
      </c>
      <c r="J289" s="34" t="s">
        <v>4599</v>
      </c>
      <c r="K289" s="34"/>
      <c r="L289" s="34"/>
      <c r="M289" s="63" t="s">
        <v>49</v>
      </c>
      <c r="N289" s="22" t="s">
        <v>46</v>
      </c>
      <c r="O289" s="23" t="s">
        <v>46</v>
      </c>
      <c r="P289" s="23" t="s">
        <v>46</v>
      </c>
      <c r="Q289" s="33" t="s">
        <v>26</v>
      </c>
      <c r="R289" s="33"/>
      <c r="S289" s="33"/>
      <c r="T289" s="17" t="s">
        <v>4598</v>
      </c>
      <c r="U289" s="17" t="s">
        <v>4967</v>
      </c>
      <c r="V289" s="48" t="s">
        <v>6656</v>
      </c>
      <c r="W289" s="48" t="s">
        <v>6656</v>
      </c>
    </row>
    <row r="290" spans="1:23" s="42" customFormat="1" x14ac:dyDescent="0.35">
      <c r="A290" s="22" t="s">
        <v>10</v>
      </c>
      <c r="B290" s="28"/>
      <c r="C290" s="28" t="s">
        <v>6256</v>
      </c>
      <c r="D290" s="22" t="s">
        <v>6258</v>
      </c>
      <c r="E290" s="57" t="s">
        <v>7402</v>
      </c>
      <c r="F290" s="57" t="s">
        <v>4587</v>
      </c>
      <c r="G290" s="28" t="s">
        <v>4587</v>
      </c>
      <c r="H290" s="22" t="s">
        <v>46</v>
      </c>
      <c r="I290" s="25" t="s">
        <v>197</v>
      </c>
      <c r="J290" s="34" t="s">
        <v>4599</v>
      </c>
      <c r="K290" s="34"/>
      <c r="L290" s="34"/>
      <c r="M290" s="63" t="s">
        <v>49</v>
      </c>
      <c r="N290" s="22" t="s">
        <v>46</v>
      </c>
      <c r="O290" s="23" t="s">
        <v>46</v>
      </c>
      <c r="P290" s="23" t="s">
        <v>46</v>
      </c>
      <c r="Q290" s="33" t="s">
        <v>46</v>
      </c>
      <c r="R290" s="33"/>
      <c r="S290" s="33"/>
      <c r="T290" s="17" t="s">
        <v>4587</v>
      </c>
      <c r="U290" s="17" t="s">
        <v>4967</v>
      </c>
      <c r="V290" s="48" t="s">
        <v>6656</v>
      </c>
      <c r="W290" s="48" t="s">
        <v>6656</v>
      </c>
    </row>
    <row r="291" spans="1:23" s="42" customFormat="1" ht="29" x14ac:dyDescent="0.35">
      <c r="A291" s="28" t="s">
        <v>10</v>
      </c>
      <c r="B291" s="28"/>
      <c r="C291" s="28" t="s">
        <v>6371</v>
      </c>
      <c r="D291" s="28" t="s">
        <v>6365</v>
      </c>
      <c r="E291" s="57" t="s">
        <v>6377</v>
      </c>
      <c r="F291" s="28" t="s">
        <v>2478</v>
      </c>
      <c r="G291" s="28" t="s">
        <v>21</v>
      </c>
      <c r="H291" s="15" t="s">
        <v>46</v>
      </c>
      <c r="I291" s="25" t="s">
        <v>197</v>
      </c>
      <c r="J291" s="34" t="s">
        <v>6163</v>
      </c>
      <c r="K291" s="34" t="s">
        <v>6157</v>
      </c>
      <c r="L291" s="34">
        <v>15</v>
      </c>
      <c r="M291" s="63" t="s">
        <v>6633</v>
      </c>
      <c r="N291" s="22" t="s">
        <v>8702</v>
      </c>
      <c r="O291" s="33">
        <v>0</v>
      </c>
      <c r="P291" s="33">
        <v>0.05</v>
      </c>
      <c r="Q291" s="33" t="s">
        <v>46</v>
      </c>
      <c r="R291" s="33">
        <v>0</v>
      </c>
      <c r="S291" s="33">
        <v>0.05</v>
      </c>
      <c r="T291" s="17" t="s">
        <v>4598</v>
      </c>
      <c r="U291" s="17" t="s">
        <v>4967</v>
      </c>
      <c r="V291" s="48" t="s">
        <v>6657</v>
      </c>
      <c r="W291" s="33" t="s">
        <v>6657</v>
      </c>
    </row>
    <row r="292" spans="1:23" s="42" customFormat="1" ht="29" x14ac:dyDescent="0.35">
      <c r="A292" s="28" t="s">
        <v>10</v>
      </c>
      <c r="B292" s="28"/>
      <c r="C292" s="28" t="s">
        <v>6522</v>
      </c>
      <c r="D292" s="28" t="s">
        <v>6524</v>
      </c>
      <c r="E292" s="57" t="s">
        <v>6526</v>
      </c>
      <c r="F292" s="28" t="s">
        <v>2478</v>
      </c>
      <c r="G292" s="22" t="s">
        <v>21</v>
      </c>
      <c r="H292" s="28" t="s">
        <v>46</v>
      </c>
      <c r="I292" s="25" t="s">
        <v>197</v>
      </c>
      <c r="J292" s="34" t="s">
        <v>6163</v>
      </c>
      <c r="K292" s="34" t="s">
        <v>6157</v>
      </c>
      <c r="L292" s="34">
        <v>19</v>
      </c>
      <c r="M292" s="63" t="s">
        <v>6483</v>
      </c>
      <c r="N292" s="22" t="s">
        <v>8702</v>
      </c>
      <c r="O292" s="33">
        <v>0</v>
      </c>
      <c r="P292" s="33">
        <v>0.01</v>
      </c>
      <c r="Q292" s="33" t="s">
        <v>46</v>
      </c>
      <c r="R292" s="33">
        <v>0</v>
      </c>
      <c r="S292" s="33">
        <v>0.01</v>
      </c>
      <c r="T292" s="17" t="s">
        <v>4598</v>
      </c>
      <c r="U292" s="17" t="s">
        <v>4967</v>
      </c>
      <c r="V292" s="48" t="s">
        <v>6479</v>
      </c>
      <c r="W292" s="17" t="s">
        <v>6479</v>
      </c>
    </row>
    <row r="293" spans="1:23" s="42" customFormat="1" ht="29" x14ac:dyDescent="0.35">
      <c r="A293" s="28" t="s">
        <v>10</v>
      </c>
      <c r="B293" s="28"/>
      <c r="C293" s="28" t="s">
        <v>6523</v>
      </c>
      <c r="D293" s="28" t="s">
        <v>6525</v>
      </c>
      <c r="E293" s="57" t="s">
        <v>6666</v>
      </c>
      <c r="F293" s="28" t="s">
        <v>2478</v>
      </c>
      <c r="G293" s="22" t="s">
        <v>21</v>
      </c>
      <c r="H293" s="28" t="s">
        <v>46</v>
      </c>
      <c r="I293" s="25" t="s">
        <v>197</v>
      </c>
      <c r="J293" s="34" t="s">
        <v>6163</v>
      </c>
      <c r="K293" s="34" t="s">
        <v>6157</v>
      </c>
      <c r="L293" s="34">
        <v>19</v>
      </c>
      <c r="M293" s="63" t="s">
        <v>6483</v>
      </c>
      <c r="N293" s="22" t="s">
        <v>8702</v>
      </c>
      <c r="O293" s="33">
        <v>0</v>
      </c>
      <c r="P293" s="33">
        <v>0.01</v>
      </c>
      <c r="Q293" s="33" t="s">
        <v>46</v>
      </c>
      <c r="R293" s="33">
        <v>0</v>
      </c>
      <c r="S293" s="33">
        <v>0.01</v>
      </c>
      <c r="T293" s="17" t="s">
        <v>4598</v>
      </c>
      <c r="U293" s="17" t="s">
        <v>4967</v>
      </c>
      <c r="V293" s="48" t="s">
        <v>6479</v>
      </c>
      <c r="W293" s="17" t="s">
        <v>6479</v>
      </c>
    </row>
    <row r="294" spans="1:23" s="42" customFormat="1" ht="29" x14ac:dyDescent="0.35">
      <c r="A294" s="51" t="s">
        <v>10</v>
      </c>
      <c r="B294" s="51"/>
      <c r="C294" s="51" t="s">
        <v>6766</v>
      </c>
      <c r="D294" s="51" t="s">
        <v>6768</v>
      </c>
      <c r="E294" s="57" t="s">
        <v>7166</v>
      </c>
      <c r="F294" s="51" t="s">
        <v>2478</v>
      </c>
      <c r="G294" s="53" t="s">
        <v>21</v>
      </c>
      <c r="H294" s="51" t="s">
        <v>46</v>
      </c>
      <c r="I294" s="25" t="s">
        <v>197</v>
      </c>
      <c r="J294" s="52" t="s">
        <v>6163</v>
      </c>
      <c r="K294" s="52" t="s">
        <v>6157</v>
      </c>
      <c r="L294" s="34">
        <v>27</v>
      </c>
      <c r="M294" s="63" t="s">
        <v>6792</v>
      </c>
      <c r="N294" s="22" t="s">
        <v>8705</v>
      </c>
      <c r="O294" s="55">
        <v>0</v>
      </c>
      <c r="P294" s="55">
        <v>0.01</v>
      </c>
      <c r="Q294" s="55" t="s">
        <v>46</v>
      </c>
      <c r="R294" s="55">
        <v>0</v>
      </c>
      <c r="S294" s="55">
        <v>0.01</v>
      </c>
      <c r="T294" s="54" t="s">
        <v>4598</v>
      </c>
      <c r="U294" s="54" t="s">
        <v>4967</v>
      </c>
      <c r="V294" s="56" t="s">
        <v>6725</v>
      </c>
      <c r="W294" s="54" t="s">
        <v>6796</v>
      </c>
    </row>
    <row r="295" spans="1:23" s="42" customFormat="1" ht="29" x14ac:dyDescent="0.35">
      <c r="A295" s="51" t="s">
        <v>10</v>
      </c>
      <c r="B295" s="51"/>
      <c r="C295" s="51" t="s">
        <v>6767</v>
      </c>
      <c r="D295" s="51" t="s">
        <v>6769</v>
      </c>
      <c r="E295" s="57" t="s">
        <v>7167</v>
      </c>
      <c r="F295" s="51" t="s">
        <v>2478</v>
      </c>
      <c r="G295" s="53" t="s">
        <v>21</v>
      </c>
      <c r="H295" s="51" t="s">
        <v>46</v>
      </c>
      <c r="I295" s="25" t="s">
        <v>197</v>
      </c>
      <c r="J295" s="52" t="s">
        <v>6163</v>
      </c>
      <c r="K295" s="52" t="s">
        <v>6157</v>
      </c>
      <c r="L295" s="34">
        <v>27</v>
      </c>
      <c r="M295" s="63" t="s">
        <v>6792</v>
      </c>
      <c r="N295" s="22" t="s">
        <v>8705</v>
      </c>
      <c r="O295" s="55">
        <v>0</v>
      </c>
      <c r="P295" s="55">
        <v>0.01</v>
      </c>
      <c r="Q295" s="55" t="s">
        <v>46</v>
      </c>
      <c r="R295" s="55">
        <v>0</v>
      </c>
      <c r="S295" s="55">
        <v>0.01</v>
      </c>
      <c r="T295" s="54" t="s">
        <v>4598</v>
      </c>
      <c r="U295" s="54" t="s">
        <v>4967</v>
      </c>
      <c r="V295" s="56" t="s">
        <v>6725</v>
      </c>
      <c r="W295" s="54" t="s">
        <v>6796</v>
      </c>
    </row>
    <row r="296" spans="1:23" s="42" customFormat="1" ht="29" x14ac:dyDescent="0.35">
      <c r="A296" s="28" t="s">
        <v>10</v>
      </c>
      <c r="B296" s="28"/>
      <c r="C296" s="28" t="s">
        <v>6808</v>
      </c>
      <c r="D296" s="28" t="s">
        <v>6799</v>
      </c>
      <c r="E296" s="57" t="s">
        <v>7403</v>
      </c>
      <c r="F296" s="28" t="s">
        <v>2478</v>
      </c>
      <c r="G296" s="22" t="s">
        <v>21</v>
      </c>
      <c r="H296" s="22" t="s">
        <v>46</v>
      </c>
      <c r="I296" s="25" t="s">
        <v>197</v>
      </c>
      <c r="J296" s="34" t="s">
        <v>6163</v>
      </c>
      <c r="K296" s="34" t="s">
        <v>6157</v>
      </c>
      <c r="L296" s="34"/>
      <c r="M296" s="63" t="s">
        <v>49</v>
      </c>
      <c r="N296" s="22" t="s">
        <v>8702</v>
      </c>
      <c r="O296" s="50">
        <v>0</v>
      </c>
      <c r="P296" s="50">
        <v>0.01</v>
      </c>
      <c r="Q296" s="33" t="s">
        <v>46</v>
      </c>
      <c r="R296" s="50">
        <v>0</v>
      </c>
      <c r="S296" s="50">
        <v>0.01</v>
      </c>
      <c r="T296" s="17" t="s">
        <v>4598</v>
      </c>
      <c r="U296" s="17" t="s">
        <v>4967</v>
      </c>
      <c r="V296" s="48" t="s">
        <v>6796</v>
      </c>
      <c r="W296" s="48" t="s">
        <v>6796</v>
      </c>
    </row>
    <row r="297" spans="1:23" s="42" customFormat="1" ht="29" x14ac:dyDescent="0.35">
      <c r="A297" s="7" t="s">
        <v>10</v>
      </c>
      <c r="B297" s="7"/>
      <c r="C297" s="7" t="s">
        <v>6820</v>
      </c>
      <c r="D297" s="7" t="s">
        <v>6821</v>
      </c>
      <c r="E297" s="57" t="s">
        <v>6822</v>
      </c>
      <c r="F297" s="7" t="s">
        <v>103</v>
      </c>
      <c r="G297" s="7" t="s">
        <v>21</v>
      </c>
      <c r="H297" s="7" t="s">
        <v>46</v>
      </c>
      <c r="I297" s="25" t="s">
        <v>197</v>
      </c>
      <c r="J297" s="40" t="s">
        <v>6163</v>
      </c>
      <c r="K297" s="40" t="s">
        <v>6157</v>
      </c>
      <c r="L297" s="34">
        <v>25</v>
      </c>
      <c r="M297" s="63" t="s">
        <v>6921</v>
      </c>
      <c r="N297" s="22" t="s">
        <v>8705</v>
      </c>
      <c r="O297" s="50">
        <v>0</v>
      </c>
      <c r="P297" s="50">
        <v>0.01</v>
      </c>
      <c r="Q297" s="50" t="s">
        <v>46</v>
      </c>
      <c r="R297" s="50">
        <v>0</v>
      </c>
      <c r="S297" s="50">
        <v>0.01</v>
      </c>
      <c r="T297" s="50" t="s">
        <v>4598</v>
      </c>
      <c r="U297" s="50" t="s">
        <v>4967</v>
      </c>
      <c r="V297" s="50" t="s">
        <v>6796</v>
      </c>
      <c r="W297" s="50" t="s">
        <v>6796</v>
      </c>
    </row>
    <row r="298" spans="1:23" s="42" customFormat="1" ht="43.5" x14ac:dyDescent="0.35">
      <c r="A298" s="7" t="s">
        <v>10</v>
      </c>
      <c r="B298" s="7"/>
      <c r="C298" s="7" t="s">
        <v>6823</v>
      </c>
      <c r="D298" s="7" t="s">
        <v>6824</v>
      </c>
      <c r="E298" s="57" t="s">
        <v>7404</v>
      </c>
      <c r="F298" s="7" t="s">
        <v>103</v>
      </c>
      <c r="G298" s="7" t="s">
        <v>21</v>
      </c>
      <c r="H298" s="7" t="s">
        <v>46</v>
      </c>
      <c r="I298" s="25" t="s">
        <v>197</v>
      </c>
      <c r="J298" s="40" t="s">
        <v>6163</v>
      </c>
      <c r="K298" s="40" t="s">
        <v>6157</v>
      </c>
      <c r="L298" s="34">
        <v>25</v>
      </c>
      <c r="M298" s="63" t="s">
        <v>6921</v>
      </c>
      <c r="N298" s="22" t="s">
        <v>8705</v>
      </c>
      <c r="O298" s="50">
        <v>0</v>
      </c>
      <c r="P298" s="50">
        <v>0.3</v>
      </c>
      <c r="Q298" s="50" t="s">
        <v>46</v>
      </c>
      <c r="R298" s="50">
        <v>0</v>
      </c>
      <c r="S298" s="50">
        <v>0.3</v>
      </c>
      <c r="T298" s="50" t="s">
        <v>4598</v>
      </c>
      <c r="U298" s="50" t="s">
        <v>4967</v>
      </c>
      <c r="V298" s="50" t="s">
        <v>6796</v>
      </c>
      <c r="W298" s="50" t="s">
        <v>6796</v>
      </c>
    </row>
    <row r="299" spans="1:23" s="42" customFormat="1" ht="43.5" x14ac:dyDescent="0.35">
      <c r="A299" s="28" t="s">
        <v>10</v>
      </c>
      <c r="B299" s="28"/>
      <c r="C299" s="28" t="s">
        <v>6811</v>
      </c>
      <c r="D299" s="28" t="s">
        <v>6802</v>
      </c>
      <c r="E299" s="57" t="s">
        <v>7405</v>
      </c>
      <c r="F299" s="28" t="s">
        <v>2478</v>
      </c>
      <c r="G299" s="22" t="s">
        <v>21</v>
      </c>
      <c r="H299" s="22" t="s">
        <v>46</v>
      </c>
      <c r="I299" s="25" t="s">
        <v>197</v>
      </c>
      <c r="J299" s="34" t="s">
        <v>6163</v>
      </c>
      <c r="K299" s="34" t="s">
        <v>6157</v>
      </c>
      <c r="L299" s="34">
        <v>32</v>
      </c>
      <c r="M299" s="63" t="s">
        <v>6922</v>
      </c>
      <c r="N299" s="22" t="s">
        <v>6634</v>
      </c>
      <c r="O299" s="50">
        <v>0</v>
      </c>
      <c r="P299" s="50">
        <v>0.01</v>
      </c>
      <c r="Q299" s="33" t="s">
        <v>46</v>
      </c>
      <c r="R299" s="50">
        <v>0</v>
      </c>
      <c r="S299" s="50">
        <v>0.01</v>
      </c>
      <c r="T299" s="48" t="s">
        <v>4598</v>
      </c>
      <c r="U299" s="48" t="s">
        <v>4967</v>
      </c>
      <c r="V299" s="48" t="s">
        <v>6796</v>
      </c>
      <c r="W299" s="48" t="s">
        <v>6796</v>
      </c>
    </row>
    <row r="300" spans="1:23" s="42" customFormat="1" ht="29" x14ac:dyDescent="0.35">
      <c r="A300" s="28" t="s">
        <v>10</v>
      </c>
      <c r="B300" s="28"/>
      <c r="C300" s="28" t="s">
        <v>6812</v>
      </c>
      <c r="D300" s="28" t="s">
        <v>6803</v>
      </c>
      <c r="E300" s="57" t="s">
        <v>6805</v>
      </c>
      <c r="F300" s="28" t="s">
        <v>2478</v>
      </c>
      <c r="G300" s="22" t="s">
        <v>21</v>
      </c>
      <c r="H300" s="22" t="s">
        <v>46</v>
      </c>
      <c r="I300" s="25" t="s">
        <v>197</v>
      </c>
      <c r="J300" s="34" t="s">
        <v>6163</v>
      </c>
      <c r="K300" s="34" t="s">
        <v>6157</v>
      </c>
      <c r="L300" s="34">
        <v>32</v>
      </c>
      <c r="M300" s="63" t="s">
        <v>6922</v>
      </c>
      <c r="N300" s="22" t="s">
        <v>6634</v>
      </c>
      <c r="O300" s="50">
        <v>0</v>
      </c>
      <c r="P300" s="50">
        <v>0.01</v>
      </c>
      <c r="Q300" s="33" t="s">
        <v>46</v>
      </c>
      <c r="R300" s="50">
        <v>0</v>
      </c>
      <c r="S300" s="50">
        <v>0.01</v>
      </c>
      <c r="T300" s="48" t="s">
        <v>4598</v>
      </c>
      <c r="U300" s="48" t="s">
        <v>4967</v>
      </c>
      <c r="V300" s="48" t="s">
        <v>6796</v>
      </c>
      <c r="W300" s="48" t="s">
        <v>6796</v>
      </c>
    </row>
    <row r="301" spans="1:23" s="42" customFormat="1" x14ac:dyDescent="0.35">
      <c r="A301" s="22" t="s">
        <v>10</v>
      </c>
      <c r="B301" s="22"/>
      <c r="C301" s="22" t="s">
        <v>79</v>
      </c>
      <c r="D301" s="22" t="s">
        <v>2605</v>
      </c>
      <c r="E301" s="57" t="s">
        <v>7406</v>
      </c>
      <c r="F301" s="22" t="s">
        <v>4587</v>
      </c>
      <c r="G301" s="57" t="s">
        <v>4587</v>
      </c>
      <c r="H301" s="22" t="s">
        <v>46</v>
      </c>
      <c r="I301" s="25" t="s">
        <v>197</v>
      </c>
      <c r="J301" s="25" t="s">
        <v>4599</v>
      </c>
      <c r="K301" s="25"/>
      <c r="L301" s="25"/>
      <c r="M301" s="63" t="s">
        <v>49</v>
      </c>
      <c r="N301" s="22" t="s">
        <v>46</v>
      </c>
      <c r="O301" s="23" t="s">
        <v>46</v>
      </c>
      <c r="P301" s="23" t="s">
        <v>46</v>
      </c>
      <c r="Q301" s="23" t="s">
        <v>46</v>
      </c>
      <c r="R301" s="23" t="s">
        <v>49</v>
      </c>
      <c r="S301" s="23" t="s">
        <v>49</v>
      </c>
      <c r="T301" s="17" t="s">
        <v>79</v>
      </c>
      <c r="U301" s="17" t="s">
        <v>4967</v>
      </c>
      <c r="V301" s="17" t="s">
        <v>6652</v>
      </c>
      <c r="W301" s="17" t="s">
        <v>6656</v>
      </c>
    </row>
    <row r="302" spans="1:23" s="42" customFormat="1" x14ac:dyDescent="0.35">
      <c r="A302" s="22" t="s">
        <v>10</v>
      </c>
      <c r="B302" s="22" t="s">
        <v>4592</v>
      </c>
      <c r="C302" s="22" t="s">
        <v>476</v>
      </c>
      <c r="D302" s="22" t="s">
        <v>4516</v>
      </c>
      <c r="E302" s="57" t="s">
        <v>2470</v>
      </c>
      <c r="F302" s="22" t="s">
        <v>478</v>
      </c>
      <c r="G302" s="57" t="s">
        <v>478</v>
      </c>
      <c r="H302" s="22" t="s">
        <v>46</v>
      </c>
      <c r="I302" s="25" t="s">
        <v>99</v>
      </c>
      <c r="J302" s="25" t="s">
        <v>4599</v>
      </c>
      <c r="K302" s="25"/>
      <c r="L302" s="25"/>
      <c r="M302" s="63" t="s">
        <v>49</v>
      </c>
      <c r="N302" s="22" t="s">
        <v>46</v>
      </c>
      <c r="O302" s="23" t="s">
        <v>46</v>
      </c>
      <c r="P302" s="23" t="s">
        <v>46</v>
      </c>
      <c r="Q302" s="23" t="s">
        <v>46</v>
      </c>
      <c r="R302" s="23" t="s">
        <v>49</v>
      </c>
      <c r="S302" s="23" t="s">
        <v>49</v>
      </c>
      <c r="T302" s="17" t="s">
        <v>4987</v>
      </c>
      <c r="U302" s="17" t="s">
        <v>4967</v>
      </c>
      <c r="V302" s="17" t="s">
        <v>6652</v>
      </c>
      <c r="W302" s="17" t="s">
        <v>6654</v>
      </c>
    </row>
    <row r="303" spans="1:23" s="42" customFormat="1" ht="43.5" x14ac:dyDescent="0.35">
      <c r="A303" s="22" t="s">
        <v>10</v>
      </c>
      <c r="B303" s="22" t="s">
        <v>4592</v>
      </c>
      <c r="C303" s="22" t="s">
        <v>485</v>
      </c>
      <c r="D303" s="22" t="s">
        <v>4518</v>
      </c>
      <c r="E303" s="57" t="s">
        <v>7407</v>
      </c>
      <c r="F303" s="22" t="s">
        <v>478</v>
      </c>
      <c r="G303" s="57" t="s">
        <v>478</v>
      </c>
      <c r="H303" s="22" t="s">
        <v>46</v>
      </c>
      <c r="I303" s="25" t="s">
        <v>197</v>
      </c>
      <c r="J303" s="25" t="s">
        <v>4599</v>
      </c>
      <c r="K303" s="25"/>
      <c r="L303" s="25"/>
      <c r="M303" s="63" t="s">
        <v>49</v>
      </c>
      <c r="N303" s="22" t="s">
        <v>46</v>
      </c>
      <c r="O303" s="16" t="s">
        <v>46</v>
      </c>
      <c r="P303" s="16" t="s">
        <v>46</v>
      </c>
      <c r="Q303" s="23" t="s">
        <v>46</v>
      </c>
      <c r="R303" s="23" t="s">
        <v>49</v>
      </c>
      <c r="S303" s="23" t="s">
        <v>49</v>
      </c>
      <c r="T303" s="17" t="s">
        <v>485</v>
      </c>
      <c r="U303" s="17" t="s">
        <v>4967</v>
      </c>
      <c r="V303" s="17" t="s">
        <v>6652</v>
      </c>
      <c r="W303" s="17" t="s">
        <v>6656</v>
      </c>
    </row>
    <row r="304" spans="1:23" s="42" customFormat="1" x14ac:dyDescent="0.35">
      <c r="A304" s="22" t="s">
        <v>10</v>
      </c>
      <c r="B304" s="22"/>
      <c r="C304" s="22" t="s">
        <v>479</v>
      </c>
      <c r="D304" s="22" t="s">
        <v>4519</v>
      </c>
      <c r="E304" s="57" t="s">
        <v>7408</v>
      </c>
      <c r="F304" s="22" t="s">
        <v>478</v>
      </c>
      <c r="G304" s="57" t="s">
        <v>80</v>
      </c>
      <c r="H304" s="22" t="s">
        <v>46</v>
      </c>
      <c r="I304" s="25" t="s">
        <v>197</v>
      </c>
      <c r="J304" s="25" t="s">
        <v>4599</v>
      </c>
      <c r="K304" s="25"/>
      <c r="L304" s="25"/>
      <c r="M304" s="63" t="s">
        <v>49</v>
      </c>
      <c r="N304" s="22" t="s">
        <v>46</v>
      </c>
      <c r="O304" s="23" t="s">
        <v>46</v>
      </c>
      <c r="P304" s="23" t="s">
        <v>46</v>
      </c>
      <c r="Q304" s="23" t="s">
        <v>26</v>
      </c>
      <c r="R304" s="23" t="s">
        <v>49</v>
      </c>
      <c r="S304" s="23" t="s">
        <v>49</v>
      </c>
      <c r="T304" s="17" t="s">
        <v>485</v>
      </c>
      <c r="U304" s="17" t="s">
        <v>4967</v>
      </c>
      <c r="V304" s="17" t="s">
        <v>6652</v>
      </c>
      <c r="W304" s="17" t="s">
        <v>6656</v>
      </c>
    </row>
    <row r="305" spans="1:23" s="42" customFormat="1" x14ac:dyDescent="0.35">
      <c r="A305" s="22" t="s">
        <v>10</v>
      </c>
      <c r="B305" s="22"/>
      <c r="C305" s="22" t="s">
        <v>2452</v>
      </c>
      <c r="D305" s="22" t="s">
        <v>2579</v>
      </c>
      <c r="E305" s="57" t="s">
        <v>7409</v>
      </c>
      <c r="F305" s="22" t="s">
        <v>388</v>
      </c>
      <c r="G305" s="22" t="s">
        <v>12</v>
      </c>
      <c r="H305" s="22" t="s">
        <v>46</v>
      </c>
      <c r="I305" s="25" t="s">
        <v>197</v>
      </c>
      <c r="J305" s="25" t="s">
        <v>4599</v>
      </c>
      <c r="K305" s="25"/>
      <c r="L305" s="25"/>
      <c r="M305" s="63" t="s">
        <v>49</v>
      </c>
      <c r="N305" s="22" t="s">
        <v>46</v>
      </c>
      <c r="O305" s="23" t="s">
        <v>46</v>
      </c>
      <c r="P305" s="23" t="s">
        <v>46</v>
      </c>
      <c r="Q305" s="23" t="s">
        <v>46</v>
      </c>
      <c r="R305" s="23" t="s">
        <v>49</v>
      </c>
      <c r="S305" s="23" t="s">
        <v>49</v>
      </c>
      <c r="T305" s="17" t="s">
        <v>4598</v>
      </c>
      <c r="U305" s="17" t="s">
        <v>4967</v>
      </c>
      <c r="V305" s="17" t="s">
        <v>6652</v>
      </c>
      <c r="W305" s="17" t="s">
        <v>6656</v>
      </c>
    </row>
    <row r="306" spans="1:23" s="42" customFormat="1" x14ac:dyDescent="0.35">
      <c r="A306" s="22" t="s">
        <v>10</v>
      </c>
      <c r="B306" s="22"/>
      <c r="C306" s="22" t="s">
        <v>2453</v>
      </c>
      <c r="D306" s="22" t="s">
        <v>2591</v>
      </c>
      <c r="E306" s="57" t="s">
        <v>2499</v>
      </c>
      <c r="F306" s="22" t="s">
        <v>388</v>
      </c>
      <c r="G306" s="22" t="s">
        <v>12</v>
      </c>
      <c r="H306" s="22" t="s">
        <v>46</v>
      </c>
      <c r="I306" s="25" t="s">
        <v>197</v>
      </c>
      <c r="J306" s="25" t="s">
        <v>6162</v>
      </c>
      <c r="K306" s="25" t="s">
        <v>6158</v>
      </c>
      <c r="L306" s="25"/>
      <c r="M306" s="63" t="s">
        <v>49</v>
      </c>
      <c r="N306" s="22" t="s">
        <v>46</v>
      </c>
      <c r="O306" s="23" t="s">
        <v>46</v>
      </c>
      <c r="P306" s="23" t="s">
        <v>46</v>
      </c>
      <c r="Q306" s="23">
        <v>0.05</v>
      </c>
      <c r="R306" s="23" t="s">
        <v>46</v>
      </c>
      <c r="S306" s="23" t="s">
        <v>46</v>
      </c>
      <c r="T306" s="17" t="s">
        <v>4598</v>
      </c>
      <c r="U306" s="17" t="s">
        <v>4967</v>
      </c>
      <c r="V306" s="17" t="s">
        <v>6652</v>
      </c>
      <c r="W306" s="17" t="s">
        <v>6656</v>
      </c>
    </row>
    <row r="307" spans="1:23" s="42" customFormat="1" x14ac:dyDescent="0.35">
      <c r="A307" s="22" t="s">
        <v>10</v>
      </c>
      <c r="B307" s="22"/>
      <c r="C307" s="22" t="s">
        <v>4972</v>
      </c>
      <c r="D307" s="11" t="s">
        <v>4973</v>
      </c>
      <c r="E307" s="57" t="s">
        <v>7410</v>
      </c>
      <c r="F307" s="22" t="s">
        <v>388</v>
      </c>
      <c r="G307" s="22" t="s">
        <v>12</v>
      </c>
      <c r="H307" s="22" t="s">
        <v>46</v>
      </c>
      <c r="I307" s="25" t="s">
        <v>197</v>
      </c>
      <c r="J307" s="25" t="s">
        <v>4599</v>
      </c>
      <c r="K307" s="25"/>
      <c r="L307" s="25"/>
      <c r="M307" s="63" t="s">
        <v>49</v>
      </c>
      <c r="N307" s="22" t="s">
        <v>46</v>
      </c>
      <c r="O307" s="23" t="s">
        <v>46</v>
      </c>
      <c r="P307" s="23" t="s">
        <v>46</v>
      </c>
      <c r="Q307" s="23">
        <v>0.1</v>
      </c>
      <c r="R307" s="23"/>
      <c r="S307" s="23"/>
      <c r="T307" s="17" t="s">
        <v>4598</v>
      </c>
      <c r="U307" s="17" t="s">
        <v>4967</v>
      </c>
      <c r="V307" s="17" t="s">
        <v>6654</v>
      </c>
      <c r="W307" s="17" t="s">
        <v>6656</v>
      </c>
    </row>
    <row r="308" spans="1:23" s="42" customFormat="1" ht="29" x14ac:dyDescent="0.35">
      <c r="A308" s="22" t="s">
        <v>101</v>
      </c>
      <c r="B308" s="22"/>
      <c r="C308" s="22" t="s">
        <v>2361</v>
      </c>
      <c r="D308" s="22" t="s">
        <v>4503</v>
      </c>
      <c r="E308" s="57" t="s">
        <v>2550</v>
      </c>
      <c r="F308" s="22" t="s">
        <v>1861</v>
      </c>
      <c r="G308" s="22" t="s">
        <v>12</v>
      </c>
      <c r="H308" s="22" t="s">
        <v>4572</v>
      </c>
      <c r="I308" s="25" t="s">
        <v>99</v>
      </c>
      <c r="J308" s="25" t="s">
        <v>4599</v>
      </c>
      <c r="K308" s="25"/>
      <c r="L308" s="25"/>
      <c r="M308" s="63" t="s">
        <v>49</v>
      </c>
      <c r="N308" s="22" t="s">
        <v>46</v>
      </c>
      <c r="O308" s="23" t="s">
        <v>46</v>
      </c>
      <c r="P308" s="23" t="s">
        <v>46</v>
      </c>
      <c r="Q308" s="23">
        <v>0.3</v>
      </c>
      <c r="R308" s="23" t="s">
        <v>49</v>
      </c>
      <c r="S308" s="23" t="s">
        <v>49</v>
      </c>
      <c r="T308" s="17" t="s">
        <v>4598</v>
      </c>
      <c r="U308" s="17" t="s">
        <v>4967</v>
      </c>
      <c r="V308" s="17" t="s">
        <v>6652</v>
      </c>
      <c r="W308" s="17" t="s">
        <v>6927</v>
      </c>
    </row>
    <row r="309" spans="1:23" s="42" customFormat="1" ht="29" x14ac:dyDescent="0.35">
      <c r="A309" s="22" t="s">
        <v>101</v>
      </c>
      <c r="B309" s="22"/>
      <c r="C309" s="22" t="s">
        <v>2202</v>
      </c>
      <c r="D309" s="22" t="s">
        <v>4344</v>
      </c>
      <c r="E309" s="57" t="s">
        <v>426</v>
      </c>
      <c r="F309" s="22" t="s">
        <v>1861</v>
      </c>
      <c r="G309" s="22" t="s">
        <v>12</v>
      </c>
      <c r="H309" s="22" t="s">
        <v>4572</v>
      </c>
      <c r="I309" s="25" t="s">
        <v>99</v>
      </c>
      <c r="J309" s="25" t="s">
        <v>4599</v>
      </c>
      <c r="K309" s="25"/>
      <c r="L309" s="25"/>
      <c r="M309" s="63" t="s">
        <v>49</v>
      </c>
      <c r="N309" s="22" t="s">
        <v>46</v>
      </c>
      <c r="O309" s="23" t="s">
        <v>46</v>
      </c>
      <c r="P309" s="23" t="s">
        <v>46</v>
      </c>
      <c r="Q309" s="23">
        <v>0.3</v>
      </c>
      <c r="R309" s="23" t="s">
        <v>49</v>
      </c>
      <c r="S309" s="23" t="s">
        <v>49</v>
      </c>
      <c r="T309" s="17" t="s">
        <v>4598</v>
      </c>
      <c r="U309" s="17" t="s">
        <v>4967</v>
      </c>
      <c r="V309" s="17" t="s">
        <v>6652</v>
      </c>
      <c r="W309" s="17" t="s">
        <v>6927</v>
      </c>
    </row>
    <row r="310" spans="1:23" s="42" customFormat="1" ht="29" x14ac:dyDescent="0.35">
      <c r="A310" s="22" t="s">
        <v>101</v>
      </c>
      <c r="B310" s="22"/>
      <c r="C310" s="22" t="s">
        <v>2205</v>
      </c>
      <c r="D310" s="22" t="s">
        <v>4347</v>
      </c>
      <c r="E310" s="57" t="s">
        <v>427</v>
      </c>
      <c r="F310" s="22" t="s">
        <v>1861</v>
      </c>
      <c r="G310" s="22" t="s">
        <v>12</v>
      </c>
      <c r="H310" s="22" t="s">
        <v>4572</v>
      </c>
      <c r="I310" s="25" t="s">
        <v>99</v>
      </c>
      <c r="J310" s="25" t="s">
        <v>4599</v>
      </c>
      <c r="K310" s="25"/>
      <c r="L310" s="25"/>
      <c r="M310" s="63" t="s">
        <v>49</v>
      </c>
      <c r="N310" s="22" t="s">
        <v>46</v>
      </c>
      <c r="O310" s="23" t="s">
        <v>46</v>
      </c>
      <c r="P310" s="23" t="s">
        <v>46</v>
      </c>
      <c r="Q310" s="23">
        <v>0.3</v>
      </c>
      <c r="R310" s="23" t="s">
        <v>49</v>
      </c>
      <c r="S310" s="23" t="s">
        <v>49</v>
      </c>
      <c r="T310" s="17" t="s">
        <v>4598</v>
      </c>
      <c r="U310" s="17" t="s">
        <v>4967</v>
      </c>
      <c r="V310" s="17" t="s">
        <v>6652</v>
      </c>
      <c r="W310" s="17" t="s">
        <v>6927</v>
      </c>
    </row>
    <row r="311" spans="1:23" s="42" customFormat="1" ht="29" x14ac:dyDescent="0.35">
      <c r="A311" s="22" t="s">
        <v>101</v>
      </c>
      <c r="B311" s="22"/>
      <c r="C311" s="22" t="s">
        <v>2208</v>
      </c>
      <c r="D311" s="22" t="s">
        <v>4350</v>
      </c>
      <c r="E311" s="57" t="s">
        <v>428</v>
      </c>
      <c r="F311" s="22" t="s">
        <v>1861</v>
      </c>
      <c r="G311" s="22" t="s">
        <v>12</v>
      </c>
      <c r="H311" s="22" t="s">
        <v>4572</v>
      </c>
      <c r="I311" s="25" t="s">
        <v>99</v>
      </c>
      <c r="J311" s="25" t="s">
        <v>4599</v>
      </c>
      <c r="K311" s="25"/>
      <c r="L311" s="25"/>
      <c r="M311" s="63" t="s">
        <v>49</v>
      </c>
      <c r="N311" s="22" t="s">
        <v>46</v>
      </c>
      <c r="O311" s="23" t="s">
        <v>46</v>
      </c>
      <c r="P311" s="23" t="s">
        <v>46</v>
      </c>
      <c r="Q311" s="23">
        <v>0.3</v>
      </c>
      <c r="R311" s="23" t="s">
        <v>49</v>
      </c>
      <c r="S311" s="23" t="s">
        <v>49</v>
      </c>
      <c r="T311" s="17" t="s">
        <v>4598</v>
      </c>
      <c r="U311" s="17" t="s">
        <v>4967</v>
      </c>
      <c r="V311" s="17" t="s">
        <v>6652</v>
      </c>
      <c r="W311" s="17" t="s">
        <v>6927</v>
      </c>
    </row>
    <row r="312" spans="1:23" s="42" customFormat="1" ht="29" x14ac:dyDescent="0.35">
      <c r="A312" s="22" t="s">
        <v>101</v>
      </c>
      <c r="B312" s="22"/>
      <c r="C312" s="22" t="s">
        <v>2211</v>
      </c>
      <c r="D312" s="22" t="s">
        <v>4353</v>
      </c>
      <c r="E312" s="57" t="s">
        <v>429</v>
      </c>
      <c r="F312" s="22" t="s">
        <v>1861</v>
      </c>
      <c r="G312" s="22" t="s">
        <v>12</v>
      </c>
      <c r="H312" s="22" t="s">
        <v>4572</v>
      </c>
      <c r="I312" s="25" t="s">
        <v>99</v>
      </c>
      <c r="J312" s="25" t="s">
        <v>4599</v>
      </c>
      <c r="K312" s="25"/>
      <c r="L312" s="25"/>
      <c r="M312" s="63" t="s">
        <v>49</v>
      </c>
      <c r="N312" s="22" t="s">
        <v>46</v>
      </c>
      <c r="O312" s="23" t="s">
        <v>46</v>
      </c>
      <c r="P312" s="23" t="s">
        <v>46</v>
      </c>
      <c r="Q312" s="23">
        <v>0.3</v>
      </c>
      <c r="R312" s="23" t="s">
        <v>49</v>
      </c>
      <c r="S312" s="23" t="s">
        <v>49</v>
      </c>
      <c r="T312" s="17" t="s">
        <v>4598</v>
      </c>
      <c r="U312" s="17" t="s">
        <v>4967</v>
      </c>
      <c r="V312" s="17" t="s">
        <v>6652</v>
      </c>
      <c r="W312" s="17" t="s">
        <v>6927</v>
      </c>
    </row>
    <row r="313" spans="1:23" s="42" customFormat="1" ht="29" x14ac:dyDescent="0.35">
      <c r="A313" s="22" t="s">
        <v>101</v>
      </c>
      <c r="B313" s="22"/>
      <c r="C313" s="22" t="s">
        <v>2214</v>
      </c>
      <c r="D313" s="22" t="s">
        <v>4356</v>
      </c>
      <c r="E313" s="57" t="s">
        <v>430</v>
      </c>
      <c r="F313" s="22" t="s">
        <v>1861</v>
      </c>
      <c r="G313" s="22" t="s">
        <v>12</v>
      </c>
      <c r="H313" s="22" t="s">
        <v>4572</v>
      </c>
      <c r="I313" s="25" t="s">
        <v>99</v>
      </c>
      <c r="J313" s="25" t="s">
        <v>4599</v>
      </c>
      <c r="K313" s="25"/>
      <c r="L313" s="25"/>
      <c r="M313" s="63" t="s">
        <v>49</v>
      </c>
      <c r="N313" s="22" t="s">
        <v>46</v>
      </c>
      <c r="O313" s="23" t="s">
        <v>46</v>
      </c>
      <c r="P313" s="23" t="s">
        <v>46</v>
      </c>
      <c r="Q313" s="23">
        <v>0.3</v>
      </c>
      <c r="R313" s="23" t="s">
        <v>49</v>
      </c>
      <c r="S313" s="23" t="s">
        <v>49</v>
      </c>
      <c r="T313" s="17" t="s">
        <v>4598</v>
      </c>
      <c r="U313" s="17" t="s">
        <v>4967</v>
      </c>
      <c r="V313" s="17" t="s">
        <v>6652</v>
      </c>
      <c r="W313" s="17" t="s">
        <v>6927</v>
      </c>
    </row>
    <row r="314" spans="1:23" s="42" customFormat="1" ht="29" x14ac:dyDescent="0.35">
      <c r="A314" s="22" t="s">
        <v>101</v>
      </c>
      <c r="B314" s="22"/>
      <c r="C314" s="22" t="s">
        <v>2225</v>
      </c>
      <c r="D314" s="22" t="s">
        <v>4367</v>
      </c>
      <c r="E314" s="57" t="s">
        <v>2394</v>
      </c>
      <c r="F314" s="22" t="s">
        <v>1861</v>
      </c>
      <c r="G314" s="22" t="s">
        <v>12</v>
      </c>
      <c r="H314" s="22" t="s">
        <v>4572</v>
      </c>
      <c r="I314" s="25" t="s">
        <v>99</v>
      </c>
      <c r="J314" s="25" t="s">
        <v>4599</v>
      </c>
      <c r="K314" s="25"/>
      <c r="L314" s="25"/>
      <c r="M314" s="63" t="s">
        <v>49</v>
      </c>
      <c r="N314" s="22" t="s">
        <v>46</v>
      </c>
      <c r="O314" s="23" t="s">
        <v>46</v>
      </c>
      <c r="P314" s="23" t="s">
        <v>46</v>
      </c>
      <c r="Q314" s="23">
        <v>0.3</v>
      </c>
      <c r="R314" s="23" t="s">
        <v>49</v>
      </c>
      <c r="S314" s="23" t="s">
        <v>49</v>
      </c>
      <c r="T314" s="17" t="s">
        <v>4598</v>
      </c>
      <c r="U314" s="17" t="s">
        <v>4967</v>
      </c>
      <c r="V314" s="17" t="s">
        <v>6652</v>
      </c>
      <c r="W314" s="17" t="s">
        <v>6927</v>
      </c>
    </row>
    <row r="315" spans="1:23" s="42" customFormat="1" ht="29" x14ac:dyDescent="0.35">
      <c r="A315" s="22" t="s">
        <v>101</v>
      </c>
      <c r="B315" s="22"/>
      <c r="C315" s="22" t="s">
        <v>2253</v>
      </c>
      <c r="D315" s="22" t="s">
        <v>4395</v>
      </c>
      <c r="E315" s="57" t="s">
        <v>440</v>
      </c>
      <c r="F315" s="22" t="s">
        <v>1861</v>
      </c>
      <c r="G315" s="22" t="s">
        <v>12</v>
      </c>
      <c r="H315" s="22" t="s">
        <v>4572</v>
      </c>
      <c r="I315" s="25" t="s">
        <v>99</v>
      </c>
      <c r="J315" s="25" t="s">
        <v>4599</v>
      </c>
      <c r="K315" s="25"/>
      <c r="L315" s="25"/>
      <c r="M315" s="63" t="s">
        <v>49</v>
      </c>
      <c r="N315" s="22" t="s">
        <v>46</v>
      </c>
      <c r="O315" s="23" t="s">
        <v>46</v>
      </c>
      <c r="P315" s="23" t="s">
        <v>46</v>
      </c>
      <c r="Q315" s="23">
        <v>0.3</v>
      </c>
      <c r="R315" s="23" t="s">
        <v>49</v>
      </c>
      <c r="S315" s="23" t="s">
        <v>49</v>
      </c>
      <c r="T315" s="17" t="s">
        <v>4598</v>
      </c>
      <c r="U315" s="17" t="s">
        <v>4967</v>
      </c>
      <c r="V315" s="17" t="s">
        <v>6652</v>
      </c>
      <c r="W315" s="17" t="s">
        <v>6927</v>
      </c>
    </row>
    <row r="316" spans="1:23" s="42" customFormat="1" ht="29" x14ac:dyDescent="0.35">
      <c r="A316" s="22" t="s">
        <v>101</v>
      </c>
      <c r="B316" s="22"/>
      <c r="C316" s="22" t="s">
        <v>1836</v>
      </c>
      <c r="D316" s="22" t="s">
        <v>3937</v>
      </c>
      <c r="E316" s="57" t="s">
        <v>2535</v>
      </c>
      <c r="F316" s="22" t="s">
        <v>204</v>
      </c>
      <c r="G316" s="22" t="s">
        <v>100</v>
      </c>
      <c r="H316" s="22" t="s">
        <v>4572</v>
      </c>
      <c r="I316" s="25" t="s">
        <v>99</v>
      </c>
      <c r="J316" s="25" t="s">
        <v>4599</v>
      </c>
      <c r="K316" s="25"/>
      <c r="L316" s="25"/>
      <c r="M316" s="63" t="s">
        <v>49</v>
      </c>
      <c r="N316" s="22" t="s">
        <v>46</v>
      </c>
      <c r="O316" s="23" t="s">
        <v>26</v>
      </c>
      <c r="P316" s="23" t="s">
        <v>26</v>
      </c>
      <c r="Q316" s="23">
        <v>0.2</v>
      </c>
      <c r="R316" s="23" t="s">
        <v>49</v>
      </c>
      <c r="S316" s="23" t="s">
        <v>49</v>
      </c>
      <c r="T316" s="17" t="s">
        <v>4598</v>
      </c>
      <c r="U316" s="17" t="s">
        <v>4967</v>
      </c>
      <c r="V316" s="17" t="s">
        <v>6652</v>
      </c>
      <c r="W316" s="17" t="s">
        <v>6927</v>
      </c>
    </row>
    <row r="317" spans="1:23" s="42" customFormat="1" ht="43.5" x14ac:dyDescent="0.35">
      <c r="A317" s="22" t="s">
        <v>101</v>
      </c>
      <c r="B317" s="22"/>
      <c r="C317" s="22" t="s">
        <v>1677</v>
      </c>
      <c r="D317" s="22" t="s">
        <v>3778</v>
      </c>
      <c r="E317" s="57" t="s">
        <v>245</v>
      </c>
      <c r="F317" s="22" t="s">
        <v>204</v>
      </c>
      <c r="G317" s="22" t="s">
        <v>100</v>
      </c>
      <c r="H317" s="22" t="s">
        <v>4572</v>
      </c>
      <c r="I317" s="25" t="s">
        <v>99</v>
      </c>
      <c r="J317" s="25" t="s">
        <v>4599</v>
      </c>
      <c r="K317" s="25"/>
      <c r="L317" s="25"/>
      <c r="M317" s="63" t="s">
        <v>49</v>
      </c>
      <c r="N317" s="22" t="s">
        <v>46</v>
      </c>
      <c r="O317" s="23" t="s">
        <v>26</v>
      </c>
      <c r="P317" s="23" t="s">
        <v>26</v>
      </c>
      <c r="Q317" s="23">
        <v>0.2</v>
      </c>
      <c r="R317" s="23" t="s">
        <v>49</v>
      </c>
      <c r="S317" s="23" t="s">
        <v>49</v>
      </c>
      <c r="T317" s="17" t="s">
        <v>4598</v>
      </c>
      <c r="U317" s="17" t="s">
        <v>4967</v>
      </c>
      <c r="V317" s="17" t="s">
        <v>6652</v>
      </c>
      <c r="W317" s="17" t="s">
        <v>6927</v>
      </c>
    </row>
    <row r="318" spans="1:23" s="42" customFormat="1" ht="43.5" x14ac:dyDescent="0.35">
      <c r="A318" s="22" t="s">
        <v>101</v>
      </c>
      <c r="B318" s="22"/>
      <c r="C318" s="22" t="s">
        <v>1680</v>
      </c>
      <c r="D318" s="22" t="s">
        <v>3781</v>
      </c>
      <c r="E318" s="57" t="s">
        <v>246</v>
      </c>
      <c r="F318" s="22" t="s">
        <v>204</v>
      </c>
      <c r="G318" s="22" t="s">
        <v>100</v>
      </c>
      <c r="H318" s="22" t="s">
        <v>4572</v>
      </c>
      <c r="I318" s="25" t="s">
        <v>99</v>
      </c>
      <c r="J318" s="25" t="s">
        <v>4599</v>
      </c>
      <c r="K318" s="25"/>
      <c r="L318" s="25"/>
      <c r="M318" s="63" t="s">
        <v>49</v>
      </c>
      <c r="N318" s="22" t="s">
        <v>46</v>
      </c>
      <c r="O318" s="23" t="s">
        <v>26</v>
      </c>
      <c r="P318" s="23" t="s">
        <v>26</v>
      </c>
      <c r="Q318" s="23">
        <v>0.2</v>
      </c>
      <c r="R318" s="23" t="s">
        <v>49</v>
      </c>
      <c r="S318" s="23" t="s">
        <v>49</v>
      </c>
      <c r="T318" s="17" t="s">
        <v>4598</v>
      </c>
      <c r="U318" s="17" t="s">
        <v>4967</v>
      </c>
      <c r="V318" s="17" t="s">
        <v>6652</v>
      </c>
      <c r="W318" s="17" t="s">
        <v>6927</v>
      </c>
    </row>
    <row r="319" spans="1:23" s="42" customFormat="1" x14ac:dyDescent="0.35">
      <c r="A319" s="22" t="s">
        <v>102</v>
      </c>
      <c r="B319" s="22"/>
      <c r="C319" s="22" t="s">
        <v>2025</v>
      </c>
      <c r="D319" s="22" t="s">
        <v>4141</v>
      </c>
      <c r="E319" s="57" t="s">
        <v>7411</v>
      </c>
      <c r="F319" s="22" t="s">
        <v>1861</v>
      </c>
      <c r="G319" s="22" t="s">
        <v>12</v>
      </c>
      <c r="H319" s="22" t="s">
        <v>4571</v>
      </c>
      <c r="I319" s="25" t="s">
        <v>197</v>
      </c>
      <c r="J319" s="25" t="s">
        <v>6162</v>
      </c>
      <c r="K319" s="25" t="s">
        <v>6158</v>
      </c>
      <c r="L319" s="25"/>
      <c r="M319" s="63" t="s">
        <v>49</v>
      </c>
      <c r="N319" s="22" t="s">
        <v>46</v>
      </c>
      <c r="O319" s="23" t="s">
        <v>46</v>
      </c>
      <c r="P319" s="23" t="s">
        <v>46</v>
      </c>
      <c r="Q319" s="23">
        <v>0.5</v>
      </c>
      <c r="R319" s="23" t="s">
        <v>46</v>
      </c>
      <c r="S319" s="23" t="s">
        <v>46</v>
      </c>
      <c r="T319" s="17" t="s">
        <v>4598</v>
      </c>
      <c r="U319" s="17" t="s">
        <v>4967</v>
      </c>
      <c r="V319" s="17" t="s">
        <v>6652</v>
      </c>
      <c r="W319" s="17" t="s">
        <v>6657</v>
      </c>
    </row>
    <row r="320" spans="1:23" s="42" customFormat="1" ht="29" x14ac:dyDescent="0.35">
      <c r="A320" s="22" t="s">
        <v>101</v>
      </c>
      <c r="B320" s="22"/>
      <c r="C320" s="22" t="s">
        <v>1683</v>
      </c>
      <c r="D320" s="22" t="s">
        <v>3784</v>
      </c>
      <c r="E320" s="57" t="s">
        <v>247</v>
      </c>
      <c r="F320" s="22" t="s">
        <v>204</v>
      </c>
      <c r="G320" s="22" t="s">
        <v>100</v>
      </c>
      <c r="H320" s="22" t="s">
        <v>4572</v>
      </c>
      <c r="I320" s="25" t="s">
        <v>99</v>
      </c>
      <c r="J320" s="25" t="s">
        <v>4599</v>
      </c>
      <c r="K320" s="25"/>
      <c r="L320" s="25"/>
      <c r="M320" s="63" t="s">
        <v>49</v>
      </c>
      <c r="N320" s="22" t="s">
        <v>46</v>
      </c>
      <c r="O320" s="23" t="s">
        <v>26</v>
      </c>
      <c r="P320" s="23" t="s">
        <v>26</v>
      </c>
      <c r="Q320" s="23">
        <v>0.2</v>
      </c>
      <c r="R320" s="23" t="s">
        <v>49</v>
      </c>
      <c r="S320" s="23" t="s">
        <v>49</v>
      </c>
      <c r="T320" s="17" t="s">
        <v>4598</v>
      </c>
      <c r="U320" s="17" t="s">
        <v>4967</v>
      </c>
      <c r="V320" s="17" t="s">
        <v>6652</v>
      </c>
      <c r="W320" s="17" t="s">
        <v>6927</v>
      </c>
    </row>
    <row r="321" spans="1:23" s="42" customFormat="1" ht="29" x14ac:dyDescent="0.35">
      <c r="A321" s="22" t="s">
        <v>101</v>
      </c>
      <c r="B321" s="22"/>
      <c r="C321" s="22" t="s">
        <v>1686</v>
      </c>
      <c r="D321" s="22" t="s">
        <v>3787</v>
      </c>
      <c r="E321" s="57" t="s">
        <v>248</v>
      </c>
      <c r="F321" s="22" t="s">
        <v>204</v>
      </c>
      <c r="G321" s="22" t="s">
        <v>100</v>
      </c>
      <c r="H321" s="22" t="s">
        <v>4572</v>
      </c>
      <c r="I321" s="25" t="s">
        <v>99</v>
      </c>
      <c r="J321" s="25" t="s">
        <v>4599</v>
      </c>
      <c r="K321" s="25"/>
      <c r="L321" s="25"/>
      <c r="M321" s="63" t="s">
        <v>49</v>
      </c>
      <c r="N321" s="22" t="s">
        <v>46</v>
      </c>
      <c r="O321" s="23" t="s">
        <v>26</v>
      </c>
      <c r="P321" s="23" t="s">
        <v>26</v>
      </c>
      <c r="Q321" s="23">
        <v>0.2</v>
      </c>
      <c r="R321" s="23" t="s">
        <v>49</v>
      </c>
      <c r="S321" s="23" t="s">
        <v>49</v>
      </c>
      <c r="T321" s="17" t="s">
        <v>4598</v>
      </c>
      <c r="U321" s="17" t="s">
        <v>4967</v>
      </c>
      <c r="V321" s="17" t="s">
        <v>6652</v>
      </c>
      <c r="W321" s="17" t="s">
        <v>6927</v>
      </c>
    </row>
    <row r="322" spans="1:23" s="42" customFormat="1" ht="29" x14ac:dyDescent="0.35">
      <c r="A322" s="22" t="s">
        <v>101</v>
      </c>
      <c r="B322" s="22"/>
      <c r="C322" s="22" t="s">
        <v>1689</v>
      </c>
      <c r="D322" s="22" t="s">
        <v>3790</v>
      </c>
      <c r="E322" s="57" t="s">
        <v>249</v>
      </c>
      <c r="F322" s="22" t="s">
        <v>204</v>
      </c>
      <c r="G322" s="22" t="s">
        <v>100</v>
      </c>
      <c r="H322" s="22" t="s">
        <v>4572</v>
      </c>
      <c r="I322" s="25" t="s">
        <v>99</v>
      </c>
      <c r="J322" s="25" t="s">
        <v>4599</v>
      </c>
      <c r="K322" s="25"/>
      <c r="L322" s="25"/>
      <c r="M322" s="63" t="s">
        <v>49</v>
      </c>
      <c r="N322" s="22" t="s">
        <v>46</v>
      </c>
      <c r="O322" s="23" t="s">
        <v>26</v>
      </c>
      <c r="P322" s="23" t="s">
        <v>26</v>
      </c>
      <c r="Q322" s="23">
        <v>0.2</v>
      </c>
      <c r="R322" s="23" t="s">
        <v>49</v>
      </c>
      <c r="S322" s="23" t="s">
        <v>49</v>
      </c>
      <c r="T322" s="17" t="s">
        <v>4598</v>
      </c>
      <c r="U322" s="17" t="s">
        <v>4967</v>
      </c>
      <c r="V322" s="17" t="s">
        <v>6652</v>
      </c>
      <c r="W322" s="17" t="s">
        <v>6927</v>
      </c>
    </row>
    <row r="323" spans="1:23" s="42" customFormat="1" ht="43.5" x14ac:dyDescent="0.35">
      <c r="A323" s="22" t="s">
        <v>101</v>
      </c>
      <c r="B323" s="22"/>
      <c r="C323" s="22" t="s">
        <v>1700</v>
      </c>
      <c r="D323" s="22" t="s">
        <v>3801</v>
      </c>
      <c r="E323" s="57" t="s">
        <v>2385</v>
      </c>
      <c r="F323" s="22" t="s">
        <v>204</v>
      </c>
      <c r="G323" s="22" t="s">
        <v>100</v>
      </c>
      <c r="H323" s="22" t="s">
        <v>4572</v>
      </c>
      <c r="I323" s="25" t="s">
        <v>99</v>
      </c>
      <c r="J323" s="25" t="s">
        <v>4599</v>
      </c>
      <c r="K323" s="25"/>
      <c r="L323" s="25"/>
      <c r="M323" s="63" t="s">
        <v>49</v>
      </c>
      <c r="N323" s="22" t="s">
        <v>46</v>
      </c>
      <c r="O323" s="23" t="s">
        <v>26</v>
      </c>
      <c r="P323" s="23" t="s">
        <v>26</v>
      </c>
      <c r="Q323" s="23">
        <v>0.2</v>
      </c>
      <c r="R323" s="23" t="s">
        <v>49</v>
      </c>
      <c r="S323" s="23" t="s">
        <v>49</v>
      </c>
      <c r="T323" s="17" t="s">
        <v>4598</v>
      </c>
      <c r="U323" s="17" t="s">
        <v>4967</v>
      </c>
      <c r="V323" s="17" t="s">
        <v>6652</v>
      </c>
      <c r="W323" s="17" t="s">
        <v>6927</v>
      </c>
    </row>
    <row r="324" spans="1:23" s="42" customFormat="1" ht="29" x14ac:dyDescent="0.35">
      <c r="A324" s="22" t="s">
        <v>101</v>
      </c>
      <c r="B324" s="22"/>
      <c r="C324" s="22" t="s">
        <v>1728</v>
      </c>
      <c r="D324" s="22" t="s">
        <v>3829</v>
      </c>
      <c r="E324" s="57" t="s">
        <v>259</v>
      </c>
      <c r="F324" s="22" t="s">
        <v>204</v>
      </c>
      <c r="G324" s="22" t="s">
        <v>100</v>
      </c>
      <c r="H324" s="22" t="s">
        <v>4572</v>
      </c>
      <c r="I324" s="25" t="s">
        <v>99</v>
      </c>
      <c r="J324" s="25" t="s">
        <v>4599</v>
      </c>
      <c r="K324" s="25"/>
      <c r="L324" s="25"/>
      <c r="M324" s="63" t="s">
        <v>49</v>
      </c>
      <c r="N324" s="22" t="s">
        <v>46</v>
      </c>
      <c r="O324" s="23" t="s">
        <v>26</v>
      </c>
      <c r="P324" s="23" t="s">
        <v>26</v>
      </c>
      <c r="Q324" s="23">
        <v>0.2</v>
      </c>
      <c r="R324" s="23" t="s">
        <v>49</v>
      </c>
      <c r="S324" s="23" t="s">
        <v>49</v>
      </c>
      <c r="T324" s="17" t="s">
        <v>4598</v>
      </c>
      <c r="U324" s="17" t="s">
        <v>4967</v>
      </c>
      <c r="V324" s="17" t="s">
        <v>6652</v>
      </c>
      <c r="W324" s="17" t="s">
        <v>6927</v>
      </c>
    </row>
    <row r="325" spans="1:23" s="42" customFormat="1" ht="29" x14ac:dyDescent="0.35">
      <c r="A325" s="22" t="s">
        <v>101</v>
      </c>
      <c r="B325" s="22"/>
      <c r="C325" s="22" t="s">
        <v>1542</v>
      </c>
      <c r="D325" s="22" t="s">
        <v>3643</v>
      </c>
      <c r="E325" s="57" t="s">
        <v>2529</v>
      </c>
      <c r="F325" s="22" t="s">
        <v>204</v>
      </c>
      <c r="G325" s="22" t="s">
        <v>100</v>
      </c>
      <c r="H325" s="22" t="s">
        <v>4572</v>
      </c>
      <c r="I325" s="25" t="s">
        <v>99</v>
      </c>
      <c r="J325" s="25" t="s">
        <v>4599</v>
      </c>
      <c r="K325" s="25"/>
      <c r="L325" s="25"/>
      <c r="M325" s="63" t="s">
        <v>49</v>
      </c>
      <c r="N325" s="22" t="s">
        <v>46</v>
      </c>
      <c r="O325" s="23" t="s">
        <v>26</v>
      </c>
      <c r="P325" s="23" t="s">
        <v>26</v>
      </c>
      <c r="Q325" s="23">
        <v>0.2</v>
      </c>
      <c r="R325" s="23" t="s">
        <v>49</v>
      </c>
      <c r="S325" s="23" t="s">
        <v>49</v>
      </c>
      <c r="T325" s="17" t="s">
        <v>4598</v>
      </c>
      <c r="U325" s="17" t="s">
        <v>4967</v>
      </c>
      <c r="V325" s="17" t="s">
        <v>6652</v>
      </c>
      <c r="W325" s="17" t="s">
        <v>6927</v>
      </c>
    </row>
    <row r="326" spans="1:23" s="42" customFormat="1" ht="43.5" x14ac:dyDescent="0.35">
      <c r="A326" s="22" t="s">
        <v>101</v>
      </c>
      <c r="B326" s="22"/>
      <c r="C326" s="22" t="s">
        <v>1521</v>
      </c>
      <c r="D326" s="22" t="s">
        <v>3622</v>
      </c>
      <c r="E326" s="57" t="s">
        <v>2522</v>
      </c>
      <c r="F326" s="22" t="s">
        <v>204</v>
      </c>
      <c r="G326" s="22" t="s">
        <v>100</v>
      </c>
      <c r="H326" s="22" t="s">
        <v>4572</v>
      </c>
      <c r="I326" s="25" t="s">
        <v>99</v>
      </c>
      <c r="J326" s="25" t="s">
        <v>4599</v>
      </c>
      <c r="K326" s="25"/>
      <c r="L326" s="25"/>
      <c r="M326" s="63" t="s">
        <v>49</v>
      </c>
      <c r="N326" s="22" t="s">
        <v>46</v>
      </c>
      <c r="O326" s="23" t="s">
        <v>26</v>
      </c>
      <c r="P326" s="23" t="s">
        <v>26</v>
      </c>
      <c r="Q326" s="23">
        <v>0.2</v>
      </c>
      <c r="R326" s="23" t="s">
        <v>49</v>
      </c>
      <c r="S326" s="23" t="s">
        <v>49</v>
      </c>
      <c r="T326" s="17" t="s">
        <v>4598</v>
      </c>
      <c r="U326" s="17" t="s">
        <v>4967</v>
      </c>
      <c r="V326" s="17" t="s">
        <v>6652</v>
      </c>
      <c r="W326" s="17" t="s">
        <v>6927</v>
      </c>
    </row>
    <row r="327" spans="1:23" s="42" customFormat="1" ht="43.5" x14ac:dyDescent="0.35">
      <c r="A327" s="22" t="s">
        <v>101</v>
      </c>
      <c r="B327" s="22"/>
      <c r="C327" s="22" t="s">
        <v>1524</v>
      </c>
      <c r="D327" s="22" t="s">
        <v>3625</v>
      </c>
      <c r="E327" s="57" t="s">
        <v>2523</v>
      </c>
      <c r="F327" s="22" t="s">
        <v>204</v>
      </c>
      <c r="G327" s="22" t="s">
        <v>100</v>
      </c>
      <c r="H327" s="22" t="s">
        <v>4572</v>
      </c>
      <c r="I327" s="25" t="s">
        <v>99</v>
      </c>
      <c r="J327" s="25" t="s">
        <v>4599</v>
      </c>
      <c r="K327" s="25"/>
      <c r="L327" s="25"/>
      <c r="M327" s="63" t="s">
        <v>49</v>
      </c>
      <c r="N327" s="22" t="s">
        <v>46</v>
      </c>
      <c r="O327" s="23" t="s">
        <v>26</v>
      </c>
      <c r="P327" s="23" t="s">
        <v>26</v>
      </c>
      <c r="Q327" s="23">
        <v>0.2</v>
      </c>
      <c r="R327" s="23" t="s">
        <v>49</v>
      </c>
      <c r="S327" s="23" t="s">
        <v>49</v>
      </c>
      <c r="T327" s="17" t="s">
        <v>4598</v>
      </c>
      <c r="U327" s="17" t="s">
        <v>4967</v>
      </c>
      <c r="V327" s="17" t="s">
        <v>6652</v>
      </c>
      <c r="W327" s="17" t="s">
        <v>6927</v>
      </c>
    </row>
    <row r="328" spans="1:23" s="42" customFormat="1" ht="29" x14ac:dyDescent="0.35">
      <c r="A328" s="22" t="s">
        <v>101</v>
      </c>
      <c r="B328" s="22"/>
      <c r="C328" s="22" t="s">
        <v>1527</v>
      </c>
      <c r="D328" s="22" t="s">
        <v>3628</v>
      </c>
      <c r="E328" s="57" t="s">
        <v>2524</v>
      </c>
      <c r="F328" s="22" t="s">
        <v>204</v>
      </c>
      <c r="G328" s="22" t="s">
        <v>100</v>
      </c>
      <c r="H328" s="22" t="s">
        <v>4572</v>
      </c>
      <c r="I328" s="25" t="s">
        <v>99</v>
      </c>
      <c r="J328" s="25" t="s">
        <v>4599</v>
      </c>
      <c r="K328" s="25"/>
      <c r="L328" s="25"/>
      <c r="M328" s="63" t="s">
        <v>49</v>
      </c>
      <c r="N328" s="22" t="s">
        <v>46</v>
      </c>
      <c r="O328" s="23" t="s">
        <v>26</v>
      </c>
      <c r="P328" s="23" t="s">
        <v>26</v>
      </c>
      <c r="Q328" s="23">
        <v>0.2</v>
      </c>
      <c r="R328" s="23" t="s">
        <v>49</v>
      </c>
      <c r="S328" s="23" t="s">
        <v>49</v>
      </c>
      <c r="T328" s="17" t="s">
        <v>4598</v>
      </c>
      <c r="U328" s="17" t="s">
        <v>4967</v>
      </c>
      <c r="V328" s="17" t="s">
        <v>6652</v>
      </c>
      <c r="W328" s="17" t="s">
        <v>6927</v>
      </c>
    </row>
    <row r="329" spans="1:23" s="42" customFormat="1" ht="29" x14ac:dyDescent="0.35">
      <c r="A329" s="22" t="s">
        <v>101</v>
      </c>
      <c r="B329" s="22"/>
      <c r="C329" s="22" t="s">
        <v>1530</v>
      </c>
      <c r="D329" s="22" t="s">
        <v>3631</v>
      </c>
      <c r="E329" s="57" t="s">
        <v>2525</v>
      </c>
      <c r="F329" s="22" t="s">
        <v>204</v>
      </c>
      <c r="G329" s="22" t="s">
        <v>100</v>
      </c>
      <c r="H329" s="22" t="s">
        <v>4572</v>
      </c>
      <c r="I329" s="25" t="s">
        <v>99</v>
      </c>
      <c r="J329" s="25" t="s">
        <v>4599</v>
      </c>
      <c r="K329" s="25"/>
      <c r="L329" s="25"/>
      <c r="M329" s="63" t="s">
        <v>49</v>
      </c>
      <c r="N329" s="22" t="s">
        <v>46</v>
      </c>
      <c r="O329" s="23" t="s">
        <v>26</v>
      </c>
      <c r="P329" s="23" t="s">
        <v>26</v>
      </c>
      <c r="Q329" s="23">
        <v>0.2</v>
      </c>
      <c r="R329" s="23" t="s">
        <v>49</v>
      </c>
      <c r="S329" s="23" t="s">
        <v>49</v>
      </c>
      <c r="T329" s="17" t="s">
        <v>4598</v>
      </c>
      <c r="U329" s="17" t="s">
        <v>4967</v>
      </c>
      <c r="V329" s="17" t="s">
        <v>6652</v>
      </c>
      <c r="W329" s="17" t="s">
        <v>6927</v>
      </c>
    </row>
    <row r="330" spans="1:23" s="42" customFormat="1" ht="29" x14ac:dyDescent="0.35">
      <c r="A330" s="22" t="s">
        <v>102</v>
      </c>
      <c r="B330" s="22"/>
      <c r="C330" s="22" t="s">
        <v>2065</v>
      </c>
      <c r="D330" s="22" t="s">
        <v>4207</v>
      </c>
      <c r="E330" s="57" t="s">
        <v>389</v>
      </c>
      <c r="F330" s="22" t="s">
        <v>1861</v>
      </c>
      <c r="G330" s="22" t="s">
        <v>12</v>
      </c>
      <c r="H330" s="22" t="s">
        <v>4571</v>
      </c>
      <c r="I330" s="25" t="s">
        <v>99</v>
      </c>
      <c r="J330" s="25" t="s">
        <v>4599</v>
      </c>
      <c r="K330" s="25"/>
      <c r="L330" s="25"/>
      <c r="M330" s="63" t="s">
        <v>49</v>
      </c>
      <c r="N330" s="22" t="s">
        <v>46</v>
      </c>
      <c r="O330" s="23" t="s">
        <v>46</v>
      </c>
      <c r="P330" s="23" t="s">
        <v>46</v>
      </c>
      <c r="Q330" s="23">
        <v>0.3</v>
      </c>
      <c r="R330" s="23" t="s">
        <v>49</v>
      </c>
      <c r="S330" s="23" t="s">
        <v>49</v>
      </c>
      <c r="T330" s="17" t="s">
        <v>4598</v>
      </c>
      <c r="U330" s="17" t="s">
        <v>4967</v>
      </c>
      <c r="V330" s="17" t="s">
        <v>6652</v>
      </c>
      <c r="W330" s="17" t="s">
        <v>6927</v>
      </c>
    </row>
    <row r="331" spans="1:23" s="42" customFormat="1" ht="29" x14ac:dyDescent="0.35">
      <c r="A331" s="22" t="s">
        <v>101</v>
      </c>
      <c r="B331" s="22"/>
      <c r="C331" s="22" t="s">
        <v>1533</v>
      </c>
      <c r="D331" s="22" t="s">
        <v>3634</v>
      </c>
      <c r="E331" s="57" t="s">
        <v>2526</v>
      </c>
      <c r="F331" s="22" t="s">
        <v>204</v>
      </c>
      <c r="G331" s="22" t="s">
        <v>100</v>
      </c>
      <c r="H331" s="22" t="s">
        <v>4572</v>
      </c>
      <c r="I331" s="25" t="s">
        <v>99</v>
      </c>
      <c r="J331" s="25" t="s">
        <v>4599</v>
      </c>
      <c r="K331" s="25"/>
      <c r="L331" s="25"/>
      <c r="M331" s="63" t="s">
        <v>49</v>
      </c>
      <c r="N331" s="22" t="s">
        <v>46</v>
      </c>
      <c r="O331" s="23" t="s">
        <v>26</v>
      </c>
      <c r="P331" s="23" t="s">
        <v>26</v>
      </c>
      <c r="Q331" s="23">
        <v>0.2</v>
      </c>
      <c r="R331" s="23" t="s">
        <v>49</v>
      </c>
      <c r="S331" s="23" t="s">
        <v>49</v>
      </c>
      <c r="T331" s="17" t="s">
        <v>4598</v>
      </c>
      <c r="U331" s="17" t="s">
        <v>4967</v>
      </c>
      <c r="V331" s="17" t="s">
        <v>6652</v>
      </c>
      <c r="W331" s="17" t="s">
        <v>6927</v>
      </c>
    </row>
    <row r="332" spans="1:23" s="42" customFormat="1" ht="43.5" x14ac:dyDescent="0.35">
      <c r="A332" s="22" t="s">
        <v>101</v>
      </c>
      <c r="B332" s="22"/>
      <c r="C332" s="22" t="s">
        <v>1536</v>
      </c>
      <c r="D332" s="22" t="s">
        <v>3637</v>
      </c>
      <c r="E332" s="57" t="s">
        <v>2527</v>
      </c>
      <c r="F332" s="22" t="s">
        <v>204</v>
      </c>
      <c r="G332" s="22" t="s">
        <v>100</v>
      </c>
      <c r="H332" s="22" t="s">
        <v>4572</v>
      </c>
      <c r="I332" s="25" t="s">
        <v>99</v>
      </c>
      <c r="J332" s="25" t="s">
        <v>4599</v>
      </c>
      <c r="K332" s="25"/>
      <c r="L332" s="25"/>
      <c r="M332" s="63" t="s">
        <v>49</v>
      </c>
      <c r="N332" s="22" t="s">
        <v>46</v>
      </c>
      <c r="O332" s="23" t="s">
        <v>26</v>
      </c>
      <c r="P332" s="23" t="s">
        <v>26</v>
      </c>
      <c r="Q332" s="23">
        <v>0.2</v>
      </c>
      <c r="R332" s="23" t="s">
        <v>49</v>
      </c>
      <c r="S332" s="23" t="s">
        <v>49</v>
      </c>
      <c r="T332" s="17" t="s">
        <v>4598</v>
      </c>
      <c r="U332" s="17" t="s">
        <v>4967</v>
      </c>
      <c r="V332" s="17" t="s">
        <v>6652</v>
      </c>
      <c r="W332" s="17" t="s">
        <v>6927</v>
      </c>
    </row>
    <row r="333" spans="1:23" s="42" customFormat="1" ht="29" x14ac:dyDescent="0.35">
      <c r="A333" s="22" t="s">
        <v>101</v>
      </c>
      <c r="B333" s="22"/>
      <c r="C333" s="22" t="s">
        <v>1539</v>
      </c>
      <c r="D333" s="22" t="s">
        <v>3640</v>
      </c>
      <c r="E333" s="57" t="s">
        <v>2528</v>
      </c>
      <c r="F333" s="22" t="s">
        <v>204</v>
      </c>
      <c r="G333" s="22" t="s">
        <v>100</v>
      </c>
      <c r="H333" s="22" t="s">
        <v>4572</v>
      </c>
      <c r="I333" s="25" t="s">
        <v>99</v>
      </c>
      <c r="J333" s="25" t="s">
        <v>4599</v>
      </c>
      <c r="K333" s="25"/>
      <c r="L333" s="25"/>
      <c r="M333" s="63" t="s">
        <v>49</v>
      </c>
      <c r="N333" s="22" t="s">
        <v>46</v>
      </c>
      <c r="O333" s="23" t="s">
        <v>26</v>
      </c>
      <c r="P333" s="23" t="s">
        <v>26</v>
      </c>
      <c r="Q333" s="23">
        <v>0.2</v>
      </c>
      <c r="R333" s="23" t="s">
        <v>49</v>
      </c>
      <c r="S333" s="23" t="s">
        <v>49</v>
      </c>
      <c r="T333" s="17" t="s">
        <v>4598</v>
      </c>
      <c r="U333" s="17" t="s">
        <v>4967</v>
      </c>
      <c r="V333" s="17" t="s">
        <v>6652</v>
      </c>
      <c r="W333" s="17" t="s">
        <v>6927</v>
      </c>
    </row>
    <row r="334" spans="1:23" s="42" customFormat="1" ht="29" x14ac:dyDescent="0.35">
      <c r="A334" s="22" t="s">
        <v>101</v>
      </c>
      <c r="B334" s="22"/>
      <c r="C334" s="22" t="s">
        <v>1518</v>
      </c>
      <c r="D334" s="22" t="s">
        <v>3619</v>
      </c>
      <c r="E334" s="57" t="s">
        <v>2521</v>
      </c>
      <c r="F334" s="22" t="s">
        <v>204</v>
      </c>
      <c r="G334" s="22" t="s">
        <v>100</v>
      </c>
      <c r="H334" s="22" t="s">
        <v>4572</v>
      </c>
      <c r="I334" s="25" t="s">
        <v>99</v>
      </c>
      <c r="J334" s="25" t="s">
        <v>4599</v>
      </c>
      <c r="K334" s="25"/>
      <c r="L334" s="25"/>
      <c r="M334" s="63" t="s">
        <v>49</v>
      </c>
      <c r="N334" s="22" t="s">
        <v>46</v>
      </c>
      <c r="O334" s="23" t="s">
        <v>26</v>
      </c>
      <c r="P334" s="23" t="s">
        <v>26</v>
      </c>
      <c r="Q334" s="23">
        <v>0.2</v>
      </c>
      <c r="R334" s="23" t="s">
        <v>49</v>
      </c>
      <c r="S334" s="23" t="s">
        <v>49</v>
      </c>
      <c r="T334" s="17" t="s">
        <v>4598</v>
      </c>
      <c r="U334" s="17" t="s">
        <v>4967</v>
      </c>
      <c r="V334" s="17" t="s">
        <v>6652</v>
      </c>
      <c r="W334" s="17" t="s">
        <v>6927</v>
      </c>
    </row>
    <row r="335" spans="1:23" s="42" customFormat="1" ht="29" x14ac:dyDescent="0.35">
      <c r="A335" s="22" t="s">
        <v>102</v>
      </c>
      <c r="B335" s="22"/>
      <c r="C335" s="22" t="s">
        <v>2248</v>
      </c>
      <c r="D335" s="22" t="s">
        <v>4390</v>
      </c>
      <c r="E335" s="57" t="s">
        <v>439</v>
      </c>
      <c r="F335" s="22" t="s">
        <v>1861</v>
      </c>
      <c r="G335" s="22" t="s">
        <v>12</v>
      </c>
      <c r="H335" s="22" t="s">
        <v>4571</v>
      </c>
      <c r="I335" s="25" t="s">
        <v>99</v>
      </c>
      <c r="J335" s="25" t="s">
        <v>4599</v>
      </c>
      <c r="K335" s="25"/>
      <c r="L335" s="25"/>
      <c r="M335" s="63" t="s">
        <v>49</v>
      </c>
      <c r="N335" s="22" t="s">
        <v>46</v>
      </c>
      <c r="O335" s="23" t="s">
        <v>46</v>
      </c>
      <c r="P335" s="23" t="s">
        <v>46</v>
      </c>
      <c r="Q335" s="23">
        <v>0.3</v>
      </c>
      <c r="R335" s="23" t="s">
        <v>49</v>
      </c>
      <c r="S335" s="23" t="s">
        <v>49</v>
      </c>
      <c r="T335" s="17" t="s">
        <v>4598</v>
      </c>
      <c r="U335" s="17" t="s">
        <v>4967</v>
      </c>
      <c r="V335" s="17" t="s">
        <v>6652</v>
      </c>
      <c r="W335" s="17" t="s">
        <v>6927</v>
      </c>
    </row>
    <row r="336" spans="1:23" s="42" customFormat="1" x14ac:dyDescent="0.35">
      <c r="A336" s="22" t="s">
        <v>102</v>
      </c>
      <c r="B336" s="22"/>
      <c r="C336" s="22" t="s">
        <v>2257</v>
      </c>
      <c r="D336" s="22" t="s">
        <v>4399</v>
      </c>
      <c r="E336" s="57" t="s">
        <v>442</v>
      </c>
      <c r="F336" s="22" t="s">
        <v>1861</v>
      </c>
      <c r="G336" s="22" t="s">
        <v>12</v>
      </c>
      <c r="H336" s="22" t="s">
        <v>4571</v>
      </c>
      <c r="I336" s="25" t="s">
        <v>99</v>
      </c>
      <c r="J336" s="25" t="s">
        <v>4599</v>
      </c>
      <c r="K336" s="25"/>
      <c r="L336" s="25"/>
      <c r="M336" s="63" t="s">
        <v>49</v>
      </c>
      <c r="N336" s="22" t="s">
        <v>46</v>
      </c>
      <c r="O336" s="23" t="s">
        <v>46</v>
      </c>
      <c r="P336" s="23" t="s">
        <v>46</v>
      </c>
      <c r="Q336" s="23">
        <v>0.3</v>
      </c>
      <c r="R336" s="23" t="s">
        <v>49</v>
      </c>
      <c r="S336" s="23" t="s">
        <v>49</v>
      </c>
      <c r="T336" s="17" t="s">
        <v>4598</v>
      </c>
      <c r="U336" s="17" t="s">
        <v>4967</v>
      </c>
      <c r="V336" s="17" t="s">
        <v>6652</v>
      </c>
      <c r="W336" s="17" t="s">
        <v>6927</v>
      </c>
    </row>
    <row r="337" spans="1:23" s="42" customFormat="1" x14ac:dyDescent="0.35">
      <c r="A337" s="22" t="s">
        <v>102</v>
      </c>
      <c r="B337" s="22"/>
      <c r="C337" s="22" t="s">
        <v>2335</v>
      </c>
      <c r="D337" s="22" t="s">
        <v>4477</v>
      </c>
      <c r="E337" s="57" t="s">
        <v>468</v>
      </c>
      <c r="F337" s="22" t="s">
        <v>1861</v>
      </c>
      <c r="G337" s="22" t="s">
        <v>12</v>
      </c>
      <c r="H337" s="22" t="s">
        <v>4571</v>
      </c>
      <c r="I337" s="25" t="s">
        <v>99</v>
      </c>
      <c r="J337" s="25" t="s">
        <v>4599</v>
      </c>
      <c r="K337" s="25"/>
      <c r="L337" s="25"/>
      <c r="M337" s="63" t="s">
        <v>49</v>
      </c>
      <c r="N337" s="22" t="s">
        <v>46</v>
      </c>
      <c r="O337" s="23" t="s">
        <v>46</v>
      </c>
      <c r="P337" s="23" t="s">
        <v>46</v>
      </c>
      <c r="Q337" s="23">
        <v>0.3</v>
      </c>
      <c r="R337" s="23" t="s">
        <v>49</v>
      </c>
      <c r="S337" s="23" t="s">
        <v>49</v>
      </c>
      <c r="T337" s="17" t="s">
        <v>4598</v>
      </c>
      <c r="U337" s="17" t="s">
        <v>4967</v>
      </c>
      <c r="V337" s="17" t="s">
        <v>6652</v>
      </c>
      <c r="W337" s="17" t="s">
        <v>6927</v>
      </c>
    </row>
    <row r="338" spans="1:23" s="42" customFormat="1" ht="29" x14ac:dyDescent="0.35">
      <c r="A338" s="22" t="s">
        <v>102</v>
      </c>
      <c r="B338" s="22"/>
      <c r="C338" s="22" t="s">
        <v>2344</v>
      </c>
      <c r="D338" s="22" t="s">
        <v>4486</v>
      </c>
      <c r="E338" s="57" t="s">
        <v>469</v>
      </c>
      <c r="F338" s="22" t="s">
        <v>1861</v>
      </c>
      <c r="G338" s="22" t="s">
        <v>12</v>
      </c>
      <c r="H338" s="22" t="s">
        <v>4571</v>
      </c>
      <c r="I338" s="25" t="s">
        <v>99</v>
      </c>
      <c r="J338" s="25" t="s">
        <v>4599</v>
      </c>
      <c r="K338" s="25"/>
      <c r="L338" s="25"/>
      <c r="M338" s="63" t="s">
        <v>49</v>
      </c>
      <c r="N338" s="22" t="s">
        <v>46</v>
      </c>
      <c r="O338" s="23" t="s">
        <v>46</v>
      </c>
      <c r="P338" s="23" t="s">
        <v>46</v>
      </c>
      <c r="Q338" s="23">
        <v>0.3</v>
      </c>
      <c r="R338" s="23" t="s">
        <v>49</v>
      </c>
      <c r="S338" s="23" t="s">
        <v>49</v>
      </c>
      <c r="T338" s="17" t="s">
        <v>4598</v>
      </c>
      <c r="U338" s="17" t="s">
        <v>4967</v>
      </c>
      <c r="V338" s="17" t="s">
        <v>6652</v>
      </c>
      <c r="W338" s="17" t="s">
        <v>6927</v>
      </c>
    </row>
    <row r="339" spans="1:23" s="42" customFormat="1" x14ac:dyDescent="0.35">
      <c r="A339" s="22" t="s">
        <v>102</v>
      </c>
      <c r="B339" s="22"/>
      <c r="C339" s="22" t="s">
        <v>2362</v>
      </c>
      <c r="D339" s="22" t="s">
        <v>4504</v>
      </c>
      <c r="E339" s="57" t="s">
        <v>471</v>
      </c>
      <c r="F339" s="22" t="s">
        <v>1861</v>
      </c>
      <c r="G339" s="22" t="s">
        <v>12</v>
      </c>
      <c r="H339" s="22" t="s">
        <v>4571</v>
      </c>
      <c r="I339" s="25" t="s">
        <v>99</v>
      </c>
      <c r="J339" s="25" t="s">
        <v>4599</v>
      </c>
      <c r="K339" s="25"/>
      <c r="L339" s="25"/>
      <c r="M339" s="63" t="s">
        <v>49</v>
      </c>
      <c r="N339" s="22" t="s">
        <v>46</v>
      </c>
      <c r="O339" s="23" t="s">
        <v>46</v>
      </c>
      <c r="P339" s="23" t="s">
        <v>46</v>
      </c>
      <c r="Q339" s="23">
        <v>0.3</v>
      </c>
      <c r="R339" s="23" t="s">
        <v>49</v>
      </c>
      <c r="S339" s="23" t="s">
        <v>49</v>
      </c>
      <c r="T339" s="17" t="s">
        <v>4598</v>
      </c>
      <c r="U339" s="17" t="s">
        <v>4967</v>
      </c>
      <c r="V339" s="17" t="s">
        <v>6652</v>
      </c>
      <c r="W339" s="17" t="s">
        <v>6927</v>
      </c>
    </row>
    <row r="340" spans="1:23" s="42" customFormat="1" x14ac:dyDescent="0.35">
      <c r="A340" s="22" t="s">
        <v>102</v>
      </c>
      <c r="B340" s="22"/>
      <c r="C340" s="22" t="s">
        <v>2365</v>
      </c>
      <c r="D340" s="22" t="s">
        <v>4507</v>
      </c>
      <c r="E340" s="57" t="s">
        <v>472</v>
      </c>
      <c r="F340" s="22" t="s">
        <v>1861</v>
      </c>
      <c r="G340" s="22" t="s">
        <v>12</v>
      </c>
      <c r="H340" s="22" t="s">
        <v>4571</v>
      </c>
      <c r="I340" s="25" t="s">
        <v>99</v>
      </c>
      <c r="J340" s="25" t="s">
        <v>4599</v>
      </c>
      <c r="K340" s="25"/>
      <c r="L340" s="25"/>
      <c r="M340" s="63" t="s">
        <v>49</v>
      </c>
      <c r="N340" s="22" t="s">
        <v>46</v>
      </c>
      <c r="O340" s="23" t="s">
        <v>46</v>
      </c>
      <c r="P340" s="23" t="s">
        <v>46</v>
      </c>
      <c r="Q340" s="23">
        <v>0.3</v>
      </c>
      <c r="R340" s="23" t="s">
        <v>49</v>
      </c>
      <c r="S340" s="23" t="s">
        <v>49</v>
      </c>
      <c r="T340" s="17" t="s">
        <v>4598</v>
      </c>
      <c r="U340" s="17" t="s">
        <v>4967</v>
      </c>
      <c r="V340" s="17" t="s">
        <v>6652</v>
      </c>
      <c r="W340" s="17" t="s">
        <v>6927</v>
      </c>
    </row>
    <row r="341" spans="1:23" s="42" customFormat="1" x14ac:dyDescent="0.35">
      <c r="A341" s="22" t="s">
        <v>102</v>
      </c>
      <c r="B341" s="22"/>
      <c r="C341" s="22" t="s">
        <v>2368</v>
      </c>
      <c r="D341" s="22" t="s">
        <v>4510</v>
      </c>
      <c r="E341" s="57" t="s">
        <v>473</v>
      </c>
      <c r="F341" s="22" t="s">
        <v>1861</v>
      </c>
      <c r="G341" s="22" t="s">
        <v>12</v>
      </c>
      <c r="H341" s="22" t="s">
        <v>4571</v>
      </c>
      <c r="I341" s="25" t="s">
        <v>99</v>
      </c>
      <c r="J341" s="25" t="s">
        <v>4599</v>
      </c>
      <c r="K341" s="25"/>
      <c r="L341" s="25"/>
      <c r="M341" s="63" t="s">
        <v>49</v>
      </c>
      <c r="N341" s="22" t="s">
        <v>46</v>
      </c>
      <c r="O341" s="23" t="s">
        <v>46</v>
      </c>
      <c r="P341" s="23" t="s">
        <v>46</v>
      </c>
      <c r="Q341" s="23">
        <v>0.3</v>
      </c>
      <c r="R341" s="23" t="s">
        <v>49</v>
      </c>
      <c r="S341" s="23" t="s">
        <v>49</v>
      </c>
      <c r="T341" s="17" t="s">
        <v>4598</v>
      </c>
      <c r="U341" s="17" t="s">
        <v>4967</v>
      </c>
      <c r="V341" s="17" t="s">
        <v>6652</v>
      </c>
      <c r="W341" s="17" t="s">
        <v>6927</v>
      </c>
    </row>
    <row r="342" spans="1:23" s="42" customFormat="1" x14ac:dyDescent="0.35">
      <c r="A342" s="22" t="s">
        <v>102</v>
      </c>
      <c r="B342" s="22"/>
      <c r="C342" s="22" t="s">
        <v>2371</v>
      </c>
      <c r="D342" s="22" t="s">
        <v>4513</v>
      </c>
      <c r="E342" s="57" t="s">
        <v>474</v>
      </c>
      <c r="F342" s="22" t="s">
        <v>1861</v>
      </c>
      <c r="G342" s="22" t="s">
        <v>12</v>
      </c>
      <c r="H342" s="22" t="s">
        <v>4571</v>
      </c>
      <c r="I342" s="25" t="s">
        <v>99</v>
      </c>
      <c r="J342" s="25" t="s">
        <v>4599</v>
      </c>
      <c r="K342" s="25"/>
      <c r="L342" s="25"/>
      <c r="M342" s="63" t="s">
        <v>49</v>
      </c>
      <c r="N342" s="22" t="s">
        <v>46</v>
      </c>
      <c r="O342" s="23" t="s">
        <v>46</v>
      </c>
      <c r="P342" s="23" t="s">
        <v>46</v>
      </c>
      <c r="Q342" s="23">
        <v>0.3</v>
      </c>
      <c r="R342" s="23" t="s">
        <v>49</v>
      </c>
      <c r="S342" s="23" t="s">
        <v>49</v>
      </c>
      <c r="T342" s="17" t="s">
        <v>4598</v>
      </c>
      <c r="U342" s="17" t="s">
        <v>4967</v>
      </c>
      <c r="V342" s="17" t="s">
        <v>6652</v>
      </c>
      <c r="W342" s="17" t="s">
        <v>6927</v>
      </c>
    </row>
    <row r="343" spans="1:23" s="42" customFormat="1" ht="29" x14ac:dyDescent="0.35">
      <c r="A343" s="22" t="s">
        <v>102</v>
      </c>
      <c r="B343" s="22"/>
      <c r="C343" s="22" t="s">
        <v>2083</v>
      </c>
      <c r="D343" s="22" t="s">
        <v>4225</v>
      </c>
      <c r="E343" s="57" t="s">
        <v>394</v>
      </c>
      <c r="F343" s="22" t="s">
        <v>1861</v>
      </c>
      <c r="G343" s="22" t="s">
        <v>12</v>
      </c>
      <c r="H343" s="22" t="s">
        <v>4571</v>
      </c>
      <c r="I343" s="25" t="s">
        <v>99</v>
      </c>
      <c r="J343" s="25" t="s">
        <v>4599</v>
      </c>
      <c r="K343" s="25"/>
      <c r="L343" s="25"/>
      <c r="M343" s="63" t="s">
        <v>49</v>
      </c>
      <c r="N343" s="22" t="s">
        <v>46</v>
      </c>
      <c r="O343" s="23" t="s">
        <v>46</v>
      </c>
      <c r="P343" s="23" t="s">
        <v>46</v>
      </c>
      <c r="Q343" s="23">
        <v>0.3</v>
      </c>
      <c r="R343" s="23" t="s">
        <v>49</v>
      </c>
      <c r="S343" s="23" t="s">
        <v>49</v>
      </c>
      <c r="T343" s="17" t="s">
        <v>4598</v>
      </c>
      <c r="U343" s="17" t="s">
        <v>4967</v>
      </c>
      <c r="V343" s="17" t="s">
        <v>6652</v>
      </c>
      <c r="W343" s="17" t="s">
        <v>6927</v>
      </c>
    </row>
    <row r="344" spans="1:23" s="42" customFormat="1" x14ac:dyDescent="0.35">
      <c r="A344" s="22" t="s">
        <v>102</v>
      </c>
      <c r="B344" s="22"/>
      <c r="C344" s="22" t="s">
        <v>608</v>
      </c>
      <c r="D344" s="22" t="s">
        <v>2683</v>
      </c>
      <c r="E344" s="57" t="s">
        <v>7412</v>
      </c>
      <c r="F344" s="22" t="s">
        <v>103</v>
      </c>
      <c r="G344" s="22" t="s">
        <v>100</v>
      </c>
      <c r="H344" s="22" t="s">
        <v>4571</v>
      </c>
      <c r="I344" s="25" t="s">
        <v>197</v>
      </c>
      <c r="J344" s="25" t="s">
        <v>6163</v>
      </c>
      <c r="K344" s="25" t="s">
        <v>6158</v>
      </c>
      <c r="L344" s="25"/>
      <c r="M344" s="63" t="s">
        <v>49</v>
      </c>
      <c r="N344" s="22" t="s">
        <v>46</v>
      </c>
      <c r="O344" s="23">
        <v>0</v>
      </c>
      <c r="P344" s="23">
        <v>0.01</v>
      </c>
      <c r="Q344" s="23">
        <v>0.01</v>
      </c>
      <c r="R344" s="23">
        <v>0</v>
      </c>
      <c r="S344" s="23">
        <v>0.01</v>
      </c>
      <c r="T344" s="17" t="s">
        <v>4598</v>
      </c>
      <c r="U344" s="17" t="s">
        <v>4967</v>
      </c>
      <c r="V344" s="17" t="s">
        <v>6652</v>
      </c>
      <c r="W344" s="17" t="s">
        <v>6657</v>
      </c>
    </row>
    <row r="345" spans="1:23" s="42" customFormat="1" ht="29" x14ac:dyDescent="0.35">
      <c r="A345" s="22" t="s">
        <v>102</v>
      </c>
      <c r="B345" s="22"/>
      <c r="C345" s="22" t="s">
        <v>1466</v>
      </c>
      <c r="D345" s="22" t="s">
        <v>3567</v>
      </c>
      <c r="E345" s="57" t="s">
        <v>7413</v>
      </c>
      <c r="F345" s="22" t="s">
        <v>1459</v>
      </c>
      <c r="G345" s="22" t="s">
        <v>100</v>
      </c>
      <c r="H345" s="22" t="s">
        <v>4571</v>
      </c>
      <c r="I345" s="25" t="s">
        <v>197</v>
      </c>
      <c r="J345" s="25" t="s">
        <v>6163</v>
      </c>
      <c r="K345" s="25" t="s">
        <v>6158</v>
      </c>
      <c r="L345" s="25"/>
      <c r="M345" s="63" t="s">
        <v>49</v>
      </c>
      <c r="N345" s="22" t="s">
        <v>46</v>
      </c>
      <c r="O345" s="23">
        <v>2000</v>
      </c>
      <c r="P345" s="23">
        <v>12000</v>
      </c>
      <c r="Q345" s="23">
        <v>0.15</v>
      </c>
      <c r="R345" s="23" t="s">
        <v>4614</v>
      </c>
      <c r="S345" s="23" t="s">
        <v>4615</v>
      </c>
      <c r="T345" s="17" t="s">
        <v>4598</v>
      </c>
      <c r="U345" s="17" t="s">
        <v>4967</v>
      </c>
      <c r="V345" s="17" t="s">
        <v>6652</v>
      </c>
      <c r="W345" s="17" t="s">
        <v>6657</v>
      </c>
    </row>
    <row r="346" spans="1:23" s="42" customFormat="1" ht="29" x14ac:dyDescent="0.35">
      <c r="A346" s="22" t="s">
        <v>102</v>
      </c>
      <c r="B346" s="22"/>
      <c r="C346" s="22" t="s">
        <v>1543</v>
      </c>
      <c r="D346" s="22" t="s">
        <v>3644</v>
      </c>
      <c r="E346" s="57" t="s">
        <v>209</v>
      </c>
      <c r="F346" s="22" t="s">
        <v>204</v>
      </c>
      <c r="G346" s="22" t="s">
        <v>100</v>
      </c>
      <c r="H346" s="22" t="s">
        <v>4571</v>
      </c>
      <c r="I346" s="25" t="s">
        <v>99</v>
      </c>
      <c r="J346" s="25" t="s">
        <v>4599</v>
      </c>
      <c r="K346" s="25"/>
      <c r="L346" s="25"/>
      <c r="M346" s="63" t="s">
        <v>49</v>
      </c>
      <c r="N346" s="22" t="s">
        <v>46</v>
      </c>
      <c r="O346" s="23" t="s">
        <v>26</v>
      </c>
      <c r="P346" s="23" t="s">
        <v>26</v>
      </c>
      <c r="Q346" s="23">
        <v>0.2</v>
      </c>
      <c r="R346" s="23" t="s">
        <v>49</v>
      </c>
      <c r="S346" s="23" t="s">
        <v>49</v>
      </c>
      <c r="T346" s="17" t="s">
        <v>4598</v>
      </c>
      <c r="U346" s="17" t="s">
        <v>4967</v>
      </c>
      <c r="V346" s="17" t="s">
        <v>6652</v>
      </c>
      <c r="W346" s="17" t="s">
        <v>6927</v>
      </c>
    </row>
    <row r="347" spans="1:23" s="42" customFormat="1" ht="29" x14ac:dyDescent="0.35">
      <c r="A347" s="22" t="s">
        <v>102</v>
      </c>
      <c r="B347" s="22"/>
      <c r="C347" s="22" t="s">
        <v>1723</v>
      </c>
      <c r="D347" s="22" t="s">
        <v>3824</v>
      </c>
      <c r="E347" s="57" t="s">
        <v>258</v>
      </c>
      <c r="F347" s="22" t="s">
        <v>204</v>
      </c>
      <c r="G347" s="22" t="s">
        <v>100</v>
      </c>
      <c r="H347" s="22" t="s">
        <v>4571</v>
      </c>
      <c r="I347" s="25" t="s">
        <v>99</v>
      </c>
      <c r="J347" s="25" t="s">
        <v>4599</v>
      </c>
      <c r="K347" s="25"/>
      <c r="L347" s="25"/>
      <c r="M347" s="63" t="s">
        <v>49</v>
      </c>
      <c r="N347" s="22" t="s">
        <v>46</v>
      </c>
      <c r="O347" s="23" t="s">
        <v>26</v>
      </c>
      <c r="P347" s="23" t="s">
        <v>26</v>
      </c>
      <c r="Q347" s="23">
        <v>0.2</v>
      </c>
      <c r="R347" s="23" t="s">
        <v>49</v>
      </c>
      <c r="S347" s="23" t="s">
        <v>49</v>
      </c>
      <c r="T347" s="17" t="s">
        <v>4598</v>
      </c>
      <c r="U347" s="17" t="s">
        <v>4967</v>
      </c>
      <c r="V347" s="17" t="s">
        <v>6652</v>
      </c>
      <c r="W347" s="17" t="s">
        <v>6927</v>
      </c>
    </row>
    <row r="348" spans="1:23" s="42" customFormat="1" ht="29" x14ac:dyDescent="0.35">
      <c r="A348" s="22" t="s">
        <v>102</v>
      </c>
      <c r="B348" s="22"/>
      <c r="C348" s="22" t="s">
        <v>1732</v>
      </c>
      <c r="D348" s="22" t="s">
        <v>3833</v>
      </c>
      <c r="E348" s="57" t="s">
        <v>261</v>
      </c>
      <c r="F348" s="22" t="s">
        <v>204</v>
      </c>
      <c r="G348" s="22" t="s">
        <v>100</v>
      </c>
      <c r="H348" s="22" t="s">
        <v>4571</v>
      </c>
      <c r="I348" s="25" t="s">
        <v>99</v>
      </c>
      <c r="J348" s="25" t="s">
        <v>4599</v>
      </c>
      <c r="K348" s="25"/>
      <c r="L348" s="25"/>
      <c r="M348" s="63" t="s">
        <v>49</v>
      </c>
      <c r="N348" s="22" t="s">
        <v>46</v>
      </c>
      <c r="O348" s="23" t="s">
        <v>26</v>
      </c>
      <c r="P348" s="23" t="s">
        <v>26</v>
      </c>
      <c r="Q348" s="23">
        <v>0.2</v>
      </c>
      <c r="R348" s="23" t="s">
        <v>49</v>
      </c>
      <c r="S348" s="23" t="s">
        <v>49</v>
      </c>
      <c r="T348" s="17" t="s">
        <v>4598</v>
      </c>
      <c r="U348" s="17" t="s">
        <v>4967</v>
      </c>
      <c r="V348" s="17" t="s">
        <v>6652</v>
      </c>
      <c r="W348" s="17" t="s">
        <v>6927</v>
      </c>
    </row>
    <row r="349" spans="1:23" s="42" customFormat="1" x14ac:dyDescent="0.35">
      <c r="A349" s="22" t="s">
        <v>102</v>
      </c>
      <c r="B349" s="22"/>
      <c r="C349" s="22" t="s">
        <v>1810</v>
      </c>
      <c r="D349" s="22" t="s">
        <v>3911</v>
      </c>
      <c r="E349" s="57" t="s">
        <v>286</v>
      </c>
      <c r="F349" s="22" t="s">
        <v>204</v>
      </c>
      <c r="G349" s="22" t="s">
        <v>100</v>
      </c>
      <c r="H349" s="22" t="s">
        <v>4571</v>
      </c>
      <c r="I349" s="25" t="s">
        <v>99</v>
      </c>
      <c r="J349" s="25" t="s">
        <v>4599</v>
      </c>
      <c r="K349" s="25"/>
      <c r="L349" s="25"/>
      <c r="M349" s="63" t="s">
        <v>49</v>
      </c>
      <c r="N349" s="22" t="s">
        <v>46</v>
      </c>
      <c r="O349" s="23" t="s">
        <v>26</v>
      </c>
      <c r="P349" s="23" t="s">
        <v>26</v>
      </c>
      <c r="Q349" s="23">
        <v>0.2</v>
      </c>
      <c r="R349" s="23" t="s">
        <v>49</v>
      </c>
      <c r="S349" s="23" t="s">
        <v>49</v>
      </c>
      <c r="T349" s="17" t="s">
        <v>4598</v>
      </c>
      <c r="U349" s="17" t="s">
        <v>4967</v>
      </c>
      <c r="V349" s="17" t="s">
        <v>6652</v>
      </c>
      <c r="W349" s="17" t="s">
        <v>6927</v>
      </c>
    </row>
    <row r="350" spans="1:23" s="42" customFormat="1" ht="29" x14ac:dyDescent="0.35">
      <c r="A350" s="22" t="s">
        <v>102</v>
      </c>
      <c r="B350" s="22"/>
      <c r="C350" s="22" t="s">
        <v>1819</v>
      </c>
      <c r="D350" s="22" t="s">
        <v>3920</v>
      </c>
      <c r="E350" s="57" t="s">
        <v>287</v>
      </c>
      <c r="F350" s="22" t="s">
        <v>204</v>
      </c>
      <c r="G350" s="22" t="s">
        <v>100</v>
      </c>
      <c r="H350" s="22" t="s">
        <v>4571</v>
      </c>
      <c r="I350" s="25" t="s">
        <v>99</v>
      </c>
      <c r="J350" s="25" t="s">
        <v>4599</v>
      </c>
      <c r="K350" s="25"/>
      <c r="L350" s="25"/>
      <c r="M350" s="63" t="s">
        <v>49</v>
      </c>
      <c r="N350" s="22" t="s">
        <v>46</v>
      </c>
      <c r="O350" s="23" t="s">
        <v>26</v>
      </c>
      <c r="P350" s="23" t="s">
        <v>26</v>
      </c>
      <c r="Q350" s="23">
        <v>0.2</v>
      </c>
      <c r="R350" s="23" t="s">
        <v>49</v>
      </c>
      <c r="S350" s="23" t="s">
        <v>49</v>
      </c>
      <c r="T350" s="17" t="s">
        <v>4598</v>
      </c>
      <c r="U350" s="17" t="s">
        <v>4967</v>
      </c>
      <c r="V350" s="17" t="s">
        <v>6652</v>
      </c>
      <c r="W350" s="17" t="s">
        <v>6927</v>
      </c>
    </row>
    <row r="351" spans="1:23" s="42" customFormat="1" ht="29" x14ac:dyDescent="0.35">
      <c r="A351" s="22" t="s">
        <v>102</v>
      </c>
      <c r="B351" s="22"/>
      <c r="C351" s="22" t="s">
        <v>1837</v>
      </c>
      <c r="D351" s="22" t="s">
        <v>3938</v>
      </c>
      <c r="E351" s="57" t="s">
        <v>289</v>
      </c>
      <c r="F351" s="22" t="s">
        <v>204</v>
      </c>
      <c r="G351" s="22" t="s">
        <v>100</v>
      </c>
      <c r="H351" s="22" t="s">
        <v>4571</v>
      </c>
      <c r="I351" s="25" t="s">
        <v>99</v>
      </c>
      <c r="J351" s="25" t="s">
        <v>4599</v>
      </c>
      <c r="K351" s="25"/>
      <c r="L351" s="25"/>
      <c r="M351" s="63" t="s">
        <v>49</v>
      </c>
      <c r="N351" s="22" t="s">
        <v>46</v>
      </c>
      <c r="O351" s="23" t="s">
        <v>26</v>
      </c>
      <c r="P351" s="23" t="s">
        <v>26</v>
      </c>
      <c r="Q351" s="23">
        <v>0.2</v>
      </c>
      <c r="R351" s="23" t="s">
        <v>49</v>
      </c>
      <c r="S351" s="23" t="s">
        <v>49</v>
      </c>
      <c r="T351" s="17" t="s">
        <v>4598</v>
      </c>
      <c r="U351" s="17" t="s">
        <v>4967</v>
      </c>
      <c r="V351" s="17" t="s">
        <v>6652</v>
      </c>
      <c r="W351" s="17" t="s">
        <v>6927</v>
      </c>
    </row>
    <row r="352" spans="1:23" s="42" customFormat="1" ht="29" x14ac:dyDescent="0.35">
      <c r="A352" s="22" t="s">
        <v>102</v>
      </c>
      <c r="B352" s="22"/>
      <c r="C352" s="22" t="s">
        <v>1840</v>
      </c>
      <c r="D352" s="22" t="s">
        <v>3941</v>
      </c>
      <c r="E352" s="57" t="s">
        <v>290</v>
      </c>
      <c r="F352" s="22" t="s">
        <v>204</v>
      </c>
      <c r="G352" s="22" t="s">
        <v>100</v>
      </c>
      <c r="H352" s="22" t="s">
        <v>4571</v>
      </c>
      <c r="I352" s="25" t="s">
        <v>99</v>
      </c>
      <c r="J352" s="25" t="s">
        <v>4599</v>
      </c>
      <c r="K352" s="25"/>
      <c r="L352" s="25"/>
      <c r="M352" s="63" t="s">
        <v>49</v>
      </c>
      <c r="N352" s="22" t="s">
        <v>46</v>
      </c>
      <c r="O352" s="23" t="s">
        <v>26</v>
      </c>
      <c r="P352" s="23" t="s">
        <v>26</v>
      </c>
      <c r="Q352" s="23">
        <v>0.2</v>
      </c>
      <c r="R352" s="23" t="s">
        <v>49</v>
      </c>
      <c r="S352" s="23" t="s">
        <v>49</v>
      </c>
      <c r="T352" s="17" t="s">
        <v>4598</v>
      </c>
      <c r="U352" s="17" t="s">
        <v>4967</v>
      </c>
      <c r="V352" s="17" t="s">
        <v>6652</v>
      </c>
      <c r="W352" s="17" t="s">
        <v>6927</v>
      </c>
    </row>
    <row r="353" spans="1:23" s="42" customFormat="1" ht="29" x14ac:dyDescent="0.35">
      <c r="A353" s="22" t="s">
        <v>102</v>
      </c>
      <c r="B353" s="22"/>
      <c r="C353" s="22" t="s">
        <v>1843</v>
      </c>
      <c r="D353" s="22" t="s">
        <v>3944</v>
      </c>
      <c r="E353" s="57" t="s">
        <v>291</v>
      </c>
      <c r="F353" s="22" t="s">
        <v>204</v>
      </c>
      <c r="G353" s="22" t="s">
        <v>100</v>
      </c>
      <c r="H353" s="22" t="s">
        <v>4571</v>
      </c>
      <c r="I353" s="25" t="s">
        <v>99</v>
      </c>
      <c r="J353" s="25" t="s">
        <v>4599</v>
      </c>
      <c r="K353" s="25"/>
      <c r="L353" s="25"/>
      <c r="M353" s="63" t="s">
        <v>49</v>
      </c>
      <c r="N353" s="22" t="s">
        <v>46</v>
      </c>
      <c r="O353" s="23" t="s">
        <v>26</v>
      </c>
      <c r="P353" s="23" t="s">
        <v>26</v>
      </c>
      <c r="Q353" s="23">
        <v>0.2</v>
      </c>
      <c r="R353" s="23" t="s">
        <v>49</v>
      </c>
      <c r="S353" s="23" t="s">
        <v>49</v>
      </c>
      <c r="T353" s="17" t="s">
        <v>4598</v>
      </c>
      <c r="U353" s="17" t="s">
        <v>4967</v>
      </c>
      <c r="V353" s="17" t="s">
        <v>6652</v>
      </c>
      <c r="W353" s="17" t="s">
        <v>6927</v>
      </c>
    </row>
    <row r="354" spans="1:23" s="42" customFormat="1" ht="29" x14ac:dyDescent="0.35">
      <c r="A354" s="22" t="s">
        <v>102</v>
      </c>
      <c r="B354" s="22"/>
      <c r="C354" s="22" t="s">
        <v>1846</v>
      </c>
      <c r="D354" s="22" t="s">
        <v>3947</v>
      </c>
      <c r="E354" s="57" t="s">
        <v>292</v>
      </c>
      <c r="F354" s="22" t="s">
        <v>204</v>
      </c>
      <c r="G354" s="22" t="s">
        <v>100</v>
      </c>
      <c r="H354" s="22" t="s">
        <v>4571</v>
      </c>
      <c r="I354" s="25" t="s">
        <v>99</v>
      </c>
      <c r="J354" s="25" t="s">
        <v>4599</v>
      </c>
      <c r="K354" s="25"/>
      <c r="L354" s="25"/>
      <c r="M354" s="63" t="s">
        <v>49</v>
      </c>
      <c r="N354" s="22" t="s">
        <v>46</v>
      </c>
      <c r="O354" s="23" t="s">
        <v>26</v>
      </c>
      <c r="P354" s="23" t="s">
        <v>26</v>
      </c>
      <c r="Q354" s="23">
        <v>0.2</v>
      </c>
      <c r="R354" s="23" t="s">
        <v>49</v>
      </c>
      <c r="S354" s="23" t="s">
        <v>49</v>
      </c>
      <c r="T354" s="17" t="s">
        <v>4598</v>
      </c>
      <c r="U354" s="17" t="s">
        <v>4967</v>
      </c>
      <c r="V354" s="17" t="s">
        <v>6652</v>
      </c>
      <c r="W354" s="17" t="s">
        <v>6927</v>
      </c>
    </row>
    <row r="355" spans="1:23" s="42" customFormat="1" x14ac:dyDescent="0.35">
      <c r="A355" s="22" t="s">
        <v>102</v>
      </c>
      <c r="B355" s="22"/>
      <c r="C355" s="22" t="s">
        <v>556</v>
      </c>
      <c r="D355" s="22" t="s">
        <v>2631</v>
      </c>
      <c r="E355" s="57" t="s">
        <v>7414</v>
      </c>
      <c r="F355" s="22" t="s">
        <v>103</v>
      </c>
      <c r="G355" s="22" t="s">
        <v>100</v>
      </c>
      <c r="H355" s="22" t="s">
        <v>4571</v>
      </c>
      <c r="I355" s="25" t="s">
        <v>197</v>
      </c>
      <c r="J355" s="25" t="s">
        <v>6163</v>
      </c>
      <c r="K355" s="25" t="s">
        <v>6158</v>
      </c>
      <c r="L355" s="25"/>
      <c r="M355" s="63" t="s">
        <v>49</v>
      </c>
      <c r="N355" s="22" t="s">
        <v>46</v>
      </c>
      <c r="O355" s="23">
        <v>0</v>
      </c>
      <c r="P355" s="23">
        <v>0.1</v>
      </c>
      <c r="Q355" s="23">
        <v>0.15</v>
      </c>
      <c r="R355" s="23">
        <v>0</v>
      </c>
      <c r="S355" s="23">
        <v>0.1</v>
      </c>
      <c r="T355" s="17" t="s">
        <v>4598</v>
      </c>
      <c r="U355" s="17" t="s">
        <v>4967</v>
      </c>
      <c r="V355" s="17" t="s">
        <v>6652</v>
      </c>
      <c r="W355" s="17" t="s">
        <v>6657</v>
      </c>
    </row>
    <row r="356" spans="1:23" s="42" customFormat="1" ht="29" x14ac:dyDescent="0.35">
      <c r="A356" s="22" t="s">
        <v>102</v>
      </c>
      <c r="B356" s="22"/>
      <c r="C356" s="22" t="s">
        <v>562</v>
      </c>
      <c r="D356" s="22" t="s">
        <v>2637</v>
      </c>
      <c r="E356" s="57" t="s">
        <v>7415</v>
      </c>
      <c r="F356" s="22" t="s">
        <v>103</v>
      </c>
      <c r="G356" s="22" t="s">
        <v>100</v>
      </c>
      <c r="H356" s="22" t="s">
        <v>4571</v>
      </c>
      <c r="I356" s="25" t="s">
        <v>197</v>
      </c>
      <c r="J356" s="25" t="s">
        <v>6163</v>
      </c>
      <c r="K356" s="25" t="s">
        <v>6157</v>
      </c>
      <c r="L356" s="25">
        <v>16</v>
      </c>
      <c r="M356" s="63" t="s">
        <v>6636</v>
      </c>
      <c r="N356" s="22" t="s">
        <v>8704</v>
      </c>
      <c r="O356" s="23">
        <v>0</v>
      </c>
      <c r="P356" s="23">
        <v>0.05</v>
      </c>
      <c r="Q356" s="23">
        <v>0.2</v>
      </c>
      <c r="R356" s="23" t="s">
        <v>108</v>
      </c>
      <c r="S356" s="23" t="s">
        <v>4609</v>
      </c>
      <c r="T356" s="17" t="s">
        <v>4598</v>
      </c>
      <c r="U356" s="17" t="s">
        <v>4967</v>
      </c>
      <c r="V356" s="17" t="s">
        <v>6652</v>
      </c>
      <c r="W356" s="17" t="s">
        <v>6657</v>
      </c>
    </row>
    <row r="357" spans="1:23" s="42" customFormat="1" x14ac:dyDescent="0.35">
      <c r="A357" s="22" t="s">
        <v>98</v>
      </c>
      <c r="B357" s="22"/>
      <c r="C357" s="22" t="s">
        <v>2027</v>
      </c>
      <c r="D357" s="22" t="s">
        <v>4143</v>
      </c>
      <c r="E357" s="57" t="s">
        <v>7416</v>
      </c>
      <c r="F357" s="22" t="s">
        <v>1861</v>
      </c>
      <c r="G357" s="22" t="s">
        <v>12</v>
      </c>
      <c r="H357" s="22" t="s">
        <v>4571</v>
      </c>
      <c r="I357" s="25" t="s">
        <v>197</v>
      </c>
      <c r="J357" s="25" t="s">
        <v>6162</v>
      </c>
      <c r="K357" s="25" t="s">
        <v>6158</v>
      </c>
      <c r="L357" s="25"/>
      <c r="M357" s="63" t="s">
        <v>49</v>
      </c>
      <c r="N357" s="22" t="s">
        <v>46</v>
      </c>
      <c r="O357" s="23" t="s">
        <v>46</v>
      </c>
      <c r="P357" s="23" t="s">
        <v>46</v>
      </c>
      <c r="Q357" s="23">
        <v>0.5</v>
      </c>
      <c r="R357" s="23" t="s">
        <v>46</v>
      </c>
      <c r="S357" s="23" t="s">
        <v>46</v>
      </c>
      <c r="T357" s="17" t="s">
        <v>4598</v>
      </c>
      <c r="U357" s="17" t="s">
        <v>4967</v>
      </c>
      <c r="V357" s="17" t="s">
        <v>6652</v>
      </c>
      <c r="W357" s="17" t="s">
        <v>6657</v>
      </c>
    </row>
    <row r="358" spans="1:23" s="42" customFormat="1" x14ac:dyDescent="0.35">
      <c r="A358" s="22" t="s">
        <v>98</v>
      </c>
      <c r="B358" s="22"/>
      <c r="C358" s="22" t="s">
        <v>2024</v>
      </c>
      <c r="D358" s="22" t="s">
        <v>4136</v>
      </c>
      <c r="E358" s="57" t="s">
        <v>7417</v>
      </c>
      <c r="F358" s="22" t="s">
        <v>1861</v>
      </c>
      <c r="G358" s="22" t="s">
        <v>12</v>
      </c>
      <c r="H358" s="22" t="s">
        <v>4571</v>
      </c>
      <c r="I358" s="25" t="s">
        <v>197</v>
      </c>
      <c r="J358" s="25" t="s">
        <v>4599</v>
      </c>
      <c r="K358" s="25"/>
      <c r="L358" s="25"/>
      <c r="M358" s="63" t="s">
        <v>49</v>
      </c>
      <c r="N358" s="22" t="s">
        <v>46</v>
      </c>
      <c r="O358" s="23" t="s">
        <v>46</v>
      </c>
      <c r="P358" s="23" t="s">
        <v>46</v>
      </c>
      <c r="Q358" s="23">
        <v>0.25</v>
      </c>
      <c r="R358" s="23" t="s">
        <v>49</v>
      </c>
      <c r="S358" s="23" t="s">
        <v>49</v>
      </c>
      <c r="T358" s="17" t="s">
        <v>4598</v>
      </c>
      <c r="U358" s="17" t="s">
        <v>4967</v>
      </c>
      <c r="V358" s="17" t="s">
        <v>6652</v>
      </c>
      <c r="W358" s="17" t="s">
        <v>6657</v>
      </c>
    </row>
    <row r="359" spans="1:23" s="42" customFormat="1" ht="29" x14ac:dyDescent="0.35">
      <c r="A359" s="22" t="s">
        <v>98</v>
      </c>
      <c r="B359" s="22"/>
      <c r="C359" s="22" t="s">
        <v>1907</v>
      </c>
      <c r="D359" s="22" t="s">
        <v>4021</v>
      </c>
      <c r="E359" s="57" t="s">
        <v>7600</v>
      </c>
      <c r="F359" s="22" t="s">
        <v>204</v>
      </c>
      <c r="G359" s="22" t="s">
        <v>100</v>
      </c>
      <c r="H359" s="22" t="s">
        <v>4571</v>
      </c>
      <c r="I359" s="25" t="s">
        <v>197</v>
      </c>
      <c r="J359" s="25" t="s">
        <v>6163</v>
      </c>
      <c r="K359" s="25" t="s">
        <v>6158</v>
      </c>
      <c r="L359" s="25"/>
      <c r="M359" s="63" t="s">
        <v>49</v>
      </c>
      <c r="N359" s="22" t="s">
        <v>46</v>
      </c>
      <c r="O359" s="23">
        <v>0.5</v>
      </c>
      <c r="P359" s="23">
        <v>0.9</v>
      </c>
      <c r="Q359" s="23">
        <v>0.3</v>
      </c>
      <c r="R359" s="23">
        <v>0.5</v>
      </c>
      <c r="S359" s="23">
        <v>0.9</v>
      </c>
      <c r="T359" s="17" t="s">
        <v>4598</v>
      </c>
      <c r="U359" s="17" t="s">
        <v>4967</v>
      </c>
      <c r="V359" s="17" t="s">
        <v>6652</v>
      </c>
      <c r="W359" s="17" t="s">
        <v>6657</v>
      </c>
    </row>
    <row r="360" spans="1:23" s="42" customFormat="1" x14ac:dyDescent="0.35">
      <c r="A360" s="22" t="s">
        <v>98</v>
      </c>
      <c r="B360" s="22"/>
      <c r="C360" s="22" t="s">
        <v>2116</v>
      </c>
      <c r="D360" s="22" t="s">
        <v>4258</v>
      </c>
      <c r="E360" s="57" t="s">
        <v>401</v>
      </c>
      <c r="F360" s="22" t="s">
        <v>1861</v>
      </c>
      <c r="G360" s="22" t="s">
        <v>12</v>
      </c>
      <c r="H360" s="22" t="s">
        <v>4571</v>
      </c>
      <c r="I360" s="25" t="s">
        <v>99</v>
      </c>
      <c r="J360" s="25" t="s">
        <v>4599</v>
      </c>
      <c r="K360" s="25"/>
      <c r="L360" s="25"/>
      <c r="M360" s="63" t="s">
        <v>49</v>
      </c>
      <c r="N360" s="22" t="s">
        <v>46</v>
      </c>
      <c r="O360" s="23" t="s">
        <v>46</v>
      </c>
      <c r="P360" s="23" t="s">
        <v>46</v>
      </c>
      <c r="Q360" s="23">
        <v>0.3</v>
      </c>
      <c r="R360" s="23" t="s">
        <v>49</v>
      </c>
      <c r="S360" s="23" t="s">
        <v>49</v>
      </c>
      <c r="T360" s="17" t="s">
        <v>4598</v>
      </c>
      <c r="U360" s="17" t="s">
        <v>4967</v>
      </c>
      <c r="V360" s="17" t="s">
        <v>6652</v>
      </c>
      <c r="W360" s="17" t="s">
        <v>6927</v>
      </c>
    </row>
    <row r="361" spans="1:23" s="42" customFormat="1" x14ac:dyDescent="0.35">
      <c r="A361" s="22" t="s">
        <v>98</v>
      </c>
      <c r="B361" s="22"/>
      <c r="C361" s="22" t="s">
        <v>2149</v>
      </c>
      <c r="D361" s="22" t="s">
        <v>4291</v>
      </c>
      <c r="E361" s="57" t="s">
        <v>411</v>
      </c>
      <c r="F361" s="22" t="s">
        <v>1861</v>
      </c>
      <c r="G361" s="22" t="s">
        <v>12</v>
      </c>
      <c r="H361" s="22" t="s">
        <v>4571</v>
      </c>
      <c r="I361" s="25" t="s">
        <v>99</v>
      </c>
      <c r="J361" s="25" t="s">
        <v>4599</v>
      </c>
      <c r="K361" s="25"/>
      <c r="L361" s="25"/>
      <c r="M361" s="63" t="s">
        <v>49</v>
      </c>
      <c r="N361" s="22" t="s">
        <v>46</v>
      </c>
      <c r="O361" s="23" t="s">
        <v>46</v>
      </c>
      <c r="P361" s="23" t="s">
        <v>46</v>
      </c>
      <c r="Q361" s="23">
        <v>0.3</v>
      </c>
      <c r="R361" s="23" t="s">
        <v>49</v>
      </c>
      <c r="S361" s="23" t="s">
        <v>49</v>
      </c>
      <c r="T361" s="17" t="s">
        <v>4598</v>
      </c>
      <c r="U361" s="17" t="s">
        <v>4967</v>
      </c>
      <c r="V361" s="17" t="s">
        <v>6652</v>
      </c>
      <c r="W361" s="17" t="s">
        <v>6927</v>
      </c>
    </row>
    <row r="362" spans="1:23" s="42" customFormat="1" ht="29" x14ac:dyDescent="0.35">
      <c r="A362" s="22" t="s">
        <v>98</v>
      </c>
      <c r="B362" s="22"/>
      <c r="C362" s="22" t="s">
        <v>2185</v>
      </c>
      <c r="D362" s="22" t="s">
        <v>4327</v>
      </c>
      <c r="E362" s="57" t="s">
        <v>421</v>
      </c>
      <c r="F362" s="22" t="s">
        <v>1861</v>
      </c>
      <c r="G362" s="22" t="s">
        <v>12</v>
      </c>
      <c r="H362" s="22" t="s">
        <v>4571</v>
      </c>
      <c r="I362" s="25" t="s">
        <v>99</v>
      </c>
      <c r="J362" s="25" t="s">
        <v>4599</v>
      </c>
      <c r="K362" s="25"/>
      <c r="L362" s="25"/>
      <c r="M362" s="63" t="s">
        <v>49</v>
      </c>
      <c r="N362" s="22" t="s">
        <v>46</v>
      </c>
      <c r="O362" s="23" t="s">
        <v>46</v>
      </c>
      <c r="P362" s="23" t="s">
        <v>46</v>
      </c>
      <c r="Q362" s="23">
        <v>0.3</v>
      </c>
      <c r="R362" s="23" t="s">
        <v>49</v>
      </c>
      <c r="S362" s="23" t="s">
        <v>49</v>
      </c>
      <c r="T362" s="17" t="s">
        <v>4598</v>
      </c>
      <c r="U362" s="17" t="s">
        <v>4967</v>
      </c>
      <c r="V362" s="17" t="s">
        <v>6652</v>
      </c>
      <c r="W362" s="17" t="s">
        <v>6927</v>
      </c>
    </row>
    <row r="363" spans="1:23" s="42" customFormat="1" x14ac:dyDescent="0.35">
      <c r="A363" s="22" t="s">
        <v>98</v>
      </c>
      <c r="B363" s="22"/>
      <c r="C363" s="22" t="s">
        <v>2218</v>
      </c>
      <c r="D363" s="22" t="s">
        <v>4360</v>
      </c>
      <c r="E363" s="57" t="s">
        <v>431</v>
      </c>
      <c r="F363" s="22" t="s">
        <v>1861</v>
      </c>
      <c r="G363" s="22" t="s">
        <v>12</v>
      </c>
      <c r="H363" s="22" t="s">
        <v>4571</v>
      </c>
      <c r="I363" s="25" t="s">
        <v>99</v>
      </c>
      <c r="J363" s="25" t="s">
        <v>4599</v>
      </c>
      <c r="K363" s="25"/>
      <c r="L363" s="25"/>
      <c r="M363" s="63" t="s">
        <v>49</v>
      </c>
      <c r="N363" s="22" t="s">
        <v>46</v>
      </c>
      <c r="O363" s="23" t="s">
        <v>46</v>
      </c>
      <c r="P363" s="23" t="s">
        <v>46</v>
      </c>
      <c r="Q363" s="23">
        <v>0.3</v>
      </c>
      <c r="R363" s="23" t="s">
        <v>49</v>
      </c>
      <c r="S363" s="23" t="s">
        <v>49</v>
      </c>
      <c r="T363" s="17" t="s">
        <v>4598</v>
      </c>
      <c r="U363" s="17" t="s">
        <v>4967</v>
      </c>
      <c r="V363" s="17" t="s">
        <v>6652</v>
      </c>
      <c r="W363" s="17" t="s">
        <v>6927</v>
      </c>
    </row>
    <row r="364" spans="1:23" s="42" customFormat="1" x14ac:dyDescent="0.35">
      <c r="A364" s="22" t="s">
        <v>98</v>
      </c>
      <c r="B364" s="22"/>
      <c r="C364" s="22" t="s">
        <v>2254</v>
      </c>
      <c r="D364" s="22" t="s">
        <v>4396</v>
      </c>
      <c r="E364" s="57" t="s">
        <v>441</v>
      </c>
      <c r="F364" s="22" t="s">
        <v>1861</v>
      </c>
      <c r="G364" s="22" t="s">
        <v>12</v>
      </c>
      <c r="H364" s="22" t="s">
        <v>4571</v>
      </c>
      <c r="I364" s="25" t="s">
        <v>99</v>
      </c>
      <c r="J364" s="25" t="s">
        <v>4599</v>
      </c>
      <c r="K364" s="25"/>
      <c r="L364" s="25"/>
      <c r="M364" s="63" t="s">
        <v>49</v>
      </c>
      <c r="N364" s="22" t="s">
        <v>46</v>
      </c>
      <c r="O364" s="23" t="s">
        <v>46</v>
      </c>
      <c r="P364" s="23" t="s">
        <v>46</v>
      </c>
      <c r="Q364" s="23">
        <v>0.3</v>
      </c>
      <c r="R364" s="23" t="s">
        <v>49</v>
      </c>
      <c r="S364" s="23" t="s">
        <v>49</v>
      </c>
      <c r="T364" s="17" t="s">
        <v>4598</v>
      </c>
      <c r="U364" s="17" t="s">
        <v>4967</v>
      </c>
      <c r="V364" s="17" t="s">
        <v>6652</v>
      </c>
      <c r="W364" s="17" t="s">
        <v>6927</v>
      </c>
    </row>
    <row r="365" spans="1:23" s="42" customFormat="1" x14ac:dyDescent="0.35">
      <c r="A365" s="22" t="s">
        <v>98</v>
      </c>
      <c r="B365" s="22"/>
      <c r="C365" s="22" t="s">
        <v>2287</v>
      </c>
      <c r="D365" s="22" t="s">
        <v>4429</v>
      </c>
      <c r="E365" s="57" t="s">
        <v>452</v>
      </c>
      <c r="F365" s="22" t="s">
        <v>1861</v>
      </c>
      <c r="G365" s="22" t="s">
        <v>12</v>
      </c>
      <c r="H365" s="22" t="s">
        <v>4571</v>
      </c>
      <c r="I365" s="25" t="s">
        <v>99</v>
      </c>
      <c r="J365" s="25" t="s">
        <v>4599</v>
      </c>
      <c r="K365" s="25"/>
      <c r="L365" s="25"/>
      <c r="M365" s="63" t="s">
        <v>49</v>
      </c>
      <c r="N365" s="22" t="s">
        <v>46</v>
      </c>
      <c r="O365" s="23" t="s">
        <v>46</v>
      </c>
      <c r="P365" s="23" t="s">
        <v>46</v>
      </c>
      <c r="Q365" s="23">
        <v>0.3</v>
      </c>
      <c r="R365" s="23" t="s">
        <v>49</v>
      </c>
      <c r="S365" s="23" t="s">
        <v>49</v>
      </c>
      <c r="T365" s="17" t="s">
        <v>4598</v>
      </c>
      <c r="U365" s="17" t="s">
        <v>4967</v>
      </c>
      <c r="V365" s="17" t="s">
        <v>6652</v>
      </c>
      <c r="W365" s="17" t="s">
        <v>6927</v>
      </c>
    </row>
    <row r="366" spans="1:23" s="42" customFormat="1" x14ac:dyDescent="0.35">
      <c r="A366" s="22" t="s">
        <v>98</v>
      </c>
      <c r="B366" s="22"/>
      <c r="C366" s="22" t="s">
        <v>2320</v>
      </c>
      <c r="D366" s="22" t="s">
        <v>4462</v>
      </c>
      <c r="E366" s="57" t="s">
        <v>463</v>
      </c>
      <c r="F366" s="22" t="s">
        <v>1861</v>
      </c>
      <c r="G366" s="22" t="s">
        <v>12</v>
      </c>
      <c r="H366" s="22" t="s">
        <v>4571</v>
      </c>
      <c r="I366" s="25" t="s">
        <v>99</v>
      </c>
      <c r="J366" s="25" t="s">
        <v>4599</v>
      </c>
      <c r="K366" s="25"/>
      <c r="L366" s="25"/>
      <c r="M366" s="63" t="s">
        <v>49</v>
      </c>
      <c r="N366" s="22" t="s">
        <v>46</v>
      </c>
      <c r="O366" s="23" t="s">
        <v>46</v>
      </c>
      <c r="P366" s="23" t="s">
        <v>46</v>
      </c>
      <c r="Q366" s="23">
        <v>0.3</v>
      </c>
      <c r="R366" s="23" t="s">
        <v>49</v>
      </c>
      <c r="S366" s="23" t="s">
        <v>49</v>
      </c>
      <c r="T366" s="17" t="s">
        <v>4598</v>
      </c>
      <c r="U366" s="17" t="s">
        <v>4967</v>
      </c>
      <c r="V366" s="17" t="s">
        <v>6652</v>
      </c>
      <c r="W366" s="17" t="s">
        <v>6927</v>
      </c>
    </row>
    <row r="367" spans="1:23" s="42" customFormat="1" ht="29" x14ac:dyDescent="0.35">
      <c r="A367" s="22" t="s">
        <v>98</v>
      </c>
      <c r="B367" s="22"/>
      <c r="C367" s="22" t="s">
        <v>2068</v>
      </c>
      <c r="D367" s="22" t="s">
        <v>4210</v>
      </c>
      <c r="E367" s="57" t="s">
        <v>390</v>
      </c>
      <c r="F367" s="22" t="s">
        <v>1861</v>
      </c>
      <c r="G367" s="22" t="s">
        <v>12</v>
      </c>
      <c r="H367" s="22" t="s">
        <v>4571</v>
      </c>
      <c r="I367" s="25" t="s">
        <v>99</v>
      </c>
      <c r="J367" s="25" t="s">
        <v>4599</v>
      </c>
      <c r="K367" s="25"/>
      <c r="L367" s="25"/>
      <c r="M367" s="63" t="s">
        <v>49</v>
      </c>
      <c r="N367" s="22" t="s">
        <v>46</v>
      </c>
      <c r="O367" s="23" t="s">
        <v>46</v>
      </c>
      <c r="P367" s="23" t="s">
        <v>46</v>
      </c>
      <c r="Q367" s="23">
        <v>0.3</v>
      </c>
      <c r="R367" s="23" t="s">
        <v>49</v>
      </c>
      <c r="S367" s="23" t="s">
        <v>49</v>
      </c>
      <c r="T367" s="17" t="s">
        <v>4598</v>
      </c>
      <c r="U367" s="17" t="s">
        <v>4967</v>
      </c>
      <c r="V367" s="17" t="s">
        <v>6652</v>
      </c>
      <c r="W367" s="17" t="s">
        <v>6927</v>
      </c>
    </row>
    <row r="368" spans="1:23" s="42" customFormat="1" ht="29" x14ac:dyDescent="0.35">
      <c r="A368" s="22" t="s">
        <v>98</v>
      </c>
      <c r="B368" s="22"/>
      <c r="C368" s="22" t="s">
        <v>2071</v>
      </c>
      <c r="D368" s="22" t="s">
        <v>4213</v>
      </c>
      <c r="E368" s="57" t="s">
        <v>391</v>
      </c>
      <c r="F368" s="22" t="s">
        <v>1861</v>
      </c>
      <c r="G368" s="22" t="s">
        <v>12</v>
      </c>
      <c r="H368" s="22" t="s">
        <v>4571</v>
      </c>
      <c r="I368" s="25" t="s">
        <v>99</v>
      </c>
      <c r="J368" s="25" t="s">
        <v>4599</v>
      </c>
      <c r="K368" s="25"/>
      <c r="L368" s="25"/>
      <c r="M368" s="63" t="s">
        <v>49</v>
      </c>
      <c r="N368" s="22" t="s">
        <v>46</v>
      </c>
      <c r="O368" s="23" t="s">
        <v>46</v>
      </c>
      <c r="P368" s="23" t="s">
        <v>46</v>
      </c>
      <c r="Q368" s="23">
        <v>0.3</v>
      </c>
      <c r="R368" s="23" t="s">
        <v>49</v>
      </c>
      <c r="S368" s="23" t="s">
        <v>49</v>
      </c>
      <c r="T368" s="17" t="s">
        <v>4598</v>
      </c>
      <c r="U368" s="17" t="s">
        <v>4967</v>
      </c>
      <c r="V368" s="17" t="s">
        <v>6652</v>
      </c>
      <c r="W368" s="17" t="s">
        <v>6927</v>
      </c>
    </row>
    <row r="369" spans="1:23" s="42" customFormat="1" x14ac:dyDescent="0.35">
      <c r="A369" s="22" t="s">
        <v>98</v>
      </c>
      <c r="B369" s="22"/>
      <c r="C369" s="22" t="s">
        <v>2080</v>
      </c>
      <c r="D369" s="22" t="s">
        <v>4222</v>
      </c>
      <c r="E369" s="57" t="s">
        <v>393</v>
      </c>
      <c r="F369" s="22" t="s">
        <v>1861</v>
      </c>
      <c r="G369" s="22" t="s">
        <v>12</v>
      </c>
      <c r="H369" s="22" t="s">
        <v>4571</v>
      </c>
      <c r="I369" s="25" t="s">
        <v>99</v>
      </c>
      <c r="J369" s="25" t="s">
        <v>4599</v>
      </c>
      <c r="K369" s="25"/>
      <c r="L369" s="25"/>
      <c r="M369" s="63" t="s">
        <v>49</v>
      </c>
      <c r="N369" s="22" t="s">
        <v>46</v>
      </c>
      <c r="O369" s="23" t="s">
        <v>46</v>
      </c>
      <c r="P369" s="23" t="s">
        <v>46</v>
      </c>
      <c r="Q369" s="23">
        <v>0.3</v>
      </c>
      <c r="R369" s="23" t="s">
        <v>49</v>
      </c>
      <c r="S369" s="23" t="s">
        <v>49</v>
      </c>
      <c r="T369" s="17" t="s">
        <v>4598</v>
      </c>
      <c r="U369" s="17" t="s">
        <v>4967</v>
      </c>
      <c r="V369" s="17" t="s">
        <v>6652</v>
      </c>
      <c r="W369" s="17" t="s">
        <v>6927</v>
      </c>
    </row>
    <row r="370" spans="1:23" s="42" customFormat="1" ht="29" x14ac:dyDescent="0.35">
      <c r="A370" s="22" t="s">
        <v>98</v>
      </c>
      <c r="B370" s="22"/>
      <c r="C370" s="22" t="s">
        <v>2092</v>
      </c>
      <c r="D370" s="22" t="s">
        <v>4234</v>
      </c>
      <c r="E370" s="57" t="s">
        <v>396</v>
      </c>
      <c r="F370" s="22" t="s">
        <v>1861</v>
      </c>
      <c r="G370" s="22" t="s">
        <v>12</v>
      </c>
      <c r="H370" s="22" t="s">
        <v>4571</v>
      </c>
      <c r="I370" s="25" t="s">
        <v>99</v>
      </c>
      <c r="J370" s="25" t="s">
        <v>4599</v>
      </c>
      <c r="K370" s="25"/>
      <c r="L370" s="25"/>
      <c r="M370" s="63" t="s">
        <v>49</v>
      </c>
      <c r="N370" s="22" t="s">
        <v>46</v>
      </c>
      <c r="O370" s="23" t="s">
        <v>46</v>
      </c>
      <c r="P370" s="23" t="s">
        <v>46</v>
      </c>
      <c r="Q370" s="23">
        <v>0.3</v>
      </c>
      <c r="R370" s="23" t="s">
        <v>49</v>
      </c>
      <c r="S370" s="23" t="s">
        <v>49</v>
      </c>
      <c r="T370" s="17" t="s">
        <v>4598</v>
      </c>
      <c r="U370" s="17" t="s">
        <v>4967</v>
      </c>
      <c r="V370" s="17" t="s">
        <v>6652</v>
      </c>
      <c r="W370" s="17" t="s">
        <v>6927</v>
      </c>
    </row>
    <row r="371" spans="1:23" s="42" customFormat="1" ht="29" x14ac:dyDescent="0.35">
      <c r="A371" s="22" t="s">
        <v>98</v>
      </c>
      <c r="B371" s="22"/>
      <c r="C371" s="22" t="s">
        <v>2095</v>
      </c>
      <c r="D371" s="22" t="s">
        <v>4237</v>
      </c>
      <c r="E371" s="57" t="s">
        <v>2392</v>
      </c>
      <c r="F371" s="22" t="s">
        <v>1861</v>
      </c>
      <c r="G371" s="22" t="s">
        <v>12</v>
      </c>
      <c r="H371" s="22" t="s">
        <v>4571</v>
      </c>
      <c r="I371" s="25" t="s">
        <v>99</v>
      </c>
      <c r="J371" s="25" t="s">
        <v>4599</v>
      </c>
      <c r="K371" s="25"/>
      <c r="L371" s="25"/>
      <c r="M371" s="63" t="s">
        <v>49</v>
      </c>
      <c r="N371" s="22" t="s">
        <v>46</v>
      </c>
      <c r="O371" s="23" t="s">
        <v>46</v>
      </c>
      <c r="P371" s="23" t="s">
        <v>46</v>
      </c>
      <c r="Q371" s="23">
        <v>0.3</v>
      </c>
      <c r="R371" s="23" t="s">
        <v>49</v>
      </c>
      <c r="S371" s="23" t="s">
        <v>49</v>
      </c>
      <c r="T371" s="17" t="s">
        <v>4598</v>
      </c>
      <c r="U371" s="17" t="s">
        <v>4967</v>
      </c>
      <c r="V371" s="17" t="s">
        <v>6652</v>
      </c>
      <c r="W371" s="17" t="s">
        <v>6927</v>
      </c>
    </row>
    <row r="372" spans="1:23" s="42" customFormat="1" ht="29" x14ac:dyDescent="0.35">
      <c r="A372" s="22" t="s">
        <v>98</v>
      </c>
      <c r="B372" s="22"/>
      <c r="C372" s="22" t="s">
        <v>2098</v>
      </c>
      <c r="D372" s="22" t="s">
        <v>4240</v>
      </c>
      <c r="E372" s="57" t="s">
        <v>2547</v>
      </c>
      <c r="F372" s="22" t="s">
        <v>1861</v>
      </c>
      <c r="G372" s="22" t="s">
        <v>12</v>
      </c>
      <c r="H372" s="22" t="s">
        <v>4571</v>
      </c>
      <c r="I372" s="25" t="s">
        <v>99</v>
      </c>
      <c r="J372" s="25" t="s">
        <v>4599</v>
      </c>
      <c r="K372" s="25"/>
      <c r="L372" s="25"/>
      <c r="M372" s="63" t="s">
        <v>49</v>
      </c>
      <c r="N372" s="22" t="s">
        <v>46</v>
      </c>
      <c r="O372" s="23" t="s">
        <v>46</v>
      </c>
      <c r="P372" s="23" t="s">
        <v>46</v>
      </c>
      <c r="Q372" s="23">
        <v>0.3</v>
      </c>
      <c r="R372" s="23" t="s">
        <v>49</v>
      </c>
      <c r="S372" s="23" t="s">
        <v>49</v>
      </c>
      <c r="T372" s="17" t="s">
        <v>4598</v>
      </c>
      <c r="U372" s="17" t="s">
        <v>4967</v>
      </c>
      <c r="V372" s="17" t="s">
        <v>6652</v>
      </c>
      <c r="W372" s="17" t="s">
        <v>6927</v>
      </c>
    </row>
    <row r="373" spans="1:23" s="42" customFormat="1" ht="29" x14ac:dyDescent="0.35">
      <c r="A373" s="22" t="s">
        <v>98</v>
      </c>
      <c r="B373" s="22"/>
      <c r="C373" s="22" t="s">
        <v>2101</v>
      </c>
      <c r="D373" s="22" t="s">
        <v>4243</v>
      </c>
      <c r="E373" s="57" t="s">
        <v>397</v>
      </c>
      <c r="F373" s="22" t="s">
        <v>1861</v>
      </c>
      <c r="G373" s="22" t="s">
        <v>12</v>
      </c>
      <c r="H373" s="22" t="s">
        <v>4571</v>
      </c>
      <c r="I373" s="25" t="s">
        <v>99</v>
      </c>
      <c r="J373" s="25" t="s">
        <v>4599</v>
      </c>
      <c r="K373" s="25"/>
      <c r="L373" s="25"/>
      <c r="M373" s="63" t="s">
        <v>49</v>
      </c>
      <c r="N373" s="22" t="s">
        <v>46</v>
      </c>
      <c r="O373" s="23" t="s">
        <v>46</v>
      </c>
      <c r="P373" s="23" t="s">
        <v>46</v>
      </c>
      <c r="Q373" s="23">
        <v>0.3</v>
      </c>
      <c r="R373" s="23" t="s">
        <v>49</v>
      </c>
      <c r="S373" s="23" t="s">
        <v>49</v>
      </c>
      <c r="T373" s="17" t="s">
        <v>4598</v>
      </c>
      <c r="U373" s="17" t="s">
        <v>4967</v>
      </c>
      <c r="V373" s="17" t="s">
        <v>6652</v>
      </c>
      <c r="W373" s="17" t="s">
        <v>6927</v>
      </c>
    </row>
    <row r="374" spans="1:23" s="42" customFormat="1" ht="29" x14ac:dyDescent="0.35">
      <c r="A374" s="22" t="s">
        <v>98</v>
      </c>
      <c r="B374" s="22"/>
      <c r="C374" s="22" t="s">
        <v>2104</v>
      </c>
      <c r="D374" s="22" t="s">
        <v>4246</v>
      </c>
      <c r="E374" s="57" t="s">
        <v>398</v>
      </c>
      <c r="F374" s="22" t="s">
        <v>1861</v>
      </c>
      <c r="G374" s="22" t="s">
        <v>12</v>
      </c>
      <c r="H374" s="22" t="s">
        <v>4571</v>
      </c>
      <c r="I374" s="25" t="s">
        <v>99</v>
      </c>
      <c r="J374" s="25" t="s">
        <v>4599</v>
      </c>
      <c r="K374" s="25"/>
      <c r="L374" s="25"/>
      <c r="M374" s="63" t="s">
        <v>49</v>
      </c>
      <c r="N374" s="22" t="s">
        <v>46</v>
      </c>
      <c r="O374" s="23" t="s">
        <v>46</v>
      </c>
      <c r="P374" s="23" t="s">
        <v>46</v>
      </c>
      <c r="Q374" s="23">
        <v>0.3</v>
      </c>
      <c r="R374" s="23" t="s">
        <v>49</v>
      </c>
      <c r="S374" s="23" t="s">
        <v>49</v>
      </c>
      <c r="T374" s="17" t="s">
        <v>4598</v>
      </c>
      <c r="U374" s="17" t="s">
        <v>4967</v>
      </c>
      <c r="V374" s="17" t="s">
        <v>6652</v>
      </c>
      <c r="W374" s="17" t="s">
        <v>6927</v>
      </c>
    </row>
    <row r="375" spans="1:23" s="42" customFormat="1" ht="29" x14ac:dyDescent="0.35">
      <c r="A375" s="22" t="s">
        <v>98</v>
      </c>
      <c r="B375" s="22"/>
      <c r="C375" s="22" t="s">
        <v>2107</v>
      </c>
      <c r="D375" s="22" t="s">
        <v>4249</v>
      </c>
      <c r="E375" s="57" t="s">
        <v>399</v>
      </c>
      <c r="F375" s="22" t="s">
        <v>1861</v>
      </c>
      <c r="G375" s="22" t="s">
        <v>12</v>
      </c>
      <c r="H375" s="22" t="s">
        <v>4571</v>
      </c>
      <c r="I375" s="25" t="s">
        <v>99</v>
      </c>
      <c r="J375" s="25" t="s">
        <v>4599</v>
      </c>
      <c r="K375" s="25"/>
      <c r="L375" s="25"/>
      <c r="M375" s="63" t="s">
        <v>49</v>
      </c>
      <c r="N375" s="22" t="s">
        <v>46</v>
      </c>
      <c r="O375" s="23" t="s">
        <v>46</v>
      </c>
      <c r="P375" s="23" t="s">
        <v>46</v>
      </c>
      <c r="Q375" s="23">
        <v>0.3</v>
      </c>
      <c r="R375" s="23" t="s">
        <v>49</v>
      </c>
      <c r="S375" s="23" t="s">
        <v>49</v>
      </c>
      <c r="T375" s="17" t="s">
        <v>4598</v>
      </c>
      <c r="U375" s="17" t="s">
        <v>4967</v>
      </c>
      <c r="V375" s="17" t="s">
        <v>6652</v>
      </c>
      <c r="W375" s="17" t="s">
        <v>6927</v>
      </c>
    </row>
    <row r="376" spans="1:23" s="42" customFormat="1" ht="43.5" x14ac:dyDescent="0.35">
      <c r="A376" s="22" t="s">
        <v>98</v>
      </c>
      <c r="B376" s="22"/>
      <c r="C376" s="22" t="s">
        <v>2113</v>
      </c>
      <c r="D376" s="22" t="s">
        <v>4255</v>
      </c>
      <c r="E376" s="57" t="s">
        <v>400</v>
      </c>
      <c r="F376" s="22" t="s">
        <v>1861</v>
      </c>
      <c r="G376" s="22" t="s">
        <v>12</v>
      </c>
      <c r="H376" s="22" t="s">
        <v>4571</v>
      </c>
      <c r="I376" s="25" t="s">
        <v>99</v>
      </c>
      <c r="J376" s="25" t="s">
        <v>4599</v>
      </c>
      <c r="K376" s="25"/>
      <c r="L376" s="25"/>
      <c r="M376" s="63" t="s">
        <v>49</v>
      </c>
      <c r="N376" s="22" t="s">
        <v>46</v>
      </c>
      <c r="O376" s="23" t="s">
        <v>46</v>
      </c>
      <c r="P376" s="23" t="s">
        <v>46</v>
      </c>
      <c r="Q376" s="23">
        <v>0.3</v>
      </c>
      <c r="R376" s="23" t="s">
        <v>49</v>
      </c>
      <c r="S376" s="23" t="s">
        <v>49</v>
      </c>
      <c r="T376" s="17" t="s">
        <v>4598</v>
      </c>
      <c r="U376" s="17" t="s">
        <v>4967</v>
      </c>
      <c r="V376" s="17" t="s">
        <v>6652</v>
      </c>
      <c r="W376" s="17" t="s">
        <v>6927</v>
      </c>
    </row>
    <row r="377" spans="1:23" s="42" customFormat="1" ht="43.5" x14ac:dyDescent="0.35">
      <c r="A377" s="22" t="s">
        <v>98</v>
      </c>
      <c r="B377" s="22"/>
      <c r="C377" s="22" t="s">
        <v>2119</v>
      </c>
      <c r="D377" s="22" t="s">
        <v>4261</v>
      </c>
      <c r="E377" s="57" t="s">
        <v>402</v>
      </c>
      <c r="F377" s="22" t="s">
        <v>1861</v>
      </c>
      <c r="G377" s="22" t="s">
        <v>12</v>
      </c>
      <c r="H377" s="22" t="s">
        <v>4571</v>
      </c>
      <c r="I377" s="25" t="s">
        <v>99</v>
      </c>
      <c r="J377" s="25" t="s">
        <v>4599</v>
      </c>
      <c r="K377" s="25"/>
      <c r="L377" s="25"/>
      <c r="M377" s="63" t="s">
        <v>49</v>
      </c>
      <c r="N377" s="22" t="s">
        <v>46</v>
      </c>
      <c r="O377" s="23" t="s">
        <v>46</v>
      </c>
      <c r="P377" s="23" t="s">
        <v>46</v>
      </c>
      <c r="Q377" s="23">
        <v>0.3</v>
      </c>
      <c r="R377" s="23" t="s">
        <v>49</v>
      </c>
      <c r="S377" s="23" t="s">
        <v>49</v>
      </c>
      <c r="T377" s="17" t="s">
        <v>4598</v>
      </c>
      <c r="U377" s="17" t="s">
        <v>4967</v>
      </c>
      <c r="V377" s="17" t="s">
        <v>6652</v>
      </c>
      <c r="W377" s="17" t="s">
        <v>6927</v>
      </c>
    </row>
    <row r="378" spans="1:23" s="42" customFormat="1" ht="29" x14ac:dyDescent="0.35">
      <c r="A378" s="22" t="s">
        <v>98</v>
      </c>
      <c r="B378" s="22"/>
      <c r="C378" s="22" t="s">
        <v>2122</v>
      </c>
      <c r="D378" s="22" t="s">
        <v>4264</v>
      </c>
      <c r="E378" s="57" t="s">
        <v>2548</v>
      </c>
      <c r="F378" s="22" t="s">
        <v>1861</v>
      </c>
      <c r="G378" s="22" t="s">
        <v>12</v>
      </c>
      <c r="H378" s="22" t="s">
        <v>4571</v>
      </c>
      <c r="I378" s="25" t="s">
        <v>99</v>
      </c>
      <c r="J378" s="25" t="s">
        <v>4599</v>
      </c>
      <c r="K378" s="25"/>
      <c r="L378" s="25"/>
      <c r="M378" s="63" t="s">
        <v>49</v>
      </c>
      <c r="N378" s="22" t="s">
        <v>46</v>
      </c>
      <c r="O378" s="23" t="s">
        <v>46</v>
      </c>
      <c r="P378" s="23" t="s">
        <v>46</v>
      </c>
      <c r="Q378" s="23">
        <v>0.3</v>
      </c>
      <c r="R378" s="23" t="s">
        <v>49</v>
      </c>
      <c r="S378" s="23" t="s">
        <v>49</v>
      </c>
      <c r="T378" s="17" t="s">
        <v>4598</v>
      </c>
      <c r="U378" s="17" t="s">
        <v>4967</v>
      </c>
      <c r="V378" s="17" t="s">
        <v>6652</v>
      </c>
      <c r="W378" s="17" t="s">
        <v>6927</v>
      </c>
    </row>
    <row r="379" spans="1:23" s="42" customFormat="1" x14ac:dyDescent="0.35">
      <c r="A379" s="22" t="s">
        <v>98</v>
      </c>
      <c r="B379" s="22"/>
      <c r="C379" s="22" t="s">
        <v>2125</v>
      </c>
      <c r="D379" s="22" t="s">
        <v>4267</v>
      </c>
      <c r="E379" s="57" t="s">
        <v>403</v>
      </c>
      <c r="F379" s="22" t="s">
        <v>1861</v>
      </c>
      <c r="G379" s="22" t="s">
        <v>12</v>
      </c>
      <c r="H379" s="22" t="s">
        <v>4571</v>
      </c>
      <c r="I379" s="25" t="s">
        <v>99</v>
      </c>
      <c r="J379" s="25" t="s">
        <v>4599</v>
      </c>
      <c r="K379" s="25"/>
      <c r="L379" s="25"/>
      <c r="M379" s="63" t="s">
        <v>49</v>
      </c>
      <c r="N379" s="22" t="s">
        <v>46</v>
      </c>
      <c r="O379" s="23" t="s">
        <v>46</v>
      </c>
      <c r="P379" s="23" t="s">
        <v>46</v>
      </c>
      <c r="Q379" s="23">
        <v>0.3</v>
      </c>
      <c r="R379" s="23" t="s">
        <v>49</v>
      </c>
      <c r="S379" s="23" t="s">
        <v>49</v>
      </c>
      <c r="T379" s="17" t="s">
        <v>4598</v>
      </c>
      <c r="U379" s="17" t="s">
        <v>4967</v>
      </c>
      <c r="V379" s="17" t="s">
        <v>6652</v>
      </c>
      <c r="W379" s="17" t="s">
        <v>6927</v>
      </c>
    </row>
    <row r="380" spans="1:23" s="42" customFormat="1" x14ac:dyDescent="0.35">
      <c r="A380" s="22" t="s">
        <v>98</v>
      </c>
      <c r="B380" s="22"/>
      <c r="C380" s="22" t="s">
        <v>2128</v>
      </c>
      <c r="D380" s="22" t="s">
        <v>4270</v>
      </c>
      <c r="E380" s="57" t="s">
        <v>404</v>
      </c>
      <c r="F380" s="22" t="s">
        <v>1861</v>
      </c>
      <c r="G380" s="22" t="s">
        <v>12</v>
      </c>
      <c r="H380" s="22" t="s">
        <v>4571</v>
      </c>
      <c r="I380" s="25" t="s">
        <v>99</v>
      </c>
      <c r="J380" s="25" t="s">
        <v>4599</v>
      </c>
      <c r="K380" s="25"/>
      <c r="L380" s="25"/>
      <c r="M380" s="63" t="s">
        <v>49</v>
      </c>
      <c r="N380" s="22" t="s">
        <v>46</v>
      </c>
      <c r="O380" s="23" t="s">
        <v>46</v>
      </c>
      <c r="P380" s="23" t="s">
        <v>46</v>
      </c>
      <c r="Q380" s="23">
        <v>0.3</v>
      </c>
      <c r="R380" s="23" t="s">
        <v>49</v>
      </c>
      <c r="S380" s="23" t="s">
        <v>49</v>
      </c>
      <c r="T380" s="17" t="s">
        <v>4598</v>
      </c>
      <c r="U380" s="17" t="s">
        <v>4967</v>
      </c>
      <c r="V380" s="17" t="s">
        <v>6652</v>
      </c>
      <c r="W380" s="17" t="s">
        <v>6927</v>
      </c>
    </row>
    <row r="381" spans="1:23" s="42" customFormat="1" x14ac:dyDescent="0.35">
      <c r="A381" s="22" t="s">
        <v>98</v>
      </c>
      <c r="B381" s="22"/>
      <c r="C381" s="22" t="s">
        <v>2131</v>
      </c>
      <c r="D381" s="22" t="s">
        <v>4273</v>
      </c>
      <c r="E381" s="57" t="s">
        <v>405</v>
      </c>
      <c r="F381" s="22" t="s">
        <v>1861</v>
      </c>
      <c r="G381" s="22" t="s">
        <v>12</v>
      </c>
      <c r="H381" s="22" t="s">
        <v>4571</v>
      </c>
      <c r="I381" s="25" t="s">
        <v>99</v>
      </c>
      <c r="J381" s="25" t="s">
        <v>4599</v>
      </c>
      <c r="K381" s="25"/>
      <c r="L381" s="25"/>
      <c r="M381" s="63" t="s">
        <v>49</v>
      </c>
      <c r="N381" s="22" t="s">
        <v>46</v>
      </c>
      <c r="O381" s="23" t="s">
        <v>46</v>
      </c>
      <c r="P381" s="23" t="s">
        <v>46</v>
      </c>
      <c r="Q381" s="23">
        <v>0.3</v>
      </c>
      <c r="R381" s="23" t="s">
        <v>49</v>
      </c>
      <c r="S381" s="23" t="s">
        <v>49</v>
      </c>
      <c r="T381" s="17" t="s">
        <v>4598</v>
      </c>
      <c r="U381" s="17" t="s">
        <v>4967</v>
      </c>
      <c r="V381" s="17" t="s">
        <v>6652</v>
      </c>
      <c r="W381" s="17" t="s">
        <v>6927</v>
      </c>
    </row>
    <row r="382" spans="1:23" s="42" customFormat="1" x14ac:dyDescent="0.35">
      <c r="A382" s="22" t="s">
        <v>98</v>
      </c>
      <c r="B382" s="22"/>
      <c r="C382" s="22" t="s">
        <v>2134</v>
      </c>
      <c r="D382" s="22" t="s">
        <v>4276</v>
      </c>
      <c r="E382" s="57" t="s">
        <v>406</v>
      </c>
      <c r="F382" s="22" t="s">
        <v>1861</v>
      </c>
      <c r="G382" s="22" t="s">
        <v>12</v>
      </c>
      <c r="H382" s="22" t="s">
        <v>4571</v>
      </c>
      <c r="I382" s="25" t="s">
        <v>99</v>
      </c>
      <c r="J382" s="25" t="s">
        <v>4599</v>
      </c>
      <c r="K382" s="25"/>
      <c r="L382" s="25"/>
      <c r="M382" s="63" t="s">
        <v>49</v>
      </c>
      <c r="N382" s="22" t="s">
        <v>46</v>
      </c>
      <c r="O382" s="23" t="s">
        <v>46</v>
      </c>
      <c r="P382" s="23" t="s">
        <v>46</v>
      </c>
      <c r="Q382" s="23">
        <v>0.3</v>
      </c>
      <c r="R382" s="23" t="s">
        <v>49</v>
      </c>
      <c r="S382" s="23" t="s">
        <v>49</v>
      </c>
      <c r="T382" s="17" t="s">
        <v>4598</v>
      </c>
      <c r="U382" s="17" t="s">
        <v>4967</v>
      </c>
      <c r="V382" s="17" t="s">
        <v>6652</v>
      </c>
      <c r="W382" s="17" t="s">
        <v>6927</v>
      </c>
    </row>
    <row r="383" spans="1:23" s="42" customFormat="1" x14ac:dyDescent="0.35">
      <c r="A383" s="22" t="s">
        <v>98</v>
      </c>
      <c r="B383" s="22"/>
      <c r="C383" s="22" t="s">
        <v>2137</v>
      </c>
      <c r="D383" s="22" t="s">
        <v>4279</v>
      </c>
      <c r="E383" s="57" t="s">
        <v>407</v>
      </c>
      <c r="F383" s="22" t="s">
        <v>1861</v>
      </c>
      <c r="G383" s="22" t="s">
        <v>12</v>
      </c>
      <c r="H383" s="22" t="s">
        <v>4571</v>
      </c>
      <c r="I383" s="25" t="s">
        <v>99</v>
      </c>
      <c r="J383" s="25" t="s">
        <v>4599</v>
      </c>
      <c r="K383" s="25"/>
      <c r="L383" s="25"/>
      <c r="M383" s="63" t="s">
        <v>49</v>
      </c>
      <c r="N383" s="22" t="s">
        <v>46</v>
      </c>
      <c r="O383" s="23" t="s">
        <v>46</v>
      </c>
      <c r="P383" s="23" t="s">
        <v>46</v>
      </c>
      <c r="Q383" s="23">
        <v>0.3</v>
      </c>
      <c r="R383" s="23" t="s">
        <v>49</v>
      </c>
      <c r="S383" s="23" t="s">
        <v>49</v>
      </c>
      <c r="T383" s="17" t="s">
        <v>4598</v>
      </c>
      <c r="U383" s="17" t="s">
        <v>4967</v>
      </c>
      <c r="V383" s="17" t="s">
        <v>6652</v>
      </c>
      <c r="W383" s="17" t="s">
        <v>6927</v>
      </c>
    </row>
    <row r="384" spans="1:23" s="42" customFormat="1" ht="29" x14ac:dyDescent="0.35">
      <c r="A384" s="22" t="s">
        <v>98</v>
      </c>
      <c r="B384" s="22"/>
      <c r="C384" s="22" t="s">
        <v>2140</v>
      </c>
      <c r="D384" s="22" t="s">
        <v>4282</v>
      </c>
      <c r="E384" s="57" t="s">
        <v>408</v>
      </c>
      <c r="F384" s="22" t="s">
        <v>1861</v>
      </c>
      <c r="G384" s="22" t="s">
        <v>12</v>
      </c>
      <c r="H384" s="22" t="s">
        <v>4571</v>
      </c>
      <c r="I384" s="25" t="s">
        <v>99</v>
      </c>
      <c r="J384" s="25" t="s">
        <v>4599</v>
      </c>
      <c r="K384" s="25"/>
      <c r="L384" s="25"/>
      <c r="M384" s="63" t="s">
        <v>49</v>
      </c>
      <c r="N384" s="22" t="s">
        <v>46</v>
      </c>
      <c r="O384" s="23" t="s">
        <v>46</v>
      </c>
      <c r="P384" s="23" t="s">
        <v>46</v>
      </c>
      <c r="Q384" s="23">
        <v>0.3</v>
      </c>
      <c r="R384" s="23" t="s">
        <v>49</v>
      </c>
      <c r="S384" s="23" t="s">
        <v>49</v>
      </c>
      <c r="T384" s="17" t="s">
        <v>4598</v>
      </c>
      <c r="U384" s="17" t="s">
        <v>4967</v>
      </c>
      <c r="V384" s="17" t="s">
        <v>6652</v>
      </c>
      <c r="W384" s="17" t="s">
        <v>6927</v>
      </c>
    </row>
    <row r="385" spans="1:23" s="42" customFormat="1" x14ac:dyDescent="0.35">
      <c r="A385" s="22" t="s">
        <v>98</v>
      </c>
      <c r="B385" s="22"/>
      <c r="C385" s="22" t="s">
        <v>2143</v>
      </c>
      <c r="D385" s="22" t="s">
        <v>4285</v>
      </c>
      <c r="E385" s="57" t="s">
        <v>409</v>
      </c>
      <c r="F385" s="22" t="s">
        <v>1861</v>
      </c>
      <c r="G385" s="22" t="s">
        <v>12</v>
      </c>
      <c r="H385" s="22" t="s">
        <v>4571</v>
      </c>
      <c r="I385" s="25" t="s">
        <v>99</v>
      </c>
      <c r="J385" s="25" t="s">
        <v>4599</v>
      </c>
      <c r="K385" s="25"/>
      <c r="L385" s="25"/>
      <c r="M385" s="63" t="s">
        <v>49</v>
      </c>
      <c r="N385" s="22" t="s">
        <v>46</v>
      </c>
      <c r="O385" s="23" t="s">
        <v>46</v>
      </c>
      <c r="P385" s="23" t="s">
        <v>46</v>
      </c>
      <c r="Q385" s="23">
        <v>0.3</v>
      </c>
      <c r="R385" s="23" t="s">
        <v>49</v>
      </c>
      <c r="S385" s="23" t="s">
        <v>49</v>
      </c>
      <c r="T385" s="17" t="s">
        <v>4598</v>
      </c>
      <c r="U385" s="17" t="s">
        <v>4967</v>
      </c>
      <c r="V385" s="17" t="s">
        <v>6652</v>
      </c>
      <c r="W385" s="17" t="s">
        <v>6927</v>
      </c>
    </row>
    <row r="386" spans="1:23" s="42" customFormat="1" x14ac:dyDescent="0.35">
      <c r="A386" s="22" t="s">
        <v>98</v>
      </c>
      <c r="B386" s="22"/>
      <c r="C386" s="22" t="s">
        <v>2146</v>
      </c>
      <c r="D386" s="22" t="s">
        <v>4288</v>
      </c>
      <c r="E386" s="57" t="s">
        <v>410</v>
      </c>
      <c r="F386" s="22" t="s">
        <v>1861</v>
      </c>
      <c r="G386" s="22" t="s">
        <v>12</v>
      </c>
      <c r="H386" s="22" t="s">
        <v>4571</v>
      </c>
      <c r="I386" s="25" t="s">
        <v>99</v>
      </c>
      <c r="J386" s="25" t="s">
        <v>4599</v>
      </c>
      <c r="K386" s="25"/>
      <c r="L386" s="25"/>
      <c r="M386" s="63" t="s">
        <v>49</v>
      </c>
      <c r="N386" s="22" t="s">
        <v>46</v>
      </c>
      <c r="O386" s="23" t="s">
        <v>46</v>
      </c>
      <c r="P386" s="23" t="s">
        <v>46</v>
      </c>
      <c r="Q386" s="23">
        <v>0.3</v>
      </c>
      <c r="R386" s="23" t="s">
        <v>49</v>
      </c>
      <c r="S386" s="23" t="s">
        <v>49</v>
      </c>
      <c r="T386" s="17" t="s">
        <v>4598</v>
      </c>
      <c r="U386" s="17" t="s">
        <v>4967</v>
      </c>
      <c r="V386" s="17" t="s">
        <v>6652</v>
      </c>
      <c r="W386" s="17" t="s">
        <v>6927</v>
      </c>
    </row>
    <row r="387" spans="1:23" s="42" customFormat="1" ht="29" x14ac:dyDescent="0.35">
      <c r="A387" s="22" t="s">
        <v>98</v>
      </c>
      <c r="B387" s="22"/>
      <c r="C387" s="22" t="s">
        <v>2152</v>
      </c>
      <c r="D387" s="22" t="s">
        <v>4294</v>
      </c>
      <c r="E387" s="57" t="s">
        <v>412</v>
      </c>
      <c r="F387" s="22" t="s">
        <v>1861</v>
      </c>
      <c r="G387" s="22" t="s">
        <v>12</v>
      </c>
      <c r="H387" s="22" t="s">
        <v>4571</v>
      </c>
      <c r="I387" s="25" t="s">
        <v>99</v>
      </c>
      <c r="J387" s="25" t="s">
        <v>4599</v>
      </c>
      <c r="K387" s="25"/>
      <c r="L387" s="25"/>
      <c r="M387" s="63" t="s">
        <v>49</v>
      </c>
      <c r="N387" s="22" t="s">
        <v>46</v>
      </c>
      <c r="O387" s="23" t="s">
        <v>46</v>
      </c>
      <c r="P387" s="23" t="s">
        <v>46</v>
      </c>
      <c r="Q387" s="23">
        <v>0.3</v>
      </c>
      <c r="R387" s="23" t="s">
        <v>49</v>
      </c>
      <c r="S387" s="23" t="s">
        <v>49</v>
      </c>
      <c r="T387" s="17" t="s">
        <v>4598</v>
      </c>
      <c r="U387" s="17" t="s">
        <v>4967</v>
      </c>
      <c r="V387" s="17" t="s">
        <v>6652</v>
      </c>
      <c r="W387" s="17" t="s">
        <v>6927</v>
      </c>
    </row>
    <row r="388" spans="1:23" s="42" customFormat="1" ht="29" x14ac:dyDescent="0.35">
      <c r="A388" s="22" t="s">
        <v>98</v>
      </c>
      <c r="B388" s="22"/>
      <c r="C388" s="22" t="s">
        <v>2155</v>
      </c>
      <c r="D388" s="22" t="s">
        <v>4297</v>
      </c>
      <c r="E388" s="57" t="s">
        <v>413</v>
      </c>
      <c r="F388" s="22" t="s">
        <v>1861</v>
      </c>
      <c r="G388" s="22" t="s">
        <v>12</v>
      </c>
      <c r="H388" s="22" t="s">
        <v>4571</v>
      </c>
      <c r="I388" s="25" t="s">
        <v>99</v>
      </c>
      <c r="J388" s="25" t="s">
        <v>4599</v>
      </c>
      <c r="K388" s="25"/>
      <c r="L388" s="25"/>
      <c r="M388" s="63" t="s">
        <v>49</v>
      </c>
      <c r="N388" s="22" t="s">
        <v>46</v>
      </c>
      <c r="O388" s="23" t="s">
        <v>46</v>
      </c>
      <c r="P388" s="23" t="s">
        <v>46</v>
      </c>
      <c r="Q388" s="23">
        <v>0.3</v>
      </c>
      <c r="R388" s="23" t="s">
        <v>49</v>
      </c>
      <c r="S388" s="23" t="s">
        <v>49</v>
      </c>
      <c r="T388" s="17" t="s">
        <v>4598</v>
      </c>
      <c r="U388" s="17" t="s">
        <v>4967</v>
      </c>
      <c r="V388" s="17" t="s">
        <v>6652</v>
      </c>
      <c r="W388" s="17" t="s">
        <v>6927</v>
      </c>
    </row>
    <row r="389" spans="1:23" s="42" customFormat="1" ht="29" x14ac:dyDescent="0.35">
      <c r="A389" s="22" t="s">
        <v>98</v>
      </c>
      <c r="B389" s="22"/>
      <c r="C389" s="22" t="s">
        <v>2158</v>
      </c>
      <c r="D389" s="22" t="s">
        <v>4300</v>
      </c>
      <c r="E389" s="57" t="s">
        <v>414</v>
      </c>
      <c r="F389" s="22" t="s">
        <v>1861</v>
      </c>
      <c r="G389" s="22" t="s">
        <v>12</v>
      </c>
      <c r="H389" s="22" t="s">
        <v>4571</v>
      </c>
      <c r="I389" s="25" t="s">
        <v>99</v>
      </c>
      <c r="J389" s="25" t="s">
        <v>4599</v>
      </c>
      <c r="K389" s="25"/>
      <c r="L389" s="25"/>
      <c r="M389" s="63" t="s">
        <v>49</v>
      </c>
      <c r="N389" s="22" t="s">
        <v>46</v>
      </c>
      <c r="O389" s="23" t="s">
        <v>46</v>
      </c>
      <c r="P389" s="23" t="s">
        <v>46</v>
      </c>
      <c r="Q389" s="23">
        <v>0.3</v>
      </c>
      <c r="R389" s="23" t="s">
        <v>49</v>
      </c>
      <c r="S389" s="23" t="s">
        <v>49</v>
      </c>
      <c r="T389" s="17" t="s">
        <v>4598</v>
      </c>
      <c r="U389" s="17" t="s">
        <v>4967</v>
      </c>
      <c r="V389" s="17" t="s">
        <v>6652</v>
      </c>
      <c r="W389" s="17" t="s">
        <v>6927</v>
      </c>
    </row>
    <row r="390" spans="1:23" s="42" customFormat="1" x14ac:dyDescent="0.35">
      <c r="A390" s="22" t="s">
        <v>98</v>
      </c>
      <c r="B390" s="22"/>
      <c r="C390" s="22" t="s">
        <v>2167</v>
      </c>
      <c r="D390" s="22" t="s">
        <v>4309</v>
      </c>
      <c r="E390" s="57" t="s">
        <v>416</v>
      </c>
      <c r="F390" s="22" t="s">
        <v>1861</v>
      </c>
      <c r="G390" s="22" t="s">
        <v>12</v>
      </c>
      <c r="H390" s="22" t="s">
        <v>4571</v>
      </c>
      <c r="I390" s="25" t="s">
        <v>99</v>
      </c>
      <c r="J390" s="25" t="s">
        <v>4599</v>
      </c>
      <c r="K390" s="25"/>
      <c r="L390" s="25"/>
      <c r="M390" s="63" t="s">
        <v>49</v>
      </c>
      <c r="N390" s="22" t="s">
        <v>46</v>
      </c>
      <c r="O390" s="23" t="s">
        <v>46</v>
      </c>
      <c r="P390" s="23" t="s">
        <v>46</v>
      </c>
      <c r="Q390" s="23">
        <v>0.3</v>
      </c>
      <c r="R390" s="23" t="s">
        <v>49</v>
      </c>
      <c r="S390" s="23" t="s">
        <v>49</v>
      </c>
      <c r="T390" s="17" t="s">
        <v>4598</v>
      </c>
      <c r="U390" s="17" t="s">
        <v>4967</v>
      </c>
      <c r="V390" s="17" t="s">
        <v>6652</v>
      </c>
      <c r="W390" s="17" t="s">
        <v>6927</v>
      </c>
    </row>
    <row r="391" spans="1:23" s="42" customFormat="1" ht="29" x14ac:dyDescent="0.35">
      <c r="A391" s="22" t="s">
        <v>98</v>
      </c>
      <c r="B391" s="22"/>
      <c r="C391" s="22" t="s">
        <v>2170</v>
      </c>
      <c r="D391" s="22" t="s">
        <v>4312</v>
      </c>
      <c r="E391" s="57" t="s">
        <v>417</v>
      </c>
      <c r="F391" s="22" t="s">
        <v>1861</v>
      </c>
      <c r="G391" s="22" t="s">
        <v>12</v>
      </c>
      <c r="H391" s="22" t="s">
        <v>4571</v>
      </c>
      <c r="I391" s="25" t="s">
        <v>99</v>
      </c>
      <c r="J391" s="25" t="s">
        <v>4599</v>
      </c>
      <c r="K391" s="25"/>
      <c r="L391" s="25"/>
      <c r="M391" s="63" t="s">
        <v>49</v>
      </c>
      <c r="N391" s="22" t="s">
        <v>46</v>
      </c>
      <c r="O391" s="23" t="s">
        <v>46</v>
      </c>
      <c r="P391" s="23" t="s">
        <v>46</v>
      </c>
      <c r="Q391" s="23">
        <v>0.3</v>
      </c>
      <c r="R391" s="23" t="s">
        <v>49</v>
      </c>
      <c r="S391" s="23" t="s">
        <v>49</v>
      </c>
      <c r="T391" s="17" t="s">
        <v>4598</v>
      </c>
      <c r="U391" s="17" t="s">
        <v>4967</v>
      </c>
      <c r="V391" s="17" t="s">
        <v>6652</v>
      </c>
      <c r="W391" s="17" t="s">
        <v>6927</v>
      </c>
    </row>
    <row r="392" spans="1:23" s="42" customFormat="1" x14ac:dyDescent="0.35">
      <c r="A392" s="22" t="s">
        <v>98</v>
      </c>
      <c r="B392" s="22"/>
      <c r="C392" s="22" t="s">
        <v>2176</v>
      </c>
      <c r="D392" s="22" t="s">
        <v>4318</v>
      </c>
      <c r="E392" s="57" t="s">
        <v>418</v>
      </c>
      <c r="F392" s="22" t="s">
        <v>1861</v>
      </c>
      <c r="G392" s="22" t="s">
        <v>12</v>
      </c>
      <c r="H392" s="22" t="s">
        <v>4571</v>
      </c>
      <c r="I392" s="25" t="s">
        <v>99</v>
      </c>
      <c r="J392" s="25" t="s">
        <v>4599</v>
      </c>
      <c r="K392" s="25"/>
      <c r="L392" s="25"/>
      <c r="M392" s="63" t="s">
        <v>49</v>
      </c>
      <c r="N392" s="22" t="s">
        <v>46</v>
      </c>
      <c r="O392" s="23" t="s">
        <v>46</v>
      </c>
      <c r="P392" s="23" t="s">
        <v>46</v>
      </c>
      <c r="Q392" s="23">
        <v>0.3</v>
      </c>
      <c r="R392" s="23" t="s">
        <v>49</v>
      </c>
      <c r="S392" s="23" t="s">
        <v>49</v>
      </c>
      <c r="T392" s="17" t="s">
        <v>4598</v>
      </c>
      <c r="U392" s="17" t="s">
        <v>4967</v>
      </c>
      <c r="V392" s="17" t="s">
        <v>6652</v>
      </c>
      <c r="W392" s="17" t="s">
        <v>6927</v>
      </c>
    </row>
    <row r="393" spans="1:23" s="42" customFormat="1" x14ac:dyDescent="0.35">
      <c r="A393" s="22" t="s">
        <v>98</v>
      </c>
      <c r="B393" s="22"/>
      <c r="C393" s="22" t="s">
        <v>2179</v>
      </c>
      <c r="D393" s="22" t="s">
        <v>4321</v>
      </c>
      <c r="E393" s="57" t="s">
        <v>419</v>
      </c>
      <c r="F393" s="22" t="s">
        <v>1861</v>
      </c>
      <c r="G393" s="22" t="s">
        <v>12</v>
      </c>
      <c r="H393" s="22" t="s">
        <v>4571</v>
      </c>
      <c r="I393" s="25" t="s">
        <v>99</v>
      </c>
      <c r="J393" s="25" t="s">
        <v>4599</v>
      </c>
      <c r="K393" s="25"/>
      <c r="L393" s="25"/>
      <c r="M393" s="63" t="s">
        <v>49</v>
      </c>
      <c r="N393" s="22" t="s">
        <v>46</v>
      </c>
      <c r="O393" s="23" t="s">
        <v>46</v>
      </c>
      <c r="P393" s="23" t="s">
        <v>46</v>
      </c>
      <c r="Q393" s="23">
        <v>0.3</v>
      </c>
      <c r="R393" s="23" t="s">
        <v>49</v>
      </c>
      <c r="S393" s="23" t="s">
        <v>49</v>
      </c>
      <c r="T393" s="17" t="s">
        <v>4598</v>
      </c>
      <c r="U393" s="17" t="s">
        <v>4967</v>
      </c>
      <c r="V393" s="17" t="s">
        <v>6652</v>
      </c>
      <c r="W393" s="17" t="s">
        <v>6927</v>
      </c>
    </row>
    <row r="394" spans="1:23" s="42" customFormat="1" x14ac:dyDescent="0.35">
      <c r="A394" s="22" t="s">
        <v>98</v>
      </c>
      <c r="B394" s="22"/>
      <c r="C394" s="22" t="s">
        <v>2182</v>
      </c>
      <c r="D394" s="22" t="s">
        <v>4324</v>
      </c>
      <c r="E394" s="57" t="s">
        <v>420</v>
      </c>
      <c r="F394" s="22" t="s">
        <v>1861</v>
      </c>
      <c r="G394" s="22" t="s">
        <v>12</v>
      </c>
      <c r="H394" s="22" t="s">
        <v>4571</v>
      </c>
      <c r="I394" s="25" t="s">
        <v>99</v>
      </c>
      <c r="J394" s="25" t="s">
        <v>4599</v>
      </c>
      <c r="K394" s="25"/>
      <c r="L394" s="25"/>
      <c r="M394" s="63" t="s">
        <v>49</v>
      </c>
      <c r="N394" s="22" t="s">
        <v>46</v>
      </c>
      <c r="O394" s="23" t="s">
        <v>46</v>
      </c>
      <c r="P394" s="23" t="s">
        <v>46</v>
      </c>
      <c r="Q394" s="23">
        <v>0.3</v>
      </c>
      <c r="R394" s="23" t="s">
        <v>49</v>
      </c>
      <c r="S394" s="23" t="s">
        <v>49</v>
      </c>
      <c r="T394" s="17" t="s">
        <v>4598</v>
      </c>
      <c r="U394" s="17" t="s">
        <v>4967</v>
      </c>
      <c r="V394" s="17" t="s">
        <v>6652</v>
      </c>
      <c r="W394" s="17" t="s">
        <v>6927</v>
      </c>
    </row>
    <row r="395" spans="1:23" s="42" customFormat="1" x14ac:dyDescent="0.35">
      <c r="A395" s="22" t="s">
        <v>98</v>
      </c>
      <c r="B395" s="22"/>
      <c r="C395" s="22" t="s">
        <v>2188</v>
      </c>
      <c r="D395" s="22" t="s">
        <v>4330</v>
      </c>
      <c r="E395" s="57" t="s">
        <v>422</v>
      </c>
      <c r="F395" s="22" t="s">
        <v>1861</v>
      </c>
      <c r="G395" s="22" t="s">
        <v>12</v>
      </c>
      <c r="H395" s="22" t="s">
        <v>4571</v>
      </c>
      <c r="I395" s="25" t="s">
        <v>99</v>
      </c>
      <c r="J395" s="25" t="s">
        <v>4599</v>
      </c>
      <c r="K395" s="25"/>
      <c r="L395" s="25"/>
      <c r="M395" s="63" t="s">
        <v>49</v>
      </c>
      <c r="N395" s="22" t="s">
        <v>46</v>
      </c>
      <c r="O395" s="23" t="s">
        <v>46</v>
      </c>
      <c r="P395" s="23" t="s">
        <v>46</v>
      </c>
      <c r="Q395" s="23">
        <v>0.3</v>
      </c>
      <c r="R395" s="23" t="s">
        <v>49</v>
      </c>
      <c r="S395" s="23" t="s">
        <v>49</v>
      </c>
      <c r="T395" s="17" t="s">
        <v>4598</v>
      </c>
      <c r="U395" s="17" t="s">
        <v>4967</v>
      </c>
      <c r="V395" s="17" t="s">
        <v>6652</v>
      </c>
      <c r="W395" s="17" t="s">
        <v>6927</v>
      </c>
    </row>
    <row r="396" spans="1:23" s="42" customFormat="1" x14ac:dyDescent="0.35">
      <c r="A396" s="22" t="s">
        <v>98</v>
      </c>
      <c r="B396" s="22"/>
      <c r="C396" s="22" t="s">
        <v>2191</v>
      </c>
      <c r="D396" s="22" t="s">
        <v>4333</v>
      </c>
      <c r="E396" s="57" t="s">
        <v>423</v>
      </c>
      <c r="F396" s="22" t="s">
        <v>1861</v>
      </c>
      <c r="G396" s="22" t="s">
        <v>12</v>
      </c>
      <c r="H396" s="22" t="s">
        <v>4571</v>
      </c>
      <c r="I396" s="25" t="s">
        <v>99</v>
      </c>
      <c r="J396" s="25" t="s">
        <v>4599</v>
      </c>
      <c r="K396" s="25"/>
      <c r="L396" s="25"/>
      <c r="M396" s="63" t="s">
        <v>49</v>
      </c>
      <c r="N396" s="22" t="s">
        <v>46</v>
      </c>
      <c r="O396" s="23" t="s">
        <v>46</v>
      </c>
      <c r="P396" s="23" t="s">
        <v>46</v>
      </c>
      <c r="Q396" s="23">
        <v>0.3</v>
      </c>
      <c r="R396" s="23" t="s">
        <v>49</v>
      </c>
      <c r="S396" s="23" t="s">
        <v>49</v>
      </c>
      <c r="T396" s="17" t="s">
        <v>4598</v>
      </c>
      <c r="U396" s="17" t="s">
        <v>4967</v>
      </c>
      <c r="V396" s="17" t="s">
        <v>6652</v>
      </c>
      <c r="W396" s="17" t="s">
        <v>6927</v>
      </c>
    </row>
    <row r="397" spans="1:23" s="42" customFormat="1" ht="29" x14ac:dyDescent="0.35">
      <c r="A397" s="22" t="s">
        <v>98</v>
      </c>
      <c r="B397" s="22"/>
      <c r="C397" s="22" t="s">
        <v>2194</v>
      </c>
      <c r="D397" s="22" t="s">
        <v>4336</v>
      </c>
      <c r="E397" s="57" t="s">
        <v>424</v>
      </c>
      <c r="F397" s="22" t="s">
        <v>1861</v>
      </c>
      <c r="G397" s="22" t="s">
        <v>12</v>
      </c>
      <c r="H397" s="22" t="s">
        <v>4571</v>
      </c>
      <c r="I397" s="25" t="s">
        <v>99</v>
      </c>
      <c r="J397" s="25" t="s">
        <v>4599</v>
      </c>
      <c r="K397" s="25"/>
      <c r="L397" s="25"/>
      <c r="M397" s="63" t="s">
        <v>49</v>
      </c>
      <c r="N397" s="22" t="s">
        <v>46</v>
      </c>
      <c r="O397" s="23" t="s">
        <v>46</v>
      </c>
      <c r="P397" s="23" t="s">
        <v>46</v>
      </c>
      <c r="Q397" s="23">
        <v>0.3</v>
      </c>
      <c r="R397" s="23" t="s">
        <v>49</v>
      </c>
      <c r="S397" s="23" t="s">
        <v>49</v>
      </c>
      <c r="T397" s="17" t="s">
        <v>4598</v>
      </c>
      <c r="U397" s="17" t="s">
        <v>4967</v>
      </c>
      <c r="V397" s="17" t="s">
        <v>6652</v>
      </c>
      <c r="W397" s="17" t="s">
        <v>6927</v>
      </c>
    </row>
    <row r="398" spans="1:23" s="42" customFormat="1" x14ac:dyDescent="0.35">
      <c r="A398" s="22" t="s">
        <v>98</v>
      </c>
      <c r="B398" s="22"/>
      <c r="C398" s="22" t="s">
        <v>2197</v>
      </c>
      <c r="D398" s="22" t="s">
        <v>4339</v>
      </c>
      <c r="E398" s="57" t="s">
        <v>425</v>
      </c>
      <c r="F398" s="22" t="s">
        <v>1861</v>
      </c>
      <c r="G398" s="22" t="s">
        <v>12</v>
      </c>
      <c r="H398" s="22" t="s">
        <v>4571</v>
      </c>
      <c r="I398" s="25" t="s">
        <v>99</v>
      </c>
      <c r="J398" s="25" t="s">
        <v>4599</v>
      </c>
      <c r="K398" s="25"/>
      <c r="L398" s="25"/>
      <c r="M398" s="63" t="s">
        <v>49</v>
      </c>
      <c r="N398" s="22" t="s">
        <v>46</v>
      </c>
      <c r="O398" s="23" t="s">
        <v>46</v>
      </c>
      <c r="P398" s="23" t="s">
        <v>46</v>
      </c>
      <c r="Q398" s="23">
        <v>0.3</v>
      </c>
      <c r="R398" s="23" t="s">
        <v>49</v>
      </c>
      <c r="S398" s="23" t="s">
        <v>49</v>
      </c>
      <c r="T398" s="17" t="s">
        <v>4598</v>
      </c>
      <c r="U398" s="17" t="s">
        <v>4967</v>
      </c>
      <c r="V398" s="17" t="s">
        <v>6652</v>
      </c>
      <c r="W398" s="17" t="s">
        <v>6927</v>
      </c>
    </row>
    <row r="399" spans="1:23" s="42" customFormat="1" ht="29" x14ac:dyDescent="0.35">
      <c r="A399" s="22" t="s">
        <v>98</v>
      </c>
      <c r="B399" s="22"/>
      <c r="C399" s="22" t="s">
        <v>2215</v>
      </c>
      <c r="D399" s="22" t="s">
        <v>4357</v>
      </c>
      <c r="E399" s="57" t="s">
        <v>2549</v>
      </c>
      <c r="F399" s="22" t="s">
        <v>1861</v>
      </c>
      <c r="G399" s="22" t="s">
        <v>12</v>
      </c>
      <c r="H399" s="22" t="s">
        <v>4571</v>
      </c>
      <c r="I399" s="25" t="s">
        <v>99</v>
      </c>
      <c r="J399" s="25" t="s">
        <v>4599</v>
      </c>
      <c r="K399" s="25"/>
      <c r="L399" s="25"/>
      <c r="M399" s="63" t="s">
        <v>49</v>
      </c>
      <c r="N399" s="22" t="s">
        <v>46</v>
      </c>
      <c r="O399" s="23" t="s">
        <v>46</v>
      </c>
      <c r="P399" s="23" t="s">
        <v>46</v>
      </c>
      <c r="Q399" s="23">
        <v>0.3</v>
      </c>
      <c r="R399" s="23" t="s">
        <v>49</v>
      </c>
      <c r="S399" s="23" t="s">
        <v>49</v>
      </c>
      <c r="T399" s="17" t="s">
        <v>4598</v>
      </c>
      <c r="U399" s="17" t="s">
        <v>4967</v>
      </c>
      <c r="V399" s="17" t="s">
        <v>6652</v>
      </c>
      <c r="W399" s="17" t="s">
        <v>6927</v>
      </c>
    </row>
    <row r="400" spans="1:23" s="42" customFormat="1" ht="29" x14ac:dyDescent="0.35">
      <c r="A400" s="22" t="s">
        <v>98</v>
      </c>
      <c r="B400" s="22"/>
      <c r="C400" s="22" t="s">
        <v>2222</v>
      </c>
      <c r="D400" s="22" t="s">
        <v>4364</v>
      </c>
      <c r="E400" s="57" t="s">
        <v>2394</v>
      </c>
      <c r="F400" s="22" t="s">
        <v>1861</v>
      </c>
      <c r="G400" s="22" t="s">
        <v>12</v>
      </c>
      <c r="H400" s="22" t="s">
        <v>4571</v>
      </c>
      <c r="I400" s="25" t="s">
        <v>99</v>
      </c>
      <c r="J400" s="25" t="s">
        <v>4599</v>
      </c>
      <c r="K400" s="25"/>
      <c r="L400" s="25"/>
      <c r="M400" s="63" t="s">
        <v>49</v>
      </c>
      <c r="N400" s="22" t="s">
        <v>46</v>
      </c>
      <c r="O400" s="23" t="s">
        <v>46</v>
      </c>
      <c r="P400" s="23" t="s">
        <v>46</v>
      </c>
      <c r="Q400" s="23">
        <v>0.3</v>
      </c>
      <c r="R400" s="23" t="s">
        <v>49</v>
      </c>
      <c r="S400" s="23" t="s">
        <v>49</v>
      </c>
      <c r="T400" s="17" t="s">
        <v>4598</v>
      </c>
      <c r="U400" s="17" t="s">
        <v>4967</v>
      </c>
      <c r="V400" s="17" t="s">
        <v>6652</v>
      </c>
      <c r="W400" s="17" t="s">
        <v>6927</v>
      </c>
    </row>
    <row r="401" spans="1:23" s="42" customFormat="1" x14ac:dyDescent="0.35">
      <c r="A401" s="22" t="s">
        <v>98</v>
      </c>
      <c r="B401" s="22"/>
      <c r="C401" s="22" t="s">
        <v>2227</v>
      </c>
      <c r="D401" s="22" t="s">
        <v>4369</v>
      </c>
      <c r="E401" s="57" t="s">
        <v>432</v>
      </c>
      <c r="F401" s="22" t="s">
        <v>1861</v>
      </c>
      <c r="G401" s="22" t="s">
        <v>12</v>
      </c>
      <c r="H401" s="22" t="s">
        <v>4571</v>
      </c>
      <c r="I401" s="25" t="s">
        <v>99</v>
      </c>
      <c r="J401" s="25" t="s">
        <v>4599</v>
      </c>
      <c r="K401" s="25"/>
      <c r="L401" s="25"/>
      <c r="M401" s="63" t="s">
        <v>49</v>
      </c>
      <c r="N401" s="22" t="s">
        <v>46</v>
      </c>
      <c r="O401" s="23" t="s">
        <v>46</v>
      </c>
      <c r="P401" s="23" t="s">
        <v>46</v>
      </c>
      <c r="Q401" s="23">
        <v>0.3</v>
      </c>
      <c r="R401" s="23" t="s">
        <v>49</v>
      </c>
      <c r="S401" s="23" t="s">
        <v>49</v>
      </c>
      <c r="T401" s="17" t="s">
        <v>4598</v>
      </c>
      <c r="U401" s="17" t="s">
        <v>4967</v>
      </c>
      <c r="V401" s="17" t="s">
        <v>6652</v>
      </c>
      <c r="W401" s="17" t="s">
        <v>6927</v>
      </c>
    </row>
    <row r="402" spans="1:23" s="42" customFormat="1" ht="29" x14ac:dyDescent="0.35">
      <c r="A402" s="22" t="s">
        <v>98</v>
      </c>
      <c r="B402" s="22"/>
      <c r="C402" s="22" t="s">
        <v>2230</v>
      </c>
      <c r="D402" s="22" t="s">
        <v>4372</v>
      </c>
      <c r="E402" s="57" t="s">
        <v>433</v>
      </c>
      <c r="F402" s="22" t="s">
        <v>1861</v>
      </c>
      <c r="G402" s="22" t="s">
        <v>12</v>
      </c>
      <c r="H402" s="22" t="s">
        <v>4571</v>
      </c>
      <c r="I402" s="25" t="s">
        <v>99</v>
      </c>
      <c r="J402" s="25" t="s">
        <v>4599</v>
      </c>
      <c r="K402" s="25"/>
      <c r="L402" s="25"/>
      <c r="M402" s="63" t="s">
        <v>49</v>
      </c>
      <c r="N402" s="22" t="s">
        <v>46</v>
      </c>
      <c r="O402" s="23" t="s">
        <v>46</v>
      </c>
      <c r="P402" s="23" t="s">
        <v>46</v>
      </c>
      <c r="Q402" s="23">
        <v>0.3</v>
      </c>
      <c r="R402" s="23" t="s">
        <v>49</v>
      </c>
      <c r="S402" s="23" t="s">
        <v>49</v>
      </c>
      <c r="T402" s="17" t="s">
        <v>4598</v>
      </c>
      <c r="U402" s="17" t="s">
        <v>4967</v>
      </c>
      <c r="V402" s="17" t="s">
        <v>6652</v>
      </c>
      <c r="W402" s="17" t="s">
        <v>6927</v>
      </c>
    </row>
    <row r="403" spans="1:23" s="42" customFormat="1" ht="29" x14ac:dyDescent="0.35">
      <c r="A403" s="22" t="s">
        <v>98</v>
      </c>
      <c r="B403" s="22"/>
      <c r="C403" s="22" t="s">
        <v>2233</v>
      </c>
      <c r="D403" s="22" t="s">
        <v>4375</v>
      </c>
      <c r="E403" s="57" t="s">
        <v>434</v>
      </c>
      <c r="F403" s="22" t="s">
        <v>1861</v>
      </c>
      <c r="G403" s="22" t="s">
        <v>12</v>
      </c>
      <c r="H403" s="22" t="s">
        <v>4571</v>
      </c>
      <c r="I403" s="25" t="s">
        <v>99</v>
      </c>
      <c r="J403" s="25" t="s">
        <v>4599</v>
      </c>
      <c r="K403" s="25"/>
      <c r="L403" s="25"/>
      <c r="M403" s="63" t="s">
        <v>49</v>
      </c>
      <c r="N403" s="22" t="s">
        <v>46</v>
      </c>
      <c r="O403" s="23" t="s">
        <v>46</v>
      </c>
      <c r="P403" s="23" t="s">
        <v>46</v>
      </c>
      <c r="Q403" s="23">
        <v>0.3</v>
      </c>
      <c r="R403" s="23" t="s">
        <v>49</v>
      </c>
      <c r="S403" s="23" t="s">
        <v>49</v>
      </c>
      <c r="T403" s="17" t="s">
        <v>4598</v>
      </c>
      <c r="U403" s="17" t="s">
        <v>4967</v>
      </c>
      <c r="V403" s="17" t="s">
        <v>6652</v>
      </c>
      <c r="W403" s="17" t="s">
        <v>6927</v>
      </c>
    </row>
    <row r="404" spans="1:23" s="42" customFormat="1" ht="43.5" x14ac:dyDescent="0.35">
      <c r="A404" s="22" t="s">
        <v>98</v>
      </c>
      <c r="B404" s="22"/>
      <c r="C404" s="22" t="s">
        <v>2236</v>
      </c>
      <c r="D404" s="22" t="s">
        <v>4378</v>
      </c>
      <c r="E404" s="57" t="s">
        <v>435</v>
      </c>
      <c r="F404" s="22" t="s">
        <v>1861</v>
      </c>
      <c r="G404" s="22" t="s">
        <v>12</v>
      </c>
      <c r="H404" s="22" t="s">
        <v>4571</v>
      </c>
      <c r="I404" s="25" t="s">
        <v>99</v>
      </c>
      <c r="J404" s="25" t="s">
        <v>4599</v>
      </c>
      <c r="K404" s="25"/>
      <c r="L404" s="25"/>
      <c r="M404" s="63" t="s">
        <v>49</v>
      </c>
      <c r="N404" s="22" t="s">
        <v>46</v>
      </c>
      <c r="O404" s="23" t="s">
        <v>46</v>
      </c>
      <c r="P404" s="23" t="s">
        <v>46</v>
      </c>
      <c r="Q404" s="23">
        <v>0.3</v>
      </c>
      <c r="R404" s="23" t="s">
        <v>49</v>
      </c>
      <c r="S404" s="23" t="s">
        <v>49</v>
      </c>
      <c r="T404" s="17" t="s">
        <v>4598</v>
      </c>
      <c r="U404" s="17" t="s">
        <v>4967</v>
      </c>
      <c r="V404" s="17" t="s">
        <v>6652</v>
      </c>
      <c r="W404" s="17" t="s">
        <v>6927</v>
      </c>
    </row>
    <row r="405" spans="1:23" s="42" customFormat="1" x14ac:dyDescent="0.35">
      <c r="A405" s="22" t="s">
        <v>98</v>
      </c>
      <c r="B405" s="22"/>
      <c r="C405" s="22" t="s">
        <v>2239</v>
      </c>
      <c r="D405" s="22" t="s">
        <v>4381</v>
      </c>
      <c r="E405" s="57" t="s">
        <v>436</v>
      </c>
      <c r="F405" s="22" t="s">
        <v>1861</v>
      </c>
      <c r="G405" s="22" t="s">
        <v>12</v>
      </c>
      <c r="H405" s="22" t="s">
        <v>4571</v>
      </c>
      <c r="I405" s="25" t="s">
        <v>99</v>
      </c>
      <c r="J405" s="25" t="s">
        <v>4599</v>
      </c>
      <c r="K405" s="25"/>
      <c r="L405" s="25"/>
      <c r="M405" s="63" t="s">
        <v>49</v>
      </c>
      <c r="N405" s="22" t="s">
        <v>46</v>
      </c>
      <c r="O405" s="23" t="s">
        <v>46</v>
      </c>
      <c r="P405" s="23" t="s">
        <v>46</v>
      </c>
      <c r="Q405" s="23">
        <v>0.3</v>
      </c>
      <c r="R405" s="23" t="s">
        <v>49</v>
      </c>
      <c r="S405" s="23" t="s">
        <v>49</v>
      </c>
      <c r="T405" s="17" t="s">
        <v>4598</v>
      </c>
      <c r="U405" s="17" t="s">
        <v>4967</v>
      </c>
      <c r="V405" s="17" t="s">
        <v>6652</v>
      </c>
      <c r="W405" s="17" t="s">
        <v>6927</v>
      </c>
    </row>
    <row r="406" spans="1:23" s="42" customFormat="1" x14ac:dyDescent="0.35">
      <c r="A406" s="22" t="s">
        <v>98</v>
      </c>
      <c r="B406" s="22"/>
      <c r="C406" s="22" t="s">
        <v>2242</v>
      </c>
      <c r="D406" s="22" t="s">
        <v>4384</v>
      </c>
      <c r="E406" s="57" t="s">
        <v>437</v>
      </c>
      <c r="F406" s="22" t="s">
        <v>1861</v>
      </c>
      <c r="G406" s="22" t="s">
        <v>12</v>
      </c>
      <c r="H406" s="22" t="s">
        <v>4571</v>
      </c>
      <c r="I406" s="25" t="s">
        <v>99</v>
      </c>
      <c r="J406" s="25" t="s">
        <v>4599</v>
      </c>
      <c r="K406" s="25"/>
      <c r="L406" s="25"/>
      <c r="M406" s="63" t="s">
        <v>49</v>
      </c>
      <c r="N406" s="22" t="s">
        <v>46</v>
      </c>
      <c r="O406" s="23" t="s">
        <v>46</v>
      </c>
      <c r="P406" s="23" t="s">
        <v>46</v>
      </c>
      <c r="Q406" s="23">
        <v>0.3</v>
      </c>
      <c r="R406" s="23" t="s">
        <v>49</v>
      </c>
      <c r="S406" s="23" t="s">
        <v>49</v>
      </c>
      <c r="T406" s="17" t="s">
        <v>4598</v>
      </c>
      <c r="U406" s="17" t="s">
        <v>4967</v>
      </c>
      <c r="V406" s="17" t="s">
        <v>6652</v>
      </c>
      <c r="W406" s="17" t="s">
        <v>6927</v>
      </c>
    </row>
    <row r="407" spans="1:23" s="42" customFormat="1" x14ac:dyDescent="0.35">
      <c r="A407" s="22" t="s">
        <v>98</v>
      </c>
      <c r="B407" s="22"/>
      <c r="C407" s="22" t="s">
        <v>2245</v>
      </c>
      <c r="D407" s="22" t="s">
        <v>4387</v>
      </c>
      <c r="E407" s="57" t="s">
        <v>438</v>
      </c>
      <c r="F407" s="22" t="s">
        <v>1861</v>
      </c>
      <c r="G407" s="22" t="s">
        <v>12</v>
      </c>
      <c r="H407" s="22" t="s">
        <v>4571</v>
      </c>
      <c r="I407" s="25" t="s">
        <v>99</v>
      </c>
      <c r="J407" s="25" t="s">
        <v>4599</v>
      </c>
      <c r="K407" s="25"/>
      <c r="L407" s="25"/>
      <c r="M407" s="63" t="s">
        <v>49</v>
      </c>
      <c r="N407" s="22" t="s">
        <v>46</v>
      </c>
      <c r="O407" s="23" t="s">
        <v>46</v>
      </c>
      <c r="P407" s="23" t="s">
        <v>46</v>
      </c>
      <c r="Q407" s="23">
        <v>0.3</v>
      </c>
      <c r="R407" s="23" t="s">
        <v>49</v>
      </c>
      <c r="S407" s="23" t="s">
        <v>49</v>
      </c>
      <c r="T407" s="17" t="s">
        <v>4598</v>
      </c>
      <c r="U407" s="17" t="s">
        <v>4967</v>
      </c>
      <c r="V407" s="17" t="s">
        <v>6652</v>
      </c>
      <c r="W407" s="17" t="s">
        <v>6927</v>
      </c>
    </row>
    <row r="408" spans="1:23" s="42" customFormat="1" ht="29" x14ac:dyDescent="0.35">
      <c r="A408" s="22" t="s">
        <v>98</v>
      </c>
      <c r="B408" s="22"/>
      <c r="C408" s="22" t="s">
        <v>2260</v>
      </c>
      <c r="D408" s="22" t="s">
        <v>4402</v>
      </c>
      <c r="E408" s="57" t="s">
        <v>443</v>
      </c>
      <c r="F408" s="22" t="s">
        <v>1861</v>
      </c>
      <c r="G408" s="22" t="s">
        <v>12</v>
      </c>
      <c r="H408" s="22" t="s">
        <v>4571</v>
      </c>
      <c r="I408" s="25" t="s">
        <v>99</v>
      </c>
      <c r="J408" s="25" t="s">
        <v>4599</v>
      </c>
      <c r="K408" s="25"/>
      <c r="L408" s="25"/>
      <c r="M408" s="63" t="s">
        <v>49</v>
      </c>
      <c r="N408" s="22" t="s">
        <v>46</v>
      </c>
      <c r="O408" s="23" t="s">
        <v>46</v>
      </c>
      <c r="P408" s="23" t="s">
        <v>46</v>
      </c>
      <c r="Q408" s="23">
        <v>0.3</v>
      </c>
      <c r="R408" s="23" t="s">
        <v>49</v>
      </c>
      <c r="S408" s="23" t="s">
        <v>49</v>
      </c>
      <c r="T408" s="17" t="s">
        <v>4598</v>
      </c>
      <c r="U408" s="17" t="s">
        <v>4967</v>
      </c>
      <c r="V408" s="17" t="s">
        <v>6652</v>
      </c>
      <c r="W408" s="17" t="s">
        <v>6927</v>
      </c>
    </row>
    <row r="409" spans="1:23" s="42" customFormat="1" x14ac:dyDescent="0.35">
      <c r="A409" s="22" t="s">
        <v>98</v>
      </c>
      <c r="B409" s="22"/>
      <c r="C409" s="22" t="s">
        <v>2263</v>
      </c>
      <c r="D409" s="22" t="s">
        <v>4405</v>
      </c>
      <c r="E409" s="57" t="s">
        <v>444</v>
      </c>
      <c r="F409" s="22" t="s">
        <v>1861</v>
      </c>
      <c r="G409" s="22" t="s">
        <v>12</v>
      </c>
      <c r="H409" s="22" t="s">
        <v>4571</v>
      </c>
      <c r="I409" s="25" t="s">
        <v>99</v>
      </c>
      <c r="J409" s="25" t="s">
        <v>4599</v>
      </c>
      <c r="K409" s="25"/>
      <c r="L409" s="25"/>
      <c r="M409" s="63" t="s">
        <v>49</v>
      </c>
      <c r="N409" s="22" t="s">
        <v>46</v>
      </c>
      <c r="O409" s="23" t="s">
        <v>46</v>
      </c>
      <c r="P409" s="23" t="s">
        <v>46</v>
      </c>
      <c r="Q409" s="23">
        <v>0.3</v>
      </c>
      <c r="R409" s="23" t="s">
        <v>49</v>
      </c>
      <c r="S409" s="23" t="s">
        <v>49</v>
      </c>
      <c r="T409" s="17" t="s">
        <v>4598</v>
      </c>
      <c r="U409" s="17" t="s">
        <v>4967</v>
      </c>
      <c r="V409" s="17" t="s">
        <v>6652</v>
      </c>
      <c r="W409" s="17" t="s">
        <v>6927</v>
      </c>
    </row>
    <row r="410" spans="1:23" s="42" customFormat="1" x14ac:dyDescent="0.35">
      <c r="A410" s="22" t="s">
        <v>98</v>
      </c>
      <c r="B410" s="22"/>
      <c r="C410" s="22" t="s">
        <v>2266</v>
      </c>
      <c r="D410" s="22" t="s">
        <v>4408</v>
      </c>
      <c r="E410" s="57" t="s">
        <v>445</v>
      </c>
      <c r="F410" s="22" t="s">
        <v>1861</v>
      </c>
      <c r="G410" s="22" t="s">
        <v>12</v>
      </c>
      <c r="H410" s="22" t="s">
        <v>4571</v>
      </c>
      <c r="I410" s="25" t="s">
        <v>99</v>
      </c>
      <c r="J410" s="25" t="s">
        <v>4599</v>
      </c>
      <c r="K410" s="25"/>
      <c r="L410" s="25"/>
      <c r="M410" s="63" t="s">
        <v>49</v>
      </c>
      <c r="N410" s="22" t="s">
        <v>46</v>
      </c>
      <c r="O410" s="23" t="s">
        <v>46</v>
      </c>
      <c r="P410" s="23" t="s">
        <v>46</v>
      </c>
      <c r="Q410" s="23">
        <v>0.3</v>
      </c>
      <c r="R410" s="23" t="s">
        <v>49</v>
      </c>
      <c r="S410" s="23" t="s">
        <v>49</v>
      </c>
      <c r="T410" s="17" t="s">
        <v>4598</v>
      </c>
      <c r="U410" s="17" t="s">
        <v>4967</v>
      </c>
      <c r="V410" s="17" t="s">
        <v>6652</v>
      </c>
      <c r="W410" s="17" t="s">
        <v>6927</v>
      </c>
    </row>
    <row r="411" spans="1:23" s="42" customFormat="1" x14ac:dyDescent="0.35">
      <c r="A411" s="22" t="s">
        <v>98</v>
      </c>
      <c r="B411" s="22"/>
      <c r="C411" s="22" t="s">
        <v>2269</v>
      </c>
      <c r="D411" s="22" t="s">
        <v>4411</v>
      </c>
      <c r="E411" s="57" t="s">
        <v>446</v>
      </c>
      <c r="F411" s="22" t="s">
        <v>1861</v>
      </c>
      <c r="G411" s="22" t="s">
        <v>12</v>
      </c>
      <c r="H411" s="22" t="s">
        <v>4571</v>
      </c>
      <c r="I411" s="25" t="s">
        <v>99</v>
      </c>
      <c r="J411" s="25" t="s">
        <v>4599</v>
      </c>
      <c r="K411" s="25"/>
      <c r="L411" s="25"/>
      <c r="M411" s="63" t="s">
        <v>49</v>
      </c>
      <c r="N411" s="22" t="s">
        <v>46</v>
      </c>
      <c r="O411" s="23" t="s">
        <v>46</v>
      </c>
      <c r="P411" s="23" t="s">
        <v>46</v>
      </c>
      <c r="Q411" s="23">
        <v>0.3</v>
      </c>
      <c r="R411" s="23" t="s">
        <v>49</v>
      </c>
      <c r="S411" s="23" t="s">
        <v>49</v>
      </c>
      <c r="T411" s="17" t="s">
        <v>4598</v>
      </c>
      <c r="U411" s="17" t="s">
        <v>4967</v>
      </c>
      <c r="V411" s="17" t="s">
        <v>6652</v>
      </c>
      <c r="W411" s="17" t="s">
        <v>6927</v>
      </c>
    </row>
    <row r="412" spans="1:23" s="42" customFormat="1" x14ac:dyDescent="0.35">
      <c r="A412" s="22" t="s">
        <v>98</v>
      </c>
      <c r="B412" s="22"/>
      <c r="C412" s="22" t="s">
        <v>2272</v>
      </c>
      <c r="D412" s="22" t="s">
        <v>4414</v>
      </c>
      <c r="E412" s="57" t="s">
        <v>447</v>
      </c>
      <c r="F412" s="22" t="s">
        <v>1861</v>
      </c>
      <c r="G412" s="22" t="s">
        <v>12</v>
      </c>
      <c r="H412" s="22" t="s">
        <v>4571</v>
      </c>
      <c r="I412" s="25" t="s">
        <v>99</v>
      </c>
      <c r="J412" s="25" t="s">
        <v>4599</v>
      </c>
      <c r="K412" s="25"/>
      <c r="L412" s="25"/>
      <c r="M412" s="63" t="s">
        <v>49</v>
      </c>
      <c r="N412" s="22" t="s">
        <v>46</v>
      </c>
      <c r="O412" s="23" t="s">
        <v>46</v>
      </c>
      <c r="P412" s="23" t="s">
        <v>46</v>
      </c>
      <c r="Q412" s="23">
        <v>0.3</v>
      </c>
      <c r="R412" s="23" t="s">
        <v>49</v>
      </c>
      <c r="S412" s="23" t="s">
        <v>49</v>
      </c>
      <c r="T412" s="17" t="s">
        <v>4598</v>
      </c>
      <c r="U412" s="17" t="s">
        <v>4967</v>
      </c>
      <c r="V412" s="17" t="s">
        <v>6652</v>
      </c>
      <c r="W412" s="17" t="s">
        <v>6927</v>
      </c>
    </row>
    <row r="413" spans="1:23" s="42" customFormat="1" x14ac:dyDescent="0.35">
      <c r="A413" s="22" t="s">
        <v>98</v>
      </c>
      <c r="B413" s="22"/>
      <c r="C413" s="22" t="s">
        <v>2275</v>
      </c>
      <c r="D413" s="22" t="s">
        <v>4417</v>
      </c>
      <c r="E413" s="57" t="s">
        <v>448</v>
      </c>
      <c r="F413" s="22" t="s">
        <v>1861</v>
      </c>
      <c r="G413" s="22" t="s">
        <v>12</v>
      </c>
      <c r="H413" s="22" t="s">
        <v>4571</v>
      </c>
      <c r="I413" s="25" t="s">
        <v>99</v>
      </c>
      <c r="J413" s="25" t="s">
        <v>4599</v>
      </c>
      <c r="K413" s="25"/>
      <c r="L413" s="25"/>
      <c r="M413" s="63" t="s">
        <v>49</v>
      </c>
      <c r="N413" s="22" t="s">
        <v>46</v>
      </c>
      <c r="O413" s="23" t="s">
        <v>46</v>
      </c>
      <c r="P413" s="23" t="s">
        <v>46</v>
      </c>
      <c r="Q413" s="23">
        <v>0.3</v>
      </c>
      <c r="R413" s="23" t="s">
        <v>49</v>
      </c>
      <c r="S413" s="23" t="s">
        <v>49</v>
      </c>
      <c r="T413" s="17" t="s">
        <v>4598</v>
      </c>
      <c r="U413" s="17" t="s">
        <v>4967</v>
      </c>
      <c r="V413" s="17" t="s">
        <v>6652</v>
      </c>
      <c r="W413" s="17" t="s">
        <v>6927</v>
      </c>
    </row>
    <row r="414" spans="1:23" s="42" customFormat="1" x14ac:dyDescent="0.35">
      <c r="A414" s="22" t="s">
        <v>98</v>
      </c>
      <c r="B414" s="22"/>
      <c r="C414" s="22" t="s">
        <v>2278</v>
      </c>
      <c r="D414" s="22" t="s">
        <v>4420</v>
      </c>
      <c r="E414" s="57" t="s">
        <v>449</v>
      </c>
      <c r="F414" s="22" t="s">
        <v>1861</v>
      </c>
      <c r="G414" s="22" t="s">
        <v>12</v>
      </c>
      <c r="H414" s="22" t="s">
        <v>4571</v>
      </c>
      <c r="I414" s="25" t="s">
        <v>99</v>
      </c>
      <c r="J414" s="25" t="s">
        <v>4599</v>
      </c>
      <c r="K414" s="25"/>
      <c r="L414" s="25"/>
      <c r="M414" s="63" t="s">
        <v>49</v>
      </c>
      <c r="N414" s="22" t="s">
        <v>46</v>
      </c>
      <c r="O414" s="23" t="s">
        <v>46</v>
      </c>
      <c r="P414" s="23" t="s">
        <v>46</v>
      </c>
      <c r="Q414" s="23">
        <v>0.3</v>
      </c>
      <c r="R414" s="23" t="s">
        <v>49</v>
      </c>
      <c r="S414" s="23" t="s">
        <v>49</v>
      </c>
      <c r="T414" s="17" t="s">
        <v>4598</v>
      </c>
      <c r="U414" s="17" t="s">
        <v>4967</v>
      </c>
      <c r="V414" s="17" t="s">
        <v>6652</v>
      </c>
      <c r="W414" s="17" t="s">
        <v>6927</v>
      </c>
    </row>
    <row r="415" spans="1:23" s="42" customFormat="1" x14ac:dyDescent="0.35">
      <c r="A415" s="22" t="s">
        <v>98</v>
      </c>
      <c r="B415" s="22"/>
      <c r="C415" s="22" t="s">
        <v>2281</v>
      </c>
      <c r="D415" s="22" t="s">
        <v>4423</v>
      </c>
      <c r="E415" s="57" t="s">
        <v>450</v>
      </c>
      <c r="F415" s="22" t="s">
        <v>1861</v>
      </c>
      <c r="G415" s="22" t="s">
        <v>12</v>
      </c>
      <c r="H415" s="22" t="s">
        <v>4571</v>
      </c>
      <c r="I415" s="25" t="s">
        <v>99</v>
      </c>
      <c r="J415" s="25" t="s">
        <v>4599</v>
      </c>
      <c r="K415" s="25"/>
      <c r="L415" s="25"/>
      <c r="M415" s="63" t="s">
        <v>49</v>
      </c>
      <c r="N415" s="22" t="s">
        <v>46</v>
      </c>
      <c r="O415" s="23" t="s">
        <v>46</v>
      </c>
      <c r="P415" s="23" t="s">
        <v>46</v>
      </c>
      <c r="Q415" s="23">
        <v>0.3</v>
      </c>
      <c r="R415" s="23" t="s">
        <v>49</v>
      </c>
      <c r="S415" s="23" t="s">
        <v>49</v>
      </c>
      <c r="T415" s="17" t="s">
        <v>4598</v>
      </c>
      <c r="U415" s="17" t="s">
        <v>4967</v>
      </c>
      <c r="V415" s="17" t="s">
        <v>6652</v>
      </c>
      <c r="W415" s="17" t="s">
        <v>6927</v>
      </c>
    </row>
    <row r="416" spans="1:23" s="42" customFormat="1" ht="58" x14ac:dyDescent="0.35">
      <c r="A416" s="22" t="s">
        <v>98</v>
      </c>
      <c r="B416" s="22"/>
      <c r="C416" s="22" t="s">
        <v>2284</v>
      </c>
      <c r="D416" s="22" t="s">
        <v>4426</v>
      </c>
      <c r="E416" s="57" t="s">
        <v>451</v>
      </c>
      <c r="F416" s="22" t="s">
        <v>1861</v>
      </c>
      <c r="G416" s="22" t="s">
        <v>12</v>
      </c>
      <c r="H416" s="22" t="s">
        <v>4571</v>
      </c>
      <c r="I416" s="25" t="s">
        <v>99</v>
      </c>
      <c r="J416" s="25" t="s">
        <v>4599</v>
      </c>
      <c r="K416" s="25"/>
      <c r="L416" s="25"/>
      <c r="M416" s="63" t="s">
        <v>49</v>
      </c>
      <c r="N416" s="22" t="s">
        <v>46</v>
      </c>
      <c r="O416" s="23" t="s">
        <v>46</v>
      </c>
      <c r="P416" s="23" t="s">
        <v>46</v>
      </c>
      <c r="Q416" s="23">
        <v>0.3</v>
      </c>
      <c r="R416" s="23" t="s">
        <v>49</v>
      </c>
      <c r="S416" s="23" t="s">
        <v>49</v>
      </c>
      <c r="T416" s="17" t="s">
        <v>4598</v>
      </c>
      <c r="U416" s="17" t="s">
        <v>4967</v>
      </c>
      <c r="V416" s="17" t="s">
        <v>6652</v>
      </c>
      <c r="W416" s="17" t="s">
        <v>6927</v>
      </c>
    </row>
    <row r="417" spans="1:23" s="42" customFormat="1" x14ac:dyDescent="0.35">
      <c r="A417" s="22" t="s">
        <v>98</v>
      </c>
      <c r="B417" s="22"/>
      <c r="C417" s="22" t="s">
        <v>2290</v>
      </c>
      <c r="D417" s="22" t="s">
        <v>4432</v>
      </c>
      <c r="E417" s="57" t="s">
        <v>453</v>
      </c>
      <c r="F417" s="22" t="s">
        <v>1861</v>
      </c>
      <c r="G417" s="22" t="s">
        <v>12</v>
      </c>
      <c r="H417" s="22" t="s">
        <v>4571</v>
      </c>
      <c r="I417" s="25" t="s">
        <v>99</v>
      </c>
      <c r="J417" s="25" t="s">
        <v>4599</v>
      </c>
      <c r="K417" s="25"/>
      <c r="L417" s="25"/>
      <c r="M417" s="63" t="s">
        <v>49</v>
      </c>
      <c r="N417" s="22" t="s">
        <v>46</v>
      </c>
      <c r="O417" s="23" t="s">
        <v>46</v>
      </c>
      <c r="P417" s="23" t="s">
        <v>46</v>
      </c>
      <c r="Q417" s="23">
        <v>0.3</v>
      </c>
      <c r="R417" s="23" t="s">
        <v>49</v>
      </c>
      <c r="S417" s="23" t="s">
        <v>49</v>
      </c>
      <c r="T417" s="17" t="s">
        <v>4598</v>
      </c>
      <c r="U417" s="17" t="s">
        <v>4967</v>
      </c>
      <c r="V417" s="17" t="s">
        <v>6652</v>
      </c>
      <c r="W417" s="17" t="s">
        <v>6927</v>
      </c>
    </row>
    <row r="418" spans="1:23" s="42" customFormat="1" ht="29" x14ac:dyDescent="0.35">
      <c r="A418" s="22" t="s">
        <v>98</v>
      </c>
      <c r="B418" s="22"/>
      <c r="C418" s="22" t="s">
        <v>2293</v>
      </c>
      <c r="D418" s="22" t="s">
        <v>4435</v>
      </c>
      <c r="E418" s="57" t="s">
        <v>454</v>
      </c>
      <c r="F418" s="22" t="s">
        <v>1861</v>
      </c>
      <c r="G418" s="22" t="s">
        <v>12</v>
      </c>
      <c r="H418" s="22" t="s">
        <v>4571</v>
      </c>
      <c r="I418" s="25" t="s">
        <v>99</v>
      </c>
      <c r="J418" s="25" t="s">
        <v>4599</v>
      </c>
      <c r="K418" s="25"/>
      <c r="L418" s="25"/>
      <c r="M418" s="63" t="s">
        <v>49</v>
      </c>
      <c r="N418" s="22" t="s">
        <v>46</v>
      </c>
      <c r="O418" s="23" t="s">
        <v>46</v>
      </c>
      <c r="P418" s="23" t="s">
        <v>46</v>
      </c>
      <c r="Q418" s="23">
        <v>0.3</v>
      </c>
      <c r="R418" s="23" t="s">
        <v>49</v>
      </c>
      <c r="S418" s="23" t="s">
        <v>49</v>
      </c>
      <c r="T418" s="17" t="s">
        <v>4598</v>
      </c>
      <c r="U418" s="17" t="s">
        <v>4967</v>
      </c>
      <c r="V418" s="17" t="s">
        <v>6652</v>
      </c>
      <c r="W418" s="17" t="s">
        <v>6927</v>
      </c>
    </row>
    <row r="419" spans="1:23" s="42" customFormat="1" ht="29" x14ac:dyDescent="0.35">
      <c r="A419" s="22" t="s">
        <v>98</v>
      </c>
      <c r="B419" s="22"/>
      <c r="C419" s="22" t="s">
        <v>2296</v>
      </c>
      <c r="D419" s="22" t="s">
        <v>4438</v>
      </c>
      <c r="E419" s="57" t="s">
        <v>455</v>
      </c>
      <c r="F419" s="22" t="s">
        <v>1861</v>
      </c>
      <c r="G419" s="22" t="s">
        <v>12</v>
      </c>
      <c r="H419" s="22" t="s">
        <v>4571</v>
      </c>
      <c r="I419" s="25" t="s">
        <v>99</v>
      </c>
      <c r="J419" s="25" t="s">
        <v>4599</v>
      </c>
      <c r="K419" s="25"/>
      <c r="L419" s="25"/>
      <c r="M419" s="63" t="s">
        <v>49</v>
      </c>
      <c r="N419" s="22" t="s">
        <v>46</v>
      </c>
      <c r="O419" s="23" t="s">
        <v>46</v>
      </c>
      <c r="P419" s="23" t="s">
        <v>46</v>
      </c>
      <c r="Q419" s="23">
        <v>0.3</v>
      </c>
      <c r="R419" s="23" t="s">
        <v>49</v>
      </c>
      <c r="S419" s="23" t="s">
        <v>49</v>
      </c>
      <c r="T419" s="17" t="s">
        <v>4598</v>
      </c>
      <c r="U419" s="17" t="s">
        <v>4967</v>
      </c>
      <c r="V419" s="17" t="s">
        <v>6652</v>
      </c>
      <c r="W419" s="17" t="s">
        <v>6927</v>
      </c>
    </row>
    <row r="420" spans="1:23" s="42" customFormat="1" ht="43.5" x14ac:dyDescent="0.35">
      <c r="A420" s="22" t="s">
        <v>98</v>
      </c>
      <c r="B420" s="22"/>
      <c r="C420" s="22" t="s">
        <v>2299</v>
      </c>
      <c r="D420" s="22" t="s">
        <v>4441</v>
      </c>
      <c r="E420" s="57" t="s">
        <v>456</v>
      </c>
      <c r="F420" s="22" t="s">
        <v>1861</v>
      </c>
      <c r="G420" s="22" t="s">
        <v>12</v>
      </c>
      <c r="H420" s="22" t="s">
        <v>4571</v>
      </c>
      <c r="I420" s="25" t="s">
        <v>99</v>
      </c>
      <c r="J420" s="25" t="s">
        <v>4599</v>
      </c>
      <c r="K420" s="25"/>
      <c r="L420" s="25"/>
      <c r="M420" s="63" t="s">
        <v>49</v>
      </c>
      <c r="N420" s="22" t="s">
        <v>46</v>
      </c>
      <c r="O420" s="23" t="s">
        <v>46</v>
      </c>
      <c r="P420" s="23" t="s">
        <v>46</v>
      </c>
      <c r="Q420" s="23">
        <v>0.3</v>
      </c>
      <c r="R420" s="23" t="s">
        <v>49</v>
      </c>
      <c r="S420" s="23" t="s">
        <v>49</v>
      </c>
      <c r="T420" s="17" t="s">
        <v>4598</v>
      </c>
      <c r="U420" s="17" t="s">
        <v>4967</v>
      </c>
      <c r="V420" s="17" t="s">
        <v>6652</v>
      </c>
      <c r="W420" s="17" t="s">
        <v>6927</v>
      </c>
    </row>
    <row r="421" spans="1:23" s="42" customFormat="1" ht="29" x14ac:dyDescent="0.35">
      <c r="A421" s="22" t="s">
        <v>98</v>
      </c>
      <c r="B421" s="22"/>
      <c r="C421" s="22" t="s">
        <v>2302</v>
      </c>
      <c r="D421" s="22" t="s">
        <v>4444</v>
      </c>
      <c r="E421" s="57" t="s">
        <v>457</v>
      </c>
      <c r="F421" s="22" t="s">
        <v>1861</v>
      </c>
      <c r="G421" s="22" t="s">
        <v>12</v>
      </c>
      <c r="H421" s="22" t="s">
        <v>4571</v>
      </c>
      <c r="I421" s="25" t="s">
        <v>99</v>
      </c>
      <c r="J421" s="25" t="s">
        <v>4599</v>
      </c>
      <c r="K421" s="25"/>
      <c r="L421" s="25"/>
      <c r="M421" s="63" t="s">
        <v>49</v>
      </c>
      <c r="N421" s="22" t="s">
        <v>46</v>
      </c>
      <c r="O421" s="23" t="s">
        <v>46</v>
      </c>
      <c r="P421" s="23" t="s">
        <v>46</v>
      </c>
      <c r="Q421" s="23">
        <v>0.3</v>
      </c>
      <c r="R421" s="23" t="s">
        <v>49</v>
      </c>
      <c r="S421" s="23" t="s">
        <v>49</v>
      </c>
      <c r="T421" s="17" t="s">
        <v>4598</v>
      </c>
      <c r="U421" s="17" t="s">
        <v>4967</v>
      </c>
      <c r="V421" s="17" t="s">
        <v>6652</v>
      </c>
      <c r="W421" s="17" t="s">
        <v>6927</v>
      </c>
    </row>
    <row r="422" spans="1:23" s="42" customFormat="1" ht="29" x14ac:dyDescent="0.35">
      <c r="A422" s="22" t="s">
        <v>98</v>
      </c>
      <c r="B422" s="22"/>
      <c r="C422" s="22" t="s">
        <v>2305</v>
      </c>
      <c r="D422" s="22" t="s">
        <v>4447</v>
      </c>
      <c r="E422" s="57" t="s">
        <v>458</v>
      </c>
      <c r="F422" s="22" t="s">
        <v>1861</v>
      </c>
      <c r="G422" s="22" t="s">
        <v>12</v>
      </c>
      <c r="H422" s="22" t="s">
        <v>4571</v>
      </c>
      <c r="I422" s="25" t="s">
        <v>99</v>
      </c>
      <c r="J422" s="25" t="s">
        <v>4599</v>
      </c>
      <c r="K422" s="25"/>
      <c r="L422" s="25"/>
      <c r="M422" s="63" t="s">
        <v>49</v>
      </c>
      <c r="N422" s="22" t="s">
        <v>46</v>
      </c>
      <c r="O422" s="23" t="s">
        <v>46</v>
      </c>
      <c r="P422" s="23" t="s">
        <v>46</v>
      </c>
      <c r="Q422" s="23">
        <v>0.3</v>
      </c>
      <c r="R422" s="23" t="s">
        <v>49</v>
      </c>
      <c r="S422" s="23" t="s">
        <v>49</v>
      </c>
      <c r="T422" s="17" t="s">
        <v>4598</v>
      </c>
      <c r="U422" s="17" t="s">
        <v>4967</v>
      </c>
      <c r="V422" s="17" t="s">
        <v>6652</v>
      </c>
      <c r="W422" s="17" t="s">
        <v>6927</v>
      </c>
    </row>
    <row r="423" spans="1:23" s="42" customFormat="1" ht="43.5" x14ac:dyDescent="0.35">
      <c r="A423" s="22" t="s">
        <v>98</v>
      </c>
      <c r="B423" s="22"/>
      <c r="C423" s="22" t="s">
        <v>2308</v>
      </c>
      <c r="D423" s="22" t="s">
        <v>4450</v>
      </c>
      <c r="E423" s="57" t="s">
        <v>459</v>
      </c>
      <c r="F423" s="22" t="s">
        <v>1861</v>
      </c>
      <c r="G423" s="22" t="s">
        <v>12</v>
      </c>
      <c r="H423" s="22" t="s">
        <v>4571</v>
      </c>
      <c r="I423" s="25" t="s">
        <v>99</v>
      </c>
      <c r="J423" s="25" t="s">
        <v>4599</v>
      </c>
      <c r="K423" s="25"/>
      <c r="L423" s="25"/>
      <c r="M423" s="63" t="s">
        <v>49</v>
      </c>
      <c r="N423" s="22" t="s">
        <v>46</v>
      </c>
      <c r="O423" s="23" t="s">
        <v>46</v>
      </c>
      <c r="P423" s="23" t="s">
        <v>46</v>
      </c>
      <c r="Q423" s="23">
        <v>0.3</v>
      </c>
      <c r="R423" s="23" t="s">
        <v>49</v>
      </c>
      <c r="S423" s="23" t="s">
        <v>49</v>
      </c>
      <c r="T423" s="17" t="s">
        <v>4598</v>
      </c>
      <c r="U423" s="17" t="s">
        <v>4967</v>
      </c>
      <c r="V423" s="17" t="s">
        <v>6652</v>
      </c>
      <c r="W423" s="17" t="s">
        <v>6927</v>
      </c>
    </row>
    <row r="424" spans="1:23" s="42" customFormat="1" ht="29" x14ac:dyDescent="0.35">
      <c r="A424" s="22" t="s">
        <v>98</v>
      </c>
      <c r="B424" s="22"/>
      <c r="C424" s="22" t="s">
        <v>2311</v>
      </c>
      <c r="D424" s="22" t="s">
        <v>4453</v>
      </c>
      <c r="E424" s="57" t="s">
        <v>460</v>
      </c>
      <c r="F424" s="22" t="s">
        <v>1861</v>
      </c>
      <c r="G424" s="22" t="s">
        <v>12</v>
      </c>
      <c r="H424" s="22" t="s">
        <v>4571</v>
      </c>
      <c r="I424" s="25" t="s">
        <v>99</v>
      </c>
      <c r="J424" s="25" t="s">
        <v>4599</v>
      </c>
      <c r="K424" s="25"/>
      <c r="L424" s="25"/>
      <c r="M424" s="63" t="s">
        <v>49</v>
      </c>
      <c r="N424" s="22" t="s">
        <v>46</v>
      </c>
      <c r="O424" s="23" t="s">
        <v>46</v>
      </c>
      <c r="P424" s="23" t="s">
        <v>46</v>
      </c>
      <c r="Q424" s="23">
        <v>0.3</v>
      </c>
      <c r="R424" s="23" t="s">
        <v>49</v>
      </c>
      <c r="S424" s="23" t="s">
        <v>49</v>
      </c>
      <c r="T424" s="17" t="s">
        <v>4598</v>
      </c>
      <c r="U424" s="17" t="s">
        <v>4967</v>
      </c>
      <c r="V424" s="17" t="s">
        <v>6652</v>
      </c>
      <c r="W424" s="17" t="s">
        <v>6927</v>
      </c>
    </row>
    <row r="425" spans="1:23" s="42" customFormat="1" ht="29" x14ac:dyDescent="0.35">
      <c r="A425" s="22" t="s">
        <v>98</v>
      </c>
      <c r="B425" s="22"/>
      <c r="C425" s="22" t="s">
        <v>2314</v>
      </c>
      <c r="D425" s="22" t="s">
        <v>4456</v>
      </c>
      <c r="E425" s="57" t="s">
        <v>461</v>
      </c>
      <c r="F425" s="22" t="s">
        <v>1861</v>
      </c>
      <c r="G425" s="22" t="s">
        <v>12</v>
      </c>
      <c r="H425" s="22" t="s">
        <v>4571</v>
      </c>
      <c r="I425" s="25" t="s">
        <v>99</v>
      </c>
      <c r="J425" s="25" t="s">
        <v>4599</v>
      </c>
      <c r="K425" s="25"/>
      <c r="L425" s="25"/>
      <c r="M425" s="63" t="s">
        <v>49</v>
      </c>
      <c r="N425" s="22" t="s">
        <v>46</v>
      </c>
      <c r="O425" s="23" t="s">
        <v>46</v>
      </c>
      <c r="P425" s="23" t="s">
        <v>46</v>
      </c>
      <c r="Q425" s="23">
        <v>0.3</v>
      </c>
      <c r="R425" s="23" t="s">
        <v>49</v>
      </c>
      <c r="S425" s="23" t="s">
        <v>49</v>
      </c>
      <c r="T425" s="17" t="s">
        <v>4598</v>
      </c>
      <c r="U425" s="17" t="s">
        <v>4967</v>
      </c>
      <c r="V425" s="17" t="s">
        <v>6652</v>
      </c>
      <c r="W425" s="17" t="s">
        <v>6927</v>
      </c>
    </row>
    <row r="426" spans="1:23" s="42" customFormat="1" ht="29" x14ac:dyDescent="0.35">
      <c r="A426" s="22" t="s">
        <v>98</v>
      </c>
      <c r="B426" s="22"/>
      <c r="C426" s="22" t="s">
        <v>2317</v>
      </c>
      <c r="D426" s="22" t="s">
        <v>4459</v>
      </c>
      <c r="E426" s="57" t="s">
        <v>462</v>
      </c>
      <c r="F426" s="22" t="s">
        <v>1861</v>
      </c>
      <c r="G426" s="22" t="s">
        <v>12</v>
      </c>
      <c r="H426" s="22" t="s">
        <v>4571</v>
      </c>
      <c r="I426" s="25" t="s">
        <v>99</v>
      </c>
      <c r="J426" s="25" t="s">
        <v>4599</v>
      </c>
      <c r="K426" s="25"/>
      <c r="L426" s="25"/>
      <c r="M426" s="63" t="s">
        <v>49</v>
      </c>
      <c r="N426" s="22" t="s">
        <v>46</v>
      </c>
      <c r="O426" s="23" t="s">
        <v>46</v>
      </c>
      <c r="P426" s="23" t="s">
        <v>46</v>
      </c>
      <c r="Q426" s="23">
        <v>0.3</v>
      </c>
      <c r="R426" s="23" t="s">
        <v>49</v>
      </c>
      <c r="S426" s="23" t="s">
        <v>49</v>
      </c>
      <c r="T426" s="17" t="s">
        <v>4598</v>
      </c>
      <c r="U426" s="17" t="s">
        <v>4967</v>
      </c>
      <c r="V426" s="17" t="s">
        <v>6652</v>
      </c>
      <c r="W426" s="17" t="s">
        <v>6927</v>
      </c>
    </row>
    <row r="427" spans="1:23" s="42" customFormat="1" ht="29" x14ac:dyDescent="0.35">
      <c r="A427" s="22" t="s">
        <v>98</v>
      </c>
      <c r="B427" s="22"/>
      <c r="C427" s="22" t="s">
        <v>2323</v>
      </c>
      <c r="D427" s="22" t="s">
        <v>4465</v>
      </c>
      <c r="E427" s="57" t="s">
        <v>464</v>
      </c>
      <c r="F427" s="22" t="s">
        <v>1861</v>
      </c>
      <c r="G427" s="22" t="s">
        <v>12</v>
      </c>
      <c r="H427" s="22" t="s">
        <v>4571</v>
      </c>
      <c r="I427" s="25" t="s">
        <v>99</v>
      </c>
      <c r="J427" s="25" t="s">
        <v>4599</v>
      </c>
      <c r="K427" s="25"/>
      <c r="L427" s="25"/>
      <c r="M427" s="63" t="s">
        <v>49</v>
      </c>
      <c r="N427" s="22" t="s">
        <v>46</v>
      </c>
      <c r="O427" s="23" t="s">
        <v>46</v>
      </c>
      <c r="P427" s="23" t="s">
        <v>46</v>
      </c>
      <c r="Q427" s="23">
        <v>0.3</v>
      </c>
      <c r="R427" s="23" t="s">
        <v>49</v>
      </c>
      <c r="S427" s="23" t="s">
        <v>49</v>
      </c>
      <c r="T427" s="17" t="s">
        <v>4598</v>
      </c>
      <c r="U427" s="17" t="s">
        <v>4967</v>
      </c>
      <c r="V427" s="17" t="s">
        <v>6652</v>
      </c>
      <c r="W427" s="17" t="s">
        <v>6927</v>
      </c>
    </row>
    <row r="428" spans="1:23" s="42" customFormat="1" ht="29" x14ac:dyDescent="0.35">
      <c r="A428" s="22" t="s">
        <v>98</v>
      </c>
      <c r="B428" s="22"/>
      <c r="C428" s="22" t="s">
        <v>2326</v>
      </c>
      <c r="D428" s="22" t="s">
        <v>4468</v>
      </c>
      <c r="E428" s="57" t="s">
        <v>465</v>
      </c>
      <c r="F428" s="22" t="s">
        <v>1861</v>
      </c>
      <c r="G428" s="22" t="s">
        <v>12</v>
      </c>
      <c r="H428" s="22" t="s">
        <v>4571</v>
      </c>
      <c r="I428" s="25" t="s">
        <v>99</v>
      </c>
      <c r="J428" s="25" t="s">
        <v>4599</v>
      </c>
      <c r="K428" s="25"/>
      <c r="L428" s="25"/>
      <c r="M428" s="63" t="s">
        <v>49</v>
      </c>
      <c r="N428" s="22" t="s">
        <v>46</v>
      </c>
      <c r="O428" s="23" t="s">
        <v>46</v>
      </c>
      <c r="P428" s="23" t="s">
        <v>46</v>
      </c>
      <c r="Q428" s="23">
        <v>0.3</v>
      </c>
      <c r="R428" s="23" t="s">
        <v>49</v>
      </c>
      <c r="S428" s="23" t="s">
        <v>49</v>
      </c>
      <c r="T428" s="17" t="s">
        <v>4598</v>
      </c>
      <c r="U428" s="17" t="s">
        <v>4967</v>
      </c>
      <c r="V428" s="17" t="s">
        <v>6652</v>
      </c>
      <c r="W428" s="17" t="s">
        <v>6927</v>
      </c>
    </row>
    <row r="429" spans="1:23" s="42" customFormat="1" ht="29" x14ac:dyDescent="0.35">
      <c r="A429" s="22" t="s">
        <v>98</v>
      </c>
      <c r="B429" s="22"/>
      <c r="C429" s="22" t="s">
        <v>2329</v>
      </c>
      <c r="D429" s="22" t="s">
        <v>4471</v>
      </c>
      <c r="E429" s="57" t="s">
        <v>466</v>
      </c>
      <c r="F429" s="22" t="s">
        <v>1861</v>
      </c>
      <c r="G429" s="22" t="s">
        <v>12</v>
      </c>
      <c r="H429" s="22" t="s">
        <v>4571</v>
      </c>
      <c r="I429" s="25" t="s">
        <v>99</v>
      </c>
      <c r="J429" s="25" t="s">
        <v>4599</v>
      </c>
      <c r="K429" s="25"/>
      <c r="L429" s="25"/>
      <c r="M429" s="63" t="s">
        <v>49</v>
      </c>
      <c r="N429" s="22" t="s">
        <v>46</v>
      </c>
      <c r="O429" s="23" t="s">
        <v>46</v>
      </c>
      <c r="P429" s="23" t="s">
        <v>46</v>
      </c>
      <c r="Q429" s="23">
        <v>0.3</v>
      </c>
      <c r="R429" s="23" t="s">
        <v>49</v>
      </c>
      <c r="S429" s="23" t="s">
        <v>49</v>
      </c>
      <c r="T429" s="17" t="s">
        <v>4598</v>
      </c>
      <c r="U429" s="17" t="s">
        <v>4967</v>
      </c>
      <c r="V429" s="17" t="s">
        <v>6652</v>
      </c>
      <c r="W429" s="17" t="s">
        <v>6927</v>
      </c>
    </row>
    <row r="430" spans="1:23" s="42" customFormat="1" ht="29" x14ac:dyDescent="0.35">
      <c r="A430" s="22" t="s">
        <v>98</v>
      </c>
      <c r="B430" s="22"/>
      <c r="C430" s="22" t="s">
        <v>2332</v>
      </c>
      <c r="D430" s="22" t="s">
        <v>4474</v>
      </c>
      <c r="E430" s="57" t="s">
        <v>467</v>
      </c>
      <c r="F430" s="22" t="s">
        <v>1861</v>
      </c>
      <c r="G430" s="22" t="s">
        <v>12</v>
      </c>
      <c r="H430" s="22" t="s">
        <v>4571</v>
      </c>
      <c r="I430" s="25" t="s">
        <v>99</v>
      </c>
      <c r="J430" s="25" t="s">
        <v>4599</v>
      </c>
      <c r="K430" s="25"/>
      <c r="L430" s="25"/>
      <c r="M430" s="63" t="s">
        <v>49</v>
      </c>
      <c r="N430" s="22" t="s">
        <v>46</v>
      </c>
      <c r="O430" s="23" t="s">
        <v>46</v>
      </c>
      <c r="P430" s="23" t="s">
        <v>46</v>
      </c>
      <c r="Q430" s="23">
        <v>0.3</v>
      </c>
      <c r="R430" s="23" t="s">
        <v>49</v>
      </c>
      <c r="S430" s="23" t="s">
        <v>49</v>
      </c>
      <c r="T430" s="17" t="s">
        <v>4598</v>
      </c>
      <c r="U430" s="17" t="s">
        <v>4967</v>
      </c>
      <c r="V430" s="17" t="s">
        <v>6652</v>
      </c>
      <c r="W430" s="17" t="s">
        <v>6927</v>
      </c>
    </row>
    <row r="431" spans="1:23" s="42" customFormat="1" ht="29" x14ac:dyDescent="0.35">
      <c r="A431" s="22" t="s">
        <v>98</v>
      </c>
      <c r="B431" s="22"/>
      <c r="C431" s="22" t="s">
        <v>2338</v>
      </c>
      <c r="D431" s="22" t="s">
        <v>4480</v>
      </c>
      <c r="E431" s="57" t="s">
        <v>2395</v>
      </c>
      <c r="F431" s="22" t="s">
        <v>1861</v>
      </c>
      <c r="G431" s="22" t="s">
        <v>12</v>
      </c>
      <c r="H431" s="22" t="s">
        <v>4571</v>
      </c>
      <c r="I431" s="25" t="s">
        <v>99</v>
      </c>
      <c r="J431" s="25" t="s">
        <v>4599</v>
      </c>
      <c r="K431" s="25"/>
      <c r="L431" s="25"/>
      <c r="M431" s="63" t="s">
        <v>49</v>
      </c>
      <c r="N431" s="22" t="s">
        <v>46</v>
      </c>
      <c r="O431" s="23" t="s">
        <v>46</v>
      </c>
      <c r="P431" s="23" t="s">
        <v>46</v>
      </c>
      <c r="Q431" s="23">
        <v>0.3</v>
      </c>
      <c r="R431" s="23" t="s">
        <v>49</v>
      </c>
      <c r="S431" s="23" t="s">
        <v>49</v>
      </c>
      <c r="T431" s="17" t="s">
        <v>4598</v>
      </c>
      <c r="U431" s="17" t="s">
        <v>4967</v>
      </c>
      <c r="V431" s="17" t="s">
        <v>6652</v>
      </c>
      <c r="W431" s="17" t="s">
        <v>6927</v>
      </c>
    </row>
    <row r="432" spans="1:23" s="42" customFormat="1" x14ac:dyDescent="0.35">
      <c r="A432" s="22" t="s">
        <v>98</v>
      </c>
      <c r="B432" s="22"/>
      <c r="C432" s="22" t="s">
        <v>2347</v>
      </c>
      <c r="D432" s="22" t="s">
        <v>4489</v>
      </c>
      <c r="E432" s="57" t="s">
        <v>470</v>
      </c>
      <c r="F432" s="22" t="s">
        <v>1861</v>
      </c>
      <c r="G432" s="22" t="s">
        <v>12</v>
      </c>
      <c r="H432" s="22" t="s">
        <v>4571</v>
      </c>
      <c r="I432" s="25" t="s">
        <v>99</v>
      </c>
      <c r="J432" s="25" t="s">
        <v>4599</v>
      </c>
      <c r="K432" s="25"/>
      <c r="L432" s="25"/>
      <c r="M432" s="63" t="s">
        <v>49</v>
      </c>
      <c r="N432" s="22" t="s">
        <v>46</v>
      </c>
      <c r="O432" s="23" t="s">
        <v>46</v>
      </c>
      <c r="P432" s="23" t="s">
        <v>46</v>
      </c>
      <c r="Q432" s="23">
        <v>0.3</v>
      </c>
      <c r="R432" s="23" t="s">
        <v>49</v>
      </c>
      <c r="S432" s="23" t="s">
        <v>49</v>
      </c>
      <c r="T432" s="17" t="s">
        <v>4598</v>
      </c>
      <c r="U432" s="17" t="s">
        <v>4967</v>
      </c>
      <c r="V432" s="17" t="s">
        <v>6652</v>
      </c>
      <c r="W432" s="17" t="s">
        <v>6927</v>
      </c>
    </row>
    <row r="433" spans="1:23" s="42" customFormat="1" ht="29" x14ac:dyDescent="0.35">
      <c r="A433" s="22" t="s">
        <v>98</v>
      </c>
      <c r="B433" s="22"/>
      <c r="C433" s="22" t="s">
        <v>2350</v>
      </c>
      <c r="D433" s="22" t="s">
        <v>4492</v>
      </c>
      <c r="E433" s="57" t="s">
        <v>2396</v>
      </c>
      <c r="F433" s="22" t="s">
        <v>1861</v>
      </c>
      <c r="G433" s="22" t="s">
        <v>12</v>
      </c>
      <c r="H433" s="22" t="s">
        <v>4571</v>
      </c>
      <c r="I433" s="25" t="s">
        <v>99</v>
      </c>
      <c r="J433" s="25" t="s">
        <v>4599</v>
      </c>
      <c r="K433" s="25"/>
      <c r="L433" s="25"/>
      <c r="M433" s="63" t="s">
        <v>49</v>
      </c>
      <c r="N433" s="22" t="s">
        <v>46</v>
      </c>
      <c r="O433" s="23" t="s">
        <v>46</v>
      </c>
      <c r="P433" s="23" t="s">
        <v>46</v>
      </c>
      <c r="Q433" s="23">
        <v>0.3</v>
      </c>
      <c r="R433" s="23" t="s">
        <v>49</v>
      </c>
      <c r="S433" s="23" t="s">
        <v>49</v>
      </c>
      <c r="T433" s="17" t="s">
        <v>4598</v>
      </c>
      <c r="U433" s="17" t="s">
        <v>4967</v>
      </c>
      <c r="V433" s="17" t="s">
        <v>6652</v>
      </c>
      <c r="W433" s="17" t="s">
        <v>6927</v>
      </c>
    </row>
    <row r="434" spans="1:23" s="42" customFormat="1" x14ac:dyDescent="0.35">
      <c r="A434" s="22" t="s">
        <v>98</v>
      </c>
      <c r="B434" s="22"/>
      <c r="C434" s="22" t="s">
        <v>2353</v>
      </c>
      <c r="D434" s="22" t="s">
        <v>4495</v>
      </c>
      <c r="E434" s="57" t="s">
        <v>2397</v>
      </c>
      <c r="F434" s="22" t="s">
        <v>1861</v>
      </c>
      <c r="G434" s="22" t="s">
        <v>12</v>
      </c>
      <c r="H434" s="22" t="s">
        <v>4571</v>
      </c>
      <c r="I434" s="25" t="s">
        <v>99</v>
      </c>
      <c r="J434" s="25" t="s">
        <v>4599</v>
      </c>
      <c r="K434" s="25"/>
      <c r="L434" s="25"/>
      <c r="M434" s="63" t="s">
        <v>49</v>
      </c>
      <c r="N434" s="22" t="s">
        <v>46</v>
      </c>
      <c r="O434" s="23" t="s">
        <v>46</v>
      </c>
      <c r="P434" s="23" t="s">
        <v>46</v>
      </c>
      <c r="Q434" s="23">
        <v>0.3</v>
      </c>
      <c r="R434" s="23" t="s">
        <v>49</v>
      </c>
      <c r="S434" s="23" t="s">
        <v>49</v>
      </c>
      <c r="T434" s="17" t="s">
        <v>4598</v>
      </c>
      <c r="U434" s="17" t="s">
        <v>4967</v>
      </c>
      <c r="V434" s="17" t="s">
        <v>6652</v>
      </c>
      <c r="W434" s="17" t="s">
        <v>6927</v>
      </c>
    </row>
    <row r="435" spans="1:23" s="42" customFormat="1" x14ac:dyDescent="0.35">
      <c r="A435" s="22" t="s">
        <v>98</v>
      </c>
      <c r="B435" s="22"/>
      <c r="C435" s="22" t="s">
        <v>2077</v>
      </c>
      <c r="D435" s="22" t="s">
        <v>4219</v>
      </c>
      <c r="E435" s="57" t="s">
        <v>392</v>
      </c>
      <c r="F435" s="22" t="s">
        <v>1861</v>
      </c>
      <c r="G435" s="22" t="s">
        <v>12</v>
      </c>
      <c r="H435" s="22" t="s">
        <v>4571</v>
      </c>
      <c r="I435" s="25" t="s">
        <v>99</v>
      </c>
      <c r="J435" s="25" t="s">
        <v>4599</v>
      </c>
      <c r="K435" s="25"/>
      <c r="L435" s="25"/>
      <c r="M435" s="63" t="s">
        <v>49</v>
      </c>
      <c r="N435" s="22" t="s">
        <v>46</v>
      </c>
      <c r="O435" s="23" t="s">
        <v>46</v>
      </c>
      <c r="P435" s="23" t="s">
        <v>46</v>
      </c>
      <c r="Q435" s="23">
        <v>0.3</v>
      </c>
      <c r="R435" s="23" t="s">
        <v>49</v>
      </c>
      <c r="S435" s="23" t="s">
        <v>49</v>
      </c>
      <c r="T435" s="17" t="s">
        <v>4598</v>
      </c>
      <c r="U435" s="17" t="s">
        <v>4967</v>
      </c>
      <c r="V435" s="17" t="s">
        <v>6652</v>
      </c>
      <c r="W435" s="17" t="s">
        <v>6927</v>
      </c>
    </row>
    <row r="436" spans="1:23" s="42" customFormat="1" ht="29" x14ac:dyDescent="0.35">
      <c r="A436" s="22" t="s">
        <v>98</v>
      </c>
      <c r="B436" s="22"/>
      <c r="C436" s="22" t="s">
        <v>2086</v>
      </c>
      <c r="D436" s="22" t="s">
        <v>4228</v>
      </c>
      <c r="E436" s="57" t="s">
        <v>395</v>
      </c>
      <c r="F436" s="22" t="s">
        <v>1861</v>
      </c>
      <c r="G436" s="22" t="s">
        <v>12</v>
      </c>
      <c r="H436" s="22" t="s">
        <v>4571</v>
      </c>
      <c r="I436" s="25" t="s">
        <v>99</v>
      </c>
      <c r="J436" s="25" t="s">
        <v>4599</v>
      </c>
      <c r="K436" s="25"/>
      <c r="L436" s="25"/>
      <c r="M436" s="63" t="s">
        <v>49</v>
      </c>
      <c r="N436" s="22" t="s">
        <v>46</v>
      </c>
      <c r="O436" s="23" t="s">
        <v>46</v>
      </c>
      <c r="P436" s="23" t="s">
        <v>46</v>
      </c>
      <c r="Q436" s="23">
        <v>0.3</v>
      </c>
      <c r="R436" s="23" t="s">
        <v>49</v>
      </c>
      <c r="S436" s="23" t="s">
        <v>49</v>
      </c>
      <c r="T436" s="17" t="s">
        <v>4598</v>
      </c>
      <c r="U436" s="17" t="s">
        <v>4967</v>
      </c>
      <c r="V436" s="17" t="s">
        <v>6652</v>
      </c>
      <c r="W436" s="17" t="s">
        <v>6927</v>
      </c>
    </row>
    <row r="437" spans="1:23" s="42" customFormat="1" x14ac:dyDescent="0.35">
      <c r="A437" s="22" t="s">
        <v>98</v>
      </c>
      <c r="B437" s="22"/>
      <c r="C437" s="22" t="s">
        <v>606</v>
      </c>
      <c r="D437" s="22" t="s">
        <v>2681</v>
      </c>
      <c r="E437" s="57" t="s">
        <v>7418</v>
      </c>
      <c r="F437" s="22" t="s">
        <v>103</v>
      </c>
      <c r="G437" s="22" t="s">
        <v>100</v>
      </c>
      <c r="H437" s="22" t="s">
        <v>4571</v>
      </c>
      <c r="I437" s="25" t="s">
        <v>197</v>
      </c>
      <c r="J437" s="25" t="s">
        <v>6163</v>
      </c>
      <c r="K437" s="25" t="s">
        <v>6158</v>
      </c>
      <c r="L437" s="25"/>
      <c r="M437" s="63" t="s">
        <v>49</v>
      </c>
      <c r="N437" s="22" t="s">
        <v>46</v>
      </c>
      <c r="O437" s="23">
        <v>0</v>
      </c>
      <c r="P437" s="23">
        <v>0.01</v>
      </c>
      <c r="Q437" s="23">
        <v>0.01</v>
      </c>
      <c r="R437" s="23">
        <v>0</v>
      </c>
      <c r="S437" s="23">
        <v>0.01</v>
      </c>
      <c r="T437" s="17" t="s">
        <v>4598</v>
      </c>
      <c r="U437" s="17" t="s">
        <v>4967</v>
      </c>
      <c r="V437" s="17" t="s">
        <v>6652</v>
      </c>
      <c r="W437" s="17" t="s">
        <v>6657</v>
      </c>
    </row>
    <row r="438" spans="1:23" s="42" customFormat="1" ht="29" x14ac:dyDescent="0.35">
      <c r="A438" s="22" t="s">
        <v>98</v>
      </c>
      <c r="B438" s="22"/>
      <c r="C438" s="22" t="s">
        <v>1470</v>
      </c>
      <c r="D438" s="22" t="s">
        <v>3571</v>
      </c>
      <c r="E438" s="57" t="s">
        <v>7419</v>
      </c>
      <c r="F438" s="22" t="s">
        <v>1459</v>
      </c>
      <c r="G438" s="22" t="s">
        <v>100</v>
      </c>
      <c r="H438" s="22" t="s">
        <v>4571</v>
      </c>
      <c r="I438" s="25" t="s">
        <v>197</v>
      </c>
      <c r="J438" s="25" t="s">
        <v>6163</v>
      </c>
      <c r="K438" s="25" t="s">
        <v>6158</v>
      </c>
      <c r="L438" s="25"/>
      <c r="M438" s="63" t="s">
        <v>49</v>
      </c>
      <c r="N438" s="22" t="s">
        <v>46</v>
      </c>
      <c r="O438" s="23">
        <v>100</v>
      </c>
      <c r="P438" s="23">
        <v>4000</v>
      </c>
      <c r="Q438" s="23">
        <v>0.25</v>
      </c>
      <c r="R438" s="23" t="s">
        <v>4616</v>
      </c>
      <c r="S438" s="23" t="s">
        <v>4617</v>
      </c>
      <c r="T438" s="17" t="s">
        <v>4598</v>
      </c>
      <c r="U438" s="17" t="s">
        <v>4967</v>
      </c>
      <c r="V438" s="17" t="s">
        <v>6652</v>
      </c>
      <c r="W438" s="17" t="s">
        <v>6657</v>
      </c>
    </row>
    <row r="439" spans="1:23" s="42" customFormat="1" ht="29" x14ac:dyDescent="0.35">
      <c r="A439" s="22" t="s">
        <v>98</v>
      </c>
      <c r="B439" s="22"/>
      <c r="C439" s="22" t="s">
        <v>1591</v>
      </c>
      <c r="D439" s="22" t="s">
        <v>3692</v>
      </c>
      <c r="E439" s="57" t="s">
        <v>220</v>
      </c>
      <c r="F439" s="22" t="s">
        <v>204</v>
      </c>
      <c r="G439" s="22" t="s">
        <v>100</v>
      </c>
      <c r="H439" s="22" t="s">
        <v>4571</v>
      </c>
      <c r="I439" s="25" t="s">
        <v>99</v>
      </c>
      <c r="J439" s="25" t="s">
        <v>4599</v>
      </c>
      <c r="K439" s="25"/>
      <c r="L439" s="25"/>
      <c r="M439" s="63" t="s">
        <v>49</v>
      </c>
      <c r="N439" s="22" t="s">
        <v>46</v>
      </c>
      <c r="O439" s="23" t="s">
        <v>26</v>
      </c>
      <c r="P439" s="23" t="s">
        <v>26</v>
      </c>
      <c r="Q439" s="23">
        <v>0.2</v>
      </c>
      <c r="R439" s="23" t="s">
        <v>49</v>
      </c>
      <c r="S439" s="23" t="s">
        <v>49</v>
      </c>
      <c r="T439" s="17" t="s">
        <v>4598</v>
      </c>
      <c r="U439" s="17" t="s">
        <v>4967</v>
      </c>
      <c r="V439" s="17" t="s">
        <v>6652</v>
      </c>
      <c r="W439" s="17" t="s">
        <v>6927</v>
      </c>
    </row>
    <row r="440" spans="1:23" s="42" customFormat="1" ht="29" x14ac:dyDescent="0.35">
      <c r="A440" s="22" t="s">
        <v>98</v>
      </c>
      <c r="B440" s="22"/>
      <c r="C440" s="22" t="s">
        <v>1624</v>
      </c>
      <c r="D440" s="22" t="s">
        <v>3725</v>
      </c>
      <c r="E440" s="57" t="s">
        <v>230</v>
      </c>
      <c r="F440" s="22" t="s">
        <v>204</v>
      </c>
      <c r="G440" s="22" t="s">
        <v>100</v>
      </c>
      <c r="H440" s="22" t="s">
        <v>4571</v>
      </c>
      <c r="I440" s="25" t="s">
        <v>99</v>
      </c>
      <c r="J440" s="25" t="s">
        <v>4599</v>
      </c>
      <c r="K440" s="25"/>
      <c r="L440" s="25"/>
      <c r="M440" s="63" t="s">
        <v>49</v>
      </c>
      <c r="N440" s="22" t="s">
        <v>46</v>
      </c>
      <c r="O440" s="23" t="s">
        <v>26</v>
      </c>
      <c r="P440" s="23" t="s">
        <v>26</v>
      </c>
      <c r="Q440" s="23">
        <v>0.2</v>
      </c>
      <c r="R440" s="23" t="s">
        <v>49</v>
      </c>
      <c r="S440" s="23" t="s">
        <v>49</v>
      </c>
      <c r="T440" s="17" t="s">
        <v>4598</v>
      </c>
      <c r="U440" s="17" t="s">
        <v>4967</v>
      </c>
      <c r="V440" s="17" t="s">
        <v>6652</v>
      </c>
      <c r="W440" s="17" t="s">
        <v>6927</v>
      </c>
    </row>
    <row r="441" spans="1:23" s="42" customFormat="1" ht="29" x14ac:dyDescent="0.35">
      <c r="A441" s="22" t="s">
        <v>98</v>
      </c>
      <c r="B441" s="22"/>
      <c r="C441" s="22" t="s">
        <v>1660</v>
      </c>
      <c r="D441" s="22" t="s">
        <v>3761</v>
      </c>
      <c r="E441" s="57" t="s">
        <v>240</v>
      </c>
      <c r="F441" s="22" t="s">
        <v>204</v>
      </c>
      <c r="G441" s="22" t="s">
        <v>100</v>
      </c>
      <c r="H441" s="22" t="s">
        <v>4571</v>
      </c>
      <c r="I441" s="25" t="s">
        <v>99</v>
      </c>
      <c r="J441" s="25" t="s">
        <v>4599</v>
      </c>
      <c r="K441" s="25"/>
      <c r="L441" s="25"/>
      <c r="M441" s="63" t="s">
        <v>49</v>
      </c>
      <c r="N441" s="22" t="s">
        <v>46</v>
      </c>
      <c r="O441" s="23" t="s">
        <v>26</v>
      </c>
      <c r="P441" s="23" t="s">
        <v>26</v>
      </c>
      <c r="Q441" s="23">
        <v>0.2</v>
      </c>
      <c r="R441" s="23" t="s">
        <v>49</v>
      </c>
      <c r="S441" s="23" t="s">
        <v>49</v>
      </c>
      <c r="T441" s="17" t="s">
        <v>4598</v>
      </c>
      <c r="U441" s="17" t="s">
        <v>4967</v>
      </c>
      <c r="V441" s="17" t="s">
        <v>6652</v>
      </c>
      <c r="W441" s="17" t="s">
        <v>6927</v>
      </c>
    </row>
    <row r="442" spans="1:23" s="42" customFormat="1" ht="29" x14ac:dyDescent="0.35">
      <c r="A442" s="22" t="s">
        <v>98</v>
      </c>
      <c r="B442" s="22"/>
      <c r="C442" s="22" t="s">
        <v>1693</v>
      </c>
      <c r="D442" s="22" t="s">
        <v>3794</v>
      </c>
      <c r="E442" s="57" t="s">
        <v>250</v>
      </c>
      <c r="F442" s="22" t="s">
        <v>204</v>
      </c>
      <c r="G442" s="22" t="s">
        <v>100</v>
      </c>
      <c r="H442" s="22" t="s">
        <v>4571</v>
      </c>
      <c r="I442" s="25" t="s">
        <v>99</v>
      </c>
      <c r="J442" s="25" t="s">
        <v>4599</v>
      </c>
      <c r="K442" s="25"/>
      <c r="L442" s="25"/>
      <c r="M442" s="63" t="s">
        <v>49</v>
      </c>
      <c r="N442" s="22" t="s">
        <v>46</v>
      </c>
      <c r="O442" s="23" t="s">
        <v>26</v>
      </c>
      <c r="P442" s="23" t="s">
        <v>26</v>
      </c>
      <c r="Q442" s="23">
        <v>0.2</v>
      </c>
      <c r="R442" s="23" t="s">
        <v>49</v>
      </c>
      <c r="S442" s="23" t="s">
        <v>49</v>
      </c>
      <c r="T442" s="17" t="s">
        <v>4598</v>
      </c>
      <c r="U442" s="17" t="s">
        <v>4967</v>
      </c>
      <c r="V442" s="17" t="s">
        <v>6652</v>
      </c>
      <c r="W442" s="17" t="s">
        <v>6927</v>
      </c>
    </row>
    <row r="443" spans="1:23" s="42" customFormat="1" ht="29" x14ac:dyDescent="0.35">
      <c r="A443" s="22" t="s">
        <v>98</v>
      </c>
      <c r="B443" s="22"/>
      <c r="C443" s="22" t="s">
        <v>1729</v>
      </c>
      <c r="D443" s="22" t="s">
        <v>3830</v>
      </c>
      <c r="E443" s="57" t="s">
        <v>260</v>
      </c>
      <c r="F443" s="22" t="s">
        <v>204</v>
      </c>
      <c r="G443" s="22" t="s">
        <v>100</v>
      </c>
      <c r="H443" s="22" t="s">
        <v>4571</v>
      </c>
      <c r="I443" s="25" t="s">
        <v>99</v>
      </c>
      <c r="J443" s="25" t="s">
        <v>4599</v>
      </c>
      <c r="K443" s="25"/>
      <c r="L443" s="25"/>
      <c r="M443" s="63" t="s">
        <v>49</v>
      </c>
      <c r="N443" s="22" t="s">
        <v>46</v>
      </c>
      <c r="O443" s="23" t="s">
        <v>26</v>
      </c>
      <c r="P443" s="23" t="s">
        <v>26</v>
      </c>
      <c r="Q443" s="23">
        <v>0.2</v>
      </c>
      <c r="R443" s="23" t="s">
        <v>49</v>
      </c>
      <c r="S443" s="23" t="s">
        <v>49</v>
      </c>
      <c r="T443" s="17" t="s">
        <v>4598</v>
      </c>
      <c r="U443" s="17" t="s">
        <v>4967</v>
      </c>
      <c r="V443" s="17" t="s">
        <v>6652</v>
      </c>
      <c r="W443" s="17" t="s">
        <v>6927</v>
      </c>
    </row>
    <row r="444" spans="1:23" s="42" customFormat="1" ht="29" x14ac:dyDescent="0.35">
      <c r="A444" s="22" t="s">
        <v>98</v>
      </c>
      <c r="B444" s="22"/>
      <c r="C444" s="22" t="s">
        <v>1762</v>
      </c>
      <c r="D444" s="22" t="s">
        <v>3863</v>
      </c>
      <c r="E444" s="57" t="s">
        <v>270</v>
      </c>
      <c r="F444" s="22" t="s">
        <v>204</v>
      </c>
      <c r="G444" s="22" t="s">
        <v>100</v>
      </c>
      <c r="H444" s="22" t="s">
        <v>4571</v>
      </c>
      <c r="I444" s="25" t="s">
        <v>99</v>
      </c>
      <c r="J444" s="25" t="s">
        <v>4599</v>
      </c>
      <c r="K444" s="25"/>
      <c r="L444" s="25"/>
      <c r="M444" s="63" t="s">
        <v>49</v>
      </c>
      <c r="N444" s="22" t="s">
        <v>46</v>
      </c>
      <c r="O444" s="23" t="s">
        <v>26</v>
      </c>
      <c r="P444" s="23" t="s">
        <v>26</v>
      </c>
      <c r="Q444" s="23">
        <v>0.2</v>
      </c>
      <c r="R444" s="23" t="s">
        <v>49</v>
      </c>
      <c r="S444" s="23" t="s">
        <v>49</v>
      </c>
      <c r="T444" s="17" t="s">
        <v>4598</v>
      </c>
      <c r="U444" s="17" t="s">
        <v>4967</v>
      </c>
      <c r="V444" s="17" t="s">
        <v>6652</v>
      </c>
      <c r="W444" s="17" t="s">
        <v>6927</v>
      </c>
    </row>
    <row r="445" spans="1:23" s="42" customFormat="1" ht="29" x14ac:dyDescent="0.35">
      <c r="A445" s="22" t="s">
        <v>98</v>
      </c>
      <c r="B445" s="22"/>
      <c r="C445" s="22" t="s">
        <v>1795</v>
      </c>
      <c r="D445" s="22" t="s">
        <v>3896</v>
      </c>
      <c r="E445" s="57" t="s">
        <v>281</v>
      </c>
      <c r="F445" s="22" t="s">
        <v>204</v>
      </c>
      <c r="G445" s="22" t="s">
        <v>100</v>
      </c>
      <c r="H445" s="22" t="s">
        <v>4571</v>
      </c>
      <c r="I445" s="25" t="s">
        <v>99</v>
      </c>
      <c r="J445" s="25" t="s">
        <v>4599</v>
      </c>
      <c r="K445" s="25"/>
      <c r="L445" s="25"/>
      <c r="M445" s="63" t="s">
        <v>49</v>
      </c>
      <c r="N445" s="22" t="s">
        <v>46</v>
      </c>
      <c r="O445" s="23" t="s">
        <v>26</v>
      </c>
      <c r="P445" s="23" t="s">
        <v>26</v>
      </c>
      <c r="Q445" s="23">
        <v>0.2</v>
      </c>
      <c r="R445" s="23" t="s">
        <v>49</v>
      </c>
      <c r="S445" s="23" t="s">
        <v>49</v>
      </c>
      <c r="T445" s="17" t="s">
        <v>4598</v>
      </c>
      <c r="U445" s="17" t="s">
        <v>4967</v>
      </c>
      <c r="V445" s="17" t="s">
        <v>6652</v>
      </c>
      <c r="W445" s="17" t="s">
        <v>6927</v>
      </c>
    </row>
    <row r="446" spans="1:23" s="42" customFormat="1" ht="29" x14ac:dyDescent="0.35">
      <c r="A446" s="22" t="s">
        <v>98</v>
      </c>
      <c r="B446" s="22"/>
      <c r="C446" s="22" t="s">
        <v>1546</v>
      </c>
      <c r="D446" s="22" t="s">
        <v>3647</v>
      </c>
      <c r="E446" s="57" t="s">
        <v>210</v>
      </c>
      <c r="F446" s="22" t="s">
        <v>204</v>
      </c>
      <c r="G446" s="22" t="s">
        <v>100</v>
      </c>
      <c r="H446" s="22" t="s">
        <v>4571</v>
      </c>
      <c r="I446" s="25" t="s">
        <v>99</v>
      </c>
      <c r="J446" s="25" t="s">
        <v>4599</v>
      </c>
      <c r="K446" s="25"/>
      <c r="L446" s="25"/>
      <c r="M446" s="63" t="s">
        <v>49</v>
      </c>
      <c r="N446" s="22" t="s">
        <v>46</v>
      </c>
      <c r="O446" s="23" t="s">
        <v>26</v>
      </c>
      <c r="P446" s="23" t="s">
        <v>26</v>
      </c>
      <c r="Q446" s="23">
        <v>0.2</v>
      </c>
      <c r="R446" s="23" t="s">
        <v>49</v>
      </c>
      <c r="S446" s="23" t="s">
        <v>49</v>
      </c>
      <c r="T446" s="17" t="s">
        <v>4598</v>
      </c>
      <c r="U446" s="17" t="s">
        <v>4967</v>
      </c>
      <c r="V446" s="17" t="s">
        <v>6652</v>
      </c>
      <c r="W446" s="17" t="s">
        <v>6927</v>
      </c>
    </row>
    <row r="447" spans="1:23" s="42" customFormat="1" ht="29" x14ac:dyDescent="0.35">
      <c r="A447" s="22" t="s">
        <v>98</v>
      </c>
      <c r="B447" s="22"/>
      <c r="C447" s="22" t="s">
        <v>1549</v>
      </c>
      <c r="D447" s="22" t="s">
        <v>3650</v>
      </c>
      <c r="E447" s="57" t="s">
        <v>211</v>
      </c>
      <c r="F447" s="22" t="s">
        <v>204</v>
      </c>
      <c r="G447" s="22" t="s">
        <v>100</v>
      </c>
      <c r="H447" s="22" t="s">
        <v>4571</v>
      </c>
      <c r="I447" s="25" t="s">
        <v>99</v>
      </c>
      <c r="J447" s="25" t="s">
        <v>4599</v>
      </c>
      <c r="K447" s="25"/>
      <c r="L447" s="25"/>
      <c r="M447" s="63" t="s">
        <v>49</v>
      </c>
      <c r="N447" s="22" t="s">
        <v>46</v>
      </c>
      <c r="O447" s="23" t="s">
        <v>26</v>
      </c>
      <c r="P447" s="23" t="s">
        <v>26</v>
      </c>
      <c r="Q447" s="23">
        <v>0.2</v>
      </c>
      <c r="R447" s="23" t="s">
        <v>49</v>
      </c>
      <c r="S447" s="23" t="s">
        <v>49</v>
      </c>
      <c r="T447" s="17" t="s">
        <v>4598</v>
      </c>
      <c r="U447" s="17" t="s">
        <v>4967</v>
      </c>
      <c r="V447" s="17" t="s">
        <v>6652</v>
      </c>
      <c r="W447" s="17" t="s">
        <v>6927</v>
      </c>
    </row>
    <row r="448" spans="1:23" s="42" customFormat="1" x14ac:dyDescent="0.35">
      <c r="A448" s="22" t="s">
        <v>98</v>
      </c>
      <c r="B448" s="22"/>
      <c r="C448" s="22" t="s">
        <v>1558</v>
      </c>
      <c r="D448" s="22" t="s">
        <v>3659</v>
      </c>
      <c r="E448" s="57" t="s">
        <v>213</v>
      </c>
      <c r="F448" s="22" t="s">
        <v>204</v>
      </c>
      <c r="G448" s="22" t="s">
        <v>100</v>
      </c>
      <c r="H448" s="22" t="s">
        <v>4571</v>
      </c>
      <c r="I448" s="25" t="s">
        <v>99</v>
      </c>
      <c r="J448" s="25" t="s">
        <v>4599</v>
      </c>
      <c r="K448" s="25"/>
      <c r="L448" s="25"/>
      <c r="M448" s="63" t="s">
        <v>49</v>
      </c>
      <c r="N448" s="22" t="s">
        <v>46</v>
      </c>
      <c r="O448" s="23" t="s">
        <v>26</v>
      </c>
      <c r="P448" s="23" t="s">
        <v>26</v>
      </c>
      <c r="Q448" s="23">
        <v>0.2</v>
      </c>
      <c r="R448" s="23" t="s">
        <v>49</v>
      </c>
      <c r="S448" s="23" t="s">
        <v>49</v>
      </c>
      <c r="T448" s="17" t="s">
        <v>4598</v>
      </c>
      <c r="U448" s="17" t="s">
        <v>4967</v>
      </c>
      <c r="V448" s="17" t="s">
        <v>6652</v>
      </c>
      <c r="W448" s="17" t="s">
        <v>6927</v>
      </c>
    </row>
    <row r="449" spans="1:23" s="42" customFormat="1" ht="29" x14ac:dyDescent="0.35">
      <c r="A449" s="22" t="s">
        <v>98</v>
      </c>
      <c r="B449" s="22"/>
      <c r="C449" s="22" t="s">
        <v>1567</v>
      </c>
      <c r="D449" s="22" t="s">
        <v>3668</v>
      </c>
      <c r="E449" s="57" t="s">
        <v>215</v>
      </c>
      <c r="F449" s="22" t="s">
        <v>204</v>
      </c>
      <c r="G449" s="22" t="s">
        <v>100</v>
      </c>
      <c r="H449" s="22" t="s">
        <v>4571</v>
      </c>
      <c r="I449" s="25" t="s">
        <v>99</v>
      </c>
      <c r="J449" s="25" t="s">
        <v>4599</v>
      </c>
      <c r="K449" s="25"/>
      <c r="L449" s="25"/>
      <c r="M449" s="63" t="s">
        <v>49</v>
      </c>
      <c r="N449" s="22" t="s">
        <v>46</v>
      </c>
      <c r="O449" s="23" t="s">
        <v>26</v>
      </c>
      <c r="P449" s="23" t="s">
        <v>26</v>
      </c>
      <c r="Q449" s="23">
        <v>0.2</v>
      </c>
      <c r="R449" s="23" t="s">
        <v>49</v>
      </c>
      <c r="S449" s="23" t="s">
        <v>49</v>
      </c>
      <c r="T449" s="17" t="s">
        <v>4598</v>
      </c>
      <c r="U449" s="17" t="s">
        <v>4967</v>
      </c>
      <c r="V449" s="17" t="s">
        <v>6652</v>
      </c>
      <c r="W449" s="17" t="s">
        <v>6927</v>
      </c>
    </row>
    <row r="450" spans="1:23" s="42" customFormat="1" ht="29" x14ac:dyDescent="0.35">
      <c r="A450" s="22" t="s">
        <v>98</v>
      </c>
      <c r="B450" s="22"/>
      <c r="C450" s="22" t="s">
        <v>1570</v>
      </c>
      <c r="D450" s="22" t="s">
        <v>3671</v>
      </c>
      <c r="E450" s="57" t="s">
        <v>2383</v>
      </c>
      <c r="F450" s="22" t="s">
        <v>204</v>
      </c>
      <c r="G450" s="22" t="s">
        <v>100</v>
      </c>
      <c r="H450" s="22" t="s">
        <v>4571</v>
      </c>
      <c r="I450" s="25" t="s">
        <v>99</v>
      </c>
      <c r="J450" s="25" t="s">
        <v>4599</v>
      </c>
      <c r="K450" s="25"/>
      <c r="L450" s="25"/>
      <c r="M450" s="63" t="s">
        <v>49</v>
      </c>
      <c r="N450" s="22" t="s">
        <v>46</v>
      </c>
      <c r="O450" s="23" t="s">
        <v>26</v>
      </c>
      <c r="P450" s="23" t="s">
        <v>26</v>
      </c>
      <c r="Q450" s="23">
        <v>0.2</v>
      </c>
      <c r="R450" s="23" t="s">
        <v>49</v>
      </c>
      <c r="S450" s="23" t="s">
        <v>49</v>
      </c>
      <c r="T450" s="17" t="s">
        <v>4598</v>
      </c>
      <c r="U450" s="17" t="s">
        <v>4967</v>
      </c>
      <c r="V450" s="17" t="s">
        <v>6652</v>
      </c>
      <c r="W450" s="17" t="s">
        <v>6927</v>
      </c>
    </row>
    <row r="451" spans="1:23" s="42" customFormat="1" ht="29" x14ac:dyDescent="0.35">
      <c r="A451" s="22" t="s">
        <v>98</v>
      </c>
      <c r="B451" s="22"/>
      <c r="C451" s="22" t="s">
        <v>1573</v>
      </c>
      <c r="D451" s="22" t="s">
        <v>3674</v>
      </c>
      <c r="E451" s="57" t="s">
        <v>2530</v>
      </c>
      <c r="F451" s="22" t="s">
        <v>204</v>
      </c>
      <c r="G451" s="22" t="s">
        <v>12</v>
      </c>
      <c r="H451" s="22" t="s">
        <v>4571</v>
      </c>
      <c r="I451" s="25" t="s">
        <v>99</v>
      </c>
      <c r="J451" s="25" t="s">
        <v>4599</v>
      </c>
      <c r="K451" s="25"/>
      <c r="L451" s="25"/>
      <c r="M451" s="63" t="s">
        <v>49</v>
      </c>
      <c r="N451" s="22" t="s">
        <v>46</v>
      </c>
      <c r="O451" s="23" t="s">
        <v>46</v>
      </c>
      <c r="P451" s="23" t="s">
        <v>46</v>
      </c>
      <c r="Q451" s="23" t="s">
        <v>26</v>
      </c>
      <c r="R451" s="23" t="s">
        <v>49</v>
      </c>
      <c r="S451" s="23" t="s">
        <v>49</v>
      </c>
      <c r="T451" s="17" t="s">
        <v>4598</v>
      </c>
      <c r="U451" s="17" t="s">
        <v>4967</v>
      </c>
      <c r="V451" s="17" t="s">
        <v>6652</v>
      </c>
      <c r="W451" s="17" t="s">
        <v>6927</v>
      </c>
    </row>
    <row r="452" spans="1:23" s="42" customFormat="1" ht="29" x14ac:dyDescent="0.35">
      <c r="A452" s="22" t="s">
        <v>98</v>
      </c>
      <c r="B452" s="22"/>
      <c r="C452" s="22" t="s">
        <v>1576</v>
      </c>
      <c r="D452" s="22" t="s">
        <v>3677</v>
      </c>
      <c r="E452" s="57" t="s">
        <v>216</v>
      </c>
      <c r="F452" s="22" t="s">
        <v>204</v>
      </c>
      <c r="G452" s="22" t="s">
        <v>100</v>
      </c>
      <c r="H452" s="22" t="s">
        <v>4571</v>
      </c>
      <c r="I452" s="25" t="s">
        <v>99</v>
      </c>
      <c r="J452" s="25" t="s">
        <v>4599</v>
      </c>
      <c r="K452" s="25"/>
      <c r="L452" s="25"/>
      <c r="M452" s="63" t="s">
        <v>49</v>
      </c>
      <c r="N452" s="22" t="s">
        <v>46</v>
      </c>
      <c r="O452" s="23" t="s">
        <v>26</v>
      </c>
      <c r="P452" s="23" t="s">
        <v>26</v>
      </c>
      <c r="Q452" s="23">
        <v>0.2</v>
      </c>
      <c r="R452" s="23" t="s">
        <v>49</v>
      </c>
      <c r="S452" s="23" t="s">
        <v>49</v>
      </c>
      <c r="T452" s="17" t="s">
        <v>4598</v>
      </c>
      <c r="U452" s="17" t="s">
        <v>4967</v>
      </c>
      <c r="V452" s="17" t="s">
        <v>6652</v>
      </c>
      <c r="W452" s="17" t="s">
        <v>6927</v>
      </c>
    </row>
    <row r="453" spans="1:23" s="42" customFormat="1" ht="29" x14ac:dyDescent="0.35">
      <c r="A453" s="22" t="s">
        <v>98</v>
      </c>
      <c r="B453" s="22"/>
      <c r="C453" s="22" t="s">
        <v>1579</v>
      </c>
      <c r="D453" s="22" t="s">
        <v>3680</v>
      </c>
      <c r="E453" s="57" t="s">
        <v>217</v>
      </c>
      <c r="F453" s="22" t="s">
        <v>204</v>
      </c>
      <c r="G453" s="22" t="s">
        <v>100</v>
      </c>
      <c r="H453" s="22" t="s">
        <v>4571</v>
      </c>
      <c r="I453" s="25" t="s">
        <v>99</v>
      </c>
      <c r="J453" s="25" t="s">
        <v>4599</v>
      </c>
      <c r="K453" s="25"/>
      <c r="L453" s="25"/>
      <c r="M453" s="63" t="s">
        <v>49</v>
      </c>
      <c r="N453" s="22" t="s">
        <v>46</v>
      </c>
      <c r="O453" s="23" t="s">
        <v>26</v>
      </c>
      <c r="P453" s="23" t="s">
        <v>26</v>
      </c>
      <c r="Q453" s="23">
        <v>0.2</v>
      </c>
      <c r="R453" s="23" t="s">
        <v>49</v>
      </c>
      <c r="S453" s="23" t="s">
        <v>49</v>
      </c>
      <c r="T453" s="17" t="s">
        <v>4598</v>
      </c>
      <c r="U453" s="17" t="s">
        <v>4967</v>
      </c>
      <c r="V453" s="17" t="s">
        <v>6652</v>
      </c>
      <c r="W453" s="17" t="s">
        <v>6927</v>
      </c>
    </row>
    <row r="454" spans="1:23" s="42" customFormat="1" ht="43.5" x14ac:dyDescent="0.35">
      <c r="A454" s="22" t="s">
        <v>98</v>
      </c>
      <c r="B454" s="22"/>
      <c r="C454" s="22" t="s">
        <v>1582</v>
      </c>
      <c r="D454" s="22" t="s">
        <v>3683</v>
      </c>
      <c r="E454" s="57" t="s">
        <v>218</v>
      </c>
      <c r="F454" s="22" t="s">
        <v>204</v>
      </c>
      <c r="G454" s="22" t="s">
        <v>100</v>
      </c>
      <c r="H454" s="22" t="s">
        <v>4571</v>
      </c>
      <c r="I454" s="25" t="s">
        <v>99</v>
      </c>
      <c r="J454" s="25" t="s">
        <v>4599</v>
      </c>
      <c r="K454" s="25"/>
      <c r="L454" s="25"/>
      <c r="M454" s="63" t="s">
        <v>49</v>
      </c>
      <c r="N454" s="22" t="s">
        <v>46</v>
      </c>
      <c r="O454" s="23" t="s">
        <v>26</v>
      </c>
      <c r="P454" s="23" t="s">
        <v>26</v>
      </c>
      <c r="Q454" s="23">
        <v>0.2</v>
      </c>
      <c r="R454" s="23" t="s">
        <v>49</v>
      </c>
      <c r="S454" s="23" t="s">
        <v>49</v>
      </c>
      <c r="T454" s="17" t="s">
        <v>4598</v>
      </c>
      <c r="U454" s="17" t="s">
        <v>4967</v>
      </c>
      <c r="V454" s="17" t="s">
        <v>6652</v>
      </c>
      <c r="W454" s="17" t="s">
        <v>6927</v>
      </c>
    </row>
    <row r="455" spans="1:23" s="42" customFormat="1" ht="43.5" x14ac:dyDescent="0.35">
      <c r="A455" s="22" t="s">
        <v>98</v>
      </c>
      <c r="B455" s="22"/>
      <c r="C455" s="22" t="s">
        <v>1588</v>
      </c>
      <c r="D455" s="22" t="s">
        <v>3689</v>
      </c>
      <c r="E455" s="57" t="s">
        <v>219</v>
      </c>
      <c r="F455" s="22" t="s">
        <v>204</v>
      </c>
      <c r="G455" s="22" t="s">
        <v>100</v>
      </c>
      <c r="H455" s="22" t="s">
        <v>4571</v>
      </c>
      <c r="I455" s="25" t="s">
        <v>99</v>
      </c>
      <c r="J455" s="25" t="s">
        <v>4599</v>
      </c>
      <c r="K455" s="25"/>
      <c r="L455" s="25"/>
      <c r="M455" s="63" t="s">
        <v>49</v>
      </c>
      <c r="N455" s="22" t="s">
        <v>46</v>
      </c>
      <c r="O455" s="23" t="s">
        <v>26</v>
      </c>
      <c r="P455" s="23" t="s">
        <v>26</v>
      </c>
      <c r="Q455" s="23">
        <v>0.2</v>
      </c>
      <c r="R455" s="23" t="s">
        <v>49</v>
      </c>
      <c r="S455" s="23" t="s">
        <v>49</v>
      </c>
      <c r="T455" s="17" t="s">
        <v>4598</v>
      </c>
      <c r="U455" s="17" t="s">
        <v>4967</v>
      </c>
      <c r="V455" s="17" t="s">
        <v>6652</v>
      </c>
      <c r="W455" s="17" t="s">
        <v>6927</v>
      </c>
    </row>
    <row r="456" spans="1:23" s="42" customFormat="1" ht="43.5" x14ac:dyDescent="0.35">
      <c r="A456" s="22" t="s">
        <v>98</v>
      </c>
      <c r="B456" s="22"/>
      <c r="C456" s="22" t="s">
        <v>1594</v>
      </c>
      <c r="D456" s="22" t="s">
        <v>3695</v>
      </c>
      <c r="E456" s="57" t="s">
        <v>221</v>
      </c>
      <c r="F456" s="22" t="s">
        <v>204</v>
      </c>
      <c r="G456" s="22" t="s">
        <v>100</v>
      </c>
      <c r="H456" s="22" t="s">
        <v>4571</v>
      </c>
      <c r="I456" s="25" t="s">
        <v>99</v>
      </c>
      <c r="J456" s="25" t="s">
        <v>4599</v>
      </c>
      <c r="K456" s="25"/>
      <c r="L456" s="25"/>
      <c r="M456" s="63" t="s">
        <v>49</v>
      </c>
      <c r="N456" s="22" t="s">
        <v>46</v>
      </c>
      <c r="O456" s="23" t="s">
        <v>26</v>
      </c>
      <c r="P456" s="23" t="s">
        <v>26</v>
      </c>
      <c r="Q456" s="23">
        <v>0.2</v>
      </c>
      <c r="R456" s="23" t="s">
        <v>49</v>
      </c>
      <c r="S456" s="23" t="s">
        <v>49</v>
      </c>
      <c r="T456" s="17" t="s">
        <v>4598</v>
      </c>
      <c r="U456" s="17" t="s">
        <v>4967</v>
      </c>
      <c r="V456" s="17" t="s">
        <v>6652</v>
      </c>
      <c r="W456" s="17" t="s">
        <v>6927</v>
      </c>
    </row>
    <row r="457" spans="1:23" s="42" customFormat="1" ht="29" x14ac:dyDescent="0.35">
      <c r="A457" s="22" t="s">
        <v>98</v>
      </c>
      <c r="B457" s="22"/>
      <c r="C457" s="22" t="s">
        <v>1597</v>
      </c>
      <c r="D457" s="22" t="s">
        <v>3698</v>
      </c>
      <c r="E457" s="57" t="s">
        <v>2531</v>
      </c>
      <c r="F457" s="22" t="s">
        <v>204</v>
      </c>
      <c r="G457" s="22" t="s">
        <v>100</v>
      </c>
      <c r="H457" s="22" t="s">
        <v>4571</v>
      </c>
      <c r="I457" s="25" t="s">
        <v>99</v>
      </c>
      <c r="J457" s="25" t="s">
        <v>4599</v>
      </c>
      <c r="K457" s="25"/>
      <c r="L457" s="25"/>
      <c r="M457" s="63" t="s">
        <v>49</v>
      </c>
      <c r="N457" s="22" t="s">
        <v>46</v>
      </c>
      <c r="O457" s="23" t="s">
        <v>26</v>
      </c>
      <c r="P457" s="23" t="s">
        <v>26</v>
      </c>
      <c r="Q457" s="23">
        <v>0.2</v>
      </c>
      <c r="R457" s="23" t="s">
        <v>49</v>
      </c>
      <c r="S457" s="23" t="s">
        <v>49</v>
      </c>
      <c r="T457" s="17" t="s">
        <v>4598</v>
      </c>
      <c r="U457" s="17" t="s">
        <v>4967</v>
      </c>
      <c r="V457" s="17" t="s">
        <v>6652</v>
      </c>
      <c r="W457" s="17" t="s">
        <v>6927</v>
      </c>
    </row>
    <row r="458" spans="1:23" s="42" customFormat="1" ht="29" x14ac:dyDescent="0.35">
      <c r="A458" s="22" t="s">
        <v>98</v>
      </c>
      <c r="B458" s="22"/>
      <c r="C458" s="22" t="s">
        <v>1600</v>
      </c>
      <c r="D458" s="22" t="s">
        <v>3701</v>
      </c>
      <c r="E458" s="57" t="s">
        <v>222</v>
      </c>
      <c r="F458" s="22" t="s">
        <v>204</v>
      </c>
      <c r="G458" s="22" t="s">
        <v>100</v>
      </c>
      <c r="H458" s="22" t="s">
        <v>4571</v>
      </c>
      <c r="I458" s="25" t="s">
        <v>99</v>
      </c>
      <c r="J458" s="25" t="s">
        <v>4599</v>
      </c>
      <c r="K458" s="25"/>
      <c r="L458" s="25"/>
      <c r="M458" s="63" t="s">
        <v>49</v>
      </c>
      <c r="N458" s="22" t="s">
        <v>46</v>
      </c>
      <c r="O458" s="23" t="s">
        <v>26</v>
      </c>
      <c r="P458" s="23" t="s">
        <v>26</v>
      </c>
      <c r="Q458" s="23">
        <v>0.2</v>
      </c>
      <c r="R458" s="23" t="s">
        <v>49</v>
      </c>
      <c r="S458" s="23" t="s">
        <v>49</v>
      </c>
      <c r="T458" s="17" t="s">
        <v>4598</v>
      </c>
      <c r="U458" s="17" t="s">
        <v>4967</v>
      </c>
      <c r="V458" s="17" t="s">
        <v>6652</v>
      </c>
      <c r="W458" s="17" t="s">
        <v>6927</v>
      </c>
    </row>
    <row r="459" spans="1:23" s="42" customFormat="1" ht="29" x14ac:dyDescent="0.35">
      <c r="A459" s="22" t="s">
        <v>98</v>
      </c>
      <c r="B459" s="22"/>
      <c r="C459" s="22" t="s">
        <v>1603</v>
      </c>
      <c r="D459" s="22" t="s">
        <v>3704</v>
      </c>
      <c r="E459" s="57" t="s">
        <v>223</v>
      </c>
      <c r="F459" s="22" t="s">
        <v>204</v>
      </c>
      <c r="G459" s="22" t="s">
        <v>100</v>
      </c>
      <c r="H459" s="22" t="s">
        <v>4571</v>
      </c>
      <c r="I459" s="25" t="s">
        <v>99</v>
      </c>
      <c r="J459" s="25" t="s">
        <v>4599</v>
      </c>
      <c r="K459" s="25"/>
      <c r="L459" s="25"/>
      <c r="M459" s="63" t="s">
        <v>49</v>
      </c>
      <c r="N459" s="22" t="s">
        <v>46</v>
      </c>
      <c r="O459" s="23" t="s">
        <v>26</v>
      </c>
      <c r="P459" s="23" t="s">
        <v>26</v>
      </c>
      <c r="Q459" s="23">
        <v>0.2</v>
      </c>
      <c r="R459" s="23" t="s">
        <v>49</v>
      </c>
      <c r="S459" s="23" t="s">
        <v>49</v>
      </c>
      <c r="T459" s="17" t="s">
        <v>4598</v>
      </c>
      <c r="U459" s="17" t="s">
        <v>4967</v>
      </c>
      <c r="V459" s="17" t="s">
        <v>6652</v>
      </c>
      <c r="W459" s="17" t="s">
        <v>6927</v>
      </c>
    </row>
    <row r="460" spans="1:23" s="42" customFormat="1" x14ac:dyDescent="0.35">
      <c r="A460" s="22" t="s">
        <v>98</v>
      </c>
      <c r="B460" s="22"/>
      <c r="C460" s="22" t="s">
        <v>1606</v>
      </c>
      <c r="D460" s="22" t="s">
        <v>3707</v>
      </c>
      <c r="E460" s="57" t="s">
        <v>224</v>
      </c>
      <c r="F460" s="22" t="s">
        <v>204</v>
      </c>
      <c r="G460" s="22" t="s">
        <v>100</v>
      </c>
      <c r="H460" s="22" t="s">
        <v>4571</v>
      </c>
      <c r="I460" s="25" t="s">
        <v>99</v>
      </c>
      <c r="J460" s="25" t="s">
        <v>4599</v>
      </c>
      <c r="K460" s="25"/>
      <c r="L460" s="25"/>
      <c r="M460" s="63" t="s">
        <v>49</v>
      </c>
      <c r="N460" s="22" t="s">
        <v>46</v>
      </c>
      <c r="O460" s="23" t="s">
        <v>26</v>
      </c>
      <c r="P460" s="23" t="s">
        <v>26</v>
      </c>
      <c r="Q460" s="23">
        <v>0.2</v>
      </c>
      <c r="R460" s="23" t="s">
        <v>49</v>
      </c>
      <c r="S460" s="23" t="s">
        <v>49</v>
      </c>
      <c r="T460" s="17" t="s">
        <v>4598</v>
      </c>
      <c r="U460" s="17" t="s">
        <v>4967</v>
      </c>
      <c r="V460" s="17" t="s">
        <v>6652</v>
      </c>
      <c r="W460" s="17" t="s">
        <v>6927</v>
      </c>
    </row>
    <row r="461" spans="1:23" s="42" customFormat="1" ht="29" x14ac:dyDescent="0.35">
      <c r="A461" s="22" t="s">
        <v>98</v>
      </c>
      <c r="B461" s="22"/>
      <c r="C461" s="22" t="s">
        <v>1609</v>
      </c>
      <c r="D461" s="22" t="s">
        <v>3710</v>
      </c>
      <c r="E461" s="57" t="s">
        <v>225</v>
      </c>
      <c r="F461" s="22" t="s">
        <v>204</v>
      </c>
      <c r="G461" s="22" t="s">
        <v>100</v>
      </c>
      <c r="H461" s="22" t="s">
        <v>4571</v>
      </c>
      <c r="I461" s="25" t="s">
        <v>99</v>
      </c>
      <c r="J461" s="25" t="s">
        <v>4599</v>
      </c>
      <c r="K461" s="25"/>
      <c r="L461" s="25"/>
      <c r="M461" s="63" t="s">
        <v>49</v>
      </c>
      <c r="N461" s="22" t="s">
        <v>46</v>
      </c>
      <c r="O461" s="23" t="s">
        <v>26</v>
      </c>
      <c r="P461" s="23" t="s">
        <v>26</v>
      </c>
      <c r="Q461" s="23">
        <v>0.2</v>
      </c>
      <c r="R461" s="23" t="s">
        <v>49</v>
      </c>
      <c r="S461" s="23" t="s">
        <v>49</v>
      </c>
      <c r="T461" s="17" t="s">
        <v>4598</v>
      </c>
      <c r="U461" s="17" t="s">
        <v>4967</v>
      </c>
      <c r="V461" s="17" t="s">
        <v>6652</v>
      </c>
      <c r="W461" s="17" t="s">
        <v>6927</v>
      </c>
    </row>
    <row r="462" spans="1:23" s="42" customFormat="1" ht="29" x14ac:dyDescent="0.35">
      <c r="A462" s="22" t="s">
        <v>98</v>
      </c>
      <c r="B462" s="22"/>
      <c r="C462" s="22" t="s">
        <v>1612</v>
      </c>
      <c r="D462" s="22" t="s">
        <v>3713</v>
      </c>
      <c r="E462" s="57" t="s">
        <v>226</v>
      </c>
      <c r="F462" s="22" t="s">
        <v>204</v>
      </c>
      <c r="G462" s="22" t="s">
        <v>100</v>
      </c>
      <c r="H462" s="22" t="s">
        <v>4571</v>
      </c>
      <c r="I462" s="25" t="s">
        <v>99</v>
      </c>
      <c r="J462" s="25" t="s">
        <v>4599</v>
      </c>
      <c r="K462" s="25"/>
      <c r="L462" s="25"/>
      <c r="M462" s="63" t="s">
        <v>49</v>
      </c>
      <c r="N462" s="22" t="s">
        <v>46</v>
      </c>
      <c r="O462" s="23" t="s">
        <v>26</v>
      </c>
      <c r="P462" s="23" t="s">
        <v>26</v>
      </c>
      <c r="Q462" s="23">
        <v>0.2</v>
      </c>
      <c r="R462" s="23" t="s">
        <v>49</v>
      </c>
      <c r="S462" s="23" t="s">
        <v>49</v>
      </c>
      <c r="T462" s="17" t="s">
        <v>4598</v>
      </c>
      <c r="U462" s="17" t="s">
        <v>4967</v>
      </c>
      <c r="V462" s="17" t="s">
        <v>6652</v>
      </c>
      <c r="W462" s="17" t="s">
        <v>6927</v>
      </c>
    </row>
    <row r="463" spans="1:23" s="42" customFormat="1" ht="29" x14ac:dyDescent="0.35">
      <c r="A463" s="22" t="s">
        <v>98</v>
      </c>
      <c r="B463" s="22"/>
      <c r="C463" s="22" t="s">
        <v>1615</v>
      </c>
      <c r="D463" s="22" t="s">
        <v>3716</v>
      </c>
      <c r="E463" s="57" t="s">
        <v>227</v>
      </c>
      <c r="F463" s="22" t="s">
        <v>204</v>
      </c>
      <c r="G463" s="22" t="s">
        <v>100</v>
      </c>
      <c r="H463" s="22" t="s">
        <v>4571</v>
      </c>
      <c r="I463" s="25" t="s">
        <v>99</v>
      </c>
      <c r="J463" s="25" t="s">
        <v>4599</v>
      </c>
      <c r="K463" s="25"/>
      <c r="L463" s="25"/>
      <c r="M463" s="63" t="s">
        <v>49</v>
      </c>
      <c r="N463" s="22" t="s">
        <v>46</v>
      </c>
      <c r="O463" s="23" t="s">
        <v>26</v>
      </c>
      <c r="P463" s="23" t="s">
        <v>26</v>
      </c>
      <c r="Q463" s="23">
        <v>0.2</v>
      </c>
      <c r="R463" s="23" t="s">
        <v>49</v>
      </c>
      <c r="S463" s="23" t="s">
        <v>49</v>
      </c>
      <c r="T463" s="17" t="s">
        <v>4598</v>
      </c>
      <c r="U463" s="17" t="s">
        <v>4967</v>
      </c>
      <c r="V463" s="17" t="s">
        <v>6652</v>
      </c>
      <c r="W463" s="17" t="s">
        <v>6927</v>
      </c>
    </row>
    <row r="464" spans="1:23" s="42" customFormat="1" x14ac:dyDescent="0.35">
      <c r="A464" s="22" t="s">
        <v>98</v>
      </c>
      <c r="B464" s="22"/>
      <c r="C464" s="22" t="s">
        <v>1618</v>
      </c>
      <c r="D464" s="22" t="s">
        <v>3719</v>
      </c>
      <c r="E464" s="57" t="s">
        <v>228</v>
      </c>
      <c r="F464" s="22" t="s">
        <v>204</v>
      </c>
      <c r="G464" s="22" t="s">
        <v>100</v>
      </c>
      <c r="H464" s="22" t="s">
        <v>4571</v>
      </c>
      <c r="I464" s="25" t="s">
        <v>99</v>
      </c>
      <c r="J464" s="25" t="s">
        <v>4599</v>
      </c>
      <c r="K464" s="25"/>
      <c r="L464" s="25"/>
      <c r="M464" s="63" t="s">
        <v>49</v>
      </c>
      <c r="N464" s="22" t="s">
        <v>46</v>
      </c>
      <c r="O464" s="23" t="s">
        <v>26</v>
      </c>
      <c r="P464" s="23" t="s">
        <v>26</v>
      </c>
      <c r="Q464" s="23">
        <v>0.2</v>
      </c>
      <c r="R464" s="23" t="s">
        <v>49</v>
      </c>
      <c r="S464" s="23" t="s">
        <v>49</v>
      </c>
      <c r="T464" s="17" t="s">
        <v>4598</v>
      </c>
      <c r="U464" s="17" t="s">
        <v>4967</v>
      </c>
      <c r="V464" s="17" t="s">
        <v>6652</v>
      </c>
      <c r="W464" s="17" t="s">
        <v>6927</v>
      </c>
    </row>
    <row r="465" spans="1:23" s="42" customFormat="1" x14ac:dyDescent="0.35">
      <c r="A465" s="22" t="s">
        <v>98</v>
      </c>
      <c r="B465" s="22"/>
      <c r="C465" s="22" t="s">
        <v>1621</v>
      </c>
      <c r="D465" s="22" t="s">
        <v>3722</v>
      </c>
      <c r="E465" s="57" t="s">
        <v>229</v>
      </c>
      <c r="F465" s="22" t="s">
        <v>204</v>
      </c>
      <c r="G465" s="22" t="s">
        <v>100</v>
      </c>
      <c r="H465" s="22" t="s">
        <v>4571</v>
      </c>
      <c r="I465" s="25" t="s">
        <v>99</v>
      </c>
      <c r="J465" s="25" t="s">
        <v>4599</v>
      </c>
      <c r="K465" s="25"/>
      <c r="L465" s="25"/>
      <c r="M465" s="63" t="s">
        <v>49</v>
      </c>
      <c r="N465" s="22" t="s">
        <v>46</v>
      </c>
      <c r="O465" s="23" t="s">
        <v>26</v>
      </c>
      <c r="P465" s="23" t="s">
        <v>26</v>
      </c>
      <c r="Q465" s="23">
        <v>0.2</v>
      </c>
      <c r="R465" s="23" t="s">
        <v>49</v>
      </c>
      <c r="S465" s="23" t="s">
        <v>49</v>
      </c>
      <c r="T465" s="17" t="s">
        <v>4598</v>
      </c>
      <c r="U465" s="17" t="s">
        <v>4967</v>
      </c>
      <c r="V465" s="17" t="s">
        <v>6652</v>
      </c>
      <c r="W465" s="17" t="s">
        <v>6927</v>
      </c>
    </row>
    <row r="466" spans="1:23" s="42" customFormat="1" ht="29" x14ac:dyDescent="0.35">
      <c r="A466" s="22" t="s">
        <v>98</v>
      </c>
      <c r="B466" s="22"/>
      <c r="C466" s="22" t="s">
        <v>1627</v>
      </c>
      <c r="D466" s="22" t="s">
        <v>3728</v>
      </c>
      <c r="E466" s="57" t="s">
        <v>231</v>
      </c>
      <c r="F466" s="22" t="s">
        <v>204</v>
      </c>
      <c r="G466" s="22" t="s">
        <v>100</v>
      </c>
      <c r="H466" s="22" t="s">
        <v>4571</v>
      </c>
      <c r="I466" s="25" t="s">
        <v>99</v>
      </c>
      <c r="J466" s="25" t="s">
        <v>4599</v>
      </c>
      <c r="K466" s="25"/>
      <c r="L466" s="25"/>
      <c r="M466" s="63" t="s">
        <v>49</v>
      </c>
      <c r="N466" s="22" t="s">
        <v>46</v>
      </c>
      <c r="O466" s="23" t="s">
        <v>26</v>
      </c>
      <c r="P466" s="23" t="s">
        <v>26</v>
      </c>
      <c r="Q466" s="23">
        <v>0.2</v>
      </c>
      <c r="R466" s="23" t="s">
        <v>49</v>
      </c>
      <c r="S466" s="23" t="s">
        <v>49</v>
      </c>
      <c r="T466" s="17" t="s">
        <v>4598</v>
      </c>
      <c r="U466" s="17" t="s">
        <v>4967</v>
      </c>
      <c r="V466" s="17" t="s">
        <v>6652</v>
      </c>
      <c r="W466" s="17" t="s">
        <v>6927</v>
      </c>
    </row>
    <row r="467" spans="1:23" s="42" customFormat="1" ht="29" x14ac:dyDescent="0.35">
      <c r="A467" s="22" t="s">
        <v>98</v>
      </c>
      <c r="B467" s="22"/>
      <c r="C467" s="22" t="s">
        <v>1630</v>
      </c>
      <c r="D467" s="22" t="s">
        <v>3731</v>
      </c>
      <c r="E467" s="57" t="s">
        <v>232</v>
      </c>
      <c r="F467" s="22" t="s">
        <v>204</v>
      </c>
      <c r="G467" s="22" t="s">
        <v>100</v>
      </c>
      <c r="H467" s="22" t="s">
        <v>4571</v>
      </c>
      <c r="I467" s="25" t="s">
        <v>99</v>
      </c>
      <c r="J467" s="25" t="s">
        <v>4599</v>
      </c>
      <c r="K467" s="25"/>
      <c r="L467" s="25"/>
      <c r="M467" s="63" t="s">
        <v>49</v>
      </c>
      <c r="N467" s="22" t="s">
        <v>46</v>
      </c>
      <c r="O467" s="23" t="s">
        <v>26</v>
      </c>
      <c r="P467" s="23" t="s">
        <v>26</v>
      </c>
      <c r="Q467" s="23">
        <v>0.2</v>
      </c>
      <c r="R467" s="23" t="s">
        <v>49</v>
      </c>
      <c r="S467" s="23" t="s">
        <v>49</v>
      </c>
      <c r="T467" s="17" t="s">
        <v>4598</v>
      </c>
      <c r="U467" s="17" t="s">
        <v>4967</v>
      </c>
      <c r="V467" s="17" t="s">
        <v>6652</v>
      </c>
      <c r="W467" s="17" t="s">
        <v>6927</v>
      </c>
    </row>
    <row r="468" spans="1:23" s="42" customFormat="1" ht="43.5" x14ac:dyDescent="0.35">
      <c r="A468" s="22" t="s">
        <v>98</v>
      </c>
      <c r="B468" s="22"/>
      <c r="C468" s="22" t="s">
        <v>1633</v>
      </c>
      <c r="D468" s="22" t="s">
        <v>3734</v>
      </c>
      <c r="E468" s="57" t="s">
        <v>233</v>
      </c>
      <c r="F468" s="22" t="s">
        <v>204</v>
      </c>
      <c r="G468" s="22" t="s">
        <v>100</v>
      </c>
      <c r="H468" s="22" t="s">
        <v>4571</v>
      </c>
      <c r="I468" s="25" t="s">
        <v>99</v>
      </c>
      <c r="J468" s="25" t="s">
        <v>4599</v>
      </c>
      <c r="K468" s="25"/>
      <c r="L468" s="25"/>
      <c r="M468" s="63" t="s">
        <v>49</v>
      </c>
      <c r="N468" s="22" t="s">
        <v>46</v>
      </c>
      <c r="O468" s="23" t="s">
        <v>26</v>
      </c>
      <c r="P468" s="23" t="s">
        <v>26</v>
      </c>
      <c r="Q468" s="23">
        <v>0.2</v>
      </c>
      <c r="R468" s="23" t="s">
        <v>49</v>
      </c>
      <c r="S468" s="23" t="s">
        <v>49</v>
      </c>
      <c r="T468" s="17" t="s">
        <v>4598</v>
      </c>
      <c r="U468" s="17" t="s">
        <v>4967</v>
      </c>
      <c r="V468" s="17" t="s">
        <v>6652</v>
      </c>
      <c r="W468" s="17" t="s">
        <v>6927</v>
      </c>
    </row>
    <row r="469" spans="1:23" s="42" customFormat="1" x14ac:dyDescent="0.35">
      <c r="A469" s="22" t="s">
        <v>98</v>
      </c>
      <c r="B469" s="22"/>
      <c r="C469" s="22" t="s">
        <v>1642</v>
      </c>
      <c r="D469" s="22" t="s">
        <v>3743</v>
      </c>
      <c r="E469" s="57" t="s">
        <v>235</v>
      </c>
      <c r="F469" s="22" t="s">
        <v>204</v>
      </c>
      <c r="G469" s="22" t="s">
        <v>100</v>
      </c>
      <c r="H469" s="22" t="s">
        <v>4571</v>
      </c>
      <c r="I469" s="25" t="s">
        <v>99</v>
      </c>
      <c r="J469" s="25" t="s">
        <v>4599</v>
      </c>
      <c r="K469" s="25"/>
      <c r="L469" s="25"/>
      <c r="M469" s="63" t="s">
        <v>49</v>
      </c>
      <c r="N469" s="22" t="s">
        <v>46</v>
      </c>
      <c r="O469" s="23" t="s">
        <v>26</v>
      </c>
      <c r="P469" s="23" t="s">
        <v>26</v>
      </c>
      <c r="Q469" s="23">
        <v>0.2</v>
      </c>
      <c r="R469" s="23" t="s">
        <v>49</v>
      </c>
      <c r="S469" s="23" t="s">
        <v>49</v>
      </c>
      <c r="T469" s="17" t="s">
        <v>4598</v>
      </c>
      <c r="U469" s="17" t="s">
        <v>4967</v>
      </c>
      <c r="V469" s="17" t="s">
        <v>6652</v>
      </c>
      <c r="W469" s="17" t="s">
        <v>6927</v>
      </c>
    </row>
    <row r="470" spans="1:23" s="42" customFormat="1" ht="29" x14ac:dyDescent="0.35">
      <c r="A470" s="22" t="s">
        <v>98</v>
      </c>
      <c r="B470" s="22"/>
      <c r="C470" s="22" t="s">
        <v>1645</v>
      </c>
      <c r="D470" s="22" t="s">
        <v>3746</v>
      </c>
      <c r="E470" s="57" t="s">
        <v>236</v>
      </c>
      <c r="F470" s="22" t="s">
        <v>204</v>
      </c>
      <c r="G470" s="22" t="s">
        <v>100</v>
      </c>
      <c r="H470" s="22" t="s">
        <v>4571</v>
      </c>
      <c r="I470" s="25" t="s">
        <v>99</v>
      </c>
      <c r="J470" s="25" t="s">
        <v>4599</v>
      </c>
      <c r="K470" s="25"/>
      <c r="L470" s="25"/>
      <c r="M470" s="63" t="s">
        <v>49</v>
      </c>
      <c r="N470" s="22" t="s">
        <v>46</v>
      </c>
      <c r="O470" s="23" t="s">
        <v>26</v>
      </c>
      <c r="P470" s="23" t="s">
        <v>26</v>
      </c>
      <c r="Q470" s="23">
        <v>0.2</v>
      </c>
      <c r="R470" s="23" t="s">
        <v>49</v>
      </c>
      <c r="S470" s="23" t="s">
        <v>49</v>
      </c>
      <c r="T470" s="17" t="s">
        <v>4598</v>
      </c>
      <c r="U470" s="17" t="s">
        <v>4967</v>
      </c>
      <c r="V470" s="17" t="s">
        <v>6652</v>
      </c>
      <c r="W470" s="17" t="s">
        <v>6927</v>
      </c>
    </row>
    <row r="471" spans="1:23" s="42" customFormat="1" x14ac:dyDescent="0.35">
      <c r="A471" s="22" t="s">
        <v>98</v>
      </c>
      <c r="B471" s="22"/>
      <c r="C471" s="22" t="s">
        <v>1651</v>
      </c>
      <c r="D471" s="22" t="s">
        <v>3752</v>
      </c>
      <c r="E471" s="57" t="s">
        <v>237</v>
      </c>
      <c r="F471" s="22" t="s">
        <v>204</v>
      </c>
      <c r="G471" s="22" t="s">
        <v>100</v>
      </c>
      <c r="H471" s="22" t="s">
        <v>4571</v>
      </c>
      <c r="I471" s="25" t="s">
        <v>99</v>
      </c>
      <c r="J471" s="25" t="s">
        <v>4599</v>
      </c>
      <c r="K471" s="25"/>
      <c r="L471" s="25"/>
      <c r="M471" s="63" t="s">
        <v>49</v>
      </c>
      <c r="N471" s="22" t="s">
        <v>46</v>
      </c>
      <c r="O471" s="23" t="s">
        <v>26</v>
      </c>
      <c r="P471" s="23" t="s">
        <v>26</v>
      </c>
      <c r="Q471" s="23">
        <v>0.2</v>
      </c>
      <c r="R471" s="23" t="s">
        <v>49</v>
      </c>
      <c r="S471" s="23" t="s">
        <v>49</v>
      </c>
      <c r="T471" s="17" t="s">
        <v>4598</v>
      </c>
      <c r="U471" s="17" t="s">
        <v>4967</v>
      </c>
      <c r="V471" s="17" t="s">
        <v>6652</v>
      </c>
      <c r="W471" s="17" t="s">
        <v>6927</v>
      </c>
    </row>
    <row r="472" spans="1:23" s="42" customFormat="1" x14ac:dyDescent="0.35">
      <c r="A472" s="22" t="s">
        <v>98</v>
      </c>
      <c r="B472" s="22"/>
      <c r="C472" s="22" t="s">
        <v>1654</v>
      </c>
      <c r="D472" s="22" t="s">
        <v>3755</v>
      </c>
      <c r="E472" s="57" t="s">
        <v>238</v>
      </c>
      <c r="F472" s="22" t="s">
        <v>204</v>
      </c>
      <c r="G472" s="22" t="s">
        <v>100</v>
      </c>
      <c r="H472" s="22" t="s">
        <v>4571</v>
      </c>
      <c r="I472" s="25" t="s">
        <v>99</v>
      </c>
      <c r="J472" s="25" t="s">
        <v>4599</v>
      </c>
      <c r="K472" s="25"/>
      <c r="L472" s="25"/>
      <c r="M472" s="63" t="s">
        <v>49</v>
      </c>
      <c r="N472" s="22" t="s">
        <v>46</v>
      </c>
      <c r="O472" s="23" t="s">
        <v>26</v>
      </c>
      <c r="P472" s="23" t="s">
        <v>26</v>
      </c>
      <c r="Q472" s="23">
        <v>0.2</v>
      </c>
      <c r="R472" s="23" t="s">
        <v>49</v>
      </c>
      <c r="S472" s="23" t="s">
        <v>49</v>
      </c>
      <c r="T472" s="17" t="s">
        <v>4598</v>
      </c>
      <c r="U472" s="17" t="s">
        <v>4967</v>
      </c>
      <c r="V472" s="17" t="s">
        <v>6652</v>
      </c>
      <c r="W472" s="17" t="s">
        <v>6927</v>
      </c>
    </row>
    <row r="473" spans="1:23" s="42" customFormat="1" x14ac:dyDescent="0.35">
      <c r="A473" s="22" t="s">
        <v>98</v>
      </c>
      <c r="B473" s="22"/>
      <c r="C473" s="22" t="s">
        <v>1657</v>
      </c>
      <c r="D473" s="22" t="s">
        <v>3758</v>
      </c>
      <c r="E473" s="57" t="s">
        <v>239</v>
      </c>
      <c r="F473" s="22" t="s">
        <v>204</v>
      </c>
      <c r="G473" s="22" t="s">
        <v>100</v>
      </c>
      <c r="H473" s="22" t="s">
        <v>4571</v>
      </c>
      <c r="I473" s="25" t="s">
        <v>99</v>
      </c>
      <c r="J473" s="25" t="s">
        <v>4599</v>
      </c>
      <c r="K473" s="25"/>
      <c r="L473" s="25"/>
      <c r="M473" s="63" t="s">
        <v>49</v>
      </c>
      <c r="N473" s="22" t="s">
        <v>46</v>
      </c>
      <c r="O473" s="23" t="s">
        <v>26</v>
      </c>
      <c r="P473" s="23" t="s">
        <v>26</v>
      </c>
      <c r="Q473" s="23">
        <v>0.2</v>
      </c>
      <c r="R473" s="23" t="s">
        <v>49</v>
      </c>
      <c r="S473" s="23" t="s">
        <v>49</v>
      </c>
      <c r="T473" s="17" t="s">
        <v>4598</v>
      </c>
      <c r="U473" s="17" t="s">
        <v>4967</v>
      </c>
      <c r="V473" s="17" t="s">
        <v>6652</v>
      </c>
      <c r="W473" s="17" t="s">
        <v>6927</v>
      </c>
    </row>
    <row r="474" spans="1:23" s="42" customFormat="1" x14ac:dyDescent="0.35">
      <c r="A474" s="22" t="s">
        <v>98</v>
      </c>
      <c r="B474" s="22"/>
      <c r="C474" s="22" t="s">
        <v>1663</v>
      </c>
      <c r="D474" s="22" t="s">
        <v>3764</v>
      </c>
      <c r="E474" s="57" t="s">
        <v>241</v>
      </c>
      <c r="F474" s="22" t="s">
        <v>204</v>
      </c>
      <c r="G474" s="22" t="s">
        <v>100</v>
      </c>
      <c r="H474" s="22" t="s">
        <v>4571</v>
      </c>
      <c r="I474" s="25" t="s">
        <v>99</v>
      </c>
      <c r="J474" s="25" t="s">
        <v>4599</v>
      </c>
      <c r="K474" s="25"/>
      <c r="L474" s="25"/>
      <c r="M474" s="63" t="s">
        <v>49</v>
      </c>
      <c r="N474" s="22" t="s">
        <v>46</v>
      </c>
      <c r="O474" s="23" t="s">
        <v>26</v>
      </c>
      <c r="P474" s="23" t="s">
        <v>26</v>
      </c>
      <c r="Q474" s="23">
        <v>0.2</v>
      </c>
      <c r="R474" s="23" t="s">
        <v>49</v>
      </c>
      <c r="S474" s="23" t="s">
        <v>49</v>
      </c>
      <c r="T474" s="17" t="s">
        <v>4598</v>
      </c>
      <c r="U474" s="17" t="s">
        <v>4967</v>
      </c>
      <c r="V474" s="17" t="s">
        <v>6652</v>
      </c>
      <c r="W474" s="17" t="s">
        <v>6927</v>
      </c>
    </row>
    <row r="475" spans="1:23" s="42" customFormat="1" x14ac:dyDescent="0.35">
      <c r="A475" s="22" t="s">
        <v>98</v>
      </c>
      <c r="B475" s="22"/>
      <c r="C475" s="22" t="s">
        <v>1666</v>
      </c>
      <c r="D475" s="22" t="s">
        <v>3767</v>
      </c>
      <c r="E475" s="57" t="s">
        <v>242</v>
      </c>
      <c r="F475" s="22" t="s">
        <v>204</v>
      </c>
      <c r="G475" s="22" t="s">
        <v>100</v>
      </c>
      <c r="H475" s="22" t="s">
        <v>4571</v>
      </c>
      <c r="I475" s="25" t="s">
        <v>99</v>
      </c>
      <c r="J475" s="25" t="s">
        <v>4599</v>
      </c>
      <c r="K475" s="25"/>
      <c r="L475" s="25"/>
      <c r="M475" s="63" t="s">
        <v>49</v>
      </c>
      <c r="N475" s="22" t="s">
        <v>46</v>
      </c>
      <c r="O475" s="23" t="s">
        <v>26</v>
      </c>
      <c r="P475" s="23" t="s">
        <v>26</v>
      </c>
      <c r="Q475" s="23">
        <v>0.2</v>
      </c>
      <c r="R475" s="23" t="s">
        <v>49</v>
      </c>
      <c r="S475" s="23" t="s">
        <v>49</v>
      </c>
      <c r="T475" s="17" t="s">
        <v>4598</v>
      </c>
      <c r="U475" s="17" t="s">
        <v>4967</v>
      </c>
      <c r="V475" s="17" t="s">
        <v>6652</v>
      </c>
      <c r="W475" s="17" t="s">
        <v>6927</v>
      </c>
    </row>
    <row r="476" spans="1:23" s="42" customFormat="1" ht="29" x14ac:dyDescent="0.35">
      <c r="A476" s="22" t="s">
        <v>98</v>
      </c>
      <c r="B476" s="22"/>
      <c r="C476" s="22" t="s">
        <v>1669</v>
      </c>
      <c r="D476" s="22" t="s">
        <v>3770</v>
      </c>
      <c r="E476" s="57" t="s">
        <v>243</v>
      </c>
      <c r="F476" s="22" t="s">
        <v>204</v>
      </c>
      <c r="G476" s="22" t="s">
        <v>100</v>
      </c>
      <c r="H476" s="22" t="s">
        <v>4571</v>
      </c>
      <c r="I476" s="25" t="s">
        <v>99</v>
      </c>
      <c r="J476" s="25" t="s">
        <v>4599</v>
      </c>
      <c r="K476" s="25"/>
      <c r="L476" s="25"/>
      <c r="M476" s="63" t="s">
        <v>49</v>
      </c>
      <c r="N476" s="22" t="s">
        <v>46</v>
      </c>
      <c r="O476" s="23" t="s">
        <v>26</v>
      </c>
      <c r="P476" s="23" t="s">
        <v>26</v>
      </c>
      <c r="Q476" s="23">
        <v>0.2</v>
      </c>
      <c r="R476" s="23" t="s">
        <v>49</v>
      </c>
      <c r="S476" s="23" t="s">
        <v>49</v>
      </c>
      <c r="T476" s="17" t="s">
        <v>4598</v>
      </c>
      <c r="U476" s="17" t="s">
        <v>4967</v>
      </c>
      <c r="V476" s="17" t="s">
        <v>6652</v>
      </c>
      <c r="W476" s="17" t="s">
        <v>6927</v>
      </c>
    </row>
    <row r="477" spans="1:23" s="42" customFormat="1" ht="29" x14ac:dyDescent="0.35">
      <c r="A477" s="22" t="s">
        <v>98</v>
      </c>
      <c r="B477" s="22"/>
      <c r="C477" s="22" t="s">
        <v>1672</v>
      </c>
      <c r="D477" s="22" t="s">
        <v>3773</v>
      </c>
      <c r="E477" s="57" t="s">
        <v>244</v>
      </c>
      <c r="F477" s="22" t="s">
        <v>204</v>
      </c>
      <c r="G477" s="22" t="s">
        <v>100</v>
      </c>
      <c r="H477" s="22" t="s">
        <v>4571</v>
      </c>
      <c r="I477" s="25" t="s">
        <v>99</v>
      </c>
      <c r="J477" s="25" t="s">
        <v>4599</v>
      </c>
      <c r="K477" s="25"/>
      <c r="L477" s="25"/>
      <c r="M477" s="63" t="s">
        <v>49</v>
      </c>
      <c r="N477" s="22" t="s">
        <v>46</v>
      </c>
      <c r="O477" s="23" t="s">
        <v>26</v>
      </c>
      <c r="P477" s="23" t="s">
        <v>26</v>
      </c>
      <c r="Q477" s="23">
        <v>0.2</v>
      </c>
      <c r="R477" s="23" t="s">
        <v>49</v>
      </c>
      <c r="S477" s="23" t="s">
        <v>49</v>
      </c>
      <c r="T477" s="17" t="s">
        <v>4598</v>
      </c>
      <c r="U477" s="17" t="s">
        <v>4967</v>
      </c>
      <c r="V477" s="17" t="s">
        <v>6652</v>
      </c>
      <c r="W477" s="17" t="s">
        <v>6927</v>
      </c>
    </row>
    <row r="478" spans="1:23" s="42" customFormat="1" ht="29" x14ac:dyDescent="0.35">
      <c r="A478" s="22" t="s">
        <v>98</v>
      </c>
      <c r="B478" s="22"/>
      <c r="C478" s="22" t="s">
        <v>1690</v>
      </c>
      <c r="D478" s="22" t="s">
        <v>3791</v>
      </c>
      <c r="E478" s="57" t="s">
        <v>2481</v>
      </c>
      <c r="F478" s="22" t="s">
        <v>204</v>
      </c>
      <c r="G478" s="22" t="s">
        <v>100</v>
      </c>
      <c r="H478" s="22" t="s">
        <v>4571</v>
      </c>
      <c r="I478" s="25" t="s">
        <v>99</v>
      </c>
      <c r="J478" s="25" t="s">
        <v>4599</v>
      </c>
      <c r="K478" s="25"/>
      <c r="L478" s="25"/>
      <c r="M478" s="63" t="s">
        <v>49</v>
      </c>
      <c r="N478" s="22" t="s">
        <v>46</v>
      </c>
      <c r="O478" s="23" t="s">
        <v>26</v>
      </c>
      <c r="P478" s="23" t="s">
        <v>26</v>
      </c>
      <c r="Q478" s="23">
        <v>0.2</v>
      </c>
      <c r="R478" s="23" t="s">
        <v>49</v>
      </c>
      <c r="S478" s="23" t="s">
        <v>49</v>
      </c>
      <c r="T478" s="17" t="s">
        <v>4598</v>
      </c>
      <c r="U478" s="17" t="s">
        <v>4967</v>
      </c>
      <c r="V478" s="17" t="s">
        <v>6652</v>
      </c>
      <c r="W478" s="17" t="s">
        <v>6927</v>
      </c>
    </row>
    <row r="479" spans="1:23" s="42" customFormat="1" ht="43.5" x14ac:dyDescent="0.35">
      <c r="A479" s="22" t="s">
        <v>98</v>
      </c>
      <c r="B479" s="22"/>
      <c r="C479" s="22" t="s">
        <v>1697</v>
      </c>
      <c r="D479" s="22" t="s">
        <v>3798</v>
      </c>
      <c r="E479" s="57" t="s">
        <v>2385</v>
      </c>
      <c r="F479" s="22" t="s">
        <v>204</v>
      </c>
      <c r="G479" s="22" t="s">
        <v>100</v>
      </c>
      <c r="H479" s="22" t="s">
        <v>4571</v>
      </c>
      <c r="I479" s="25" t="s">
        <v>99</v>
      </c>
      <c r="J479" s="25" t="s">
        <v>4599</v>
      </c>
      <c r="K479" s="25"/>
      <c r="L479" s="25"/>
      <c r="M479" s="63" t="s">
        <v>49</v>
      </c>
      <c r="N479" s="22" t="s">
        <v>46</v>
      </c>
      <c r="O479" s="23" t="s">
        <v>26</v>
      </c>
      <c r="P479" s="23" t="s">
        <v>26</v>
      </c>
      <c r="Q479" s="23">
        <v>0.2</v>
      </c>
      <c r="R479" s="23" t="s">
        <v>49</v>
      </c>
      <c r="S479" s="23" t="s">
        <v>49</v>
      </c>
      <c r="T479" s="17" t="s">
        <v>4598</v>
      </c>
      <c r="U479" s="17" t="s">
        <v>4967</v>
      </c>
      <c r="V479" s="17" t="s">
        <v>6652</v>
      </c>
      <c r="W479" s="17" t="s">
        <v>6927</v>
      </c>
    </row>
    <row r="480" spans="1:23" s="42" customFormat="1" ht="29" x14ac:dyDescent="0.35">
      <c r="A480" s="22" t="s">
        <v>98</v>
      </c>
      <c r="B480" s="22"/>
      <c r="C480" s="22" t="s">
        <v>1702</v>
      </c>
      <c r="D480" s="22" t="s">
        <v>3803</v>
      </c>
      <c r="E480" s="57" t="s">
        <v>251</v>
      </c>
      <c r="F480" s="22" t="s">
        <v>204</v>
      </c>
      <c r="G480" s="22" t="s">
        <v>100</v>
      </c>
      <c r="H480" s="22" t="s">
        <v>4571</v>
      </c>
      <c r="I480" s="25" t="s">
        <v>99</v>
      </c>
      <c r="J480" s="25" t="s">
        <v>4599</v>
      </c>
      <c r="K480" s="25"/>
      <c r="L480" s="25"/>
      <c r="M480" s="63" t="s">
        <v>49</v>
      </c>
      <c r="N480" s="22" t="s">
        <v>46</v>
      </c>
      <c r="O480" s="23" t="s">
        <v>26</v>
      </c>
      <c r="P480" s="23" t="s">
        <v>26</v>
      </c>
      <c r="Q480" s="23">
        <v>0.2</v>
      </c>
      <c r="R480" s="23" t="s">
        <v>49</v>
      </c>
      <c r="S480" s="23" t="s">
        <v>49</v>
      </c>
      <c r="T480" s="17" t="s">
        <v>4598</v>
      </c>
      <c r="U480" s="17" t="s">
        <v>4967</v>
      </c>
      <c r="V480" s="17" t="s">
        <v>6652</v>
      </c>
      <c r="W480" s="17" t="s">
        <v>6927</v>
      </c>
    </row>
    <row r="481" spans="1:23" s="42" customFormat="1" ht="29" x14ac:dyDescent="0.35">
      <c r="A481" s="22" t="s">
        <v>98</v>
      </c>
      <c r="B481" s="22"/>
      <c r="C481" s="22" t="s">
        <v>1705</v>
      </c>
      <c r="D481" s="22" t="s">
        <v>3806</v>
      </c>
      <c r="E481" s="57" t="s">
        <v>252</v>
      </c>
      <c r="F481" s="22" t="s">
        <v>204</v>
      </c>
      <c r="G481" s="22" t="s">
        <v>100</v>
      </c>
      <c r="H481" s="22" t="s">
        <v>4571</v>
      </c>
      <c r="I481" s="25" t="s">
        <v>99</v>
      </c>
      <c r="J481" s="25" t="s">
        <v>4599</v>
      </c>
      <c r="K481" s="25"/>
      <c r="L481" s="25"/>
      <c r="M481" s="63" t="s">
        <v>49</v>
      </c>
      <c r="N481" s="22" t="s">
        <v>46</v>
      </c>
      <c r="O481" s="23" t="s">
        <v>26</v>
      </c>
      <c r="P481" s="23" t="s">
        <v>26</v>
      </c>
      <c r="Q481" s="23">
        <v>0.2</v>
      </c>
      <c r="R481" s="23" t="s">
        <v>49</v>
      </c>
      <c r="S481" s="23" t="s">
        <v>49</v>
      </c>
      <c r="T481" s="17" t="s">
        <v>4598</v>
      </c>
      <c r="U481" s="17" t="s">
        <v>4967</v>
      </c>
      <c r="V481" s="17" t="s">
        <v>6652</v>
      </c>
      <c r="W481" s="17" t="s">
        <v>6927</v>
      </c>
    </row>
    <row r="482" spans="1:23" s="42" customFormat="1" ht="29" x14ac:dyDescent="0.35">
      <c r="A482" s="22" t="s">
        <v>98</v>
      </c>
      <c r="B482" s="22"/>
      <c r="C482" s="22" t="s">
        <v>1708</v>
      </c>
      <c r="D482" s="22" t="s">
        <v>3809</v>
      </c>
      <c r="E482" s="57" t="s">
        <v>253</v>
      </c>
      <c r="F482" s="22" t="s">
        <v>204</v>
      </c>
      <c r="G482" s="22" t="s">
        <v>100</v>
      </c>
      <c r="H482" s="22" t="s">
        <v>4571</v>
      </c>
      <c r="I482" s="25" t="s">
        <v>99</v>
      </c>
      <c r="J482" s="25" t="s">
        <v>4599</v>
      </c>
      <c r="K482" s="25"/>
      <c r="L482" s="25"/>
      <c r="M482" s="63" t="s">
        <v>49</v>
      </c>
      <c r="N482" s="22" t="s">
        <v>46</v>
      </c>
      <c r="O482" s="23" t="s">
        <v>26</v>
      </c>
      <c r="P482" s="23" t="s">
        <v>26</v>
      </c>
      <c r="Q482" s="23">
        <v>0.2</v>
      </c>
      <c r="R482" s="23" t="s">
        <v>49</v>
      </c>
      <c r="S482" s="23" t="s">
        <v>49</v>
      </c>
      <c r="T482" s="17" t="s">
        <v>4598</v>
      </c>
      <c r="U482" s="17" t="s">
        <v>4967</v>
      </c>
      <c r="V482" s="17" t="s">
        <v>6652</v>
      </c>
      <c r="W482" s="17" t="s">
        <v>6927</v>
      </c>
    </row>
    <row r="483" spans="1:23" s="42" customFormat="1" ht="43.5" x14ac:dyDescent="0.35">
      <c r="A483" s="22" t="s">
        <v>98</v>
      </c>
      <c r="B483" s="22"/>
      <c r="C483" s="22" t="s">
        <v>1711</v>
      </c>
      <c r="D483" s="22" t="s">
        <v>3812</v>
      </c>
      <c r="E483" s="57" t="s">
        <v>254</v>
      </c>
      <c r="F483" s="22" t="s">
        <v>204</v>
      </c>
      <c r="G483" s="22" t="s">
        <v>100</v>
      </c>
      <c r="H483" s="22" t="s">
        <v>4571</v>
      </c>
      <c r="I483" s="25" t="s">
        <v>99</v>
      </c>
      <c r="J483" s="25" t="s">
        <v>4599</v>
      </c>
      <c r="K483" s="25"/>
      <c r="L483" s="25"/>
      <c r="M483" s="63" t="s">
        <v>49</v>
      </c>
      <c r="N483" s="22" t="s">
        <v>46</v>
      </c>
      <c r="O483" s="23" t="s">
        <v>26</v>
      </c>
      <c r="P483" s="23" t="s">
        <v>26</v>
      </c>
      <c r="Q483" s="23">
        <v>0.2</v>
      </c>
      <c r="R483" s="23" t="s">
        <v>49</v>
      </c>
      <c r="S483" s="23" t="s">
        <v>49</v>
      </c>
      <c r="T483" s="17" t="s">
        <v>4598</v>
      </c>
      <c r="U483" s="17" t="s">
        <v>4967</v>
      </c>
      <c r="V483" s="17" t="s">
        <v>6652</v>
      </c>
      <c r="W483" s="17" t="s">
        <v>6927</v>
      </c>
    </row>
    <row r="484" spans="1:23" s="42" customFormat="1" ht="29" x14ac:dyDescent="0.35">
      <c r="A484" s="22" t="s">
        <v>98</v>
      </c>
      <c r="B484" s="22"/>
      <c r="C484" s="22" t="s">
        <v>1714</v>
      </c>
      <c r="D484" s="22" t="s">
        <v>3815</v>
      </c>
      <c r="E484" s="57" t="s">
        <v>255</v>
      </c>
      <c r="F484" s="22" t="s">
        <v>204</v>
      </c>
      <c r="G484" s="22" t="s">
        <v>100</v>
      </c>
      <c r="H484" s="22" t="s">
        <v>4571</v>
      </c>
      <c r="I484" s="25" t="s">
        <v>99</v>
      </c>
      <c r="J484" s="25" t="s">
        <v>4599</v>
      </c>
      <c r="K484" s="25"/>
      <c r="L484" s="25"/>
      <c r="M484" s="63" t="s">
        <v>49</v>
      </c>
      <c r="N484" s="22" t="s">
        <v>46</v>
      </c>
      <c r="O484" s="23" t="s">
        <v>26</v>
      </c>
      <c r="P484" s="23" t="s">
        <v>26</v>
      </c>
      <c r="Q484" s="23">
        <v>0.2</v>
      </c>
      <c r="R484" s="23" t="s">
        <v>49</v>
      </c>
      <c r="S484" s="23" t="s">
        <v>49</v>
      </c>
      <c r="T484" s="17" t="s">
        <v>4598</v>
      </c>
      <c r="U484" s="17" t="s">
        <v>4967</v>
      </c>
      <c r="V484" s="17" t="s">
        <v>6652</v>
      </c>
      <c r="W484" s="17" t="s">
        <v>6927</v>
      </c>
    </row>
    <row r="485" spans="1:23" s="42" customFormat="1" ht="29" x14ac:dyDescent="0.35">
      <c r="A485" s="22" t="s">
        <v>98</v>
      </c>
      <c r="B485" s="22"/>
      <c r="C485" s="22" t="s">
        <v>1717</v>
      </c>
      <c r="D485" s="22" t="s">
        <v>3818</v>
      </c>
      <c r="E485" s="57" t="s">
        <v>256</v>
      </c>
      <c r="F485" s="22" t="s">
        <v>204</v>
      </c>
      <c r="G485" s="22" t="s">
        <v>100</v>
      </c>
      <c r="H485" s="22" t="s">
        <v>4571</v>
      </c>
      <c r="I485" s="25" t="s">
        <v>99</v>
      </c>
      <c r="J485" s="25" t="s">
        <v>4599</v>
      </c>
      <c r="K485" s="25"/>
      <c r="L485" s="25"/>
      <c r="M485" s="63" t="s">
        <v>49</v>
      </c>
      <c r="N485" s="22" t="s">
        <v>46</v>
      </c>
      <c r="O485" s="23" t="s">
        <v>26</v>
      </c>
      <c r="P485" s="23" t="s">
        <v>26</v>
      </c>
      <c r="Q485" s="23">
        <v>0.2</v>
      </c>
      <c r="R485" s="23" t="s">
        <v>49</v>
      </c>
      <c r="S485" s="23" t="s">
        <v>49</v>
      </c>
      <c r="T485" s="17" t="s">
        <v>4598</v>
      </c>
      <c r="U485" s="17" t="s">
        <v>4967</v>
      </c>
      <c r="V485" s="17" t="s">
        <v>6652</v>
      </c>
      <c r="W485" s="17" t="s">
        <v>6927</v>
      </c>
    </row>
    <row r="486" spans="1:23" s="42" customFormat="1" x14ac:dyDescent="0.35">
      <c r="A486" s="22" t="s">
        <v>98</v>
      </c>
      <c r="B486" s="22"/>
      <c r="C486" s="22" t="s">
        <v>1720</v>
      </c>
      <c r="D486" s="22" t="s">
        <v>3821</v>
      </c>
      <c r="E486" s="57" t="s">
        <v>257</v>
      </c>
      <c r="F486" s="22" t="s">
        <v>204</v>
      </c>
      <c r="G486" s="22" t="s">
        <v>100</v>
      </c>
      <c r="H486" s="22" t="s">
        <v>4571</v>
      </c>
      <c r="I486" s="25" t="s">
        <v>99</v>
      </c>
      <c r="J486" s="25" t="s">
        <v>4599</v>
      </c>
      <c r="K486" s="25"/>
      <c r="L486" s="25"/>
      <c r="M486" s="63" t="s">
        <v>49</v>
      </c>
      <c r="N486" s="22" t="s">
        <v>46</v>
      </c>
      <c r="O486" s="23" t="s">
        <v>26</v>
      </c>
      <c r="P486" s="23" t="s">
        <v>26</v>
      </c>
      <c r="Q486" s="23">
        <v>0.2</v>
      </c>
      <c r="R486" s="23" t="s">
        <v>49</v>
      </c>
      <c r="S486" s="23" t="s">
        <v>49</v>
      </c>
      <c r="T486" s="17" t="s">
        <v>4598</v>
      </c>
      <c r="U486" s="17" t="s">
        <v>4967</v>
      </c>
      <c r="V486" s="17" t="s">
        <v>6652</v>
      </c>
      <c r="W486" s="17" t="s">
        <v>6927</v>
      </c>
    </row>
    <row r="487" spans="1:23" s="42" customFormat="1" ht="29" x14ac:dyDescent="0.35">
      <c r="A487" s="22" t="s">
        <v>98</v>
      </c>
      <c r="B487" s="22"/>
      <c r="C487" s="22" t="s">
        <v>1735</v>
      </c>
      <c r="D487" s="22" t="s">
        <v>3836</v>
      </c>
      <c r="E487" s="57" t="s">
        <v>262</v>
      </c>
      <c r="F487" s="22" t="s">
        <v>204</v>
      </c>
      <c r="G487" s="22" t="s">
        <v>100</v>
      </c>
      <c r="H487" s="22" t="s">
        <v>4571</v>
      </c>
      <c r="I487" s="25" t="s">
        <v>99</v>
      </c>
      <c r="J487" s="25" t="s">
        <v>4599</v>
      </c>
      <c r="K487" s="25"/>
      <c r="L487" s="25"/>
      <c r="M487" s="63" t="s">
        <v>49</v>
      </c>
      <c r="N487" s="22" t="s">
        <v>46</v>
      </c>
      <c r="O487" s="23" t="s">
        <v>26</v>
      </c>
      <c r="P487" s="23" t="s">
        <v>26</v>
      </c>
      <c r="Q487" s="23">
        <v>0.2</v>
      </c>
      <c r="R487" s="23" t="s">
        <v>49</v>
      </c>
      <c r="S487" s="23" t="s">
        <v>49</v>
      </c>
      <c r="T487" s="17" t="s">
        <v>4598</v>
      </c>
      <c r="U487" s="17" t="s">
        <v>4967</v>
      </c>
      <c r="V487" s="17" t="s">
        <v>6652</v>
      </c>
      <c r="W487" s="17" t="s">
        <v>6927</v>
      </c>
    </row>
    <row r="488" spans="1:23" s="42" customFormat="1" ht="29" x14ac:dyDescent="0.35">
      <c r="A488" s="22" t="s">
        <v>98</v>
      </c>
      <c r="B488" s="22"/>
      <c r="C488" s="22" t="s">
        <v>1738</v>
      </c>
      <c r="D488" s="22" t="s">
        <v>3839</v>
      </c>
      <c r="E488" s="57" t="s">
        <v>263</v>
      </c>
      <c r="F488" s="22" t="s">
        <v>204</v>
      </c>
      <c r="G488" s="22" t="s">
        <v>100</v>
      </c>
      <c r="H488" s="22" t="s">
        <v>4571</v>
      </c>
      <c r="I488" s="25" t="s">
        <v>99</v>
      </c>
      <c r="J488" s="25" t="s">
        <v>4599</v>
      </c>
      <c r="K488" s="25"/>
      <c r="L488" s="25"/>
      <c r="M488" s="63" t="s">
        <v>49</v>
      </c>
      <c r="N488" s="22" t="s">
        <v>46</v>
      </c>
      <c r="O488" s="23" t="s">
        <v>26</v>
      </c>
      <c r="P488" s="23" t="s">
        <v>26</v>
      </c>
      <c r="Q488" s="23">
        <v>0.2</v>
      </c>
      <c r="R488" s="23" t="s">
        <v>49</v>
      </c>
      <c r="S488" s="23" t="s">
        <v>49</v>
      </c>
      <c r="T488" s="17" t="s">
        <v>4598</v>
      </c>
      <c r="U488" s="17" t="s">
        <v>4967</v>
      </c>
      <c r="V488" s="17" t="s">
        <v>6652</v>
      </c>
      <c r="W488" s="17" t="s">
        <v>6927</v>
      </c>
    </row>
    <row r="489" spans="1:23" s="42" customFormat="1" ht="29" x14ac:dyDescent="0.35">
      <c r="A489" s="22" t="s">
        <v>98</v>
      </c>
      <c r="B489" s="22"/>
      <c r="C489" s="22" t="s">
        <v>1741</v>
      </c>
      <c r="D489" s="22" t="s">
        <v>3842</v>
      </c>
      <c r="E489" s="57" t="s">
        <v>264</v>
      </c>
      <c r="F489" s="22" t="s">
        <v>204</v>
      </c>
      <c r="G489" s="22" t="s">
        <v>100</v>
      </c>
      <c r="H489" s="22" t="s">
        <v>4571</v>
      </c>
      <c r="I489" s="25" t="s">
        <v>99</v>
      </c>
      <c r="J489" s="25" t="s">
        <v>4599</v>
      </c>
      <c r="K489" s="25"/>
      <c r="L489" s="25"/>
      <c r="M489" s="63" t="s">
        <v>49</v>
      </c>
      <c r="N489" s="22" t="s">
        <v>46</v>
      </c>
      <c r="O489" s="23" t="s">
        <v>26</v>
      </c>
      <c r="P489" s="23" t="s">
        <v>26</v>
      </c>
      <c r="Q489" s="23">
        <v>0.2</v>
      </c>
      <c r="R489" s="23" t="s">
        <v>49</v>
      </c>
      <c r="S489" s="23" t="s">
        <v>49</v>
      </c>
      <c r="T489" s="17" t="s">
        <v>4598</v>
      </c>
      <c r="U489" s="17" t="s">
        <v>4967</v>
      </c>
      <c r="V489" s="17" t="s">
        <v>6652</v>
      </c>
      <c r="W489" s="17" t="s">
        <v>6927</v>
      </c>
    </row>
    <row r="490" spans="1:23" s="42" customFormat="1" ht="29" x14ac:dyDescent="0.35">
      <c r="A490" s="22" t="s">
        <v>98</v>
      </c>
      <c r="B490" s="22"/>
      <c r="C490" s="22" t="s">
        <v>1744</v>
      </c>
      <c r="D490" s="22" t="s">
        <v>3845</v>
      </c>
      <c r="E490" s="57" t="s">
        <v>265</v>
      </c>
      <c r="F490" s="22" t="s">
        <v>204</v>
      </c>
      <c r="G490" s="22" t="s">
        <v>100</v>
      </c>
      <c r="H490" s="22" t="s">
        <v>4571</v>
      </c>
      <c r="I490" s="25" t="s">
        <v>99</v>
      </c>
      <c r="J490" s="25" t="s">
        <v>4599</v>
      </c>
      <c r="K490" s="25"/>
      <c r="L490" s="25"/>
      <c r="M490" s="63" t="s">
        <v>49</v>
      </c>
      <c r="N490" s="22" t="s">
        <v>46</v>
      </c>
      <c r="O490" s="23" t="s">
        <v>26</v>
      </c>
      <c r="P490" s="23" t="s">
        <v>26</v>
      </c>
      <c r="Q490" s="23">
        <v>0.2</v>
      </c>
      <c r="R490" s="23" t="s">
        <v>49</v>
      </c>
      <c r="S490" s="23" t="s">
        <v>49</v>
      </c>
      <c r="T490" s="17" t="s">
        <v>4598</v>
      </c>
      <c r="U490" s="17" t="s">
        <v>4967</v>
      </c>
      <c r="V490" s="17" t="s">
        <v>6652</v>
      </c>
      <c r="W490" s="17" t="s">
        <v>6927</v>
      </c>
    </row>
    <row r="491" spans="1:23" s="42" customFormat="1" ht="29" x14ac:dyDescent="0.35">
      <c r="A491" s="22" t="s">
        <v>98</v>
      </c>
      <c r="B491" s="22"/>
      <c r="C491" s="22" t="s">
        <v>1747</v>
      </c>
      <c r="D491" s="22" t="s">
        <v>3848</v>
      </c>
      <c r="E491" s="57" t="s">
        <v>266</v>
      </c>
      <c r="F491" s="22" t="s">
        <v>204</v>
      </c>
      <c r="G491" s="22" t="s">
        <v>100</v>
      </c>
      <c r="H491" s="22" t="s">
        <v>4571</v>
      </c>
      <c r="I491" s="25" t="s">
        <v>99</v>
      </c>
      <c r="J491" s="25" t="s">
        <v>4599</v>
      </c>
      <c r="K491" s="25"/>
      <c r="L491" s="25"/>
      <c r="M491" s="63" t="s">
        <v>49</v>
      </c>
      <c r="N491" s="22" t="s">
        <v>46</v>
      </c>
      <c r="O491" s="23" t="s">
        <v>26</v>
      </c>
      <c r="P491" s="23" t="s">
        <v>26</v>
      </c>
      <c r="Q491" s="23">
        <v>0.2</v>
      </c>
      <c r="R491" s="23" t="s">
        <v>49</v>
      </c>
      <c r="S491" s="23" t="s">
        <v>49</v>
      </c>
      <c r="T491" s="17" t="s">
        <v>4598</v>
      </c>
      <c r="U491" s="17" t="s">
        <v>4967</v>
      </c>
      <c r="V491" s="17" t="s">
        <v>6652</v>
      </c>
      <c r="W491" s="17" t="s">
        <v>6927</v>
      </c>
    </row>
    <row r="492" spans="1:23" s="42" customFormat="1" ht="29" x14ac:dyDescent="0.35">
      <c r="A492" s="22" t="s">
        <v>98</v>
      </c>
      <c r="B492" s="22"/>
      <c r="C492" s="22" t="s">
        <v>1750</v>
      </c>
      <c r="D492" s="22" t="s">
        <v>3851</v>
      </c>
      <c r="E492" s="57" t="s">
        <v>267</v>
      </c>
      <c r="F492" s="22" t="s">
        <v>204</v>
      </c>
      <c r="G492" s="22" t="s">
        <v>100</v>
      </c>
      <c r="H492" s="22" t="s">
        <v>4571</v>
      </c>
      <c r="I492" s="25" t="s">
        <v>99</v>
      </c>
      <c r="J492" s="25" t="s">
        <v>4599</v>
      </c>
      <c r="K492" s="25"/>
      <c r="L492" s="25"/>
      <c r="M492" s="63" t="s">
        <v>49</v>
      </c>
      <c r="N492" s="22" t="s">
        <v>46</v>
      </c>
      <c r="O492" s="23" t="s">
        <v>26</v>
      </c>
      <c r="P492" s="23" t="s">
        <v>26</v>
      </c>
      <c r="Q492" s="23">
        <v>0.2</v>
      </c>
      <c r="R492" s="23" t="s">
        <v>49</v>
      </c>
      <c r="S492" s="23" t="s">
        <v>49</v>
      </c>
      <c r="T492" s="17" t="s">
        <v>4598</v>
      </c>
      <c r="U492" s="17" t="s">
        <v>4967</v>
      </c>
      <c r="V492" s="17" t="s">
        <v>6652</v>
      </c>
      <c r="W492" s="17" t="s">
        <v>6927</v>
      </c>
    </row>
    <row r="493" spans="1:23" s="42" customFormat="1" ht="29" x14ac:dyDescent="0.35">
      <c r="A493" s="22" t="s">
        <v>98</v>
      </c>
      <c r="B493" s="22"/>
      <c r="C493" s="22" t="s">
        <v>1753</v>
      </c>
      <c r="D493" s="22" t="s">
        <v>3854</v>
      </c>
      <c r="E493" s="57" t="s">
        <v>268</v>
      </c>
      <c r="F493" s="22" t="s">
        <v>204</v>
      </c>
      <c r="G493" s="22" t="s">
        <v>100</v>
      </c>
      <c r="H493" s="22" t="s">
        <v>4571</v>
      </c>
      <c r="I493" s="25" t="s">
        <v>99</v>
      </c>
      <c r="J493" s="25" t="s">
        <v>4599</v>
      </c>
      <c r="K493" s="25"/>
      <c r="L493" s="25"/>
      <c r="M493" s="63" t="s">
        <v>49</v>
      </c>
      <c r="N493" s="22" t="s">
        <v>46</v>
      </c>
      <c r="O493" s="23" t="s">
        <v>26</v>
      </c>
      <c r="P493" s="23" t="s">
        <v>26</v>
      </c>
      <c r="Q493" s="23">
        <v>0.2</v>
      </c>
      <c r="R493" s="23" t="s">
        <v>49</v>
      </c>
      <c r="S493" s="23" t="s">
        <v>49</v>
      </c>
      <c r="T493" s="17" t="s">
        <v>4598</v>
      </c>
      <c r="U493" s="17" t="s">
        <v>4967</v>
      </c>
      <c r="V493" s="17" t="s">
        <v>6652</v>
      </c>
      <c r="W493" s="17" t="s">
        <v>6927</v>
      </c>
    </row>
    <row r="494" spans="1:23" s="42" customFormat="1" ht="29" x14ac:dyDescent="0.35">
      <c r="A494" s="22" t="s">
        <v>98</v>
      </c>
      <c r="B494" s="22"/>
      <c r="C494" s="22" t="s">
        <v>1756</v>
      </c>
      <c r="D494" s="22" t="s">
        <v>3857</v>
      </c>
      <c r="E494" s="57" t="s">
        <v>269</v>
      </c>
      <c r="F494" s="22" t="s">
        <v>204</v>
      </c>
      <c r="G494" s="22" t="s">
        <v>100</v>
      </c>
      <c r="H494" s="22" t="s">
        <v>4571</v>
      </c>
      <c r="I494" s="25" t="s">
        <v>99</v>
      </c>
      <c r="J494" s="25" t="s">
        <v>4599</v>
      </c>
      <c r="K494" s="25"/>
      <c r="L494" s="25"/>
      <c r="M494" s="63" t="s">
        <v>49</v>
      </c>
      <c r="N494" s="22" t="s">
        <v>46</v>
      </c>
      <c r="O494" s="23" t="s">
        <v>26</v>
      </c>
      <c r="P494" s="23" t="s">
        <v>26</v>
      </c>
      <c r="Q494" s="23">
        <v>0.2</v>
      </c>
      <c r="R494" s="23" t="s">
        <v>49</v>
      </c>
      <c r="S494" s="23" t="s">
        <v>49</v>
      </c>
      <c r="T494" s="17" t="s">
        <v>4598</v>
      </c>
      <c r="U494" s="17" t="s">
        <v>4967</v>
      </c>
      <c r="V494" s="17" t="s">
        <v>6652</v>
      </c>
      <c r="W494" s="17" t="s">
        <v>6927</v>
      </c>
    </row>
    <row r="495" spans="1:23" s="42" customFormat="1" ht="43.5" x14ac:dyDescent="0.35">
      <c r="A495" s="22" t="s">
        <v>98</v>
      </c>
      <c r="B495" s="22"/>
      <c r="C495" s="22" t="s">
        <v>1759</v>
      </c>
      <c r="D495" s="22" t="s">
        <v>3860</v>
      </c>
      <c r="E495" s="57" t="s">
        <v>2482</v>
      </c>
      <c r="F495" s="22" t="s">
        <v>204</v>
      </c>
      <c r="G495" s="22" t="s">
        <v>100</v>
      </c>
      <c r="H495" s="22" t="s">
        <v>4571</v>
      </c>
      <c r="I495" s="25" t="s">
        <v>99</v>
      </c>
      <c r="J495" s="25" t="s">
        <v>4599</v>
      </c>
      <c r="K495" s="25"/>
      <c r="L495" s="25"/>
      <c r="M495" s="63" t="s">
        <v>49</v>
      </c>
      <c r="N495" s="22" t="s">
        <v>46</v>
      </c>
      <c r="O495" s="23" t="s">
        <v>26</v>
      </c>
      <c r="P495" s="23" t="s">
        <v>26</v>
      </c>
      <c r="Q495" s="23">
        <v>0.2</v>
      </c>
      <c r="R495" s="23" t="s">
        <v>49</v>
      </c>
      <c r="S495" s="23" t="s">
        <v>49</v>
      </c>
      <c r="T495" s="17" t="s">
        <v>4598</v>
      </c>
      <c r="U495" s="17" t="s">
        <v>4967</v>
      </c>
      <c r="V495" s="17" t="s">
        <v>6652</v>
      </c>
      <c r="W495" s="17" t="s">
        <v>6927</v>
      </c>
    </row>
    <row r="496" spans="1:23" s="42" customFormat="1" x14ac:dyDescent="0.35">
      <c r="A496" s="22" t="s">
        <v>98</v>
      </c>
      <c r="B496" s="22"/>
      <c r="C496" s="22" t="s">
        <v>1765</v>
      </c>
      <c r="D496" s="22" t="s">
        <v>3866</v>
      </c>
      <c r="E496" s="57" t="s">
        <v>271</v>
      </c>
      <c r="F496" s="22" t="s">
        <v>204</v>
      </c>
      <c r="G496" s="22" t="s">
        <v>12</v>
      </c>
      <c r="H496" s="22" t="s">
        <v>4571</v>
      </c>
      <c r="I496" s="25" t="s">
        <v>99</v>
      </c>
      <c r="J496" s="25" t="s">
        <v>4599</v>
      </c>
      <c r="K496" s="25"/>
      <c r="L496" s="25"/>
      <c r="M496" s="63" t="s">
        <v>49</v>
      </c>
      <c r="N496" s="22" t="s">
        <v>46</v>
      </c>
      <c r="O496" s="23" t="s">
        <v>46</v>
      </c>
      <c r="P496" s="23" t="s">
        <v>46</v>
      </c>
      <c r="Q496" s="23" t="s">
        <v>26</v>
      </c>
      <c r="R496" s="23" t="s">
        <v>49</v>
      </c>
      <c r="S496" s="23" t="s">
        <v>49</v>
      </c>
      <c r="T496" s="17" t="s">
        <v>4598</v>
      </c>
      <c r="U496" s="17" t="s">
        <v>4967</v>
      </c>
      <c r="V496" s="17" t="s">
        <v>6652</v>
      </c>
      <c r="W496" s="17" t="s">
        <v>6927</v>
      </c>
    </row>
    <row r="497" spans="1:23" s="42" customFormat="1" ht="29" x14ac:dyDescent="0.35">
      <c r="A497" s="22" t="s">
        <v>98</v>
      </c>
      <c r="B497" s="22"/>
      <c r="C497" s="22" t="s">
        <v>1768</v>
      </c>
      <c r="D497" s="22" t="s">
        <v>3869</v>
      </c>
      <c r="E497" s="57" t="s">
        <v>272</v>
      </c>
      <c r="F497" s="22" t="s">
        <v>204</v>
      </c>
      <c r="G497" s="22" t="s">
        <v>100</v>
      </c>
      <c r="H497" s="22" t="s">
        <v>4571</v>
      </c>
      <c r="I497" s="25" t="s">
        <v>99</v>
      </c>
      <c r="J497" s="25" t="s">
        <v>4599</v>
      </c>
      <c r="K497" s="25"/>
      <c r="L497" s="25"/>
      <c r="M497" s="63" t="s">
        <v>49</v>
      </c>
      <c r="N497" s="22" t="s">
        <v>46</v>
      </c>
      <c r="O497" s="23" t="s">
        <v>26</v>
      </c>
      <c r="P497" s="23" t="s">
        <v>26</v>
      </c>
      <c r="Q497" s="23">
        <v>0.2</v>
      </c>
      <c r="R497" s="23" t="s">
        <v>49</v>
      </c>
      <c r="S497" s="23" t="s">
        <v>49</v>
      </c>
      <c r="T497" s="17" t="s">
        <v>4598</v>
      </c>
      <c r="U497" s="17" t="s">
        <v>4967</v>
      </c>
      <c r="V497" s="17" t="s">
        <v>6652</v>
      </c>
      <c r="W497" s="17" t="s">
        <v>6927</v>
      </c>
    </row>
    <row r="498" spans="1:23" s="42" customFormat="1" ht="29" x14ac:dyDescent="0.35">
      <c r="A498" s="22" t="s">
        <v>98</v>
      </c>
      <c r="B498" s="22"/>
      <c r="C498" s="22" t="s">
        <v>1771</v>
      </c>
      <c r="D498" s="22" t="s">
        <v>3872</v>
      </c>
      <c r="E498" s="57" t="s">
        <v>273</v>
      </c>
      <c r="F498" s="22" t="s">
        <v>204</v>
      </c>
      <c r="G498" s="22" t="s">
        <v>100</v>
      </c>
      <c r="H498" s="22" t="s">
        <v>4571</v>
      </c>
      <c r="I498" s="25" t="s">
        <v>99</v>
      </c>
      <c r="J498" s="25" t="s">
        <v>4599</v>
      </c>
      <c r="K498" s="25"/>
      <c r="L498" s="25"/>
      <c r="M498" s="63" t="s">
        <v>49</v>
      </c>
      <c r="N498" s="22" t="s">
        <v>46</v>
      </c>
      <c r="O498" s="23" t="s">
        <v>26</v>
      </c>
      <c r="P498" s="23" t="s">
        <v>26</v>
      </c>
      <c r="Q498" s="23">
        <v>0.2</v>
      </c>
      <c r="R498" s="23" t="s">
        <v>49</v>
      </c>
      <c r="S498" s="23" t="s">
        <v>49</v>
      </c>
      <c r="T498" s="17" t="s">
        <v>4598</v>
      </c>
      <c r="U498" s="17" t="s">
        <v>4967</v>
      </c>
      <c r="V498" s="17" t="s">
        <v>6652</v>
      </c>
      <c r="W498" s="17" t="s">
        <v>6927</v>
      </c>
    </row>
    <row r="499" spans="1:23" s="42" customFormat="1" ht="43.5" x14ac:dyDescent="0.35">
      <c r="A499" s="22" t="s">
        <v>98</v>
      </c>
      <c r="B499" s="22"/>
      <c r="C499" s="22" t="s">
        <v>1774</v>
      </c>
      <c r="D499" s="22" t="s">
        <v>3875</v>
      </c>
      <c r="E499" s="57" t="s">
        <v>274</v>
      </c>
      <c r="F499" s="22" t="s">
        <v>204</v>
      </c>
      <c r="G499" s="22" t="s">
        <v>100</v>
      </c>
      <c r="H499" s="22" t="s">
        <v>4571</v>
      </c>
      <c r="I499" s="25" t="s">
        <v>99</v>
      </c>
      <c r="J499" s="25" t="s">
        <v>4599</v>
      </c>
      <c r="K499" s="25"/>
      <c r="L499" s="25"/>
      <c r="M499" s="63" t="s">
        <v>49</v>
      </c>
      <c r="N499" s="22" t="s">
        <v>46</v>
      </c>
      <c r="O499" s="23" t="s">
        <v>26</v>
      </c>
      <c r="P499" s="23" t="s">
        <v>26</v>
      </c>
      <c r="Q499" s="23">
        <v>0.2</v>
      </c>
      <c r="R499" s="23" t="s">
        <v>49</v>
      </c>
      <c r="S499" s="23" t="s">
        <v>49</v>
      </c>
      <c r="T499" s="17" t="s">
        <v>4598</v>
      </c>
      <c r="U499" s="17" t="s">
        <v>4967</v>
      </c>
      <c r="V499" s="17" t="s">
        <v>6652</v>
      </c>
      <c r="W499" s="17" t="s">
        <v>6927</v>
      </c>
    </row>
    <row r="500" spans="1:23" s="42" customFormat="1" ht="29" x14ac:dyDescent="0.35">
      <c r="A500" s="22" t="s">
        <v>98</v>
      </c>
      <c r="B500" s="22"/>
      <c r="C500" s="22" t="s">
        <v>1777</v>
      </c>
      <c r="D500" s="22" t="s">
        <v>3878</v>
      </c>
      <c r="E500" s="57" t="s">
        <v>275</v>
      </c>
      <c r="F500" s="22" t="s">
        <v>204</v>
      </c>
      <c r="G500" s="22" t="s">
        <v>100</v>
      </c>
      <c r="H500" s="22" t="s">
        <v>4571</v>
      </c>
      <c r="I500" s="25" t="s">
        <v>99</v>
      </c>
      <c r="J500" s="25" t="s">
        <v>4599</v>
      </c>
      <c r="K500" s="25"/>
      <c r="L500" s="25"/>
      <c r="M500" s="63" t="s">
        <v>49</v>
      </c>
      <c r="N500" s="22" t="s">
        <v>46</v>
      </c>
      <c r="O500" s="23" t="s">
        <v>26</v>
      </c>
      <c r="P500" s="23" t="s">
        <v>26</v>
      </c>
      <c r="Q500" s="23">
        <v>0.2</v>
      </c>
      <c r="R500" s="23" t="s">
        <v>49</v>
      </c>
      <c r="S500" s="23" t="s">
        <v>49</v>
      </c>
      <c r="T500" s="17" t="s">
        <v>4598</v>
      </c>
      <c r="U500" s="17" t="s">
        <v>4967</v>
      </c>
      <c r="V500" s="17" t="s">
        <v>6652</v>
      </c>
      <c r="W500" s="17" t="s">
        <v>6927</v>
      </c>
    </row>
    <row r="501" spans="1:23" s="42" customFormat="1" ht="29" x14ac:dyDescent="0.35">
      <c r="A501" s="22" t="s">
        <v>98</v>
      </c>
      <c r="B501" s="22"/>
      <c r="C501" s="22" t="s">
        <v>1780</v>
      </c>
      <c r="D501" s="22" t="s">
        <v>3881</v>
      </c>
      <c r="E501" s="57" t="s">
        <v>276</v>
      </c>
      <c r="F501" s="22" t="s">
        <v>204</v>
      </c>
      <c r="G501" s="22" t="s">
        <v>100</v>
      </c>
      <c r="H501" s="22" t="s">
        <v>4571</v>
      </c>
      <c r="I501" s="25" t="s">
        <v>99</v>
      </c>
      <c r="J501" s="25" t="s">
        <v>4599</v>
      </c>
      <c r="K501" s="25"/>
      <c r="L501" s="25"/>
      <c r="M501" s="63" t="s">
        <v>49</v>
      </c>
      <c r="N501" s="22" t="s">
        <v>46</v>
      </c>
      <c r="O501" s="23" t="s">
        <v>26</v>
      </c>
      <c r="P501" s="23" t="s">
        <v>26</v>
      </c>
      <c r="Q501" s="23">
        <v>0.2</v>
      </c>
      <c r="R501" s="23" t="s">
        <v>49</v>
      </c>
      <c r="S501" s="23" t="s">
        <v>49</v>
      </c>
      <c r="T501" s="17" t="s">
        <v>4598</v>
      </c>
      <c r="U501" s="17" t="s">
        <v>4967</v>
      </c>
      <c r="V501" s="17" t="s">
        <v>6652</v>
      </c>
      <c r="W501" s="17" t="s">
        <v>6927</v>
      </c>
    </row>
    <row r="502" spans="1:23" s="42" customFormat="1" ht="43.5" x14ac:dyDescent="0.35">
      <c r="A502" s="22" t="s">
        <v>98</v>
      </c>
      <c r="B502" s="22"/>
      <c r="C502" s="22" t="s">
        <v>1783</v>
      </c>
      <c r="D502" s="22" t="s">
        <v>3884</v>
      </c>
      <c r="E502" s="57" t="s">
        <v>277</v>
      </c>
      <c r="F502" s="22" t="s">
        <v>204</v>
      </c>
      <c r="G502" s="22" t="s">
        <v>100</v>
      </c>
      <c r="H502" s="22" t="s">
        <v>4571</v>
      </c>
      <c r="I502" s="25" t="s">
        <v>99</v>
      </c>
      <c r="J502" s="25" t="s">
        <v>4599</v>
      </c>
      <c r="K502" s="25"/>
      <c r="L502" s="25"/>
      <c r="M502" s="63" t="s">
        <v>49</v>
      </c>
      <c r="N502" s="22" t="s">
        <v>46</v>
      </c>
      <c r="O502" s="23" t="s">
        <v>26</v>
      </c>
      <c r="P502" s="23" t="s">
        <v>26</v>
      </c>
      <c r="Q502" s="23">
        <v>0.2</v>
      </c>
      <c r="R502" s="23" t="s">
        <v>49</v>
      </c>
      <c r="S502" s="23" t="s">
        <v>49</v>
      </c>
      <c r="T502" s="17" t="s">
        <v>4598</v>
      </c>
      <c r="U502" s="17" t="s">
        <v>4967</v>
      </c>
      <c r="V502" s="17" t="s">
        <v>6652</v>
      </c>
      <c r="W502" s="17" t="s">
        <v>6927</v>
      </c>
    </row>
    <row r="503" spans="1:23" s="42" customFormat="1" ht="29" x14ac:dyDescent="0.35">
      <c r="A503" s="22" t="s">
        <v>98</v>
      </c>
      <c r="B503" s="22"/>
      <c r="C503" s="22" t="s">
        <v>1786</v>
      </c>
      <c r="D503" s="22" t="s">
        <v>3887</v>
      </c>
      <c r="E503" s="57" t="s">
        <v>278</v>
      </c>
      <c r="F503" s="22" t="s">
        <v>204</v>
      </c>
      <c r="G503" s="22" t="s">
        <v>100</v>
      </c>
      <c r="H503" s="22" t="s">
        <v>4571</v>
      </c>
      <c r="I503" s="25" t="s">
        <v>99</v>
      </c>
      <c r="J503" s="25" t="s">
        <v>4599</v>
      </c>
      <c r="K503" s="25"/>
      <c r="L503" s="25"/>
      <c r="M503" s="63" t="s">
        <v>49</v>
      </c>
      <c r="N503" s="22" t="s">
        <v>46</v>
      </c>
      <c r="O503" s="23" t="s">
        <v>26</v>
      </c>
      <c r="P503" s="23" t="s">
        <v>26</v>
      </c>
      <c r="Q503" s="23">
        <v>0.2</v>
      </c>
      <c r="R503" s="23" t="s">
        <v>49</v>
      </c>
      <c r="S503" s="23" t="s">
        <v>49</v>
      </c>
      <c r="T503" s="17" t="s">
        <v>4598</v>
      </c>
      <c r="U503" s="17" t="s">
        <v>4967</v>
      </c>
      <c r="V503" s="17" t="s">
        <v>6652</v>
      </c>
      <c r="W503" s="17" t="s">
        <v>6927</v>
      </c>
    </row>
    <row r="504" spans="1:23" s="42" customFormat="1" ht="29" x14ac:dyDescent="0.35">
      <c r="A504" s="22" t="s">
        <v>98</v>
      </c>
      <c r="B504" s="22"/>
      <c r="C504" s="22" t="s">
        <v>1789</v>
      </c>
      <c r="D504" s="22" t="s">
        <v>3890</v>
      </c>
      <c r="E504" s="57" t="s">
        <v>279</v>
      </c>
      <c r="F504" s="22" t="s">
        <v>204</v>
      </c>
      <c r="G504" s="22" t="s">
        <v>100</v>
      </c>
      <c r="H504" s="22" t="s">
        <v>4571</v>
      </c>
      <c r="I504" s="25" t="s">
        <v>99</v>
      </c>
      <c r="J504" s="25" t="s">
        <v>4599</v>
      </c>
      <c r="K504" s="25"/>
      <c r="L504" s="25"/>
      <c r="M504" s="63" t="s">
        <v>49</v>
      </c>
      <c r="N504" s="22" t="s">
        <v>46</v>
      </c>
      <c r="O504" s="23" t="s">
        <v>26</v>
      </c>
      <c r="P504" s="23" t="s">
        <v>26</v>
      </c>
      <c r="Q504" s="23">
        <v>0.2</v>
      </c>
      <c r="R504" s="23" t="s">
        <v>49</v>
      </c>
      <c r="S504" s="23" t="s">
        <v>49</v>
      </c>
      <c r="T504" s="17" t="s">
        <v>4598</v>
      </c>
      <c r="U504" s="17" t="s">
        <v>4967</v>
      </c>
      <c r="V504" s="17" t="s">
        <v>6652</v>
      </c>
      <c r="W504" s="17" t="s">
        <v>6927</v>
      </c>
    </row>
    <row r="505" spans="1:23" s="42" customFormat="1" ht="29" x14ac:dyDescent="0.35">
      <c r="A505" s="22" t="s">
        <v>98</v>
      </c>
      <c r="B505" s="22"/>
      <c r="C505" s="22" t="s">
        <v>1792</v>
      </c>
      <c r="D505" s="22" t="s">
        <v>3893</v>
      </c>
      <c r="E505" s="57" t="s">
        <v>280</v>
      </c>
      <c r="F505" s="22" t="s">
        <v>204</v>
      </c>
      <c r="G505" s="22" t="s">
        <v>100</v>
      </c>
      <c r="H505" s="22" t="s">
        <v>4571</v>
      </c>
      <c r="I505" s="25" t="s">
        <v>99</v>
      </c>
      <c r="J505" s="25" t="s">
        <v>4599</v>
      </c>
      <c r="K505" s="25"/>
      <c r="L505" s="25"/>
      <c r="M505" s="63" t="s">
        <v>49</v>
      </c>
      <c r="N505" s="22" t="s">
        <v>46</v>
      </c>
      <c r="O505" s="23" t="s">
        <v>26</v>
      </c>
      <c r="P505" s="23" t="s">
        <v>26</v>
      </c>
      <c r="Q505" s="23">
        <v>0.2</v>
      </c>
      <c r="R505" s="23" t="s">
        <v>49</v>
      </c>
      <c r="S505" s="23" t="s">
        <v>49</v>
      </c>
      <c r="T505" s="17" t="s">
        <v>4598</v>
      </c>
      <c r="U505" s="17" t="s">
        <v>4967</v>
      </c>
      <c r="V505" s="17" t="s">
        <v>6652</v>
      </c>
      <c r="W505" s="17" t="s">
        <v>6927</v>
      </c>
    </row>
    <row r="506" spans="1:23" s="42" customFormat="1" ht="29" x14ac:dyDescent="0.35">
      <c r="A506" s="22" t="s">
        <v>98</v>
      </c>
      <c r="B506" s="22"/>
      <c r="C506" s="22" t="s">
        <v>1798</v>
      </c>
      <c r="D506" s="22" t="s">
        <v>3899</v>
      </c>
      <c r="E506" s="57" t="s">
        <v>282</v>
      </c>
      <c r="F506" s="22" t="s">
        <v>204</v>
      </c>
      <c r="G506" s="22" t="s">
        <v>100</v>
      </c>
      <c r="H506" s="22" t="s">
        <v>4571</v>
      </c>
      <c r="I506" s="25" t="s">
        <v>99</v>
      </c>
      <c r="J506" s="25" t="s">
        <v>4599</v>
      </c>
      <c r="K506" s="25"/>
      <c r="L506" s="25"/>
      <c r="M506" s="63" t="s">
        <v>49</v>
      </c>
      <c r="N506" s="22" t="s">
        <v>46</v>
      </c>
      <c r="O506" s="23" t="s">
        <v>26</v>
      </c>
      <c r="P506" s="23" t="s">
        <v>26</v>
      </c>
      <c r="Q506" s="23">
        <v>0.2</v>
      </c>
      <c r="R506" s="23" t="s">
        <v>49</v>
      </c>
      <c r="S506" s="23" t="s">
        <v>49</v>
      </c>
      <c r="T506" s="17" t="s">
        <v>4598</v>
      </c>
      <c r="U506" s="17" t="s">
        <v>4967</v>
      </c>
      <c r="V506" s="17" t="s">
        <v>6652</v>
      </c>
      <c r="W506" s="17" t="s">
        <v>6927</v>
      </c>
    </row>
    <row r="507" spans="1:23" s="42" customFormat="1" ht="29" x14ac:dyDescent="0.35">
      <c r="A507" s="22" t="s">
        <v>98</v>
      </c>
      <c r="B507" s="22"/>
      <c r="C507" s="22" t="s">
        <v>1801</v>
      </c>
      <c r="D507" s="22" t="s">
        <v>3902</v>
      </c>
      <c r="E507" s="57" t="s">
        <v>283</v>
      </c>
      <c r="F507" s="22" t="s">
        <v>204</v>
      </c>
      <c r="G507" s="22" t="s">
        <v>100</v>
      </c>
      <c r="H507" s="22" t="s">
        <v>4571</v>
      </c>
      <c r="I507" s="25" t="s">
        <v>99</v>
      </c>
      <c r="J507" s="25" t="s">
        <v>4599</v>
      </c>
      <c r="K507" s="25"/>
      <c r="L507" s="25"/>
      <c r="M507" s="63" t="s">
        <v>49</v>
      </c>
      <c r="N507" s="22" t="s">
        <v>46</v>
      </c>
      <c r="O507" s="23" t="s">
        <v>26</v>
      </c>
      <c r="P507" s="23" t="s">
        <v>26</v>
      </c>
      <c r="Q507" s="23">
        <v>0.2</v>
      </c>
      <c r="R507" s="23" t="s">
        <v>49</v>
      </c>
      <c r="S507" s="23" t="s">
        <v>49</v>
      </c>
      <c r="T507" s="17" t="s">
        <v>4598</v>
      </c>
      <c r="U507" s="17" t="s">
        <v>4967</v>
      </c>
      <c r="V507" s="17" t="s">
        <v>6652</v>
      </c>
      <c r="W507" s="17" t="s">
        <v>6927</v>
      </c>
    </row>
    <row r="508" spans="1:23" s="42" customFormat="1" ht="29" x14ac:dyDescent="0.35">
      <c r="A508" s="22" t="s">
        <v>98</v>
      </c>
      <c r="B508" s="22"/>
      <c r="C508" s="22" t="s">
        <v>1804</v>
      </c>
      <c r="D508" s="22" t="s">
        <v>3905</v>
      </c>
      <c r="E508" s="57" t="s">
        <v>284</v>
      </c>
      <c r="F508" s="22" t="s">
        <v>204</v>
      </c>
      <c r="G508" s="22" t="s">
        <v>100</v>
      </c>
      <c r="H508" s="22" t="s">
        <v>4571</v>
      </c>
      <c r="I508" s="25" t="s">
        <v>99</v>
      </c>
      <c r="J508" s="25" t="s">
        <v>4599</v>
      </c>
      <c r="K508" s="25"/>
      <c r="L508" s="25"/>
      <c r="M508" s="63" t="s">
        <v>49</v>
      </c>
      <c r="N508" s="22" t="s">
        <v>46</v>
      </c>
      <c r="O508" s="23" t="s">
        <v>26</v>
      </c>
      <c r="P508" s="23" t="s">
        <v>26</v>
      </c>
      <c r="Q508" s="23">
        <v>0.2</v>
      </c>
      <c r="R508" s="23" t="s">
        <v>49</v>
      </c>
      <c r="S508" s="23" t="s">
        <v>49</v>
      </c>
      <c r="T508" s="17" t="s">
        <v>4598</v>
      </c>
      <c r="U508" s="17" t="s">
        <v>4967</v>
      </c>
      <c r="V508" s="17" t="s">
        <v>6652</v>
      </c>
      <c r="W508" s="17" t="s">
        <v>6927</v>
      </c>
    </row>
    <row r="509" spans="1:23" s="42" customFormat="1" ht="29" x14ac:dyDescent="0.35">
      <c r="A509" s="22" t="s">
        <v>98</v>
      </c>
      <c r="B509" s="22"/>
      <c r="C509" s="22" t="s">
        <v>1807</v>
      </c>
      <c r="D509" s="22" t="s">
        <v>3908</v>
      </c>
      <c r="E509" s="57" t="s">
        <v>285</v>
      </c>
      <c r="F509" s="22" t="s">
        <v>204</v>
      </c>
      <c r="G509" s="22" t="s">
        <v>100</v>
      </c>
      <c r="H509" s="22" t="s">
        <v>4571</v>
      </c>
      <c r="I509" s="25" t="s">
        <v>99</v>
      </c>
      <c r="J509" s="25" t="s">
        <v>4599</v>
      </c>
      <c r="K509" s="25"/>
      <c r="L509" s="25"/>
      <c r="M509" s="63" t="s">
        <v>49</v>
      </c>
      <c r="N509" s="22" t="s">
        <v>46</v>
      </c>
      <c r="O509" s="23" t="s">
        <v>26</v>
      </c>
      <c r="P509" s="23" t="s">
        <v>26</v>
      </c>
      <c r="Q509" s="23">
        <v>0.2</v>
      </c>
      <c r="R509" s="23" t="s">
        <v>49</v>
      </c>
      <c r="S509" s="23" t="s">
        <v>49</v>
      </c>
      <c r="T509" s="17" t="s">
        <v>4598</v>
      </c>
      <c r="U509" s="17" t="s">
        <v>4967</v>
      </c>
      <c r="V509" s="17" t="s">
        <v>6652</v>
      </c>
      <c r="W509" s="17" t="s">
        <v>6927</v>
      </c>
    </row>
    <row r="510" spans="1:23" s="42" customFormat="1" ht="29" x14ac:dyDescent="0.35">
      <c r="A510" s="22" t="s">
        <v>98</v>
      </c>
      <c r="B510" s="22"/>
      <c r="C510" s="22" t="s">
        <v>1813</v>
      </c>
      <c r="D510" s="22" t="s">
        <v>3914</v>
      </c>
      <c r="E510" s="57" t="s">
        <v>2532</v>
      </c>
      <c r="F510" s="22" t="s">
        <v>204</v>
      </c>
      <c r="G510" s="22" t="s">
        <v>100</v>
      </c>
      <c r="H510" s="22" t="s">
        <v>4571</v>
      </c>
      <c r="I510" s="25" t="s">
        <v>99</v>
      </c>
      <c r="J510" s="25" t="s">
        <v>4599</v>
      </c>
      <c r="K510" s="25"/>
      <c r="L510" s="25"/>
      <c r="M510" s="63" t="s">
        <v>49</v>
      </c>
      <c r="N510" s="22" t="s">
        <v>46</v>
      </c>
      <c r="O510" s="23" t="s">
        <v>26</v>
      </c>
      <c r="P510" s="23" t="s">
        <v>26</v>
      </c>
      <c r="Q510" s="23">
        <v>0.2</v>
      </c>
      <c r="R510" s="23" t="s">
        <v>49</v>
      </c>
      <c r="S510" s="23" t="s">
        <v>49</v>
      </c>
      <c r="T510" s="17" t="s">
        <v>4598</v>
      </c>
      <c r="U510" s="17" t="s">
        <v>4967</v>
      </c>
      <c r="V510" s="17" t="s">
        <v>6652</v>
      </c>
      <c r="W510" s="17" t="s">
        <v>6927</v>
      </c>
    </row>
    <row r="511" spans="1:23" s="42" customFormat="1" x14ac:dyDescent="0.35">
      <c r="A511" s="22" t="s">
        <v>98</v>
      </c>
      <c r="B511" s="22"/>
      <c r="C511" s="22" t="s">
        <v>1822</v>
      </c>
      <c r="D511" s="22" t="s">
        <v>3923</v>
      </c>
      <c r="E511" s="57" t="s">
        <v>288</v>
      </c>
      <c r="F511" s="22" t="s">
        <v>204</v>
      </c>
      <c r="G511" s="22" t="s">
        <v>100</v>
      </c>
      <c r="H511" s="22" t="s">
        <v>4571</v>
      </c>
      <c r="I511" s="25" t="s">
        <v>99</v>
      </c>
      <c r="J511" s="25" t="s">
        <v>4599</v>
      </c>
      <c r="K511" s="25"/>
      <c r="L511" s="25"/>
      <c r="M511" s="63" t="s">
        <v>49</v>
      </c>
      <c r="N511" s="22" t="s">
        <v>46</v>
      </c>
      <c r="O511" s="23" t="s">
        <v>26</v>
      </c>
      <c r="P511" s="23" t="s">
        <v>26</v>
      </c>
      <c r="Q511" s="23">
        <v>0.2</v>
      </c>
      <c r="R511" s="23" t="s">
        <v>49</v>
      </c>
      <c r="S511" s="23" t="s">
        <v>49</v>
      </c>
      <c r="T511" s="17" t="s">
        <v>4598</v>
      </c>
      <c r="U511" s="17" t="s">
        <v>4967</v>
      </c>
      <c r="V511" s="17" t="s">
        <v>6652</v>
      </c>
      <c r="W511" s="17" t="s">
        <v>6927</v>
      </c>
    </row>
    <row r="512" spans="1:23" s="42" customFormat="1" ht="43.5" x14ac:dyDescent="0.35">
      <c r="A512" s="22" t="s">
        <v>98</v>
      </c>
      <c r="B512" s="22"/>
      <c r="C512" s="22" t="s">
        <v>1825</v>
      </c>
      <c r="D512" s="22" t="s">
        <v>3926</v>
      </c>
      <c r="E512" s="57" t="s">
        <v>2533</v>
      </c>
      <c r="F512" s="22" t="s">
        <v>204</v>
      </c>
      <c r="G512" s="22" t="s">
        <v>100</v>
      </c>
      <c r="H512" s="22" t="s">
        <v>4571</v>
      </c>
      <c r="I512" s="25" t="s">
        <v>99</v>
      </c>
      <c r="J512" s="25" t="s">
        <v>4599</v>
      </c>
      <c r="K512" s="25"/>
      <c r="L512" s="25"/>
      <c r="M512" s="63" t="s">
        <v>49</v>
      </c>
      <c r="N512" s="22" t="s">
        <v>46</v>
      </c>
      <c r="O512" s="23" t="s">
        <v>26</v>
      </c>
      <c r="P512" s="23" t="s">
        <v>26</v>
      </c>
      <c r="Q512" s="23">
        <v>0.2</v>
      </c>
      <c r="R512" s="23" t="s">
        <v>49</v>
      </c>
      <c r="S512" s="23" t="s">
        <v>49</v>
      </c>
      <c r="T512" s="17" t="s">
        <v>4598</v>
      </c>
      <c r="U512" s="17" t="s">
        <v>4967</v>
      </c>
      <c r="V512" s="17" t="s">
        <v>6652</v>
      </c>
      <c r="W512" s="17" t="s">
        <v>6927</v>
      </c>
    </row>
    <row r="513" spans="1:23" s="42" customFormat="1" ht="29" x14ac:dyDescent="0.35">
      <c r="A513" s="22" t="s">
        <v>98</v>
      </c>
      <c r="B513" s="22"/>
      <c r="C513" s="22" t="s">
        <v>1828</v>
      </c>
      <c r="D513" s="22" t="s">
        <v>3929</v>
      </c>
      <c r="E513" s="57" t="s">
        <v>2534</v>
      </c>
      <c r="F513" s="22" t="s">
        <v>204</v>
      </c>
      <c r="G513" s="22" t="s">
        <v>100</v>
      </c>
      <c r="H513" s="22" t="s">
        <v>4571</v>
      </c>
      <c r="I513" s="25" t="s">
        <v>99</v>
      </c>
      <c r="J513" s="25" t="s">
        <v>4599</v>
      </c>
      <c r="K513" s="25"/>
      <c r="L513" s="25"/>
      <c r="M513" s="63" t="s">
        <v>49</v>
      </c>
      <c r="N513" s="22" t="s">
        <v>46</v>
      </c>
      <c r="O513" s="23" t="s">
        <v>26</v>
      </c>
      <c r="P513" s="23" t="s">
        <v>26</v>
      </c>
      <c r="Q513" s="23">
        <v>0.2</v>
      </c>
      <c r="R513" s="23" t="s">
        <v>49</v>
      </c>
      <c r="S513" s="23" t="s">
        <v>49</v>
      </c>
      <c r="T513" s="17" t="s">
        <v>4598</v>
      </c>
      <c r="U513" s="17" t="s">
        <v>4967</v>
      </c>
      <c r="V513" s="17" t="s">
        <v>6652</v>
      </c>
      <c r="W513" s="17" t="s">
        <v>6927</v>
      </c>
    </row>
    <row r="514" spans="1:23" s="42" customFormat="1" x14ac:dyDescent="0.35">
      <c r="A514" s="22" t="s">
        <v>98</v>
      </c>
      <c r="B514" s="22"/>
      <c r="C514" s="22" t="s">
        <v>1555</v>
      </c>
      <c r="D514" s="22" t="s">
        <v>3656</v>
      </c>
      <c r="E514" s="57" t="s">
        <v>212</v>
      </c>
      <c r="F514" s="22" t="s">
        <v>204</v>
      </c>
      <c r="G514" s="22" t="s">
        <v>100</v>
      </c>
      <c r="H514" s="22" t="s">
        <v>4571</v>
      </c>
      <c r="I514" s="25" t="s">
        <v>99</v>
      </c>
      <c r="J514" s="25" t="s">
        <v>4599</v>
      </c>
      <c r="K514" s="25"/>
      <c r="L514" s="25"/>
      <c r="M514" s="63" t="s">
        <v>49</v>
      </c>
      <c r="N514" s="22" t="s">
        <v>46</v>
      </c>
      <c r="O514" s="23" t="s">
        <v>26</v>
      </c>
      <c r="P514" s="23" t="s">
        <v>26</v>
      </c>
      <c r="Q514" s="23">
        <v>0.2</v>
      </c>
      <c r="R514" s="23" t="s">
        <v>49</v>
      </c>
      <c r="S514" s="23" t="s">
        <v>49</v>
      </c>
      <c r="T514" s="17" t="s">
        <v>4598</v>
      </c>
      <c r="U514" s="17" t="s">
        <v>4967</v>
      </c>
      <c r="V514" s="17" t="s">
        <v>6652</v>
      </c>
      <c r="W514" s="17" t="s">
        <v>6927</v>
      </c>
    </row>
    <row r="515" spans="1:23" s="42" customFormat="1" ht="29" x14ac:dyDescent="0.35">
      <c r="A515" s="22" t="s">
        <v>98</v>
      </c>
      <c r="B515" s="22"/>
      <c r="C515" s="22" t="s">
        <v>1561</v>
      </c>
      <c r="D515" s="22" t="s">
        <v>3662</v>
      </c>
      <c r="E515" s="57" t="s">
        <v>214</v>
      </c>
      <c r="F515" s="22" t="s">
        <v>204</v>
      </c>
      <c r="G515" s="22" t="s">
        <v>100</v>
      </c>
      <c r="H515" s="22" t="s">
        <v>4571</v>
      </c>
      <c r="I515" s="25" t="s">
        <v>99</v>
      </c>
      <c r="J515" s="25" t="s">
        <v>4599</v>
      </c>
      <c r="K515" s="25"/>
      <c r="L515" s="25"/>
      <c r="M515" s="63" t="s">
        <v>49</v>
      </c>
      <c r="N515" s="22" t="s">
        <v>46</v>
      </c>
      <c r="O515" s="23" t="s">
        <v>26</v>
      </c>
      <c r="P515" s="23" t="s">
        <v>26</v>
      </c>
      <c r="Q515" s="23">
        <v>0.2</v>
      </c>
      <c r="R515" s="23" t="s">
        <v>49</v>
      </c>
      <c r="S515" s="23" t="s">
        <v>49</v>
      </c>
      <c r="T515" s="17" t="s">
        <v>4598</v>
      </c>
      <c r="U515" s="17" t="s">
        <v>4967</v>
      </c>
      <c r="V515" s="17" t="s">
        <v>6652</v>
      </c>
      <c r="W515" s="17" t="s">
        <v>6927</v>
      </c>
    </row>
    <row r="516" spans="1:23" s="42" customFormat="1" x14ac:dyDescent="0.35">
      <c r="A516" s="22" t="s">
        <v>98</v>
      </c>
      <c r="B516" s="22"/>
      <c r="C516" s="22" t="s">
        <v>558</v>
      </c>
      <c r="D516" s="22" t="s">
        <v>2633</v>
      </c>
      <c r="E516" s="57" t="s">
        <v>7420</v>
      </c>
      <c r="F516" s="22" t="s">
        <v>103</v>
      </c>
      <c r="G516" s="22" t="s">
        <v>100</v>
      </c>
      <c r="H516" s="22" t="s">
        <v>4571</v>
      </c>
      <c r="I516" s="25" t="s">
        <v>197</v>
      </c>
      <c r="J516" s="25" t="s">
        <v>6163</v>
      </c>
      <c r="K516" s="25" t="s">
        <v>6158</v>
      </c>
      <c r="L516" s="25"/>
      <c r="M516" s="63" t="s">
        <v>49</v>
      </c>
      <c r="N516" s="22" t="s">
        <v>46</v>
      </c>
      <c r="O516" s="23">
        <v>0</v>
      </c>
      <c r="P516" s="23">
        <v>0.1</v>
      </c>
      <c r="Q516" s="23">
        <v>0.15</v>
      </c>
      <c r="R516" s="23">
        <v>0</v>
      </c>
      <c r="S516" s="23">
        <v>0.1</v>
      </c>
      <c r="T516" s="17" t="s">
        <v>4598</v>
      </c>
      <c r="U516" s="17" t="s">
        <v>4967</v>
      </c>
      <c r="V516" s="17" t="s">
        <v>6652</v>
      </c>
      <c r="W516" s="17" t="s">
        <v>6657</v>
      </c>
    </row>
    <row r="517" spans="1:23" s="42" customFormat="1" ht="29" x14ac:dyDescent="0.35">
      <c r="A517" s="22" t="s">
        <v>98</v>
      </c>
      <c r="B517" s="22"/>
      <c r="C517" s="22" t="s">
        <v>563</v>
      </c>
      <c r="D517" s="22" t="s">
        <v>2638</v>
      </c>
      <c r="E517" s="57" t="s">
        <v>7421</v>
      </c>
      <c r="F517" s="22" t="s">
        <v>103</v>
      </c>
      <c r="G517" s="22" t="s">
        <v>100</v>
      </c>
      <c r="H517" s="22" t="s">
        <v>4571</v>
      </c>
      <c r="I517" s="25" t="s">
        <v>197</v>
      </c>
      <c r="J517" s="25" t="s">
        <v>6163</v>
      </c>
      <c r="K517" s="25" t="s">
        <v>6157</v>
      </c>
      <c r="L517" s="25">
        <v>16</v>
      </c>
      <c r="M517" s="63" t="s">
        <v>6636</v>
      </c>
      <c r="N517" s="22" t="s">
        <v>8704</v>
      </c>
      <c r="O517" s="23">
        <v>0</v>
      </c>
      <c r="P517" s="23">
        <v>0.05</v>
      </c>
      <c r="Q517" s="23">
        <v>0.15</v>
      </c>
      <c r="R517" s="23" t="s">
        <v>108</v>
      </c>
      <c r="S517" s="23" t="s">
        <v>4609</v>
      </c>
      <c r="T517" s="17" t="s">
        <v>4598</v>
      </c>
      <c r="U517" s="17" t="s">
        <v>4967</v>
      </c>
      <c r="V517" s="17" t="s">
        <v>6652</v>
      </c>
      <c r="W517" s="17" t="s">
        <v>6657</v>
      </c>
    </row>
    <row r="518" spans="1:23" s="42" customFormat="1" x14ac:dyDescent="0.35">
      <c r="A518" s="22" t="s">
        <v>98</v>
      </c>
      <c r="B518" s="22"/>
      <c r="C518" s="22" t="s">
        <v>1331</v>
      </c>
      <c r="D518" s="22" t="s">
        <v>3417</v>
      </c>
      <c r="E518" s="57" t="s">
        <v>7422</v>
      </c>
      <c r="F518" s="22" t="s">
        <v>103</v>
      </c>
      <c r="G518" s="22" t="s">
        <v>12</v>
      </c>
      <c r="H518" s="22" t="s">
        <v>4571</v>
      </c>
      <c r="I518" s="25" t="s">
        <v>197</v>
      </c>
      <c r="J518" s="25" t="s">
        <v>4599</v>
      </c>
      <c r="K518" s="25"/>
      <c r="L518" s="25"/>
      <c r="M518" s="63" t="s">
        <v>49</v>
      </c>
      <c r="N518" s="22" t="s">
        <v>46</v>
      </c>
      <c r="O518" s="23" t="s">
        <v>46</v>
      </c>
      <c r="P518" s="23" t="s">
        <v>46</v>
      </c>
      <c r="Q518" s="23">
        <v>0.15</v>
      </c>
      <c r="R518" s="23" t="s">
        <v>49</v>
      </c>
      <c r="S518" s="23" t="s">
        <v>49</v>
      </c>
      <c r="T518" s="17" t="s">
        <v>4598</v>
      </c>
      <c r="U518" s="17" t="s">
        <v>4967</v>
      </c>
      <c r="V518" s="17" t="s">
        <v>6652</v>
      </c>
      <c r="W518" s="17" t="s">
        <v>6657</v>
      </c>
    </row>
    <row r="519" spans="1:23" s="42" customFormat="1" x14ac:dyDescent="0.35">
      <c r="A519" s="22" t="s">
        <v>98</v>
      </c>
      <c r="B519" s="22"/>
      <c r="C519" s="22" t="s">
        <v>2029</v>
      </c>
      <c r="D519" s="22" t="s">
        <v>4145</v>
      </c>
      <c r="E519" s="57" t="s">
        <v>7416</v>
      </c>
      <c r="F519" s="22" t="s">
        <v>1861</v>
      </c>
      <c r="G519" s="22" t="s">
        <v>12</v>
      </c>
      <c r="H519" s="22" t="s">
        <v>4573</v>
      </c>
      <c r="I519" s="25" t="s">
        <v>197</v>
      </c>
      <c r="J519" s="25" t="s">
        <v>4599</v>
      </c>
      <c r="K519" s="25"/>
      <c r="L519" s="25"/>
      <c r="M519" s="63" t="s">
        <v>49</v>
      </c>
      <c r="N519" s="22" t="s">
        <v>46</v>
      </c>
      <c r="O519" s="23" t="s">
        <v>46</v>
      </c>
      <c r="P519" s="23" t="s">
        <v>46</v>
      </c>
      <c r="Q519" s="23">
        <v>0.5</v>
      </c>
      <c r="R519" s="23" t="s">
        <v>49</v>
      </c>
      <c r="S519" s="23" t="s">
        <v>49</v>
      </c>
      <c r="T519" s="17" t="s">
        <v>4598</v>
      </c>
      <c r="U519" s="17" t="s">
        <v>4967</v>
      </c>
      <c r="V519" s="17" t="s">
        <v>6652</v>
      </c>
      <c r="W519" s="17" t="s">
        <v>6652</v>
      </c>
    </row>
    <row r="520" spans="1:23" s="42" customFormat="1" x14ac:dyDescent="0.35">
      <c r="A520" s="22" t="s">
        <v>98</v>
      </c>
      <c r="B520" s="22"/>
      <c r="C520" s="22" t="s">
        <v>2117</v>
      </c>
      <c r="D520" s="22" t="s">
        <v>4259</v>
      </c>
      <c r="E520" s="57" t="s">
        <v>401</v>
      </c>
      <c r="F520" s="22" t="s">
        <v>1861</v>
      </c>
      <c r="G520" s="22" t="s">
        <v>12</v>
      </c>
      <c r="H520" s="22" t="s">
        <v>4573</v>
      </c>
      <c r="I520" s="25" t="s">
        <v>99</v>
      </c>
      <c r="J520" s="25" t="s">
        <v>4599</v>
      </c>
      <c r="K520" s="25"/>
      <c r="L520" s="25"/>
      <c r="M520" s="63" t="s">
        <v>49</v>
      </c>
      <c r="N520" s="22" t="s">
        <v>46</v>
      </c>
      <c r="O520" s="23" t="s">
        <v>46</v>
      </c>
      <c r="P520" s="23" t="s">
        <v>46</v>
      </c>
      <c r="Q520" s="23">
        <v>0.3</v>
      </c>
      <c r="R520" s="23" t="s">
        <v>49</v>
      </c>
      <c r="S520" s="23" t="s">
        <v>49</v>
      </c>
      <c r="T520" s="17" t="s">
        <v>4598</v>
      </c>
      <c r="U520" s="17" t="s">
        <v>4967</v>
      </c>
      <c r="V520" s="17" t="s">
        <v>6652</v>
      </c>
      <c r="W520" s="17" t="s">
        <v>6656</v>
      </c>
    </row>
    <row r="521" spans="1:23" s="42" customFormat="1" x14ac:dyDescent="0.35">
      <c r="A521" s="22" t="s">
        <v>98</v>
      </c>
      <c r="B521" s="22"/>
      <c r="C521" s="22" t="s">
        <v>2150</v>
      </c>
      <c r="D521" s="22" t="s">
        <v>4292</v>
      </c>
      <c r="E521" s="57" t="s">
        <v>411</v>
      </c>
      <c r="F521" s="22" t="s">
        <v>1861</v>
      </c>
      <c r="G521" s="22" t="s">
        <v>12</v>
      </c>
      <c r="H521" s="22" t="s">
        <v>4573</v>
      </c>
      <c r="I521" s="25" t="s">
        <v>99</v>
      </c>
      <c r="J521" s="25" t="s">
        <v>4599</v>
      </c>
      <c r="K521" s="25"/>
      <c r="L521" s="25"/>
      <c r="M521" s="63" t="s">
        <v>49</v>
      </c>
      <c r="N521" s="22" t="s">
        <v>46</v>
      </c>
      <c r="O521" s="23" t="s">
        <v>46</v>
      </c>
      <c r="P521" s="23" t="s">
        <v>46</v>
      </c>
      <c r="Q521" s="23">
        <v>0.3</v>
      </c>
      <c r="R521" s="23" t="s">
        <v>49</v>
      </c>
      <c r="S521" s="23" t="s">
        <v>49</v>
      </c>
      <c r="T521" s="17" t="s">
        <v>4598</v>
      </c>
      <c r="U521" s="17" t="s">
        <v>4967</v>
      </c>
      <c r="V521" s="17" t="s">
        <v>6652</v>
      </c>
      <c r="W521" s="17" t="s">
        <v>6656</v>
      </c>
    </row>
    <row r="522" spans="1:23" s="42" customFormat="1" ht="29" x14ac:dyDescent="0.35">
      <c r="A522" s="22" t="s">
        <v>98</v>
      </c>
      <c r="B522" s="22"/>
      <c r="C522" s="22" t="s">
        <v>2186</v>
      </c>
      <c r="D522" s="22" t="s">
        <v>4328</v>
      </c>
      <c r="E522" s="57" t="s">
        <v>421</v>
      </c>
      <c r="F522" s="22" t="s">
        <v>1861</v>
      </c>
      <c r="G522" s="22" t="s">
        <v>12</v>
      </c>
      <c r="H522" s="22" t="s">
        <v>4573</v>
      </c>
      <c r="I522" s="25" t="s">
        <v>99</v>
      </c>
      <c r="J522" s="25" t="s">
        <v>4599</v>
      </c>
      <c r="K522" s="25"/>
      <c r="L522" s="25"/>
      <c r="M522" s="63" t="s">
        <v>49</v>
      </c>
      <c r="N522" s="22" t="s">
        <v>46</v>
      </c>
      <c r="O522" s="23" t="s">
        <v>46</v>
      </c>
      <c r="P522" s="23" t="s">
        <v>46</v>
      </c>
      <c r="Q522" s="23">
        <v>0.3</v>
      </c>
      <c r="R522" s="23" t="s">
        <v>49</v>
      </c>
      <c r="S522" s="23" t="s">
        <v>49</v>
      </c>
      <c r="T522" s="17" t="s">
        <v>4598</v>
      </c>
      <c r="U522" s="17" t="s">
        <v>4967</v>
      </c>
      <c r="V522" s="17" t="s">
        <v>6652</v>
      </c>
      <c r="W522" s="17" t="s">
        <v>6656</v>
      </c>
    </row>
    <row r="523" spans="1:23" s="42" customFormat="1" x14ac:dyDescent="0.35">
      <c r="A523" s="22" t="s">
        <v>98</v>
      </c>
      <c r="B523" s="22"/>
      <c r="C523" s="22" t="s">
        <v>2219</v>
      </c>
      <c r="D523" s="22" t="s">
        <v>4361</v>
      </c>
      <c r="E523" s="57" t="s">
        <v>431</v>
      </c>
      <c r="F523" s="22" t="s">
        <v>1861</v>
      </c>
      <c r="G523" s="22" t="s">
        <v>12</v>
      </c>
      <c r="H523" s="22" t="s">
        <v>4573</v>
      </c>
      <c r="I523" s="25" t="s">
        <v>99</v>
      </c>
      <c r="J523" s="25" t="s">
        <v>4599</v>
      </c>
      <c r="K523" s="25"/>
      <c r="L523" s="25"/>
      <c r="M523" s="63" t="s">
        <v>49</v>
      </c>
      <c r="N523" s="22" t="s">
        <v>46</v>
      </c>
      <c r="O523" s="23" t="s">
        <v>46</v>
      </c>
      <c r="P523" s="23" t="s">
        <v>46</v>
      </c>
      <c r="Q523" s="23">
        <v>0.3</v>
      </c>
      <c r="R523" s="23" t="s">
        <v>49</v>
      </c>
      <c r="S523" s="23" t="s">
        <v>49</v>
      </c>
      <c r="T523" s="17" t="s">
        <v>4598</v>
      </c>
      <c r="U523" s="17" t="s">
        <v>4967</v>
      </c>
      <c r="V523" s="17" t="s">
        <v>6652</v>
      </c>
      <c r="W523" s="17" t="s">
        <v>6656</v>
      </c>
    </row>
    <row r="524" spans="1:23" s="42" customFormat="1" x14ac:dyDescent="0.35">
      <c r="A524" s="22" t="s">
        <v>98</v>
      </c>
      <c r="B524" s="22"/>
      <c r="C524" s="22" t="s">
        <v>2255</v>
      </c>
      <c r="D524" s="22" t="s">
        <v>4397</v>
      </c>
      <c r="E524" s="57" t="s">
        <v>441</v>
      </c>
      <c r="F524" s="22" t="s">
        <v>1861</v>
      </c>
      <c r="G524" s="22" t="s">
        <v>12</v>
      </c>
      <c r="H524" s="22" t="s">
        <v>4573</v>
      </c>
      <c r="I524" s="25" t="s">
        <v>99</v>
      </c>
      <c r="J524" s="25" t="s">
        <v>4599</v>
      </c>
      <c r="K524" s="25"/>
      <c r="L524" s="25"/>
      <c r="M524" s="63" t="s">
        <v>49</v>
      </c>
      <c r="N524" s="22" t="s">
        <v>46</v>
      </c>
      <c r="O524" s="23" t="s">
        <v>46</v>
      </c>
      <c r="P524" s="23" t="s">
        <v>46</v>
      </c>
      <c r="Q524" s="23">
        <v>0.3</v>
      </c>
      <c r="R524" s="23" t="s">
        <v>49</v>
      </c>
      <c r="S524" s="23" t="s">
        <v>49</v>
      </c>
      <c r="T524" s="17" t="s">
        <v>4598</v>
      </c>
      <c r="U524" s="17" t="s">
        <v>4967</v>
      </c>
      <c r="V524" s="17" t="s">
        <v>6652</v>
      </c>
      <c r="W524" s="17" t="s">
        <v>6656</v>
      </c>
    </row>
    <row r="525" spans="1:23" s="42" customFormat="1" x14ac:dyDescent="0.35">
      <c r="A525" s="22" t="s">
        <v>98</v>
      </c>
      <c r="B525" s="22"/>
      <c r="C525" s="22" t="s">
        <v>2288</v>
      </c>
      <c r="D525" s="22" t="s">
        <v>4430</v>
      </c>
      <c r="E525" s="57" t="s">
        <v>452</v>
      </c>
      <c r="F525" s="22" t="s">
        <v>1861</v>
      </c>
      <c r="G525" s="22" t="s">
        <v>12</v>
      </c>
      <c r="H525" s="22" t="s">
        <v>4573</v>
      </c>
      <c r="I525" s="25" t="s">
        <v>99</v>
      </c>
      <c r="J525" s="25" t="s">
        <v>4599</v>
      </c>
      <c r="K525" s="25"/>
      <c r="L525" s="25"/>
      <c r="M525" s="63" t="s">
        <v>49</v>
      </c>
      <c r="N525" s="22" t="s">
        <v>46</v>
      </c>
      <c r="O525" s="23" t="s">
        <v>46</v>
      </c>
      <c r="P525" s="23" t="s">
        <v>46</v>
      </c>
      <c r="Q525" s="23">
        <v>0.3</v>
      </c>
      <c r="R525" s="23" t="s">
        <v>49</v>
      </c>
      <c r="S525" s="23" t="s">
        <v>49</v>
      </c>
      <c r="T525" s="17" t="s">
        <v>4598</v>
      </c>
      <c r="U525" s="17" t="s">
        <v>4967</v>
      </c>
      <c r="V525" s="17" t="s">
        <v>6652</v>
      </c>
      <c r="W525" s="17" t="s">
        <v>6656</v>
      </c>
    </row>
    <row r="526" spans="1:23" s="42" customFormat="1" x14ac:dyDescent="0.35">
      <c r="A526" s="22" t="s">
        <v>98</v>
      </c>
      <c r="B526" s="22"/>
      <c r="C526" s="22" t="s">
        <v>2321</v>
      </c>
      <c r="D526" s="22" t="s">
        <v>4463</v>
      </c>
      <c r="E526" s="57" t="s">
        <v>463</v>
      </c>
      <c r="F526" s="22" t="s">
        <v>1861</v>
      </c>
      <c r="G526" s="22" t="s">
        <v>12</v>
      </c>
      <c r="H526" s="22" t="s">
        <v>4573</v>
      </c>
      <c r="I526" s="25" t="s">
        <v>99</v>
      </c>
      <c r="J526" s="25" t="s">
        <v>4599</v>
      </c>
      <c r="K526" s="25"/>
      <c r="L526" s="25"/>
      <c r="M526" s="63" t="s">
        <v>49</v>
      </c>
      <c r="N526" s="22" t="s">
        <v>46</v>
      </c>
      <c r="O526" s="23" t="s">
        <v>46</v>
      </c>
      <c r="P526" s="23" t="s">
        <v>46</v>
      </c>
      <c r="Q526" s="23">
        <v>0.3</v>
      </c>
      <c r="R526" s="23" t="s">
        <v>49</v>
      </c>
      <c r="S526" s="23" t="s">
        <v>49</v>
      </c>
      <c r="T526" s="17" t="s">
        <v>4598</v>
      </c>
      <c r="U526" s="17" t="s">
        <v>4967</v>
      </c>
      <c r="V526" s="17" t="s">
        <v>6652</v>
      </c>
      <c r="W526" s="17" t="s">
        <v>6656</v>
      </c>
    </row>
    <row r="527" spans="1:23" s="42" customFormat="1" ht="29" x14ac:dyDescent="0.35">
      <c r="A527" s="22" t="s">
        <v>98</v>
      </c>
      <c r="B527" s="22"/>
      <c r="C527" s="22" t="s">
        <v>2069</v>
      </c>
      <c r="D527" s="22" t="s">
        <v>4211</v>
      </c>
      <c r="E527" s="57" t="s">
        <v>390</v>
      </c>
      <c r="F527" s="22" t="s">
        <v>1861</v>
      </c>
      <c r="G527" s="22" t="s">
        <v>12</v>
      </c>
      <c r="H527" s="22" t="s">
        <v>4573</v>
      </c>
      <c r="I527" s="25" t="s">
        <v>99</v>
      </c>
      <c r="J527" s="25" t="s">
        <v>4599</v>
      </c>
      <c r="K527" s="25"/>
      <c r="L527" s="25"/>
      <c r="M527" s="63" t="s">
        <v>49</v>
      </c>
      <c r="N527" s="22" t="s">
        <v>46</v>
      </c>
      <c r="O527" s="23" t="s">
        <v>46</v>
      </c>
      <c r="P527" s="23" t="s">
        <v>46</v>
      </c>
      <c r="Q527" s="23">
        <v>0.3</v>
      </c>
      <c r="R527" s="23" t="s">
        <v>49</v>
      </c>
      <c r="S527" s="23" t="s">
        <v>49</v>
      </c>
      <c r="T527" s="17" t="s">
        <v>4598</v>
      </c>
      <c r="U527" s="17" t="s">
        <v>4967</v>
      </c>
      <c r="V527" s="17" t="s">
        <v>6652</v>
      </c>
      <c r="W527" s="17" t="s">
        <v>6656</v>
      </c>
    </row>
    <row r="528" spans="1:23" s="42" customFormat="1" ht="29" x14ac:dyDescent="0.35">
      <c r="A528" s="22" t="s">
        <v>98</v>
      </c>
      <c r="B528" s="22"/>
      <c r="C528" s="22" t="s">
        <v>2073</v>
      </c>
      <c r="D528" s="22" t="s">
        <v>4215</v>
      </c>
      <c r="E528" s="57" t="s">
        <v>391</v>
      </c>
      <c r="F528" s="22" t="s">
        <v>1861</v>
      </c>
      <c r="G528" s="22" t="s">
        <v>12</v>
      </c>
      <c r="H528" s="22" t="s">
        <v>4573</v>
      </c>
      <c r="I528" s="25" t="s">
        <v>99</v>
      </c>
      <c r="J528" s="25" t="s">
        <v>4599</v>
      </c>
      <c r="K528" s="25"/>
      <c r="L528" s="25"/>
      <c r="M528" s="63" t="s">
        <v>49</v>
      </c>
      <c r="N528" s="22" t="s">
        <v>46</v>
      </c>
      <c r="O528" s="23" t="s">
        <v>46</v>
      </c>
      <c r="P528" s="23" t="s">
        <v>46</v>
      </c>
      <c r="Q528" s="23">
        <v>0.3</v>
      </c>
      <c r="R528" s="23" t="s">
        <v>49</v>
      </c>
      <c r="S528" s="23" t="s">
        <v>49</v>
      </c>
      <c r="T528" s="17" t="s">
        <v>4598</v>
      </c>
      <c r="U528" s="17" t="s">
        <v>4967</v>
      </c>
      <c r="V528" s="17" t="s">
        <v>6652</v>
      </c>
      <c r="W528" s="17" t="s">
        <v>6656</v>
      </c>
    </row>
    <row r="529" spans="1:23" s="42" customFormat="1" x14ac:dyDescent="0.35">
      <c r="A529" s="22" t="s">
        <v>98</v>
      </c>
      <c r="B529" s="22"/>
      <c r="C529" s="22" t="s">
        <v>2081</v>
      </c>
      <c r="D529" s="22" t="s">
        <v>4223</v>
      </c>
      <c r="E529" s="57" t="s">
        <v>393</v>
      </c>
      <c r="F529" s="22" t="s">
        <v>1861</v>
      </c>
      <c r="G529" s="22" t="s">
        <v>12</v>
      </c>
      <c r="H529" s="22" t="s">
        <v>4573</v>
      </c>
      <c r="I529" s="25" t="s">
        <v>99</v>
      </c>
      <c r="J529" s="25" t="s">
        <v>4599</v>
      </c>
      <c r="K529" s="25"/>
      <c r="L529" s="25"/>
      <c r="M529" s="63" t="s">
        <v>49</v>
      </c>
      <c r="N529" s="22" t="s">
        <v>46</v>
      </c>
      <c r="O529" s="23" t="s">
        <v>46</v>
      </c>
      <c r="P529" s="23" t="s">
        <v>46</v>
      </c>
      <c r="Q529" s="23">
        <v>0.3</v>
      </c>
      <c r="R529" s="23" t="s">
        <v>49</v>
      </c>
      <c r="S529" s="23" t="s">
        <v>49</v>
      </c>
      <c r="T529" s="17" t="s">
        <v>4598</v>
      </c>
      <c r="U529" s="17" t="s">
        <v>4967</v>
      </c>
      <c r="V529" s="17" t="s">
        <v>6652</v>
      </c>
      <c r="W529" s="17" t="s">
        <v>6656</v>
      </c>
    </row>
    <row r="530" spans="1:23" s="42" customFormat="1" ht="29" x14ac:dyDescent="0.35">
      <c r="A530" s="22" t="s">
        <v>98</v>
      </c>
      <c r="B530" s="22"/>
      <c r="C530" s="22" t="s">
        <v>2093</v>
      </c>
      <c r="D530" s="22" t="s">
        <v>4235</v>
      </c>
      <c r="E530" s="57" t="s">
        <v>396</v>
      </c>
      <c r="F530" s="22" t="s">
        <v>1861</v>
      </c>
      <c r="G530" s="22" t="s">
        <v>12</v>
      </c>
      <c r="H530" s="22" t="s">
        <v>4573</v>
      </c>
      <c r="I530" s="25" t="s">
        <v>99</v>
      </c>
      <c r="J530" s="25" t="s">
        <v>4599</v>
      </c>
      <c r="K530" s="25"/>
      <c r="L530" s="25"/>
      <c r="M530" s="63" t="s">
        <v>49</v>
      </c>
      <c r="N530" s="22" t="s">
        <v>46</v>
      </c>
      <c r="O530" s="23" t="s">
        <v>46</v>
      </c>
      <c r="P530" s="23" t="s">
        <v>46</v>
      </c>
      <c r="Q530" s="23">
        <v>0.3</v>
      </c>
      <c r="R530" s="23" t="s">
        <v>49</v>
      </c>
      <c r="S530" s="23" t="s">
        <v>49</v>
      </c>
      <c r="T530" s="17" t="s">
        <v>4598</v>
      </c>
      <c r="U530" s="17" t="s">
        <v>4967</v>
      </c>
      <c r="V530" s="17" t="s">
        <v>6652</v>
      </c>
      <c r="W530" s="17" t="s">
        <v>6656</v>
      </c>
    </row>
    <row r="531" spans="1:23" s="42" customFormat="1" ht="29" x14ac:dyDescent="0.35">
      <c r="A531" s="22" t="s">
        <v>98</v>
      </c>
      <c r="B531" s="22"/>
      <c r="C531" s="22" t="s">
        <v>2096</v>
      </c>
      <c r="D531" s="22" t="s">
        <v>4238</v>
      </c>
      <c r="E531" s="57" t="s">
        <v>2392</v>
      </c>
      <c r="F531" s="22" t="s">
        <v>1861</v>
      </c>
      <c r="G531" s="22" t="s">
        <v>12</v>
      </c>
      <c r="H531" s="22" t="s">
        <v>4573</v>
      </c>
      <c r="I531" s="25" t="s">
        <v>99</v>
      </c>
      <c r="J531" s="25" t="s">
        <v>4599</v>
      </c>
      <c r="K531" s="25"/>
      <c r="L531" s="25"/>
      <c r="M531" s="63" t="s">
        <v>49</v>
      </c>
      <c r="N531" s="22" t="s">
        <v>46</v>
      </c>
      <c r="O531" s="23" t="s">
        <v>46</v>
      </c>
      <c r="P531" s="23" t="s">
        <v>46</v>
      </c>
      <c r="Q531" s="23">
        <v>0.3</v>
      </c>
      <c r="R531" s="23" t="s">
        <v>49</v>
      </c>
      <c r="S531" s="23" t="s">
        <v>49</v>
      </c>
      <c r="T531" s="17" t="s">
        <v>4598</v>
      </c>
      <c r="U531" s="17" t="s">
        <v>4967</v>
      </c>
      <c r="V531" s="17" t="s">
        <v>6652</v>
      </c>
      <c r="W531" s="17" t="s">
        <v>6656</v>
      </c>
    </row>
    <row r="532" spans="1:23" s="42" customFormat="1" ht="29" x14ac:dyDescent="0.35">
      <c r="A532" s="22" t="s">
        <v>98</v>
      </c>
      <c r="B532" s="22"/>
      <c r="C532" s="22" t="s">
        <v>2099</v>
      </c>
      <c r="D532" s="22" t="s">
        <v>4241</v>
      </c>
      <c r="E532" s="57" t="s">
        <v>2547</v>
      </c>
      <c r="F532" s="22" t="s">
        <v>1861</v>
      </c>
      <c r="G532" s="22" t="s">
        <v>12</v>
      </c>
      <c r="H532" s="22" t="s">
        <v>4573</v>
      </c>
      <c r="I532" s="25" t="s">
        <v>99</v>
      </c>
      <c r="J532" s="25" t="s">
        <v>4599</v>
      </c>
      <c r="K532" s="25"/>
      <c r="L532" s="25"/>
      <c r="M532" s="63" t="s">
        <v>49</v>
      </c>
      <c r="N532" s="22" t="s">
        <v>46</v>
      </c>
      <c r="O532" s="23" t="s">
        <v>46</v>
      </c>
      <c r="P532" s="23" t="s">
        <v>46</v>
      </c>
      <c r="Q532" s="23">
        <v>0.3</v>
      </c>
      <c r="R532" s="23" t="s">
        <v>49</v>
      </c>
      <c r="S532" s="23" t="s">
        <v>49</v>
      </c>
      <c r="T532" s="17" t="s">
        <v>4598</v>
      </c>
      <c r="U532" s="17" t="s">
        <v>4967</v>
      </c>
      <c r="V532" s="17" t="s">
        <v>6652</v>
      </c>
      <c r="W532" s="17" t="s">
        <v>6656</v>
      </c>
    </row>
    <row r="533" spans="1:23" s="42" customFormat="1" ht="29" x14ac:dyDescent="0.35">
      <c r="A533" s="22" t="s">
        <v>98</v>
      </c>
      <c r="B533" s="22"/>
      <c r="C533" s="22" t="s">
        <v>2102</v>
      </c>
      <c r="D533" s="22" t="s">
        <v>4244</v>
      </c>
      <c r="E533" s="57" t="s">
        <v>397</v>
      </c>
      <c r="F533" s="22" t="s">
        <v>1861</v>
      </c>
      <c r="G533" s="22" t="s">
        <v>12</v>
      </c>
      <c r="H533" s="22" t="s">
        <v>4573</v>
      </c>
      <c r="I533" s="25" t="s">
        <v>99</v>
      </c>
      <c r="J533" s="25" t="s">
        <v>4599</v>
      </c>
      <c r="K533" s="25"/>
      <c r="L533" s="25"/>
      <c r="M533" s="63" t="s">
        <v>49</v>
      </c>
      <c r="N533" s="22" t="s">
        <v>46</v>
      </c>
      <c r="O533" s="23" t="s">
        <v>46</v>
      </c>
      <c r="P533" s="23" t="s">
        <v>46</v>
      </c>
      <c r="Q533" s="23">
        <v>0.3</v>
      </c>
      <c r="R533" s="23" t="s">
        <v>49</v>
      </c>
      <c r="S533" s="23" t="s">
        <v>49</v>
      </c>
      <c r="T533" s="17" t="s">
        <v>4598</v>
      </c>
      <c r="U533" s="17" t="s">
        <v>4967</v>
      </c>
      <c r="V533" s="17" t="s">
        <v>6652</v>
      </c>
      <c r="W533" s="17" t="s">
        <v>6656</v>
      </c>
    </row>
    <row r="534" spans="1:23" s="42" customFormat="1" ht="29" x14ac:dyDescent="0.35">
      <c r="A534" s="22" t="s">
        <v>98</v>
      </c>
      <c r="B534" s="22"/>
      <c r="C534" s="22" t="s">
        <v>2105</v>
      </c>
      <c r="D534" s="22" t="s">
        <v>4247</v>
      </c>
      <c r="E534" s="57" t="s">
        <v>398</v>
      </c>
      <c r="F534" s="22" t="s">
        <v>1861</v>
      </c>
      <c r="G534" s="22" t="s">
        <v>12</v>
      </c>
      <c r="H534" s="22" t="s">
        <v>4573</v>
      </c>
      <c r="I534" s="25" t="s">
        <v>99</v>
      </c>
      <c r="J534" s="25" t="s">
        <v>4599</v>
      </c>
      <c r="K534" s="25"/>
      <c r="L534" s="25"/>
      <c r="M534" s="63" t="s">
        <v>49</v>
      </c>
      <c r="N534" s="22" t="s">
        <v>46</v>
      </c>
      <c r="O534" s="23" t="s">
        <v>46</v>
      </c>
      <c r="P534" s="23" t="s">
        <v>46</v>
      </c>
      <c r="Q534" s="23">
        <v>0.3</v>
      </c>
      <c r="R534" s="23" t="s">
        <v>49</v>
      </c>
      <c r="S534" s="23" t="s">
        <v>49</v>
      </c>
      <c r="T534" s="17" t="s">
        <v>4598</v>
      </c>
      <c r="U534" s="17" t="s">
        <v>4967</v>
      </c>
      <c r="V534" s="17" t="s">
        <v>6652</v>
      </c>
      <c r="W534" s="17" t="s">
        <v>6656</v>
      </c>
    </row>
    <row r="535" spans="1:23" s="42" customFormat="1" ht="29" x14ac:dyDescent="0.35">
      <c r="A535" s="22" t="s">
        <v>98</v>
      </c>
      <c r="B535" s="22"/>
      <c r="C535" s="22" t="s">
        <v>2109</v>
      </c>
      <c r="D535" s="22" t="s">
        <v>4251</v>
      </c>
      <c r="E535" s="57" t="s">
        <v>399</v>
      </c>
      <c r="F535" s="22" t="s">
        <v>1861</v>
      </c>
      <c r="G535" s="22" t="s">
        <v>12</v>
      </c>
      <c r="H535" s="22" t="s">
        <v>4573</v>
      </c>
      <c r="I535" s="25" t="s">
        <v>99</v>
      </c>
      <c r="J535" s="25" t="s">
        <v>4599</v>
      </c>
      <c r="K535" s="25"/>
      <c r="L535" s="25"/>
      <c r="M535" s="63" t="s">
        <v>49</v>
      </c>
      <c r="N535" s="22" t="s">
        <v>46</v>
      </c>
      <c r="O535" s="23" t="s">
        <v>46</v>
      </c>
      <c r="P535" s="23" t="s">
        <v>46</v>
      </c>
      <c r="Q535" s="23">
        <v>0.3</v>
      </c>
      <c r="R535" s="23" t="s">
        <v>49</v>
      </c>
      <c r="S535" s="23" t="s">
        <v>49</v>
      </c>
      <c r="T535" s="17" t="s">
        <v>4598</v>
      </c>
      <c r="U535" s="17" t="s">
        <v>4967</v>
      </c>
      <c r="V535" s="17" t="s">
        <v>6652</v>
      </c>
      <c r="W535" s="17" t="s">
        <v>6656</v>
      </c>
    </row>
    <row r="536" spans="1:23" s="42" customFormat="1" ht="43.5" x14ac:dyDescent="0.35">
      <c r="A536" s="22" t="s">
        <v>98</v>
      </c>
      <c r="B536" s="22"/>
      <c r="C536" s="22" t="s">
        <v>2114</v>
      </c>
      <c r="D536" s="22" t="s">
        <v>4256</v>
      </c>
      <c r="E536" s="57" t="s">
        <v>400</v>
      </c>
      <c r="F536" s="22" t="s">
        <v>1861</v>
      </c>
      <c r="G536" s="22" t="s">
        <v>12</v>
      </c>
      <c r="H536" s="22" t="s">
        <v>4573</v>
      </c>
      <c r="I536" s="25" t="s">
        <v>99</v>
      </c>
      <c r="J536" s="25" t="s">
        <v>4599</v>
      </c>
      <c r="K536" s="25"/>
      <c r="L536" s="25"/>
      <c r="M536" s="63" t="s">
        <v>49</v>
      </c>
      <c r="N536" s="22" t="s">
        <v>46</v>
      </c>
      <c r="O536" s="23" t="s">
        <v>46</v>
      </c>
      <c r="P536" s="23" t="s">
        <v>46</v>
      </c>
      <c r="Q536" s="23">
        <v>0.3</v>
      </c>
      <c r="R536" s="23" t="s">
        <v>49</v>
      </c>
      <c r="S536" s="23" t="s">
        <v>49</v>
      </c>
      <c r="T536" s="17" t="s">
        <v>4598</v>
      </c>
      <c r="U536" s="17" t="s">
        <v>4967</v>
      </c>
      <c r="V536" s="17" t="s">
        <v>6652</v>
      </c>
      <c r="W536" s="17" t="s">
        <v>6656</v>
      </c>
    </row>
    <row r="537" spans="1:23" s="42" customFormat="1" ht="43.5" x14ac:dyDescent="0.35">
      <c r="A537" s="22" t="s">
        <v>98</v>
      </c>
      <c r="B537" s="22"/>
      <c r="C537" s="22" t="s">
        <v>2120</v>
      </c>
      <c r="D537" s="22" t="s">
        <v>4262</v>
      </c>
      <c r="E537" s="57" t="s">
        <v>402</v>
      </c>
      <c r="F537" s="22" t="s">
        <v>1861</v>
      </c>
      <c r="G537" s="22" t="s">
        <v>12</v>
      </c>
      <c r="H537" s="22" t="s">
        <v>4573</v>
      </c>
      <c r="I537" s="25" t="s">
        <v>99</v>
      </c>
      <c r="J537" s="25" t="s">
        <v>4599</v>
      </c>
      <c r="K537" s="25"/>
      <c r="L537" s="25"/>
      <c r="M537" s="63" t="s">
        <v>49</v>
      </c>
      <c r="N537" s="22" t="s">
        <v>46</v>
      </c>
      <c r="O537" s="23" t="s">
        <v>46</v>
      </c>
      <c r="P537" s="23" t="s">
        <v>46</v>
      </c>
      <c r="Q537" s="23">
        <v>0.3</v>
      </c>
      <c r="R537" s="23" t="s">
        <v>49</v>
      </c>
      <c r="S537" s="23" t="s">
        <v>49</v>
      </c>
      <c r="T537" s="17" t="s">
        <v>4598</v>
      </c>
      <c r="U537" s="17" t="s">
        <v>4967</v>
      </c>
      <c r="V537" s="17" t="s">
        <v>6652</v>
      </c>
      <c r="W537" s="17" t="s">
        <v>6656</v>
      </c>
    </row>
    <row r="538" spans="1:23" s="42" customFormat="1" ht="29" x14ac:dyDescent="0.35">
      <c r="A538" s="22" t="s">
        <v>98</v>
      </c>
      <c r="B538" s="22"/>
      <c r="C538" s="22" t="s">
        <v>2123</v>
      </c>
      <c r="D538" s="22" t="s">
        <v>4265</v>
      </c>
      <c r="E538" s="57" t="s">
        <v>2548</v>
      </c>
      <c r="F538" s="22" t="s">
        <v>1861</v>
      </c>
      <c r="G538" s="22" t="s">
        <v>12</v>
      </c>
      <c r="H538" s="22" t="s">
        <v>4573</v>
      </c>
      <c r="I538" s="25" t="s">
        <v>99</v>
      </c>
      <c r="J538" s="25" t="s">
        <v>4599</v>
      </c>
      <c r="K538" s="25"/>
      <c r="L538" s="25"/>
      <c r="M538" s="63" t="s">
        <v>49</v>
      </c>
      <c r="N538" s="22" t="s">
        <v>46</v>
      </c>
      <c r="O538" s="23" t="s">
        <v>46</v>
      </c>
      <c r="P538" s="23" t="s">
        <v>46</v>
      </c>
      <c r="Q538" s="23">
        <v>0.3</v>
      </c>
      <c r="R538" s="23" t="s">
        <v>49</v>
      </c>
      <c r="S538" s="23" t="s">
        <v>49</v>
      </c>
      <c r="T538" s="17" t="s">
        <v>4598</v>
      </c>
      <c r="U538" s="17" t="s">
        <v>4967</v>
      </c>
      <c r="V538" s="17" t="s">
        <v>6652</v>
      </c>
      <c r="W538" s="17" t="s">
        <v>6656</v>
      </c>
    </row>
    <row r="539" spans="1:23" s="42" customFormat="1" x14ac:dyDescent="0.35">
      <c r="A539" s="22" t="s">
        <v>98</v>
      </c>
      <c r="B539" s="22"/>
      <c r="C539" s="22" t="s">
        <v>2126</v>
      </c>
      <c r="D539" s="22" t="s">
        <v>4268</v>
      </c>
      <c r="E539" s="57" t="s">
        <v>403</v>
      </c>
      <c r="F539" s="22" t="s">
        <v>1861</v>
      </c>
      <c r="G539" s="22" t="s">
        <v>12</v>
      </c>
      <c r="H539" s="22" t="s">
        <v>4573</v>
      </c>
      <c r="I539" s="25" t="s">
        <v>99</v>
      </c>
      <c r="J539" s="25" t="s">
        <v>4599</v>
      </c>
      <c r="K539" s="25"/>
      <c r="L539" s="25"/>
      <c r="M539" s="63" t="s">
        <v>49</v>
      </c>
      <c r="N539" s="22" t="s">
        <v>46</v>
      </c>
      <c r="O539" s="23" t="s">
        <v>46</v>
      </c>
      <c r="P539" s="23" t="s">
        <v>46</v>
      </c>
      <c r="Q539" s="23">
        <v>0.3</v>
      </c>
      <c r="R539" s="23" t="s">
        <v>49</v>
      </c>
      <c r="S539" s="23" t="s">
        <v>49</v>
      </c>
      <c r="T539" s="17" t="s">
        <v>4598</v>
      </c>
      <c r="U539" s="17" t="s">
        <v>4967</v>
      </c>
      <c r="V539" s="17" t="s">
        <v>6652</v>
      </c>
      <c r="W539" s="17" t="s">
        <v>6656</v>
      </c>
    </row>
    <row r="540" spans="1:23" s="42" customFormat="1" x14ac:dyDescent="0.35">
      <c r="A540" s="22" t="s">
        <v>98</v>
      </c>
      <c r="B540" s="22"/>
      <c r="C540" s="22" t="s">
        <v>2129</v>
      </c>
      <c r="D540" s="22" t="s">
        <v>4271</v>
      </c>
      <c r="E540" s="57" t="s">
        <v>404</v>
      </c>
      <c r="F540" s="22" t="s">
        <v>1861</v>
      </c>
      <c r="G540" s="22" t="s">
        <v>12</v>
      </c>
      <c r="H540" s="22" t="s">
        <v>4573</v>
      </c>
      <c r="I540" s="25" t="s">
        <v>99</v>
      </c>
      <c r="J540" s="25" t="s">
        <v>4599</v>
      </c>
      <c r="K540" s="25"/>
      <c r="L540" s="25"/>
      <c r="M540" s="63" t="s">
        <v>49</v>
      </c>
      <c r="N540" s="22" t="s">
        <v>46</v>
      </c>
      <c r="O540" s="23" t="s">
        <v>46</v>
      </c>
      <c r="P540" s="23" t="s">
        <v>46</v>
      </c>
      <c r="Q540" s="23">
        <v>0.3</v>
      </c>
      <c r="R540" s="23" t="s">
        <v>49</v>
      </c>
      <c r="S540" s="23" t="s">
        <v>49</v>
      </c>
      <c r="T540" s="17" t="s">
        <v>4598</v>
      </c>
      <c r="U540" s="17" t="s">
        <v>4967</v>
      </c>
      <c r="V540" s="17" t="s">
        <v>6652</v>
      </c>
      <c r="W540" s="17" t="s">
        <v>6656</v>
      </c>
    </row>
    <row r="541" spans="1:23" s="42" customFormat="1" x14ac:dyDescent="0.35">
      <c r="A541" s="22" t="s">
        <v>98</v>
      </c>
      <c r="B541" s="22"/>
      <c r="C541" s="22" t="s">
        <v>2132</v>
      </c>
      <c r="D541" s="22" t="s">
        <v>4274</v>
      </c>
      <c r="E541" s="57" t="s">
        <v>405</v>
      </c>
      <c r="F541" s="22" t="s">
        <v>1861</v>
      </c>
      <c r="G541" s="22" t="s">
        <v>12</v>
      </c>
      <c r="H541" s="22" t="s">
        <v>4573</v>
      </c>
      <c r="I541" s="25" t="s">
        <v>99</v>
      </c>
      <c r="J541" s="25" t="s">
        <v>4599</v>
      </c>
      <c r="K541" s="25"/>
      <c r="L541" s="25"/>
      <c r="M541" s="63" t="s">
        <v>49</v>
      </c>
      <c r="N541" s="22" t="s">
        <v>46</v>
      </c>
      <c r="O541" s="23" t="s">
        <v>46</v>
      </c>
      <c r="P541" s="23" t="s">
        <v>46</v>
      </c>
      <c r="Q541" s="23">
        <v>0.3</v>
      </c>
      <c r="R541" s="23" t="s">
        <v>49</v>
      </c>
      <c r="S541" s="23" t="s">
        <v>49</v>
      </c>
      <c r="T541" s="17" t="s">
        <v>4598</v>
      </c>
      <c r="U541" s="17" t="s">
        <v>4967</v>
      </c>
      <c r="V541" s="17" t="s">
        <v>6652</v>
      </c>
      <c r="W541" s="17" t="s">
        <v>6656</v>
      </c>
    </row>
    <row r="542" spans="1:23" s="42" customFormat="1" x14ac:dyDescent="0.35">
      <c r="A542" s="22" t="s">
        <v>98</v>
      </c>
      <c r="B542" s="22"/>
      <c r="C542" s="22" t="s">
        <v>2135</v>
      </c>
      <c r="D542" s="22" t="s">
        <v>4277</v>
      </c>
      <c r="E542" s="57" t="s">
        <v>406</v>
      </c>
      <c r="F542" s="22" t="s">
        <v>1861</v>
      </c>
      <c r="G542" s="22" t="s">
        <v>12</v>
      </c>
      <c r="H542" s="22" t="s">
        <v>4573</v>
      </c>
      <c r="I542" s="25" t="s">
        <v>99</v>
      </c>
      <c r="J542" s="25" t="s">
        <v>4599</v>
      </c>
      <c r="K542" s="25"/>
      <c r="L542" s="25"/>
      <c r="M542" s="63" t="s">
        <v>49</v>
      </c>
      <c r="N542" s="22" t="s">
        <v>46</v>
      </c>
      <c r="O542" s="23" t="s">
        <v>46</v>
      </c>
      <c r="P542" s="23" t="s">
        <v>46</v>
      </c>
      <c r="Q542" s="23">
        <v>0.3</v>
      </c>
      <c r="R542" s="23" t="s">
        <v>49</v>
      </c>
      <c r="S542" s="23" t="s">
        <v>49</v>
      </c>
      <c r="T542" s="17" t="s">
        <v>4598</v>
      </c>
      <c r="U542" s="17" t="s">
        <v>4967</v>
      </c>
      <c r="V542" s="17" t="s">
        <v>6652</v>
      </c>
      <c r="W542" s="17" t="s">
        <v>6656</v>
      </c>
    </row>
    <row r="543" spans="1:23" s="42" customFormat="1" x14ac:dyDescent="0.35">
      <c r="A543" s="22" t="s">
        <v>98</v>
      </c>
      <c r="B543" s="22"/>
      <c r="C543" s="22" t="s">
        <v>2138</v>
      </c>
      <c r="D543" s="22" t="s">
        <v>4280</v>
      </c>
      <c r="E543" s="57" t="s">
        <v>407</v>
      </c>
      <c r="F543" s="22" t="s">
        <v>1861</v>
      </c>
      <c r="G543" s="22" t="s">
        <v>12</v>
      </c>
      <c r="H543" s="22" t="s">
        <v>4573</v>
      </c>
      <c r="I543" s="25" t="s">
        <v>99</v>
      </c>
      <c r="J543" s="25" t="s">
        <v>4599</v>
      </c>
      <c r="K543" s="25"/>
      <c r="L543" s="25"/>
      <c r="M543" s="63" t="s">
        <v>49</v>
      </c>
      <c r="N543" s="22" t="s">
        <v>46</v>
      </c>
      <c r="O543" s="23" t="s">
        <v>46</v>
      </c>
      <c r="P543" s="23" t="s">
        <v>46</v>
      </c>
      <c r="Q543" s="23">
        <v>0.3</v>
      </c>
      <c r="R543" s="23" t="s">
        <v>49</v>
      </c>
      <c r="S543" s="23" t="s">
        <v>49</v>
      </c>
      <c r="T543" s="17" t="s">
        <v>4598</v>
      </c>
      <c r="U543" s="17" t="s">
        <v>4967</v>
      </c>
      <c r="V543" s="17" t="s">
        <v>6652</v>
      </c>
      <c r="W543" s="17" t="s">
        <v>6656</v>
      </c>
    </row>
    <row r="544" spans="1:23" s="42" customFormat="1" ht="29" x14ac:dyDescent="0.35">
      <c r="A544" s="22" t="s">
        <v>98</v>
      </c>
      <c r="B544" s="22"/>
      <c r="C544" s="22" t="s">
        <v>2141</v>
      </c>
      <c r="D544" s="22" t="s">
        <v>4283</v>
      </c>
      <c r="E544" s="57" t="s">
        <v>408</v>
      </c>
      <c r="F544" s="22" t="s">
        <v>1861</v>
      </c>
      <c r="G544" s="22" t="s">
        <v>12</v>
      </c>
      <c r="H544" s="22" t="s">
        <v>4573</v>
      </c>
      <c r="I544" s="25" t="s">
        <v>99</v>
      </c>
      <c r="J544" s="25" t="s">
        <v>4599</v>
      </c>
      <c r="K544" s="25"/>
      <c r="L544" s="25"/>
      <c r="M544" s="63" t="s">
        <v>49</v>
      </c>
      <c r="N544" s="22" t="s">
        <v>46</v>
      </c>
      <c r="O544" s="23" t="s">
        <v>46</v>
      </c>
      <c r="P544" s="23" t="s">
        <v>46</v>
      </c>
      <c r="Q544" s="23">
        <v>0.3</v>
      </c>
      <c r="R544" s="23" t="s">
        <v>49</v>
      </c>
      <c r="S544" s="23" t="s">
        <v>49</v>
      </c>
      <c r="T544" s="17" t="s">
        <v>4598</v>
      </c>
      <c r="U544" s="17" t="s">
        <v>4967</v>
      </c>
      <c r="V544" s="17" t="s">
        <v>6652</v>
      </c>
      <c r="W544" s="17" t="s">
        <v>6656</v>
      </c>
    </row>
    <row r="545" spans="1:23" s="42" customFormat="1" x14ac:dyDescent="0.35">
      <c r="A545" s="22" t="s">
        <v>98</v>
      </c>
      <c r="B545" s="22"/>
      <c r="C545" s="22" t="s">
        <v>2144</v>
      </c>
      <c r="D545" s="22" t="s">
        <v>4286</v>
      </c>
      <c r="E545" s="57" t="s">
        <v>409</v>
      </c>
      <c r="F545" s="22" t="s">
        <v>1861</v>
      </c>
      <c r="G545" s="22" t="s">
        <v>12</v>
      </c>
      <c r="H545" s="22" t="s">
        <v>4573</v>
      </c>
      <c r="I545" s="25" t="s">
        <v>99</v>
      </c>
      <c r="J545" s="25" t="s">
        <v>4599</v>
      </c>
      <c r="K545" s="25"/>
      <c r="L545" s="25"/>
      <c r="M545" s="63" t="s">
        <v>49</v>
      </c>
      <c r="N545" s="22" t="s">
        <v>46</v>
      </c>
      <c r="O545" s="23" t="s">
        <v>46</v>
      </c>
      <c r="P545" s="23" t="s">
        <v>46</v>
      </c>
      <c r="Q545" s="23">
        <v>0.3</v>
      </c>
      <c r="R545" s="23" t="s">
        <v>49</v>
      </c>
      <c r="S545" s="23" t="s">
        <v>49</v>
      </c>
      <c r="T545" s="17" t="s">
        <v>4598</v>
      </c>
      <c r="U545" s="17" t="s">
        <v>4967</v>
      </c>
      <c r="V545" s="17" t="s">
        <v>6652</v>
      </c>
      <c r="W545" s="17" t="s">
        <v>6656</v>
      </c>
    </row>
    <row r="546" spans="1:23" s="42" customFormat="1" x14ac:dyDescent="0.35">
      <c r="A546" s="22" t="s">
        <v>98</v>
      </c>
      <c r="B546" s="22"/>
      <c r="C546" s="22" t="s">
        <v>2147</v>
      </c>
      <c r="D546" s="22" t="s">
        <v>4289</v>
      </c>
      <c r="E546" s="57" t="s">
        <v>410</v>
      </c>
      <c r="F546" s="22" t="s">
        <v>1861</v>
      </c>
      <c r="G546" s="22" t="s">
        <v>12</v>
      </c>
      <c r="H546" s="22" t="s">
        <v>4573</v>
      </c>
      <c r="I546" s="25" t="s">
        <v>99</v>
      </c>
      <c r="J546" s="25" t="s">
        <v>4599</v>
      </c>
      <c r="K546" s="25"/>
      <c r="L546" s="25"/>
      <c r="M546" s="63" t="s">
        <v>49</v>
      </c>
      <c r="N546" s="22" t="s">
        <v>46</v>
      </c>
      <c r="O546" s="23" t="s">
        <v>46</v>
      </c>
      <c r="P546" s="23" t="s">
        <v>46</v>
      </c>
      <c r="Q546" s="23">
        <v>0.3</v>
      </c>
      <c r="R546" s="23" t="s">
        <v>49</v>
      </c>
      <c r="S546" s="23" t="s">
        <v>49</v>
      </c>
      <c r="T546" s="17" t="s">
        <v>4598</v>
      </c>
      <c r="U546" s="17" t="s">
        <v>4967</v>
      </c>
      <c r="V546" s="17" t="s">
        <v>6652</v>
      </c>
      <c r="W546" s="17" t="s">
        <v>6656</v>
      </c>
    </row>
    <row r="547" spans="1:23" s="42" customFormat="1" ht="29" x14ac:dyDescent="0.35">
      <c r="A547" s="22" t="s">
        <v>98</v>
      </c>
      <c r="B547" s="22"/>
      <c r="C547" s="22" t="s">
        <v>2153</v>
      </c>
      <c r="D547" s="22" t="s">
        <v>4295</v>
      </c>
      <c r="E547" s="57" t="s">
        <v>412</v>
      </c>
      <c r="F547" s="22" t="s">
        <v>1861</v>
      </c>
      <c r="G547" s="22" t="s">
        <v>12</v>
      </c>
      <c r="H547" s="22" t="s">
        <v>4573</v>
      </c>
      <c r="I547" s="25" t="s">
        <v>99</v>
      </c>
      <c r="J547" s="25" t="s">
        <v>4599</v>
      </c>
      <c r="K547" s="25"/>
      <c r="L547" s="25"/>
      <c r="M547" s="63" t="s">
        <v>49</v>
      </c>
      <c r="N547" s="22" t="s">
        <v>46</v>
      </c>
      <c r="O547" s="23" t="s">
        <v>46</v>
      </c>
      <c r="P547" s="23" t="s">
        <v>46</v>
      </c>
      <c r="Q547" s="23">
        <v>0.3</v>
      </c>
      <c r="R547" s="23" t="s">
        <v>49</v>
      </c>
      <c r="S547" s="23" t="s">
        <v>49</v>
      </c>
      <c r="T547" s="17" t="s">
        <v>4598</v>
      </c>
      <c r="U547" s="17" t="s">
        <v>4967</v>
      </c>
      <c r="V547" s="17" t="s">
        <v>6652</v>
      </c>
      <c r="W547" s="17" t="s">
        <v>6656</v>
      </c>
    </row>
    <row r="548" spans="1:23" s="42" customFormat="1" ht="29" x14ac:dyDescent="0.35">
      <c r="A548" s="22" t="s">
        <v>98</v>
      </c>
      <c r="B548" s="22"/>
      <c r="C548" s="22" t="s">
        <v>2156</v>
      </c>
      <c r="D548" s="22" t="s">
        <v>4298</v>
      </c>
      <c r="E548" s="57" t="s">
        <v>413</v>
      </c>
      <c r="F548" s="22" t="s">
        <v>1861</v>
      </c>
      <c r="G548" s="22" t="s">
        <v>12</v>
      </c>
      <c r="H548" s="22" t="s">
        <v>4573</v>
      </c>
      <c r="I548" s="25" t="s">
        <v>99</v>
      </c>
      <c r="J548" s="25" t="s">
        <v>4599</v>
      </c>
      <c r="K548" s="25"/>
      <c r="L548" s="25"/>
      <c r="M548" s="63" t="s">
        <v>49</v>
      </c>
      <c r="N548" s="22" t="s">
        <v>46</v>
      </c>
      <c r="O548" s="23" t="s">
        <v>46</v>
      </c>
      <c r="P548" s="23" t="s">
        <v>46</v>
      </c>
      <c r="Q548" s="23">
        <v>0.3</v>
      </c>
      <c r="R548" s="23" t="s">
        <v>49</v>
      </c>
      <c r="S548" s="23" t="s">
        <v>49</v>
      </c>
      <c r="T548" s="17" t="s">
        <v>4598</v>
      </c>
      <c r="U548" s="17" t="s">
        <v>4967</v>
      </c>
      <c r="V548" s="17" t="s">
        <v>6652</v>
      </c>
      <c r="W548" s="17" t="s">
        <v>6656</v>
      </c>
    </row>
    <row r="549" spans="1:23" s="42" customFormat="1" ht="29" x14ac:dyDescent="0.35">
      <c r="A549" s="22" t="s">
        <v>98</v>
      </c>
      <c r="B549" s="22"/>
      <c r="C549" s="22" t="s">
        <v>2159</v>
      </c>
      <c r="D549" s="22" t="s">
        <v>4301</v>
      </c>
      <c r="E549" s="57" t="s">
        <v>414</v>
      </c>
      <c r="F549" s="22" t="s">
        <v>1861</v>
      </c>
      <c r="G549" s="22" t="s">
        <v>12</v>
      </c>
      <c r="H549" s="22" t="s">
        <v>4573</v>
      </c>
      <c r="I549" s="25" t="s">
        <v>99</v>
      </c>
      <c r="J549" s="25" t="s">
        <v>4599</v>
      </c>
      <c r="K549" s="25"/>
      <c r="L549" s="25"/>
      <c r="M549" s="63" t="s">
        <v>49</v>
      </c>
      <c r="N549" s="22" t="s">
        <v>46</v>
      </c>
      <c r="O549" s="23" t="s">
        <v>46</v>
      </c>
      <c r="P549" s="23" t="s">
        <v>46</v>
      </c>
      <c r="Q549" s="23">
        <v>0.3</v>
      </c>
      <c r="R549" s="23" t="s">
        <v>49</v>
      </c>
      <c r="S549" s="23" t="s">
        <v>49</v>
      </c>
      <c r="T549" s="17" t="s">
        <v>4598</v>
      </c>
      <c r="U549" s="17" t="s">
        <v>4967</v>
      </c>
      <c r="V549" s="17" t="s">
        <v>6652</v>
      </c>
      <c r="W549" s="17" t="s">
        <v>6656</v>
      </c>
    </row>
    <row r="550" spans="1:23" s="42" customFormat="1" x14ac:dyDescent="0.35">
      <c r="A550" s="22" t="s">
        <v>98</v>
      </c>
      <c r="B550" s="22"/>
      <c r="C550" s="22" t="s">
        <v>2168</v>
      </c>
      <c r="D550" s="22" t="s">
        <v>4310</v>
      </c>
      <c r="E550" s="57" t="s">
        <v>416</v>
      </c>
      <c r="F550" s="22" t="s">
        <v>1861</v>
      </c>
      <c r="G550" s="22" t="s">
        <v>12</v>
      </c>
      <c r="H550" s="22" t="s">
        <v>4573</v>
      </c>
      <c r="I550" s="25" t="s">
        <v>99</v>
      </c>
      <c r="J550" s="25" t="s">
        <v>4599</v>
      </c>
      <c r="K550" s="25"/>
      <c r="L550" s="25"/>
      <c r="M550" s="63" t="s">
        <v>49</v>
      </c>
      <c r="N550" s="22" t="s">
        <v>46</v>
      </c>
      <c r="O550" s="23" t="s">
        <v>46</v>
      </c>
      <c r="P550" s="23" t="s">
        <v>46</v>
      </c>
      <c r="Q550" s="23">
        <v>0.3</v>
      </c>
      <c r="R550" s="23" t="s">
        <v>49</v>
      </c>
      <c r="S550" s="23" t="s">
        <v>49</v>
      </c>
      <c r="T550" s="17" t="s">
        <v>4598</v>
      </c>
      <c r="U550" s="17" t="s">
        <v>4967</v>
      </c>
      <c r="V550" s="17" t="s">
        <v>6652</v>
      </c>
      <c r="W550" s="17" t="s">
        <v>6656</v>
      </c>
    </row>
    <row r="551" spans="1:23" s="42" customFormat="1" ht="29" x14ac:dyDescent="0.35">
      <c r="A551" s="22" t="s">
        <v>98</v>
      </c>
      <c r="B551" s="22"/>
      <c r="C551" s="22" t="s">
        <v>2172</v>
      </c>
      <c r="D551" s="22" t="s">
        <v>4314</v>
      </c>
      <c r="E551" s="57" t="s">
        <v>417</v>
      </c>
      <c r="F551" s="22" t="s">
        <v>1861</v>
      </c>
      <c r="G551" s="22" t="s">
        <v>12</v>
      </c>
      <c r="H551" s="22" t="s">
        <v>4573</v>
      </c>
      <c r="I551" s="25" t="s">
        <v>99</v>
      </c>
      <c r="J551" s="25" t="s">
        <v>4599</v>
      </c>
      <c r="K551" s="25"/>
      <c r="L551" s="25"/>
      <c r="M551" s="63" t="s">
        <v>49</v>
      </c>
      <c r="N551" s="22" t="s">
        <v>46</v>
      </c>
      <c r="O551" s="23" t="s">
        <v>46</v>
      </c>
      <c r="P551" s="23" t="s">
        <v>46</v>
      </c>
      <c r="Q551" s="23">
        <v>0.3</v>
      </c>
      <c r="R551" s="23" t="s">
        <v>49</v>
      </c>
      <c r="S551" s="23" t="s">
        <v>49</v>
      </c>
      <c r="T551" s="17" t="s">
        <v>4598</v>
      </c>
      <c r="U551" s="17" t="s">
        <v>4967</v>
      </c>
      <c r="V551" s="17" t="s">
        <v>6652</v>
      </c>
      <c r="W551" s="17" t="s">
        <v>6656</v>
      </c>
    </row>
    <row r="552" spans="1:23" s="42" customFormat="1" x14ac:dyDescent="0.35">
      <c r="A552" s="22" t="s">
        <v>98</v>
      </c>
      <c r="B552" s="22"/>
      <c r="C552" s="22" t="s">
        <v>2177</v>
      </c>
      <c r="D552" s="22" t="s">
        <v>4319</v>
      </c>
      <c r="E552" s="57" t="s">
        <v>418</v>
      </c>
      <c r="F552" s="22" t="s">
        <v>1861</v>
      </c>
      <c r="G552" s="22" t="s">
        <v>12</v>
      </c>
      <c r="H552" s="22" t="s">
        <v>4573</v>
      </c>
      <c r="I552" s="25" t="s">
        <v>99</v>
      </c>
      <c r="J552" s="25" t="s">
        <v>4599</v>
      </c>
      <c r="K552" s="25"/>
      <c r="L552" s="25"/>
      <c r="M552" s="63" t="s">
        <v>49</v>
      </c>
      <c r="N552" s="22" t="s">
        <v>46</v>
      </c>
      <c r="O552" s="23" t="s">
        <v>46</v>
      </c>
      <c r="P552" s="23" t="s">
        <v>46</v>
      </c>
      <c r="Q552" s="23">
        <v>0.3</v>
      </c>
      <c r="R552" s="23" t="s">
        <v>49</v>
      </c>
      <c r="S552" s="23" t="s">
        <v>49</v>
      </c>
      <c r="T552" s="17" t="s">
        <v>4598</v>
      </c>
      <c r="U552" s="17" t="s">
        <v>4967</v>
      </c>
      <c r="V552" s="17" t="s">
        <v>6652</v>
      </c>
      <c r="W552" s="17" t="s">
        <v>6656</v>
      </c>
    </row>
    <row r="553" spans="1:23" s="42" customFormat="1" x14ac:dyDescent="0.35">
      <c r="A553" s="22" t="s">
        <v>98</v>
      </c>
      <c r="B553" s="22"/>
      <c r="C553" s="22" t="s">
        <v>2180</v>
      </c>
      <c r="D553" s="22" t="s">
        <v>4322</v>
      </c>
      <c r="E553" s="57" t="s">
        <v>419</v>
      </c>
      <c r="F553" s="22" t="s">
        <v>1861</v>
      </c>
      <c r="G553" s="22" t="s">
        <v>12</v>
      </c>
      <c r="H553" s="22" t="s">
        <v>4573</v>
      </c>
      <c r="I553" s="25" t="s">
        <v>99</v>
      </c>
      <c r="J553" s="25" t="s">
        <v>4599</v>
      </c>
      <c r="K553" s="25"/>
      <c r="L553" s="25"/>
      <c r="M553" s="63" t="s">
        <v>49</v>
      </c>
      <c r="N553" s="22" t="s">
        <v>46</v>
      </c>
      <c r="O553" s="23" t="s">
        <v>46</v>
      </c>
      <c r="P553" s="23" t="s">
        <v>46</v>
      </c>
      <c r="Q553" s="23">
        <v>0.3</v>
      </c>
      <c r="R553" s="23" t="s">
        <v>49</v>
      </c>
      <c r="S553" s="23" t="s">
        <v>49</v>
      </c>
      <c r="T553" s="17" t="s">
        <v>4598</v>
      </c>
      <c r="U553" s="17" t="s">
        <v>4967</v>
      </c>
      <c r="V553" s="17" t="s">
        <v>6652</v>
      </c>
      <c r="W553" s="17" t="s">
        <v>6656</v>
      </c>
    </row>
    <row r="554" spans="1:23" s="42" customFormat="1" x14ac:dyDescent="0.35">
      <c r="A554" s="22" t="s">
        <v>98</v>
      </c>
      <c r="B554" s="22"/>
      <c r="C554" s="22" t="s">
        <v>2183</v>
      </c>
      <c r="D554" s="22" t="s">
        <v>4325</v>
      </c>
      <c r="E554" s="57" t="s">
        <v>420</v>
      </c>
      <c r="F554" s="22" t="s">
        <v>1861</v>
      </c>
      <c r="G554" s="22" t="s">
        <v>12</v>
      </c>
      <c r="H554" s="22" t="s">
        <v>4573</v>
      </c>
      <c r="I554" s="25" t="s">
        <v>99</v>
      </c>
      <c r="J554" s="25" t="s">
        <v>4599</v>
      </c>
      <c r="K554" s="25"/>
      <c r="L554" s="25"/>
      <c r="M554" s="63" t="s">
        <v>49</v>
      </c>
      <c r="N554" s="22" t="s">
        <v>46</v>
      </c>
      <c r="O554" s="23" t="s">
        <v>46</v>
      </c>
      <c r="P554" s="23" t="s">
        <v>46</v>
      </c>
      <c r="Q554" s="23">
        <v>0.3</v>
      </c>
      <c r="R554" s="23" t="s">
        <v>49</v>
      </c>
      <c r="S554" s="23" t="s">
        <v>49</v>
      </c>
      <c r="T554" s="17" t="s">
        <v>4598</v>
      </c>
      <c r="U554" s="17" t="s">
        <v>4967</v>
      </c>
      <c r="V554" s="17" t="s">
        <v>6652</v>
      </c>
      <c r="W554" s="17" t="s">
        <v>6656</v>
      </c>
    </row>
    <row r="555" spans="1:23" s="42" customFormat="1" x14ac:dyDescent="0.35">
      <c r="A555" s="22" t="s">
        <v>98</v>
      </c>
      <c r="B555" s="22"/>
      <c r="C555" s="22" t="s">
        <v>2189</v>
      </c>
      <c r="D555" s="22" t="s">
        <v>4331</v>
      </c>
      <c r="E555" s="57" t="s">
        <v>422</v>
      </c>
      <c r="F555" s="22" t="s">
        <v>1861</v>
      </c>
      <c r="G555" s="22" t="s">
        <v>12</v>
      </c>
      <c r="H555" s="22" t="s">
        <v>4573</v>
      </c>
      <c r="I555" s="25" t="s">
        <v>99</v>
      </c>
      <c r="J555" s="25" t="s">
        <v>4599</v>
      </c>
      <c r="K555" s="25"/>
      <c r="L555" s="25"/>
      <c r="M555" s="63" t="s">
        <v>49</v>
      </c>
      <c r="N555" s="22" t="s">
        <v>46</v>
      </c>
      <c r="O555" s="23" t="s">
        <v>46</v>
      </c>
      <c r="P555" s="23" t="s">
        <v>46</v>
      </c>
      <c r="Q555" s="23">
        <v>0.3</v>
      </c>
      <c r="R555" s="23" t="s">
        <v>49</v>
      </c>
      <c r="S555" s="23" t="s">
        <v>49</v>
      </c>
      <c r="T555" s="17" t="s">
        <v>4598</v>
      </c>
      <c r="U555" s="17" t="s">
        <v>4967</v>
      </c>
      <c r="V555" s="17" t="s">
        <v>6652</v>
      </c>
      <c r="W555" s="17" t="s">
        <v>6656</v>
      </c>
    </row>
    <row r="556" spans="1:23" s="42" customFormat="1" x14ac:dyDescent="0.35">
      <c r="A556" s="22" t="s">
        <v>98</v>
      </c>
      <c r="B556" s="22"/>
      <c r="C556" s="22" t="s">
        <v>2192</v>
      </c>
      <c r="D556" s="22" t="s">
        <v>4334</v>
      </c>
      <c r="E556" s="57" t="s">
        <v>423</v>
      </c>
      <c r="F556" s="22" t="s">
        <v>1861</v>
      </c>
      <c r="G556" s="22" t="s">
        <v>12</v>
      </c>
      <c r="H556" s="22" t="s">
        <v>4573</v>
      </c>
      <c r="I556" s="25" t="s">
        <v>99</v>
      </c>
      <c r="J556" s="25" t="s">
        <v>4599</v>
      </c>
      <c r="K556" s="25"/>
      <c r="L556" s="25"/>
      <c r="M556" s="63" t="s">
        <v>49</v>
      </c>
      <c r="N556" s="22" t="s">
        <v>46</v>
      </c>
      <c r="O556" s="23" t="s">
        <v>46</v>
      </c>
      <c r="P556" s="23" t="s">
        <v>46</v>
      </c>
      <c r="Q556" s="23">
        <v>0.3</v>
      </c>
      <c r="R556" s="23" t="s">
        <v>49</v>
      </c>
      <c r="S556" s="23" t="s">
        <v>49</v>
      </c>
      <c r="T556" s="17" t="s">
        <v>4598</v>
      </c>
      <c r="U556" s="17" t="s">
        <v>4967</v>
      </c>
      <c r="V556" s="17" t="s">
        <v>6652</v>
      </c>
      <c r="W556" s="17" t="s">
        <v>6656</v>
      </c>
    </row>
    <row r="557" spans="1:23" s="42" customFormat="1" ht="29" x14ac:dyDescent="0.35">
      <c r="A557" s="22" t="s">
        <v>98</v>
      </c>
      <c r="B557" s="22"/>
      <c r="C557" s="22" t="s">
        <v>2195</v>
      </c>
      <c r="D557" s="22" t="s">
        <v>4337</v>
      </c>
      <c r="E557" s="57" t="s">
        <v>424</v>
      </c>
      <c r="F557" s="22" t="s">
        <v>1861</v>
      </c>
      <c r="G557" s="22" t="s">
        <v>12</v>
      </c>
      <c r="H557" s="22" t="s">
        <v>4573</v>
      </c>
      <c r="I557" s="25" t="s">
        <v>99</v>
      </c>
      <c r="J557" s="25" t="s">
        <v>4599</v>
      </c>
      <c r="K557" s="25"/>
      <c r="L557" s="25"/>
      <c r="M557" s="63" t="s">
        <v>49</v>
      </c>
      <c r="N557" s="22" t="s">
        <v>46</v>
      </c>
      <c r="O557" s="23" t="s">
        <v>46</v>
      </c>
      <c r="P557" s="23" t="s">
        <v>46</v>
      </c>
      <c r="Q557" s="23">
        <v>0.3</v>
      </c>
      <c r="R557" s="23" t="s">
        <v>49</v>
      </c>
      <c r="S557" s="23" t="s">
        <v>49</v>
      </c>
      <c r="T557" s="17" t="s">
        <v>4598</v>
      </c>
      <c r="U557" s="17" t="s">
        <v>4967</v>
      </c>
      <c r="V557" s="17" t="s">
        <v>6652</v>
      </c>
      <c r="W557" s="17" t="s">
        <v>6656</v>
      </c>
    </row>
    <row r="558" spans="1:23" s="42" customFormat="1" x14ac:dyDescent="0.35">
      <c r="A558" s="22" t="s">
        <v>98</v>
      </c>
      <c r="B558" s="22"/>
      <c r="C558" s="22" t="s">
        <v>2198</v>
      </c>
      <c r="D558" s="22" t="s">
        <v>4340</v>
      </c>
      <c r="E558" s="57" t="s">
        <v>425</v>
      </c>
      <c r="F558" s="22" t="s">
        <v>1861</v>
      </c>
      <c r="G558" s="22" t="s">
        <v>12</v>
      </c>
      <c r="H558" s="22" t="s">
        <v>4573</v>
      </c>
      <c r="I558" s="25" t="s">
        <v>99</v>
      </c>
      <c r="J558" s="25" t="s">
        <v>4599</v>
      </c>
      <c r="K558" s="25"/>
      <c r="L558" s="25"/>
      <c r="M558" s="63" t="s">
        <v>49</v>
      </c>
      <c r="N558" s="22" t="s">
        <v>46</v>
      </c>
      <c r="O558" s="23" t="s">
        <v>46</v>
      </c>
      <c r="P558" s="23" t="s">
        <v>46</v>
      </c>
      <c r="Q558" s="23">
        <v>0.3</v>
      </c>
      <c r="R558" s="23" t="s">
        <v>49</v>
      </c>
      <c r="S558" s="23" t="s">
        <v>49</v>
      </c>
      <c r="T558" s="17" t="s">
        <v>4598</v>
      </c>
      <c r="U558" s="17" t="s">
        <v>4967</v>
      </c>
      <c r="V558" s="17" t="s">
        <v>6652</v>
      </c>
      <c r="W558" s="17" t="s">
        <v>6656</v>
      </c>
    </row>
    <row r="559" spans="1:23" s="42" customFormat="1" ht="29" x14ac:dyDescent="0.35">
      <c r="A559" s="22" t="s">
        <v>98</v>
      </c>
      <c r="B559" s="22"/>
      <c r="C559" s="22" t="s">
        <v>2216</v>
      </c>
      <c r="D559" s="22" t="s">
        <v>4358</v>
      </c>
      <c r="E559" s="57" t="s">
        <v>2549</v>
      </c>
      <c r="F559" s="22" t="s">
        <v>1861</v>
      </c>
      <c r="G559" s="22" t="s">
        <v>12</v>
      </c>
      <c r="H559" s="22" t="s">
        <v>4573</v>
      </c>
      <c r="I559" s="25" t="s">
        <v>99</v>
      </c>
      <c r="J559" s="25" t="s">
        <v>4599</v>
      </c>
      <c r="K559" s="25"/>
      <c r="L559" s="25"/>
      <c r="M559" s="63" t="s">
        <v>49</v>
      </c>
      <c r="N559" s="22" t="s">
        <v>46</v>
      </c>
      <c r="O559" s="23" t="s">
        <v>46</v>
      </c>
      <c r="P559" s="23" t="s">
        <v>46</v>
      </c>
      <c r="Q559" s="23">
        <v>0.3</v>
      </c>
      <c r="R559" s="23" t="s">
        <v>49</v>
      </c>
      <c r="S559" s="23" t="s">
        <v>49</v>
      </c>
      <c r="T559" s="17" t="s">
        <v>4598</v>
      </c>
      <c r="U559" s="17" t="s">
        <v>4967</v>
      </c>
      <c r="V559" s="17" t="s">
        <v>6652</v>
      </c>
      <c r="W559" s="17" t="s">
        <v>6656</v>
      </c>
    </row>
    <row r="560" spans="1:23" s="42" customFormat="1" ht="29" x14ac:dyDescent="0.35">
      <c r="A560" s="22" t="s">
        <v>98</v>
      </c>
      <c r="B560" s="22"/>
      <c r="C560" s="22" t="s">
        <v>2224</v>
      </c>
      <c r="D560" s="22" t="s">
        <v>4366</v>
      </c>
      <c r="E560" s="57" t="s">
        <v>2394</v>
      </c>
      <c r="F560" s="22" t="s">
        <v>1861</v>
      </c>
      <c r="G560" s="22" t="s">
        <v>12</v>
      </c>
      <c r="H560" s="22" t="s">
        <v>4573</v>
      </c>
      <c r="I560" s="25" t="s">
        <v>99</v>
      </c>
      <c r="J560" s="25" t="s">
        <v>4599</v>
      </c>
      <c r="K560" s="25"/>
      <c r="L560" s="25"/>
      <c r="M560" s="63" t="s">
        <v>49</v>
      </c>
      <c r="N560" s="22" t="s">
        <v>46</v>
      </c>
      <c r="O560" s="23" t="s">
        <v>46</v>
      </c>
      <c r="P560" s="23" t="s">
        <v>46</v>
      </c>
      <c r="Q560" s="23">
        <v>0.3</v>
      </c>
      <c r="R560" s="23" t="s">
        <v>49</v>
      </c>
      <c r="S560" s="23" t="s">
        <v>49</v>
      </c>
      <c r="T560" s="17" t="s">
        <v>4598</v>
      </c>
      <c r="U560" s="17" t="s">
        <v>4967</v>
      </c>
      <c r="V560" s="17" t="s">
        <v>6652</v>
      </c>
      <c r="W560" s="17" t="s">
        <v>6656</v>
      </c>
    </row>
    <row r="561" spans="1:23" s="42" customFormat="1" x14ac:dyDescent="0.35">
      <c r="A561" s="22" t="s">
        <v>98</v>
      </c>
      <c r="B561" s="22"/>
      <c r="C561" s="22" t="s">
        <v>2228</v>
      </c>
      <c r="D561" s="22" t="s">
        <v>4370</v>
      </c>
      <c r="E561" s="57" t="s">
        <v>432</v>
      </c>
      <c r="F561" s="22" t="s">
        <v>1861</v>
      </c>
      <c r="G561" s="22" t="s">
        <v>12</v>
      </c>
      <c r="H561" s="22" t="s">
        <v>4573</v>
      </c>
      <c r="I561" s="25" t="s">
        <v>99</v>
      </c>
      <c r="J561" s="25" t="s">
        <v>4599</v>
      </c>
      <c r="K561" s="25"/>
      <c r="L561" s="25"/>
      <c r="M561" s="63" t="s">
        <v>49</v>
      </c>
      <c r="N561" s="22" t="s">
        <v>46</v>
      </c>
      <c r="O561" s="23" t="s">
        <v>46</v>
      </c>
      <c r="P561" s="23" t="s">
        <v>46</v>
      </c>
      <c r="Q561" s="23">
        <v>0.3</v>
      </c>
      <c r="R561" s="23" t="s">
        <v>49</v>
      </c>
      <c r="S561" s="23" t="s">
        <v>49</v>
      </c>
      <c r="T561" s="17" t="s">
        <v>4598</v>
      </c>
      <c r="U561" s="17" t="s">
        <v>4967</v>
      </c>
      <c r="V561" s="17" t="s">
        <v>6652</v>
      </c>
      <c r="W561" s="17" t="s">
        <v>6656</v>
      </c>
    </row>
    <row r="562" spans="1:23" s="42" customFormat="1" ht="29" x14ac:dyDescent="0.35">
      <c r="A562" s="22" t="s">
        <v>98</v>
      </c>
      <c r="B562" s="22"/>
      <c r="C562" s="22" t="s">
        <v>2231</v>
      </c>
      <c r="D562" s="22" t="s">
        <v>4373</v>
      </c>
      <c r="E562" s="57" t="s">
        <v>433</v>
      </c>
      <c r="F562" s="22" t="s">
        <v>1861</v>
      </c>
      <c r="G562" s="22" t="s">
        <v>12</v>
      </c>
      <c r="H562" s="22" t="s">
        <v>4573</v>
      </c>
      <c r="I562" s="25" t="s">
        <v>99</v>
      </c>
      <c r="J562" s="25" t="s">
        <v>4599</v>
      </c>
      <c r="K562" s="25"/>
      <c r="L562" s="25"/>
      <c r="M562" s="63" t="s">
        <v>49</v>
      </c>
      <c r="N562" s="22" t="s">
        <v>46</v>
      </c>
      <c r="O562" s="23" t="s">
        <v>46</v>
      </c>
      <c r="P562" s="23" t="s">
        <v>46</v>
      </c>
      <c r="Q562" s="23">
        <v>0.3</v>
      </c>
      <c r="R562" s="23" t="s">
        <v>49</v>
      </c>
      <c r="S562" s="23" t="s">
        <v>49</v>
      </c>
      <c r="T562" s="17" t="s">
        <v>4598</v>
      </c>
      <c r="U562" s="17" t="s">
        <v>4967</v>
      </c>
      <c r="V562" s="17" t="s">
        <v>6652</v>
      </c>
      <c r="W562" s="17" t="s">
        <v>6656</v>
      </c>
    </row>
    <row r="563" spans="1:23" s="42" customFormat="1" ht="29" x14ac:dyDescent="0.35">
      <c r="A563" s="22" t="s">
        <v>98</v>
      </c>
      <c r="B563" s="22"/>
      <c r="C563" s="22" t="s">
        <v>2234</v>
      </c>
      <c r="D563" s="22" t="s">
        <v>4376</v>
      </c>
      <c r="E563" s="57" t="s">
        <v>434</v>
      </c>
      <c r="F563" s="22" t="s">
        <v>1861</v>
      </c>
      <c r="G563" s="22" t="s">
        <v>12</v>
      </c>
      <c r="H563" s="22" t="s">
        <v>4573</v>
      </c>
      <c r="I563" s="25" t="s">
        <v>99</v>
      </c>
      <c r="J563" s="25" t="s">
        <v>4599</v>
      </c>
      <c r="K563" s="25"/>
      <c r="L563" s="25"/>
      <c r="M563" s="63" t="s">
        <v>49</v>
      </c>
      <c r="N563" s="22" t="s">
        <v>46</v>
      </c>
      <c r="O563" s="23" t="s">
        <v>46</v>
      </c>
      <c r="P563" s="23" t="s">
        <v>46</v>
      </c>
      <c r="Q563" s="23">
        <v>0.3</v>
      </c>
      <c r="R563" s="23" t="s">
        <v>49</v>
      </c>
      <c r="S563" s="23" t="s">
        <v>49</v>
      </c>
      <c r="T563" s="17" t="s">
        <v>4598</v>
      </c>
      <c r="U563" s="17" t="s">
        <v>4967</v>
      </c>
      <c r="V563" s="17" t="s">
        <v>6652</v>
      </c>
      <c r="W563" s="17" t="s">
        <v>6656</v>
      </c>
    </row>
    <row r="564" spans="1:23" s="42" customFormat="1" ht="43.5" x14ac:dyDescent="0.35">
      <c r="A564" s="22" t="s">
        <v>98</v>
      </c>
      <c r="B564" s="22"/>
      <c r="C564" s="22" t="s">
        <v>2237</v>
      </c>
      <c r="D564" s="22" t="s">
        <v>4379</v>
      </c>
      <c r="E564" s="57" t="s">
        <v>435</v>
      </c>
      <c r="F564" s="22" t="s">
        <v>1861</v>
      </c>
      <c r="G564" s="22" t="s">
        <v>12</v>
      </c>
      <c r="H564" s="22" t="s">
        <v>4573</v>
      </c>
      <c r="I564" s="25" t="s">
        <v>99</v>
      </c>
      <c r="J564" s="25" t="s">
        <v>4599</v>
      </c>
      <c r="K564" s="25"/>
      <c r="L564" s="25"/>
      <c r="M564" s="63" t="s">
        <v>49</v>
      </c>
      <c r="N564" s="22" t="s">
        <v>46</v>
      </c>
      <c r="O564" s="23" t="s">
        <v>46</v>
      </c>
      <c r="P564" s="23" t="s">
        <v>46</v>
      </c>
      <c r="Q564" s="23">
        <v>0.3</v>
      </c>
      <c r="R564" s="23" t="s">
        <v>49</v>
      </c>
      <c r="S564" s="23" t="s">
        <v>49</v>
      </c>
      <c r="T564" s="17" t="s">
        <v>4598</v>
      </c>
      <c r="U564" s="17" t="s">
        <v>4967</v>
      </c>
      <c r="V564" s="17" t="s">
        <v>6652</v>
      </c>
      <c r="W564" s="17" t="s">
        <v>6656</v>
      </c>
    </row>
    <row r="565" spans="1:23" s="42" customFormat="1" x14ac:dyDescent="0.35">
      <c r="A565" s="22" t="s">
        <v>98</v>
      </c>
      <c r="B565" s="22"/>
      <c r="C565" s="22" t="s">
        <v>2240</v>
      </c>
      <c r="D565" s="22" t="s">
        <v>4382</v>
      </c>
      <c r="E565" s="57" t="s">
        <v>436</v>
      </c>
      <c r="F565" s="22" t="s">
        <v>1861</v>
      </c>
      <c r="G565" s="22" t="s">
        <v>12</v>
      </c>
      <c r="H565" s="22" t="s">
        <v>4573</v>
      </c>
      <c r="I565" s="25" t="s">
        <v>99</v>
      </c>
      <c r="J565" s="25" t="s">
        <v>4599</v>
      </c>
      <c r="K565" s="25"/>
      <c r="L565" s="25"/>
      <c r="M565" s="63" t="s">
        <v>49</v>
      </c>
      <c r="N565" s="22" t="s">
        <v>46</v>
      </c>
      <c r="O565" s="23" t="s">
        <v>46</v>
      </c>
      <c r="P565" s="23" t="s">
        <v>46</v>
      </c>
      <c r="Q565" s="23">
        <v>0.3</v>
      </c>
      <c r="R565" s="23" t="s">
        <v>49</v>
      </c>
      <c r="S565" s="23" t="s">
        <v>49</v>
      </c>
      <c r="T565" s="17" t="s">
        <v>4598</v>
      </c>
      <c r="U565" s="17" t="s">
        <v>4967</v>
      </c>
      <c r="V565" s="17" t="s">
        <v>6652</v>
      </c>
      <c r="W565" s="17" t="s">
        <v>6656</v>
      </c>
    </row>
    <row r="566" spans="1:23" s="42" customFormat="1" x14ac:dyDescent="0.35">
      <c r="A566" s="22" t="s">
        <v>98</v>
      </c>
      <c r="B566" s="22"/>
      <c r="C566" s="22" t="s">
        <v>2243</v>
      </c>
      <c r="D566" s="22" t="s">
        <v>4385</v>
      </c>
      <c r="E566" s="57" t="s">
        <v>437</v>
      </c>
      <c r="F566" s="22" t="s">
        <v>1861</v>
      </c>
      <c r="G566" s="22" t="s">
        <v>12</v>
      </c>
      <c r="H566" s="22" t="s">
        <v>4573</v>
      </c>
      <c r="I566" s="25" t="s">
        <v>99</v>
      </c>
      <c r="J566" s="25" t="s">
        <v>4599</v>
      </c>
      <c r="K566" s="25"/>
      <c r="L566" s="25"/>
      <c r="M566" s="63" t="s">
        <v>49</v>
      </c>
      <c r="N566" s="22" t="s">
        <v>46</v>
      </c>
      <c r="O566" s="23" t="s">
        <v>46</v>
      </c>
      <c r="P566" s="23" t="s">
        <v>46</v>
      </c>
      <c r="Q566" s="23">
        <v>0.3</v>
      </c>
      <c r="R566" s="23" t="s">
        <v>49</v>
      </c>
      <c r="S566" s="23" t="s">
        <v>49</v>
      </c>
      <c r="T566" s="17" t="s">
        <v>4598</v>
      </c>
      <c r="U566" s="17" t="s">
        <v>4967</v>
      </c>
      <c r="V566" s="17" t="s">
        <v>6652</v>
      </c>
      <c r="W566" s="17" t="s">
        <v>6656</v>
      </c>
    </row>
    <row r="567" spans="1:23" s="42" customFormat="1" x14ac:dyDescent="0.35">
      <c r="A567" s="22" t="s">
        <v>98</v>
      </c>
      <c r="B567" s="22"/>
      <c r="C567" s="22" t="s">
        <v>2246</v>
      </c>
      <c r="D567" s="22" t="s">
        <v>4388</v>
      </c>
      <c r="E567" s="57" t="s">
        <v>438</v>
      </c>
      <c r="F567" s="22" t="s">
        <v>1861</v>
      </c>
      <c r="G567" s="22" t="s">
        <v>12</v>
      </c>
      <c r="H567" s="22" t="s">
        <v>4573</v>
      </c>
      <c r="I567" s="25" t="s">
        <v>99</v>
      </c>
      <c r="J567" s="25" t="s">
        <v>4599</v>
      </c>
      <c r="K567" s="25"/>
      <c r="L567" s="25"/>
      <c r="M567" s="63" t="s">
        <v>49</v>
      </c>
      <c r="N567" s="22" t="s">
        <v>46</v>
      </c>
      <c r="O567" s="23" t="s">
        <v>46</v>
      </c>
      <c r="P567" s="23" t="s">
        <v>46</v>
      </c>
      <c r="Q567" s="23">
        <v>0.3</v>
      </c>
      <c r="R567" s="23" t="s">
        <v>49</v>
      </c>
      <c r="S567" s="23" t="s">
        <v>49</v>
      </c>
      <c r="T567" s="17" t="s">
        <v>4598</v>
      </c>
      <c r="U567" s="17" t="s">
        <v>4967</v>
      </c>
      <c r="V567" s="17" t="s">
        <v>6652</v>
      </c>
      <c r="W567" s="17" t="s">
        <v>6656</v>
      </c>
    </row>
    <row r="568" spans="1:23" s="42" customFormat="1" ht="29" x14ac:dyDescent="0.35">
      <c r="A568" s="22" t="s">
        <v>98</v>
      </c>
      <c r="B568" s="22"/>
      <c r="C568" s="22" t="s">
        <v>2261</v>
      </c>
      <c r="D568" s="22" t="s">
        <v>4403</v>
      </c>
      <c r="E568" s="57" t="s">
        <v>443</v>
      </c>
      <c r="F568" s="22" t="s">
        <v>1861</v>
      </c>
      <c r="G568" s="22" t="s">
        <v>12</v>
      </c>
      <c r="H568" s="22" t="s">
        <v>4573</v>
      </c>
      <c r="I568" s="25" t="s">
        <v>99</v>
      </c>
      <c r="J568" s="25" t="s">
        <v>4599</v>
      </c>
      <c r="K568" s="25"/>
      <c r="L568" s="25"/>
      <c r="M568" s="63" t="s">
        <v>49</v>
      </c>
      <c r="N568" s="22" t="s">
        <v>46</v>
      </c>
      <c r="O568" s="23" t="s">
        <v>46</v>
      </c>
      <c r="P568" s="23" t="s">
        <v>46</v>
      </c>
      <c r="Q568" s="23">
        <v>0.3</v>
      </c>
      <c r="R568" s="23" t="s">
        <v>49</v>
      </c>
      <c r="S568" s="23" t="s">
        <v>49</v>
      </c>
      <c r="T568" s="17" t="s">
        <v>4598</v>
      </c>
      <c r="U568" s="17" t="s">
        <v>4967</v>
      </c>
      <c r="V568" s="17" t="s">
        <v>6652</v>
      </c>
      <c r="W568" s="17" t="s">
        <v>6656</v>
      </c>
    </row>
    <row r="569" spans="1:23" s="42" customFormat="1" x14ac:dyDescent="0.35">
      <c r="A569" s="22" t="s">
        <v>98</v>
      </c>
      <c r="B569" s="22"/>
      <c r="C569" s="22" t="s">
        <v>2264</v>
      </c>
      <c r="D569" s="22" t="s">
        <v>4406</v>
      </c>
      <c r="E569" s="57" t="s">
        <v>444</v>
      </c>
      <c r="F569" s="22" t="s">
        <v>1861</v>
      </c>
      <c r="G569" s="22" t="s">
        <v>12</v>
      </c>
      <c r="H569" s="22" t="s">
        <v>4573</v>
      </c>
      <c r="I569" s="25" t="s">
        <v>99</v>
      </c>
      <c r="J569" s="25" t="s">
        <v>4599</v>
      </c>
      <c r="K569" s="25"/>
      <c r="L569" s="25"/>
      <c r="M569" s="63" t="s">
        <v>49</v>
      </c>
      <c r="N569" s="22" t="s">
        <v>46</v>
      </c>
      <c r="O569" s="23" t="s">
        <v>46</v>
      </c>
      <c r="P569" s="23" t="s">
        <v>46</v>
      </c>
      <c r="Q569" s="23">
        <v>0.3</v>
      </c>
      <c r="R569" s="23" t="s">
        <v>49</v>
      </c>
      <c r="S569" s="23" t="s">
        <v>49</v>
      </c>
      <c r="T569" s="17" t="s">
        <v>4598</v>
      </c>
      <c r="U569" s="17" t="s">
        <v>4967</v>
      </c>
      <c r="V569" s="17" t="s">
        <v>6652</v>
      </c>
      <c r="W569" s="17" t="s">
        <v>6656</v>
      </c>
    </row>
    <row r="570" spans="1:23" s="42" customFormat="1" x14ac:dyDescent="0.35">
      <c r="A570" s="22" t="s">
        <v>98</v>
      </c>
      <c r="B570" s="22"/>
      <c r="C570" s="22" t="s">
        <v>2267</v>
      </c>
      <c r="D570" s="22" t="s">
        <v>4409</v>
      </c>
      <c r="E570" s="57" t="s">
        <v>445</v>
      </c>
      <c r="F570" s="22" t="s">
        <v>1861</v>
      </c>
      <c r="G570" s="22" t="s">
        <v>12</v>
      </c>
      <c r="H570" s="22" t="s">
        <v>4573</v>
      </c>
      <c r="I570" s="25" t="s">
        <v>99</v>
      </c>
      <c r="J570" s="25" t="s">
        <v>4599</v>
      </c>
      <c r="K570" s="25"/>
      <c r="L570" s="25"/>
      <c r="M570" s="63" t="s">
        <v>49</v>
      </c>
      <c r="N570" s="22" t="s">
        <v>46</v>
      </c>
      <c r="O570" s="23" t="s">
        <v>46</v>
      </c>
      <c r="P570" s="23" t="s">
        <v>46</v>
      </c>
      <c r="Q570" s="23">
        <v>0.3</v>
      </c>
      <c r="R570" s="23" t="s">
        <v>49</v>
      </c>
      <c r="S570" s="23" t="s">
        <v>49</v>
      </c>
      <c r="T570" s="17" t="s">
        <v>4598</v>
      </c>
      <c r="U570" s="17" t="s">
        <v>4967</v>
      </c>
      <c r="V570" s="17" t="s">
        <v>6652</v>
      </c>
      <c r="W570" s="17" t="s">
        <v>6656</v>
      </c>
    </row>
    <row r="571" spans="1:23" s="42" customFormat="1" x14ac:dyDescent="0.35">
      <c r="A571" s="22" t="s">
        <v>98</v>
      </c>
      <c r="B571" s="22"/>
      <c r="C571" s="22" t="s">
        <v>2270</v>
      </c>
      <c r="D571" s="22" t="s">
        <v>4412</v>
      </c>
      <c r="E571" s="57" t="s">
        <v>446</v>
      </c>
      <c r="F571" s="22" t="s">
        <v>1861</v>
      </c>
      <c r="G571" s="22" t="s">
        <v>12</v>
      </c>
      <c r="H571" s="22" t="s">
        <v>4573</v>
      </c>
      <c r="I571" s="25" t="s">
        <v>99</v>
      </c>
      <c r="J571" s="25" t="s">
        <v>4599</v>
      </c>
      <c r="K571" s="25"/>
      <c r="L571" s="25"/>
      <c r="M571" s="63" t="s">
        <v>49</v>
      </c>
      <c r="N571" s="22" t="s">
        <v>46</v>
      </c>
      <c r="O571" s="23" t="s">
        <v>46</v>
      </c>
      <c r="P571" s="23" t="s">
        <v>46</v>
      </c>
      <c r="Q571" s="23">
        <v>0.3</v>
      </c>
      <c r="R571" s="23" t="s">
        <v>49</v>
      </c>
      <c r="S571" s="23" t="s">
        <v>49</v>
      </c>
      <c r="T571" s="17" t="s">
        <v>4598</v>
      </c>
      <c r="U571" s="17" t="s">
        <v>4967</v>
      </c>
      <c r="V571" s="17" t="s">
        <v>6652</v>
      </c>
      <c r="W571" s="17" t="s">
        <v>6656</v>
      </c>
    </row>
    <row r="572" spans="1:23" s="42" customFormat="1" x14ac:dyDescent="0.35">
      <c r="A572" s="22" t="s">
        <v>98</v>
      </c>
      <c r="B572" s="22"/>
      <c r="C572" s="22" t="s">
        <v>2273</v>
      </c>
      <c r="D572" s="22" t="s">
        <v>4415</v>
      </c>
      <c r="E572" s="57" t="s">
        <v>447</v>
      </c>
      <c r="F572" s="22" t="s">
        <v>1861</v>
      </c>
      <c r="G572" s="22" t="s">
        <v>12</v>
      </c>
      <c r="H572" s="22" t="s">
        <v>4573</v>
      </c>
      <c r="I572" s="25" t="s">
        <v>99</v>
      </c>
      <c r="J572" s="25" t="s">
        <v>4599</v>
      </c>
      <c r="K572" s="25"/>
      <c r="L572" s="25"/>
      <c r="M572" s="63" t="s">
        <v>49</v>
      </c>
      <c r="N572" s="22" t="s">
        <v>46</v>
      </c>
      <c r="O572" s="23" t="s">
        <v>46</v>
      </c>
      <c r="P572" s="23" t="s">
        <v>46</v>
      </c>
      <c r="Q572" s="23">
        <v>0.3</v>
      </c>
      <c r="R572" s="23" t="s">
        <v>49</v>
      </c>
      <c r="S572" s="23" t="s">
        <v>49</v>
      </c>
      <c r="T572" s="17" t="s">
        <v>4598</v>
      </c>
      <c r="U572" s="17" t="s">
        <v>4967</v>
      </c>
      <c r="V572" s="17" t="s">
        <v>6652</v>
      </c>
      <c r="W572" s="17" t="s">
        <v>6656</v>
      </c>
    </row>
    <row r="573" spans="1:23" s="42" customFormat="1" x14ac:dyDescent="0.35">
      <c r="A573" s="22" t="s">
        <v>98</v>
      </c>
      <c r="B573" s="22"/>
      <c r="C573" s="22" t="s">
        <v>2276</v>
      </c>
      <c r="D573" s="22" t="s">
        <v>4418</v>
      </c>
      <c r="E573" s="57" t="s">
        <v>448</v>
      </c>
      <c r="F573" s="22" t="s">
        <v>1861</v>
      </c>
      <c r="G573" s="22" t="s">
        <v>12</v>
      </c>
      <c r="H573" s="22" t="s">
        <v>4573</v>
      </c>
      <c r="I573" s="25" t="s">
        <v>99</v>
      </c>
      <c r="J573" s="25" t="s">
        <v>4599</v>
      </c>
      <c r="K573" s="25"/>
      <c r="L573" s="25"/>
      <c r="M573" s="63" t="s">
        <v>49</v>
      </c>
      <c r="N573" s="22" t="s">
        <v>46</v>
      </c>
      <c r="O573" s="23" t="s">
        <v>46</v>
      </c>
      <c r="P573" s="23" t="s">
        <v>46</v>
      </c>
      <c r="Q573" s="23">
        <v>0.3</v>
      </c>
      <c r="R573" s="23" t="s">
        <v>49</v>
      </c>
      <c r="S573" s="23" t="s">
        <v>49</v>
      </c>
      <c r="T573" s="17" t="s">
        <v>4598</v>
      </c>
      <c r="U573" s="17" t="s">
        <v>4967</v>
      </c>
      <c r="V573" s="17" t="s">
        <v>6652</v>
      </c>
      <c r="W573" s="17" t="s">
        <v>6656</v>
      </c>
    </row>
    <row r="574" spans="1:23" s="42" customFormat="1" x14ac:dyDescent="0.35">
      <c r="A574" s="22" t="s">
        <v>98</v>
      </c>
      <c r="B574" s="22"/>
      <c r="C574" s="22" t="s">
        <v>2279</v>
      </c>
      <c r="D574" s="22" t="s">
        <v>4421</v>
      </c>
      <c r="E574" s="57" t="s">
        <v>449</v>
      </c>
      <c r="F574" s="22" t="s">
        <v>1861</v>
      </c>
      <c r="G574" s="22" t="s">
        <v>12</v>
      </c>
      <c r="H574" s="22" t="s">
        <v>4573</v>
      </c>
      <c r="I574" s="25" t="s">
        <v>99</v>
      </c>
      <c r="J574" s="25" t="s">
        <v>4599</v>
      </c>
      <c r="K574" s="25"/>
      <c r="L574" s="25"/>
      <c r="M574" s="63" t="s">
        <v>49</v>
      </c>
      <c r="N574" s="22" t="s">
        <v>46</v>
      </c>
      <c r="O574" s="23" t="s">
        <v>46</v>
      </c>
      <c r="P574" s="23" t="s">
        <v>46</v>
      </c>
      <c r="Q574" s="23">
        <v>0.3</v>
      </c>
      <c r="R574" s="23" t="s">
        <v>49</v>
      </c>
      <c r="S574" s="23" t="s">
        <v>49</v>
      </c>
      <c r="T574" s="17" t="s">
        <v>4598</v>
      </c>
      <c r="U574" s="17" t="s">
        <v>4967</v>
      </c>
      <c r="V574" s="17" t="s">
        <v>6652</v>
      </c>
      <c r="W574" s="17" t="s">
        <v>6656</v>
      </c>
    </row>
    <row r="575" spans="1:23" s="42" customFormat="1" x14ac:dyDescent="0.35">
      <c r="A575" s="22" t="s">
        <v>98</v>
      </c>
      <c r="B575" s="22"/>
      <c r="C575" s="22" t="s">
        <v>2282</v>
      </c>
      <c r="D575" s="22" t="s">
        <v>4424</v>
      </c>
      <c r="E575" s="57" t="s">
        <v>450</v>
      </c>
      <c r="F575" s="22" t="s">
        <v>1861</v>
      </c>
      <c r="G575" s="22" t="s">
        <v>12</v>
      </c>
      <c r="H575" s="22" t="s">
        <v>4573</v>
      </c>
      <c r="I575" s="25" t="s">
        <v>99</v>
      </c>
      <c r="J575" s="25" t="s">
        <v>4599</v>
      </c>
      <c r="K575" s="25"/>
      <c r="L575" s="25"/>
      <c r="M575" s="63" t="s">
        <v>49</v>
      </c>
      <c r="N575" s="22" t="s">
        <v>46</v>
      </c>
      <c r="O575" s="23" t="s">
        <v>46</v>
      </c>
      <c r="P575" s="23" t="s">
        <v>46</v>
      </c>
      <c r="Q575" s="23">
        <v>0.3</v>
      </c>
      <c r="R575" s="23" t="s">
        <v>49</v>
      </c>
      <c r="S575" s="23" t="s">
        <v>49</v>
      </c>
      <c r="T575" s="17" t="s">
        <v>4598</v>
      </c>
      <c r="U575" s="17" t="s">
        <v>4967</v>
      </c>
      <c r="V575" s="17" t="s">
        <v>6652</v>
      </c>
      <c r="W575" s="17" t="s">
        <v>6656</v>
      </c>
    </row>
    <row r="576" spans="1:23" s="42" customFormat="1" ht="58" x14ac:dyDescent="0.35">
      <c r="A576" s="22" t="s">
        <v>98</v>
      </c>
      <c r="B576" s="22"/>
      <c r="C576" s="22" t="s">
        <v>2285</v>
      </c>
      <c r="D576" s="22" t="s">
        <v>4427</v>
      </c>
      <c r="E576" s="57" t="s">
        <v>451</v>
      </c>
      <c r="F576" s="22" t="s">
        <v>1861</v>
      </c>
      <c r="G576" s="22" t="s">
        <v>12</v>
      </c>
      <c r="H576" s="22" t="s">
        <v>4573</v>
      </c>
      <c r="I576" s="25" t="s">
        <v>99</v>
      </c>
      <c r="J576" s="25" t="s">
        <v>4599</v>
      </c>
      <c r="K576" s="25"/>
      <c r="L576" s="25"/>
      <c r="M576" s="63" t="s">
        <v>49</v>
      </c>
      <c r="N576" s="22" t="s">
        <v>46</v>
      </c>
      <c r="O576" s="23" t="s">
        <v>46</v>
      </c>
      <c r="P576" s="23" t="s">
        <v>46</v>
      </c>
      <c r="Q576" s="23">
        <v>0.3</v>
      </c>
      <c r="R576" s="23" t="s">
        <v>49</v>
      </c>
      <c r="S576" s="23" t="s">
        <v>49</v>
      </c>
      <c r="T576" s="17" t="s">
        <v>4598</v>
      </c>
      <c r="U576" s="17" t="s">
        <v>4967</v>
      </c>
      <c r="V576" s="17" t="s">
        <v>6652</v>
      </c>
      <c r="W576" s="17" t="s">
        <v>6656</v>
      </c>
    </row>
    <row r="577" spans="1:23" s="42" customFormat="1" x14ac:dyDescent="0.35">
      <c r="A577" s="22" t="s">
        <v>98</v>
      </c>
      <c r="B577" s="22"/>
      <c r="C577" s="22" t="s">
        <v>2291</v>
      </c>
      <c r="D577" s="22" t="s">
        <v>4433</v>
      </c>
      <c r="E577" s="57" t="s">
        <v>453</v>
      </c>
      <c r="F577" s="22" t="s">
        <v>1861</v>
      </c>
      <c r="G577" s="22" t="s">
        <v>12</v>
      </c>
      <c r="H577" s="22" t="s">
        <v>4573</v>
      </c>
      <c r="I577" s="25" t="s">
        <v>99</v>
      </c>
      <c r="J577" s="25" t="s">
        <v>4599</v>
      </c>
      <c r="K577" s="25"/>
      <c r="L577" s="25"/>
      <c r="M577" s="63" t="s">
        <v>49</v>
      </c>
      <c r="N577" s="22" t="s">
        <v>46</v>
      </c>
      <c r="O577" s="23" t="s">
        <v>46</v>
      </c>
      <c r="P577" s="23" t="s">
        <v>46</v>
      </c>
      <c r="Q577" s="23">
        <v>0.3</v>
      </c>
      <c r="R577" s="23" t="s">
        <v>49</v>
      </c>
      <c r="S577" s="23" t="s">
        <v>49</v>
      </c>
      <c r="T577" s="17" t="s">
        <v>4598</v>
      </c>
      <c r="U577" s="17" t="s">
        <v>4967</v>
      </c>
      <c r="V577" s="17" t="s">
        <v>6652</v>
      </c>
      <c r="W577" s="17" t="s">
        <v>6656</v>
      </c>
    </row>
    <row r="578" spans="1:23" s="42" customFormat="1" ht="29" x14ac:dyDescent="0.35">
      <c r="A578" s="22" t="s">
        <v>98</v>
      </c>
      <c r="B578" s="22"/>
      <c r="C578" s="22" t="s">
        <v>2294</v>
      </c>
      <c r="D578" s="22" t="s">
        <v>4436</v>
      </c>
      <c r="E578" s="57" t="s">
        <v>454</v>
      </c>
      <c r="F578" s="22" t="s">
        <v>1861</v>
      </c>
      <c r="G578" s="22" t="s">
        <v>12</v>
      </c>
      <c r="H578" s="22" t="s">
        <v>4573</v>
      </c>
      <c r="I578" s="25" t="s">
        <v>99</v>
      </c>
      <c r="J578" s="25" t="s">
        <v>4599</v>
      </c>
      <c r="K578" s="25"/>
      <c r="L578" s="25"/>
      <c r="M578" s="63" t="s">
        <v>49</v>
      </c>
      <c r="N578" s="22" t="s">
        <v>46</v>
      </c>
      <c r="O578" s="23" t="s">
        <v>46</v>
      </c>
      <c r="P578" s="23" t="s">
        <v>46</v>
      </c>
      <c r="Q578" s="23">
        <v>0.3</v>
      </c>
      <c r="R578" s="23" t="s">
        <v>49</v>
      </c>
      <c r="S578" s="23" t="s">
        <v>49</v>
      </c>
      <c r="T578" s="17" t="s">
        <v>4598</v>
      </c>
      <c r="U578" s="17" t="s">
        <v>4967</v>
      </c>
      <c r="V578" s="17" t="s">
        <v>6652</v>
      </c>
      <c r="W578" s="17" t="s">
        <v>6656</v>
      </c>
    </row>
    <row r="579" spans="1:23" s="42" customFormat="1" ht="29" x14ac:dyDescent="0.35">
      <c r="A579" s="22" t="s">
        <v>98</v>
      </c>
      <c r="B579" s="22"/>
      <c r="C579" s="22" t="s">
        <v>2297</v>
      </c>
      <c r="D579" s="22" t="s">
        <v>4439</v>
      </c>
      <c r="E579" s="57" t="s">
        <v>455</v>
      </c>
      <c r="F579" s="22" t="s">
        <v>1861</v>
      </c>
      <c r="G579" s="22" t="s">
        <v>12</v>
      </c>
      <c r="H579" s="22" t="s">
        <v>4573</v>
      </c>
      <c r="I579" s="25" t="s">
        <v>99</v>
      </c>
      <c r="J579" s="25" t="s">
        <v>4599</v>
      </c>
      <c r="K579" s="25"/>
      <c r="L579" s="25"/>
      <c r="M579" s="63" t="s">
        <v>49</v>
      </c>
      <c r="N579" s="22" t="s">
        <v>46</v>
      </c>
      <c r="O579" s="23" t="s">
        <v>46</v>
      </c>
      <c r="P579" s="23" t="s">
        <v>46</v>
      </c>
      <c r="Q579" s="23">
        <v>0.3</v>
      </c>
      <c r="R579" s="23" t="s">
        <v>49</v>
      </c>
      <c r="S579" s="23" t="s">
        <v>49</v>
      </c>
      <c r="T579" s="17" t="s">
        <v>4598</v>
      </c>
      <c r="U579" s="17" t="s">
        <v>4967</v>
      </c>
      <c r="V579" s="17" t="s">
        <v>6652</v>
      </c>
      <c r="W579" s="17" t="s">
        <v>6656</v>
      </c>
    </row>
    <row r="580" spans="1:23" s="42" customFormat="1" ht="43.5" x14ac:dyDescent="0.35">
      <c r="A580" s="22" t="s">
        <v>98</v>
      </c>
      <c r="B580" s="22"/>
      <c r="C580" s="22" t="s">
        <v>2300</v>
      </c>
      <c r="D580" s="22" t="s">
        <v>4442</v>
      </c>
      <c r="E580" s="57" t="s">
        <v>456</v>
      </c>
      <c r="F580" s="22" t="s">
        <v>1861</v>
      </c>
      <c r="G580" s="22" t="s">
        <v>12</v>
      </c>
      <c r="H580" s="22" t="s">
        <v>4573</v>
      </c>
      <c r="I580" s="25" t="s">
        <v>99</v>
      </c>
      <c r="J580" s="25" t="s">
        <v>4599</v>
      </c>
      <c r="K580" s="25"/>
      <c r="L580" s="25"/>
      <c r="M580" s="63" t="s">
        <v>49</v>
      </c>
      <c r="N580" s="22" t="s">
        <v>46</v>
      </c>
      <c r="O580" s="23" t="s">
        <v>46</v>
      </c>
      <c r="P580" s="23" t="s">
        <v>46</v>
      </c>
      <c r="Q580" s="23">
        <v>0.3</v>
      </c>
      <c r="R580" s="23" t="s">
        <v>49</v>
      </c>
      <c r="S580" s="23" t="s">
        <v>49</v>
      </c>
      <c r="T580" s="17" t="s">
        <v>4598</v>
      </c>
      <c r="U580" s="17" t="s">
        <v>4967</v>
      </c>
      <c r="V580" s="17" t="s">
        <v>6652</v>
      </c>
      <c r="W580" s="17" t="s">
        <v>6656</v>
      </c>
    </row>
    <row r="581" spans="1:23" s="42" customFormat="1" ht="29" x14ac:dyDescent="0.35">
      <c r="A581" s="22" t="s">
        <v>98</v>
      </c>
      <c r="B581" s="22"/>
      <c r="C581" s="22" t="s">
        <v>2303</v>
      </c>
      <c r="D581" s="22" t="s">
        <v>4445</v>
      </c>
      <c r="E581" s="57" t="s">
        <v>457</v>
      </c>
      <c r="F581" s="22" t="s">
        <v>1861</v>
      </c>
      <c r="G581" s="22" t="s">
        <v>12</v>
      </c>
      <c r="H581" s="22" t="s">
        <v>4573</v>
      </c>
      <c r="I581" s="25" t="s">
        <v>99</v>
      </c>
      <c r="J581" s="25" t="s">
        <v>4599</v>
      </c>
      <c r="K581" s="25"/>
      <c r="L581" s="25"/>
      <c r="M581" s="63" t="s">
        <v>49</v>
      </c>
      <c r="N581" s="22" t="s">
        <v>46</v>
      </c>
      <c r="O581" s="23" t="s">
        <v>46</v>
      </c>
      <c r="P581" s="23" t="s">
        <v>46</v>
      </c>
      <c r="Q581" s="23">
        <v>0.3</v>
      </c>
      <c r="R581" s="23" t="s">
        <v>49</v>
      </c>
      <c r="S581" s="23" t="s">
        <v>49</v>
      </c>
      <c r="T581" s="17" t="s">
        <v>4598</v>
      </c>
      <c r="U581" s="17" t="s">
        <v>4967</v>
      </c>
      <c r="V581" s="17" t="s">
        <v>6652</v>
      </c>
      <c r="W581" s="17" t="s">
        <v>6656</v>
      </c>
    </row>
    <row r="582" spans="1:23" s="42" customFormat="1" ht="29" x14ac:dyDescent="0.35">
      <c r="A582" s="22" t="s">
        <v>98</v>
      </c>
      <c r="B582" s="22"/>
      <c r="C582" s="22" t="s">
        <v>2306</v>
      </c>
      <c r="D582" s="22" t="s">
        <v>4448</v>
      </c>
      <c r="E582" s="57" t="s">
        <v>458</v>
      </c>
      <c r="F582" s="22" t="s">
        <v>1861</v>
      </c>
      <c r="G582" s="22" t="s">
        <v>12</v>
      </c>
      <c r="H582" s="22" t="s">
        <v>4573</v>
      </c>
      <c r="I582" s="25" t="s">
        <v>99</v>
      </c>
      <c r="J582" s="25" t="s">
        <v>4599</v>
      </c>
      <c r="K582" s="25"/>
      <c r="L582" s="25"/>
      <c r="M582" s="63" t="s">
        <v>49</v>
      </c>
      <c r="N582" s="22" t="s">
        <v>46</v>
      </c>
      <c r="O582" s="23" t="s">
        <v>46</v>
      </c>
      <c r="P582" s="23" t="s">
        <v>46</v>
      </c>
      <c r="Q582" s="23">
        <v>0.3</v>
      </c>
      <c r="R582" s="23" t="s">
        <v>49</v>
      </c>
      <c r="S582" s="23" t="s">
        <v>49</v>
      </c>
      <c r="T582" s="17" t="s">
        <v>4598</v>
      </c>
      <c r="U582" s="17" t="s">
        <v>4967</v>
      </c>
      <c r="V582" s="17" t="s">
        <v>6652</v>
      </c>
      <c r="W582" s="17" t="s">
        <v>6656</v>
      </c>
    </row>
    <row r="583" spans="1:23" s="42" customFormat="1" ht="43.5" x14ac:dyDescent="0.35">
      <c r="A583" s="22" t="s">
        <v>98</v>
      </c>
      <c r="B583" s="22"/>
      <c r="C583" s="22" t="s">
        <v>2309</v>
      </c>
      <c r="D583" s="22" t="s">
        <v>4451</v>
      </c>
      <c r="E583" s="57" t="s">
        <v>459</v>
      </c>
      <c r="F583" s="22" t="s">
        <v>1861</v>
      </c>
      <c r="G583" s="22" t="s">
        <v>12</v>
      </c>
      <c r="H583" s="22" t="s">
        <v>4573</v>
      </c>
      <c r="I583" s="25" t="s">
        <v>99</v>
      </c>
      <c r="J583" s="25" t="s">
        <v>4599</v>
      </c>
      <c r="K583" s="25"/>
      <c r="L583" s="25"/>
      <c r="M583" s="63" t="s">
        <v>49</v>
      </c>
      <c r="N583" s="22" t="s">
        <v>46</v>
      </c>
      <c r="O583" s="23" t="s">
        <v>46</v>
      </c>
      <c r="P583" s="23" t="s">
        <v>46</v>
      </c>
      <c r="Q583" s="23">
        <v>0.3</v>
      </c>
      <c r="R583" s="23" t="s">
        <v>49</v>
      </c>
      <c r="S583" s="23" t="s">
        <v>49</v>
      </c>
      <c r="T583" s="17" t="s">
        <v>4598</v>
      </c>
      <c r="U583" s="17" t="s">
        <v>4967</v>
      </c>
      <c r="V583" s="17" t="s">
        <v>6652</v>
      </c>
      <c r="W583" s="17" t="s">
        <v>6656</v>
      </c>
    </row>
    <row r="584" spans="1:23" s="42" customFormat="1" ht="29" x14ac:dyDescent="0.35">
      <c r="A584" s="22" t="s">
        <v>98</v>
      </c>
      <c r="B584" s="22"/>
      <c r="C584" s="22" t="s">
        <v>2312</v>
      </c>
      <c r="D584" s="22" t="s">
        <v>4454</v>
      </c>
      <c r="E584" s="57" t="s">
        <v>460</v>
      </c>
      <c r="F584" s="22" t="s">
        <v>1861</v>
      </c>
      <c r="G584" s="22" t="s">
        <v>12</v>
      </c>
      <c r="H584" s="22" t="s">
        <v>4573</v>
      </c>
      <c r="I584" s="25" t="s">
        <v>99</v>
      </c>
      <c r="J584" s="25" t="s">
        <v>4599</v>
      </c>
      <c r="K584" s="25"/>
      <c r="L584" s="25"/>
      <c r="M584" s="63" t="s">
        <v>49</v>
      </c>
      <c r="N584" s="22" t="s">
        <v>46</v>
      </c>
      <c r="O584" s="23" t="s">
        <v>46</v>
      </c>
      <c r="P584" s="23" t="s">
        <v>46</v>
      </c>
      <c r="Q584" s="23">
        <v>0.3</v>
      </c>
      <c r="R584" s="23" t="s">
        <v>49</v>
      </c>
      <c r="S584" s="23" t="s">
        <v>49</v>
      </c>
      <c r="T584" s="17" t="s">
        <v>4598</v>
      </c>
      <c r="U584" s="17" t="s">
        <v>4967</v>
      </c>
      <c r="V584" s="17" t="s">
        <v>6652</v>
      </c>
      <c r="W584" s="17" t="s">
        <v>6656</v>
      </c>
    </row>
    <row r="585" spans="1:23" s="42" customFormat="1" ht="29" x14ac:dyDescent="0.35">
      <c r="A585" s="22" t="s">
        <v>98</v>
      </c>
      <c r="B585" s="22"/>
      <c r="C585" s="22" t="s">
        <v>2315</v>
      </c>
      <c r="D585" s="22" t="s">
        <v>4457</v>
      </c>
      <c r="E585" s="57" t="s">
        <v>461</v>
      </c>
      <c r="F585" s="22" t="s">
        <v>1861</v>
      </c>
      <c r="G585" s="22" t="s">
        <v>12</v>
      </c>
      <c r="H585" s="22" t="s">
        <v>4573</v>
      </c>
      <c r="I585" s="25" t="s">
        <v>99</v>
      </c>
      <c r="J585" s="25" t="s">
        <v>4599</v>
      </c>
      <c r="K585" s="25"/>
      <c r="L585" s="25"/>
      <c r="M585" s="63" t="s">
        <v>49</v>
      </c>
      <c r="N585" s="22" t="s">
        <v>46</v>
      </c>
      <c r="O585" s="23" t="s">
        <v>46</v>
      </c>
      <c r="P585" s="23" t="s">
        <v>46</v>
      </c>
      <c r="Q585" s="23">
        <v>0.3</v>
      </c>
      <c r="R585" s="23" t="s">
        <v>49</v>
      </c>
      <c r="S585" s="23" t="s">
        <v>49</v>
      </c>
      <c r="T585" s="17" t="s">
        <v>4598</v>
      </c>
      <c r="U585" s="17" t="s">
        <v>4967</v>
      </c>
      <c r="V585" s="17" t="s">
        <v>6652</v>
      </c>
      <c r="W585" s="17" t="s">
        <v>6656</v>
      </c>
    </row>
    <row r="586" spans="1:23" s="42" customFormat="1" ht="29" x14ac:dyDescent="0.35">
      <c r="A586" s="22" t="s">
        <v>98</v>
      </c>
      <c r="B586" s="22"/>
      <c r="C586" s="22" t="s">
        <v>2318</v>
      </c>
      <c r="D586" s="22" t="s">
        <v>4460</v>
      </c>
      <c r="E586" s="57" t="s">
        <v>462</v>
      </c>
      <c r="F586" s="22" t="s">
        <v>1861</v>
      </c>
      <c r="G586" s="22" t="s">
        <v>12</v>
      </c>
      <c r="H586" s="22" t="s">
        <v>4573</v>
      </c>
      <c r="I586" s="25" t="s">
        <v>99</v>
      </c>
      <c r="J586" s="25" t="s">
        <v>4599</v>
      </c>
      <c r="K586" s="25"/>
      <c r="L586" s="25"/>
      <c r="M586" s="63" t="s">
        <v>49</v>
      </c>
      <c r="N586" s="22" t="s">
        <v>46</v>
      </c>
      <c r="O586" s="23" t="s">
        <v>46</v>
      </c>
      <c r="P586" s="23" t="s">
        <v>46</v>
      </c>
      <c r="Q586" s="23">
        <v>0.3</v>
      </c>
      <c r="R586" s="23" t="s">
        <v>49</v>
      </c>
      <c r="S586" s="23" t="s">
        <v>49</v>
      </c>
      <c r="T586" s="17" t="s">
        <v>4598</v>
      </c>
      <c r="U586" s="17" t="s">
        <v>4967</v>
      </c>
      <c r="V586" s="17" t="s">
        <v>6652</v>
      </c>
      <c r="W586" s="17" t="s">
        <v>6656</v>
      </c>
    </row>
    <row r="587" spans="1:23" s="42" customFormat="1" ht="29" x14ac:dyDescent="0.35">
      <c r="A587" s="22" t="s">
        <v>98</v>
      </c>
      <c r="B587" s="22"/>
      <c r="C587" s="22" t="s">
        <v>2324</v>
      </c>
      <c r="D587" s="22" t="s">
        <v>4466</v>
      </c>
      <c r="E587" s="57" t="s">
        <v>464</v>
      </c>
      <c r="F587" s="22" t="s">
        <v>1861</v>
      </c>
      <c r="G587" s="22" t="s">
        <v>12</v>
      </c>
      <c r="H587" s="22" t="s">
        <v>4573</v>
      </c>
      <c r="I587" s="25" t="s">
        <v>99</v>
      </c>
      <c r="J587" s="25" t="s">
        <v>4599</v>
      </c>
      <c r="K587" s="25"/>
      <c r="L587" s="25"/>
      <c r="M587" s="63" t="s">
        <v>49</v>
      </c>
      <c r="N587" s="22" t="s">
        <v>46</v>
      </c>
      <c r="O587" s="23" t="s">
        <v>46</v>
      </c>
      <c r="P587" s="23" t="s">
        <v>46</v>
      </c>
      <c r="Q587" s="23">
        <v>0.3</v>
      </c>
      <c r="R587" s="23" t="s">
        <v>49</v>
      </c>
      <c r="S587" s="23" t="s">
        <v>49</v>
      </c>
      <c r="T587" s="17" t="s">
        <v>4598</v>
      </c>
      <c r="U587" s="17" t="s">
        <v>4967</v>
      </c>
      <c r="V587" s="17" t="s">
        <v>6652</v>
      </c>
      <c r="W587" s="17" t="s">
        <v>6656</v>
      </c>
    </row>
    <row r="588" spans="1:23" s="42" customFormat="1" ht="29" x14ac:dyDescent="0.35">
      <c r="A588" s="22" t="s">
        <v>98</v>
      </c>
      <c r="B588" s="22"/>
      <c r="C588" s="22" t="s">
        <v>2327</v>
      </c>
      <c r="D588" s="22" t="s">
        <v>4469</v>
      </c>
      <c r="E588" s="57" t="s">
        <v>465</v>
      </c>
      <c r="F588" s="22" t="s">
        <v>1861</v>
      </c>
      <c r="G588" s="22" t="s">
        <v>12</v>
      </c>
      <c r="H588" s="22" t="s">
        <v>4573</v>
      </c>
      <c r="I588" s="25" t="s">
        <v>99</v>
      </c>
      <c r="J588" s="25" t="s">
        <v>4599</v>
      </c>
      <c r="K588" s="25"/>
      <c r="L588" s="25"/>
      <c r="M588" s="63" t="s">
        <v>49</v>
      </c>
      <c r="N588" s="22" t="s">
        <v>46</v>
      </c>
      <c r="O588" s="23" t="s">
        <v>46</v>
      </c>
      <c r="P588" s="23" t="s">
        <v>46</v>
      </c>
      <c r="Q588" s="23">
        <v>0.3</v>
      </c>
      <c r="R588" s="23" t="s">
        <v>49</v>
      </c>
      <c r="S588" s="23" t="s">
        <v>49</v>
      </c>
      <c r="T588" s="17" t="s">
        <v>4598</v>
      </c>
      <c r="U588" s="17" t="s">
        <v>4967</v>
      </c>
      <c r="V588" s="17" t="s">
        <v>6652</v>
      </c>
      <c r="W588" s="17" t="s">
        <v>6656</v>
      </c>
    </row>
    <row r="589" spans="1:23" s="42" customFormat="1" ht="29" x14ac:dyDescent="0.35">
      <c r="A589" s="22" t="s">
        <v>98</v>
      </c>
      <c r="B589" s="22"/>
      <c r="C589" s="22" t="s">
        <v>2330</v>
      </c>
      <c r="D589" s="22" t="s">
        <v>4472</v>
      </c>
      <c r="E589" s="57" t="s">
        <v>466</v>
      </c>
      <c r="F589" s="22" t="s">
        <v>1861</v>
      </c>
      <c r="G589" s="22" t="s">
        <v>12</v>
      </c>
      <c r="H589" s="22" t="s">
        <v>4573</v>
      </c>
      <c r="I589" s="25" t="s">
        <v>99</v>
      </c>
      <c r="J589" s="25" t="s">
        <v>4599</v>
      </c>
      <c r="K589" s="25"/>
      <c r="L589" s="25"/>
      <c r="M589" s="63" t="s">
        <v>49</v>
      </c>
      <c r="N589" s="22" t="s">
        <v>46</v>
      </c>
      <c r="O589" s="23" t="s">
        <v>46</v>
      </c>
      <c r="P589" s="23" t="s">
        <v>46</v>
      </c>
      <c r="Q589" s="23">
        <v>0.3</v>
      </c>
      <c r="R589" s="23" t="s">
        <v>49</v>
      </c>
      <c r="S589" s="23" t="s">
        <v>49</v>
      </c>
      <c r="T589" s="17" t="s">
        <v>4598</v>
      </c>
      <c r="U589" s="17" t="s">
        <v>4967</v>
      </c>
      <c r="V589" s="17" t="s">
        <v>6652</v>
      </c>
      <c r="W589" s="17" t="s">
        <v>6656</v>
      </c>
    </row>
    <row r="590" spans="1:23" s="42" customFormat="1" ht="29" x14ac:dyDescent="0.35">
      <c r="A590" s="22" t="s">
        <v>98</v>
      </c>
      <c r="B590" s="22"/>
      <c r="C590" s="22" t="s">
        <v>2333</v>
      </c>
      <c r="D590" s="22" t="s">
        <v>4475</v>
      </c>
      <c r="E590" s="57" t="s">
        <v>467</v>
      </c>
      <c r="F590" s="22" t="s">
        <v>1861</v>
      </c>
      <c r="G590" s="22" t="s">
        <v>12</v>
      </c>
      <c r="H590" s="22" t="s">
        <v>4573</v>
      </c>
      <c r="I590" s="25" t="s">
        <v>99</v>
      </c>
      <c r="J590" s="25" t="s">
        <v>4599</v>
      </c>
      <c r="K590" s="25"/>
      <c r="L590" s="25"/>
      <c r="M590" s="63" t="s">
        <v>49</v>
      </c>
      <c r="N590" s="22" t="s">
        <v>46</v>
      </c>
      <c r="O590" s="23" t="s">
        <v>46</v>
      </c>
      <c r="P590" s="23" t="s">
        <v>46</v>
      </c>
      <c r="Q590" s="23">
        <v>0.3</v>
      </c>
      <c r="R590" s="23" t="s">
        <v>49</v>
      </c>
      <c r="S590" s="23" t="s">
        <v>49</v>
      </c>
      <c r="T590" s="17" t="s">
        <v>4598</v>
      </c>
      <c r="U590" s="17" t="s">
        <v>4967</v>
      </c>
      <c r="V590" s="17" t="s">
        <v>6652</v>
      </c>
      <c r="W590" s="17" t="s">
        <v>6656</v>
      </c>
    </row>
    <row r="591" spans="1:23" s="42" customFormat="1" ht="29" x14ac:dyDescent="0.35">
      <c r="A591" s="22" t="s">
        <v>98</v>
      </c>
      <c r="B591" s="22"/>
      <c r="C591" s="22" t="s">
        <v>2340</v>
      </c>
      <c r="D591" s="22" t="s">
        <v>4482</v>
      </c>
      <c r="E591" s="57" t="s">
        <v>2395</v>
      </c>
      <c r="F591" s="22" t="s">
        <v>1861</v>
      </c>
      <c r="G591" s="22" t="s">
        <v>12</v>
      </c>
      <c r="H591" s="22" t="s">
        <v>4573</v>
      </c>
      <c r="I591" s="25" t="s">
        <v>99</v>
      </c>
      <c r="J591" s="25" t="s">
        <v>4599</v>
      </c>
      <c r="K591" s="25"/>
      <c r="L591" s="25"/>
      <c r="M591" s="63" t="s">
        <v>49</v>
      </c>
      <c r="N591" s="22" t="s">
        <v>46</v>
      </c>
      <c r="O591" s="23" t="s">
        <v>46</v>
      </c>
      <c r="P591" s="23" t="s">
        <v>46</v>
      </c>
      <c r="Q591" s="23">
        <v>0.3</v>
      </c>
      <c r="R591" s="23" t="s">
        <v>49</v>
      </c>
      <c r="S591" s="23" t="s">
        <v>49</v>
      </c>
      <c r="T591" s="17" t="s">
        <v>4598</v>
      </c>
      <c r="U591" s="17" t="s">
        <v>4967</v>
      </c>
      <c r="V591" s="17" t="s">
        <v>6652</v>
      </c>
      <c r="W591" s="17" t="s">
        <v>6656</v>
      </c>
    </row>
    <row r="592" spans="1:23" s="42" customFormat="1" x14ac:dyDescent="0.35">
      <c r="A592" s="22" t="s">
        <v>98</v>
      </c>
      <c r="B592" s="22"/>
      <c r="C592" s="22" t="s">
        <v>2348</v>
      </c>
      <c r="D592" s="22" t="s">
        <v>4490</v>
      </c>
      <c r="E592" s="57" t="s">
        <v>470</v>
      </c>
      <c r="F592" s="22" t="s">
        <v>1861</v>
      </c>
      <c r="G592" s="22" t="s">
        <v>12</v>
      </c>
      <c r="H592" s="22" t="s">
        <v>4573</v>
      </c>
      <c r="I592" s="25" t="s">
        <v>99</v>
      </c>
      <c r="J592" s="25" t="s">
        <v>4599</v>
      </c>
      <c r="K592" s="25"/>
      <c r="L592" s="25"/>
      <c r="M592" s="63" t="s">
        <v>49</v>
      </c>
      <c r="N592" s="22" t="s">
        <v>46</v>
      </c>
      <c r="O592" s="23" t="s">
        <v>46</v>
      </c>
      <c r="P592" s="23" t="s">
        <v>46</v>
      </c>
      <c r="Q592" s="23">
        <v>0.3</v>
      </c>
      <c r="R592" s="23" t="s">
        <v>49</v>
      </c>
      <c r="S592" s="23" t="s">
        <v>49</v>
      </c>
      <c r="T592" s="17" t="s">
        <v>4598</v>
      </c>
      <c r="U592" s="17" t="s">
        <v>4967</v>
      </c>
      <c r="V592" s="17" t="s">
        <v>6652</v>
      </c>
      <c r="W592" s="17" t="s">
        <v>6656</v>
      </c>
    </row>
    <row r="593" spans="1:23" s="42" customFormat="1" ht="29" x14ac:dyDescent="0.35">
      <c r="A593" s="22" t="s">
        <v>98</v>
      </c>
      <c r="B593" s="22"/>
      <c r="C593" s="22" t="s">
        <v>2351</v>
      </c>
      <c r="D593" s="22" t="s">
        <v>4493</v>
      </c>
      <c r="E593" s="57" t="s">
        <v>2396</v>
      </c>
      <c r="F593" s="22" t="s">
        <v>1861</v>
      </c>
      <c r="G593" s="22" t="s">
        <v>12</v>
      </c>
      <c r="H593" s="22" t="s">
        <v>4573</v>
      </c>
      <c r="I593" s="25" t="s">
        <v>99</v>
      </c>
      <c r="J593" s="25" t="s">
        <v>4599</v>
      </c>
      <c r="K593" s="25"/>
      <c r="L593" s="25"/>
      <c r="M593" s="63" t="s">
        <v>49</v>
      </c>
      <c r="N593" s="22" t="s">
        <v>46</v>
      </c>
      <c r="O593" s="23" t="s">
        <v>46</v>
      </c>
      <c r="P593" s="23" t="s">
        <v>46</v>
      </c>
      <c r="Q593" s="23">
        <v>0.3</v>
      </c>
      <c r="R593" s="23" t="s">
        <v>49</v>
      </c>
      <c r="S593" s="23" t="s">
        <v>49</v>
      </c>
      <c r="T593" s="17" t="s">
        <v>4598</v>
      </c>
      <c r="U593" s="17" t="s">
        <v>4967</v>
      </c>
      <c r="V593" s="17" t="s">
        <v>6652</v>
      </c>
      <c r="W593" s="17" t="s">
        <v>6656</v>
      </c>
    </row>
    <row r="594" spans="1:23" s="42" customFormat="1" x14ac:dyDescent="0.35">
      <c r="A594" s="22" t="s">
        <v>98</v>
      </c>
      <c r="B594" s="22"/>
      <c r="C594" s="22" t="s">
        <v>2355</v>
      </c>
      <c r="D594" s="22" t="s">
        <v>4497</v>
      </c>
      <c r="E594" s="57" t="s">
        <v>2397</v>
      </c>
      <c r="F594" s="22" t="s">
        <v>1861</v>
      </c>
      <c r="G594" s="22" t="s">
        <v>12</v>
      </c>
      <c r="H594" s="22" t="s">
        <v>4573</v>
      </c>
      <c r="I594" s="25" t="s">
        <v>99</v>
      </c>
      <c r="J594" s="25" t="s">
        <v>4599</v>
      </c>
      <c r="K594" s="25"/>
      <c r="L594" s="25"/>
      <c r="M594" s="63" t="s">
        <v>49</v>
      </c>
      <c r="N594" s="22" t="s">
        <v>46</v>
      </c>
      <c r="O594" s="23" t="s">
        <v>46</v>
      </c>
      <c r="P594" s="23" t="s">
        <v>46</v>
      </c>
      <c r="Q594" s="23">
        <v>0.3</v>
      </c>
      <c r="R594" s="23" t="s">
        <v>49</v>
      </c>
      <c r="S594" s="23" t="s">
        <v>49</v>
      </c>
      <c r="T594" s="17" t="s">
        <v>4598</v>
      </c>
      <c r="U594" s="17" t="s">
        <v>4967</v>
      </c>
      <c r="V594" s="17" t="s">
        <v>6652</v>
      </c>
      <c r="W594" s="17" t="s">
        <v>6656</v>
      </c>
    </row>
    <row r="595" spans="1:23" s="42" customFormat="1" x14ac:dyDescent="0.35">
      <c r="A595" s="22" t="s">
        <v>98</v>
      </c>
      <c r="B595" s="22"/>
      <c r="C595" s="22" t="s">
        <v>2078</v>
      </c>
      <c r="D595" s="22" t="s">
        <v>4220</v>
      </c>
      <c r="E595" s="57" t="s">
        <v>392</v>
      </c>
      <c r="F595" s="22" t="s">
        <v>1861</v>
      </c>
      <c r="G595" s="22" t="s">
        <v>12</v>
      </c>
      <c r="H595" s="22" t="s">
        <v>4573</v>
      </c>
      <c r="I595" s="25" t="s">
        <v>99</v>
      </c>
      <c r="J595" s="25" t="s">
        <v>4599</v>
      </c>
      <c r="K595" s="25"/>
      <c r="L595" s="25"/>
      <c r="M595" s="63" t="s">
        <v>49</v>
      </c>
      <c r="N595" s="22" t="s">
        <v>46</v>
      </c>
      <c r="O595" s="23" t="s">
        <v>46</v>
      </c>
      <c r="P595" s="23" t="s">
        <v>46</v>
      </c>
      <c r="Q595" s="23">
        <v>0.3</v>
      </c>
      <c r="R595" s="23" t="s">
        <v>49</v>
      </c>
      <c r="S595" s="23" t="s">
        <v>49</v>
      </c>
      <c r="T595" s="17" t="s">
        <v>4598</v>
      </c>
      <c r="U595" s="17" t="s">
        <v>4967</v>
      </c>
      <c r="V595" s="17" t="s">
        <v>6652</v>
      </c>
      <c r="W595" s="17" t="s">
        <v>6656</v>
      </c>
    </row>
    <row r="596" spans="1:23" s="42" customFormat="1" ht="29" x14ac:dyDescent="0.35">
      <c r="A596" s="22" t="s">
        <v>98</v>
      </c>
      <c r="B596" s="22"/>
      <c r="C596" s="22" t="s">
        <v>2088</v>
      </c>
      <c r="D596" s="22" t="s">
        <v>4230</v>
      </c>
      <c r="E596" s="57" t="s">
        <v>395</v>
      </c>
      <c r="F596" s="22" t="s">
        <v>1861</v>
      </c>
      <c r="G596" s="22" t="s">
        <v>12</v>
      </c>
      <c r="H596" s="22" t="s">
        <v>4573</v>
      </c>
      <c r="I596" s="25" t="s">
        <v>99</v>
      </c>
      <c r="J596" s="25" t="s">
        <v>4599</v>
      </c>
      <c r="K596" s="25"/>
      <c r="L596" s="25"/>
      <c r="M596" s="63" t="s">
        <v>49</v>
      </c>
      <c r="N596" s="22" t="s">
        <v>46</v>
      </c>
      <c r="O596" s="23" t="s">
        <v>46</v>
      </c>
      <c r="P596" s="23" t="s">
        <v>46</v>
      </c>
      <c r="Q596" s="23">
        <v>0.3</v>
      </c>
      <c r="R596" s="23" t="s">
        <v>49</v>
      </c>
      <c r="S596" s="23" t="s">
        <v>49</v>
      </c>
      <c r="T596" s="17" t="s">
        <v>4598</v>
      </c>
      <c r="U596" s="17" t="s">
        <v>4967</v>
      </c>
      <c r="V596" s="17" t="s">
        <v>6652</v>
      </c>
      <c r="W596" s="17" t="s">
        <v>6656</v>
      </c>
    </row>
    <row r="597" spans="1:23" s="42" customFormat="1" x14ac:dyDescent="0.35">
      <c r="A597" s="22" t="s">
        <v>98</v>
      </c>
      <c r="B597" s="22"/>
      <c r="C597" s="22" t="s">
        <v>533</v>
      </c>
      <c r="D597" s="22" t="s">
        <v>2614</v>
      </c>
      <c r="E597" s="57" t="s">
        <v>7423</v>
      </c>
      <c r="F597" s="22" t="s">
        <v>388</v>
      </c>
      <c r="G597" s="22" t="s">
        <v>100</v>
      </c>
      <c r="H597" s="22" t="s">
        <v>4573</v>
      </c>
      <c r="I597" s="25" t="s">
        <v>197</v>
      </c>
      <c r="J597" s="25" t="s">
        <v>4599</v>
      </c>
      <c r="K597" s="25"/>
      <c r="L597" s="25"/>
      <c r="M597" s="63" t="s">
        <v>49</v>
      </c>
      <c r="N597" s="22" t="s">
        <v>46</v>
      </c>
      <c r="O597" s="23" t="s">
        <v>26</v>
      </c>
      <c r="P597" s="23" t="s">
        <v>26</v>
      </c>
      <c r="Q597" s="23">
        <v>0.01</v>
      </c>
      <c r="R597" s="23" t="s">
        <v>49</v>
      </c>
      <c r="S597" s="23" t="s">
        <v>49</v>
      </c>
      <c r="T597" s="17" t="s">
        <v>4598</v>
      </c>
      <c r="U597" s="17" t="s">
        <v>4967</v>
      </c>
      <c r="V597" s="17" t="s">
        <v>6652</v>
      </c>
      <c r="W597" s="17" t="s">
        <v>6652</v>
      </c>
    </row>
    <row r="598" spans="1:23" s="42" customFormat="1" x14ac:dyDescent="0.35">
      <c r="A598" s="22" t="s">
        <v>98</v>
      </c>
      <c r="B598" s="22"/>
      <c r="C598" s="22" t="s">
        <v>1468</v>
      </c>
      <c r="D598" s="22" t="s">
        <v>3569</v>
      </c>
      <c r="E598" s="57" t="s">
        <v>2520</v>
      </c>
      <c r="F598" s="22" t="s">
        <v>1459</v>
      </c>
      <c r="G598" s="22" t="s">
        <v>100</v>
      </c>
      <c r="H598" s="22" t="s">
        <v>4573</v>
      </c>
      <c r="I598" s="25" t="s">
        <v>99</v>
      </c>
      <c r="J598" s="25" t="s">
        <v>4599</v>
      </c>
      <c r="K598" s="25"/>
      <c r="L598" s="25"/>
      <c r="M598" s="63" t="s">
        <v>49</v>
      </c>
      <c r="N598" s="22" t="s">
        <v>46</v>
      </c>
      <c r="O598" s="30" t="s">
        <v>26</v>
      </c>
      <c r="P598" s="30" t="s">
        <v>26</v>
      </c>
      <c r="Q598" s="23">
        <v>0.15</v>
      </c>
      <c r="R598" s="23"/>
      <c r="S598" s="23"/>
      <c r="T598" s="17" t="s">
        <v>4598</v>
      </c>
      <c r="U598" s="17" t="s">
        <v>4967</v>
      </c>
      <c r="V598" s="17" t="s">
        <v>6652</v>
      </c>
      <c r="W598" s="17" t="s">
        <v>6655</v>
      </c>
    </row>
    <row r="599" spans="1:23" s="42" customFormat="1" ht="29" x14ac:dyDescent="0.35">
      <c r="A599" s="22" t="s">
        <v>98</v>
      </c>
      <c r="B599" s="22"/>
      <c r="C599" s="22" t="s">
        <v>1592</v>
      </c>
      <c r="D599" s="22" t="s">
        <v>3693</v>
      </c>
      <c r="E599" s="57" t="s">
        <v>220</v>
      </c>
      <c r="F599" s="22" t="s">
        <v>204</v>
      </c>
      <c r="G599" s="22" t="s">
        <v>100</v>
      </c>
      <c r="H599" s="22" t="s">
        <v>4573</v>
      </c>
      <c r="I599" s="25" t="s">
        <v>99</v>
      </c>
      <c r="J599" s="25" t="s">
        <v>4599</v>
      </c>
      <c r="K599" s="25"/>
      <c r="L599" s="25"/>
      <c r="M599" s="63" t="s">
        <v>49</v>
      </c>
      <c r="N599" s="22" t="s">
        <v>46</v>
      </c>
      <c r="O599" s="23" t="s">
        <v>26</v>
      </c>
      <c r="P599" s="23" t="s">
        <v>26</v>
      </c>
      <c r="Q599" s="23">
        <v>0.2</v>
      </c>
      <c r="R599" s="23" t="s">
        <v>49</v>
      </c>
      <c r="S599" s="23" t="s">
        <v>49</v>
      </c>
      <c r="T599" s="17" t="s">
        <v>4598</v>
      </c>
      <c r="U599" s="17" t="s">
        <v>4967</v>
      </c>
      <c r="V599" s="17" t="s">
        <v>6652</v>
      </c>
      <c r="W599" s="17" t="s">
        <v>6655</v>
      </c>
    </row>
    <row r="600" spans="1:23" s="42" customFormat="1" ht="29" x14ac:dyDescent="0.35">
      <c r="A600" s="22" t="s">
        <v>98</v>
      </c>
      <c r="B600" s="22"/>
      <c r="C600" s="22" t="s">
        <v>1625</v>
      </c>
      <c r="D600" s="22" t="s">
        <v>3726</v>
      </c>
      <c r="E600" s="57" t="s">
        <v>230</v>
      </c>
      <c r="F600" s="22" t="s">
        <v>204</v>
      </c>
      <c r="G600" s="22" t="s">
        <v>100</v>
      </c>
      <c r="H600" s="22" t="s">
        <v>4573</v>
      </c>
      <c r="I600" s="25" t="s">
        <v>99</v>
      </c>
      <c r="J600" s="25" t="s">
        <v>4599</v>
      </c>
      <c r="K600" s="25"/>
      <c r="L600" s="25"/>
      <c r="M600" s="63" t="s">
        <v>49</v>
      </c>
      <c r="N600" s="22" t="s">
        <v>46</v>
      </c>
      <c r="O600" s="23" t="s">
        <v>26</v>
      </c>
      <c r="P600" s="23" t="s">
        <v>26</v>
      </c>
      <c r="Q600" s="23">
        <v>0.2</v>
      </c>
      <c r="R600" s="23" t="s">
        <v>49</v>
      </c>
      <c r="S600" s="23" t="s">
        <v>49</v>
      </c>
      <c r="T600" s="17" t="s">
        <v>4598</v>
      </c>
      <c r="U600" s="17" t="s">
        <v>4967</v>
      </c>
      <c r="V600" s="17" t="s">
        <v>6652</v>
      </c>
      <c r="W600" s="17" t="s">
        <v>6655</v>
      </c>
    </row>
    <row r="601" spans="1:23" s="42" customFormat="1" ht="29" x14ac:dyDescent="0.35">
      <c r="A601" s="22" t="s">
        <v>98</v>
      </c>
      <c r="B601" s="22"/>
      <c r="C601" s="22" t="s">
        <v>1661</v>
      </c>
      <c r="D601" s="22" t="s">
        <v>3762</v>
      </c>
      <c r="E601" s="57" t="s">
        <v>240</v>
      </c>
      <c r="F601" s="22" t="s">
        <v>204</v>
      </c>
      <c r="G601" s="22" t="s">
        <v>100</v>
      </c>
      <c r="H601" s="22" t="s">
        <v>4573</v>
      </c>
      <c r="I601" s="25" t="s">
        <v>99</v>
      </c>
      <c r="J601" s="25" t="s">
        <v>4599</v>
      </c>
      <c r="K601" s="25"/>
      <c r="L601" s="25"/>
      <c r="M601" s="63" t="s">
        <v>49</v>
      </c>
      <c r="N601" s="22" t="s">
        <v>46</v>
      </c>
      <c r="O601" s="23" t="s">
        <v>26</v>
      </c>
      <c r="P601" s="23" t="s">
        <v>26</v>
      </c>
      <c r="Q601" s="23">
        <v>0.2</v>
      </c>
      <c r="R601" s="23" t="s">
        <v>49</v>
      </c>
      <c r="S601" s="23" t="s">
        <v>49</v>
      </c>
      <c r="T601" s="17" t="s">
        <v>4598</v>
      </c>
      <c r="U601" s="17" t="s">
        <v>4967</v>
      </c>
      <c r="V601" s="17" t="s">
        <v>6652</v>
      </c>
      <c r="W601" s="17" t="s">
        <v>6655</v>
      </c>
    </row>
    <row r="602" spans="1:23" s="42" customFormat="1" ht="29" x14ac:dyDescent="0.35">
      <c r="A602" s="22" t="s">
        <v>98</v>
      </c>
      <c r="B602" s="22"/>
      <c r="C602" s="22" t="s">
        <v>1694</v>
      </c>
      <c r="D602" s="22" t="s">
        <v>3795</v>
      </c>
      <c r="E602" s="57" t="s">
        <v>250</v>
      </c>
      <c r="F602" s="22" t="s">
        <v>204</v>
      </c>
      <c r="G602" s="22" t="s">
        <v>100</v>
      </c>
      <c r="H602" s="22" t="s">
        <v>4573</v>
      </c>
      <c r="I602" s="25" t="s">
        <v>99</v>
      </c>
      <c r="J602" s="25" t="s">
        <v>4599</v>
      </c>
      <c r="K602" s="25"/>
      <c r="L602" s="25"/>
      <c r="M602" s="63" t="s">
        <v>49</v>
      </c>
      <c r="N602" s="22" t="s">
        <v>46</v>
      </c>
      <c r="O602" s="23" t="s">
        <v>26</v>
      </c>
      <c r="P602" s="23" t="s">
        <v>26</v>
      </c>
      <c r="Q602" s="23">
        <v>0.2</v>
      </c>
      <c r="R602" s="23" t="s">
        <v>49</v>
      </c>
      <c r="S602" s="23" t="s">
        <v>49</v>
      </c>
      <c r="T602" s="17" t="s">
        <v>4598</v>
      </c>
      <c r="U602" s="17" t="s">
        <v>4967</v>
      </c>
      <c r="V602" s="17" t="s">
        <v>6652</v>
      </c>
      <c r="W602" s="17" t="s">
        <v>6655</v>
      </c>
    </row>
    <row r="603" spans="1:23" s="42" customFormat="1" ht="29" x14ac:dyDescent="0.35">
      <c r="A603" s="22" t="s">
        <v>98</v>
      </c>
      <c r="B603" s="22"/>
      <c r="C603" s="22" t="s">
        <v>1730</v>
      </c>
      <c r="D603" s="22" t="s">
        <v>3831</v>
      </c>
      <c r="E603" s="57" t="s">
        <v>260</v>
      </c>
      <c r="F603" s="22" t="s">
        <v>204</v>
      </c>
      <c r="G603" s="22" t="s">
        <v>100</v>
      </c>
      <c r="H603" s="22" t="s">
        <v>4573</v>
      </c>
      <c r="I603" s="25" t="s">
        <v>99</v>
      </c>
      <c r="J603" s="25" t="s">
        <v>4599</v>
      </c>
      <c r="K603" s="25"/>
      <c r="L603" s="25"/>
      <c r="M603" s="63" t="s">
        <v>49</v>
      </c>
      <c r="N603" s="22" t="s">
        <v>46</v>
      </c>
      <c r="O603" s="23" t="s">
        <v>26</v>
      </c>
      <c r="P603" s="23" t="s">
        <v>26</v>
      </c>
      <c r="Q603" s="23">
        <v>0.2</v>
      </c>
      <c r="R603" s="23" t="s">
        <v>49</v>
      </c>
      <c r="S603" s="23" t="s">
        <v>49</v>
      </c>
      <c r="T603" s="17" t="s">
        <v>4598</v>
      </c>
      <c r="U603" s="17" t="s">
        <v>4967</v>
      </c>
      <c r="V603" s="17" t="s">
        <v>6652</v>
      </c>
      <c r="W603" s="17" t="s">
        <v>6655</v>
      </c>
    </row>
    <row r="604" spans="1:23" s="42" customFormat="1" ht="29" x14ac:dyDescent="0.35">
      <c r="A604" s="22" t="s">
        <v>98</v>
      </c>
      <c r="B604" s="22"/>
      <c r="C604" s="22" t="s">
        <v>1763</v>
      </c>
      <c r="D604" s="22" t="s">
        <v>3864</v>
      </c>
      <c r="E604" s="57" t="s">
        <v>270</v>
      </c>
      <c r="F604" s="22" t="s">
        <v>204</v>
      </c>
      <c r="G604" s="22" t="s">
        <v>100</v>
      </c>
      <c r="H604" s="22" t="s">
        <v>4573</v>
      </c>
      <c r="I604" s="25" t="s">
        <v>99</v>
      </c>
      <c r="J604" s="25" t="s">
        <v>4599</v>
      </c>
      <c r="K604" s="25"/>
      <c r="L604" s="25"/>
      <c r="M604" s="63" t="s">
        <v>49</v>
      </c>
      <c r="N604" s="22" t="s">
        <v>46</v>
      </c>
      <c r="O604" s="23" t="s">
        <v>26</v>
      </c>
      <c r="P604" s="23" t="s">
        <v>26</v>
      </c>
      <c r="Q604" s="23">
        <v>0.2</v>
      </c>
      <c r="R604" s="23" t="s">
        <v>49</v>
      </c>
      <c r="S604" s="23" t="s">
        <v>49</v>
      </c>
      <c r="T604" s="17" t="s">
        <v>4598</v>
      </c>
      <c r="U604" s="17" t="s">
        <v>4967</v>
      </c>
      <c r="V604" s="17" t="s">
        <v>6652</v>
      </c>
      <c r="W604" s="17" t="s">
        <v>6655</v>
      </c>
    </row>
    <row r="605" spans="1:23" s="42" customFormat="1" ht="29" x14ac:dyDescent="0.35">
      <c r="A605" s="22" t="s">
        <v>98</v>
      </c>
      <c r="B605" s="22"/>
      <c r="C605" s="22" t="s">
        <v>1796</v>
      </c>
      <c r="D605" s="22" t="s">
        <v>3897</v>
      </c>
      <c r="E605" s="57" t="s">
        <v>281</v>
      </c>
      <c r="F605" s="22" t="s">
        <v>204</v>
      </c>
      <c r="G605" s="22" t="s">
        <v>100</v>
      </c>
      <c r="H605" s="22" t="s">
        <v>4573</v>
      </c>
      <c r="I605" s="25" t="s">
        <v>99</v>
      </c>
      <c r="J605" s="25" t="s">
        <v>4599</v>
      </c>
      <c r="K605" s="25"/>
      <c r="L605" s="25"/>
      <c r="M605" s="63" t="s">
        <v>49</v>
      </c>
      <c r="N605" s="22" t="s">
        <v>46</v>
      </c>
      <c r="O605" s="23" t="s">
        <v>26</v>
      </c>
      <c r="P605" s="23" t="s">
        <v>26</v>
      </c>
      <c r="Q605" s="23">
        <v>0.2</v>
      </c>
      <c r="R605" s="23" t="s">
        <v>49</v>
      </c>
      <c r="S605" s="23" t="s">
        <v>49</v>
      </c>
      <c r="T605" s="17" t="s">
        <v>4598</v>
      </c>
      <c r="U605" s="17" t="s">
        <v>4967</v>
      </c>
      <c r="V605" s="17" t="s">
        <v>6652</v>
      </c>
      <c r="W605" s="17" t="s">
        <v>6655</v>
      </c>
    </row>
    <row r="606" spans="1:23" s="42" customFormat="1" ht="29" x14ac:dyDescent="0.35">
      <c r="A606" s="22" t="s">
        <v>98</v>
      </c>
      <c r="B606" s="22"/>
      <c r="C606" s="22" t="s">
        <v>1547</v>
      </c>
      <c r="D606" s="22" t="s">
        <v>3648</v>
      </c>
      <c r="E606" s="57" t="s">
        <v>210</v>
      </c>
      <c r="F606" s="22" t="s">
        <v>204</v>
      </c>
      <c r="G606" s="22" t="s">
        <v>100</v>
      </c>
      <c r="H606" s="22" t="s">
        <v>4573</v>
      </c>
      <c r="I606" s="25" t="s">
        <v>99</v>
      </c>
      <c r="J606" s="25" t="s">
        <v>4599</v>
      </c>
      <c r="K606" s="25"/>
      <c r="L606" s="25"/>
      <c r="M606" s="63" t="s">
        <v>49</v>
      </c>
      <c r="N606" s="22" t="s">
        <v>46</v>
      </c>
      <c r="O606" s="23" t="s">
        <v>26</v>
      </c>
      <c r="P606" s="23" t="s">
        <v>26</v>
      </c>
      <c r="Q606" s="23">
        <v>0.2</v>
      </c>
      <c r="R606" s="23" t="s">
        <v>49</v>
      </c>
      <c r="S606" s="23" t="s">
        <v>49</v>
      </c>
      <c r="T606" s="17" t="s">
        <v>4598</v>
      </c>
      <c r="U606" s="17" t="s">
        <v>4967</v>
      </c>
      <c r="V606" s="17" t="s">
        <v>6652</v>
      </c>
      <c r="W606" s="17" t="s">
        <v>6655</v>
      </c>
    </row>
    <row r="607" spans="1:23" s="42" customFormat="1" ht="29" x14ac:dyDescent="0.35">
      <c r="A607" s="22" t="s">
        <v>98</v>
      </c>
      <c r="B607" s="22"/>
      <c r="C607" s="22" t="s">
        <v>1551</v>
      </c>
      <c r="D607" s="22" t="s">
        <v>3652</v>
      </c>
      <c r="E607" s="57" t="s">
        <v>211</v>
      </c>
      <c r="F607" s="22" t="s">
        <v>204</v>
      </c>
      <c r="G607" s="22" t="s">
        <v>100</v>
      </c>
      <c r="H607" s="22" t="s">
        <v>4573</v>
      </c>
      <c r="I607" s="25" t="s">
        <v>99</v>
      </c>
      <c r="J607" s="25" t="s">
        <v>4599</v>
      </c>
      <c r="K607" s="25"/>
      <c r="L607" s="25"/>
      <c r="M607" s="63" t="s">
        <v>49</v>
      </c>
      <c r="N607" s="22" t="s">
        <v>46</v>
      </c>
      <c r="O607" s="23" t="s">
        <v>26</v>
      </c>
      <c r="P607" s="23" t="s">
        <v>26</v>
      </c>
      <c r="Q607" s="23">
        <v>0.2</v>
      </c>
      <c r="R607" s="23" t="s">
        <v>49</v>
      </c>
      <c r="S607" s="23" t="s">
        <v>49</v>
      </c>
      <c r="T607" s="17" t="s">
        <v>4598</v>
      </c>
      <c r="U607" s="17" t="s">
        <v>4967</v>
      </c>
      <c r="V607" s="17" t="s">
        <v>6652</v>
      </c>
      <c r="W607" s="17" t="s">
        <v>6655</v>
      </c>
    </row>
    <row r="608" spans="1:23" s="42" customFormat="1" x14ac:dyDescent="0.35">
      <c r="A608" s="22" t="s">
        <v>98</v>
      </c>
      <c r="B608" s="22"/>
      <c r="C608" s="22" t="s">
        <v>1559</v>
      </c>
      <c r="D608" s="22" t="s">
        <v>3660</v>
      </c>
      <c r="E608" s="57" t="s">
        <v>213</v>
      </c>
      <c r="F608" s="22" t="s">
        <v>204</v>
      </c>
      <c r="G608" s="22" t="s">
        <v>100</v>
      </c>
      <c r="H608" s="22" t="s">
        <v>4573</v>
      </c>
      <c r="I608" s="25" t="s">
        <v>99</v>
      </c>
      <c r="J608" s="25" t="s">
        <v>4599</v>
      </c>
      <c r="K608" s="25"/>
      <c r="L608" s="25"/>
      <c r="M608" s="63" t="s">
        <v>49</v>
      </c>
      <c r="N608" s="22" t="s">
        <v>46</v>
      </c>
      <c r="O608" s="23" t="s">
        <v>26</v>
      </c>
      <c r="P608" s="23" t="s">
        <v>26</v>
      </c>
      <c r="Q608" s="23">
        <v>0.2</v>
      </c>
      <c r="R608" s="23" t="s">
        <v>49</v>
      </c>
      <c r="S608" s="23" t="s">
        <v>49</v>
      </c>
      <c r="T608" s="17" t="s">
        <v>4598</v>
      </c>
      <c r="U608" s="17" t="s">
        <v>4967</v>
      </c>
      <c r="V608" s="17" t="s">
        <v>6652</v>
      </c>
      <c r="W608" s="17" t="s">
        <v>6655</v>
      </c>
    </row>
    <row r="609" spans="1:23" s="42" customFormat="1" ht="29" x14ac:dyDescent="0.35">
      <c r="A609" s="22" t="s">
        <v>98</v>
      </c>
      <c r="B609" s="22"/>
      <c r="C609" s="22" t="s">
        <v>1568</v>
      </c>
      <c r="D609" s="22" t="s">
        <v>3669</v>
      </c>
      <c r="E609" s="57" t="s">
        <v>215</v>
      </c>
      <c r="F609" s="22" t="s">
        <v>204</v>
      </c>
      <c r="G609" s="22" t="s">
        <v>100</v>
      </c>
      <c r="H609" s="22" t="s">
        <v>4573</v>
      </c>
      <c r="I609" s="25" t="s">
        <v>99</v>
      </c>
      <c r="J609" s="25" t="s">
        <v>4599</v>
      </c>
      <c r="K609" s="25"/>
      <c r="L609" s="25"/>
      <c r="M609" s="63" t="s">
        <v>49</v>
      </c>
      <c r="N609" s="22" t="s">
        <v>46</v>
      </c>
      <c r="O609" s="23" t="s">
        <v>26</v>
      </c>
      <c r="P609" s="23" t="s">
        <v>26</v>
      </c>
      <c r="Q609" s="23">
        <v>0.2</v>
      </c>
      <c r="R609" s="23" t="s">
        <v>49</v>
      </c>
      <c r="S609" s="23" t="s">
        <v>49</v>
      </c>
      <c r="T609" s="17" t="s">
        <v>4598</v>
      </c>
      <c r="U609" s="17" t="s">
        <v>4967</v>
      </c>
      <c r="V609" s="17" t="s">
        <v>6652</v>
      </c>
      <c r="W609" s="17" t="s">
        <v>6655</v>
      </c>
    </row>
    <row r="610" spans="1:23" s="42" customFormat="1" ht="29" x14ac:dyDescent="0.35">
      <c r="A610" s="22" t="s">
        <v>98</v>
      </c>
      <c r="B610" s="22"/>
      <c r="C610" s="22" t="s">
        <v>1571</v>
      </c>
      <c r="D610" s="22" t="s">
        <v>3672</v>
      </c>
      <c r="E610" s="57" t="s">
        <v>2383</v>
      </c>
      <c r="F610" s="22" t="s">
        <v>204</v>
      </c>
      <c r="G610" s="22" t="s">
        <v>100</v>
      </c>
      <c r="H610" s="22" t="s">
        <v>4573</v>
      </c>
      <c r="I610" s="25" t="s">
        <v>99</v>
      </c>
      <c r="J610" s="25" t="s">
        <v>4599</v>
      </c>
      <c r="K610" s="25"/>
      <c r="L610" s="25"/>
      <c r="M610" s="63" t="s">
        <v>49</v>
      </c>
      <c r="N610" s="22" t="s">
        <v>46</v>
      </c>
      <c r="O610" s="23" t="s">
        <v>26</v>
      </c>
      <c r="P610" s="23" t="s">
        <v>26</v>
      </c>
      <c r="Q610" s="23">
        <v>0.2</v>
      </c>
      <c r="R610" s="23" t="s">
        <v>49</v>
      </c>
      <c r="S610" s="23" t="s">
        <v>49</v>
      </c>
      <c r="T610" s="17" t="s">
        <v>4598</v>
      </c>
      <c r="U610" s="17" t="s">
        <v>4967</v>
      </c>
      <c r="V610" s="17" t="s">
        <v>6652</v>
      </c>
      <c r="W610" s="17" t="s">
        <v>6655</v>
      </c>
    </row>
    <row r="611" spans="1:23" s="42" customFormat="1" ht="29" x14ac:dyDescent="0.35">
      <c r="A611" s="22" t="s">
        <v>98</v>
      </c>
      <c r="B611" s="22"/>
      <c r="C611" s="22" t="s">
        <v>1574</v>
      </c>
      <c r="D611" s="22" t="s">
        <v>3675</v>
      </c>
      <c r="E611" s="57" t="s">
        <v>2530</v>
      </c>
      <c r="F611" s="22" t="s">
        <v>204</v>
      </c>
      <c r="G611" s="22" t="s">
        <v>12</v>
      </c>
      <c r="H611" s="22" t="s">
        <v>4573</v>
      </c>
      <c r="I611" s="25" t="s">
        <v>99</v>
      </c>
      <c r="J611" s="25" t="s">
        <v>4599</v>
      </c>
      <c r="K611" s="25"/>
      <c r="L611" s="25"/>
      <c r="M611" s="63" t="s">
        <v>49</v>
      </c>
      <c r="N611" s="22" t="s">
        <v>46</v>
      </c>
      <c r="O611" s="23" t="s">
        <v>46</v>
      </c>
      <c r="P611" s="23" t="s">
        <v>46</v>
      </c>
      <c r="Q611" s="23" t="s">
        <v>26</v>
      </c>
      <c r="R611" s="23" t="s">
        <v>49</v>
      </c>
      <c r="S611" s="23" t="s">
        <v>49</v>
      </c>
      <c r="T611" s="17" t="s">
        <v>4598</v>
      </c>
      <c r="U611" s="17" t="s">
        <v>4967</v>
      </c>
      <c r="V611" s="17" t="s">
        <v>6652</v>
      </c>
      <c r="W611" s="17" t="s">
        <v>6655</v>
      </c>
    </row>
    <row r="612" spans="1:23" s="42" customFormat="1" ht="29" x14ac:dyDescent="0.35">
      <c r="A612" s="22" t="s">
        <v>98</v>
      </c>
      <c r="B612" s="22"/>
      <c r="C612" s="22" t="s">
        <v>1577</v>
      </c>
      <c r="D612" s="22" t="s">
        <v>3678</v>
      </c>
      <c r="E612" s="57" t="s">
        <v>216</v>
      </c>
      <c r="F612" s="22" t="s">
        <v>204</v>
      </c>
      <c r="G612" s="22" t="s">
        <v>100</v>
      </c>
      <c r="H612" s="22" t="s">
        <v>4573</v>
      </c>
      <c r="I612" s="25" t="s">
        <v>99</v>
      </c>
      <c r="J612" s="25" t="s">
        <v>4599</v>
      </c>
      <c r="K612" s="25"/>
      <c r="L612" s="25"/>
      <c r="M612" s="63" t="s">
        <v>49</v>
      </c>
      <c r="N612" s="22" t="s">
        <v>46</v>
      </c>
      <c r="O612" s="23" t="s">
        <v>26</v>
      </c>
      <c r="P612" s="23" t="s">
        <v>26</v>
      </c>
      <c r="Q612" s="23">
        <v>0.2</v>
      </c>
      <c r="R612" s="23" t="s">
        <v>49</v>
      </c>
      <c r="S612" s="23" t="s">
        <v>49</v>
      </c>
      <c r="T612" s="17" t="s">
        <v>4598</v>
      </c>
      <c r="U612" s="17" t="s">
        <v>4967</v>
      </c>
      <c r="V612" s="17" t="s">
        <v>6652</v>
      </c>
      <c r="W612" s="17" t="s">
        <v>6655</v>
      </c>
    </row>
    <row r="613" spans="1:23" s="42" customFormat="1" ht="29" x14ac:dyDescent="0.35">
      <c r="A613" s="22" t="s">
        <v>98</v>
      </c>
      <c r="B613" s="22"/>
      <c r="C613" s="22" t="s">
        <v>1580</v>
      </c>
      <c r="D613" s="22" t="s">
        <v>3681</v>
      </c>
      <c r="E613" s="57" t="s">
        <v>217</v>
      </c>
      <c r="F613" s="22" t="s">
        <v>204</v>
      </c>
      <c r="G613" s="22" t="s">
        <v>100</v>
      </c>
      <c r="H613" s="22" t="s">
        <v>4573</v>
      </c>
      <c r="I613" s="25" t="s">
        <v>99</v>
      </c>
      <c r="J613" s="25" t="s">
        <v>4599</v>
      </c>
      <c r="K613" s="25"/>
      <c r="L613" s="25"/>
      <c r="M613" s="63" t="s">
        <v>49</v>
      </c>
      <c r="N613" s="22" t="s">
        <v>46</v>
      </c>
      <c r="O613" s="23" t="s">
        <v>26</v>
      </c>
      <c r="P613" s="23" t="s">
        <v>26</v>
      </c>
      <c r="Q613" s="23">
        <v>0.2</v>
      </c>
      <c r="R613" s="23" t="s">
        <v>49</v>
      </c>
      <c r="S613" s="23" t="s">
        <v>49</v>
      </c>
      <c r="T613" s="17" t="s">
        <v>4598</v>
      </c>
      <c r="U613" s="17" t="s">
        <v>4967</v>
      </c>
      <c r="V613" s="17" t="s">
        <v>6652</v>
      </c>
      <c r="W613" s="17" t="s">
        <v>6655</v>
      </c>
    </row>
    <row r="614" spans="1:23" s="42" customFormat="1" ht="43.5" x14ac:dyDescent="0.35">
      <c r="A614" s="22" t="s">
        <v>98</v>
      </c>
      <c r="B614" s="22"/>
      <c r="C614" s="22" t="s">
        <v>1584</v>
      </c>
      <c r="D614" s="22" t="s">
        <v>3685</v>
      </c>
      <c r="E614" s="57" t="s">
        <v>218</v>
      </c>
      <c r="F614" s="22" t="s">
        <v>204</v>
      </c>
      <c r="G614" s="22" t="s">
        <v>100</v>
      </c>
      <c r="H614" s="22" t="s">
        <v>4573</v>
      </c>
      <c r="I614" s="25" t="s">
        <v>99</v>
      </c>
      <c r="J614" s="25" t="s">
        <v>4599</v>
      </c>
      <c r="K614" s="25"/>
      <c r="L614" s="25"/>
      <c r="M614" s="63" t="s">
        <v>49</v>
      </c>
      <c r="N614" s="22" t="s">
        <v>46</v>
      </c>
      <c r="O614" s="23" t="s">
        <v>26</v>
      </c>
      <c r="P614" s="23" t="s">
        <v>26</v>
      </c>
      <c r="Q614" s="23">
        <v>0.2</v>
      </c>
      <c r="R614" s="23" t="s">
        <v>49</v>
      </c>
      <c r="S614" s="23" t="s">
        <v>49</v>
      </c>
      <c r="T614" s="17" t="s">
        <v>4598</v>
      </c>
      <c r="U614" s="17" t="s">
        <v>4967</v>
      </c>
      <c r="V614" s="17" t="s">
        <v>6652</v>
      </c>
      <c r="W614" s="17" t="s">
        <v>6655</v>
      </c>
    </row>
    <row r="615" spans="1:23" s="42" customFormat="1" ht="43.5" x14ac:dyDescent="0.35">
      <c r="A615" s="22" t="s">
        <v>98</v>
      </c>
      <c r="B615" s="22"/>
      <c r="C615" s="22" t="s">
        <v>1589</v>
      </c>
      <c r="D615" s="22" t="s">
        <v>3690</v>
      </c>
      <c r="E615" s="57" t="s">
        <v>219</v>
      </c>
      <c r="F615" s="22" t="s">
        <v>204</v>
      </c>
      <c r="G615" s="22" t="s">
        <v>100</v>
      </c>
      <c r="H615" s="22" t="s">
        <v>4573</v>
      </c>
      <c r="I615" s="25" t="s">
        <v>99</v>
      </c>
      <c r="J615" s="25" t="s">
        <v>4599</v>
      </c>
      <c r="K615" s="25"/>
      <c r="L615" s="25"/>
      <c r="M615" s="63" t="s">
        <v>49</v>
      </c>
      <c r="N615" s="22" t="s">
        <v>46</v>
      </c>
      <c r="O615" s="23" t="s">
        <v>26</v>
      </c>
      <c r="P615" s="23" t="s">
        <v>26</v>
      </c>
      <c r="Q615" s="23">
        <v>0.2</v>
      </c>
      <c r="R615" s="23" t="s">
        <v>49</v>
      </c>
      <c r="S615" s="23" t="s">
        <v>49</v>
      </c>
      <c r="T615" s="17" t="s">
        <v>4598</v>
      </c>
      <c r="U615" s="17" t="s">
        <v>4967</v>
      </c>
      <c r="V615" s="17" t="s">
        <v>6652</v>
      </c>
      <c r="W615" s="17" t="s">
        <v>6655</v>
      </c>
    </row>
    <row r="616" spans="1:23" s="42" customFormat="1" ht="43.5" x14ac:dyDescent="0.35">
      <c r="A616" s="22" t="s">
        <v>98</v>
      </c>
      <c r="B616" s="22"/>
      <c r="C616" s="22" t="s">
        <v>1595</v>
      </c>
      <c r="D616" s="22" t="s">
        <v>3696</v>
      </c>
      <c r="E616" s="57" t="s">
        <v>221</v>
      </c>
      <c r="F616" s="22" t="s">
        <v>204</v>
      </c>
      <c r="G616" s="22" t="s">
        <v>100</v>
      </c>
      <c r="H616" s="22" t="s">
        <v>4573</v>
      </c>
      <c r="I616" s="25" t="s">
        <v>99</v>
      </c>
      <c r="J616" s="25" t="s">
        <v>4599</v>
      </c>
      <c r="K616" s="25"/>
      <c r="L616" s="25"/>
      <c r="M616" s="63" t="s">
        <v>49</v>
      </c>
      <c r="N616" s="22" t="s">
        <v>46</v>
      </c>
      <c r="O616" s="23" t="s">
        <v>26</v>
      </c>
      <c r="P616" s="23" t="s">
        <v>26</v>
      </c>
      <c r="Q616" s="23">
        <v>0.2</v>
      </c>
      <c r="R616" s="23" t="s">
        <v>49</v>
      </c>
      <c r="S616" s="23" t="s">
        <v>49</v>
      </c>
      <c r="T616" s="17" t="s">
        <v>4598</v>
      </c>
      <c r="U616" s="17" t="s">
        <v>4967</v>
      </c>
      <c r="V616" s="17" t="s">
        <v>6652</v>
      </c>
      <c r="W616" s="17" t="s">
        <v>6655</v>
      </c>
    </row>
    <row r="617" spans="1:23" s="42" customFormat="1" ht="29" x14ac:dyDescent="0.35">
      <c r="A617" s="22" t="s">
        <v>98</v>
      </c>
      <c r="B617" s="22"/>
      <c r="C617" s="22" t="s">
        <v>1598</v>
      </c>
      <c r="D617" s="22" t="s">
        <v>3699</v>
      </c>
      <c r="E617" s="57" t="s">
        <v>2531</v>
      </c>
      <c r="F617" s="22" t="s">
        <v>204</v>
      </c>
      <c r="G617" s="22" t="s">
        <v>100</v>
      </c>
      <c r="H617" s="22" t="s">
        <v>4573</v>
      </c>
      <c r="I617" s="25" t="s">
        <v>99</v>
      </c>
      <c r="J617" s="25" t="s">
        <v>4599</v>
      </c>
      <c r="K617" s="25"/>
      <c r="L617" s="25"/>
      <c r="M617" s="63" t="s">
        <v>49</v>
      </c>
      <c r="N617" s="22" t="s">
        <v>46</v>
      </c>
      <c r="O617" s="23" t="s">
        <v>26</v>
      </c>
      <c r="P617" s="23" t="s">
        <v>26</v>
      </c>
      <c r="Q617" s="23">
        <v>0.2</v>
      </c>
      <c r="R617" s="23" t="s">
        <v>49</v>
      </c>
      <c r="S617" s="23" t="s">
        <v>49</v>
      </c>
      <c r="T617" s="17" t="s">
        <v>4598</v>
      </c>
      <c r="U617" s="17" t="s">
        <v>4967</v>
      </c>
      <c r="V617" s="17" t="s">
        <v>6652</v>
      </c>
      <c r="W617" s="17" t="s">
        <v>6655</v>
      </c>
    </row>
    <row r="618" spans="1:23" s="42" customFormat="1" ht="29" x14ac:dyDescent="0.35">
      <c r="A618" s="22" t="s">
        <v>98</v>
      </c>
      <c r="B618" s="22"/>
      <c r="C618" s="22" t="s">
        <v>1601</v>
      </c>
      <c r="D618" s="22" t="s">
        <v>3702</v>
      </c>
      <c r="E618" s="57" t="s">
        <v>222</v>
      </c>
      <c r="F618" s="22" t="s">
        <v>204</v>
      </c>
      <c r="G618" s="22" t="s">
        <v>100</v>
      </c>
      <c r="H618" s="22" t="s">
        <v>4573</v>
      </c>
      <c r="I618" s="25" t="s">
        <v>99</v>
      </c>
      <c r="J618" s="25" t="s">
        <v>4599</v>
      </c>
      <c r="K618" s="25"/>
      <c r="L618" s="25"/>
      <c r="M618" s="63" t="s">
        <v>49</v>
      </c>
      <c r="N618" s="22" t="s">
        <v>46</v>
      </c>
      <c r="O618" s="23" t="s">
        <v>26</v>
      </c>
      <c r="P618" s="23" t="s">
        <v>26</v>
      </c>
      <c r="Q618" s="23">
        <v>0.2</v>
      </c>
      <c r="R618" s="23" t="s">
        <v>49</v>
      </c>
      <c r="S618" s="23" t="s">
        <v>49</v>
      </c>
      <c r="T618" s="17" t="s">
        <v>4598</v>
      </c>
      <c r="U618" s="17" t="s">
        <v>4967</v>
      </c>
      <c r="V618" s="17" t="s">
        <v>6652</v>
      </c>
      <c r="W618" s="17" t="s">
        <v>6655</v>
      </c>
    </row>
    <row r="619" spans="1:23" s="42" customFormat="1" ht="29" x14ac:dyDescent="0.35">
      <c r="A619" s="22" t="s">
        <v>98</v>
      </c>
      <c r="B619" s="22"/>
      <c r="C619" s="22" t="s">
        <v>1604</v>
      </c>
      <c r="D619" s="22" t="s">
        <v>3705</v>
      </c>
      <c r="E619" s="57" t="s">
        <v>223</v>
      </c>
      <c r="F619" s="22" t="s">
        <v>204</v>
      </c>
      <c r="G619" s="22" t="s">
        <v>100</v>
      </c>
      <c r="H619" s="22" t="s">
        <v>4573</v>
      </c>
      <c r="I619" s="25" t="s">
        <v>99</v>
      </c>
      <c r="J619" s="25" t="s">
        <v>4599</v>
      </c>
      <c r="K619" s="25"/>
      <c r="L619" s="25"/>
      <c r="M619" s="63" t="s">
        <v>49</v>
      </c>
      <c r="N619" s="22" t="s">
        <v>46</v>
      </c>
      <c r="O619" s="23" t="s">
        <v>26</v>
      </c>
      <c r="P619" s="23" t="s">
        <v>26</v>
      </c>
      <c r="Q619" s="23">
        <v>0.2</v>
      </c>
      <c r="R619" s="23" t="s">
        <v>49</v>
      </c>
      <c r="S619" s="23" t="s">
        <v>49</v>
      </c>
      <c r="T619" s="17" t="s">
        <v>4598</v>
      </c>
      <c r="U619" s="17" t="s">
        <v>4967</v>
      </c>
      <c r="V619" s="17" t="s">
        <v>6652</v>
      </c>
      <c r="W619" s="17" t="s">
        <v>6655</v>
      </c>
    </row>
    <row r="620" spans="1:23" s="42" customFormat="1" x14ac:dyDescent="0.35">
      <c r="A620" s="22" t="s">
        <v>98</v>
      </c>
      <c r="B620" s="22"/>
      <c r="C620" s="22" t="s">
        <v>1607</v>
      </c>
      <c r="D620" s="22" t="s">
        <v>3708</v>
      </c>
      <c r="E620" s="57" t="s">
        <v>224</v>
      </c>
      <c r="F620" s="22" t="s">
        <v>204</v>
      </c>
      <c r="G620" s="22" t="s">
        <v>100</v>
      </c>
      <c r="H620" s="22" t="s">
        <v>4573</v>
      </c>
      <c r="I620" s="25" t="s">
        <v>99</v>
      </c>
      <c r="J620" s="25" t="s">
        <v>4599</v>
      </c>
      <c r="K620" s="25"/>
      <c r="L620" s="25"/>
      <c r="M620" s="63" t="s">
        <v>49</v>
      </c>
      <c r="N620" s="22" t="s">
        <v>46</v>
      </c>
      <c r="O620" s="23" t="s">
        <v>26</v>
      </c>
      <c r="P620" s="23" t="s">
        <v>26</v>
      </c>
      <c r="Q620" s="23">
        <v>0.2</v>
      </c>
      <c r="R620" s="23" t="s">
        <v>49</v>
      </c>
      <c r="S620" s="23" t="s">
        <v>49</v>
      </c>
      <c r="T620" s="17" t="s">
        <v>4598</v>
      </c>
      <c r="U620" s="17" t="s">
        <v>4967</v>
      </c>
      <c r="V620" s="17" t="s">
        <v>6652</v>
      </c>
      <c r="W620" s="17" t="s">
        <v>6655</v>
      </c>
    </row>
    <row r="621" spans="1:23" s="42" customFormat="1" ht="29" x14ac:dyDescent="0.35">
      <c r="A621" s="22" t="s">
        <v>98</v>
      </c>
      <c r="B621" s="22"/>
      <c r="C621" s="22" t="s">
        <v>1610</v>
      </c>
      <c r="D621" s="22" t="s">
        <v>3711</v>
      </c>
      <c r="E621" s="57" t="s">
        <v>225</v>
      </c>
      <c r="F621" s="22" t="s">
        <v>204</v>
      </c>
      <c r="G621" s="22" t="s">
        <v>100</v>
      </c>
      <c r="H621" s="22" t="s">
        <v>4573</v>
      </c>
      <c r="I621" s="25" t="s">
        <v>99</v>
      </c>
      <c r="J621" s="25" t="s">
        <v>4599</v>
      </c>
      <c r="K621" s="25"/>
      <c r="L621" s="25"/>
      <c r="M621" s="63" t="s">
        <v>49</v>
      </c>
      <c r="N621" s="22" t="s">
        <v>46</v>
      </c>
      <c r="O621" s="23" t="s">
        <v>26</v>
      </c>
      <c r="P621" s="23" t="s">
        <v>26</v>
      </c>
      <c r="Q621" s="23">
        <v>0.2</v>
      </c>
      <c r="R621" s="23" t="s">
        <v>49</v>
      </c>
      <c r="S621" s="23" t="s">
        <v>49</v>
      </c>
      <c r="T621" s="17" t="s">
        <v>4598</v>
      </c>
      <c r="U621" s="17" t="s">
        <v>4967</v>
      </c>
      <c r="V621" s="17" t="s">
        <v>6652</v>
      </c>
      <c r="W621" s="17" t="s">
        <v>6655</v>
      </c>
    </row>
    <row r="622" spans="1:23" s="42" customFormat="1" ht="29" x14ac:dyDescent="0.35">
      <c r="A622" s="22" t="s">
        <v>98</v>
      </c>
      <c r="B622" s="22"/>
      <c r="C622" s="22" t="s">
        <v>1613</v>
      </c>
      <c r="D622" s="22" t="s">
        <v>3714</v>
      </c>
      <c r="E622" s="57" t="s">
        <v>226</v>
      </c>
      <c r="F622" s="22" t="s">
        <v>204</v>
      </c>
      <c r="G622" s="22" t="s">
        <v>100</v>
      </c>
      <c r="H622" s="22" t="s">
        <v>4573</v>
      </c>
      <c r="I622" s="25" t="s">
        <v>99</v>
      </c>
      <c r="J622" s="25" t="s">
        <v>4599</v>
      </c>
      <c r="K622" s="25"/>
      <c r="L622" s="25"/>
      <c r="M622" s="63" t="s">
        <v>49</v>
      </c>
      <c r="N622" s="22" t="s">
        <v>46</v>
      </c>
      <c r="O622" s="23" t="s">
        <v>26</v>
      </c>
      <c r="P622" s="23" t="s">
        <v>26</v>
      </c>
      <c r="Q622" s="23">
        <v>0.2</v>
      </c>
      <c r="R622" s="23" t="s">
        <v>49</v>
      </c>
      <c r="S622" s="23" t="s">
        <v>49</v>
      </c>
      <c r="T622" s="17" t="s">
        <v>4598</v>
      </c>
      <c r="U622" s="17" t="s">
        <v>4967</v>
      </c>
      <c r="V622" s="17" t="s">
        <v>6652</v>
      </c>
      <c r="W622" s="17" t="s">
        <v>6655</v>
      </c>
    </row>
    <row r="623" spans="1:23" s="42" customFormat="1" ht="29" x14ac:dyDescent="0.35">
      <c r="A623" s="22" t="s">
        <v>98</v>
      </c>
      <c r="B623" s="22"/>
      <c r="C623" s="22" t="s">
        <v>1616</v>
      </c>
      <c r="D623" s="22" t="s">
        <v>3717</v>
      </c>
      <c r="E623" s="57" t="s">
        <v>227</v>
      </c>
      <c r="F623" s="22" t="s">
        <v>204</v>
      </c>
      <c r="G623" s="22" t="s">
        <v>100</v>
      </c>
      <c r="H623" s="22" t="s">
        <v>4573</v>
      </c>
      <c r="I623" s="25" t="s">
        <v>99</v>
      </c>
      <c r="J623" s="25" t="s">
        <v>4599</v>
      </c>
      <c r="K623" s="25"/>
      <c r="L623" s="25"/>
      <c r="M623" s="63" t="s">
        <v>49</v>
      </c>
      <c r="N623" s="22" t="s">
        <v>46</v>
      </c>
      <c r="O623" s="23" t="s">
        <v>26</v>
      </c>
      <c r="P623" s="23" t="s">
        <v>26</v>
      </c>
      <c r="Q623" s="23">
        <v>0.2</v>
      </c>
      <c r="R623" s="23" t="s">
        <v>49</v>
      </c>
      <c r="S623" s="23" t="s">
        <v>49</v>
      </c>
      <c r="T623" s="17" t="s">
        <v>4598</v>
      </c>
      <c r="U623" s="17" t="s">
        <v>4967</v>
      </c>
      <c r="V623" s="17" t="s">
        <v>6652</v>
      </c>
      <c r="W623" s="17" t="s">
        <v>6655</v>
      </c>
    </row>
    <row r="624" spans="1:23" s="42" customFormat="1" x14ac:dyDescent="0.35">
      <c r="A624" s="22" t="s">
        <v>98</v>
      </c>
      <c r="B624" s="22"/>
      <c r="C624" s="22" t="s">
        <v>1619</v>
      </c>
      <c r="D624" s="22" t="s">
        <v>3720</v>
      </c>
      <c r="E624" s="57" t="s">
        <v>228</v>
      </c>
      <c r="F624" s="22" t="s">
        <v>204</v>
      </c>
      <c r="G624" s="22" t="s">
        <v>100</v>
      </c>
      <c r="H624" s="22" t="s">
        <v>4573</v>
      </c>
      <c r="I624" s="25" t="s">
        <v>99</v>
      </c>
      <c r="J624" s="25" t="s">
        <v>4599</v>
      </c>
      <c r="K624" s="25"/>
      <c r="L624" s="25"/>
      <c r="M624" s="63" t="s">
        <v>49</v>
      </c>
      <c r="N624" s="22" t="s">
        <v>46</v>
      </c>
      <c r="O624" s="23" t="s">
        <v>26</v>
      </c>
      <c r="P624" s="23" t="s">
        <v>26</v>
      </c>
      <c r="Q624" s="23">
        <v>0.2</v>
      </c>
      <c r="R624" s="23" t="s">
        <v>49</v>
      </c>
      <c r="S624" s="23" t="s">
        <v>49</v>
      </c>
      <c r="T624" s="17" t="s">
        <v>4598</v>
      </c>
      <c r="U624" s="17" t="s">
        <v>4967</v>
      </c>
      <c r="V624" s="17" t="s">
        <v>6652</v>
      </c>
      <c r="W624" s="17" t="s">
        <v>6655</v>
      </c>
    </row>
    <row r="625" spans="1:23" s="42" customFormat="1" x14ac:dyDescent="0.35">
      <c r="A625" s="22" t="s">
        <v>98</v>
      </c>
      <c r="B625" s="22"/>
      <c r="C625" s="22" t="s">
        <v>1622</v>
      </c>
      <c r="D625" s="22" t="s">
        <v>3723</v>
      </c>
      <c r="E625" s="57" t="s">
        <v>229</v>
      </c>
      <c r="F625" s="22" t="s">
        <v>204</v>
      </c>
      <c r="G625" s="22" t="s">
        <v>100</v>
      </c>
      <c r="H625" s="22" t="s">
        <v>4573</v>
      </c>
      <c r="I625" s="25" t="s">
        <v>99</v>
      </c>
      <c r="J625" s="25" t="s">
        <v>4599</v>
      </c>
      <c r="K625" s="25"/>
      <c r="L625" s="25"/>
      <c r="M625" s="63" t="s">
        <v>49</v>
      </c>
      <c r="N625" s="22" t="s">
        <v>46</v>
      </c>
      <c r="O625" s="23" t="s">
        <v>26</v>
      </c>
      <c r="P625" s="23" t="s">
        <v>26</v>
      </c>
      <c r="Q625" s="23">
        <v>0.2</v>
      </c>
      <c r="R625" s="23" t="s">
        <v>49</v>
      </c>
      <c r="S625" s="23" t="s">
        <v>49</v>
      </c>
      <c r="T625" s="17" t="s">
        <v>4598</v>
      </c>
      <c r="U625" s="17" t="s">
        <v>4967</v>
      </c>
      <c r="V625" s="17" t="s">
        <v>6652</v>
      </c>
      <c r="W625" s="17" t="s">
        <v>6655</v>
      </c>
    </row>
    <row r="626" spans="1:23" s="42" customFormat="1" ht="29" x14ac:dyDescent="0.35">
      <c r="A626" s="22" t="s">
        <v>98</v>
      </c>
      <c r="B626" s="22"/>
      <c r="C626" s="22" t="s">
        <v>1628</v>
      </c>
      <c r="D626" s="22" t="s">
        <v>3729</v>
      </c>
      <c r="E626" s="57" t="s">
        <v>231</v>
      </c>
      <c r="F626" s="22" t="s">
        <v>204</v>
      </c>
      <c r="G626" s="22" t="s">
        <v>100</v>
      </c>
      <c r="H626" s="22" t="s">
        <v>4573</v>
      </c>
      <c r="I626" s="25" t="s">
        <v>99</v>
      </c>
      <c r="J626" s="25" t="s">
        <v>4599</v>
      </c>
      <c r="K626" s="25"/>
      <c r="L626" s="25"/>
      <c r="M626" s="63" t="s">
        <v>49</v>
      </c>
      <c r="N626" s="22" t="s">
        <v>46</v>
      </c>
      <c r="O626" s="23" t="s">
        <v>26</v>
      </c>
      <c r="P626" s="23" t="s">
        <v>26</v>
      </c>
      <c r="Q626" s="23">
        <v>0.2</v>
      </c>
      <c r="R626" s="23" t="s">
        <v>49</v>
      </c>
      <c r="S626" s="23" t="s">
        <v>49</v>
      </c>
      <c r="T626" s="17" t="s">
        <v>4598</v>
      </c>
      <c r="U626" s="17" t="s">
        <v>4967</v>
      </c>
      <c r="V626" s="17" t="s">
        <v>6652</v>
      </c>
      <c r="W626" s="17" t="s">
        <v>6655</v>
      </c>
    </row>
    <row r="627" spans="1:23" s="42" customFormat="1" ht="29" x14ac:dyDescent="0.35">
      <c r="A627" s="22" t="s">
        <v>98</v>
      </c>
      <c r="B627" s="22"/>
      <c r="C627" s="22" t="s">
        <v>1631</v>
      </c>
      <c r="D627" s="22" t="s">
        <v>3732</v>
      </c>
      <c r="E627" s="57" t="s">
        <v>232</v>
      </c>
      <c r="F627" s="22" t="s">
        <v>204</v>
      </c>
      <c r="G627" s="22" t="s">
        <v>100</v>
      </c>
      <c r="H627" s="22" t="s">
        <v>4573</v>
      </c>
      <c r="I627" s="25" t="s">
        <v>99</v>
      </c>
      <c r="J627" s="25" t="s">
        <v>4599</v>
      </c>
      <c r="K627" s="25"/>
      <c r="L627" s="25"/>
      <c r="M627" s="63" t="s">
        <v>49</v>
      </c>
      <c r="N627" s="22" t="s">
        <v>46</v>
      </c>
      <c r="O627" s="23" t="s">
        <v>26</v>
      </c>
      <c r="P627" s="23" t="s">
        <v>26</v>
      </c>
      <c r="Q627" s="23">
        <v>0.2</v>
      </c>
      <c r="R627" s="23" t="s">
        <v>49</v>
      </c>
      <c r="S627" s="23" t="s">
        <v>49</v>
      </c>
      <c r="T627" s="17" t="s">
        <v>4598</v>
      </c>
      <c r="U627" s="17" t="s">
        <v>4967</v>
      </c>
      <c r="V627" s="17" t="s">
        <v>6652</v>
      </c>
      <c r="W627" s="17" t="s">
        <v>6655</v>
      </c>
    </row>
    <row r="628" spans="1:23" s="42" customFormat="1" ht="43.5" x14ac:dyDescent="0.35">
      <c r="A628" s="22" t="s">
        <v>98</v>
      </c>
      <c r="B628" s="22"/>
      <c r="C628" s="22" t="s">
        <v>1634</v>
      </c>
      <c r="D628" s="22" t="s">
        <v>3735</v>
      </c>
      <c r="E628" s="57" t="s">
        <v>233</v>
      </c>
      <c r="F628" s="22" t="s">
        <v>204</v>
      </c>
      <c r="G628" s="22" t="s">
        <v>100</v>
      </c>
      <c r="H628" s="22" t="s">
        <v>4573</v>
      </c>
      <c r="I628" s="25" t="s">
        <v>99</v>
      </c>
      <c r="J628" s="25" t="s">
        <v>4599</v>
      </c>
      <c r="K628" s="25"/>
      <c r="L628" s="25"/>
      <c r="M628" s="63" t="s">
        <v>49</v>
      </c>
      <c r="N628" s="22" t="s">
        <v>46</v>
      </c>
      <c r="O628" s="23" t="s">
        <v>26</v>
      </c>
      <c r="P628" s="23" t="s">
        <v>26</v>
      </c>
      <c r="Q628" s="23">
        <v>0.2</v>
      </c>
      <c r="R628" s="23" t="s">
        <v>49</v>
      </c>
      <c r="S628" s="23" t="s">
        <v>49</v>
      </c>
      <c r="T628" s="17" t="s">
        <v>4598</v>
      </c>
      <c r="U628" s="17" t="s">
        <v>4967</v>
      </c>
      <c r="V628" s="17" t="s">
        <v>6652</v>
      </c>
      <c r="W628" s="17" t="s">
        <v>6655</v>
      </c>
    </row>
    <row r="629" spans="1:23" s="42" customFormat="1" x14ac:dyDescent="0.35">
      <c r="A629" s="22" t="s">
        <v>98</v>
      </c>
      <c r="B629" s="22"/>
      <c r="C629" s="22" t="s">
        <v>1643</v>
      </c>
      <c r="D629" s="22" t="s">
        <v>3744</v>
      </c>
      <c r="E629" s="57" t="s">
        <v>235</v>
      </c>
      <c r="F629" s="22" t="s">
        <v>204</v>
      </c>
      <c r="G629" s="22" t="s">
        <v>100</v>
      </c>
      <c r="H629" s="22" t="s">
        <v>4573</v>
      </c>
      <c r="I629" s="25" t="s">
        <v>99</v>
      </c>
      <c r="J629" s="25" t="s">
        <v>4599</v>
      </c>
      <c r="K629" s="25"/>
      <c r="L629" s="25"/>
      <c r="M629" s="63" t="s">
        <v>49</v>
      </c>
      <c r="N629" s="22" t="s">
        <v>46</v>
      </c>
      <c r="O629" s="23" t="s">
        <v>26</v>
      </c>
      <c r="P629" s="23" t="s">
        <v>26</v>
      </c>
      <c r="Q629" s="23">
        <v>0.2</v>
      </c>
      <c r="R629" s="23" t="s">
        <v>49</v>
      </c>
      <c r="S629" s="23" t="s">
        <v>49</v>
      </c>
      <c r="T629" s="17" t="s">
        <v>4598</v>
      </c>
      <c r="U629" s="17" t="s">
        <v>4967</v>
      </c>
      <c r="V629" s="17" t="s">
        <v>6652</v>
      </c>
      <c r="W629" s="17" t="s">
        <v>6655</v>
      </c>
    </row>
    <row r="630" spans="1:23" s="42" customFormat="1" ht="29" x14ac:dyDescent="0.35">
      <c r="A630" s="22" t="s">
        <v>98</v>
      </c>
      <c r="B630" s="22"/>
      <c r="C630" s="22" t="s">
        <v>1647</v>
      </c>
      <c r="D630" s="22" t="s">
        <v>3748</v>
      </c>
      <c r="E630" s="57" t="s">
        <v>236</v>
      </c>
      <c r="F630" s="22" t="s">
        <v>204</v>
      </c>
      <c r="G630" s="22" t="s">
        <v>100</v>
      </c>
      <c r="H630" s="22" t="s">
        <v>4573</v>
      </c>
      <c r="I630" s="25" t="s">
        <v>99</v>
      </c>
      <c r="J630" s="25" t="s">
        <v>4599</v>
      </c>
      <c r="K630" s="25"/>
      <c r="L630" s="25"/>
      <c r="M630" s="63" t="s">
        <v>49</v>
      </c>
      <c r="N630" s="22" t="s">
        <v>46</v>
      </c>
      <c r="O630" s="23" t="s">
        <v>26</v>
      </c>
      <c r="P630" s="23" t="s">
        <v>26</v>
      </c>
      <c r="Q630" s="23">
        <v>0.2</v>
      </c>
      <c r="R630" s="23" t="s">
        <v>49</v>
      </c>
      <c r="S630" s="23" t="s">
        <v>49</v>
      </c>
      <c r="T630" s="17" t="s">
        <v>4598</v>
      </c>
      <c r="U630" s="17" t="s">
        <v>4967</v>
      </c>
      <c r="V630" s="17" t="s">
        <v>6652</v>
      </c>
      <c r="W630" s="17" t="s">
        <v>6655</v>
      </c>
    </row>
    <row r="631" spans="1:23" s="42" customFormat="1" x14ac:dyDescent="0.35">
      <c r="A631" s="22" t="s">
        <v>98</v>
      </c>
      <c r="B631" s="22"/>
      <c r="C631" s="22" t="s">
        <v>1652</v>
      </c>
      <c r="D631" s="22" t="s">
        <v>3753</v>
      </c>
      <c r="E631" s="57" t="s">
        <v>237</v>
      </c>
      <c r="F631" s="22" t="s">
        <v>204</v>
      </c>
      <c r="G631" s="22" t="s">
        <v>100</v>
      </c>
      <c r="H631" s="22" t="s">
        <v>4573</v>
      </c>
      <c r="I631" s="25" t="s">
        <v>99</v>
      </c>
      <c r="J631" s="25" t="s">
        <v>4599</v>
      </c>
      <c r="K631" s="25"/>
      <c r="L631" s="25"/>
      <c r="M631" s="63" t="s">
        <v>49</v>
      </c>
      <c r="N631" s="22" t="s">
        <v>46</v>
      </c>
      <c r="O631" s="23" t="s">
        <v>26</v>
      </c>
      <c r="P631" s="23" t="s">
        <v>26</v>
      </c>
      <c r="Q631" s="23">
        <v>0.2</v>
      </c>
      <c r="R631" s="23" t="s">
        <v>49</v>
      </c>
      <c r="S631" s="23" t="s">
        <v>49</v>
      </c>
      <c r="T631" s="17" t="s">
        <v>4598</v>
      </c>
      <c r="U631" s="17" t="s">
        <v>4967</v>
      </c>
      <c r="V631" s="17" t="s">
        <v>6652</v>
      </c>
      <c r="W631" s="17" t="s">
        <v>6655</v>
      </c>
    </row>
    <row r="632" spans="1:23" s="42" customFormat="1" x14ac:dyDescent="0.35">
      <c r="A632" s="22" t="s">
        <v>98</v>
      </c>
      <c r="B632" s="22"/>
      <c r="C632" s="22" t="s">
        <v>1655</v>
      </c>
      <c r="D632" s="22" t="s">
        <v>3756</v>
      </c>
      <c r="E632" s="57" t="s">
        <v>238</v>
      </c>
      <c r="F632" s="22" t="s">
        <v>204</v>
      </c>
      <c r="G632" s="22" t="s">
        <v>100</v>
      </c>
      <c r="H632" s="22" t="s">
        <v>4573</v>
      </c>
      <c r="I632" s="25" t="s">
        <v>99</v>
      </c>
      <c r="J632" s="25" t="s">
        <v>4599</v>
      </c>
      <c r="K632" s="25"/>
      <c r="L632" s="25"/>
      <c r="M632" s="63" t="s">
        <v>49</v>
      </c>
      <c r="N632" s="22" t="s">
        <v>46</v>
      </c>
      <c r="O632" s="23" t="s">
        <v>26</v>
      </c>
      <c r="P632" s="23" t="s">
        <v>26</v>
      </c>
      <c r="Q632" s="23">
        <v>0.2</v>
      </c>
      <c r="R632" s="23" t="s">
        <v>49</v>
      </c>
      <c r="S632" s="23" t="s">
        <v>49</v>
      </c>
      <c r="T632" s="17" t="s">
        <v>4598</v>
      </c>
      <c r="U632" s="17" t="s">
        <v>4967</v>
      </c>
      <c r="V632" s="17" t="s">
        <v>6652</v>
      </c>
      <c r="W632" s="17" t="s">
        <v>6655</v>
      </c>
    </row>
    <row r="633" spans="1:23" s="42" customFormat="1" x14ac:dyDescent="0.35">
      <c r="A633" s="22" t="s">
        <v>98</v>
      </c>
      <c r="B633" s="22"/>
      <c r="C633" s="22" t="s">
        <v>1658</v>
      </c>
      <c r="D633" s="22" t="s">
        <v>3759</v>
      </c>
      <c r="E633" s="57" t="s">
        <v>239</v>
      </c>
      <c r="F633" s="22" t="s">
        <v>204</v>
      </c>
      <c r="G633" s="22" t="s">
        <v>100</v>
      </c>
      <c r="H633" s="22" t="s">
        <v>4573</v>
      </c>
      <c r="I633" s="25" t="s">
        <v>99</v>
      </c>
      <c r="J633" s="25" t="s">
        <v>4599</v>
      </c>
      <c r="K633" s="25"/>
      <c r="L633" s="25"/>
      <c r="M633" s="63" t="s">
        <v>49</v>
      </c>
      <c r="N633" s="22" t="s">
        <v>46</v>
      </c>
      <c r="O633" s="23" t="s">
        <v>26</v>
      </c>
      <c r="P633" s="23" t="s">
        <v>26</v>
      </c>
      <c r="Q633" s="23">
        <v>0.2</v>
      </c>
      <c r="R633" s="23" t="s">
        <v>49</v>
      </c>
      <c r="S633" s="23" t="s">
        <v>49</v>
      </c>
      <c r="T633" s="17" t="s">
        <v>4598</v>
      </c>
      <c r="U633" s="17" t="s">
        <v>4967</v>
      </c>
      <c r="V633" s="17" t="s">
        <v>6652</v>
      </c>
      <c r="W633" s="17" t="s">
        <v>6655</v>
      </c>
    </row>
    <row r="634" spans="1:23" s="42" customFormat="1" x14ac:dyDescent="0.35">
      <c r="A634" s="22" t="s">
        <v>98</v>
      </c>
      <c r="B634" s="22"/>
      <c r="C634" s="22" t="s">
        <v>1664</v>
      </c>
      <c r="D634" s="22" t="s">
        <v>3765</v>
      </c>
      <c r="E634" s="57" t="s">
        <v>241</v>
      </c>
      <c r="F634" s="22" t="s">
        <v>204</v>
      </c>
      <c r="G634" s="22" t="s">
        <v>100</v>
      </c>
      <c r="H634" s="22" t="s">
        <v>4573</v>
      </c>
      <c r="I634" s="25" t="s">
        <v>99</v>
      </c>
      <c r="J634" s="25" t="s">
        <v>4599</v>
      </c>
      <c r="K634" s="25"/>
      <c r="L634" s="25"/>
      <c r="M634" s="63" t="s">
        <v>49</v>
      </c>
      <c r="N634" s="22" t="s">
        <v>46</v>
      </c>
      <c r="O634" s="23" t="s">
        <v>26</v>
      </c>
      <c r="P634" s="23" t="s">
        <v>26</v>
      </c>
      <c r="Q634" s="23">
        <v>0.2</v>
      </c>
      <c r="R634" s="23" t="s">
        <v>49</v>
      </c>
      <c r="S634" s="23" t="s">
        <v>49</v>
      </c>
      <c r="T634" s="17" t="s">
        <v>4598</v>
      </c>
      <c r="U634" s="17" t="s">
        <v>4967</v>
      </c>
      <c r="V634" s="17" t="s">
        <v>6652</v>
      </c>
      <c r="W634" s="17" t="s">
        <v>6655</v>
      </c>
    </row>
    <row r="635" spans="1:23" s="42" customFormat="1" x14ac:dyDescent="0.35">
      <c r="A635" s="22" t="s">
        <v>98</v>
      </c>
      <c r="B635" s="22"/>
      <c r="C635" s="22" t="s">
        <v>1667</v>
      </c>
      <c r="D635" s="22" t="s">
        <v>3768</v>
      </c>
      <c r="E635" s="57" t="s">
        <v>242</v>
      </c>
      <c r="F635" s="22" t="s">
        <v>204</v>
      </c>
      <c r="G635" s="22" t="s">
        <v>100</v>
      </c>
      <c r="H635" s="22" t="s">
        <v>4573</v>
      </c>
      <c r="I635" s="25" t="s">
        <v>99</v>
      </c>
      <c r="J635" s="25" t="s">
        <v>4599</v>
      </c>
      <c r="K635" s="25"/>
      <c r="L635" s="25"/>
      <c r="M635" s="63" t="s">
        <v>49</v>
      </c>
      <c r="N635" s="22" t="s">
        <v>46</v>
      </c>
      <c r="O635" s="23" t="s">
        <v>26</v>
      </c>
      <c r="P635" s="23" t="s">
        <v>26</v>
      </c>
      <c r="Q635" s="23">
        <v>0.2</v>
      </c>
      <c r="R635" s="23" t="s">
        <v>49</v>
      </c>
      <c r="S635" s="23" t="s">
        <v>49</v>
      </c>
      <c r="T635" s="17" t="s">
        <v>4598</v>
      </c>
      <c r="U635" s="17" t="s">
        <v>4967</v>
      </c>
      <c r="V635" s="17" t="s">
        <v>6652</v>
      </c>
      <c r="W635" s="17" t="s">
        <v>6655</v>
      </c>
    </row>
    <row r="636" spans="1:23" s="42" customFormat="1" ht="29" x14ac:dyDescent="0.35">
      <c r="A636" s="22" t="s">
        <v>98</v>
      </c>
      <c r="B636" s="22"/>
      <c r="C636" s="22" t="s">
        <v>1670</v>
      </c>
      <c r="D636" s="22" t="s">
        <v>3771</v>
      </c>
      <c r="E636" s="57" t="s">
        <v>243</v>
      </c>
      <c r="F636" s="22" t="s">
        <v>204</v>
      </c>
      <c r="G636" s="22" t="s">
        <v>100</v>
      </c>
      <c r="H636" s="22" t="s">
        <v>4573</v>
      </c>
      <c r="I636" s="25" t="s">
        <v>99</v>
      </c>
      <c r="J636" s="25" t="s">
        <v>4599</v>
      </c>
      <c r="K636" s="25"/>
      <c r="L636" s="25"/>
      <c r="M636" s="63" t="s">
        <v>49</v>
      </c>
      <c r="N636" s="22" t="s">
        <v>46</v>
      </c>
      <c r="O636" s="23" t="s">
        <v>26</v>
      </c>
      <c r="P636" s="23" t="s">
        <v>26</v>
      </c>
      <c r="Q636" s="23">
        <v>0.2</v>
      </c>
      <c r="R636" s="23" t="s">
        <v>49</v>
      </c>
      <c r="S636" s="23" t="s">
        <v>49</v>
      </c>
      <c r="T636" s="17" t="s">
        <v>4598</v>
      </c>
      <c r="U636" s="17" t="s">
        <v>4967</v>
      </c>
      <c r="V636" s="17" t="s">
        <v>6652</v>
      </c>
      <c r="W636" s="17" t="s">
        <v>6655</v>
      </c>
    </row>
    <row r="637" spans="1:23" s="42" customFormat="1" ht="29" x14ac:dyDescent="0.35">
      <c r="A637" s="22" t="s">
        <v>98</v>
      </c>
      <c r="B637" s="22"/>
      <c r="C637" s="22" t="s">
        <v>1673</v>
      </c>
      <c r="D637" s="22" t="s">
        <v>3774</v>
      </c>
      <c r="E637" s="57" t="s">
        <v>244</v>
      </c>
      <c r="F637" s="22" t="s">
        <v>204</v>
      </c>
      <c r="G637" s="22" t="s">
        <v>100</v>
      </c>
      <c r="H637" s="22" t="s">
        <v>4573</v>
      </c>
      <c r="I637" s="25" t="s">
        <v>99</v>
      </c>
      <c r="J637" s="25" t="s">
        <v>4599</v>
      </c>
      <c r="K637" s="25"/>
      <c r="L637" s="25"/>
      <c r="M637" s="63" t="s">
        <v>49</v>
      </c>
      <c r="N637" s="22" t="s">
        <v>46</v>
      </c>
      <c r="O637" s="23" t="s">
        <v>26</v>
      </c>
      <c r="P637" s="23" t="s">
        <v>26</v>
      </c>
      <c r="Q637" s="23">
        <v>0.2</v>
      </c>
      <c r="R637" s="23" t="s">
        <v>49</v>
      </c>
      <c r="S637" s="23" t="s">
        <v>49</v>
      </c>
      <c r="T637" s="17" t="s">
        <v>4598</v>
      </c>
      <c r="U637" s="17" t="s">
        <v>4967</v>
      </c>
      <c r="V637" s="17" t="s">
        <v>6652</v>
      </c>
      <c r="W637" s="17" t="s">
        <v>6655</v>
      </c>
    </row>
    <row r="638" spans="1:23" s="42" customFormat="1" ht="29" x14ac:dyDescent="0.35">
      <c r="A638" s="22" t="s">
        <v>98</v>
      </c>
      <c r="B638" s="22"/>
      <c r="C638" s="22" t="s">
        <v>1691</v>
      </c>
      <c r="D638" s="22" t="s">
        <v>3792</v>
      </c>
      <c r="E638" s="57" t="s">
        <v>2481</v>
      </c>
      <c r="F638" s="22" t="s">
        <v>204</v>
      </c>
      <c r="G638" s="22" t="s">
        <v>100</v>
      </c>
      <c r="H638" s="22" t="s">
        <v>4573</v>
      </c>
      <c r="I638" s="25" t="s">
        <v>99</v>
      </c>
      <c r="J638" s="25" t="s">
        <v>4599</v>
      </c>
      <c r="K638" s="25"/>
      <c r="L638" s="25"/>
      <c r="M638" s="63" t="s">
        <v>49</v>
      </c>
      <c r="N638" s="22" t="s">
        <v>46</v>
      </c>
      <c r="O638" s="23" t="s">
        <v>26</v>
      </c>
      <c r="P638" s="23" t="s">
        <v>26</v>
      </c>
      <c r="Q638" s="23">
        <v>0.2</v>
      </c>
      <c r="R638" s="23" t="s">
        <v>49</v>
      </c>
      <c r="S638" s="23" t="s">
        <v>49</v>
      </c>
      <c r="T638" s="17" t="s">
        <v>4598</v>
      </c>
      <c r="U638" s="17" t="s">
        <v>4967</v>
      </c>
      <c r="V638" s="17" t="s">
        <v>6652</v>
      </c>
      <c r="W638" s="17" t="s">
        <v>6655</v>
      </c>
    </row>
    <row r="639" spans="1:23" s="42" customFormat="1" ht="43.5" x14ac:dyDescent="0.35">
      <c r="A639" s="22" t="s">
        <v>98</v>
      </c>
      <c r="B639" s="22"/>
      <c r="C639" s="22" t="s">
        <v>1699</v>
      </c>
      <c r="D639" s="22" t="s">
        <v>3800</v>
      </c>
      <c r="E639" s="57" t="s">
        <v>2385</v>
      </c>
      <c r="F639" s="22" t="s">
        <v>204</v>
      </c>
      <c r="G639" s="22" t="s">
        <v>100</v>
      </c>
      <c r="H639" s="22" t="s">
        <v>4573</v>
      </c>
      <c r="I639" s="25" t="s">
        <v>99</v>
      </c>
      <c r="J639" s="25" t="s">
        <v>4599</v>
      </c>
      <c r="K639" s="25"/>
      <c r="L639" s="25"/>
      <c r="M639" s="63" t="s">
        <v>49</v>
      </c>
      <c r="N639" s="22" t="s">
        <v>46</v>
      </c>
      <c r="O639" s="23" t="s">
        <v>26</v>
      </c>
      <c r="P639" s="23" t="s">
        <v>26</v>
      </c>
      <c r="Q639" s="23">
        <v>0.2</v>
      </c>
      <c r="R639" s="23" t="s">
        <v>49</v>
      </c>
      <c r="S639" s="23" t="s">
        <v>49</v>
      </c>
      <c r="T639" s="17" t="s">
        <v>4598</v>
      </c>
      <c r="U639" s="17" t="s">
        <v>4967</v>
      </c>
      <c r="V639" s="17" t="s">
        <v>6652</v>
      </c>
      <c r="W639" s="17" t="s">
        <v>6655</v>
      </c>
    </row>
    <row r="640" spans="1:23" s="42" customFormat="1" ht="29" x14ac:dyDescent="0.35">
      <c r="A640" s="22" t="s">
        <v>98</v>
      </c>
      <c r="B640" s="22"/>
      <c r="C640" s="22" t="s">
        <v>1703</v>
      </c>
      <c r="D640" s="22" t="s">
        <v>3804</v>
      </c>
      <c r="E640" s="57" t="s">
        <v>251</v>
      </c>
      <c r="F640" s="22" t="s">
        <v>204</v>
      </c>
      <c r="G640" s="22" t="s">
        <v>100</v>
      </c>
      <c r="H640" s="22" t="s">
        <v>4573</v>
      </c>
      <c r="I640" s="25" t="s">
        <v>99</v>
      </c>
      <c r="J640" s="25" t="s">
        <v>4599</v>
      </c>
      <c r="K640" s="25"/>
      <c r="L640" s="25"/>
      <c r="M640" s="63" t="s">
        <v>49</v>
      </c>
      <c r="N640" s="22" t="s">
        <v>46</v>
      </c>
      <c r="O640" s="23" t="s">
        <v>26</v>
      </c>
      <c r="P640" s="23" t="s">
        <v>26</v>
      </c>
      <c r="Q640" s="23">
        <v>0.2</v>
      </c>
      <c r="R640" s="23" t="s">
        <v>49</v>
      </c>
      <c r="S640" s="23" t="s">
        <v>49</v>
      </c>
      <c r="T640" s="17" t="s">
        <v>4598</v>
      </c>
      <c r="U640" s="17" t="s">
        <v>4967</v>
      </c>
      <c r="V640" s="17" t="s">
        <v>6652</v>
      </c>
      <c r="W640" s="17" t="s">
        <v>6655</v>
      </c>
    </row>
    <row r="641" spans="1:23" s="42" customFormat="1" ht="29" x14ac:dyDescent="0.35">
      <c r="A641" s="22" t="s">
        <v>98</v>
      </c>
      <c r="B641" s="22"/>
      <c r="C641" s="22" t="s">
        <v>1706</v>
      </c>
      <c r="D641" s="22" t="s">
        <v>3807</v>
      </c>
      <c r="E641" s="57" t="s">
        <v>252</v>
      </c>
      <c r="F641" s="22" t="s">
        <v>204</v>
      </c>
      <c r="G641" s="22" t="s">
        <v>100</v>
      </c>
      <c r="H641" s="22" t="s">
        <v>4573</v>
      </c>
      <c r="I641" s="25" t="s">
        <v>99</v>
      </c>
      <c r="J641" s="25" t="s">
        <v>4599</v>
      </c>
      <c r="K641" s="25"/>
      <c r="L641" s="25"/>
      <c r="M641" s="63" t="s">
        <v>49</v>
      </c>
      <c r="N641" s="22" t="s">
        <v>46</v>
      </c>
      <c r="O641" s="23" t="s">
        <v>26</v>
      </c>
      <c r="P641" s="23" t="s">
        <v>26</v>
      </c>
      <c r="Q641" s="23">
        <v>0.2</v>
      </c>
      <c r="R641" s="23" t="s">
        <v>49</v>
      </c>
      <c r="S641" s="23" t="s">
        <v>49</v>
      </c>
      <c r="T641" s="17" t="s">
        <v>4598</v>
      </c>
      <c r="U641" s="17" t="s">
        <v>4967</v>
      </c>
      <c r="V641" s="17" t="s">
        <v>6652</v>
      </c>
      <c r="W641" s="17" t="s">
        <v>6655</v>
      </c>
    </row>
    <row r="642" spans="1:23" s="42" customFormat="1" ht="29" x14ac:dyDescent="0.35">
      <c r="A642" s="22" t="s">
        <v>98</v>
      </c>
      <c r="B642" s="22"/>
      <c r="C642" s="22" t="s">
        <v>1709</v>
      </c>
      <c r="D642" s="22" t="s">
        <v>3810</v>
      </c>
      <c r="E642" s="57" t="s">
        <v>253</v>
      </c>
      <c r="F642" s="22" t="s">
        <v>204</v>
      </c>
      <c r="G642" s="22" t="s">
        <v>100</v>
      </c>
      <c r="H642" s="22" t="s">
        <v>4573</v>
      </c>
      <c r="I642" s="25" t="s">
        <v>99</v>
      </c>
      <c r="J642" s="25" t="s">
        <v>4599</v>
      </c>
      <c r="K642" s="25"/>
      <c r="L642" s="25"/>
      <c r="M642" s="63" t="s">
        <v>49</v>
      </c>
      <c r="N642" s="22" t="s">
        <v>46</v>
      </c>
      <c r="O642" s="23" t="s">
        <v>26</v>
      </c>
      <c r="P642" s="23" t="s">
        <v>26</v>
      </c>
      <c r="Q642" s="23">
        <v>0.2</v>
      </c>
      <c r="R642" s="23" t="s">
        <v>49</v>
      </c>
      <c r="S642" s="23" t="s">
        <v>49</v>
      </c>
      <c r="T642" s="17" t="s">
        <v>4598</v>
      </c>
      <c r="U642" s="17" t="s">
        <v>4967</v>
      </c>
      <c r="V642" s="17" t="s">
        <v>6652</v>
      </c>
      <c r="W642" s="17" t="s">
        <v>6655</v>
      </c>
    </row>
    <row r="643" spans="1:23" s="42" customFormat="1" ht="43.5" x14ac:dyDescent="0.35">
      <c r="A643" s="22" t="s">
        <v>98</v>
      </c>
      <c r="B643" s="22"/>
      <c r="C643" s="22" t="s">
        <v>1712</v>
      </c>
      <c r="D643" s="22" t="s">
        <v>3813</v>
      </c>
      <c r="E643" s="57" t="s">
        <v>254</v>
      </c>
      <c r="F643" s="22" t="s">
        <v>204</v>
      </c>
      <c r="G643" s="22" t="s">
        <v>100</v>
      </c>
      <c r="H643" s="22" t="s">
        <v>4573</v>
      </c>
      <c r="I643" s="25" t="s">
        <v>99</v>
      </c>
      <c r="J643" s="25" t="s">
        <v>4599</v>
      </c>
      <c r="K643" s="25"/>
      <c r="L643" s="25"/>
      <c r="M643" s="63" t="s">
        <v>49</v>
      </c>
      <c r="N643" s="22" t="s">
        <v>46</v>
      </c>
      <c r="O643" s="23" t="s">
        <v>26</v>
      </c>
      <c r="P643" s="23" t="s">
        <v>26</v>
      </c>
      <c r="Q643" s="23">
        <v>0.2</v>
      </c>
      <c r="R643" s="23" t="s">
        <v>49</v>
      </c>
      <c r="S643" s="23" t="s">
        <v>49</v>
      </c>
      <c r="T643" s="17" t="s">
        <v>4598</v>
      </c>
      <c r="U643" s="17" t="s">
        <v>4967</v>
      </c>
      <c r="V643" s="17" t="s">
        <v>6652</v>
      </c>
      <c r="W643" s="17" t="s">
        <v>6655</v>
      </c>
    </row>
    <row r="644" spans="1:23" s="42" customFormat="1" ht="29" x14ac:dyDescent="0.35">
      <c r="A644" s="22" t="s">
        <v>98</v>
      </c>
      <c r="B644" s="22"/>
      <c r="C644" s="22" t="s">
        <v>1715</v>
      </c>
      <c r="D644" s="22" t="s">
        <v>3816</v>
      </c>
      <c r="E644" s="57" t="s">
        <v>255</v>
      </c>
      <c r="F644" s="22" t="s">
        <v>204</v>
      </c>
      <c r="G644" s="22" t="s">
        <v>100</v>
      </c>
      <c r="H644" s="22" t="s">
        <v>4573</v>
      </c>
      <c r="I644" s="25" t="s">
        <v>99</v>
      </c>
      <c r="J644" s="25" t="s">
        <v>4599</v>
      </c>
      <c r="K644" s="25"/>
      <c r="L644" s="25"/>
      <c r="M644" s="63" t="s">
        <v>49</v>
      </c>
      <c r="N644" s="22" t="s">
        <v>46</v>
      </c>
      <c r="O644" s="23" t="s">
        <v>26</v>
      </c>
      <c r="P644" s="23" t="s">
        <v>26</v>
      </c>
      <c r="Q644" s="23">
        <v>0.2</v>
      </c>
      <c r="R644" s="23" t="s">
        <v>49</v>
      </c>
      <c r="S644" s="23" t="s">
        <v>49</v>
      </c>
      <c r="T644" s="17" t="s">
        <v>4598</v>
      </c>
      <c r="U644" s="17" t="s">
        <v>4967</v>
      </c>
      <c r="V644" s="17" t="s">
        <v>6652</v>
      </c>
      <c r="W644" s="17" t="s">
        <v>6655</v>
      </c>
    </row>
    <row r="645" spans="1:23" s="42" customFormat="1" ht="29" x14ac:dyDescent="0.35">
      <c r="A645" s="22" t="s">
        <v>98</v>
      </c>
      <c r="B645" s="22"/>
      <c r="C645" s="22" t="s">
        <v>1718</v>
      </c>
      <c r="D645" s="22" t="s">
        <v>3819</v>
      </c>
      <c r="E645" s="57" t="s">
        <v>256</v>
      </c>
      <c r="F645" s="22" t="s">
        <v>204</v>
      </c>
      <c r="G645" s="22" t="s">
        <v>100</v>
      </c>
      <c r="H645" s="22" t="s">
        <v>4573</v>
      </c>
      <c r="I645" s="25" t="s">
        <v>99</v>
      </c>
      <c r="J645" s="25" t="s">
        <v>4599</v>
      </c>
      <c r="K645" s="25"/>
      <c r="L645" s="25"/>
      <c r="M645" s="63" t="s">
        <v>49</v>
      </c>
      <c r="N645" s="22" t="s">
        <v>46</v>
      </c>
      <c r="O645" s="23" t="s">
        <v>26</v>
      </c>
      <c r="P645" s="23" t="s">
        <v>26</v>
      </c>
      <c r="Q645" s="23">
        <v>0.2</v>
      </c>
      <c r="R645" s="23" t="s">
        <v>49</v>
      </c>
      <c r="S645" s="23" t="s">
        <v>49</v>
      </c>
      <c r="T645" s="17" t="s">
        <v>4598</v>
      </c>
      <c r="U645" s="17" t="s">
        <v>4967</v>
      </c>
      <c r="V645" s="17" t="s">
        <v>6652</v>
      </c>
      <c r="W645" s="17" t="s">
        <v>6655</v>
      </c>
    </row>
    <row r="646" spans="1:23" s="42" customFormat="1" x14ac:dyDescent="0.35">
      <c r="A646" s="22" t="s">
        <v>98</v>
      </c>
      <c r="B646" s="22"/>
      <c r="C646" s="22" t="s">
        <v>1721</v>
      </c>
      <c r="D646" s="22" t="s">
        <v>3822</v>
      </c>
      <c r="E646" s="57" t="s">
        <v>257</v>
      </c>
      <c r="F646" s="22" t="s">
        <v>204</v>
      </c>
      <c r="G646" s="22" t="s">
        <v>100</v>
      </c>
      <c r="H646" s="22" t="s">
        <v>4573</v>
      </c>
      <c r="I646" s="25" t="s">
        <v>99</v>
      </c>
      <c r="J646" s="25" t="s">
        <v>4599</v>
      </c>
      <c r="K646" s="25"/>
      <c r="L646" s="25"/>
      <c r="M646" s="63" t="s">
        <v>49</v>
      </c>
      <c r="N646" s="22" t="s">
        <v>46</v>
      </c>
      <c r="O646" s="23" t="s">
        <v>26</v>
      </c>
      <c r="P646" s="23" t="s">
        <v>26</v>
      </c>
      <c r="Q646" s="23">
        <v>0.2</v>
      </c>
      <c r="R646" s="23" t="s">
        <v>49</v>
      </c>
      <c r="S646" s="23" t="s">
        <v>49</v>
      </c>
      <c r="T646" s="17" t="s">
        <v>4598</v>
      </c>
      <c r="U646" s="17" t="s">
        <v>4967</v>
      </c>
      <c r="V646" s="17" t="s">
        <v>6652</v>
      </c>
      <c r="W646" s="17" t="s">
        <v>6655</v>
      </c>
    </row>
    <row r="647" spans="1:23" s="42" customFormat="1" ht="29" x14ac:dyDescent="0.35">
      <c r="A647" s="22" t="s">
        <v>98</v>
      </c>
      <c r="B647" s="22"/>
      <c r="C647" s="22" t="s">
        <v>1736</v>
      </c>
      <c r="D647" s="22" t="s">
        <v>3837</v>
      </c>
      <c r="E647" s="57" t="s">
        <v>262</v>
      </c>
      <c r="F647" s="22" t="s">
        <v>204</v>
      </c>
      <c r="G647" s="22" t="s">
        <v>100</v>
      </c>
      <c r="H647" s="22" t="s">
        <v>4573</v>
      </c>
      <c r="I647" s="25" t="s">
        <v>99</v>
      </c>
      <c r="J647" s="25" t="s">
        <v>4599</v>
      </c>
      <c r="K647" s="25"/>
      <c r="L647" s="25"/>
      <c r="M647" s="63" t="s">
        <v>49</v>
      </c>
      <c r="N647" s="22" t="s">
        <v>46</v>
      </c>
      <c r="O647" s="23" t="s">
        <v>26</v>
      </c>
      <c r="P647" s="23" t="s">
        <v>26</v>
      </c>
      <c r="Q647" s="23">
        <v>0.2</v>
      </c>
      <c r="R647" s="23" t="s">
        <v>49</v>
      </c>
      <c r="S647" s="23" t="s">
        <v>49</v>
      </c>
      <c r="T647" s="17" t="s">
        <v>4598</v>
      </c>
      <c r="U647" s="17" t="s">
        <v>4967</v>
      </c>
      <c r="V647" s="17" t="s">
        <v>6652</v>
      </c>
      <c r="W647" s="17" t="s">
        <v>6655</v>
      </c>
    </row>
    <row r="648" spans="1:23" s="42" customFormat="1" ht="29" x14ac:dyDescent="0.35">
      <c r="A648" s="22" t="s">
        <v>98</v>
      </c>
      <c r="B648" s="22"/>
      <c r="C648" s="22" t="s">
        <v>1739</v>
      </c>
      <c r="D648" s="22" t="s">
        <v>3840</v>
      </c>
      <c r="E648" s="57" t="s">
        <v>263</v>
      </c>
      <c r="F648" s="22" t="s">
        <v>204</v>
      </c>
      <c r="G648" s="22" t="s">
        <v>100</v>
      </c>
      <c r="H648" s="22" t="s">
        <v>4573</v>
      </c>
      <c r="I648" s="25" t="s">
        <v>99</v>
      </c>
      <c r="J648" s="25" t="s">
        <v>4599</v>
      </c>
      <c r="K648" s="25"/>
      <c r="L648" s="25"/>
      <c r="M648" s="63" t="s">
        <v>49</v>
      </c>
      <c r="N648" s="22" t="s">
        <v>46</v>
      </c>
      <c r="O648" s="23" t="s">
        <v>26</v>
      </c>
      <c r="P648" s="23" t="s">
        <v>26</v>
      </c>
      <c r="Q648" s="23">
        <v>0.2</v>
      </c>
      <c r="R648" s="23" t="s">
        <v>49</v>
      </c>
      <c r="S648" s="23" t="s">
        <v>49</v>
      </c>
      <c r="T648" s="17" t="s">
        <v>4598</v>
      </c>
      <c r="U648" s="17" t="s">
        <v>4967</v>
      </c>
      <c r="V648" s="17" t="s">
        <v>6652</v>
      </c>
      <c r="W648" s="17" t="s">
        <v>6655</v>
      </c>
    </row>
    <row r="649" spans="1:23" s="42" customFormat="1" ht="29" x14ac:dyDescent="0.35">
      <c r="A649" s="22" t="s">
        <v>98</v>
      </c>
      <c r="B649" s="22"/>
      <c r="C649" s="22" t="s">
        <v>1742</v>
      </c>
      <c r="D649" s="22" t="s">
        <v>3843</v>
      </c>
      <c r="E649" s="57" t="s">
        <v>264</v>
      </c>
      <c r="F649" s="22" t="s">
        <v>204</v>
      </c>
      <c r="G649" s="22" t="s">
        <v>100</v>
      </c>
      <c r="H649" s="22" t="s">
        <v>4573</v>
      </c>
      <c r="I649" s="25" t="s">
        <v>99</v>
      </c>
      <c r="J649" s="25" t="s">
        <v>4599</v>
      </c>
      <c r="K649" s="25"/>
      <c r="L649" s="25"/>
      <c r="M649" s="63" t="s">
        <v>49</v>
      </c>
      <c r="N649" s="22" t="s">
        <v>46</v>
      </c>
      <c r="O649" s="23" t="s">
        <v>26</v>
      </c>
      <c r="P649" s="23" t="s">
        <v>26</v>
      </c>
      <c r="Q649" s="23">
        <v>0.2</v>
      </c>
      <c r="R649" s="23" t="s">
        <v>49</v>
      </c>
      <c r="S649" s="23" t="s">
        <v>49</v>
      </c>
      <c r="T649" s="17" t="s">
        <v>4598</v>
      </c>
      <c r="U649" s="17" t="s">
        <v>4967</v>
      </c>
      <c r="V649" s="17" t="s">
        <v>6652</v>
      </c>
      <c r="W649" s="17" t="s">
        <v>6655</v>
      </c>
    </row>
    <row r="650" spans="1:23" s="42" customFormat="1" ht="29" x14ac:dyDescent="0.35">
      <c r="A650" s="22" t="s">
        <v>98</v>
      </c>
      <c r="B650" s="22"/>
      <c r="C650" s="22" t="s">
        <v>1745</v>
      </c>
      <c r="D650" s="22" t="s">
        <v>3846</v>
      </c>
      <c r="E650" s="57" t="s">
        <v>265</v>
      </c>
      <c r="F650" s="22" t="s">
        <v>204</v>
      </c>
      <c r="G650" s="22" t="s">
        <v>100</v>
      </c>
      <c r="H650" s="22" t="s">
        <v>4573</v>
      </c>
      <c r="I650" s="25" t="s">
        <v>99</v>
      </c>
      <c r="J650" s="25" t="s">
        <v>4599</v>
      </c>
      <c r="K650" s="25"/>
      <c r="L650" s="25"/>
      <c r="M650" s="63" t="s">
        <v>49</v>
      </c>
      <c r="N650" s="22" t="s">
        <v>46</v>
      </c>
      <c r="O650" s="23" t="s">
        <v>26</v>
      </c>
      <c r="P650" s="23" t="s">
        <v>26</v>
      </c>
      <c r="Q650" s="23">
        <v>0.2</v>
      </c>
      <c r="R650" s="23" t="s">
        <v>49</v>
      </c>
      <c r="S650" s="23" t="s">
        <v>49</v>
      </c>
      <c r="T650" s="17" t="s">
        <v>4598</v>
      </c>
      <c r="U650" s="17" t="s">
        <v>4967</v>
      </c>
      <c r="V650" s="17" t="s">
        <v>6652</v>
      </c>
      <c r="W650" s="17" t="s">
        <v>6655</v>
      </c>
    </row>
    <row r="651" spans="1:23" s="42" customFormat="1" ht="29" x14ac:dyDescent="0.35">
      <c r="A651" s="22" t="s">
        <v>98</v>
      </c>
      <c r="B651" s="22"/>
      <c r="C651" s="22" t="s">
        <v>1748</v>
      </c>
      <c r="D651" s="22" t="s">
        <v>3849</v>
      </c>
      <c r="E651" s="57" t="s">
        <v>266</v>
      </c>
      <c r="F651" s="22" t="s">
        <v>204</v>
      </c>
      <c r="G651" s="22" t="s">
        <v>100</v>
      </c>
      <c r="H651" s="22" t="s">
        <v>4573</v>
      </c>
      <c r="I651" s="25" t="s">
        <v>99</v>
      </c>
      <c r="J651" s="25" t="s">
        <v>4599</v>
      </c>
      <c r="K651" s="25"/>
      <c r="L651" s="25"/>
      <c r="M651" s="63" t="s">
        <v>49</v>
      </c>
      <c r="N651" s="22" t="s">
        <v>46</v>
      </c>
      <c r="O651" s="23" t="s">
        <v>26</v>
      </c>
      <c r="P651" s="23" t="s">
        <v>26</v>
      </c>
      <c r="Q651" s="23">
        <v>0.2</v>
      </c>
      <c r="R651" s="23" t="s">
        <v>49</v>
      </c>
      <c r="S651" s="23" t="s">
        <v>49</v>
      </c>
      <c r="T651" s="17" t="s">
        <v>4598</v>
      </c>
      <c r="U651" s="17" t="s">
        <v>4967</v>
      </c>
      <c r="V651" s="17" t="s">
        <v>6652</v>
      </c>
      <c r="W651" s="17" t="s">
        <v>6655</v>
      </c>
    </row>
    <row r="652" spans="1:23" s="42" customFormat="1" ht="29" x14ac:dyDescent="0.35">
      <c r="A652" s="22" t="s">
        <v>98</v>
      </c>
      <c r="B652" s="22"/>
      <c r="C652" s="22" t="s">
        <v>1751</v>
      </c>
      <c r="D652" s="22" t="s">
        <v>3852</v>
      </c>
      <c r="E652" s="57" t="s">
        <v>267</v>
      </c>
      <c r="F652" s="22" t="s">
        <v>204</v>
      </c>
      <c r="G652" s="22" t="s">
        <v>100</v>
      </c>
      <c r="H652" s="22" t="s">
        <v>4573</v>
      </c>
      <c r="I652" s="25" t="s">
        <v>99</v>
      </c>
      <c r="J652" s="25" t="s">
        <v>4599</v>
      </c>
      <c r="K652" s="25"/>
      <c r="L652" s="25"/>
      <c r="M652" s="63" t="s">
        <v>49</v>
      </c>
      <c r="N652" s="22" t="s">
        <v>46</v>
      </c>
      <c r="O652" s="23" t="s">
        <v>26</v>
      </c>
      <c r="P652" s="23" t="s">
        <v>26</v>
      </c>
      <c r="Q652" s="23">
        <v>0.2</v>
      </c>
      <c r="R652" s="23" t="s">
        <v>49</v>
      </c>
      <c r="S652" s="23" t="s">
        <v>49</v>
      </c>
      <c r="T652" s="17" t="s">
        <v>4598</v>
      </c>
      <c r="U652" s="17" t="s">
        <v>4967</v>
      </c>
      <c r="V652" s="17" t="s">
        <v>6652</v>
      </c>
      <c r="W652" s="17" t="s">
        <v>6655</v>
      </c>
    </row>
    <row r="653" spans="1:23" s="42" customFormat="1" ht="29" x14ac:dyDescent="0.35">
      <c r="A653" s="22" t="s">
        <v>98</v>
      </c>
      <c r="B653" s="22"/>
      <c r="C653" s="22" t="s">
        <v>1754</v>
      </c>
      <c r="D653" s="22" t="s">
        <v>3855</v>
      </c>
      <c r="E653" s="57" t="s">
        <v>268</v>
      </c>
      <c r="F653" s="22" t="s">
        <v>204</v>
      </c>
      <c r="G653" s="22" t="s">
        <v>100</v>
      </c>
      <c r="H653" s="22" t="s">
        <v>4573</v>
      </c>
      <c r="I653" s="25" t="s">
        <v>99</v>
      </c>
      <c r="J653" s="25" t="s">
        <v>4599</v>
      </c>
      <c r="K653" s="25"/>
      <c r="L653" s="25"/>
      <c r="M653" s="63" t="s">
        <v>49</v>
      </c>
      <c r="N653" s="22" t="s">
        <v>46</v>
      </c>
      <c r="O653" s="23" t="s">
        <v>26</v>
      </c>
      <c r="P653" s="23" t="s">
        <v>26</v>
      </c>
      <c r="Q653" s="23">
        <v>0.2</v>
      </c>
      <c r="R653" s="23" t="s">
        <v>49</v>
      </c>
      <c r="S653" s="23" t="s">
        <v>49</v>
      </c>
      <c r="T653" s="17" t="s">
        <v>4598</v>
      </c>
      <c r="U653" s="17" t="s">
        <v>4967</v>
      </c>
      <c r="V653" s="17" t="s">
        <v>6652</v>
      </c>
      <c r="W653" s="17" t="s">
        <v>6655</v>
      </c>
    </row>
    <row r="654" spans="1:23" s="42" customFormat="1" ht="29" x14ac:dyDescent="0.35">
      <c r="A654" s="22" t="s">
        <v>98</v>
      </c>
      <c r="B654" s="22"/>
      <c r="C654" s="22" t="s">
        <v>1757</v>
      </c>
      <c r="D654" s="22" t="s">
        <v>3858</v>
      </c>
      <c r="E654" s="57" t="s">
        <v>269</v>
      </c>
      <c r="F654" s="22" t="s">
        <v>204</v>
      </c>
      <c r="G654" s="22" t="s">
        <v>100</v>
      </c>
      <c r="H654" s="22" t="s">
        <v>4573</v>
      </c>
      <c r="I654" s="25" t="s">
        <v>99</v>
      </c>
      <c r="J654" s="25" t="s">
        <v>4599</v>
      </c>
      <c r="K654" s="25"/>
      <c r="L654" s="25"/>
      <c r="M654" s="63" t="s">
        <v>49</v>
      </c>
      <c r="N654" s="22" t="s">
        <v>46</v>
      </c>
      <c r="O654" s="23" t="s">
        <v>26</v>
      </c>
      <c r="P654" s="23" t="s">
        <v>26</v>
      </c>
      <c r="Q654" s="23">
        <v>0.2</v>
      </c>
      <c r="R654" s="23" t="s">
        <v>49</v>
      </c>
      <c r="S654" s="23" t="s">
        <v>49</v>
      </c>
      <c r="T654" s="17" t="s">
        <v>4598</v>
      </c>
      <c r="U654" s="17" t="s">
        <v>4967</v>
      </c>
      <c r="V654" s="17" t="s">
        <v>6652</v>
      </c>
      <c r="W654" s="17" t="s">
        <v>6655</v>
      </c>
    </row>
    <row r="655" spans="1:23" s="42" customFormat="1" ht="43.5" x14ac:dyDescent="0.35">
      <c r="A655" s="22" t="s">
        <v>98</v>
      </c>
      <c r="B655" s="22"/>
      <c r="C655" s="22" t="s">
        <v>1760</v>
      </c>
      <c r="D655" s="22" t="s">
        <v>3861</v>
      </c>
      <c r="E655" s="57" t="s">
        <v>2482</v>
      </c>
      <c r="F655" s="22" t="s">
        <v>204</v>
      </c>
      <c r="G655" s="22" t="s">
        <v>100</v>
      </c>
      <c r="H655" s="22" t="s">
        <v>4573</v>
      </c>
      <c r="I655" s="25" t="s">
        <v>99</v>
      </c>
      <c r="J655" s="25" t="s">
        <v>4599</v>
      </c>
      <c r="K655" s="25"/>
      <c r="L655" s="25"/>
      <c r="M655" s="63" t="s">
        <v>49</v>
      </c>
      <c r="N655" s="22" t="s">
        <v>46</v>
      </c>
      <c r="O655" s="23" t="s">
        <v>26</v>
      </c>
      <c r="P655" s="23" t="s">
        <v>26</v>
      </c>
      <c r="Q655" s="23">
        <v>0.2</v>
      </c>
      <c r="R655" s="23" t="s">
        <v>49</v>
      </c>
      <c r="S655" s="23" t="s">
        <v>49</v>
      </c>
      <c r="T655" s="17" t="s">
        <v>4598</v>
      </c>
      <c r="U655" s="17" t="s">
        <v>4967</v>
      </c>
      <c r="V655" s="17" t="s">
        <v>6652</v>
      </c>
      <c r="W655" s="17" t="s">
        <v>6655</v>
      </c>
    </row>
    <row r="656" spans="1:23" s="42" customFormat="1" x14ac:dyDescent="0.35">
      <c r="A656" s="22" t="s">
        <v>98</v>
      </c>
      <c r="B656" s="22"/>
      <c r="C656" s="22" t="s">
        <v>1766</v>
      </c>
      <c r="D656" s="22" t="s">
        <v>3867</v>
      </c>
      <c r="E656" s="57" t="s">
        <v>271</v>
      </c>
      <c r="F656" s="22" t="s">
        <v>204</v>
      </c>
      <c r="G656" s="22" t="s">
        <v>12</v>
      </c>
      <c r="H656" s="22" t="s">
        <v>4573</v>
      </c>
      <c r="I656" s="25" t="s">
        <v>99</v>
      </c>
      <c r="J656" s="25" t="s">
        <v>4599</v>
      </c>
      <c r="K656" s="25"/>
      <c r="L656" s="25"/>
      <c r="M656" s="63" t="s">
        <v>49</v>
      </c>
      <c r="N656" s="22" t="s">
        <v>46</v>
      </c>
      <c r="O656" s="23" t="s">
        <v>46</v>
      </c>
      <c r="P656" s="23" t="s">
        <v>46</v>
      </c>
      <c r="Q656" s="23" t="s">
        <v>26</v>
      </c>
      <c r="R656" s="23" t="s">
        <v>49</v>
      </c>
      <c r="S656" s="23" t="s">
        <v>49</v>
      </c>
      <c r="T656" s="17" t="s">
        <v>4598</v>
      </c>
      <c r="U656" s="17" t="s">
        <v>4967</v>
      </c>
      <c r="V656" s="17" t="s">
        <v>6652</v>
      </c>
      <c r="W656" s="17" t="s">
        <v>6655</v>
      </c>
    </row>
    <row r="657" spans="1:23" s="42" customFormat="1" ht="29" x14ac:dyDescent="0.35">
      <c r="A657" s="22" t="s">
        <v>98</v>
      </c>
      <c r="B657" s="22"/>
      <c r="C657" s="22" t="s">
        <v>1769</v>
      </c>
      <c r="D657" s="22" t="s">
        <v>3870</v>
      </c>
      <c r="E657" s="57" t="s">
        <v>272</v>
      </c>
      <c r="F657" s="22" t="s">
        <v>204</v>
      </c>
      <c r="G657" s="22" t="s">
        <v>100</v>
      </c>
      <c r="H657" s="22" t="s">
        <v>4573</v>
      </c>
      <c r="I657" s="25" t="s">
        <v>99</v>
      </c>
      <c r="J657" s="25" t="s">
        <v>4599</v>
      </c>
      <c r="K657" s="25"/>
      <c r="L657" s="25"/>
      <c r="M657" s="63" t="s">
        <v>49</v>
      </c>
      <c r="N657" s="22" t="s">
        <v>46</v>
      </c>
      <c r="O657" s="23" t="s">
        <v>26</v>
      </c>
      <c r="P657" s="23" t="s">
        <v>26</v>
      </c>
      <c r="Q657" s="23">
        <v>0.2</v>
      </c>
      <c r="R657" s="23" t="s">
        <v>49</v>
      </c>
      <c r="S657" s="23" t="s">
        <v>49</v>
      </c>
      <c r="T657" s="17" t="s">
        <v>4598</v>
      </c>
      <c r="U657" s="17" t="s">
        <v>4967</v>
      </c>
      <c r="V657" s="17" t="s">
        <v>6652</v>
      </c>
      <c r="W657" s="17" t="s">
        <v>6655</v>
      </c>
    </row>
    <row r="658" spans="1:23" s="42" customFormat="1" ht="29" x14ac:dyDescent="0.35">
      <c r="A658" s="22" t="s">
        <v>98</v>
      </c>
      <c r="B658" s="22"/>
      <c r="C658" s="22" t="s">
        <v>1772</v>
      </c>
      <c r="D658" s="22" t="s">
        <v>3873</v>
      </c>
      <c r="E658" s="57" t="s">
        <v>273</v>
      </c>
      <c r="F658" s="22" t="s">
        <v>204</v>
      </c>
      <c r="G658" s="22" t="s">
        <v>100</v>
      </c>
      <c r="H658" s="22" t="s">
        <v>4573</v>
      </c>
      <c r="I658" s="25" t="s">
        <v>99</v>
      </c>
      <c r="J658" s="25" t="s">
        <v>4599</v>
      </c>
      <c r="K658" s="25"/>
      <c r="L658" s="25"/>
      <c r="M658" s="63" t="s">
        <v>49</v>
      </c>
      <c r="N658" s="22" t="s">
        <v>46</v>
      </c>
      <c r="O658" s="23" t="s">
        <v>26</v>
      </c>
      <c r="P658" s="23" t="s">
        <v>26</v>
      </c>
      <c r="Q658" s="23">
        <v>0.2</v>
      </c>
      <c r="R658" s="23" t="s">
        <v>49</v>
      </c>
      <c r="S658" s="23" t="s">
        <v>49</v>
      </c>
      <c r="T658" s="17" t="s">
        <v>4598</v>
      </c>
      <c r="U658" s="17" t="s">
        <v>4967</v>
      </c>
      <c r="V658" s="17" t="s">
        <v>6652</v>
      </c>
      <c r="W658" s="17" t="s">
        <v>6655</v>
      </c>
    </row>
    <row r="659" spans="1:23" s="42" customFormat="1" ht="43.5" x14ac:dyDescent="0.35">
      <c r="A659" s="22" t="s">
        <v>98</v>
      </c>
      <c r="B659" s="22"/>
      <c r="C659" s="22" t="s">
        <v>1775</v>
      </c>
      <c r="D659" s="22" t="s">
        <v>3876</v>
      </c>
      <c r="E659" s="57" t="s">
        <v>274</v>
      </c>
      <c r="F659" s="22" t="s">
        <v>204</v>
      </c>
      <c r="G659" s="22" t="s">
        <v>100</v>
      </c>
      <c r="H659" s="22" t="s">
        <v>4573</v>
      </c>
      <c r="I659" s="25" t="s">
        <v>99</v>
      </c>
      <c r="J659" s="25" t="s">
        <v>4599</v>
      </c>
      <c r="K659" s="25"/>
      <c r="L659" s="25"/>
      <c r="M659" s="63" t="s">
        <v>49</v>
      </c>
      <c r="N659" s="22" t="s">
        <v>46</v>
      </c>
      <c r="O659" s="23" t="s">
        <v>26</v>
      </c>
      <c r="P659" s="23" t="s">
        <v>26</v>
      </c>
      <c r="Q659" s="23">
        <v>0.2</v>
      </c>
      <c r="R659" s="23" t="s">
        <v>49</v>
      </c>
      <c r="S659" s="23" t="s">
        <v>49</v>
      </c>
      <c r="T659" s="17" t="s">
        <v>4598</v>
      </c>
      <c r="U659" s="17" t="s">
        <v>4967</v>
      </c>
      <c r="V659" s="17" t="s">
        <v>6652</v>
      </c>
      <c r="W659" s="17" t="s">
        <v>6655</v>
      </c>
    </row>
    <row r="660" spans="1:23" s="42" customFormat="1" ht="29" x14ac:dyDescent="0.35">
      <c r="A660" s="22" t="s">
        <v>98</v>
      </c>
      <c r="B660" s="22"/>
      <c r="C660" s="22" t="s">
        <v>1778</v>
      </c>
      <c r="D660" s="22" t="s">
        <v>3879</v>
      </c>
      <c r="E660" s="57" t="s">
        <v>275</v>
      </c>
      <c r="F660" s="22" t="s">
        <v>204</v>
      </c>
      <c r="G660" s="22" t="s">
        <v>100</v>
      </c>
      <c r="H660" s="22" t="s">
        <v>4573</v>
      </c>
      <c r="I660" s="25" t="s">
        <v>99</v>
      </c>
      <c r="J660" s="25" t="s">
        <v>4599</v>
      </c>
      <c r="K660" s="25"/>
      <c r="L660" s="25"/>
      <c r="M660" s="63" t="s">
        <v>49</v>
      </c>
      <c r="N660" s="22" t="s">
        <v>46</v>
      </c>
      <c r="O660" s="23" t="s">
        <v>26</v>
      </c>
      <c r="P660" s="23" t="s">
        <v>26</v>
      </c>
      <c r="Q660" s="23">
        <v>0.2</v>
      </c>
      <c r="R660" s="23" t="s">
        <v>49</v>
      </c>
      <c r="S660" s="23" t="s">
        <v>49</v>
      </c>
      <c r="T660" s="17" t="s">
        <v>4598</v>
      </c>
      <c r="U660" s="17" t="s">
        <v>4967</v>
      </c>
      <c r="V660" s="17" t="s">
        <v>6652</v>
      </c>
      <c r="W660" s="17" t="s">
        <v>6655</v>
      </c>
    </row>
    <row r="661" spans="1:23" s="42" customFormat="1" ht="29" x14ac:dyDescent="0.35">
      <c r="A661" s="22" t="s">
        <v>98</v>
      </c>
      <c r="B661" s="22"/>
      <c r="C661" s="22" t="s">
        <v>1781</v>
      </c>
      <c r="D661" s="22" t="s">
        <v>3882</v>
      </c>
      <c r="E661" s="57" t="s">
        <v>276</v>
      </c>
      <c r="F661" s="22" t="s">
        <v>204</v>
      </c>
      <c r="G661" s="22" t="s">
        <v>100</v>
      </c>
      <c r="H661" s="22" t="s">
        <v>4573</v>
      </c>
      <c r="I661" s="25" t="s">
        <v>99</v>
      </c>
      <c r="J661" s="25" t="s">
        <v>4599</v>
      </c>
      <c r="K661" s="25"/>
      <c r="L661" s="25"/>
      <c r="M661" s="63" t="s">
        <v>49</v>
      </c>
      <c r="N661" s="22" t="s">
        <v>46</v>
      </c>
      <c r="O661" s="23" t="s">
        <v>26</v>
      </c>
      <c r="P661" s="23" t="s">
        <v>26</v>
      </c>
      <c r="Q661" s="23">
        <v>0.2</v>
      </c>
      <c r="R661" s="23" t="s">
        <v>49</v>
      </c>
      <c r="S661" s="23" t="s">
        <v>49</v>
      </c>
      <c r="T661" s="17" t="s">
        <v>4598</v>
      </c>
      <c r="U661" s="17" t="s">
        <v>4967</v>
      </c>
      <c r="V661" s="17" t="s">
        <v>6652</v>
      </c>
      <c r="W661" s="17" t="s">
        <v>6655</v>
      </c>
    </row>
    <row r="662" spans="1:23" s="42" customFormat="1" ht="43.5" x14ac:dyDescent="0.35">
      <c r="A662" s="22" t="s">
        <v>98</v>
      </c>
      <c r="B662" s="22"/>
      <c r="C662" s="22" t="s">
        <v>1784</v>
      </c>
      <c r="D662" s="22" t="s">
        <v>3885</v>
      </c>
      <c r="E662" s="57" t="s">
        <v>277</v>
      </c>
      <c r="F662" s="22" t="s">
        <v>204</v>
      </c>
      <c r="G662" s="22" t="s">
        <v>100</v>
      </c>
      <c r="H662" s="22" t="s">
        <v>4573</v>
      </c>
      <c r="I662" s="25" t="s">
        <v>99</v>
      </c>
      <c r="J662" s="25" t="s">
        <v>4599</v>
      </c>
      <c r="K662" s="25"/>
      <c r="L662" s="25"/>
      <c r="M662" s="63" t="s">
        <v>49</v>
      </c>
      <c r="N662" s="22" t="s">
        <v>46</v>
      </c>
      <c r="O662" s="23" t="s">
        <v>26</v>
      </c>
      <c r="P662" s="23" t="s">
        <v>26</v>
      </c>
      <c r="Q662" s="23">
        <v>0.2</v>
      </c>
      <c r="R662" s="23" t="s">
        <v>49</v>
      </c>
      <c r="S662" s="23" t="s">
        <v>49</v>
      </c>
      <c r="T662" s="17" t="s">
        <v>4598</v>
      </c>
      <c r="U662" s="17" t="s">
        <v>4967</v>
      </c>
      <c r="V662" s="17" t="s">
        <v>6652</v>
      </c>
      <c r="W662" s="17" t="s">
        <v>6655</v>
      </c>
    </row>
    <row r="663" spans="1:23" s="42" customFormat="1" ht="29" x14ac:dyDescent="0.35">
      <c r="A663" s="22" t="s">
        <v>98</v>
      </c>
      <c r="B663" s="22"/>
      <c r="C663" s="22" t="s">
        <v>1787</v>
      </c>
      <c r="D663" s="22" t="s">
        <v>3888</v>
      </c>
      <c r="E663" s="57" t="s">
        <v>278</v>
      </c>
      <c r="F663" s="22" t="s">
        <v>204</v>
      </c>
      <c r="G663" s="22" t="s">
        <v>100</v>
      </c>
      <c r="H663" s="22" t="s">
        <v>4573</v>
      </c>
      <c r="I663" s="25" t="s">
        <v>99</v>
      </c>
      <c r="J663" s="25" t="s">
        <v>4599</v>
      </c>
      <c r="K663" s="25"/>
      <c r="L663" s="25"/>
      <c r="M663" s="63" t="s">
        <v>49</v>
      </c>
      <c r="N663" s="22" t="s">
        <v>46</v>
      </c>
      <c r="O663" s="23" t="s">
        <v>26</v>
      </c>
      <c r="P663" s="23" t="s">
        <v>26</v>
      </c>
      <c r="Q663" s="23">
        <v>0.2</v>
      </c>
      <c r="R663" s="23" t="s">
        <v>49</v>
      </c>
      <c r="S663" s="23" t="s">
        <v>49</v>
      </c>
      <c r="T663" s="17" t="s">
        <v>4598</v>
      </c>
      <c r="U663" s="17" t="s">
        <v>4967</v>
      </c>
      <c r="V663" s="17" t="s">
        <v>6652</v>
      </c>
      <c r="W663" s="17" t="s">
        <v>6655</v>
      </c>
    </row>
    <row r="664" spans="1:23" s="42" customFormat="1" ht="29" x14ac:dyDescent="0.35">
      <c r="A664" s="22" t="s">
        <v>98</v>
      </c>
      <c r="B664" s="22"/>
      <c r="C664" s="22" t="s">
        <v>1790</v>
      </c>
      <c r="D664" s="22" t="s">
        <v>3891</v>
      </c>
      <c r="E664" s="57" t="s">
        <v>279</v>
      </c>
      <c r="F664" s="22" t="s">
        <v>204</v>
      </c>
      <c r="G664" s="22" t="s">
        <v>100</v>
      </c>
      <c r="H664" s="22" t="s">
        <v>4573</v>
      </c>
      <c r="I664" s="25" t="s">
        <v>99</v>
      </c>
      <c r="J664" s="25" t="s">
        <v>4599</v>
      </c>
      <c r="K664" s="25"/>
      <c r="L664" s="25"/>
      <c r="M664" s="63" t="s">
        <v>49</v>
      </c>
      <c r="N664" s="22" t="s">
        <v>46</v>
      </c>
      <c r="O664" s="23" t="s">
        <v>26</v>
      </c>
      <c r="P664" s="23" t="s">
        <v>26</v>
      </c>
      <c r="Q664" s="23">
        <v>0.2</v>
      </c>
      <c r="R664" s="23" t="s">
        <v>49</v>
      </c>
      <c r="S664" s="23" t="s">
        <v>49</v>
      </c>
      <c r="T664" s="17" t="s">
        <v>4598</v>
      </c>
      <c r="U664" s="17" t="s">
        <v>4967</v>
      </c>
      <c r="V664" s="17" t="s">
        <v>6652</v>
      </c>
      <c r="W664" s="17" t="s">
        <v>6655</v>
      </c>
    </row>
    <row r="665" spans="1:23" s="42" customFormat="1" ht="29" x14ac:dyDescent="0.35">
      <c r="A665" s="22" t="s">
        <v>98</v>
      </c>
      <c r="B665" s="22"/>
      <c r="C665" s="22" t="s">
        <v>1793</v>
      </c>
      <c r="D665" s="22" t="s">
        <v>3894</v>
      </c>
      <c r="E665" s="57" t="s">
        <v>280</v>
      </c>
      <c r="F665" s="22" t="s">
        <v>204</v>
      </c>
      <c r="G665" s="22" t="s">
        <v>100</v>
      </c>
      <c r="H665" s="22" t="s">
        <v>4573</v>
      </c>
      <c r="I665" s="25" t="s">
        <v>99</v>
      </c>
      <c r="J665" s="25" t="s">
        <v>4599</v>
      </c>
      <c r="K665" s="25"/>
      <c r="L665" s="25"/>
      <c r="M665" s="63" t="s">
        <v>49</v>
      </c>
      <c r="N665" s="22" t="s">
        <v>46</v>
      </c>
      <c r="O665" s="23" t="s">
        <v>26</v>
      </c>
      <c r="P665" s="23" t="s">
        <v>26</v>
      </c>
      <c r="Q665" s="23">
        <v>0.2</v>
      </c>
      <c r="R665" s="23" t="s">
        <v>49</v>
      </c>
      <c r="S665" s="23" t="s">
        <v>49</v>
      </c>
      <c r="T665" s="17" t="s">
        <v>4598</v>
      </c>
      <c r="U665" s="17" t="s">
        <v>4967</v>
      </c>
      <c r="V665" s="17" t="s">
        <v>6652</v>
      </c>
      <c r="W665" s="17" t="s">
        <v>6655</v>
      </c>
    </row>
    <row r="666" spans="1:23" s="42" customFormat="1" ht="29" x14ac:dyDescent="0.35">
      <c r="A666" s="22" t="s">
        <v>98</v>
      </c>
      <c r="B666" s="22"/>
      <c r="C666" s="22" t="s">
        <v>1799</v>
      </c>
      <c r="D666" s="22" t="s">
        <v>3900</v>
      </c>
      <c r="E666" s="57" t="s">
        <v>282</v>
      </c>
      <c r="F666" s="22" t="s">
        <v>204</v>
      </c>
      <c r="G666" s="22" t="s">
        <v>100</v>
      </c>
      <c r="H666" s="22" t="s">
        <v>4573</v>
      </c>
      <c r="I666" s="25" t="s">
        <v>99</v>
      </c>
      <c r="J666" s="25" t="s">
        <v>4599</v>
      </c>
      <c r="K666" s="25"/>
      <c r="L666" s="25"/>
      <c r="M666" s="63" t="s">
        <v>49</v>
      </c>
      <c r="N666" s="22" t="s">
        <v>46</v>
      </c>
      <c r="O666" s="23" t="s">
        <v>26</v>
      </c>
      <c r="P666" s="23" t="s">
        <v>26</v>
      </c>
      <c r="Q666" s="23">
        <v>0.2</v>
      </c>
      <c r="R666" s="23" t="s">
        <v>49</v>
      </c>
      <c r="S666" s="23" t="s">
        <v>49</v>
      </c>
      <c r="T666" s="17" t="s">
        <v>4598</v>
      </c>
      <c r="U666" s="17" t="s">
        <v>4967</v>
      </c>
      <c r="V666" s="17" t="s">
        <v>6652</v>
      </c>
      <c r="W666" s="17" t="s">
        <v>6655</v>
      </c>
    </row>
    <row r="667" spans="1:23" s="42" customFormat="1" ht="29" x14ac:dyDescent="0.35">
      <c r="A667" s="22" t="s">
        <v>98</v>
      </c>
      <c r="B667" s="22"/>
      <c r="C667" s="22" t="s">
        <v>1802</v>
      </c>
      <c r="D667" s="22" t="s">
        <v>3903</v>
      </c>
      <c r="E667" s="57" t="s">
        <v>283</v>
      </c>
      <c r="F667" s="22" t="s">
        <v>204</v>
      </c>
      <c r="G667" s="22" t="s">
        <v>100</v>
      </c>
      <c r="H667" s="22" t="s">
        <v>4573</v>
      </c>
      <c r="I667" s="25" t="s">
        <v>99</v>
      </c>
      <c r="J667" s="25" t="s">
        <v>4599</v>
      </c>
      <c r="K667" s="25"/>
      <c r="L667" s="25"/>
      <c r="M667" s="63" t="s">
        <v>49</v>
      </c>
      <c r="N667" s="22" t="s">
        <v>46</v>
      </c>
      <c r="O667" s="23" t="s">
        <v>26</v>
      </c>
      <c r="P667" s="23" t="s">
        <v>26</v>
      </c>
      <c r="Q667" s="23">
        <v>0.2</v>
      </c>
      <c r="R667" s="23" t="s">
        <v>49</v>
      </c>
      <c r="S667" s="23" t="s">
        <v>49</v>
      </c>
      <c r="T667" s="17" t="s">
        <v>4598</v>
      </c>
      <c r="U667" s="17" t="s">
        <v>4967</v>
      </c>
      <c r="V667" s="17" t="s">
        <v>6652</v>
      </c>
      <c r="W667" s="17" t="s">
        <v>6655</v>
      </c>
    </row>
    <row r="668" spans="1:23" s="42" customFormat="1" ht="29" x14ac:dyDescent="0.35">
      <c r="A668" s="22" t="s">
        <v>98</v>
      </c>
      <c r="B668" s="22"/>
      <c r="C668" s="22" t="s">
        <v>1805</v>
      </c>
      <c r="D668" s="22" t="s">
        <v>3906</v>
      </c>
      <c r="E668" s="57" t="s">
        <v>284</v>
      </c>
      <c r="F668" s="22" t="s">
        <v>204</v>
      </c>
      <c r="G668" s="22" t="s">
        <v>100</v>
      </c>
      <c r="H668" s="22" t="s">
        <v>4573</v>
      </c>
      <c r="I668" s="25" t="s">
        <v>99</v>
      </c>
      <c r="J668" s="25" t="s">
        <v>4599</v>
      </c>
      <c r="K668" s="25"/>
      <c r="L668" s="25"/>
      <c r="M668" s="63" t="s">
        <v>49</v>
      </c>
      <c r="N668" s="22" t="s">
        <v>46</v>
      </c>
      <c r="O668" s="23" t="s">
        <v>26</v>
      </c>
      <c r="P668" s="23" t="s">
        <v>26</v>
      </c>
      <c r="Q668" s="23">
        <v>0.2</v>
      </c>
      <c r="R668" s="23" t="s">
        <v>49</v>
      </c>
      <c r="S668" s="23" t="s">
        <v>49</v>
      </c>
      <c r="T668" s="17" t="s">
        <v>4598</v>
      </c>
      <c r="U668" s="17" t="s">
        <v>4967</v>
      </c>
      <c r="V668" s="17" t="s">
        <v>6652</v>
      </c>
      <c r="W668" s="17" t="s">
        <v>6655</v>
      </c>
    </row>
    <row r="669" spans="1:23" s="42" customFormat="1" ht="29" x14ac:dyDescent="0.35">
      <c r="A669" s="22" t="s">
        <v>98</v>
      </c>
      <c r="B669" s="22"/>
      <c r="C669" s="22" t="s">
        <v>1808</v>
      </c>
      <c r="D669" s="22" t="s">
        <v>3909</v>
      </c>
      <c r="E669" s="57" t="s">
        <v>285</v>
      </c>
      <c r="F669" s="22" t="s">
        <v>204</v>
      </c>
      <c r="G669" s="22" t="s">
        <v>100</v>
      </c>
      <c r="H669" s="22" t="s">
        <v>4573</v>
      </c>
      <c r="I669" s="25" t="s">
        <v>99</v>
      </c>
      <c r="J669" s="25" t="s">
        <v>4599</v>
      </c>
      <c r="K669" s="25"/>
      <c r="L669" s="25"/>
      <c r="M669" s="63" t="s">
        <v>49</v>
      </c>
      <c r="N669" s="22" t="s">
        <v>46</v>
      </c>
      <c r="O669" s="23" t="s">
        <v>26</v>
      </c>
      <c r="P669" s="23" t="s">
        <v>26</v>
      </c>
      <c r="Q669" s="23">
        <v>0.2</v>
      </c>
      <c r="R669" s="23" t="s">
        <v>49</v>
      </c>
      <c r="S669" s="23" t="s">
        <v>49</v>
      </c>
      <c r="T669" s="17" t="s">
        <v>4598</v>
      </c>
      <c r="U669" s="17" t="s">
        <v>4967</v>
      </c>
      <c r="V669" s="17" t="s">
        <v>6652</v>
      </c>
      <c r="W669" s="17" t="s">
        <v>6655</v>
      </c>
    </row>
    <row r="670" spans="1:23" s="42" customFormat="1" ht="29" x14ac:dyDescent="0.35">
      <c r="A670" s="22" t="s">
        <v>98</v>
      </c>
      <c r="B670" s="22"/>
      <c r="C670" s="22" t="s">
        <v>1815</v>
      </c>
      <c r="D670" s="22" t="s">
        <v>3916</v>
      </c>
      <c r="E670" s="57" t="s">
        <v>2532</v>
      </c>
      <c r="F670" s="22" t="s">
        <v>204</v>
      </c>
      <c r="G670" s="22" t="s">
        <v>100</v>
      </c>
      <c r="H670" s="22" t="s">
        <v>4573</v>
      </c>
      <c r="I670" s="25" t="s">
        <v>99</v>
      </c>
      <c r="J670" s="25" t="s">
        <v>4599</v>
      </c>
      <c r="K670" s="25"/>
      <c r="L670" s="25"/>
      <c r="M670" s="63" t="s">
        <v>49</v>
      </c>
      <c r="N670" s="22" t="s">
        <v>46</v>
      </c>
      <c r="O670" s="23" t="s">
        <v>26</v>
      </c>
      <c r="P670" s="23" t="s">
        <v>26</v>
      </c>
      <c r="Q670" s="23">
        <v>0.2</v>
      </c>
      <c r="R670" s="23" t="s">
        <v>49</v>
      </c>
      <c r="S670" s="23" t="s">
        <v>49</v>
      </c>
      <c r="T670" s="17" t="s">
        <v>4598</v>
      </c>
      <c r="U670" s="17" t="s">
        <v>4967</v>
      </c>
      <c r="V670" s="17" t="s">
        <v>6652</v>
      </c>
      <c r="W670" s="17" t="s">
        <v>6655</v>
      </c>
    </row>
    <row r="671" spans="1:23" s="42" customFormat="1" x14ac:dyDescent="0.35">
      <c r="A671" s="22" t="s">
        <v>98</v>
      </c>
      <c r="B671" s="22"/>
      <c r="C671" s="22" t="s">
        <v>1823</v>
      </c>
      <c r="D671" s="22" t="s">
        <v>3924</v>
      </c>
      <c r="E671" s="57" t="s">
        <v>288</v>
      </c>
      <c r="F671" s="22" t="s">
        <v>204</v>
      </c>
      <c r="G671" s="22" t="s">
        <v>100</v>
      </c>
      <c r="H671" s="22" t="s">
        <v>4573</v>
      </c>
      <c r="I671" s="25" t="s">
        <v>99</v>
      </c>
      <c r="J671" s="25" t="s">
        <v>4599</v>
      </c>
      <c r="K671" s="25"/>
      <c r="L671" s="25"/>
      <c r="M671" s="63" t="s">
        <v>49</v>
      </c>
      <c r="N671" s="22" t="s">
        <v>46</v>
      </c>
      <c r="O671" s="23" t="s">
        <v>26</v>
      </c>
      <c r="P671" s="23" t="s">
        <v>26</v>
      </c>
      <c r="Q671" s="23">
        <v>0.2</v>
      </c>
      <c r="R671" s="23" t="s">
        <v>49</v>
      </c>
      <c r="S671" s="23" t="s">
        <v>49</v>
      </c>
      <c r="T671" s="17" t="s">
        <v>4598</v>
      </c>
      <c r="U671" s="17" t="s">
        <v>4967</v>
      </c>
      <c r="V671" s="17" t="s">
        <v>6652</v>
      </c>
      <c r="W671" s="17" t="s">
        <v>6655</v>
      </c>
    </row>
    <row r="672" spans="1:23" s="42" customFormat="1" ht="43.5" x14ac:dyDescent="0.35">
      <c r="A672" s="22" t="s">
        <v>98</v>
      </c>
      <c r="B672" s="22"/>
      <c r="C672" s="22" t="s">
        <v>1826</v>
      </c>
      <c r="D672" s="22" t="s">
        <v>3927</v>
      </c>
      <c r="E672" s="57" t="s">
        <v>2533</v>
      </c>
      <c r="F672" s="22" t="s">
        <v>204</v>
      </c>
      <c r="G672" s="22" t="s">
        <v>100</v>
      </c>
      <c r="H672" s="22" t="s">
        <v>4573</v>
      </c>
      <c r="I672" s="25" t="s">
        <v>99</v>
      </c>
      <c r="J672" s="25" t="s">
        <v>4599</v>
      </c>
      <c r="K672" s="25"/>
      <c r="L672" s="25"/>
      <c r="M672" s="63" t="s">
        <v>49</v>
      </c>
      <c r="N672" s="22" t="s">
        <v>46</v>
      </c>
      <c r="O672" s="23" t="s">
        <v>26</v>
      </c>
      <c r="P672" s="23" t="s">
        <v>26</v>
      </c>
      <c r="Q672" s="23">
        <v>0.2</v>
      </c>
      <c r="R672" s="23" t="s">
        <v>49</v>
      </c>
      <c r="S672" s="23" t="s">
        <v>49</v>
      </c>
      <c r="T672" s="17" t="s">
        <v>4598</v>
      </c>
      <c r="U672" s="17" t="s">
        <v>4967</v>
      </c>
      <c r="V672" s="17" t="s">
        <v>6652</v>
      </c>
      <c r="W672" s="17" t="s">
        <v>6655</v>
      </c>
    </row>
    <row r="673" spans="1:23" s="42" customFormat="1" ht="29" x14ac:dyDescent="0.35">
      <c r="A673" s="22" t="s">
        <v>98</v>
      </c>
      <c r="B673" s="22"/>
      <c r="C673" s="22" t="s">
        <v>1830</v>
      </c>
      <c r="D673" s="22" t="s">
        <v>3931</v>
      </c>
      <c r="E673" s="57" t="s">
        <v>2534</v>
      </c>
      <c r="F673" s="22" t="s">
        <v>204</v>
      </c>
      <c r="G673" s="22" t="s">
        <v>100</v>
      </c>
      <c r="H673" s="22" t="s">
        <v>4573</v>
      </c>
      <c r="I673" s="25" t="s">
        <v>99</v>
      </c>
      <c r="J673" s="25" t="s">
        <v>4599</v>
      </c>
      <c r="K673" s="25"/>
      <c r="L673" s="25"/>
      <c r="M673" s="63" t="s">
        <v>49</v>
      </c>
      <c r="N673" s="22" t="s">
        <v>46</v>
      </c>
      <c r="O673" s="23" t="s">
        <v>26</v>
      </c>
      <c r="P673" s="23" t="s">
        <v>26</v>
      </c>
      <c r="Q673" s="23">
        <v>0.2</v>
      </c>
      <c r="R673" s="23" t="s">
        <v>49</v>
      </c>
      <c r="S673" s="23" t="s">
        <v>49</v>
      </c>
      <c r="T673" s="17" t="s">
        <v>4598</v>
      </c>
      <c r="U673" s="17" t="s">
        <v>4967</v>
      </c>
      <c r="V673" s="17" t="s">
        <v>6652</v>
      </c>
      <c r="W673" s="17" t="s">
        <v>6655</v>
      </c>
    </row>
    <row r="674" spans="1:23" s="42" customFormat="1" x14ac:dyDescent="0.35">
      <c r="A674" s="22" t="s">
        <v>98</v>
      </c>
      <c r="B674" s="22"/>
      <c r="C674" s="22" t="s">
        <v>1556</v>
      </c>
      <c r="D674" s="22" t="s">
        <v>3657</v>
      </c>
      <c r="E674" s="57" t="s">
        <v>212</v>
      </c>
      <c r="F674" s="22" t="s">
        <v>204</v>
      </c>
      <c r="G674" s="22" t="s">
        <v>100</v>
      </c>
      <c r="H674" s="22" t="s">
        <v>4573</v>
      </c>
      <c r="I674" s="25" t="s">
        <v>99</v>
      </c>
      <c r="J674" s="25" t="s">
        <v>4599</v>
      </c>
      <c r="K674" s="25"/>
      <c r="L674" s="25"/>
      <c r="M674" s="63" t="s">
        <v>49</v>
      </c>
      <c r="N674" s="22" t="s">
        <v>46</v>
      </c>
      <c r="O674" s="23" t="s">
        <v>26</v>
      </c>
      <c r="P674" s="23" t="s">
        <v>26</v>
      </c>
      <c r="Q674" s="23">
        <v>0.2</v>
      </c>
      <c r="R674" s="23" t="s">
        <v>49</v>
      </c>
      <c r="S674" s="23" t="s">
        <v>49</v>
      </c>
      <c r="T674" s="17" t="s">
        <v>4598</v>
      </c>
      <c r="U674" s="17" t="s">
        <v>4967</v>
      </c>
      <c r="V674" s="17" t="s">
        <v>6652</v>
      </c>
      <c r="W674" s="17" t="s">
        <v>6655</v>
      </c>
    </row>
    <row r="675" spans="1:23" s="42" customFormat="1" ht="29" x14ac:dyDescent="0.35">
      <c r="A675" s="22" t="s">
        <v>98</v>
      </c>
      <c r="B675" s="22"/>
      <c r="C675" s="22" t="s">
        <v>1563</v>
      </c>
      <c r="D675" s="22" t="s">
        <v>3664</v>
      </c>
      <c r="E675" s="57" t="s">
        <v>214</v>
      </c>
      <c r="F675" s="22" t="s">
        <v>204</v>
      </c>
      <c r="G675" s="22" t="s">
        <v>100</v>
      </c>
      <c r="H675" s="22" t="s">
        <v>4573</v>
      </c>
      <c r="I675" s="25" t="s">
        <v>99</v>
      </c>
      <c r="J675" s="25" t="s">
        <v>4599</v>
      </c>
      <c r="K675" s="25"/>
      <c r="L675" s="25"/>
      <c r="M675" s="63" t="s">
        <v>49</v>
      </c>
      <c r="N675" s="22" t="s">
        <v>46</v>
      </c>
      <c r="O675" s="23" t="s">
        <v>26</v>
      </c>
      <c r="P675" s="23" t="s">
        <v>26</v>
      </c>
      <c r="Q675" s="23">
        <v>0.2</v>
      </c>
      <c r="R675" s="23" t="s">
        <v>49</v>
      </c>
      <c r="S675" s="23" t="s">
        <v>49</v>
      </c>
      <c r="T675" s="17" t="s">
        <v>4598</v>
      </c>
      <c r="U675" s="17" t="s">
        <v>4967</v>
      </c>
      <c r="V675" s="17" t="s">
        <v>6652</v>
      </c>
      <c r="W675" s="17" t="s">
        <v>6655</v>
      </c>
    </row>
    <row r="676" spans="1:23" s="42" customFormat="1" x14ac:dyDescent="0.35">
      <c r="A676" s="22" t="s">
        <v>98</v>
      </c>
      <c r="B676" s="22"/>
      <c r="C676" s="22" t="s">
        <v>618</v>
      </c>
      <c r="D676" s="22" t="s">
        <v>2693</v>
      </c>
      <c r="E676" s="57" t="s">
        <v>2501</v>
      </c>
      <c r="F676" s="22" t="s">
        <v>103</v>
      </c>
      <c r="G676" s="22" t="s">
        <v>100</v>
      </c>
      <c r="H676" s="22" t="s">
        <v>4573</v>
      </c>
      <c r="I676" s="25" t="s">
        <v>99</v>
      </c>
      <c r="J676" s="25" t="s">
        <v>4599</v>
      </c>
      <c r="K676" s="25"/>
      <c r="L676" s="25"/>
      <c r="M676" s="63" t="s">
        <v>49</v>
      </c>
      <c r="N676" s="22" t="s">
        <v>46</v>
      </c>
      <c r="O676" s="23">
        <v>0</v>
      </c>
      <c r="P676" s="23">
        <v>0.3</v>
      </c>
      <c r="Q676" s="23">
        <v>0.1</v>
      </c>
      <c r="R676" s="23"/>
      <c r="S676" s="23"/>
      <c r="T676" s="17" t="s">
        <v>4598</v>
      </c>
      <c r="U676" s="17" t="s">
        <v>4967</v>
      </c>
      <c r="V676" s="17" t="s">
        <v>6652</v>
      </c>
      <c r="W676" s="17" t="s">
        <v>6655</v>
      </c>
    </row>
    <row r="677" spans="1:23" s="42" customFormat="1" x14ac:dyDescent="0.35">
      <c r="A677" s="22" t="s">
        <v>98</v>
      </c>
      <c r="B677" s="22"/>
      <c r="C677" s="22" t="s">
        <v>2034</v>
      </c>
      <c r="D677" s="22" t="s">
        <v>4154</v>
      </c>
      <c r="E677" s="57" t="s">
        <v>7416</v>
      </c>
      <c r="F677" s="22" t="s">
        <v>1861</v>
      </c>
      <c r="G677" s="22" t="s">
        <v>12</v>
      </c>
      <c r="H677" s="22" t="s">
        <v>4574</v>
      </c>
      <c r="I677" s="25" t="s">
        <v>197</v>
      </c>
      <c r="J677" s="25" t="s">
        <v>6162</v>
      </c>
      <c r="K677" s="25" t="s">
        <v>6158</v>
      </c>
      <c r="L677" s="25"/>
      <c r="M677" s="63" t="s">
        <v>49</v>
      </c>
      <c r="N677" s="22" t="s">
        <v>46</v>
      </c>
      <c r="O677" s="23" t="s">
        <v>46</v>
      </c>
      <c r="P677" s="23" t="s">
        <v>46</v>
      </c>
      <c r="Q677" s="23">
        <v>0.5</v>
      </c>
      <c r="R677" s="23" t="s">
        <v>46</v>
      </c>
      <c r="S677" s="23" t="s">
        <v>46</v>
      </c>
      <c r="T677" s="17" t="s">
        <v>4598</v>
      </c>
      <c r="U677" s="17" t="s">
        <v>4967</v>
      </c>
      <c r="V677" s="17" t="s">
        <v>6652</v>
      </c>
      <c r="W677" s="17" t="s">
        <v>6657</v>
      </c>
    </row>
    <row r="678" spans="1:23" s="42" customFormat="1" x14ac:dyDescent="0.35">
      <c r="A678" s="22" t="s">
        <v>98</v>
      </c>
      <c r="B678" s="22"/>
      <c r="C678" s="22" t="s">
        <v>607</v>
      </c>
      <c r="D678" s="22" t="s">
        <v>2682</v>
      </c>
      <c r="E678" s="57" t="s">
        <v>7418</v>
      </c>
      <c r="F678" s="22" t="s">
        <v>103</v>
      </c>
      <c r="G678" s="22" t="s">
        <v>100</v>
      </c>
      <c r="H678" s="22" t="s">
        <v>4574</v>
      </c>
      <c r="I678" s="25" t="s">
        <v>197</v>
      </c>
      <c r="J678" s="25" t="s">
        <v>4599</v>
      </c>
      <c r="K678" s="25"/>
      <c r="L678" s="25"/>
      <c r="M678" s="63" t="s">
        <v>49</v>
      </c>
      <c r="N678" s="22" t="s">
        <v>46</v>
      </c>
      <c r="O678" s="23">
        <v>0</v>
      </c>
      <c r="P678" s="23">
        <v>0.01</v>
      </c>
      <c r="Q678" s="23">
        <v>0.01</v>
      </c>
      <c r="R678" s="23" t="s">
        <v>49</v>
      </c>
      <c r="S678" s="23" t="s">
        <v>49</v>
      </c>
      <c r="T678" s="17" t="s">
        <v>4598</v>
      </c>
      <c r="U678" s="17" t="s">
        <v>4967</v>
      </c>
      <c r="V678" s="17" t="s">
        <v>6652</v>
      </c>
      <c r="W678" s="17" t="s">
        <v>6657</v>
      </c>
    </row>
    <row r="679" spans="1:23" s="42" customFormat="1" x14ac:dyDescent="0.35">
      <c r="A679" s="22" t="s">
        <v>98</v>
      </c>
      <c r="B679" s="22"/>
      <c r="C679" s="22" t="s">
        <v>561</v>
      </c>
      <c r="D679" s="22" t="s">
        <v>2636</v>
      </c>
      <c r="E679" s="57" t="s">
        <v>7420</v>
      </c>
      <c r="F679" s="22" t="s">
        <v>103</v>
      </c>
      <c r="G679" s="22" t="s">
        <v>100</v>
      </c>
      <c r="H679" s="22" t="s">
        <v>4574</v>
      </c>
      <c r="I679" s="25" t="s">
        <v>197</v>
      </c>
      <c r="J679" s="25" t="s">
        <v>4599</v>
      </c>
      <c r="K679" s="25"/>
      <c r="L679" s="25"/>
      <c r="M679" s="63" t="s">
        <v>49</v>
      </c>
      <c r="N679" s="22" t="s">
        <v>46</v>
      </c>
      <c r="O679" s="23">
        <v>0</v>
      </c>
      <c r="P679" s="23">
        <v>0.1</v>
      </c>
      <c r="Q679" s="23">
        <v>0.15</v>
      </c>
      <c r="R679" s="23" t="s">
        <v>49</v>
      </c>
      <c r="S679" s="23" t="s">
        <v>49</v>
      </c>
      <c r="T679" s="17" t="s">
        <v>4598</v>
      </c>
      <c r="U679" s="17" t="s">
        <v>4967</v>
      </c>
      <c r="V679" s="17" t="s">
        <v>6652</v>
      </c>
      <c r="W679" s="17" t="s">
        <v>6657</v>
      </c>
    </row>
    <row r="680" spans="1:23" s="42" customFormat="1" ht="29" x14ac:dyDescent="0.35">
      <c r="A680" s="22" t="s">
        <v>98</v>
      </c>
      <c r="B680" s="22"/>
      <c r="C680" s="22" t="s">
        <v>565</v>
      </c>
      <c r="D680" s="22" t="s">
        <v>2640</v>
      </c>
      <c r="E680" s="57" t="s">
        <v>7421</v>
      </c>
      <c r="F680" s="22" t="s">
        <v>103</v>
      </c>
      <c r="G680" s="22" t="s">
        <v>100</v>
      </c>
      <c r="H680" s="22" t="s">
        <v>4574</v>
      </c>
      <c r="I680" s="25" t="s">
        <v>197</v>
      </c>
      <c r="J680" s="25" t="s">
        <v>6163</v>
      </c>
      <c r="K680" s="25" t="s">
        <v>6157</v>
      </c>
      <c r="L680" s="25">
        <v>16</v>
      </c>
      <c r="M680" s="63" t="s">
        <v>6636</v>
      </c>
      <c r="N680" s="22" t="s">
        <v>8704</v>
      </c>
      <c r="O680" s="23">
        <v>0</v>
      </c>
      <c r="P680" s="23">
        <v>0.05</v>
      </c>
      <c r="Q680" s="23">
        <v>0.15</v>
      </c>
      <c r="R680" s="23">
        <v>0</v>
      </c>
      <c r="S680" s="23">
        <v>0.1</v>
      </c>
      <c r="T680" s="17" t="s">
        <v>4598</v>
      </c>
      <c r="U680" s="17" t="s">
        <v>4967</v>
      </c>
      <c r="V680" s="17" t="s">
        <v>6652</v>
      </c>
      <c r="W680" s="17" t="s">
        <v>6657</v>
      </c>
    </row>
    <row r="681" spans="1:23" s="42" customFormat="1" x14ac:dyDescent="0.35">
      <c r="A681" s="22" t="s">
        <v>98</v>
      </c>
      <c r="B681" s="22"/>
      <c r="C681" s="22" t="s">
        <v>1332</v>
      </c>
      <c r="D681" s="22" t="s">
        <v>3418</v>
      </c>
      <c r="E681" s="57" t="s">
        <v>7422</v>
      </c>
      <c r="F681" s="22" t="s">
        <v>103</v>
      </c>
      <c r="G681" s="22" t="s">
        <v>12</v>
      </c>
      <c r="H681" s="22" t="s">
        <v>4574</v>
      </c>
      <c r="I681" s="25" t="s">
        <v>197</v>
      </c>
      <c r="J681" s="25" t="s">
        <v>4599</v>
      </c>
      <c r="K681" s="25"/>
      <c r="L681" s="25"/>
      <c r="M681" s="63" t="s">
        <v>49</v>
      </c>
      <c r="N681" s="22" t="s">
        <v>46</v>
      </c>
      <c r="O681" s="23" t="s">
        <v>46</v>
      </c>
      <c r="P681" s="23" t="s">
        <v>46</v>
      </c>
      <c r="Q681" s="23">
        <v>0.15</v>
      </c>
      <c r="R681" s="23" t="s">
        <v>49</v>
      </c>
      <c r="S681" s="23" t="s">
        <v>49</v>
      </c>
      <c r="T681" s="17" t="s">
        <v>4598</v>
      </c>
      <c r="U681" s="17" t="s">
        <v>4967</v>
      </c>
      <c r="V681" s="17" t="s">
        <v>6652</v>
      </c>
      <c r="W681" s="17" t="s">
        <v>6657</v>
      </c>
    </row>
    <row r="682" spans="1:23" s="42" customFormat="1" x14ac:dyDescent="0.35">
      <c r="A682" s="22" t="s">
        <v>98</v>
      </c>
      <c r="B682" s="22"/>
      <c r="C682" s="22" t="s">
        <v>2036</v>
      </c>
      <c r="D682" s="22" t="s">
        <v>4156</v>
      </c>
      <c r="E682" s="57" t="s">
        <v>7416</v>
      </c>
      <c r="F682" s="22" t="s">
        <v>1861</v>
      </c>
      <c r="G682" s="22" t="s">
        <v>12</v>
      </c>
      <c r="H682" s="22" t="s">
        <v>4575</v>
      </c>
      <c r="I682" s="25" t="s">
        <v>197</v>
      </c>
      <c r="J682" s="25" t="s">
        <v>4599</v>
      </c>
      <c r="K682" s="25"/>
      <c r="L682" s="25"/>
      <c r="M682" s="63" t="s">
        <v>49</v>
      </c>
      <c r="N682" s="22" t="s">
        <v>46</v>
      </c>
      <c r="O682" s="23" t="s">
        <v>46</v>
      </c>
      <c r="P682" s="23" t="s">
        <v>46</v>
      </c>
      <c r="Q682" s="23">
        <v>0.5</v>
      </c>
      <c r="R682" s="23" t="s">
        <v>49</v>
      </c>
      <c r="S682" s="23" t="s">
        <v>49</v>
      </c>
      <c r="T682" s="17" t="s">
        <v>4598</v>
      </c>
      <c r="U682" s="17" t="s">
        <v>4967</v>
      </c>
      <c r="V682" s="17" t="s">
        <v>6652</v>
      </c>
      <c r="W682" s="17" t="s">
        <v>6652</v>
      </c>
    </row>
    <row r="683" spans="1:23" s="42" customFormat="1" x14ac:dyDescent="0.35">
      <c r="A683" s="22" t="s">
        <v>98</v>
      </c>
      <c r="B683" s="22"/>
      <c r="C683" s="22" t="s">
        <v>534</v>
      </c>
      <c r="D683" s="22" t="s">
        <v>2615</v>
      </c>
      <c r="E683" s="57" t="s">
        <v>7423</v>
      </c>
      <c r="F683" s="22" t="s">
        <v>388</v>
      </c>
      <c r="G683" s="22" t="s">
        <v>100</v>
      </c>
      <c r="H683" s="22" t="s">
        <v>4575</v>
      </c>
      <c r="I683" s="25" t="s">
        <v>197</v>
      </c>
      <c r="J683" s="25" t="s">
        <v>4599</v>
      </c>
      <c r="K683" s="25"/>
      <c r="L683" s="25"/>
      <c r="M683" s="63" t="s">
        <v>49</v>
      </c>
      <c r="N683" s="22" t="s">
        <v>46</v>
      </c>
      <c r="O683" s="23" t="s">
        <v>26</v>
      </c>
      <c r="P683" s="23" t="s">
        <v>26</v>
      </c>
      <c r="Q683" s="23">
        <v>0.01</v>
      </c>
      <c r="R683" s="23" t="s">
        <v>49</v>
      </c>
      <c r="S683" s="23" t="s">
        <v>49</v>
      </c>
      <c r="T683" s="17" t="s">
        <v>4598</v>
      </c>
      <c r="U683" s="17" t="s">
        <v>4967</v>
      </c>
      <c r="V683" s="17" t="s">
        <v>6652</v>
      </c>
      <c r="W683" s="17" t="s">
        <v>6652</v>
      </c>
    </row>
    <row r="684" spans="1:23" s="42" customFormat="1" x14ac:dyDescent="0.35">
      <c r="A684" s="22" t="s">
        <v>98</v>
      </c>
      <c r="B684" s="22"/>
      <c r="C684" s="22" t="s">
        <v>1469</v>
      </c>
      <c r="D684" s="22" t="s">
        <v>3570</v>
      </c>
      <c r="E684" s="57" t="s">
        <v>2520</v>
      </c>
      <c r="F684" s="22" t="s">
        <v>1459</v>
      </c>
      <c r="G684" s="22" t="s">
        <v>100</v>
      </c>
      <c r="H684" s="22" t="s">
        <v>4575</v>
      </c>
      <c r="I684" s="25" t="s">
        <v>99</v>
      </c>
      <c r="J684" s="25" t="s">
        <v>4599</v>
      </c>
      <c r="K684" s="25"/>
      <c r="L684" s="25"/>
      <c r="M684" s="63" t="s">
        <v>49</v>
      </c>
      <c r="N684" s="22" t="s">
        <v>46</v>
      </c>
      <c r="O684" s="23">
        <v>30</v>
      </c>
      <c r="P684" s="23">
        <v>150</v>
      </c>
      <c r="Q684" s="23">
        <v>0.15</v>
      </c>
      <c r="R684" s="23" t="s">
        <v>49</v>
      </c>
      <c r="S684" s="23" t="s">
        <v>49</v>
      </c>
      <c r="T684" s="17" t="s">
        <v>4598</v>
      </c>
      <c r="U684" s="17" t="s">
        <v>4967</v>
      </c>
      <c r="V684" s="17" t="s">
        <v>6652</v>
      </c>
      <c r="W684" s="17" t="s">
        <v>6655</v>
      </c>
    </row>
    <row r="685" spans="1:23" s="42" customFormat="1" x14ac:dyDescent="0.35">
      <c r="A685" s="22" t="s">
        <v>98</v>
      </c>
      <c r="B685" s="22"/>
      <c r="C685" s="22" t="s">
        <v>619</v>
      </c>
      <c r="D685" s="22" t="s">
        <v>2694</v>
      </c>
      <c r="E685" s="57" t="s">
        <v>2501</v>
      </c>
      <c r="F685" s="22" t="s">
        <v>103</v>
      </c>
      <c r="G685" s="22" t="s">
        <v>100</v>
      </c>
      <c r="H685" s="22" t="s">
        <v>4575</v>
      </c>
      <c r="I685" s="25" t="s">
        <v>99</v>
      </c>
      <c r="J685" s="25" t="s">
        <v>4599</v>
      </c>
      <c r="K685" s="25"/>
      <c r="L685" s="25"/>
      <c r="M685" s="63" t="s">
        <v>49</v>
      </c>
      <c r="N685" s="22" t="s">
        <v>46</v>
      </c>
      <c r="O685" s="23">
        <v>0</v>
      </c>
      <c r="P685" s="23">
        <v>0.3</v>
      </c>
      <c r="Q685" s="23">
        <v>0.1</v>
      </c>
      <c r="R685" s="23" t="s">
        <v>49</v>
      </c>
      <c r="S685" s="23" t="s">
        <v>49</v>
      </c>
      <c r="T685" s="17" t="s">
        <v>4598</v>
      </c>
      <c r="U685" s="17" t="s">
        <v>4967</v>
      </c>
      <c r="V685" s="17" t="s">
        <v>6652</v>
      </c>
      <c r="W685" s="17" t="s">
        <v>6655</v>
      </c>
    </row>
    <row r="686" spans="1:23" s="42" customFormat="1" x14ac:dyDescent="0.35">
      <c r="A686" s="22" t="s">
        <v>98</v>
      </c>
      <c r="B686" s="22"/>
      <c r="C686" s="22" t="s">
        <v>2118</v>
      </c>
      <c r="D686" s="22" t="s">
        <v>4260</v>
      </c>
      <c r="E686" s="57" t="s">
        <v>401</v>
      </c>
      <c r="F686" s="22" t="s">
        <v>1861</v>
      </c>
      <c r="G686" s="22" t="s">
        <v>12</v>
      </c>
      <c r="H686" s="22" t="s">
        <v>4572</v>
      </c>
      <c r="I686" s="25" t="s">
        <v>99</v>
      </c>
      <c r="J686" s="25" t="s">
        <v>4599</v>
      </c>
      <c r="K686" s="25"/>
      <c r="L686" s="25"/>
      <c r="M686" s="63" t="s">
        <v>49</v>
      </c>
      <c r="N686" s="22" t="s">
        <v>46</v>
      </c>
      <c r="O686" s="23" t="s">
        <v>46</v>
      </c>
      <c r="P686" s="23" t="s">
        <v>46</v>
      </c>
      <c r="Q686" s="23">
        <v>0.3</v>
      </c>
      <c r="R686" s="23" t="s">
        <v>49</v>
      </c>
      <c r="S686" s="23" t="s">
        <v>49</v>
      </c>
      <c r="T686" s="17" t="s">
        <v>4598</v>
      </c>
      <c r="U686" s="17" t="s">
        <v>4967</v>
      </c>
      <c r="V686" s="17" t="s">
        <v>6652</v>
      </c>
      <c r="W686" s="17" t="s">
        <v>6656</v>
      </c>
    </row>
    <row r="687" spans="1:23" s="42" customFormat="1" x14ac:dyDescent="0.35">
      <c r="A687" s="22" t="s">
        <v>98</v>
      </c>
      <c r="B687" s="22"/>
      <c r="C687" s="22" t="s">
        <v>2151</v>
      </c>
      <c r="D687" s="22" t="s">
        <v>4293</v>
      </c>
      <c r="E687" s="57" t="s">
        <v>411</v>
      </c>
      <c r="F687" s="22" t="s">
        <v>1861</v>
      </c>
      <c r="G687" s="22" t="s">
        <v>12</v>
      </c>
      <c r="H687" s="22" t="s">
        <v>4572</v>
      </c>
      <c r="I687" s="25" t="s">
        <v>99</v>
      </c>
      <c r="J687" s="25" t="s">
        <v>4599</v>
      </c>
      <c r="K687" s="25"/>
      <c r="L687" s="25"/>
      <c r="M687" s="63" t="s">
        <v>49</v>
      </c>
      <c r="N687" s="22" t="s">
        <v>46</v>
      </c>
      <c r="O687" s="23" t="s">
        <v>46</v>
      </c>
      <c r="P687" s="23" t="s">
        <v>46</v>
      </c>
      <c r="Q687" s="23">
        <v>0.3</v>
      </c>
      <c r="R687" s="23" t="s">
        <v>49</v>
      </c>
      <c r="S687" s="23" t="s">
        <v>49</v>
      </c>
      <c r="T687" s="17" t="s">
        <v>4598</v>
      </c>
      <c r="U687" s="17" t="s">
        <v>4967</v>
      </c>
      <c r="V687" s="17" t="s">
        <v>6652</v>
      </c>
      <c r="W687" s="17" t="s">
        <v>6656</v>
      </c>
    </row>
    <row r="688" spans="1:23" s="42" customFormat="1" ht="29" x14ac:dyDescent="0.35">
      <c r="A688" s="22" t="s">
        <v>98</v>
      </c>
      <c r="B688" s="22"/>
      <c r="C688" s="22" t="s">
        <v>2187</v>
      </c>
      <c r="D688" s="22" t="s">
        <v>4329</v>
      </c>
      <c r="E688" s="57" t="s">
        <v>421</v>
      </c>
      <c r="F688" s="22" t="s">
        <v>1861</v>
      </c>
      <c r="G688" s="22" t="s">
        <v>12</v>
      </c>
      <c r="H688" s="22" t="s">
        <v>4572</v>
      </c>
      <c r="I688" s="25" t="s">
        <v>99</v>
      </c>
      <c r="J688" s="25" t="s">
        <v>4599</v>
      </c>
      <c r="K688" s="25"/>
      <c r="L688" s="25"/>
      <c r="M688" s="63" t="s">
        <v>49</v>
      </c>
      <c r="N688" s="22" t="s">
        <v>46</v>
      </c>
      <c r="O688" s="23" t="s">
        <v>46</v>
      </c>
      <c r="P688" s="23" t="s">
        <v>46</v>
      </c>
      <c r="Q688" s="23">
        <v>0.3</v>
      </c>
      <c r="R688" s="23" t="s">
        <v>49</v>
      </c>
      <c r="S688" s="23" t="s">
        <v>49</v>
      </c>
      <c r="T688" s="17" t="s">
        <v>4598</v>
      </c>
      <c r="U688" s="17" t="s">
        <v>4967</v>
      </c>
      <c r="V688" s="17" t="s">
        <v>6652</v>
      </c>
      <c r="W688" s="17" t="s">
        <v>6656</v>
      </c>
    </row>
    <row r="689" spans="1:23" s="42" customFormat="1" x14ac:dyDescent="0.35">
      <c r="A689" s="22" t="s">
        <v>98</v>
      </c>
      <c r="B689" s="22"/>
      <c r="C689" s="22" t="s">
        <v>2220</v>
      </c>
      <c r="D689" s="22" t="s">
        <v>4362</v>
      </c>
      <c r="E689" s="57" t="s">
        <v>431</v>
      </c>
      <c r="F689" s="22" t="s">
        <v>1861</v>
      </c>
      <c r="G689" s="22" t="s">
        <v>12</v>
      </c>
      <c r="H689" s="22" t="s">
        <v>4572</v>
      </c>
      <c r="I689" s="25" t="s">
        <v>99</v>
      </c>
      <c r="J689" s="25" t="s">
        <v>4599</v>
      </c>
      <c r="K689" s="25"/>
      <c r="L689" s="25"/>
      <c r="M689" s="63" t="s">
        <v>49</v>
      </c>
      <c r="N689" s="22" t="s">
        <v>46</v>
      </c>
      <c r="O689" s="23" t="s">
        <v>46</v>
      </c>
      <c r="P689" s="23" t="s">
        <v>46</v>
      </c>
      <c r="Q689" s="23">
        <v>0.3</v>
      </c>
      <c r="R689" s="23" t="s">
        <v>49</v>
      </c>
      <c r="S689" s="23" t="s">
        <v>49</v>
      </c>
      <c r="T689" s="17" t="s">
        <v>4598</v>
      </c>
      <c r="U689" s="17" t="s">
        <v>4967</v>
      </c>
      <c r="V689" s="17" t="s">
        <v>6652</v>
      </c>
      <c r="W689" s="17" t="s">
        <v>6656</v>
      </c>
    </row>
    <row r="690" spans="1:23" s="42" customFormat="1" x14ac:dyDescent="0.35">
      <c r="A690" s="22" t="s">
        <v>98</v>
      </c>
      <c r="B690" s="22"/>
      <c r="C690" s="22" t="s">
        <v>2256</v>
      </c>
      <c r="D690" s="22" t="s">
        <v>4398</v>
      </c>
      <c r="E690" s="57" t="s">
        <v>441</v>
      </c>
      <c r="F690" s="22" t="s">
        <v>1861</v>
      </c>
      <c r="G690" s="22" t="s">
        <v>12</v>
      </c>
      <c r="H690" s="22" t="s">
        <v>4572</v>
      </c>
      <c r="I690" s="25" t="s">
        <v>99</v>
      </c>
      <c r="J690" s="25" t="s">
        <v>4599</v>
      </c>
      <c r="K690" s="25"/>
      <c r="L690" s="25"/>
      <c r="M690" s="63" t="s">
        <v>49</v>
      </c>
      <c r="N690" s="22" t="s">
        <v>46</v>
      </c>
      <c r="O690" s="23" t="s">
        <v>46</v>
      </c>
      <c r="P690" s="23" t="s">
        <v>46</v>
      </c>
      <c r="Q690" s="23">
        <v>0.3</v>
      </c>
      <c r="R690" s="23" t="s">
        <v>49</v>
      </c>
      <c r="S690" s="23" t="s">
        <v>49</v>
      </c>
      <c r="T690" s="17" t="s">
        <v>4598</v>
      </c>
      <c r="U690" s="17" t="s">
        <v>4967</v>
      </c>
      <c r="V690" s="17" t="s">
        <v>6652</v>
      </c>
      <c r="W690" s="17" t="s">
        <v>6656</v>
      </c>
    </row>
    <row r="691" spans="1:23" s="42" customFormat="1" x14ac:dyDescent="0.35">
      <c r="A691" s="22" t="s">
        <v>98</v>
      </c>
      <c r="B691" s="22"/>
      <c r="C691" s="22" t="s">
        <v>2289</v>
      </c>
      <c r="D691" s="22" t="s">
        <v>4431</v>
      </c>
      <c r="E691" s="57" t="s">
        <v>452</v>
      </c>
      <c r="F691" s="22" t="s">
        <v>1861</v>
      </c>
      <c r="G691" s="22" t="s">
        <v>12</v>
      </c>
      <c r="H691" s="22" t="s">
        <v>4572</v>
      </c>
      <c r="I691" s="25" t="s">
        <v>99</v>
      </c>
      <c r="J691" s="25" t="s">
        <v>4599</v>
      </c>
      <c r="K691" s="25"/>
      <c r="L691" s="25"/>
      <c r="M691" s="63" t="s">
        <v>49</v>
      </c>
      <c r="N691" s="22" t="s">
        <v>46</v>
      </c>
      <c r="O691" s="23" t="s">
        <v>46</v>
      </c>
      <c r="P691" s="23" t="s">
        <v>46</v>
      </c>
      <c r="Q691" s="23">
        <v>0.3</v>
      </c>
      <c r="R691" s="23" t="s">
        <v>49</v>
      </c>
      <c r="S691" s="23" t="s">
        <v>49</v>
      </c>
      <c r="T691" s="17" t="s">
        <v>4598</v>
      </c>
      <c r="U691" s="17" t="s">
        <v>4967</v>
      </c>
      <c r="V691" s="17" t="s">
        <v>6652</v>
      </c>
      <c r="W691" s="17" t="s">
        <v>6656</v>
      </c>
    </row>
    <row r="692" spans="1:23" s="42" customFormat="1" x14ac:dyDescent="0.35">
      <c r="A692" s="22" t="s">
        <v>98</v>
      </c>
      <c r="B692" s="22"/>
      <c r="C692" s="22" t="s">
        <v>2322</v>
      </c>
      <c r="D692" s="22" t="s">
        <v>4464</v>
      </c>
      <c r="E692" s="57" t="s">
        <v>463</v>
      </c>
      <c r="F692" s="22" t="s">
        <v>1861</v>
      </c>
      <c r="G692" s="22" t="s">
        <v>12</v>
      </c>
      <c r="H692" s="22" t="s">
        <v>4572</v>
      </c>
      <c r="I692" s="25" t="s">
        <v>99</v>
      </c>
      <c r="J692" s="25" t="s">
        <v>4599</v>
      </c>
      <c r="K692" s="25"/>
      <c r="L692" s="25"/>
      <c r="M692" s="63" t="s">
        <v>49</v>
      </c>
      <c r="N692" s="22" t="s">
        <v>46</v>
      </c>
      <c r="O692" s="23" t="s">
        <v>46</v>
      </c>
      <c r="P692" s="23" t="s">
        <v>46</v>
      </c>
      <c r="Q692" s="23">
        <v>0.3</v>
      </c>
      <c r="R692" s="23" t="s">
        <v>49</v>
      </c>
      <c r="S692" s="23" t="s">
        <v>49</v>
      </c>
      <c r="T692" s="17" t="s">
        <v>4598</v>
      </c>
      <c r="U692" s="17" t="s">
        <v>4967</v>
      </c>
      <c r="V692" s="17" t="s">
        <v>6652</v>
      </c>
      <c r="W692" s="17" t="s">
        <v>6656</v>
      </c>
    </row>
    <row r="693" spans="1:23" s="42" customFormat="1" ht="29" x14ac:dyDescent="0.35">
      <c r="A693" s="22" t="s">
        <v>98</v>
      </c>
      <c r="B693" s="22"/>
      <c r="C693" s="22" t="s">
        <v>2070</v>
      </c>
      <c r="D693" s="22" t="s">
        <v>4212</v>
      </c>
      <c r="E693" s="57" t="s">
        <v>390</v>
      </c>
      <c r="F693" s="22" t="s">
        <v>1861</v>
      </c>
      <c r="G693" s="22" t="s">
        <v>12</v>
      </c>
      <c r="H693" s="22" t="s">
        <v>4572</v>
      </c>
      <c r="I693" s="25" t="s">
        <v>99</v>
      </c>
      <c r="J693" s="25" t="s">
        <v>4599</v>
      </c>
      <c r="K693" s="25"/>
      <c r="L693" s="25"/>
      <c r="M693" s="63" t="s">
        <v>49</v>
      </c>
      <c r="N693" s="22" t="s">
        <v>46</v>
      </c>
      <c r="O693" s="23" t="s">
        <v>46</v>
      </c>
      <c r="P693" s="23" t="s">
        <v>46</v>
      </c>
      <c r="Q693" s="23">
        <v>0.3</v>
      </c>
      <c r="R693" s="23" t="s">
        <v>49</v>
      </c>
      <c r="S693" s="23" t="s">
        <v>49</v>
      </c>
      <c r="T693" s="17" t="s">
        <v>4598</v>
      </c>
      <c r="U693" s="17" t="s">
        <v>4967</v>
      </c>
      <c r="V693" s="17" t="s">
        <v>6652</v>
      </c>
      <c r="W693" s="17" t="s">
        <v>6656</v>
      </c>
    </row>
    <row r="694" spans="1:23" s="42" customFormat="1" ht="29" x14ac:dyDescent="0.35">
      <c r="A694" s="22" t="s">
        <v>98</v>
      </c>
      <c r="B694" s="22"/>
      <c r="C694" s="22" t="s">
        <v>2075</v>
      </c>
      <c r="D694" s="22" t="s">
        <v>4217</v>
      </c>
      <c r="E694" s="57" t="s">
        <v>391</v>
      </c>
      <c r="F694" s="22" t="s">
        <v>1861</v>
      </c>
      <c r="G694" s="22" t="s">
        <v>12</v>
      </c>
      <c r="H694" s="22" t="s">
        <v>4572</v>
      </c>
      <c r="I694" s="25" t="s">
        <v>99</v>
      </c>
      <c r="J694" s="25" t="s">
        <v>4599</v>
      </c>
      <c r="K694" s="25"/>
      <c r="L694" s="25"/>
      <c r="M694" s="63" t="s">
        <v>49</v>
      </c>
      <c r="N694" s="22" t="s">
        <v>46</v>
      </c>
      <c r="O694" s="23" t="s">
        <v>46</v>
      </c>
      <c r="P694" s="23" t="s">
        <v>46</v>
      </c>
      <c r="Q694" s="23">
        <v>0.3</v>
      </c>
      <c r="R694" s="23" t="s">
        <v>49</v>
      </c>
      <c r="S694" s="23" t="s">
        <v>49</v>
      </c>
      <c r="T694" s="17" t="s">
        <v>4598</v>
      </c>
      <c r="U694" s="17" t="s">
        <v>4967</v>
      </c>
      <c r="V694" s="17" t="s">
        <v>6652</v>
      </c>
      <c r="W694" s="17" t="s">
        <v>6656</v>
      </c>
    </row>
    <row r="695" spans="1:23" s="42" customFormat="1" x14ac:dyDescent="0.35">
      <c r="A695" s="22" t="s">
        <v>98</v>
      </c>
      <c r="B695" s="22"/>
      <c r="C695" s="22" t="s">
        <v>2082</v>
      </c>
      <c r="D695" s="22" t="s">
        <v>4224</v>
      </c>
      <c r="E695" s="57" t="s">
        <v>393</v>
      </c>
      <c r="F695" s="22" t="s">
        <v>1861</v>
      </c>
      <c r="G695" s="22" t="s">
        <v>12</v>
      </c>
      <c r="H695" s="22" t="s">
        <v>4572</v>
      </c>
      <c r="I695" s="25" t="s">
        <v>99</v>
      </c>
      <c r="J695" s="25" t="s">
        <v>4599</v>
      </c>
      <c r="K695" s="25"/>
      <c r="L695" s="25"/>
      <c r="M695" s="63" t="s">
        <v>49</v>
      </c>
      <c r="N695" s="22" t="s">
        <v>46</v>
      </c>
      <c r="O695" s="23" t="s">
        <v>46</v>
      </c>
      <c r="P695" s="23" t="s">
        <v>46</v>
      </c>
      <c r="Q695" s="23">
        <v>0.3</v>
      </c>
      <c r="R695" s="23" t="s">
        <v>49</v>
      </c>
      <c r="S695" s="23" t="s">
        <v>49</v>
      </c>
      <c r="T695" s="17" t="s">
        <v>4598</v>
      </c>
      <c r="U695" s="17" t="s">
        <v>4967</v>
      </c>
      <c r="V695" s="17" t="s">
        <v>6652</v>
      </c>
      <c r="W695" s="17" t="s">
        <v>6656</v>
      </c>
    </row>
    <row r="696" spans="1:23" s="42" customFormat="1" ht="29" x14ac:dyDescent="0.35">
      <c r="A696" s="22" t="s">
        <v>98</v>
      </c>
      <c r="B696" s="22"/>
      <c r="C696" s="22" t="s">
        <v>2094</v>
      </c>
      <c r="D696" s="22" t="s">
        <v>4236</v>
      </c>
      <c r="E696" s="57" t="s">
        <v>396</v>
      </c>
      <c r="F696" s="22" t="s">
        <v>1861</v>
      </c>
      <c r="G696" s="22" t="s">
        <v>12</v>
      </c>
      <c r="H696" s="22" t="s">
        <v>4572</v>
      </c>
      <c r="I696" s="25" t="s">
        <v>99</v>
      </c>
      <c r="J696" s="25" t="s">
        <v>4599</v>
      </c>
      <c r="K696" s="25"/>
      <c r="L696" s="25"/>
      <c r="M696" s="63" t="s">
        <v>49</v>
      </c>
      <c r="N696" s="22" t="s">
        <v>46</v>
      </c>
      <c r="O696" s="23" t="s">
        <v>46</v>
      </c>
      <c r="P696" s="23" t="s">
        <v>46</v>
      </c>
      <c r="Q696" s="23">
        <v>0.3</v>
      </c>
      <c r="R696" s="23" t="s">
        <v>49</v>
      </c>
      <c r="S696" s="23" t="s">
        <v>49</v>
      </c>
      <c r="T696" s="17" t="s">
        <v>4598</v>
      </c>
      <c r="U696" s="17" t="s">
        <v>4967</v>
      </c>
      <c r="V696" s="17" t="s">
        <v>6652</v>
      </c>
      <c r="W696" s="17" t="s">
        <v>6656</v>
      </c>
    </row>
    <row r="697" spans="1:23" s="42" customFormat="1" ht="29" x14ac:dyDescent="0.35">
      <c r="A697" s="22" t="s">
        <v>98</v>
      </c>
      <c r="B697" s="22"/>
      <c r="C697" s="22" t="s">
        <v>2097</v>
      </c>
      <c r="D697" s="22" t="s">
        <v>4239</v>
      </c>
      <c r="E697" s="57" t="s">
        <v>2392</v>
      </c>
      <c r="F697" s="22" t="s">
        <v>1861</v>
      </c>
      <c r="G697" s="22" t="s">
        <v>12</v>
      </c>
      <c r="H697" s="22" t="s">
        <v>4572</v>
      </c>
      <c r="I697" s="25" t="s">
        <v>99</v>
      </c>
      <c r="J697" s="25" t="s">
        <v>4599</v>
      </c>
      <c r="K697" s="25"/>
      <c r="L697" s="25"/>
      <c r="M697" s="63" t="s">
        <v>49</v>
      </c>
      <c r="N697" s="22" t="s">
        <v>46</v>
      </c>
      <c r="O697" s="23" t="s">
        <v>46</v>
      </c>
      <c r="P697" s="23" t="s">
        <v>46</v>
      </c>
      <c r="Q697" s="23">
        <v>0.3</v>
      </c>
      <c r="R697" s="23" t="s">
        <v>49</v>
      </c>
      <c r="S697" s="23" t="s">
        <v>49</v>
      </c>
      <c r="T697" s="17" t="s">
        <v>4598</v>
      </c>
      <c r="U697" s="17" t="s">
        <v>4967</v>
      </c>
      <c r="V697" s="17" t="s">
        <v>6652</v>
      </c>
      <c r="W697" s="17" t="s">
        <v>6656</v>
      </c>
    </row>
    <row r="698" spans="1:23" s="42" customFormat="1" ht="29" x14ac:dyDescent="0.35">
      <c r="A698" s="22" t="s">
        <v>98</v>
      </c>
      <c r="B698" s="22"/>
      <c r="C698" s="22" t="s">
        <v>2100</v>
      </c>
      <c r="D698" s="22" t="s">
        <v>4242</v>
      </c>
      <c r="E698" s="57" t="s">
        <v>2547</v>
      </c>
      <c r="F698" s="22" t="s">
        <v>1861</v>
      </c>
      <c r="G698" s="22" t="s">
        <v>12</v>
      </c>
      <c r="H698" s="22" t="s">
        <v>4572</v>
      </c>
      <c r="I698" s="25" t="s">
        <v>99</v>
      </c>
      <c r="J698" s="25" t="s">
        <v>4599</v>
      </c>
      <c r="K698" s="25"/>
      <c r="L698" s="25"/>
      <c r="M698" s="63" t="s">
        <v>49</v>
      </c>
      <c r="N698" s="22" t="s">
        <v>46</v>
      </c>
      <c r="O698" s="23" t="s">
        <v>46</v>
      </c>
      <c r="P698" s="23" t="s">
        <v>46</v>
      </c>
      <c r="Q698" s="23">
        <v>0.3</v>
      </c>
      <c r="R698" s="23" t="s">
        <v>49</v>
      </c>
      <c r="S698" s="23" t="s">
        <v>49</v>
      </c>
      <c r="T698" s="17" t="s">
        <v>4598</v>
      </c>
      <c r="U698" s="17" t="s">
        <v>4967</v>
      </c>
      <c r="V698" s="17" t="s">
        <v>6652</v>
      </c>
      <c r="W698" s="17" t="s">
        <v>6656</v>
      </c>
    </row>
    <row r="699" spans="1:23" s="42" customFormat="1" ht="29" x14ac:dyDescent="0.35">
      <c r="A699" s="22" t="s">
        <v>98</v>
      </c>
      <c r="B699" s="22"/>
      <c r="C699" s="22" t="s">
        <v>2103</v>
      </c>
      <c r="D699" s="22" t="s">
        <v>4245</v>
      </c>
      <c r="E699" s="57" t="s">
        <v>397</v>
      </c>
      <c r="F699" s="22" t="s">
        <v>1861</v>
      </c>
      <c r="G699" s="22" t="s">
        <v>12</v>
      </c>
      <c r="H699" s="22" t="s">
        <v>4572</v>
      </c>
      <c r="I699" s="25" t="s">
        <v>99</v>
      </c>
      <c r="J699" s="25" t="s">
        <v>4599</v>
      </c>
      <c r="K699" s="25"/>
      <c r="L699" s="25"/>
      <c r="M699" s="63" t="s">
        <v>49</v>
      </c>
      <c r="N699" s="22" t="s">
        <v>46</v>
      </c>
      <c r="O699" s="23" t="s">
        <v>46</v>
      </c>
      <c r="P699" s="23" t="s">
        <v>46</v>
      </c>
      <c r="Q699" s="23">
        <v>0.3</v>
      </c>
      <c r="R699" s="23" t="s">
        <v>49</v>
      </c>
      <c r="S699" s="23" t="s">
        <v>49</v>
      </c>
      <c r="T699" s="17" t="s">
        <v>4598</v>
      </c>
      <c r="U699" s="17" t="s">
        <v>4967</v>
      </c>
      <c r="V699" s="17" t="s">
        <v>6652</v>
      </c>
      <c r="W699" s="17" t="s">
        <v>6656</v>
      </c>
    </row>
    <row r="700" spans="1:23" s="42" customFormat="1" ht="29" x14ac:dyDescent="0.35">
      <c r="A700" s="22" t="s">
        <v>98</v>
      </c>
      <c r="B700" s="22"/>
      <c r="C700" s="22" t="s">
        <v>2106</v>
      </c>
      <c r="D700" s="22" t="s">
        <v>4248</v>
      </c>
      <c r="E700" s="57" t="s">
        <v>398</v>
      </c>
      <c r="F700" s="22" t="s">
        <v>1861</v>
      </c>
      <c r="G700" s="22" t="s">
        <v>12</v>
      </c>
      <c r="H700" s="22" t="s">
        <v>4572</v>
      </c>
      <c r="I700" s="25" t="s">
        <v>99</v>
      </c>
      <c r="J700" s="25" t="s">
        <v>4599</v>
      </c>
      <c r="K700" s="25"/>
      <c r="L700" s="25"/>
      <c r="M700" s="63" t="s">
        <v>49</v>
      </c>
      <c r="N700" s="22" t="s">
        <v>46</v>
      </c>
      <c r="O700" s="23" t="s">
        <v>46</v>
      </c>
      <c r="P700" s="23" t="s">
        <v>46</v>
      </c>
      <c r="Q700" s="23">
        <v>0.3</v>
      </c>
      <c r="R700" s="23" t="s">
        <v>49</v>
      </c>
      <c r="S700" s="23" t="s">
        <v>49</v>
      </c>
      <c r="T700" s="17" t="s">
        <v>4598</v>
      </c>
      <c r="U700" s="17" t="s">
        <v>4967</v>
      </c>
      <c r="V700" s="17" t="s">
        <v>6652</v>
      </c>
      <c r="W700" s="17" t="s">
        <v>6656</v>
      </c>
    </row>
    <row r="701" spans="1:23" s="42" customFormat="1" ht="29" x14ac:dyDescent="0.35">
      <c r="A701" s="22" t="s">
        <v>98</v>
      </c>
      <c r="B701" s="22"/>
      <c r="C701" s="22" t="s">
        <v>2111</v>
      </c>
      <c r="D701" s="22" t="s">
        <v>4253</v>
      </c>
      <c r="E701" s="57" t="s">
        <v>399</v>
      </c>
      <c r="F701" s="22" t="s">
        <v>1861</v>
      </c>
      <c r="G701" s="22" t="s">
        <v>12</v>
      </c>
      <c r="H701" s="22" t="s">
        <v>4572</v>
      </c>
      <c r="I701" s="25" t="s">
        <v>99</v>
      </c>
      <c r="J701" s="25" t="s">
        <v>4599</v>
      </c>
      <c r="K701" s="25"/>
      <c r="L701" s="25"/>
      <c r="M701" s="63" t="s">
        <v>49</v>
      </c>
      <c r="N701" s="22" t="s">
        <v>46</v>
      </c>
      <c r="O701" s="23" t="s">
        <v>46</v>
      </c>
      <c r="P701" s="23" t="s">
        <v>46</v>
      </c>
      <c r="Q701" s="23">
        <v>0.3</v>
      </c>
      <c r="R701" s="23" t="s">
        <v>49</v>
      </c>
      <c r="S701" s="23" t="s">
        <v>49</v>
      </c>
      <c r="T701" s="17" t="s">
        <v>4598</v>
      </c>
      <c r="U701" s="17" t="s">
        <v>4967</v>
      </c>
      <c r="V701" s="17" t="s">
        <v>6652</v>
      </c>
      <c r="W701" s="17" t="s">
        <v>6656</v>
      </c>
    </row>
    <row r="702" spans="1:23" s="42" customFormat="1" ht="43.5" x14ac:dyDescent="0.35">
      <c r="A702" s="22" t="s">
        <v>98</v>
      </c>
      <c r="B702" s="22"/>
      <c r="C702" s="22" t="s">
        <v>2115</v>
      </c>
      <c r="D702" s="22" t="s">
        <v>4257</v>
      </c>
      <c r="E702" s="57" t="s">
        <v>400</v>
      </c>
      <c r="F702" s="22" t="s">
        <v>1861</v>
      </c>
      <c r="G702" s="22" t="s">
        <v>12</v>
      </c>
      <c r="H702" s="22" t="s">
        <v>4572</v>
      </c>
      <c r="I702" s="25" t="s">
        <v>99</v>
      </c>
      <c r="J702" s="25" t="s">
        <v>4599</v>
      </c>
      <c r="K702" s="25"/>
      <c r="L702" s="25"/>
      <c r="M702" s="63" t="s">
        <v>49</v>
      </c>
      <c r="N702" s="22" t="s">
        <v>46</v>
      </c>
      <c r="O702" s="23" t="s">
        <v>46</v>
      </c>
      <c r="P702" s="23" t="s">
        <v>46</v>
      </c>
      <c r="Q702" s="23">
        <v>0.3</v>
      </c>
      <c r="R702" s="23" t="s">
        <v>49</v>
      </c>
      <c r="S702" s="23" t="s">
        <v>49</v>
      </c>
      <c r="T702" s="17" t="s">
        <v>4598</v>
      </c>
      <c r="U702" s="17" t="s">
        <v>4967</v>
      </c>
      <c r="V702" s="17" t="s">
        <v>6652</v>
      </c>
      <c r="W702" s="17" t="s">
        <v>6656</v>
      </c>
    </row>
    <row r="703" spans="1:23" s="42" customFormat="1" ht="43.5" x14ac:dyDescent="0.35">
      <c r="A703" s="22" t="s">
        <v>98</v>
      </c>
      <c r="B703" s="22"/>
      <c r="C703" s="22" t="s">
        <v>2121</v>
      </c>
      <c r="D703" s="22" t="s">
        <v>4263</v>
      </c>
      <c r="E703" s="57" t="s">
        <v>402</v>
      </c>
      <c r="F703" s="22" t="s">
        <v>1861</v>
      </c>
      <c r="G703" s="22" t="s">
        <v>12</v>
      </c>
      <c r="H703" s="22" t="s">
        <v>4572</v>
      </c>
      <c r="I703" s="25" t="s">
        <v>99</v>
      </c>
      <c r="J703" s="25" t="s">
        <v>4599</v>
      </c>
      <c r="K703" s="25"/>
      <c r="L703" s="25"/>
      <c r="M703" s="63" t="s">
        <v>49</v>
      </c>
      <c r="N703" s="22" t="s">
        <v>46</v>
      </c>
      <c r="O703" s="23" t="s">
        <v>46</v>
      </c>
      <c r="P703" s="23" t="s">
        <v>46</v>
      </c>
      <c r="Q703" s="23">
        <v>0.3</v>
      </c>
      <c r="R703" s="23" t="s">
        <v>49</v>
      </c>
      <c r="S703" s="23" t="s">
        <v>49</v>
      </c>
      <c r="T703" s="17" t="s">
        <v>4598</v>
      </c>
      <c r="U703" s="17" t="s">
        <v>4967</v>
      </c>
      <c r="V703" s="17" t="s">
        <v>6652</v>
      </c>
      <c r="W703" s="17" t="s">
        <v>6656</v>
      </c>
    </row>
    <row r="704" spans="1:23" s="42" customFormat="1" ht="29" x14ac:dyDescent="0.35">
      <c r="A704" s="22" t="s">
        <v>98</v>
      </c>
      <c r="B704" s="22"/>
      <c r="C704" s="22" t="s">
        <v>2124</v>
      </c>
      <c r="D704" s="22" t="s">
        <v>4266</v>
      </c>
      <c r="E704" s="57" t="s">
        <v>2548</v>
      </c>
      <c r="F704" s="22" t="s">
        <v>1861</v>
      </c>
      <c r="G704" s="22" t="s">
        <v>12</v>
      </c>
      <c r="H704" s="22" t="s">
        <v>4572</v>
      </c>
      <c r="I704" s="25" t="s">
        <v>99</v>
      </c>
      <c r="J704" s="25" t="s">
        <v>4599</v>
      </c>
      <c r="K704" s="25"/>
      <c r="L704" s="25"/>
      <c r="M704" s="63" t="s">
        <v>49</v>
      </c>
      <c r="N704" s="22" t="s">
        <v>46</v>
      </c>
      <c r="O704" s="23" t="s">
        <v>46</v>
      </c>
      <c r="P704" s="23" t="s">
        <v>46</v>
      </c>
      <c r="Q704" s="23">
        <v>0.3</v>
      </c>
      <c r="R704" s="23" t="s">
        <v>49</v>
      </c>
      <c r="S704" s="23" t="s">
        <v>49</v>
      </c>
      <c r="T704" s="17" t="s">
        <v>4598</v>
      </c>
      <c r="U704" s="17" t="s">
        <v>4967</v>
      </c>
      <c r="V704" s="17" t="s">
        <v>6652</v>
      </c>
      <c r="W704" s="17" t="s">
        <v>6656</v>
      </c>
    </row>
    <row r="705" spans="1:23" s="42" customFormat="1" x14ac:dyDescent="0.35">
      <c r="A705" s="22" t="s">
        <v>98</v>
      </c>
      <c r="B705" s="22"/>
      <c r="C705" s="22" t="s">
        <v>2127</v>
      </c>
      <c r="D705" s="22" t="s">
        <v>4269</v>
      </c>
      <c r="E705" s="57" t="s">
        <v>403</v>
      </c>
      <c r="F705" s="22" t="s">
        <v>1861</v>
      </c>
      <c r="G705" s="22" t="s">
        <v>12</v>
      </c>
      <c r="H705" s="22" t="s">
        <v>4572</v>
      </c>
      <c r="I705" s="25" t="s">
        <v>99</v>
      </c>
      <c r="J705" s="25" t="s">
        <v>4599</v>
      </c>
      <c r="K705" s="25"/>
      <c r="L705" s="25"/>
      <c r="M705" s="63" t="s">
        <v>49</v>
      </c>
      <c r="N705" s="22" t="s">
        <v>46</v>
      </c>
      <c r="O705" s="23" t="s">
        <v>46</v>
      </c>
      <c r="P705" s="23" t="s">
        <v>46</v>
      </c>
      <c r="Q705" s="23">
        <v>0.3</v>
      </c>
      <c r="R705" s="23" t="s">
        <v>49</v>
      </c>
      <c r="S705" s="23" t="s">
        <v>49</v>
      </c>
      <c r="T705" s="17" t="s">
        <v>4598</v>
      </c>
      <c r="U705" s="17" t="s">
        <v>4967</v>
      </c>
      <c r="V705" s="17" t="s">
        <v>6652</v>
      </c>
      <c r="W705" s="17" t="s">
        <v>6656</v>
      </c>
    </row>
    <row r="706" spans="1:23" s="42" customFormat="1" x14ac:dyDescent="0.35">
      <c r="A706" s="22" t="s">
        <v>98</v>
      </c>
      <c r="B706" s="22"/>
      <c r="C706" s="22" t="s">
        <v>2130</v>
      </c>
      <c r="D706" s="22" t="s">
        <v>4272</v>
      </c>
      <c r="E706" s="57" t="s">
        <v>404</v>
      </c>
      <c r="F706" s="22" t="s">
        <v>1861</v>
      </c>
      <c r="G706" s="22" t="s">
        <v>12</v>
      </c>
      <c r="H706" s="22" t="s">
        <v>4572</v>
      </c>
      <c r="I706" s="25" t="s">
        <v>99</v>
      </c>
      <c r="J706" s="25" t="s">
        <v>4599</v>
      </c>
      <c r="K706" s="25"/>
      <c r="L706" s="25"/>
      <c r="M706" s="63" t="s">
        <v>49</v>
      </c>
      <c r="N706" s="22" t="s">
        <v>46</v>
      </c>
      <c r="O706" s="23" t="s">
        <v>46</v>
      </c>
      <c r="P706" s="23" t="s">
        <v>46</v>
      </c>
      <c r="Q706" s="23">
        <v>0.3</v>
      </c>
      <c r="R706" s="23" t="s">
        <v>49</v>
      </c>
      <c r="S706" s="23" t="s">
        <v>49</v>
      </c>
      <c r="T706" s="17" t="s">
        <v>4598</v>
      </c>
      <c r="U706" s="17" t="s">
        <v>4967</v>
      </c>
      <c r="V706" s="17" t="s">
        <v>6652</v>
      </c>
      <c r="W706" s="17" t="s">
        <v>6656</v>
      </c>
    </row>
    <row r="707" spans="1:23" s="42" customFormat="1" x14ac:dyDescent="0.35">
      <c r="A707" s="22" t="s">
        <v>98</v>
      </c>
      <c r="B707" s="22"/>
      <c r="C707" s="22" t="s">
        <v>2133</v>
      </c>
      <c r="D707" s="22" t="s">
        <v>4275</v>
      </c>
      <c r="E707" s="57" t="s">
        <v>405</v>
      </c>
      <c r="F707" s="22" t="s">
        <v>1861</v>
      </c>
      <c r="G707" s="22" t="s">
        <v>12</v>
      </c>
      <c r="H707" s="22" t="s">
        <v>4572</v>
      </c>
      <c r="I707" s="25" t="s">
        <v>99</v>
      </c>
      <c r="J707" s="25" t="s">
        <v>4599</v>
      </c>
      <c r="K707" s="25"/>
      <c r="L707" s="25"/>
      <c r="M707" s="63" t="s">
        <v>49</v>
      </c>
      <c r="N707" s="22" t="s">
        <v>46</v>
      </c>
      <c r="O707" s="23" t="s">
        <v>46</v>
      </c>
      <c r="P707" s="23" t="s">
        <v>46</v>
      </c>
      <c r="Q707" s="23">
        <v>0.3</v>
      </c>
      <c r="R707" s="23" t="s">
        <v>49</v>
      </c>
      <c r="S707" s="23" t="s">
        <v>49</v>
      </c>
      <c r="T707" s="17" t="s">
        <v>4598</v>
      </c>
      <c r="U707" s="17" t="s">
        <v>4967</v>
      </c>
      <c r="V707" s="17" t="s">
        <v>6652</v>
      </c>
      <c r="W707" s="17" t="s">
        <v>6656</v>
      </c>
    </row>
    <row r="708" spans="1:23" s="42" customFormat="1" x14ac:dyDescent="0.35">
      <c r="A708" s="22" t="s">
        <v>98</v>
      </c>
      <c r="B708" s="22"/>
      <c r="C708" s="22" t="s">
        <v>2136</v>
      </c>
      <c r="D708" s="22" t="s">
        <v>4278</v>
      </c>
      <c r="E708" s="57" t="s">
        <v>406</v>
      </c>
      <c r="F708" s="22" t="s">
        <v>1861</v>
      </c>
      <c r="G708" s="22" t="s">
        <v>12</v>
      </c>
      <c r="H708" s="22" t="s">
        <v>4572</v>
      </c>
      <c r="I708" s="25" t="s">
        <v>99</v>
      </c>
      <c r="J708" s="25" t="s">
        <v>4599</v>
      </c>
      <c r="K708" s="25"/>
      <c r="L708" s="25"/>
      <c r="M708" s="63" t="s">
        <v>49</v>
      </c>
      <c r="N708" s="22" t="s">
        <v>46</v>
      </c>
      <c r="O708" s="23" t="s">
        <v>46</v>
      </c>
      <c r="P708" s="23" t="s">
        <v>46</v>
      </c>
      <c r="Q708" s="23">
        <v>0.3</v>
      </c>
      <c r="R708" s="23" t="s">
        <v>49</v>
      </c>
      <c r="S708" s="23" t="s">
        <v>49</v>
      </c>
      <c r="T708" s="17" t="s">
        <v>4598</v>
      </c>
      <c r="U708" s="17" t="s">
        <v>4967</v>
      </c>
      <c r="V708" s="17" t="s">
        <v>6652</v>
      </c>
      <c r="W708" s="17" t="s">
        <v>6656</v>
      </c>
    </row>
    <row r="709" spans="1:23" s="42" customFormat="1" x14ac:dyDescent="0.35">
      <c r="A709" s="22" t="s">
        <v>98</v>
      </c>
      <c r="B709" s="22"/>
      <c r="C709" s="22" t="s">
        <v>2139</v>
      </c>
      <c r="D709" s="22" t="s">
        <v>4281</v>
      </c>
      <c r="E709" s="57" t="s">
        <v>407</v>
      </c>
      <c r="F709" s="22" t="s">
        <v>1861</v>
      </c>
      <c r="G709" s="22" t="s">
        <v>12</v>
      </c>
      <c r="H709" s="22" t="s">
        <v>4572</v>
      </c>
      <c r="I709" s="25" t="s">
        <v>99</v>
      </c>
      <c r="J709" s="25" t="s">
        <v>4599</v>
      </c>
      <c r="K709" s="25"/>
      <c r="L709" s="25"/>
      <c r="M709" s="63" t="s">
        <v>49</v>
      </c>
      <c r="N709" s="22" t="s">
        <v>46</v>
      </c>
      <c r="O709" s="23" t="s">
        <v>46</v>
      </c>
      <c r="P709" s="23" t="s">
        <v>46</v>
      </c>
      <c r="Q709" s="23">
        <v>0.3</v>
      </c>
      <c r="R709" s="23" t="s">
        <v>49</v>
      </c>
      <c r="S709" s="23" t="s">
        <v>49</v>
      </c>
      <c r="T709" s="17" t="s">
        <v>4598</v>
      </c>
      <c r="U709" s="17" t="s">
        <v>4967</v>
      </c>
      <c r="V709" s="17" t="s">
        <v>6652</v>
      </c>
      <c r="W709" s="17" t="s">
        <v>6656</v>
      </c>
    </row>
    <row r="710" spans="1:23" s="42" customFormat="1" ht="29" x14ac:dyDescent="0.35">
      <c r="A710" s="22" t="s">
        <v>98</v>
      </c>
      <c r="B710" s="22"/>
      <c r="C710" s="22" t="s">
        <v>2142</v>
      </c>
      <c r="D710" s="22" t="s">
        <v>4284</v>
      </c>
      <c r="E710" s="57" t="s">
        <v>408</v>
      </c>
      <c r="F710" s="22" t="s">
        <v>1861</v>
      </c>
      <c r="G710" s="22" t="s">
        <v>12</v>
      </c>
      <c r="H710" s="22" t="s">
        <v>4572</v>
      </c>
      <c r="I710" s="25" t="s">
        <v>99</v>
      </c>
      <c r="J710" s="25" t="s">
        <v>4599</v>
      </c>
      <c r="K710" s="25"/>
      <c r="L710" s="25"/>
      <c r="M710" s="63" t="s">
        <v>49</v>
      </c>
      <c r="N710" s="22" t="s">
        <v>46</v>
      </c>
      <c r="O710" s="23" t="s">
        <v>46</v>
      </c>
      <c r="P710" s="23" t="s">
        <v>46</v>
      </c>
      <c r="Q710" s="23">
        <v>0.3</v>
      </c>
      <c r="R710" s="23" t="s">
        <v>49</v>
      </c>
      <c r="S710" s="23" t="s">
        <v>49</v>
      </c>
      <c r="T710" s="17" t="s">
        <v>4598</v>
      </c>
      <c r="U710" s="17" t="s">
        <v>4967</v>
      </c>
      <c r="V710" s="17" t="s">
        <v>6652</v>
      </c>
      <c r="W710" s="17" t="s">
        <v>6656</v>
      </c>
    </row>
    <row r="711" spans="1:23" s="42" customFormat="1" x14ac:dyDescent="0.35">
      <c r="A711" s="22" t="s">
        <v>98</v>
      </c>
      <c r="B711" s="22"/>
      <c r="C711" s="22" t="s">
        <v>2145</v>
      </c>
      <c r="D711" s="22" t="s">
        <v>4287</v>
      </c>
      <c r="E711" s="57" t="s">
        <v>409</v>
      </c>
      <c r="F711" s="22" t="s">
        <v>1861</v>
      </c>
      <c r="G711" s="22" t="s">
        <v>12</v>
      </c>
      <c r="H711" s="22" t="s">
        <v>4572</v>
      </c>
      <c r="I711" s="25" t="s">
        <v>99</v>
      </c>
      <c r="J711" s="25" t="s">
        <v>4599</v>
      </c>
      <c r="K711" s="25"/>
      <c r="L711" s="25"/>
      <c r="M711" s="63" t="s">
        <v>49</v>
      </c>
      <c r="N711" s="22" t="s">
        <v>46</v>
      </c>
      <c r="O711" s="23" t="s">
        <v>46</v>
      </c>
      <c r="P711" s="23" t="s">
        <v>46</v>
      </c>
      <c r="Q711" s="23">
        <v>0.3</v>
      </c>
      <c r="R711" s="23" t="s">
        <v>49</v>
      </c>
      <c r="S711" s="23" t="s">
        <v>49</v>
      </c>
      <c r="T711" s="17" t="s">
        <v>4598</v>
      </c>
      <c r="U711" s="17" t="s">
        <v>4967</v>
      </c>
      <c r="V711" s="17" t="s">
        <v>6652</v>
      </c>
      <c r="W711" s="17" t="s">
        <v>6656</v>
      </c>
    </row>
    <row r="712" spans="1:23" s="42" customFormat="1" x14ac:dyDescent="0.35">
      <c r="A712" s="22" t="s">
        <v>98</v>
      </c>
      <c r="B712" s="22"/>
      <c r="C712" s="22" t="s">
        <v>2148</v>
      </c>
      <c r="D712" s="22" t="s">
        <v>4290</v>
      </c>
      <c r="E712" s="57" t="s">
        <v>410</v>
      </c>
      <c r="F712" s="22" t="s">
        <v>1861</v>
      </c>
      <c r="G712" s="22" t="s">
        <v>12</v>
      </c>
      <c r="H712" s="22" t="s">
        <v>4572</v>
      </c>
      <c r="I712" s="25" t="s">
        <v>99</v>
      </c>
      <c r="J712" s="25" t="s">
        <v>4599</v>
      </c>
      <c r="K712" s="25"/>
      <c r="L712" s="25"/>
      <c r="M712" s="63" t="s">
        <v>49</v>
      </c>
      <c r="N712" s="22" t="s">
        <v>46</v>
      </c>
      <c r="O712" s="23" t="s">
        <v>46</v>
      </c>
      <c r="P712" s="23" t="s">
        <v>46</v>
      </c>
      <c r="Q712" s="23">
        <v>0.3</v>
      </c>
      <c r="R712" s="23" t="s">
        <v>49</v>
      </c>
      <c r="S712" s="23" t="s">
        <v>49</v>
      </c>
      <c r="T712" s="17" t="s">
        <v>4598</v>
      </c>
      <c r="U712" s="17" t="s">
        <v>4967</v>
      </c>
      <c r="V712" s="17" t="s">
        <v>6652</v>
      </c>
      <c r="W712" s="17" t="s">
        <v>6656</v>
      </c>
    </row>
    <row r="713" spans="1:23" s="42" customFormat="1" ht="29" x14ac:dyDescent="0.35">
      <c r="A713" s="22" t="s">
        <v>98</v>
      </c>
      <c r="B713" s="22"/>
      <c r="C713" s="22" t="s">
        <v>2154</v>
      </c>
      <c r="D713" s="22" t="s">
        <v>4296</v>
      </c>
      <c r="E713" s="57" t="s">
        <v>412</v>
      </c>
      <c r="F713" s="22" t="s">
        <v>1861</v>
      </c>
      <c r="G713" s="22" t="s">
        <v>12</v>
      </c>
      <c r="H713" s="22" t="s">
        <v>4572</v>
      </c>
      <c r="I713" s="25" t="s">
        <v>99</v>
      </c>
      <c r="J713" s="25" t="s">
        <v>4599</v>
      </c>
      <c r="K713" s="25"/>
      <c r="L713" s="25"/>
      <c r="M713" s="63" t="s">
        <v>49</v>
      </c>
      <c r="N713" s="22" t="s">
        <v>46</v>
      </c>
      <c r="O713" s="23" t="s">
        <v>46</v>
      </c>
      <c r="P713" s="23" t="s">
        <v>46</v>
      </c>
      <c r="Q713" s="23">
        <v>0.3</v>
      </c>
      <c r="R713" s="23" t="s">
        <v>49</v>
      </c>
      <c r="S713" s="23" t="s">
        <v>49</v>
      </c>
      <c r="T713" s="17" t="s">
        <v>4598</v>
      </c>
      <c r="U713" s="17" t="s">
        <v>4967</v>
      </c>
      <c r="V713" s="17" t="s">
        <v>6652</v>
      </c>
      <c r="W713" s="17" t="s">
        <v>6656</v>
      </c>
    </row>
    <row r="714" spans="1:23" s="42" customFormat="1" ht="29" x14ac:dyDescent="0.35">
      <c r="A714" s="22" t="s">
        <v>98</v>
      </c>
      <c r="B714" s="22"/>
      <c r="C714" s="22" t="s">
        <v>2157</v>
      </c>
      <c r="D714" s="22" t="s">
        <v>4299</v>
      </c>
      <c r="E714" s="57" t="s">
        <v>413</v>
      </c>
      <c r="F714" s="22" t="s">
        <v>1861</v>
      </c>
      <c r="G714" s="22" t="s">
        <v>12</v>
      </c>
      <c r="H714" s="22" t="s">
        <v>4572</v>
      </c>
      <c r="I714" s="25" t="s">
        <v>99</v>
      </c>
      <c r="J714" s="25" t="s">
        <v>4599</v>
      </c>
      <c r="K714" s="25"/>
      <c r="L714" s="25"/>
      <c r="M714" s="63" t="s">
        <v>49</v>
      </c>
      <c r="N714" s="22" t="s">
        <v>46</v>
      </c>
      <c r="O714" s="23" t="s">
        <v>46</v>
      </c>
      <c r="P714" s="23" t="s">
        <v>46</v>
      </c>
      <c r="Q714" s="23">
        <v>0.3</v>
      </c>
      <c r="R714" s="23" t="s">
        <v>49</v>
      </c>
      <c r="S714" s="23" t="s">
        <v>49</v>
      </c>
      <c r="T714" s="17" t="s">
        <v>4598</v>
      </c>
      <c r="U714" s="17" t="s">
        <v>4967</v>
      </c>
      <c r="V714" s="17" t="s">
        <v>6652</v>
      </c>
      <c r="W714" s="17" t="s">
        <v>6656</v>
      </c>
    </row>
    <row r="715" spans="1:23" s="42" customFormat="1" ht="29" x14ac:dyDescent="0.35">
      <c r="A715" s="22" t="s">
        <v>98</v>
      </c>
      <c r="B715" s="22"/>
      <c r="C715" s="22" t="s">
        <v>2160</v>
      </c>
      <c r="D715" s="22" t="s">
        <v>4302</v>
      </c>
      <c r="E715" s="57" t="s">
        <v>414</v>
      </c>
      <c r="F715" s="22" t="s">
        <v>1861</v>
      </c>
      <c r="G715" s="22" t="s">
        <v>12</v>
      </c>
      <c r="H715" s="22" t="s">
        <v>4572</v>
      </c>
      <c r="I715" s="25" t="s">
        <v>99</v>
      </c>
      <c r="J715" s="25" t="s">
        <v>4599</v>
      </c>
      <c r="K715" s="25"/>
      <c r="L715" s="25"/>
      <c r="M715" s="63" t="s">
        <v>49</v>
      </c>
      <c r="N715" s="22" t="s">
        <v>46</v>
      </c>
      <c r="O715" s="23" t="s">
        <v>46</v>
      </c>
      <c r="P715" s="23" t="s">
        <v>46</v>
      </c>
      <c r="Q715" s="23">
        <v>0.3</v>
      </c>
      <c r="R715" s="23" t="s">
        <v>49</v>
      </c>
      <c r="S715" s="23" t="s">
        <v>49</v>
      </c>
      <c r="T715" s="17" t="s">
        <v>4598</v>
      </c>
      <c r="U715" s="17" t="s">
        <v>4967</v>
      </c>
      <c r="V715" s="17" t="s">
        <v>6652</v>
      </c>
      <c r="W715" s="17" t="s">
        <v>6656</v>
      </c>
    </row>
    <row r="716" spans="1:23" s="42" customFormat="1" x14ac:dyDescent="0.35">
      <c r="A716" s="22" t="s">
        <v>98</v>
      </c>
      <c r="B716" s="22"/>
      <c r="C716" s="22" t="s">
        <v>2169</v>
      </c>
      <c r="D716" s="22" t="s">
        <v>4311</v>
      </c>
      <c r="E716" s="57" t="s">
        <v>416</v>
      </c>
      <c r="F716" s="22" t="s">
        <v>1861</v>
      </c>
      <c r="G716" s="22" t="s">
        <v>12</v>
      </c>
      <c r="H716" s="22" t="s">
        <v>4572</v>
      </c>
      <c r="I716" s="25" t="s">
        <v>99</v>
      </c>
      <c r="J716" s="25" t="s">
        <v>4599</v>
      </c>
      <c r="K716" s="25"/>
      <c r="L716" s="25"/>
      <c r="M716" s="63" t="s">
        <v>49</v>
      </c>
      <c r="N716" s="22" t="s">
        <v>46</v>
      </c>
      <c r="O716" s="23" t="s">
        <v>46</v>
      </c>
      <c r="P716" s="23" t="s">
        <v>46</v>
      </c>
      <c r="Q716" s="23">
        <v>0.3</v>
      </c>
      <c r="R716" s="23" t="s">
        <v>49</v>
      </c>
      <c r="S716" s="23" t="s">
        <v>49</v>
      </c>
      <c r="T716" s="17" t="s">
        <v>4598</v>
      </c>
      <c r="U716" s="17" t="s">
        <v>4967</v>
      </c>
      <c r="V716" s="17" t="s">
        <v>6652</v>
      </c>
      <c r="W716" s="17" t="s">
        <v>6656</v>
      </c>
    </row>
    <row r="717" spans="1:23" s="42" customFormat="1" ht="29" x14ac:dyDescent="0.35">
      <c r="A717" s="22" t="s">
        <v>98</v>
      </c>
      <c r="B717" s="22"/>
      <c r="C717" s="22" t="s">
        <v>2174</v>
      </c>
      <c r="D717" s="22" t="s">
        <v>4316</v>
      </c>
      <c r="E717" s="57" t="s">
        <v>417</v>
      </c>
      <c r="F717" s="22" t="s">
        <v>1861</v>
      </c>
      <c r="G717" s="22" t="s">
        <v>12</v>
      </c>
      <c r="H717" s="22" t="s">
        <v>4572</v>
      </c>
      <c r="I717" s="25" t="s">
        <v>99</v>
      </c>
      <c r="J717" s="25" t="s">
        <v>4599</v>
      </c>
      <c r="K717" s="25"/>
      <c r="L717" s="25"/>
      <c r="M717" s="63" t="s">
        <v>49</v>
      </c>
      <c r="N717" s="22" t="s">
        <v>46</v>
      </c>
      <c r="O717" s="23" t="s">
        <v>46</v>
      </c>
      <c r="P717" s="23" t="s">
        <v>46</v>
      </c>
      <c r="Q717" s="23">
        <v>0.3</v>
      </c>
      <c r="R717" s="23" t="s">
        <v>49</v>
      </c>
      <c r="S717" s="23" t="s">
        <v>49</v>
      </c>
      <c r="T717" s="17" t="s">
        <v>4598</v>
      </c>
      <c r="U717" s="17" t="s">
        <v>4967</v>
      </c>
      <c r="V717" s="17" t="s">
        <v>6652</v>
      </c>
      <c r="W717" s="17" t="s">
        <v>6656</v>
      </c>
    </row>
    <row r="718" spans="1:23" s="42" customFormat="1" x14ac:dyDescent="0.35">
      <c r="A718" s="22" t="s">
        <v>98</v>
      </c>
      <c r="B718" s="22"/>
      <c r="C718" s="22" t="s">
        <v>2178</v>
      </c>
      <c r="D718" s="22" t="s">
        <v>4320</v>
      </c>
      <c r="E718" s="57" t="s">
        <v>418</v>
      </c>
      <c r="F718" s="22" t="s">
        <v>1861</v>
      </c>
      <c r="G718" s="22" t="s">
        <v>12</v>
      </c>
      <c r="H718" s="22" t="s">
        <v>4572</v>
      </c>
      <c r="I718" s="25" t="s">
        <v>99</v>
      </c>
      <c r="J718" s="25" t="s">
        <v>4599</v>
      </c>
      <c r="K718" s="25"/>
      <c r="L718" s="25"/>
      <c r="M718" s="63" t="s">
        <v>49</v>
      </c>
      <c r="N718" s="22" t="s">
        <v>46</v>
      </c>
      <c r="O718" s="23" t="s">
        <v>46</v>
      </c>
      <c r="P718" s="23" t="s">
        <v>46</v>
      </c>
      <c r="Q718" s="23">
        <v>0.3</v>
      </c>
      <c r="R718" s="23" t="s">
        <v>49</v>
      </c>
      <c r="S718" s="23" t="s">
        <v>49</v>
      </c>
      <c r="T718" s="17" t="s">
        <v>4598</v>
      </c>
      <c r="U718" s="17" t="s">
        <v>4967</v>
      </c>
      <c r="V718" s="17" t="s">
        <v>6652</v>
      </c>
      <c r="W718" s="17" t="s">
        <v>6656</v>
      </c>
    </row>
    <row r="719" spans="1:23" s="42" customFormat="1" x14ac:dyDescent="0.35">
      <c r="A719" s="22" t="s">
        <v>98</v>
      </c>
      <c r="B719" s="22"/>
      <c r="C719" s="22" t="s">
        <v>2181</v>
      </c>
      <c r="D719" s="22" t="s">
        <v>4323</v>
      </c>
      <c r="E719" s="57" t="s">
        <v>419</v>
      </c>
      <c r="F719" s="22" t="s">
        <v>1861</v>
      </c>
      <c r="G719" s="22" t="s">
        <v>12</v>
      </c>
      <c r="H719" s="22" t="s">
        <v>4572</v>
      </c>
      <c r="I719" s="25" t="s">
        <v>99</v>
      </c>
      <c r="J719" s="25" t="s">
        <v>4599</v>
      </c>
      <c r="K719" s="25"/>
      <c r="L719" s="25"/>
      <c r="M719" s="63" t="s">
        <v>49</v>
      </c>
      <c r="N719" s="22" t="s">
        <v>46</v>
      </c>
      <c r="O719" s="23" t="s">
        <v>46</v>
      </c>
      <c r="P719" s="23" t="s">
        <v>46</v>
      </c>
      <c r="Q719" s="23">
        <v>0.3</v>
      </c>
      <c r="R719" s="23" t="s">
        <v>49</v>
      </c>
      <c r="S719" s="23" t="s">
        <v>49</v>
      </c>
      <c r="T719" s="17" t="s">
        <v>4598</v>
      </c>
      <c r="U719" s="17" t="s">
        <v>4967</v>
      </c>
      <c r="V719" s="17" t="s">
        <v>6652</v>
      </c>
      <c r="W719" s="17" t="s">
        <v>6656</v>
      </c>
    </row>
    <row r="720" spans="1:23" s="42" customFormat="1" x14ac:dyDescent="0.35">
      <c r="A720" s="22" t="s">
        <v>98</v>
      </c>
      <c r="B720" s="22"/>
      <c r="C720" s="22" t="s">
        <v>2184</v>
      </c>
      <c r="D720" s="22" t="s">
        <v>4326</v>
      </c>
      <c r="E720" s="57" t="s">
        <v>420</v>
      </c>
      <c r="F720" s="22" t="s">
        <v>1861</v>
      </c>
      <c r="G720" s="22" t="s">
        <v>12</v>
      </c>
      <c r="H720" s="22" t="s">
        <v>4572</v>
      </c>
      <c r="I720" s="25" t="s">
        <v>99</v>
      </c>
      <c r="J720" s="25" t="s">
        <v>4599</v>
      </c>
      <c r="K720" s="25"/>
      <c r="L720" s="25"/>
      <c r="M720" s="63" t="s">
        <v>49</v>
      </c>
      <c r="N720" s="22" t="s">
        <v>46</v>
      </c>
      <c r="O720" s="23" t="s">
        <v>46</v>
      </c>
      <c r="P720" s="23" t="s">
        <v>46</v>
      </c>
      <c r="Q720" s="23">
        <v>0.3</v>
      </c>
      <c r="R720" s="23" t="s">
        <v>49</v>
      </c>
      <c r="S720" s="23" t="s">
        <v>49</v>
      </c>
      <c r="T720" s="17" t="s">
        <v>4598</v>
      </c>
      <c r="U720" s="17" t="s">
        <v>4967</v>
      </c>
      <c r="V720" s="17" t="s">
        <v>6652</v>
      </c>
      <c r="W720" s="17" t="s">
        <v>6656</v>
      </c>
    </row>
    <row r="721" spans="1:23" s="42" customFormat="1" x14ac:dyDescent="0.35">
      <c r="A721" s="22" t="s">
        <v>98</v>
      </c>
      <c r="B721" s="22"/>
      <c r="C721" s="22" t="s">
        <v>2190</v>
      </c>
      <c r="D721" s="22" t="s">
        <v>4332</v>
      </c>
      <c r="E721" s="57" t="s">
        <v>422</v>
      </c>
      <c r="F721" s="22" t="s">
        <v>1861</v>
      </c>
      <c r="G721" s="22" t="s">
        <v>12</v>
      </c>
      <c r="H721" s="22" t="s">
        <v>4572</v>
      </c>
      <c r="I721" s="25" t="s">
        <v>99</v>
      </c>
      <c r="J721" s="25" t="s">
        <v>4599</v>
      </c>
      <c r="K721" s="25"/>
      <c r="L721" s="25"/>
      <c r="M721" s="63" t="s">
        <v>49</v>
      </c>
      <c r="N721" s="22" t="s">
        <v>46</v>
      </c>
      <c r="O721" s="23" t="s">
        <v>46</v>
      </c>
      <c r="P721" s="23" t="s">
        <v>46</v>
      </c>
      <c r="Q721" s="23">
        <v>0.3</v>
      </c>
      <c r="R721" s="23" t="s">
        <v>49</v>
      </c>
      <c r="S721" s="23" t="s">
        <v>49</v>
      </c>
      <c r="T721" s="17" t="s">
        <v>4598</v>
      </c>
      <c r="U721" s="17" t="s">
        <v>4967</v>
      </c>
      <c r="V721" s="17" t="s">
        <v>6652</v>
      </c>
      <c r="W721" s="17" t="s">
        <v>6656</v>
      </c>
    </row>
    <row r="722" spans="1:23" s="42" customFormat="1" x14ac:dyDescent="0.35">
      <c r="A722" s="22" t="s">
        <v>98</v>
      </c>
      <c r="B722" s="22"/>
      <c r="C722" s="22" t="s">
        <v>2193</v>
      </c>
      <c r="D722" s="22" t="s">
        <v>4335</v>
      </c>
      <c r="E722" s="57" t="s">
        <v>423</v>
      </c>
      <c r="F722" s="22" t="s">
        <v>1861</v>
      </c>
      <c r="G722" s="22" t="s">
        <v>12</v>
      </c>
      <c r="H722" s="22" t="s">
        <v>4572</v>
      </c>
      <c r="I722" s="25" t="s">
        <v>99</v>
      </c>
      <c r="J722" s="25" t="s">
        <v>4599</v>
      </c>
      <c r="K722" s="25"/>
      <c r="L722" s="25"/>
      <c r="M722" s="63" t="s">
        <v>49</v>
      </c>
      <c r="N722" s="22" t="s">
        <v>46</v>
      </c>
      <c r="O722" s="23" t="s">
        <v>46</v>
      </c>
      <c r="P722" s="23" t="s">
        <v>46</v>
      </c>
      <c r="Q722" s="23">
        <v>0.3</v>
      </c>
      <c r="R722" s="23" t="s">
        <v>49</v>
      </c>
      <c r="S722" s="23" t="s">
        <v>49</v>
      </c>
      <c r="T722" s="17" t="s">
        <v>4598</v>
      </c>
      <c r="U722" s="17" t="s">
        <v>4967</v>
      </c>
      <c r="V722" s="17" t="s">
        <v>6652</v>
      </c>
      <c r="W722" s="17" t="s">
        <v>6656</v>
      </c>
    </row>
    <row r="723" spans="1:23" s="42" customFormat="1" ht="29" x14ac:dyDescent="0.35">
      <c r="A723" s="22" t="s">
        <v>98</v>
      </c>
      <c r="B723" s="22"/>
      <c r="C723" s="22" t="s">
        <v>2196</v>
      </c>
      <c r="D723" s="22" t="s">
        <v>4338</v>
      </c>
      <c r="E723" s="57" t="s">
        <v>424</v>
      </c>
      <c r="F723" s="22" t="s">
        <v>1861</v>
      </c>
      <c r="G723" s="22" t="s">
        <v>12</v>
      </c>
      <c r="H723" s="22" t="s">
        <v>4572</v>
      </c>
      <c r="I723" s="25" t="s">
        <v>99</v>
      </c>
      <c r="J723" s="25" t="s">
        <v>4599</v>
      </c>
      <c r="K723" s="25"/>
      <c r="L723" s="25"/>
      <c r="M723" s="63" t="s">
        <v>49</v>
      </c>
      <c r="N723" s="22" t="s">
        <v>46</v>
      </c>
      <c r="O723" s="23" t="s">
        <v>46</v>
      </c>
      <c r="P723" s="23" t="s">
        <v>46</v>
      </c>
      <c r="Q723" s="23">
        <v>0.3</v>
      </c>
      <c r="R723" s="23" t="s">
        <v>49</v>
      </c>
      <c r="S723" s="23" t="s">
        <v>49</v>
      </c>
      <c r="T723" s="17" t="s">
        <v>4598</v>
      </c>
      <c r="U723" s="17" t="s">
        <v>4967</v>
      </c>
      <c r="V723" s="17" t="s">
        <v>6652</v>
      </c>
      <c r="W723" s="17" t="s">
        <v>6656</v>
      </c>
    </row>
    <row r="724" spans="1:23" s="42" customFormat="1" x14ac:dyDescent="0.35">
      <c r="A724" s="22" t="s">
        <v>98</v>
      </c>
      <c r="B724" s="22"/>
      <c r="C724" s="22" t="s">
        <v>2199</v>
      </c>
      <c r="D724" s="22" t="s">
        <v>4341</v>
      </c>
      <c r="E724" s="57" t="s">
        <v>425</v>
      </c>
      <c r="F724" s="22" t="s">
        <v>1861</v>
      </c>
      <c r="G724" s="22" t="s">
        <v>12</v>
      </c>
      <c r="H724" s="22" t="s">
        <v>4572</v>
      </c>
      <c r="I724" s="25" t="s">
        <v>99</v>
      </c>
      <c r="J724" s="25" t="s">
        <v>4599</v>
      </c>
      <c r="K724" s="25"/>
      <c r="L724" s="25"/>
      <c r="M724" s="63" t="s">
        <v>49</v>
      </c>
      <c r="N724" s="22" t="s">
        <v>46</v>
      </c>
      <c r="O724" s="23" t="s">
        <v>46</v>
      </c>
      <c r="P724" s="23" t="s">
        <v>46</v>
      </c>
      <c r="Q724" s="23">
        <v>0.3</v>
      </c>
      <c r="R724" s="23" t="s">
        <v>49</v>
      </c>
      <c r="S724" s="23" t="s">
        <v>49</v>
      </c>
      <c r="T724" s="17" t="s">
        <v>4598</v>
      </c>
      <c r="U724" s="17" t="s">
        <v>4967</v>
      </c>
      <c r="V724" s="17" t="s">
        <v>6652</v>
      </c>
      <c r="W724" s="17" t="s">
        <v>6656</v>
      </c>
    </row>
    <row r="725" spans="1:23" s="42" customFormat="1" ht="29" x14ac:dyDescent="0.35">
      <c r="A725" s="22" t="s">
        <v>98</v>
      </c>
      <c r="B725" s="22"/>
      <c r="C725" s="22" t="s">
        <v>2217</v>
      </c>
      <c r="D725" s="22" t="s">
        <v>4359</v>
      </c>
      <c r="E725" s="57" t="s">
        <v>2549</v>
      </c>
      <c r="F725" s="22" t="s">
        <v>1861</v>
      </c>
      <c r="G725" s="22" t="s">
        <v>12</v>
      </c>
      <c r="H725" s="22" t="s">
        <v>4572</v>
      </c>
      <c r="I725" s="25" t="s">
        <v>99</v>
      </c>
      <c r="J725" s="25" t="s">
        <v>4599</v>
      </c>
      <c r="K725" s="25"/>
      <c r="L725" s="25"/>
      <c r="M725" s="63" t="s">
        <v>49</v>
      </c>
      <c r="N725" s="22" t="s">
        <v>46</v>
      </c>
      <c r="O725" s="23" t="s">
        <v>46</v>
      </c>
      <c r="P725" s="23" t="s">
        <v>46</v>
      </c>
      <c r="Q725" s="23">
        <v>0.3</v>
      </c>
      <c r="R725" s="23" t="s">
        <v>49</v>
      </c>
      <c r="S725" s="23" t="s">
        <v>49</v>
      </c>
      <c r="T725" s="17" t="s">
        <v>4598</v>
      </c>
      <c r="U725" s="17" t="s">
        <v>4967</v>
      </c>
      <c r="V725" s="17" t="s">
        <v>6652</v>
      </c>
      <c r="W725" s="17" t="s">
        <v>6656</v>
      </c>
    </row>
    <row r="726" spans="1:23" s="42" customFormat="1" ht="29" x14ac:dyDescent="0.35">
      <c r="A726" s="22" t="s">
        <v>98</v>
      </c>
      <c r="B726" s="22"/>
      <c r="C726" s="22" t="s">
        <v>2226</v>
      </c>
      <c r="D726" s="22" t="s">
        <v>4368</v>
      </c>
      <c r="E726" s="57" t="s">
        <v>2394</v>
      </c>
      <c r="F726" s="22" t="s">
        <v>1861</v>
      </c>
      <c r="G726" s="22" t="s">
        <v>12</v>
      </c>
      <c r="H726" s="22" t="s">
        <v>4572</v>
      </c>
      <c r="I726" s="25" t="s">
        <v>99</v>
      </c>
      <c r="J726" s="25" t="s">
        <v>4599</v>
      </c>
      <c r="K726" s="25"/>
      <c r="L726" s="25"/>
      <c r="M726" s="63" t="s">
        <v>49</v>
      </c>
      <c r="N726" s="22" t="s">
        <v>46</v>
      </c>
      <c r="O726" s="23" t="s">
        <v>46</v>
      </c>
      <c r="P726" s="23" t="s">
        <v>46</v>
      </c>
      <c r="Q726" s="23">
        <v>0.3</v>
      </c>
      <c r="R726" s="23" t="s">
        <v>49</v>
      </c>
      <c r="S726" s="23" t="s">
        <v>49</v>
      </c>
      <c r="T726" s="17" t="s">
        <v>4598</v>
      </c>
      <c r="U726" s="17" t="s">
        <v>4967</v>
      </c>
      <c r="V726" s="17" t="s">
        <v>6652</v>
      </c>
      <c r="W726" s="17" t="s">
        <v>6656</v>
      </c>
    </row>
    <row r="727" spans="1:23" s="42" customFormat="1" x14ac:dyDescent="0.35">
      <c r="A727" s="22" t="s">
        <v>98</v>
      </c>
      <c r="B727" s="22"/>
      <c r="C727" s="22" t="s">
        <v>2229</v>
      </c>
      <c r="D727" s="22" t="s">
        <v>4371</v>
      </c>
      <c r="E727" s="57" t="s">
        <v>432</v>
      </c>
      <c r="F727" s="22" t="s">
        <v>1861</v>
      </c>
      <c r="G727" s="22" t="s">
        <v>12</v>
      </c>
      <c r="H727" s="22" t="s">
        <v>4572</v>
      </c>
      <c r="I727" s="25" t="s">
        <v>99</v>
      </c>
      <c r="J727" s="25" t="s">
        <v>4599</v>
      </c>
      <c r="K727" s="25"/>
      <c r="L727" s="25"/>
      <c r="M727" s="63" t="s">
        <v>49</v>
      </c>
      <c r="N727" s="22" t="s">
        <v>46</v>
      </c>
      <c r="O727" s="23" t="s">
        <v>46</v>
      </c>
      <c r="P727" s="23" t="s">
        <v>46</v>
      </c>
      <c r="Q727" s="23">
        <v>0.3</v>
      </c>
      <c r="R727" s="23" t="s">
        <v>49</v>
      </c>
      <c r="S727" s="23" t="s">
        <v>49</v>
      </c>
      <c r="T727" s="17" t="s">
        <v>4598</v>
      </c>
      <c r="U727" s="17" t="s">
        <v>4967</v>
      </c>
      <c r="V727" s="17" t="s">
        <v>6652</v>
      </c>
      <c r="W727" s="17" t="s">
        <v>6656</v>
      </c>
    </row>
    <row r="728" spans="1:23" s="42" customFormat="1" ht="29" x14ac:dyDescent="0.35">
      <c r="A728" s="22" t="s">
        <v>98</v>
      </c>
      <c r="B728" s="22"/>
      <c r="C728" s="22" t="s">
        <v>2232</v>
      </c>
      <c r="D728" s="22" t="s">
        <v>4374</v>
      </c>
      <c r="E728" s="57" t="s">
        <v>433</v>
      </c>
      <c r="F728" s="22" t="s">
        <v>1861</v>
      </c>
      <c r="G728" s="22" t="s">
        <v>12</v>
      </c>
      <c r="H728" s="22" t="s">
        <v>4572</v>
      </c>
      <c r="I728" s="25" t="s">
        <v>99</v>
      </c>
      <c r="J728" s="25" t="s">
        <v>4599</v>
      </c>
      <c r="K728" s="25"/>
      <c r="L728" s="25"/>
      <c r="M728" s="63" t="s">
        <v>49</v>
      </c>
      <c r="N728" s="22" t="s">
        <v>46</v>
      </c>
      <c r="O728" s="23" t="s">
        <v>46</v>
      </c>
      <c r="P728" s="23" t="s">
        <v>46</v>
      </c>
      <c r="Q728" s="23">
        <v>0.3</v>
      </c>
      <c r="R728" s="23" t="s">
        <v>49</v>
      </c>
      <c r="S728" s="23" t="s">
        <v>49</v>
      </c>
      <c r="T728" s="17" t="s">
        <v>4598</v>
      </c>
      <c r="U728" s="17" t="s">
        <v>4967</v>
      </c>
      <c r="V728" s="17" t="s">
        <v>6652</v>
      </c>
      <c r="W728" s="17" t="s">
        <v>6656</v>
      </c>
    </row>
    <row r="729" spans="1:23" s="42" customFormat="1" ht="29" x14ac:dyDescent="0.35">
      <c r="A729" s="22" t="s">
        <v>98</v>
      </c>
      <c r="B729" s="22"/>
      <c r="C729" s="22" t="s">
        <v>2235</v>
      </c>
      <c r="D729" s="22" t="s">
        <v>4377</v>
      </c>
      <c r="E729" s="57" t="s">
        <v>434</v>
      </c>
      <c r="F729" s="22" t="s">
        <v>1861</v>
      </c>
      <c r="G729" s="22" t="s">
        <v>12</v>
      </c>
      <c r="H729" s="22" t="s">
        <v>4572</v>
      </c>
      <c r="I729" s="25" t="s">
        <v>99</v>
      </c>
      <c r="J729" s="25" t="s">
        <v>4599</v>
      </c>
      <c r="K729" s="25"/>
      <c r="L729" s="25"/>
      <c r="M729" s="63" t="s">
        <v>49</v>
      </c>
      <c r="N729" s="22" t="s">
        <v>46</v>
      </c>
      <c r="O729" s="23" t="s">
        <v>46</v>
      </c>
      <c r="P729" s="23" t="s">
        <v>46</v>
      </c>
      <c r="Q729" s="23">
        <v>0.3</v>
      </c>
      <c r="R729" s="23" t="s">
        <v>49</v>
      </c>
      <c r="S729" s="23" t="s">
        <v>49</v>
      </c>
      <c r="T729" s="17" t="s">
        <v>4598</v>
      </c>
      <c r="U729" s="17" t="s">
        <v>4967</v>
      </c>
      <c r="V729" s="17" t="s">
        <v>6652</v>
      </c>
      <c r="W729" s="17" t="s">
        <v>6656</v>
      </c>
    </row>
    <row r="730" spans="1:23" s="42" customFormat="1" ht="43.5" x14ac:dyDescent="0.35">
      <c r="A730" s="22" t="s">
        <v>98</v>
      </c>
      <c r="B730" s="22"/>
      <c r="C730" s="22" t="s">
        <v>2238</v>
      </c>
      <c r="D730" s="22" t="s">
        <v>4380</v>
      </c>
      <c r="E730" s="57" t="s">
        <v>435</v>
      </c>
      <c r="F730" s="22" t="s">
        <v>1861</v>
      </c>
      <c r="G730" s="22" t="s">
        <v>12</v>
      </c>
      <c r="H730" s="22" t="s">
        <v>4572</v>
      </c>
      <c r="I730" s="25" t="s">
        <v>99</v>
      </c>
      <c r="J730" s="25" t="s">
        <v>4599</v>
      </c>
      <c r="K730" s="25"/>
      <c r="L730" s="25"/>
      <c r="M730" s="63" t="s">
        <v>49</v>
      </c>
      <c r="N730" s="22" t="s">
        <v>46</v>
      </c>
      <c r="O730" s="23" t="s">
        <v>46</v>
      </c>
      <c r="P730" s="23" t="s">
        <v>46</v>
      </c>
      <c r="Q730" s="23">
        <v>0.3</v>
      </c>
      <c r="R730" s="23" t="s">
        <v>49</v>
      </c>
      <c r="S730" s="23" t="s">
        <v>49</v>
      </c>
      <c r="T730" s="17" t="s">
        <v>4598</v>
      </c>
      <c r="U730" s="17" t="s">
        <v>4967</v>
      </c>
      <c r="V730" s="17" t="s">
        <v>6652</v>
      </c>
      <c r="W730" s="17" t="s">
        <v>6656</v>
      </c>
    </row>
    <row r="731" spans="1:23" s="42" customFormat="1" x14ac:dyDescent="0.35">
      <c r="A731" s="22" t="s">
        <v>98</v>
      </c>
      <c r="B731" s="22"/>
      <c r="C731" s="22" t="s">
        <v>2241</v>
      </c>
      <c r="D731" s="22" t="s">
        <v>4383</v>
      </c>
      <c r="E731" s="57" t="s">
        <v>436</v>
      </c>
      <c r="F731" s="22" t="s">
        <v>1861</v>
      </c>
      <c r="G731" s="22" t="s">
        <v>12</v>
      </c>
      <c r="H731" s="22" t="s">
        <v>4572</v>
      </c>
      <c r="I731" s="25" t="s">
        <v>99</v>
      </c>
      <c r="J731" s="25" t="s">
        <v>4599</v>
      </c>
      <c r="K731" s="25"/>
      <c r="L731" s="25"/>
      <c r="M731" s="63" t="s">
        <v>49</v>
      </c>
      <c r="N731" s="22" t="s">
        <v>46</v>
      </c>
      <c r="O731" s="23" t="s">
        <v>46</v>
      </c>
      <c r="P731" s="23" t="s">
        <v>46</v>
      </c>
      <c r="Q731" s="23">
        <v>0.3</v>
      </c>
      <c r="R731" s="23" t="s">
        <v>49</v>
      </c>
      <c r="S731" s="23" t="s">
        <v>49</v>
      </c>
      <c r="T731" s="17" t="s">
        <v>4598</v>
      </c>
      <c r="U731" s="17" t="s">
        <v>4967</v>
      </c>
      <c r="V731" s="17" t="s">
        <v>6652</v>
      </c>
      <c r="W731" s="17" t="s">
        <v>6656</v>
      </c>
    </row>
    <row r="732" spans="1:23" s="42" customFormat="1" x14ac:dyDescent="0.35">
      <c r="A732" s="22" t="s">
        <v>98</v>
      </c>
      <c r="B732" s="22"/>
      <c r="C732" s="22" t="s">
        <v>2244</v>
      </c>
      <c r="D732" s="22" t="s">
        <v>4386</v>
      </c>
      <c r="E732" s="57" t="s">
        <v>437</v>
      </c>
      <c r="F732" s="22" t="s">
        <v>1861</v>
      </c>
      <c r="G732" s="22" t="s">
        <v>12</v>
      </c>
      <c r="H732" s="22" t="s">
        <v>4572</v>
      </c>
      <c r="I732" s="25" t="s">
        <v>99</v>
      </c>
      <c r="J732" s="25" t="s">
        <v>4599</v>
      </c>
      <c r="K732" s="25"/>
      <c r="L732" s="25"/>
      <c r="M732" s="63" t="s">
        <v>49</v>
      </c>
      <c r="N732" s="22" t="s">
        <v>46</v>
      </c>
      <c r="O732" s="23" t="s">
        <v>46</v>
      </c>
      <c r="P732" s="23" t="s">
        <v>46</v>
      </c>
      <c r="Q732" s="23">
        <v>0.3</v>
      </c>
      <c r="R732" s="23" t="s">
        <v>49</v>
      </c>
      <c r="S732" s="23" t="s">
        <v>49</v>
      </c>
      <c r="T732" s="17" t="s">
        <v>4598</v>
      </c>
      <c r="U732" s="17" t="s">
        <v>4967</v>
      </c>
      <c r="V732" s="17" t="s">
        <v>6652</v>
      </c>
      <c r="W732" s="17" t="s">
        <v>6656</v>
      </c>
    </row>
    <row r="733" spans="1:23" s="42" customFormat="1" x14ac:dyDescent="0.35">
      <c r="A733" s="22" t="s">
        <v>98</v>
      </c>
      <c r="B733" s="22"/>
      <c r="C733" s="22" t="s">
        <v>2247</v>
      </c>
      <c r="D733" s="22" t="s">
        <v>4389</v>
      </c>
      <c r="E733" s="57" t="s">
        <v>438</v>
      </c>
      <c r="F733" s="22" t="s">
        <v>1861</v>
      </c>
      <c r="G733" s="22" t="s">
        <v>12</v>
      </c>
      <c r="H733" s="22" t="s">
        <v>4572</v>
      </c>
      <c r="I733" s="25" t="s">
        <v>99</v>
      </c>
      <c r="J733" s="25" t="s">
        <v>4599</v>
      </c>
      <c r="K733" s="25"/>
      <c r="L733" s="25"/>
      <c r="M733" s="63" t="s">
        <v>49</v>
      </c>
      <c r="N733" s="22" t="s">
        <v>46</v>
      </c>
      <c r="O733" s="23" t="s">
        <v>46</v>
      </c>
      <c r="P733" s="23" t="s">
        <v>46</v>
      </c>
      <c r="Q733" s="23">
        <v>0.3</v>
      </c>
      <c r="R733" s="23" t="s">
        <v>49</v>
      </c>
      <c r="S733" s="23" t="s">
        <v>49</v>
      </c>
      <c r="T733" s="17" t="s">
        <v>4598</v>
      </c>
      <c r="U733" s="17" t="s">
        <v>4967</v>
      </c>
      <c r="V733" s="17" t="s">
        <v>6652</v>
      </c>
      <c r="W733" s="17" t="s">
        <v>6656</v>
      </c>
    </row>
    <row r="734" spans="1:23" s="42" customFormat="1" ht="29" x14ac:dyDescent="0.35">
      <c r="A734" s="22" t="s">
        <v>98</v>
      </c>
      <c r="B734" s="22"/>
      <c r="C734" s="22" t="s">
        <v>2262</v>
      </c>
      <c r="D734" s="22" t="s">
        <v>4404</v>
      </c>
      <c r="E734" s="57" t="s">
        <v>443</v>
      </c>
      <c r="F734" s="22" t="s">
        <v>1861</v>
      </c>
      <c r="G734" s="22" t="s">
        <v>12</v>
      </c>
      <c r="H734" s="22" t="s">
        <v>4572</v>
      </c>
      <c r="I734" s="25" t="s">
        <v>99</v>
      </c>
      <c r="J734" s="25" t="s">
        <v>4599</v>
      </c>
      <c r="K734" s="25"/>
      <c r="L734" s="25"/>
      <c r="M734" s="63" t="s">
        <v>49</v>
      </c>
      <c r="N734" s="22" t="s">
        <v>46</v>
      </c>
      <c r="O734" s="23" t="s">
        <v>46</v>
      </c>
      <c r="P734" s="23" t="s">
        <v>46</v>
      </c>
      <c r="Q734" s="23">
        <v>0.3</v>
      </c>
      <c r="R734" s="23" t="s">
        <v>49</v>
      </c>
      <c r="S734" s="23" t="s">
        <v>49</v>
      </c>
      <c r="T734" s="17" t="s">
        <v>4598</v>
      </c>
      <c r="U734" s="17" t="s">
        <v>4967</v>
      </c>
      <c r="V734" s="17" t="s">
        <v>6652</v>
      </c>
      <c r="W734" s="17" t="s">
        <v>6656</v>
      </c>
    </row>
    <row r="735" spans="1:23" s="42" customFormat="1" x14ac:dyDescent="0.35">
      <c r="A735" s="22" t="s">
        <v>98</v>
      </c>
      <c r="B735" s="22"/>
      <c r="C735" s="22" t="s">
        <v>2265</v>
      </c>
      <c r="D735" s="22" t="s">
        <v>4407</v>
      </c>
      <c r="E735" s="57" t="s">
        <v>444</v>
      </c>
      <c r="F735" s="22" t="s">
        <v>1861</v>
      </c>
      <c r="G735" s="22" t="s">
        <v>12</v>
      </c>
      <c r="H735" s="22" t="s">
        <v>4572</v>
      </c>
      <c r="I735" s="25" t="s">
        <v>99</v>
      </c>
      <c r="J735" s="25" t="s">
        <v>4599</v>
      </c>
      <c r="K735" s="25"/>
      <c r="L735" s="25"/>
      <c r="M735" s="63" t="s">
        <v>49</v>
      </c>
      <c r="N735" s="22" t="s">
        <v>46</v>
      </c>
      <c r="O735" s="23" t="s">
        <v>46</v>
      </c>
      <c r="P735" s="23" t="s">
        <v>46</v>
      </c>
      <c r="Q735" s="23">
        <v>0.3</v>
      </c>
      <c r="R735" s="23" t="s">
        <v>49</v>
      </c>
      <c r="S735" s="23" t="s">
        <v>49</v>
      </c>
      <c r="T735" s="17" t="s">
        <v>4598</v>
      </c>
      <c r="U735" s="17" t="s">
        <v>4967</v>
      </c>
      <c r="V735" s="17" t="s">
        <v>6652</v>
      </c>
      <c r="W735" s="17" t="s">
        <v>6656</v>
      </c>
    </row>
    <row r="736" spans="1:23" s="42" customFormat="1" x14ac:dyDescent="0.35">
      <c r="A736" s="22" t="s">
        <v>98</v>
      </c>
      <c r="B736" s="22"/>
      <c r="C736" s="22" t="s">
        <v>2268</v>
      </c>
      <c r="D736" s="22" t="s">
        <v>4410</v>
      </c>
      <c r="E736" s="57" t="s">
        <v>445</v>
      </c>
      <c r="F736" s="22" t="s">
        <v>1861</v>
      </c>
      <c r="G736" s="22" t="s">
        <v>12</v>
      </c>
      <c r="H736" s="22" t="s">
        <v>4572</v>
      </c>
      <c r="I736" s="25" t="s">
        <v>99</v>
      </c>
      <c r="J736" s="25" t="s">
        <v>4599</v>
      </c>
      <c r="K736" s="25"/>
      <c r="L736" s="25"/>
      <c r="M736" s="63" t="s">
        <v>49</v>
      </c>
      <c r="N736" s="22" t="s">
        <v>46</v>
      </c>
      <c r="O736" s="23" t="s">
        <v>46</v>
      </c>
      <c r="P736" s="23" t="s">
        <v>46</v>
      </c>
      <c r="Q736" s="23">
        <v>0.3</v>
      </c>
      <c r="R736" s="23" t="s">
        <v>49</v>
      </c>
      <c r="S736" s="23" t="s">
        <v>49</v>
      </c>
      <c r="T736" s="17" t="s">
        <v>4598</v>
      </c>
      <c r="U736" s="17" t="s">
        <v>4967</v>
      </c>
      <c r="V736" s="17" t="s">
        <v>6652</v>
      </c>
      <c r="W736" s="17" t="s">
        <v>6656</v>
      </c>
    </row>
    <row r="737" spans="1:23" s="42" customFormat="1" x14ac:dyDescent="0.35">
      <c r="A737" s="22" t="s">
        <v>98</v>
      </c>
      <c r="B737" s="22"/>
      <c r="C737" s="22" t="s">
        <v>2271</v>
      </c>
      <c r="D737" s="22" t="s">
        <v>4413</v>
      </c>
      <c r="E737" s="57" t="s">
        <v>446</v>
      </c>
      <c r="F737" s="22" t="s">
        <v>1861</v>
      </c>
      <c r="G737" s="22" t="s">
        <v>12</v>
      </c>
      <c r="H737" s="22" t="s">
        <v>4572</v>
      </c>
      <c r="I737" s="25" t="s">
        <v>99</v>
      </c>
      <c r="J737" s="25" t="s">
        <v>4599</v>
      </c>
      <c r="K737" s="25"/>
      <c r="L737" s="25"/>
      <c r="M737" s="63" t="s">
        <v>49</v>
      </c>
      <c r="N737" s="22" t="s">
        <v>46</v>
      </c>
      <c r="O737" s="23" t="s">
        <v>46</v>
      </c>
      <c r="P737" s="23" t="s">
        <v>46</v>
      </c>
      <c r="Q737" s="23">
        <v>0.3</v>
      </c>
      <c r="R737" s="23" t="s">
        <v>49</v>
      </c>
      <c r="S737" s="23" t="s">
        <v>49</v>
      </c>
      <c r="T737" s="17" t="s">
        <v>4598</v>
      </c>
      <c r="U737" s="17" t="s">
        <v>4967</v>
      </c>
      <c r="V737" s="17" t="s">
        <v>6652</v>
      </c>
      <c r="W737" s="17" t="s">
        <v>6656</v>
      </c>
    </row>
    <row r="738" spans="1:23" s="42" customFormat="1" x14ac:dyDescent="0.35">
      <c r="A738" s="22" t="s">
        <v>98</v>
      </c>
      <c r="B738" s="22"/>
      <c r="C738" s="22" t="s">
        <v>2274</v>
      </c>
      <c r="D738" s="22" t="s">
        <v>4416</v>
      </c>
      <c r="E738" s="57" t="s">
        <v>447</v>
      </c>
      <c r="F738" s="22" t="s">
        <v>1861</v>
      </c>
      <c r="G738" s="22" t="s">
        <v>12</v>
      </c>
      <c r="H738" s="22" t="s">
        <v>4572</v>
      </c>
      <c r="I738" s="25" t="s">
        <v>99</v>
      </c>
      <c r="J738" s="25" t="s">
        <v>4599</v>
      </c>
      <c r="K738" s="25"/>
      <c r="L738" s="25"/>
      <c r="M738" s="63" t="s">
        <v>49</v>
      </c>
      <c r="N738" s="22" t="s">
        <v>46</v>
      </c>
      <c r="O738" s="23" t="s">
        <v>46</v>
      </c>
      <c r="P738" s="23" t="s">
        <v>46</v>
      </c>
      <c r="Q738" s="23">
        <v>0.3</v>
      </c>
      <c r="R738" s="23" t="s">
        <v>49</v>
      </c>
      <c r="S738" s="23" t="s">
        <v>49</v>
      </c>
      <c r="T738" s="17" t="s">
        <v>4598</v>
      </c>
      <c r="U738" s="17" t="s">
        <v>4967</v>
      </c>
      <c r="V738" s="17" t="s">
        <v>6652</v>
      </c>
      <c r="W738" s="17" t="s">
        <v>6656</v>
      </c>
    </row>
    <row r="739" spans="1:23" s="42" customFormat="1" x14ac:dyDescent="0.35">
      <c r="A739" s="22" t="s">
        <v>98</v>
      </c>
      <c r="B739" s="22"/>
      <c r="C739" s="22" t="s">
        <v>2277</v>
      </c>
      <c r="D739" s="22" t="s">
        <v>4419</v>
      </c>
      <c r="E739" s="57" t="s">
        <v>448</v>
      </c>
      <c r="F739" s="22" t="s">
        <v>1861</v>
      </c>
      <c r="G739" s="22" t="s">
        <v>12</v>
      </c>
      <c r="H739" s="22" t="s">
        <v>4572</v>
      </c>
      <c r="I739" s="25" t="s">
        <v>99</v>
      </c>
      <c r="J739" s="25" t="s">
        <v>4599</v>
      </c>
      <c r="K739" s="25"/>
      <c r="L739" s="25"/>
      <c r="M739" s="63" t="s">
        <v>49</v>
      </c>
      <c r="N739" s="22" t="s">
        <v>46</v>
      </c>
      <c r="O739" s="23" t="s">
        <v>46</v>
      </c>
      <c r="P739" s="23" t="s">
        <v>46</v>
      </c>
      <c r="Q739" s="23">
        <v>0.3</v>
      </c>
      <c r="R739" s="23" t="s">
        <v>49</v>
      </c>
      <c r="S739" s="23" t="s">
        <v>49</v>
      </c>
      <c r="T739" s="17" t="s">
        <v>4598</v>
      </c>
      <c r="U739" s="17" t="s">
        <v>4967</v>
      </c>
      <c r="V739" s="17" t="s">
        <v>6652</v>
      </c>
      <c r="W739" s="17" t="s">
        <v>6656</v>
      </c>
    </row>
    <row r="740" spans="1:23" s="42" customFormat="1" x14ac:dyDescent="0.35">
      <c r="A740" s="22" t="s">
        <v>98</v>
      </c>
      <c r="B740" s="22"/>
      <c r="C740" s="22" t="s">
        <v>2280</v>
      </c>
      <c r="D740" s="22" t="s">
        <v>4422</v>
      </c>
      <c r="E740" s="57" t="s">
        <v>449</v>
      </c>
      <c r="F740" s="22" t="s">
        <v>1861</v>
      </c>
      <c r="G740" s="22" t="s">
        <v>12</v>
      </c>
      <c r="H740" s="22" t="s">
        <v>4572</v>
      </c>
      <c r="I740" s="25" t="s">
        <v>99</v>
      </c>
      <c r="J740" s="25" t="s">
        <v>4599</v>
      </c>
      <c r="K740" s="25"/>
      <c r="L740" s="25"/>
      <c r="M740" s="63" t="s">
        <v>49</v>
      </c>
      <c r="N740" s="22" t="s">
        <v>46</v>
      </c>
      <c r="O740" s="23" t="s">
        <v>46</v>
      </c>
      <c r="P740" s="23" t="s">
        <v>46</v>
      </c>
      <c r="Q740" s="23">
        <v>0.3</v>
      </c>
      <c r="R740" s="23" t="s">
        <v>49</v>
      </c>
      <c r="S740" s="23" t="s">
        <v>49</v>
      </c>
      <c r="T740" s="17" t="s">
        <v>4598</v>
      </c>
      <c r="U740" s="17" t="s">
        <v>4967</v>
      </c>
      <c r="V740" s="17" t="s">
        <v>6652</v>
      </c>
      <c r="W740" s="17" t="s">
        <v>6656</v>
      </c>
    </row>
    <row r="741" spans="1:23" s="42" customFormat="1" x14ac:dyDescent="0.35">
      <c r="A741" s="22" t="s">
        <v>98</v>
      </c>
      <c r="B741" s="22"/>
      <c r="C741" s="22" t="s">
        <v>2283</v>
      </c>
      <c r="D741" s="22" t="s">
        <v>4425</v>
      </c>
      <c r="E741" s="57" t="s">
        <v>450</v>
      </c>
      <c r="F741" s="22" t="s">
        <v>1861</v>
      </c>
      <c r="G741" s="22" t="s">
        <v>12</v>
      </c>
      <c r="H741" s="22" t="s">
        <v>4572</v>
      </c>
      <c r="I741" s="25" t="s">
        <v>99</v>
      </c>
      <c r="J741" s="25" t="s">
        <v>4599</v>
      </c>
      <c r="K741" s="25"/>
      <c r="L741" s="25"/>
      <c r="M741" s="63" t="s">
        <v>49</v>
      </c>
      <c r="N741" s="22" t="s">
        <v>46</v>
      </c>
      <c r="O741" s="23" t="s">
        <v>46</v>
      </c>
      <c r="P741" s="23" t="s">
        <v>46</v>
      </c>
      <c r="Q741" s="23">
        <v>0.3</v>
      </c>
      <c r="R741" s="23" t="s">
        <v>49</v>
      </c>
      <c r="S741" s="23" t="s">
        <v>49</v>
      </c>
      <c r="T741" s="17" t="s">
        <v>4598</v>
      </c>
      <c r="U741" s="17" t="s">
        <v>4967</v>
      </c>
      <c r="V741" s="17" t="s">
        <v>6652</v>
      </c>
      <c r="W741" s="17" t="s">
        <v>6656</v>
      </c>
    </row>
    <row r="742" spans="1:23" s="42" customFormat="1" ht="58" x14ac:dyDescent="0.35">
      <c r="A742" s="22" t="s">
        <v>98</v>
      </c>
      <c r="B742" s="22"/>
      <c r="C742" s="22" t="s">
        <v>2286</v>
      </c>
      <c r="D742" s="22" t="s">
        <v>4428</v>
      </c>
      <c r="E742" s="57" t="s">
        <v>451</v>
      </c>
      <c r="F742" s="22" t="s">
        <v>1861</v>
      </c>
      <c r="G742" s="22" t="s">
        <v>12</v>
      </c>
      <c r="H742" s="22" t="s">
        <v>4572</v>
      </c>
      <c r="I742" s="25" t="s">
        <v>99</v>
      </c>
      <c r="J742" s="25" t="s">
        <v>4599</v>
      </c>
      <c r="K742" s="25"/>
      <c r="L742" s="25"/>
      <c r="M742" s="63" t="s">
        <v>49</v>
      </c>
      <c r="N742" s="22" t="s">
        <v>46</v>
      </c>
      <c r="O742" s="23" t="s">
        <v>46</v>
      </c>
      <c r="P742" s="23" t="s">
        <v>46</v>
      </c>
      <c r="Q742" s="23">
        <v>0.3</v>
      </c>
      <c r="R742" s="23" t="s">
        <v>49</v>
      </c>
      <c r="S742" s="23" t="s">
        <v>49</v>
      </c>
      <c r="T742" s="17" t="s">
        <v>4598</v>
      </c>
      <c r="U742" s="17" t="s">
        <v>4967</v>
      </c>
      <c r="V742" s="17" t="s">
        <v>6652</v>
      </c>
      <c r="W742" s="17" t="s">
        <v>6656</v>
      </c>
    </row>
    <row r="743" spans="1:23" s="42" customFormat="1" x14ac:dyDescent="0.35">
      <c r="A743" s="22" t="s">
        <v>98</v>
      </c>
      <c r="B743" s="22"/>
      <c r="C743" s="22" t="s">
        <v>2292</v>
      </c>
      <c r="D743" s="22" t="s">
        <v>4434</v>
      </c>
      <c r="E743" s="57" t="s">
        <v>453</v>
      </c>
      <c r="F743" s="22" t="s">
        <v>1861</v>
      </c>
      <c r="G743" s="22" t="s">
        <v>12</v>
      </c>
      <c r="H743" s="22" t="s">
        <v>4572</v>
      </c>
      <c r="I743" s="25" t="s">
        <v>99</v>
      </c>
      <c r="J743" s="25" t="s">
        <v>4599</v>
      </c>
      <c r="K743" s="25"/>
      <c r="L743" s="25"/>
      <c r="M743" s="63" t="s">
        <v>49</v>
      </c>
      <c r="N743" s="22" t="s">
        <v>46</v>
      </c>
      <c r="O743" s="23" t="s">
        <v>46</v>
      </c>
      <c r="P743" s="23" t="s">
        <v>46</v>
      </c>
      <c r="Q743" s="23">
        <v>0.3</v>
      </c>
      <c r="R743" s="23" t="s">
        <v>49</v>
      </c>
      <c r="S743" s="23" t="s">
        <v>49</v>
      </c>
      <c r="T743" s="17" t="s">
        <v>4598</v>
      </c>
      <c r="U743" s="17" t="s">
        <v>4967</v>
      </c>
      <c r="V743" s="17" t="s">
        <v>6652</v>
      </c>
      <c r="W743" s="17" t="s">
        <v>6656</v>
      </c>
    </row>
    <row r="744" spans="1:23" s="42" customFormat="1" ht="29" x14ac:dyDescent="0.35">
      <c r="A744" s="22" t="s">
        <v>98</v>
      </c>
      <c r="B744" s="22"/>
      <c r="C744" s="22" t="s">
        <v>2295</v>
      </c>
      <c r="D744" s="22" t="s">
        <v>4437</v>
      </c>
      <c r="E744" s="57" t="s">
        <v>454</v>
      </c>
      <c r="F744" s="22" t="s">
        <v>1861</v>
      </c>
      <c r="G744" s="22" t="s">
        <v>12</v>
      </c>
      <c r="H744" s="22" t="s">
        <v>4572</v>
      </c>
      <c r="I744" s="25" t="s">
        <v>99</v>
      </c>
      <c r="J744" s="25" t="s">
        <v>4599</v>
      </c>
      <c r="K744" s="25"/>
      <c r="L744" s="25"/>
      <c r="M744" s="63" t="s">
        <v>49</v>
      </c>
      <c r="N744" s="22" t="s">
        <v>46</v>
      </c>
      <c r="O744" s="23" t="s">
        <v>46</v>
      </c>
      <c r="P744" s="23" t="s">
        <v>46</v>
      </c>
      <c r="Q744" s="23">
        <v>0.3</v>
      </c>
      <c r="R744" s="23" t="s">
        <v>49</v>
      </c>
      <c r="S744" s="23" t="s">
        <v>49</v>
      </c>
      <c r="T744" s="17" t="s">
        <v>4598</v>
      </c>
      <c r="U744" s="17" t="s">
        <v>4967</v>
      </c>
      <c r="V744" s="17" t="s">
        <v>6652</v>
      </c>
      <c r="W744" s="17" t="s">
        <v>6656</v>
      </c>
    </row>
    <row r="745" spans="1:23" s="42" customFormat="1" ht="29" x14ac:dyDescent="0.35">
      <c r="A745" s="22" t="s">
        <v>98</v>
      </c>
      <c r="B745" s="22"/>
      <c r="C745" s="22" t="s">
        <v>2298</v>
      </c>
      <c r="D745" s="22" t="s">
        <v>4440</v>
      </c>
      <c r="E745" s="57" t="s">
        <v>455</v>
      </c>
      <c r="F745" s="22" t="s">
        <v>1861</v>
      </c>
      <c r="G745" s="22" t="s">
        <v>12</v>
      </c>
      <c r="H745" s="22" t="s">
        <v>4572</v>
      </c>
      <c r="I745" s="25" t="s">
        <v>99</v>
      </c>
      <c r="J745" s="25" t="s">
        <v>4599</v>
      </c>
      <c r="K745" s="25"/>
      <c r="L745" s="25"/>
      <c r="M745" s="63" t="s">
        <v>49</v>
      </c>
      <c r="N745" s="22" t="s">
        <v>46</v>
      </c>
      <c r="O745" s="23" t="s">
        <v>46</v>
      </c>
      <c r="P745" s="23" t="s">
        <v>46</v>
      </c>
      <c r="Q745" s="23">
        <v>0.3</v>
      </c>
      <c r="R745" s="23" t="s">
        <v>49</v>
      </c>
      <c r="S745" s="23" t="s">
        <v>49</v>
      </c>
      <c r="T745" s="17" t="s">
        <v>4598</v>
      </c>
      <c r="U745" s="17" t="s">
        <v>4967</v>
      </c>
      <c r="V745" s="17" t="s">
        <v>6652</v>
      </c>
      <c r="W745" s="17" t="s">
        <v>6656</v>
      </c>
    </row>
    <row r="746" spans="1:23" s="42" customFormat="1" ht="43.5" x14ac:dyDescent="0.35">
      <c r="A746" s="22" t="s">
        <v>98</v>
      </c>
      <c r="B746" s="22"/>
      <c r="C746" s="22" t="s">
        <v>2301</v>
      </c>
      <c r="D746" s="22" t="s">
        <v>4443</v>
      </c>
      <c r="E746" s="57" t="s">
        <v>456</v>
      </c>
      <c r="F746" s="22" t="s">
        <v>1861</v>
      </c>
      <c r="G746" s="22" t="s">
        <v>12</v>
      </c>
      <c r="H746" s="22" t="s">
        <v>4572</v>
      </c>
      <c r="I746" s="25" t="s">
        <v>99</v>
      </c>
      <c r="J746" s="25" t="s">
        <v>4599</v>
      </c>
      <c r="K746" s="25"/>
      <c r="L746" s="25"/>
      <c r="M746" s="63" t="s">
        <v>49</v>
      </c>
      <c r="N746" s="22" t="s">
        <v>46</v>
      </c>
      <c r="O746" s="23" t="s">
        <v>46</v>
      </c>
      <c r="P746" s="23" t="s">
        <v>46</v>
      </c>
      <c r="Q746" s="23">
        <v>0.3</v>
      </c>
      <c r="R746" s="23" t="s">
        <v>49</v>
      </c>
      <c r="S746" s="23" t="s">
        <v>49</v>
      </c>
      <c r="T746" s="17" t="s">
        <v>4598</v>
      </c>
      <c r="U746" s="17" t="s">
        <v>4967</v>
      </c>
      <c r="V746" s="17" t="s">
        <v>6652</v>
      </c>
      <c r="W746" s="17" t="s">
        <v>6656</v>
      </c>
    </row>
    <row r="747" spans="1:23" s="42" customFormat="1" ht="29" x14ac:dyDescent="0.35">
      <c r="A747" s="22" t="s">
        <v>98</v>
      </c>
      <c r="B747" s="22"/>
      <c r="C747" s="22" t="s">
        <v>2304</v>
      </c>
      <c r="D747" s="22" t="s">
        <v>4446</v>
      </c>
      <c r="E747" s="57" t="s">
        <v>457</v>
      </c>
      <c r="F747" s="22" t="s">
        <v>1861</v>
      </c>
      <c r="G747" s="22" t="s">
        <v>12</v>
      </c>
      <c r="H747" s="22" t="s">
        <v>4572</v>
      </c>
      <c r="I747" s="25" t="s">
        <v>99</v>
      </c>
      <c r="J747" s="25" t="s">
        <v>4599</v>
      </c>
      <c r="K747" s="25"/>
      <c r="L747" s="25"/>
      <c r="M747" s="63" t="s">
        <v>49</v>
      </c>
      <c r="N747" s="22" t="s">
        <v>46</v>
      </c>
      <c r="O747" s="23" t="s">
        <v>46</v>
      </c>
      <c r="P747" s="23" t="s">
        <v>46</v>
      </c>
      <c r="Q747" s="23">
        <v>0.3</v>
      </c>
      <c r="R747" s="23" t="s">
        <v>49</v>
      </c>
      <c r="S747" s="23" t="s">
        <v>49</v>
      </c>
      <c r="T747" s="17" t="s">
        <v>4598</v>
      </c>
      <c r="U747" s="17" t="s">
        <v>4967</v>
      </c>
      <c r="V747" s="17" t="s">
        <v>6652</v>
      </c>
      <c r="W747" s="17" t="s">
        <v>6656</v>
      </c>
    </row>
    <row r="748" spans="1:23" s="42" customFormat="1" ht="29" x14ac:dyDescent="0.35">
      <c r="A748" s="22" t="s">
        <v>98</v>
      </c>
      <c r="B748" s="22"/>
      <c r="C748" s="22" t="s">
        <v>2307</v>
      </c>
      <c r="D748" s="22" t="s">
        <v>4449</v>
      </c>
      <c r="E748" s="57" t="s">
        <v>458</v>
      </c>
      <c r="F748" s="22" t="s">
        <v>1861</v>
      </c>
      <c r="G748" s="22" t="s">
        <v>12</v>
      </c>
      <c r="H748" s="22" t="s">
        <v>4572</v>
      </c>
      <c r="I748" s="25" t="s">
        <v>99</v>
      </c>
      <c r="J748" s="25" t="s">
        <v>4599</v>
      </c>
      <c r="K748" s="25"/>
      <c r="L748" s="25"/>
      <c r="M748" s="63" t="s">
        <v>49</v>
      </c>
      <c r="N748" s="22" t="s">
        <v>46</v>
      </c>
      <c r="O748" s="23" t="s">
        <v>46</v>
      </c>
      <c r="P748" s="23" t="s">
        <v>46</v>
      </c>
      <c r="Q748" s="23">
        <v>0.3</v>
      </c>
      <c r="R748" s="23" t="s">
        <v>49</v>
      </c>
      <c r="S748" s="23" t="s">
        <v>49</v>
      </c>
      <c r="T748" s="17" t="s">
        <v>4598</v>
      </c>
      <c r="U748" s="17" t="s">
        <v>4967</v>
      </c>
      <c r="V748" s="17" t="s">
        <v>6652</v>
      </c>
      <c r="W748" s="17" t="s">
        <v>6656</v>
      </c>
    </row>
    <row r="749" spans="1:23" s="42" customFormat="1" ht="43.5" x14ac:dyDescent="0.35">
      <c r="A749" s="22" t="s">
        <v>98</v>
      </c>
      <c r="B749" s="22"/>
      <c r="C749" s="22" t="s">
        <v>2310</v>
      </c>
      <c r="D749" s="22" t="s">
        <v>4452</v>
      </c>
      <c r="E749" s="57" t="s">
        <v>459</v>
      </c>
      <c r="F749" s="22" t="s">
        <v>1861</v>
      </c>
      <c r="G749" s="22" t="s">
        <v>12</v>
      </c>
      <c r="H749" s="22" t="s">
        <v>4572</v>
      </c>
      <c r="I749" s="25" t="s">
        <v>99</v>
      </c>
      <c r="J749" s="25" t="s">
        <v>4599</v>
      </c>
      <c r="K749" s="25"/>
      <c r="L749" s="25"/>
      <c r="M749" s="63" t="s">
        <v>49</v>
      </c>
      <c r="N749" s="22" t="s">
        <v>46</v>
      </c>
      <c r="O749" s="23" t="s">
        <v>46</v>
      </c>
      <c r="P749" s="23" t="s">
        <v>46</v>
      </c>
      <c r="Q749" s="23">
        <v>0.3</v>
      </c>
      <c r="R749" s="23" t="s">
        <v>49</v>
      </c>
      <c r="S749" s="23" t="s">
        <v>49</v>
      </c>
      <c r="T749" s="17" t="s">
        <v>4598</v>
      </c>
      <c r="U749" s="17" t="s">
        <v>4967</v>
      </c>
      <c r="V749" s="17" t="s">
        <v>6652</v>
      </c>
      <c r="W749" s="17" t="s">
        <v>6656</v>
      </c>
    </row>
    <row r="750" spans="1:23" s="42" customFormat="1" ht="29" x14ac:dyDescent="0.35">
      <c r="A750" s="22" t="s">
        <v>98</v>
      </c>
      <c r="B750" s="22"/>
      <c r="C750" s="22" t="s">
        <v>2313</v>
      </c>
      <c r="D750" s="22" t="s">
        <v>4455</v>
      </c>
      <c r="E750" s="57" t="s">
        <v>460</v>
      </c>
      <c r="F750" s="22" t="s">
        <v>1861</v>
      </c>
      <c r="G750" s="22" t="s">
        <v>12</v>
      </c>
      <c r="H750" s="22" t="s">
        <v>4572</v>
      </c>
      <c r="I750" s="25" t="s">
        <v>99</v>
      </c>
      <c r="J750" s="25" t="s">
        <v>4599</v>
      </c>
      <c r="K750" s="25"/>
      <c r="L750" s="25"/>
      <c r="M750" s="63" t="s">
        <v>49</v>
      </c>
      <c r="N750" s="22" t="s">
        <v>46</v>
      </c>
      <c r="O750" s="23" t="s">
        <v>46</v>
      </c>
      <c r="P750" s="23" t="s">
        <v>46</v>
      </c>
      <c r="Q750" s="23">
        <v>0.3</v>
      </c>
      <c r="R750" s="23" t="s">
        <v>49</v>
      </c>
      <c r="S750" s="23" t="s">
        <v>49</v>
      </c>
      <c r="T750" s="17" t="s">
        <v>4598</v>
      </c>
      <c r="U750" s="17" t="s">
        <v>4967</v>
      </c>
      <c r="V750" s="17" t="s">
        <v>6652</v>
      </c>
      <c r="W750" s="17" t="s">
        <v>6656</v>
      </c>
    </row>
    <row r="751" spans="1:23" s="42" customFormat="1" ht="29" x14ac:dyDescent="0.35">
      <c r="A751" s="22" t="s">
        <v>98</v>
      </c>
      <c r="B751" s="22"/>
      <c r="C751" s="22" t="s">
        <v>2316</v>
      </c>
      <c r="D751" s="22" t="s">
        <v>4458</v>
      </c>
      <c r="E751" s="57" t="s">
        <v>461</v>
      </c>
      <c r="F751" s="22" t="s">
        <v>1861</v>
      </c>
      <c r="G751" s="22" t="s">
        <v>12</v>
      </c>
      <c r="H751" s="22" t="s">
        <v>4572</v>
      </c>
      <c r="I751" s="25" t="s">
        <v>99</v>
      </c>
      <c r="J751" s="25" t="s">
        <v>4599</v>
      </c>
      <c r="K751" s="25"/>
      <c r="L751" s="25"/>
      <c r="M751" s="63" t="s">
        <v>49</v>
      </c>
      <c r="N751" s="22" t="s">
        <v>46</v>
      </c>
      <c r="O751" s="23" t="s">
        <v>46</v>
      </c>
      <c r="P751" s="23" t="s">
        <v>46</v>
      </c>
      <c r="Q751" s="23">
        <v>0.3</v>
      </c>
      <c r="R751" s="23" t="s">
        <v>49</v>
      </c>
      <c r="S751" s="23" t="s">
        <v>49</v>
      </c>
      <c r="T751" s="17" t="s">
        <v>4598</v>
      </c>
      <c r="U751" s="17" t="s">
        <v>4967</v>
      </c>
      <c r="V751" s="17" t="s">
        <v>6652</v>
      </c>
      <c r="W751" s="17" t="s">
        <v>6656</v>
      </c>
    </row>
    <row r="752" spans="1:23" s="42" customFormat="1" ht="29" x14ac:dyDescent="0.35">
      <c r="A752" s="22" t="s">
        <v>98</v>
      </c>
      <c r="B752" s="22"/>
      <c r="C752" s="22" t="s">
        <v>2319</v>
      </c>
      <c r="D752" s="22" t="s">
        <v>4461</v>
      </c>
      <c r="E752" s="57" t="s">
        <v>462</v>
      </c>
      <c r="F752" s="22" t="s">
        <v>1861</v>
      </c>
      <c r="G752" s="22" t="s">
        <v>12</v>
      </c>
      <c r="H752" s="22" t="s">
        <v>4572</v>
      </c>
      <c r="I752" s="25" t="s">
        <v>99</v>
      </c>
      <c r="J752" s="25" t="s">
        <v>4599</v>
      </c>
      <c r="K752" s="25"/>
      <c r="L752" s="25"/>
      <c r="M752" s="63" t="s">
        <v>49</v>
      </c>
      <c r="N752" s="22" t="s">
        <v>46</v>
      </c>
      <c r="O752" s="23" t="s">
        <v>46</v>
      </c>
      <c r="P752" s="23" t="s">
        <v>46</v>
      </c>
      <c r="Q752" s="23">
        <v>0.3</v>
      </c>
      <c r="R752" s="23" t="s">
        <v>49</v>
      </c>
      <c r="S752" s="23" t="s">
        <v>49</v>
      </c>
      <c r="T752" s="17" t="s">
        <v>4598</v>
      </c>
      <c r="U752" s="17" t="s">
        <v>4967</v>
      </c>
      <c r="V752" s="17" t="s">
        <v>6652</v>
      </c>
      <c r="W752" s="17" t="s">
        <v>6656</v>
      </c>
    </row>
    <row r="753" spans="1:23" s="42" customFormat="1" ht="29" x14ac:dyDescent="0.35">
      <c r="A753" s="22" t="s">
        <v>98</v>
      </c>
      <c r="B753" s="22"/>
      <c r="C753" s="22" t="s">
        <v>2325</v>
      </c>
      <c r="D753" s="22" t="s">
        <v>4467</v>
      </c>
      <c r="E753" s="57" t="s">
        <v>464</v>
      </c>
      <c r="F753" s="22" t="s">
        <v>1861</v>
      </c>
      <c r="G753" s="22" t="s">
        <v>12</v>
      </c>
      <c r="H753" s="22" t="s">
        <v>4572</v>
      </c>
      <c r="I753" s="25" t="s">
        <v>99</v>
      </c>
      <c r="J753" s="25" t="s">
        <v>4599</v>
      </c>
      <c r="K753" s="25"/>
      <c r="L753" s="25"/>
      <c r="M753" s="63" t="s">
        <v>49</v>
      </c>
      <c r="N753" s="22" t="s">
        <v>46</v>
      </c>
      <c r="O753" s="23" t="s">
        <v>46</v>
      </c>
      <c r="P753" s="23" t="s">
        <v>46</v>
      </c>
      <c r="Q753" s="23">
        <v>0.3</v>
      </c>
      <c r="R753" s="23" t="s">
        <v>49</v>
      </c>
      <c r="S753" s="23" t="s">
        <v>49</v>
      </c>
      <c r="T753" s="17" t="s">
        <v>4598</v>
      </c>
      <c r="U753" s="17" t="s">
        <v>4967</v>
      </c>
      <c r="V753" s="17" t="s">
        <v>6652</v>
      </c>
      <c r="W753" s="17" t="s">
        <v>6656</v>
      </c>
    </row>
    <row r="754" spans="1:23" s="42" customFormat="1" ht="29" x14ac:dyDescent="0.35">
      <c r="A754" s="22" t="s">
        <v>98</v>
      </c>
      <c r="B754" s="22"/>
      <c r="C754" s="22" t="s">
        <v>2328</v>
      </c>
      <c r="D754" s="22" t="s">
        <v>4470</v>
      </c>
      <c r="E754" s="57" t="s">
        <v>465</v>
      </c>
      <c r="F754" s="22" t="s">
        <v>1861</v>
      </c>
      <c r="G754" s="22" t="s">
        <v>12</v>
      </c>
      <c r="H754" s="22" t="s">
        <v>4572</v>
      </c>
      <c r="I754" s="25" t="s">
        <v>99</v>
      </c>
      <c r="J754" s="25" t="s">
        <v>4599</v>
      </c>
      <c r="K754" s="25"/>
      <c r="L754" s="25"/>
      <c r="M754" s="63" t="s">
        <v>49</v>
      </c>
      <c r="N754" s="22" t="s">
        <v>46</v>
      </c>
      <c r="O754" s="23" t="s">
        <v>46</v>
      </c>
      <c r="P754" s="23" t="s">
        <v>46</v>
      </c>
      <c r="Q754" s="23">
        <v>0.3</v>
      </c>
      <c r="R754" s="23" t="s">
        <v>49</v>
      </c>
      <c r="S754" s="23" t="s">
        <v>49</v>
      </c>
      <c r="T754" s="17" t="s">
        <v>4598</v>
      </c>
      <c r="U754" s="17" t="s">
        <v>4967</v>
      </c>
      <c r="V754" s="17" t="s">
        <v>6652</v>
      </c>
      <c r="W754" s="17" t="s">
        <v>6656</v>
      </c>
    </row>
    <row r="755" spans="1:23" s="42" customFormat="1" ht="29" x14ac:dyDescent="0.35">
      <c r="A755" s="22" t="s">
        <v>98</v>
      </c>
      <c r="B755" s="22"/>
      <c r="C755" s="22" t="s">
        <v>2331</v>
      </c>
      <c r="D755" s="22" t="s">
        <v>4473</v>
      </c>
      <c r="E755" s="57" t="s">
        <v>466</v>
      </c>
      <c r="F755" s="22" t="s">
        <v>1861</v>
      </c>
      <c r="G755" s="22" t="s">
        <v>12</v>
      </c>
      <c r="H755" s="22" t="s">
        <v>4572</v>
      </c>
      <c r="I755" s="25" t="s">
        <v>99</v>
      </c>
      <c r="J755" s="25" t="s">
        <v>4599</v>
      </c>
      <c r="K755" s="25"/>
      <c r="L755" s="25"/>
      <c r="M755" s="63" t="s">
        <v>49</v>
      </c>
      <c r="N755" s="22" t="s">
        <v>46</v>
      </c>
      <c r="O755" s="23" t="s">
        <v>46</v>
      </c>
      <c r="P755" s="23" t="s">
        <v>46</v>
      </c>
      <c r="Q755" s="23">
        <v>0.3</v>
      </c>
      <c r="R755" s="23" t="s">
        <v>49</v>
      </c>
      <c r="S755" s="23" t="s">
        <v>49</v>
      </c>
      <c r="T755" s="17" t="s">
        <v>4598</v>
      </c>
      <c r="U755" s="17" t="s">
        <v>4967</v>
      </c>
      <c r="V755" s="17" t="s">
        <v>6652</v>
      </c>
      <c r="W755" s="17" t="s">
        <v>6656</v>
      </c>
    </row>
    <row r="756" spans="1:23" s="42" customFormat="1" ht="29" x14ac:dyDescent="0.35">
      <c r="A756" s="22" t="s">
        <v>98</v>
      </c>
      <c r="B756" s="22"/>
      <c r="C756" s="22" t="s">
        <v>2334</v>
      </c>
      <c r="D756" s="22" t="s">
        <v>4476</v>
      </c>
      <c r="E756" s="57" t="s">
        <v>467</v>
      </c>
      <c r="F756" s="22" t="s">
        <v>1861</v>
      </c>
      <c r="G756" s="22" t="s">
        <v>12</v>
      </c>
      <c r="H756" s="22" t="s">
        <v>4572</v>
      </c>
      <c r="I756" s="25" t="s">
        <v>99</v>
      </c>
      <c r="J756" s="25" t="s">
        <v>4599</v>
      </c>
      <c r="K756" s="25"/>
      <c r="L756" s="25"/>
      <c r="M756" s="63" t="s">
        <v>49</v>
      </c>
      <c r="N756" s="22" t="s">
        <v>46</v>
      </c>
      <c r="O756" s="23" t="s">
        <v>46</v>
      </c>
      <c r="P756" s="23" t="s">
        <v>46</v>
      </c>
      <c r="Q756" s="23">
        <v>0.3</v>
      </c>
      <c r="R756" s="23" t="s">
        <v>49</v>
      </c>
      <c r="S756" s="23" t="s">
        <v>49</v>
      </c>
      <c r="T756" s="17" t="s">
        <v>4598</v>
      </c>
      <c r="U756" s="17" t="s">
        <v>4967</v>
      </c>
      <c r="V756" s="17" t="s">
        <v>6652</v>
      </c>
      <c r="W756" s="17" t="s">
        <v>6656</v>
      </c>
    </row>
    <row r="757" spans="1:23" s="42" customFormat="1" ht="29" x14ac:dyDescent="0.35">
      <c r="A757" s="22" t="s">
        <v>98</v>
      </c>
      <c r="B757" s="22"/>
      <c r="C757" s="22" t="s">
        <v>2342</v>
      </c>
      <c r="D757" s="22" t="s">
        <v>4484</v>
      </c>
      <c r="E757" s="57" t="s">
        <v>2395</v>
      </c>
      <c r="F757" s="22" t="s">
        <v>1861</v>
      </c>
      <c r="G757" s="22" t="s">
        <v>12</v>
      </c>
      <c r="H757" s="22" t="s">
        <v>4572</v>
      </c>
      <c r="I757" s="25" t="s">
        <v>99</v>
      </c>
      <c r="J757" s="25" t="s">
        <v>4599</v>
      </c>
      <c r="K757" s="25"/>
      <c r="L757" s="25"/>
      <c r="M757" s="63" t="s">
        <v>49</v>
      </c>
      <c r="N757" s="22" t="s">
        <v>46</v>
      </c>
      <c r="O757" s="23" t="s">
        <v>46</v>
      </c>
      <c r="P757" s="23" t="s">
        <v>46</v>
      </c>
      <c r="Q757" s="23">
        <v>0.3</v>
      </c>
      <c r="R757" s="23" t="s">
        <v>49</v>
      </c>
      <c r="S757" s="23" t="s">
        <v>49</v>
      </c>
      <c r="T757" s="17" t="s">
        <v>4598</v>
      </c>
      <c r="U757" s="17" t="s">
        <v>4967</v>
      </c>
      <c r="V757" s="17" t="s">
        <v>6652</v>
      </c>
      <c r="W757" s="17" t="s">
        <v>6656</v>
      </c>
    </row>
    <row r="758" spans="1:23" s="42" customFormat="1" x14ac:dyDescent="0.35">
      <c r="A758" s="22" t="s">
        <v>98</v>
      </c>
      <c r="B758" s="22"/>
      <c r="C758" s="22" t="s">
        <v>2349</v>
      </c>
      <c r="D758" s="22" t="s">
        <v>4491</v>
      </c>
      <c r="E758" s="57" t="s">
        <v>470</v>
      </c>
      <c r="F758" s="22" t="s">
        <v>1861</v>
      </c>
      <c r="G758" s="22" t="s">
        <v>12</v>
      </c>
      <c r="H758" s="22" t="s">
        <v>4572</v>
      </c>
      <c r="I758" s="25" t="s">
        <v>99</v>
      </c>
      <c r="J758" s="25" t="s">
        <v>4599</v>
      </c>
      <c r="K758" s="25"/>
      <c r="L758" s="25"/>
      <c r="M758" s="63" t="s">
        <v>49</v>
      </c>
      <c r="N758" s="22" t="s">
        <v>46</v>
      </c>
      <c r="O758" s="23" t="s">
        <v>46</v>
      </c>
      <c r="P758" s="23" t="s">
        <v>46</v>
      </c>
      <c r="Q758" s="23">
        <v>0.3</v>
      </c>
      <c r="R758" s="23" t="s">
        <v>49</v>
      </c>
      <c r="S758" s="23" t="s">
        <v>49</v>
      </c>
      <c r="T758" s="17" t="s">
        <v>4598</v>
      </c>
      <c r="U758" s="17" t="s">
        <v>4967</v>
      </c>
      <c r="V758" s="17" t="s">
        <v>6652</v>
      </c>
      <c r="W758" s="17" t="s">
        <v>6656</v>
      </c>
    </row>
    <row r="759" spans="1:23" s="42" customFormat="1" ht="29" x14ac:dyDescent="0.35">
      <c r="A759" s="22" t="s">
        <v>98</v>
      </c>
      <c r="B759" s="22"/>
      <c r="C759" s="22" t="s">
        <v>2352</v>
      </c>
      <c r="D759" s="22" t="s">
        <v>4494</v>
      </c>
      <c r="E759" s="57" t="s">
        <v>2396</v>
      </c>
      <c r="F759" s="22" t="s">
        <v>1861</v>
      </c>
      <c r="G759" s="22" t="s">
        <v>12</v>
      </c>
      <c r="H759" s="22" t="s">
        <v>4572</v>
      </c>
      <c r="I759" s="25" t="s">
        <v>99</v>
      </c>
      <c r="J759" s="25" t="s">
        <v>4599</v>
      </c>
      <c r="K759" s="25"/>
      <c r="L759" s="25"/>
      <c r="M759" s="63" t="s">
        <v>49</v>
      </c>
      <c r="N759" s="22" t="s">
        <v>46</v>
      </c>
      <c r="O759" s="23" t="s">
        <v>46</v>
      </c>
      <c r="P759" s="23" t="s">
        <v>46</v>
      </c>
      <c r="Q759" s="23">
        <v>0.3</v>
      </c>
      <c r="R759" s="23" t="s">
        <v>49</v>
      </c>
      <c r="S759" s="23" t="s">
        <v>49</v>
      </c>
      <c r="T759" s="17" t="s">
        <v>4598</v>
      </c>
      <c r="U759" s="17" t="s">
        <v>4967</v>
      </c>
      <c r="V759" s="17" t="s">
        <v>6652</v>
      </c>
      <c r="W759" s="17" t="s">
        <v>6656</v>
      </c>
    </row>
    <row r="760" spans="1:23" s="42" customFormat="1" x14ac:dyDescent="0.35">
      <c r="A760" s="22" t="s">
        <v>98</v>
      </c>
      <c r="B760" s="22"/>
      <c r="C760" s="22" t="s">
        <v>2357</v>
      </c>
      <c r="D760" s="22" t="s">
        <v>4499</v>
      </c>
      <c r="E760" s="57" t="s">
        <v>2397</v>
      </c>
      <c r="F760" s="22" t="s">
        <v>1861</v>
      </c>
      <c r="G760" s="22" t="s">
        <v>12</v>
      </c>
      <c r="H760" s="22" t="s">
        <v>4572</v>
      </c>
      <c r="I760" s="25" t="s">
        <v>99</v>
      </c>
      <c r="J760" s="25" t="s">
        <v>4599</v>
      </c>
      <c r="K760" s="25"/>
      <c r="L760" s="25"/>
      <c r="M760" s="63" t="s">
        <v>49</v>
      </c>
      <c r="N760" s="22" t="s">
        <v>46</v>
      </c>
      <c r="O760" s="23" t="s">
        <v>46</v>
      </c>
      <c r="P760" s="23" t="s">
        <v>46</v>
      </c>
      <c r="Q760" s="23">
        <v>0.3</v>
      </c>
      <c r="R760" s="23" t="s">
        <v>49</v>
      </c>
      <c r="S760" s="23" t="s">
        <v>49</v>
      </c>
      <c r="T760" s="17" t="s">
        <v>4598</v>
      </c>
      <c r="U760" s="17" t="s">
        <v>4967</v>
      </c>
      <c r="V760" s="17" t="s">
        <v>6652</v>
      </c>
      <c r="W760" s="17" t="s">
        <v>6656</v>
      </c>
    </row>
    <row r="761" spans="1:23" s="42" customFormat="1" x14ac:dyDescent="0.35">
      <c r="A761" s="22" t="s">
        <v>98</v>
      </c>
      <c r="B761" s="22"/>
      <c r="C761" s="22" t="s">
        <v>2079</v>
      </c>
      <c r="D761" s="22" t="s">
        <v>4221</v>
      </c>
      <c r="E761" s="57" t="s">
        <v>392</v>
      </c>
      <c r="F761" s="22" t="s">
        <v>1861</v>
      </c>
      <c r="G761" s="22" t="s">
        <v>12</v>
      </c>
      <c r="H761" s="22" t="s">
        <v>4572</v>
      </c>
      <c r="I761" s="25" t="s">
        <v>99</v>
      </c>
      <c r="J761" s="25" t="s">
        <v>4599</v>
      </c>
      <c r="K761" s="25"/>
      <c r="L761" s="25"/>
      <c r="M761" s="63" t="s">
        <v>49</v>
      </c>
      <c r="N761" s="22" t="s">
        <v>46</v>
      </c>
      <c r="O761" s="23" t="s">
        <v>46</v>
      </c>
      <c r="P761" s="23" t="s">
        <v>46</v>
      </c>
      <c r="Q761" s="23">
        <v>0.3</v>
      </c>
      <c r="R761" s="23" t="s">
        <v>49</v>
      </c>
      <c r="S761" s="23" t="s">
        <v>49</v>
      </c>
      <c r="T761" s="17" t="s">
        <v>4598</v>
      </c>
      <c r="U761" s="17" t="s">
        <v>4967</v>
      </c>
      <c r="V761" s="17" t="s">
        <v>6652</v>
      </c>
      <c r="W761" s="17" t="s">
        <v>6656</v>
      </c>
    </row>
    <row r="762" spans="1:23" s="42" customFormat="1" ht="29" x14ac:dyDescent="0.35">
      <c r="A762" s="22" t="s">
        <v>98</v>
      </c>
      <c r="B762" s="22"/>
      <c r="C762" s="22" t="s">
        <v>2090</v>
      </c>
      <c r="D762" s="22" t="s">
        <v>4232</v>
      </c>
      <c r="E762" s="57" t="s">
        <v>395</v>
      </c>
      <c r="F762" s="22" t="s">
        <v>1861</v>
      </c>
      <c r="G762" s="22" t="s">
        <v>12</v>
      </c>
      <c r="H762" s="22" t="s">
        <v>4572</v>
      </c>
      <c r="I762" s="25" t="s">
        <v>99</v>
      </c>
      <c r="J762" s="25" t="s">
        <v>4599</v>
      </c>
      <c r="K762" s="25"/>
      <c r="L762" s="25"/>
      <c r="M762" s="63" t="s">
        <v>49</v>
      </c>
      <c r="N762" s="22" t="s">
        <v>46</v>
      </c>
      <c r="O762" s="23" t="s">
        <v>46</v>
      </c>
      <c r="P762" s="23" t="s">
        <v>46</v>
      </c>
      <c r="Q762" s="23">
        <v>0.3</v>
      </c>
      <c r="R762" s="23" t="s">
        <v>49</v>
      </c>
      <c r="S762" s="23" t="s">
        <v>49</v>
      </c>
      <c r="T762" s="17" t="s">
        <v>4598</v>
      </c>
      <c r="U762" s="17" t="s">
        <v>4967</v>
      </c>
      <c r="V762" s="17" t="s">
        <v>6652</v>
      </c>
      <c r="W762" s="17" t="s">
        <v>6656</v>
      </c>
    </row>
    <row r="763" spans="1:23" s="42" customFormat="1" ht="29" x14ac:dyDescent="0.35">
      <c r="A763" s="22" t="s">
        <v>98</v>
      </c>
      <c r="B763" s="22"/>
      <c r="C763" s="22" t="s">
        <v>1593</v>
      </c>
      <c r="D763" s="22" t="s">
        <v>3694</v>
      </c>
      <c r="E763" s="57" t="s">
        <v>220</v>
      </c>
      <c r="F763" s="22" t="s">
        <v>204</v>
      </c>
      <c r="G763" s="22" t="s">
        <v>100</v>
      </c>
      <c r="H763" s="22" t="s">
        <v>4572</v>
      </c>
      <c r="I763" s="25" t="s">
        <v>99</v>
      </c>
      <c r="J763" s="25" t="s">
        <v>4599</v>
      </c>
      <c r="K763" s="25"/>
      <c r="L763" s="25"/>
      <c r="M763" s="63" t="s">
        <v>49</v>
      </c>
      <c r="N763" s="22" t="s">
        <v>46</v>
      </c>
      <c r="O763" s="23" t="s">
        <v>26</v>
      </c>
      <c r="P763" s="23" t="s">
        <v>26</v>
      </c>
      <c r="Q763" s="23">
        <v>0.2</v>
      </c>
      <c r="R763" s="23" t="s">
        <v>49</v>
      </c>
      <c r="S763" s="23" t="s">
        <v>49</v>
      </c>
      <c r="T763" s="17" t="s">
        <v>4598</v>
      </c>
      <c r="U763" s="17" t="s">
        <v>4967</v>
      </c>
      <c r="V763" s="17" t="s">
        <v>6652</v>
      </c>
      <c r="W763" s="17" t="s">
        <v>6655</v>
      </c>
    </row>
    <row r="764" spans="1:23" s="42" customFormat="1" ht="29" x14ac:dyDescent="0.35">
      <c r="A764" s="22" t="s">
        <v>98</v>
      </c>
      <c r="B764" s="22"/>
      <c r="C764" s="22" t="s">
        <v>1626</v>
      </c>
      <c r="D764" s="22" t="s">
        <v>3727</v>
      </c>
      <c r="E764" s="57" t="s">
        <v>230</v>
      </c>
      <c r="F764" s="22" t="s">
        <v>204</v>
      </c>
      <c r="G764" s="22" t="s">
        <v>100</v>
      </c>
      <c r="H764" s="22" t="s">
        <v>4572</v>
      </c>
      <c r="I764" s="25" t="s">
        <v>99</v>
      </c>
      <c r="J764" s="25" t="s">
        <v>4599</v>
      </c>
      <c r="K764" s="25"/>
      <c r="L764" s="25"/>
      <c r="M764" s="63" t="s">
        <v>49</v>
      </c>
      <c r="N764" s="22" t="s">
        <v>46</v>
      </c>
      <c r="O764" s="23" t="s">
        <v>26</v>
      </c>
      <c r="P764" s="23" t="s">
        <v>26</v>
      </c>
      <c r="Q764" s="23">
        <v>0.2</v>
      </c>
      <c r="R764" s="23" t="s">
        <v>49</v>
      </c>
      <c r="S764" s="23" t="s">
        <v>49</v>
      </c>
      <c r="T764" s="17" t="s">
        <v>4598</v>
      </c>
      <c r="U764" s="17" t="s">
        <v>4967</v>
      </c>
      <c r="V764" s="17" t="s">
        <v>6652</v>
      </c>
      <c r="W764" s="17" t="s">
        <v>6655</v>
      </c>
    </row>
    <row r="765" spans="1:23" s="42" customFormat="1" ht="29" x14ac:dyDescent="0.35">
      <c r="A765" s="22" t="s">
        <v>98</v>
      </c>
      <c r="B765" s="22"/>
      <c r="C765" s="22" t="s">
        <v>1662</v>
      </c>
      <c r="D765" s="22" t="s">
        <v>3763</v>
      </c>
      <c r="E765" s="57" t="s">
        <v>240</v>
      </c>
      <c r="F765" s="22" t="s">
        <v>204</v>
      </c>
      <c r="G765" s="22" t="s">
        <v>100</v>
      </c>
      <c r="H765" s="22" t="s">
        <v>4572</v>
      </c>
      <c r="I765" s="25" t="s">
        <v>99</v>
      </c>
      <c r="J765" s="25" t="s">
        <v>4599</v>
      </c>
      <c r="K765" s="25"/>
      <c r="L765" s="25"/>
      <c r="M765" s="63" t="s">
        <v>49</v>
      </c>
      <c r="N765" s="22" t="s">
        <v>46</v>
      </c>
      <c r="O765" s="23" t="s">
        <v>26</v>
      </c>
      <c r="P765" s="23" t="s">
        <v>26</v>
      </c>
      <c r="Q765" s="23">
        <v>0.2</v>
      </c>
      <c r="R765" s="23" t="s">
        <v>49</v>
      </c>
      <c r="S765" s="23" t="s">
        <v>49</v>
      </c>
      <c r="T765" s="17" t="s">
        <v>4598</v>
      </c>
      <c r="U765" s="17" t="s">
        <v>4967</v>
      </c>
      <c r="V765" s="17" t="s">
        <v>6652</v>
      </c>
      <c r="W765" s="17" t="s">
        <v>6655</v>
      </c>
    </row>
    <row r="766" spans="1:23" s="42" customFormat="1" ht="29" x14ac:dyDescent="0.35">
      <c r="A766" s="22" t="s">
        <v>98</v>
      </c>
      <c r="B766" s="22"/>
      <c r="C766" s="22" t="s">
        <v>1695</v>
      </c>
      <c r="D766" s="22" t="s">
        <v>3796</v>
      </c>
      <c r="E766" s="57" t="s">
        <v>250</v>
      </c>
      <c r="F766" s="22" t="s">
        <v>204</v>
      </c>
      <c r="G766" s="22" t="s">
        <v>100</v>
      </c>
      <c r="H766" s="22" t="s">
        <v>4572</v>
      </c>
      <c r="I766" s="25" t="s">
        <v>99</v>
      </c>
      <c r="J766" s="25" t="s">
        <v>4599</v>
      </c>
      <c r="K766" s="25"/>
      <c r="L766" s="25"/>
      <c r="M766" s="63" t="s">
        <v>49</v>
      </c>
      <c r="N766" s="22" t="s">
        <v>46</v>
      </c>
      <c r="O766" s="23" t="s">
        <v>26</v>
      </c>
      <c r="P766" s="23" t="s">
        <v>26</v>
      </c>
      <c r="Q766" s="23">
        <v>0.2</v>
      </c>
      <c r="R766" s="23" t="s">
        <v>49</v>
      </c>
      <c r="S766" s="23" t="s">
        <v>49</v>
      </c>
      <c r="T766" s="17" t="s">
        <v>4598</v>
      </c>
      <c r="U766" s="17" t="s">
        <v>4967</v>
      </c>
      <c r="V766" s="17" t="s">
        <v>6652</v>
      </c>
      <c r="W766" s="17" t="s">
        <v>6655</v>
      </c>
    </row>
    <row r="767" spans="1:23" s="42" customFormat="1" ht="29" x14ac:dyDescent="0.35">
      <c r="A767" s="22" t="s">
        <v>98</v>
      </c>
      <c r="B767" s="22"/>
      <c r="C767" s="22" t="s">
        <v>1731</v>
      </c>
      <c r="D767" s="22" t="s">
        <v>3832</v>
      </c>
      <c r="E767" s="57" t="s">
        <v>260</v>
      </c>
      <c r="F767" s="22" t="s">
        <v>204</v>
      </c>
      <c r="G767" s="22" t="s">
        <v>100</v>
      </c>
      <c r="H767" s="22" t="s">
        <v>4572</v>
      </c>
      <c r="I767" s="25" t="s">
        <v>99</v>
      </c>
      <c r="J767" s="25" t="s">
        <v>4599</v>
      </c>
      <c r="K767" s="25"/>
      <c r="L767" s="25"/>
      <c r="M767" s="63" t="s">
        <v>49</v>
      </c>
      <c r="N767" s="22" t="s">
        <v>46</v>
      </c>
      <c r="O767" s="23" t="s">
        <v>26</v>
      </c>
      <c r="P767" s="23" t="s">
        <v>26</v>
      </c>
      <c r="Q767" s="23">
        <v>0.2</v>
      </c>
      <c r="R767" s="23" t="s">
        <v>49</v>
      </c>
      <c r="S767" s="23" t="s">
        <v>49</v>
      </c>
      <c r="T767" s="17" t="s">
        <v>4598</v>
      </c>
      <c r="U767" s="17" t="s">
        <v>4967</v>
      </c>
      <c r="V767" s="17" t="s">
        <v>6652</v>
      </c>
      <c r="W767" s="17" t="s">
        <v>6655</v>
      </c>
    </row>
    <row r="768" spans="1:23" s="42" customFormat="1" ht="29" x14ac:dyDescent="0.35">
      <c r="A768" s="22" t="s">
        <v>98</v>
      </c>
      <c r="B768" s="22"/>
      <c r="C768" s="22" t="s">
        <v>1764</v>
      </c>
      <c r="D768" s="22" t="s">
        <v>3865</v>
      </c>
      <c r="E768" s="57" t="s">
        <v>270</v>
      </c>
      <c r="F768" s="22" t="s">
        <v>204</v>
      </c>
      <c r="G768" s="22" t="s">
        <v>100</v>
      </c>
      <c r="H768" s="22" t="s">
        <v>4572</v>
      </c>
      <c r="I768" s="25" t="s">
        <v>99</v>
      </c>
      <c r="J768" s="25" t="s">
        <v>4599</v>
      </c>
      <c r="K768" s="25"/>
      <c r="L768" s="25"/>
      <c r="M768" s="63" t="s">
        <v>49</v>
      </c>
      <c r="N768" s="22" t="s">
        <v>46</v>
      </c>
      <c r="O768" s="23" t="s">
        <v>26</v>
      </c>
      <c r="P768" s="23" t="s">
        <v>26</v>
      </c>
      <c r="Q768" s="23">
        <v>0.2</v>
      </c>
      <c r="R768" s="23" t="s">
        <v>49</v>
      </c>
      <c r="S768" s="23" t="s">
        <v>49</v>
      </c>
      <c r="T768" s="17" t="s">
        <v>4598</v>
      </c>
      <c r="U768" s="17" t="s">
        <v>4967</v>
      </c>
      <c r="V768" s="17" t="s">
        <v>6652</v>
      </c>
      <c r="W768" s="17" t="s">
        <v>6655</v>
      </c>
    </row>
    <row r="769" spans="1:23" s="42" customFormat="1" ht="29" x14ac:dyDescent="0.35">
      <c r="A769" s="22" t="s">
        <v>98</v>
      </c>
      <c r="B769" s="22"/>
      <c r="C769" s="22" t="s">
        <v>1797</v>
      </c>
      <c r="D769" s="22" t="s">
        <v>3898</v>
      </c>
      <c r="E769" s="57" t="s">
        <v>281</v>
      </c>
      <c r="F769" s="22" t="s">
        <v>204</v>
      </c>
      <c r="G769" s="22" t="s">
        <v>100</v>
      </c>
      <c r="H769" s="22" t="s">
        <v>4572</v>
      </c>
      <c r="I769" s="25" t="s">
        <v>99</v>
      </c>
      <c r="J769" s="25" t="s">
        <v>4599</v>
      </c>
      <c r="K769" s="25"/>
      <c r="L769" s="25"/>
      <c r="M769" s="63" t="s">
        <v>49</v>
      </c>
      <c r="N769" s="22" t="s">
        <v>46</v>
      </c>
      <c r="O769" s="23" t="s">
        <v>26</v>
      </c>
      <c r="P769" s="23" t="s">
        <v>26</v>
      </c>
      <c r="Q769" s="23">
        <v>0.2</v>
      </c>
      <c r="R769" s="23" t="s">
        <v>49</v>
      </c>
      <c r="S769" s="23" t="s">
        <v>49</v>
      </c>
      <c r="T769" s="17" t="s">
        <v>4598</v>
      </c>
      <c r="U769" s="17" t="s">
        <v>4967</v>
      </c>
      <c r="V769" s="17" t="s">
        <v>6652</v>
      </c>
      <c r="W769" s="17" t="s">
        <v>6655</v>
      </c>
    </row>
    <row r="770" spans="1:23" s="42" customFormat="1" ht="29" x14ac:dyDescent="0.35">
      <c r="A770" s="22" t="s">
        <v>98</v>
      </c>
      <c r="B770" s="22"/>
      <c r="C770" s="22" t="s">
        <v>1548</v>
      </c>
      <c r="D770" s="22" t="s">
        <v>3649</v>
      </c>
      <c r="E770" s="57" t="s">
        <v>210</v>
      </c>
      <c r="F770" s="22" t="s">
        <v>204</v>
      </c>
      <c r="G770" s="22" t="s">
        <v>100</v>
      </c>
      <c r="H770" s="22" t="s">
        <v>4572</v>
      </c>
      <c r="I770" s="25" t="s">
        <v>99</v>
      </c>
      <c r="J770" s="25" t="s">
        <v>4599</v>
      </c>
      <c r="K770" s="25"/>
      <c r="L770" s="25"/>
      <c r="M770" s="63" t="s">
        <v>49</v>
      </c>
      <c r="N770" s="22" t="s">
        <v>46</v>
      </c>
      <c r="O770" s="23" t="s">
        <v>26</v>
      </c>
      <c r="P770" s="23" t="s">
        <v>26</v>
      </c>
      <c r="Q770" s="23">
        <v>0.2</v>
      </c>
      <c r="R770" s="23" t="s">
        <v>49</v>
      </c>
      <c r="S770" s="23" t="s">
        <v>49</v>
      </c>
      <c r="T770" s="17" t="s">
        <v>4598</v>
      </c>
      <c r="U770" s="17" t="s">
        <v>4967</v>
      </c>
      <c r="V770" s="17" t="s">
        <v>6652</v>
      </c>
      <c r="W770" s="17" t="s">
        <v>6655</v>
      </c>
    </row>
    <row r="771" spans="1:23" s="42" customFormat="1" ht="29" x14ac:dyDescent="0.35">
      <c r="A771" s="22" t="s">
        <v>98</v>
      </c>
      <c r="B771" s="22"/>
      <c r="C771" s="22" t="s">
        <v>1553</v>
      </c>
      <c r="D771" s="22" t="s">
        <v>3654</v>
      </c>
      <c r="E771" s="57" t="s">
        <v>211</v>
      </c>
      <c r="F771" s="22" t="s">
        <v>204</v>
      </c>
      <c r="G771" s="22" t="s">
        <v>100</v>
      </c>
      <c r="H771" s="22" t="s">
        <v>4572</v>
      </c>
      <c r="I771" s="25" t="s">
        <v>99</v>
      </c>
      <c r="J771" s="25" t="s">
        <v>4599</v>
      </c>
      <c r="K771" s="25"/>
      <c r="L771" s="25"/>
      <c r="M771" s="63" t="s">
        <v>49</v>
      </c>
      <c r="N771" s="22" t="s">
        <v>46</v>
      </c>
      <c r="O771" s="23" t="s">
        <v>26</v>
      </c>
      <c r="P771" s="23" t="s">
        <v>26</v>
      </c>
      <c r="Q771" s="23">
        <v>0.2</v>
      </c>
      <c r="R771" s="23" t="s">
        <v>49</v>
      </c>
      <c r="S771" s="23" t="s">
        <v>49</v>
      </c>
      <c r="T771" s="17" t="s">
        <v>4598</v>
      </c>
      <c r="U771" s="17" t="s">
        <v>4967</v>
      </c>
      <c r="V771" s="17" t="s">
        <v>6652</v>
      </c>
      <c r="W771" s="17" t="s">
        <v>6655</v>
      </c>
    </row>
    <row r="772" spans="1:23" s="42" customFormat="1" x14ac:dyDescent="0.35">
      <c r="A772" s="22" t="s">
        <v>98</v>
      </c>
      <c r="B772" s="22"/>
      <c r="C772" s="22" t="s">
        <v>1560</v>
      </c>
      <c r="D772" s="22" t="s">
        <v>3661</v>
      </c>
      <c r="E772" s="57" t="s">
        <v>213</v>
      </c>
      <c r="F772" s="22" t="s">
        <v>204</v>
      </c>
      <c r="G772" s="22" t="s">
        <v>100</v>
      </c>
      <c r="H772" s="22" t="s">
        <v>4572</v>
      </c>
      <c r="I772" s="25" t="s">
        <v>99</v>
      </c>
      <c r="J772" s="25" t="s">
        <v>4599</v>
      </c>
      <c r="K772" s="25"/>
      <c r="L772" s="25"/>
      <c r="M772" s="63" t="s">
        <v>49</v>
      </c>
      <c r="N772" s="22" t="s">
        <v>46</v>
      </c>
      <c r="O772" s="23" t="s">
        <v>26</v>
      </c>
      <c r="P772" s="23" t="s">
        <v>26</v>
      </c>
      <c r="Q772" s="23">
        <v>0.2</v>
      </c>
      <c r="R772" s="23" t="s">
        <v>49</v>
      </c>
      <c r="S772" s="23" t="s">
        <v>49</v>
      </c>
      <c r="T772" s="17" t="s">
        <v>4598</v>
      </c>
      <c r="U772" s="17" t="s">
        <v>4967</v>
      </c>
      <c r="V772" s="17" t="s">
        <v>6652</v>
      </c>
      <c r="W772" s="17" t="s">
        <v>6655</v>
      </c>
    </row>
    <row r="773" spans="1:23" s="42" customFormat="1" ht="29" x14ac:dyDescent="0.35">
      <c r="A773" s="22" t="s">
        <v>98</v>
      </c>
      <c r="B773" s="22"/>
      <c r="C773" s="22" t="s">
        <v>1569</v>
      </c>
      <c r="D773" s="22" t="s">
        <v>3670</v>
      </c>
      <c r="E773" s="57" t="s">
        <v>215</v>
      </c>
      <c r="F773" s="22" t="s">
        <v>204</v>
      </c>
      <c r="G773" s="22" t="s">
        <v>100</v>
      </c>
      <c r="H773" s="22" t="s">
        <v>4572</v>
      </c>
      <c r="I773" s="25" t="s">
        <v>99</v>
      </c>
      <c r="J773" s="25" t="s">
        <v>4599</v>
      </c>
      <c r="K773" s="25"/>
      <c r="L773" s="25"/>
      <c r="M773" s="63" t="s">
        <v>49</v>
      </c>
      <c r="N773" s="22" t="s">
        <v>46</v>
      </c>
      <c r="O773" s="23" t="s">
        <v>26</v>
      </c>
      <c r="P773" s="23" t="s">
        <v>26</v>
      </c>
      <c r="Q773" s="23">
        <v>0.2</v>
      </c>
      <c r="R773" s="23" t="s">
        <v>49</v>
      </c>
      <c r="S773" s="23" t="s">
        <v>49</v>
      </c>
      <c r="T773" s="17" t="s">
        <v>4598</v>
      </c>
      <c r="U773" s="17" t="s">
        <v>4967</v>
      </c>
      <c r="V773" s="17" t="s">
        <v>6652</v>
      </c>
      <c r="W773" s="17" t="s">
        <v>6655</v>
      </c>
    </row>
    <row r="774" spans="1:23" s="42" customFormat="1" ht="29" x14ac:dyDescent="0.35">
      <c r="A774" s="22" t="s">
        <v>98</v>
      </c>
      <c r="B774" s="22"/>
      <c r="C774" s="22" t="s">
        <v>1572</v>
      </c>
      <c r="D774" s="22" t="s">
        <v>3673</v>
      </c>
      <c r="E774" s="57" t="s">
        <v>2383</v>
      </c>
      <c r="F774" s="22" t="s">
        <v>204</v>
      </c>
      <c r="G774" s="22" t="s">
        <v>100</v>
      </c>
      <c r="H774" s="22" t="s">
        <v>4572</v>
      </c>
      <c r="I774" s="25" t="s">
        <v>99</v>
      </c>
      <c r="J774" s="25" t="s">
        <v>4599</v>
      </c>
      <c r="K774" s="25"/>
      <c r="L774" s="25"/>
      <c r="M774" s="63" t="s">
        <v>49</v>
      </c>
      <c r="N774" s="22" t="s">
        <v>46</v>
      </c>
      <c r="O774" s="23" t="s">
        <v>26</v>
      </c>
      <c r="P774" s="23" t="s">
        <v>26</v>
      </c>
      <c r="Q774" s="23">
        <v>0.2</v>
      </c>
      <c r="R774" s="23" t="s">
        <v>49</v>
      </c>
      <c r="S774" s="23" t="s">
        <v>49</v>
      </c>
      <c r="T774" s="17" t="s">
        <v>4598</v>
      </c>
      <c r="U774" s="17" t="s">
        <v>4967</v>
      </c>
      <c r="V774" s="17" t="s">
        <v>6652</v>
      </c>
      <c r="W774" s="17" t="s">
        <v>6655</v>
      </c>
    </row>
    <row r="775" spans="1:23" s="42" customFormat="1" ht="29" x14ac:dyDescent="0.35">
      <c r="A775" s="22" t="s">
        <v>98</v>
      </c>
      <c r="B775" s="22"/>
      <c r="C775" s="22" t="s">
        <v>1575</v>
      </c>
      <c r="D775" s="22" t="s">
        <v>3676</v>
      </c>
      <c r="E775" s="57" t="s">
        <v>2530</v>
      </c>
      <c r="F775" s="22" t="s">
        <v>204</v>
      </c>
      <c r="G775" s="22" t="s">
        <v>12</v>
      </c>
      <c r="H775" s="22" t="s">
        <v>4572</v>
      </c>
      <c r="I775" s="25" t="s">
        <v>99</v>
      </c>
      <c r="J775" s="25" t="s">
        <v>4599</v>
      </c>
      <c r="K775" s="25"/>
      <c r="L775" s="25"/>
      <c r="M775" s="63" t="s">
        <v>49</v>
      </c>
      <c r="N775" s="22" t="s">
        <v>46</v>
      </c>
      <c r="O775" s="23" t="s">
        <v>46</v>
      </c>
      <c r="P775" s="23" t="s">
        <v>46</v>
      </c>
      <c r="Q775" s="23" t="s">
        <v>26</v>
      </c>
      <c r="R775" s="23" t="s">
        <v>49</v>
      </c>
      <c r="S775" s="23" t="s">
        <v>49</v>
      </c>
      <c r="T775" s="17" t="s">
        <v>4598</v>
      </c>
      <c r="U775" s="17" t="s">
        <v>4967</v>
      </c>
      <c r="V775" s="17" t="s">
        <v>6652</v>
      </c>
      <c r="W775" s="17" t="s">
        <v>6655</v>
      </c>
    </row>
    <row r="776" spans="1:23" s="42" customFormat="1" ht="29" x14ac:dyDescent="0.35">
      <c r="A776" s="22" t="s">
        <v>98</v>
      </c>
      <c r="B776" s="22"/>
      <c r="C776" s="22" t="s">
        <v>1578</v>
      </c>
      <c r="D776" s="22" t="s">
        <v>3679</v>
      </c>
      <c r="E776" s="57" t="s">
        <v>216</v>
      </c>
      <c r="F776" s="22" t="s">
        <v>204</v>
      </c>
      <c r="G776" s="22" t="s">
        <v>100</v>
      </c>
      <c r="H776" s="22" t="s">
        <v>4572</v>
      </c>
      <c r="I776" s="25" t="s">
        <v>99</v>
      </c>
      <c r="J776" s="25" t="s">
        <v>4599</v>
      </c>
      <c r="K776" s="25"/>
      <c r="L776" s="25"/>
      <c r="M776" s="63" t="s">
        <v>49</v>
      </c>
      <c r="N776" s="22" t="s">
        <v>46</v>
      </c>
      <c r="O776" s="23" t="s">
        <v>26</v>
      </c>
      <c r="P776" s="23" t="s">
        <v>26</v>
      </c>
      <c r="Q776" s="23">
        <v>0.2</v>
      </c>
      <c r="R776" s="23" t="s">
        <v>49</v>
      </c>
      <c r="S776" s="23" t="s">
        <v>49</v>
      </c>
      <c r="T776" s="17" t="s">
        <v>4598</v>
      </c>
      <c r="U776" s="17" t="s">
        <v>4967</v>
      </c>
      <c r="V776" s="17" t="s">
        <v>6652</v>
      </c>
      <c r="W776" s="17" t="s">
        <v>6655</v>
      </c>
    </row>
    <row r="777" spans="1:23" s="42" customFormat="1" ht="29" x14ac:dyDescent="0.35">
      <c r="A777" s="22" t="s">
        <v>98</v>
      </c>
      <c r="B777" s="22"/>
      <c r="C777" s="22" t="s">
        <v>1581</v>
      </c>
      <c r="D777" s="22" t="s">
        <v>3682</v>
      </c>
      <c r="E777" s="57" t="s">
        <v>217</v>
      </c>
      <c r="F777" s="22" t="s">
        <v>204</v>
      </c>
      <c r="G777" s="22" t="s">
        <v>100</v>
      </c>
      <c r="H777" s="22" t="s">
        <v>4572</v>
      </c>
      <c r="I777" s="25" t="s">
        <v>99</v>
      </c>
      <c r="J777" s="25" t="s">
        <v>4599</v>
      </c>
      <c r="K777" s="25"/>
      <c r="L777" s="25"/>
      <c r="M777" s="63" t="s">
        <v>49</v>
      </c>
      <c r="N777" s="22" t="s">
        <v>46</v>
      </c>
      <c r="O777" s="23" t="s">
        <v>26</v>
      </c>
      <c r="P777" s="23" t="s">
        <v>26</v>
      </c>
      <c r="Q777" s="23">
        <v>0.2</v>
      </c>
      <c r="R777" s="23" t="s">
        <v>49</v>
      </c>
      <c r="S777" s="23" t="s">
        <v>49</v>
      </c>
      <c r="T777" s="17" t="s">
        <v>4598</v>
      </c>
      <c r="U777" s="17" t="s">
        <v>4967</v>
      </c>
      <c r="V777" s="17" t="s">
        <v>6652</v>
      </c>
      <c r="W777" s="17" t="s">
        <v>6655</v>
      </c>
    </row>
    <row r="778" spans="1:23" s="42" customFormat="1" ht="43.5" x14ac:dyDescent="0.35">
      <c r="A778" s="22" t="s">
        <v>98</v>
      </c>
      <c r="B778" s="22"/>
      <c r="C778" s="22" t="s">
        <v>1586</v>
      </c>
      <c r="D778" s="22" t="s">
        <v>3687</v>
      </c>
      <c r="E778" s="57" t="s">
        <v>218</v>
      </c>
      <c r="F778" s="22" t="s">
        <v>204</v>
      </c>
      <c r="G778" s="22" t="s">
        <v>100</v>
      </c>
      <c r="H778" s="22" t="s">
        <v>4572</v>
      </c>
      <c r="I778" s="25" t="s">
        <v>99</v>
      </c>
      <c r="J778" s="25" t="s">
        <v>4599</v>
      </c>
      <c r="K778" s="25"/>
      <c r="L778" s="25"/>
      <c r="M778" s="63" t="s">
        <v>49</v>
      </c>
      <c r="N778" s="22" t="s">
        <v>46</v>
      </c>
      <c r="O778" s="23" t="s">
        <v>26</v>
      </c>
      <c r="P778" s="23" t="s">
        <v>26</v>
      </c>
      <c r="Q778" s="23">
        <v>0.2</v>
      </c>
      <c r="R778" s="23" t="s">
        <v>49</v>
      </c>
      <c r="S778" s="23" t="s">
        <v>49</v>
      </c>
      <c r="T778" s="17" t="s">
        <v>4598</v>
      </c>
      <c r="U778" s="17" t="s">
        <v>4967</v>
      </c>
      <c r="V778" s="17" t="s">
        <v>6652</v>
      </c>
      <c r="W778" s="17" t="s">
        <v>6655</v>
      </c>
    </row>
    <row r="779" spans="1:23" s="42" customFormat="1" ht="43.5" x14ac:dyDescent="0.35">
      <c r="A779" s="22" t="s">
        <v>98</v>
      </c>
      <c r="B779" s="22"/>
      <c r="C779" s="22" t="s">
        <v>1590</v>
      </c>
      <c r="D779" s="22" t="s">
        <v>3691</v>
      </c>
      <c r="E779" s="57" t="s">
        <v>219</v>
      </c>
      <c r="F779" s="22" t="s">
        <v>204</v>
      </c>
      <c r="G779" s="22" t="s">
        <v>100</v>
      </c>
      <c r="H779" s="22" t="s">
        <v>4572</v>
      </c>
      <c r="I779" s="25" t="s">
        <v>99</v>
      </c>
      <c r="J779" s="25" t="s">
        <v>4599</v>
      </c>
      <c r="K779" s="25"/>
      <c r="L779" s="25"/>
      <c r="M779" s="63" t="s">
        <v>49</v>
      </c>
      <c r="N779" s="22" t="s">
        <v>46</v>
      </c>
      <c r="O779" s="23" t="s">
        <v>26</v>
      </c>
      <c r="P779" s="23" t="s">
        <v>26</v>
      </c>
      <c r="Q779" s="23">
        <v>0.2</v>
      </c>
      <c r="R779" s="23" t="s">
        <v>49</v>
      </c>
      <c r="S779" s="23" t="s">
        <v>49</v>
      </c>
      <c r="T779" s="17" t="s">
        <v>4598</v>
      </c>
      <c r="U779" s="17" t="s">
        <v>4967</v>
      </c>
      <c r="V779" s="17" t="s">
        <v>6652</v>
      </c>
      <c r="W779" s="17" t="s">
        <v>6655</v>
      </c>
    </row>
    <row r="780" spans="1:23" s="42" customFormat="1" ht="43.5" x14ac:dyDescent="0.35">
      <c r="A780" s="22" t="s">
        <v>98</v>
      </c>
      <c r="B780" s="22"/>
      <c r="C780" s="22" t="s">
        <v>1596</v>
      </c>
      <c r="D780" s="22" t="s">
        <v>3697</v>
      </c>
      <c r="E780" s="57" t="s">
        <v>221</v>
      </c>
      <c r="F780" s="22" t="s">
        <v>204</v>
      </c>
      <c r="G780" s="22" t="s">
        <v>100</v>
      </c>
      <c r="H780" s="22" t="s">
        <v>4572</v>
      </c>
      <c r="I780" s="25" t="s">
        <v>99</v>
      </c>
      <c r="J780" s="25" t="s">
        <v>4599</v>
      </c>
      <c r="K780" s="25"/>
      <c r="L780" s="25"/>
      <c r="M780" s="63" t="s">
        <v>49</v>
      </c>
      <c r="N780" s="22" t="s">
        <v>46</v>
      </c>
      <c r="O780" s="23" t="s">
        <v>26</v>
      </c>
      <c r="P780" s="23" t="s">
        <v>26</v>
      </c>
      <c r="Q780" s="23">
        <v>0.2</v>
      </c>
      <c r="R780" s="23" t="s">
        <v>49</v>
      </c>
      <c r="S780" s="23" t="s">
        <v>49</v>
      </c>
      <c r="T780" s="17" t="s">
        <v>4598</v>
      </c>
      <c r="U780" s="17" t="s">
        <v>4967</v>
      </c>
      <c r="V780" s="17" t="s">
        <v>6652</v>
      </c>
      <c r="W780" s="17" t="s">
        <v>6655</v>
      </c>
    </row>
    <row r="781" spans="1:23" s="42" customFormat="1" ht="29" x14ac:dyDescent="0.35">
      <c r="A781" s="22" t="s">
        <v>98</v>
      </c>
      <c r="B781" s="22"/>
      <c r="C781" s="22" t="s">
        <v>1599</v>
      </c>
      <c r="D781" s="22" t="s">
        <v>3700</v>
      </c>
      <c r="E781" s="57" t="s">
        <v>2531</v>
      </c>
      <c r="F781" s="22" t="s">
        <v>204</v>
      </c>
      <c r="G781" s="22" t="s">
        <v>100</v>
      </c>
      <c r="H781" s="22" t="s">
        <v>4572</v>
      </c>
      <c r="I781" s="25" t="s">
        <v>99</v>
      </c>
      <c r="J781" s="25" t="s">
        <v>4599</v>
      </c>
      <c r="K781" s="25"/>
      <c r="L781" s="25"/>
      <c r="M781" s="63" t="s">
        <v>49</v>
      </c>
      <c r="N781" s="22" t="s">
        <v>46</v>
      </c>
      <c r="O781" s="23" t="s">
        <v>26</v>
      </c>
      <c r="P781" s="23" t="s">
        <v>26</v>
      </c>
      <c r="Q781" s="23">
        <v>0.2</v>
      </c>
      <c r="R781" s="23" t="s">
        <v>49</v>
      </c>
      <c r="S781" s="23" t="s">
        <v>49</v>
      </c>
      <c r="T781" s="17" t="s">
        <v>4598</v>
      </c>
      <c r="U781" s="17" t="s">
        <v>4967</v>
      </c>
      <c r="V781" s="17" t="s">
        <v>6652</v>
      </c>
      <c r="W781" s="17" t="s">
        <v>6655</v>
      </c>
    </row>
    <row r="782" spans="1:23" s="42" customFormat="1" ht="29" x14ac:dyDescent="0.35">
      <c r="A782" s="22" t="s">
        <v>98</v>
      </c>
      <c r="B782" s="22"/>
      <c r="C782" s="22" t="s">
        <v>1602</v>
      </c>
      <c r="D782" s="22" t="s">
        <v>3703</v>
      </c>
      <c r="E782" s="57" t="s">
        <v>222</v>
      </c>
      <c r="F782" s="22" t="s">
        <v>204</v>
      </c>
      <c r="G782" s="22" t="s">
        <v>100</v>
      </c>
      <c r="H782" s="22" t="s">
        <v>4572</v>
      </c>
      <c r="I782" s="25" t="s">
        <v>99</v>
      </c>
      <c r="J782" s="25" t="s">
        <v>4599</v>
      </c>
      <c r="K782" s="25"/>
      <c r="L782" s="25"/>
      <c r="M782" s="63" t="s">
        <v>49</v>
      </c>
      <c r="N782" s="22" t="s">
        <v>46</v>
      </c>
      <c r="O782" s="23" t="s">
        <v>26</v>
      </c>
      <c r="P782" s="23" t="s">
        <v>26</v>
      </c>
      <c r="Q782" s="23">
        <v>0.2</v>
      </c>
      <c r="R782" s="23" t="s">
        <v>49</v>
      </c>
      <c r="S782" s="23" t="s">
        <v>49</v>
      </c>
      <c r="T782" s="17" t="s">
        <v>4598</v>
      </c>
      <c r="U782" s="17" t="s">
        <v>4967</v>
      </c>
      <c r="V782" s="17" t="s">
        <v>6652</v>
      </c>
      <c r="W782" s="17" t="s">
        <v>6655</v>
      </c>
    </row>
    <row r="783" spans="1:23" s="42" customFormat="1" ht="29" x14ac:dyDescent="0.35">
      <c r="A783" s="22" t="s">
        <v>98</v>
      </c>
      <c r="B783" s="22"/>
      <c r="C783" s="22" t="s">
        <v>1605</v>
      </c>
      <c r="D783" s="22" t="s">
        <v>3706</v>
      </c>
      <c r="E783" s="57" t="s">
        <v>223</v>
      </c>
      <c r="F783" s="22" t="s">
        <v>204</v>
      </c>
      <c r="G783" s="22" t="s">
        <v>100</v>
      </c>
      <c r="H783" s="22" t="s">
        <v>4572</v>
      </c>
      <c r="I783" s="25" t="s">
        <v>99</v>
      </c>
      <c r="J783" s="25" t="s">
        <v>4599</v>
      </c>
      <c r="K783" s="25"/>
      <c r="L783" s="25"/>
      <c r="M783" s="63" t="s">
        <v>49</v>
      </c>
      <c r="N783" s="22" t="s">
        <v>46</v>
      </c>
      <c r="O783" s="23" t="s">
        <v>26</v>
      </c>
      <c r="P783" s="23" t="s">
        <v>26</v>
      </c>
      <c r="Q783" s="23">
        <v>0.2</v>
      </c>
      <c r="R783" s="23" t="s">
        <v>49</v>
      </c>
      <c r="S783" s="23" t="s">
        <v>49</v>
      </c>
      <c r="T783" s="17" t="s">
        <v>4598</v>
      </c>
      <c r="U783" s="17" t="s">
        <v>4967</v>
      </c>
      <c r="V783" s="17" t="s">
        <v>6652</v>
      </c>
      <c r="W783" s="17" t="s">
        <v>6655</v>
      </c>
    </row>
    <row r="784" spans="1:23" s="42" customFormat="1" x14ac:dyDescent="0.35">
      <c r="A784" s="22" t="s">
        <v>98</v>
      </c>
      <c r="B784" s="22"/>
      <c r="C784" s="22" t="s">
        <v>1608</v>
      </c>
      <c r="D784" s="22" t="s">
        <v>3709</v>
      </c>
      <c r="E784" s="57" t="s">
        <v>224</v>
      </c>
      <c r="F784" s="22" t="s">
        <v>204</v>
      </c>
      <c r="G784" s="22" t="s">
        <v>100</v>
      </c>
      <c r="H784" s="22" t="s">
        <v>4572</v>
      </c>
      <c r="I784" s="25" t="s">
        <v>99</v>
      </c>
      <c r="J784" s="25" t="s">
        <v>4599</v>
      </c>
      <c r="K784" s="25"/>
      <c r="L784" s="25"/>
      <c r="M784" s="63" t="s">
        <v>49</v>
      </c>
      <c r="N784" s="22" t="s">
        <v>46</v>
      </c>
      <c r="O784" s="23" t="s">
        <v>26</v>
      </c>
      <c r="P784" s="23" t="s">
        <v>26</v>
      </c>
      <c r="Q784" s="23">
        <v>0.2</v>
      </c>
      <c r="R784" s="23" t="s">
        <v>49</v>
      </c>
      <c r="S784" s="23" t="s">
        <v>49</v>
      </c>
      <c r="T784" s="17" t="s">
        <v>4598</v>
      </c>
      <c r="U784" s="17" t="s">
        <v>4967</v>
      </c>
      <c r="V784" s="17" t="s">
        <v>6652</v>
      </c>
      <c r="W784" s="17" t="s">
        <v>6655</v>
      </c>
    </row>
    <row r="785" spans="1:23" s="42" customFormat="1" ht="29" x14ac:dyDescent="0.35">
      <c r="A785" s="22" t="s">
        <v>98</v>
      </c>
      <c r="B785" s="22"/>
      <c r="C785" s="22" t="s">
        <v>1611</v>
      </c>
      <c r="D785" s="22" t="s">
        <v>3712</v>
      </c>
      <c r="E785" s="57" t="s">
        <v>225</v>
      </c>
      <c r="F785" s="22" t="s">
        <v>204</v>
      </c>
      <c r="G785" s="22" t="s">
        <v>100</v>
      </c>
      <c r="H785" s="22" t="s">
        <v>4572</v>
      </c>
      <c r="I785" s="25" t="s">
        <v>99</v>
      </c>
      <c r="J785" s="25" t="s">
        <v>4599</v>
      </c>
      <c r="K785" s="25"/>
      <c r="L785" s="25"/>
      <c r="M785" s="63" t="s">
        <v>49</v>
      </c>
      <c r="N785" s="22" t="s">
        <v>46</v>
      </c>
      <c r="O785" s="23" t="s">
        <v>26</v>
      </c>
      <c r="P785" s="23" t="s">
        <v>26</v>
      </c>
      <c r="Q785" s="23">
        <v>0.2</v>
      </c>
      <c r="R785" s="23" t="s">
        <v>49</v>
      </c>
      <c r="S785" s="23" t="s">
        <v>49</v>
      </c>
      <c r="T785" s="17" t="s">
        <v>4598</v>
      </c>
      <c r="U785" s="17" t="s">
        <v>4967</v>
      </c>
      <c r="V785" s="17" t="s">
        <v>6652</v>
      </c>
      <c r="W785" s="17" t="s">
        <v>6655</v>
      </c>
    </row>
    <row r="786" spans="1:23" s="42" customFormat="1" ht="29" x14ac:dyDescent="0.35">
      <c r="A786" s="22" t="s">
        <v>98</v>
      </c>
      <c r="B786" s="22"/>
      <c r="C786" s="22" t="s">
        <v>1614</v>
      </c>
      <c r="D786" s="22" t="s">
        <v>3715</v>
      </c>
      <c r="E786" s="57" t="s">
        <v>226</v>
      </c>
      <c r="F786" s="22" t="s">
        <v>204</v>
      </c>
      <c r="G786" s="22" t="s">
        <v>100</v>
      </c>
      <c r="H786" s="22" t="s">
        <v>4572</v>
      </c>
      <c r="I786" s="25" t="s">
        <v>99</v>
      </c>
      <c r="J786" s="25" t="s">
        <v>4599</v>
      </c>
      <c r="K786" s="25"/>
      <c r="L786" s="25"/>
      <c r="M786" s="63" t="s">
        <v>49</v>
      </c>
      <c r="N786" s="22" t="s">
        <v>46</v>
      </c>
      <c r="O786" s="23" t="s">
        <v>26</v>
      </c>
      <c r="P786" s="23" t="s">
        <v>26</v>
      </c>
      <c r="Q786" s="23">
        <v>0.2</v>
      </c>
      <c r="R786" s="23" t="s">
        <v>49</v>
      </c>
      <c r="S786" s="23" t="s">
        <v>49</v>
      </c>
      <c r="T786" s="17" t="s">
        <v>4598</v>
      </c>
      <c r="U786" s="17" t="s">
        <v>4967</v>
      </c>
      <c r="V786" s="17" t="s">
        <v>6652</v>
      </c>
      <c r="W786" s="17" t="s">
        <v>6655</v>
      </c>
    </row>
    <row r="787" spans="1:23" s="42" customFormat="1" ht="29" x14ac:dyDescent="0.35">
      <c r="A787" s="22" t="s">
        <v>98</v>
      </c>
      <c r="B787" s="22"/>
      <c r="C787" s="22" t="s">
        <v>1617</v>
      </c>
      <c r="D787" s="22" t="s">
        <v>3718</v>
      </c>
      <c r="E787" s="57" t="s">
        <v>227</v>
      </c>
      <c r="F787" s="22" t="s">
        <v>204</v>
      </c>
      <c r="G787" s="22" t="s">
        <v>100</v>
      </c>
      <c r="H787" s="22" t="s">
        <v>4572</v>
      </c>
      <c r="I787" s="25" t="s">
        <v>99</v>
      </c>
      <c r="J787" s="25" t="s">
        <v>4599</v>
      </c>
      <c r="K787" s="25"/>
      <c r="L787" s="25"/>
      <c r="M787" s="63" t="s">
        <v>49</v>
      </c>
      <c r="N787" s="22" t="s">
        <v>46</v>
      </c>
      <c r="O787" s="23" t="s">
        <v>26</v>
      </c>
      <c r="P787" s="23" t="s">
        <v>26</v>
      </c>
      <c r="Q787" s="23">
        <v>0.2</v>
      </c>
      <c r="R787" s="23" t="s">
        <v>49</v>
      </c>
      <c r="S787" s="23" t="s">
        <v>49</v>
      </c>
      <c r="T787" s="17" t="s">
        <v>4598</v>
      </c>
      <c r="U787" s="17" t="s">
        <v>4967</v>
      </c>
      <c r="V787" s="17" t="s">
        <v>6652</v>
      </c>
      <c r="W787" s="17" t="s">
        <v>6655</v>
      </c>
    </row>
    <row r="788" spans="1:23" s="42" customFormat="1" x14ac:dyDescent="0.35">
      <c r="A788" s="22" t="s">
        <v>98</v>
      </c>
      <c r="B788" s="22"/>
      <c r="C788" s="22" t="s">
        <v>1620</v>
      </c>
      <c r="D788" s="22" t="s">
        <v>3721</v>
      </c>
      <c r="E788" s="57" t="s">
        <v>228</v>
      </c>
      <c r="F788" s="22" t="s">
        <v>204</v>
      </c>
      <c r="G788" s="22" t="s">
        <v>100</v>
      </c>
      <c r="H788" s="22" t="s">
        <v>4572</v>
      </c>
      <c r="I788" s="25" t="s">
        <v>99</v>
      </c>
      <c r="J788" s="25" t="s">
        <v>4599</v>
      </c>
      <c r="K788" s="25"/>
      <c r="L788" s="25"/>
      <c r="M788" s="63" t="s">
        <v>49</v>
      </c>
      <c r="N788" s="22" t="s">
        <v>46</v>
      </c>
      <c r="O788" s="23" t="s">
        <v>26</v>
      </c>
      <c r="P788" s="23" t="s">
        <v>26</v>
      </c>
      <c r="Q788" s="23">
        <v>0.2</v>
      </c>
      <c r="R788" s="23" t="s">
        <v>49</v>
      </c>
      <c r="S788" s="23" t="s">
        <v>49</v>
      </c>
      <c r="T788" s="17" t="s">
        <v>4598</v>
      </c>
      <c r="U788" s="17" t="s">
        <v>4967</v>
      </c>
      <c r="V788" s="17" t="s">
        <v>6652</v>
      </c>
      <c r="W788" s="17" t="s">
        <v>6655</v>
      </c>
    </row>
    <row r="789" spans="1:23" s="42" customFormat="1" x14ac:dyDescent="0.35">
      <c r="A789" s="22" t="s">
        <v>98</v>
      </c>
      <c r="B789" s="22"/>
      <c r="C789" s="22" t="s">
        <v>1623</v>
      </c>
      <c r="D789" s="22" t="s">
        <v>3724</v>
      </c>
      <c r="E789" s="57" t="s">
        <v>229</v>
      </c>
      <c r="F789" s="22" t="s">
        <v>204</v>
      </c>
      <c r="G789" s="22" t="s">
        <v>100</v>
      </c>
      <c r="H789" s="22" t="s">
        <v>4572</v>
      </c>
      <c r="I789" s="25" t="s">
        <v>99</v>
      </c>
      <c r="J789" s="25" t="s">
        <v>4599</v>
      </c>
      <c r="K789" s="25"/>
      <c r="L789" s="25"/>
      <c r="M789" s="63" t="s">
        <v>49</v>
      </c>
      <c r="N789" s="22" t="s">
        <v>46</v>
      </c>
      <c r="O789" s="23" t="s">
        <v>26</v>
      </c>
      <c r="P789" s="23" t="s">
        <v>26</v>
      </c>
      <c r="Q789" s="23">
        <v>0.2</v>
      </c>
      <c r="R789" s="23" t="s">
        <v>49</v>
      </c>
      <c r="S789" s="23" t="s">
        <v>49</v>
      </c>
      <c r="T789" s="17" t="s">
        <v>4598</v>
      </c>
      <c r="U789" s="17" t="s">
        <v>4967</v>
      </c>
      <c r="V789" s="17" t="s">
        <v>6652</v>
      </c>
      <c r="W789" s="17" t="s">
        <v>6655</v>
      </c>
    </row>
    <row r="790" spans="1:23" s="42" customFormat="1" ht="29" x14ac:dyDescent="0.35">
      <c r="A790" s="22" t="s">
        <v>98</v>
      </c>
      <c r="B790" s="22"/>
      <c r="C790" s="22" t="s">
        <v>1629</v>
      </c>
      <c r="D790" s="22" t="s">
        <v>3730</v>
      </c>
      <c r="E790" s="57" t="s">
        <v>231</v>
      </c>
      <c r="F790" s="22" t="s">
        <v>204</v>
      </c>
      <c r="G790" s="22" t="s">
        <v>100</v>
      </c>
      <c r="H790" s="22" t="s">
        <v>4572</v>
      </c>
      <c r="I790" s="25" t="s">
        <v>99</v>
      </c>
      <c r="J790" s="25" t="s">
        <v>4599</v>
      </c>
      <c r="K790" s="25"/>
      <c r="L790" s="25"/>
      <c r="M790" s="63" t="s">
        <v>49</v>
      </c>
      <c r="N790" s="22" t="s">
        <v>46</v>
      </c>
      <c r="O790" s="23" t="s">
        <v>26</v>
      </c>
      <c r="P790" s="23" t="s">
        <v>26</v>
      </c>
      <c r="Q790" s="23">
        <v>0.2</v>
      </c>
      <c r="R790" s="23" t="s">
        <v>49</v>
      </c>
      <c r="S790" s="23" t="s">
        <v>49</v>
      </c>
      <c r="T790" s="17" t="s">
        <v>4598</v>
      </c>
      <c r="U790" s="17" t="s">
        <v>4967</v>
      </c>
      <c r="V790" s="17" t="s">
        <v>6652</v>
      </c>
      <c r="W790" s="17" t="s">
        <v>6655</v>
      </c>
    </row>
    <row r="791" spans="1:23" s="42" customFormat="1" ht="29" x14ac:dyDescent="0.35">
      <c r="A791" s="22" t="s">
        <v>98</v>
      </c>
      <c r="B791" s="22"/>
      <c r="C791" s="22" t="s">
        <v>1632</v>
      </c>
      <c r="D791" s="22" t="s">
        <v>3733</v>
      </c>
      <c r="E791" s="57" t="s">
        <v>232</v>
      </c>
      <c r="F791" s="22" t="s">
        <v>204</v>
      </c>
      <c r="G791" s="22" t="s">
        <v>100</v>
      </c>
      <c r="H791" s="22" t="s">
        <v>4572</v>
      </c>
      <c r="I791" s="25" t="s">
        <v>99</v>
      </c>
      <c r="J791" s="25" t="s">
        <v>4599</v>
      </c>
      <c r="K791" s="25"/>
      <c r="L791" s="25"/>
      <c r="M791" s="63" t="s">
        <v>49</v>
      </c>
      <c r="N791" s="22" t="s">
        <v>46</v>
      </c>
      <c r="O791" s="23" t="s">
        <v>26</v>
      </c>
      <c r="P791" s="23" t="s">
        <v>26</v>
      </c>
      <c r="Q791" s="23">
        <v>0.2</v>
      </c>
      <c r="R791" s="23" t="s">
        <v>49</v>
      </c>
      <c r="S791" s="23" t="s">
        <v>49</v>
      </c>
      <c r="T791" s="17" t="s">
        <v>4598</v>
      </c>
      <c r="U791" s="17" t="s">
        <v>4967</v>
      </c>
      <c r="V791" s="17" t="s">
        <v>6652</v>
      </c>
      <c r="W791" s="17" t="s">
        <v>6655</v>
      </c>
    </row>
    <row r="792" spans="1:23" s="42" customFormat="1" ht="43.5" x14ac:dyDescent="0.35">
      <c r="A792" s="22" t="s">
        <v>98</v>
      </c>
      <c r="B792" s="22"/>
      <c r="C792" s="22" t="s">
        <v>1635</v>
      </c>
      <c r="D792" s="22" t="s">
        <v>3736</v>
      </c>
      <c r="E792" s="57" t="s">
        <v>233</v>
      </c>
      <c r="F792" s="22" t="s">
        <v>204</v>
      </c>
      <c r="G792" s="22" t="s">
        <v>100</v>
      </c>
      <c r="H792" s="22" t="s">
        <v>4572</v>
      </c>
      <c r="I792" s="25" t="s">
        <v>99</v>
      </c>
      <c r="J792" s="25" t="s">
        <v>4599</v>
      </c>
      <c r="K792" s="25"/>
      <c r="L792" s="25"/>
      <c r="M792" s="63" t="s">
        <v>49</v>
      </c>
      <c r="N792" s="22" t="s">
        <v>46</v>
      </c>
      <c r="O792" s="23" t="s">
        <v>26</v>
      </c>
      <c r="P792" s="23" t="s">
        <v>26</v>
      </c>
      <c r="Q792" s="23">
        <v>0.2</v>
      </c>
      <c r="R792" s="23" t="s">
        <v>49</v>
      </c>
      <c r="S792" s="23" t="s">
        <v>49</v>
      </c>
      <c r="T792" s="17" t="s">
        <v>4598</v>
      </c>
      <c r="U792" s="17" t="s">
        <v>4967</v>
      </c>
      <c r="V792" s="17" t="s">
        <v>6652</v>
      </c>
      <c r="W792" s="17" t="s">
        <v>6655</v>
      </c>
    </row>
    <row r="793" spans="1:23" s="42" customFormat="1" x14ac:dyDescent="0.35">
      <c r="A793" s="22" t="s">
        <v>98</v>
      </c>
      <c r="B793" s="22"/>
      <c r="C793" s="22" t="s">
        <v>1644</v>
      </c>
      <c r="D793" s="22" t="s">
        <v>3745</v>
      </c>
      <c r="E793" s="57" t="s">
        <v>235</v>
      </c>
      <c r="F793" s="22" t="s">
        <v>204</v>
      </c>
      <c r="G793" s="22" t="s">
        <v>100</v>
      </c>
      <c r="H793" s="22" t="s">
        <v>4572</v>
      </c>
      <c r="I793" s="25" t="s">
        <v>99</v>
      </c>
      <c r="J793" s="25" t="s">
        <v>4599</v>
      </c>
      <c r="K793" s="25"/>
      <c r="L793" s="25"/>
      <c r="M793" s="63" t="s">
        <v>49</v>
      </c>
      <c r="N793" s="22" t="s">
        <v>46</v>
      </c>
      <c r="O793" s="23" t="s">
        <v>26</v>
      </c>
      <c r="P793" s="23" t="s">
        <v>26</v>
      </c>
      <c r="Q793" s="23">
        <v>0.2</v>
      </c>
      <c r="R793" s="23" t="s">
        <v>49</v>
      </c>
      <c r="S793" s="23" t="s">
        <v>49</v>
      </c>
      <c r="T793" s="17" t="s">
        <v>4598</v>
      </c>
      <c r="U793" s="17" t="s">
        <v>4967</v>
      </c>
      <c r="V793" s="17" t="s">
        <v>6652</v>
      </c>
      <c r="W793" s="17" t="s">
        <v>6655</v>
      </c>
    </row>
    <row r="794" spans="1:23" s="42" customFormat="1" ht="29" x14ac:dyDescent="0.35">
      <c r="A794" s="22" t="s">
        <v>98</v>
      </c>
      <c r="B794" s="22"/>
      <c r="C794" s="22" t="s">
        <v>1649</v>
      </c>
      <c r="D794" s="22" t="s">
        <v>3750</v>
      </c>
      <c r="E794" s="57" t="s">
        <v>236</v>
      </c>
      <c r="F794" s="22" t="s">
        <v>204</v>
      </c>
      <c r="G794" s="22" t="s">
        <v>100</v>
      </c>
      <c r="H794" s="22" t="s">
        <v>4572</v>
      </c>
      <c r="I794" s="25" t="s">
        <v>99</v>
      </c>
      <c r="J794" s="25" t="s">
        <v>4599</v>
      </c>
      <c r="K794" s="25"/>
      <c r="L794" s="25"/>
      <c r="M794" s="63" t="s">
        <v>49</v>
      </c>
      <c r="N794" s="22" t="s">
        <v>46</v>
      </c>
      <c r="O794" s="23" t="s">
        <v>26</v>
      </c>
      <c r="P794" s="23" t="s">
        <v>26</v>
      </c>
      <c r="Q794" s="23">
        <v>0.2</v>
      </c>
      <c r="R794" s="23" t="s">
        <v>49</v>
      </c>
      <c r="S794" s="23" t="s">
        <v>49</v>
      </c>
      <c r="T794" s="17" t="s">
        <v>4598</v>
      </c>
      <c r="U794" s="17" t="s">
        <v>4967</v>
      </c>
      <c r="V794" s="17" t="s">
        <v>6652</v>
      </c>
      <c r="W794" s="17" t="s">
        <v>6655</v>
      </c>
    </row>
    <row r="795" spans="1:23" s="42" customFormat="1" x14ac:dyDescent="0.35">
      <c r="A795" s="22" t="s">
        <v>98</v>
      </c>
      <c r="B795" s="22"/>
      <c r="C795" s="22" t="s">
        <v>1653</v>
      </c>
      <c r="D795" s="22" t="s">
        <v>3754</v>
      </c>
      <c r="E795" s="57" t="s">
        <v>237</v>
      </c>
      <c r="F795" s="22" t="s">
        <v>204</v>
      </c>
      <c r="G795" s="22" t="s">
        <v>100</v>
      </c>
      <c r="H795" s="22" t="s">
        <v>4572</v>
      </c>
      <c r="I795" s="25" t="s">
        <v>99</v>
      </c>
      <c r="J795" s="25" t="s">
        <v>4599</v>
      </c>
      <c r="K795" s="25"/>
      <c r="L795" s="25"/>
      <c r="M795" s="63" t="s">
        <v>49</v>
      </c>
      <c r="N795" s="22" t="s">
        <v>46</v>
      </c>
      <c r="O795" s="23" t="s">
        <v>26</v>
      </c>
      <c r="P795" s="23" t="s">
        <v>26</v>
      </c>
      <c r="Q795" s="23">
        <v>0.2</v>
      </c>
      <c r="R795" s="23" t="s">
        <v>49</v>
      </c>
      <c r="S795" s="23" t="s">
        <v>49</v>
      </c>
      <c r="T795" s="17" t="s">
        <v>4598</v>
      </c>
      <c r="U795" s="17" t="s">
        <v>4967</v>
      </c>
      <c r="V795" s="17" t="s">
        <v>6652</v>
      </c>
      <c r="W795" s="17" t="s">
        <v>6655</v>
      </c>
    </row>
    <row r="796" spans="1:23" s="42" customFormat="1" x14ac:dyDescent="0.35">
      <c r="A796" s="22" t="s">
        <v>98</v>
      </c>
      <c r="B796" s="22"/>
      <c r="C796" s="22" t="s">
        <v>1656</v>
      </c>
      <c r="D796" s="22" t="s">
        <v>3757</v>
      </c>
      <c r="E796" s="57" t="s">
        <v>238</v>
      </c>
      <c r="F796" s="22" t="s">
        <v>204</v>
      </c>
      <c r="G796" s="22" t="s">
        <v>100</v>
      </c>
      <c r="H796" s="22" t="s">
        <v>4572</v>
      </c>
      <c r="I796" s="25" t="s">
        <v>99</v>
      </c>
      <c r="J796" s="25" t="s">
        <v>4599</v>
      </c>
      <c r="K796" s="25"/>
      <c r="L796" s="25"/>
      <c r="M796" s="63" t="s">
        <v>49</v>
      </c>
      <c r="N796" s="22" t="s">
        <v>46</v>
      </c>
      <c r="O796" s="23" t="s">
        <v>26</v>
      </c>
      <c r="P796" s="23" t="s">
        <v>26</v>
      </c>
      <c r="Q796" s="23">
        <v>0.2</v>
      </c>
      <c r="R796" s="23" t="s">
        <v>49</v>
      </c>
      <c r="S796" s="23" t="s">
        <v>49</v>
      </c>
      <c r="T796" s="17" t="s">
        <v>4598</v>
      </c>
      <c r="U796" s="17" t="s">
        <v>4967</v>
      </c>
      <c r="V796" s="17" t="s">
        <v>6652</v>
      </c>
      <c r="W796" s="17" t="s">
        <v>6655</v>
      </c>
    </row>
    <row r="797" spans="1:23" s="42" customFormat="1" x14ac:dyDescent="0.35">
      <c r="A797" s="22" t="s">
        <v>98</v>
      </c>
      <c r="B797" s="22"/>
      <c r="C797" s="22" t="s">
        <v>1659</v>
      </c>
      <c r="D797" s="22" t="s">
        <v>3760</v>
      </c>
      <c r="E797" s="57" t="s">
        <v>239</v>
      </c>
      <c r="F797" s="22" t="s">
        <v>204</v>
      </c>
      <c r="G797" s="22" t="s">
        <v>100</v>
      </c>
      <c r="H797" s="22" t="s">
        <v>4572</v>
      </c>
      <c r="I797" s="25" t="s">
        <v>99</v>
      </c>
      <c r="J797" s="25" t="s">
        <v>4599</v>
      </c>
      <c r="K797" s="25"/>
      <c r="L797" s="25"/>
      <c r="M797" s="63" t="s">
        <v>49</v>
      </c>
      <c r="N797" s="22" t="s">
        <v>46</v>
      </c>
      <c r="O797" s="23" t="s">
        <v>26</v>
      </c>
      <c r="P797" s="23" t="s">
        <v>26</v>
      </c>
      <c r="Q797" s="23">
        <v>0.2</v>
      </c>
      <c r="R797" s="23" t="s">
        <v>49</v>
      </c>
      <c r="S797" s="23" t="s">
        <v>49</v>
      </c>
      <c r="T797" s="17" t="s">
        <v>4598</v>
      </c>
      <c r="U797" s="17" t="s">
        <v>4967</v>
      </c>
      <c r="V797" s="17" t="s">
        <v>6652</v>
      </c>
      <c r="W797" s="17" t="s">
        <v>6655</v>
      </c>
    </row>
    <row r="798" spans="1:23" s="42" customFormat="1" x14ac:dyDescent="0.35">
      <c r="A798" s="22" t="s">
        <v>98</v>
      </c>
      <c r="B798" s="22"/>
      <c r="C798" s="22" t="s">
        <v>1665</v>
      </c>
      <c r="D798" s="22" t="s">
        <v>3766</v>
      </c>
      <c r="E798" s="57" t="s">
        <v>241</v>
      </c>
      <c r="F798" s="22" t="s">
        <v>204</v>
      </c>
      <c r="G798" s="22" t="s">
        <v>100</v>
      </c>
      <c r="H798" s="22" t="s">
        <v>4572</v>
      </c>
      <c r="I798" s="25" t="s">
        <v>99</v>
      </c>
      <c r="J798" s="25" t="s">
        <v>4599</v>
      </c>
      <c r="K798" s="25"/>
      <c r="L798" s="25"/>
      <c r="M798" s="63" t="s">
        <v>49</v>
      </c>
      <c r="N798" s="22" t="s">
        <v>46</v>
      </c>
      <c r="O798" s="23" t="s">
        <v>26</v>
      </c>
      <c r="P798" s="23" t="s">
        <v>26</v>
      </c>
      <c r="Q798" s="23">
        <v>0.2</v>
      </c>
      <c r="R798" s="23" t="s">
        <v>49</v>
      </c>
      <c r="S798" s="23" t="s">
        <v>49</v>
      </c>
      <c r="T798" s="17" t="s">
        <v>4598</v>
      </c>
      <c r="U798" s="17" t="s">
        <v>4967</v>
      </c>
      <c r="V798" s="17" t="s">
        <v>6652</v>
      </c>
      <c r="W798" s="17" t="s">
        <v>6655</v>
      </c>
    </row>
    <row r="799" spans="1:23" s="42" customFormat="1" x14ac:dyDescent="0.35">
      <c r="A799" s="22" t="s">
        <v>98</v>
      </c>
      <c r="B799" s="22"/>
      <c r="C799" s="22" t="s">
        <v>1668</v>
      </c>
      <c r="D799" s="22" t="s">
        <v>3769</v>
      </c>
      <c r="E799" s="57" t="s">
        <v>242</v>
      </c>
      <c r="F799" s="22" t="s">
        <v>204</v>
      </c>
      <c r="G799" s="22" t="s">
        <v>100</v>
      </c>
      <c r="H799" s="22" t="s">
        <v>4572</v>
      </c>
      <c r="I799" s="25" t="s">
        <v>99</v>
      </c>
      <c r="J799" s="25" t="s">
        <v>4599</v>
      </c>
      <c r="K799" s="25"/>
      <c r="L799" s="25"/>
      <c r="M799" s="63" t="s">
        <v>49</v>
      </c>
      <c r="N799" s="22" t="s">
        <v>46</v>
      </c>
      <c r="O799" s="23" t="s">
        <v>26</v>
      </c>
      <c r="P799" s="23" t="s">
        <v>26</v>
      </c>
      <c r="Q799" s="23">
        <v>0.2</v>
      </c>
      <c r="R799" s="23" t="s">
        <v>49</v>
      </c>
      <c r="S799" s="23" t="s">
        <v>49</v>
      </c>
      <c r="T799" s="17" t="s">
        <v>4598</v>
      </c>
      <c r="U799" s="17" t="s">
        <v>4967</v>
      </c>
      <c r="V799" s="17" t="s">
        <v>6652</v>
      </c>
      <c r="W799" s="17" t="s">
        <v>6655</v>
      </c>
    </row>
    <row r="800" spans="1:23" s="42" customFormat="1" ht="29" x14ac:dyDescent="0.35">
      <c r="A800" s="22" t="s">
        <v>98</v>
      </c>
      <c r="B800" s="22"/>
      <c r="C800" s="22" t="s">
        <v>1671</v>
      </c>
      <c r="D800" s="22" t="s">
        <v>3772</v>
      </c>
      <c r="E800" s="57" t="s">
        <v>243</v>
      </c>
      <c r="F800" s="22" t="s">
        <v>204</v>
      </c>
      <c r="G800" s="22" t="s">
        <v>100</v>
      </c>
      <c r="H800" s="22" t="s">
        <v>4572</v>
      </c>
      <c r="I800" s="25" t="s">
        <v>99</v>
      </c>
      <c r="J800" s="25" t="s">
        <v>4599</v>
      </c>
      <c r="K800" s="25"/>
      <c r="L800" s="25"/>
      <c r="M800" s="63" t="s">
        <v>49</v>
      </c>
      <c r="N800" s="22" t="s">
        <v>46</v>
      </c>
      <c r="O800" s="23" t="s">
        <v>26</v>
      </c>
      <c r="P800" s="23" t="s">
        <v>26</v>
      </c>
      <c r="Q800" s="23">
        <v>0.2</v>
      </c>
      <c r="R800" s="23" t="s">
        <v>49</v>
      </c>
      <c r="S800" s="23" t="s">
        <v>49</v>
      </c>
      <c r="T800" s="17" t="s">
        <v>4598</v>
      </c>
      <c r="U800" s="17" t="s">
        <v>4967</v>
      </c>
      <c r="V800" s="17" t="s">
        <v>6652</v>
      </c>
      <c r="W800" s="17" t="s">
        <v>6655</v>
      </c>
    </row>
    <row r="801" spans="1:23" s="42" customFormat="1" ht="29" x14ac:dyDescent="0.35">
      <c r="A801" s="22" t="s">
        <v>98</v>
      </c>
      <c r="B801" s="22"/>
      <c r="C801" s="22" t="s">
        <v>1674</v>
      </c>
      <c r="D801" s="22" t="s">
        <v>3775</v>
      </c>
      <c r="E801" s="57" t="s">
        <v>244</v>
      </c>
      <c r="F801" s="22" t="s">
        <v>204</v>
      </c>
      <c r="G801" s="22" t="s">
        <v>100</v>
      </c>
      <c r="H801" s="22" t="s">
        <v>4572</v>
      </c>
      <c r="I801" s="25" t="s">
        <v>99</v>
      </c>
      <c r="J801" s="25" t="s">
        <v>4599</v>
      </c>
      <c r="K801" s="25"/>
      <c r="L801" s="25"/>
      <c r="M801" s="63" t="s">
        <v>49</v>
      </c>
      <c r="N801" s="22" t="s">
        <v>46</v>
      </c>
      <c r="O801" s="23" t="s">
        <v>26</v>
      </c>
      <c r="P801" s="23" t="s">
        <v>26</v>
      </c>
      <c r="Q801" s="23">
        <v>0.2</v>
      </c>
      <c r="R801" s="23" t="s">
        <v>49</v>
      </c>
      <c r="S801" s="23" t="s">
        <v>49</v>
      </c>
      <c r="T801" s="17" t="s">
        <v>4598</v>
      </c>
      <c r="U801" s="17" t="s">
        <v>4967</v>
      </c>
      <c r="V801" s="17" t="s">
        <v>6652</v>
      </c>
      <c r="W801" s="17" t="s">
        <v>6655</v>
      </c>
    </row>
    <row r="802" spans="1:23" s="42" customFormat="1" ht="29" x14ac:dyDescent="0.35">
      <c r="A802" s="22" t="s">
        <v>98</v>
      </c>
      <c r="B802" s="22"/>
      <c r="C802" s="22" t="s">
        <v>1692</v>
      </c>
      <c r="D802" s="22" t="s">
        <v>3793</v>
      </c>
      <c r="E802" s="57" t="s">
        <v>2481</v>
      </c>
      <c r="F802" s="22" t="s">
        <v>204</v>
      </c>
      <c r="G802" s="22" t="s">
        <v>100</v>
      </c>
      <c r="H802" s="22" t="s">
        <v>4572</v>
      </c>
      <c r="I802" s="25" t="s">
        <v>99</v>
      </c>
      <c r="J802" s="25" t="s">
        <v>4599</v>
      </c>
      <c r="K802" s="25"/>
      <c r="L802" s="25"/>
      <c r="M802" s="63" t="s">
        <v>49</v>
      </c>
      <c r="N802" s="22" t="s">
        <v>46</v>
      </c>
      <c r="O802" s="23" t="s">
        <v>26</v>
      </c>
      <c r="P802" s="23" t="s">
        <v>26</v>
      </c>
      <c r="Q802" s="23">
        <v>0.2</v>
      </c>
      <c r="R802" s="23" t="s">
        <v>49</v>
      </c>
      <c r="S802" s="23" t="s">
        <v>49</v>
      </c>
      <c r="T802" s="17" t="s">
        <v>4598</v>
      </c>
      <c r="U802" s="17" t="s">
        <v>4967</v>
      </c>
      <c r="V802" s="17" t="s">
        <v>6652</v>
      </c>
      <c r="W802" s="17" t="s">
        <v>6655</v>
      </c>
    </row>
    <row r="803" spans="1:23" s="42" customFormat="1" ht="43.5" x14ac:dyDescent="0.35">
      <c r="A803" s="22" t="s">
        <v>98</v>
      </c>
      <c r="B803" s="22"/>
      <c r="C803" s="22" t="s">
        <v>1701</v>
      </c>
      <c r="D803" s="22" t="s">
        <v>3802</v>
      </c>
      <c r="E803" s="57" t="s">
        <v>2385</v>
      </c>
      <c r="F803" s="22" t="s">
        <v>204</v>
      </c>
      <c r="G803" s="22" t="s">
        <v>100</v>
      </c>
      <c r="H803" s="22" t="s">
        <v>4572</v>
      </c>
      <c r="I803" s="25" t="s">
        <v>99</v>
      </c>
      <c r="J803" s="25" t="s">
        <v>4599</v>
      </c>
      <c r="K803" s="25"/>
      <c r="L803" s="25"/>
      <c r="M803" s="63" t="s">
        <v>49</v>
      </c>
      <c r="N803" s="22" t="s">
        <v>46</v>
      </c>
      <c r="O803" s="23" t="s">
        <v>26</v>
      </c>
      <c r="P803" s="23" t="s">
        <v>26</v>
      </c>
      <c r="Q803" s="23">
        <v>0.2</v>
      </c>
      <c r="R803" s="23" t="s">
        <v>49</v>
      </c>
      <c r="S803" s="23" t="s">
        <v>49</v>
      </c>
      <c r="T803" s="17" t="s">
        <v>4598</v>
      </c>
      <c r="U803" s="17" t="s">
        <v>4967</v>
      </c>
      <c r="V803" s="17" t="s">
        <v>6652</v>
      </c>
      <c r="W803" s="17" t="s">
        <v>6655</v>
      </c>
    </row>
    <row r="804" spans="1:23" s="42" customFormat="1" ht="29" x14ac:dyDescent="0.35">
      <c r="A804" s="22" t="s">
        <v>98</v>
      </c>
      <c r="B804" s="22"/>
      <c r="C804" s="22" t="s">
        <v>1704</v>
      </c>
      <c r="D804" s="22" t="s">
        <v>3805</v>
      </c>
      <c r="E804" s="57" t="s">
        <v>251</v>
      </c>
      <c r="F804" s="22" t="s">
        <v>204</v>
      </c>
      <c r="G804" s="22" t="s">
        <v>100</v>
      </c>
      <c r="H804" s="22" t="s">
        <v>4572</v>
      </c>
      <c r="I804" s="25" t="s">
        <v>99</v>
      </c>
      <c r="J804" s="25" t="s">
        <v>4599</v>
      </c>
      <c r="K804" s="25"/>
      <c r="L804" s="25"/>
      <c r="M804" s="63" t="s">
        <v>49</v>
      </c>
      <c r="N804" s="22" t="s">
        <v>46</v>
      </c>
      <c r="O804" s="23" t="s">
        <v>26</v>
      </c>
      <c r="P804" s="23" t="s">
        <v>26</v>
      </c>
      <c r="Q804" s="23">
        <v>0.2</v>
      </c>
      <c r="R804" s="23" t="s">
        <v>49</v>
      </c>
      <c r="S804" s="23" t="s">
        <v>49</v>
      </c>
      <c r="T804" s="17" t="s">
        <v>4598</v>
      </c>
      <c r="U804" s="17" t="s">
        <v>4967</v>
      </c>
      <c r="V804" s="17" t="s">
        <v>6652</v>
      </c>
      <c r="W804" s="17" t="s">
        <v>6655</v>
      </c>
    </row>
    <row r="805" spans="1:23" s="42" customFormat="1" ht="29" x14ac:dyDescent="0.35">
      <c r="A805" s="22" t="s">
        <v>98</v>
      </c>
      <c r="B805" s="22"/>
      <c r="C805" s="22" t="s">
        <v>1707</v>
      </c>
      <c r="D805" s="22" t="s">
        <v>3808</v>
      </c>
      <c r="E805" s="57" t="s">
        <v>252</v>
      </c>
      <c r="F805" s="22" t="s">
        <v>204</v>
      </c>
      <c r="G805" s="22" t="s">
        <v>100</v>
      </c>
      <c r="H805" s="22" t="s">
        <v>4572</v>
      </c>
      <c r="I805" s="25" t="s">
        <v>99</v>
      </c>
      <c r="J805" s="25" t="s">
        <v>4599</v>
      </c>
      <c r="K805" s="25"/>
      <c r="L805" s="25"/>
      <c r="M805" s="63" t="s">
        <v>49</v>
      </c>
      <c r="N805" s="22" t="s">
        <v>46</v>
      </c>
      <c r="O805" s="23" t="s">
        <v>26</v>
      </c>
      <c r="P805" s="23" t="s">
        <v>26</v>
      </c>
      <c r="Q805" s="23">
        <v>0.2</v>
      </c>
      <c r="R805" s="23" t="s">
        <v>49</v>
      </c>
      <c r="S805" s="23" t="s">
        <v>49</v>
      </c>
      <c r="T805" s="17" t="s">
        <v>4598</v>
      </c>
      <c r="U805" s="17" t="s">
        <v>4967</v>
      </c>
      <c r="V805" s="17" t="s">
        <v>6652</v>
      </c>
      <c r="W805" s="17" t="s">
        <v>6655</v>
      </c>
    </row>
    <row r="806" spans="1:23" s="42" customFormat="1" ht="29" x14ac:dyDescent="0.35">
      <c r="A806" s="22" t="s">
        <v>98</v>
      </c>
      <c r="B806" s="22"/>
      <c r="C806" s="22" t="s">
        <v>1710</v>
      </c>
      <c r="D806" s="22" t="s">
        <v>3811</v>
      </c>
      <c r="E806" s="57" t="s">
        <v>253</v>
      </c>
      <c r="F806" s="22" t="s">
        <v>204</v>
      </c>
      <c r="G806" s="22" t="s">
        <v>100</v>
      </c>
      <c r="H806" s="22" t="s">
        <v>4572</v>
      </c>
      <c r="I806" s="25" t="s">
        <v>99</v>
      </c>
      <c r="J806" s="25" t="s">
        <v>4599</v>
      </c>
      <c r="K806" s="25"/>
      <c r="L806" s="25"/>
      <c r="M806" s="63" t="s">
        <v>49</v>
      </c>
      <c r="N806" s="22" t="s">
        <v>46</v>
      </c>
      <c r="O806" s="23" t="s">
        <v>26</v>
      </c>
      <c r="P806" s="23" t="s">
        <v>26</v>
      </c>
      <c r="Q806" s="23">
        <v>0.2</v>
      </c>
      <c r="R806" s="23" t="s">
        <v>49</v>
      </c>
      <c r="S806" s="23" t="s">
        <v>49</v>
      </c>
      <c r="T806" s="17" t="s">
        <v>4598</v>
      </c>
      <c r="U806" s="17" t="s">
        <v>4967</v>
      </c>
      <c r="V806" s="17" t="s">
        <v>6652</v>
      </c>
      <c r="W806" s="17" t="s">
        <v>6655</v>
      </c>
    </row>
    <row r="807" spans="1:23" s="42" customFormat="1" ht="43.5" x14ac:dyDescent="0.35">
      <c r="A807" s="22" t="s">
        <v>98</v>
      </c>
      <c r="B807" s="22"/>
      <c r="C807" s="22" t="s">
        <v>1713</v>
      </c>
      <c r="D807" s="22" t="s">
        <v>3814</v>
      </c>
      <c r="E807" s="57" t="s">
        <v>254</v>
      </c>
      <c r="F807" s="22" t="s">
        <v>204</v>
      </c>
      <c r="G807" s="22" t="s">
        <v>100</v>
      </c>
      <c r="H807" s="22" t="s">
        <v>4572</v>
      </c>
      <c r="I807" s="25" t="s">
        <v>99</v>
      </c>
      <c r="J807" s="25" t="s">
        <v>4599</v>
      </c>
      <c r="K807" s="25"/>
      <c r="L807" s="25"/>
      <c r="M807" s="63" t="s">
        <v>49</v>
      </c>
      <c r="N807" s="22" t="s">
        <v>46</v>
      </c>
      <c r="O807" s="23" t="s">
        <v>26</v>
      </c>
      <c r="P807" s="23" t="s">
        <v>26</v>
      </c>
      <c r="Q807" s="23">
        <v>0.2</v>
      </c>
      <c r="R807" s="23" t="s">
        <v>49</v>
      </c>
      <c r="S807" s="23" t="s">
        <v>49</v>
      </c>
      <c r="T807" s="17" t="s">
        <v>4598</v>
      </c>
      <c r="U807" s="17" t="s">
        <v>4967</v>
      </c>
      <c r="V807" s="17" t="s">
        <v>6652</v>
      </c>
      <c r="W807" s="17" t="s">
        <v>6655</v>
      </c>
    </row>
    <row r="808" spans="1:23" s="42" customFormat="1" ht="29" x14ac:dyDescent="0.35">
      <c r="A808" s="22" t="s">
        <v>98</v>
      </c>
      <c r="B808" s="22"/>
      <c r="C808" s="22" t="s">
        <v>1716</v>
      </c>
      <c r="D808" s="22" t="s">
        <v>3817</v>
      </c>
      <c r="E808" s="57" t="s">
        <v>255</v>
      </c>
      <c r="F808" s="22" t="s">
        <v>204</v>
      </c>
      <c r="G808" s="22" t="s">
        <v>100</v>
      </c>
      <c r="H808" s="22" t="s">
        <v>4572</v>
      </c>
      <c r="I808" s="25" t="s">
        <v>99</v>
      </c>
      <c r="J808" s="25" t="s">
        <v>4599</v>
      </c>
      <c r="K808" s="25"/>
      <c r="L808" s="25"/>
      <c r="M808" s="63" t="s">
        <v>49</v>
      </c>
      <c r="N808" s="22" t="s">
        <v>46</v>
      </c>
      <c r="O808" s="23" t="s">
        <v>26</v>
      </c>
      <c r="P808" s="23" t="s">
        <v>26</v>
      </c>
      <c r="Q808" s="23">
        <v>0.2</v>
      </c>
      <c r="R808" s="23" t="s">
        <v>49</v>
      </c>
      <c r="S808" s="23" t="s">
        <v>49</v>
      </c>
      <c r="T808" s="17" t="s">
        <v>4598</v>
      </c>
      <c r="U808" s="17" t="s">
        <v>4967</v>
      </c>
      <c r="V808" s="17" t="s">
        <v>6652</v>
      </c>
      <c r="W808" s="17" t="s">
        <v>6655</v>
      </c>
    </row>
    <row r="809" spans="1:23" s="42" customFormat="1" ht="29" x14ac:dyDescent="0.35">
      <c r="A809" s="22" t="s">
        <v>98</v>
      </c>
      <c r="B809" s="22"/>
      <c r="C809" s="22" t="s">
        <v>1719</v>
      </c>
      <c r="D809" s="22" t="s">
        <v>3820</v>
      </c>
      <c r="E809" s="57" t="s">
        <v>256</v>
      </c>
      <c r="F809" s="22" t="s">
        <v>204</v>
      </c>
      <c r="G809" s="22" t="s">
        <v>100</v>
      </c>
      <c r="H809" s="22" t="s">
        <v>4572</v>
      </c>
      <c r="I809" s="25" t="s">
        <v>99</v>
      </c>
      <c r="J809" s="25" t="s">
        <v>4599</v>
      </c>
      <c r="K809" s="25"/>
      <c r="L809" s="25"/>
      <c r="M809" s="63" t="s">
        <v>49</v>
      </c>
      <c r="N809" s="22" t="s">
        <v>46</v>
      </c>
      <c r="O809" s="23" t="s">
        <v>26</v>
      </c>
      <c r="P809" s="23" t="s">
        <v>26</v>
      </c>
      <c r="Q809" s="23">
        <v>0.2</v>
      </c>
      <c r="R809" s="23" t="s">
        <v>49</v>
      </c>
      <c r="S809" s="23" t="s">
        <v>49</v>
      </c>
      <c r="T809" s="17" t="s">
        <v>4598</v>
      </c>
      <c r="U809" s="17" t="s">
        <v>4967</v>
      </c>
      <c r="V809" s="17" t="s">
        <v>6652</v>
      </c>
      <c r="W809" s="17" t="s">
        <v>6655</v>
      </c>
    </row>
    <row r="810" spans="1:23" s="42" customFormat="1" x14ac:dyDescent="0.35">
      <c r="A810" s="22" t="s">
        <v>98</v>
      </c>
      <c r="B810" s="22"/>
      <c r="C810" s="22" t="s">
        <v>1722</v>
      </c>
      <c r="D810" s="22" t="s">
        <v>3823</v>
      </c>
      <c r="E810" s="57" t="s">
        <v>257</v>
      </c>
      <c r="F810" s="22" t="s">
        <v>204</v>
      </c>
      <c r="G810" s="22" t="s">
        <v>100</v>
      </c>
      <c r="H810" s="22" t="s">
        <v>4572</v>
      </c>
      <c r="I810" s="25" t="s">
        <v>99</v>
      </c>
      <c r="J810" s="25" t="s">
        <v>4599</v>
      </c>
      <c r="K810" s="25"/>
      <c r="L810" s="25"/>
      <c r="M810" s="63" t="s">
        <v>49</v>
      </c>
      <c r="N810" s="22" t="s">
        <v>46</v>
      </c>
      <c r="O810" s="23" t="s">
        <v>26</v>
      </c>
      <c r="P810" s="23" t="s">
        <v>26</v>
      </c>
      <c r="Q810" s="23">
        <v>0.2</v>
      </c>
      <c r="R810" s="23" t="s">
        <v>49</v>
      </c>
      <c r="S810" s="23" t="s">
        <v>49</v>
      </c>
      <c r="T810" s="17" t="s">
        <v>4598</v>
      </c>
      <c r="U810" s="17" t="s">
        <v>4967</v>
      </c>
      <c r="V810" s="17" t="s">
        <v>6652</v>
      </c>
      <c r="W810" s="17" t="s">
        <v>6655</v>
      </c>
    </row>
    <row r="811" spans="1:23" s="42" customFormat="1" ht="29" x14ac:dyDescent="0.35">
      <c r="A811" s="22" t="s">
        <v>98</v>
      </c>
      <c r="B811" s="22"/>
      <c r="C811" s="22" t="s">
        <v>1737</v>
      </c>
      <c r="D811" s="22" t="s">
        <v>3838</v>
      </c>
      <c r="E811" s="57" t="s">
        <v>262</v>
      </c>
      <c r="F811" s="22" t="s">
        <v>204</v>
      </c>
      <c r="G811" s="22" t="s">
        <v>100</v>
      </c>
      <c r="H811" s="22" t="s">
        <v>4572</v>
      </c>
      <c r="I811" s="25" t="s">
        <v>99</v>
      </c>
      <c r="J811" s="25" t="s">
        <v>4599</v>
      </c>
      <c r="K811" s="25"/>
      <c r="L811" s="25"/>
      <c r="M811" s="63" t="s">
        <v>49</v>
      </c>
      <c r="N811" s="22" t="s">
        <v>46</v>
      </c>
      <c r="O811" s="23" t="s">
        <v>26</v>
      </c>
      <c r="P811" s="23" t="s">
        <v>26</v>
      </c>
      <c r="Q811" s="23">
        <v>0.2</v>
      </c>
      <c r="R811" s="23" t="s">
        <v>49</v>
      </c>
      <c r="S811" s="23" t="s">
        <v>49</v>
      </c>
      <c r="T811" s="17" t="s">
        <v>4598</v>
      </c>
      <c r="U811" s="17" t="s">
        <v>4967</v>
      </c>
      <c r="V811" s="17" t="s">
        <v>6652</v>
      </c>
      <c r="W811" s="17" t="s">
        <v>6655</v>
      </c>
    </row>
    <row r="812" spans="1:23" s="42" customFormat="1" ht="29" x14ac:dyDescent="0.35">
      <c r="A812" s="22" t="s">
        <v>98</v>
      </c>
      <c r="B812" s="22"/>
      <c r="C812" s="22" t="s">
        <v>1740</v>
      </c>
      <c r="D812" s="22" t="s">
        <v>3841</v>
      </c>
      <c r="E812" s="57" t="s">
        <v>263</v>
      </c>
      <c r="F812" s="22" t="s">
        <v>204</v>
      </c>
      <c r="G812" s="22" t="s">
        <v>100</v>
      </c>
      <c r="H812" s="22" t="s">
        <v>4572</v>
      </c>
      <c r="I812" s="25" t="s">
        <v>99</v>
      </c>
      <c r="J812" s="25" t="s">
        <v>4599</v>
      </c>
      <c r="K812" s="25"/>
      <c r="L812" s="25"/>
      <c r="M812" s="63" t="s">
        <v>49</v>
      </c>
      <c r="N812" s="22" t="s">
        <v>46</v>
      </c>
      <c r="O812" s="23" t="s">
        <v>26</v>
      </c>
      <c r="P812" s="23" t="s">
        <v>26</v>
      </c>
      <c r="Q812" s="23">
        <v>0.2</v>
      </c>
      <c r="R812" s="23" t="s">
        <v>49</v>
      </c>
      <c r="S812" s="23" t="s">
        <v>49</v>
      </c>
      <c r="T812" s="17" t="s">
        <v>4598</v>
      </c>
      <c r="U812" s="17" t="s">
        <v>4967</v>
      </c>
      <c r="V812" s="17" t="s">
        <v>6652</v>
      </c>
      <c r="W812" s="17" t="s">
        <v>6655</v>
      </c>
    </row>
    <row r="813" spans="1:23" s="42" customFormat="1" ht="29" x14ac:dyDescent="0.35">
      <c r="A813" s="22" t="s">
        <v>98</v>
      </c>
      <c r="B813" s="22"/>
      <c r="C813" s="22" t="s">
        <v>1743</v>
      </c>
      <c r="D813" s="22" t="s">
        <v>3844</v>
      </c>
      <c r="E813" s="57" t="s">
        <v>264</v>
      </c>
      <c r="F813" s="22" t="s">
        <v>204</v>
      </c>
      <c r="G813" s="22" t="s">
        <v>100</v>
      </c>
      <c r="H813" s="22" t="s">
        <v>4572</v>
      </c>
      <c r="I813" s="25" t="s">
        <v>99</v>
      </c>
      <c r="J813" s="25" t="s">
        <v>4599</v>
      </c>
      <c r="K813" s="25"/>
      <c r="L813" s="25"/>
      <c r="M813" s="63" t="s">
        <v>49</v>
      </c>
      <c r="N813" s="22" t="s">
        <v>46</v>
      </c>
      <c r="O813" s="23" t="s">
        <v>26</v>
      </c>
      <c r="P813" s="23" t="s">
        <v>26</v>
      </c>
      <c r="Q813" s="23">
        <v>0.2</v>
      </c>
      <c r="R813" s="23" t="s">
        <v>49</v>
      </c>
      <c r="S813" s="23" t="s">
        <v>49</v>
      </c>
      <c r="T813" s="17" t="s">
        <v>4598</v>
      </c>
      <c r="U813" s="17" t="s">
        <v>4967</v>
      </c>
      <c r="V813" s="17" t="s">
        <v>6652</v>
      </c>
      <c r="W813" s="17" t="s">
        <v>6655</v>
      </c>
    </row>
    <row r="814" spans="1:23" s="42" customFormat="1" ht="29" x14ac:dyDescent="0.35">
      <c r="A814" s="22" t="s">
        <v>98</v>
      </c>
      <c r="B814" s="22"/>
      <c r="C814" s="22" t="s">
        <v>1746</v>
      </c>
      <c r="D814" s="22" t="s">
        <v>3847</v>
      </c>
      <c r="E814" s="57" t="s">
        <v>265</v>
      </c>
      <c r="F814" s="22" t="s">
        <v>204</v>
      </c>
      <c r="G814" s="22" t="s">
        <v>100</v>
      </c>
      <c r="H814" s="22" t="s">
        <v>4572</v>
      </c>
      <c r="I814" s="25" t="s">
        <v>99</v>
      </c>
      <c r="J814" s="25" t="s">
        <v>4599</v>
      </c>
      <c r="K814" s="25"/>
      <c r="L814" s="25"/>
      <c r="M814" s="63" t="s">
        <v>49</v>
      </c>
      <c r="N814" s="22" t="s">
        <v>46</v>
      </c>
      <c r="O814" s="23" t="s">
        <v>26</v>
      </c>
      <c r="P814" s="23" t="s">
        <v>26</v>
      </c>
      <c r="Q814" s="23">
        <v>0.2</v>
      </c>
      <c r="R814" s="23" t="s">
        <v>49</v>
      </c>
      <c r="S814" s="23" t="s">
        <v>49</v>
      </c>
      <c r="T814" s="17" t="s">
        <v>4598</v>
      </c>
      <c r="U814" s="17" t="s">
        <v>4967</v>
      </c>
      <c r="V814" s="17" t="s">
        <v>6652</v>
      </c>
      <c r="W814" s="17" t="s">
        <v>6655</v>
      </c>
    </row>
    <row r="815" spans="1:23" s="42" customFormat="1" ht="29" x14ac:dyDescent="0.35">
      <c r="A815" s="22" t="s">
        <v>98</v>
      </c>
      <c r="B815" s="22"/>
      <c r="C815" s="22" t="s">
        <v>1749</v>
      </c>
      <c r="D815" s="22" t="s">
        <v>3850</v>
      </c>
      <c r="E815" s="57" t="s">
        <v>266</v>
      </c>
      <c r="F815" s="22" t="s">
        <v>204</v>
      </c>
      <c r="G815" s="22" t="s">
        <v>100</v>
      </c>
      <c r="H815" s="22" t="s">
        <v>4572</v>
      </c>
      <c r="I815" s="25" t="s">
        <v>99</v>
      </c>
      <c r="J815" s="25" t="s">
        <v>4599</v>
      </c>
      <c r="K815" s="25"/>
      <c r="L815" s="25"/>
      <c r="M815" s="63" t="s">
        <v>49</v>
      </c>
      <c r="N815" s="22" t="s">
        <v>46</v>
      </c>
      <c r="O815" s="23" t="s">
        <v>26</v>
      </c>
      <c r="P815" s="23" t="s">
        <v>26</v>
      </c>
      <c r="Q815" s="23">
        <v>0.2</v>
      </c>
      <c r="R815" s="23" t="s">
        <v>49</v>
      </c>
      <c r="S815" s="23" t="s">
        <v>49</v>
      </c>
      <c r="T815" s="17" t="s">
        <v>4598</v>
      </c>
      <c r="U815" s="17" t="s">
        <v>4967</v>
      </c>
      <c r="V815" s="17" t="s">
        <v>6652</v>
      </c>
      <c r="W815" s="17" t="s">
        <v>6655</v>
      </c>
    </row>
    <row r="816" spans="1:23" s="42" customFormat="1" ht="29" x14ac:dyDescent="0.35">
      <c r="A816" s="22" t="s">
        <v>98</v>
      </c>
      <c r="B816" s="22"/>
      <c r="C816" s="22" t="s">
        <v>1752</v>
      </c>
      <c r="D816" s="22" t="s">
        <v>3853</v>
      </c>
      <c r="E816" s="57" t="s">
        <v>267</v>
      </c>
      <c r="F816" s="22" t="s">
        <v>204</v>
      </c>
      <c r="G816" s="22" t="s">
        <v>100</v>
      </c>
      <c r="H816" s="22" t="s">
        <v>4572</v>
      </c>
      <c r="I816" s="25" t="s">
        <v>99</v>
      </c>
      <c r="J816" s="25" t="s">
        <v>4599</v>
      </c>
      <c r="K816" s="25"/>
      <c r="L816" s="25"/>
      <c r="M816" s="63" t="s">
        <v>49</v>
      </c>
      <c r="N816" s="22" t="s">
        <v>46</v>
      </c>
      <c r="O816" s="23" t="s">
        <v>26</v>
      </c>
      <c r="P816" s="23" t="s">
        <v>26</v>
      </c>
      <c r="Q816" s="23">
        <v>0.2</v>
      </c>
      <c r="R816" s="23" t="s">
        <v>49</v>
      </c>
      <c r="S816" s="23" t="s">
        <v>49</v>
      </c>
      <c r="T816" s="17" t="s">
        <v>4598</v>
      </c>
      <c r="U816" s="17" t="s">
        <v>4967</v>
      </c>
      <c r="V816" s="17" t="s">
        <v>6652</v>
      </c>
      <c r="W816" s="17" t="s">
        <v>6655</v>
      </c>
    </row>
    <row r="817" spans="1:23" s="42" customFormat="1" ht="29" x14ac:dyDescent="0.35">
      <c r="A817" s="22" t="s">
        <v>98</v>
      </c>
      <c r="B817" s="22"/>
      <c r="C817" s="22" t="s">
        <v>1755</v>
      </c>
      <c r="D817" s="22" t="s">
        <v>3856</v>
      </c>
      <c r="E817" s="57" t="s">
        <v>268</v>
      </c>
      <c r="F817" s="22" t="s">
        <v>204</v>
      </c>
      <c r="G817" s="22" t="s">
        <v>100</v>
      </c>
      <c r="H817" s="22" t="s">
        <v>4572</v>
      </c>
      <c r="I817" s="25" t="s">
        <v>99</v>
      </c>
      <c r="J817" s="25" t="s">
        <v>4599</v>
      </c>
      <c r="K817" s="25"/>
      <c r="L817" s="25"/>
      <c r="M817" s="63" t="s">
        <v>49</v>
      </c>
      <c r="N817" s="22" t="s">
        <v>46</v>
      </c>
      <c r="O817" s="23" t="s">
        <v>26</v>
      </c>
      <c r="P817" s="23" t="s">
        <v>26</v>
      </c>
      <c r="Q817" s="23">
        <v>0.2</v>
      </c>
      <c r="R817" s="23" t="s">
        <v>49</v>
      </c>
      <c r="S817" s="23" t="s">
        <v>49</v>
      </c>
      <c r="T817" s="17" t="s">
        <v>4598</v>
      </c>
      <c r="U817" s="17" t="s">
        <v>4967</v>
      </c>
      <c r="V817" s="17" t="s">
        <v>6652</v>
      </c>
      <c r="W817" s="17" t="s">
        <v>6655</v>
      </c>
    </row>
    <row r="818" spans="1:23" s="42" customFormat="1" ht="29" x14ac:dyDescent="0.35">
      <c r="A818" s="22" t="s">
        <v>98</v>
      </c>
      <c r="B818" s="22"/>
      <c r="C818" s="22" t="s">
        <v>1758</v>
      </c>
      <c r="D818" s="22" t="s">
        <v>3859</v>
      </c>
      <c r="E818" s="57" t="s">
        <v>269</v>
      </c>
      <c r="F818" s="22" t="s">
        <v>204</v>
      </c>
      <c r="G818" s="22" t="s">
        <v>100</v>
      </c>
      <c r="H818" s="22" t="s">
        <v>4572</v>
      </c>
      <c r="I818" s="25" t="s">
        <v>99</v>
      </c>
      <c r="J818" s="25" t="s">
        <v>4599</v>
      </c>
      <c r="K818" s="25"/>
      <c r="L818" s="25"/>
      <c r="M818" s="63" t="s">
        <v>49</v>
      </c>
      <c r="N818" s="22" t="s">
        <v>46</v>
      </c>
      <c r="O818" s="23" t="s">
        <v>26</v>
      </c>
      <c r="P818" s="23" t="s">
        <v>26</v>
      </c>
      <c r="Q818" s="23">
        <v>0.2</v>
      </c>
      <c r="R818" s="23" t="s">
        <v>49</v>
      </c>
      <c r="S818" s="23" t="s">
        <v>49</v>
      </c>
      <c r="T818" s="17" t="s">
        <v>4598</v>
      </c>
      <c r="U818" s="17" t="s">
        <v>4967</v>
      </c>
      <c r="V818" s="17" t="s">
        <v>6652</v>
      </c>
      <c r="W818" s="17" t="s">
        <v>6655</v>
      </c>
    </row>
    <row r="819" spans="1:23" s="42" customFormat="1" ht="43.5" x14ac:dyDescent="0.35">
      <c r="A819" s="22" t="s">
        <v>98</v>
      </c>
      <c r="B819" s="22"/>
      <c r="C819" s="22" t="s">
        <v>1761</v>
      </c>
      <c r="D819" s="22" t="s">
        <v>3862</v>
      </c>
      <c r="E819" s="57" t="s">
        <v>2482</v>
      </c>
      <c r="F819" s="22" t="s">
        <v>204</v>
      </c>
      <c r="G819" s="22" t="s">
        <v>100</v>
      </c>
      <c r="H819" s="22" t="s">
        <v>4572</v>
      </c>
      <c r="I819" s="25" t="s">
        <v>99</v>
      </c>
      <c r="J819" s="25" t="s">
        <v>4599</v>
      </c>
      <c r="K819" s="25"/>
      <c r="L819" s="25"/>
      <c r="M819" s="63" t="s">
        <v>49</v>
      </c>
      <c r="N819" s="22" t="s">
        <v>46</v>
      </c>
      <c r="O819" s="23" t="s">
        <v>26</v>
      </c>
      <c r="P819" s="23" t="s">
        <v>26</v>
      </c>
      <c r="Q819" s="23">
        <v>0.2</v>
      </c>
      <c r="R819" s="23" t="s">
        <v>49</v>
      </c>
      <c r="S819" s="23" t="s">
        <v>49</v>
      </c>
      <c r="T819" s="17" t="s">
        <v>4598</v>
      </c>
      <c r="U819" s="17" t="s">
        <v>4967</v>
      </c>
      <c r="V819" s="17" t="s">
        <v>6652</v>
      </c>
      <c r="W819" s="17" t="s">
        <v>6655</v>
      </c>
    </row>
    <row r="820" spans="1:23" s="42" customFormat="1" x14ac:dyDescent="0.35">
      <c r="A820" s="22" t="s">
        <v>98</v>
      </c>
      <c r="B820" s="22"/>
      <c r="C820" s="22" t="s">
        <v>1767</v>
      </c>
      <c r="D820" s="22" t="s">
        <v>3868</v>
      </c>
      <c r="E820" s="57" t="s">
        <v>271</v>
      </c>
      <c r="F820" s="22" t="s">
        <v>204</v>
      </c>
      <c r="G820" s="22" t="s">
        <v>12</v>
      </c>
      <c r="H820" s="22" t="s">
        <v>4572</v>
      </c>
      <c r="I820" s="25" t="s">
        <v>99</v>
      </c>
      <c r="J820" s="25" t="s">
        <v>4599</v>
      </c>
      <c r="K820" s="25"/>
      <c r="L820" s="25"/>
      <c r="M820" s="63" t="s">
        <v>49</v>
      </c>
      <c r="N820" s="22" t="s">
        <v>46</v>
      </c>
      <c r="O820" s="23" t="s">
        <v>46</v>
      </c>
      <c r="P820" s="23" t="s">
        <v>46</v>
      </c>
      <c r="Q820" s="23" t="s">
        <v>26</v>
      </c>
      <c r="R820" s="23" t="s">
        <v>49</v>
      </c>
      <c r="S820" s="23" t="s">
        <v>49</v>
      </c>
      <c r="T820" s="17" t="s">
        <v>4598</v>
      </c>
      <c r="U820" s="17" t="s">
        <v>4967</v>
      </c>
      <c r="V820" s="17" t="s">
        <v>6652</v>
      </c>
      <c r="W820" s="17" t="s">
        <v>6655</v>
      </c>
    </row>
    <row r="821" spans="1:23" s="42" customFormat="1" ht="29" x14ac:dyDescent="0.35">
      <c r="A821" s="22" t="s">
        <v>98</v>
      </c>
      <c r="B821" s="22"/>
      <c r="C821" s="22" t="s">
        <v>1770</v>
      </c>
      <c r="D821" s="22" t="s">
        <v>3871</v>
      </c>
      <c r="E821" s="57" t="s">
        <v>272</v>
      </c>
      <c r="F821" s="22" t="s">
        <v>204</v>
      </c>
      <c r="G821" s="22" t="s">
        <v>100</v>
      </c>
      <c r="H821" s="22" t="s">
        <v>4572</v>
      </c>
      <c r="I821" s="25" t="s">
        <v>99</v>
      </c>
      <c r="J821" s="25" t="s">
        <v>4599</v>
      </c>
      <c r="K821" s="25"/>
      <c r="L821" s="25"/>
      <c r="M821" s="63" t="s">
        <v>49</v>
      </c>
      <c r="N821" s="22" t="s">
        <v>46</v>
      </c>
      <c r="O821" s="23" t="s">
        <v>26</v>
      </c>
      <c r="P821" s="23" t="s">
        <v>26</v>
      </c>
      <c r="Q821" s="23">
        <v>0.2</v>
      </c>
      <c r="R821" s="23" t="s">
        <v>49</v>
      </c>
      <c r="S821" s="23" t="s">
        <v>49</v>
      </c>
      <c r="T821" s="17" t="s">
        <v>4598</v>
      </c>
      <c r="U821" s="17" t="s">
        <v>4967</v>
      </c>
      <c r="V821" s="17" t="s">
        <v>6652</v>
      </c>
      <c r="W821" s="17" t="s">
        <v>6655</v>
      </c>
    </row>
    <row r="822" spans="1:23" s="42" customFormat="1" ht="29" x14ac:dyDescent="0.35">
      <c r="A822" s="22" t="s">
        <v>98</v>
      </c>
      <c r="B822" s="22"/>
      <c r="C822" s="22" t="s">
        <v>1773</v>
      </c>
      <c r="D822" s="22" t="s">
        <v>3874</v>
      </c>
      <c r="E822" s="57" t="s">
        <v>273</v>
      </c>
      <c r="F822" s="22" t="s">
        <v>204</v>
      </c>
      <c r="G822" s="22" t="s">
        <v>100</v>
      </c>
      <c r="H822" s="22" t="s">
        <v>4572</v>
      </c>
      <c r="I822" s="25" t="s">
        <v>99</v>
      </c>
      <c r="J822" s="25" t="s">
        <v>4599</v>
      </c>
      <c r="K822" s="25"/>
      <c r="L822" s="25"/>
      <c r="M822" s="63" t="s">
        <v>49</v>
      </c>
      <c r="N822" s="22" t="s">
        <v>46</v>
      </c>
      <c r="O822" s="23" t="s">
        <v>26</v>
      </c>
      <c r="P822" s="23" t="s">
        <v>26</v>
      </c>
      <c r="Q822" s="23">
        <v>0.2</v>
      </c>
      <c r="R822" s="23" t="s">
        <v>49</v>
      </c>
      <c r="S822" s="23" t="s">
        <v>49</v>
      </c>
      <c r="T822" s="17" t="s">
        <v>4598</v>
      </c>
      <c r="U822" s="17" t="s">
        <v>4967</v>
      </c>
      <c r="V822" s="17" t="s">
        <v>6652</v>
      </c>
      <c r="W822" s="17" t="s">
        <v>6655</v>
      </c>
    </row>
    <row r="823" spans="1:23" s="42" customFormat="1" ht="43.5" x14ac:dyDescent="0.35">
      <c r="A823" s="22" t="s">
        <v>98</v>
      </c>
      <c r="B823" s="22"/>
      <c r="C823" s="22" t="s">
        <v>1776</v>
      </c>
      <c r="D823" s="22" t="s">
        <v>3877</v>
      </c>
      <c r="E823" s="57" t="s">
        <v>274</v>
      </c>
      <c r="F823" s="22" t="s">
        <v>204</v>
      </c>
      <c r="G823" s="22" t="s">
        <v>100</v>
      </c>
      <c r="H823" s="22" t="s">
        <v>4572</v>
      </c>
      <c r="I823" s="25" t="s">
        <v>99</v>
      </c>
      <c r="J823" s="25" t="s">
        <v>4599</v>
      </c>
      <c r="K823" s="25"/>
      <c r="L823" s="25"/>
      <c r="M823" s="63" t="s">
        <v>49</v>
      </c>
      <c r="N823" s="22" t="s">
        <v>46</v>
      </c>
      <c r="O823" s="23" t="s">
        <v>26</v>
      </c>
      <c r="P823" s="23" t="s">
        <v>26</v>
      </c>
      <c r="Q823" s="23">
        <v>0.2</v>
      </c>
      <c r="R823" s="23" t="s">
        <v>49</v>
      </c>
      <c r="S823" s="23" t="s">
        <v>49</v>
      </c>
      <c r="T823" s="17" t="s">
        <v>4598</v>
      </c>
      <c r="U823" s="17" t="s">
        <v>4967</v>
      </c>
      <c r="V823" s="17" t="s">
        <v>6652</v>
      </c>
      <c r="W823" s="17" t="s">
        <v>6655</v>
      </c>
    </row>
    <row r="824" spans="1:23" s="42" customFormat="1" ht="29" x14ac:dyDescent="0.35">
      <c r="A824" s="22" t="s">
        <v>98</v>
      </c>
      <c r="B824" s="22"/>
      <c r="C824" s="22" t="s">
        <v>1779</v>
      </c>
      <c r="D824" s="22" t="s">
        <v>3880</v>
      </c>
      <c r="E824" s="57" t="s">
        <v>275</v>
      </c>
      <c r="F824" s="22" t="s">
        <v>204</v>
      </c>
      <c r="G824" s="22" t="s">
        <v>100</v>
      </c>
      <c r="H824" s="22" t="s">
        <v>4572</v>
      </c>
      <c r="I824" s="25" t="s">
        <v>99</v>
      </c>
      <c r="J824" s="25" t="s">
        <v>4599</v>
      </c>
      <c r="K824" s="25"/>
      <c r="L824" s="25"/>
      <c r="M824" s="63" t="s">
        <v>49</v>
      </c>
      <c r="N824" s="22" t="s">
        <v>46</v>
      </c>
      <c r="O824" s="23" t="s">
        <v>26</v>
      </c>
      <c r="P824" s="23" t="s">
        <v>26</v>
      </c>
      <c r="Q824" s="23">
        <v>0.2</v>
      </c>
      <c r="R824" s="23" t="s">
        <v>49</v>
      </c>
      <c r="S824" s="23" t="s">
        <v>49</v>
      </c>
      <c r="T824" s="17" t="s">
        <v>4598</v>
      </c>
      <c r="U824" s="17" t="s">
        <v>4967</v>
      </c>
      <c r="V824" s="17" t="s">
        <v>6652</v>
      </c>
      <c r="W824" s="17" t="s">
        <v>6655</v>
      </c>
    </row>
    <row r="825" spans="1:23" s="42" customFormat="1" ht="29" x14ac:dyDescent="0.35">
      <c r="A825" s="22" t="s">
        <v>98</v>
      </c>
      <c r="B825" s="22"/>
      <c r="C825" s="22" t="s">
        <v>1782</v>
      </c>
      <c r="D825" s="22" t="s">
        <v>3883</v>
      </c>
      <c r="E825" s="57" t="s">
        <v>276</v>
      </c>
      <c r="F825" s="22" t="s">
        <v>204</v>
      </c>
      <c r="G825" s="22" t="s">
        <v>100</v>
      </c>
      <c r="H825" s="22" t="s">
        <v>4572</v>
      </c>
      <c r="I825" s="25" t="s">
        <v>99</v>
      </c>
      <c r="J825" s="25" t="s">
        <v>4599</v>
      </c>
      <c r="K825" s="25"/>
      <c r="L825" s="25"/>
      <c r="M825" s="63" t="s">
        <v>49</v>
      </c>
      <c r="N825" s="22" t="s">
        <v>46</v>
      </c>
      <c r="O825" s="23" t="s">
        <v>26</v>
      </c>
      <c r="P825" s="23" t="s">
        <v>26</v>
      </c>
      <c r="Q825" s="23">
        <v>0.2</v>
      </c>
      <c r="R825" s="23" t="s">
        <v>49</v>
      </c>
      <c r="S825" s="23" t="s">
        <v>49</v>
      </c>
      <c r="T825" s="17" t="s">
        <v>4598</v>
      </c>
      <c r="U825" s="17" t="s">
        <v>4967</v>
      </c>
      <c r="V825" s="17" t="s">
        <v>6652</v>
      </c>
      <c r="W825" s="17" t="s">
        <v>6655</v>
      </c>
    </row>
    <row r="826" spans="1:23" s="42" customFormat="1" ht="43.5" x14ac:dyDescent="0.35">
      <c r="A826" s="22" t="s">
        <v>98</v>
      </c>
      <c r="B826" s="22"/>
      <c r="C826" s="22" t="s">
        <v>1785</v>
      </c>
      <c r="D826" s="22" t="s">
        <v>3886</v>
      </c>
      <c r="E826" s="57" t="s">
        <v>277</v>
      </c>
      <c r="F826" s="22" t="s">
        <v>204</v>
      </c>
      <c r="G826" s="22" t="s">
        <v>100</v>
      </c>
      <c r="H826" s="22" t="s">
        <v>4572</v>
      </c>
      <c r="I826" s="25" t="s">
        <v>99</v>
      </c>
      <c r="J826" s="25" t="s">
        <v>4599</v>
      </c>
      <c r="K826" s="25"/>
      <c r="L826" s="25"/>
      <c r="M826" s="63" t="s">
        <v>49</v>
      </c>
      <c r="N826" s="22" t="s">
        <v>46</v>
      </c>
      <c r="O826" s="23" t="s">
        <v>26</v>
      </c>
      <c r="P826" s="23" t="s">
        <v>26</v>
      </c>
      <c r="Q826" s="23">
        <v>0.2</v>
      </c>
      <c r="R826" s="23" t="s">
        <v>49</v>
      </c>
      <c r="S826" s="23" t="s">
        <v>49</v>
      </c>
      <c r="T826" s="17" t="s">
        <v>4598</v>
      </c>
      <c r="U826" s="17" t="s">
        <v>4967</v>
      </c>
      <c r="V826" s="17" t="s">
        <v>6652</v>
      </c>
      <c r="W826" s="17" t="s">
        <v>6655</v>
      </c>
    </row>
    <row r="827" spans="1:23" s="42" customFormat="1" ht="29" x14ac:dyDescent="0.35">
      <c r="A827" s="22" t="s">
        <v>98</v>
      </c>
      <c r="B827" s="22"/>
      <c r="C827" s="22" t="s">
        <v>1788</v>
      </c>
      <c r="D827" s="22" t="s">
        <v>3889</v>
      </c>
      <c r="E827" s="57" t="s">
        <v>278</v>
      </c>
      <c r="F827" s="22" t="s">
        <v>204</v>
      </c>
      <c r="G827" s="22" t="s">
        <v>100</v>
      </c>
      <c r="H827" s="22" t="s">
        <v>4572</v>
      </c>
      <c r="I827" s="25" t="s">
        <v>99</v>
      </c>
      <c r="J827" s="25" t="s">
        <v>4599</v>
      </c>
      <c r="K827" s="25"/>
      <c r="L827" s="25"/>
      <c r="M827" s="63" t="s">
        <v>49</v>
      </c>
      <c r="N827" s="22" t="s">
        <v>46</v>
      </c>
      <c r="O827" s="23" t="s">
        <v>26</v>
      </c>
      <c r="P827" s="23" t="s">
        <v>26</v>
      </c>
      <c r="Q827" s="23">
        <v>0.2</v>
      </c>
      <c r="R827" s="23" t="s">
        <v>49</v>
      </c>
      <c r="S827" s="23" t="s">
        <v>49</v>
      </c>
      <c r="T827" s="17" t="s">
        <v>4598</v>
      </c>
      <c r="U827" s="17" t="s">
        <v>4967</v>
      </c>
      <c r="V827" s="17" t="s">
        <v>6652</v>
      </c>
      <c r="W827" s="17" t="s">
        <v>6655</v>
      </c>
    </row>
    <row r="828" spans="1:23" s="42" customFormat="1" ht="29" x14ac:dyDescent="0.35">
      <c r="A828" s="22" t="s">
        <v>98</v>
      </c>
      <c r="B828" s="22"/>
      <c r="C828" s="22" t="s">
        <v>1791</v>
      </c>
      <c r="D828" s="22" t="s">
        <v>3892</v>
      </c>
      <c r="E828" s="57" t="s">
        <v>279</v>
      </c>
      <c r="F828" s="22" t="s">
        <v>204</v>
      </c>
      <c r="G828" s="22" t="s">
        <v>100</v>
      </c>
      <c r="H828" s="22" t="s">
        <v>4572</v>
      </c>
      <c r="I828" s="25" t="s">
        <v>99</v>
      </c>
      <c r="J828" s="25" t="s">
        <v>4599</v>
      </c>
      <c r="K828" s="25"/>
      <c r="L828" s="25"/>
      <c r="M828" s="63" t="s">
        <v>49</v>
      </c>
      <c r="N828" s="22" t="s">
        <v>46</v>
      </c>
      <c r="O828" s="23" t="s">
        <v>26</v>
      </c>
      <c r="P828" s="23" t="s">
        <v>26</v>
      </c>
      <c r="Q828" s="23">
        <v>0.2</v>
      </c>
      <c r="R828" s="23" t="s">
        <v>49</v>
      </c>
      <c r="S828" s="23" t="s">
        <v>49</v>
      </c>
      <c r="T828" s="17" t="s">
        <v>4598</v>
      </c>
      <c r="U828" s="17" t="s">
        <v>4967</v>
      </c>
      <c r="V828" s="17" t="s">
        <v>6652</v>
      </c>
      <c r="W828" s="17" t="s">
        <v>6655</v>
      </c>
    </row>
    <row r="829" spans="1:23" s="42" customFormat="1" ht="29" x14ac:dyDescent="0.35">
      <c r="A829" s="22" t="s">
        <v>98</v>
      </c>
      <c r="B829" s="22"/>
      <c r="C829" s="22" t="s">
        <v>1794</v>
      </c>
      <c r="D829" s="22" t="s">
        <v>3895</v>
      </c>
      <c r="E829" s="57" t="s">
        <v>280</v>
      </c>
      <c r="F829" s="22" t="s">
        <v>204</v>
      </c>
      <c r="G829" s="22" t="s">
        <v>100</v>
      </c>
      <c r="H829" s="22" t="s">
        <v>4572</v>
      </c>
      <c r="I829" s="25" t="s">
        <v>99</v>
      </c>
      <c r="J829" s="25" t="s">
        <v>4599</v>
      </c>
      <c r="K829" s="25"/>
      <c r="L829" s="25"/>
      <c r="M829" s="63" t="s">
        <v>49</v>
      </c>
      <c r="N829" s="22" t="s">
        <v>46</v>
      </c>
      <c r="O829" s="23" t="s">
        <v>26</v>
      </c>
      <c r="P829" s="23" t="s">
        <v>26</v>
      </c>
      <c r="Q829" s="23">
        <v>0.2</v>
      </c>
      <c r="R829" s="23" t="s">
        <v>49</v>
      </c>
      <c r="S829" s="23" t="s">
        <v>49</v>
      </c>
      <c r="T829" s="17" t="s">
        <v>4598</v>
      </c>
      <c r="U829" s="17" t="s">
        <v>4967</v>
      </c>
      <c r="V829" s="17" t="s">
        <v>6652</v>
      </c>
      <c r="W829" s="17" t="s">
        <v>6655</v>
      </c>
    </row>
    <row r="830" spans="1:23" s="42" customFormat="1" ht="29" x14ac:dyDescent="0.35">
      <c r="A830" s="22" t="s">
        <v>98</v>
      </c>
      <c r="B830" s="22"/>
      <c r="C830" s="22" t="s">
        <v>1800</v>
      </c>
      <c r="D830" s="22" t="s">
        <v>3901</v>
      </c>
      <c r="E830" s="57" t="s">
        <v>282</v>
      </c>
      <c r="F830" s="22" t="s">
        <v>204</v>
      </c>
      <c r="G830" s="22" t="s">
        <v>100</v>
      </c>
      <c r="H830" s="22" t="s">
        <v>4572</v>
      </c>
      <c r="I830" s="25" t="s">
        <v>99</v>
      </c>
      <c r="J830" s="25" t="s">
        <v>4599</v>
      </c>
      <c r="K830" s="25"/>
      <c r="L830" s="25"/>
      <c r="M830" s="63" t="s">
        <v>49</v>
      </c>
      <c r="N830" s="22" t="s">
        <v>46</v>
      </c>
      <c r="O830" s="23" t="s">
        <v>26</v>
      </c>
      <c r="P830" s="23" t="s">
        <v>26</v>
      </c>
      <c r="Q830" s="23">
        <v>0.2</v>
      </c>
      <c r="R830" s="23" t="s">
        <v>49</v>
      </c>
      <c r="S830" s="23" t="s">
        <v>49</v>
      </c>
      <c r="T830" s="17" t="s">
        <v>4598</v>
      </c>
      <c r="U830" s="17" t="s">
        <v>4967</v>
      </c>
      <c r="V830" s="17" t="s">
        <v>6652</v>
      </c>
      <c r="W830" s="17" t="s">
        <v>6655</v>
      </c>
    </row>
    <row r="831" spans="1:23" s="42" customFormat="1" ht="29" x14ac:dyDescent="0.35">
      <c r="A831" s="22" t="s">
        <v>98</v>
      </c>
      <c r="B831" s="22"/>
      <c r="C831" s="22" t="s">
        <v>1803</v>
      </c>
      <c r="D831" s="22" t="s">
        <v>3904</v>
      </c>
      <c r="E831" s="57" t="s">
        <v>283</v>
      </c>
      <c r="F831" s="22" t="s">
        <v>204</v>
      </c>
      <c r="G831" s="22" t="s">
        <v>100</v>
      </c>
      <c r="H831" s="22" t="s">
        <v>4572</v>
      </c>
      <c r="I831" s="25" t="s">
        <v>99</v>
      </c>
      <c r="J831" s="25" t="s">
        <v>4599</v>
      </c>
      <c r="K831" s="25"/>
      <c r="L831" s="25"/>
      <c r="M831" s="63" t="s">
        <v>49</v>
      </c>
      <c r="N831" s="22" t="s">
        <v>46</v>
      </c>
      <c r="O831" s="23" t="s">
        <v>26</v>
      </c>
      <c r="P831" s="23" t="s">
        <v>26</v>
      </c>
      <c r="Q831" s="23">
        <v>0.2</v>
      </c>
      <c r="R831" s="23" t="s">
        <v>49</v>
      </c>
      <c r="S831" s="23" t="s">
        <v>49</v>
      </c>
      <c r="T831" s="17" t="s">
        <v>4598</v>
      </c>
      <c r="U831" s="17" t="s">
        <v>4967</v>
      </c>
      <c r="V831" s="17" t="s">
        <v>6652</v>
      </c>
      <c r="W831" s="17" t="s">
        <v>6655</v>
      </c>
    </row>
    <row r="832" spans="1:23" s="42" customFormat="1" ht="29" x14ac:dyDescent="0.35">
      <c r="A832" s="22" t="s">
        <v>98</v>
      </c>
      <c r="B832" s="22"/>
      <c r="C832" s="22" t="s">
        <v>1806</v>
      </c>
      <c r="D832" s="22" t="s">
        <v>3907</v>
      </c>
      <c r="E832" s="57" t="s">
        <v>284</v>
      </c>
      <c r="F832" s="22" t="s">
        <v>204</v>
      </c>
      <c r="G832" s="22" t="s">
        <v>100</v>
      </c>
      <c r="H832" s="22" t="s">
        <v>4572</v>
      </c>
      <c r="I832" s="25" t="s">
        <v>99</v>
      </c>
      <c r="J832" s="25" t="s">
        <v>4599</v>
      </c>
      <c r="K832" s="25"/>
      <c r="L832" s="25"/>
      <c r="M832" s="63" t="s">
        <v>49</v>
      </c>
      <c r="N832" s="22" t="s">
        <v>46</v>
      </c>
      <c r="O832" s="23" t="s">
        <v>26</v>
      </c>
      <c r="P832" s="23" t="s">
        <v>26</v>
      </c>
      <c r="Q832" s="23">
        <v>0.2</v>
      </c>
      <c r="R832" s="23" t="s">
        <v>49</v>
      </c>
      <c r="S832" s="23" t="s">
        <v>49</v>
      </c>
      <c r="T832" s="17" t="s">
        <v>4598</v>
      </c>
      <c r="U832" s="17" t="s">
        <v>4967</v>
      </c>
      <c r="V832" s="17" t="s">
        <v>6652</v>
      </c>
      <c r="W832" s="17" t="s">
        <v>6655</v>
      </c>
    </row>
    <row r="833" spans="1:23" s="42" customFormat="1" ht="29" x14ac:dyDescent="0.35">
      <c r="A833" s="22" t="s">
        <v>98</v>
      </c>
      <c r="B833" s="22"/>
      <c r="C833" s="22" t="s">
        <v>1809</v>
      </c>
      <c r="D833" s="22" t="s">
        <v>3910</v>
      </c>
      <c r="E833" s="57" t="s">
        <v>285</v>
      </c>
      <c r="F833" s="22" t="s">
        <v>204</v>
      </c>
      <c r="G833" s="22" t="s">
        <v>100</v>
      </c>
      <c r="H833" s="22" t="s">
        <v>4572</v>
      </c>
      <c r="I833" s="25" t="s">
        <v>99</v>
      </c>
      <c r="J833" s="25" t="s">
        <v>4599</v>
      </c>
      <c r="K833" s="25"/>
      <c r="L833" s="25"/>
      <c r="M833" s="63" t="s">
        <v>49</v>
      </c>
      <c r="N833" s="22" t="s">
        <v>46</v>
      </c>
      <c r="O833" s="23" t="s">
        <v>26</v>
      </c>
      <c r="P833" s="23" t="s">
        <v>26</v>
      </c>
      <c r="Q833" s="23">
        <v>0.2</v>
      </c>
      <c r="R833" s="23" t="s">
        <v>49</v>
      </c>
      <c r="S833" s="23" t="s">
        <v>49</v>
      </c>
      <c r="T833" s="17" t="s">
        <v>4598</v>
      </c>
      <c r="U833" s="17" t="s">
        <v>4967</v>
      </c>
      <c r="V833" s="17" t="s">
        <v>6652</v>
      </c>
      <c r="W833" s="17" t="s">
        <v>6655</v>
      </c>
    </row>
    <row r="834" spans="1:23" s="42" customFormat="1" ht="29" x14ac:dyDescent="0.35">
      <c r="A834" s="22" t="s">
        <v>98</v>
      </c>
      <c r="B834" s="22"/>
      <c r="C834" s="22" t="s">
        <v>1817</v>
      </c>
      <c r="D834" s="22" t="s">
        <v>3918</v>
      </c>
      <c r="E834" s="57" t="s">
        <v>2532</v>
      </c>
      <c r="F834" s="22" t="s">
        <v>204</v>
      </c>
      <c r="G834" s="22" t="s">
        <v>100</v>
      </c>
      <c r="H834" s="22" t="s">
        <v>4572</v>
      </c>
      <c r="I834" s="25" t="s">
        <v>99</v>
      </c>
      <c r="J834" s="25" t="s">
        <v>4599</v>
      </c>
      <c r="K834" s="25"/>
      <c r="L834" s="25"/>
      <c r="M834" s="63" t="s">
        <v>49</v>
      </c>
      <c r="N834" s="22" t="s">
        <v>46</v>
      </c>
      <c r="O834" s="23" t="s">
        <v>26</v>
      </c>
      <c r="P834" s="23" t="s">
        <v>26</v>
      </c>
      <c r="Q834" s="23">
        <v>0.2</v>
      </c>
      <c r="R834" s="23" t="s">
        <v>49</v>
      </c>
      <c r="S834" s="23" t="s">
        <v>49</v>
      </c>
      <c r="T834" s="17" t="s">
        <v>4598</v>
      </c>
      <c r="U834" s="17" t="s">
        <v>4967</v>
      </c>
      <c r="V834" s="17" t="s">
        <v>6652</v>
      </c>
      <c r="W834" s="17" t="s">
        <v>6655</v>
      </c>
    </row>
    <row r="835" spans="1:23" s="42" customFormat="1" x14ac:dyDescent="0.35">
      <c r="A835" s="22" t="s">
        <v>98</v>
      </c>
      <c r="B835" s="22"/>
      <c r="C835" s="22" t="s">
        <v>1824</v>
      </c>
      <c r="D835" s="22" t="s">
        <v>3925</v>
      </c>
      <c r="E835" s="57" t="s">
        <v>288</v>
      </c>
      <c r="F835" s="22" t="s">
        <v>204</v>
      </c>
      <c r="G835" s="22" t="s">
        <v>100</v>
      </c>
      <c r="H835" s="22" t="s">
        <v>4572</v>
      </c>
      <c r="I835" s="25" t="s">
        <v>99</v>
      </c>
      <c r="J835" s="25" t="s">
        <v>4599</v>
      </c>
      <c r="K835" s="25"/>
      <c r="L835" s="25"/>
      <c r="M835" s="63" t="s">
        <v>49</v>
      </c>
      <c r="N835" s="22" t="s">
        <v>46</v>
      </c>
      <c r="O835" s="23" t="s">
        <v>26</v>
      </c>
      <c r="P835" s="23" t="s">
        <v>26</v>
      </c>
      <c r="Q835" s="23">
        <v>0.2</v>
      </c>
      <c r="R835" s="23" t="s">
        <v>49</v>
      </c>
      <c r="S835" s="23" t="s">
        <v>49</v>
      </c>
      <c r="T835" s="17" t="s">
        <v>4598</v>
      </c>
      <c r="U835" s="17" t="s">
        <v>4967</v>
      </c>
      <c r="V835" s="17" t="s">
        <v>6652</v>
      </c>
      <c r="W835" s="17" t="s">
        <v>6655</v>
      </c>
    </row>
    <row r="836" spans="1:23" s="42" customFormat="1" ht="43.5" x14ac:dyDescent="0.35">
      <c r="A836" s="22" t="s">
        <v>98</v>
      </c>
      <c r="B836" s="22"/>
      <c r="C836" s="22" t="s">
        <v>1827</v>
      </c>
      <c r="D836" s="22" t="s">
        <v>3928</v>
      </c>
      <c r="E836" s="57" t="s">
        <v>2533</v>
      </c>
      <c r="F836" s="22" t="s">
        <v>204</v>
      </c>
      <c r="G836" s="22" t="s">
        <v>100</v>
      </c>
      <c r="H836" s="22" t="s">
        <v>4572</v>
      </c>
      <c r="I836" s="25" t="s">
        <v>99</v>
      </c>
      <c r="J836" s="25" t="s">
        <v>4599</v>
      </c>
      <c r="K836" s="25"/>
      <c r="L836" s="25"/>
      <c r="M836" s="63" t="s">
        <v>49</v>
      </c>
      <c r="N836" s="22" t="s">
        <v>46</v>
      </c>
      <c r="O836" s="23" t="s">
        <v>26</v>
      </c>
      <c r="P836" s="23" t="s">
        <v>26</v>
      </c>
      <c r="Q836" s="23">
        <v>0.2</v>
      </c>
      <c r="R836" s="23" t="s">
        <v>49</v>
      </c>
      <c r="S836" s="23" t="s">
        <v>49</v>
      </c>
      <c r="T836" s="17" t="s">
        <v>4598</v>
      </c>
      <c r="U836" s="17" t="s">
        <v>4967</v>
      </c>
      <c r="V836" s="17" t="s">
        <v>6652</v>
      </c>
      <c r="W836" s="17" t="s">
        <v>6655</v>
      </c>
    </row>
    <row r="837" spans="1:23" s="42" customFormat="1" ht="29" x14ac:dyDescent="0.35">
      <c r="A837" s="22" t="s">
        <v>98</v>
      </c>
      <c r="B837" s="22"/>
      <c r="C837" s="22" t="s">
        <v>1832</v>
      </c>
      <c r="D837" s="22" t="s">
        <v>3933</v>
      </c>
      <c r="E837" s="57" t="s">
        <v>2534</v>
      </c>
      <c r="F837" s="22" t="s">
        <v>204</v>
      </c>
      <c r="G837" s="22" t="s">
        <v>100</v>
      </c>
      <c r="H837" s="22" t="s">
        <v>4572</v>
      </c>
      <c r="I837" s="25" t="s">
        <v>99</v>
      </c>
      <c r="J837" s="25" t="s">
        <v>4599</v>
      </c>
      <c r="K837" s="25"/>
      <c r="L837" s="25"/>
      <c r="M837" s="63" t="s">
        <v>49</v>
      </c>
      <c r="N837" s="22" t="s">
        <v>46</v>
      </c>
      <c r="O837" s="23" t="s">
        <v>26</v>
      </c>
      <c r="P837" s="23" t="s">
        <v>26</v>
      </c>
      <c r="Q837" s="23">
        <v>0.2</v>
      </c>
      <c r="R837" s="23" t="s">
        <v>49</v>
      </c>
      <c r="S837" s="23" t="s">
        <v>49</v>
      </c>
      <c r="T837" s="17" t="s">
        <v>4598</v>
      </c>
      <c r="U837" s="17" t="s">
        <v>4967</v>
      </c>
      <c r="V837" s="17" t="s">
        <v>6652</v>
      </c>
      <c r="W837" s="17" t="s">
        <v>6655</v>
      </c>
    </row>
    <row r="838" spans="1:23" s="42" customFormat="1" x14ac:dyDescent="0.35">
      <c r="A838" s="22" t="s">
        <v>98</v>
      </c>
      <c r="B838" s="22"/>
      <c r="C838" s="22" t="s">
        <v>1557</v>
      </c>
      <c r="D838" s="22" t="s">
        <v>3658</v>
      </c>
      <c r="E838" s="57" t="s">
        <v>212</v>
      </c>
      <c r="F838" s="22" t="s">
        <v>204</v>
      </c>
      <c r="G838" s="22" t="s">
        <v>100</v>
      </c>
      <c r="H838" s="22" t="s">
        <v>4572</v>
      </c>
      <c r="I838" s="25" t="s">
        <v>99</v>
      </c>
      <c r="J838" s="25" t="s">
        <v>4599</v>
      </c>
      <c r="K838" s="25"/>
      <c r="L838" s="25"/>
      <c r="M838" s="63" t="s">
        <v>49</v>
      </c>
      <c r="N838" s="22" t="s">
        <v>46</v>
      </c>
      <c r="O838" s="23" t="s">
        <v>26</v>
      </c>
      <c r="P838" s="23" t="s">
        <v>26</v>
      </c>
      <c r="Q838" s="23">
        <v>0.2</v>
      </c>
      <c r="R838" s="23" t="s">
        <v>49</v>
      </c>
      <c r="S838" s="23" t="s">
        <v>49</v>
      </c>
      <c r="T838" s="17" t="s">
        <v>4598</v>
      </c>
      <c r="U838" s="17" t="s">
        <v>4967</v>
      </c>
      <c r="V838" s="17" t="s">
        <v>6652</v>
      </c>
      <c r="W838" s="17" t="s">
        <v>6655</v>
      </c>
    </row>
    <row r="839" spans="1:23" s="42" customFormat="1" ht="29" x14ac:dyDescent="0.35">
      <c r="A839" s="22" t="s">
        <v>98</v>
      </c>
      <c r="B839" s="22"/>
      <c r="C839" s="22" t="s">
        <v>1565</v>
      </c>
      <c r="D839" s="22" t="s">
        <v>3666</v>
      </c>
      <c r="E839" s="57" t="s">
        <v>214</v>
      </c>
      <c r="F839" s="22" t="s">
        <v>204</v>
      </c>
      <c r="G839" s="22" t="s">
        <v>100</v>
      </c>
      <c r="H839" s="22" t="s">
        <v>4572</v>
      </c>
      <c r="I839" s="25" t="s">
        <v>99</v>
      </c>
      <c r="J839" s="25" t="s">
        <v>4599</v>
      </c>
      <c r="K839" s="25"/>
      <c r="L839" s="25"/>
      <c r="M839" s="63" t="s">
        <v>49</v>
      </c>
      <c r="N839" s="22" t="s">
        <v>46</v>
      </c>
      <c r="O839" s="23" t="s">
        <v>26</v>
      </c>
      <c r="P839" s="23" t="s">
        <v>26</v>
      </c>
      <c r="Q839" s="23">
        <v>0.2</v>
      </c>
      <c r="R839" s="23" t="s">
        <v>49</v>
      </c>
      <c r="S839" s="23" t="s">
        <v>49</v>
      </c>
      <c r="T839" s="17" t="s">
        <v>4598</v>
      </c>
      <c r="U839" s="17" t="s">
        <v>4967</v>
      </c>
      <c r="V839" s="17" t="s">
        <v>6652</v>
      </c>
      <c r="W839" s="17" t="s">
        <v>6655</v>
      </c>
    </row>
    <row r="840" spans="1:23" s="42" customFormat="1" x14ac:dyDescent="0.35">
      <c r="A840" s="22" t="s">
        <v>104</v>
      </c>
      <c r="B840" s="22"/>
      <c r="C840" s="22" t="s">
        <v>2028</v>
      </c>
      <c r="D840" s="22" t="s">
        <v>4144</v>
      </c>
      <c r="E840" s="57" t="s">
        <v>7411</v>
      </c>
      <c r="F840" s="22" t="s">
        <v>1861</v>
      </c>
      <c r="G840" s="22" t="s">
        <v>12</v>
      </c>
      <c r="H840" s="22" t="s">
        <v>4571</v>
      </c>
      <c r="I840" s="25" t="s">
        <v>197</v>
      </c>
      <c r="J840" s="25" t="s">
        <v>6162</v>
      </c>
      <c r="K840" s="25" t="s">
        <v>6158</v>
      </c>
      <c r="L840" s="25"/>
      <c r="M840" s="63" t="s">
        <v>49</v>
      </c>
      <c r="N840" s="22" t="s">
        <v>46</v>
      </c>
      <c r="O840" s="23" t="s">
        <v>46</v>
      </c>
      <c r="P840" s="23" t="s">
        <v>46</v>
      </c>
      <c r="Q840" s="23">
        <v>0.5</v>
      </c>
      <c r="R840" s="23" t="s">
        <v>46</v>
      </c>
      <c r="S840" s="23" t="s">
        <v>46</v>
      </c>
      <c r="T840" s="17" t="s">
        <v>4598</v>
      </c>
      <c r="U840" s="17" t="s">
        <v>4967</v>
      </c>
      <c r="V840" s="17" t="s">
        <v>6652</v>
      </c>
      <c r="W840" s="17" t="s">
        <v>6657</v>
      </c>
    </row>
    <row r="841" spans="1:23" s="42" customFormat="1" ht="29" x14ac:dyDescent="0.35">
      <c r="A841" s="22" t="s">
        <v>104</v>
      </c>
      <c r="B841" s="22"/>
      <c r="C841" s="22" t="s">
        <v>2072</v>
      </c>
      <c r="D841" s="22" t="s">
        <v>4214</v>
      </c>
      <c r="E841" s="57" t="s">
        <v>391</v>
      </c>
      <c r="F841" s="22" t="s">
        <v>1861</v>
      </c>
      <c r="G841" s="22" t="s">
        <v>12</v>
      </c>
      <c r="H841" s="22" t="s">
        <v>4571</v>
      </c>
      <c r="I841" s="25" t="s">
        <v>99</v>
      </c>
      <c r="J841" s="25" t="s">
        <v>4599</v>
      </c>
      <c r="K841" s="25"/>
      <c r="L841" s="25"/>
      <c r="M841" s="63" t="s">
        <v>49</v>
      </c>
      <c r="N841" s="22" t="s">
        <v>46</v>
      </c>
      <c r="O841" s="23" t="s">
        <v>46</v>
      </c>
      <c r="P841" s="23" t="s">
        <v>46</v>
      </c>
      <c r="Q841" s="23">
        <v>0.3</v>
      </c>
      <c r="R841" s="23" t="s">
        <v>49</v>
      </c>
      <c r="S841" s="23" t="s">
        <v>49</v>
      </c>
      <c r="T841" s="17" t="s">
        <v>4598</v>
      </c>
      <c r="U841" s="17" t="s">
        <v>4967</v>
      </c>
      <c r="V841" s="17" t="s">
        <v>6652</v>
      </c>
      <c r="W841" s="17" t="s">
        <v>6927</v>
      </c>
    </row>
    <row r="842" spans="1:23" s="42" customFormat="1" ht="29" x14ac:dyDescent="0.35">
      <c r="A842" s="22" t="s">
        <v>104</v>
      </c>
      <c r="B842" s="22"/>
      <c r="C842" s="22" t="s">
        <v>2108</v>
      </c>
      <c r="D842" s="22" t="s">
        <v>4250</v>
      </c>
      <c r="E842" s="57" t="s">
        <v>399</v>
      </c>
      <c r="F842" s="22" t="s">
        <v>1861</v>
      </c>
      <c r="G842" s="22" t="s">
        <v>12</v>
      </c>
      <c r="H842" s="22" t="s">
        <v>4571</v>
      </c>
      <c r="I842" s="25" t="s">
        <v>99</v>
      </c>
      <c r="J842" s="25" t="s">
        <v>4599</v>
      </c>
      <c r="K842" s="25"/>
      <c r="L842" s="25"/>
      <c r="M842" s="63" t="s">
        <v>49</v>
      </c>
      <c r="N842" s="22" t="s">
        <v>46</v>
      </c>
      <c r="O842" s="23" t="s">
        <v>46</v>
      </c>
      <c r="P842" s="23" t="s">
        <v>46</v>
      </c>
      <c r="Q842" s="23">
        <v>0.3</v>
      </c>
      <c r="R842" s="23" t="s">
        <v>49</v>
      </c>
      <c r="S842" s="23" t="s">
        <v>49</v>
      </c>
      <c r="T842" s="17" t="s">
        <v>4598</v>
      </c>
      <c r="U842" s="17" t="s">
        <v>4967</v>
      </c>
      <c r="V842" s="17" t="s">
        <v>6652</v>
      </c>
      <c r="W842" s="17" t="s">
        <v>6927</v>
      </c>
    </row>
    <row r="843" spans="1:23" s="42" customFormat="1" x14ac:dyDescent="0.35">
      <c r="A843" s="22" t="s">
        <v>104</v>
      </c>
      <c r="B843" s="22"/>
      <c r="C843" s="22" t="s">
        <v>2161</v>
      </c>
      <c r="D843" s="22" t="s">
        <v>4303</v>
      </c>
      <c r="E843" s="57" t="s">
        <v>415</v>
      </c>
      <c r="F843" s="22" t="s">
        <v>1861</v>
      </c>
      <c r="G843" s="22" t="s">
        <v>12</v>
      </c>
      <c r="H843" s="22" t="s">
        <v>4571</v>
      </c>
      <c r="I843" s="25" t="s">
        <v>99</v>
      </c>
      <c r="J843" s="25" t="s">
        <v>4599</v>
      </c>
      <c r="K843" s="25"/>
      <c r="L843" s="25"/>
      <c r="M843" s="63" t="s">
        <v>49</v>
      </c>
      <c r="N843" s="22" t="s">
        <v>46</v>
      </c>
      <c r="O843" s="23" t="s">
        <v>46</v>
      </c>
      <c r="P843" s="23" t="s">
        <v>46</v>
      </c>
      <c r="Q843" s="23">
        <v>0.3</v>
      </c>
      <c r="R843" s="23" t="s">
        <v>49</v>
      </c>
      <c r="S843" s="23" t="s">
        <v>49</v>
      </c>
      <c r="T843" s="17" t="s">
        <v>4598</v>
      </c>
      <c r="U843" s="17" t="s">
        <v>4967</v>
      </c>
      <c r="V843" s="17" t="s">
        <v>6652</v>
      </c>
      <c r="W843" s="17" t="s">
        <v>6927</v>
      </c>
    </row>
    <row r="844" spans="1:23" s="42" customFormat="1" x14ac:dyDescent="0.35">
      <c r="A844" s="22" t="s">
        <v>104</v>
      </c>
      <c r="B844" s="22"/>
      <c r="C844" s="22" t="s">
        <v>2164</v>
      </c>
      <c r="D844" s="22" t="s">
        <v>4306</v>
      </c>
      <c r="E844" s="57" t="s">
        <v>2393</v>
      </c>
      <c r="F844" s="22" t="s">
        <v>1861</v>
      </c>
      <c r="G844" s="22" t="s">
        <v>12</v>
      </c>
      <c r="H844" s="22" t="s">
        <v>4571</v>
      </c>
      <c r="I844" s="25" t="s">
        <v>99</v>
      </c>
      <c r="J844" s="25" t="s">
        <v>4599</v>
      </c>
      <c r="K844" s="25"/>
      <c r="L844" s="25"/>
      <c r="M844" s="63" t="s">
        <v>49</v>
      </c>
      <c r="N844" s="22" t="s">
        <v>46</v>
      </c>
      <c r="O844" s="23" t="s">
        <v>46</v>
      </c>
      <c r="P844" s="23" t="s">
        <v>46</v>
      </c>
      <c r="Q844" s="23">
        <v>0.3</v>
      </c>
      <c r="R844" s="23" t="s">
        <v>49</v>
      </c>
      <c r="S844" s="23" t="s">
        <v>49</v>
      </c>
      <c r="T844" s="17" t="s">
        <v>4598</v>
      </c>
      <c r="U844" s="17" t="s">
        <v>4967</v>
      </c>
      <c r="V844" s="17" t="s">
        <v>6652</v>
      </c>
      <c r="W844" s="17" t="s">
        <v>6927</v>
      </c>
    </row>
    <row r="845" spans="1:23" s="42" customFormat="1" ht="29" x14ac:dyDescent="0.35">
      <c r="A845" s="22" t="s">
        <v>104</v>
      </c>
      <c r="B845" s="22"/>
      <c r="C845" s="22" t="s">
        <v>2171</v>
      </c>
      <c r="D845" s="22" t="s">
        <v>4313</v>
      </c>
      <c r="E845" s="57" t="s">
        <v>417</v>
      </c>
      <c r="F845" s="22" t="s">
        <v>1861</v>
      </c>
      <c r="G845" s="22" t="s">
        <v>12</v>
      </c>
      <c r="H845" s="22" t="s">
        <v>4571</v>
      </c>
      <c r="I845" s="25" t="s">
        <v>99</v>
      </c>
      <c r="J845" s="25" t="s">
        <v>4599</v>
      </c>
      <c r="K845" s="25"/>
      <c r="L845" s="25"/>
      <c r="M845" s="63" t="s">
        <v>49</v>
      </c>
      <c r="N845" s="22" t="s">
        <v>46</v>
      </c>
      <c r="O845" s="23" t="s">
        <v>46</v>
      </c>
      <c r="P845" s="23" t="s">
        <v>46</v>
      </c>
      <c r="Q845" s="23">
        <v>0.3</v>
      </c>
      <c r="R845" s="23" t="s">
        <v>49</v>
      </c>
      <c r="S845" s="23" t="s">
        <v>49</v>
      </c>
      <c r="T845" s="17" t="s">
        <v>4598</v>
      </c>
      <c r="U845" s="17" t="s">
        <v>4967</v>
      </c>
      <c r="V845" s="17" t="s">
        <v>6652</v>
      </c>
      <c r="W845" s="17" t="s">
        <v>6927</v>
      </c>
    </row>
    <row r="846" spans="1:23" s="42" customFormat="1" ht="29" x14ac:dyDescent="0.35">
      <c r="A846" s="22" t="s">
        <v>104</v>
      </c>
      <c r="B846" s="22"/>
      <c r="C846" s="22" t="s">
        <v>2339</v>
      </c>
      <c r="D846" s="22" t="s">
        <v>4481</v>
      </c>
      <c r="E846" s="57" t="s">
        <v>2395</v>
      </c>
      <c r="F846" s="22" t="s">
        <v>1861</v>
      </c>
      <c r="G846" s="22" t="s">
        <v>12</v>
      </c>
      <c r="H846" s="22" t="s">
        <v>4571</v>
      </c>
      <c r="I846" s="25" t="s">
        <v>99</v>
      </c>
      <c r="J846" s="25" t="s">
        <v>4599</v>
      </c>
      <c r="K846" s="25"/>
      <c r="L846" s="25"/>
      <c r="M846" s="63" t="s">
        <v>49</v>
      </c>
      <c r="N846" s="22" t="s">
        <v>46</v>
      </c>
      <c r="O846" s="23" t="s">
        <v>46</v>
      </c>
      <c r="P846" s="23" t="s">
        <v>46</v>
      </c>
      <c r="Q846" s="23">
        <v>0.3</v>
      </c>
      <c r="R846" s="23" t="s">
        <v>49</v>
      </c>
      <c r="S846" s="23" t="s">
        <v>49</v>
      </c>
      <c r="T846" s="17" t="s">
        <v>4598</v>
      </c>
      <c r="U846" s="17" t="s">
        <v>4967</v>
      </c>
      <c r="V846" s="17" t="s">
        <v>6652</v>
      </c>
      <c r="W846" s="17" t="s">
        <v>6927</v>
      </c>
    </row>
    <row r="847" spans="1:23" s="42" customFormat="1" x14ac:dyDescent="0.35">
      <c r="A847" s="22" t="s">
        <v>104</v>
      </c>
      <c r="B847" s="22"/>
      <c r="C847" s="22" t="s">
        <v>2354</v>
      </c>
      <c r="D847" s="22" t="s">
        <v>4496</v>
      </c>
      <c r="E847" s="57" t="s">
        <v>2397</v>
      </c>
      <c r="F847" s="22" t="s">
        <v>1861</v>
      </c>
      <c r="G847" s="22" t="s">
        <v>12</v>
      </c>
      <c r="H847" s="22" t="s">
        <v>4571</v>
      </c>
      <c r="I847" s="25" t="s">
        <v>99</v>
      </c>
      <c r="J847" s="25" t="s">
        <v>4599</v>
      </c>
      <c r="K847" s="25"/>
      <c r="L847" s="25"/>
      <c r="M847" s="63" t="s">
        <v>49</v>
      </c>
      <c r="N847" s="22" t="s">
        <v>46</v>
      </c>
      <c r="O847" s="23" t="s">
        <v>46</v>
      </c>
      <c r="P847" s="23" t="s">
        <v>46</v>
      </c>
      <c r="Q847" s="23">
        <v>0.3</v>
      </c>
      <c r="R847" s="23" t="s">
        <v>49</v>
      </c>
      <c r="S847" s="23" t="s">
        <v>49</v>
      </c>
      <c r="T847" s="17" t="s">
        <v>4598</v>
      </c>
      <c r="U847" s="17" t="s">
        <v>4967</v>
      </c>
      <c r="V847" s="17" t="s">
        <v>6652</v>
      </c>
      <c r="W847" s="17" t="s">
        <v>6927</v>
      </c>
    </row>
    <row r="848" spans="1:23" s="42" customFormat="1" ht="29" x14ac:dyDescent="0.35">
      <c r="A848" s="22" t="s">
        <v>104</v>
      </c>
      <c r="B848" s="22"/>
      <c r="C848" s="22" t="s">
        <v>2087</v>
      </c>
      <c r="D848" s="22" t="s">
        <v>4229</v>
      </c>
      <c r="E848" s="57" t="s">
        <v>395</v>
      </c>
      <c r="F848" s="22" t="s">
        <v>1861</v>
      </c>
      <c r="G848" s="22" t="s">
        <v>12</v>
      </c>
      <c r="H848" s="22" t="s">
        <v>4571</v>
      </c>
      <c r="I848" s="25" t="s">
        <v>99</v>
      </c>
      <c r="J848" s="25" t="s">
        <v>4599</v>
      </c>
      <c r="K848" s="25"/>
      <c r="L848" s="25"/>
      <c r="M848" s="63" t="s">
        <v>49</v>
      </c>
      <c r="N848" s="22" t="s">
        <v>46</v>
      </c>
      <c r="O848" s="23" t="s">
        <v>46</v>
      </c>
      <c r="P848" s="23" t="s">
        <v>46</v>
      </c>
      <c r="Q848" s="23">
        <v>0.3</v>
      </c>
      <c r="R848" s="23" t="s">
        <v>49</v>
      </c>
      <c r="S848" s="23" t="s">
        <v>49</v>
      </c>
      <c r="T848" s="17" t="s">
        <v>4598</v>
      </c>
      <c r="U848" s="17" t="s">
        <v>4967</v>
      </c>
      <c r="V848" s="17" t="s">
        <v>6652</v>
      </c>
      <c r="W848" s="17" t="s">
        <v>6927</v>
      </c>
    </row>
    <row r="849" spans="1:23" s="42" customFormat="1" x14ac:dyDescent="0.35">
      <c r="A849" s="22" t="s">
        <v>104</v>
      </c>
      <c r="B849" s="22"/>
      <c r="C849" s="22" t="s">
        <v>616</v>
      </c>
      <c r="D849" s="22" t="s">
        <v>2691</v>
      </c>
      <c r="E849" s="57" t="s">
        <v>7424</v>
      </c>
      <c r="F849" s="22" t="s">
        <v>103</v>
      </c>
      <c r="G849" s="22" t="s">
        <v>100</v>
      </c>
      <c r="H849" s="22" t="s">
        <v>4571</v>
      </c>
      <c r="I849" s="25" t="s">
        <v>197</v>
      </c>
      <c r="J849" s="25" t="s">
        <v>6267</v>
      </c>
      <c r="K849" s="25" t="s">
        <v>6158</v>
      </c>
      <c r="L849" s="25"/>
      <c r="M849" s="63" t="s">
        <v>49</v>
      </c>
      <c r="N849" s="22" t="s">
        <v>46</v>
      </c>
      <c r="O849" s="23">
        <v>0</v>
      </c>
      <c r="P849" s="23">
        <v>1E-3</v>
      </c>
      <c r="Q849" s="23">
        <v>0.01</v>
      </c>
      <c r="R849" s="23">
        <v>0</v>
      </c>
      <c r="S849" s="23">
        <v>1E-3</v>
      </c>
      <c r="T849" s="17" t="s">
        <v>4598</v>
      </c>
      <c r="U849" s="17" t="s">
        <v>4967</v>
      </c>
      <c r="V849" s="17" t="s">
        <v>6652</v>
      </c>
      <c r="W849" s="17" t="s">
        <v>6657</v>
      </c>
    </row>
    <row r="850" spans="1:23" s="42" customFormat="1" ht="29" x14ac:dyDescent="0.35">
      <c r="A850" s="22" t="s">
        <v>104</v>
      </c>
      <c r="B850" s="22"/>
      <c r="C850" s="22" t="s">
        <v>1464</v>
      </c>
      <c r="D850" s="22" t="s">
        <v>3565</v>
      </c>
      <c r="E850" s="57" t="s">
        <v>7425</v>
      </c>
      <c r="F850" s="22" t="s">
        <v>1459</v>
      </c>
      <c r="G850" s="22" t="s">
        <v>100</v>
      </c>
      <c r="H850" s="22" t="s">
        <v>4571</v>
      </c>
      <c r="I850" s="25" t="s">
        <v>197</v>
      </c>
      <c r="J850" s="25" t="s">
        <v>4599</v>
      </c>
      <c r="K850" s="25"/>
      <c r="L850" s="25"/>
      <c r="M850" s="63" t="s">
        <v>49</v>
      </c>
      <c r="N850" s="22" t="s">
        <v>46</v>
      </c>
      <c r="O850" s="23">
        <v>20</v>
      </c>
      <c r="P850" s="23">
        <v>100</v>
      </c>
      <c r="Q850" s="23">
        <v>0.15</v>
      </c>
      <c r="R850" s="23"/>
      <c r="S850" s="23"/>
      <c r="T850" s="17" t="s">
        <v>4598</v>
      </c>
      <c r="U850" s="17" t="s">
        <v>4967</v>
      </c>
      <c r="V850" s="17" t="s">
        <v>6652</v>
      </c>
      <c r="W850" s="17" t="s">
        <v>6657</v>
      </c>
    </row>
    <row r="851" spans="1:23" s="42" customFormat="1" ht="29" x14ac:dyDescent="0.35">
      <c r="A851" s="22" t="s">
        <v>104</v>
      </c>
      <c r="B851" s="22"/>
      <c r="C851" s="22" t="s">
        <v>1550</v>
      </c>
      <c r="D851" s="22" t="s">
        <v>3651</v>
      </c>
      <c r="E851" s="57" t="s">
        <v>211</v>
      </c>
      <c r="F851" s="22" t="s">
        <v>204</v>
      </c>
      <c r="G851" s="22" t="s">
        <v>100</v>
      </c>
      <c r="H851" s="22" t="s">
        <v>4571</v>
      </c>
      <c r="I851" s="25" t="s">
        <v>99</v>
      </c>
      <c r="J851" s="25" t="s">
        <v>4599</v>
      </c>
      <c r="K851" s="25"/>
      <c r="L851" s="25"/>
      <c r="M851" s="63" t="s">
        <v>49</v>
      </c>
      <c r="N851" s="22" t="s">
        <v>46</v>
      </c>
      <c r="O851" s="23" t="s">
        <v>26</v>
      </c>
      <c r="P851" s="23" t="s">
        <v>26</v>
      </c>
      <c r="Q851" s="23">
        <v>0.2</v>
      </c>
      <c r="R851" s="23" t="s">
        <v>49</v>
      </c>
      <c r="S851" s="23" t="s">
        <v>49</v>
      </c>
      <c r="T851" s="17" t="s">
        <v>4598</v>
      </c>
      <c r="U851" s="17" t="s">
        <v>4967</v>
      </c>
      <c r="V851" s="17" t="s">
        <v>6652</v>
      </c>
      <c r="W851" s="17" t="s">
        <v>6927</v>
      </c>
    </row>
    <row r="852" spans="1:23" s="42" customFormat="1" ht="43.5" x14ac:dyDescent="0.35">
      <c r="A852" s="22" t="s">
        <v>104</v>
      </c>
      <c r="B852" s="22"/>
      <c r="C852" s="22" t="s">
        <v>1583</v>
      </c>
      <c r="D852" s="22" t="s">
        <v>3684</v>
      </c>
      <c r="E852" s="57" t="s">
        <v>218</v>
      </c>
      <c r="F852" s="22" t="s">
        <v>204</v>
      </c>
      <c r="G852" s="22" t="s">
        <v>100</v>
      </c>
      <c r="H852" s="22" t="s">
        <v>4571</v>
      </c>
      <c r="I852" s="25" t="s">
        <v>99</v>
      </c>
      <c r="J852" s="25" t="s">
        <v>4599</v>
      </c>
      <c r="K852" s="25"/>
      <c r="L852" s="25"/>
      <c r="M852" s="63" t="s">
        <v>49</v>
      </c>
      <c r="N852" s="22" t="s">
        <v>46</v>
      </c>
      <c r="O852" s="23" t="s">
        <v>26</v>
      </c>
      <c r="P852" s="23" t="s">
        <v>26</v>
      </c>
      <c r="Q852" s="23">
        <v>0.2</v>
      </c>
      <c r="R852" s="23" t="s">
        <v>49</v>
      </c>
      <c r="S852" s="23" t="s">
        <v>49</v>
      </c>
      <c r="T852" s="17" t="s">
        <v>4598</v>
      </c>
      <c r="U852" s="17" t="s">
        <v>4967</v>
      </c>
      <c r="V852" s="17" t="s">
        <v>6652</v>
      </c>
      <c r="W852" s="17" t="s">
        <v>6927</v>
      </c>
    </row>
    <row r="853" spans="1:23" s="42" customFormat="1" x14ac:dyDescent="0.35">
      <c r="A853" s="22" t="s">
        <v>104</v>
      </c>
      <c r="B853" s="22"/>
      <c r="C853" s="22" t="s">
        <v>1636</v>
      </c>
      <c r="D853" s="22" t="s">
        <v>3737</v>
      </c>
      <c r="E853" s="57" t="s">
        <v>234</v>
      </c>
      <c r="F853" s="22" t="s">
        <v>204</v>
      </c>
      <c r="G853" s="22" t="s">
        <v>100</v>
      </c>
      <c r="H853" s="22" t="s">
        <v>4571</v>
      </c>
      <c r="I853" s="25" t="s">
        <v>99</v>
      </c>
      <c r="J853" s="25" t="s">
        <v>4599</v>
      </c>
      <c r="K853" s="25"/>
      <c r="L853" s="25"/>
      <c r="M853" s="63" t="s">
        <v>49</v>
      </c>
      <c r="N853" s="22" t="s">
        <v>46</v>
      </c>
      <c r="O853" s="23" t="s">
        <v>26</v>
      </c>
      <c r="P853" s="23" t="s">
        <v>26</v>
      </c>
      <c r="Q853" s="23">
        <v>0.2</v>
      </c>
      <c r="R853" s="23" t="s">
        <v>49</v>
      </c>
      <c r="S853" s="23" t="s">
        <v>49</v>
      </c>
      <c r="T853" s="17" t="s">
        <v>4598</v>
      </c>
      <c r="U853" s="17" t="s">
        <v>4967</v>
      </c>
      <c r="V853" s="17" t="s">
        <v>6652</v>
      </c>
      <c r="W853" s="17" t="s">
        <v>6927</v>
      </c>
    </row>
    <row r="854" spans="1:23" s="42" customFormat="1" ht="29" x14ac:dyDescent="0.35">
      <c r="A854" s="22" t="s">
        <v>104</v>
      </c>
      <c r="B854" s="22"/>
      <c r="C854" s="22" t="s">
        <v>1639</v>
      </c>
      <c r="D854" s="22" t="s">
        <v>3740</v>
      </c>
      <c r="E854" s="57" t="s">
        <v>2384</v>
      </c>
      <c r="F854" s="22" t="s">
        <v>204</v>
      </c>
      <c r="G854" s="22" t="s">
        <v>100</v>
      </c>
      <c r="H854" s="22" t="s">
        <v>4571</v>
      </c>
      <c r="I854" s="25" t="s">
        <v>99</v>
      </c>
      <c r="J854" s="25" t="s">
        <v>4599</v>
      </c>
      <c r="K854" s="25"/>
      <c r="L854" s="25"/>
      <c r="M854" s="63" t="s">
        <v>49</v>
      </c>
      <c r="N854" s="22" t="s">
        <v>46</v>
      </c>
      <c r="O854" s="23" t="s">
        <v>26</v>
      </c>
      <c r="P854" s="23" t="s">
        <v>26</v>
      </c>
      <c r="Q854" s="23">
        <v>0.2</v>
      </c>
      <c r="R854" s="23" t="s">
        <v>49</v>
      </c>
      <c r="S854" s="23" t="s">
        <v>49</v>
      </c>
      <c r="T854" s="17" t="s">
        <v>4598</v>
      </c>
      <c r="U854" s="17" t="s">
        <v>4967</v>
      </c>
      <c r="V854" s="17" t="s">
        <v>6652</v>
      </c>
      <c r="W854" s="17" t="s">
        <v>6927</v>
      </c>
    </row>
    <row r="855" spans="1:23" s="42" customFormat="1" ht="29" x14ac:dyDescent="0.35">
      <c r="A855" s="22" t="s">
        <v>104</v>
      </c>
      <c r="B855" s="22"/>
      <c r="C855" s="22" t="s">
        <v>1646</v>
      </c>
      <c r="D855" s="22" t="s">
        <v>3747</v>
      </c>
      <c r="E855" s="57" t="s">
        <v>236</v>
      </c>
      <c r="F855" s="22" t="s">
        <v>204</v>
      </c>
      <c r="G855" s="22" t="s">
        <v>100</v>
      </c>
      <c r="H855" s="22" t="s">
        <v>4571</v>
      </c>
      <c r="I855" s="25" t="s">
        <v>99</v>
      </c>
      <c r="J855" s="25" t="s">
        <v>4599</v>
      </c>
      <c r="K855" s="25"/>
      <c r="L855" s="25"/>
      <c r="M855" s="63" t="s">
        <v>49</v>
      </c>
      <c r="N855" s="22" t="s">
        <v>46</v>
      </c>
      <c r="O855" s="23" t="s">
        <v>26</v>
      </c>
      <c r="P855" s="23" t="s">
        <v>26</v>
      </c>
      <c r="Q855" s="23">
        <v>0.2</v>
      </c>
      <c r="R855" s="23" t="s">
        <v>49</v>
      </c>
      <c r="S855" s="23" t="s">
        <v>49</v>
      </c>
      <c r="T855" s="17" t="s">
        <v>4598</v>
      </c>
      <c r="U855" s="17" t="s">
        <v>4967</v>
      </c>
      <c r="V855" s="17" t="s">
        <v>6652</v>
      </c>
      <c r="W855" s="17" t="s">
        <v>6927</v>
      </c>
    </row>
    <row r="856" spans="1:23" s="42" customFormat="1" ht="29" x14ac:dyDescent="0.35">
      <c r="A856" s="22" t="s">
        <v>104</v>
      </c>
      <c r="B856" s="22"/>
      <c r="C856" s="22" t="s">
        <v>1814</v>
      </c>
      <c r="D856" s="22" t="s">
        <v>3915</v>
      </c>
      <c r="E856" s="57" t="s">
        <v>2532</v>
      </c>
      <c r="F856" s="22" t="s">
        <v>204</v>
      </c>
      <c r="G856" s="22" t="s">
        <v>100</v>
      </c>
      <c r="H856" s="22" t="s">
        <v>4571</v>
      </c>
      <c r="I856" s="25" t="s">
        <v>99</v>
      </c>
      <c r="J856" s="25" t="s">
        <v>4599</v>
      </c>
      <c r="K856" s="25"/>
      <c r="L856" s="25"/>
      <c r="M856" s="63" t="s">
        <v>49</v>
      </c>
      <c r="N856" s="22" t="s">
        <v>46</v>
      </c>
      <c r="O856" s="23" t="s">
        <v>26</v>
      </c>
      <c r="P856" s="23" t="s">
        <v>26</v>
      </c>
      <c r="Q856" s="23">
        <v>0.2</v>
      </c>
      <c r="R856" s="23" t="s">
        <v>49</v>
      </c>
      <c r="S856" s="23" t="s">
        <v>49</v>
      </c>
      <c r="T856" s="17" t="s">
        <v>4598</v>
      </c>
      <c r="U856" s="17" t="s">
        <v>4967</v>
      </c>
      <c r="V856" s="17" t="s">
        <v>6652</v>
      </c>
      <c r="W856" s="17" t="s">
        <v>6927</v>
      </c>
    </row>
    <row r="857" spans="1:23" s="42" customFormat="1" ht="29" x14ac:dyDescent="0.35">
      <c r="A857" s="22" t="s">
        <v>104</v>
      </c>
      <c r="B857" s="22"/>
      <c r="C857" s="22" t="s">
        <v>1829</v>
      </c>
      <c r="D857" s="22" t="s">
        <v>3930</v>
      </c>
      <c r="E857" s="57" t="s">
        <v>2534</v>
      </c>
      <c r="F857" s="22" t="s">
        <v>204</v>
      </c>
      <c r="G857" s="22" t="s">
        <v>100</v>
      </c>
      <c r="H857" s="22" t="s">
        <v>4571</v>
      </c>
      <c r="I857" s="25" t="s">
        <v>99</v>
      </c>
      <c r="J857" s="25" t="s">
        <v>4599</v>
      </c>
      <c r="K857" s="25"/>
      <c r="L857" s="25"/>
      <c r="M857" s="63" t="s">
        <v>49</v>
      </c>
      <c r="N857" s="22" t="s">
        <v>46</v>
      </c>
      <c r="O857" s="23" t="s">
        <v>26</v>
      </c>
      <c r="P857" s="23" t="s">
        <v>26</v>
      </c>
      <c r="Q857" s="23">
        <v>0.2</v>
      </c>
      <c r="R857" s="23" t="s">
        <v>49</v>
      </c>
      <c r="S857" s="23" t="s">
        <v>49</v>
      </c>
      <c r="T857" s="17" t="s">
        <v>4598</v>
      </c>
      <c r="U857" s="17" t="s">
        <v>4967</v>
      </c>
      <c r="V857" s="17" t="s">
        <v>6652</v>
      </c>
      <c r="W857" s="17" t="s">
        <v>6927</v>
      </c>
    </row>
    <row r="858" spans="1:23" s="42" customFormat="1" ht="29" x14ac:dyDescent="0.35">
      <c r="A858" s="22" t="s">
        <v>104</v>
      </c>
      <c r="B858" s="22"/>
      <c r="C858" s="22" t="s">
        <v>1562</v>
      </c>
      <c r="D858" s="22" t="s">
        <v>3663</v>
      </c>
      <c r="E858" s="57" t="s">
        <v>214</v>
      </c>
      <c r="F858" s="22" t="s">
        <v>204</v>
      </c>
      <c r="G858" s="22" t="s">
        <v>100</v>
      </c>
      <c r="H858" s="22" t="s">
        <v>4571</v>
      </c>
      <c r="I858" s="25" t="s">
        <v>99</v>
      </c>
      <c r="J858" s="25" t="s">
        <v>4599</v>
      </c>
      <c r="K858" s="25"/>
      <c r="L858" s="25"/>
      <c r="M858" s="63" t="s">
        <v>49</v>
      </c>
      <c r="N858" s="22" t="s">
        <v>46</v>
      </c>
      <c r="O858" s="23" t="s">
        <v>26</v>
      </c>
      <c r="P858" s="23" t="s">
        <v>26</v>
      </c>
      <c r="Q858" s="23">
        <v>0.2</v>
      </c>
      <c r="R858" s="23" t="s">
        <v>49</v>
      </c>
      <c r="S858" s="23" t="s">
        <v>49</v>
      </c>
      <c r="T858" s="17" t="s">
        <v>4598</v>
      </c>
      <c r="U858" s="17" t="s">
        <v>4967</v>
      </c>
      <c r="V858" s="17" t="s">
        <v>6652</v>
      </c>
      <c r="W858" s="17" t="s">
        <v>6927</v>
      </c>
    </row>
    <row r="859" spans="1:23" s="42" customFormat="1" x14ac:dyDescent="0.35">
      <c r="A859" s="22" t="s">
        <v>104</v>
      </c>
      <c r="B859" s="22"/>
      <c r="C859" s="22" t="s">
        <v>624</v>
      </c>
      <c r="D859" s="22" t="s">
        <v>2699</v>
      </c>
      <c r="E859" s="57" t="s">
        <v>7414</v>
      </c>
      <c r="F859" s="22" t="s">
        <v>103</v>
      </c>
      <c r="G859" s="22" t="s">
        <v>100</v>
      </c>
      <c r="H859" s="22" t="s">
        <v>4571</v>
      </c>
      <c r="I859" s="25" t="s">
        <v>197</v>
      </c>
      <c r="J859" s="25" t="s">
        <v>6163</v>
      </c>
      <c r="K859" s="25" t="s">
        <v>6158</v>
      </c>
      <c r="L859" s="25"/>
      <c r="M859" s="63" t="s">
        <v>49</v>
      </c>
      <c r="N859" s="22" t="s">
        <v>46</v>
      </c>
      <c r="O859" s="23">
        <v>0</v>
      </c>
      <c r="P859" s="23">
        <v>0.1</v>
      </c>
      <c r="Q859" s="23">
        <v>0.25</v>
      </c>
      <c r="R859" s="23">
        <v>0</v>
      </c>
      <c r="S859" s="23">
        <v>0.1</v>
      </c>
      <c r="T859" s="17" t="s">
        <v>4598</v>
      </c>
      <c r="U859" s="17" t="s">
        <v>4967</v>
      </c>
      <c r="V859" s="17" t="s">
        <v>6652</v>
      </c>
      <c r="W859" s="17" t="s">
        <v>6657</v>
      </c>
    </row>
    <row r="860" spans="1:23" s="42" customFormat="1" ht="29" x14ac:dyDescent="0.35">
      <c r="A860" s="22" t="s">
        <v>104</v>
      </c>
      <c r="B860" s="22"/>
      <c r="C860" s="22" t="s">
        <v>757</v>
      </c>
      <c r="D860" s="22" t="s">
        <v>2831</v>
      </c>
      <c r="E860" s="57" t="s">
        <v>7415</v>
      </c>
      <c r="F860" s="22" t="s">
        <v>103</v>
      </c>
      <c r="G860" s="22" t="s">
        <v>100</v>
      </c>
      <c r="H860" s="22" t="s">
        <v>4571</v>
      </c>
      <c r="I860" s="25" t="s">
        <v>197</v>
      </c>
      <c r="J860" s="25" t="s">
        <v>6163</v>
      </c>
      <c r="K860" s="25" t="s">
        <v>6157</v>
      </c>
      <c r="L860" s="25">
        <v>16</v>
      </c>
      <c r="M860" s="63" t="s">
        <v>6636</v>
      </c>
      <c r="N860" s="22" t="s">
        <v>8704</v>
      </c>
      <c r="O860" s="23">
        <v>0</v>
      </c>
      <c r="P860" s="23">
        <v>0.05</v>
      </c>
      <c r="Q860" s="23">
        <v>0.15</v>
      </c>
      <c r="R860" s="23" t="s">
        <v>108</v>
      </c>
      <c r="S860" s="23" t="s">
        <v>4609</v>
      </c>
      <c r="T860" s="17" t="s">
        <v>4598</v>
      </c>
      <c r="U860" s="17" t="s">
        <v>4967</v>
      </c>
      <c r="V860" s="17" t="s">
        <v>6652</v>
      </c>
      <c r="W860" s="17" t="s">
        <v>6657</v>
      </c>
    </row>
    <row r="861" spans="1:23" s="42" customFormat="1" ht="29" x14ac:dyDescent="0.35">
      <c r="A861" s="22" t="s">
        <v>104</v>
      </c>
      <c r="B861" s="22"/>
      <c r="C861" s="22" t="s">
        <v>2074</v>
      </c>
      <c r="D861" s="22" t="s">
        <v>4216</v>
      </c>
      <c r="E861" s="57" t="s">
        <v>391</v>
      </c>
      <c r="F861" s="22" t="s">
        <v>1861</v>
      </c>
      <c r="G861" s="22" t="s">
        <v>12</v>
      </c>
      <c r="H861" s="22" t="s">
        <v>4573</v>
      </c>
      <c r="I861" s="25" t="s">
        <v>99</v>
      </c>
      <c r="J861" s="25" t="s">
        <v>4599</v>
      </c>
      <c r="K861" s="25"/>
      <c r="L861" s="25"/>
      <c r="M861" s="63" t="s">
        <v>49</v>
      </c>
      <c r="N861" s="22" t="s">
        <v>46</v>
      </c>
      <c r="O861" s="23" t="s">
        <v>46</v>
      </c>
      <c r="P861" s="23" t="s">
        <v>46</v>
      </c>
      <c r="Q861" s="23">
        <v>0.3</v>
      </c>
      <c r="R861" s="23" t="s">
        <v>49</v>
      </c>
      <c r="S861" s="23" t="s">
        <v>49</v>
      </c>
      <c r="T861" s="17" t="s">
        <v>4598</v>
      </c>
      <c r="U861" s="17" t="s">
        <v>4967</v>
      </c>
      <c r="V861" s="17" t="s">
        <v>6652</v>
      </c>
      <c r="W861" s="17" t="s">
        <v>6927</v>
      </c>
    </row>
    <row r="862" spans="1:23" s="42" customFormat="1" ht="29" x14ac:dyDescent="0.35">
      <c r="A862" s="22" t="s">
        <v>104</v>
      </c>
      <c r="B862" s="22"/>
      <c r="C862" s="22" t="s">
        <v>2110</v>
      </c>
      <c r="D862" s="22" t="s">
        <v>4252</v>
      </c>
      <c r="E862" s="57" t="s">
        <v>399</v>
      </c>
      <c r="F862" s="22" t="s">
        <v>1861</v>
      </c>
      <c r="G862" s="22" t="s">
        <v>12</v>
      </c>
      <c r="H862" s="22" t="s">
        <v>4573</v>
      </c>
      <c r="I862" s="25" t="s">
        <v>99</v>
      </c>
      <c r="J862" s="25" t="s">
        <v>4599</v>
      </c>
      <c r="K862" s="25"/>
      <c r="L862" s="25"/>
      <c r="M862" s="63" t="s">
        <v>49</v>
      </c>
      <c r="N862" s="22" t="s">
        <v>46</v>
      </c>
      <c r="O862" s="23" t="s">
        <v>46</v>
      </c>
      <c r="P862" s="23" t="s">
        <v>46</v>
      </c>
      <c r="Q862" s="23">
        <v>0.3</v>
      </c>
      <c r="R862" s="23" t="s">
        <v>49</v>
      </c>
      <c r="S862" s="23" t="s">
        <v>49</v>
      </c>
      <c r="T862" s="17" t="s">
        <v>4598</v>
      </c>
      <c r="U862" s="17" t="s">
        <v>4967</v>
      </c>
      <c r="V862" s="17" t="s">
        <v>6652</v>
      </c>
      <c r="W862" s="17" t="s">
        <v>6927</v>
      </c>
    </row>
    <row r="863" spans="1:23" s="42" customFormat="1" x14ac:dyDescent="0.35">
      <c r="A863" s="22" t="s">
        <v>104</v>
      </c>
      <c r="B863" s="22"/>
      <c r="C863" s="22" t="s">
        <v>2162</v>
      </c>
      <c r="D863" s="22" t="s">
        <v>4304</v>
      </c>
      <c r="E863" s="57" t="s">
        <v>415</v>
      </c>
      <c r="F863" s="22" t="s">
        <v>1861</v>
      </c>
      <c r="G863" s="22" t="s">
        <v>12</v>
      </c>
      <c r="H863" s="22" t="s">
        <v>4573</v>
      </c>
      <c r="I863" s="25" t="s">
        <v>99</v>
      </c>
      <c r="J863" s="25" t="s">
        <v>4599</v>
      </c>
      <c r="K863" s="25"/>
      <c r="L863" s="25"/>
      <c r="M863" s="63" t="s">
        <v>49</v>
      </c>
      <c r="N863" s="22" t="s">
        <v>46</v>
      </c>
      <c r="O863" s="23" t="s">
        <v>46</v>
      </c>
      <c r="P863" s="23" t="s">
        <v>46</v>
      </c>
      <c r="Q863" s="23">
        <v>0.3</v>
      </c>
      <c r="R863" s="23" t="s">
        <v>49</v>
      </c>
      <c r="S863" s="23" t="s">
        <v>49</v>
      </c>
      <c r="T863" s="17" t="s">
        <v>4598</v>
      </c>
      <c r="U863" s="17" t="s">
        <v>4967</v>
      </c>
      <c r="V863" s="17" t="s">
        <v>6652</v>
      </c>
      <c r="W863" s="17" t="s">
        <v>6927</v>
      </c>
    </row>
    <row r="864" spans="1:23" s="42" customFormat="1" x14ac:dyDescent="0.35">
      <c r="A864" s="22" t="s">
        <v>104</v>
      </c>
      <c r="B864" s="22"/>
      <c r="C864" s="22" t="s">
        <v>2165</v>
      </c>
      <c r="D864" s="22" t="s">
        <v>4307</v>
      </c>
      <c r="E864" s="57" t="s">
        <v>2393</v>
      </c>
      <c r="F864" s="22" t="s">
        <v>1861</v>
      </c>
      <c r="G864" s="22" t="s">
        <v>12</v>
      </c>
      <c r="H864" s="22" t="s">
        <v>4573</v>
      </c>
      <c r="I864" s="25" t="s">
        <v>99</v>
      </c>
      <c r="J864" s="25" t="s">
        <v>4599</v>
      </c>
      <c r="K864" s="25"/>
      <c r="L864" s="25"/>
      <c r="M864" s="63" t="s">
        <v>49</v>
      </c>
      <c r="N864" s="22" t="s">
        <v>46</v>
      </c>
      <c r="O864" s="23" t="s">
        <v>46</v>
      </c>
      <c r="P864" s="23" t="s">
        <v>46</v>
      </c>
      <c r="Q864" s="23">
        <v>0.3</v>
      </c>
      <c r="R864" s="23" t="s">
        <v>49</v>
      </c>
      <c r="S864" s="23" t="s">
        <v>49</v>
      </c>
      <c r="T864" s="17" t="s">
        <v>4598</v>
      </c>
      <c r="U864" s="17" t="s">
        <v>4967</v>
      </c>
      <c r="V864" s="17" t="s">
        <v>6652</v>
      </c>
      <c r="W864" s="17" t="s">
        <v>6927</v>
      </c>
    </row>
    <row r="865" spans="1:23" s="42" customFormat="1" ht="29" x14ac:dyDescent="0.35">
      <c r="A865" s="22" t="s">
        <v>104</v>
      </c>
      <c r="B865" s="22"/>
      <c r="C865" s="22" t="s">
        <v>2173</v>
      </c>
      <c r="D865" s="22" t="s">
        <v>4315</v>
      </c>
      <c r="E865" s="57" t="s">
        <v>417</v>
      </c>
      <c r="F865" s="22" t="s">
        <v>1861</v>
      </c>
      <c r="G865" s="22" t="s">
        <v>12</v>
      </c>
      <c r="H865" s="22" t="s">
        <v>4573</v>
      </c>
      <c r="I865" s="25" t="s">
        <v>99</v>
      </c>
      <c r="J865" s="25" t="s">
        <v>4599</v>
      </c>
      <c r="K865" s="25"/>
      <c r="L865" s="25"/>
      <c r="M865" s="63" t="s">
        <v>49</v>
      </c>
      <c r="N865" s="22" t="s">
        <v>46</v>
      </c>
      <c r="O865" s="23" t="s">
        <v>46</v>
      </c>
      <c r="P865" s="23" t="s">
        <v>46</v>
      </c>
      <c r="Q865" s="23">
        <v>0.3</v>
      </c>
      <c r="R865" s="23" t="s">
        <v>49</v>
      </c>
      <c r="S865" s="23" t="s">
        <v>49</v>
      </c>
      <c r="T865" s="17" t="s">
        <v>4598</v>
      </c>
      <c r="U865" s="17" t="s">
        <v>4967</v>
      </c>
      <c r="V865" s="17" t="s">
        <v>6652</v>
      </c>
      <c r="W865" s="17" t="s">
        <v>6927</v>
      </c>
    </row>
    <row r="866" spans="1:23" s="42" customFormat="1" ht="29" x14ac:dyDescent="0.35">
      <c r="A866" s="22" t="s">
        <v>104</v>
      </c>
      <c r="B866" s="22"/>
      <c r="C866" s="22" t="s">
        <v>2341</v>
      </c>
      <c r="D866" s="22" t="s">
        <v>4483</v>
      </c>
      <c r="E866" s="57" t="s">
        <v>2395</v>
      </c>
      <c r="F866" s="22" t="s">
        <v>1861</v>
      </c>
      <c r="G866" s="22" t="s">
        <v>12</v>
      </c>
      <c r="H866" s="22" t="s">
        <v>4573</v>
      </c>
      <c r="I866" s="25" t="s">
        <v>99</v>
      </c>
      <c r="J866" s="25" t="s">
        <v>4599</v>
      </c>
      <c r="K866" s="25"/>
      <c r="L866" s="25"/>
      <c r="M866" s="63" t="s">
        <v>49</v>
      </c>
      <c r="N866" s="22" t="s">
        <v>46</v>
      </c>
      <c r="O866" s="23" t="s">
        <v>46</v>
      </c>
      <c r="P866" s="23" t="s">
        <v>46</v>
      </c>
      <c r="Q866" s="23">
        <v>0.3</v>
      </c>
      <c r="R866" s="23" t="s">
        <v>49</v>
      </c>
      <c r="S866" s="23" t="s">
        <v>49</v>
      </c>
      <c r="T866" s="17" t="s">
        <v>4598</v>
      </c>
      <c r="U866" s="17" t="s">
        <v>4967</v>
      </c>
      <c r="V866" s="17" t="s">
        <v>6652</v>
      </c>
      <c r="W866" s="17" t="s">
        <v>6927</v>
      </c>
    </row>
    <row r="867" spans="1:23" s="42" customFormat="1" x14ac:dyDescent="0.35">
      <c r="A867" s="22" t="s">
        <v>104</v>
      </c>
      <c r="B867" s="22"/>
      <c r="C867" s="22" t="s">
        <v>2356</v>
      </c>
      <c r="D867" s="22" t="s">
        <v>4498</v>
      </c>
      <c r="E867" s="57" t="s">
        <v>2397</v>
      </c>
      <c r="F867" s="22" t="s">
        <v>1861</v>
      </c>
      <c r="G867" s="22" t="s">
        <v>12</v>
      </c>
      <c r="H867" s="22" t="s">
        <v>4573</v>
      </c>
      <c r="I867" s="25" t="s">
        <v>99</v>
      </c>
      <c r="J867" s="25" t="s">
        <v>4599</v>
      </c>
      <c r="K867" s="25"/>
      <c r="L867" s="25"/>
      <c r="M867" s="63" t="s">
        <v>49</v>
      </c>
      <c r="N867" s="22" t="s">
        <v>46</v>
      </c>
      <c r="O867" s="23" t="s">
        <v>46</v>
      </c>
      <c r="P867" s="23" t="s">
        <v>46</v>
      </c>
      <c r="Q867" s="23">
        <v>0.3</v>
      </c>
      <c r="R867" s="23" t="s">
        <v>49</v>
      </c>
      <c r="S867" s="23" t="s">
        <v>49</v>
      </c>
      <c r="T867" s="17" t="s">
        <v>4598</v>
      </c>
      <c r="U867" s="17" t="s">
        <v>4967</v>
      </c>
      <c r="V867" s="17" t="s">
        <v>6652</v>
      </c>
      <c r="W867" s="17" t="s">
        <v>6927</v>
      </c>
    </row>
    <row r="868" spans="1:23" s="42" customFormat="1" ht="29" x14ac:dyDescent="0.35">
      <c r="A868" s="22" t="s">
        <v>104</v>
      </c>
      <c r="B868" s="22"/>
      <c r="C868" s="22" t="s">
        <v>2089</v>
      </c>
      <c r="D868" s="22" t="s">
        <v>4231</v>
      </c>
      <c r="E868" s="57" t="s">
        <v>395</v>
      </c>
      <c r="F868" s="22" t="s">
        <v>1861</v>
      </c>
      <c r="G868" s="22" t="s">
        <v>12</v>
      </c>
      <c r="H868" s="22" t="s">
        <v>4573</v>
      </c>
      <c r="I868" s="25" t="s">
        <v>99</v>
      </c>
      <c r="J868" s="25" t="s">
        <v>4599</v>
      </c>
      <c r="K868" s="25"/>
      <c r="L868" s="25"/>
      <c r="M868" s="63" t="s">
        <v>49</v>
      </c>
      <c r="N868" s="22" t="s">
        <v>46</v>
      </c>
      <c r="O868" s="23" t="s">
        <v>46</v>
      </c>
      <c r="P868" s="23" t="s">
        <v>46</v>
      </c>
      <c r="Q868" s="23">
        <v>0.3</v>
      </c>
      <c r="R868" s="23" t="s">
        <v>49</v>
      </c>
      <c r="S868" s="23" t="s">
        <v>49</v>
      </c>
      <c r="T868" s="17" t="s">
        <v>4598</v>
      </c>
      <c r="U868" s="17" t="s">
        <v>4967</v>
      </c>
      <c r="V868" s="17" t="s">
        <v>6652</v>
      </c>
      <c r="W868" s="17" t="s">
        <v>6927</v>
      </c>
    </row>
    <row r="869" spans="1:23" s="42" customFormat="1" ht="29" x14ac:dyDescent="0.35">
      <c r="A869" s="22" t="s">
        <v>104</v>
      </c>
      <c r="B869" s="22"/>
      <c r="C869" s="22" t="s">
        <v>1552</v>
      </c>
      <c r="D869" s="22" t="s">
        <v>3653</v>
      </c>
      <c r="E869" s="57" t="s">
        <v>211</v>
      </c>
      <c r="F869" s="22" t="s">
        <v>204</v>
      </c>
      <c r="G869" s="22" t="s">
        <v>100</v>
      </c>
      <c r="H869" s="22" t="s">
        <v>4573</v>
      </c>
      <c r="I869" s="25" t="s">
        <v>99</v>
      </c>
      <c r="J869" s="25" t="s">
        <v>4599</v>
      </c>
      <c r="K869" s="25"/>
      <c r="L869" s="25"/>
      <c r="M869" s="63" t="s">
        <v>49</v>
      </c>
      <c r="N869" s="22" t="s">
        <v>46</v>
      </c>
      <c r="O869" s="23" t="s">
        <v>26</v>
      </c>
      <c r="P869" s="23" t="s">
        <v>26</v>
      </c>
      <c r="Q869" s="23">
        <v>0.2</v>
      </c>
      <c r="R869" s="23" t="s">
        <v>49</v>
      </c>
      <c r="S869" s="23" t="s">
        <v>49</v>
      </c>
      <c r="T869" s="17" t="s">
        <v>4598</v>
      </c>
      <c r="U869" s="17" t="s">
        <v>4967</v>
      </c>
      <c r="V869" s="17" t="s">
        <v>6652</v>
      </c>
      <c r="W869" s="17" t="s">
        <v>6927</v>
      </c>
    </row>
    <row r="870" spans="1:23" s="42" customFormat="1" ht="43.5" x14ac:dyDescent="0.35">
      <c r="A870" s="22" t="s">
        <v>104</v>
      </c>
      <c r="B870" s="22"/>
      <c r="C870" s="22" t="s">
        <v>1585</v>
      </c>
      <c r="D870" s="22" t="s">
        <v>3686</v>
      </c>
      <c r="E870" s="57" t="s">
        <v>218</v>
      </c>
      <c r="F870" s="22" t="s">
        <v>204</v>
      </c>
      <c r="G870" s="22" t="s">
        <v>100</v>
      </c>
      <c r="H870" s="22" t="s">
        <v>4573</v>
      </c>
      <c r="I870" s="25" t="s">
        <v>99</v>
      </c>
      <c r="J870" s="25" t="s">
        <v>4599</v>
      </c>
      <c r="K870" s="25"/>
      <c r="L870" s="25"/>
      <c r="M870" s="63" t="s">
        <v>49</v>
      </c>
      <c r="N870" s="22" t="s">
        <v>46</v>
      </c>
      <c r="O870" s="23" t="s">
        <v>26</v>
      </c>
      <c r="P870" s="23" t="s">
        <v>26</v>
      </c>
      <c r="Q870" s="23">
        <v>0.2</v>
      </c>
      <c r="R870" s="23" t="s">
        <v>49</v>
      </c>
      <c r="S870" s="23" t="s">
        <v>49</v>
      </c>
      <c r="T870" s="17" t="s">
        <v>4598</v>
      </c>
      <c r="U870" s="17" t="s">
        <v>4967</v>
      </c>
      <c r="V870" s="17" t="s">
        <v>6652</v>
      </c>
      <c r="W870" s="17" t="s">
        <v>6927</v>
      </c>
    </row>
    <row r="871" spans="1:23" s="42" customFormat="1" x14ac:dyDescent="0.35">
      <c r="A871" s="22" t="s">
        <v>104</v>
      </c>
      <c r="B871" s="22"/>
      <c r="C871" s="22" t="s">
        <v>1637</v>
      </c>
      <c r="D871" s="22" t="s">
        <v>3738</v>
      </c>
      <c r="E871" s="57" t="s">
        <v>234</v>
      </c>
      <c r="F871" s="22" t="s">
        <v>204</v>
      </c>
      <c r="G871" s="22" t="s">
        <v>100</v>
      </c>
      <c r="H871" s="22" t="s">
        <v>4573</v>
      </c>
      <c r="I871" s="25" t="s">
        <v>99</v>
      </c>
      <c r="J871" s="25" t="s">
        <v>4599</v>
      </c>
      <c r="K871" s="25"/>
      <c r="L871" s="25"/>
      <c r="M871" s="63" t="s">
        <v>49</v>
      </c>
      <c r="N871" s="22" t="s">
        <v>46</v>
      </c>
      <c r="O871" s="23" t="s">
        <v>26</v>
      </c>
      <c r="P871" s="23" t="s">
        <v>26</v>
      </c>
      <c r="Q871" s="23">
        <v>0.2</v>
      </c>
      <c r="R871" s="23" t="s">
        <v>49</v>
      </c>
      <c r="S871" s="23" t="s">
        <v>49</v>
      </c>
      <c r="T871" s="17" t="s">
        <v>4598</v>
      </c>
      <c r="U871" s="17" t="s">
        <v>4967</v>
      </c>
      <c r="V871" s="17" t="s">
        <v>6652</v>
      </c>
      <c r="W871" s="17" t="s">
        <v>6927</v>
      </c>
    </row>
    <row r="872" spans="1:23" s="42" customFormat="1" ht="29" x14ac:dyDescent="0.35">
      <c r="A872" s="22" t="s">
        <v>104</v>
      </c>
      <c r="B872" s="22"/>
      <c r="C872" s="22" t="s">
        <v>1640</v>
      </c>
      <c r="D872" s="22" t="s">
        <v>3741</v>
      </c>
      <c r="E872" s="57" t="s">
        <v>2384</v>
      </c>
      <c r="F872" s="22" t="s">
        <v>204</v>
      </c>
      <c r="G872" s="22" t="s">
        <v>100</v>
      </c>
      <c r="H872" s="22" t="s">
        <v>4573</v>
      </c>
      <c r="I872" s="25" t="s">
        <v>99</v>
      </c>
      <c r="J872" s="25" t="s">
        <v>4599</v>
      </c>
      <c r="K872" s="25"/>
      <c r="L872" s="25"/>
      <c r="M872" s="63" t="s">
        <v>49</v>
      </c>
      <c r="N872" s="22" t="s">
        <v>46</v>
      </c>
      <c r="O872" s="23" t="s">
        <v>26</v>
      </c>
      <c r="P872" s="23" t="s">
        <v>26</v>
      </c>
      <c r="Q872" s="23">
        <v>0.2</v>
      </c>
      <c r="R872" s="23" t="s">
        <v>49</v>
      </c>
      <c r="S872" s="23" t="s">
        <v>49</v>
      </c>
      <c r="T872" s="17" t="s">
        <v>4598</v>
      </c>
      <c r="U872" s="17" t="s">
        <v>4967</v>
      </c>
      <c r="V872" s="17" t="s">
        <v>6652</v>
      </c>
      <c r="W872" s="17" t="s">
        <v>6927</v>
      </c>
    </row>
    <row r="873" spans="1:23" s="42" customFormat="1" ht="29" x14ac:dyDescent="0.35">
      <c r="A873" s="22" t="s">
        <v>104</v>
      </c>
      <c r="B873" s="22"/>
      <c r="C873" s="22" t="s">
        <v>1648</v>
      </c>
      <c r="D873" s="22" t="s">
        <v>3749</v>
      </c>
      <c r="E873" s="57" t="s">
        <v>236</v>
      </c>
      <c r="F873" s="22" t="s">
        <v>204</v>
      </c>
      <c r="G873" s="22" t="s">
        <v>100</v>
      </c>
      <c r="H873" s="22" t="s">
        <v>4573</v>
      </c>
      <c r="I873" s="25" t="s">
        <v>99</v>
      </c>
      <c r="J873" s="25" t="s">
        <v>4599</v>
      </c>
      <c r="K873" s="25"/>
      <c r="L873" s="25"/>
      <c r="M873" s="63" t="s">
        <v>49</v>
      </c>
      <c r="N873" s="22" t="s">
        <v>46</v>
      </c>
      <c r="O873" s="23" t="s">
        <v>26</v>
      </c>
      <c r="P873" s="23" t="s">
        <v>26</v>
      </c>
      <c r="Q873" s="23">
        <v>0.2</v>
      </c>
      <c r="R873" s="23" t="s">
        <v>49</v>
      </c>
      <c r="S873" s="23" t="s">
        <v>49</v>
      </c>
      <c r="T873" s="17" t="s">
        <v>4598</v>
      </c>
      <c r="U873" s="17" t="s">
        <v>4967</v>
      </c>
      <c r="V873" s="17" t="s">
        <v>6652</v>
      </c>
      <c r="W873" s="17" t="s">
        <v>6927</v>
      </c>
    </row>
    <row r="874" spans="1:23" s="42" customFormat="1" ht="29" x14ac:dyDescent="0.35">
      <c r="A874" s="22" t="s">
        <v>104</v>
      </c>
      <c r="B874" s="22"/>
      <c r="C874" s="22" t="s">
        <v>1816</v>
      </c>
      <c r="D874" s="22" t="s">
        <v>3917</v>
      </c>
      <c r="E874" s="57" t="s">
        <v>2532</v>
      </c>
      <c r="F874" s="22" t="s">
        <v>204</v>
      </c>
      <c r="G874" s="22" t="s">
        <v>100</v>
      </c>
      <c r="H874" s="22" t="s">
        <v>4573</v>
      </c>
      <c r="I874" s="25" t="s">
        <v>99</v>
      </c>
      <c r="J874" s="25" t="s">
        <v>4599</v>
      </c>
      <c r="K874" s="25"/>
      <c r="L874" s="25"/>
      <c r="M874" s="63" t="s">
        <v>49</v>
      </c>
      <c r="N874" s="22" t="s">
        <v>46</v>
      </c>
      <c r="O874" s="23" t="s">
        <v>26</v>
      </c>
      <c r="P874" s="23" t="s">
        <v>26</v>
      </c>
      <c r="Q874" s="23">
        <v>0.2</v>
      </c>
      <c r="R874" s="23" t="s">
        <v>49</v>
      </c>
      <c r="S874" s="23" t="s">
        <v>49</v>
      </c>
      <c r="T874" s="17" t="s">
        <v>4598</v>
      </c>
      <c r="U874" s="17" t="s">
        <v>4967</v>
      </c>
      <c r="V874" s="17" t="s">
        <v>6652</v>
      </c>
      <c r="W874" s="17" t="s">
        <v>6927</v>
      </c>
    </row>
    <row r="875" spans="1:23" s="42" customFormat="1" ht="29" x14ac:dyDescent="0.35">
      <c r="A875" s="22" t="s">
        <v>104</v>
      </c>
      <c r="B875" s="22"/>
      <c r="C875" s="22" t="s">
        <v>1831</v>
      </c>
      <c r="D875" s="22" t="s">
        <v>3932</v>
      </c>
      <c r="E875" s="57" t="s">
        <v>2534</v>
      </c>
      <c r="F875" s="22" t="s">
        <v>204</v>
      </c>
      <c r="G875" s="22" t="s">
        <v>100</v>
      </c>
      <c r="H875" s="22" t="s">
        <v>4573</v>
      </c>
      <c r="I875" s="25" t="s">
        <v>99</v>
      </c>
      <c r="J875" s="25" t="s">
        <v>4599</v>
      </c>
      <c r="K875" s="25"/>
      <c r="L875" s="25"/>
      <c r="M875" s="63" t="s">
        <v>49</v>
      </c>
      <c r="N875" s="22" t="s">
        <v>46</v>
      </c>
      <c r="O875" s="23" t="s">
        <v>26</v>
      </c>
      <c r="P875" s="23" t="s">
        <v>26</v>
      </c>
      <c r="Q875" s="23">
        <v>0.2</v>
      </c>
      <c r="R875" s="23" t="s">
        <v>49</v>
      </c>
      <c r="S875" s="23" t="s">
        <v>49</v>
      </c>
      <c r="T875" s="17" t="s">
        <v>4598</v>
      </c>
      <c r="U875" s="17" t="s">
        <v>4967</v>
      </c>
      <c r="V875" s="17" t="s">
        <v>6652</v>
      </c>
      <c r="W875" s="17" t="s">
        <v>6927</v>
      </c>
    </row>
    <row r="876" spans="1:23" s="42" customFormat="1" ht="29" x14ac:dyDescent="0.35">
      <c r="A876" s="22" t="s">
        <v>104</v>
      </c>
      <c r="B876" s="22"/>
      <c r="C876" s="22" t="s">
        <v>1564</v>
      </c>
      <c r="D876" s="22" t="s">
        <v>3665</v>
      </c>
      <c r="E876" s="57" t="s">
        <v>214</v>
      </c>
      <c r="F876" s="22" t="s">
        <v>204</v>
      </c>
      <c r="G876" s="22" t="s">
        <v>100</v>
      </c>
      <c r="H876" s="22" t="s">
        <v>4573</v>
      </c>
      <c r="I876" s="25" t="s">
        <v>99</v>
      </c>
      <c r="J876" s="25" t="s">
        <v>4599</v>
      </c>
      <c r="K876" s="25"/>
      <c r="L876" s="25"/>
      <c r="M876" s="63" t="s">
        <v>49</v>
      </c>
      <c r="N876" s="22" t="s">
        <v>46</v>
      </c>
      <c r="O876" s="23" t="s">
        <v>26</v>
      </c>
      <c r="P876" s="23" t="s">
        <v>26</v>
      </c>
      <c r="Q876" s="23">
        <v>0.2</v>
      </c>
      <c r="R876" s="23" t="s">
        <v>49</v>
      </c>
      <c r="S876" s="23" t="s">
        <v>49</v>
      </c>
      <c r="T876" s="17" t="s">
        <v>4598</v>
      </c>
      <c r="U876" s="17" t="s">
        <v>4967</v>
      </c>
      <c r="V876" s="17" t="s">
        <v>6652</v>
      </c>
      <c r="W876" s="17" t="s">
        <v>6927</v>
      </c>
    </row>
    <row r="877" spans="1:23" s="42" customFormat="1" x14ac:dyDescent="0.35">
      <c r="A877" s="22" t="s">
        <v>104</v>
      </c>
      <c r="B877" s="22"/>
      <c r="C877" s="22" t="s">
        <v>2035</v>
      </c>
      <c r="D877" s="22" t="s">
        <v>4155</v>
      </c>
      <c r="E877" s="57" t="s">
        <v>7411</v>
      </c>
      <c r="F877" s="22" t="s">
        <v>1861</v>
      </c>
      <c r="G877" s="22" t="s">
        <v>12</v>
      </c>
      <c r="H877" s="22" t="s">
        <v>4574</v>
      </c>
      <c r="I877" s="25" t="s">
        <v>197</v>
      </c>
      <c r="J877" s="25" t="s">
        <v>6162</v>
      </c>
      <c r="K877" s="25" t="s">
        <v>6158</v>
      </c>
      <c r="L877" s="25"/>
      <c r="M877" s="63" t="s">
        <v>49</v>
      </c>
      <c r="N877" s="22" t="s">
        <v>46</v>
      </c>
      <c r="O877" s="23" t="s">
        <v>46</v>
      </c>
      <c r="P877" s="23" t="s">
        <v>46</v>
      </c>
      <c r="Q877" s="23">
        <v>0.5</v>
      </c>
      <c r="R877" s="23" t="s">
        <v>46</v>
      </c>
      <c r="S877" s="23" t="s">
        <v>46</v>
      </c>
      <c r="T877" s="17" t="s">
        <v>4598</v>
      </c>
      <c r="U877" s="17" t="s">
        <v>4967</v>
      </c>
      <c r="V877" s="17" t="s">
        <v>6652</v>
      </c>
      <c r="W877" s="17" t="s">
        <v>6657</v>
      </c>
    </row>
    <row r="878" spans="1:23" s="42" customFormat="1" x14ac:dyDescent="0.35">
      <c r="A878" s="22" t="s">
        <v>104</v>
      </c>
      <c r="B878" s="22"/>
      <c r="C878" s="22" t="s">
        <v>617</v>
      </c>
      <c r="D878" s="22" t="s">
        <v>2692</v>
      </c>
      <c r="E878" s="57" t="s">
        <v>7424</v>
      </c>
      <c r="F878" s="22" t="s">
        <v>103</v>
      </c>
      <c r="G878" s="22" t="s">
        <v>100</v>
      </c>
      <c r="H878" s="22" t="s">
        <v>4574</v>
      </c>
      <c r="I878" s="25" t="s">
        <v>197</v>
      </c>
      <c r="J878" s="25" t="s">
        <v>4599</v>
      </c>
      <c r="K878" s="25"/>
      <c r="L878" s="25"/>
      <c r="M878" s="63" t="s">
        <v>49</v>
      </c>
      <c r="N878" s="22" t="s">
        <v>46</v>
      </c>
      <c r="O878" s="23" t="s">
        <v>26</v>
      </c>
      <c r="P878" s="23" t="s">
        <v>26</v>
      </c>
      <c r="Q878" s="23">
        <v>0.01</v>
      </c>
      <c r="R878" s="23" t="s">
        <v>49</v>
      </c>
      <c r="S878" s="23" t="s">
        <v>49</v>
      </c>
      <c r="T878" s="17" t="s">
        <v>4598</v>
      </c>
      <c r="U878" s="17" t="s">
        <v>4967</v>
      </c>
      <c r="V878" s="17" t="s">
        <v>6652</v>
      </c>
      <c r="W878" s="17" t="s">
        <v>6657</v>
      </c>
    </row>
    <row r="879" spans="1:23" s="42" customFormat="1" ht="29" x14ac:dyDescent="0.35">
      <c r="A879" s="22" t="s">
        <v>104</v>
      </c>
      <c r="B879" s="22"/>
      <c r="C879" s="22" t="s">
        <v>1465</v>
      </c>
      <c r="D879" s="22" t="s">
        <v>3566</v>
      </c>
      <c r="E879" s="57" t="s">
        <v>7425</v>
      </c>
      <c r="F879" s="22" t="s">
        <v>1459</v>
      </c>
      <c r="G879" s="22" t="s">
        <v>100</v>
      </c>
      <c r="H879" s="22" t="s">
        <v>4574</v>
      </c>
      <c r="I879" s="25" t="s">
        <v>197</v>
      </c>
      <c r="J879" s="25" t="s">
        <v>4599</v>
      </c>
      <c r="K879" s="25"/>
      <c r="L879" s="25"/>
      <c r="M879" s="63" t="s">
        <v>49</v>
      </c>
      <c r="N879" s="22" t="s">
        <v>46</v>
      </c>
      <c r="O879" s="23">
        <v>20</v>
      </c>
      <c r="P879" s="23">
        <v>100</v>
      </c>
      <c r="Q879" s="23">
        <v>0.15</v>
      </c>
      <c r="R879" s="23" t="s">
        <v>49</v>
      </c>
      <c r="S879" s="23" t="s">
        <v>49</v>
      </c>
      <c r="T879" s="17" t="s">
        <v>4598</v>
      </c>
      <c r="U879" s="17" t="s">
        <v>4967</v>
      </c>
      <c r="V879" s="17" t="s">
        <v>6652</v>
      </c>
      <c r="W879" s="17" t="s">
        <v>6657</v>
      </c>
    </row>
    <row r="880" spans="1:23" s="42" customFormat="1" x14ac:dyDescent="0.35">
      <c r="A880" s="22" t="s">
        <v>104</v>
      </c>
      <c r="B880" s="22"/>
      <c r="C880" s="22" t="s">
        <v>625</v>
      </c>
      <c r="D880" s="22" t="s">
        <v>2700</v>
      </c>
      <c r="E880" s="57" t="s">
        <v>7414</v>
      </c>
      <c r="F880" s="22" t="s">
        <v>103</v>
      </c>
      <c r="G880" s="22" t="s">
        <v>100</v>
      </c>
      <c r="H880" s="22" t="s">
        <v>4574</v>
      </c>
      <c r="I880" s="25" t="s">
        <v>197</v>
      </c>
      <c r="J880" s="25" t="s">
        <v>4599</v>
      </c>
      <c r="K880" s="25"/>
      <c r="L880" s="25"/>
      <c r="M880" s="63" t="s">
        <v>49</v>
      </c>
      <c r="N880" s="22" t="s">
        <v>46</v>
      </c>
      <c r="O880" s="23">
        <v>0</v>
      </c>
      <c r="P880" s="23">
        <v>0.1</v>
      </c>
      <c r="Q880" s="23">
        <v>0.25</v>
      </c>
      <c r="R880" s="23" t="s">
        <v>49</v>
      </c>
      <c r="S880" s="23" t="s">
        <v>49</v>
      </c>
      <c r="T880" s="17" t="s">
        <v>4598</v>
      </c>
      <c r="U880" s="17" t="s">
        <v>4967</v>
      </c>
      <c r="V880" s="17" t="s">
        <v>6652</v>
      </c>
      <c r="W880" s="17" t="s">
        <v>6657</v>
      </c>
    </row>
    <row r="881" spans="1:23" s="42" customFormat="1" ht="29" x14ac:dyDescent="0.35">
      <c r="A881" s="22" t="s">
        <v>104</v>
      </c>
      <c r="B881" s="22"/>
      <c r="C881" s="22" t="s">
        <v>758</v>
      </c>
      <c r="D881" s="22" t="s">
        <v>2832</v>
      </c>
      <c r="E881" s="57" t="s">
        <v>7415</v>
      </c>
      <c r="F881" s="22" t="s">
        <v>103</v>
      </c>
      <c r="G881" s="22" t="s">
        <v>100</v>
      </c>
      <c r="H881" s="22" t="s">
        <v>4574</v>
      </c>
      <c r="I881" s="25" t="s">
        <v>197</v>
      </c>
      <c r="J881" s="25" t="s">
        <v>6163</v>
      </c>
      <c r="K881" s="25" t="s">
        <v>6157</v>
      </c>
      <c r="L881" s="25">
        <v>16</v>
      </c>
      <c r="M881" s="63" t="s">
        <v>6636</v>
      </c>
      <c r="N881" s="22" t="s">
        <v>8704</v>
      </c>
      <c r="O881" s="23">
        <v>0</v>
      </c>
      <c r="P881" s="23">
        <v>0.05</v>
      </c>
      <c r="Q881" s="23">
        <v>0.15</v>
      </c>
      <c r="R881" s="23">
        <v>0</v>
      </c>
      <c r="S881" s="23">
        <v>0.1</v>
      </c>
      <c r="T881" s="17" t="s">
        <v>4598</v>
      </c>
      <c r="U881" s="17" t="s">
        <v>4967</v>
      </c>
      <c r="V881" s="17" t="s">
        <v>6652</v>
      </c>
      <c r="W881" s="17" t="s">
        <v>6657</v>
      </c>
    </row>
    <row r="882" spans="1:23" s="42" customFormat="1" ht="29" x14ac:dyDescent="0.35">
      <c r="A882" s="22" t="s">
        <v>104</v>
      </c>
      <c r="B882" s="22"/>
      <c r="C882" s="22" t="s">
        <v>2076</v>
      </c>
      <c r="D882" s="22" t="s">
        <v>4218</v>
      </c>
      <c r="E882" s="57" t="s">
        <v>391</v>
      </c>
      <c r="F882" s="22" t="s">
        <v>1861</v>
      </c>
      <c r="G882" s="22" t="s">
        <v>12</v>
      </c>
      <c r="H882" s="22" t="s">
        <v>4572</v>
      </c>
      <c r="I882" s="25" t="s">
        <v>99</v>
      </c>
      <c r="J882" s="25" t="s">
        <v>4599</v>
      </c>
      <c r="K882" s="25"/>
      <c r="L882" s="25"/>
      <c r="M882" s="63" t="s">
        <v>49</v>
      </c>
      <c r="N882" s="22" t="s">
        <v>46</v>
      </c>
      <c r="O882" s="23" t="s">
        <v>46</v>
      </c>
      <c r="P882" s="23" t="s">
        <v>46</v>
      </c>
      <c r="Q882" s="23">
        <v>0.3</v>
      </c>
      <c r="R882" s="23" t="s">
        <v>49</v>
      </c>
      <c r="S882" s="23" t="s">
        <v>49</v>
      </c>
      <c r="T882" s="17" t="s">
        <v>4598</v>
      </c>
      <c r="U882" s="17" t="s">
        <v>4967</v>
      </c>
      <c r="V882" s="17" t="s">
        <v>6652</v>
      </c>
      <c r="W882" s="17" t="s">
        <v>6927</v>
      </c>
    </row>
    <row r="883" spans="1:23" s="42" customFormat="1" ht="29" x14ac:dyDescent="0.35">
      <c r="A883" s="22" t="s">
        <v>104</v>
      </c>
      <c r="B883" s="22"/>
      <c r="C883" s="22" t="s">
        <v>2112</v>
      </c>
      <c r="D883" s="22" t="s">
        <v>4254</v>
      </c>
      <c r="E883" s="57" t="s">
        <v>399</v>
      </c>
      <c r="F883" s="22" t="s">
        <v>1861</v>
      </c>
      <c r="G883" s="22" t="s">
        <v>12</v>
      </c>
      <c r="H883" s="22" t="s">
        <v>4572</v>
      </c>
      <c r="I883" s="25" t="s">
        <v>99</v>
      </c>
      <c r="J883" s="25" t="s">
        <v>4599</v>
      </c>
      <c r="K883" s="25"/>
      <c r="L883" s="25"/>
      <c r="M883" s="63" t="s">
        <v>49</v>
      </c>
      <c r="N883" s="22" t="s">
        <v>46</v>
      </c>
      <c r="O883" s="23" t="s">
        <v>46</v>
      </c>
      <c r="P883" s="23" t="s">
        <v>46</v>
      </c>
      <c r="Q883" s="23">
        <v>0.3</v>
      </c>
      <c r="R883" s="23" t="s">
        <v>49</v>
      </c>
      <c r="S883" s="23" t="s">
        <v>49</v>
      </c>
      <c r="T883" s="17" t="s">
        <v>4598</v>
      </c>
      <c r="U883" s="17" t="s">
        <v>4967</v>
      </c>
      <c r="V883" s="17" t="s">
        <v>6652</v>
      </c>
      <c r="W883" s="17" t="s">
        <v>6927</v>
      </c>
    </row>
    <row r="884" spans="1:23" s="42" customFormat="1" x14ac:dyDescent="0.35">
      <c r="A884" s="22" t="s">
        <v>104</v>
      </c>
      <c r="B884" s="22"/>
      <c r="C884" s="22" t="s">
        <v>2163</v>
      </c>
      <c r="D884" s="22" t="s">
        <v>4305</v>
      </c>
      <c r="E884" s="57" t="s">
        <v>415</v>
      </c>
      <c r="F884" s="22" t="s">
        <v>1861</v>
      </c>
      <c r="G884" s="22" t="s">
        <v>12</v>
      </c>
      <c r="H884" s="22" t="s">
        <v>4572</v>
      </c>
      <c r="I884" s="25" t="s">
        <v>99</v>
      </c>
      <c r="J884" s="25" t="s">
        <v>4599</v>
      </c>
      <c r="K884" s="25"/>
      <c r="L884" s="25"/>
      <c r="M884" s="63" t="s">
        <v>49</v>
      </c>
      <c r="N884" s="22" t="s">
        <v>46</v>
      </c>
      <c r="O884" s="23" t="s">
        <v>46</v>
      </c>
      <c r="P884" s="23" t="s">
        <v>46</v>
      </c>
      <c r="Q884" s="23">
        <v>0.3</v>
      </c>
      <c r="R884" s="23" t="s">
        <v>49</v>
      </c>
      <c r="S884" s="23" t="s">
        <v>49</v>
      </c>
      <c r="T884" s="17" t="s">
        <v>4598</v>
      </c>
      <c r="U884" s="17" t="s">
        <v>4967</v>
      </c>
      <c r="V884" s="17" t="s">
        <v>6652</v>
      </c>
      <c r="W884" s="17" t="s">
        <v>6927</v>
      </c>
    </row>
    <row r="885" spans="1:23" s="42" customFormat="1" x14ac:dyDescent="0.35">
      <c r="A885" s="22" t="s">
        <v>104</v>
      </c>
      <c r="B885" s="22"/>
      <c r="C885" s="22" t="s">
        <v>2166</v>
      </c>
      <c r="D885" s="22" t="s">
        <v>4308</v>
      </c>
      <c r="E885" s="57" t="s">
        <v>2393</v>
      </c>
      <c r="F885" s="22" t="s">
        <v>1861</v>
      </c>
      <c r="G885" s="22" t="s">
        <v>12</v>
      </c>
      <c r="H885" s="22" t="s">
        <v>4572</v>
      </c>
      <c r="I885" s="25" t="s">
        <v>99</v>
      </c>
      <c r="J885" s="25" t="s">
        <v>4599</v>
      </c>
      <c r="K885" s="25"/>
      <c r="L885" s="25"/>
      <c r="M885" s="63" t="s">
        <v>49</v>
      </c>
      <c r="N885" s="22" t="s">
        <v>46</v>
      </c>
      <c r="O885" s="23" t="s">
        <v>46</v>
      </c>
      <c r="P885" s="23" t="s">
        <v>46</v>
      </c>
      <c r="Q885" s="23">
        <v>0.3</v>
      </c>
      <c r="R885" s="23" t="s">
        <v>49</v>
      </c>
      <c r="S885" s="23" t="s">
        <v>49</v>
      </c>
      <c r="T885" s="17" t="s">
        <v>4598</v>
      </c>
      <c r="U885" s="17" t="s">
        <v>4967</v>
      </c>
      <c r="V885" s="17" t="s">
        <v>6652</v>
      </c>
      <c r="W885" s="17" t="s">
        <v>6927</v>
      </c>
    </row>
    <row r="886" spans="1:23" s="42" customFormat="1" ht="29" x14ac:dyDescent="0.35">
      <c r="A886" s="22" t="s">
        <v>104</v>
      </c>
      <c r="B886" s="22"/>
      <c r="C886" s="22" t="s">
        <v>2175</v>
      </c>
      <c r="D886" s="22" t="s">
        <v>4317</v>
      </c>
      <c r="E886" s="57" t="s">
        <v>417</v>
      </c>
      <c r="F886" s="22" t="s">
        <v>1861</v>
      </c>
      <c r="G886" s="22" t="s">
        <v>12</v>
      </c>
      <c r="H886" s="22" t="s">
        <v>4572</v>
      </c>
      <c r="I886" s="25" t="s">
        <v>99</v>
      </c>
      <c r="J886" s="25" t="s">
        <v>4599</v>
      </c>
      <c r="K886" s="25"/>
      <c r="L886" s="25"/>
      <c r="M886" s="63" t="s">
        <v>49</v>
      </c>
      <c r="N886" s="22" t="s">
        <v>46</v>
      </c>
      <c r="O886" s="23" t="s">
        <v>46</v>
      </c>
      <c r="P886" s="23" t="s">
        <v>46</v>
      </c>
      <c r="Q886" s="23">
        <v>0.3</v>
      </c>
      <c r="R886" s="23" t="s">
        <v>49</v>
      </c>
      <c r="S886" s="23" t="s">
        <v>49</v>
      </c>
      <c r="T886" s="17" t="s">
        <v>4598</v>
      </c>
      <c r="U886" s="17" t="s">
        <v>4967</v>
      </c>
      <c r="V886" s="17" t="s">
        <v>6652</v>
      </c>
      <c r="W886" s="17" t="s">
        <v>6927</v>
      </c>
    </row>
    <row r="887" spans="1:23" s="42" customFormat="1" ht="29" x14ac:dyDescent="0.35">
      <c r="A887" s="22" t="s">
        <v>104</v>
      </c>
      <c r="B887" s="22"/>
      <c r="C887" s="22" t="s">
        <v>2343</v>
      </c>
      <c r="D887" s="22" t="s">
        <v>4485</v>
      </c>
      <c r="E887" s="57" t="s">
        <v>2395</v>
      </c>
      <c r="F887" s="22" t="s">
        <v>1861</v>
      </c>
      <c r="G887" s="22" t="s">
        <v>12</v>
      </c>
      <c r="H887" s="22" t="s">
        <v>4572</v>
      </c>
      <c r="I887" s="25" t="s">
        <v>99</v>
      </c>
      <c r="J887" s="25" t="s">
        <v>4599</v>
      </c>
      <c r="K887" s="25"/>
      <c r="L887" s="25"/>
      <c r="M887" s="63" t="s">
        <v>49</v>
      </c>
      <c r="N887" s="22" t="s">
        <v>46</v>
      </c>
      <c r="O887" s="23" t="s">
        <v>46</v>
      </c>
      <c r="P887" s="23" t="s">
        <v>46</v>
      </c>
      <c r="Q887" s="23">
        <v>0.3</v>
      </c>
      <c r="R887" s="23" t="s">
        <v>49</v>
      </c>
      <c r="S887" s="23" t="s">
        <v>49</v>
      </c>
      <c r="T887" s="17" t="s">
        <v>4598</v>
      </c>
      <c r="U887" s="17" t="s">
        <v>4967</v>
      </c>
      <c r="V887" s="17" t="s">
        <v>6652</v>
      </c>
      <c r="W887" s="17" t="s">
        <v>6927</v>
      </c>
    </row>
    <row r="888" spans="1:23" s="42" customFormat="1" x14ac:dyDescent="0.35">
      <c r="A888" s="22" t="s">
        <v>104</v>
      </c>
      <c r="B888" s="22"/>
      <c r="C888" s="22" t="s">
        <v>2358</v>
      </c>
      <c r="D888" s="22" t="s">
        <v>4500</v>
      </c>
      <c r="E888" s="57" t="s">
        <v>2397</v>
      </c>
      <c r="F888" s="22" t="s">
        <v>1861</v>
      </c>
      <c r="G888" s="22" t="s">
        <v>12</v>
      </c>
      <c r="H888" s="22" t="s">
        <v>4572</v>
      </c>
      <c r="I888" s="25" t="s">
        <v>99</v>
      </c>
      <c r="J888" s="25" t="s">
        <v>4599</v>
      </c>
      <c r="K888" s="25"/>
      <c r="L888" s="25"/>
      <c r="M888" s="63" t="s">
        <v>49</v>
      </c>
      <c r="N888" s="22" t="s">
        <v>46</v>
      </c>
      <c r="O888" s="23" t="s">
        <v>46</v>
      </c>
      <c r="P888" s="23" t="s">
        <v>46</v>
      </c>
      <c r="Q888" s="23">
        <v>0.3</v>
      </c>
      <c r="R888" s="23" t="s">
        <v>49</v>
      </c>
      <c r="S888" s="23" t="s">
        <v>49</v>
      </c>
      <c r="T888" s="17" t="s">
        <v>4598</v>
      </c>
      <c r="U888" s="17" t="s">
        <v>4967</v>
      </c>
      <c r="V888" s="17" t="s">
        <v>6652</v>
      </c>
      <c r="W888" s="17" t="s">
        <v>6927</v>
      </c>
    </row>
    <row r="889" spans="1:23" s="42" customFormat="1" ht="29" x14ac:dyDescent="0.35">
      <c r="A889" s="22" t="s">
        <v>104</v>
      </c>
      <c r="B889" s="22"/>
      <c r="C889" s="22" t="s">
        <v>2091</v>
      </c>
      <c r="D889" s="22" t="s">
        <v>4233</v>
      </c>
      <c r="E889" s="57" t="s">
        <v>395</v>
      </c>
      <c r="F889" s="22" t="s">
        <v>1861</v>
      </c>
      <c r="G889" s="22" t="s">
        <v>12</v>
      </c>
      <c r="H889" s="22" t="s">
        <v>4572</v>
      </c>
      <c r="I889" s="25" t="s">
        <v>99</v>
      </c>
      <c r="J889" s="25" t="s">
        <v>4599</v>
      </c>
      <c r="K889" s="25"/>
      <c r="L889" s="25"/>
      <c r="M889" s="63" t="s">
        <v>49</v>
      </c>
      <c r="N889" s="22" t="s">
        <v>46</v>
      </c>
      <c r="O889" s="23" t="s">
        <v>46</v>
      </c>
      <c r="P889" s="23" t="s">
        <v>46</v>
      </c>
      <c r="Q889" s="23">
        <v>0.3</v>
      </c>
      <c r="R889" s="23" t="s">
        <v>49</v>
      </c>
      <c r="S889" s="23" t="s">
        <v>49</v>
      </c>
      <c r="T889" s="17" t="s">
        <v>4598</v>
      </c>
      <c r="U889" s="17" t="s">
        <v>4967</v>
      </c>
      <c r="V889" s="17" t="s">
        <v>6652</v>
      </c>
      <c r="W889" s="17" t="s">
        <v>6927</v>
      </c>
    </row>
    <row r="890" spans="1:23" s="42" customFormat="1" ht="29" x14ac:dyDescent="0.35">
      <c r="A890" s="22" t="s">
        <v>104</v>
      </c>
      <c r="B890" s="22"/>
      <c r="C890" s="22" t="s">
        <v>1554</v>
      </c>
      <c r="D890" s="22" t="s">
        <v>3655</v>
      </c>
      <c r="E890" s="57" t="s">
        <v>211</v>
      </c>
      <c r="F890" s="22" t="s">
        <v>204</v>
      </c>
      <c r="G890" s="22" t="s">
        <v>100</v>
      </c>
      <c r="H890" s="22" t="s">
        <v>4572</v>
      </c>
      <c r="I890" s="25" t="s">
        <v>99</v>
      </c>
      <c r="J890" s="25" t="s">
        <v>4599</v>
      </c>
      <c r="K890" s="25"/>
      <c r="L890" s="25"/>
      <c r="M890" s="63" t="s">
        <v>49</v>
      </c>
      <c r="N890" s="22" t="s">
        <v>46</v>
      </c>
      <c r="O890" s="23" t="s">
        <v>26</v>
      </c>
      <c r="P890" s="23" t="s">
        <v>26</v>
      </c>
      <c r="Q890" s="23">
        <v>0.2</v>
      </c>
      <c r="R890" s="23" t="s">
        <v>49</v>
      </c>
      <c r="S890" s="23" t="s">
        <v>49</v>
      </c>
      <c r="T890" s="17" t="s">
        <v>4598</v>
      </c>
      <c r="U890" s="17" t="s">
        <v>4967</v>
      </c>
      <c r="V890" s="17" t="s">
        <v>6652</v>
      </c>
      <c r="W890" s="17" t="s">
        <v>6927</v>
      </c>
    </row>
    <row r="891" spans="1:23" s="42" customFormat="1" ht="43.5" x14ac:dyDescent="0.35">
      <c r="A891" s="22" t="s">
        <v>104</v>
      </c>
      <c r="B891" s="22"/>
      <c r="C891" s="22" t="s">
        <v>1587</v>
      </c>
      <c r="D891" s="22" t="s">
        <v>3688</v>
      </c>
      <c r="E891" s="57" t="s">
        <v>218</v>
      </c>
      <c r="F891" s="22" t="s">
        <v>204</v>
      </c>
      <c r="G891" s="22" t="s">
        <v>100</v>
      </c>
      <c r="H891" s="22" t="s">
        <v>4572</v>
      </c>
      <c r="I891" s="25" t="s">
        <v>99</v>
      </c>
      <c r="J891" s="25" t="s">
        <v>4599</v>
      </c>
      <c r="K891" s="25"/>
      <c r="L891" s="25"/>
      <c r="M891" s="63" t="s">
        <v>49</v>
      </c>
      <c r="N891" s="22" t="s">
        <v>46</v>
      </c>
      <c r="O891" s="23" t="s">
        <v>26</v>
      </c>
      <c r="P891" s="23" t="s">
        <v>26</v>
      </c>
      <c r="Q891" s="23">
        <v>0.2</v>
      </c>
      <c r="R891" s="23" t="s">
        <v>49</v>
      </c>
      <c r="S891" s="23" t="s">
        <v>49</v>
      </c>
      <c r="T891" s="17" t="s">
        <v>4598</v>
      </c>
      <c r="U891" s="17" t="s">
        <v>4967</v>
      </c>
      <c r="V891" s="17" t="s">
        <v>6652</v>
      </c>
      <c r="W891" s="17" t="s">
        <v>6927</v>
      </c>
    </row>
    <row r="892" spans="1:23" s="42" customFormat="1" x14ac:dyDescent="0.35">
      <c r="A892" s="22" t="s">
        <v>104</v>
      </c>
      <c r="B892" s="22"/>
      <c r="C892" s="22" t="s">
        <v>1638</v>
      </c>
      <c r="D892" s="22" t="s">
        <v>3739</v>
      </c>
      <c r="E892" s="57" t="s">
        <v>234</v>
      </c>
      <c r="F892" s="22" t="s">
        <v>204</v>
      </c>
      <c r="G892" s="22" t="s">
        <v>100</v>
      </c>
      <c r="H892" s="22" t="s">
        <v>4572</v>
      </c>
      <c r="I892" s="25" t="s">
        <v>99</v>
      </c>
      <c r="J892" s="25" t="s">
        <v>4599</v>
      </c>
      <c r="K892" s="25"/>
      <c r="L892" s="25"/>
      <c r="M892" s="63" t="s">
        <v>49</v>
      </c>
      <c r="N892" s="22" t="s">
        <v>46</v>
      </c>
      <c r="O892" s="23" t="s">
        <v>26</v>
      </c>
      <c r="P892" s="23" t="s">
        <v>26</v>
      </c>
      <c r="Q892" s="23">
        <v>0.2</v>
      </c>
      <c r="R892" s="23" t="s">
        <v>49</v>
      </c>
      <c r="S892" s="23" t="s">
        <v>49</v>
      </c>
      <c r="T892" s="17" t="s">
        <v>4598</v>
      </c>
      <c r="U892" s="17" t="s">
        <v>4967</v>
      </c>
      <c r="V892" s="17" t="s">
        <v>6652</v>
      </c>
      <c r="W892" s="17" t="s">
        <v>6927</v>
      </c>
    </row>
    <row r="893" spans="1:23" s="42" customFormat="1" ht="29" x14ac:dyDescent="0.35">
      <c r="A893" s="22" t="s">
        <v>104</v>
      </c>
      <c r="B893" s="22"/>
      <c r="C893" s="22" t="s">
        <v>1641</v>
      </c>
      <c r="D893" s="22" t="s">
        <v>3742</v>
      </c>
      <c r="E893" s="57" t="s">
        <v>2384</v>
      </c>
      <c r="F893" s="22" t="s">
        <v>204</v>
      </c>
      <c r="G893" s="22" t="s">
        <v>100</v>
      </c>
      <c r="H893" s="22" t="s">
        <v>4572</v>
      </c>
      <c r="I893" s="25" t="s">
        <v>99</v>
      </c>
      <c r="J893" s="25" t="s">
        <v>4599</v>
      </c>
      <c r="K893" s="25"/>
      <c r="L893" s="25"/>
      <c r="M893" s="63" t="s">
        <v>49</v>
      </c>
      <c r="N893" s="22" t="s">
        <v>46</v>
      </c>
      <c r="O893" s="23" t="s">
        <v>26</v>
      </c>
      <c r="P893" s="23" t="s">
        <v>26</v>
      </c>
      <c r="Q893" s="23">
        <v>0.2</v>
      </c>
      <c r="R893" s="23" t="s">
        <v>49</v>
      </c>
      <c r="S893" s="23" t="s">
        <v>49</v>
      </c>
      <c r="T893" s="17" t="s">
        <v>4598</v>
      </c>
      <c r="U893" s="17" t="s">
        <v>4967</v>
      </c>
      <c r="V893" s="17" t="s">
        <v>6652</v>
      </c>
      <c r="W893" s="17" t="s">
        <v>6927</v>
      </c>
    </row>
    <row r="894" spans="1:23" s="42" customFormat="1" ht="29" x14ac:dyDescent="0.35">
      <c r="A894" s="22" t="s">
        <v>104</v>
      </c>
      <c r="B894" s="22"/>
      <c r="C894" s="22" t="s">
        <v>1650</v>
      </c>
      <c r="D894" s="22" t="s">
        <v>3751</v>
      </c>
      <c r="E894" s="57" t="s">
        <v>236</v>
      </c>
      <c r="F894" s="22" t="s">
        <v>204</v>
      </c>
      <c r="G894" s="22" t="s">
        <v>100</v>
      </c>
      <c r="H894" s="22" t="s">
        <v>4572</v>
      </c>
      <c r="I894" s="25" t="s">
        <v>99</v>
      </c>
      <c r="J894" s="25" t="s">
        <v>4599</v>
      </c>
      <c r="K894" s="25"/>
      <c r="L894" s="25"/>
      <c r="M894" s="63" t="s">
        <v>49</v>
      </c>
      <c r="N894" s="22" t="s">
        <v>46</v>
      </c>
      <c r="O894" s="23" t="s">
        <v>26</v>
      </c>
      <c r="P894" s="23" t="s">
        <v>26</v>
      </c>
      <c r="Q894" s="23">
        <v>0.2</v>
      </c>
      <c r="R894" s="23" t="s">
        <v>49</v>
      </c>
      <c r="S894" s="23" t="s">
        <v>49</v>
      </c>
      <c r="T894" s="17" t="s">
        <v>4598</v>
      </c>
      <c r="U894" s="17" t="s">
        <v>4967</v>
      </c>
      <c r="V894" s="17" t="s">
        <v>6652</v>
      </c>
      <c r="W894" s="17" t="s">
        <v>6927</v>
      </c>
    </row>
    <row r="895" spans="1:23" s="42" customFormat="1" ht="29" x14ac:dyDescent="0.35">
      <c r="A895" s="22" t="s">
        <v>104</v>
      </c>
      <c r="B895" s="22"/>
      <c r="C895" s="22" t="s">
        <v>1818</v>
      </c>
      <c r="D895" s="22" t="s">
        <v>3919</v>
      </c>
      <c r="E895" s="57" t="s">
        <v>2532</v>
      </c>
      <c r="F895" s="22" t="s">
        <v>204</v>
      </c>
      <c r="G895" s="22" t="s">
        <v>100</v>
      </c>
      <c r="H895" s="22" t="s">
        <v>4572</v>
      </c>
      <c r="I895" s="25" t="s">
        <v>99</v>
      </c>
      <c r="J895" s="25" t="s">
        <v>4599</v>
      </c>
      <c r="K895" s="25"/>
      <c r="L895" s="25"/>
      <c r="M895" s="63" t="s">
        <v>49</v>
      </c>
      <c r="N895" s="22" t="s">
        <v>46</v>
      </c>
      <c r="O895" s="23" t="s">
        <v>26</v>
      </c>
      <c r="P895" s="23" t="s">
        <v>26</v>
      </c>
      <c r="Q895" s="23">
        <v>0.2</v>
      </c>
      <c r="R895" s="23" t="s">
        <v>49</v>
      </c>
      <c r="S895" s="23" t="s">
        <v>49</v>
      </c>
      <c r="T895" s="17" t="s">
        <v>4598</v>
      </c>
      <c r="U895" s="17" t="s">
        <v>4967</v>
      </c>
      <c r="V895" s="17" t="s">
        <v>6652</v>
      </c>
      <c r="W895" s="17" t="s">
        <v>6927</v>
      </c>
    </row>
    <row r="896" spans="1:23" s="42" customFormat="1" ht="29" x14ac:dyDescent="0.35">
      <c r="A896" s="22" t="s">
        <v>104</v>
      </c>
      <c r="B896" s="22"/>
      <c r="C896" s="22" t="s">
        <v>1833</v>
      </c>
      <c r="D896" s="22" t="s">
        <v>3934</v>
      </c>
      <c r="E896" s="57" t="s">
        <v>2534</v>
      </c>
      <c r="F896" s="22" t="s">
        <v>204</v>
      </c>
      <c r="G896" s="22" t="s">
        <v>100</v>
      </c>
      <c r="H896" s="22" t="s">
        <v>4572</v>
      </c>
      <c r="I896" s="25" t="s">
        <v>99</v>
      </c>
      <c r="J896" s="25" t="s">
        <v>4599</v>
      </c>
      <c r="K896" s="25"/>
      <c r="L896" s="25"/>
      <c r="M896" s="63" t="s">
        <v>49</v>
      </c>
      <c r="N896" s="22" t="s">
        <v>46</v>
      </c>
      <c r="O896" s="23" t="s">
        <v>26</v>
      </c>
      <c r="P896" s="23" t="s">
        <v>26</v>
      </c>
      <c r="Q896" s="23">
        <v>0.2</v>
      </c>
      <c r="R896" s="23" t="s">
        <v>49</v>
      </c>
      <c r="S896" s="23" t="s">
        <v>49</v>
      </c>
      <c r="T896" s="17" t="s">
        <v>4598</v>
      </c>
      <c r="U896" s="17" t="s">
        <v>4967</v>
      </c>
      <c r="V896" s="17" t="s">
        <v>6652</v>
      </c>
      <c r="W896" s="17" t="s">
        <v>6927</v>
      </c>
    </row>
    <row r="897" spans="1:23" s="42" customFormat="1" ht="29" x14ac:dyDescent="0.35">
      <c r="A897" s="22" t="s">
        <v>104</v>
      </c>
      <c r="B897" s="22"/>
      <c r="C897" s="22" t="s">
        <v>1566</v>
      </c>
      <c r="D897" s="22" t="s">
        <v>3667</v>
      </c>
      <c r="E897" s="57" t="s">
        <v>214</v>
      </c>
      <c r="F897" s="22" t="s">
        <v>204</v>
      </c>
      <c r="G897" s="22" t="s">
        <v>100</v>
      </c>
      <c r="H897" s="22" t="s">
        <v>4572</v>
      </c>
      <c r="I897" s="25" t="s">
        <v>99</v>
      </c>
      <c r="J897" s="25" t="s">
        <v>4599</v>
      </c>
      <c r="K897" s="25"/>
      <c r="L897" s="25"/>
      <c r="M897" s="63" t="s">
        <v>49</v>
      </c>
      <c r="N897" s="22" t="s">
        <v>46</v>
      </c>
      <c r="O897" s="23" t="s">
        <v>26</v>
      </c>
      <c r="P897" s="23" t="s">
        <v>26</v>
      </c>
      <c r="Q897" s="23">
        <v>0.2</v>
      </c>
      <c r="R897" s="23" t="s">
        <v>49</v>
      </c>
      <c r="S897" s="23" t="s">
        <v>49</v>
      </c>
      <c r="T897" s="17" t="s">
        <v>4598</v>
      </c>
      <c r="U897" s="17" t="s">
        <v>4967</v>
      </c>
      <c r="V897" s="17" t="s">
        <v>6652</v>
      </c>
      <c r="W897" s="17" t="s">
        <v>6927</v>
      </c>
    </row>
    <row r="898" spans="1:23" s="42" customFormat="1" x14ac:dyDescent="0.35">
      <c r="A898" s="22" t="s">
        <v>98</v>
      </c>
      <c r="B898" s="22"/>
      <c r="C898" s="22" t="s">
        <v>2466</v>
      </c>
      <c r="D898" s="22" t="s">
        <v>4001</v>
      </c>
      <c r="E898" s="57" t="s">
        <v>7426</v>
      </c>
      <c r="F898" s="22" t="s">
        <v>1861</v>
      </c>
      <c r="G898" s="22" t="s">
        <v>12</v>
      </c>
      <c r="H898" s="22" t="s">
        <v>6451</v>
      </c>
      <c r="I898" s="25" t="s">
        <v>197</v>
      </c>
      <c r="J898" s="25" t="s">
        <v>4599</v>
      </c>
      <c r="K898" s="25"/>
      <c r="L898" s="25"/>
      <c r="M898" s="63" t="s">
        <v>49</v>
      </c>
      <c r="N898" s="22" t="s">
        <v>46</v>
      </c>
      <c r="O898" s="23" t="s">
        <v>46</v>
      </c>
      <c r="P898" s="23" t="s">
        <v>46</v>
      </c>
      <c r="Q898" s="23" t="s">
        <v>26</v>
      </c>
      <c r="R898" s="23" t="s">
        <v>49</v>
      </c>
      <c r="S898" s="23" t="s">
        <v>49</v>
      </c>
      <c r="T898" s="17" t="s">
        <v>4598</v>
      </c>
      <c r="U898" s="17" t="s">
        <v>4967</v>
      </c>
      <c r="V898" s="17" t="s">
        <v>6652</v>
      </c>
      <c r="W898" s="17" t="s">
        <v>6657</v>
      </c>
    </row>
    <row r="899" spans="1:23" s="42" customFormat="1" x14ac:dyDescent="0.35">
      <c r="A899" s="22" t="s">
        <v>98</v>
      </c>
      <c r="B899" s="22"/>
      <c r="C899" s="22" t="s">
        <v>2467</v>
      </c>
      <c r="D899" s="22" t="s">
        <v>4003</v>
      </c>
      <c r="E899" s="57" t="s">
        <v>7427</v>
      </c>
      <c r="F899" s="22" t="s">
        <v>1459</v>
      </c>
      <c r="G899" s="22" t="s">
        <v>12</v>
      </c>
      <c r="H899" s="22" t="s">
        <v>6451</v>
      </c>
      <c r="I899" s="25" t="s">
        <v>197</v>
      </c>
      <c r="J899" s="25" t="s">
        <v>4599</v>
      </c>
      <c r="K899" s="25"/>
      <c r="L899" s="25"/>
      <c r="M899" s="63" t="s">
        <v>49</v>
      </c>
      <c r="N899" s="22" t="s">
        <v>46</v>
      </c>
      <c r="O899" s="23" t="s">
        <v>46</v>
      </c>
      <c r="P899" s="23" t="s">
        <v>46</v>
      </c>
      <c r="Q899" s="23" t="s">
        <v>26</v>
      </c>
      <c r="R899" s="23" t="s">
        <v>49</v>
      </c>
      <c r="S899" s="23" t="s">
        <v>49</v>
      </c>
      <c r="T899" s="17" t="s">
        <v>4598</v>
      </c>
      <c r="U899" s="17" t="s">
        <v>4967</v>
      </c>
      <c r="V899" s="17" t="s">
        <v>6652</v>
      </c>
      <c r="W899" s="17" t="s">
        <v>6657</v>
      </c>
    </row>
    <row r="900" spans="1:23" s="42" customFormat="1" x14ac:dyDescent="0.35">
      <c r="A900" s="22" t="s">
        <v>102</v>
      </c>
      <c r="B900" s="22"/>
      <c r="C900" s="22" t="s">
        <v>609</v>
      </c>
      <c r="D900" s="22" t="s">
        <v>2684</v>
      </c>
      <c r="E900" s="57" t="s">
        <v>7412</v>
      </c>
      <c r="F900" s="22" t="s">
        <v>103</v>
      </c>
      <c r="G900" s="22" t="s">
        <v>100</v>
      </c>
      <c r="H900" s="22" t="s">
        <v>4573</v>
      </c>
      <c r="I900" s="25" t="s">
        <v>197</v>
      </c>
      <c r="J900" s="25" t="s">
        <v>6267</v>
      </c>
      <c r="K900" s="25" t="s">
        <v>6158</v>
      </c>
      <c r="L900" s="25"/>
      <c r="M900" s="63" t="s">
        <v>49</v>
      </c>
      <c r="N900" s="22" t="s">
        <v>46</v>
      </c>
      <c r="O900" s="23">
        <v>0</v>
      </c>
      <c r="P900" s="23">
        <v>1E-3</v>
      </c>
      <c r="Q900" s="23">
        <v>0.01</v>
      </c>
      <c r="R900" s="23">
        <v>0</v>
      </c>
      <c r="S900" s="23">
        <v>1E-3</v>
      </c>
      <c r="T900" s="17" t="s">
        <v>4598</v>
      </c>
      <c r="U900" s="17" t="s">
        <v>4967</v>
      </c>
      <c r="V900" s="17" t="s">
        <v>6652</v>
      </c>
      <c r="W900" s="17" t="s">
        <v>6656</v>
      </c>
    </row>
    <row r="901" spans="1:23" s="42" customFormat="1" ht="29" x14ac:dyDescent="0.35">
      <c r="A901" s="22" t="s">
        <v>102</v>
      </c>
      <c r="B901" s="22"/>
      <c r="C901" s="22" t="s">
        <v>2066</v>
      </c>
      <c r="D901" s="22" t="s">
        <v>4208</v>
      </c>
      <c r="E901" s="57" t="s">
        <v>389</v>
      </c>
      <c r="F901" s="22" t="s">
        <v>1861</v>
      </c>
      <c r="G901" s="22" t="s">
        <v>12</v>
      </c>
      <c r="H901" s="22" t="s">
        <v>4573</v>
      </c>
      <c r="I901" s="25" t="s">
        <v>99</v>
      </c>
      <c r="J901" s="25" t="s">
        <v>4599</v>
      </c>
      <c r="K901" s="25"/>
      <c r="L901" s="25"/>
      <c r="M901" s="63" t="s">
        <v>49</v>
      </c>
      <c r="N901" s="22" t="s">
        <v>46</v>
      </c>
      <c r="O901" s="23" t="s">
        <v>46</v>
      </c>
      <c r="P901" s="23" t="s">
        <v>46</v>
      </c>
      <c r="Q901" s="23">
        <v>0.3</v>
      </c>
      <c r="R901" s="23" t="s">
        <v>49</v>
      </c>
      <c r="S901" s="23" t="s">
        <v>49</v>
      </c>
      <c r="T901" s="17" t="s">
        <v>4598</v>
      </c>
      <c r="U901" s="17" t="s">
        <v>4967</v>
      </c>
      <c r="V901" s="17" t="s">
        <v>6652</v>
      </c>
      <c r="W901" s="17" t="s">
        <v>6927</v>
      </c>
    </row>
    <row r="902" spans="1:23" s="42" customFormat="1" ht="29" x14ac:dyDescent="0.35">
      <c r="A902" s="22" t="s">
        <v>102</v>
      </c>
      <c r="B902" s="22"/>
      <c r="C902" s="22" t="s">
        <v>2249</v>
      </c>
      <c r="D902" s="22" t="s">
        <v>4391</v>
      </c>
      <c r="E902" s="57" t="s">
        <v>439</v>
      </c>
      <c r="F902" s="22" t="s">
        <v>1861</v>
      </c>
      <c r="G902" s="22" t="s">
        <v>12</v>
      </c>
      <c r="H902" s="22" t="s">
        <v>4573</v>
      </c>
      <c r="I902" s="25" t="s">
        <v>99</v>
      </c>
      <c r="J902" s="25" t="s">
        <v>4599</v>
      </c>
      <c r="K902" s="25"/>
      <c r="L902" s="25"/>
      <c r="M902" s="63" t="s">
        <v>49</v>
      </c>
      <c r="N902" s="22" t="s">
        <v>46</v>
      </c>
      <c r="O902" s="23" t="s">
        <v>46</v>
      </c>
      <c r="P902" s="23" t="s">
        <v>46</v>
      </c>
      <c r="Q902" s="23">
        <v>0.3</v>
      </c>
      <c r="R902" s="23" t="s">
        <v>49</v>
      </c>
      <c r="S902" s="23" t="s">
        <v>49</v>
      </c>
      <c r="T902" s="17" t="s">
        <v>4598</v>
      </c>
      <c r="U902" s="17" t="s">
        <v>4967</v>
      </c>
      <c r="V902" s="17" t="s">
        <v>6652</v>
      </c>
      <c r="W902" s="17" t="s">
        <v>6927</v>
      </c>
    </row>
    <row r="903" spans="1:23" s="42" customFormat="1" x14ac:dyDescent="0.35">
      <c r="A903" s="22" t="s">
        <v>102</v>
      </c>
      <c r="B903" s="22"/>
      <c r="C903" s="22" t="s">
        <v>2258</v>
      </c>
      <c r="D903" s="22" t="s">
        <v>4400</v>
      </c>
      <c r="E903" s="57" t="s">
        <v>442</v>
      </c>
      <c r="F903" s="22" t="s">
        <v>1861</v>
      </c>
      <c r="G903" s="22" t="s">
        <v>12</v>
      </c>
      <c r="H903" s="22" t="s">
        <v>4573</v>
      </c>
      <c r="I903" s="25" t="s">
        <v>99</v>
      </c>
      <c r="J903" s="25" t="s">
        <v>4599</v>
      </c>
      <c r="K903" s="25"/>
      <c r="L903" s="25"/>
      <c r="M903" s="63" t="s">
        <v>49</v>
      </c>
      <c r="N903" s="22" t="s">
        <v>46</v>
      </c>
      <c r="O903" s="23" t="s">
        <v>46</v>
      </c>
      <c r="P903" s="23" t="s">
        <v>46</v>
      </c>
      <c r="Q903" s="23">
        <v>0.3</v>
      </c>
      <c r="R903" s="23" t="s">
        <v>49</v>
      </c>
      <c r="S903" s="23" t="s">
        <v>49</v>
      </c>
      <c r="T903" s="17" t="s">
        <v>4598</v>
      </c>
      <c r="U903" s="17" t="s">
        <v>4967</v>
      </c>
      <c r="V903" s="17" t="s">
        <v>6652</v>
      </c>
      <c r="W903" s="17" t="s">
        <v>6927</v>
      </c>
    </row>
    <row r="904" spans="1:23" s="42" customFormat="1" x14ac:dyDescent="0.35">
      <c r="A904" s="22" t="s">
        <v>102</v>
      </c>
      <c r="B904" s="22"/>
      <c r="C904" s="22" t="s">
        <v>2336</v>
      </c>
      <c r="D904" s="22" t="s">
        <v>4478</v>
      </c>
      <c r="E904" s="57" t="s">
        <v>468</v>
      </c>
      <c r="F904" s="22" t="s">
        <v>1861</v>
      </c>
      <c r="G904" s="22" t="s">
        <v>12</v>
      </c>
      <c r="H904" s="22" t="s">
        <v>4573</v>
      </c>
      <c r="I904" s="25" t="s">
        <v>99</v>
      </c>
      <c r="J904" s="25" t="s">
        <v>4599</v>
      </c>
      <c r="K904" s="25"/>
      <c r="L904" s="25"/>
      <c r="M904" s="63" t="s">
        <v>49</v>
      </c>
      <c r="N904" s="22" t="s">
        <v>46</v>
      </c>
      <c r="O904" s="23" t="s">
        <v>46</v>
      </c>
      <c r="P904" s="23" t="s">
        <v>46</v>
      </c>
      <c r="Q904" s="23">
        <v>0.3</v>
      </c>
      <c r="R904" s="23" t="s">
        <v>49</v>
      </c>
      <c r="S904" s="23" t="s">
        <v>49</v>
      </c>
      <c r="T904" s="17" t="s">
        <v>4598</v>
      </c>
      <c r="U904" s="17" t="s">
        <v>4967</v>
      </c>
      <c r="V904" s="17" t="s">
        <v>6652</v>
      </c>
      <c r="W904" s="17" t="s">
        <v>6927</v>
      </c>
    </row>
    <row r="905" spans="1:23" s="42" customFormat="1" ht="29" x14ac:dyDescent="0.35">
      <c r="A905" s="22" t="s">
        <v>102</v>
      </c>
      <c r="B905" s="22"/>
      <c r="C905" s="22" t="s">
        <v>2345</v>
      </c>
      <c r="D905" s="22" t="s">
        <v>4487</v>
      </c>
      <c r="E905" s="57" t="s">
        <v>469</v>
      </c>
      <c r="F905" s="22" t="s">
        <v>1861</v>
      </c>
      <c r="G905" s="22" t="s">
        <v>12</v>
      </c>
      <c r="H905" s="22" t="s">
        <v>4573</v>
      </c>
      <c r="I905" s="25" t="s">
        <v>99</v>
      </c>
      <c r="J905" s="25" t="s">
        <v>4599</v>
      </c>
      <c r="K905" s="25"/>
      <c r="L905" s="25"/>
      <c r="M905" s="63" t="s">
        <v>49</v>
      </c>
      <c r="N905" s="22" t="s">
        <v>46</v>
      </c>
      <c r="O905" s="23" t="s">
        <v>46</v>
      </c>
      <c r="P905" s="23" t="s">
        <v>46</v>
      </c>
      <c r="Q905" s="23">
        <v>0.3</v>
      </c>
      <c r="R905" s="23" t="s">
        <v>49</v>
      </c>
      <c r="S905" s="23" t="s">
        <v>49</v>
      </c>
      <c r="T905" s="17" t="s">
        <v>4598</v>
      </c>
      <c r="U905" s="17" t="s">
        <v>4967</v>
      </c>
      <c r="V905" s="17" t="s">
        <v>6652</v>
      </c>
      <c r="W905" s="17" t="s">
        <v>6927</v>
      </c>
    </row>
    <row r="906" spans="1:23" s="42" customFormat="1" x14ac:dyDescent="0.35">
      <c r="A906" s="22" t="s">
        <v>102</v>
      </c>
      <c r="B906" s="22"/>
      <c r="C906" s="22" t="s">
        <v>2363</v>
      </c>
      <c r="D906" s="22" t="s">
        <v>4505</v>
      </c>
      <c r="E906" s="57" t="s">
        <v>471</v>
      </c>
      <c r="F906" s="22" t="s">
        <v>1861</v>
      </c>
      <c r="G906" s="22" t="s">
        <v>12</v>
      </c>
      <c r="H906" s="22" t="s">
        <v>4573</v>
      </c>
      <c r="I906" s="25" t="s">
        <v>99</v>
      </c>
      <c r="J906" s="25" t="s">
        <v>4599</v>
      </c>
      <c r="K906" s="25"/>
      <c r="L906" s="25"/>
      <c r="M906" s="63" t="s">
        <v>49</v>
      </c>
      <c r="N906" s="22" t="s">
        <v>46</v>
      </c>
      <c r="O906" s="23" t="s">
        <v>46</v>
      </c>
      <c r="P906" s="23" t="s">
        <v>46</v>
      </c>
      <c r="Q906" s="23">
        <v>0.3</v>
      </c>
      <c r="R906" s="23" t="s">
        <v>49</v>
      </c>
      <c r="S906" s="23" t="s">
        <v>49</v>
      </c>
      <c r="T906" s="17" t="s">
        <v>4598</v>
      </c>
      <c r="U906" s="17" t="s">
        <v>4967</v>
      </c>
      <c r="V906" s="17" t="s">
        <v>6652</v>
      </c>
      <c r="W906" s="17" t="s">
        <v>6927</v>
      </c>
    </row>
    <row r="907" spans="1:23" s="42" customFormat="1" x14ac:dyDescent="0.35">
      <c r="A907" s="22" t="s">
        <v>102</v>
      </c>
      <c r="B907" s="22"/>
      <c r="C907" s="22" t="s">
        <v>2366</v>
      </c>
      <c r="D907" s="22" t="s">
        <v>4508</v>
      </c>
      <c r="E907" s="57" t="s">
        <v>472</v>
      </c>
      <c r="F907" s="22" t="s">
        <v>1861</v>
      </c>
      <c r="G907" s="22" t="s">
        <v>12</v>
      </c>
      <c r="H907" s="22" t="s">
        <v>4573</v>
      </c>
      <c r="I907" s="25" t="s">
        <v>99</v>
      </c>
      <c r="J907" s="25" t="s">
        <v>4599</v>
      </c>
      <c r="K907" s="25"/>
      <c r="L907" s="25"/>
      <c r="M907" s="63" t="s">
        <v>49</v>
      </c>
      <c r="N907" s="22" t="s">
        <v>46</v>
      </c>
      <c r="O907" s="23" t="s">
        <v>46</v>
      </c>
      <c r="P907" s="23" t="s">
        <v>46</v>
      </c>
      <c r="Q907" s="23">
        <v>0.3</v>
      </c>
      <c r="R907" s="23" t="s">
        <v>49</v>
      </c>
      <c r="S907" s="23" t="s">
        <v>49</v>
      </c>
      <c r="T907" s="17" t="s">
        <v>4598</v>
      </c>
      <c r="U907" s="17" t="s">
        <v>4967</v>
      </c>
      <c r="V907" s="17" t="s">
        <v>6652</v>
      </c>
      <c r="W907" s="17" t="s">
        <v>6927</v>
      </c>
    </row>
    <row r="908" spans="1:23" s="42" customFormat="1" x14ac:dyDescent="0.35">
      <c r="A908" s="22" t="s">
        <v>102</v>
      </c>
      <c r="B908" s="22"/>
      <c r="C908" s="22" t="s">
        <v>2369</v>
      </c>
      <c r="D908" s="22" t="s">
        <v>4511</v>
      </c>
      <c r="E908" s="57" t="s">
        <v>473</v>
      </c>
      <c r="F908" s="22" t="s">
        <v>1861</v>
      </c>
      <c r="G908" s="22" t="s">
        <v>12</v>
      </c>
      <c r="H908" s="22" t="s">
        <v>4573</v>
      </c>
      <c r="I908" s="25" t="s">
        <v>99</v>
      </c>
      <c r="J908" s="25" t="s">
        <v>4599</v>
      </c>
      <c r="K908" s="25"/>
      <c r="L908" s="25"/>
      <c r="M908" s="63" t="s">
        <v>49</v>
      </c>
      <c r="N908" s="22" t="s">
        <v>46</v>
      </c>
      <c r="O908" s="23" t="s">
        <v>46</v>
      </c>
      <c r="P908" s="23" t="s">
        <v>46</v>
      </c>
      <c r="Q908" s="23">
        <v>0.3</v>
      </c>
      <c r="R908" s="23" t="s">
        <v>49</v>
      </c>
      <c r="S908" s="23" t="s">
        <v>49</v>
      </c>
      <c r="T908" s="17" t="s">
        <v>4598</v>
      </c>
      <c r="U908" s="17" t="s">
        <v>4967</v>
      </c>
      <c r="V908" s="17" t="s">
        <v>6652</v>
      </c>
      <c r="W908" s="17" t="s">
        <v>6927</v>
      </c>
    </row>
    <row r="909" spans="1:23" s="42" customFormat="1" x14ac:dyDescent="0.35">
      <c r="A909" s="22" t="s">
        <v>102</v>
      </c>
      <c r="B909" s="22"/>
      <c r="C909" s="22" t="s">
        <v>2372</v>
      </c>
      <c r="D909" s="22" t="s">
        <v>4514</v>
      </c>
      <c r="E909" s="57" t="s">
        <v>474</v>
      </c>
      <c r="F909" s="22" t="s">
        <v>1861</v>
      </c>
      <c r="G909" s="22" t="s">
        <v>12</v>
      </c>
      <c r="H909" s="22" t="s">
        <v>4573</v>
      </c>
      <c r="I909" s="25" t="s">
        <v>99</v>
      </c>
      <c r="J909" s="25" t="s">
        <v>4599</v>
      </c>
      <c r="K909" s="25"/>
      <c r="L909" s="25"/>
      <c r="M909" s="63" t="s">
        <v>49</v>
      </c>
      <c r="N909" s="22" t="s">
        <v>46</v>
      </c>
      <c r="O909" s="23" t="s">
        <v>46</v>
      </c>
      <c r="P909" s="23" t="s">
        <v>46</v>
      </c>
      <c r="Q909" s="23">
        <v>0.3</v>
      </c>
      <c r="R909" s="23" t="s">
        <v>49</v>
      </c>
      <c r="S909" s="23" t="s">
        <v>49</v>
      </c>
      <c r="T909" s="17" t="s">
        <v>4598</v>
      </c>
      <c r="U909" s="17" t="s">
        <v>4967</v>
      </c>
      <c r="V909" s="17" t="s">
        <v>6652</v>
      </c>
      <c r="W909" s="17" t="s">
        <v>6927</v>
      </c>
    </row>
    <row r="910" spans="1:23" s="42" customFormat="1" ht="29" x14ac:dyDescent="0.35">
      <c r="A910" s="22" t="s">
        <v>102</v>
      </c>
      <c r="B910" s="22"/>
      <c r="C910" s="22" t="s">
        <v>2084</v>
      </c>
      <c r="D910" s="22" t="s">
        <v>4226</v>
      </c>
      <c r="E910" s="57" t="s">
        <v>394</v>
      </c>
      <c r="F910" s="22" t="s">
        <v>1861</v>
      </c>
      <c r="G910" s="22" t="s">
        <v>12</v>
      </c>
      <c r="H910" s="22" t="s">
        <v>4573</v>
      </c>
      <c r="I910" s="25" t="s">
        <v>99</v>
      </c>
      <c r="J910" s="25" t="s">
        <v>4599</v>
      </c>
      <c r="K910" s="25"/>
      <c r="L910" s="25"/>
      <c r="M910" s="63" t="s">
        <v>49</v>
      </c>
      <c r="N910" s="22" t="s">
        <v>46</v>
      </c>
      <c r="O910" s="23" t="s">
        <v>46</v>
      </c>
      <c r="P910" s="23" t="s">
        <v>46</v>
      </c>
      <c r="Q910" s="23">
        <v>0.3</v>
      </c>
      <c r="R910" s="23" t="s">
        <v>49</v>
      </c>
      <c r="S910" s="23" t="s">
        <v>49</v>
      </c>
      <c r="T910" s="17" t="s">
        <v>4598</v>
      </c>
      <c r="U910" s="17" t="s">
        <v>4967</v>
      </c>
      <c r="V910" s="17" t="s">
        <v>6652</v>
      </c>
      <c r="W910" s="17" t="s">
        <v>6927</v>
      </c>
    </row>
    <row r="911" spans="1:23" s="42" customFormat="1" ht="29" x14ac:dyDescent="0.35">
      <c r="A911" s="22" t="s">
        <v>102</v>
      </c>
      <c r="B911" s="22"/>
      <c r="C911" s="22" t="s">
        <v>1544</v>
      </c>
      <c r="D911" s="22" t="s">
        <v>3645</v>
      </c>
      <c r="E911" s="57" t="s">
        <v>209</v>
      </c>
      <c r="F911" s="22" t="s">
        <v>204</v>
      </c>
      <c r="G911" s="22" t="s">
        <v>100</v>
      </c>
      <c r="H911" s="22" t="s">
        <v>4573</v>
      </c>
      <c r="I911" s="25" t="s">
        <v>99</v>
      </c>
      <c r="J911" s="25" t="s">
        <v>4599</v>
      </c>
      <c r="K911" s="25"/>
      <c r="L911" s="25"/>
      <c r="M911" s="63" t="s">
        <v>49</v>
      </c>
      <c r="N911" s="22" t="s">
        <v>46</v>
      </c>
      <c r="O911" s="23" t="s">
        <v>26</v>
      </c>
      <c r="P911" s="23" t="s">
        <v>26</v>
      </c>
      <c r="Q911" s="23">
        <v>0.2</v>
      </c>
      <c r="R911" s="23" t="s">
        <v>49</v>
      </c>
      <c r="S911" s="23" t="s">
        <v>49</v>
      </c>
      <c r="T911" s="17" t="s">
        <v>4598</v>
      </c>
      <c r="U911" s="17" t="s">
        <v>4967</v>
      </c>
      <c r="V911" s="17" t="s">
        <v>6652</v>
      </c>
      <c r="W911" s="17" t="s">
        <v>6927</v>
      </c>
    </row>
    <row r="912" spans="1:23" s="42" customFormat="1" ht="29" x14ac:dyDescent="0.35">
      <c r="A912" s="22" t="s">
        <v>102</v>
      </c>
      <c r="B912" s="22"/>
      <c r="C912" s="22" t="s">
        <v>1724</v>
      </c>
      <c r="D912" s="22" t="s">
        <v>3825</v>
      </c>
      <c r="E912" s="57" t="s">
        <v>258</v>
      </c>
      <c r="F912" s="22" t="s">
        <v>204</v>
      </c>
      <c r="G912" s="22" t="s">
        <v>100</v>
      </c>
      <c r="H912" s="22" t="s">
        <v>4573</v>
      </c>
      <c r="I912" s="25" t="s">
        <v>99</v>
      </c>
      <c r="J912" s="25" t="s">
        <v>4599</v>
      </c>
      <c r="K912" s="25"/>
      <c r="L912" s="25"/>
      <c r="M912" s="63" t="s">
        <v>49</v>
      </c>
      <c r="N912" s="22" t="s">
        <v>46</v>
      </c>
      <c r="O912" s="23" t="s">
        <v>26</v>
      </c>
      <c r="P912" s="23" t="s">
        <v>26</v>
      </c>
      <c r="Q912" s="23">
        <v>0.2</v>
      </c>
      <c r="R912" s="23" t="s">
        <v>49</v>
      </c>
      <c r="S912" s="23" t="s">
        <v>49</v>
      </c>
      <c r="T912" s="17" t="s">
        <v>4598</v>
      </c>
      <c r="U912" s="17" t="s">
        <v>4967</v>
      </c>
      <c r="V912" s="17" t="s">
        <v>6652</v>
      </c>
      <c r="W912" s="17" t="s">
        <v>6927</v>
      </c>
    </row>
    <row r="913" spans="1:23" s="42" customFormat="1" ht="29" x14ac:dyDescent="0.35">
      <c r="A913" s="22" t="s">
        <v>102</v>
      </c>
      <c r="B913" s="22"/>
      <c r="C913" s="22" t="s">
        <v>1733</v>
      </c>
      <c r="D913" s="22" t="s">
        <v>3834</v>
      </c>
      <c r="E913" s="57" t="s">
        <v>261</v>
      </c>
      <c r="F913" s="22" t="s">
        <v>204</v>
      </c>
      <c r="G913" s="22" t="s">
        <v>100</v>
      </c>
      <c r="H913" s="22" t="s">
        <v>4573</v>
      </c>
      <c r="I913" s="25" t="s">
        <v>99</v>
      </c>
      <c r="J913" s="25" t="s">
        <v>4599</v>
      </c>
      <c r="K913" s="25"/>
      <c r="L913" s="25"/>
      <c r="M913" s="63" t="s">
        <v>49</v>
      </c>
      <c r="N913" s="22" t="s">
        <v>46</v>
      </c>
      <c r="O913" s="23" t="s">
        <v>26</v>
      </c>
      <c r="P913" s="23" t="s">
        <v>26</v>
      </c>
      <c r="Q913" s="23">
        <v>0.2</v>
      </c>
      <c r="R913" s="23" t="s">
        <v>49</v>
      </c>
      <c r="S913" s="23" t="s">
        <v>49</v>
      </c>
      <c r="T913" s="17" t="s">
        <v>4598</v>
      </c>
      <c r="U913" s="17" t="s">
        <v>4967</v>
      </c>
      <c r="V913" s="17" t="s">
        <v>6652</v>
      </c>
      <c r="W913" s="17" t="s">
        <v>6927</v>
      </c>
    </row>
    <row r="914" spans="1:23" s="42" customFormat="1" x14ac:dyDescent="0.35">
      <c r="A914" s="22" t="s">
        <v>102</v>
      </c>
      <c r="B914" s="22"/>
      <c r="C914" s="22" t="s">
        <v>1811</v>
      </c>
      <c r="D914" s="22" t="s">
        <v>3912</v>
      </c>
      <c r="E914" s="57" t="s">
        <v>286</v>
      </c>
      <c r="F914" s="22" t="s">
        <v>204</v>
      </c>
      <c r="G914" s="22" t="s">
        <v>100</v>
      </c>
      <c r="H914" s="22" t="s">
        <v>4573</v>
      </c>
      <c r="I914" s="25" t="s">
        <v>99</v>
      </c>
      <c r="J914" s="25" t="s">
        <v>4599</v>
      </c>
      <c r="K914" s="25"/>
      <c r="L914" s="25"/>
      <c r="M914" s="63" t="s">
        <v>49</v>
      </c>
      <c r="N914" s="22" t="s">
        <v>46</v>
      </c>
      <c r="O914" s="23" t="s">
        <v>26</v>
      </c>
      <c r="P914" s="23" t="s">
        <v>26</v>
      </c>
      <c r="Q914" s="23">
        <v>0.2</v>
      </c>
      <c r="R914" s="23" t="s">
        <v>49</v>
      </c>
      <c r="S914" s="23" t="s">
        <v>49</v>
      </c>
      <c r="T914" s="17" t="s">
        <v>4598</v>
      </c>
      <c r="U914" s="17" t="s">
        <v>4967</v>
      </c>
      <c r="V914" s="17" t="s">
        <v>6652</v>
      </c>
      <c r="W914" s="17" t="s">
        <v>6927</v>
      </c>
    </row>
    <row r="915" spans="1:23" s="42" customFormat="1" ht="29" x14ac:dyDescent="0.35">
      <c r="A915" s="22" t="s">
        <v>102</v>
      </c>
      <c r="B915" s="22"/>
      <c r="C915" s="22" t="s">
        <v>1820</v>
      </c>
      <c r="D915" s="22" t="s">
        <v>3921</v>
      </c>
      <c r="E915" s="57" t="s">
        <v>287</v>
      </c>
      <c r="F915" s="22" t="s">
        <v>204</v>
      </c>
      <c r="G915" s="22" t="s">
        <v>100</v>
      </c>
      <c r="H915" s="22" t="s">
        <v>4573</v>
      </c>
      <c r="I915" s="25" t="s">
        <v>99</v>
      </c>
      <c r="J915" s="25" t="s">
        <v>4599</v>
      </c>
      <c r="K915" s="25"/>
      <c r="L915" s="25"/>
      <c r="M915" s="63" t="s">
        <v>49</v>
      </c>
      <c r="N915" s="22" t="s">
        <v>46</v>
      </c>
      <c r="O915" s="23" t="s">
        <v>26</v>
      </c>
      <c r="P915" s="23" t="s">
        <v>26</v>
      </c>
      <c r="Q915" s="23">
        <v>0.2</v>
      </c>
      <c r="R915" s="23" t="s">
        <v>49</v>
      </c>
      <c r="S915" s="23" t="s">
        <v>49</v>
      </c>
      <c r="T915" s="17" t="s">
        <v>4598</v>
      </c>
      <c r="U915" s="17" t="s">
        <v>4967</v>
      </c>
      <c r="V915" s="17" t="s">
        <v>6652</v>
      </c>
      <c r="W915" s="17" t="s">
        <v>6927</v>
      </c>
    </row>
    <row r="916" spans="1:23" s="42" customFormat="1" ht="29" x14ac:dyDescent="0.35">
      <c r="A916" s="22" t="s">
        <v>102</v>
      </c>
      <c r="B916" s="22"/>
      <c r="C916" s="22" t="s">
        <v>1838</v>
      </c>
      <c r="D916" s="22" t="s">
        <v>3939</v>
      </c>
      <c r="E916" s="57" t="s">
        <v>289</v>
      </c>
      <c r="F916" s="22" t="s">
        <v>204</v>
      </c>
      <c r="G916" s="22" t="s">
        <v>100</v>
      </c>
      <c r="H916" s="22" t="s">
        <v>4573</v>
      </c>
      <c r="I916" s="25" t="s">
        <v>99</v>
      </c>
      <c r="J916" s="25" t="s">
        <v>4599</v>
      </c>
      <c r="K916" s="25"/>
      <c r="L916" s="25"/>
      <c r="M916" s="63" t="s">
        <v>49</v>
      </c>
      <c r="N916" s="22" t="s">
        <v>46</v>
      </c>
      <c r="O916" s="23" t="s">
        <v>26</v>
      </c>
      <c r="P916" s="23" t="s">
        <v>26</v>
      </c>
      <c r="Q916" s="23">
        <v>0.2</v>
      </c>
      <c r="R916" s="23" t="s">
        <v>49</v>
      </c>
      <c r="S916" s="23" t="s">
        <v>49</v>
      </c>
      <c r="T916" s="17" t="s">
        <v>4598</v>
      </c>
      <c r="U916" s="17" t="s">
        <v>4967</v>
      </c>
      <c r="V916" s="17" t="s">
        <v>6652</v>
      </c>
      <c r="W916" s="17" t="s">
        <v>6927</v>
      </c>
    </row>
    <row r="917" spans="1:23" s="42" customFormat="1" ht="29" x14ac:dyDescent="0.35">
      <c r="A917" s="22" t="s">
        <v>102</v>
      </c>
      <c r="B917" s="22"/>
      <c r="C917" s="22" t="s">
        <v>1841</v>
      </c>
      <c r="D917" s="22" t="s">
        <v>3942</v>
      </c>
      <c r="E917" s="57" t="s">
        <v>290</v>
      </c>
      <c r="F917" s="22" t="s">
        <v>204</v>
      </c>
      <c r="G917" s="22" t="s">
        <v>100</v>
      </c>
      <c r="H917" s="22" t="s">
        <v>4573</v>
      </c>
      <c r="I917" s="25" t="s">
        <v>99</v>
      </c>
      <c r="J917" s="25" t="s">
        <v>4599</v>
      </c>
      <c r="K917" s="25"/>
      <c r="L917" s="25"/>
      <c r="M917" s="63" t="s">
        <v>49</v>
      </c>
      <c r="N917" s="22" t="s">
        <v>46</v>
      </c>
      <c r="O917" s="23" t="s">
        <v>26</v>
      </c>
      <c r="P917" s="23" t="s">
        <v>26</v>
      </c>
      <c r="Q917" s="23">
        <v>0.2</v>
      </c>
      <c r="R917" s="23" t="s">
        <v>49</v>
      </c>
      <c r="S917" s="23" t="s">
        <v>49</v>
      </c>
      <c r="T917" s="17" t="s">
        <v>4598</v>
      </c>
      <c r="U917" s="17" t="s">
        <v>4967</v>
      </c>
      <c r="V917" s="17" t="s">
        <v>6652</v>
      </c>
      <c r="W917" s="17" t="s">
        <v>6927</v>
      </c>
    </row>
    <row r="918" spans="1:23" s="42" customFormat="1" ht="29" x14ac:dyDescent="0.35">
      <c r="A918" s="22" t="s">
        <v>102</v>
      </c>
      <c r="B918" s="22"/>
      <c r="C918" s="22" t="s">
        <v>1844</v>
      </c>
      <c r="D918" s="22" t="s">
        <v>3945</v>
      </c>
      <c r="E918" s="57" t="s">
        <v>291</v>
      </c>
      <c r="F918" s="22" t="s">
        <v>204</v>
      </c>
      <c r="G918" s="22" t="s">
        <v>100</v>
      </c>
      <c r="H918" s="22" t="s">
        <v>4573</v>
      </c>
      <c r="I918" s="25" t="s">
        <v>99</v>
      </c>
      <c r="J918" s="25" t="s">
        <v>4599</v>
      </c>
      <c r="K918" s="25"/>
      <c r="L918" s="25"/>
      <c r="M918" s="63" t="s">
        <v>49</v>
      </c>
      <c r="N918" s="22" t="s">
        <v>46</v>
      </c>
      <c r="O918" s="23" t="s">
        <v>26</v>
      </c>
      <c r="P918" s="23" t="s">
        <v>26</v>
      </c>
      <c r="Q918" s="23">
        <v>0.2</v>
      </c>
      <c r="R918" s="23" t="s">
        <v>49</v>
      </c>
      <c r="S918" s="23" t="s">
        <v>49</v>
      </c>
      <c r="T918" s="17" t="s">
        <v>4598</v>
      </c>
      <c r="U918" s="17" t="s">
        <v>4967</v>
      </c>
      <c r="V918" s="17" t="s">
        <v>6652</v>
      </c>
      <c r="W918" s="17" t="s">
        <v>6927</v>
      </c>
    </row>
    <row r="919" spans="1:23" s="42" customFormat="1" ht="29" x14ac:dyDescent="0.35">
      <c r="A919" s="22" t="s">
        <v>102</v>
      </c>
      <c r="B919" s="22"/>
      <c r="C919" s="22" t="s">
        <v>1847</v>
      </c>
      <c r="D919" s="22" t="s">
        <v>3948</v>
      </c>
      <c r="E919" s="57" t="s">
        <v>292</v>
      </c>
      <c r="F919" s="22" t="s">
        <v>204</v>
      </c>
      <c r="G919" s="22" t="s">
        <v>100</v>
      </c>
      <c r="H919" s="22" t="s">
        <v>4573</v>
      </c>
      <c r="I919" s="25" t="s">
        <v>99</v>
      </c>
      <c r="J919" s="25" t="s">
        <v>4599</v>
      </c>
      <c r="K919" s="25"/>
      <c r="L919" s="25"/>
      <c r="M919" s="63" t="s">
        <v>49</v>
      </c>
      <c r="N919" s="22" t="s">
        <v>46</v>
      </c>
      <c r="O919" s="23" t="s">
        <v>26</v>
      </c>
      <c r="P919" s="23" t="s">
        <v>26</v>
      </c>
      <c r="Q919" s="23">
        <v>0.2</v>
      </c>
      <c r="R919" s="23" t="s">
        <v>49</v>
      </c>
      <c r="S919" s="23" t="s">
        <v>49</v>
      </c>
      <c r="T919" s="17" t="s">
        <v>4598</v>
      </c>
      <c r="U919" s="17" t="s">
        <v>4967</v>
      </c>
      <c r="V919" s="17" t="s">
        <v>6652</v>
      </c>
      <c r="W919" s="17" t="s">
        <v>6927</v>
      </c>
    </row>
    <row r="920" spans="1:23" s="42" customFormat="1" ht="29" x14ac:dyDescent="0.35">
      <c r="A920" s="22" t="s">
        <v>102</v>
      </c>
      <c r="B920" s="22"/>
      <c r="C920" s="22" t="s">
        <v>620</v>
      </c>
      <c r="D920" s="22" t="s">
        <v>2695</v>
      </c>
      <c r="E920" s="57" t="s">
        <v>7415</v>
      </c>
      <c r="F920" s="22" t="s">
        <v>103</v>
      </c>
      <c r="G920" s="22" t="s">
        <v>100</v>
      </c>
      <c r="H920" s="22" t="s">
        <v>4573</v>
      </c>
      <c r="I920" s="25" t="s">
        <v>197</v>
      </c>
      <c r="J920" s="25" t="s">
        <v>6163</v>
      </c>
      <c r="K920" s="25" t="s">
        <v>6157</v>
      </c>
      <c r="L920" s="25">
        <v>16</v>
      </c>
      <c r="M920" s="63" t="s">
        <v>6636</v>
      </c>
      <c r="N920" s="22" t="s">
        <v>8704</v>
      </c>
      <c r="O920" s="23">
        <v>0</v>
      </c>
      <c r="P920" s="23">
        <v>0.3</v>
      </c>
      <c r="Q920" s="23">
        <v>0.1</v>
      </c>
      <c r="R920" s="23" t="s">
        <v>108</v>
      </c>
      <c r="S920" s="23" t="s">
        <v>4600</v>
      </c>
      <c r="T920" s="17" t="s">
        <v>4598</v>
      </c>
      <c r="U920" s="17" t="s">
        <v>4967</v>
      </c>
      <c r="V920" s="17" t="s">
        <v>6652</v>
      </c>
      <c r="W920" s="17" t="s">
        <v>6657</v>
      </c>
    </row>
    <row r="921" spans="1:23" s="42" customFormat="1" x14ac:dyDescent="0.35">
      <c r="A921" s="22" t="s">
        <v>98</v>
      </c>
      <c r="B921" s="22"/>
      <c r="C921" s="22" t="s">
        <v>2468</v>
      </c>
      <c r="D921" s="22" t="s">
        <v>4002</v>
      </c>
      <c r="E921" s="57" t="s">
        <v>7426</v>
      </c>
      <c r="F921" s="22" t="s">
        <v>1861</v>
      </c>
      <c r="G921" s="22" t="s">
        <v>12</v>
      </c>
      <c r="H921" s="22" t="s">
        <v>6452</v>
      </c>
      <c r="I921" s="25" t="s">
        <v>197</v>
      </c>
      <c r="J921" s="25" t="s">
        <v>4599</v>
      </c>
      <c r="K921" s="25"/>
      <c r="L921" s="25"/>
      <c r="M921" s="63" t="s">
        <v>49</v>
      </c>
      <c r="N921" s="22" t="s">
        <v>46</v>
      </c>
      <c r="O921" s="23" t="s">
        <v>46</v>
      </c>
      <c r="P921" s="23" t="s">
        <v>46</v>
      </c>
      <c r="Q921" s="23" t="s">
        <v>26</v>
      </c>
      <c r="R921" s="23" t="s">
        <v>49</v>
      </c>
      <c r="S921" s="23" t="s">
        <v>49</v>
      </c>
      <c r="T921" s="17" t="s">
        <v>4598</v>
      </c>
      <c r="U921" s="17" t="s">
        <v>4967</v>
      </c>
      <c r="V921" s="17" t="s">
        <v>6652</v>
      </c>
      <c r="W921" s="17" t="s">
        <v>6657</v>
      </c>
    </row>
    <row r="922" spans="1:23" s="42" customFormat="1" x14ac:dyDescent="0.35">
      <c r="A922" s="22" t="s">
        <v>98</v>
      </c>
      <c r="B922" s="22"/>
      <c r="C922" s="22" t="s">
        <v>2469</v>
      </c>
      <c r="D922" s="22" t="s">
        <v>4004</v>
      </c>
      <c r="E922" s="57" t="s">
        <v>7427</v>
      </c>
      <c r="F922" s="22" t="s">
        <v>1459</v>
      </c>
      <c r="G922" s="22" t="s">
        <v>12</v>
      </c>
      <c r="H922" s="22" t="s">
        <v>6452</v>
      </c>
      <c r="I922" s="25" t="s">
        <v>197</v>
      </c>
      <c r="J922" s="25" t="s">
        <v>4599</v>
      </c>
      <c r="K922" s="25"/>
      <c r="L922" s="25"/>
      <c r="M922" s="63" t="s">
        <v>49</v>
      </c>
      <c r="N922" s="22" t="s">
        <v>46</v>
      </c>
      <c r="O922" s="23" t="s">
        <v>46</v>
      </c>
      <c r="P922" s="23" t="s">
        <v>46</v>
      </c>
      <c r="Q922" s="23" t="s">
        <v>26</v>
      </c>
      <c r="R922" s="23" t="s">
        <v>49</v>
      </c>
      <c r="S922" s="23" t="s">
        <v>49</v>
      </c>
      <c r="T922" s="17" t="s">
        <v>4598</v>
      </c>
      <c r="U922" s="17" t="s">
        <v>4967</v>
      </c>
      <c r="V922" s="17" t="s">
        <v>6652</v>
      </c>
      <c r="W922" s="17" t="s">
        <v>6657</v>
      </c>
    </row>
    <row r="923" spans="1:23" s="42" customFormat="1" ht="29" x14ac:dyDescent="0.35">
      <c r="A923" s="22" t="s">
        <v>98</v>
      </c>
      <c r="B923" s="22"/>
      <c r="C923" s="22" t="s">
        <v>1862</v>
      </c>
      <c r="D923" s="22" t="s">
        <v>4919</v>
      </c>
      <c r="E923" s="57" t="s">
        <v>7428</v>
      </c>
      <c r="F923" s="22" t="s">
        <v>1861</v>
      </c>
      <c r="G923" s="22" t="s">
        <v>12</v>
      </c>
      <c r="H923" s="22" t="s">
        <v>6451</v>
      </c>
      <c r="I923" s="25" t="s">
        <v>197</v>
      </c>
      <c r="J923" s="25" t="s">
        <v>4599</v>
      </c>
      <c r="K923" s="25"/>
      <c r="L923" s="25"/>
      <c r="M923" s="63" t="s">
        <v>49</v>
      </c>
      <c r="N923" s="22" t="s">
        <v>46</v>
      </c>
      <c r="O923" s="23" t="s">
        <v>46</v>
      </c>
      <c r="P923" s="23" t="s">
        <v>46</v>
      </c>
      <c r="Q923" s="23" t="s">
        <v>26</v>
      </c>
      <c r="R923" s="23" t="s">
        <v>49</v>
      </c>
      <c r="S923" s="23" t="s">
        <v>49</v>
      </c>
      <c r="T923" s="17" t="s">
        <v>4598</v>
      </c>
      <c r="U923" s="17" t="s">
        <v>4967</v>
      </c>
      <c r="V923" s="17" t="s">
        <v>6652</v>
      </c>
      <c r="W923" s="17" t="s">
        <v>6657</v>
      </c>
    </row>
    <row r="924" spans="1:23" s="42" customFormat="1" x14ac:dyDescent="0.35">
      <c r="A924" s="22" t="s">
        <v>98</v>
      </c>
      <c r="B924" s="22"/>
      <c r="C924" s="22" t="s">
        <v>2031</v>
      </c>
      <c r="D924" s="22" t="s">
        <v>4147</v>
      </c>
      <c r="E924" s="57" t="s">
        <v>7416</v>
      </c>
      <c r="F924" s="22" t="s">
        <v>1861</v>
      </c>
      <c r="G924" s="22" t="s">
        <v>12</v>
      </c>
      <c r="H924" s="22" t="s">
        <v>6451</v>
      </c>
      <c r="I924" s="25" t="s">
        <v>197</v>
      </c>
      <c r="J924" s="25" t="s">
        <v>4599</v>
      </c>
      <c r="K924" s="25"/>
      <c r="L924" s="25"/>
      <c r="M924" s="63" t="s">
        <v>49</v>
      </c>
      <c r="N924" s="22" t="s">
        <v>46</v>
      </c>
      <c r="O924" s="23" t="s">
        <v>46</v>
      </c>
      <c r="P924" s="23" t="s">
        <v>46</v>
      </c>
      <c r="Q924" s="23" t="s">
        <v>26</v>
      </c>
      <c r="R924" s="23" t="s">
        <v>49</v>
      </c>
      <c r="S924" s="23" t="s">
        <v>49</v>
      </c>
      <c r="T924" s="17" t="s">
        <v>4598</v>
      </c>
      <c r="U924" s="17" t="s">
        <v>4967</v>
      </c>
      <c r="V924" s="17" t="s">
        <v>6652</v>
      </c>
      <c r="W924" s="17" t="s">
        <v>6657</v>
      </c>
    </row>
    <row r="925" spans="1:23" s="42" customFormat="1" x14ac:dyDescent="0.35">
      <c r="A925" s="22" t="s">
        <v>98</v>
      </c>
      <c r="B925" s="22"/>
      <c r="C925" s="22" t="s">
        <v>1897</v>
      </c>
      <c r="D925" s="22" t="s">
        <v>4005</v>
      </c>
      <c r="E925" s="57" t="s">
        <v>7429</v>
      </c>
      <c r="F925" s="22" t="s">
        <v>1861</v>
      </c>
      <c r="G925" s="22" t="s">
        <v>12</v>
      </c>
      <c r="H925" s="22" t="s">
        <v>6451</v>
      </c>
      <c r="I925" s="25" t="s">
        <v>197</v>
      </c>
      <c r="J925" s="25" t="s">
        <v>4599</v>
      </c>
      <c r="K925" s="25"/>
      <c r="L925" s="25"/>
      <c r="M925" s="63" t="s">
        <v>49</v>
      </c>
      <c r="N925" s="22" t="s">
        <v>46</v>
      </c>
      <c r="O925" s="23" t="s">
        <v>46</v>
      </c>
      <c r="P925" s="23" t="s">
        <v>46</v>
      </c>
      <c r="Q925" s="23" t="s">
        <v>26</v>
      </c>
      <c r="R925" s="23" t="s">
        <v>49</v>
      </c>
      <c r="S925" s="23" t="s">
        <v>49</v>
      </c>
      <c r="T925" s="17" t="s">
        <v>4598</v>
      </c>
      <c r="U925" s="17" t="s">
        <v>4967</v>
      </c>
      <c r="V925" s="17" t="s">
        <v>6652</v>
      </c>
      <c r="W925" s="17" t="s">
        <v>6657</v>
      </c>
    </row>
    <row r="926" spans="1:23" s="42" customFormat="1" x14ac:dyDescent="0.35">
      <c r="A926" s="22" t="s">
        <v>98</v>
      </c>
      <c r="B926" s="22"/>
      <c r="C926" s="22" t="s">
        <v>1901</v>
      </c>
      <c r="D926" s="22" t="s">
        <v>4009</v>
      </c>
      <c r="E926" s="57" t="s">
        <v>7430</v>
      </c>
      <c r="F926" s="22" t="s">
        <v>1861</v>
      </c>
      <c r="G926" s="22" t="s">
        <v>12</v>
      </c>
      <c r="H926" s="22" t="s">
        <v>6451</v>
      </c>
      <c r="I926" s="25" t="s">
        <v>197</v>
      </c>
      <c r="J926" s="25" t="s">
        <v>4599</v>
      </c>
      <c r="K926" s="25"/>
      <c r="L926" s="25"/>
      <c r="M926" s="63" t="s">
        <v>49</v>
      </c>
      <c r="N926" s="22" t="s">
        <v>46</v>
      </c>
      <c r="O926" s="23" t="s">
        <v>46</v>
      </c>
      <c r="P926" s="23" t="s">
        <v>46</v>
      </c>
      <c r="Q926" s="23" t="s">
        <v>26</v>
      </c>
      <c r="R926" s="23" t="s">
        <v>49</v>
      </c>
      <c r="S926" s="23" t="s">
        <v>49</v>
      </c>
      <c r="T926" s="17" t="s">
        <v>4598</v>
      </c>
      <c r="U926" s="17" t="s">
        <v>4967</v>
      </c>
      <c r="V926" s="17" t="s">
        <v>6652</v>
      </c>
      <c r="W926" s="17" t="s">
        <v>6657</v>
      </c>
    </row>
    <row r="927" spans="1:23" s="42" customFormat="1" x14ac:dyDescent="0.35">
      <c r="A927" s="22" t="s">
        <v>98</v>
      </c>
      <c r="B927" s="22"/>
      <c r="C927" s="22" t="s">
        <v>1460</v>
      </c>
      <c r="D927" s="22" t="s">
        <v>3561</v>
      </c>
      <c r="E927" s="57" t="s">
        <v>7431</v>
      </c>
      <c r="F927" s="22" t="s">
        <v>1459</v>
      </c>
      <c r="G927" s="22" t="s">
        <v>12</v>
      </c>
      <c r="H927" s="22" t="s">
        <v>6451</v>
      </c>
      <c r="I927" s="25" t="s">
        <v>197</v>
      </c>
      <c r="J927" s="25" t="s">
        <v>4599</v>
      </c>
      <c r="K927" s="25"/>
      <c r="L927" s="25"/>
      <c r="M927" s="63" t="s">
        <v>49</v>
      </c>
      <c r="N927" s="22" t="s">
        <v>46</v>
      </c>
      <c r="O927" s="23" t="s">
        <v>46</v>
      </c>
      <c r="P927" s="23" t="s">
        <v>46</v>
      </c>
      <c r="Q927" s="23" t="s">
        <v>26</v>
      </c>
      <c r="R927" s="23" t="s">
        <v>49</v>
      </c>
      <c r="S927" s="23" t="s">
        <v>49</v>
      </c>
      <c r="T927" s="17" t="s">
        <v>4598</v>
      </c>
      <c r="U927" s="17" t="s">
        <v>4967</v>
      </c>
      <c r="V927" s="17" t="s">
        <v>6652</v>
      </c>
      <c r="W927" s="17" t="s">
        <v>6657</v>
      </c>
    </row>
    <row r="928" spans="1:23" s="42" customFormat="1" ht="29" x14ac:dyDescent="0.35">
      <c r="A928" s="22" t="s">
        <v>98</v>
      </c>
      <c r="B928" s="22"/>
      <c r="C928" s="22" t="s">
        <v>1865</v>
      </c>
      <c r="D928" s="22" t="s">
        <v>3967</v>
      </c>
      <c r="E928" s="57" t="s">
        <v>7432</v>
      </c>
      <c r="F928" s="22" t="s">
        <v>1864</v>
      </c>
      <c r="G928" s="22" t="s">
        <v>12</v>
      </c>
      <c r="H928" s="22" t="s">
        <v>6451</v>
      </c>
      <c r="I928" s="25" t="s">
        <v>197</v>
      </c>
      <c r="J928" s="25" t="s">
        <v>4599</v>
      </c>
      <c r="K928" s="25"/>
      <c r="L928" s="25"/>
      <c r="M928" s="63" t="s">
        <v>49</v>
      </c>
      <c r="N928" s="22" t="s">
        <v>46</v>
      </c>
      <c r="O928" s="23" t="s">
        <v>46</v>
      </c>
      <c r="P928" s="23" t="s">
        <v>46</v>
      </c>
      <c r="Q928" s="23" t="s">
        <v>26</v>
      </c>
      <c r="R928" s="23" t="s">
        <v>49</v>
      </c>
      <c r="S928" s="23" t="s">
        <v>49</v>
      </c>
      <c r="T928" s="17" t="s">
        <v>4598</v>
      </c>
      <c r="U928" s="17" t="s">
        <v>4967</v>
      </c>
      <c r="V928" s="17" t="s">
        <v>6652</v>
      </c>
      <c r="W928" s="17" t="s">
        <v>6657</v>
      </c>
    </row>
    <row r="929" spans="1:23" s="42" customFormat="1" x14ac:dyDescent="0.35">
      <c r="A929" s="22" t="s">
        <v>98</v>
      </c>
      <c r="B929" s="22"/>
      <c r="C929" s="22" t="s">
        <v>1899</v>
      </c>
      <c r="D929" s="22" t="s">
        <v>4007</v>
      </c>
      <c r="E929" s="57" t="s">
        <v>7433</v>
      </c>
      <c r="F929" s="22" t="s">
        <v>1459</v>
      </c>
      <c r="G929" s="22" t="s">
        <v>12</v>
      </c>
      <c r="H929" s="22" t="s">
        <v>6451</v>
      </c>
      <c r="I929" s="25" t="s">
        <v>197</v>
      </c>
      <c r="J929" s="25" t="s">
        <v>4599</v>
      </c>
      <c r="K929" s="25"/>
      <c r="L929" s="25"/>
      <c r="M929" s="63" t="s">
        <v>49</v>
      </c>
      <c r="N929" s="22" t="s">
        <v>46</v>
      </c>
      <c r="O929" s="23" t="s">
        <v>46</v>
      </c>
      <c r="P929" s="23" t="s">
        <v>46</v>
      </c>
      <c r="Q929" s="23" t="s">
        <v>26</v>
      </c>
      <c r="R929" s="23" t="s">
        <v>49</v>
      </c>
      <c r="S929" s="23" t="s">
        <v>49</v>
      </c>
      <c r="T929" s="17" t="s">
        <v>4598</v>
      </c>
      <c r="U929" s="17" t="s">
        <v>4967</v>
      </c>
      <c r="V929" s="17" t="s">
        <v>6652</v>
      </c>
      <c r="W929" s="17" t="s">
        <v>6657</v>
      </c>
    </row>
    <row r="930" spans="1:23" s="42" customFormat="1" x14ac:dyDescent="0.35">
      <c r="A930" s="22" t="s">
        <v>98</v>
      </c>
      <c r="B930" s="22"/>
      <c r="C930" s="22" t="s">
        <v>1903</v>
      </c>
      <c r="D930" s="22" t="s">
        <v>4011</v>
      </c>
      <c r="E930" s="57" t="s">
        <v>7434</v>
      </c>
      <c r="F930" s="22" t="s">
        <v>1459</v>
      </c>
      <c r="G930" s="22" t="s">
        <v>12</v>
      </c>
      <c r="H930" s="22" t="s">
        <v>6451</v>
      </c>
      <c r="I930" s="25" t="s">
        <v>197</v>
      </c>
      <c r="J930" s="25" t="s">
        <v>4599</v>
      </c>
      <c r="K930" s="25"/>
      <c r="L930" s="25"/>
      <c r="M930" s="63" t="s">
        <v>49</v>
      </c>
      <c r="N930" s="22" t="s">
        <v>46</v>
      </c>
      <c r="O930" s="23" t="s">
        <v>46</v>
      </c>
      <c r="P930" s="23" t="s">
        <v>46</v>
      </c>
      <c r="Q930" s="23" t="s">
        <v>26</v>
      </c>
      <c r="R930" s="23" t="s">
        <v>49</v>
      </c>
      <c r="S930" s="23" t="s">
        <v>49</v>
      </c>
      <c r="T930" s="17" t="s">
        <v>4598</v>
      </c>
      <c r="U930" s="17" t="s">
        <v>4967</v>
      </c>
      <c r="V930" s="17" t="s">
        <v>6652</v>
      </c>
      <c r="W930" s="17" t="s">
        <v>6657</v>
      </c>
    </row>
    <row r="931" spans="1:23" s="42" customFormat="1" ht="29" x14ac:dyDescent="0.35">
      <c r="A931" s="28" t="s">
        <v>98</v>
      </c>
      <c r="B931" s="28"/>
      <c r="C931" s="28" t="s">
        <v>6433</v>
      </c>
      <c r="D931" s="28" t="s">
        <v>6428</v>
      </c>
      <c r="E931" s="57" t="s">
        <v>7415</v>
      </c>
      <c r="F931" s="28" t="s">
        <v>103</v>
      </c>
      <c r="G931" s="28" t="s">
        <v>100</v>
      </c>
      <c r="H931" s="22" t="s">
        <v>6451</v>
      </c>
      <c r="I931" s="25" t="s">
        <v>197</v>
      </c>
      <c r="J931" s="34" t="s">
        <v>6163</v>
      </c>
      <c r="K931" s="34" t="s">
        <v>6157</v>
      </c>
      <c r="L931" s="34">
        <v>16</v>
      </c>
      <c r="M931" s="63" t="s">
        <v>6636</v>
      </c>
      <c r="N931" s="22" t="s">
        <v>8704</v>
      </c>
      <c r="O931" s="33">
        <v>0</v>
      </c>
      <c r="P931" s="33">
        <v>0.05</v>
      </c>
      <c r="Q931" s="33">
        <v>0.15</v>
      </c>
      <c r="R931" s="33">
        <v>0</v>
      </c>
      <c r="S931" s="33">
        <v>0.1</v>
      </c>
      <c r="T931" s="23" t="s">
        <v>4598</v>
      </c>
      <c r="U931" s="23" t="s">
        <v>4967</v>
      </c>
      <c r="V931" s="33" t="s">
        <v>6657</v>
      </c>
      <c r="W931" s="33" t="s">
        <v>6657</v>
      </c>
    </row>
    <row r="932" spans="1:23" s="42" customFormat="1" x14ac:dyDescent="0.35">
      <c r="A932" s="22" t="s">
        <v>98</v>
      </c>
      <c r="B932" s="22"/>
      <c r="C932" s="22" t="s">
        <v>2030</v>
      </c>
      <c r="D932" s="22" t="s">
        <v>4146</v>
      </c>
      <c r="E932" s="57" t="s">
        <v>7416</v>
      </c>
      <c r="F932" s="22" t="s">
        <v>1861</v>
      </c>
      <c r="G932" s="22" t="s">
        <v>12</v>
      </c>
      <c r="H932" s="22" t="s">
        <v>4875</v>
      </c>
      <c r="I932" s="25" t="s">
        <v>197</v>
      </c>
      <c r="J932" s="25" t="s">
        <v>4599</v>
      </c>
      <c r="K932" s="25"/>
      <c r="L932" s="25"/>
      <c r="M932" s="63" t="s">
        <v>49</v>
      </c>
      <c r="N932" s="22" t="s">
        <v>46</v>
      </c>
      <c r="O932" s="23" t="s">
        <v>46</v>
      </c>
      <c r="P932" s="23" t="s">
        <v>46</v>
      </c>
      <c r="Q932" s="23" t="s">
        <v>26</v>
      </c>
      <c r="R932" s="23" t="s">
        <v>49</v>
      </c>
      <c r="S932" s="23" t="s">
        <v>49</v>
      </c>
      <c r="T932" s="17" t="s">
        <v>4598</v>
      </c>
      <c r="U932" s="17" t="s">
        <v>4967</v>
      </c>
      <c r="V932" s="17" t="s">
        <v>6652</v>
      </c>
      <c r="W932" s="33" t="s">
        <v>6657</v>
      </c>
    </row>
    <row r="933" spans="1:23" s="42" customFormat="1" x14ac:dyDescent="0.35">
      <c r="A933" s="22" t="s">
        <v>98</v>
      </c>
      <c r="B933" s="22"/>
      <c r="C933" s="22" t="s">
        <v>1462</v>
      </c>
      <c r="D933" s="22" t="s">
        <v>3563</v>
      </c>
      <c r="E933" s="57" t="s">
        <v>7435</v>
      </c>
      <c r="F933" s="22" t="s">
        <v>1459</v>
      </c>
      <c r="G933" s="22" t="s">
        <v>12</v>
      </c>
      <c r="H933" s="22" t="s">
        <v>4875</v>
      </c>
      <c r="I933" s="25" t="s">
        <v>197</v>
      </c>
      <c r="J933" s="25" t="s">
        <v>4599</v>
      </c>
      <c r="K933" s="25"/>
      <c r="L933" s="25"/>
      <c r="M933" s="63" t="s">
        <v>49</v>
      </c>
      <c r="N933" s="22" t="s">
        <v>46</v>
      </c>
      <c r="O933" s="23" t="s">
        <v>46</v>
      </c>
      <c r="P933" s="23" t="s">
        <v>46</v>
      </c>
      <c r="Q933" s="23" t="s">
        <v>26</v>
      </c>
      <c r="R933" s="23" t="s">
        <v>49</v>
      </c>
      <c r="S933" s="23" t="s">
        <v>49</v>
      </c>
      <c r="T933" s="17" t="s">
        <v>4598</v>
      </c>
      <c r="U933" s="17" t="s">
        <v>4967</v>
      </c>
      <c r="V933" s="17" t="s">
        <v>6652</v>
      </c>
      <c r="W933" s="33" t="s">
        <v>6657</v>
      </c>
    </row>
    <row r="934" spans="1:23" s="42" customFormat="1" x14ac:dyDescent="0.35">
      <c r="A934" s="22" t="s">
        <v>98</v>
      </c>
      <c r="B934" s="22"/>
      <c r="C934" s="22" t="s">
        <v>2038</v>
      </c>
      <c r="D934" s="22" t="s">
        <v>4158</v>
      </c>
      <c r="E934" s="57" t="s">
        <v>7416</v>
      </c>
      <c r="F934" s="22" t="s">
        <v>1861</v>
      </c>
      <c r="G934" s="22" t="s">
        <v>12</v>
      </c>
      <c r="H934" s="22" t="s">
        <v>6452</v>
      </c>
      <c r="I934" s="25" t="s">
        <v>197</v>
      </c>
      <c r="J934" s="25" t="s">
        <v>4599</v>
      </c>
      <c r="K934" s="25"/>
      <c r="L934" s="25"/>
      <c r="M934" s="63" t="s">
        <v>49</v>
      </c>
      <c r="N934" s="22" t="s">
        <v>46</v>
      </c>
      <c r="O934" s="23" t="s">
        <v>46</v>
      </c>
      <c r="P934" s="23" t="s">
        <v>46</v>
      </c>
      <c r="Q934" s="23" t="s">
        <v>26</v>
      </c>
      <c r="R934" s="23" t="s">
        <v>49</v>
      </c>
      <c r="S934" s="23" t="s">
        <v>49</v>
      </c>
      <c r="T934" s="17" t="s">
        <v>4598</v>
      </c>
      <c r="U934" s="17" t="s">
        <v>4967</v>
      </c>
      <c r="V934" s="17" t="s">
        <v>6652</v>
      </c>
      <c r="W934" s="33" t="s">
        <v>6657</v>
      </c>
    </row>
    <row r="935" spans="1:23" s="42" customFormat="1" ht="29" x14ac:dyDescent="0.35">
      <c r="A935" s="22" t="s">
        <v>98</v>
      </c>
      <c r="B935" s="22"/>
      <c r="C935" s="22" t="s">
        <v>1863</v>
      </c>
      <c r="D935" s="22" t="s">
        <v>3966</v>
      </c>
      <c r="E935" s="57" t="s">
        <v>7428</v>
      </c>
      <c r="F935" s="22" t="s">
        <v>1861</v>
      </c>
      <c r="G935" s="22" t="s">
        <v>12</v>
      </c>
      <c r="H935" s="22" t="s">
        <v>6452</v>
      </c>
      <c r="I935" s="25" t="s">
        <v>197</v>
      </c>
      <c r="J935" s="25" t="s">
        <v>4599</v>
      </c>
      <c r="K935" s="25"/>
      <c r="L935" s="25"/>
      <c r="M935" s="63" t="s">
        <v>49</v>
      </c>
      <c r="N935" s="22" t="s">
        <v>46</v>
      </c>
      <c r="O935" s="23" t="s">
        <v>46</v>
      </c>
      <c r="P935" s="23" t="s">
        <v>46</v>
      </c>
      <c r="Q935" s="23" t="s">
        <v>26</v>
      </c>
      <c r="R935" s="23" t="s">
        <v>49</v>
      </c>
      <c r="S935" s="23" t="s">
        <v>49</v>
      </c>
      <c r="T935" s="17" t="s">
        <v>4598</v>
      </c>
      <c r="U935" s="17" t="s">
        <v>4967</v>
      </c>
      <c r="V935" s="17" t="s">
        <v>6652</v>
      </c>
      <c r="W935" s="33" t="s">
        <v>6657</v>
      </c>
    </row>
    <row r="936" spans="1:23" s="42" customFormat="1" x14ac:dyDescent="0.35">
      <c r="A936" s="22" t="s">
        <v>98</v>
      </c>
      <c r="B936" s="22"/>
      <c r="C936" s="22" t="s">
        <v>1898</v>
      </c>
      <c r="D936" s="22" t="s">
        <v>4006</v>
      </c>
      <c r="E936" s="57" t="s">
        <v>7429</v>
      </c>
      <c r="F936" s="22" t="s">
        <v>1861</v>
      </c>
      <c r="G936" s="22" t="s">
        <v>12</v>
      </c>
      <c r="H936" s="22" t="s">
        <v>6452</v>
      </c>
      <c r="I936" s="25" t="s">
        <v>197</v>
      </c>
      <c r="J936" s="25" t="s">
        <v>4599</v>
      </c>
      <c r="K936" s="25"/>
      <c r="L936" s="25"/>
      <c r="M936" s="63" t="s">
        <v>49</v>
      </c>
      <c r="N936" s="22" t="s">
        <v>46</v>
      </c>
      <c r="O936" s="23" t="s">
        <v>46</v>
      </c>
      <c r="P936" s="23" t="s">
        <v>46</v>
      </c>
      <c r="Q936" s="23" t="s">
        <v>26</v>
      </c>
      <c r="R936" s="23" t="s">
        <v>49</v>
      </c>
      <c r="S936" s="23" t="s">
        <v>49</v>
      </c>
      <c r="T936" s="17" t="s">
        <v>4598</v>
      </c>
      <c r="U936" s="17" t="s">
        <v>4967</v>
      </c>
      <c r="V936" s="17" t="s">
        <v>6652</v>
      </c>
      <c r="W936" s="33" t="s">
        <v>6657</v>
      </c>
    </row>
    <row r="937" spans="1:23" s="42" customFormat="1" x14ac:dyDescent="0.35">
      <c r="A937" s="22" t="s">
        <v>98</v>
      </c>
      <c r="B937" s="22"/>
      <c r="C937" s="22" t="s">
        <v>1902</v>
      </c>
      <c r="D937" s="22" t="s">
        <v>4010</v>
      </c>
      <c r="E937" s="57" t="s">
        <v>7430</v>
      </c>
      <c r="F937" s="22" t="s">
        <v>1861</v>
      </c>
      <c r="G937" s="22" t="s">
        <v>12</v>
      </c>
      <c r="H937" s="22" t="s">
        <v>6452</v>
      </c>
      <c r="I937" s="25" t="s">
        <v>197</v>
      </c>
      <c r="J937" s="25" t="s">
        <v>4599</v>
      </c>
      <c r="K937" s="25"/>
      <c r="L937" s="25"/>
      <c r="M937" s="63" t="s">
        <v>49</v>
      </c>
      <c r="N937" s="22" t="s">
        <v>46</v>
      </c>
      <c r="O937" s="23" t="s">
        <v>46</v>
      </c>
      <c r="P937" s="23" t="s">
        <v>46</v>
      </c>
      <c r="Q937" s="23" t="s">
        <v>26</v>
      </c>
      <c r="R937" s="23" t="s">
        <v>49</v>
      </c>
      <c r="S937" s="23" t="s">
        <v>49</v>
      </c>
      <c r="T937" s="17" t="s">
        <v>4598</v>
      </c>
      <c r="U937" s="17" t="s">
        <v>4967</v>
      </c>
      <c r="V937" s="17" t="s">
        <v>6652</v>
      </c>
      <c r="W937" s="33" t="s">
        <v>6657</v>
      </c>
    </row>
    <row r="938" spans="1:23" s="42" customFormat="1" x14ac:dyDescent="0.35">
      <c r="A938" s="22" t="s">
        <v>98</v>
      </c>
      <c r="B938" s="22"/>
      <c r="C938" s="22" t="s">
        <v>1461</v>
      </c>
      <c r="D938" s="22" t="s">
        <v>3562</v>
      </c>
      <c r="E938" s="57" t="s">
        <v>7431</v>
      </c>
      <c r="F938" s="22" t="s">
        <v>1459</v>
      </c>
      <c r="G938" s="22" t="s">
        <v>12</v>
      </c>
      <c r="H938" s="22" t="s">
        <v>6452</v>
      </c>
      <c r="I938" s="25" t="s">
        <v>197</v>
      </c>
      <c r="J938" s="25" t="s">
        <v>4599</v>
      </c>
      <c r="K938" s="25"/>
      <c r="L938" s="25"/>
      <c r="M938" s="63" t="s">
        <v>49</v>
      </c>
      <c r="N938" s="22" t="s">
        <v>46</v>
      </c>
      <c r="O938" s="23" t="s">
        <v>46</v>
      </c>
      <c r="P938" s="23" t="s">
        <v>46</v>
      </c>
      <c r="Q938" s="23" t="s">
        <v>26</v>
      </c>
      <c r="R938" s="23" t="s">
        <v>49</v>
      </c>
      <c r="S938" s="23" t="s">
        <v>49</v>
      </c>
      <c r="T938" s="17" t="s">
        <v>4598</v>
      </c>
      <c r="U938" s="17" t="s">
        <v>4967</v>
      </c>
      <c r="V938" s="17" t="s">
        <v>6652</v>
      </c>
      <c r="W938" s="33" t="s">
        <v>6657</v>
      </c>
    </row>
    <row r="939" spans="1:23" s="42" customFormat="1" ht="29" x14ac:dyDescent="0.35">
      <c r="A939" s="22" t="s">
        <v>98</v>
      </c>
      <c r="B939" s="22"/>
      <c r="C939" s="22" t="s">
        <v>1866</v>
      </c>
      <c r="D939" s="22" t="s">
        <v>3968</v>
      </c>
      <c r="E939" s="57" t="s">
        <v>7432</v>
      </c>
      <c r="F939" s="22" t="s">
        <v>1864</v>
      </c>
      <c r="G939" s="22" t="s">
        <v>12</v>
      </c>
      <c r="H939" s="22" t="s">
        <v>6452</v>
      </c>
      <c r="I939" s="25" t="s">
        <v>197</v>
      </c>
      <c r="J939" s="25" t="s">
        <v>4599</v>
      </c>
      <c r="K939" s="25"/>
      <c r="L939" s="25"/>
      <c r="M939" s="63" t="s">
        <v>49</v>
      </c>
      <c r="N939" s="22" t="s">
        <v>46</v>
      </c>
      <c r="O939" s="23" t="s">
        <v>46</v>
      </c>
      <c r="P939" s="23" t="s">
        <v>46</v>
      </c>
      <c r="Q939" s="23" t="s">
        <v>26</v>
      </c>
      <c r="R939" s="23" t="s">
        <v>49</v>
      </c>
      <c r="S939" s="23" t="s">
        <v>49</v>
      </c>
      <c r="T939" s="17" t="s">
        <v>4598</v>
      </c>
      <c r="U939" s="17" t="s">
        <v>4967</v>
      </c>
      <c r="V939" s="17" t="s">
        <v>6652</v>
      </c>
      <c r="W939" s="33" t="s">
        <v>6657</v>
      </c>
    </row>
    <row r="940" spans="1:23" s="42" customFormat="1" x14ac:dyDescent="0.35">
      <c r="A940" s="22" t="s">
        <v>98</v>
      </c>
      <c r="B940" s="22"/>
      <c r="C940" s="22" t="s">
        <v>1900</v>
      </c>
      <c r="D940" s="22" t="s">
        <v>4008</v>
      </c>
      <c r="E940" s="57" t="s">
        <v>7433</v>
      </c>
      <c r="F940" s="22" t="s">
        <v>1459</v>
      </c>
      <c r="G940" s="22" t="s">
        <v>12</v>
      </c>
      <c r="H940" s="22" t="s">
        <v>6452</v>
      </c>
      <c r="I940" s="25" t="s">
        <v>197</v>
      </c>
      <c r="J940" s="25" t="s">
        <v>4599</v>
      </c>
      <c r="K940" s="25"/>
      <c r="L940" s="25"/>
      <c r="M940" s="63" t="s">
        <v>49</v>
      </c>
      <c r="N940" s="22" t="s">
        <v>46</v>
      </c>
      <c r="O940" s="23" t="s">
        <v>46</v>
      </c>
      <c r="P940" s="23" t="s">
        <v>46</v>
      </c>
      <c r="Q940" s="23" t="s">
        <v>26</v>
      </c>
      <c r="R940" s="23" t="s">
        <v>49</v>
      </c>
      <c r="S940" s="23" t="s">
        <v>49</v>
      </c>
      <c r="T940" s="17" t="s">
        <v>4598</v>
      </c>
      <c r="U940" s="17" t="s">
        <v>4967</v>
      </c>
      <c r="V940" s="17" t="s">
        <v>6652</v>
      </c>
      <c r="W940" s="33" t="s">
        <v>6657</v>
      </c>
    </row>
    <row r="941" spans="1:23" s="42" customFormat="1" x14ac:dyDescent="0.35">
      <c r="A941" s="22" t="s">
        <v>98</v>
      </c>
      <c r="B941" s="22"/>
      <c r="C941" s="22" t="s">
        <v>1904</v>
      </c>
      <c r="D941" s="22" t="s">
        <v>4012</v>
      </c>
      <c r="E941" s="57" t="s">
        <v>7434</v>
      </c>
      <c r="F941" s="22" t="s">
        <v>1459</v>
      </c>
      <c r="G941" s="22" t="s">
        <v>12</v>
      </c>
      <c r="H941" s="22" t="s">
        <v>6452</v>
      </c>
      <c r="I941" s="25" t="s">
        <v>197</v>
      </c>
      <c r="J941" s="25" t="s">
        <v>4599</v>
      </c>
      <c r="K941" s="25"/>
      <c r="L941" s="25"/>
      <c r="M941" s="63" t="s">
        <v>49</v>
      </c>
      <c r="N941" s="22" t="s">
        <v>46</v>
      </c>
      <c r="O941" s="23" t="s">
        <v>46</v>
      </c>
      <c r="P941" s="23" t="s">
        <v>46</v>
      </c>
      <c r="Q941" s="23" t="s">
        <v>26</v>
      </c>
      <c r="R941" s="23" t="s">
        <v>49</v>
      </c>
      <c r="S941" s="23" t="s">
        <v>49</v>
      </c>
      <c r="T941" s="17" t="s">
        <v>4598</v>
      </c>
      <c r="U941" s="17" t="s">
        <v>4967</v>
      </c>
      <c r="V941" s="17" t="s">
        <v>6652</v>
      </c>
      <c r="W941" s="33" t="s">
        <v>6657</v>
      </c>
    </row>
    <row r="942" spans="1:23" s="42" customFormat="1" ht="29" x14ac:dyDescent="0.35">
      <c r="A942" s="28" t="s">
        <v>98</v>
      </c>
      <c r="B942" s="28"/>
      <c r="C942" s="28" t="s">
        <v>6434</v>
      </c>
      <c r="D942" s="28" t="s">
        <v>6429</v>
      </c>
      <c r="E942" s="57" t="s">
        <v>7415</v>
      </c>
      <c r="F942" s="28" t="s">
        <v>103</v>
      </c>
      <c r="G942" s="28" t="s">
        <v>100</v>
      </c>
      <c r="H942" s="22" t="s">
        <v>6452</v>
      </c>
      <c r="I942" s="25" t="s">
        <v>197</v>
      </c>
      <c r="J942" s="34" t="s">
        <v>6163</v>
      </c>
      <c r="K942" s="34" t="s">
        <v>6157</v>
      </c>
      <c r="L942" s="34">
        <v>16</v>
      </c>
      <c r="M942" s="63" t="s">
        <v>6636</v>
      </c>
      <c r="N942" s="22" t="s">
        <v>8704</v>
      </c>
      <c r="O942" s="33">
        <v>0</v>
      </c>
      <c r="P942" s="33">
        <v>0.05</v>
      </c>
      <c r="Q942" s="33">
        <v>0.15</v>
      </c>
      <c r="R942" s="33">
        <v>0</v>
      </c>
      <c r="S942" s="33">
        <v>0.1</v>
      </c>
      <c r="T942" s="23" t="s">
        <v>4598</v>
      </c>
      <c r="U942" s="17" t="s">
        <v>4967</v>
      </c>
      <c r="V942" s="33" t="s">
        <v>6657</v>
      </c>
      <c r="W942" s="33" t="s">
        <v>6657</v>
      </c>
    </row>
    <row r="943" spans="1:23" s="42" customFormat="1" x14ac:dyDescent="0.35">
      <c r="A943" s="22" t="s">
        <v>98</v>
      </c>
      <c r="B943" s="22"/>
      <c r="C943" s="22" t="s">
        <v>2037</v>
      </c>
      <c r="D943" s="22" t="s">
        <v>4157</v>
      </c>
      <c r="E943" s="57" t="s">
        <v>7416</v>
      </c>
      <c r="F943" s="22" t="s">
        <v>1861</v>
      </c>
      <c r="G943" s="22" t="s">
        <v>12</v>
      </c>
      <c r="H943" s="22" t="s">
        <v>6266</v>
      </c>
      <c r="I943" s="25" t="s">
        <v>197</v>
      </c>
      <c r="J943" s="25" t="s">
        <v>4599</v>
      </c>
      <c r="K943" s="25"/>
      <c r="L943" s="25"/>
      <c r="M943" s="63" t="s">
        <v>49</v>
      </c>
      <c r="N943" s="22" t="s">
        <v>46</v>
      </c>
      <c r="O943" s="23" t="s">
        <v>46</v>
      </c>
      <c r="P943" s="23" t="s">
        <v>46</v>
      </c>
      <c r="Q943" s="23" t="s">
        <v>26</v>
      </c>
      <c r="R943" s="23" t="s">
        <v>49</v>
      </c>
      <c r="S943" s="23" t="s">
        <v>49</v>
      </c>
      <c r="T943" s="17" t="s">
        <v>4598</v>
      </c>
      <c r="U943" s="17" t="s">
        <v>4967</v>
      </c>
      <c r="V943" s="17" t="s">
        <v>6652</v>
      </c>
      <c r="W943" s="33" t="s">
        <v>6657</v>
      </c>
    </row>
    <row r="944" spans="1:23" s="42" customFormat="1" x14ac:dyDescent="0.35">
      <c r="A944" s="22" t="s">
        <v>98</v>
      </c>
      <c r="B944" s="22"/>
      <c r="C944" s="22" t="s">
        <v>1463</v>
      </c>
      <c r="D944" s="22" t="s">
        <v>3564</v>
      </c>
      <c r="E944" s="57" t="s">
        <v>7435</v>
      </c>
      <c r="F944" s="22" t="s">
        <v>1459</v>
      </c>
      <c r="G944" s="22" t="s">
        <v>12</v>
      </c>
      <c r="H944" s="22" t="s">
        <v>6266</v>
      </c>
      <c r="I944" s="25" t="s">
        <v>197</v>
      </c>
      <c r="J944" s="25" t="s">
        <v>4599</v>
      </c>
      <c r="K944" s="25"/>
      <c r="L944" s="25"/>
      <c r="M944" s="63" t="s">
        <v>49</v>
      </c>
      <c r="N944" s="22" t="s">
        <v>46</v>
      </c>
      <c r="O944" s="23" t="s">
        <v>46</v>
      </c>
      <c r="P944" s="23" t="s">
        <v>46</v>
      </c>
      <c r="Q944" s="23" t="s">
        <v>26</v>
      </c>
      <c r="R944" s="23" t="s">
        <v>49</v>
      </c>
      <c r="S944" s="23" t="s">
        <v>49</v>
      </c>
      <c r="T944" s="17" t="s">
        <v>4598</v>
      </c>
      <c r="U944" s="17" t="s">
        <v>4967</v>
      </c>
      <c r="V944" s="17" t="s">
        <v>6652</v>
      </c>
      <c r="W944" s="33" t="s">
        <v>6657</v>
      </c>
    </row>
    <row r="945" spans="1:23" s="42" customFormat="1" x14ac:dyDescent="0.35">
      <c r="A945" s="22" t="s">
        <v>4590</v>
      </c>
      <c r="B945" s="22" t="s">
        <v>98</v>
      </c>
      <c r="C945" s="22" t="s">
        <v>481</v>
      </c>
      <c r="D945" s="22" t="s">
        <v>4520</v>
      </c>
      <c r="E945" s="57" t="s">
        <v>488</v>
      </c>
      <c r="F945" s="22" t="s">
        <v>478</v>
      </c>
      <c r="G945" s="57" t="s">
        <v>80</v>
      </c>
      <c r="H945" s="22" t="s">
        <v>7053</v>
      </c>
      <c r="I945" s="25" t="s">
        <v>99</v>
      </c>
      <c r="J945" s="25" t="s">
        <v>4599</v>
      </c>
      <c r="K945" s="25"/>
      <c r="L945" s="25"/>
      <c r="M945" s="63" t="s">
        <v>49</v>
      </c>
      <c r="N945" s="22" t="s">
        <v>46</v>
      </c>
      <c r="O945" s="23" t="s">
        <v>46</v>
      </c>
      <c r="P945" s="23" t="s">
        <v>46</v>
      </c>
      <c r="Q945" s="23" t="s">
        <v>26</v>
      </c>
      <c r="R945" s="23" t="s">
        <v>49</v>
      </c>
      <c r="S945" s="23" t="s">
        <v>49</v>
      </c>
      <c r="T945" s="17" t="s">
        <v>4987</v>
      </c>
      <c r="U945" s="17" t="s">
        <v>4967</v>
      </c>
      <c r="V945" s="17" t="s">
        <v>6652</v>
      </c>
      <c r="W945" s="17" t="s">
        <v>6653</v>
      </c>
    </row>
    <row r="946" spans="1:23" s="42" customFormat="1" ht="29" x14ac:dyDescent="0.35">
      <c r="A946" s="22" t="s">
        <v>4590</v>
      </c>
      <c r="B946" s="22" t="s">
        <v>98</v>
      </c>
      <c r="C946" s="22" t="s">
        <v>2494</v>
      </c>
      <c r="D946" s="22" t="s">
        <v>4522</v>
      </c>
      <c r="E946" s="57" t="s">
        <v>2551</v>
      </c>
      <c r="F946" s="22" t="s">
        <v>103</v>
      </c>
      <c r="G946" s="57" t="s">
        <v>478</v>
      </c>
      <c r="H946" s="22" t="s">
        <v>7053</v>
      </c>
      <c r="I946" s="25" t="s">
        <v>99</v>
      </c>
      <c r="J946" s="25" t="s">
        <v>4599</v>
      </c>
      <c r="K946" s="25"/>
      <c r="L946" s="25"/>
      <c r="M946" s="63" t="s">
        <v>49</v>
      </c>
      <c r="N946" s="22" t="s">
        <v>46</v>
      </c>
      <c r="O946" s="16" t="s">
        <v>46</v>
      </c>
      <c r="P946" s="16" t="s">
        <v>46</v>
      </c>
      <c r="Q946" s="23" t="s">
        <v>46</v>
      </c>
      <c r="R946" s="23" t="s">
        <v>49</v>
      </c>
      <c r="S946" s="23" t="s">
        <v>49</v>
      </c>
      <c r="T946" s="17" t="s">
        <v>4598</v>
      </c>
      <c r="U946" s="17" t="s">
        <v>4967</v>
      </c>
      <c r="V946" s="17" t="s">
        <v>6652</v>
      </c>
      <c r="W946" s="17" t="s">
        <v>6653</v>
      </c>
    </row>
    <row r="947" spans="1:23" s="42" customFormat="1" ht="29" x14ac:dyDescent="0.35">
      <c r="A947" s="22" t="s">
        <v>4590</v>
      </c>
      <c r="B947" s="22" t="s">
        <v>98</v>
      </c>
      <c r="C947" s="22" t="s">
        <v>2495</v>
      </c>
      <c r="D947" s="22" t="s">
        <v>4523</v>
      </c>
      <c r="E947" s="57" t="s">
        <v>4877</v>
      </c>
      <c r="F947" s="22" t="s">
        <v>103</v>
      </c>
      <c r="G947" s="57" t="s">
        <v>478</v>
      </c>
      <c r="H947" s="22" t="s">
        <v>7053</v>
      </c>
      <c r="I947" s="25" t="s">
        <v>99</v>
      </c>
      <c r="J947" s="25" t="s">
        <v>4599</v>
      </c>
      <c r="K947" s="25"/>
      <c r="L947" s="25"/>
      <c r="M947" s="63" t="s">
        <v>49</v>
      </c>
      <c r="N947" s="22" t="s">
        <v>46</v>
      </c>
      <c r="O947" s="16" t="s">
        <v>46</v>
      </c>
      <c r="P947" s="16" t="s">
        <v>46</v>
      </c>
      <c r="Q947" s="23" t="s">
        <v>46</v>
      </c>
      <c r="R947" s="23" t="s">
        <v>49</v>
      </c>
      <c r="S947" s="23" t="s">
        <v>49</v>
      </c>
      <c r="T947" s="17" t="s">
        <v>4598</v>
      </c>
      <c r="U947" s="17" t="s">
        <v>4967</v>
      </c>
      <c r="V947" s="17" t="s">
        <v>6652</v>
      </c>
      <c r="W947" s="17" t="s">
        <v>6653</v>
      </c>
    </row>
    <row r="948" spans="1:23" s="42" customFormat="1" ht="29" x14ac:dyDescent="0.35">
      <c r="A948" s="22" t="s">
        <v>98</v>
      </c>
      <c r="B948" s="28"/>
      <c r="C948" s="28" t="s">
        <v>6247</v>
      </c>
      <c r="D948" s="22" t="s">
        <v>6251</v>
      </c>
      <c r="E948" s="57" t="s">
        <v>7415</v>
      </c>
      <c r="F948" s="22" t="s">
        <v>103</v>
      </c>
      <c r="G948" s="22" t="s">
        <v>100</v>
      </c>
      <c r="H948" s="22" t="s">
        <v>4573</v>
      </c>
      <c r="I948" s="25" t="s">
        <v>197</v>
      </c>
      <c r="J948" s="25" t="s">
        <v>6163</v>
      </c>
      <c r="K948" s="25" t="s">
        <v>6157</v>
      </c>
      <c r="L948" s="25">
        <v>16</v>
      </c>
      <c r="M948" s="63" t="s">
        <v>6636</v>
      </c>
      <c r="N948" s="22" t="s">
        <v>8704</v>
      </c>
      <c r="O948" s="23">
        <v>0</v>
      </c>
      <c r="P948" s="23">
        <v>0.3</v>
      </c>
      <c r="Q948" s="23">
        <v>0.1</v>
      </c>
      <c r="R948" s="33">
        <v>0</v>
      </c>
      <c r="S948" s="33">
        <v>0.4</v>
      </c>
      <c r="T948" s="17" t="s">
        <v>4598</v>
      </c>
      <c r="U948" s="17" t="s">
        <v>4967</v>
      </c>
      <c r="V948" s="17" t="s">
        <v>6656</v>
      </c>
      <c r="W948" s="17" t="s">
        <v>6657</v>
      </c>
    </row>
    <row r="949" spans="1:23" s="42" customFormat="1" ht="29" x14ac:dyDescent="0.35">
      <c r="A949" s="22" t="s">
        <v>98</v>
      </c>
      <c r="B949" s="28"/>
      <c r="C949" s="28" t="s">
        <v>6248</v>
      </c>
      <c r="D949" s="22" t="s">
        <v>6252</v>
      </c>
      <c r="E949" s="57" t="s">
        <v>7436</v>
      </c>
      <c r="F949" s="22" t="s">
        <v>1459</v>
      </c>
      <c r="G949" s="22" t="s">
        <v>100</v>
      </c>
      <c r="H949" s="22" t="s">
        <v>4573</v>
      </c>
      <c r="I949" s="25" t="s">
        <v>197</v>
      </c>
      <c r="J949" s="25" t="s">
        <v>4599</v>
      </c>
      <c r="K949" s="25"/>
      <c r="L949" s="25"/>
      <c r="M949" s="63" t="s">
        <v>49</v>
      </c>
      <c r="N949" s="22" t="s">
        <v>46</v>
      </c>
      <c r="O949" s="30" t="s">
        <v>26</v>
      </c>
      <c r="P949" s="30" t="s">
        <v>26</v>
      </c>
      <c r="Q949" s="23">
        <v>0.15</v>
      </c>
      <c r="R949" s="33"/>
      <c r="S949" s="33"/>
      <c r="T949" s="17" t="s">
        <v>4598</v>
      </c>
      <c r="U949" s="17" t="s">
        <v>4967</v>
      </c>
      <c r="V949" s="17" t="s">
        <v>6656</v>
      </c>
      <c r="W949" s="17" t="s">
        <v>6656</v>
      </c>
    </row>
    <row r="950" spans="1:23" s="42" customFormat="1" ht="29" x14ac:dyDescent="0.35">
      <c r="A950" s="22" t="s">
        <v>98</v>
      </c>
      <c r="B950" s="28"/>
      <c r="C950" s="28" t="s">
        <v>6249</v>
      </c>
      <c r="D950" s="22" t="s">
        <v>6253</v>
      </c>
      <c r="E950" s="57" t="s">
        <v>7415</v>
      </c>
      <c r="F950" s="22" t="s">
        <v>103</v>
      </c>
      <c r="G950" s="22" t="s">
        <v>100</v>
      </c>
      <c r="H950" s="22" t="s">
        <v>4575</v>
      </c>
      <c r="I950" s="25" t="s">
        <v>197</v>
      </c>
      <c r="J950" s="25" t="s">
        <v>6163</v>
      </c>
      <c r="K950" s="25" t="s">
        <v>6157</v>
      </c>
      <c r="L950" s="25">
        <v>16</v>
      </c>
      <c r="M950" s="63" t="s">
        <v>6636</v>
      </c>
      <c r="N950" s="22" t="s">
        <v>8704</v>
      </c>
      <c r="O950" s="23">
        <v>0</v>
      </c>
      <c r="P950" s="23">
        <v>0.3</v>
      </c>
      <c r="Q950" s="23">
        <v>0.1</v>
      </c>
      <c r="R950" s="33">
        <v>0</v>
      </c>
      <c r="S950" s="33">
        <v>0.4</v>
      </c>
      <c r="T950" s="17" t="s">
        <v>4598</v>
      </c>
      <c r="U950" s="17" t="s">
        <v>4967</v>
      </c>
      <c r="V950" s="17" t="s">
        <v>6656</v>
      </c>
      <c r="W950" s="17" t="s">
        <v>6657</v>
      </c>
    </row>
    <row r="951" spans="1:23" s="42" customFormat="1" ht="29" x14ac:dyDescent="0.35">
      <c r="A951" s="22" t="s">
        <v>98</v>
      </c>
      <c r="B951" s="28"/>
      <c r="C951" s="28" t="s">
        <v>6250</v>
      </c>
      <c r="D951" s="22" t="s">
        <v>6254</v>
      </c>
      <c r="E951" s="57" t="s">
        <v>7436</v>
      </c>
      <c r="F951" s="22" t="s">
        <v>1459</v>
      </c>
      <c r="G951" s="22" t="s">
        <v>100</v>
      </c>
      <c r="H951" s="22" t="s">
        <v>4575</v>
      </c>
      <c r="I951" s="25" t="s">
        <v>197</v>
      </c>
      <c r="J951" s="25" t="s">
        <v>4599</v>
      </c>
      <c r="K951" s="25"/>
      <c r="L951" s="25"/>
      <c r="M951" s="63" t="s">
        <v>49</v>
      </c>
      <c r="N951" s="22" t="s">
        <v>46</v>
      </c>
      <c r="O951" s="23">
        <v>30</v>
      </c>
      <c r="P951" s="23">
        <v>150</v>
      </c>
      <c r="Q951" s="23">
        <v>0.15</v>
      </c>
      <c r="R951" s="33"/>
      <c r="S951" s="33"/>
      <c r="T951" s="17" t="s">
        <v>4598</v>
      </c>
      <c r="U951" s="17" t="s">
        <v>4967</v>
      </c>
      <c r="V951" s="17" t="s">
        <v>6656</v>
      </c>
      <c r="W951" s="17" t="s">
        <v>6656</v>
      </c>
    </row>
    <row r="952" spans="1:23" s="42" customFormat="1" ht="29" x14ac:dyDescent="0.35">
      <c r="A952" s="22" t="s">
        <v>102</v>
      </c>
      <c r="B952" s="22"/>
      <c r="C952" s="22" t="s">
        <v>6188</v>
      </c>
      <c r="D952" s="22" t="s">
        <v>6176</v>
      </c>
      <c r="E952" s="57" t="s">
        <v>7415</v>
      </c>
      <c r="F952" s="22" t="s">
        <v>4642</v>
      </c>
      <c r="G952" s="22" t="s">
        <v>21</v>
      </c>
      <c r="H952" s="22" t="s">
        <v>4577</v>
      </c>
      <c r="I952" s="25" t="s">
        <v>197</v>
      </c>
      <c r="J952" s="25" t="s">
        <v>6163</v>
      </c>
      <c r="K952" s="25" t="s">
        <v>6157</v>
      </c>
      <c r="L952" s="25">
        <v>16</v>
      </c>
      <c r="M952" s="63" t="s">
        <v>6636</v>
      </c>
      <c r="N952" s="22" t="s">
        <v>8704</v>
      </c>
      <c r="O952" s="33">
        <v>0</v>
      </c>
      <c r="P952" s="33">
        <v>0.05</v>
      </c>
      <c r="Q952" s="23">
        <v>0.2</v>
      </c>
      <c r="R952" s="33">
        <v>0</v>
      </c>
      <c r="S952" s="33">
        <v>0.1</v>
      </c>
      <c r="T952" s="17" t="s">
        <v>4598</v>
      </c>
      <c r="U952" s="17" t="s">
        <v>4967</v>
      </c>
      <c r="V952" s="17" t="s">
        <v>6656</v>
      </c>
      <c r="W952" s="17" t="s">
        <v>6657</v>
      </c>
    </row>
    <row r="953" spans="1:23" s="42" customFormat="1" ht="29" x14ac:dyDescent="0.35">
      <c r="A953" s="22" t="s">
        <v>102</v>
      </c>
      <c r="B953" s="22"/>
      <c r="C953" s="22" t="s">
        <v>6189</v>
      </c>
      <c r="D953" s="22" t="s">
        <v>6177</v>
      </c>
      <c r="E953" s="57" t="s">
        <v>7415</v>
      </c>
      <c r="F953" s="22" t="s">
        <v>4642</v>
      </c>
      <c r="G953" s="22" t="s">
        <v>21</v>
      </c>
      <c r="H953" s="22" t="s">
        <v>4916</v>
      </c>
      <c r="I953" s="25" t="s">
        <v>197</v>
      </c>
      <c r="J953" s="25" t="s">
        <v>6163</v>
      </c>
      <c r="K953" s="25" t="s">
        <v>6157</v>
      </c>
      <c r="L953" s="25">
        <v>16</v>
      </c>
      <c r="M953" s="63" t="s">
        <v>6636</v>
      </c>
      <c r="N953" s="22" t="s">
        <v>8704</v>
      </c>
      <c r="O953" s="23">
        <v>0</v>
      </c>
      <c r="P953" s="23">
        <v>0.3</v>
      </c>
      <c r="Q953" s="23">
        <v>0.1</v>
      </c>
      <c r="R953" s="23">
        <v>0</v>
      </c>
      <c r="S953" s="23">
        <v>0.4</v>
      </c>
      <c r="T953" s="17" t="s">
        <v>4598</v>
      </c>
      <c r="U953" s="17" t="s">
        <v>4967</v>
      </c>
      <c r="V953" s="17" t="s">
        <v>6656</v>
      </c>
      <c r="W953" s="17" t="s">
        <v>6657</v>
      </c>
    </row>
    <row r="954" spans="1:23" s="42" customFormat="1" x14ac:dyDescent="0.35">
      <c r="A954" s="22" t="s">
        <v>102</v>
      </c>
      <c r="B954" s="22"/>
      <c r="C954" s="22" t="s">
        <v>2032</v>
      </c>
      <c r="D954" s="22" t="s">
        <v>4152</v>
      </c>
      <c r="E954" s="57" t="s">
        <v>7411</v>
      </c>
      <c r="F954" s="22" t="s">
        <v>1861</v>
      </c>
      <c r="G954" s="22" t="s">
        <v>12</v>
      </c>
      <c r="H954" s="22" t="s">
        <v>4574</v>
      </c>
      <c r="I954" s="25" t="s">
        <v>197</v>
      </c>
      <c r="J954" s="25" t="s">
        <v>6162</v>
      </c>
      <c r="K954" s="25" t="s">
        <v>6158</v>
      </c>
      <c r="L954" s="25"/>
      <c r="M954" s="63" t="s">
        <v>49</v>
      </c>
      <c r="N954" s="22" t="s">
        <v>46</v>
      </c>
      <c r="O954" s="23" t="s">
        <v>46</v>
      </c>
      <c r="P954" s="23" t="s">
        <v>46</v>
      </c>
      <c r="Q954" s="23">
        <v>0.5</v>
      </c>
      <c r="R954" s="23" t="s">
        <v>46</v>
      </c>
      <c r="S954" s="23" t="s">
        <v>46</v>
      </c>
      <c r="T954" s="17" t="s">
        <v>4598</v>
      </c>
      <c r="U954" s="17" t="s">
        <v>4967</v>
      </c>
      <c r="V954" s="17" t="s">
        <v>6652</v>
      </c>
      <c r="W954" s="17" t="s">
        <v>6657</v>
      </c>
    </row>
    <row r="955" spans="1:23" s="42" customFormat="1" x14ac:dyDescent="0.35">
      <c r="A955" s="22" t="s">
        <v>102</v>
      </c>
      <c r="B955" s="22"/>
      <c r="C955" s="22" t="s">
        <v>610</v>
      </c>
      <c r="D955" s="22" t="s">
        <v>2685</v>
      </c>
      <c r="E955" s="57" t="s">
        <v>7412</v>
      </c>
      <c r="F955" s="22" t="s">
        <v>103</v>
      </c>
      <c r="G955" s="22" t="s">
        <v>100</v>
      </c>
      <c r="H955" s="22" t="s">
        <v>4574</v>
      </c>
      <c r="I955" s="25" t="s">
        <v>197</v>
      </c>
      <c r="J955" s="25" t="s">
        <v>4599</v>
      </c>
      <c r="K955" s="25"/>
      <c r="L955" s="25"/>
      <c r="M955" s="63" t="s">
        <v>49</v>
      </c>
      <c r="N955" s="22" t="s">
        <v>46</v>
      </c>
      <c r="O955" s="23">
        <v>0</v>
      </c>
      <c r="P955" s="23">
        <v>0.01</v>
      </c>
      <c r="Q955" s="23">
        <v>0.01</v>
      </c>
      <c r="R955" s="23" t="s">
        <v>49</v>
      </c>
      <c r="S955" s="23" t="s">
        <v>49</v>
      </c>
      <c r="T955" s="17" t="s">
        <v>4598</v>
      </c>
      <c r="U955" s="17" t="s">
        <v>4967</v>
      </c>
      <c r="V955" s="17" t="s">
        <v>6652</v>
      </c>
      <c r="W955" s="17" t="s">
        <v>6657</v>
      </c>
    </row>
    <row r="956" spans="1:23" s="42" customFormat="1" ht="29" x14ac:dyDescent="0.35">
      <c r="A956" s="22" t="s">
        <v>102</v>
      </c>
      <c r="B956" s="22"/>
      <c r="C956" s="22" t="s">
        <v>1467</v>
      </c>
      <c r="D956" s="22" t="s">
        <v>3568</v>
      </c>
      <c r="E956" s="57" t="s">
        <v>7413</v>
      </c>
      <c r="F956" s="22" t="s">
        <v>1459</v>
      </c>
      <c r="G956" s="22" t="s">
        <v>100</v>
      </c>
      <c r="H956" s="22" t="s">
        <v>4574</v>
      </c>
      <c r="I956" s="25" t="s">
        <v>197</v>
      </c>
      <c r="J956" s="25" t="s">
        <v>4599</v>
      </c>
      <c r="K956" s="25"/>
      <c r="L956" s="25"/>
      <c r="M956" s="63" t="s">
        <v>49</v>
      </c>
      <c r="N956" s="22" t="s">
        <v>46</v>
      </c>
      <c r="O956" s="23">
        <v>2000</v>
      </c>
      <c r="P956" s="23">
        <v>12000</v>
      </c>
      <c r="Q956" s="23">
        <v>0.15</v>
      </c>
      <c r="R956" s="23" t="s">
        <v>49</v>
      </c>
      <c r="S956" s="23" t="s">
        <v>49</v>
      </c>
      <c r="T956" s="17" t="s">
        <v>4598</v>
      </c>
      <c r="U956" s="17" t="s">
        <v>4967</v>
      </c>
      <c r="V956" s="17" t="s">
        <v>6652</v>
      </c>
      <c r="W956" s="17" t="s">
        <v>6657</v>
      </c>
    </row>
    <row r="957" spans="1:23" s="42" customFormat="1" x14ac:dyDescent="0.35">
      <c r="A957" s="22" t="s">
        <v>102</v>
      </c>
      <c r="B957" s="22"/>
      <c r="C957" s="22" t="s">
        <v>559</v>
      </c>
      <c r="D957" s="22" t="s">
        <v>2634</v>
      </c>
      <c r="E957" s="57" t="s">
        <v>7414</v>
      </c>
      <c r="F957" s="22" t="s">
        <v>103</v>
      </c>
      <c r="G957" s="22" t="s">
        <v>100</v>
      </c>
      <c r="H957" s="22" t="s">
        <v>4574</v>
      </c>
      <c r="I957" s="25" t="s">
        <v>197</v>
      </c>
      <c r="J957" s="25" t="s">
        <v>4599</v>
      </c>
      <c r="K957" s="25"/>
      <c r="L957" s="25"/>
      <c r="M957" s="63" t="s">
        <v>49</v>
      </c>
      <c r="N957" s="22" t="s">
        <v>46</v>
      </c>
      <c r="O957" s="23">
        <v>0</v>
      </c>
      <c r="P957" s="23">
        <v>0.1</v>
      </c>
      <c r="Q957" s="23">
        <v>0.15</v>
      </c>
      <c r="R957" s="23" t="s">
        <v>49</v>
      </c>
      <c r="S957" s="23" t="s">
        <v>49</v>
      </c>
      <c r="T957" s="17" t="s">
        <v>4598</v>
      </c>
      <c r="U957" s="17" t="s">
        <v>4967</v>
      </c>
      <c r="V957" s="17" t="s">
        <v>6652</v>
      </c>
      <c r="W957" s="17" t="s">
        <v>6657</v>
      </c>
    </row>
    <row r="958" spans="1:23" s="42" customFormat="1" ht="29" x14ac:dyDescent="0.35">
      <c r="A958" s="22" t="s">
        <v>102</v>
      </c>
      <c r="B958" s="22"/>
      <c r="C958" s="22" t="s">
        <v>564</v>
      </c>
      <c r="D958" s="22" t="s">
        <v>2639</v>
      </c>
      <c r="E958" s="57" t="s">
        <v>7415</v>
      </c>
      <c r="F958" s="22" t="s">
        <v>103</v>
      </c>
      <c r="G958" s="22" t="s">
        <v>100</v>
      </c>
      <c r="H958" s="22" t="s">
        <v>4574</v>
      </c>
      <c r="I958" s="25" t="s">
        <v>197</v>
      </c>
      <c r="J958" s="25" t="s">
        <v>6163</v>
      </c>
      <c r="K958" s="25" t="s">
        <v>6157</v>
      </c>
      <c r="L958" s="25">
        <v>16</v>
      </c>
      <c r="M958" s="63" t="s">
        <v>6636</v>
      </c>
      <c r="N958" s="22" t="s">
        <v>8704</v>
      </c>
      <c r="O958" s="23">
        <v>0</v>
      </c>
      <c r="P958" s="23">
        <v>0.05</v>
      </c>
      <c r="Q958" s="23">
        <v>0.2</v>
      </c>
      <c r="R958" s="23">
        <v>0</v>
      </c>
      <c r="S958" s="23">
        <v>0.1</v>
      </c>
      <c r="T958" s="17" t="s">
        <v>4598</v>
      </c>
      <c r="U958" s="17" t="s">
        <v>4967</v>
      </c>
      <c r="V958" s="17" t="s">
        <v>6652</v>
      </c>
      <c r="W958" s="17" t="s">
        <v>6657</v>
      </c>
    </row>
    <row r="959" spans="1:23" s="42" customFormat="1" ht="29" x14ac:dyDescent="0.35">
      <c r="A959" s="22" t="s">
        <v>102</v>
      </c>
      <c r="B959" s="22"/>
      <c r="C959" s="22" t="s">
        <v>6190</v>
      </c>
      <c r="D959" s="22" t="s">
        <v>6178</v>
      </c>
      <c r="E959" s="57" t="s">
        <v>7415</v>
      </c>
      <c r="F959" s="22" t="s">
        <v>4642</v>
      </c>
      <c r="G959" s="22" t="s">
        <v>21</v>
      </c>
      <c r="H959" s="22" t="s">
        <v>4578</v>
      </c>
      <c r="I959" s="25" t="s">
        <v>197</v>
      </c>
      <c r="J959" s="25" t="s">
        <v>6163</v>
      </c>
      <c r="K959" s="25" t="s">
        <v>6157</v>
      </c>
      <c r="L959" s="25">
        <v>16</v>
      </c>
      <c r="M959" s="63" t="s">
        <v>6636</v>
      </c>
      <c r="N959" s="22" t="s">
        <v>8704</v>
      </c>
      <c r="O959" s="23">
        <v>0</v>
      </c>
      <c r="P959" s="23">
        <v>0.05</v>
      </c>
      <c r="Q959" s="23">
        <v>0.2</v>
      </c>
      <c r="R959" s="23">
        <v>0</v>
      </c>
      <c r="S959" s="23">
        <v>0.1</v>
      </c>
      <c r="T959" s="17" t="s">
        <v>4598</v>
      </c>
      <c r="U959" s="17" t="s">
        <v>4967</v>
      </c>
      <c r="V959" s="17" t="s">
        <v>6656</v>
      </c>
      <c r="W959" s="17" t="s">
        <v>6657</v>
      </c>
    </row>
    <row r="960" spans="1:23" s="42" customFormat="1" ht="29" x14ac:dyDescent="0.35">
      <c r="A960" s="22" t="s">
        <v>102</v>
      </c>
      <c r="B960" s="22"/>
      <c r="C960" s="22" t="s">
        <v>6191</v>
      </c>
      <c r="D960" s="22" t="s">
        <v>6179</v>
      </c>
      <c r="E960" s="57" t="s">
        <v>7415</v>
      </c>
      <c r="F960" s="22" t="s">
        <v>4642</v>
      </c>
      <c r="G960" s="22" t="s">
        <v>21</v>
      </c>
      <c r="H960" s="22" t="s">
        <v>4580</v>
      </c>
      <c r="I960" s="25" t="s">
        <v>197</v>
      </c>
      <c r="J960" s="25" t="s">
        <v>6163</v>
      </c>
      <c r="K960" s="25" t="s">
        <v>6157</v>
      </c>
      <c r="L960" s="25">
        <v>16</v>
      </c>
      <c r="M960" s="63" t="s">
        <v>6636</v>
      </c>
      <c r="N960" s="22" t="s">
        <v>8704</v>
      </c>
      <c r="O960" s="23">
        <v>0</v>
      </c>
      <c r="P960" s="23">
        <v>0.3</v>
      </c>
      <c r="Q960" s="23">
        <v>0.05</v>
      </c>
      <c r="R960" s="23">
        <v>0</v>
      </c>
      <c r="S960" s="23">
        <v>0.4</v>
      </c>
      <c r="T960" s="17" t="s">
        <v>4598</v>
      </c>
      <c r="U960" s="17" t="s">
        <v>4967</v>
      </c>
      <c r="V960" s="17" t="s">
        <v>6656</v>
      </c>
      <c r="W960" s="17" t="s">
        <v>6657</v>
      </c>
    </row>
    <row r="961" spans="1:23" s="42" customFormat="1" ht="29" x14ac:dyDescent="0.35">
      <c r="A961" s="22" t="s">
        <v>101</v>
      </c>
      <c r="B961" s="22"/>
      <c r="C961" s="22" t="s">
        <v>6192</v>
      </c>
      <c r="D961" s="22" t="s">
        <v>6180</v>
      </c>
      <c r="E961" s="57" t="s">
        <v>7415</v>
      </c>
      <c r="F961" s="22" t="s">
        <v>4642</v>
      </c>
      <c r="G961" s="22" t="s">
        <v>21</v>
      </c>
      <c r="H961" s="22" t="s">
        <v>4577</v>
      </c>
      <c r="I961" s="25" t="s">
        <v>197</v>
      </c>
      <c r="J961" s="25" t="s">
        <v>6163</v>
      </c>
      <c r="K961" s="25" t="s">
        <v>6157</v>
      </c>
      <c r="L961" s="25">
        <v>16</v>
      </c>
      <c r="M961" s="63" t="s">
        <v>6636</v>
      </c>
      <c r="N961" s="22" t="s">
        <v>8704</v>
      </c>
      <c r="O961" s="33">
        <v>0</v>
      </c>
      <c r="P961" s="33">
        <v>0.05</v>
      </c>
      <c r="Q961" s="23">
        <v>0.15</v>
      </c>
      <c r="R961" s="33">
        <v>0</v>
      </c>
      <c r="S961" s="33">
        <v>0.1</v>
      </c>
      <c r="T961" s="17" t="s">
        <v>4598</v>
      </c>
      <c r="U961" s="17" t="s">
        <v>4967</v>
      </c>
      <c r="V961" s="17" t="s">
        <v>6656</v>
      </c>
      <c r="W961" s="17" t="s">
        <v>6657</v>
      </c>
    </row>
    <row r="962" spans="1:23" s="42" customFormat="1" ht="29" x14ac:dyDescent="0.35">
      <c r="A962" s="22" t="s">
        <v>101</v>
      </c>
      <c r="B962" s="22"/>
      <c r="C962" s="22" t="s">
        <v>6193</v>
      </c>
      <c r="D962" s="22" t="s">
        <v>6181</v>
      </c>
      <c r="E962" s="57" t="s">
        <v>7415</v>
      </c>
      <c r="F962" s="22" t="s">
        <v>4642</v>
      </c>
      <c r="G962" s="22" t="s">
        <v>21</v>
      </c>
      <c r="H962" s="22" t="s">
        <v>4916</v>
      </c>
      <c r="I962" s="25" t="s">
        <v>197</v>
      </c>
      <c r="J962" s="25" t="s">
        <v>6163</v>
      </c>
      <c r="K962" s="25" t="s">
        <v>6157</v>
      </c>
      <c r="L962" s="25">
        <v>16</v>
      </c>
      <c r="M962" s="63" t="s">
        <v>6636</v>
      </c>
      <c r="N962" s="22" t="s">
        <v>8704</v>
      </c>
      <c r="O962" s="23">
        <v>0</v>
      </c>
      <c r="P962" s="23">
        <v>0.3</v>
      </c>
      <c r="Q962" s="23">
        <v>0.1</v>
      </c>
      <c r="R962" s="23">
        <v>0</v>
      </c>
      <c r="S962" s="23">
        <v>0.4</v>
      </c>
      <c r="T962" s="17" t="s">
        <v>4598</v>
      </c>
      <c r="U962" s="17" t="s">
        <v>4967</v>
      </c>
      <c r="V962" s="17" t="s">
        <v>6656</v>
      </c>
      <c r="W962" s="17" t="s">
        <v>6657</v>
      </c>
    </row>
    <row r="963" spans="1:23" s="42" customFormat="1" ht="29" x14ac:dyDescent="0.35">
      <c r="A963" s="22" t="s">
        <v>101</v>
      </c>
      <c r="B963" s="22"/>
      <c r="C963" s="22" t="s">
        <v>6194</v>
      </c>
      <c r="D963" s="22" t="s">
        <v>6182</v>
      </c>
      <c r="E963" s="57" t="s">
        <v>7415</v>
      </c>
      <c r="F963" s="22" t="s">
        <v>4642</v>
      </c>
      <c r="G963" s="22" t="s">
        <v>21</v>
      </c>
      <c r="H963" s="22" t="s">
        <v>4578</v>
      </c>
      <c r="I963" s="25" t="s">
        <v>197</v>
      </c>
      <c r="J963" s="25" t="s">
        <v>6163</v>
      </c>
      <c r="K963" s="25" t="s">
        <v>6157</v>
      </c>
      <c r="L963" s="25">
        <v>16</v>
      </c>
      <c r="M963" s="63" t="s">
        <v>6636</v>
      </c>
      <c r="N963" s="22" t="s">
        <v>8704</v>
      </c>
      <c r="O963" s="23">
        <v>0</v>
      </c>
      <c r="P963" s="23">
        <v>0.05</v>
      </c>
      <c r="Q963" s="23">
        <v>0.1</v>
      </c>
      <c r="R963" s="23">
        <v>0</v>
      </c>
      <c r="S963" s="23">
        <v>0.1</v>
      </c>
      <c r="T963" s="17" t="s">
        <v>4598</v>
      </c>
      <c r="U963" s="17" t="s">
        <v>4967</v>
      </c>
      <c r="V963" s="17" t="s">
        <v>6656</v>
      </c>
      <c r="W963" s="17" t="s">
        <v>6657</v>
      </c>
    </row>
    <row r="964" spans="1:23" s="42" customFormat="1" ht="29" x14ac:dyDescent="0.35">
      <c r="A964" s="22" t="s">
        <v>101</v>
      </c>
      <c r="B964" s="22"/>
      <c r="C964" s="22" t="s">
        <v>6195</v>
      </c>
      <c r="D964" s="22" t="s">
        <v>6183</v>
      </c>
      <c r="E964" s="57" t="s">
        <v>7415</v>
      </c>
      <c r="F964" s="22" t="s">
        <v>4642</v>
      </c>
      <c r="G964" s="22" t="s">
        <v>21</v>
      </c>
      <c r="H964" s="22" t="s">
        <v>4580</v>
      </c>
      <c r="I964" s="25" t="s">
        <v>197</v>
      </c>
      <c r="J964" s="25" t="s">
        <v>6163</v>
      </c>
      <c r="K964" s="25" t="s">
        <v>6157</v>
      </c>
      <c r="L964" s="25">
        <v>16</v>
      </c>
      <c r="M964" s="63" t="s">
        <v>6636</v>
      </c>
      <c r="N964" s="22" t="s">
        <v>8704</v>
      </c>
      <c r="O964" s="23">
        <v>0</v>
      </c>
      <c r="P964" s="23">
        <v>0.3</v>
      </c>
      <c r="Q964" s="23">
        <v>0.1</v>
      </c>
      <c r="R964" s="23">
        <v>0</v>
      </c>
      <c r="S964" s="23">
        <v>0.4</v>
      </c>
      <c r="T964" s="17" t="s">
        <v>4598</v>
      </c>
      <c r="U964" s="17" t="s">
        <v>4967</v>
      </c>
      <c r="V964" s="17" t="s">
        <v>6656</v>
      </c>
      <c r="W964" s="17" t="s">
        <v>6657</v>
      </c>
    </row>
    <row r="965" spans="1:23" s="42" customFormat="1" ht="29" x14ac:dyDescent="0.35">
      <c r="A965" s="22" t="s">
        <v>98</v>
      </c>
      <c r="B965" s="22"/>
      <c r="C965" s="22" t="s">
        <v>6196</v>
      </c>
      <c r="D965" s="22" t="s">
        <v>6184</v>
      </c>
      <c r="E965" s="57" t="s">
        <v>7421</v>
      </c>
      <c r="F965" s="22" t="s">
        <v>4642</v>
      </c>
      <c r="G965" s="22" t="s">
        <v>21</v>
      </c>
      <c r="H965" s="22" t="s">
        <v>4577</v>
      </c>
      <c r="I965" s="25" t="s">
        <v>197</v>
      </c>
      <c r="J965" s="25" t="s">
        <v>6163</v>
      </c>
      <c r="K965" s="25" t="s">
        <v>6157</v>
      </c>
      <c r="L965" s="25">
        <v>16</v>
      </c>
      <c r="M965" s="63" t="s">
        <v>6636</v>
      </c>
      <c r="N965" s="22" t="s">
        <v>8704</v>
      </c>
      <c r="O965" s="33">
        <v>0</v>
      </c>
      <c r="P965" s="33">
        <v>0.05</v>
      </c>
      <c r="Q965" s="23">
        <v>0.15</v>
      </c>
      <c r="R965" s="33">
        <v>0</v>
      </c>
      <c r="S965" s="33">
        <v>0.1</v>
      </c>
      <c r="T965" s="17" t="s">
        <v>4598</v>
      </c>
      <c r="U965" s="17" t="s">
        <v>4967</v>
      </c>
      <c r="V965" s="17" t="s">
        <v>6656</v>
      </c>
      <c r="W965" s="17" t="s">
        <v>6657</v>
      </c>
    </row>
    <row r="966" spans="1:23" s="42" customFormat="1" ht="29" x14ac:dyDescent="0.35">
      <c r="A966" s="22" t="s">
        <v>98</v>
      </c>
      <c r="B966" s="22"/>
      <c r="C966" s="22" t="s">
        <v>6197</v>
      </c>
      <c r="D966" s="22" t="s">
        <v>6185</v>
      </c>
      <c r="E966" s="57" t="s">
        <v>7415</v>
      </c>
      <c r="F966" s="22" t="s">
        <v>4642</v>
      </c>
      <c r="G966" s="22" t="s">
        <v>21</v>
      </c>
      <c r="H966" s="22" t="s">
        <v>4916</v>
      </c>
      <c r="I966" s="25" t="s">
        <v>197</v>
      </c>
      <c r="J966" s="25" t="s">
        <v>6163</v>
      </c>
      <c r="K966" s="25" t="s">
        <v>6157</v>
      </c>
      <c r="L966" s="25">
        <v>16</v>
      </c>
      <c r="M966" s="63" t="s">
        <v>6636</v>
      </c>
      <c r="N966" s="22" t="s">
        <v>8704</v>
      </c>
      <c r="O966" s="23">
        <v>0</v>
      </c>
      <c r="P966" s="23">
        <v>0.3</v>
      </c>
      <c r="Q966" s="23">
        <v>0.1</v>
      </c>
      <c r="R966" s="23">
        <v>0</v>
      </c>
      <c r="S966" s="23">
        <v>0.4</v>
      </c>
      <c r="T966" s="17" t="s">
        <v>4598</v>
      </c>
      <c r="U966" s="17" t="s">
        <v>4967</v>
      </c>
      <c r="V966" s="17" t="s">
        <v>6656</v>
      </c>
      <c r="W966" s="17" t="s">
        <v>6657</v>
      </c>
    </row>
    <row r="967" spans="1:23" s="42" customFormat="1" ht="29" x14ac:dyDescent="0.35">
      <c r="A967" s="22" t="s">
        <v>98</v>
      </c>
      <c r="B967" s="22"/>
      <c r="C967" s="22" t="s">
        <v>6198</v>
      </c>
      <c r="D967" s="22" t="s">
        <v>6186</v>
      </c>
      <c r="E967" s="57" t="s">
        <v>7421</v>
      </c>
      <c r="F967" s="22" t="s">
        <v>4642</v>
      </c>
      <c r="G967" s="22" t="s">
        <v>21</v>
      </c>
      <c r="H967" s="22" t="s">
        <v>4578</v>
      </c>
      <c r="I967" s="25" t="s">
        <v>197</v>
      </c>
      <c r="J967" s="25" t="s">
        <v>6163</v>
      </c>
      <c r="K967" s="25" t="s">
        <v>6157</v>
      </c>
      <c r="L967" s="25">
        <v>16</v>
      </c>
      <c r="M967" s="63" t="s">
        <v>6636</v>
      </c>
      <c r="N967" s="22" t="s">
        <v>8704</v>
      </c>
      <c r="O967" s="23">
        <v>0</v>
      </c>
      <c r="P967" s="23">
        <v>0.05</v>
      </c>
      <c r="Q967" s="23">
        <v>0.15</v>
      </c>
      <c r="R967" s="23">
        <v>0</v>
      </c>
      <c r="S967" s="23">
        <v>0.1</v>
      </c>
      <c r="T967" s="17" t="s">
        <v>4598</v>
      </c>
      <c r="U967" s="17" t="s">
        <v>4967</v>
      </c>
      <c r="V967" s="17" t="s">
        <v>6656</v>
      </c>
      <c r="W967" s="17" t="s">
        <v>6657</v>
      </c>
    </row>
    <row r="968" spans="1:23" s="42" customFormat="1" ht="29" x14ac:dyDescent="0.35">
      <c r="A968" s="22" t="s">
        <v>98</v>
      </c>
      <c r="B968" s="22"/>
      <c r="C968" s="22" t="s">
        <v>6199</v>
      </c>
      <c r="D968" s="22" t="s">
        <v>6187</v>
      </c>
      <c r="E968" s="57" t="s">
        <v>7415</v>
      </c>
      <c r="F968" s="22" t="s">
        <v>4642</v>
      </c>
      <c r="G968" s="22" t="s">
        <v>21</v>
      </c>
      <c r="H968" s="22" t="s">
        <v>4580</v>
      </c>
      <c r="I968" s="25" t="s">
        <v>197</v>
      </c>
      <c r="J968" s="25" t="s">
        <v>6163</v>
      </c>
      <c r="K968" s="25" t="s">
        <v>6157</v>
      </c>
      <c r="L968" s="25">
        <v>16</v>
      </c>
      <c r="M968" s="63" t="s">
        <v>6636</v>
      </c>
      <c r="N968" s="22" t="s">
        <v>8704</v>
      </c>
      <c r="O968" s="23">
        <v>0</v>
      </c>
      <c r="P968" s="23">
        <v>0.3</v>
      </c>
      <c r="Q968" s="23">
        <v>0.1</v>
      </c>
      <c r="R968" s="23">
        <v>0</v>
      </c>
      <c r="S968" s="23">
        <v>0.4</v>
      </c>
      <c r="T968" s="17" t="s">
        <v>4598</v>
      </c>
      <c r="U968" s="17" t="s">
        <v>4967</v>
      </c>
      <c r="V968" s="17" t="s">
        <v>6656</v>
      </c>
      <c r="W968" s="17" t="s">
        <v>6657</v>
      </c>
    </row>
    <row r="969" spans="1:23" s="42" customFormat="1" x14ac:dyDescent="0.35">
      <c r="A969" s="22" t="s">
        <v>102</v>
      </c>
      <c r="B969" s="22"/>
      <c r="C969" s="22" t="s">
        <v>611</v>
      </c>
      <c r="D969" s="22" t="s">
        <v>2686</v>
      </c>
      <c r="E969" s="57" t="s">
        <v>7412</v>
      </c>
      <c r="F969" s="22" t="s">
        <v>103</v>
      </c>
      <c r="G969" s="22" t="s">
        <v>100</v>
      </c>
      <c r="H969" s="22" t="s">
        <v>4575</v>
      </c>
      <c r="I969" s="25" t="s">
        <v>197</v>
      </c>
      <c r="J969" s="25" t="s">
        <v>4599</v>
      </c>
      <c r="K969" s="25"/>
      <c r="L969" s="25"/>
      <c r="M969" s="63" t="s">
        <v>49</v>
      </c>
      <c r="N969" s="22" t="s">
        <v>46</v>
      </c>
      <c r="O969" s="23" t="s">
        <v>26</v>
      </c>
      <c r="P969" s="23" t="s">
        <v>26</v>
      </c>
      <c r="Q969" s="23">
        <v>0.01</v>
      </c>
      <c r="R969" s="23" t="s">
        <v>49</v>
      </c>
      <c r="S969" s="23" t="s">
        <v>49</v>
      </c>
      <c r="T969" s="17" t="s">
        <v>4598</v>
      </c>
      <c r="U969" s="17" t="s">
        <v>4967</v>
      </c>
      <c r="V969" s="17" t="s">
        <v>6652</v>
      </c>
      <c r="W969" s="17" t="s">
        <v>6652</v>
      </c>
    </row>
    <row r="970" spans="1:23" s="42" customFormat="1" ht="29" x14ac:dyDescent="0.35">
      <c r="A970" s="22" t="s">
        <v>102</v>
      </c>
      <c r="B970" s="22"/>
      <c r="C970" s="22" t="s">
        <v>622</v>
      </c>
      <c r="D970" s="22" t="s">
        <v>2697</v>
      </c>
      <c r="E970" s="57" t="s">
        <v>7415</v>
      </c>
      <c r="F970" s="22" t="s">
        <v>103</v>
      </c>
      <c r="G970" s="22" t="s">
        <v>100</v>
      </c>
      <c r="H970" s="22" t="s">
        <v>4575</v>
      </c>
      <c r="I970" s="25" t="s">
        <v>197</v>
      </c>
      <c r="J970" s="25" t="s">
        <v>6163</v>
      </c>
      <c r="K970" s="25" t="s">
        <v>6157</v>
      </c>
      <c r="L970" s="25">
        <v>16</v>
      </c>
      <c r="M970" s="63" t="s">
        <v>6636</v>
      </c>
      <c r="N970" s="22" t="s">
        <v>8704</v>
      </c>
      <c r="O970" s="23">
        <v>0</v>
      </c>
      <c r="P970" s="23">
        <v>0.3</v>
      </c>
      <c r="Q970" s="23">
        <v>0.05</v>
      </c>
      <c r="R970" s="23">
        <v>0</v>
      </c>
      <c r="S970" s="23">
        <v>0.4</v>
      </c>
      <c r="T970" s="17" t="s">
        <v>4598</v>
      </c>
      <c r="U970" s="17" t="s">
        <v>4967</v>
      </c>
      <c r="V970" s="17" t="s">
        <v>6652</v>
      </c>
      <c r="W970" s="17" t="s">
        <v>6657</v>
      </c>
    </row>
    <row r="971" spans="1:23" s="42" customFormat="1" ht="29" x14ac:dyDescent="0.35">
      <c r="A971" s="22" t="s">
        <v>104</v>
      </c>
      <c r="B971" s="22"/>
      <c r="C971" s="22" t="s">
        <v>6203</v>
      </c>
      <c r="D971" s="22" t="s">
        <v>6200</v>
      </c>
      <c r="E971" s="57" t="s">
        <v>7415</v>
      </c>
      <c r="F971" s="22" t="s">
        <v>4642</v>
      </c>
      <c r="G971" s="22" t="s">
        <v>21</v>
      </c>
      <c r="H971" s="22" t="s">
        <v>4577</v>
      </c>
      <c r="I971" s="25" t="s">
        <v>197</v>
      </c>
      <c r="J971" s="25" t="s">
        <v>6163</v>
      </c>
      <c r="K971" s="25" t="s">
        <v>6157</v>
      </c>
      <c r="L971" s="25">
        <v>16</v>
      </c>
      <c r="M971" s="63" t="s">
        <v>6636</v>
      </c>
      <c r="N971" s="22" t="s">
        <v>8704</v>
      </c>
      <c r="O971" s="33">
        <v>0</v>
      </c>
      <c r="P971" s="33">
        <v>0.05</v>
      </c>
      <c r="Q971" s="23">
        <v>0.15</v>
      </c>
      <c r="R971" s="33">
        <v>0</v>
      </c>
      <c r="S971" s="33">
        <v>0.1</v>
      </c>
      <c r="T971" s="17" t="s">
        <v>4598</v>
      </c>
      <c r="U971" s="17" t="s">
        <v>4967</v>
      </c>
      <c r="V971" s="17" t="s">
        <v>6656</v>
      </c>
      <c r="W971" s="17" t="s">
        <v>6657</v>
      </c>
    </row>
    <row r="972" spans="1:23" s="42" customFormat="1" ht="29" x14ac:dyDescent="0.35">
      <c r="A972" s="22" t="s">
        <v>104</v>
      </c>
      <c r="B972" s="22"/>
      <c r="C972" s="22" t="s">
        <v>6202</v>
      </c>
      <c r="D972" s="22" t="s">
        <v>6201</v>
      </c>
      <c r="E972" s="57" t="s">
        <v>7415</v>
      </c>
      <c r="F972" s="22" t="s">
        <v>4642</v>
      </c>
      <c r="G972" s="22" t="s">
        <v>21</v>
      </c>
      <c r="H972" s="22" t="s">
        <v>4578</v>
      </c>
      <c r="I972" s="25" t="s">
        <v>197</v>
      </c>
      <c r="J972" s="25" t="s">
        <v>6163</v>
      </c>
      <c r="K972" s="25" t="s">
        <v>6157</v>
      </c>
      <c r="L972" s="25">
        <v>16</v>
      </c>
      <c r="M972" s="63" t="s">
        <v>6636</v>
      </c>
      <c r="N972" s="22" t="s">
        <v>8704</v>
      </c>
      <c r="O972" s="23">
        <v>0</v>
      </c>
      <c r="P972" s="23">
        <v>0.05</v>
      </c>
      <c r="Q972" s="23">
        <v>0.15</v>
      </c>
      <c r="R972" s="23">
        <v>0</v>
      </c>
      <c r="S972" s="23">
        <v>0.1</v>
      </c>
      <c r="T972" s="17" t="s">
        <v>4598</v>
      </c>
      <c r="U972" s="17" t="s">
        <v>4967</v>
      </c>
      <c r="V972" s="17" t="s">
        <v>6656</v>
      </c>
      <c r="W972" s="17" t="s">
        <v>6657</v>
      </c>
    </row>
    <row r="973" spans="1:23" s="42" customFormat="1" ht="29" x14ac:dyDescent="0.35">
      <c r="A973" s="28" t="s">
        <v>102</v>
      </c>
      <c r="B973" s="28"/>
      <c r="C973" s="28" t="s">
        <v>6928</v>
      </c>
      <c r="D973" s="28" t="s">
        <v>6929</v>
      </c>
      <c r="E973" s="57" t="s">
        <v>7437</v>
      </c>
      <c r="F973" s="28" t="s">
        <v>388</v>
      </c>
      <c r="G973" s="28" t="s">
        <v>21</v>
      </c>
      <c r="H973" s="28" t="s">
        <v>6930</v>
      </c>
      <c r="I973" s="25" t="s">
        <v>197</v>
      </c>
      <c r="J973" s="34" t="s">
        <v>6163</v>
      </c>
      <c r="K973" s="34" t="s">
        <v>6157</v>
      </c>
      <c r="L973" s="34">
        <v>28</v>
      </c>
      <c r="M973" s="63" t="s">
        <v>6869</v>
      </c>
      <c r="N973" s="22" t="s">
        <v>8704</v>
      </c>
      <c r="O973" s="33">
        <v>0</v>
      </c>
      <c r="P973" s="33">
        <v>25</v>
      </c>
      <c r="Q973" s="33" t="s">
        <v>46</v>
      </c>
      <c r="R973" s="33">
        <v>0</v>
      </c>
      <c r="S973" s="33">
        <v>25</v>
      </c>
      <c r="T973" s="48" t="s">
        <v>4598</v>
      </c>
      <c r="U973" s="48" t="s">
        <v>4967</v>
      </c>
      <c r="V973" s="48" t="s">
        <v>6927</v>
      </c>
      <c r="W973" s="48" t="s">
        <v>6927</v>
      </c>
    </row>
    <row r="974" spans="1:23" s="42" customFormat="1" ht="29" x14ac:dyDescent="0.35">
      <c r="A974" s="28" t="s">
        <v>101</v>
      </c>
      <c r="B974" s="28"/>
      <c r="C974" s="28" t="s">
        <v>6931</v>
      </c>
      <c r="D974" s="28" t="s">
        <v>6932</v>
      </c>
      <c r="E974" s="57" t="s">
        <v>7437</v>
      </c>
      <c r="F974" s="28" t="s">
        <v>388</v>
      </c>
      <c r="G974" s="28" t="s">
        <v>21</v>
      </c>
      <c r="H974" s="28" t="s">
        <v>6930</v>
      </c>
      <c r="I974" s="25" t="s">
        <v>197</v>
      </c>
      <c r="J974" s="34" t="s">
        <v>6163</v>
      </c>
      <c r="K974" s="34" t="s">
        <v>6157</v>
      </c>
      <c r="L974" s="34">
        <v>28</v>
      </c>
      <c r="M974" s="63" t="s">
        <v>6869</v>
      </c>
      <c r="N974" s="22" t="s">
        <v>8704</v>
      </c>
      <c r="O974" s="33">
        <v>0</v>
      </c>
      <c r="P974" s="33">
        <v>25</v>
      </c>
      <c r="Q974" s="33" t="s">
        <v>46</v>
      </c>
      <c r="R974" s="33">
        <v>0</v>
      </c>
      <c r="S974" s="33">
        <v>25</v>
      </c>
      <c r="T974" s="48" t="s">
        <v>4598</v>
      </c>
      <c r="U974" s="48" t="s">
        <v>4967</v>
      </c>
      <c r="V974" s="48" t="s">
        <v>6927</v>
      </c>
      <c r="W974" s="48" t="s">
        <v>6927</v>
      </c>
    </row>
    <row r="975" spans="1:23" s="42" customFormat="1" ht="29" x14ac:dyDescent="0.35">
      <c r="A975" s="28" t="s">
        <v>98</v>
      </c>
      <c r="B975" s="28"/>
      <c r="C975" s="28" t="s">
        <v>6933</v>
      </c>
      <c r="D975" s="28" t="s">
        <v>6934</v>
      </c>
      <c r="E975" s="57" t="s">
        <v>7437</v>
      </c>
      <c r="F975" s="28" t="s">
        <v>388</v>
      </c>
      <c r="G975" s="28" t="s">
        <v>21</v>
      </c>
      <c r="H975" s="28" t="s">
        <v>6930</v>
      </c>
      <c r="I975" s="25" t="s">
        <v>197</v>
      </c>
      <c r="J975" s="34" t="s">
        <v>6163</v>
      </c>
      <c r="K975" s="34" t="s">
        <v>6157</v>
      </c>
      <c r="L975" s="34">
        <v>28</v>
      </c>
      <c r="M975" s="63" t="s">
        <v>6869</v>
      </c>
      <c r="N975" s="22" t="s">
        <v>8704</v>
      </c>
      <c r="O975" s="33">
        <v>0</v>
      </c>
      <c r="P975" s="33">
        <v>25</v>
      </c>
      <c r="Q975" s="33" t="s">
        <v>46</v>
      </c>
      <c r="R975" s="33">
        <v>0</v>
      </c>
      <c r="S975" s="33">
        <v>25</v>
      </c>
      <c r="T975" s="48" t="s">
        <v>4598</v>
      </c>
      <c r="U975" s="48" t="s">
        <v>4967</v>
      </c>
      <c r="V975" s="48" t="s">
        <v>6927</v>
      </c>
      <c r="W975" s="48" t="s">
        <v>6927</v>
      </c>
    </row>
    <row r="976" spans="1:23" s="42" customFormat="1" ht="29" x14ac:dyDescent="0.35">
      <c r="A976" s="28" t="s">
        <v>104</v>
      </c>
      <c r="B976" s="28"/>
      <c r="C976" s="28" t="s">
        <v>6935</v>
      </c>
      <c r="D976" s="28" t="s">
        <v>6936</v>
      </c>
      <c r="E976" s="57" t="s">
        <v>7437</v>
      </c>
      <c r="F976" s="28" t="s">
        <v>388</v>
      </c>
      <c r="G976" s="28" t="s">
        <v>21</v>
      </c>
      <c r="H976" s="28" t="s">
        <v>6930</v>
      </c>
      <c r="I976" s="25" t="s">
        <v>197</v>
      </c>
      <c r="J976" s="34" t="s">
        <v>6163</v>
      </c>
      <c r="K976" s="34" t="s">
        <v>6157</v>
      </c>
      <c r="L976" s="34">
        <v>28</v>
      </c>
      <c r="M976" s="63" t="s">
        <v>6869</v>
      </c>
      <c r="N976" s="22" t="s">
        <v>8704</v>
      </c>
      <c r="O976" s="33">
        <v>0</v>
      </c>
      <c r="P976" s="33">
        <v>25</v>
      </c>
      <c r="Q976" s="33" t="s">
        <v>46</v>
      </c>
      <c r="R976" s="33">
        <v>0</v>
      </c>
      <c r="S976" s="33">
        <v>25</v>
      </c>
      <c r="T976" s="48" t="s">
        <v>4598</v>
      </c>
      <c r="U976" s="48" t="s">
        <v>4967</v>
      </c>
      <c r="V976" s="48" t="s">
        <v>6927</v>
      </c>
      <c r="W976" s="48" t="s">
        <v>6927</v>
      </c>
    </row>
    <row r="977" spans="1:23" s="42" customFormat="1" ht="29" x14ac:dyDescent="0.35">
      <c r="A977" s="28" t="s">
        <v>102</v>
      </c>
      <c r="B977" s="28"/>
      <c r="C977" s="28" t="s">
        <v>6937</v>
      </c>
      <c r="D977" s="28" t="s">
        <v>6938</v>
      </c>
      <c r="E977" s="57" t="s">
        <v>7438</v>
      </c>
      <c r="F977" s="28" t="s">
        <v>388</v>
      </c>
      <c r="G977" s="28" t="s">
        <v>21</v>
      </c>
      <c r="H977" s="28" t="s">
        <v>6930</v>
      </c>
      <c r="I977" s="25" t="s">
        <v>197</v>
      </c>
      <c r="J977" s="34" t="s">
        <v>6163</v>
      </c>
      <c r="K977" s="34" t="s">
        <v>6157</v>
      </c>
      <c r="L977" s="34">
        <v>28</v>
      </c>
      <c r="M977" s="63" t="s">
        <v>6869</v>
      </c>
      <c r="N977" s="22" t="s">
        <v>8704</v>
      </c>
      <c r="O977" s="33">
        <v>0</v>
      </c>
      <c r="P977" s="33">
        <v>25</v>
      </c>
      <c r="Q977" s="33" t="s">
        <v>46</v>
      </c>
      <c r="R977" s="33">
        <v>0</v>
      </c>
      <c r="S977" s="33">
        <v>25</v>
      </c>
      <c r="T977" s="48" t="s">
        <v>4598</v>
      </c>
      <c r="U977" s="48" t="s">
        <v>4967</v>
      </c>
      <c r="V977" s="48" t="s">
        <v>6927</v>
      </c>
      <c r="W977" s="48" t="s">
        <v>6927</v>
      </c>
    </row>
    <row r="978" spans="1:23" s="42" customFormat="1" ht="29" x14ac:dyDescent="0.35">
      <c r="A978" s="28" t="s">
        <v>101</v>
      </c>
      <c r="B978" s="28"/>
      <c r="C978" s="28" t="s">
        <v>6939</v>
      </c>
      <c r="D978" s="28" t="s">
        <v>6940</v>
      </c>
      <c r="E978" s="57" t="s">
        <v>7438</v>
      </c>
      <c r="F978" s="28" t="s">
        <v>388</v>
      </c>
      <c r="G978" s="28" t="s">
        <v>21</v>
      </c>
      <c r="H978" s="28" t="s">
        <v>6930</v>
      </c>
      <c r="I978" s="25" t="s">
        <v>197</v>
      </c>
      <c r="J978" s="34" t="s">
        <v>6163</v>
      </c>
      <c r="K978" s="34" t="s">
        <v>6157</v>
      </c>
      <c r="L978" s="34">
        <v>28</v>
      </c>
      <c r="M978" s="63" t="s">
        <v>6869</v>
      </c>
      <c r="N978" s="22" t="s">
        <v>8704</v>
      </c>
      <c r="O978" s="33">
        <v>0</v>
      </c>
      <c r="P978" s="33">
        <v>25</v>
      </c>
      <c r="Q978" s="33" t="s">
        <v>46</v>
      </c>
      <c r="R978" s="33">
        <v>0</v>
      </c>
      <c r="S978" s="33">
        <v>25</v>
      </c>
      <c r="T978" s="48" t="s">
        <v>4598</v>
      </c>
      <c r="U978" s="48" t="s">
        <v>4967</v>
      </c>
      <c r="V978" s="48" t="s">
        <v>6927</v>
      </c>
      <c r="W978" s="48" t="s">
        <v>6927</v>
      </c>
    </row>
    <row r="979" spans="1:23" s="42" customFormat="1" ht="29" x14ac:dyDescent="0.35">
      <c r="A979" s="28" t="s">
        <v>98</v>
      </c>
      <c r="B979" s="28"/>
      <c r="C979" s="28" t="s">
        <v>6941</v>
      </c>
      <c r="D979" s="28" t="s">
        <v>6942</v>
      </c>
      <c r="E979" s="57" t="s">
        <v>7438</v>
      </c>
      <c r="F979" s="28" t="s">
        <v>388</v>
      </c>
      <c r="G979" s="28" t="s">
        <v>21</v>
      </c>
      <c r="H979" s="28" t="s">
        <v>6930</v>
      </c>
      <c r="I979" s="25" t="s">
        <v>197</v>
      </c>
      <c r="J979" s="34" t="s">
        <v>6163</v>
      </c>
      <c r="K979" s="34" t="s">
        <v>6157</v>
      </c>
      <c r="L979" s="34">
        <v>28</v>
      </c>
      <c r="M979" s="63" t="s">
        <v>6869</v>
      </c>
      <c r="N979" s="22" t="s">
        <v>8704</v>
      </c>
      <c r="O979" s="33">
        <v>0</v>
      </c>
      <c r="P979" s="33">
        <v>25</v>
      </c>
      <c r="Q979" s="33" t="s">
        <v>46</v>
      </c>
      <c r="R979" s="33">
        <v>0</v>
      </c>
      <c r="S979" s="33">
        <v>25</v>
      </c>
      <c r="T979" s="48" t="s">
        <v>4598</v>
      </c>
      <c r="U979" s="48" t="s">
        <v>4967</v>
      </c>
      <c r="V979" s="48" t="s">
        <v>6927</v>
      </c>
      <c r="W979" s="48" t="s">
        <v>6927</v>
      </c>
    </row>
    <row r="980" spans="1:23" s="42" customFormat="1" ht="29" x14ac:dyDescent="0.35">
      <c r="A980" s="28" t="s">
        <v>104</v>
      </c>
      <c r="B980" s="28"/>
      <c r="C980" s="28" t="s">
        <v>6943</v>
      </c>
      <c r="D980" s="28" t="s">
        <v>6944</v>
      </c>
      <c r="E980" s="57" t="s">
        <v>7438</v>
      </c>
      <c r="F980" s="28" t="s">
        <v>388</v>
      </c>
      <c r="G980" s="28" t="s">
        <v>21</v>
      </c>
      <c r="H980" s="28" t="s">
        <v>6930</v>
      </c>
      <c r="I980" s="25" t="s">
        <v>197</v>
      </c>
      <c r="J980" s="34" t="s">
        <v>6163</v>
      </c>
      <c r="K980" s="34" t="s">
        <v>6157</v>
      </c>
      <c r="L980" s="34">
        <v>28</v>
      </c>
      <c r="M980" s="63" t="s">
        <v>6869</v>
      </c>
      <c r="N980" s="22" t="s">
        <v>8704</v>
      </c>
      <c r="O980" s="33">
        <v>0</v>
      </c>
      <c r="P980" s="33">
        <v>25</v>
      </c>
      <c r="Q980" s="33" t="s">
        <v>46</v>
      </c>
      <c r="R980" s="33">
        <v>0</v>
      </c>
      <c r="S980" s="33">
        <v>25</v>
      </c>
      <c r="T980" s="48" t="s">
        <v>4598</v>
      </c>
      <c r="U980" s="48" t="s">
        <v>4967</v>
      </c>
      <c r="V980" s="48" t="s">
        <v>6927</v>
      </c>
      <c r="W980" s="48" t="s">
        <v>6927</v>
      </c>
    </row>
    <row r="981" spans="1:23" s="42" customFormat="1" ht="29" x14ac:dyDescent="0.35">
      <c r="A981" s="33" t="s">
        <v>102</v>
      </c>
      <c r="B981" s="33"/>
      <c r="C981" s="28" t="s">
        <v>7002</v>
      </c>
      <c r="D981" s="33" t="s">
        <v>6975</v>
      </c>
      <c r="E981" s="57" t="s">
        <v>7439</v>
      </c>
      <c r="F981" s="28" t="s">
        <v>103</v>
      </c>
      <c r="G981" s="28" t="s">
        <v>21</v>
      </c>
      <c r="H981" s="28" t="s">
        <v>7057</v>
      </c>
      <c r="I981" s="25" t="s">
        <v>197</v>
      </c>
      <c r="J981" s="34" t="s">
        <v>6163</v>
      </c>
      <c r="K981" s="34" t="s">
        <v>6157</v>
      </c>
      <c r="L981" s="34">
        <v>28</v>
      </c>
      <c r="M981" s="63" t="s">
        <v>6869</v>
      </c>
      <c r="N981" s="22" t="s">
        <v>8704</v>
      </c>
      <c r="O981" s="33">
        <v>0</v>
      </c>
      <c r="P981" s="33">
        <v>1E-3</v>
      </c>
      <c r="Q981" s="33" t="s">
        <v>46</v>
      </c>
      <c r="R981" s="33">
        <v>0</v>
      </c>
      <c r="S981" s="33">
        <v>1E-3</v>
      </c>
      <c r="T981" s="33" t="s">
        <v>4598</v>
      </c>
      <c r="U981" s="33" t="s">
        <v>4967</v>
      </c>
      <c r="V981" s="33" t="s">
        <v>6927</v>
      </c>
      <c r="W981" s="33" t="s">
        <v>6927</v>
      </c>
    </row>
    <row r="982" spans="1:23" s="42" customFormat="1" ht="29" x14ac:dyDescent="0.35">
      <c r="A982" s="33" t="s">
        <v>101</v>
      </c>
      <c r="B982" s="33"/>
      <c r="C982" s="28" t="s">
        <v>7003</v>
      </c>
      <c r="D982" s="33" t="s">
        <v>6976</v>
      </c>
      <c r="E982" s="57" t="s">
        <v>7439</v>
      </c>
      <c r="F982" s="28" t="s">
        <v>103</v>
      </c>
      <c r="G982" s="28" t="s">
        <v>21</v>
      </c>
      <c r="H982" s="28" t="s">
        <v>7057</v>
      </c>
      <c r="I982" s="25" t="s">
        <v>197</v>
      </c>
      <c r="J982" s="34" t="s">
        <v>6163</v>
      </c>
      <c r="K982" s="34" t="s">
        <v>6157</v>
      </c>
      <c r="L982" s="34">
        <v>28</v>
      </c>
      <c r="M982" s="63" t="s">
        <v>6869</v>
      </c>
      <c r="N982" s="22" t="s">
        <v>8704</v>
      </c>
      <c r="O982" s="33">
        <v>0</v>
      </c>
      <c r="P982" s="33">
        <v>1E-3</v>
      </c>
      <c r="Q982" s="33" t="s">
        <v>46</v>
      </c>
      <c r="R982" s="33">
        <v>0</v>
      </c>
      <c r="S982" s="33">
        <v>1E-3</v>
      </c>
      <c r="T982" s="33" t="s">
        <v>4598</v>
      </c>
      <c r="U982" s="33" t="s">
        <v>4967</v>
      </c>
      <c r="V982" s="33" t="s">
        <v>6927</v>
      </c>
      <c r="W982" s="33" t="s">
        <v>6927</v>
      </c>
    </row>
    <row r="983" spans="1:23" s="42" customFormat="1" ht="29" x14ac:dyDescent="0.35">
      <c r="A983" s="33" t="s">
        <v>98</v>
      </c>
      <c r="B983" s="33"/>
      <c r="C983" s="28" t="s">
        <v>7004</v>
      </c>
      <c r="D983" s="33" t="s">
        <v>6977</v>
      </c>
      <c r="E983" s="57" t="s">
        <v>7439</v>
      </c>
      <c r="F983" s="28" t="s">
        <v>103</v>
      </c>
      <c r="G983" s="28" t="s">
        <v>21</v>
      </c>
      <c r="H983" s="28" t="s">
        <v>7057</v>
      </c>
      <c r="I983" s="25" t="s">
        <v>197</v>
      </c>
      <c r="J983" s="34" t="s">
        <v>6163</v>
      </c>
      <c r="K983" s="34" t="s">
        <v>6157</v>
      </c>
      <c r="L983" s="34">
        <v>28</v>
      </c>
      <c r="M983" s="63" t="s">
        <v>6869</v>
      </c>
      <c r="N983" s="22" t="s">
        <v>8704</v>
      </c>
      <c r="O983" s="33">
        <v>0</v>
      </c>
      <c r="P983" s="33">
        <v>1E-3</v>
      </c>
      <c r="Q983" s="33" t="s">
        <v>46</v>
      </c>
      <c r="R983" s="33">
        <v>0</v>
      </c>
      <c r="S983" s="33">
        <v>1E-3</v>
      </c>
      <c r="T983" s="33" t="s">
        <v>4598</v>
      </c>
      <c r="U983" s="33" t="s">
        <v>4967</v>
      </c>
      <c r="V983" s="33" t="s">
        <v>6927</v>
      </c>
      <c r="W983" s="33" t="s">
        <v>6927</v>
      </c>
    </row>
    <row r="984" spans="1:23" s="42" customFormat="1" ht="29" x14ac:dyDescent="0.35">
      <c r="A984" s="33" t="s">
        <v>104</v>
      </c>
      <c r="B984" s="33"/>
      <c r="C984" s="28" t="s">
        <v>7005</v>
      </c>
      <c r="D984" s="33" t="s">
        <v>6978</v>
      </c>
      <c r="E984" s="57" t="s">
        <v>7439</v>
      </c>
      <c r="F984" s="28" t="s">
        <v>103</v>
      </c>
      <c r="G984" s="28" t="s">
        <v>21</v>
      </c>
      <c r="H984" s="28" t="s">
        <v>7057</v>
      </c>
      <c r="I984" s="25" t="s">
        <v>197</v>
      </c>
      <c r="J984" s="34" t="s">
        <v>6163</v>
      </c>
      <c r="K984" s="34" t="s">
        <v>6157</v>
      </c>
      <c r="L984" s="34">
        <v>28</v>
      </c>
      <c r="M984" s="63" t="s">
        <v>6869</v>
      </c>
      <c r="N984" s="22" t="s">
        <v>8704</v>
      </c>
      <c r="O984" s="33">
        <v>0</v>
      </c>
      <c r="P984" s="33">
        <v>1E-3</v>
      </c>
      <c r="Q984" s="33" t="s">
        <v>46</v>
      </c>
      <c r="R984" s="33">
        <v>0</v>
      </c>
      <c r="S984" s="33">
        <v>1E-3</v>
      </c>
      <c r="T984" s="33" t="s">
        <v>4598</v>
      </c>
      <c r="U984" s="33" t="s">
        <v>4967</v>
      </c>
      <c r="V984" s="33" t="s">
        <v>6927</v>
      </c>
      <c r="W984" s="33" t="s">
        <v>6927</v>
      </c>
    </row>
    <row r="985" spans="1:23" s="42" customFormat="1" x14ac:dyDescent="0.35">
      <c r="A985" s="48" t="s">
        <v>102</v>
      </c>
      <c r="B985" s="48"/>
      <c r="C985" s="28" t="s">
        <v>7016</v>
      </c>
      <c r="D985" s="48" t="s">
        <v>6989</v>
      </c>
      <c r="E985" s="57" t="s">
        <v>7440</v>
      </c>
      <c r="F985" s="28" t="s">
        <v>103</v>
      </c>
      <c r="G985" s="28" t="s">
        <v>21</v>
      </c>
      <c r="H985" s="28" t="s">
        <v>7019</v>
      </c>
      <c r="I985" s="25" t="s">
        <v>197</v>
      </c>
      <c r="J985" s="34" t="s">
        <v>6163</v>
      </c>
      <c r="K985" s="34" t="s">
        <v>6157</v>
      </c>
      <c r="L985" s="34">
        <v>28</v>
      </c>
      <c r="M985" s="63" t="s">
        <v>6869</v>
      </c>
      <c r="N985" s="22" t="s">
        <v>8704</v>
      </c>
      <c r="O985" s="48">
        <v>0</v>
      </c>
      <c r="P985" s="48">
        <v>0.1</v>
      </c>
      <c r="Q985" s="33" t="s">
        <v>46</v>
      </c>
      <c r="R985" s="48">
        <v>0</v>
      </c>
      <c r="S985" s="48">
        <v>0.1</v>
      </c>
      <c r="T985" s="48" t="s">
        <v>4598</v>
      </c>
      <c r="U985" s="48" t="s">
        <v>4967</v>
      </c>
      <c r="V985" s="48" t="s">
        <v>6927</v>
      </c>
      <c r="W985" s="48" t="s">
        <v>6927</v>
      </c>
    </row>
    <row r="986" spans="1:23" s="42" customFormat="1" x14ac:dyDescent="0.35">
      <c r="A986" s="48" t="s">
        <v>101</v>
      </c>
      <c r="B986" s="48"/>
      <c r="C986" s="28" t="s">
        <v>7017</v>
      </c>
      <c r="D986" s="48" t="s">
        <v>6990</v>
      </c>
      <c r="E986" s="57" t="s">
        <v>7440</v>
      </c>
      <c r="F986" s="28" t="s">
        <v>103</v>
      </c>
      <c r="G986" s="28" t="s">
        <v>21</v>
      </c>
      <c r="H986" s="28" t="s">
        <v>7019</v>
      </c>
      <c r="I986" s="25" t="s">
        <v>197</v>
      </c>
      <c r="J986" s="34" t="s">
        <v>6163</v>
      </c>
      <c r="K986" s="34" t="s">
        <v>6157</v>
      </c>
      <c r="L986" s="34">
        <v>28</v>
      </c>
      <c r="M986" s="63" t="s">
        <v>6869</v>
      </c>
      <c r="N986" s="22" t="s">
        <v>8704</v>
      </c>
      <c r="O986" s="48">
        <v>0</v>
      </c>
      <c r="P986" s="48">
        <v>0.1</v>
      </c>
      <c r="Q986" s="33" t="s">
        <v>46</v>
      </c>
      <c r="R986" s="48">
        <v>0</v>
      </c>
      <c r="S986" s="48">
        <v>0.1</v>
      </c>
      <c r="T986" s="48" t="s">
        <v>4598</v>
      </c>
      <c r="U986" s="48" t="s">
        <v>4967</v>
      </c>
      <c r="V986" s="48" t="s">
        <v>6927</v>
      </c>
      <c r="W986" s="48" t="s">
        <v>6927</v>
      </c>
    </row>
    <row r="987" spans="1:23" s="42" customFormat="1" x14ac:dyDescent="0.35">
      <c r="A987" s="48" t="s">
        <v>98</v>
      </c>
      <c r="B987" s="48"/>
      <c r="C987" s="28" t="s">
        <v>7018</v>
      </c>
      <c r="D987" s="48" t="s">
        <v>6991</v>
      </c>
      <c r="E987" s="57" t="s">
        <v>7440</v>
      </c>
      <c r="F987" s="28" t="s">
        <v>103</v>
      </c>
      <c r="G987" s="28" t="s">
        <v>21</v>
      </c>
      <c r="H987" s="28" t="s">
        <v>7019</v>
      </c>
      <c r="I987" s="25" t="s">
        <v>197</v>
      </c>
      <c r="J987" s="34" t="s">
        <v>6163</v>
      </c>
      <c r="K987" s="34" t="s">
        <v>6157</v>
      </c>
      <c r="L987" s="34">
        <v>28</v>
      </c>
      <c r="M987" s="63" t="s">
        <v>6869</v>
      </c>
      <c r="N987" s="22" t="s">
        <v>8704</v>
      </c>
      <c r="O987" s="48">
        <v>0</v>
      </c>
      <c r="P987" s="48">
        <v>0.1</v>
      </c>
      <c r="Q987" s="33" t="s">
        <v>46</v>
      </c>
      <c r="R987" s="48">
        <v>0</v>
      </c>
      <c r="S987" s="48">
        <v>0.1</v>
      </c>
      <c r="T987" s="48" t="s">
        <v>4598</v>
      </c>
      <c r="U987" s="48" t="s">
        <v>4967</v>
      </c>
      <c r="V987" s="48" t="s">
        <v>6927</v>
      </c>
      <c r="W987" s="48" t="s">
        <v>6927</v>
      </c>
    </row>
    <row r="988" spans="1:23" s="42" customFormat="1" x14ac:dyDescent="0.35">
      <c r="A988" s="28" t="s">
        <v>102</v>
      </c>
      <c r="B988" s="28" t="s">
        <v>10</v>
      </c>
      <c r="C988" s="28" t="s">
        <v>6945</v>
      </c>
      <c r="D988" s="28" t="s">
        <v>6946</v>
      </c>
      <c r="E988" s="57" t="s">
        <v>7494</v>
      </c>
      <c r="F988" s="28" t="s">
        <v>103</v>
      </c>
      <c r="G988" s="28" t="s">
        <v>21</v>
      </c>
      <c r="H988" s="28" t="s">
        <v>7019</v>
      </c>
      <c r="I988" s="25" t="s">
        <v>197</v>
      </c>
      <c r="J988" s="34" t="s">
        <v>6163</v>
      </c>
      <c r="K988" s="34" t="s">
        <v>7168</v>
      </c>
      <c r="L988" s="34">
        <v>28</v>
      </c>
      <c r="M988" s="63" t="s">
        <v>6869</v>
      </c>
      <c r="N988" s="22" t="s">
        <v>8703</v>
      </c>
      <c r="O988" s="33">
        <v>0.99</v>
      </c>
      <c r="P988" s="33">
        <v>1</v>
      </c>
      <c r="Q988" s="33" t="s">
        <v>46</v>
      </c>
      <c r="R988" s="33">
        <v>0</v>
      </c>
      <c r="S988" s="33">
        <v>0.99</v>
      </c>
      <c r="T988" s="48" t="s">
        <v>4598</v>
      </c>
      <c r="U988" s="48" t="s">
        <v>4967</v>
      </c>
      <c r="V988" s="48" t="s">
        <v>6927</v>
      </c>
      <c r="W988" s="48" t="s">
        <v>6927</v>
      </c>
    </row>
    <row r="989" spans="1:23" s="42" customFormat="1" x14ac:dyDescent="0.35">
      <c r="A989" s="28" t="s">
        <v>101</v>
      </c>
      <c r="B989" s="28" t="s">
        <v>10</v>
      </c>
      <c r="C989" s="28" t="s">
        <v>6947</v>
      </c>
      <c r="D989" s="28" t="s">
        <v>6948</v>
      </c>
      <c r="E989" s="57" t="s">
        <v>7494</v>
      </c>
      <c r="F989" s="28" t="s">
        <v>103</v>
      </c>
      <c r="G989" s="28" t="s">
        <v>21</v>
      </c>
      <c r="H989" s="28" t="s">
        <v>7019</v>
      </c>
      <c r="I989" s="25" t="s">
        <v>197</v>
      </c>
      <c r="J989" s="34" t="s">
        <v>6163</v>
      </c>
      <c r="K989" s="34" t="s">
        <v>7168</v>
      </c>
      <c r="L989" s="34">
        <v>28</v>
      </c>
      <c r="M989" s="63" t="s">
        <v>6869</v>
      </c>
      <c r="N989" s="22" t="s">
        <v>8703</v>
      </c>
      <c r="O989" s="33">
        <v>0.99</v>
      </c>
      <c r="P989" s="33">
        <v>1</v>
      </c>
      <c r="Q989" s="33" t="s">
        <v>46</v>
      </c>
      <c r="R989" s="33">
        <v>0</v>
      </c>
      <c r="S989" s="33">
        <v>0.99</v>
      </c>
      <c r="T989" s="48" t="s">
        <v>4598</v>
      </c>
      <c r="U989" s="48" t="s">
        <v>4967</v>
      </c>
      <c r="V989" s="48" t="s">
        <v>6927</v>
      </c>
      <c r="W989" s="48" t="s">
        <v>6927</v>
      </c>
    </row>
    <row r="990" spans="1:23" s="42" customFormat="1" x14ac:dyDescent="0.35">
      <c r="A990" s="28" t="s">
        <v>98</v>
      </c>
      <c r="B990" s="28" t="s">
        <v>10</v>
      </c>
      <c r="C990" s="28" t="s">
        <v>6949</v>
      </c>
      <c r="D990" s="28" t="s">
        <v>6950</v>
      </c>
      <c r="E990" s="57" t="s">
        <v>7494</v>
      </c>
      <c r="F990" s="28" t="s">
        <v>103</v>
      </c>
      <c r="G990" s="28" t="s">
        <v>21</v>
      </c>
      <c r="H990" s="28" t="s">
        <v>7019</v>
      </c>
      <c r="I990" s="25" t="s">
        <v>197</v>
      </c>
      <c r="J990" s="34" t="s">
        <v>6163</v>
      </c>
      <c r="K990" s="34" t="s">
        <v>7168</v>
      </c>
      <c r="L990" s="34">
        <v>28</v>
      </c>
      <c r="M990" s="63" t="s">
        <v>6869</v>
      </c>
      <c r="N990" s="22" t="s">
        <v>8703</v>
      </c>
      <c r="O990" s="33">
        <v>0.99</v>
      </c>
      <c r="P990" s="33">
        <v>1</v>
      </c>
      <c r="Q990" s="33" t="s">
        <v>46</v>
      </c>
      <c r="R990" s="33">
        <v>0</v>
      </c>
      <c r="S990" s="33">
        <v>0.99</v>
      </c>
      <c r="T990" s="48" t="s">
        <v>4598</v>
      </c>
      <c r="U990" s="48" t="s">
        <v>4967</v>
      </c>
      <c r="V990" s="48" t="s">
        <v>6927</v>
      </c>
      <c r="W990" s="48" t="s">
        <v>6927</v>
      </c>
    </row>
    <row r="991" spans="1:23" s="42" customFormat="1" ht="29" x14ac:dyDescent="0.35">
      <c r="A991" s="22" t="s">
        <v>102</v>
      </c>
      <c r="B991" s="22"/>
      <c r="C991" s="22" t="s">
        <v>2067</v>
      </c>
      <c r="D991" s="22" t="s">
        <v>4209</v>
      </c>
      <c r="E991" s="57" t="s">
        <v>389</v>
      </c>
      <c r="F991" s="22" t="s">
        <v>1861</v>
      </c>
      <c r="G991" s="22" t="s">
        <v>12</v>
      </c>
      <c r="H991" s="22" t="s">
        <v>4572</v>
      </c>
      <c r="I991" s="25" t="s">
        <v>99</v>
      </c>
      <c r="J991" s="25" t="s">
        <v>4599</v>
      </c>
      <c r="K991" s="25"/>
      <c r="L991" s="25"/>
      <c r="M991" s="63" t="s">
        <v>49</v>
      </c>
      <c r="N991" s="22" t="s">
        <v>46</v>
      </c>
      <c r="O991" s="23" t="s">
        <v>46</v>
      </c>
      <c r="P991" s="23" t="s">
        <v>46</v>
      </c>
      <c r="Q991" s="23">
        <v>0.3</v>
      </c>
      <c r="R991" s="23" t="s">
        <v>49</v>
      </c>
      <c r="S991" s="23" t="s">
        <v>49</v>
      </c>
      <c r="T991" s="17" t="s">
        <v>4598</v>
      </c>
      <c r="U991" s="17" t="s">
        <v>4967</v>
      </c>
      <c r="V991" s="17" t="s">
        <v>6652</v>
      </c>
      <c r="W991" s="17" t="s">
        <v>6927</v>
      </c>
    </row>
    <row r="992" spans="1:23" s="42" customFormat="1" ht="29" x14ac:dyDescent="0.35">
      <c r="A992" s="22" t="s">
        <v>102</v>
      </c>
      <c r="B992" s="22"/>
      <c r="C992" s="22" t="s">
        <v>2250</v>
      </c>
      <c r="D992" s="22" t="s">
        <v>4392</v>
      </c>
      <c r="E992" s="57" t="s">
        <v>439</v>
      </c>
      <c r="F992" s="22" t="s">
        <v>1861</v>
      </c>
      <c r="G992" s="22" t="s">
        <v>12</v>
      </c>
      <c r="H992" s="22" t="s">
        <v>4572</v>
      </c>
      <c r="I992" s="25" t="s">
        <v>99</v>
      </c>
      <c r="J992" s="25" t="s">
        <v>4599</v>
      </c>
      <c r="K992" s="25"/>
      <c r="L992" s="25"/>
      <c r="M992" s="63" t="s">
        <v>49</v>
      </c>
      <c r="N992" s="22" t="s">
        <v>46</v>
      </c>
      <c r="O992" s="23" t="s">
        <v>46</v>
      </c>
      <c r="P992" s="23" t="s">
        <v>46</v>
      </c>
      <c r="Q992" s="23">
        <v>0.3</v>
      </c>
      <c r="R992" s="23" t="s">
        <v>49</v>
      </c>
      <c r="S992" s="23" t="s">
        <v>49</v>
      </c>
      <c r="T992" s="17" t="s">
        <v>4598</v>
      </c>
      <c r="U992" s="17" t="s">
        <v>4967</v>
      </c>
      <c r="V992" s="17" t="s">
        <v>6652</v>
      </c>
      <c r="W992" s="17" t="s">
        <v>6927</v>
      </c>
    </row>
    <row r="993" spans="1:23" s="42" customFormat="1" x14ac:dyDescent="0.35">
      <c r="A993" s="22" t="s">
        <v>102</v>
      </c>
      <c r="B993" s="22"/>
      <c r="C993" s="22" t="s">
        <v>2259</v>
      </c>
      <c r="D993" s="22" t="s">
        <v>4401</v>
      </c>
      <c r="E993" s="57" t="s">
        <v>442</v>
      </c>
      <c r="F993" s="22" t="s">
        <v>1861</v>
      </c>
      <c r="G993" s="22" t="s">
        <v>12</v>
      </c>
      <c r="H993" s="22" t="s">
        <v>4572</v>
      </c>
      <c r="I993" s="25" t="s">
        <v>99</v>
      </c>
      <c r="J993" s="25" t="s">
        <v>4599</v>
      </c>
      <c r="K993" s="25"/>
      <c r="L993" s="25"/>
      <c r="M993" s="63" t="s">
        <v>49</v>
      </c>
      <c r="N993" s="22" t="s">
        <v>46</v>
      </c>
      <c r="O993" s="23" t="s">
        <v>46</v>
      </c>
      <c r="P993" s="23" t="s">
        <v>46</v>
      </c>
      <c r="Q993" s="23">
        <v>0.3</v>
      </c>
      <c r="R993" s="23" t="s">
        <v>49</v>
      </c>
      <c r="S993" s="23" t="s">
        <v>49</v>
      </c>
      <c r="T993" s="17" t="s">
        <v>4598</v>
      </c>
      <c r="U993" s="17" t="s">
        <v>4967</v>
      </c>
      <c r="V993" s="17" t="s">
        <v>6652</v>
      </c>
      <c r="W993" s="17" t="s">
        <v>6927</v>
      </c>
    </row>
    <row r="994" spans="1:23" s="42" customFormat="1" x14ac:dyDescent="0.35">
      <c r="A994" s="22" t="s">
        <v>102</v>
      </c>
      <c r="B994" s="22"/>
      <c r="C994" s="22" t="s">
        <v>2337</v>
      </c>
      <c r="D994" s="22" t="s">
        <v>4479</v>
      </c>
      <c r="E994" s="57" t="s">
        <v>468</v>
      </c>
      <c r="F994" s="22" t="s">
        <v>1861</v>
      </c>
      <c r="G994" s="22" t="s">
        <v>12</v>
      </c>
      <c r="H994" s="22" t="s">
        <v>4572</v>
      </c>
      <c r="I994" s="25" t="s">
        <v>99</v>
      </c>
      <c r="J994" s="25" t="s">
        <v>4599</v>
      </c>
      <c r="K994" s="25"/>
      <c r="L994" s="25"/>
      <c r="M994" s="63" t="s">
        <v>49</v>
      </c>
      <c r="N994" s="22" t="s">
        <v>46</v>
      </c>
      <c r="O994" s="23" t="s">
        <v>46</v>
      </c>
      <c r="P994" s="23" t="s">
        <v>46</v>
      </c>
      <c r="Q994" s="23">
        <v>0.3</v>
      </c>
      <c r="R994" s="23" t="s">
        <v>49</v>
      </c>
      <c r="S994" s="23" t="s">
        <v>49</v>
      </c>
      <c r="T994" s="17" t="s">
        <v>4598</v>
      </c>
      <c r="U994" s="17" t="s">
        <v>4967</v>
      </c>
      <c r="V994" s="17" t="s">
        <v>6652</v>
      </c>
      <c r="W994" s="17" t="s">
        <v>6927</v>
      </c>
    </row>
    <row r="995" spans="1:23" s="42" customFormat="1" ht="29" x14ac:dyDescent="0.35">
      <c r="A995" s="22" t="s">
        <v>102</v>
      </c>
      <c r="B995" s="22"/>
      <c r="C995" s="22" t="s">
        <v>2346</v>
      </c>
      <c r="D995" s="22" t="s">
        <v>4488</v>
      </c>
      <c r="E995" s="57" t="s">
        <v>469</v>
      </c>
      <c r="F995" s="22" t="s">
        <v>1861</v>
      </c>
      <c r="G995" s="22" t="s">
        <v>12</v>
      </c>
      <c r="H995" s="22" t="s">
        <v>4572</v>
      </c>
      <c r="I995" s="25" t="s">
        <v>99</v>
      </c>
      <c r="J995" s="25" t="s">
        <v>4599</v>
      </c>
      <c r="K995" s="25"/>
      <c r="L995" s="25"/>
      <c r="M995" s="63" t="s">
        <v>49</v>
      </c>
      <c r="N995" s="22" t="s">
        <v>46</v>
      </c>
      <c r="O995" s="23" t="s">
        <v>46</v>
      </c>
      <c r="P995" s="23" t="s">
        <v>46</v>
      </c>
      <c r="Q995" s="23">
        <v>0.3</v>
      </c>
      <c r="R995" s="23" t="s">
        <v>49</v>
      </c>
      <c r="S995" s="23" t="s">
        <v>49</v>
      </c>
      <c r="T995" s="17" t="s">
        <v>4598</v>
      </c>
      <c r="U995" s="17" t="s">
        <v>4967</v>
      </c>
      <c r="V995" s="17" t="s">
        <v>6652</v>
      </c>
      <c r="W995" s="17" t="s">
        <v>6927</v>
      </c>
    </row>
    <row r="996" spans="1:23" s="42" customFormat="1" x14ac:dyDescent="0.35">
      <c r="A996" s="22" t="s">
        <v>102</v>
      </c>
      <c r="B996" s="22"/>
      <c r="C996" s="22" t="s">
        <v>2364</v>
      </c>
      <c r="D996" s="22" t="s">
        <v>4506</v>
      </c>
      <c r="E996" s="57" t="s">
        <v>471</v>
      </c>
      <c r="F996" s="22" t="s">
        <v>1861</v>
      </c>
      <c r="G996" s="22" t="s">
        <v>12</v>
      </c>
      <c r="H996" s="22" t="s">
        <v>4572</v>
      </c>
      <c r="I996" s="25" t="s">
        <v>99</v>
      </c>
      <c r="J996" s="25" t="s">
        <v>4599</v>
      </c>
      <c r="K996" s="25"/>
      <c r="L996" s="25"/>
      <c r="M996" s="63" t="s">
        <v>49</v>
      </c>
      <c r="N996" s="22" t="s">
        <v>46</v>
      </c>
      <c r="O996" s="23" t="s">
        <v>46</v>
      </c>
      <c r="P996" s="23" t="s">
        <v>46</v>
      </c>
      <c r="Q996" s="23">
        <v>0.3</v>
      </c>
      <c r="R996" s="23" t="s">
        <v>49</v>
      </c>
      <c r="S996" s="23" t="s">
        <v>49</v>
      </c>
      <c r="T996" s="17" t="s">
        <v>4598</v>
      </c>
      <c r="U996" s="17" t="s">
        <v>4967</v>
      </c>
      <c r="V996" s="17" t="s">
        <v>6652</v>
      </c>
      <c r="W996" s="17" t="s">
        <v>6927</v>
      </c>
    </row>
    <row r="997" spans="1:23" s="42" customFormat="1" x14ac:dyDescent="0.35">
      <c r="A997" s="22" t="s">
        <v>102</v>
      </c>
      <c r="B997" s="22"/>
      <c r="C997" s="22" t="s">
        <v>2367</v>
      </c>
      <c r="D997" s="22" t="s">
        <v>4509</v>
      </c>
      <c r="E997" s="57" t="s">
        <v>472</v>
      </c>
      <c r="F997" s="22" t="s">
        <v>1861</v>
      </c>
      <c r="G997" s="22" t="s">
        <v>12</v>
      </c>
      <c r="H997" s="22" t="s">
        <v>4572</v>
      </c>
      <c r="I997" s="25" t="s">
        <v>99</v>
      </c>
      <c r="J997" s="25" t="s">
        <v>4599</v>
      </c>
      <c r="K997" s="25"/>
      <c r="L997" s="25"/>
      <c r="M997" s="63" t="s">
        <v>49</v>
      </c>
      <c r="N997" s="22" t="s">
        <v>46</v>
      </c>
      <c r="O997" s="23" t="s">
        <v>46</v>
      </c>
      <c r="P997" s="23" t="s">
        <v>46</v>
      </c>
      <c r="Q997" s="23">
        <v>0.3</v>
      </c>
      <c r="R997" s="23" t="s">
        <v>49</v>
      </c>
      <c r="S997" s="23" t="s">
        <v>49</v>
      </c>
      <c r="T997" s="17" t="s">
        <v>4598</v>
      </c>
      <c r="U997" s="17" t="s">
        <v>4967</v>
      </c>
      <c r="V997" s="17" t="s">
        <v>6652</v>
      </c>
      <c r="W997" s="17" t="s">
        <v>6927</v>
      </c>
    </row>
    <row r="998" spans="1:23" s="42" customFormat="1" x14ac:dyDescent="0.35">
      <c r="A998" s="22" t="s">
        <v>102</v>
      </c>
      <c r="B998" s="22"/>
      <c r="C998" s="22" t="s">
        <v>2370</v>
      </c>
      <c r="D998" s="22" t="s">
        <v>4512</v>
      </c>
      <c r="E998" s="57" t="s">
        <v>473</v>
      </c>
      <c r="F998" s="22" t="s">
        <v>1861</v>
      </c>
      <c r="G998" s="22" t="s">
        <v>12</v>
      </c>
      <c r="H998" s="22" t="s">
        <v>4572</v>
      </c>
      <c r="I998" s="25" t="s">
        <v>99</v>
      </c>
      <c r="J998" s="25" t="s">
        <v>4599</v>
      </c>
      <c r="K998" s="25"/>
      <c r="L998" s="25"/>
      <c r="M998" s="63" t="s">
        <v>49</v>
      </c>
      <c r="N998" s="22" t="s">
        <v>46</v>
      </c>
      <c r="O998" s="23" t="s">
        <v>46</v>
      </c>
      <c r="P998" s="23" t="s">
        <v>46</v>
      </c>
      <c r="Q998" s="23">
        <v>0.3</v>
      </c>
      <c r="R998" s="23" t="s">
        <v>49</v>
      </c>
      <c r="S998" s="23" t="s">
        <v>49</v>
      </c>
      <c r="T998" s="17" t="s">
        <v>4598</v>
      </c>
      <c r="U998" s="17" t="s">
        <v>4967</v>
      </c>
      <c r="V998" s="17" t="s">
        <v>6652</v>
      </c>
      <c r="W998" s="17" t="s">
        <v>6927</v>
      </c>
    </row>
    <row r="999" spans="1:23" s="42" customFormat="1" x14ac:dyDescent="0.35">
      <c r="A999" s="22" t="s">
        <v>102</v>
      </c>
      <c r="B999" s="22"/>
      <c r="C999" s="22" t="s">
        <v>2373</v>
      </c>
      <c r="D999" s="22" t="s">
        <v>4515</v>
      </c>
      <c r="E999" s="57" t="s">
        <v>474</v>
      </c>
      <c r="F999" s="22" t="s">
        <v>1861</v>
      </c>
      <c r="G999" s="22" t="s">
        <v>12</v>
      </c>
      <c r="H999" s="22" t="s">
        <v>4572</v>
      </c>
      <c r="I999" s="25" t="s">
        <v>99</v>
      </c>
      <c r="J999" s="25" t="s">
        <v>4599</v>
      </c>
      <c r="K999" s="25"/>
      <c r="L999" s="25"/>
      <c r="M999" s="63" t="s">
        <v>49</v>
      </c>
      <c r="N999" s="22" t="s">
        <v>46</v>
      </c>
      <c r="O999" s="23" t="s">
        <v>46</v>
      </c>
      <c r="P999" s="23" t="s">
        <v>46</v>
      </c>
      <c r="Q999" s="23">
        <v>0.3</v>
      </c>
      <c r="R999" s="23" t="s">
        <v>49</v>
      </c>
      <c r="S999" s="23" t="s">
        <v>49</v>
      </c>
      <c r="T999" s="17" t="s">
        <v>4598</v>
      </c>
      <c r="U999" s="17" t="s">
        <v>4967</v>
      </c>
      <c r="V999" s="17" t="s">
        <v>6652</v>
      </c>
      <c r="W999" s="17" t="s">
        <v>6927</v>
      </c>
    </row>
    <row r="1000" spans="1:23" s="42" customFormat="1" ht="29" x14ac:dyDescent="0.35">
      <c r="A1000" s="22" t="s">
        <v>102</v>
      </c>
      <c r="B1000" s="22"/>
      <c r="C1000" s="22" t="s">
        <v>2085</v>
      </c>
      <c r="D1000" s="22" t="s">
        <v>4227</v>
      </c>
      <c r="E1000" s="57" t="s">
        <v>394</v>
      </c>
      <c r="F1000" s="22" t="s">
        <v>1861</v>
      </c>
      <c r="G1000" s="22" t="s">
        <v>12</v>
      </c>
      <c r="H1000" s="22" t="s">
        <v>4572</v>
      </c>
      <c r="I1000" s="25" t="s">
        <v>99</v>
      </c>
      <c r="J1000" s="25" t="s">
        <v>4599</v>
      </c>
      <c r="K1000" s="25"/>
      <c r="L1000" s="25"/>
      <c r="M1000" s="63" t="s">
        <v>49</v>
      </c>
      <c r="N1000" s="22" t="s">
        <v>46</v>
      </c>
      <c r="O1000" s="23" t="s">
        <v>46</v>
      </c>
      <c r="P1000" s="23" t="s">
        <v>46</v>
      </c>
      <c r="Q1000" s="23">
        <v>0.3</v>
      </c>
      <c r="R1000" s="23" t="s">
        <v>49</v>
      </c>
      <c r="S1000" s="23" t="s">
        <v>49</v>
      </c>
      <c r="T1000" s="17" t="s">
        <v>4598</v>
      </c>
      <c r="U1000" s="17" t="s">
        <v>4967</v>
      </c>
      <c r="V1000" s="17" t="s">
        <v>6652</v>
      </c>
      <c r="W1000" s="17" t="s">
        <v>6927</v>
      </c>
    </row>
    <row r="1001" spans="1:23" s="42" customFormat="1" ht="29" x14ac:dyDescent="0.35">
      <c r="A1001" s="22" t="s">
        <v>102</v>
      </c>
      <c r="B1001" s="22"/>
      <c r="C1001" s="22" t="s">
        <v>1545</v>
      </c>
      <c r="D1001" s="22" t="s">
        <v>3646</v>
      </c>
      <c r="E1001" s="57" t="s">
        <v>209</v>
      </c>
      <c r="F1001" s="22" t="s">
        <v>204</v>
      </c>
      <c r="G1001" s="22" t="s">
        <v>100</v>
      </c>
      <c r="H1001" s="22" t="s">
        <v>4572</v>
      </c>
      <c r="I1001" s="25" t="s">
        <v>99</v>
      </c>
      <c r="J1001" s="25" t="s">
        <v>4599</v>
      </c>
      <c r="K1001" s="25"/>
      <c r="L1001" s="25"/>
      <c r="M1001" s="63" t="s">
        <v>49</v>
      </c>
      <c r="N1001" s="22" t="s">
        <v>46</v>
      </c>
      <c r="O1001" s="23" t="s">
        <v>26</v>
      </c>
      <c r="P1001" s="23" t="s">
        <v>26</v>
      </c>
      <c r="Q1001" s="23">
        <v>0.2</v>
      </c>
      <c r="R1001" s="23" t="s">
        <v>49</v>
      </c>
      <c r="S1001" s="23" t="s">
        <v>49</v>
      </c>
      <c r="T1001" s="17" t="s">
        <v>4598</v>
      </c>
      <c r="U1001" s="17" t="s">
        <v>4967</v>
      </c>
      <c r="V1001" s="17" t="s">
        <v>6652</v>
      </c>
      <c r="W1001" s="17" t="s">
        <v>6927</v>
      </c>
    </row>
    <row r="1002" spans="1:23" s="42" customFormat="1" ht="29" x14ac:dyDescent="0.35">
      <c r="A1002" s="22" t="s">
        <v>102</v>
      </c>
      <c r="B1002" s="22"/>
      <c r="C1002" s="22" t="s">
        <v>1725</v>
      </c>
      <c r="D1002" s="22" t="s">
        <v>3826</v>
      </c>
      <c r="E1002" s="57" t="s">
        <v>258</v>
      </c>
      <c r="F1002" s="22" t="s">
        <v>204</v>
      </c>
      <c r="G1002" s="22" t="s">
        <v>100</v>
      </c>
      <c r="H1002" s="22" t="s">
        <v>4572</v>
      </c>
      <c r="I1002" s="25" t="s">
        <v>99</v>
      </c>
      <c r="J1002" s="25" t="s">
        <v>4599</v>
      </c>
      <c r="K1002" s="25"/>
      <c r="L1002" s="25"/>
      <c r="M1002" s="63" t="s">
        <v>49</v>
      </c>
      <c r="N1002" s="22" t="s">
        <v>46</v>
      </c>
      <c r="O1002" s="23" t="s">
        <v>26</v>
      </c>
      <c r="P1002" s="23" t="s">
        <v>26</v>
      </c>
      <c r="Q1002" s="23">
        <v>0.2</v>
      </c>
      <c r="R1002" s="23" t="s">
        <v>49</v>
      </c>
      <c r="S1002" s="23" t="s">
        <v>49</v>
      </c>
      <c r="T1002" s="17" t="s">
        <v>4598</v>
      </c>
      <c r="U1002" s="17" t="s">
        <v>4967</v>
      </c>
      <c r="V1002" s="17" t="s">
        <v>6652</v>
      </c>
      <c r="W1002" s="17" t="s">
        <v>6927</v>
      </c>
    </row>
    <row r="1003" spans="1:23" s="42" customFormat="1" ht="29" x14ac:dyDescent="0.35">
      <c r="A1003" s="22" t="s">
        <v>102</v>
      </c>
      <c r="B1003" s="22"/>
      <c r="C1003" s="22" t="s">
        <v>1734</v>
      </c>
      <c r="D1003" s="22" t="s">
        <v>3835</v>
      </c>
      <c r="E1003" s="57" t="s">
        <v>261</v>
      </c>
      <c r="F1003" s="22" t="s">
        <v>204</v>
      </c>
      <c r="G1003" s="22" t="s">
        <v>100</v>
      </c>
      <c r="H1003" s="22" t="s">
        <v>4572</v>
      </c>
      <c r="I1003" s="25" t="s">
        <v>99</v>
      </c>
      <c r="J1003" s="25" t="s">
        <v>4599</v>
      </c>
      <c r="K1003" s="25"/>
      <c r="L1003" s="25"/>
      <c r="M1003" s="63" t="s">
        <v>49</v>
      </c>
      <c r="N1003" s="22" t="s">
        <v>46</v>
      </c>
      <c r="O1003" s="23" t="s">
        <v>26</v>
      </c>
      <c r="P1003" s="23" t="s">
        <v>26</v>
      </c>
      <c r="Q1003" s="23">
        <v>0.2</v>
      </c>
      <c r="R1003" s="23" t="s">
        <v>49</v>
      </c>
      <c r="S1003" s="23" t="s">
        <v>49</v>
      </c>
      <c r="T1003" s="17" t="s">
        <v>4598</v>
      </c>
      <c r="U1003" s="17" t="s">
        <v>4967</v>
      </c>
      <c r="V1003" s="17" t="s">
        <v>6652</v>
      </c>
      <c r="W1003" s="17" t="s">
        <v>6927</v>
      </c>
    </row>
    <row r="1004" spans="1:23" s="42" customFormat="1" x14ac:dyDescent="0.35">
      <c r="A1004" s="22" t="s">
        <v>102</v>
      </c>
      <c r="B1004" s="22"/>
      <c r="C1004" s="22" t="s">
        <v>1812</v>
      </c>
      <c r="D1004" s="22" t="s">
        <v>3913</v>
      </c>
      <c r="E1004" s="57" t="s">
        <v>286</v>
      </c>
      <c r="F1004" s="22" t="s">
        <v>204</v>
      </c>
      <c r="G1004" s="22" t="s">
        <v>100</v>
      </c>
      <c r="H1004" s="22" t="s">
        <v>4572</v>
      </c>
      <c r="I1004" s="25" t="s">
        <v>99</v>
      </c>
      <c r="J1004" s="25" t="s">
        <v>4599</v>
      </c>
      <c r="K1004" s="25"/>
      <c r="L1004" s="25"/>
      <c r="M1004" s="63" t="s">
        <v>49</v>
      </c>
      <c r="N1004" s="22" t="s">
        <v>46</v>
      </c>
      <c r="O1004" s="23" t="s">
        <v>26</v>
      </c>
      <c r="P1004" s="23" t="s">
        <v>26</v>
      </c>
      <c r="Q1004" s="23">
        <v>0.2</v>
      </c>
      <c r="R1004" s="23" t="s">
        <v>49</v>
      </c>
      <c r="S1004" s="23" t="s">
        <v>49</v>
      </c>
      <c r="T1004" s="17" t="s">
        <v>4598</v>
      </c>
      <c r="U1004" s="17" t="s">
        <v>4967</v>
      </c>
      <c r="V1004" s="17" t="s">
        <v>6652</v>
      </c>
      <c r="W1004" s="17" t="s">
        <v>6927</v>
      </c>
    </row>
    <row r="1005" spans="1:23" s="42" customFormat="1" ht="29" x14ac:dyDescent="0.35">
      <c r="A1005" s="22" t="s">
        <v>102</v>
      </c>
      <c r="B1005" s="22"/>
      <c r="C1005" s="22" t="s">
        <v>1821</v>
      </c>
      <c r="D1005" s="22" t="s">
        <v>3922</v>
      </c>
      <c r="E1005" s="57" t="s">
        <v>287</v>
      </c>
      <c r="F1005" s="22" t="s">
        <v>204</v>
      </c>
      <c r="G1005" s="22" t="s">
        <v>100</v>
      </c>
      <c r="H1005" s="22" t="s">
        <v>4572</v>
      </c>
      <c r="I1005" s="25" t="s">
        <v>99</v>
      </c>
      <c r="J1005" s="25" t="s">
        <v>4599</v>
      </c>
      <c r="K1005" s="25"/>
      <c r="L1005" s="25"/>
      <c r="M1005" s="63" t="s">
        <v>49</v>
      </c>
      <c r="N1005" s="22" t="s">
        <v>46</v>
      </c>
      <c r="O1005" s="23" t="s">
        <v>26</v>
      </c>
      <c r="P1005" s="23" t="s">
        <v>26</v>
      </c>
      <c r="Q1005" s="23">
        <v>0.2</v>
      </c>
      <c r="R1005" s="23" t="s">
        <v>49</v>
      </c>
      <c r="S1005" s="23" t="s">
        <v>49</v>
      </c>
      <c r="T1005" s="17" t="s">
        <v>4598</v>
      </c>
      <c r="U1005" s="17" t="s">
        <v>4967</v>
      </c>
      <c r="V1005" s="17" t="s">
        <v>6652</v>
      </c>
      <c r="W1005" s="17" t="s">
        <v>6927</v>
      </c>
    </row>
    <row r="1006" spans="1:23" s="42" customFormat="1" ht="29" x14ac:dyDescent="0.35">
      <c r="A1006" s="22" t="s">
        <v>102</v>
      </c>
      <c r="B1006" s="22"/>
      <c r="C1006" s="22" t="s">
        <v>1839</v>
      </c>
      <c r="D1006" s="22" t="s">
        <v>3940</v>
      </c>
      <c r="E1006" s="57" t="s">
        <v>289</v>
      </c>
      <c r="F1006" s="22" t="s">
        <v>204</v>
      </c>
      <c r="G1006" s="22" t="s">
        <v>100</v>
      </c>
      <c r="H1006" s="22" t="s">
        <v>4572</v>
      </c>
      <c r="I1006" s="25" t="s">
        <v>99</v>
      </c>
      <c r="J1006" s="25" t="s">
        <v>4599</v>
      </c>
      <c r="K1006" s="25"/>
      <c r="L1006" s="25"/>
      <c r="M1006" s="63" t="s">
        <v>49</v>
      </c>
      <c r="N1006" s="22" t="s">
        <v>46</v>
      </c>
      <c r="O1006" s="23" t="s">
        <v>26</v>
      </c>
      <c r="P1006" s="23" t="s">
        <v>26</v>
      </c>
      <c r="Q1006" s="23">
        <v>0.2</v>
      </c>
      <c r="R1006" s="23" t="s">
        <v>49</v>
      </c>
      <c r="S1006" s="23" t="s">
        <v>49</v>
      </c>
      <c r="T1006" s="17" t="s">
        <v>4598</v>
      </c>
      <c r="U1006" s="17" t="s">
        <v>4967</v>
      </c>
      <c r="V1006" s="17" t="s">
        <v>6652</v>
      </c>
      <c r="W1006" s="17" t="s">
        <v>6927</v>
      </c>
    </row>
    <row r="1007" spans="1:23" s="42" customFormat="1" ht="29" x14ac:dyDescent="0.35">
      <c r="A1007" s="22" t="s">
        <v>102</v>
      </c>
      <c r="B1007" s="22"/>
      <c r="C1007" s="22" t="s">
        <v>1842</v>
      </c>
      <c r="D1007" s="22" t="s">
        <v>3943</v>
      </c>
      <c r="E1007" s="57" t="s">
        <v>290</v>
      </c>
      <c r="F1007" s="22" t="s">
        <v>204</v>
      </c>
      <c r="G1007" s="22" t="s">
        <v>100</v>
      </c>
      <c r="H1007" s="22" t="s">
        <v>4572</v>
      </c>
      <c r="I1007" s="25" t="s">
        <v>99</v>
      </c>
      <c r="J1007" s="25" t="s">
        <v>4599</v>
      </c>
      <c r="K1007" s="25"/>
      <c r="L1007" s="25"/>
      <c r="M1007" s="63" t="s">
        <v>49</v>
      </c>
      <c r="N1007" s="22" t="s">
        <v>46</v>
      </c>
      <c r="O1007" s="23" t="s">
        <v>26</v>
      </c>
      <c r="P1007" s="23" t="s">
        <v>26</v>
      </c>
      <c r="Q1007" s="23">
        <v>0.2</v>
      </c>
      <c r="R1007" s="23" t="s">
        <v>49</v>
      </c>
      <c r="S1007" s="23" t="s">
        <v>49</v>
      </c>
      <c r="T1007" s="17" t="s">
        <v>4598</v>
      </c>
      <c r="U1007" s="17" t="s">
        <v>4967</v>
      </c>
      <c r="V1007" s="17" t="s">
        <v>6652</v>
      </c>
      <c r="W1007" s="17" t="s">
        <v>6927</v>
      </c>
    </row>
    <row r="1008" spans="1:23" s="42" customFormat="1" ht="29" x14ac:dyDescent="0.35">
      <c r="A1008" s="22" t="s">
        <v>102</v>
      </c>
      <c r="B1008" s="22"/>
      <c r="C1008" s="22" t="s">
        <v>1845</v>
      </c>
      <c r="D1008" s="22" t="s">
        <v>3946</v>
      </c>
      <c r="E1008" s="57" t="s">
        <v>291</v>
      </c>
      <c r="F1008" s="22" t="s">
        <v>204</v>
      </c>
      <c r="G1008" s="22" t="s">
        <v>100</v>
      </c>
      <c r="H1008" s="22" t="s">
        <v>4572</v>
      </c>
      <c r="I1008" s="25" t="s">
        <v>99</v>
      </c>
      <c r="J1008" s="25" t="s">
        <v>4599</v>
      </c>
      <c r="K1008" s="25"/>
      <c r="L1008" s="25"/>
      <c r="M1008" s="63" t="s">
        <v>49</v>
      </c>
      <c r="N1008" s="22" t="s">
        <v>46</v>
      </c>
      <c r="O1008" s="23" t="s">
        <v>26</v>
      </c>
      <c r="P1008" s="23" t="s">
        <v>26</v>
      </c>
      <c r="Q1008" s="23">
        <v>0.2</v>
      </c>
      <c r="R1008" s="23" t="s">
        <v>49</v>
      </c>
      <c r="S1008" s="23" t="s">
        <v>49</v>
      </c>
      <c r="T1008" s="17" t="s">
        <v>4598</v>
      </c>
      <c r="U1008" s="17" t="s">
        <v>4967</v>
      </c>
      <c r="V1008" s="17" t="s">
        <v>6652</v>
      </c>
      <c r="W1008" s="17" t="s">
        <v>6927</v>
      </c>
    </row>
    <row r="1009" spans="1:23" s="42" customFormat="1" ht="29" x14ac:dyDescent="0.35">
      <c r="A1009" s="22" t="s">
        <v>102</v>
      </c>
      <c r="B1009" s="22"/>
      <c r="C1009" s="22" t="s">
        <v>1848</v>
      </c>
      <c r="D1009" s="22" t="s">
        <v>3949</v>
      </c>
      <c r="E1009" s="57" t="s">
        <v>292</v>
      </c>
      <c r="F1009" s="22" t="s">
        <v>204</v>
      </c>
      <c r="G1009" s="22" t="s">
        <v>100</v>
      </c>
      <c r="H1009" s="22" t="s">
        <v>4572</v>
      </c>
      <c r="I1009" s="25" t="s">
        <v>99</v>
      </c>
      <c r="J1009" s="25" t="s">
        <v>4599</v>
      </c>
      <c r="K1009" s="25"/>
      <c r="L1009" s="25"/>
      <c r="M1009" s="63" t="s">
        <v>49</v>
      </c>
      <c r="N1009" s="22" t="s">
        <v>46</v>
      </c>
      <c r="O1009" s="23" t="s">
        <v>26</v>
      </c>
      <c r="P1009" s="23" t="s">
        <v>26</v>
      </c>
      <c r="Q1009" s="23">
        <v>0.2</v>
      </c>
      <c r="R1009" s="23" t="s">
        <v>49</v>
      </c>
      <c r="S1009" s="23" t="s">
        <v>49</v>
      </c>
      <c r="T1009" s="17" t="s">
        <v>4598</v>
      </c>
      <c r="U1009" s="17" t="s">
        <v>4967</v>
      </c>
      <c r="V1009" s="17" t="s">
        <v>6652</v>
      </c>
      <c r="W1009" s="17" t="s">
        <v>6927</v>
      </c>
    </row>
    <row r="1010" spans="1:23" s="42" customFormat="1" x14ac:dyDescent="0.35">
      <c r="A1010" s="22" t="s">
        <v>101</v>
      </c>
      <c r="B1010" s="22"/>
      <c r="C1010" s="22" t="s">
        <v>2026</v>
      </c>
      <c r="D1010" s="22" t="s">
        <v>4142</v>
      </c>
      <c r="E1010" s="57" t="s">
        <v>7411</v>
      </c>
      <c r="F1010" s="22" t="s">
        <v>1861</v>
      </c>
      <c r="G1010" s="22" t="s">
        <v>12</v>
      </c>
      <c r="H1010" s="22" t="s">
        <v>4571</v>
      </c>
      <c r="I1010" s="25" t="s">
        <v>197</v>
      </c>
      <c r="J1010" s="25" t="s">
        <v>6162</v>
      </c>
      <c r="K1010" s="25" t="s">
        <v>6158</v>
      </c>
      <c r="L1010" s="25"/>
      <c r="M1010" s="63" t="s">
        <v>49</v>
      </c>
      <c r="N1010" s="22" t="s">
        <v>46</v>
      </c>
      <c r="O1010" s="23" t="s">
        <v>46</v>
      </c>
      <c r="P1010" s="23" t="s">
        <v>46</v>
      </c>
      <c r="Q1010" s="23">
        <v>0.5</v>
      </c>
      <c r="R1010" s="23" t="s">
        <v>46</v>
      </c>
      <c r="S1010" s="23" t="s">
        <v>46</v>
      </c>
      <c r="T1010" s="17" t="s">
        <v>4598</v>
      </c>
      <c r="U1010" s="17" t="s">
        <v>4967</v>
      </c>
      <c r="V1010" s="17" t="s">
        <v>6652</v>
      </c>
      <c r="W1010" s="17" t="s">
        <v>6657</v>
      </c>
    </row>
    <row r="1011" spans="1:23" s="42" customFormat="1" ht="29" x14ac:dyDescent="0.35">
      <c r="A1011" s="22" t="s">
        <v>101</v>
      </c>
      <c r="B1011" s="22"/>
      <c r="C1011" s="22" t="s">
        <v>2359</v>
      </c>
      <c r="D1011" s="22" t="s">
        <v>4501</v>
      </c>
      <c r="E1011" s="57" t="s">
        <v>2550</v>
      </c>
      <c r="F1011" s="22" t="s">
        <v>1861</v>
      </c>
      <c r="G1011" s="22" t="s">
        <v>12</v>
      </c>
      <c r="H1011" s="22" t="s">
        <v>4571</v>
      </c>
      <c r="I1011" s="25" t="s">
        <v>99</v>
      </c>
      <c r="J1011" s="25" t="s">
        <v>4599</v>
      </c>
      <c r="K1011" s="25"/>
      <c r="L1011" s="25"/>
      <c r="M1011" s="63" t="s">
        <v>49</v>
      </c>
      <c r="N1011" s="22" t="s">
        <v>46</v>
      </c>
      <c r="O1011" s="23" t="s">
        <v>46</v>
      </c>
      <c r="P1011" s="23" t="s">
        <v>46</v>
      </c>
      <c r="Q1011" s="23">
        <v>0.3</v>
      </c>
      <c r="R1011" s="23" t="s">
        <v>49</v>
      </c>
      <c r="S1011" s="23" t="s">
        <v>49</v>
      </c>
      <c r="T1011" s="17" t="s">
        <v>4598</v>
      </c>
      <c r="U1011" s="17" t="s">
        <v>4967</v>
      </c>
      <c r="V1011" s="17" t="s">
        <v>6652</v>
      </c>
      <c r="W1011" s="17" t="s">
        <v>6927</v>
      </c>
    </row>
    <row r="1012" spans="1:23" s="42" customFormat="1" ht="29" x14ac:dyDescent="0.35">
      <c r="A1012" s="22" t="s">
        <v>101</v>
      </c>
      <c r="B1012" s="22"/>
      <c r="C1012" s="22" t="s">
        <v>2200</v>
      </c>
      <c r="D1012" s="22" t="s">
        <v>4342</v>
      </c>
      <c r="E1012" s="57" t="s">
        <v>426</v>
      </c>
      <c r="F1012" s="22" t="s">
        <v>1861</v>
      </c>
      <c r="G1012" s="22" t="s">
        <v>12</v>
      </c>
      <c r="H1012" s="22" t="s">
        <v>4571</v>
      </c>
      <c r="I1012" s="25" t="s">
        <v>99</v>
      </c>
      <c r="J1012" s="25" t="s">
        <v>4599</v>
      </c>
      <c r="K1012" s="25"/>
      <c r="L1012" s="25"/>
      <c r="M1012" s="63" t="s">
        <v>49</v>
      </c>
      <c r="N1012" s="22" t="s">
        <v>46</v>
      </c>
      <c r="O1012" s="23" t="s">
        <v>46</v>
      </c>
      <c r="P1012" s="23" t="s">
        <v>46</v>
      </c>
      <c r="Q1012" s="23">
        <v>0.3</v>
      </c>
      <c r="R1012" s="23" t="s">
        <v>49</v>
      </c>
      <c r="S1012" s="23" t="s">
        <v>49</v>
      </c>
      <c r="T1012" s="17" t="s">
        <v>4598</v>
      </c>
      <c r="U1012" s="17" t="s">
        <v>4967</v>
      </c>
      <c r="V1012" s="17" t="s">
        <v>6652</v>
      </c>
      <c r="W1012" s="17" t="s">
        <v>6927</v>
      </c>
    </row>
    <row r="1013" spans="1:23" s="42" customFormat="1" ht="29" x14ac:dyDescent="0.35">
      <c r="A1013" s="22" t="s">
        <v>101</v>
      </c>
      <c r="B1013" s="22"/>
      <c r="C1013" s="22" t="s">
        <v>2203</v>
      </c>
      <c r="D1013" s="22" t="s">
        <v>4345</v>
      </c>
      <c r="E1013" s="57" t="s">
        <v>427</v>
      </c>
      <c r="F1013" s="22" t="s">
        <v>1861</v>
      </c>
      <c r="G1013" s="22" t="s">
        <v>12</v>
      </c>
      <c r="H1013" s="22" t="s">
        <v>4571</v>
      </c>
      <c r="I1013" s="25" t="s">
        <v>99</v>
      </c>
      <c r="J1013" s="25" t="s">
        <v>4599</v>
      </c>
      <c r="K1013" s="25"/>
      <c r="L1013" s="25"/>
      <c r="M1013" s="63" t="s">
        <v>49</v>
      </c>
      <c r="N1013" s="22" t="s">
        <v>46</v>
      </c>
      <c r="O1013" s="23" t="s">
        <v>46</v>
      </c>
      <c r="P1013" s="23" t="s">
        <v>46</v>
      </c>
      <c r="Q1013" s="23">
        <v>0.3</v>
      </c>
      <c r="R1013" s="23" t="s">
        <v>49</v>
      </c>
      <c r="S1013" s="23" t="s">
        <v>49</v>
      </c>
      <c r="T1013" s="17" t="s">
        <v>4598</v>
      </c>
      <c r="U1013" s="17" t="s">
        <v>4967</v>
      </c>
      <c r="V1013" s="17" t="s">
        <v>6652</v>
      </c>
      <c r="W1013" s="17" t="s">
        <v>6927</v>
      </c>
    </row>
    <row r="1014" spans="1:23" s="42" customFormat="1" ht="29" x14ac:dyDescent="0.35">
      <c r="A1014" s="22" t="s">
        <v>101</v>
      </c>
      <c r="B1014" s="22"/>
      <c r="C1014" s="22" t="s">
        <v>2206</v>
      </c>
      <c r="D1014" s="22" t="s">
        <v>4348</v>
      </c>
      <c r="E1014" s="57" t="s">
        <v>428</v>
      </c>
      <c r="F1014" s="22" t="s">
        <v>1861</v>
      </c>
      <c r="G1014" s="22" t="s">
        <v>12</v>
      </c>
      <c r="H1014" s="22" t="s">
        <v>4571</v>
      </c>
      <c r="I1014" s="25" t="s">
        <v>99</v>
      </c>
      <c r="J1014" s="25" t="s">
        <v>4599</v>
      </c>
      <c r="K1014" s="25"/>
      <c r="L1014" s="25"/>
      <c r="M1014" s="63" t="s">
        <v>49</v>
      </c>
      <c r="N1014" s="22" t="s">
        <v>46</v>
      </c>
      <c r="O1014" s="23" t="s">
        <v>46</v>
      </c>
      <c r="P1014" s="23" t="s">
        <v>46</v>
      </c>
      <c r="Q1014" s="23">
        <v>0.3</v>
      </c>
      <c r="R1014" s="23" t="s">
        <v>49</v>
      </c>
      <c r="S1014" s="23" t="s">
        <v>49</v>
      </c>
      <c r="T1014" s="17" t="s">
        <v>4598</v>
      </c>
      <c r="U1014" s="17" t="s">
        <v>4967</v>
      </c>
      <c r="V1014" s="17" t="s">
        <v>6652</v>
      </c>
      <c r="W1014" s="17" t="s">
        <v>6927</v>
      </c>
    </row>
    <row r="1015" spans="1:23" s="42" customFormat="1" ht="29" x14ac:dyDescent="0.35">
      <c r="A1015" s="22" t="s">
        <v>101</v>
      </c>
      <c r="B1015" s="22"/>
      <c r="C1015" s="22" t="s">
        <v>2209</v>
      </c>
      <c r="D1015" s="22" t="s">
        <v>4351</v>
      </c>
      <c r="E1015" s="57" t="s">
        <v>429</v>
      </c>
      <c r="F1015" s="22" t="s">
        <v>1861</v>
      </c>
      <c r="G1015" s="22" t="s">
        <v>12</v>
      </c>
      <c r="H1015" s="22" t="s">
        <v>4571</v>
      </c>
      <c r="I1015" s="25" t="s">
        <v>99</v>
      </c>
      <c r="J1015" s="25" t="s">
        <v>4599</v>
      </c>
      <c r="K1015" s="25"/>
      <c r="L1015" s="25"/>
      <c r="M1015" s="63" t="s">
        <v>49</v>
      </c>
      <c r="N1015" s="22" t="s">
        <v>46</v>
      </c>
      <c r="O1015" s="23" t="s">
        <v>46</v>
      </c>
      <c r="P1015" s="23" t="s">
        <v>46</v>
      </c>
      <c r="Q1015" s="23">
        <v>0.3</v>
      </c>
      <c r="R1015" s="23" t="s">
        <v>49</v>
      </c>
      <c r="S1015" s="23" t="s">
        <v>49</v>
      </c>
      <c r="T1015" s="17" t="s">
        <v>4598</v>
      </c>
      <c r="U1015" s="17" t="s">
        <v>4967</v>
      </c>
      <c r="V1015" s="17" t="s">
        <v>6652</v>
      </c>
      <c r="W1015" s="17" t="s">
        <v>6927</v>
      </c>
    </row>
    <row r="1016" spans="1:23" s="42" customFormat="1" ht="29" x14ac:dyDescent="0.35">
      <c r="A1016" s="22" t="s">
        <v>101</v>
      </c>
      <c r="B1016" s="22"/>
      <c r="C1016" s="22" t="s">
        <v>2212</v>
      </c>
      <c r="D1016" s="22" t="s">
        <v>4354</v>
      </c>
      <c r="E1016" s="57" t="s">
        <v>430</v>
      </c>
      <c r="F1016" s="22" t="s">
        <v>1861</v>
      </c>
      <c r="G1016" s="22" t="s">
        <v>12</v>
      </c>
      <c r="H1016" s="22" t="s">
        <v>4571</v>
      </c>
      <c r="I1016" s="25" t="s">
        <v>99</v>
      </c>
      <c r="J1016" s="25" t="s">
        <v>4599</v>
      </c>
      <c r="K1016" s="25"/>
      <c r="L1016" s="25"/>
      <c r="M1016" s="63" t="s">
        <v>49</v>
      </c>
      <c r="N1016" s="22" t="s">
        <v>46</v>
      </c>
      <c r="O1016" s="23" t="s">
        <v>46</v>
      </c>
      <c r="P1016" s="23" t="s">
        <v>46</v>
      </c>
      <c r="Q1016" s="23">
        <v>0.3</v>
      </c>
      <c r="R1016" s="23" t="s">
        <v>49</v>
      </c>
      <c r="S1016" s="23" t="s">
        <v>49</v>
      </c>
      <c r="T1016" s="17" t="s">
        <v>4598</v>
      </c>
      <c r="U1016" s="17" t="s">
        <v>4967</v>
      </c>
      <c r="V1016" s="17" t="s">
        <v>6652</v>
      </c>
      <c r="W1016" s="17" t="s">
        <v>6927</v>
      </c>
    </row>
    <row r="1017" spans="1:23" s="42" customFormat="1" ht="29" x14ac:dyDescent="0.35">
      <c r="A1017" s="22" t="s">
        <v>101</v>
      </c>
      <c r="B1017" s="22"/>
      <c r="C1017" s="22" t="s">
        <v>2221</v>
      </c>
      <c r="D1017" s="22" t="s">
        <v>4363</v>
      </c>
      <c r="E1017" s="57" t="s">
        <v>2394</v>
      </c>
      <c r="F1017" s="22" t="s">
        <v>1861</v>
      </c>
      <c r="G1017" s="22" t="s">
        <v>12</v>
      </c>
      <c r="H1017" s="22" t="s">
        <v>4571</v>
      </c>
      <c r="I1017" s="25" t="s">
        <v>99</v>
      </c>
      <c r="J1017" s="25" t="s">
        <v>4599</v>
      </c>
      <c r="K1017" s="25"/>
      <c r="L1017" s="25"/>
      <c r="M1017" s="63" t="s">
        <v>49</v>
      </c>
      <c r="N1017" s="22" t="s">
        <v>46</v>
      </c>
      <c r="O1017" s="23" t="s">
        <v>46</v>
      </c>
      <c r="P1017" s="23" t="s">
        <v>46</v>
      </c>
      <c r="Q1017" s="23">
        <v>0.3</v>
      </c>
      <c r="R1017" s="23" t="s">
        <v>49</v>
      </c>
      <c r="S1017" s="23" t="s">
        <v>49</v>
      </c>
      <c r="T1017" s="17" t="s">
        <v>4598</v>
      </c>
      <c r="U1017" s="17" t="s">
        <v>4967</v>
      </c>
      <c r="V1017" s="17" t="s">
        <v>6652</v>
      </c>
      <c r="W1017" s="17" t="s">
        <v>6927</v>
      </c>
    </row>
    <row r="1018" spans="1:23" s="42" customFormat="1" ht="29" x14ac:dyDescent="0.35">
      <c r="A1018" s="22" t="s">
        <v>101</v>
      </c>
      <c r="B1018" s="22"/>
      <c r="C1018" s="22" t="s">
        <v>2251</v>
      </c>
      <c r="D1018" s="22" t="s">
        <v>4393</v>
      </c>
      <c r="E1018" s="57" t="s">
        <v>440</v>
      </c>
      <c r="F1018" s="22" t="s">
        <v>1861</v>
      </c>
      <c r="G1018" s="22" t="s">
        <v>12</v>
      </c>
      <c r="H1018" s="22" t="s">
        <v>4571</v>
      </c>
      <c r="I1018" s="25" t="s">
        <v>99</v>
      </c>
      <c r="J1018" s="25" t="s">
        <v>4599</v>
      </c>
      <c r="K1018" s="25"/>
      <c r="L1018" s="25"/>
      <c r="M1018" s="63" t="s">
        <v>49</v>
      </c>
      <c r="N1018" s="22" t="s">
        <v>46</v>
      </c>
      <c r="O1018" s="23" t="s">
        <v>46</v>
      </c>
      <c r="P1018" s="23" t="s">
        <v>46</v>
      </c>
      <c r="Q1018" s="23">
        <v>0.3</v>
      </c>
      <c r="R1018" s="23" t="s">
        <v>49</v>
      </c>
      <c r="S1018" s="23" t="s">
        <v>49</v>
      </c>
      <c r="T1018" s="17" t="s">
        <v>4598</v>
      </c>
      <c r="U1018" s="17" t="s">
        <v>4967</v>
      </c>
      <c r="V1018" s="17" t="s">
        <v>6652</v>
      </c>
      <c r="W1018" s="17" t="s">
        <v>6927</v>
      </c>
    </row>
    <row r="1019" spans="1:23" s="42" customFormat="1" x14ac:dyDescent="0.35">
      <c r="A1019" s="22" t="s">
        <v>101</v>
      </c>
      <c r="B1019" s="22"/>
      <c r="C1019" s="22" t="s">
        <v>612</v>
      </c>
      <c r="D1019" s="22" t="s">
        <v>2687</v>
      </c>
      <c r="E1019" s="57" t="s">
        <v>7441</v>
      </c>
      <c r="F1019" s="22" t="s">
        <v>103</v>
      </c>
      <c r="G1019" s="22" t="s">
        <v>100</v>
      </c>
      <c r="H1019" s="22" t="s">
        <v>4571</v>
      </c>
      <c r="I1019" s="25" t="s">
        <v>197</v>
      </c>
      <c r="J1019" s="25" t="s">
        <v>4599</v>
      </c>
      <c r="K1019" s="25"/>
      <c r="L1019" s="25"/>
      <c r="M1019" s="63" t="s">
        <v>49</v>
      </c>
      <c r="N1019" s="22" t="s">
        <v>46</v>
      </c>
      <c r="O1019" s="23" t="s">
        <v>26</v>
      </c>
      <c r="P1019" s="23" t="s">
        <v>26</v>
      </c>
      <c r="Q1019" s="23">
        <v>0.01</v>
      </c>
      <c r="R1019" s="23" t="s">
        <v>49</v>
      </c>
      <c r="S1019" s="23" t="s">
        <v>49</v>
      </c>
      <c r="T1019" s="17" t="s">
        <v>4598</v>
      </c>
      <c r="U1019" s="17" t="s">
        <v>4967</v>
      </c>
      <c r="V1019" s="17" t="s">
        <v>6652</v>
      </c>
      <c r="W1019" s="17" t="s">
        <v>6657</v>
      </c>
    </row>
    <row r="1020" spans="1:23" s="42" customFormat="1" ht="29" x14ac:dyDescent="0.35">
      <c r="A1020" s="22" t="s">
        <v>101</v>
      </c>
      <c r="B1020" s="22"/>
      <c r="C1020" s="22" t="s">
        <v>1834</v>
      </c>
      <c r="D1020" s="22" t="s">
        <v>3935</v>
      </c>
      <c r="E1020" s="57" t="s">
        <v>2535</v>
      </c>
      <c r="F1020" s="22" t="s">
        <v>204</v>
      </c>
      <c r="G1020" s="22" t="s">
        <v>100</v>
      </c>
      <c r="H1020" s="22" t="s">
        <v>4571</v>
      </c>
      <c r="I1020" s="25" t="s">
        <v>99</v>
      </c>
      <c r="J1020" s="25" t="s">
        <v>4599</v>
      </c>
      <c r="K1020" s="25"/>
      <c r="L1020" s="25"/>
      <c r="M1020" s="63" t="s">
        <v>49</v>
      </c>
      <c r="N1020" s="22" t="s">
        <v>46</v>
      </c>
      <c r="O1020" s="23" t="s">
        <v>26</v>
      </c>
      <c r="P1020" s="23" t="s">
        <v>26</v>
      </c>
      <c r="Q1020" s="23">
        <v>0.2</v>
      </c>
      <c r="R1020" s="23" t="s">
        <v>49</v>
      </c>
      <c r="S1020" s="23" t="s">
        <v>49</v>
      </c>
      <c r="T1020" s="17" t="s">
        <v>4598</v>
      </c>
      <c r="U1020" s="17" t="s">
        <v>4967</v>
      </c>
      <c r="V1020" s="17" t="s">
        <v>6652</v>
      </c>
      <c r="W1020" s="17" t="s">
        <v>6927</v>
      </c>
    </row>
    <row r="1021" spans="1:23" s="42" customFormat="1" ht="43.5" x14ac:dyDescent="0.35">
      <c r="A1021" s="22" t="s">
        <v>101</v>
      </c>
      <c r="B1021" s="22"/>
      <c r="C1021" s="22" t="s">
        <v>1675</v>
      </c>
      <c r="D1021" s="22" t="s">
        <v>3776</v>
      </c>
      <c r="E1021" s="57" t="s">
        <v>245</v>
      </c>
      <c r="F1021" s="22" t="s">
        <v>204</v>
      </c>
      <c r="G1021" s="22" t="s">
        <v>100</v>
      </c>
      <c r="H1021" s="22" t="s">
        <v>4571</v>
      </c>
      <c r="I1021" s="25" t="s">
        <v>99</v>
      </c>
      <c r="J1021" s="25" t="s">
        <v>4599</v>
      </c>
      <c r="K1021" s="25"/>
      <c r="L1021" s="25"/>
      <c r="M1021" s="63" t="s">
        <v>49</v>
      </c>
      <c r="N1021" s="22" t="s">
        <v>46</v>
      </c>
      <c r="O1021" s="23" t="s">
        <v>26</v>
      </c>
      <c r="P1021" s="23" t="s">
        <v>26</v>
      </c>
      <c r="Q1021" s="23">
        <v>0.2</v>
      </c>
      <c r="R1021" s="23" t="s">
        <v>49</v>
      </c>
      <c r="S1021" s="23" t="s">
        <v>49</v>
      </c>
      <c r="T1021" s="17" t="s">
        <v>4598</v>
      </c>
      <c r="U1021" s="17" t="s">
        <v>4967</v>
      </c>
      <c r="V1021" s="17" t="s">
        <v>6652</v>
      </c>
      <c r="W1021" s="17" t="s">
        <v>6927</v>
      </c>
    </row>
    <row r="1022" spans="1:23" s="42" customFormat="1" ht="43.5" x14ac:dyDescent="0.35">
      <c r="A1022" s="22" t="s">
        <v>101</v>
      </c>
      <c r="B1022" s="22"/>
      <c r="C1022" s="22" t="s">
        <v>1678</v>
      </c>
      <c r="D1022" s="22" t="s">
        <v>3779</v>
      </c>
      <c r="E1022" s="57" t="s">
        <v>246</v>
      </c>
      <c r="F1022" s="22" t="s">
        <v>204</v>
      </c>
      <c r="G1022" s="22" t="s">
        <v>100</v>
      </c>
      <c r="H1022" s="22" t="s">
        <v>4571</v>
      </c>
      <c r="I1022" s="25" t="s">
        <v>99</v>
      </c>
      <c r="J1022" s="25" t="s">
        <v>4599</v>
      </c>
      <c r="K1022" s="25"/>
      <c r="L1022" s="25"/>
      <c r="M1022" s="63" t="s">
        <v>49</v>
      </c>
      <c r="N1022" s="22" t="s">
        <v>46</v>
      </c>
      <c r="O1022" s="23" t="s">
        <v>26</v>
      </c>
      <c r="P1022" s="23" t="s">
        <v>26</v>
      </c>
      <c r="Q1022" s="23">
        <v>0.2</v>
      </c>
      <c r="R1022" s="23" t="s">
        <v>49</v>
      </c>
      <c r="S1022" s="23" t="s">
        <v>49</v>
      </c>
      <c r="T1022" s="17" t="s">
        <v>4598</v>
      </c>
      <c r="U1022" s="17" t="s">
        <v>4967</v>
      </c>
      <c r="V1022" s="17" t="s">
        <v>6652</v>
      </c>
      <c r="W1022" s="17" t="s">
        <v>6927</v>
      </c>
    </row>
    <row r="1023" spans="1:23" s="42" customFormat="1" ht="29" x14ac:dyDescent="0.35">
      <c r="A1023" s="22" t="s">
        <v>101</v>
      </c>
      <c r="B1023" s="22"/>
      <c r="C1023" s="22" t="s">
        <v>1681</v>
      </c>
      <c r="D1023" s="22" t="s">
        <v>3782</v>
      </c>
      <c r="E1023" s="57" t="s">
        <v>247</v>
      </c>
      <c r="F1023" s="22" t="s">
        <v>204</v>
      </c>
      <c r="G1023" s="22" t="s">
        <v>100</v>
      </c>
      <c r="H1023" s="22" t="s">
        <v>4571</v>
      </c>
      <c r="I1023" s="25" t="s">
        <v>99</v>
      </c>
      <c r="J1023" s="25" t="s">
        <v>4599</v>
      </c>
      <c r="K1023" s="25"/>
      <c r="L1023" s="25"/>
      <c r="M1023" s="63" t="s">
        <v>49</v>
      </c>
      <c r="N1023" s="22" t="s">
        <v>46</v>
      </c>
      <c r="O1023" s="23" t="s">
        <v>26</v>
      </c>
      <c r="P1023" s="23" t="s">
        <v>26</v>
      </c>
      <c r="Q1023" s="23">
        <v>0.2</v>
      </c>
      <c r="R1023" s="23" t="s">
        <v>49</v>
      </c>
      <c r="S1023" s="23" t="s">
        <v>49</v>
      </c>
      <c r="T1023" s="17" t="s">
        <v>4598</v>
      </c>
      <c r="U1023" s="17" t="s">
        <v>4967</v>
      </c>
      <c r="V1023" s="17" t="s">
        <v>6652</v>
      </c>
      <c r="W1023" s="17" t="s">
        <v>6927</v>
      </c>
    </row>
    <row r="1024" spans="1:23" s="42" customFormat="1" ht="29" x14ac:dyDescent="0.35">
      <c r="A1024" s="22" t="s">
        <v>101</v>
      </c>
      <c r="B1024" s="22"/>
      <c r="C1024" s="22" t="s">
        <v>1684</v>
      </c>
      <c r="D1024" s="22" t="s">
        <v>3785</v>
      </c>
      <c r="E1024" s="57" t="s">
        <v>248</v>
      </c>
      <c r="F1024" s="22" t="s">
        <v>204</v>
      </c>
      <c r="G1024" s="22" t="s">
        <v>100</v>
      </c>
      <c r="H1024" s="22" t="s">
        <v>4571</v>
      </c>
      <c r="I1024" s="25" t="s">
        <v>99</v>
      </c>
      <c r="J1024" s="25" t="s">
        <v>4599</v>
      </c>
      <c r="K1024" s="25"/>
      <c r="L1024" s="25"/>
      <c r="M1024" s="63" t="s">
        <v>49</v>
      </c>
      <c r="N1024" s="22" t="s">
        <v>46</v>
      </c>
      <c r="O1024" s="23" t="s">
        <v>26</v>
      </c>
      <c r="P1024" s="23" t="s">
        <v>26</v>
      </c>
      <c r="Q1024" s="23">
        <v>0.2</v>
      </c>
      <c r="R1024" s="23" t="s">
        <v>49</v>
      </c>
      <c r="S1024" s="23" t="s">
        <v>49</v>
      </c>
      <c r="T1024" s="17" t="s">
        <v>4598</v>
      </c>
      <c r="U1024" s="17" t="s">
        <v>4967</v>
      </c>
      <c r="V1024" s="17" t="s">
        <v>6652</v>
      </c>
      <c r="W1024" s="17" t="s">
        <v>6927</v>
      </c>
    </row>
    <row r="1025" spans="1:23" s="42" customFormat="1" ht="29" x14ac:dyDescent="0.35">
      <c r="A1025" s="22" t="s">
        <v>101</v>
      </c>
      <c r="B1025" s="22"/>
      <c r="C1025" s="22" t="s">
        <v>1687</v>
      </c>
      <c r="D1025" s="22" t="s">
        <v>3788</v>
      </c>
      <c r="E1025" s="57" t="s">
        <v>249</v>
      </c>
      <c r="F1025" s="22" t="s">
        <v>204</v>
      </c>
      <c r="G1025" s="22" t="s">
        <v>100</v>
      </c>
      <c r="H1025" s="22" t="s">
        <v>4571</v>
      </c>
      <c r="I1025" s="25" t="s">
        <v>99</v>
      </c>
      <c r="J1025" s="25" t="s">
        <v>4599</v>
      </c>
      <c r="K1025" s="25"/>
      <c r="L1025" s="25"/>
      <c r="M1025" s="63" t="s">
        <v>49</v>
      </c>
      <c r="N1025" s="22" t="s">
        <v>46</v>
      </c>
      <c r="O1025" s="23" t="s">
        <v>26</v>
      </c>
      <c r="P1025" s="23" t="s">
        <v>26</v>
      </c>
      <c r="Q1025" s="23">
        <v>0.2</v>
      </c>
      <c r="R1025" s="23" t="s">
        <v>49</v>
      </c>
      <c r="S1025" s="23" t="s">
        <v>49</v>
      </c>
      <c r="T1025" s="17" t="s">
        <v>4598</v>
      </c>
      <c r="U1025" s="17" t="s">
        <v>4967</v>
      </c>
      <c r="V1025" s="17" t="s">
        <v>6652</v>
      </c>
      <c r="W1025" s="17" t="s">
        <v>6927</v>
      </c>
    </row>
    <row r="1026" spans="1:23" s="42" customFormat="1" ht="43.5" x14ac:dyDescent="0.35">
      <c r="A1026" s="22" t="s">
        <v>101</v>
      </c>
      <c r="B1026" s="22"/>
      <c r="C1026" s="22" t="s">
        <v>1696</v>
      </c>
      <c r="D1026" s="22" t="s">
        <v>3797</v>
      </c>
      <c r="E1026" s="57" t="s">
        <v>2385</v>
      </c>
      <c r="F1026" s="22" t="s">
        <v>204</v>
      </c>
      <c r="G1026" s="22" t="s">
        <v>100</v>
      </c>
      <c r="H1026" s="22" t="s">
        <v>4571</v>
      </c>
      <c r="I1026" s="25" t="s">
        <v>99</v>
      </c>
      <c r="J1026" s="25" t="s">
        <v>4599</v>
      </c>
      <c r="K1026" s="25"/>
      <c r="L1026" s="25"/>
      <c r="M1026" s="63" t="s">
        <v>49</v>
      </c>
      <c r="N1026" s="22" t="s">
        <v>46</v>
      </c>
      <c r="O1026" s="23" t="s">
        <v>26</v>
      </c>
      <c r="P1026" s="23" t="s">
        <v>26</v>
      </c>
      <c r="Q1026" s="23">
        <v>0.2</v>
      </c>
      <c r="R1026" s="23" t="s">
        <v>49</v>
      </c>
      <c r="S1026" s="23" t="s">
        <v>49</v>
      </c>
      <c r="T1026" s="17" t="s">
        <v>4598</v>
      </c>
      <c r="U1026" s="17" t="s">
        <v>4967</v>
      </c>
      <c r="V1026" s="17" t="s">
        <v>6652</v>
      </c>
      <c r="W1026" s="17" t="s">
        <v>6927</v>
      </c>
    </row>
    <row r="1027" spans="1:23" s="42" customFormat="1" ht="29" x14ac:dyDescent="0.35">
      <c r="A1027" s="22" t="s">
        <v>101</v>
      </c>
      <c r="B1027" s="22"/>
      <c r="C1027" s="22" t="s">
        <v>1726</v>
      </c>
      <c r="D1027" s="22" t="s">
        <v>3827</v>
      </c>
      <c r="E1027" s="57" t="s">
        <v>259</v>
      </c>
      <c r="F1027" s="22" t="s">
        <v>204</v>
      </c>
      <c r="G1027" s="22" t="s">
        <v>100</v>
      </c>
      <c r="H1027" s="22" t="s">
        <v>4571</v>
      </c>
      <c r="I1027" s="25" t="s">
        <v>99</v>
      </c>
      <c r="J1027" s="25" t="s">
        <v>4599</v>
      </c>
      <c r="K1027" s="25"/>
      <c r="L1027" s="25"/>
      <c r="M1027" s="63" t="s">
        <v>49</v>
      </c>
      <c r="N1027" s="22" t="s">
        <v>46</v>
      </c>
      <c r="O1027" s="23" t="s">
        <v>26</v>
      </c>
      <c r="P1027" s="23" t="s">
        <v>26</v>
      </c>
      <c r="Q1027" s="23">
        <v>0.2</v>
      </c>
      <c r="R1027" s="23" t="s">
        <v>49</v>
      </c>
      <c r="S1027" s="23" t="s">
        <v>49</v>
      </c>
      <c r="T1027" s="17" t="s">
        <v>4598</v>
      </c>
      <c r="U1027" s="17" t="s">
        <v>4967</v>
      </c>
      <c r="V1027" s="17" t="s">
        <v>6652</v>
      </c>
      <c r="W1027" s="17" t="s">
        <v>6927</v>
      </c>
    </row>
    <row r="1028" spans="1:23" s="42" customFormat="1" ht="29" x14ac:dyDescent="0.35">
      <c r="A1028" s="22" t="s">
        <v>101</v>
      </c>
      <c r="B1028" s="22"/>
      <c r="C1028" s="22" t="s">
        <v>1540</v>
      </c>
      <c r="D1028" s="22" t="s">
        <v>3641</v>
      </c>
      <c r="E1028" s="57" t="s">
        <v>2529</v>
      </c>
      <c r="F1028" s="22" t="s">
        <v>204</v>
      </c>
      <c r="G1028" s="22" t="s">
        <v>100</v>
      </c>
      <c r="H1028" s="22" t="s">
        <v>4571</v>
      </c>
      <c r="I1028" s="25" t="s">
        <v>99</v>
      </c>
      <c r="J1028" s="25" t="s">
        <v>4599</v>
      </c>
      <c r="K1028" s="25"/>
      <c r="L1028" s="25"/>
      <c r="M1028" s="63" t="s">
        <v>49</v>
      </c>
      <c r="N1028" s="22" t="s">
        <v>46</v>
      </c>
      <c r="O1028" s="23" t="s">
        <v>26</v>
      </c>
      <c r="P1028" s="23" t="s">
        <v>26</v>
      </c>
      <c r="Q1028" s="23">
        <v>0.2</v>
      </c>
      <c r="R1028" s="23" t="s">
        <v>49</v>
      </c>
      <c r="S1028" s="23" t="s">
        <v>49</v>
      </c>
      <c r="T1028" s="17" t="s">
        <v>4598</v>
      </c>
      <c r="U1028" s="17" t="s">
        <v>4967</v>
      </c>
      <c r="V1028" s="17" t="s">
        <v>6652</v>
      </c>
      <c r="W1028" s="17" t="s">
        <v>6927</v>
      </c>
    </row>
    <row r="1029" spans="1:23" s="42" customFormat="1" ht="43.5" x14ac:dyDescent="0.35">
      <c r="A1029" s="22" t="s">
        <v>101</v>
      </c>
      <c r="B1029" s="22"/>
      <c r="C1029" s="22" t="s">
        <v>1519</v>
      </c>
      <c r="D1029" s="22" t="s">
        <v>3620</v>
      </c>
      <c r="E1029" s="57" t="s">
        <v>2522</v>
      </c>
      <c r="F1029" s="22" t="s">
        <v>204</v>
      </c>
      <c r="G1029" s="22" t="s">
        <v>100</v>
      </c>
      <c r="H1029" s="22" t="s">
        <v>4571</v>
      </c>
      <c r="I1029" s="25" t="s">
        <v>99</v>
      </c>
      <c r="J1029" s="25" t="s">
        <v>4599</v>
      </c>
      <c r="K1029" s="25"/>
      <c r="L1029" s="25"/>
      <c r="M1029" s="63" t="s">
        <v>49</v>
      </c>
      <c r="N1029" s="22" t="s">
        <v>46</v>
      </c>
      <c r="O1029" s="23" t="s">
        <v>26</v>
      </c>
      <c r="P1029" s="23" t="s">
        <v>26</v>
      </c>
      <c r="Q1029" s="23">
        <v>0.2</v>
      </c>
      <c r="R1029" s="23" t="s">
        <v>49</v>
      </c>
      <c r="S1029" s="23" t="s">
        <v>49</v>
      </c>
      <c r="T1029" s="17" t="s">
        <v>4598</v>
      </c>
      <c r="U1029" s="17" t="s">
        <v>4967</v>
      </c>
      <c r="V1029" s="17" t="s">
        <v>6652</v>
      </c>
      <c r="W1029" s="17" t="s">
        <v>6927</v>
      </c>
    </row>
    <row r="1030" spans="1:23" s="42" customFormat="1" ht="43.5" x14ac:dyDescent="0.35">
      <c r="A1030" s="22" t="s">
        <v>101</v>
      </c>
      <c r="B1030" s="22"/>
      <c r="C1030" s="22" t="s">
        <v>1522</v>
      </c>
      <c r="D1030" s="22" t="s">
        <v>3623</v>
      </c>
      <c r="E1030" s="57" t="s">
        <v>2523</v>
      </c>
      <c r="F1030" s="22" t="s">
        <v>204</v>
      </c>
      <c r="G1030" s="22" t="s">
        <v>100</v>
      </c>
      <c r="H1030" s="22" t="s">
        <v>4571</v>
      </c>
      <c r="I1030" s="25" t="s">
        <v>99</v>
      </c>
      <c r="J1030" s="25" t="s">
        <v>4599</v>
      </c>
      <c r="K1030" s="25"/>
      <c r="L1030" s="25"/>
      <c r="M1030" s="63" t="s">
        <v>49</v>
      </c>
      <c r="N1030" s="22" t="s">
        <v>46</v>
      </c>
      <c r="O1030" s="23" t="s">
        <v>26</v>
      </c>
      <c r="P1030" s="23" t="s">
        <v>26</v>
      </c>
      <c r="Q1030" s="23">
        <v>0.2</v>
      </c>
      <c r="R1030" s="23" t="s">
        <v>49</v>
      </c>
      <c r="S1030" s="23" t="s">
        <v>49</v>
      </c>
      <c r="T1030" s="17" t="s">
        <v>4598</v>
      </c>
      <c r="U1030" s="17" t="s">
        <v>4967</v>
      </c>
      <c r="V1030" s="17" t="s">
        <v>6652</v>
      </c>
      <c r="W1030" s="17" t="s">
        <v>6927</v>
      </c>
    </row>
    <row r="1031" spans="1:23" s="42" customFormat="1" ht="29" x14ac:dyDescent="0.35">
      <c r="A1031" s="22" t="s">
        <v>101</v>
      </c>
      <c r="B1031" s="22"/>
      <c r="C1031" s="22" t="s">
        <v>1525</v>
      </c>
      <c r="D1031" s="22" t="s">
        <v>3626</v>
      </c>
      <c r="E1031" s="57" t="s">
        <v>2524</v>
      </c>
      <c r="F1031" s="22" t="s">
        <v>204</v>
      </c>
      <c r="G1031" s="22" t="s">
        <v>100</v>
      </c>
      <c r="H1031" s="22" t="s">
        <v>4571</v>
      </c>
      <c r="I1031" s="25" t="s">
        <v>99</v>
      </c>
      <c r="J1031" s="25" t="s">
        <v>4599</v>
      </c>
      <c r="K1031" s="25"/>
      <c r="L1031" s="25"/>
      <c r="M1031" s="63" t="s">
        <v>49</v>
      </c>
      <c r="N1031" s="22" t="s">
        <v>46</v>
      </c>
      <c r="O1031" s="23" t="s">
        <v>26</v>
      </c>
      <c r="P1031" s="23" t="s">
        <v>26</v>
      </c>
      <c r="Q1031" s="23">
        <v>0.2</v>
      </c>
      <c r="R1031" s="23" t="s">
        <v>49</v>
      </c>
      <c r="S1031" s="23" t="s">
        <v>49</v>
      </c>
      <c r="T1031" s="17" t="s">
        <v>4598</v>
      </c>
      <c r="U1031" s="17" t="s">
        <v>4967</v>
      </c>
      <c r="V1031" s="17" t="s">
        <v>6652</v>
      </c>
      <c r="W1031" s="17" t="s">
        <v>6927</v>
      </c>
    </row>
    <row r="1032" spans="1:23" s="42" customFormat="1" ht="29" x14ac:dyDescent="0.35">
      <c r="A1032" s="22" t="s">
        <v>101</v>
      </c>
      <c r="B1032" s="22"/>
      <c r="C1032" s="22" t="s">
        <v>1528</v>
      </c>
      <c r="D1032" s="22" t="s">
        <v>3629</v>
      </c>
      <c r="E1032" s="57" t="s">
        <v>2525</v>
      </c>
      <c r="F1032" s="22" t="s">
        <v>204</v>
      </c>
      <c r="G1032" s="22" t="s">
        <v>100</v>
      </c>
      <c r="H1032" s="22" t="s">
        <v>4571</v>
      </c>
      <c r="I1032" s="25" t="s">
        <v>99</v>
      </c>
      <c r="J1032" s="25" t="s">
        <v>4599</v>
      </c>
      <c r="K1032" s="25"/>
      <c r="L1032" s="25"/>
      <c r="M1032" s="63" t="s">
        <v>49</v>
      </c>
      <c r="N1032" s="22" t="s">
        <v>46</v>
      </c>
      <c r="O1032" s="23" t="s">
        <v>26</v>
      </c>
      <c r="P1032" s="23" t="s">
        <v>26</v>
      </c>
      <c r="Q1032" s="23">
        <v>0.2</v>
      </c>
      <c r="R1032" s="23" t="s">
        <v>49</v>
      </c>
      <c r="S1032" s="23" t="s">
        <v>49</v>
      </c>
      <c r="T1032" s="17" t="s">
        <v>4598</v>
      </c>
      <c r="U1032" s="17" t="s">
        <v>4967</v>
      </c>
      <c r="V1032" s="17" t="s">
        <v>6652</v>
      </c>
      <c r="W1032" s="17" t="s">
        <v>6927</v>
      </c>
    </row>
    <row r="1033" spans="1:23" s="42" customFormat="1" ht="29" x14ac:dyDescent="0.35">
      <c r="A1033" s="22" t="s">
        <v>101</v>
      </c>
      <c r="B1033" s="22"/>
      <c r="C1033" s="22" t="s">
        <v>1531</v>
      </c>
      <c r="D1033" s="22" t="s">
        <v>3632</v>
      </c>
      <c r="E1033" s="57" t="s">
        <v>2526</v>
      </c>
      <c r="F1033" s="22" t="s">
        <v>204</v>
      </c>
      <c r="G1033" s="22" t="s">
        <v>100</v>
      </c>
      <c r="H1033" s="22" t="s">
        <v>4571</v>
      </c>
      <c r="I1033" s="25" t="s">
        <v>99</v>
      </c>
      <c r="J1033" s="25" t="s">
        <v>4599</v>
      </c>
      <c r="K1033" s="25"/>
      <c r="L1033" s="25"/>
      <c r="M1033" s="63" t="s">
        <v>49</v>
      </c>
      <c r="N1033" s="22" t="s">
        <v>46</v>
      </c>
      <c r="O1033" s="23" t="s">
        <v>26</v>
      </c>
      <c r="P1033" s="23" t="s">
        <v>26</v>
      </c>
      <c r="Q1033" s="23">
        <v>0.2</v>
      </c>
      <c r="R1033" s="23" t="s">
        <v>49</v>
      </c>
      <c r="S1033" s="23" t="s">
        <v>49</v>
      </c>
      <c r="T1033" s="17" t="s">
        <v>4598</v>
      </c>
      <c r="U1033" s="17" t="s">
        <v>4967</v>
      </c>
      <c r="V1033" s="17" t="s">
        <v>6652</v>
      </c>
      <c r="W1033" s="17" t="s">
        <v>6927</v>
      </c>
    </row>
    <row r="1034" spans="1:23" s="42" customFormat="1" ht="43.5" x14ac:dyDescent="0.35">
      <c r="A1034" s="22" t="s">
        <v>101</v>
      </c>
      <c r="B1034" s="22"/>
      <c r="C1034" s="22" t="s">
        <v>1534</v>
      </c>
      <c r="D1034" s="22" t="s">
        <v>3635</v>
      </c>
      <c r="E1034" s="57" t="s">
        <v>2527</v>
      </c>
      <c r="F1034" s="22" t="s">
        <v>204</v>
      </c>
      <c r="G1034" s="22" t="s">
        <v>100</v>
      </c>
      <c r="H1034" s="22" t="s">
        <v>4571</v>
      </c>
      <c r="I1034" s="25" t="s">
        <v>99</v>
      </c>
      <c r="J1034" s="25" t="s">
        <v>4599</v>
      </c>
      <c r="K1034" s="25"/>
      <c r="L1034" s="25"/>
      <c r="M1034" s="63" t="s">
        <v>49</v>
      </c>
      <c r="N1034" s="22" t="s">
        <v>46</v>
      </c>
      <c r="O1034" s="23" t="s">
        <v>26</v>
      </c>
      <c r="P1034" s="23" t="s">
        <v>26</v>
      </c>
      <c r="Q1034" s="23">
        <v>0.2</v>
      </c>
      <c r="R1034" s="23" t="s">
        <v>49</v>
      </c>
      <c r="S1034" s="23" t="s">
        <v>49</v>
      </c>
      <c r="T1034" s="17" t="s">
        <v>4598</v>
      </c>
      <c r="U1034" s="17" t="s">
        <v>4967</v>
      </c>
      <c r="V1034" s="17" t="s">
        <v>6652</v>
      </c>
      <c r="W1034" s="17" t="s">
        <v>6927</v>
      </c>
    </row>
    <row r="1035" spans="1:23" s="42" customFormat="1" ht="29" x14ac:dyDescent="0.35">
      <c r="A1035" s="22" t="s">
        <v>101</v>
      </c>
      <c r="B1035" s="22"/>
      <c r="C1035" s="22" t="s">
        <v>1537</v>
      </c>
      <c r="D1035" s="22" t="s">
        <v>3638</v>
      </c>
      <c r="E1035" s="57" t="s">
        <v>2528</v>
      </c>
      <c r="F1035" s="22" t="s">
        <v>204</v>
      </c>
      <c r="G1035" s="22" t="s">
        <v>100</v>
      </c>
      <c r="H1035" s="22" t="s">
        <v>4571</v>
      </c>
      <c r="I1035" s="25" t="s">
        <v>99</v>
      </c>
      <c r="J1035" s="25" t="s">
        <v>4599</v>
      </c>
      <c r="K1035" s="25"/>
      <c r="L1035" s="25"/>
      <c r="M1035" s="63" t="s">
        <v>49</v>
      </c>
      <c r="N1035" s="22" t="s">
        <v>46</v>
      </c>
      <c r="O1035" s="23" t="s">
        <v>26</v>
      </c>
      <c r="P1035" s="23" t="s">
        <v>26</v>
      </c>
      <c r="Q1035" s="23">
        <v>0.2</v>
      </c>
      <c r="R1035" s="23" t="s">
        <v>49</v>
      </c>
      <c r="S1035" s="23" t="s">
        <v>49</v>
      </c>
      <c r="T1035" s="17" t="s">
        <v>4598</v>
      </c>
      <c r="U1035" s="17" t="s">
        <v>4967</v>
      </c>
      <c r="V1035" s="17" t="s">
        <v>6652</v>
      </c>
      <c r="W1035" s="17" t="s">
        <v>6927</v>
      </c>
    </row>
    <row r="1036" spans="1:23" s="42" customFormat="1" ht="29" x14ac:dyDescent="0.35">
      <c r="A1036" s="22" t="s">
        <v>101</v>
      </c>
      <c r="B1036" s="22"/>
      <c r="C1036" s="22" t="s">
        <v>1516</v>
      </c>
      <c r="D1036" s="22" t="s">
        <v>3617</v>
      </c>
      <c r="E1036" s="57" t="s">
        <v>2521</v>
      </c>
      <c r="F1036" s="22" t="s">
        <v>204</v>
      </c>
      <c r="G1036" s="22" t="s">
        <v>100</v>
      </c>
      <c r="H1036" s="22" t="s">
        <v>4571</v>
      </c>
      <c r="I1036" s="25" t="s">
        <v>99</v>
      </c>
      <c r="J1036" s="25" t="s">
        <v>4599</v>
      </c>
      <c r="K1036" s="25"/>
      <c r="L1036" s="25"/>
      <c r="M1036" s="63" t="s">
        <v>49</v>
      </c>
      <c r="N1036" s="22" t="s">
        <v>46</v>
      </c>
      <c r="O1036" s="23" t="s">
        <v>26</v>
      </c>
      <c r="P1036" s="23" t="s">
        <v>26</v>
      </c>
      <c r="Q1036" s="23">
        <v>0.2</v>
      </c>
      <c r="R1036" s="23" t="s">
        <v>49</v>
      </c>
      <c r="S1036" s="23" t="s">
        <v>49</v>
      </c>
      <c r="T1036" s="17" t="s">
        <v>4598</v>
      </c>
      <c r="U1036" s="17" t="s">
        <v>4967</v>
      </c>
      <c r="V1036" s="17" t="s">
        <v>6652</v>
      </c>
      <c r="W1036" s="17" t="s">
        <v>6927</v>
      </c>
    </row>
    <row r="1037" spans="1:23" s="42" customFormat="1" x14ac:dyDescent="0.35">
      <c r="A1037" s="22" t="s">
        <v>101</v>
      </c>
      <c r="B1037" s="22"/>
      <c r="C1037" s="22" t="s">
        <v>557</v>
      </c>
      <c r="D1037" s="22" t="s">
        <v>2632</v>
      </c>
      <c r="E1037" s="57" t="s">
        <v>7414</v>
      </c>
      <c r="F1037" s="22" t="s">
        <v>103</v>
      </c>
      <c r="G1037" s="22" t="s">
        <v>100</v>
      </c>
      <c r="H1037" s="22" t="s">
        <v>4571</v>
      </c>
      <c r="I1037" s="25" t="s">
        <v>197</v>
      </c>
      <c r="J1037" s="25" t="s">
        <v>6163</v>
      </c>
      <c r="K1037" s="25" t="s">
        <v>6158</v>
      </c>
      <c r="L1037" s="25"/>
      <c r="M1037" s="63" t="s">
        <v>49</v>
      </c>
      <c r="N1037" s="22" t="s">
        <v>46</v>
      </c>
      <c r="O1037" s="23">
        <v>0</v>
      </c>
      <c r="P1037" s="23">
        <v>0.1</v>
      </c>
      <c r="Q1037" s="23">
        <v>0.25</v>
      </c>
      <c r="R1037" s="23" t="s">
        <v>108</v>
      </c>
      <c r="S1037" s="23" t="s">
        <v>4605</v>
      </c>
      <c r="T1037" s="17" t="s">
        <v>4598</v>
      </c>
      <c r="U1037" s="17" t="s">
        <v>4967</v>
      </c>
      <c r="V1037" s="17" t="s">
        <v>6652</v>
      </c>
      <c r="W1037" s="17" t="s">
        <v>6657</v>
      </c>
    </row>
    <row r="1038" spans="1:23" s="42" customFormat="1" ht="29" x14ac:dyDescent="0.35">
      <c r="A1038" s="22" t="s">
        <v>101</v>
      </c>
      <c r="B1038" s="22"/>
      <c r="C1038" s="22" t="s">
        <v>554</v>
      </c>
      <c r="D1038" s="22" t="s">
        <v>2629</v>
      </c>
      <c r="E1038" s="57" t="s">
        <v>7415</v>
      </c>
      <c r="F1038" s="22" t="s">
        <v>103</v>
      </c>
      <c r="G1038" s="22" t="s">
        <v>100</v>
      </c>
      <c r="H1038" s="22" t="s">
        <v>4571</v>
      </c>
      <c r="I1038" s="25" t="s">
        <v>197</v>
      </c>
      <c r="J1038" s="25" t="s">
        <v>6163</v>
      </c>
      <c r="K1038" s="25" t="s">
        <v>6157</v>
      </c>
      <c r="L1038" s="25">
        <v>16</v>
      </c>
      <c r="M1038" s="63" t="s">
        <v>6636</v>
      </c>
      <c r="N1038" s="22" t="s">
        <v>8704</v>
      </c>
      <c r="O1038" s="23">
        <v>0</v>
      </c>
      <c r="P1038" s="23">
        <v>0.05</v>
      </c>
      <c r="Q1038" s="23">
        <v>0.15</v>
      </c>
      <c r="R1038" s="23" t="s">
        <v>108</v>
      </c>
      <c r="S1038" s="23" t="s">
        <v>4609</v>
      </c>
      <c r="T1038" s="17" t="s">
        <v>4598</v>
      </c>
      <c r="U1038" s="17" t="s">
        <v>4967</v>
      </c>
      <c r="V1038" s="17" t="s">
        <v>6652</v>
      </c>
      <c r="W1038" s="17" t="s">
        <v>6657</v>
      </c>
    </row>
    <row r="1039" spans="1:23" s="42" customFormat="1" ht="29" x14ac:dyDescent="0.35">
      <c r="A1039" s="22" t="s">
        <v>101</v>
      </c>
      <c r="B1039" s="22"/>
      <c r="C1039" s="22" t="s">
        <v>2360</v>
      </c>
      <c r="D1039" s="22" t="s">
        <v>4502</v>
      </c>
      <c r="E1039" s="57" t="s">
        <v>2550</v>
      </c>
      <c r="F1039" s="22" t="s">
        <v>1861</v>
      </c>
      <c r="G1039" s="22" t="s">
        <v>12</v>
      </c>
      <c r="H1039" s="22" t="s">
        <v>4573</v>
      </c>
      <c r="I1039" s="25" t="s">
        <v>99</v>
      </c>
      <c r="J1039" s="25" t="s">
        <v>4599</v>
      </c>
      <c r="K1039" s="25"/>
      <c r="L1039" s="25"/>
      <c r="M1039" s="63" t="s">
        <v>49</v>
      </c>
      <c r="N1039" s="22" t="s">
        <v>46</v>
      </c>
      <c r="O1039" s="23" t="s">
        <v>46</v>
      </c>
      <c r="P1039" s="23" t="s">
        <v>46</v>
      </c>
      <c r="Q1039" s="23">
        <v>0.3</v>
      </c>
      <c r="R1039" s="23" t="s">
        <v>49</v>
      </c>
      <c r="S1039" s="23" t="s">
        <v>49</v>
      </c>
      <c r="T1039" s="17" t="s">
        <v>4598</v>
      </c>
      <c r="U1039" s="17" t="s">
        <v>4967</v>
      </c>
      <c r="V1039" s="17" t="s">
        <v>6652</v>
      </c>
      <c r="W1039" s="17" t="s">
        <v>6927</v>
      </c>
    </row>
    <row r="1040" spans="1:23" s="42" customFormat="1" ht="29" x14ac:dyDescent="0.35">
      <c r="A1040" s="22" t="s">
        <v>101</v>
      </c>
      <c r="B1040" s="22"/>
      <c r="C1040" s="22" t="s">
        <v>2201</v>
      </c>
      <c r="D1040" s="22" t="s">
        <v>4343</v>
      </c>
      <c r="E1040" s="57" t="s">
        <v>426</v>
      </c>
      <c r="F1040" s="22" t="s">
        <v>1861</v>
      </c>
      <c r="G1040" s="22" t="s">
        <v>12</v>
      </c>
      <c r="H1040" s="22" t="s">
        <v>4573</v>
      </c>
      <c r="I1040" s="25" t="s">
        <v>99</v>
      </c>
      <c r="J1040" s="25" t="s">
        <v>4599</v>
      </c>
      <c r="K1040" s="25"/>
      <c r="L1040" s="25"/>
      <c r="M1040" s="63" t="s">
        <v>49</v>
      </c>
      <c r="N1040" s="22" t="s">
        <v>46</v>
      </c>
      <c r="O1040" s="23" t="s">
        <v>46</v>
      </c>
      <c r="P1040" s="23" t="s">
        <v>46</v>
      </c>
      <c r="Q1040" s="23">
        <v>0.3</v>
      </c>
      <c r="R1040" s="23" t="s">
        <v>49</v>
      </c>
      <c r="S1040" s="23" t="s">
        <v>49</v>
      </c>
      <c r="T1040" s="17" t="s">
        <v>4598</v>
      </c>
      <c r="U1040" s="17" t="s">
        <v>4967</v>
      </c>
      <c r="V1040" s="17" t="s">
        <v>6652</v>
      </c>
      <c r="W1040" s="17" t="s">
        <v>6927</v>
      </c>
    </row>
    <row r="1041" spans="1:23" s="42" customFormat="1" ht="29" x14ac:dyDescent="0.35">
      <c r="A1041" s="22" t="s">
        <v>101</v>
      </c>
      <c r="B1041" s="22"/>
      <c r="C1041" s="22" t="s">
        <v>2204</v>
      </c>
      <c r="D1041" s="22" t="s">
        <v>4346</v>
      </c>
      <c r="E1041" s="57" t="s">
        <v>427</v>
      </c>
      <c r="F1041" s="22" t="s">
        <v>1861</v>
      </c>
      <c r="G1041" s="22" t="s">
        <v>12</v>
      </c>
      <c r="H1041" s="22" t="s">
        <v>4573</v>
      </c>
      <c r="I1041" s="25" t="s">
        <v>99</v>
      </c>
      <c r="J1041" s="25" t="s">
        <v>4599</v>
      </c>
      <c r="K1041" s="25"/>
      <c r="L1041" s="25"/>
      <c r="M1041" s="63" t="s">
        <v>49</v>
      </c>
      <c r="N1041" s="22" t="s">
        <v>46</v>
      </c>
      <c r="O1041" s="23" t="s">
        <v>46</v>
      </c>
      <c r="P1041" s="23" t="s">
        <v>46</v>
      </c>
      <c r="Q1041" s="23">
        <v>0.3</v>
      </c>
      <c r="R1041" s="23" t="s">
        <v>49</v>
      </c>
      <c r="S1041" s="23" t="s">
        <v>49</v>
      </c>
      <c r="T1041" s="17" t="s">
        <v>4598</v>
      </c>
      <c r="U1041" s="17" t="s">
        <v>4967</v>
      </c>
      <c r="V1041" s="17" t="s">
        <v>6652</v>
      </c>
      <c r="W1041" s="17" t="s">
        <v>6927</v>
      </c>
    </row>
    <row r="1042" spans="1:23" s="42" customFormat="1" ht="29" x14ac:dyDescent="0.35">
      <c r="A1042" s="22" t="s">
        <v>101</v>
      </c>
      <c r="B1042" s="22"/>
      <c r="C1042" s="22" t="s">
        <v>2207</v>
      </c>
      <c r="D1042" s="22" t="s">
        <v>4349</v>
      </c>
      <c r="E1042" s="57" t="s">
        <v>428</v>
      </c>
      <c r="F1042" s="22" t="s">
        <v>1861</v>
      </c>
      <c r="G1042" s="22" t="s">
        <v>12</v>
      </c>
      <c r="H1042" s="22" t="s">
        <v>4573</v>
      </c>
      <c r="I1042" s="25" t="s">
        <v>99</v>
      </c>
      <c r="J1042" s="25" t="s">
        <v>4599</v>
      </c>
      <c r="K1042" s="25"/>
      <c r="L1042" s="25"/>
      <c r="M1042" s="63" t="s">
        <v>49</v>
      </c>
      <c r="N1042" s="22" t="s">
        <v>46</v>
      </c>
      <c r="O1042" s="23" t="s">
        <v>46</v>
      </c>
      <c r="P1042" s="23" t="s">
        <v>46</v>
      </c>
      <c r="Q1042" s="23">
        <v>0.3</v>
      </c>
      <c r="R1042" s="23" t="s">
        <v>49</v>
      </c>
      <c r="S1042" s="23" t="s">
        <v>49</v>
      </c>
      <c r="T1042" s="17" t="s">
        <v>4598</v>
      </c>
      <c r="U1042" s="17" t="s">
        <v>4967</v>
      </c>
      <c r="V1042" s="17" t="s">
        <v>6652</v>
      </c>
      <c r="W1042" s="17" t="s">
        <v>6927</v>
      </c>
    </row>
    <row r="1043" spans="1:23" s="42" customFormat="1" ht="29" x14ac:dyDescent="0.35">
      <c r="A1043" s="22" t="s">
        <v>101</v>
      </c>
      <c r="B1043" s="22"/>
      <c r="C1043" s="22" t="s">
        <v>2210</v>
      </c>
      <c r="D1043" s="22" t="s">
        <v>4352</v>
      </c>
      <c r="E1043" s="57" t="s">
        <v>429</v>
      </c>
      <c r="F1043" s="22" t="s">
        <v>1861</v>
      </c>
      <c r="G1043" s="22" t="s">
        <v>12</v>
      </c>
      <c r="H1043" s="22" t="s">
        <v>4573</v>
      </c>
      <c r="I1043" s="25" t="s">
        <v>99</v>
      </c>
      <c r="J1043" s="25" t="s">
        <v>4599</v>
      </c>
      <c r="K1043" s="25"/>
      <c r="L1043" s="25"/>
      <c r="M1043" s="63" t="s">
        <v>49</v>
      </c>
      <c r="N1043" s="22" t="s">
        <v>46</v>
      </c>
      <c r="O1043" s="23" t="s">
        <v>46</v>
      </c>
      <c r="P1043" s="23" t="s">
        <v>46</v>
      </c>
      <c r="Q1043" s="23">
        <v>0.3</v>
      </c>
      <c r="R1043" s="23" t="s">
        <v>49</v>
      </c>
      <c r="S1043" s="23" t="s">
        <v>49</v>
      </c>
      <c r="T1043" s="17" t="s">
        <v>4598</v>
      </c>
      <c r="U1043" s="17" t="s">
        <v>4967</v>
      </c>
      <c r="V1043" s="17" t="s">
        <v>6652</v>
      </c>
      <c r="W1043" s="17" t="s">
        <v>6927</v>
      </c>
    </row>
    <row r="1044" spans="1:23" s="42" customFormat="1" ht="29" x14ac:dyDescent="0.35">
      <c r="A1044" s="22" t="s">
        <v>101</v>
      </c>
      <c r="B1044" s="22"/>
      <c r="C1044" s="22" t="s">
        <v>2213</v>
      </c>
      <c r="D1044" s="22" t="s">
        <v>4355</v>
      </c>
      <c r="E1044" s="57" t="s">
        <v>430</v>
      </c>
      <c r="F1044" s="22" t="s">
        <v>1861</v>
      </c>
      <c r="G1044" s="22" t="s">
        <v>12</v>
      </c>
      <c r="H1044" s="22" t="s">
        <v>4573</v>
      </c>
      <c r="I1044" s="25" t="s">
        <v>99</v>
      </c>
      <c r="J1044" s="25" t="s">
        <v>4599</v>
      </c>
      <c r="K1044" s="25"/>
      <c r="L1044" s="25"/>
      <c r="M1044" s="63" t="s">
        <v>49</v>
      </c>
      <c r="N1044" s="22" t="s">
        <v>46</v>
      </c>
      <c r="O1044" s="23" t="s">
        <v>46</v>
      </c>
      <c r="P1044" s="23" t="s">
        <v>46</v>
      </c>
      <c r="Q1044" s="23">
        <v>0.3</v>
      </c>
      <c r="R1044" s="23" t="s">
        <v>49</v>
      </c>
      <c r="S1044" s="23" t="s">
        <v>49</v>
      </c>
      <c r="T1044" s="17" t="s">
        <v>4598</v>
      </c>
      <c r="U1044" s="17" t="s">
        <v>4967</v>
      </c>
      <c r="V1044" s="17" t="s">
        <v>6652</v>
      </c>
      <c r="W1044" s="17" t="s">
        <v>6927</v>
      </c>
    </row>
    <row r="1045" spans="1:23" s="42" customFormat="1" ht="29" x14ac:dyDescent="0.35">
      <c r="A1045" s="22" t="s">
        <v>101</v>
      </c>
      <c r="B1045" s="22"/>
      <c r="C1045" s="22" t="s">
        <v>2223</v>
      </c>
      <c r="D1045" s="22" t="s">
        <v>4365</v>
      </c>
      <c r="E1045" s="57" t="s">
        <v>2394</v>
      </c>
      <c r="F1045" s="22" t="s">
        <v>1861</v>
      </c>
      <c r="G1045" s="22" t="s">
        <v>12</v>
      </c>
      <c r="H1045" s="22" t="s">
        <v>4573</v>
      </c>
      <c r="I1045" s="25" t="s">
        <v>99</v>
      </c>
      <c r="J1045" s="25" t="s">
        <v>4599</v>
      </c>
      <c r="K1045" s="25"/>
      <c r="L1045" s="25"/>
      <c r="M1045" s="63" t="s">
        <v>49</v>
      </c>
      <c r="N1045" s="22" t="s">
        <v>46</v>
      </c>
      <c r="O1045" s="23" t="s">
        <v>46</v>
      </c>
      <c r="P1045" s="23" t="s">
        <v>46</v>
      </c>
      <c r="Q1045" s="23">
        <v>0.3</v>
      </c>
      <c r="R1045" s="23" t="s">
        <v>49</v>
      </c>
      <c r="S1045" s="23" t="s">
        <v>49</v>
      </c>
      <c r="T1045" s="17" t="s">
        <v>4598</v>
      </c>
      <c r="U1045" s="17" t="s">
        <v>4967</v>
      </c>
      <c r="V1045" s="17" t="s">
        <v>6652</v>
      </c>
      <c r="W1045" s="17" t="s">
        <v>6927</v>
      </c>
    </row>
    <row r="1046" spans="1:23" s="42" customFormat="1" ht="29" x14ac:dyDescent="0.35">
      <c r="A1046" s="22" t="s">
        <v>101</v>
      </c>
      <c r="B1046" s="22"/>
      <c r="C1046" s="22" t="s">
        <v>2252</v>
      </c>
      <c r="D1046" s="22" t="s">
        <v>4394</v>
      </c>
      <c r="E1046" s="57" t="s">
        <v>440</v>
      </c>
      <c r="F1046" s="22" t="s">
        <v>1861</v>
      </c>
      <c r="G1046" s="22" t="s">
        <v>12</v>
      </c>
      <c r="H1046" s="22" t="s">
        <v>4573</v>
      </c>
      <c r="I1046" s="25" t="s">
        <v>99</v>
      </c>
      <c r="J1046" s="25" t="s">
        <v>4599</v>
      </c>
      <c r="K1046" s="25"/>
      <c r="L1046" s="25"/>
      <c r="M1046" s="63" t="s">
        <v>49</v>
      </c>
      <c r="N1046" s="22" t="s">
        <v>46</v>
      </c>
      <c r="O1046" s="23" t="s">
        <v>46</v>
      </c>
      <c r="P1046" s="23" t="s">
        <v>46</v>
      </c>
      <c r="Q1046" s="23">
        <v>0.3</v>
      </c>
      <c r="R1046" s="23" t="s">
        <v>49</v>
      </c>
      <c r="S1046" s="23" t="s">
        <v>49</v>
      </c>
      <c r="T1046" s="17" t="s">
        <v>4598</v>
      </c>
      <c r="U1046" s="17" t="s">
        <v>4967</v>
      </c>
      <c r="V1046" s="17" t="s">
        <v>6652</v>
      </c>
      <c r="W1046" s="17" t="s">
        <v>6927</v>
      </c>
    </row>
    <row r="1047" spans="1:23" s="42" customFormat="1" x14ac:dyDescent="0.35">
      <c r="A1047" s="22" t="s">
        <v>101</v>
      </c>
      <c r="B1047" s="22"/>
      <c r="C1047" s="22" t="s">
        <v>613</v>
      </c>
      <c r="D1047" s="22" t="s">
        <v>2688</v>
      </c>
      <c r="E1047" s="57" t="s">
        <v>7441</v>
      </c>
      <c r="F1047" s="22" t="s">
        <v>103</v>
      </c>
      <c r="G1047" s="22" t="s">
        <v>100</v>
      </c>
      <c r="H1047" s="22" t="s">
        <v>4573</v>
      </c>
      <c r="I1047" s="25" t="s">
        <v>197</v>
      </c>
      <c r="J1047" s="25" t="s">
        <v>4599</v>
      </c>
      <c r="K1047" s="25"/>
      <c r="L1047" s="25"/>
      <c r="M1047" s="63" t="s">
        <v>49</v>
      </c>
      <c r="N1047" s="22" t="s">
        <v>46</v>
      </c>
      <c r="O1047" s="23" t="s">
        <v>26</v>
      </c>
      <c r="P1047" s="23" t="s">
        <v>26</v>
      </c>
      <c r="Q1047" s="23">
        <v>0.01</v>
      </c>
      <c r="R1047" s="23" t="s">
        <v>49</v>
      </c>
      <c r="S1047" s="23" t="s">
        <v>49</v>
      </c>
      <c r="T1047" s="17" t="s">
        <v>4598</v>
      </c>
      <c r="U1047" s="17" t="s">
        <v>4967</v>
      </c>
      <c r="V1047" s="17" t="s">
        <v>6652</v>
      </c>
      <c r="W1047" s="17" t="s">
        <v>6652</v>
      </c>
    </row>
    <row r="1048" spans="1:23" s="42" customFormat="1" ht="29" x14ac:dyDescent="0.35">
      <c r="A1048" s="22" t="s">
        <v>101</v>
      </c>
      <c r="B1048" s="22"/>
      <c r="C1048" s="22" t="s">
        <v>1835</v>
      </c>
      <c r="D1048" s="22" t="s">
        <v>3936</v>
      </c>
      <c r="E1048" s="57" t="s">
        <v>2535</v>
      </c>
      <c r="F1048" s="22" t="s">
        <v>204</v>
      </c>
      <c r="G1048" s="22" t="s">
        <v>100</v>
      </c>
      <c r="H1048" s="22" t="s">
        <v>4573</v>
      </c>
      <c r="I1048" s="25" t="s">
        <v>99</v>
      </c>
      <c r="J1048" s="25" t="s">
        <v>4599</v>
      </c>
      <c r="K1048" s="25"/>
      <c r="L1048" s="25"/>
      <c r="M1048" s="63" t="s">
        <v>49</v>
      </c>
      <c r="N1048" s="22" t="s">
        <v>46</v>
      </c>
      <c r="O1048" s="23" t="s">
        <v>26</v>
      </c>
      <c r="P1048" s="23" t="s">
        <v>26</v>
      </c>
      <c r="Q1048" s="23">
        <v>0.2</v>
      </c>
      <c r="R1048" s="23" t="s">
        <v>49</v>
      </c>
      <c r="S1048" s="23" t="s">
        <v>49</v>
      </c>
      <c r="T1048" s="17" t="s">
        <v>4598</v>
      </c>
      <c r="U1048" s="17" t="s">
        <v>4967</v>
      </c>
      <c r="V1048" s="17" t="s">
        <v>6652</v>
      </c>
      <c r="W1048" s="17" t="s">
        <v>6927</v>
      </c>
    </row>
    <row r="1049" spans="1:23" s="42" customFormat="1" ht="43.5" x14ac:dyDescent="0.35">
      <c r="A1049" s="22" t="s">
        <v>101</v>
      </c>
      <c r="B1049" s="22"/>
      <c r="C1049" s="22" t="s">
        <v>1676</v>
      </c>
      <c r="D1049" s="22" t="s">
        <v>3777</v>
      </c>
      <c r="E1049" s="57" t="s">
        <v>245</v>
      </c>
      <c r="F1049" s="22" t="s">
        <v>204</v>
      </c>
      <c r="G1049" s="22" t="s">
        <v>100</v>
      </c>
      <c r="H1049" s="22" t="s">
        <v>4573</v>
      </c>
      <c r="I1049" s="25" t="s">
        <v>99</v>
      </c>
      <c r="J1049" s="25" t="s">
        <v>4599</v>
      </c>
      <c r="K1049" s="25"/>
      <c r="L1049" s="25"/>
      <c r="M1049" s="63" t="s">
        <v>49</v>
      </c>
      <c r="N1049" s="22" t="s">
        <v>46</v>
      </c>
      <c r="O1049" s="23" t="s">
        <v>26</v>
      </c>
      <c r="P1049" s="23" t="s">
        <v>26</v>
      </c>
      <c r="Q1049" s="23">
        <v>0.2</v>
      </c>
      <c r="R1049" s="23" t="s">
        <v>49</v>
      </c>
      <c r="S1049" s="23" t="s">
        <v>49</v>
      </c>
      <c r="T1049" s="17" t="s">
        <v>4598</v>
      </c>
      <c r="U1049" s="17" t="s">
        <v>4967</v>
      </c>
      <c r="V1049" s="17" t="s">
        <v>6652</v>
      </c>
      <c r="W1049" s="17" t="s">
        <v>6927</v>
      </c>
    </row>
    <row r="1050" spans="1:23" s="42" customFormat="1" ht="43.5" x14ac:dyDescent="0.35">
      <c r="A1050" s="22" t="s">
        <v>101</v>
      </c>
      <c r="B1050" s="22"/>
      <c r="C1050" s="22" t="s">
        <v>1679</v>
      </c>
      <c r="D1050" s="22" t="s">
        <v>3780</v>
      </c>
      <c r="E1050" s="57" t="s">
        <v>246</v>
      </c>
      <c r="F1050" s="22" t="s">
        <v>204</v>
      </c>
      <c r="G1050" s="22" t="s">
        <v>100</v>
      </c>
      <c r="H1050" s="22" t="s">
        <v>4573</v>
      </c>
      <c r="I1050" s="25" t="s">
        <v>99</v>
      </c>
      <c r="J1050" s="25" t="s">
        <v>4599</v>
      </c>
      <c r="K1050" s="25"/>
      <c r="L1050" s="25"/>
      <c r="M1050" s="63" t="s">
        <v>49</v>
      </c>
      <c r="N1050" s="22" t="s">
        <v>46</v>
      </c>
      <c r="O1050" s="23" t="s">
        <v>26</v>
      </c>
      <c r="P1050" s="23" t="s">
        <v>26</v>
      </c>
      <c r="Q1050" s="23">
        <v>0.2</v>
      </c>
      <c r="R1050" s="23" t="s">
        <v>49</v>
      </c>
      <c r="S1050" s="23" t="s">
        <v>49</v>
      </c>
      <c r="T1050" s="17" t="s">
        <v>4598</v>
      </c>
      <c r="U1050" s="17" t="s">
        <v>4967</v>
      </c>
      <c r="V1050" s="17" t="s">
        <v>6652</v>
      </c>
      <c r="W1050" s="17" t="s">
        <v>6927</v>
      </c>
    </row>
    <row r="1051" spans="1:23" s="42" customFormat="1" ht="29" x14ac:dyDescent="0.35">
      <c r="A1051" s="22" t="s">
        <v>101</v>
      </c>
      <c r="B1051" s="22"/>
      <c r="C1051" s="22" t="s">
        <v>1682</v>
      </c>
      <c r="D1051" s="22" t="s">
        <v>3783</v>
      </c>
      <c r="E1051" s="57" t="s">
        <v>247</v>
      </c>
      <c r="F1051" s="22" t="s">
        <v>204</v>
      </c>
      <c r="G1051" s="22" t="s">
        <v>100</v>
      </c>
      <c r="H1051" s="22" t="s">
        <v>4573</v>
      </c>
      <c r="I1051" s="25" t="s">
        <v>99</v>
      </c>
      <c r="J1051" s="25" t="s">
        <v>4599</v>
      </c>
      <c r="K1051" s="25"/>
      <c r="L1051" s="25"/>
      <c r="M1051" s="63" t="s">
        <v>49</v>
      </c>
      <c r="N1051" s="22" t="s">
        <v>46</v>
      </c>
      <c r="O1051" s="23" t="s">
        <v>26</v>
      </c>
      <c r="P1051" s="23" t="s">
        <v>26</v>
      </c>
      <c r="Q1051" s="23">
        <v>0.2</v>
      </c>
      <c r="R1051" s="23" t="s">
        <v>49</v>
      </c>
      <c r="S1051" s="23" t="s">
        <v>49</v>
      </c>
      <c r="T1051" s="17" t="s">
        <v>4598</v>
      </c>
      <c r="U1051" s="17" t="s">
        <v>4967</v>
      </c>
      <c r="V1051" s="17" t="s">
        <v>6652</v>
      </c>
      <c r="W1051" s="17" t="s">
        <v>6927</v>
      </c>
    </row>
    <row r="1052" spans="1:23" s="42" customFormat="1" ht="29" x14ac:dyDescent="0.35">
      <c r="A1052" s="22" t="s">
        <v>101</v>
      </c>
      <c r="B1052" s="22"/>
      <c r="C1052" s="22" t="s">
        <v>1685</v>
      </c>
      <c r="D1052" s="22" t="s">
        <v>3786</v>
      </c>
      <c r="E1052" s="57" t="s">
        <v>248</v>
      </c>
      <c r="F1052" s="22" t="s">
        <v>204</v>
      </c>
      <c r="G1052" s="22" t="s">
        <v>100</v>
      </c>
      <c r="H1052" s="22" t="s">
        <v>4573</v>
      </c>
      <c r="I1052" s="25" t="s">
        <v>99</v>
      </c>
      <c r="J1052" s="25" t="s">
        <v>4599</v>
      </c>
      <c r="K1052" s="25"/>
      <c r="L1052" s="25"/>
      <c r="M1052" s="63" t="s">
        <v>49</v>
      </c>
      <c r="N1052" s="22" t="s">
        <v>46</v>
      </c>
      <c r="O1052" s="23" t="s">
        <v>26</v>
      </c>
      <c r="P1052" s="23" t="s">
        <v>26</v>
      </c>
      <c r="Q1052" s="23">
        <v>0.2</v>
      </c>
      <c r="R1052" s="23" t="s">
        <v>49</v>
      </c>
      <c r="S1052" s="23" t="s">
        <v>49</v>
      </c>
      <c r="T1052" s="17" t="s">
        <v>4598</v>
      </c>
      <c r="U1052" s="17" t="s">
        <v>4967</v>
      </c>
      <c r="V1052" s="17" t="s">
        <v>6652</v>
      </c>
      <c r="W1052" s="17" t="s">
        <v>6927</v>
      </c>
    </row>
    <row r="1053" spans="1:23" s="42" customFormat="1" ht="29" x14ac:dyDescent="0.35">
      <c r="A1053" s="22" t="s">
        <v>101</v>
      </c>
      <c r="B1053" s="22"/>
      <c r="C1053" s="22" t="s">
        <v>1688</v>
      </c>
      <c r="D1053" s="22" t="s">
        <v>3789</v>
      </c>
      <c r="E1053" s="57" t="s">
        <v>249</v>
      </c>
      <c r="F1053" s="22" t="s">
        <v>204</v>
      </c>
      <c r="G1053" s="22" t="s">
        <v>100</v>
      </c>
      <c r="H1053" s="22" t="s">
        <v>4573</v>
      </c>
      <c r="I1053" s="25" t="s">
        <v>99</v>
      </c>
      <c r="J1053" s="25" t="s">
        <v>4599</v>
      </c>
      <c r="K1053" s="25"/>
      <c r="L1053" s="25"/>
      <c r="M1053" s="63" t="s">
        <v>49</v>
      </c>
      <c r="N1053" s="22" t="s">
        <v>46</v>
      </c>
      <c r="O1053" s="23" t="s">
        <v>26</v>
      </c>
      <c r="P1053" s="23" t="s">
        <v>26</v>
      </c>
      <c r="Q1053" s="23">
        <v>0.2</v>
      </c>
      <c r="R1053" s="23" t="s">
        <v>49</v>
      </c>
      <c r="S1053" s="23" t="s">
        <v>49</v>
      </c>
      <c r="T1053" s="17" t="s">
        <v>4598</v>
      </c>
      <c r="U1053" s="17" t="s">
        <v>4967</v>
      </c>
      <c r="V1053" s="17" t="s">
        <v>6652</v>
      </c>
      <c r="W1053" s="17" t="s">
        <v>6927</v>
      </c>
    </row>
    <row r="1054" spans="1:23" s="42" customFormat="1" ht="43.5" x14ac:dyDescent="0.35">
      <c r="A1054" s="22" t="s">
        <v>101</v>
      </c>
      <c r="B1054" s="22"/>
      <c r="C1054" s="22" t="s">
        <v>1698</v>
      </c>
      <c r="D1054" s="22" t="s">
        <v>3799</v>
      </c>
      <c r="E1054" s="57" t="s">
        <v>2385</v>
      </c>
      <c r="F1054" s="22" t="s">
        <v>204</v>
      </c>
      <c r="G1054" s="22" t="s">
        <v>100</v>
      </c>
      <c r="H1054" s="22" t="s">
        <v>4573</v>
      </c>
      <c r="I1054" s="25" t="s">
        <v>99</v>
      </c>
      <c r="J1054" s="25" t="s">
        <v>4599</v>
      </c>
      <c r="K1054" s="25"/>
      <c r="L1054" s="25"/>
      <c r="M1054" s="63" t="s">
        <v>49</v>
      </c>
      <c r="N1054" s="22" t="s">
        <v>46</v>
      </c>
      <c r="O1054" s="23" t="s">
        <v>26</v>
      </c>
      <c r="P1054" s="23" t="s">
        <v>26</v>
      </c>
      <c r="Q1054" s="23">
        <v>0.2</v>
      </c>
      <c r="R1054" s="23" t="s">
        <v>49</v>
      </c>
      <c r="S1054" s="23" t="s">
        <v>49</v>
      </c>
      <c r="T1054" s="17" t="s">
        <v>4598</v>
      </c>
      <c r="U1054" s="17" t="s">
        <v>4967</v>
      </c>
      <c r="V1054" s="17" t="s">
        <v>6652</v>
      </c>
      <c r="W1054" s="17" t="s">
        <v>6927</v>
      </c>
    </row>
    <row r="1055" spans="1:23" s="42" customFormat="1" ht="29" x14ac:dyDescent="0.35">
      <c r="A1055" s="22" t="s">
        <v>101</v>
      </c>
      <c r="B1055" s="22"/>
      <c r="C1055" s="22" t="s">
        <v>1727</v>
      </c>
      <c r="D1055" s="22" t="s">
        <v>3828</v>
      </c>
      <c r="E1055" s="57" t="s">
        <v>259</v>
      </c>
      <c r="F1055" s="22" t="s">
        <v>204</v>
      </c>
      <c r="G1055" s="22" t="s">
        <v>100</v>
      </c>
      <c r="H1055" s="22" t="s">
        <v>4573</v>
      </c>
      <c r="I1055" s="25" t="s">
        <v>99</v>
      </c>
      <c r="J1055" s="25" t="s">
        <v>4599</v>
      </c>
      <c r="K1055" s="25"/>
      <c r="L1055" s="25"/>
      <c r="M1055" s="63" t="s">
        <v>49</v>
      </c>
      <c r="N1055" s="22" t="s">
        <v>46</v>
      </c>
      <c r="O1055" s="23" t="s">
        <v>26</v>
      </c>
      <c r="P1055" s="23" t="s">
        <v>26</v>
      </c>
      <c r="Q1055" s="23">
        <v>0.2</v>
      </c>
      <c r="R1055" s="23" t="s">
        <v>49</v>
      </c>
      <c r="S1055" s="23" t="s">
        <v>49</v>
      </c>
      <c r="T1055" s="17" t="s">
        <v>4598</v>
      </c>
      <c r="U1055" s="17" t="s">
        <v>4967</v>
      </c>
      <c r="V1055" s="17" t="s">
        <v>6652</v>
      </c>
      <c r="W1055" s="17" t="s">
        <v>6927</v>
      </c>
    </row>
    <row r="1056" spans="1:23" s="42" customFormat="1" ht="29" x14ac:dyDescent="0.35">
      <c r="A1056" s="22" t="s">
        <v>101</v>
      </c>
      <c r="B1056" s="22"/>
      <c r="C1056" s="22" t="s">
        <v>1541</v>
      </c>
      <c r="D1056" s="22" t="s">
        <v>3642</v>
      </c>
      <c r="E1056" s="57" t="s">
        <v>2529</v>
      </c>
      <c r="F1056" s="22" t="s">
        <v>204</v>
      </c>
      <c r="G1056" s="22" t="s">
        <v>100</v>
      </c>
      <c r="H1056" s="22" t="s">
        <v>4573</v>
      </c>
      <c r="I1056" s="25" t="s">
        <v>99</v>
      </c>
      <c r="J1056" s="25" t="s">
        <v>4599</v>
      </c>
      <c r="K1056" s="25"/>
      <c r="L1056" s="25"/>
      <c r="M1056" s="63" t="s">
        <v>49</v>
      </c>
      <c r="N1056" s="22" t="s">
        <v>46</v>
      </c>
      <c r="O1056" s="23" t="s">
        <v>26</v>
      </c>
      <c r="P1056" s="23" t="s">
        <v>26</v>
      </c>
      <c r="Q1056" s="23">
        <v>0.2</v>
      </c>
      <c r="R1056" s="23" t="s">
        <v>49</v>
      </c>
      <c r="S1056" s="23" t="s">
        <v>49</v>
      </c>
      <c r="T1056" s="17" t="s">
        <v>4598</v>
      </c>
      <c r="U1056" s="17" t="s">
        <v>4967</v>
      </c>
      <c r="V1056" s="17" t="s">
        <v>6652</v>
      </c>
      <c r="W1056" s="17" t="s">
        <v>6927</v>
      </c>
    </row>
    <row r="1057" spans="1:23" s="42" customFormat="1" ht="43.5" x14ac:dyDescent="0.35">
      <c r="A1057" s="22" t="s">
        <v>101</v>
      </c>
      <c r="B1057" s="22"/>
      <c r="C1057" s="22" t="s">
        <v>1520</v>
      </c>
      <c r="D1057" s="22" t="s">
        <v>3621</v>
      </c>
      <c r="E1057" s="57" t="s">
        <v>2522</v>
      </c>
      <c r="F1057" s="22" t="s">
        <v>204</v>
      </c>
      <c r="G1057" s="22" t="s">
        <v>100</v>
      </c>
      <c r="H1057" s="22" t="s">
        <v>4573</v>
      </c>
      <c r="I1057" s="25" t="s">
        <v>99</v>
      </c>
      <c r="J1057" s="25" t="s">
        <v>4599</v>
      </c>
      <c r="K1057" s="25"/>
      <c r="L1057" s="25"/>
      <c r="M1057" s="63" t="s">
        <v>49</v>
      </c>
      <c r="N1057" s="22" t="s">
        <v>46</v>
      </c>
      <c r="O1057" s="23" t="s">
        <v>26</v>
      </c>
      <c r="P1057" s="23" t="s">
        <v>26</v>
      </c>
      <c r="Q1057" s="23">
        <v>0.2</v>
      </c>
      <c r="R1057" s="23" t="s">
        <v>49</v>
      </c>
      <c r="S1057" s="23" t="s">
        <v>49</v>
      </c>
      <c r="T1057" s="17" t="s">
        <v>4598</v>
      </c>
      <c r="U1057" s="17" t="s">
        <v>4967</v>
      </c>
      <c r="V1057" s="17" t="s">
        <v>6652</v>
      </c>
      <c r="W1057" s="17" t="s">
        <v>6927</v>
      </c>
    </row>
    <row r="1058" spans="1:23" s="42" customFormat="1" ht="43.5" x14ac:dyDescent="0.35">
      <c r="A1058" s="22" t="s">
        <v>101</v>
      </c>
      <c r="B1058" s="22"/>
      <c r="C1058" s="22" t="s">
        <v>1523</v>
      </c>
      <c r="D1058" s="22" t="s">
        <v>3624</v>
      </c>
      <c r="E1058" s="57" t="s">
        <v>2523</v>
      </c>
      <c r="F1058" s="22" t="s">
        <v>204</v>
      </c>
      <c r="G1058" s="22" t="s">
        <v>100</v>
      </c>
      <c r="H1058" s="22" t="s">
        <v>4573</v>
      </c>
      <c r="I1058" s="25" t="s">
        <v>99</v>
      </c>
      <c r="J1058" s="25" t="s">
        <v>4599</v>
      </c>
      <c r="K1058" s="25"/>
      <c r="L1058" s="25"/>
      <c r="M1058" s="63" t="s">
        <v>49</v>
      </c>
      <c r="N1058" s="22" t="s">
        <v>46</v>
      </c>
      <c r="O1058" s="23" t="s">
        <v>26</v>
      </c>
      <c r="P1058" s="23" t="s">
        <v>26</v>
      </c>
      <c r="Q1058" s="23">
        <v>0.2</v>
      </c>
      <c r="R1058" s="23" t="s">
        <v>49</v>
      </c>
      <c r="S1058" s="23" t="s">
        <v>49</v>
      </c>
      <c r="T1058" s="17" t="s">
        <v>4598</v>
      </c>
      <c r="U1058" s="17" t="s">
        <v>4967</v>
      </c>
      <c r="V1058" s="17" t="s">
        <v>6652</v>
      </c>
      <c r="W1058" s="17" t="s">
        <v>6927</v>
      </c>
    </row>
    <row r="1059" spans="1:23" s="42" customFormat="1" ht="29" x14ac:dyDescent="0.35">
      <c r="A1059" s="22" t="s">
        <v>101</v>
      </c>
      <c r="B1059" s="22"/>
      <c r="C1059" s="22" t="s">
        <v>1526</v>
      </c>
      <c r="D1059" s="22" t="s">
        <v>3627</v>
      </c>
      <c r="E1059" s="57" t="s">
        <v>2524</v>
      </c>
      <c r="F1059" s="22" t="s">
        <v>204</v>
      </c>
      <c r="G1059" s="22" t="s">
        <v>100</v>
      </c>
      <c r="H1059" s="22" t="s">
        <v>4573</v>
      </c>
      <c r="I1059" s="25" t="s">
        <v>99</v>
      </c>
      <c r="J1059" s="25" t="s">
        <v>4599</v>
      </c>
      <c r="K1059" s="25"/>
      <c r="L1059" s="25"/>
      <c r="M1059" s="63" t="s">
        <v>49</v>
      </c>
      <c r="N1059" s="22" t="s">
        <v>46</v>
      </c>
      <c r="O1059" s="23" t="s">
        <v>26</v>
      </c>
      <c r="P1059" s="23" t="s">
        <v>26</v>
      </c>
      <c r="Q1059" s="23">
        <v>0.2</v>
      </c>
      <c r="R1059" s="23" t="s">
        <v>49</v>
      </c>
      <c r="S1059" s="23" t="s">
        <v>49</v>
      </c>
      <c r="T1059" s="17" t="s">
        <v>4598</v>
      </c>
      <c r="U1059" s="17" t="s">
        <v>4967</v>
      </c>
      <c r="V1059" s="17" t="s">
        <v>6652</v>
      </c>
      <c r="W1059" s="17" t="s">
        <v>6927</v>
      </c>
    </row>
    <row r="1060" spans="1:23" s="42" customFormat="1" ht="29" x14ac:dyDescent="0.35">
      <c r="A1060" s="22" t="s">
        <v>101</v>
      </c>
      <c r="B1060" s="22"/>
      <c r="C1060" s="22" t="s">
        <v>1529</v>
      </c>
      <c r="D1060" s="22" t="s">
        <v>3630</v>
      </c>
      <c r="E1060" s="57" t="s">
        <v>2525</v>
      </c>
      <c r="F1060" s="22" t="s">
        <v>204</v>
      </c>
      <c r="G1060" s="22" t="s">
        <v>100</v>
      </c>
      <c r="H1060" s="22" t="s">
        <v>4573</v>
      </c>
      <c r="I1060" s="25" t="s">
        <v>99</v>
      </c>
      <c r="J1060" s="25" t="s">
        <v>4599</v>
      </c>
      <c r="K1060" s="25"/>
      <c r="L1060" s="25"/>
      <c r="M1060" s="63" t="s">
        <v>49</v>
      </c>
      <c r="N1060" s="22" t="s">
        <v>46</v>
      </c>
      <c r="O1060" s="23" t="s">
        <v>26</v>
      </c>
      <c r="P1060" s="23" t="s">
        <v>26</v>
      </c>
      <c r="Q1060" s="23">
        <v>0.2</v>
      </c>
      <c r="R1060" s="23" t="s">
        <v>49</v>
      </c>
      <c r="S1060" s="23" t="s">
        <v>49</v>
      </c>
      <c r="T1060" s="17" t="s">
        <v>4598</v>
      </c>
      <c r="U1060" s="17" t="s">
        <v>4967</v>
      </c>
      <c r="V1060" s="17" t="s">
        <v>6652</v>
      </c>
      <c r="W1060" s="17" t="s">
        <v>6927</v>
      </c>
    </row>
    <row r="1061" spans="1:23" s="42" customFormat="1" ht="29" x14ac:dyDescent="0.35">
      <c r="A1061" s="22" t="s">
        <v>101</v>
      </c>
      <c r="B1061" s="22"/>
      <c r="C1061" s="22" t="s">
        <v>1532</v>
      </c>
      <c r="D1061" s="22" t="s">
        <v>3633</v>
      </c>
      <c r="E1061" s="57" t="s">
        <v>2526</v>
      </c>
      <c r="F1061" s="22" t="s">
        <v>204</v>
      </c>
      <c r="G1061" s="22" t="s">
        <v>100</v>
      </c>
      <c r="H1061" s="22" t="s">
        <v>4573</v>
      </c>
      <c r="I1061" s="25" t="s">
        <v>99</v>
      </c>
      <c r="J1061" s="25" t="s">
        <v>4599</v>
      </c>
      <c r="K1061" s="25"/>
      <c r="L1061" s="25"/>
      <c r="M1061" s="63" t="s">
        <v>49</v>
      </c>
      <c r="N1061" s="22" t="s">
        <v>46</v>
      </c>
      <c r="O1061" s="23" t="s">
        <v>26</v>
      </c>
      <c r="P1061" s="23" t="s">
        <v>26</v>
      </c>
      <c r="Q1061" s="23">
        <v>0.2</v>
      </c>
      <c r="R1061" s="23" t="s">
        <v>49</v>
      </c>
      <c r="S1061" s="23" t="s">
        <v>49</v>
      </c>
      <c r="T1061" s="17" t="s">
        <v>4598</v>
      </c>
      <c r="U1061" s="17" t="s">
        <v>4967</v>
      </c>
      <c r="V1061" s="17" t="s">
        <v>6652</v>
      </c>
      <c r="W1061" s="17" t="s">
        <v>6927</v>
      </c>
    </row>
    <row r="1062" spans="1:23" s="42" customFormat="1" ht="43.5" x14ac:dyDescent="0.35">
      <c r="A1062" s="22" t="s">
        <v>101</v>
      </c>
      <c r="B1062" s="22"/>
      <c r="C1062" s="22" t="s">
        <v>1535</v>
      </c>
      <c r="D1062" s="22" t="s">
        <v>3636</v>
      </c>
      <c r="E1062" s="57" t="s">
        <v>2527</v>
      </c>
      <c r="F1062" s="22" t="s">
        <v>204</v>
      </c>
      <c r="G1062" s="22" t="s">
        <v>100</v>
      </c>
      <c r="H1062" s="22" t="s">
        <v>4573</v>
      </c>
      <c r="I1062" s="25" t="s">
        <v>99</v>
      </c>
      <c r="J1062" s="25" t="s">
        <v>4599</v>
      </c>
      <c r="K1062" s="25"/>
      <c r="L1062" s="25"/>
      <c r="M1062" s="63" t="s">
        <v>49</v>
      </c>
      <c r="N1062" s="22" t="s">
        <v>46</v>
      </c>
      <c r="O1062" s="23" t="s">
        <v>26</v>
      </c>
      <c r="P1062" s="23" t="s">
        <v>26</v>
      </c>
      <c r="Q1062" s="23">
        <v>0.2</v>
      </c>
      <c r="R1062" s="23" t="s">
        <v>49</v>
      </c>
      <c r="S1062" s="23" t="s">
        <v>49</v>
      </c>
      <c r="T1062" s="17" t="s">
        <v>4598</v>
      </c>
      <c r="U1062" s="17" t="s">
        <v>4967</v>
      </c>
      <c r="V1062" s="17" t="s">
        <v>6652</v>
      </c>
      <c r="W1062" s="17" t="s">
        <v>6927</v>
      </c>
    </row>
    <row r="1063" spans="1:23" s="42" customFormat="1" ht="29" x14ac:dyDescent="0.35">
      <c r="A1063" s="22" t="s">
        <v>101</v>
      </c>
      <c r="B1063" s="22"/>
      <c r="C1063" s="22" t="s">
        <v>1538</v>
      </c>
      <c r="D1063" s="22" t="s">
        <v>3639</v>
      </c>
      <c r="E1063" s="57" t="s">
        <v>2528</v>
      </c>
      <c r="F1063" s="22" t="s">
        <v>204</v>
      </c>
      <c r="G1063" s="22" t="s">
        <v>100</v>
      </c>
      <c r="H1063" s="22" t="s">
        <v>4573</v>
      </c>
      <c r="I1063" s="25" t="s">
        <v>99</v>
      </c>
      <c r="J1063" s="25" t="s">
        <v>4599</v>
      </c>
      <c r="K1063" s="25"/>
      <c r="L1063" s="25"/>
      <c r="M1063" s="63" t="s">
        <v>49</v>
      </c>
      <c r="N1063" s="22" t="s">
        <v>46</v>
      </c>
      <c r="O1063" s="23" t="s">
        <v>26</v>
      </c>
      <c r="P1063" s="23" t="s">
        <v>26</v>
      </c>
      <c r="Q1063" s="23">
        <v>0.2</v>
      </c>
      <c r="R1063" s="23" t="s">
        <v>49</v>
      </c>
      <c r="S1063" s="23" t="s">
        <v>49</v>
      </c>
      <c r="T1063" s="17" t="s">
        <v>4598</v>
      </c>
      <c r="U1063" s="17" t="s">
        <v>4967</v>
      </c>
      <c r="V1063" s="17" t="s">
        <v>6652</v>
      </c>
      <c r="W1063" s="17" t="s">
        <v>6927</v>
      </c>
    </row>
    <row r="1064" spans="1:23" s="42" customFormat="1" ht="29" x14ac:dyDescent="0.35">
      <c r="A1064" s="22" t="s">
        <v>101</v>
      </c>
      <c r="B1064" s="22"/>
      <c r="C1064" s="22" t="s">
        <v>1517</v>
      </c>
      <c r="D1064" s="22" t="s">
        <v>3618</v>
      </c>
      <c r="E1064" s="57" t="s">
        <v>2521</v>
      </c>
      <c r="F1064" s="22" t="s">
        <v>204</v>
      </c>
      <c r="G1064" s="22" t="s">
        <v>100</v>
      </c>
      <c r="H1064" s="22" t="s">
        <v>4573</v>
      </c>
      <c r="I1064" s="25" t="s">
        <v>99</v>
      </c>
      <c r="J1064" s="25" t="s">
        <v>4599</v>
      </c>
      <c r="K1064" s="25"/>
      <c r="L1064" s="25"/>
      <c r="M1064" s="63" t="s">
        <v>49</v>
      </c>
      <c r="N1064" s="22" t="s">
        <v>46</v>
      </c>
      <c r="O1064" s="23" t="s">
        <v>26</v>
      </c>
      <c r="P1064" s="23" t="s">
        <v>26</v>
      </c>
      <c r="Q1064" s="23">
        <v>0.2</v>
      </c>
      <c r="R1064" s="23" t="s">
        <v>49</v>
      </c>
      <c r="S1064" s="23" t="s">
        <v>49</v>
      </c>
      <c r="T1064" s="17" t="s">
        <v>4598</v>
      </c>
      <c r="U1064" s="17" t="s">
        <v>4967</v>
      </c>
      <c r="V1064" s="17" t="s">
        <v>6652</v>
      </c>
      <c r="W1064" s="17" t="s">
        <v>6927</v>
      </c>
    </row>
    <row r="1065" spans="1:23" s="42" customFormat="1" ht="29" x14ac:dyDescent="0.35">
      <c r="A1065" s="22" t="s">
        <v>101</v>
      </c>
      <c r="B1065" s="22"/>
      <c r="C1065" s="22" t="s">
        <v>621</v>
      </c>
      <c r="D1065" s="22" t="s">
        <v>2696</v>
      </c>
      <c r="E1065" s="57" t="s">
        <v>7415</v>
      </c>
      <c r="F1065" s="22" t="s">
        <v>103</v>
      </c>
      <c r="G1065" s="22" t="s">
        <v>100</v>
      </c>
      <c r="H1065" s="22" t="s">
        <v>4573</v>
      </c>
      <c r="I1065" s="25" t="s">
        <v>197</v>
      </c>
      <c r="J1065" s="25" t="s">
        <v>6163</v>
      </c>
      <c r="K1065" s="25" t="s">
        <v>6157</v>
      </c>
      <c r="L1065" s="25">
        <v>16</v>
      </c>
      <c r="M1065" s="63" t="s">
        <v>6636</v>
      </c>
      <c r="N1065" s="22" t="s">
        <v>8704</v>
      </c>
      <c r="O1065" s="23">
        <v>0</v>
      </c>
      <c r="P1065" s="23">
        <v>0.3</v>
      </c>
      <c r="Q1065" s="23">
        <v>0.1</v>
      </c>
      <c r="R1065" s="23" t="s">
        <v>108</v>
      </c>
      <c r="S1065" s="23" t="s">
        <v>4600</v>
      </c>
      <c r="T1065" s="17" t="s">
        <v>4598</v>
      </c>
      <c r="U1065" s="17" t="s">
        <v>4967</v>
      </c>
      <c r="V1065" s="17" t="s">
        <v>6652</v>
      </c>
      <c r="W1065" s="17" t="s">
        <v>6657</v>
      </c>
    </row>
    <row r="1066" spans="1:23" s="42" customFormat="1" x14ac:dyDescent="0.35">
      <c r="A1066" s="22" t="s">
        <v>101</v>
      </c>
      <c r="B1066" s="22"/>
      <c r="C1066" s="22" t="s">
        <v>2033</v>
      </c>
      <c r="D1066" s="22" t="s">
        <v>4153</v>
      </c>
      <c r="E1066" s="57" t="s">
        <v>7411</v>
      </c>
      <c r="F1066" s="22" t="s">
        <v>1861</v>
      </c>
      <c r="G1066" s="22" t="s">
        <v>12</v>
      </c>
      <c r="H1066" s="22" t="s">
        <v>4574</v>
      </c>
      <c r="I1066" s="25" t="s">
        <v>197</v>
      </c>
      <c r="J1066" s="25" t="s">
        <v>6162</v>
      </c>
      <c r="K1066" s="25" t="s">
        <v>6158</v>
      </c>
      <c r="L1066" s="25"/>
      <c r="M1066" s="63" t="s">
        <v>49</v>
      </c>
      <c r="N1066" s="22" t="s">
        <v>46</v>
      </c>
      <c r="O1066" s="23" t="s">
        <v>46</v>
      </c>
      <c r="P1066" s="23" t="s">
        <v>46</v>
      </c>
      <c r="Q1066" s="23">
        <v>0.5</v>
      </c>
      <c r="R1066" s="23" t="s">
        <v>46</v>
      </c>
      <c r="S1066" s="23" t="s">
        <v>46</v>
      </c>
      <c r="T1066" s="17" t="s">
        <v>4598</v>
      </c>
      <c r="U1066" s="17" t="s">
        <v>4967</v>
      </c>
      <c r="V1066" s="17" t="s">
        <v>6652</v>
      </c>
      <c r="W1066" s="17" t="s">
        <v>6657</v>
      </c>
    </row>
    <row r="1067" spans="1:23" s="42" customFormat="1" x14ac:dyDescent="0.35">
      <c r="A1067" s="22" t="s">
        <v>101</v>
      </c>
      <c r="B1067" s="22"/>
      <c r="C1067" s="22" t="s">
        <v>614</v>
      </c>
      <c r="D1067" s="22" t="s">
        <v>2689</v>
      </c>
      <c r="E1067" s="57" t="s">
        <v>7441</v>
      </c>
      <c r="F1067" s="22" t="s">
        <v>103</v>
      </c>
      <c r="G1067" s="22" t="s">
        <v>100</v>
      </c>
      <c r="H1067" s="22" t="s">
        <v>4574</v>
      </c>
      <c r="I1067" s="25" t="s">
        <v>197</v>
      </c>
      <c r="J1067" s="25" t="s">
        <v>4599</v>
      </c>
      <c r="K1067" s="25"/>
      <c r="L1067" s="25"/>
      <c r="M1067" s="63" t="s">
        <v>49</v>
      </c>
      <c r="N1067" s="22" t="s">
        <v>46</v>
      </c>
      <c r="O1067" s="23" t="s">
        <v>26</v>
      </c>
      <c r="P1067" s="23" t="s">
        <v>26</v>
      </c>
      <c r="Q1067" s="23">
        <v>0.01</v>
      </c>
      <c r="R1067" s="23" t="s">
        <v>49</v>
      </c>
      <c r="S1067" s="23" t="s">
        <v>49</v>
      </c>
      <c r="T1067" s="17" t="s">
        <v>4598</v>
      </c>
      <c r="U1067" s="17" t="s">
        <v>4967</v>
      </c>
      <c r="V1067" s="17" t="s">
        <v>6652</v>
      </c>
      <c r="W1067" s="17" t="s">
        <v>6657</v>
      </c>
    </row>
    <row r="1068" spans="1:23" s="42" customFormat="1" x14ac:dyDescent="0.35">
      <c r="A1068" s="22" t="s">
        <v>101</v>
      </c>
      <c r="B1068" s="22"/>
      <c r="C1068" s="22" t="s">
        <v>560</v>
      </c>
      <c r="D1068" s="22" t="s">
        <v>2635</v>
      </c>
      <c r="E1068" s="57" t="s">
        <v>7414</v>
      </c>
      <c r="F1068" s="22" t="s">
        <v>103</v>
      </c>
      <c r="G1068" s="22" t="s">
        <v>100</v>
      </c>
      <c r="H1068" s="22" t="s">
        <v>4574</v>
      </c>
      <c r="I1068" s="25" t="s">
        <v>197</v>
      </c>
      <c r="J1068" s="25" t="s">
        <v>4599</v>
      </c>
      <c r="K1068" s="25"/>
      <c r="L1068" s="25"/>
      <c r="M1068" s="63" t="s">
        <v>49</v>
      </c>
      <c r="N1068" s="22" t="s">
        <v>46</v>
      </c>
      <c r="O1068" s="23">
        <v>0</v>
      </c>
      <c r="P1068" s="23">
        <v>0.1</v>
      </c>
      <c r="Q1068" s="23">
        <v>0.25</v>
      </c>
      <c r="R1068" s="23" t="s">
        <v>49</v>
      </c>
      <c r="S1068" s="23" t="s">
        <v>49</v>
      </c>
      <c r="T1068" s="17" t="s">
        <v>4598</v>
      </c>
      <c r="U1068" s="17" t="s">
        <v>4967</v>
      </c>
      <c r="V1068" s="17" t="s">
        <v>6652</v>
      </c>
      <c r="W1068" s="17" t="s">
        <v>6657</v>
      </c>
    </row>
    <row r="1069" spans="1:23" s="42" customFormat="1" ht="29" x14ac:dyDescent="0.35">
      <c r="A1069" s="22" t="s">
        <v>101</v>
      </c>
      <c r="B1069" s="22"/>
      <c r="C1069" s="22" t="s">
        <v>555</v>
      </c>
      <c r="D1069" s="22" t="s">
        <v>2630</v>
      </c>
      <c r="E1069" s="57" t="s">
        <v>7415</v>
      </c>
      <c r="F1069" s="22" t="s">
        <v>103</v>
      </c>
      <c r="G1069" s="22" t="s">
        <v>100</v>
      </c>
      <c r="H1069" s="22" t="s">
        <v>4574</v>
      </c>
      <c r="I1069" s="25" t="s">
        <v>197</v>
      </c>
      <c r="J1069" s="25" t="s">
        <v>6163</v>
      </c>
      <c r="K1069" s="25" t="s">
        <v>6157</v>
      </c>
      <c r="L1069" s="25">
        <v>16</v>
      </c>
      <c r="M1069" s="63" t="s">
        <v>6636</v>
      </c>
      <c r="N1069" s="22" t="s">
        <v>8704</v>
      </c>
      <c r="O1069" s="23">
        <v>0</v>
      </c>
      <c r="P1069" s="23">
        <v>0.05</v>
      </c>
      <c r="Q1069" s="23">
        <v>0.1</v>
      </c>
      <c r="R1069" s="23">
        <v>0</v>
      </c>
      <c r="S1069" s="23">
        <v>0.1</v>
      </c>
      <c r="T1069" s="17" t="s">
        <v>4598</v>
      </c>
      <c r="U1069" s="17" t="s">
        <v>4967</v>
      </c>
      <c r="V1069" s="17" t="s">
        <v>6652</v>
      </c>
      <c r="W1069" s="17" t="s">
        <v>6657</v>
      </c>
    </row>
    <row r="1070" spans="1:23" s="42" customFormat="1" x14ac:dyDescent="0.35">
      <c r="A1070" s="22" t="s">
        <v>101</v>
      </c>
      <c r="B1070" s="22"/>
      <c r="C1070" s="22" t="s">
        <v>615</v>
      </c>
      <c r="D1070" s="22" t="s">
        <v>2690</v>
      </c>
      <c r="E1070" s="57" t="s">
        <v>7441</v>
      </c>
      <c r="F1070" s="22" t="s">
        <v>103</v>
      </c>
      <c r="G1070" s="22" t="s">
        <v>100</v>
      </c>
      <c r="H1070" s="22" t="s">
        <v>4575</v>
      </c>
      <c r="I1070" s="25" t="s">
        <v>197</v>
      </c>
      <c r="J1070" s="25" t="s">
        <v>4599</v>
      </c>
      <c r="K1070" s="25"/>
      <c r="L1070" s="25"/>
      <c r="M1070" s="63" t="s">
        <v>49</v>
      </c>
      <c r="N1070" s="22" t="s">
        <v>46</v>
      </c>
      <c r="O1070" s="23">
        <v>0</v>
      </c>
      <c r="P1070" s="23">
        <v>0.2</v>
      </c>
      <c r="Q1070" s="23">
        <v>0.01</v>
      </c>
      <c r="R1070" s="23" t="s">
        <v>49</v>
      </c>
      <c r="S1070" s="23" t="s">
        <v>49</v>
      </c>
      <c r="T1070" s="17" t="s">
        <v>4598</v>
      </c>
      <c r="U1070" s="17" t="s">
        <v>4967</v>
      </c>
      <c r="V1070" s="17" t="s">
        <v>6652</v>
      </c>
      <c r="W1070" s="17" t="s">
        <v>6652</v>
      </c>
    </row>
    <row r="1071" spans="1:23" s="42" customFormat="1" ht="29" x14ac:dyDescent="0.35">
      <c r="A1071" s="22" t="s">
        <v>101</v>
      </c>
      <c r="B1071" s="22"/>
      <c r="C1071" s="22" t="s">
        <v>623</v>
      </c>
      <c r="D1071" s="22" t="s">
        <v>2698</v>
      </c>
      <c r="E1071" s="57" t="s">
        <v>7415</v>
      </c>
      <c r="F1071" s="22" t="s">
        <v>103</v>
      </c>
      <c r="G1071" s="22" t="s">
        <v>100</v>
      </c>
      <c r="H1071" s="22" t="s">
        <v>4575</v>
      </c>
      <c r="I1071" s="25" t="s">
        <v>197</v>
      </c>
      <c r="J1071" s="25" t="s">
        <v>6163</v>
      </c>
      <c r="K1071" s="25" t="s">
        <v>6157</v>
      </c>
      <c r="L1071" s="25">
        <v>16</v>
      </c>
      <c r="M1071" s="63" t="s">
        <v>6636</v>
      </c>
      <c r="N1071" s="22" t="s">
        <v>8704</v>
      </c>
      <c r="O1071" s="23">
        <v>0</v>
      </c>
      <c r="P1071" s="23">
        <v>0.3</v>
      </c>
      <c r="Q1071" s="23">
        <v>0.1</v>
      </c>
      <c r="R1071" s="23">
        <v>0</v>
      </c>
      <c r="S1071" s="23">
        <v>0.4</v>
      </c>
      <c r="T1071" s="17" t="s">
        <v>4598</v>
      </c>
      <c r="U1071" s="17" t="s">
        <v>4967</v>
      </c>
      <c r="V1071" s="17" t="s">
        <v>6652</v>
      </c>
      <c r="W1071" s="17" t="s">
        <v>6657</v>
      </c>
    </row>
    <row r="1072" spans="1:23" s="42" customFormat="1" x14ac:dyDescent="0.35">
      <c r="A1072" s="22" t="s">
        <v>102</v>
      </c>
      <c r="B1072" s="22"/>
      <c r="C1072" s="22" t="s">
        <v>2444</v>
      </c>
      <c r="D1072" s="22" t="s">
        <v>4137</v>
      </c>
      <c r="E1072" s="57" t="s">
        <v>7411</v>
      </c>
      <c r="F1072" s="22" t="s">
        <v>1861</v>
      </c>
      <c r="G1072" s="22" t="s">
        <v>12</v>
      </c>
      <c r="H1072" s="22" t="s">
        <v>4582</v>
      </c>
      <c r="I1072" s="25" t="s">
        <v>197</v>
      </c>
      <c r="J1072" s="25" t="s">
        <v>4599</v>
      </c>
      <c r="K1072" s="25"/>
      <c r="L1072" s="25"/>
      <c r="M1072" s="63" t="s">
        <v>49</v>
      </c>
      <c r="N1072" s="22" t="s">
        <v>46</v>
      </c>
      <c r="O1072" s="23" t="s">
        <v>46</v>
      </c>
      <c r="P1072" s="23" t="s">
        <v>46</v>
      </c>
      <c r="Q1072" s="23">
        <v>0.5</v>
      </c>
      <c r="R1072" s="23" t="s">
        <v>49</v>
      </c>
      <c r="S1072" s="23" t="s">
        <v>49</v>
      </c>
      <c r="T1072" s="17" t="s">
        <v>4598</v>
      </c>
      <c r="U1072" s="17" t="s">
        <v>4967</v>
      </c>
      <c r="V1072" s="17" t="s">
        <v>6652</v>
      </c>
      <c r="W1072" s="17" t="s">
        <v>6652</v>
      </c>
    </row>
    <row r="1073" spans="1:23" s="42" customFormat="1" x14ac:dyDescent="0.35">
      <c r="A1073" s="22" t="s">
        <v>98</v>
      </c>
      <c r="B1073" s="22"/>
      <c r="C1073" s="22" t="s">
        <v>2446</v>
      </c>
      <c r="D1073" s="22" t="s">
        <v>4139</v>
      </c>
      <c r="E1073" s="57" t="s">
        <v>7442</v>
      </c>
      <c r="F1073" s="22" t="s">
        <v>1861</v>
      </c>
      <c r="G1073" s="22" t="s">
        <v>12</v>
      </c>
      <c r="H1073" s="22" t="s">
        <v>4582</v>
      </c>
      <c r="I1073" s="25" t="s">
        <v>197</v>
      </c>
      <c r="J1073" s="25" t="s">
        <v>4599</v>
      </c>
      <c r="K1073" s="25"/>
      <c r="L1073" s="25"/>
      <c r="M1073" s="63" t="s">
        <v>49</v>
      </c>
      <c r="N1073" s="22" t="s">
        <v>46</v>
      </c>
      <c r="O1073" s="23" t="s">
        <v>46</v>
      </c>
      <c r="P1073" s="23" t="s">
        <v>46</v>
      </c>
      <c r="Q1073" s="23">
        <v>0.5</v>
      </c>
      <c r="R1073" s="23" t="s">
        <v>49</v>
      </c>
      <c r="S1073" s="23" t="s">
        <v>49</v>
      </c>
      <c r="T1073" s="17" t="s">
        <v>4598</v>
      </c>
      <c r="U1073" s="17" t="s">
        <v>4967</v>
      </c>
      <c r="V1073" s="17" t="s">
        <v>6652</v>
      </c>
      <c r="W1073" s="17" t="s">
        <v>6652</v>
      </c>
    </row>
    <row r="1074" spans="1:23" s="42" customFormat="1" x14ac:dyDescent="0.35">
      <c r="A1074" s="22" t="s">
        <v>101</v>
      </c>
      <c r="B1074" s="22"/>
      <c r="C1074" s="22" t="s">
        <v>2445</v>
      </c>
      <c r="D1074" s="22" t="s">
        <v>4138</v>
      </c>
      <c r="E1074" s="57" t="s">
        <v>7411</v>
      </c>
      <c r="F1074" s="22" t="s">
        <v>1861</v>
      </c>
      <c r="G1074" s="22" t="s">
        <v>12</v>
      </c>
      <c r="H1074" s="22" t="s">
        <v>4582</v>
      </c>
      <c r="I1074" s="25" t="s">
        <v>197</v>
      </c>
      <c r="J1074" s="25" t="s">
        <v>4599</v>
      </c>
      <c r="K1074" s="25"/>
      <c r="L1074" s="25"/>
      <c r="M1074" s="63" t="s">
        <v>49</v>
      </c>
      <c r="N1074" s="22" t="s">
        <v>46</v>
      </c>
      <c r="O1074" s="23" t="s">
        <v>46</v>
      </c>
      <c r="P1074" s="23" t="s">
        <v>46</v>
      </c>
      <c r="Q1074" s="23">
        <v>0.5</v>
      </c>
      <c r="R1074" s="23" t="s">
        <v>49</v>
      </c>
      <c r="S1074" s="23" t="s">
        <v>49</v>
      </c>
      <c r="T1074" s="17" t="s">
        <v>4598</v>
      </c>
      <c r="U1074" s="17" t="s">
        <v>4967</v>
      </c>
      <c r="V1074" s="17" t="s">
        <v>6652</v>
      </c>
      <c r="W1074" s="17" t="s">
        <v>6652</v>
      </c>
    </row>
    <row r="1075" spans="1:23" s="42" customFormat="1" x14ac:dyDescent="0.35">
      <c r="A1075" s="22" t="s">
        <v>104</v>
      </c>
      <c r="B1075" s="22"/>
      <c r="C1075" s="22" t="s">
        <v>2447</v>
      </c>
      <c r="D1075" s="22" t="s">
        <v>4140</v>
      </c>
      <c r="E1075" s="57" t="s">
        <v>7411</v>
      </c>
      <c r="F1075" s="22" t="s">
        <v>1861</v>
      </c>
      <c r="G1075" s="22" t="s">
        <v>12</v>
      </c>
      <c r="H1075" s="22" t="s">
        <v>4582</v>
      </c>
      <c r="I1075" s="25" t="s">
        <v>197</v>
      </c>
      <c r="J1075" s="25" t="s">
        <v>4599</v>
      </c>
      <c r="K1075" s="25"/>
      <c r="L1075" s="25"/>
      <c r="M1075" s="63" t="s">
        <v>49</v>
      </c>
      <c r="N1075" s="22" t="s">
        <v>46</v>
      </c>
      <c r="O1075" s="23" t="s">
        <v>46</v>
      </c>
      <c r="P1075" s="23" t="s">
        <v>46</v>
      </c>
      <c r="Q1075" s="23">
        <v>0.5</v>
      </c>
      <c r="R1075" s="23" t="s">
        <v>49</v>
      </c>
      <c r="S1075" s="23" t="s">
        <v>49</v>
      </c>
      <c r="T1075" s="17" t="s">
        <v>4598</v>
      </c>
      <c r="U1075" s="17" t="s">
        <v>4967</v>
      </c>
      <c r="V1075" s="17" t="s">
        <v>6652</v>
      </c>
      <c r="W1075" s="17" t="s">
        <v>6652</v>
      </c>
    </row>
    <row r="1076" spans="1:23" s="42" customFormat="1" x14ac:dyDescent="0.35">
      <c r="A1076" s="22" t="s">
        <v>102</v>
      </c>
      <c r="B1076" s="22"/>
      <c r="C1076" s="22" t="s">
        <v>2448</v>
      </c>
      <c r="D1076" s="22" t="s">
        <v>4148</v>
      </c>
      <c r="E1076" s="57" t="s">
        <v>7411</v>
      </c>
      <c r="F1076" s="22" t="s">
        <v>1861</v>
      </c>
      <c r="G1076" s="22" t="s">
        <v>12</v>
      </c>
      <c r="H1076" s="22" t="s">
        <v>4583</v>
      </c>
      <c r="I1076" s="25" t="s">
        <v>197</v>
      </c>
      <c r="J1076" s="25" t="s">
        <v>4599</v>
      </c>
      <c r="K1076" s="25"/>
      <c r="L1076" s="25"/>
      <c r="M1076" s="63" t="s">
        <v>49</v>
      </c>
      <c r="N1076" s="22" t="s">
        <v>46</v>
      </c>
      <c r="O1076" s="23" t="s">
        <v>46</v>
      </c>
      <c r="P1076" s="23" t="s">
        <v>46</v>
      </c>
      <c r="Q1076" s="23">
        <v>0.5</v>
      </c>
      <c r="R1076" s="23" t="s">
        <v>49</v>
      </c>
      <c r="S1076" s="23" t="s">
        <v>49</v>
      </c>
      <c r="T1076" s="17" t="s">
        <v>4598</v>
      </c>
      <c r="U1076" s="17" t="s">
        <v>4967</v>
      </c>
      <c r="V1076" s="17" t="s">
        <v>6652</v>
      </c>
      <c r="W1076" s="17" t="s">
        <v>6652</v>
      </c>
    </row>
    <row r="1077" spans="1:23" s="42" customFormat="1" x14ac:dyDescent="0.35">
      <c r="A1077" s="22" t="s">
        <v>98</v>
      </c>
      <c r="B1077" s="22"/>
      <c r="C1077" s="22" t="s">
        <v>2450</v>
      </c>
      <c r="D1077" s="22" t="s">
        <v>4150</v>
      </c>
      <c r="E1077" s="57" t="s">
        <v>7442</v>
      </c>
      <c r="F1077" s="22" t="s">
        <v>1861</v>
      </c>
      <c r="G1077" s="22" t="s">
        <v>12</v>
      </c>
      <c r="H1077" s="22" t="s">
        <v>4583</v>
      </c>
      <c r="I1077" s="25" t="s">
        <v>197</v>
      </c>
      <c r="J1077" s="25" t="s">
        <v>4599</v>
      </c>
      <c r="K1077" s="25"/>
      <c r="L1077" s="25"/>
      <c r="M1077" s="63" t="s">
        <v>49</v>
      </c>
      <c r="N1077" s="22" t="s">
        <v>46</v>
      </c>
      <c r="O1077" s="23" t="s">
        <v>46</v>
      </c>
      <c r="P1077" s="23" t="s">
        <v>46</v>
      </c>
      <c r="Q1077" s="23">
        <v>0.5</v>
      </c>
      <c r="R1077" s="23" t="s">
        <v>49</v>
      </c>
      <c r="S1077" s="23" t="s">
        <v>49</v>
      </c>
      <c r="T1077" s="17" t="s">
        <v>4598</v>
      </c>
      <c r="U1077" s="17" t="s">
        <v>4967</v>
      </c>
      <c r="V1077" s="17" t="s">
        <v>6652</v>
      </c>
      <c r="W1077" s="17" t="s">
        <v>6652</v>
      </c>
    </row>
    <row r="1078" spans="1:23" s="42" customFormat="1" x14ac:dyDescent="0.35">
      <c r="A1078" s="22" t="s">
        <v>101</v>
      </c>
      <c r="B1078" s="22"/>
      <c r="C1078" s="22" t="s">
        <v>2449</v>
      </c>
      <c r="D1078" s="22" t="s">
        <v>4149</v>
      </c>
      <c r="E1078" s="57" t="s">
        <v>7411</v>
      </c>
      <c r="F1078" s="22" t="s">
        <v>1861</v>
      </c>
      <c r="G1078" s="22" t="s">
        <v>12</v>
      </c>
      <c r="H1078" s="22" t="s">
        <v>4583</v>
      </c>
      <c r="I1078" s="25" t="s">
        <v>197</v>
      </c>
      <c r="J1078" s="25" t="s">
        <v>4599</v>
      </c>
      <c r="K1078" s="25"/>
      <c r="L1078" s="25"/>
      <c r="M1078" s="63" t="s">
        <v>49</v>
      </c>
      <c r="N1078" s="22" t="s">
        <v>46</v>
      </c>
      <c r="O1078" s="23" t="s">
        <v>46</v>
      </c>
      <c r="P1078" s="23" t="s">
        <v>46</v>
      </c>
      <c r="Q1078" s="23">
        <v>0.5</v>
      </c>
      <c r="R1078" s="23" t="s">
        <v>49</v>
      </c>
      <c r="S1078" s="23" t="s">
        <v>49</v>
      </c>
      <c r="T1078" s="17" t="s">
        <v>4598</v>
      </c>
      <c r="U1078" s="17" t="s">
        <v>4967</v>
      </c>
      <c r="V1078" s="17" t="s">
        <v>6652</v>
      </c>
      <c r="W1078" s="17" t="s">
        <v>6652</v>
      </c>
    </row>
    <row r="1079" spans="1:23" s="42" customFormat="1" x14ac:dyDescent="0.35">
      <c r="A1079" s="22" t="s">
        <v>104</v>
      </c>
      <c r="B1079" s="22"/>
      <c r="C1079" s="22" t="s">
        <v>2451</v>
      </c>
      <c r="D1079" s="22" t="s">
        <v>4151</v>
      </c>
      <c r="E1079" s="57" t="s">
        <v>7411</v>
      </c>
      <c r="F1079" s="22" t="s">
        <v>1861</v>
      </c>
      <c r="G1079" s="22" t="s">
        <v>12</v>
      </c>
      <c r="H1079" s="22" t="s">
        <v>4583</v>
      </c>
      <c r="I1079" s="25" t="s">
        <v>197</v>
      </c>
      <c r="J1079" s="25" t="s">
        <v>4599</v>
      </c>
      <c r="K1079" s="25"/>
      <c r="L1079" s="25"/>
      <c r="M1079" s="63" t="s">
        <v>49</v>
      </c>
      <c r="N1079" s="22" t="s">
        <v>46</v>
      </c>
      <c r="O1079" s="23" t="s">
        <v>46</v>
      </c>
      <c r="P1079" s="23" t="s">
        <v>46</v>
      </c>
      <c r="Q1079" s="23">
        <v>0.5</v>
      </c>
      <c r="R1079" s="23" t="s">
        <v>49</v>
      </c>
      <c r="S1079" s="23" t="s">
        <v>49</v>
      </c>
      <c r="T1079" s="17" t="s">
        <v>4598</v>
      </c>
      <c r="U1079" s="17" t="s">
        <v>4967</v>
      </c>
      <c r="V1079" s="17" t="s">
        <v>6652</v>
      </c>
      <c r="W1079" s="17" t="s">
        <v>6652</v>
      </c>
    </row>
    <row r="1080" spans="1:23" s="42" customFormat="1" x14ac:dyDescent="0.35">
      <c r="A1080" s="22" t="s">
        <v>98</v>
      </c>
      <c r="B1080" s="22"/>
      <c r="C1080" s="22" t="s">
        <v>1327</v>
      </c>
      <c r="D1080" s="22" t="s">
        <v>4173</v>
      </c>
      <c r="E1080" s="57" t="s">
        <v>7443</v>
      </c>
      <c r="F1080" s="22" t="s">
        <v>388</v>
      </c>
      <c r="G1080" s="22" t="s">
        <v>12</v>
      </c>
      <c r="H1080" s="22" t="s">
        <v>4573</v>
      </c>
      <c r="I1080" s="25" t="s">
        <v>197</v>
      </c>
      <c r="J1080" s="25" t="s">
        <v>4599</v>
      </c>
      <c r="K1080" s="25"/>
      <c r="L1080" s="25"/>
      <c r="M1080" s="63" t="s">
        <v>49</v>
      </c>
      <c r="N1080" s="22" t="s">
        <v>46</v>
      </c>
      <c r="O1080" s="23" t="s">
        <v>46</v>
      </c>
      <c r="P1080" s="23" t="s">
        <v>46</v>
      </c>
      <c r="Q1080" s="23">
        <v>0.5</v>
      </c>
      <c r="R1080" s="23" t="s">
        <v>49</v>
      </c>
      <c r="S1080" s="23" t="s">
        <v>49</v>
      </c>
      <c r="T1080" s="17" t="s">
        <v>4598</v>
      </c>
      <c r="U1080" s="17" t="s">
        <v>4967</v>
      </c>
      <c r="V1080" s="17" t="s">
        <v>6652</v>
      </c>
      <c r="W1080" s="17" t="s">
        <v>6652</v>
      </c>
    </row>
    <row r="1081" spans="1:23" s="42" customFormat="1" ht="29" x14ac:dyDescent="0.35">
      <c r="A1081" s="22" t="s">
        <v>98</v>
      </c>
      <c r="B1081" s="22"/>
      <c r="C1081" s="22" t="s">
        <v>651</v>
      </c>
      <c r="D1081" s="22" t="s">
        <v>2771</v>
      </c>
      <c r="E1081" s="57" t="s">
        <v>7444</v>
      </c>
      <c r="F1081" s="22" t="s">
        <v>103</v>
      </c>
      <c r="G1081" s="22" t="s">
        <v>100</v>
      </c>
      <c r="H1081" s="22" t="s">
        <v>4573</v>
      </c>
      <c r="I1081" s="25" t="s">
        <v>197</v>
      </c>
      <c r="J1081" s="25" t="s">
        <v>6163</v>
      </c>
      <c r="K1081" s="25" t="s">
        <v>6158</v>
      </c>
      <c r="L1081" s="25"/>
      <c r="M1081" s="63" t="s">
        <v>49</v>
      </c>
      <c r="N1081" s="22" t="s">
        <v>46</v>
      </c>
      <c r="O1081" s="23">
        <v>0.02</v>
      </c>
      <c r="P1081" s="23">
        <v>0.25</v>
      </c>
      <c r="Q1081" s="23">
        <v>0.1</v>
      </c>
      <c r="R1081" s="23" t="s">
        <v>4603</v>
      </c>
      <c r="S1081" s="23" t="s">
        <v>4600</v>
      </c>
      <c r="T1081" s="17" t="s">
        <v>4598</v>
      </c>
      <c r="U1081" s="17" t="s">
        <v>4967</v>
      </c>
      <c r="V1081" s="17" t="s">
        <v>6652</v>
      </c>
      <c r="W1081" s="17" t="s">
        <v>6656</v>
      </c>
    </row>
    <row r="1082" spans="1:23" s="42" customFormat="1" x14ac:dyDescent="0.35">
      <c r="A1082" s="22" t="s">
        <v>98</v>
      </c>
      <c r="B1082" s="22"/>
      <c r="C1082" s="22" t="s">
        <v>1290</v>
      </c>
      <c r="D1082" s="22" t="s">
        <v>3413</v>
      </c>
      <c r="E1082" s="57" t="s">
        <v>7445</v>
      </c>
      <c r="F1082" s="22" t="s">
        <v>103</v>
      </c>
      <c r="G1082" s="22" t="s">
        <v>100</v>
      </c>
      <c r="H1082" s="22" t="s">
        <v>4573</v>
      </c>
      <c r="I1082" s="25" t="s">
        <v>197</v>
      </c>
      <c r="J1082" s="25" t="s">
        <v>6163</v>
      </c>
      <c r="K1082" s="25" t="s">
        <v>6158</v>
      </c>
      <c r="L1082" s="25"/>
      <c r="M1082" s="63" t="s">
        <v>49</v>
      </c>
      <c r="N1082" s="22" t="s">
        <v>46</v>
      </c>
      <c r="O1082" s="23">
        <v>0.05</v>
      </c>
      <c r="P1082" s="23">
        <v>0.9</v>
      </c>
      <c r="Q1082" s="23">
        <v>0.1</v>
      </c>
      <c r="R1082" s="23" t="s">
        <v>4603</v>
      </c>
      <c r="S1082" s="23" t="s">
        <v>4619</v>
      </c>
      <c r="T1082" s="17" t="s">
        <v>4598</v>
      </c>
      <c r="U1082" s="17" t="s">
        <v>4967</v>
      </c>
      <c r="V1082" s="17" t="s">
        <v>6652</v>
      </c>
      <c r="W1082" s="17" t="s">
        <v>6652</v>
      </c>
    </row>
    <row r="1083" spans="1:23" s="42" customFormat="1" ht="29" x14ac:dyDescent="0.35">
      <c r="A1083" s="22" t="s">
        <v>98</v>
      </c>
      <c r="B1083" s="22"/>
      <c r="C1083" s="22" t="s">
        <v>697</v>
      </c>
      <c r="D1083" s="22" t="s">
        <v>2837</v>
      </c>
      <c r="E1083" s="57" t="s">
        <v>7446</v>
      </c>
      <c r="F1083" s="22" t="s">
        <v>103</v>
      </c>
      <c r="G1083" s="22" t="s">
        <v>12</v>
      </c>
      <c r="H1083" s="22" t="s">
        <v>4573</v>
      </c>
      <c r="I1083" s="25" t="s">
        <v>197</v>
      </c>
      <c r="J1083" s="25" t="s">
        <v>4599</v>
      </c>
      <c r="K1083" s="25"/>
      <c r="L1083" s="25"/>
      <c r="M1083" s="63" t="s">
        <v>49</v>
      </c>
      <c r="N1083" s="22" t="s">
        <v>46</v>
      </c>
      <c r="O1083" s="23" t="s">
        <v>46</v>
      </c>
      <c r="P1083" s="23" t="s">
        <v>46</v>
      </c>
      <c r="Q1083" s="23">
        <v>0.1</v>
      </c>
      <c r="R1083" s="23" t="s">
        <v>49</v>
      </c>
      <c r="S1083" s="23" t="s">
        <v>49</v>
      </c>
      <c r="T1083" s="17" t="s">
        <v>4598</v>
      </c>
      <c r="U1083" s="17" t="s">
        <v>4967</v>
      </c>
      <c r="V1083" s="17" t="s">
        <v>6652</v>
      </c>
      <c r="W1083" s="17" t="s">
        <v>6653</v>
      </c>
    </row>
    <row r="1084" spans="1:23" s="42" customFormat="1" x14ac:dyDescent="0.35">
      <c r="A1084" s="22" t="s">
        <v>98</v>
      </c>
      <c r="B1084" s="22"/>
      <c r="C1084" s="22" t="s">
        <v>638</v>
      </c>
      <c r="D1084" s="22" t="s">
        <v>2713</v>
      </c>
      <c r="E1084" s="57" t="s">
        <v>7447</v>
      </c>
      <c r="F1084" s="22" t="s">
        <v>103</v>
      </c>
      <c r="G1084" s="22" t="s">
        <v>100</v>
      </c>
      <c r="H1084" s="22" t="s">
        <v>4573</v>
      </c>
      <c r="I1084" s="25" t="s">
        <v>197</v>
      </c>
      <c r="J1084" s="25" t="s">
        <v>6163</v>
      </c>
      <c r="K1084" s="25" t="s">
        <v>6158</v>
      </c>
      <c r="L1084" s="25"/>
      <c r="M1084" s="63" t="s">
        <v>49</v>
      </c>
      <c r="N1084" s="22" t="s">
        <v>46</v>
      </c>
      <c r="O1084" s="23">
        <v>0.2</v>
      </c>
      <c r="P1084" s="23">
        <v>1</v>
      </c>
      <c r="Q1084" s="23">
        <v>0.1</v>
      </c>
      <c r="R1084" s="23">
        <v>0.2</v>
      </c>
      <c r="S1084" s="23">
        <v>1</v>
      </c>
      <c r="T1084" s="17" t="s">
        <v>4598</v>
      </c>
      <c r="U1084" s="17" t="s">
        <v>4967</v>
      </c>
      <c r="V1084" s="17" t="s">
        <v>6652</v>
      </c>
      <c r="W1084" s="17" t="s">
        <v>6653</v>
      </c>
    </row>
    <row r="1085" spans="1:23" s="42" customFormat="1" ht="29" x14ac:dyDescent="0.35">
      <c r="A1085" s="22" t="s">
        <v>98</v>
      </c>
      <c r="B1085" s="22"/>
      <c r="C1085" s="22" t="s">
        <v>642</v>
      </c>
      <c r="D1085" s="22" t="s">
        <v>2717</v>
      </c>
      <c r="E1085" s="57" t="s">
        <v>7448</v>
      </c>
      <c r="F1085" s="22" t="s">
        <v>103</v>
      </c>
      <c r="G1085" s="22" t="s">
        <v>100</v>
      </c>
      <c r="H1085" s="22" t="s">
        <v>4573</v>
      </c>
      <c r="I1085" s="25" t="s">
        <v>197</v>
      </c>
      <c r="J1085" s="25" t="s">
        <v>6267</v>
      </c>
      <c r="K1085" s="25" t="s">
        <v>6158</v>
      </c>
      <c r="L1085" s="25"/>
      <c r="M1085" s="63" t="s">
        <v>49</v>
      </c>
      <c r="N1085" s="22" t="s">
        <v>46</v>
      </c>
      <c r="O1085" s="23">
        <v>0.99</v>
      </c>
      <c r="P1085" s="23">
        <v>1</v>
      </c>
      <c r="Q1085" s="23">
        <v>0.1</v>
      </c>
      <c r="R1085" s="23">
        <v>0.99</v>
      </c>
      <c r="S1085" s="23">
        <v>1</v>
      </c>
      <c r="T1085" s="17" t="s">
        <v>4598</v>
      </c>
      <c r="U1085" s="17" t="s">
        <v>4967</v>
      </c>
      <c r="V1085" s="17" t="s">
        <v>6652</v>
      </c>
      <c r="W1085" s="17" t="s">
        <v>6656</v>
      </c>
    </row>
    <row r="1086" spans="1:23" s="42" customFormat="1" x14ac:dyDescent="0.35">
      <c r="A1086" s="22" t="s">
        <v>98</v>
      </c>
      <c r="B1086" s="22"/>
      <c r="C1086" s="22" t="s">
        <v>763</v>
      </c>
      <c r="D1086" s="22" t="s">
        <v>2862</v>
      </c>
      <c r="E1086" s="57" t="s">
        <v>7449</v>
      </c>
      <c r="F1086" s="22" t="s">
        <v>103</v>
      </c>
      <c r="G1086" s="22" t="s">
        <v>100</v>
      </c>
      <c r="H1086" s="22" t="s">
        <v>4573</v>
      </c>
      <c r="I1086" s="25" t="s">
        <v>197</v>
      </c>
      <c r="J1086" s="25" t="s">
        <v>4599</v>
      </c>
      <c r="K1086" s="25"/>
      <c r="L1086" s="25"/>
      <c r="M1086" s="63" t="s">
        <v>49</v>
      </c>
      <c r="N1086" s="22" t="s">
        <v>46</v>
      </c>
      <c r="O1086" s="23">
        <v>0.01</v>
      </c>
      <c r="P1086" s="23">
        <v>0.5</v>
      </c>
      <c r="Q1086" s="23">
        <v>0.3</v>
      </c>
      <c r="R1086" s="23"/>
      <c r="S1086" s="23"/>
      <c r="T1086" s="17" t="s">
        <v>4598</v>
      </c>
      <c r="U1086" s="17" t="s">
        <v>4967</v>
      </c>
      <c r="V1086" s="17" t="s">
        <v>6652</v>
      </c>
      <c r="W1086" s="17" t="s">
        <v>6655</v>
      </c>
    </row>
    <row r="1087" spans="1:23" s="42" customFormat="1" x14ac:dyDescent="0.35">
      <c r="A1087" s="22" t="s">
        <v>98</v>
      </c>
      <c r="B1087" s="22"/>
      <c r="C1087" s="22" t="s">
        <v>889</v>
      </c>
      <c r="D1087" s="22" t="s">
        <v>2968</v>
      </c>
      <c r="E1087" s="57" t="s">
        <v>123</v>
      </c>
      <c r="F1087" s="22" t="s">
        <v>103</v>
      </c>
      <c r="G1087" s="22" t="s">
        <v>12</v>
      </c>
      <c r="H1087" s="22" t="s">
        <v>4573</v>
      </c>
      <c r="I1087" s="25" t="s">
        <v>99</v>
      </c>
      <c r="J1087" s="25" t="s">
        <v>4599</v>
      </c>
      <c r="K1087" s="25"/>
      <c r="L1087" s="25"/>
      <c r="M1087" s="63" t="s">
        <v>49</v>
      </c>
      <c r="N1087" s="22" t="s">
        <v>46</v>
      </c>
      <c r="O1087" s="23" t="s">
        <v>46</v>
      </c>
      <c r="P1087" s="23" t="s">
        <v>46</v>
      </c>
      <c r="Q1087" s="23">
        <v>0.1</v>
      </c>
      <c r="R1087" s="23" t="s">
        <v>49</v>
      </c>
      <c r="S1087" s="23" t="s">
        <v>49</v>
      </c>
      <c r="T1087" s="17" t="s">
        <v>4598</v>
      </c>
      <c r="U1087" s="17" t="s">
        <v>4967</v>
      </c>
      <c r="V1087" s="17" t="s">
        <v>6652</v>
      </c>
      <c r="W1087" s="17" t="s">
        <v>6927</v>
      </c>
    </row>
    <row r="1088" spans="1:23" s="42" customFormat="1" x14ac:dyDescent="0.35">
      <c r="A1088" s="22" t="s">
        <v>98</v>
      </c>
      <c r="B1088" s="22"/>
      <c r="C1088" s="22" t="s">
        <v>944</v>
      </c>
      <c r="D1088" s="22" t="s">
        <v>3023</v>
      </c>
      <c r="E1088" s="57" t="s">
        <v>133</v>
      </c>
      <c r="F1088" s="22" t="s">
        <v>103</v>
      </c>
      <c r="G1088" s="22" t="s">
        <v>12</v>
      </c>
      <c r="H1088" s="22" t="s">
        <v>4573</v>
      </c>
      <c r="I1088" s="25" t="s">
        <v>99</v>
      </c>
      <c r="J1088" s="25" t="s">
        <v>4599</v>
      </c>
      <c r="K1088" s="25"/>
      <c r="L1088" s="25"/>
      <c r="M1088" s="63" t="s">
        <v>49</v>
      </c>
      <c r="N1088" s="22" t="s">
        <v>46</v>
      </c>
      <c r="O1088" s="23" t="s">
        <v>46</v>
      </c>
      <c r="P1088" s="23" t="s">
        <v>46</v>
      </c>
      <c r="Q1088" s="23">
        <v>0.1</v>
      </c>
      <c r="R1088" s="23" t="s">
        <v>49</v>
      </c>
      <c r="S1088" s="23" t="s">
        <v>49</v>
      </c>
      <c r="T1088" s="17" t="s">
        <v>4598</v>
      </c>
      <c r="U1088" s="17" t="s">
        <v>4967</v>
      </c>
      <c r="V1088" s="17" t="s">
        <v>6652</v>
      </c>
      <c r="W1088" s="17" t="s">
        <v>6927</v>
      </c>
    </row>
    <row r="1089" spans="1:23" s="42" customFormat="1" ht="29" x14ac:dyDescent="0.35">
      <c r="A1089" s="22" t="s">
        <v>98</v>
      </c>
      <c r="B1089" s="22"/>
      <c r="C1089" s="22" t="s">
        <v>1004</v>
      </c>
      <c r="D1089" s="22" t="s">
        <v>3083</v>
      </c>
      <c r="E1089" s="57" t="s">
        <v>143</v>
      </c>
      <c r="F1089" s="22" t="s">
        <v>103</v>
      </c>
      <c r="G1089" s="22" t="s">
        <v>12</v>
      </c>
      <c r="H1089" s="22" t="s">
        <v>4573</v>
      </c>
      <c r="I1089" s="25" t="s">
        <v>99</v>
      </c>
      <c r="J1089" s="25" t="s">
        <v>4599</v>
      </c>
      <c r="K1089" s="25"/>
      <c r="L1089" s="25"/>
      <c r="M1089" s="63" t="s">
        <v>49</v>
      </c>
      <c r="N1089" s="22" t="s">
        <v>46</v>
      </c>
      <c r="O1089" s="23" t="s">
        <v>46</v>
      </c>
      <c r="P1089" s="23" t="s">
        <v>46</v>
      </c>
      <c r="Q1089" s="23">
        <v>0.1</v>
      </c>
      <c r="R1089" s="23" t="s">
        <v>49</v>
      </c>
      <c r="S1089" s="23" t="s">
        <v>49</v>
      </c>
      <c r="T1089" s="17" t="s">
        <v>4598</v>
      </c>
      <c r="U1089" s="17" t="s">
        <v>4967</v>
      </c>
      <c r="V1089" s="17" t="s">
        <v>6652</v>
      </c>
      <c r="W1089" s="17" t="s">
        <v>6927</v>
      </c>
    </row>
    <row r="1090" spans="1:23" s="42" customFormat="1" x14ac:dyDescent="0.35">
      <c r="A1090" s="22" t="s">
        <v>98</v>
      </c>
      <c r="B1090" s="22"/>
      <c r="C1090" s="22" t="s">
        <v>1059</v>
      </c>
      <c r="D1090" s="22" t="s">
        <v>3138</v>
      </c>
      <c r="E1090" s="57" t="s">
        <v>153</v>
      </c>
      <c r="F1090" s="22" t="s">
        <v>103</v>
      </c>
      <c r="G1090" s="22" t="s">
        <v>12</v>
      </c>
      <c r="H1090" s="22" t="s">
        <v>4573</v>
      </c>
      <c r="I1090" s="25" t="s">
        <v>99</v>
      </c>
      <c r="J1090" s="25" t="s">
        <v>4599</v>
      </c>
      <c r="K1090" s="25"/>
      <c r="L1090" s="25"/>
      <c r="M1090" s="63" t="s">
        <v>49</v>
      </c>
      <c r="N1090" s="22" t="s">
        <v>46</v>
      </c>
      <c r="O1090" s="23" t="s">
        <v>46</v>
      </c>
      <c r="P1090" s="23" t="s">
        <v>46</v>
      </c>
      <c r="Q1090" s="23">
        <v>0.1</v>
      </c>
      <c r="R1090" s="23" t="s">
        <v>49</v>
      </c>
      <c r="S1090" s="23" t="s">
        <v>49</v>
      </c>
      <c r="T1090" s="17" t="s">
        <v>4598</v>
      </c>
      <c r="U1090" s="17" t="s">
        <v>4967</v>
      </c>
      <c r="V1090" s="17" t="s">
        <v>6652</v>
      </c>
      <c r="W1090" s="17" t="s">
        <v>6927</v>
      </c>
    </row>
    <row r="1091" spans="1:23" s="42" customFormat="1" x14ac:dyDescent="0.35">
      <c r="A1091" s="22" t="s">
        <v>98</v>
      </c>
      <c r="B1091" s="22"/>
      <c r="C1091" s="22" t="s">
        <v>1109</v>
      </c>
      <c r="D1091" s="22" t="s">
        <v>3198</v>
      </c>
      <c r="E1091" s="57" t="s">
        <v>163</v>
      </c>
      <c r="F1091" s="22" t="s">
        <v>103</v>
      </c>
      <c r="G1091" s="22" t="s">
        <v>12</v>
      </c>
      <c r="H1091" s="22" t="s">
        <v>4573</v>
      </c>
      <c r="I1091" s="25" t="s">
        <v>99</v>
      </c>
      <c r="J1091" s="25" t="s">
        <v>4599</v>
      </c>
      <c r="K1091" s="25"/>
      <c r="L1091" s="25"/>
      <c r="M1091" s="63" t="s">
        <v>49</v>
      </c>
      <c r="N1091" s="22" t="s">
        <v>46</v>
      </c>
      <c r="O1091" s="23" t="s">
        <v>46</v>
      </c>
      <c r="P1091" s="23" t="s">
        <v>46</v>
      </c>
      <c r="Q1091" s="23">
        <v>0.1</v>
      </c>
      <c r="R1091" s="23" t="s">
        <v>49</v>
      </c>
      <c r="S1091" s="23" t="s">
        <v>49</v>
      </c>
      <c r="T1091" s="17" t="s">
        <v>4598</v>
      </c>
      <c r="U1091" s="17" t="s">
        <v>4967</v>
      </c>
      <c r="V1091" s="17" t="s">
        <v>6652</v>
      </c>
      <c r="W1091" s="17" t="s">
        <v>6927</v>
      </c>
    </row>
    <row r="1092" spans="1:23" s="42" customFormat="1" x14ac:dyDescent="0.35">
      <c r="A1092" s="22" t="s">
        <v>102</v>
      </c>
      <c r="B1092" s="22"/>
      <c r="C1092" s="22" t="s">
        <v>2039</v>
      </c>
      <c r="D1092" s="22" t="s">
        <v>4167</v>
      </c>
      <c r="E1092" s="57" t="s">
        <v>7450</v>
      </c>
      <c r="F1092" s="22" t="s">
        <v>388</v>
      </c>
      <c r="G1092" s="22" t="s">
        <v>12</v>
      </c>
      <c r="H1092" s="22" t="s">
        <v>4571</v>
      </c>
      <c r="I1092" s="25" t="s">
        <v>197</v>
      </c>
      <c r="J1092" s="25" t="s">
        <v>6162</v>
      </c>
      <c r="K1092" s="25" t="s">
        <v>6158</v>
      </c>
      <c r="L1092" s="25"/>
      <c r="M1092" s="63" t="s">
        <v>49</v>
      </c>
      <c r="N1092" s="22" t="s">
        <v>46</v>
      </c>
      <c r="O1092" s="23" t="s">
        <v>46</v>
      </c>
      <c r="P1092" s="23" t="s">
        <v>46</v>
      </c>
      <c r="Q1092" s="23">
        <v>0.5</v>
      </c>
      <c r="R1092" s="23" t="s">
        <v>46</v>
      </c>
      <c r="S1092" s="23" t="s">
        <v>46</v>
      </c>
      <c r="T1092" s="17" t="s">
        <v>4598</v>
      </c>
      <c r="U1092" s="17" t="s">
        <v>4967</v>
      </c>
      <c r="V1092" s="17" t="s">
        <v>6652</v>
      </c>
      <c r="W1092" s="17" t="s">
        <v>6796</v>
      </c>
    </row>
    <row r="1093" spans="1:23" s="42" customFormat="1" ht="29" x14ac:dyDescent="0.35">
      <c r="A1093" s="22" t="s">
        <v>98</v>
      </c>
      <c r="B1093" s="22"/>
      <c r="C1093" s="22" t="s">
        <v>1174</v>
      </c>
      <c r="D1093" s="22" t="s">
        <v>3253</v>
      </c>
      <c r="E1093" s="57" t="s">
        <v>174</v>
      </c>
      <c r="F1093" s="22" t="s">
        <v>103</v>
      </c>
      <c r="G1093" s="22" t="s">
        <v>12</v>
      </c>
      <c r="H1093" s="22" t="s">
        <v>4573</v>
      </c>
      <c r="I1093" s="25" t="s">
        <v>99</v>
      </c>
      <c r="J1093" s="25" t="s">
        <v>4599</v>
      </c>
      <c r="K1093" s="25"/>
      <c r="L1093" s="25"/>
      <c r="M1093" s="63" t="s">
        <v>49</v>
      </c>
      <c r="N1093" s="22" t="s">
        <v>46</v>
      </c>
      <c r="O1093" s="23" t="s">
        <v>46</v>
      </c>
      <c r="P1093" s="23" t="s">
        <v>46</v>
      </c>
      <c r="Q1093" s="23">
        <v>0.1</v>
      </c>
      <c r="R1093" s="23" t="s">
        <v>49</v>
      </c>
      <c r="S1093" s="23" t="s">
        <v>49</v>
      </c>
      <c r="T1093" s="17" t="s">
        <v>4598</v>
      </c>
      <c r="U1093" s="17" t="s">
        <v>4967</v>
      </c>
      <c r="V1093" s="17" t="s">
        <v>6652</v>
      </c>
      <c r="W1093" s="17" t="s">
        <v>6927</v>
      </c>
    </row>
    <row r="1094" spans="1:23" s="42" customFormat="1" x14ac:dyDescent="0.35">
      <c r="A1094" s="22" t="s">
        <v>98</v>
      </c>
      <c r="B1094" s="22"/>
      <c r="C1094" s="22" t="s">
        <v>1229</v>
      </c>
      <c r="D1094" s="22" t="s">
        <v>3308</v>
      </c>
      <c r="E1094" s="57" t="s">
        <v>185</v>
      </c>
      <c r="F1094" s="22" t="s">
        <v>103</v>
      </c>
      <c r="G1094" s="22" t="s">
        <v>12</v>
      </c>
      <c r="H1094" s="22" t="s">
        <v>4573</v>
      </c>
      <c r="I1094" s="25" t="s">
        <v>99</v>
      </c>
      <c r="J1094" s="25" t="s">
        <v>4599</v>
      </c>
      <c r="K1094" s="25"/>
      <c r="L1094" s="25"/>
      <c r="M1094" s="63" t="s">
        <v>49</v>
      </c>
      <c r="N1094" s="22" t="s">
        <v>46</v>
      </c>
      <c r="O1094" s="23" t="s">
        <v>46</v>
      </c>
      <c r="P1094" s="23" t="s">
        <v>46</v>
      </c>
      <c r="Q1094" s="23">
        <v>0.1</v>
      </c>
      <c r="R1094" s="23" t="s">
        <v>49</v>
      </c>
      <c r="S1094" s="23" t="s">
        <v>49</v>
      </c>
      <c r="T1094" s="17" t="s">
        <v>4598</v>
      </c>
      <c r="U1094" s="17" t="s">
        <v>4967</v>
      </c>
      <c r="V1094" s="17" t="s">
        <v>6652</v>
      </c>
      <c r="W1094" s="17" t="s">
        <v>6927</v>
      </c>
    </row>
    <row r="1095" spans="1:23" s="42" customFormat="1" ht="29" x14ac:dyDescent="0.35">
      <c r="A1095" s="22" t="s">
        <v>98</v>
      </c>
      <c r="B1095" s="22"/>
      <c r="C1095" s="22" t="s">
        <v>788</v>
      </c>
      <c r="D1095" s="22" t="s">
        <v>2873</v>
      </c>
      <c r="E1095" s="57" t="s">
        <v>106</v>
      </c>
      <c r="F1095" s="22" t="s">
        <v>103</v>
      </c>
      <c r="G1095" s="22" t="s">
        <v>12</v>
      </c>
      <c r="H1095" s="22" t="s">
        <v>4573</v>
      </c>
      <c r="I1095" s="25" t="s">
        <v>99</v>
      </c>
      <c r="J1095" s="25" t="s">
        <v>4599</v>
      </c>
      <c r="K1095" s="25"/>
      <c r="L1095" s="25"/>
      <c r="M1095" s="63" t="s">
        <v>49</v>
      </c>
      <c r="N1095" s="22" t="s">
        <v>46</v>
      </c>
      <c r="O1095" s="23" t="s">
        <v>46</v>
      </c>
      <c r="P1095" s="23" t="s">
        <v>46</v>
      </c>
      <c r="Q1095" s="23">
        <v>0.1</v>
      </c>
      <c r="R1095" s="23" t="s">
        <v>49</v>
      </c>
      <c r="S1095" s="23" t="s">
        <v>49</v>
      </c>
      <c r="T1095" s="17" t="s">
        <v>4598</v>
      </c>
      <c r="U1095" s="17" t="s">
        <v>4967</v>
      </c>
      <c r="V1095" s="17" t="s">
        <v>6652</v>
      </c>
      <c r="W1095" s="17" t="s">
        <v>6927</v>
      </c>
    </row>
    <row r="1096" spans="1:23" s="42" customFormat="1" ht="29" x14ac:dyDescent="0.35">
      <c r="A1096" s="22" t="s">
        <v>98</v>
      </c>
      <c r="B1096" s="22"/>
      <c r="C1096" s="22" t="s">
        <v>799</v>
      </c>
      <c r="D1096" s="22" t="s">
        <v>2878</v>
      </c>
      <c r="E1096" s="57" t="s">
        <v>109</v>
      </c>
      <c r="F1096" s="22" t="s">
        <v>103</v>
      </c>
      <c r="G1096" s="22" t="s">
        <v>12</v>
      </c>
      <c r="H1096" s="22" t="s">
        <v>4573</v>
      </c>
      <c r="I1096" s="25" t="s">
        <v>99</v>
      </c>
      <c r="J1096" s="25" t="s">
        <v>4599</v>
      </c>
      <c r="K1096" s="25"/>
      <c r="L1096" s="25"/>
      <c r="M1096" s="63" t="s">
        <v>49</v>
      </c>
      <c r="N1096" s="22" t="s">
        <v>46</v>
      </c>
      <c r="O1096" s="23" t="s">
        <v>46</v>
      </c>
      <c r="P1096" s="23" t="s">
        <v>46</v>
      </c>
      <c r="Q1096" s="23">
        <v>0.1</v>
      </c>
      <c r="R1096" s="23" t="s">
        <v>49</v>
      </c>
      <c r="S1096" s="23" t="s">
        <v>49</v>
      </c>
      <c r="T1096" s="17" t="s">
        <v>4598</v>
      </c>
      <c r="U1096" s="17" t="s">
        <v>4967</v>
      </c>
      <c r="V1096" s="17" t="s">
        <v>6652</v>
      </c>
      <c r="W1096" s="17" t="s">
        <v>6927</v>
      </c>
    </row>
    <row r="1097" spans="1:23" s="42" customFormat="1" x14ac:dyDescent="0.35">
      <c r="A1097" s="22" t="s">
        <v>98</v>
      </c>
      <c r="B1097" s="22"/>
      <c r="C1097" s="22" t="s">
        <v>813</v>
      </c>
      <c r="D1097" s="22" t="s">
        <v>2892</v>
      </c>
      <c r="E1097" s="57" t="s">
        <v>111</v>
      </c>
      <c r="F1097" s="22" t="s">
        <v>103</v>
      </c>
      <c r="G1097" s="22" t="s">
        <v>12</v>
      </c>
      <c r="H1097" s="22" t="s">
        <v>4573</v>
      </c>
      <c r="I1097" s="25" t="s">
        <v>99</v>
      </c>
      <c r="J1097" s="25" t="s">
        <v>4599</v>
      </c>
      <c r="K1097" s="25"/>
      <c r="L1097" s="25"/>
      <c r="M1097" s="63" t="s">
        <v>49</v>
      </c>
      <c r="N1097" s="22" t="s">
        <v>46</v>
      </c>
      <c r="O1097" s="23" t="s">
        <v>46</v>
      </c>
      <c r="P1097" s="23" t="s">
        <v>46</v>
      </c>
      <c r="Q1097" s="23">
        <v>0.1</v>
      </c>
      <c r="R1097" s="23" t="s">
        <v>49</v>
      </c>
      <c r="S1097" s="23" t="s">
        <v>49</v>
      </c>
      <c r="T1097" s="17" t="s">
        <v>4598</v>
      </c>
      <c r="U1097" s="17" t="s">
        <v>4967</v>
      </c>
      <c r="V1097" s="17" t="s">
        <v>6652</v>
      </c>
      <c r="W1097" s="17" t="s">
        <v>6927</v>
      </c>
    </row>
    <row r="1098" spans="1:23" s="42" customFormat="1" ht="29" x14ac:dyDescent="0.35">
      <c r="A1098" s="22" t="s">
        <v>98</v>
      </c>
      <c r="B1098" s="22"/>
      <c r="C1098" s="22" t="s">
        <v>829</v>
      </c>
      <c r="D1098" s="22" t="s">
        <v>2912</v>
      </c>
      <c r="E1098" s="57" t="s">
        <v>114</v>
      </c>
      <c r="F1098" s="22" t="s">
        <v>103</v>
      </c>
      <c r="G1098" s="22" t="s">
        <v>12</v>
      </c>
      <c r="H1098" s="22" t="s">
        <v>4573</v>
      </c>
      <c r="I1098" s="25" t="s">
        <v>99</v>
      </c>
      <c r="J1098" s="25" t="s">
        <v>4599</v>
      </c>
      <c r="K1098" s="25"/>
      <c r="L1098" s="25"/>
      <c r="M1098" s="63" t="s">
        <v>49</v>
      </c>
      <c r="N1098" s="22" t="s">
        <v>46</v>
      </c>
      <c r="O1098" s="23" t="s">
        <v>46</v>
      </c>
      <c r="P1098" s="23" t="s">
        <v>46</v>
      </c>
      <c r="Q1098" s="23">
        <v>0.1</v>
      </c>
      <c r="R1098" s="23" t="s">
        <v>49</v>
      </c>
      <c r="S1098" s="23" t="s">
        <v>49</v>
      </c>
      <c r="T1098" s="17" t="s">
        <v>4598</v>
      </c>
      <c r="U1098" s="17" t="s">
        <v>4967</v>
      </c>
      <c r="V1098" s="17" t="s">
        <v>6652</v>
      </c>
      <c r="W1098" s="17" t="s">
        <v>6927</v>
      </c>
    </row>
    <row r="1099" spans="1:23" s="42" customFormat="1" ht="29" x14ac:dyDescent="0.35">
      <c r="A1099" s="22" t="s">
        <v>98</v>
      </c>
      <c r="B1099" s="22"/>
      <c r="C1099" s="22" t="s">
        <v>843</v>
      </c>
      <c r="D1099" s="22" t="s">
        <v>2933</v>
      </c>
      <c r="E1099" s="57" t="s">
        <v>2377</v>
      </c>
      <c r="F1099" s="22" t="s">
        <v>103</v>
      </c>
      <c r="G1099" s="22" t="s">
        <v>12</v>
      </c>
      <c r="H1099" s="22" t="s">
        <v>4573</v>
      </c>
      <c r="I1099" s="25" t="s">
        <v>99</v>
      </c>
      <c r="J1099" s="25" t="s">
        <v>4599</v>
      </c>
      <c r="K1099" s="25"/>
      <c r="L1099" s="25"/>
      <c r="M1099" s="63" t="s">
        <v>49</v>
      </c>
      <c r="N1099" s="22" t="s">
        <v>46</v>
      </c>
      <c r="O1099" s="23" t="s">
        <v>46</v>
      </c>
      <c r="P1099" s="23" t="s">
        <v>46</v>
      </c>
      <c r="Q1099" s="23">
        <v>0.1</v>
      </c>
      <c r="R1099" s="23" t="s">
        <v>49</v>
      </c>
      <c r="S1099" s="23" t="s">
        <v>49</v>
      </c>
      <c r="T1099" s="17" t="s">
        <v>4598</v>
      </c>
      <c r="U1099" s="17" t="s">
        <v>4967</v>
      </c>
      <c r="V1099" s="17" t="s">
        <v>6652</v>
      </c>
      <c r="W1099" s="17" t="s">
        <v>6927</v>
      </c>
    </row>
    <row r="1100" spans="1:23" s="42" customFormat="1" ht="29" x14ac:dyDescent="0.35">
      <c r="A1100" s="22" t="s">
        <v>98</v>
      </c>
      <c r="B1100" s="22"/>
      <c r="C1100" s="22" t="s">
        <v>859</v>
      </c>
      <c r="D1100" s="22" t="s">
        <v>2938</v>
      </c>
      <c r="E1100" s="57" t="s">
        <v>2515</v>
      </c>
      <c r="F1100" s="22" t="s">
        <v>103</v>
      </c>
      <c r="G1100" s="22" t="s">
        <v>12</v>
      </c>
      <c r="H1100" s="22" t="s">
        <v>4573</v>
      </c>
      <c r="I1100" s="25" t="s">
        <v>99</v>
      </c>
      <c r="J1100" s="25" t="s">
        <v>4599</v>
      </c>
      <c r="K1100" s="25"/>
      <c r="L1100" s="25"/>
      <c r="M1100" s="63" t="s">
        <v>49</v>
      </c>
      <c r="N1100" s="22" t="s">
        <v>46</v>
      </c>
      <c r="O1100" s="23" t="s">
        <v>46</v>
      </c>
      <c r="P1100" s="23" t="s">
        <v>46</v>
      </c>
      <c r="Q1100" s="23">
        <v>0.1</v>
      </c>
      <c r="R1100" s="23" t="s">
        <v>49</v>
      </c>
      <c r="S1100" s="23" t="s">
        <v>49</v>
      </c>
      <c r="T1100" s="17" t="s">
        <v>4598</v>
      </c>
      <c r="U1100" s="17" t="s">
        <v>4967</v>
      </c>
      <c r="V1100" s="17" t="s">
        <v>6652</v>
      </c>
      <c r="W1100" s="17" t="s">
        <v>6927</v>
      </c>
    </row>
    <row r="1101" spans="1:23" s="42" customFormat="1" ht="29" x14ac:dyDescent="0.35">
      <c r="A1101" s="22" t="s">
        <v>98</v>
      </c>
      <c r="B1101" s="22"/>
      <c r="C1101" s="22" t="s">
        <v>864</v>
      </c>
      <c r="D1101" s="22" t="s">
        <v>2943</v>
      </c>
      <c r="E1101" s="57" t="s">
        <v>119</v>
      </c>
      <c r="F1101" s="22" t="s">
        <v>103</v>
      </c>
      <c r="G1101" s="22" t="s">
        <v>12</v>
      </c>
      <c r="H1101" s="22" t="s">
        <v>4573</v>
      </c>
      <c r="I1101" s="25" t="s">
        <v>99</v>
      </c>
      <c r="J1101" s="25" t="s">
        <v>4599</v>
      </c>
      <c r="K1101" s="25"/>
      <c r="L1101" s="25"/>
      <c r="M1101" s="63" t="s">
        <v>49</v>
      </c>
      <c r="N1101" s="22" t="s">
        <v>46</v>
      </c>
      <c r="O1101" s="23" t="s">
        <v>46</v>
      </c>
      <c r="P1101" s="23" t="s">
        <v>46</v>
      </c>
      <c r="Q1101" s="23">
        <v>0.1</v>
      </c>
      <c r="R1101" s="23" t="s">
        <v>49</v>
      </c>
      <c r="S1101" s="23" t="s">
        <v>49</v>
      </c>
      <c r="T1101" s="17" t="s">
        <v>4598</v>
      </c>
      <c r="U1101" s="17" t="s">
        <v>4967</v>
      </c>
      <c r="V1101" s="17" t="s">
        <v>6652</v>
      </c>
      <c r="W1101" s="17" t="s">
        <v>6927</v>
      </c>
    </row>
    <row r="1102" spans="1:23" s="42" customFormat="1" ht="29" x14ac:dyDescent="0.35">
      <c r="A1102" s="22" t="s">
        <v>98</v>
      </c>
      <c r="B1102" s="22"/>
      <c r="C1102" s="22" t="s">
        <v>869</v>
      </c>
      <c r="D1102" s="22" t="s">
        <v>2948</v>
      </c>
      <c r="E1102" s="57" t="s">
        <v>120</v>
      </c>
      <c r="F1102" s="22" t="s">
        <v>103</v>
      </c>
      <c r="G1102" s="22" t="s">
        <v>12</v>
      </c>
      <c r="H1102" s="22" t="s">
        <v>4573</v>
      </c>
      <c r="I1102" s="25" t="s">
        <v>99</v>
      </c>
      <c r="J1102" s="25" t="s">
        <v>4599</v>
      </c>
      <c r="K1102" s="25"/>
      <c r="L1102" s="25"/>
      <c r="M1102" s="63" t="s">
        <v>49</v>
      </c>
      <c r="N1102" s="22" t="s">
        <v>46</v>
      </c>
      <c r="O1102" s="23" t="s">
        <v>46</v>
      </c>
      <c r="P1102" s="23" t="s">
        <v>46</v>
      </c>
      <c r="Q1102" s="23">
        <v>0.1</v>
      </c>
      <c r="R1102" s="23" t="s">
        <v>49</v>
      </c>
      <c r="S1102" s="23" t="s">
        <v>49</v>
      </c>
      <c r="T1102" s="17" t="s">
        <v>4598</v>
      </c>
      <c r="U1102" s="17" t="s">
        <v>4967</v>
      </c>
      <c r="V1102" s="17" t="s">
        <v>6652</v>
      </c>
      <c r="W1102" s="17" t="s">
        <v>6927</v>
      </c>
    </row>
    <row r="1103" spans="1:23" s="42" customFormat="1" x14ac:dyDescent="0.35">
      <c r="A1103" s="22" t="s">
        <v>102</v>
      </c>
      <c r="B1103" s="22"/>
      <c r="C1103" s="22" t="s">
        <v>685</v>
      </c>
      <c r="D1103" s="22" t="s">
        <v>2759</v>
      </c>
      <c r="E1103" s="57" t="s">
        <v>7451</v>
      </c>
      <c r="F1103" s="22" t="s">
        <v>103</v>
      </c>
      <c r="G1103" s="22" t="s">
        <v>100</v>
      </c>
      <c r="H1103" s="22" t="s">
        <v>4571</v>
      </c>
      <c r="I1103" s="25" t="s">
        <v>197</v>
      </c>
      <c r="J1103" s="25" t="s">
        <v>6163</v>
      </c>
      <c r="K1103" s="25" t="s">
        <v>6158</v>
      </c>
      <c r="L1103" s="25"/>
      <c r="M1103" s="63" t="s">
        <v>49</v>
      </c>
      <c r="N1103" s="22" t="s">
        <v>46</v>
      </c>
      <c r="O1103" s="23">
        <v>0.75</v>
      </c>
      <c r="P1103" s="23">
        <v>1</v>
      </c>
      <c r="Q1103" s="23">
        <v>0.05</v>
      </c>
      <c r="R1103" s="23">
        <v>0.75</v>
      </c>
      <c r="S1103" s="23">
        <v>1</v>
      </c>
      <c r="T1103" s="17" t="s">
        <v>4598</v>
      </c>
      <c r="U1103" s="17" t="s">
        <v>4967</v>
      </c>
      <c r="V1103" s="17" t="s">
        <v>6652</v>
      </c>
      <c r="W1103" s="17" t="s">
        <v>6657</v>
      </c>
    </row>
    <row r="1104" spans="1:23" s="42" customFormat="1" ht="29" x14ac:dyDescent="0.35">
      <c r="A1104" s="22" t="s">
        <v>98</v>
      </c>
      <c r="B1104" s="22"/>
      <c r="C1104" s="22" t="s">
        <v>874</v>
      </c>
      <c r="D1104" s="22" t="s">
        <v>2954</v>
      </c>
      <c r="E1104" s="57" t="s">
        <v>121</v>
      </c>
      <c r="F1104" s="22" t="s">
        <v>103</v>
      </c>
      <c r="G1104" s="22" t="s">
        <v>12</v>
      </c>
      <c r="H1104" s="22" t="s">
        <v>4573</v>
      </c>
      <c r="I1104" s="25" t="s">
        <v>99</v>
      </c>
      <c r="J1104" s="25" t="s">
        <v>4599</v>
      </c>
      <c r="K1104" s="25"/>
      <c r="L1104" s="25"/>
      <c r="M1104" s="63" t="s">
        <v>49</v>
      </c>
      <c r="N1104" s="22" t="s">
        <v>46</v>
      </c>
      <c r="O1104" s="23" t="s">
        <v>46</v>
      </c>
      <c r="P1104" s="23" t="s">
        <v>46</v>
      </c>
      <c r="Q1104" s="23">
        <v>0.1</v>
      </c>
      <c r="R1104" s="23" t="s">
        <v>49</v>
      </c>
      <c r="S1104" s="23" t="s">
        <v>49</v>
      </c>
      <c r="T1104" s="17" t="s">
        <v>4598</v>
      </c>
      <c r="U1104" s="17" t="s">
        <v>4967</v>
      </c>
      <c r="V1104" s="17" t="s">
        <v>6652</v>
      </c>
      <c r="W1104" s="17" t="s">
        <v>6927</v>
      </c>
    </row>
    <row r="1105" spans="1:23" s="42" customFormat="1" ht="43.5" x14ac:dyDescent="0.35">
      <c r="A1105" s="22" t="s">
        <v>98</v>
      </c>
      <c r="B1105" s="22"/>
      <c r="C1105" s="22" t="s">
        <v>880</v>
      </c>
      <c r="D1105" s="22" t="s">
        <v>2963</v>
      </c>
      <c r="E1105" s="57" t="s">
        <v>122</v>
      </c>
      <c r="F1105" s="22" t="s">
        <v>103</v>
      </c>
      <c r="G1105" s="22" t="s">
        <v>12</v>
      </c>
      <c r="H1105" s="22" t="s">
        <v>4573</v>
      </c>
      <c r="I1105" s="25" t="s">
        <v>99</v>
      </c>
      <c r="J1105" s="25" t="s">
        <v>4599</v>
      </c>
      <c r="K1105" s="25"/>
      <c r="L1105" s="25"/>
      <c r="M1105" s="63" t="s">
        <v>49</v>
      </c>
      <c r="N1105" s="22" t="s">
        <v>46</v>
      </c>
      <c r="O1105" s="23" t="s">
        <v>46</v>
      </c>
      <c r="P1105" s="23" t="s">
        <v>46</v>
      </c>
      <c r="Q1105" s="23">
        <v>0.1</v>
      </c>
      <c r="R1105" s="23" t="s">
        <v>49</v>
      </c>
      <c r="S1105" s="23" t="s">
        <v>49</v>
      </c>
      <c r="T1105" s="17" t="s">
        <v>4598</v>
      </c>
      <c r="U1105" s="17" t="s">
        <v>4967</v>
      </c>
      <c r="V1105" s="17" t="s">
        <v>6652</v>
      </c>
      <c r="W1105" s="17" t="s">
        <v>6927</v>
      </c>
    </row>
    <row r="1106" spans="1:23" s="42" customFormat="1" ht="43.5" x14ac:dyDescent="0.35">
      <c r="A1106" s="22" t="s">
        <v>98</v>
      </c>
      <c r="B1106" s="22"/>
      <c r="C1106" s="22" t="s">
        <v>894</v>
      </c>
      <c r="D1106" s="22" t="s">
        <v>2973</v>
      </c>
      <c r="E1106" s="57" t="s">
        <v>124</v>
      </c>
      <c r="F1106" s="22" t="s">
        <v>103</v>
      </c>
      <c r="G1106" s="22" t="s">
        <v>12</v>
      </c>
      <c r="H1106" s="22" t="s">
        <v>4573</v>
      </c>
      <c r="I1106" s="25" t="s">
        <v>99</v>
      </c>
      <c r="J1106" s="25" t="s">
        <v>4599</v>
      </c>
      <c r="K1106" s="25"/>
      <c r="L1106" s="25"/>
      <c r="M1106" s="63" t="s">
        <v>49</v>
      </c>
      <c r="N1106" s="22" t="s">
        <v>46</v>
      </c>
      <c r="O1106" s="23" t="s">
        <v>46</v>
      </c>
      <c r="P1106" s="23" t="s">
        <v>46</v>
      </c>
      <c r="Q1106" s="23">
        <v>0.1</v>
      </c>
      <c r="R1106" s="23" t="s">
        <v>49</v>
      </c>
      <c r="S1106" s="23" t="s">
        <v>49</v>
      </c>
      <c r="T1106" s="17" t="s">
        <v>4598</v>
      </c>
      <c r="U1106" s="17" t="s">
        <v>4967</v>
      </c>
      <c r="V1106" s="17" t="s">
        <v>6652</v>
      </c>
      <c r="W1106" s="17" t="s">
        <v>6927</v>
      </c>
    </row>
    <row r="1107" spans="1:23" s="42" customFormat="1" ht="29" x14ac:dyDescent="0.35">
      <c r="A1107" s="22" t="s">
        <v>98</v>
      </c>
      <c r="B1107" s="22"/>
      <c r="C1107" s="22" t="s">
        <v>899</v>
      </c>
      <c r="D1107" s="22" t="s">
        <v>2978</v>
      </c>
      <c r="E1107" s="57" t="s">
        <v>2516</v>
      </c>
      <c r="F1107" s="22" t="s">
        <v>103</v>
      </c>
      <c r="G1107" s="22" t="s">
        <v>12</v>
      </c>
      <c r="H1107" s="22" t="s">
        <v>4573</v>
      </c>
      <c r="I1107" s="25" t="s">
        <v>99</v>
      </c>
      <c r="J1107" s="25" t="s">
        <v>4599</v>
      </c>
      <c r="K1107" s="25"/>
      <c r="L1107" s="25"/>
      <c r="M1107" s="63" t="s">
        <v>49</v>
      </c>
      <c r="N1107" s="22" t="s">
        <v>46</v>
      </c>
      <c r="O1107" s="23" t="s">
        <v>46</v>
      </c>
      <c r="P1107" s="23" t="s">
        <v>46</v>
      </c>
      <c r="Q1107" s="23">
        <v>0.1</v>
      </c>
      <c r="R1107" s="23" t="s">
        <v>49</v>
      </c>
      <c r="S1107" s="23" t="s">
        <v>49</v>
      </c>
      <c r="T1107" s="17" t="s">
        <v>4598</v>
      </c>
      <c r="U1107" s="17" t="s">
        <v>4967</v>
      </c>
      <c r="V1107" s="17" t="s">
        <v>6652</v>
      </c>
      <c r="W1107" s="17" t="s">
        <v>6927</v>
      </c>
    </row>
    <row r="1108" spans="1:23" s="42" customFormat="1" x14ac:dyDescent="0.35">
      <c r="A1108" s="22" t="s">
        <v>98</v>
      </c>
      <c r="B1108" s="22"/>
      <c r="C1108" s="22" t="s">
        <v>904</v>
      </c>
      <c r="D1108" s="22" t="s">
        <v>2983</v>
      </c>
      <c r="E1108" s="57" t="s">
        <v>125</v>
      </c>
      <c r="F1108" s="22" t="s">
        <v>103</v>
      </c>
      <c r="G1108" s="22" t="s">
        <v>12</v>
      </c>
      <c r="H1108" s="22" t="s">
        <v>4573</v>
      </c>
      <c r="I1108" s="25" t="s">
        <v>99</v>
      </c>
      <c r="J1108" s="25" t="s">
        <v>4599</v>
      </c>
      <c r="K1108" s="25"/>
      <c r="L1108" s="25"/>
      <c r="M1108" s="63" t="s">
        <v>49</v>
      </c>
      <c r="N1108" s="22" t="s">
        <v>46</v>
      </c>
      <c r="O1108" s="23" t="s">
        <v>46</v>
      </c>
      <c r="P1108" s="23" t="s">
        <v>46</v>
      </c>
      <c r="Q1108" s="23">
        <v>0.1</v>
      </c>
      <c r="R1108" s="23" t="s">
        <v>49</v>
      </c>
      <c r="S1108" s="23" t="s">
        <v>49</v>
      </c>
      <c r="T1108" s="17" t="s">
        <v>4598</v>
      </c>
      <c r="U1108" s="17" t="s">
        <v>4967</v>
      </c>
      <c r="V1108" s="17" t="s">
        <v>6652</v>
      </c>
      <c r="W1108" s="17" t="s">
        <v>6927</v>
      </c>
    </row>
    <row r="1109" spans="1:23" s="42" customFormat="1" ht="29" x14ac:dyDescent="0.35">
      <c r="A1109" s="22" t="s">
        <v>98</v>
      </c>
      <c r="B1109" s="22"/>
      <c r="C1109" s="22" t="s">
        <v>909</v>
      </c>
      <c r="D1109" s="22" t="s">
        <v>2988</v>
      </c>
      <c r="E1109" s="57" t="s">
        <v>126</v>
      </c>
      <c r="F1109" s="22" t="s">
        <v>103</v>
      </c>
      <c r="G1109" s="22" t="s">
        <v>12</v>
      </c>
      <c r="H1109" s="22" t="s">
        <v>4573</v>
      </c>
      <c r="I1109" s="25" t="s">
        <v>99</v>
      </c>
      <c r="J1109" s="25" t="s">
        <v>4599</v>
      </c>
      <c r="K1109" s="25"/>
      <c r="L1109" s="25"/>
      <c r="M1109" s="63" t="s">
        <v>49</v>
      </c>
      <c r="N1109" s="22" t="s">
        <v>46</v>
      </c>
      <c r="O1109" s="23" t="s">
        <v>46</v>
      </c>
      <c r="P1109" s="23" t="s">
        <v>46</v>
      </c>
      <c r="Q1109" s="23">
        <v>0.1</v>
      </c>
      <c r="R1109" s="23" t="s">
        <v>49</v>
      </c>
      <c r="S1109" s="23" t="s">
        <v>49</v>
      </c>
      <c r="T1109" s="17" t="s">
        <v>4598</v>
      </c>
      <c r="U1109" s="17" t="s">
        <v>4967</v>
      </c>
      <c r="V1109" s="17" t="s">
        <v>6652</v>
      </c>
      <c r="W1109" s="17" t="s">
        <v>6927</v>
      </c>
    </row>
    <row r="1110" spans="1:23" s="42" customFormat="1" x14ac:dyDescent="0.35">
      <c r="A1110" s="22" t="s">
        <v>98</v>
      </c>
      <c r="B1110" s="22"/>
      <c r="C1110" s="22" t="s">
        <v>914</v>
      </c>
      <c r="D1110" s="22" t="s">
        <v>2993</v>
      </c>
      <c r="E1110" s="57" t="s">
        <v>127</v>
      </c>
      <c r="F1110" s="22" t="s">
        <v>103</v>
      </c>
      <c r="G1110" s="22" t="s">
        <v>12</v>
      </c>
      <c r="H1110" s="22" t="s">
        <v>4573</v>
      </c>
      <c r="I1110" s="25" t="s">
        <v>99</v>
      </c>
      <c r="J1110" s="25" t="s">
        <v>4599</v>
      </c>
      <c r="K1110" s="25"/>
      <c r="L1110" s="25"/>
      <c r="M1110" s="63" t="s">
        <v>49</v>
      </c>
      <c r="N1110" s="22" t="s">
        <v>46</v>
      </c>
      <c r="O1110" s="23" t="s">
        <v>46</v>
      </c>
      <c r="P1110" s="23" t="s">
        <v>46</v>
      </c>
      <c r="Q1110" s="23">
        <v>0.1</v>
      </c>
      <c r="R1110" s="23" t="s">
        <v>49</v>
      </c>
      <c r="S1110" s="23" t="s">
        <v>49</v>
      </c>
      <c r="T1110" s="17" t="s">
        <v>4598</v>
      </c>
      <c r="U1110" s="17" t="s">
        <v>4967</v>
      </c>
      <c r="V1110" s="17" t="s">
        <v>6652</v>
      </c>
      <c r="W1110" s="17" t="s">
        <v>6927</v>
      </c>
    </row>
    <row r="1111" spans="1:23" s="42" customFormat="1" x14ac:dyDescent="0.35">
      <c r="A1111" s="22" t="s">
        <v>98</v>
      </c>
      <c r="B1111" s="22"/>
      <c r="C1111" s="22" t="s">
        <v>919</v>
      </c>
      <c r="D1111" s="22" t="s">
        <v>2998</v>
      </c>
      <c r="E1111" s="57" t="s">
        <v>128</v>
      </c>
      <c r="F1111" s="22" t="s">
        <v>103</v>
      </c>
      <c r="G1111" s="22" t="s">
        <v>12</v>
      </c>
      <c r="H1111" s="22" t="s">
        <v>4573</v>
      </c>
      <c r="I1111" s="25" t="s">
        <v>99</v>
      </c>
      <c r="J1111" s="25" t="s">
        <v>4599</v>
      </c>
      <c r="K1111" s="25"/>
      <c r="L1111" s="25"/>
      <c r="M1111" s="63" t="s">
        <v>49</v>
      </c>
      <c r="N1111" s="22" t="s">
        <v>46</v>
      </c>
      <c r="O1111" s="23" t="s">
        <v>46</v>
      </c>
      <c r="P1111" s="23" t="s">
        <v>46</v>
      </c>
      <c r="Q1111" s="23">
        <v>0.1</v>
      </c>
      <c r="R1111" s="23" t="s">
        <v>49</v>
      </c>
      <c r="S1111" s="23" t="s">
        <v>49</v>
      </c>
      <c r="T1111" s="17" t="s">
        <v>4598</v>
      </c>
      <c r="U1111" s="17" t="s">
        <v>4967</v>
      </c>
      <c r="V1111" s="17" t="s">
        <v>6652</v>
      </c>
      <c r="W1111" s="17" t="s">
        <v>6927</v>
      </c>
    </row>
    <row r="1112" spans="1:23" s="42" customFormat="1" x14ac:dyDescent="0.35">
      <c r="A1112" s="22" t="s">
        <v>98</v>
      </c>
      <c r="B1112" s="22"/>
      <c r="C1112" s="22" t="s">
        <v>924</v>
      </c>
      <c r="D1112" s="22" t="s">
        <v>3003</v>
      </c>
      <c r="E1112" s="57" t="s">
        <v>129</v>
      </c>
      <c r="F1112" s="22" t="s">
        <v>103</v>
      </c>
      <c r="G1112" s="22" t="s">
        <v>12</v>
      </c>
      <c r="H1112" s="22" t="s">
        <v>4573</v>
      </c>
      <c r="I1112" s="25" t="s">
        <v>99</v>
      </c>
      <c r="J1112" s="25" t="s">
        <v>4599</v>
      </c>
      <c r="K1112" s="25"/>
      <c r="L1112" s="25"/>
      <c r="M1112" s="63" t="s">
        <v>49</v>
      </c>
      <c r="N1112" s="22" t="s">
        <v>46</v>
      </c>
      <c r="O1112" s="23" t="s">
        <v>46</v>
      </c>
      <c r="P1112" s="23" t="s">
        <v>46</v>
      </c>
      <c r="Q1112" s="23">
        <v>0.1</v>
      </c>
      <c r="R1112" s="23" t="s">
        <v>49</v>
      </c>
      <c r="S1112" s="23" t="s">
        <v>49</v>
      </c>
      <c r="T1112" s="17" t="s">
        <v>4598</v>
      </c>
      <c r="U1112" s="17" t="s">
        <v>4967</v>
      </c>
      <c r="V1112" s="17" t="s">
        <v>6652</v>
      </c>
      <c r="W1112" s="17" t="s">
        <v>6927</v>
      </c>
    </row>
    <row r="1113" spans="1:23" s="42" customFormat="1" x14ac:dyDescent="0.35">
      <c r="A1113" s="22" t="s">
        <v>102</v>
      </c>
      <c r="B1113" s="22"/>
      <c r="C1113" s="22" t="s">
        <v>1409</v>
      </c>
      <c r="D1113" s="22" t="s">
        <v>3511</v>
      </c>
      <c r="E1113" s="57" t="s">
        <v>7452</v>
      </c>
      <c r="F1113" s="22" t="s">
        <v>103</v>
      </c>
      <c r="G1113" s="22" t="s">
        <v>100</v>
      </c>
      <c r="H1113" s="22" t="s">
        <v>4571</v>
      </c>
      <c r="I1113" s="25" t="s">
        <v>197</v>
      </c>
      <c r="J1113" s="25" t="s">
        <v>6163</v>
      </c>
      <c r="K1113" s="25" t="s">
        <v>6157</v>
      </c>
      <c r="L1113" s="25">
        <v>20</v>
      </c>
      <c r="M1113" s="63" t="s">
        <v>6506</v>
      </c>
      <c r="N1113" s="22" t="s">
        <v>8701</v>
      </c>
      <c r="O1113" s="23">
        <v>0.99</v>
      </c>
      <c r="P1113" s="23">
        <v>1</v>
      </c>
      <c r="Q1113" s="23">
        <v>0.05</v>
      </c>
      <c r="R1113" s="23">
        <v>0.99</v>
      </c>
      <c r="S1113" s="23">
        <v>1</v>
      </c>
      <c r="T1113" s="17" t="s">
        <v>4598</v>
      </c>
      <c r="U1113" s="17" t="s">
        <v>4967</v>
      </c>
      <c r="V1113" s="17" t="s">
        <v>6652</v>
      </c>
      <c r="W1113" s="17" t="s">
        <v>6479</v>
      </c>
    </row>
    <row r="1114" spans="1:23" s="42" customFormat="1" ht="29" x14ac:dyDescent="0.35">
      <c r="A1114" s="22" t="s">
        <v>98</v>
      </c>
      <c r="B1114" s="22"/>
      <c r="C1114" s="22" t="s">
        <v>929</v>
      </c>
      <c r="D1114" s="22" t="s">
        <v>3008</v>
      </c>
      <c r="E1114" s="57" t="s">
        <v>130</v>
      </c>
      <c r="F1114" s="22" t="s">
        <v>103</v>
      </c>
      <c r="G1114" s="22" t="s">
        <v>12</v>
      </c>
      <c r="H1114" s="22" t="s">
        <v>4573</v>
      </c>
      <c r="I1114" s="25" t="s">
        <v>99</v>
      </c>
      <c r="J1114" s="25" t="s">
        <v>4599</v>
      </c>
      <c r="K1114" s="25"/>
      <c r="L1114" s="25"/>
      <c r="M1114" s="63" t="s">
        <v>49</v>
      </c>
      <c r="N1114" s="22" t="s">
        <v>46</v>
      </c>
      <c r="O1114" s="23" t="s">
        <v>46</v>
      </c>
      <c r="P1114" s="23" t="s">
        <v>46</v>
      </c>
      <c r="Q1114" s="23">
        <v>0.1</v>
      </c>
      <c r="R1114" s="23" t="s">
        <v>49</v>
      </c>
      <c r="S1114" s="23" t="s">
        <v>49</v>
      </c>
      <c r="T1114" s="17" t="s">
        <v>4598</v>
      </c>
      <c r="U1114" s="17" t="s">
        <v>4967</v>
      </c>
      <c r="V1114" s="17" t="s">
        <v>6652</v>
      </c>
      <c r="W1114" s="17" t="s">
        <v>6927</v>
      </c>
    </row>
    <row r="1115" spans="1:23" s="42" customFormat="1" x14ac:dyDescent="0.35">
      <c r="A1115" s="22" t="s">
        <v>98</v>
      </c>
      <c r="B1115" s="22"/>
      <c r="C1115" s="22" t="s">
        <v>934</v>
      </c>
      <c r="D1115" s="22" t="s">
        <v>3013</v>
      </c>
      <c r="E1115" s="57" t="s">
        <v>131</v>
      </c>
      <c r="F1115" s="22" t="s">
        <v>103</v>
      </c>
      <c r="G1115" s="22" t="s">
        <v>12</v>
      </c>
      <c r="H1115" s="22" t="s">
        <v>4573</v>
      </c>
      <c r="I1115" s="25" t="s">
        <v>99</v>
      </c>
      <c r="J1115" s="25" t="s">
        <v>4599</v>
      </c>
      <c r="K1115" s="25"/>
      <c r="L1115" s="25"/>
      <c r="M1115" s="63" t="s">
        <v>49</v>
      </c>
      <c r="N1115" s="22" t="s">
        <v>46</v>
      </c>
      <c r="O1115" s="23" t="s">
        <v>46</v>
      </c>
      <c r="P1115" s="23" t="s">
        <v>46</v>
      </c>
      <c r="Q1115" s="23">
        <v>0.1</v>
      </c>
      <c r="R1115" s="23" t="s">
        <v>49</v>
      </c>
      <c r="S1115" s="23" t="s">
        <v>49</v>
      </c>
      <c r="T1115" s="17" t="s">
        <v>4598</v>
      </c>
      <c r="U1115" s="17" t="s">
        <v>4967</v>
      </c>
      <c r="V1115" s="17" t="s">
        <v>6652</v>
      </c>
      <c r="W1115" s="17" t="s">
        <v>6927</v>
      </c>
    </row>
    <row r="1116" spans="1:23" s="42" customFormat="1" x14ac:dyDescent="0.35">
      <c r="A1116" s="22" t="s">
        <v>98</v>
      </c>
      <c r="B1116" s="22"/>
      <c r="C1116" s="22" t="s">
        <v>939</v>
      </c>
      <c r="D1116" s="22" t="s">
        <v>3018</v>
      </c>
      <c r="E1116" s="57" t="s">
        <v>132</v>
      </c>
      <c r="F1116" s="22" t="s">
        <v>103</v>
      </c>
      <c r="G1116" s="22" t="s">
        <v>12</v>
      </c>
      <c r="H1116" s="22" t="s">
        <v>4573</v>
      </c>
      <c r="I1116" s="25" t="s">
        <v>99</v>
      </c>
      <c r="J1116" s="25" t="s">
        <v>4599</v>
      </c>
      <c r="K1116" s="25"/>
      <c r="L1116" s="25"/>
      <c r="M1116" s="63" t="s">
        <v>49</v>
      </c>
      <c r="N1116" s="22" t="s">
        <v>46</v>
      </c>
      <c r="O1116" s="23" t="s">
        <v>46</v>
      </c>
      <c r="P1116" s="23" t="s">
        <v>46</v>
      </c>
      <c r="Q1116" s="23">
        <v>0.1</v>
      </c>
      <c r="R1116" s="23" t="s">
        <v>49</v>
      </c>
      <c r="S1116" s="23" t="s">
        <v>49</v>
      </c>
      <c r="T1116" s="17" t="s">
        <v>4598</v>
      </c>
      <c r="U1116" s="17" t="s">
        <v>4967</v>
      </c>
      <c r="V1116" s="17" t="s">
        <v>6652</v>
      </c>
      <c r="W1116" s="17" t="s">
        <v>6927</v>
      </c>
    </row>
    <row r="1117" spans="1:23" s="42" customFormat="1" ht="29" x14ac:dyDescent="0.35">
      <c r="A1117" s="22" t="s">
        <v>98</v>
      </c>
      <c r="B1117" s="22"/>
      <c r="C1117" s="22" t="s">
        <v>949</v>
      </c>
      <c r="D1117" s="22" t="s">
        <v>3028</v>
      </c>
      <c r="E1117" s="57" t="s">
        <v>134</v>
      </c>
      <c r="F1117" s="22" t="s">
        <v>103</v>
      </c>
      <c r="G1117" s="22" t="s">
        <v>12</v>
      </c>
      <c r="H1117" s="22" t="s">
        <v>4573</v>
      </c>
      <c r="I1117" s="25" t="s">
        <v>99</v>
      </c>
      <c r="J1117" s="25" t="s">
        <v>4599</v>
      </c>
      <c r="K1117" s="25"/>
      <c r="L1117" s="25"/>
      <c r="M1117" s="63" t="s">
        <v>49</v>
      </c>
      <c r="N1117" s="22" t="s">
        <v>46</v>
      </c>
      <c r="O1117" s="23" t="s">
        <v>46</v>
      </c>
      <c r="P1117" s="23" t="s">
        <v>46</v>
      </c>
      <c r="Q1117" s="23">
        <v>0.1</v>
      </c>
      <c r="R1117" s="23" t="s">
        <v>49</v>
      </c>
      <c r="S1117" s="23" t="s">
        <v>49</v>
      </c>
      <c r="T1117" s="17" t="s">
        <v>4598</v>
      </c>
      <c r="U1117" s="17" t="s">
        <v>4967</v>
      </c>
      <c r="V1117" s="17" t="s">
        <v>6652</v>
      </c>
      <c r="W1117" s="17" t="s">
        <v>6927</v>
      </c>
    </row>
    <row r="1118" spans="1:23" s="42" customFormat="1" ht="29" x14ac:dyDescent="0.35">
      <c r="A1118" s="22" t="s">
        <v>98</v>
      </c>
      <c r="B1118" s="22"/>
      <c r="C1118" s="22" t="s">
        <v>954</v>
      </c>
      <c r="D1118" s="22" t="s">
        <v>3033</v>
      </c>
      <c r="E1118" s="57" t="s">
        <v>135</v>
      </c>
      <c r="F1118" s="22" t="s">
        <v>103</v>
      </c>
      <c r="G1118" s="22" t="s">
        <v>12</v>
      </c>
      <c r="H1118" s="22" t="s">
        <v>4573</v>
      </c>
      <c r="I1118" s="25" t="s">
        <v>99</v>
      </c>
      <c r="J1118" s="25" t="s">
        <v>4599</v>
      </c>
      <c r="K1118" s="25"/>
      <c r="L1118" s="25"/>
      <c r="M1118" s="63" t="s">
        <v>49</v>
      </c>
      <c r="N1118" s="22" t="s">
        <v>46</v>
      </c>
      <c r="O1118" s="23" t="s">
        <v>46</v>
      </c>
      <c r="P1118" s="23" t="s">
        <v>46</v>
      </c>
      <c r="Q1118" s="23">
        <v>0.1</v>
      </c>
      <c r="R1118" s="23" t="s">
        <v>49</v>
      </c>
      <c r="S1118" s="23" t="s">
        <v>49</v>
      </c>
      <c r="T1118" s="17" t="s">
        <v>4598</v>
      </c>
      <c r="U1118" s="17" t="s">
        <v>4967</v>
      </c>
      <c r="V1118" s="17" t="s">
        <v>6652</v>
      </c>
      <c r="W1118" s="17" t="s">
        <v>6927</v>
      </c>
    </row>
    <row r="1119" spans="1:23" s="42" customFormat="1" ht="29" x14ac:dyDescent="0.35">
      <c r="A1119" s="22" t="s">
        <v>98</v>
      </c>
      <c r="B1119" s="22"/>
      <c r="C1119" s="22" t="s">
        <v>959</v>
      </c>
      <c r="D1119" s="22" t="s">
        <v>3038</v>
      </c>
      <c r="E1119" s="57" t="s">
        <v>136</v>
      </c>
      <c r="F1119" s="22" t="s">
        <v>103</v>
      </c>
      <c r="G1119" s="22" t="s">
        <v>12</v>
      </c>
      <c r="H1119" s="22" t="s">
        <v>4573</v>
      </c>
      <c r="I1119" s="25" t="s">
        <v>99</v>
      </c>
      <c r="J1119" s="25" t="s">
        <v>4599</v>
      </c>
      <c r="K1119" s="25"/>
      <c r="L1119" s="25"/>
      <c r="M1119" s="63" t="s">
        <v>49</v>
      </c>
      <c r="N1119" s="22" t="s">
        <v>46</v>
      </c>
      <c r="O1119" s="23" t="s">
        <v>46</v>
      </c>
      <c r="P1119" s="23" t="s">
        <v>46</v>
      </c>
      <c r="Q1119" s="23">
        <v>0.1</v>
      </c>
      <c r="R1119" s="23" t="s">
        <v>49</v>
      </c>
      <c r="S1119" s="23" t="s">
        <v>49</v>
      </c>
      <c r="T1119" s="17" t="s">
        <v>4598</v>
      </c>
      <c r="U1119" s="17" t="s">
        <v>4967</v>
      </c>
      <c r="V1119" s="17" t="s">
        <v>6652</v>
      </c>
      <c r="W1119" s="17" t="s">
        <v>6927</v>
      </c>
    </row>
    <row r="1120" spans="1:23" s="42" customFormat="1" x14ac:dyDescent="0.35">
      <c r="A1120" s="22" t="s">
        <v>98</v>
      </c>
      <c r="B1120" s="22"/>
      <c r="C1120" s="22" t="s">
        <v>964</v>
      </c>
      <c r="D1120" s="22" t="s">
        <v>3053</v>
      </c>
      <c r="E1120" s="57" t="s">
        <v>138</v>
      </c>
      <c r="F1120" s="22" t="s">
        <v>103</v>
      </c>
      <c r="G1120" s="22" t="s">
        <v>12</v>
      </c>
      <c r="H1120" s="22" t="s">
        <v>4573</v>
      </c>
      <c r="I1120" s="25" t="s">
        <v>99</v>
      </c>
      <c r="J1120" s="25" t="s">
        <v>4599</v>
      </c>
      <c r="K1120" s="25"/>
      <c r="L1120" s="25"/>
      <c r="M1120" s="63" t="s">
        <v>49</v>
      </c>
      <c r="N1120" s="22" t="s">
        <v>46</v>
      </c>
      <c r="O1120" s="23" t="s">
        <v>46</v>
      </c>
      <c r="P1120" s="23" t="s">
        <v>46</v>
      </c>
      <c r="Q1120" s="23">
        <v>0.1</v>
      </c>
      <c r="R1120" s="23" t="s">
        <v>49</v>
      </c>
      <c r="S1120" s="23" t="s">
        <v>49</v>
      </c>
      <c r="T1120" s="17" t="s">
        <v>4598</v>
      </c>
      <c r="U1120" s="17" t="s">
        <v>4967</v>
      </c>
      <c r="V1120" s="17" t="s">
        <v>6652</v>
      </c>
      <c r="W1120" s="17" t="s">
        <v>6927</v>
      </c>
    </row>
    <row r="1121" spans="1:23" s="42" customFormat="1" ht="29" x14ac:dyDescent="0.35">
      <c r="A1121" s="22" t="s">
        <v>98</v>
      </c>
      <c r="B1121" s="22"/>
      <c r="C1121" s="22" t="s">
        <v>979</v>
      </c>
      <c r="D1121" s="22" t="s">
        <v>3059</v>
      </c>
      <c r="E1121" s="57" t="s">
        <v>139</v>
      </c>
      <c r="F1121" s="22" t="s">
        <v>103</v>
      </c>
      <c r="G1121" s="22" t="s">
        <v>12</v>
      </c>
      <c r="H1121" s="22" t="s">
        <v>4573</v>
      </c>
      <c r="I1121" s="25" t="s">
        <v>99</v>
      </c>
      <c r="J1121" s="25" t="s">
        <v>4599</v>
      </c>
      <c r="K1121" s="25"/>
      <c r="L1121" s="25"/>
      <c r="M1121" s="63" t="s">
        <v>49</v>
      </c>
      <c r="N1121" s="22" t="s">
        <v>46</v>
      </c>
      <c r="O1121" s="23" t="s">
        <v>46</v>
      </c>
      <c r="P1121" s="23" t="s">
        <v>46</v>
      </c>
      <c r="Q1121" s="23">
        <v>0.1</v>
      </c>
      <c r="R1121" s="23" t="s">
        <v>49</v>
      </c>
      <c r="S1121" s="23" t="s">
        <v>49</v>
      </c>
      <c r="T1121" s="17" t="s">
        <v>4598</v>
      </c>
      <c r="U1121" s="17" t="s">
        <v>4967</v>
      </c>
      <c r="V1121" s="17" t="s">
        <v>6652</v>
      </c>
      <c r="W1121" s="17" t="s">
        <v>6927</v>
      </c>
    </row>
    <row r="1122" spans="1:23" s="42" customFormat="1" x14ac:dyDescent="0.35">
      <c r="A1122" s="22" t="s">
        <v>98</v>
      </c>
      <c r="B1122" s="22"/>
      <c r="C1122" s="22" t="s">
        <v>985</v>
      </c>
      <c r="D1122" s="22" t="s">
        <v>3068</v>
      </c>
      <c r="E1122" s="57" t="s">
        <v>140</v>
      </c>
      <c r="F1122" s="22" t="s">
        <v>103</v>
      </c>
      <c r="G1122" s="22" t="s">
        <v>12</v>
      </c>
      <c r="H1122" s="22" t="s">
        <v>4573</v>
      </c>
      <c r="I1122" s="25" t="s">
        <v>99</v>
      </c>
      <c r="J1122" s="25" t="s">
        <v>4599</v>
      </c>
      <c r="K1122" s="25"/>
      <c r="L1122" s="25"/>
      <c r="M1122" s="63" t="s">
        <v>49</v>
      </c>
      <c r="N1122" s="22" t="s">
        <v>46</v>
      </c>
      <c r="O1122" s="23" t="s">
        <v>46</v>
      </c>
      <c r="P1122" s="23" t="s">
        <v>46</v>
      </c>
      <c r="Q1122" s="23">
        <v>0.1</v>
      </c>
      <c r="R1122" s="23" t="s">
        <v>49</v>
      </c>
      <c r="S1122" s="23" t="s">
        <v>49</v>
      </c>
      <c r="T1122" s="17" t="s">
        <v>4598</v>
      </c>
      <c r="U1122" s="17" t="s">
        <v>4967</v>
      </c>
      <c r="V1122" s="17" t="s">
        <v>6652</v>
      </c>
      <c r="W1122" s="17" t="s">
        <v>6927</v>
      </c>
    </row>
    <row r="1123" spans="1:23" s="42" customFormat="1" x14ac:dyDescent="0.35">
      <c r="A1123" s="22" t="s">
        <v>98</v>
      </c>
      <c r="B1123" s="22"/>
      <c r="C1123" s="22" t="s">
        <v>994</v>
      </c>
      <c r="D1123" s="22" t="s">
        <v>3073</v>
      </c>
      <c r="E1123" s="57" t="s">
        <v>141</v>
      </c>
      <c r="F1123" s="22" t="s">
        <v>103</v>
      </c>
      <c r="G1123" s="22" t="s">
        <v>12</v>
      </c>
      <c r="H1123" s="22" t="s">
        <v>4573</v>
      </c>
      <c r="I1123" s="25" t="s">
        <v>99</v>
      </c>
      <c r="J1123" s="25" t="s">
        <v>4599</v>
      </c>
      <c r="K1123" s="25"/>
      <c r="L1123" s="25"/>
      <c r="M1123" s="63" t="s">
        <v>49</v>
      </c>
      <c r="N1123" s="22" t="s">
        <v>46</v>
      </c>
      <c r="O1123" s="23" t="s">
        <v>46</v>
      </c>
      <c r="P1123" s="23" t="s">
        <v>46</v>
      </c>
      <c r="Q1123" s="23">
        <v>0.1</v>
      </c>
      <c r="R1123" s="23" t="s">
        <v>49</v>
      </c>
      <c r="S1123" s="23" t="s">
        <v>49</v>
      </c>
      <c r="T1123" s="17" t="s">
        <v>4598</v>
      </c>
      <c r="U1123" s="17" t="s">
        <v>4967</v>
      </c>
      <c r="V1123" s="17" t="s">
        <v>6652</v>
      </c>
      <c r="W1123" s="17" t="s">
        <v>6927</v>
      </c>
    </row>
    <row r="1124" spans="1:23" s="42" customFormat="1" x14ac:dyDescent="0.35">
      <c r="A1124" s="22" t="s">
        <v>98</v>
      </c>
      <c r="B1124" s="22"/>
      <c r="C1124" s="22" t="s">
        <v>999</v>
      </c>
      <c r="D1124" s="22" t="s">
        <v>3078</v>
      </c>
      <c r="E1124" s="57" t="s">
        <v>142</v>
      </c>
      <c r="F1124" s="22" t="s">
        <v>103</v>
      </c>
      <c r="G1124" s="22" t="s">
        <v>12</v>
      </c>
      <c r="H1124" s="22" t="s">
        <v>4573</v>
      </c>
      <c r="I1124" s="25" t="s">
        <v>99</v>
      </c>
      <c r="J1124" s="25" t="s">
        <v>4599</v>
      </c>
      <c r="K1124" s="25"/>
      <c r="L1124" s="25"/>
      <c r="M1124" s="63" t="s">
        <v>49</v>
      </c>
      <c r="N1124" s="22" t="s">
        <v>46</v>
      </c>
      <c r="O1124" s="23" t="s">
        <v>46</v>
      </c>
      <c r="P1124" s="23" t="s">
        <v>46</v>
      </c>
      <c r="Q1124" s="23">
        <v>0.1</v>
      </c>
      <c r="R1124" s="23" t="s">
        <v>49</v>
      </c>
      <c r="S1124" s="23" t="s">
        <v>49</v>
      </c>
      <c r="T1124" s="17" t="s">
        <v>4598</v>
      </c>
      <c r="U1124" s="17" t="s">
        <v>4967</v>
      </c>
      <c r="V1124" s="17" t="s">
        <v>6652</v>
      </c>
      <c r="W1124" s="17" t="s">
        <v>6927</v>
      </c>
    </row>
    <row r="1125" spans="1:23" s="42" customFormat="1" x14ac:dyDescent="0.35">
      <c r="A1125" s="22" t="s">
        <v>102</v>
      </c>
      <c r="B1125" s="22"/>
      <c r="C1125" s="22" t="s">
        <v>1875</v>
      </c>
      <c r="D1125" s="22" t="s">
        <v>3977</v>
      </c>
      <c r="E1125" s="57" t="s">
        <v>7453</v>
      </c>
      <c r="F1125" s="22" t="s">
        <v>295</v>
      </c>
      <c r="G1125" s="22" t="s">
        <v>100</v>
      </c>
      <c r="H1125" s="22" t="s">
        <v>4571</v>
      </c>
      <c r="I1125" s="25" t="s">
        <v>197</v>
      </c>
      <c r="J1125" s="25" t="s">
        <v>6163</v>
      </c>
      <c r="K1125" s="25" t="s">
        <v>6157</v>
      </c>
      <c r="L1125" s="25">
        <v>20</v>
      </c>
      <c r="M1125" s="63" t="s">
        <v>6506</v>
      </c>
      <c r="N1125" s="22" t="s">
        <v>8701</v>
      </c>
      <c r="O1125" s="23">
        <v>2</v>
      </c>
      <c r="P1125" s="23">
        <v>12</v>
      </c>
      <c r="Q1125" s="23">
        <v>0.15</v>
      </c>
      <c r="R1125" s="23">
        <v>2</v>
      </c>
      <c r="S1125" s="23">
        <v>12</v>
      </c>
      <c r="T1125" s="17" t="s">
        <v>4598</v>
      </c>
      <c r="U1125" s="17" t="s">
        <v>4967</v>
      </c>
      <c r="V1125" s="17" t="s">
        <v>6652</v>
      </c>
      <c r="W1125" s="17" t="s">
        <v>6479</v>
      </c>
    </row>
    <row r="1126" spans="1:23" s="42" customFormat="1" x14ac:dyDescent="0.35">
      <c r="A1126" s="22" t="s">
        <v>98</v>
      </c>
      <c r="B1126" s="22"/>
      <c r="C1126" s="22" t="s">
        <v>1009</v>
      </c>
      <c r="D1126" s="22" t="s">
        <v>3088</v>
      </c>
      <c r="E1126" s="57" t="s">
        <v>144</v>
      </c>
      <c r="F1126" s="22" t="s">
        <v>103</v>
      </c>
      <c r="G1126" s="22" t="s">
        <v>12</v>
      </c>
      <c r="H1126" s="22" t="s">
        <v>4573</v>
      </c>
      <c r="I1126" s="25" t="s">
        <v>99</v>
      </c>
      <c r="J1126" s="25" t="s">
        <v>4599</v>
      </c>
      <c r="K1126" s="25"/>
      <c r="L1126" s="25"/>
      <c r="M1126" s="63" t="s">
        <v>49</v>
      </c>
      <c r="N1126" s="22" t="s">
        <v>46</v>
      </c>
      <c r="O1126" s="23" t="s">
        <v>46</v>
      </c>
      <c r="P1126" s="23" t="s">
        <v>46</v>
      </c>
      <c r="Q1126" s="23">
        <v>0.1</v>
      </c>
      <c r="R1126" s="23" t="s">
        <v>49</v>
      </c>
      <c r="S1126" s="23" t="s">
        <v>49</v>
      </c>
      <c r="T1126" s="17" t="s">
        <v>4598</v>
      </c>
      <c r="U1126" s="17" t="s">
        <v>4967</v>
      </c>
      <c r="V1126" s="17" t="s">
        <v>6652</v>
      </c>
      <c r="W1126" s="17" t="s">
        <v>6927</v>
      </c>
    </row>
    <row r="1127" spans="1:23" s="42" customFormat="1" x14ac:dyDescent="0.35">
      <c r="A1127" s="22" t="s">
        <v>98</v>
      </c>
      <c r="B1127" s="22"/>
      <c r="C1127" s="22" t="s">
        <v>1014</v>
      </c>
      <c r="D1127" s="22" t="s">
        <v>3093</v>
      </c>
      <c r="E1127" s="57" t="s">
        <v>145</v>
      </c>
      <c r="F1127" s="22" t="s">
        <v>103</v>
      </c>
      <c r="G1127" s="22" t="s">
        <v>12</v>
      </c>
      <c r="H1127" s="22" t="s">
        <v>4573</v>
      </c>
      <c r="I1127" s="25" t="s">
        <v>99</v>
      </c>
      <c r="J1127" s="25" t="s">
        <v>4599</v>
      </c>
      <c r="K1127" s="25"/>
      <c r="L1127" s="25"/>
      <c r="M1127" s="63" t="s">
        <v>49</v>
      </c>
      <c r="N1127" s="22" t="s">
        <v>46</v>
      </c>
      <c r="O1127" s="23" t="s">
        <v>46</v>
      </c>
      <c r="P1127" s="23" t="s">
        <v>46</v>
      </c>
      <c r="Q1127" s="23">
        <v>0.1</v>
      </c>
      <c r="R1127" s="23" t="s">
        <v>49</v>
      </c>
      <c r="S1127" s="23" t="s">
        <v>49</v>
      </c>
      <c r="T1127" s="17" t="s">
        <v>4598</v>
      </c>
      <c r="U1127" s="17" t="s">
        <v>4967</v>
      </c>
      <c r="V1127" s="17" t="s">
        <v>6652</v>
      </c>
      <c r="W1127" s="17" t="s">
        <v>6927</v>
      </c>
    </row>
    <row r="1128" spans="1:23" s="42" customFormat="1" ht="29" x14ac:dyDescent="0.35">
      <c r="A1128" s="22" t="s">
        <v>98</v>
      </c>
      <c r="B1128" s="22"/>
      <c r="C1128" s="22" t="s">
        <v>1019</v>
      </c>
      <c r="D1128" s="22" t="s">
        <v>3098</v>
      </c>
      <c r="E1128" s="57" t="s">
        <v>146</v>
      </c>
      <c r="F1128" s="22" t="s">
        <v>103</v>
      </c>
      <c r="G1128" s="22" t="s">
        <v>12</v>
      </c>
      <c r="H1128" s="22" t="s">
        <v>4573</v>
      </c>
      <c r="I1128" s="25" t="s">
        <v>99</v>
      </c>
      <c r="J1128" s="25" t="s">
        <v>4599</v>
      </c>
      <c r="K1128" s="25"/>
      <c r="L1128" s="25"/>
      <c r="M1128" s="63" t="s">
        <v>49</v>
      </c>
      <c r="N1128" s="22" t="s">
        <v>46</v>
      </c>
      <c r="O1128" s="23" t="s">
        <v>46</v>
      </c>
      <c r="P1128" s="23" t="s">
        <v>46</v>
      </c>
      <c r="Q1128" s="23">
        <v>0.1</v>
      </c>
      <c r="R1128" s="23" t="s">
        <v>49</v>
      </c>
      <c r="S1128" s="23" t="s">
        <v>49</v>
      </c>
      <c r="T1128" s="17" t="s">
        <v>4598</v>
      </c>
      <c r="U1128" s="17" t="s">
        <v>4967</v>
      </c>
      <c r="V1128" s="17" t="s">
        <v>6652</v>
      </c>
      <c r="W1128" s="17" t="s">
        <v>6927</v>
      </c>
    </row>
    <row r="1129" spans="1:23" s="42" customFormat="1" x14ac:dyDescent="0.35">
      <c r="A1129" s="22" t="s">
        <v>98</v>
      </c>
      <c r="B1129" s="22"/>
      <c r="C1129" s="22" t="s">
        <v>1024</v>
      </c>
      <c r="D1129" s="22" t="s">
        <v>3103</v>
      </c>
      <c r="E1129" s="57" t="s">
        <v>147</v>
      </c>
      <c r="F1129" s="22" t="s">
        <v>103</v>
      </c>
      <c r="G1129" s="22" t="s">
        <v>12</v>
      </c>
      <c r="H1129" s="22" t="s">
        <v>4573</v>
      </c>
      <c r="I1129" s="25" t="s">
        <v>99</v>
      </c>
      <c r="J1129" s="25" t="s">
        <v>4599</v>
      </c>
      <c r="K1129" s="25"/>
      <c r="L1129" s="25"/>
      <c r="M1129" s="63" t="s">
        <v>49</v>
      </c>
      <c r="N1129" s="22" t="s">
        <v>46</v>
      </c>
      <c r="O1129" s="23" t="s">
        <v>46</v>
      </c>
      <c r="P1129" s="23" t="s">
        <v>46</v>
      </c>
      <c r="Q1129" s="23">
        <v>0.1</v>
      </c>
      <c r="R1129" s="23" t="s">
        <v>49</v>
      </c>
      <c r="S1129" s="23" t="s">
        <v>49</v>
      </c>
      <c r="T1129" s="17" t="s">
        <v>4598</v>
      </c>
      <c r="U1129" s="17" t="s">
        <v>4967</v>
      </c>
      <c r="V1129" s="17" t="s">
        <v>6652</v>
      </c>
      <c r="W1129" s="17" t="s">
        <v>6927</v>
      </c>
    </row>
    <row r="1130" spans="1:23" s="42" customFormat="1" ht="29" x14ac:dyDescent="0.35">
      <c r="A1130" s="22" t="s">
        <v>98</v>
      </c>
      <c r="B1130" s="22"/>
      <c r="C1130" s="22" t="s">
        <v>1029</v>
      </c>
      <c r="D1130" s="22" t="s">
        <v>3133</v>
      </c>
      <c r="E1130" s="57" t="s">
        <v>2517</v>
      </c>
      <c r="F1130" s="22" t="s">
        <v>103</v>
      </c>
      <c r="G1130" s="22" t="s">
        <v>12</v>
      </c>
      <c r="H1130" s="22" t="s">
        <v>4573</v>
      </c>
      <c r="I1130" s="25" t="s">
        <v>99</v>
      </c>
      <c r="J1130" s="25" t="s">
        <v>4599</v>
      </c>
      <c r="K1130" s="25"/>
      <c r="L1130" s="25"/>
      <c r="M1130" s="63" t="s">
        <v>49</v>
      </c>
      <c r="N1130" s="22" t="s">
        <v>46</v>
      </c>
      <c r="O1130" s="23" t="s">
        <v>46</v>
      </c>
      <c r="P1130" s="23" t="s">
        <v>46</v>
      </c>
      <c r="Q1130" s="23">
        <v>0.1</v>
      </c>
      <c r="R1130" s="23" t="s">
        <v>49</v>
      </c>
      <c r="S1130" s="23" t="s">
        <v>49</v>
      </c>
      <c r="T1130" s="17" t="s">
        <v>4598</v>
      </c>
      <c r="U1130" s="17" t="s">
        <v>4967</v>
      </c>
      <c r="V1130" s="17" t="s">
        <v>6652</v>
      </c>
      <c r="W1130" s="17" t="s">
        <v>6927</v>
      </c>
    </row>
    <row r="1131" spans="1:23" s="42" customFormat="1" ht="29" x14ac:dyDescent="0.35">
      <c r="A1131" s="22" t="s">
        <v>98</v>
      </c>
      <c r="B1131" s="22"/>
      <c r="C1131" s="22" t="s">
        <v>1064</v>
      </c>
      <c r="D1131" s="22" t="s">
        <v>3145</v>
      </c>
      <c r="E1131" s="57" t="s">
        <v>2379</v>
      </c>
      <c r="F1131" s="22" t="s">
        <v>103</v>
      </c>
      <c r="G1131" s="22" t="s">
        <v>12</v>
      </c>
      <c r="H1131" s="22" t="s">
        <v>4573</v>
      </c>
      <c r="I1131" s="25" t="s">
        <v>99</v>
      </c>
      <c r="J1131" s="25" t="s">
        <v>4599</v>
      </c>
      <c r="K1131" s="25"/>
      <c r="L1131" s="25"/>
      <c r="M1131" s="63" t="s">
        <v>49</v>
      </c>
      <c r="N1131" s="22" t="s">
        <v>46</v>
      </c>
      <c r="O1131" s="23" t="s">
        <v>46</v>
      </c>
      <c r="P1131" s="23" t="s">
        <v>46</v>
      </c>
      <c r="Q1131" s="23">
        <v>0.1</v>
      </c>
      <c r="R1131" s="23" t="s">
        <v>49</v>
      </c>
      <c r="S1131" s="23" t="s">
        <v>49</v>
      </c>
      <c r="T1131" s="17" t="s">
        <v>4598</v>
      </c>
      <c r="U1131" s="17" t="s">
        <v>4967</v>
      </c>
      <c r="V1131" s="17" t="s">
        <v>6652</v>
      </c>
      <c r="W1131" s="17" t="s">
        <v>6927</v>
      </c>
    </row>
    <row r="1132" spans="1:23" s="42" customFormat="1" x14ac:dyDescent="0.35">
      <c r="A1132" s="22" t="s">
        <v>98</v>
      </c>
      <c r="B1132" s="22"/>
      <c r="C1132" s="22" t="s">
        <v>1071</v>
      </c>
      <c r="D1132" s="22" t="s">
        <v>3153</v>
      </c>
      <c r="E1132" s="57" t="s">
        <v>154</v>
      </c>
      <c r="F1132" s="22" t="s">
        <v>103</v>
      </c>
      <c r="G1132" s="22" t="s">
        <v>12</v>
      </c>
      <c r="H1132" s="22" t="s">
        <v>4573</v>
      </c>
      <c r="I1132" s="25" t="s">
        <v>99</v>
      </c>
      <c r="J1132" s="25" t="s">
        <v>4599</v>
      </c>
      <c r="K1132" s="25"/>
      <c r="L1132" s="25"/>
      <c r="M1132" s="63" t="s">
        <v>49</v>
      </c>
      <c r="N1132" s="22" t="s">
        <v>46</v>
      </c>
      <c r="O1132" s="23" t="s">
        <v>46</v>
      </c>
      <c r="P1132" s="23" t="s">
        <v>46</v>
      </c>
      <c r="Q1132" s="23">
        <v>0.1</v>
      </c>
      <c r="R1132" s="23" t="s">
        <v>49</v>
      </c>
      <c r="S1132" s="23" t="s">
        <v>49</v>
      </c>
      <c r="T1132" s="17" t="s">
        <v>4598</v>
      </c>
      <c r="U1132" s="17" t="s">
        <v>4967</v>
      </c>
      <c r="V1132" s="17" t="s">
        <v>6652</v>
      </c>
      <c r="W1132" s="17" t="s">
        <v>6927</v>
      </c>
    </row>
    <row r="1133" spans="1:23" s="42" customFormat="1" ht="29" x14ac:dyDescent="0.35">
      <c r="A1133" s="22" t="s">
        <v>98</v>
      </c>
      <c r="B1133" s="22"/>
      <c r="C1133" s="22" t="s">
        <v>1079</v>
      </c>
      <c r="D1133" s="22" t="s">
        <v>3158</v>
      </c>
      <c r="E1133" s="57" t="s">
        <v>155</v>
      </c>
      <c r="F1133" s="22" t="s">
        <v>103</v>
      </c>
      <c r="G1133" s="22" t="s">
        <v>12</v>
      </c>
      <c r="H1133" s="22" t="s">
        <v>4573</v>
      </c>
      <c r="I1133" s="25" t="s">
        <v>99</v>
      </c>
      <c r="J1133" s="25" t="s">
        <v>4599</v>
      </c>
      <c r="K1133" s="25"/>
      <c r="L1133" s="25"/>
      <c r="M1133" s="63" t="s">
        <v>49</v>
      </c>
      <c r="N1133" s="22" t="s">
        <v>46</v>
      </c>
      <c r="O1133" s="23" t="s">
        <v>46</v>
      </c>
      <c r="P1133" s="23" t="s">
        <v>46</v>
      </c>
      <c r="Q1133" s="23">
        <v>0.1</v>
      </c>
      <c r="R1133" s="23" t="s">
        <v>49</v>
      </c>
      <c r="S1133" s="23" t="s">
        <v>49</v>
      </c>
      <c r="T1133" s="17" t="s">
        <v>4598</v>
      </c>
      <c r="U1133" s="17" t="s">
        <v>4967</v>
      </c>
      <c r="V1133" s="17" t="s">
        <v>6652</v>
      </c>
      <c r="W1133" s="17" t="s">
        <v>6927</v>
      </c>
    </row>
    <row r="1134" spans="1:23" s="42" customFormat="1" ht="29" x14ac:dyDescent="0.35">
      <c r="A1134" s="22" t="s">
        <v>98</v>
      </c>
      <c r="B1134" s="22"/>
      <c r="C1134" s="22" t="s">
        <v>1084</v>
      </c>
      <c r="D1134" s="22" t="s">
        <v>3163</v>
      </c>
      <c r="E1134" s="57" t="s">
        <v>156</v>
      </c>
      <c r="F1134" s="22" t="s">
        <v>103</v>
      </c>
      <c r="G1134" s="22" t="s">
        <v>12</v>
      </c>
      <c r="H1134" s="22" t="s">
        <v>4573</v>
      </c>
      <c r="I1134" s="25" t="s">
        <v>99</v>
      </c>
      <c r="J1134" s="25" t="s">
        <v>4599</v>
      </c>
      <c r="K1134" s="25"/>
      <c r="L1134" s="25"/>
      <c r="M1134" s="63" t="s">
        <v>49</v>
      </c>
      <c r="N1134" s="22" t="s">
        <v>46</v>
      </c>
      <c r="O1134" s="23" t="s">
        <v>46</v>
      </c>
      <c r="P1134" s="23" t="s">
        <v>46</v>
      </c>
      <c r="Q1134" s="23">
        <v>0.1</v>
      </c>
      <c r="R1134" s="23" t="s">
        <v>49</v>
      </c>
      <c r="S1134" s="23" t="s">
        <v>49</v>
      </c>
      <c r="T1134" s="17" t="s">
        <v>4598</v>
      </c>
      <c r="U1134" s="17" t="s">
        <v>4967</v>
      </c>
      <c r="V1134" s="17" t="s">
        <v>6652</v>
      </c>
      <c r="W1134" s="17" t="s">
        <v>6927</v>
      </c>
    </row>
    <row r="1135" spans="1:23" s="42" customFormat="1" x14ac:dyDescent="0.35">
      <c r="A1135" s="22" t="s">
        <v>102</v>
      </c>
      <c r="B1135" s="22"/>
      <c r="C1135" s="22" t="s">
        <v>1429</v>
      </c>
      <c r="D1135" s="22" t="s">
        <v>3531</v>
      </c>
      <c r="E1135" s="57" t="s">
        <v>7454</v>
      </c>
      <c r="F1135" s="22" t="s">
        <v>103</v>
      </c>
      <c r="G1135" s="22" t="s">
        <v>100</v>
      </c>
      <c r="H1135" s="22" t="s">
        <v>4571</v>
      </c>
      <c r="I1135" s="25" t="s">
        <v>197</v>
      </c>
      <c r="J1135" s="25" t="s">
        <v>6163</v>
      </c>
      <c r="K1135" s="25" t="s">
        <v>6157</v>
      </c>
      <c r="L1135" s="25">
        <v>20</v>
      </c>
      <c r="M1135" s="63" t="s">
        <v>6506</v>
      </c>
      <c r="N1135" s="22" t="s">
        <v>8701</v>
      </c>
      <c r="O1135" s="23">
        <v>0</v>
      </c>
      <c r="P1135" s="23">
        <v>0.25</v>
      </c>
      <c r="Q1135" s="23">
        <v>0.15</v>
      </c>
      <c r="R1135" s="47">
        <v>0</v>
      </c>
      <c r="S1135" s="23">
        <v>0.25</v>
      </c>
      <c r="T1135" s="17" t="s">
        <v>4598</v>
      </c>
      <c r="U1135" s="17" t="s">
        <v>4967</v>
      </c>
      <c r="V1135" s="17" t="s">
        <v>6652</v>
      </c>
      <c r="W1135" s="17" t="s">
        <v>6479</v>
      </c>
    </row>
    <row r="1136" spans="1:23" s="42" customFormat="1" ht="43.5" x14ac:dyDescent="0.35">
      <c r="A1136" s="22" t="s">
        <v>98</v>
      </c>
      <c r="B1136" s="22"/>
      <c r="C1136" s="22" t="s">
        <v>1089</v>
      </c>
      <c r="D1136" s="22" t="s">
        <v>3168</v>
      </c>
      <c r="E1136" s="57" t="s">
        <v>157</v>
      </c>
      <c r="F1136" s="22" t="s">
        <v>103</v>
      </c>
      <c r="G1136" s="22" t="s">
        <v>12</v>
      </c>
      <c r="H1136" s="22" t="s">
        <v>4573</v>
      </c>
      <c r="I1136" s="25" t="s">
        <v>99</v>
      </c>
      <c r="J1136" s="25" t="s">
        <v>4599</v>
      </c>
      <c r="K1136" s="25"/>
      <c r="L1136" s="25"/>
      <c r="M1136" s="63" t="s">
        <v>49</v>
      </c>
      <c r="N1136" s="22" t="s">
        <v>46</v>
      </c>
      <c r="O1136" s="23" t="s">
        <v>46</v>
      </c>
      <c r="P1136" s="23" t="s">
        <v>46</v>
      </c>
      <c r="Q1136" s="23">
        <v>0.1</v>
      </c>
      <c r="R1136" s="23" t="s">
        <v>49</v>
      </c>
      <c r="S1136" s="23" t="s">
        <v>49</v>
      </c>
      <c r="T1136" s="17" t="s">
        <v>4598</v>
      </c>
      <c r="U1136" s="17" t="s">
        <v>4967</v>
      </c>
      <c r="V1136" s="17" t="s">
        <v>6652</v>
      </c>
      <c r="W1136" s="17" t="s">
        <v>6927</v>
      </c>
    </row>
    <row r="1137" spans="1:23" s="42" customFormat="1" x14ac:dyDescent="0.35">
      <c r="A1137" s="22" t="s">
        <v>98</v>
      </c>
      <c r="B1137" s="22"/>
      <c r="C1137" s="22" t="s">
        <v>1094</v>
      </c>
      <c r="D1137" s="22" t="s">
        <v>3173</v>
      </c>
      <c r="E1137" s="57" t="s">
        <v>158</v>
      </c>
      <c r="F1137" s="22" t="s">
        <v>103</v>
      </c>
      <c r="G1137" s="22" t="s">
        <v>12</v>
      </c>
      <c r="H1137" s="22" t="s">
        <v>4573</v>
      </c>
      <c r="I1137" s="25" t="s">
        <v>99</v>
      </c>
      <c r="J1137" s="25" t="s">
        <v>4599</v>
      </c>
      <c r="K1137" s="25"/>
      <c r="L1137" s="25"/>
      <c r="M1137" s="63" t="s">
        <v>49</v>
      </c>
      <c r="N1137" s="22" t="s">
        <v>46</v>
      </c>
      <c r="O1137" s="23" t="s">
        <v>46</v>
      </c>
      <c r="P1137" s="23" t="s">
        <v>46</v>
      </c>
      <c r="Q1137" s="23">
        <v>0.1</v>
      </c>
      <c r="R1137" s="23" t="s">
        <v>49</v>
      </c>
      <c r="S1137" s="23" t="s">
        <v>49</v>
      </c>
      <c r="T1137" s="17" t="s">
        <v>4598</v>
      </c>
      <c r="U1137" s="17" t="s">
        <v>4967</v>
      </c>
      <c r="V1137" s="17" t="s">
        <v>6652</v>
      </c>
      <c r="W1137" s="17" t="s">
        <v>6927</v>
      </c>
    </row>
    <row r="1138" spans="1:23" s="42" customFormat="1" x14ac:dyDescent="0.35">
      <c r="A1138" s="22" t="s">
        <v>98</v>
      </c>
      <c r="B1138" s="22"/>
      <c r="C1138" s="22" t="s">
        <v>1099</v>
      </c>
      <c r="D1138" s="22" t="s">
        <v>3178</v>
      </c>
      <c r="E1138" s="57" t="s">
        <v>159</v>
      </c>
      <c r="F1138" s="22" t="s">
        <v>103</v>
      </c>
      <c r="G1138" s="22" t="s">
        <v>12</v>
      </c>
      <c r="H1138" s="22" t="s">
        <v>4573</v>
      </c>
      <c r="I1138" s="25" t="s">
        <v>99</v>
      </c>
      <c r="J1138" s="25" t="s">
        <v>4599</v>
      </c>
      <c r="K1138" s="25"/>
      <c r="L1138" s="25"/>
      <c r="M1138" s="63" t="s">
        <v>49</v>
      </c>
      <c r="N1138" s="22" t="s">
        <v>46</v>
      </c>
      <c r="O1138" s="23" t="s">
        <v>46</v>
      </c>
      <c r="P1138" s="23" t="s">
        <v>46</v>
      </c>
      <c r="Q1138" s="23">
        <v>0.1</v>
      </c>
      <c r="R1138" s="23" t="s">
        <v>49</v>
      </c>
      <c r="S1138" s="23" t="s">
        <v>49</v>
      </c>
      <c r="T1138" s="17" t="s">
        <v>4598</v>
      </c>
      <c r="U1138" s="17" t="s">
        <v>4967</v>
      </c>
      <c r="V1138" s="17" t="s">
        <v>6652</v>
      </c>
      <c r="W1138" s="17" t="s">
        <v>6927</v>
      </c>
    </row>
    <row r="1139" spans="1:23" s="42" customFormat="1" x14ac:dyDescent="0.35">
      <c r="A1139" s="22" t="s">
        <v>98</v>
      </c>
      <c r="B1139" s="22"/>
      <c r="C1139" s="22" t="s">
        <v>1104</v>
      </c>
      <c r="D1139" s="22" t="s">
        <v>3183</v>
      </c>
      <c r="E1139" s="57" t="s">
        <v>160</v>
      </c>
      <c r="F1139" s="22" t="s">
        <v>103</v>
      </c>
      <c r="G1139" s="22" t="s">
        <v>12</v>
      </c>
      <c r="H1139" s="22" t="s">
        <v>4573</v>
      </c>
      <c r="I1139" s="25" t="s">
        <v>99</v>
      </c>
      <c r="J1139" s="25" t="s">
        <v>4599</v>
      </c>
      <c r="K1139" s="25"/>
      <c r="L1139" s="25"/>
      <c r="M1139" s="63" t="s">
        <v>49</v>
      </c>
      <c r="N1139" s="22" t="s">
        <v>46</v>
      </c>
      <c r="O1139" s="23" t="s">
        <v>46</v>
      </c>
      <c r="P1139" s="23" t="s">
        <v>46</v>
      </c>
      <c r="Q1139" s="23">
        <v>0.1</v>
      </c>
      <c r="R1139" s="23" t="s">
        <v>49</v>
      </c>
      <c r="S1139" s="23" t="s">
        <v>49</v>
      </c>
      <c r="T1139" s="17" t="s">
        <v>4598</v>
      </c>
      <c r="U1139" s="17" t="s">
        <v>4967</v>
      </c>
      <c r="V1139" s="17" t="s">
        <v>6652</v>
      </c>
      <c r="W1139" s="17" t="s">
        <v>6927</v>
      </c>
    </row>
    <row r="1140" spans="1:23" s="42" customFormat="1" ht="29" x14ac:dyDescent="0.35">
      <c r="A1140" s="22" t="s">
        <v>98</v>
      </c>
      <c r="B1140" s="22"/>
      <c r="C1140" s="22" t="s">
        <v>1124</v>
      </c>
      <c r="D1140" s="22" t="s">
        <v>3208</v>
      </c>
      <c r="E1140" s="57" t="s">
        <v>165</v>
      </c>
      <c r="F1140" s="22" t="s">
        <v>103</v>
      </c>
      <c r="G1140" s="22" t="s">
        <v>12</v>
      </c>
      <c r="H1140" s="22" t="s">
        <v>4573</v>
      </c>
      <c r="I1140" s="25" t="s">
        <v>99</v>
      </c>
      <c r="J1140" s="25" t="s">
        <v>4599</v>
      </c>
      <c r="K1140" s="25"/>
      <c r="L1140" s="25"/>
      <c r="M1140" s="63" t="s">
        <v>49</v>
      </c>
      <c r="N1140" s="22" t="s">
        <v>46</v>
      </c>
      <c r="O1140" s="23" t="s">
        <v>46</v>
      </c>
      <c r="P1140" s="23" t="s">
        <v>46</v>
      </c>
      <c r="Q1140" s="23">
        <v>0.1</v>
      </c>
      <c r="R1140" s="23" t="s">
        <v>49</v>
      </c>
      <c r="S1140" s="23" t="s">
        <v>49</v>
      </c>
      <c r="T1140" s="17" t="s">
        <v>4598</v>
      </c>
      <c r="U1140" s="17" t="s">
        <v>4967</v>
      </c>
      <c r="V1140" s="17" t="s">
        <v>6652</v>
      </c>
      <c r="W1140" s="17" t="s">
        <v>6927</v>
      </c>
    </row>
    <row r="1141" spans="1:23" s="42" customFormat="1" ht="29" x14ac:dyDescent="0.35">
      <c r="A1141" s="22" t="s">
        <v>98</v>
      </c>
      <c r="B1141" s="22"/>
      <c r="C1141" s="22" t="s">
        <v>1134</v>
      </c>
      <c r="D1141" s="22" t="s">
        <v>3213</v>
      </c>
      <c r="E1141" s="57" t="s">
        <v>166</v>
      </c>
      <c r="F1141" s="22" t="s">
        <v>103</v>
      </c>
      <c r="G1141" s="22" t="s">
        <v>12</v>
      </c>
      <c r="H1141" s="22" t="s">
        <v>4573</v>
      </c>
      <c r="I1141" s="25" t="s">
        <v>99</v>
      </c>
      <c r="J1141" s="25" t="s">
        <v>4599</v>
      </c>
      <c r="K1141" s="25"/>
      <c r="L1141" s="25"/>
      <c r="M1141" s="63" t="s">
        <v>49</v>
      </c>
      <c r="N1141" s="22" t="s">
        <v>46</v>
      </c>
      <c r="O1141" s="23" t="s">
        <v>46</v>
      </c>
      <c r="P1141" s="23" t="s">
        <v>46</v>
      </c>
      <c r="Q1141" s="23">
        <v>0.1</v>
      </c>
      <c r="R1141" s="23" t="s">
        <v>49</v>
      </c>
      <c r="S1141" s="23" t="s">
        <v>49</v>
      </c>
      <c r="T1141" s="17" t="s">
        <v>4598</v>
      </c>
      <c r="U1141" s="17" t="s">
        <v>4967</v>
      </c>
      <c r="V1141" s="17" t="s">
        <v>6652</v>
      </c>
      <c r="W1141" s="17" t="s">
        <v>6927</v>
      </c>
    </row>
    <row r="1142" spans="1:23" s="42" customFormat="1" x14ac:dyDescent="0.35">
      <c r="A1142" s="22" t="s">
        <v>98</v>
      </c>
      <c r="B1142" s="22"/>
      <c r="C1142" s="22" t="s">
        <v>1139</v>
      </c>
      <c r="D1142" s="22" t="s">
        <v>3218</v>
      </c>
      <c r="E1142" s="57" t="s">
        <v>167</v>
      </c>
      <c r="F1142" s="22" t="s">
        <v>103</v>
      </c>
      <c r="G1142" s="22" t="s">
        <v>12</v>
      </c>
      <c r="H1142" s="22" t="s">
        <v>4573</v>
      </c>
      <c r="I1142" s="25" t="s">
        <v>99</v>
      </c>
      <c r="J1142" s="25" t="s">
        <v>4599</v>
      </c>
      <c r="K1142" s="25"/>
      <c r="L1142" s="25"/>
      <c r="M1142" s="63" t="s">
        <v>49</v>
      </c>
      <c r="N1142" s="22" t="s">
        <v>46</v>
      </c>
      <c r="O1142" s="23" t="s">
        <v>46</v>
      </c>
      <c r="P1142" s="23" t="s">
        <v>46</v>
      </c>
      <c r="Q1142" s="23">
        <v>0.1</v>
      </c>
      <c r="R1142" s="23" t="s">
        <v>49</v>
      </c>
      <c r="S1142" s="23" t="s">
        <v>49</v>
      </c>
      <c r="T1142" s="17" t="s">
        <v>4598</v>
      </c>
      <c r="U1142" s="17" t="s">
        <v>4967</v>
      </c>
      <c r="V1142" s="17" t="s">
        <v>6652</v>
      </c>
      <c r="W1142" s="17" t="s">
        <v>6927</v>
      </c>
    </row>
    <row r="1143" spans="1:23" s="42" customFormat="1" ht="29" x14ac:dyDescent="0.35">
      <c r="A1143" s="22" t="s">
        <v>98</v>
      </c>
      <c r="B1143" s="22"/>
      <c r="C1143" s="22" t="s">
        <v>1144</v>
      </c>
      <c r="D1143" s="22" t="s">
        <v>3223</v>
      </c>
      <c r="E1143" s="57" t="s">
        <v>168</v>
      </c>
      <c r="F1143" s="22" t="s">
        <v>103</v>
      </c>
      <c r="G1143" s="22" t="s">
        <v>12</v>
      </c>
      <c r="H1143" s="22" t="s">
        <v>4573</v>
      </c>
      <c r="I1143" s="25" t="s">
        <v>99</v>
      </c>
      <c r="J1143" s="25" t="s">
        <v>4599</v>
      </c>
      <c r="K1143" s="25"/>
      <c r="L1143" s="25"/>
      <c r="M1143" s="63" t="s">
        <v>49</v>
      </c>
      <c r="N1143" s="22" t="s">
        <v>46</v>
      </c>
      <c r="O1143" s="23" t="s">
        <v>46</v>
      </c>
      <c r="P1143" s="23" t="s">
        <v>46</v>
      </c>
      <c r="Q1143" s="23">
        <v>0.1</v>
      </c>
      <c r="R1143" s="23" t="s">
        <v>49</v>
      </c>
      <c r="S1143" s="23" t="s">
        <v>49</v>
      </c>
      <c r="T1143" s="17" t="s">
        <v>4598</v>
      </c>
      <c r="U1143" s="17" t="s">
        <v>4967</v>
      </c>
      <c r="V1143" s="17" t="s">
        <v>6652</v>
      </c>
      <c r="W1143" s="17" t="s">
        <v>6927</v>
      </c>
    </row>
    <row r="1144" spans="1:23" s="42" customFormat="1" x14ac:dyDescent="0.35">
      <c r="A1144" s="22" t="s">
        <v>98</v>
      </c>
      <c r="B1144" s="22"/>
      <c r="C1144" s="22" t="s">
        <v>1149</v>
      </c>
      <c r="D1144" s="22" t="s">
        <v>3228</v>
      </c>
      <c r="E1144" s="57" t="s">
        <v>169</v>
      </c>
      <c r="F1144" s="22" t="s">
        <v>103</v>
      </c>
      <c r="G1144" s="22" t="s">
        <v>12</v>
      </c>
      <c r="H1144" s="22" t="s">
        <v>4573</v>
      </c>
      <c r="I1144" s="25" t="s">
        <v>99</v>
      </c>
      <c r="J1144" s="25" t="s">
        <v>4599</v>
      </c>
      <c r="K1144" s="25"/>
      <c r="L1144" s="25"/>
      <c r="M1144" s="63" t="s">
        <v>49</v>
      </c>
      <c r="N1144" s="22" t="s">
        <v>46</v>
      </c>
      <c r="O1144" s="23" t="s">
        <v>46</v>
      </c>
      <c r="P1144" s="23" t="s">
        <v>46</v>
      </c>
      <c r="Q1144" s="23">
        <v>0.1</v>
      </c>
      <c r="R1144" s="23" t="s">
        <v>49</v>
      </c>
      <c r="S1144" s="23" t="s">
        <v>49</v>
      </c>
      <c r="T1144" s="17" t="s">
        <v>4598</v>
      </c>
      <c r="U1144" s="17" t="s">
        <v>4967</v>
      </c>
      <c r="V1144" s="17" t="s">
        <v>6652</v>
      </c>
      <c r="W1144" s="17" t="s">
        <v>6927</v>
      </c>
    </row>
    <row r="1145" spans="1:23" s="42" customFormat="1" ht="29" x14ac:dyDescent="0.35">
      <c r="A1145" s="22" t="s">
        <v>98</v>
      </c>
      <c r="B1145" s="22"/>
      <c r="C1145" s="22" t="s">
        <v>1154</v>
      </c>
      <c r="D1145" s="22" t="s">
        <v>3233</v>
      </c>
      <c r="E1145" s="57" t="s">
        <v>170</v>
      </c>
      <c r="F1145" s="22" t="s">
        <v>103</v>
      </c>
      <c r="G1145" s="22" t="s">
        <v>12</v>
      </c>
      <c r="H1145" s="22" t="s">
        <v>4573</v>
      </c>
      <c r="I1145" s="25" t="s">
        <v>99</v>
      </c>
      <c r="J1145" s="25" t="s">
        <v>4599</v>
      </c>
      <c r="K1145" s="25"/>
      <c r="L1145" s="25"/>
      <c r="M1145" s="63" t="s">
        <v>49</v>
      </c>
      <c r="N1145" s="22" t="s">
        <v>46</v>
      </c>
      <c r="O1145" s="23" t="s">
        <v>46</v>
      </c>
      <c r="P1145" s="23" t="s">
        <v>46</v>
      </c>
      <c r="Q1145" s="23">
        <v>0.1</v>
      </c>
      <c r="R1145" s="23" t="s">
        <v>49</v>
      </c>
      <c r="S1145" s="23" t="s">
        <v>49</v>
      </c>
      <c r="T1145" s="17" t="s">
        <v>4598</v>
      </c>
      <c r="U1145" s="17" t="s">
        <v>4967</v>
      </c>
      <c r="V1145" s="17" t="s">
        <v>6652</v>
      </c>
      <c r="W1145" s="17" t="s">
        <v>6927</v>
      </c>
    </row>
    <row r="1146" spans="1:23" s="42" customFormat="1" x14ac:dyDescent="0.35">
      <c r="A1146" s="22" t="s">
        <v>102</v>
      </c>
      <c r="B1146" s="22"/>
      <c r="C1146" s="22" t="s">
        <v>1435</v>
      </c>
      <c r="D1146" s="22" t="s">
        <v>3537</v>
      </c>
      <c r="E1146" s="57" t="s">
        <v>7455</v>
      </c>
      <c r="F1146" s="22" t="s">
        <v>103</v>
      </c>
      <c r="G1146" s="22" t="s">
        <v>100</v>
      </c>
      <c r="H1146" s="22" t="s">
        <v>4571</v>
      </c>
      <c r="I1146" s="25" t="s">
        <v>197</v>
      </c>
      <c r="J1146" s="25" t="s">
        <v>6163</v>
      </c>
      <c r="K1146" s="25" t="s">
        <v>6157</v>
      </c>
      <c r="L1146" s="25">
        <v>20</v>
      </c>
      <c r="M1146" s="63" t="s">
        <v>6506</v>
      </c>
      <c r="N1146" s="22" t="s">
        <v>8701</v>
      </c>
      <c r="O1146" s="23">
        <v>0.35</v>
      </c>
      <c r="P1146" s="23">
        <v>0.7</v>
      </c>
      <c r="Q1146" s="23">
        <v>0.05</v>
      </c>
      <c r="R1146" s="47">
        <v>0.25</v>
      </c>
      <c r="S1146" s="47">
        <v>0.8</v>
      </c>
      <c r="T1146" s="17" t="s">
        <v>4598</v>
      </c>
      <c r="U1146" s="17" t="s">
        <v>4967</v>
      </c>
      <c r="V1146" s="17" t="s">
        <v>6652</v>
      </c>
      <c r="W1146" s="17" t="s">
        <v>6479</v>
      </c>
    </row>
    <row r="1147" spans="1:23" s="42" customFormat="1" x14ac:dyDescent="0.35">
      <c r="A1147" s="22" t="s">
        <v>98</v>
      </c>
      <c r="B1147" s="22"/>
      <c r="C1147" s="22" t="s">
        <v>1159</v>
      </c>
      <c r="D1147" s="22" t="s">
        <v>3238</v>
      </c>
      <c r="E1147" s="57" t="s">
        <v>171</v>
      </c>
      <c r="F1147" s="22" t="s">
        <v>103</v>
      </c>
      <c r="G1147" s="22" t="s">
        <v>12</v>
      </c>
      <c r="H1147" s="22" t="s">
        <v>4573</v>
      </c>
      <c r="I1147" s="25" t="s">
        <v>99</v>
      </c>
      <c r="J1147" s="25" t="s">
        <v>4599</v>
      </c>
      <c r="K1147" s="25"/>
      <c r="L1147" s="25"/>
      <c r="M1147" s="63" t="s">
        <v>49</v>
      </c>
      <c r="N1147" s="22" t="s">
        <v>46</v>
      </c>
      <c r="O1147" s="23" t="s">
        <v>46</v>
      </c>
      <c r="P1147" s="23" t="s">
        <v>46</v>
      </c>
      <c r="Q1147" s="23">
        <v>0.1</v>
      </c>
      <c r="R1147" s="23" t="s">
        <v>49</v>
      </c>
      <c r="S1147" s="23" t="s">
        <v>49</v>
      </c>
      <c r="T1147" s="17" t="s">
        <v>4598</v>
      </c>
      <c r="U1147" s="17" t="s">
        <v>4967</v>
      </c>
      <c r="V1147" s="17" t="s">
        <v>6652</v>
      </c>
      <c r="W1147" s="17" t="s">
        <v>6927</v>
      </c>
    </row>
    <row r="1148" spans="1:23" s="42" customFormat="1" x14ac:dyDescent="0.35">
      <c r="A1148" s="22" t="s">
        <v>98</v>
      </c>
      <c r="B1148" s="22"/>
      <c r="C1148" s="22" t="s">
        <v>1164</v>
      </c>
      <c r="D1148" s="22" t="s">
        <v>3243</v>
      </c>
      <c r="E1148" s="57" t="s">
        <v>172</v>
      </c>
      <c r="F1148" s="22" t="s">
        <v>103</v>
      </c>
      <c r="G1148" s="22" t="s">
        <v>12</v>
      </c>
      <c r="H1148" s="22" t="s">
        <v>4573</v>
      </c>
      <c r="I1148" s="25" t="s">
        <v>99</v>
      </c>
      <c r="J1148" s="25" t="s">
        <v>4599</v>
      </c>
      <c r="K1148" s="25"/>
      <c r="L1148" s="25"/>
      <c r="M1148" s="63" t="s">
        <v>49</v>
      </c>
      <c r="N1148" s="22" t="s">
        <v>46</v>
      </c>
      <c r="O1148" s="23" t="s">
        <v>46</v>
      </c>
      <c r="P1148" s="23" t="s">
        <v>46</v>
      </c>
      <c r="Q1148" s="23">
        <v>0.1</v>
      </c>
      <c r="R1148" s="23" t="s">
        <v>49</v>
      </c>
      <c r="S1148" s="23" t="s">
        <v>49</v>
      </c>
      <c r="T1148" s="17" t="s">
        <v>4598</v>
      </c>
      <c r="U1148" s="17" t="s">
        <v>4967</v>
      </c>
      <c r="V1148" s="17" t="s">
        <v>6652</v>
      </c>
      <c r="W1148" s="17" t="s">
        <v>6927</v>
      </c>
    </row>
    <row r="1149" spans="1:23" s="42" customFormat="1" ht="58" x14ac:dyDescent="0.35">
      <c r="A1149" s="22" t="s">
        <v>98</v>
      </c>
      <c r="B1149" s="22"/>
      <c r="C1149" s="22" t="s">
        <v>1169</v>
      </c>
      <c r="D1149" s="22" t="s">
        <v>3248</v>
      </c>
      <c r="E1149" s="57" t="s">
        <v>173</v>
      </c>
      <c r="F1149" s="22" t="s">
        <v>103</v>
      </c>
      <c r="G1149" s="22" t="s">
        <v>12</v>
      </c>
      <c r="H1149" s="22" t="s">
        <v>4573</v>
      </c>
      <c r="I1149" s="25" t="s">
        <v>99</v>
      </c>
      <c r="J1149" s="25" t="s">
        <v>4599</v>
      </c>
      <c r="K1149" s="25"/>
      <c r="L1149" s="25"/>
      <c r="M1149" s="63" t="s">
        <v>49</v>
      </c>
      <c r="N1149" s="22" t="s">
        <v>46</v>
      </c>
      <c r="O1149" s="23" t="s">
        <v>46</v>
      </c>
      <c r="P1149" s="23" t="s">
        <v>46</v>
      </c>
      <c r="Q1149" s="23">
        <v>0.1</v>
      </c>
      <c r="R1149" s="23" t="s">
        <v>49</v>
      </c>
      <c r="S1149" s="23" t="s">
        <v>49</v>
      </c>
      <c r="T1149" s="17" t="s">
        <v>4598</v>
      </c>
      <c r="U1149" s="17" t="s">
        <v>4967</v>
      </c>
      <c r="V1149" s="17" t="s">
        <v>6652</v>
      </c>
      <c r="W1149" s="17" t="s">
        <v>6927</v>
      </c>
    </row>
    <row r="1150" spans="1:23" s="42" customFormat="1" x14ac:dyDescent="0.35">
      <c r="A1150" s="22" t="s">
        <v>98</v>
      </c>
      <c r="B1150" s="22"/>
      <c r="C1150" s="22" t="s">
        <v>1179</v>
      </c>
      <c r="D1150" s="22" t="s">
        <v>3258</v>
      </c>
      <c r="E1150" s="57" t="s">
        <v>175</v>
      </c>
      <c r="F1150" s="22" t="s">
        <v>103</v>
      </c>
      <c r="G1150" s="22" t="s">
        <v>12</v>
      </c>
      <c r="H1150" s="22" t="s">
        <v>4573</v>
      </c>
      <c r="I1150" s="25" t="s">
        <v>99</v>
      </c>
      <c r="J1150" s="25" t="s">
        <v>4599</v>
      </c>
      <c r="K1150" s="25"/>
      <c r="L1150" s="25"/>
      <c r="M1150" s="63" t="s">
        <v>49</v>
      </c>
      <c r="N1150" s="22" t="s">
        <v>46</v>
      </c>
      <c r="O1150" s="23" t="s">
        <v>46</v>
      </c>
      <c r="P1150" s="23" t="s">
        <v>46</v>
      </c>
      <c r="Q1150" s="23">
        <v>0.1</v>
      </c>
      <c r="R1150" s="23" t="s">
        <v>49</v>
      </c>
      <c r="S1150" s="23" t="s">
        <v>49</v>
      </c>
      <c r="T1150" s="17" t="s">
        <v>4598</v>
      </c>
      <c r="U1150" s="17" t="s">
        <v>4967</v>
      </c>
      <c r="V1150" s="17" t="s">
        <v>6652</v>
      </c>
      <c r="W1150" s="17" t="s">
        <v>6927</v>
      </c>
    </row>
    <row r="1151" spans="1:23" s="42" customFormat="1" ht="29" x14ac:dyDescent="0.35">
      <c r="A1151" s="22" t="s">
        <v>98</v>
      </c>
      <c r="B1151" s="22"/>
      <c r="C1151" s="22" t="s">
        <v>1184</v>
      </c>
      <c r="D1151" s="22" t="s">
        <v>3263</v>
      </c>
      <c r="E1151" s="57" t="s">
        <v>176</v>
      </c>
      <c r="F1151" s="22" t="s">
        <v>103</v>
      </c>
      <c r="G1151" s="22" t="s">
        <v>12</v>
      </c>
      <c r="H1151" s="22" t="s">
        <v>4573</v>
      </c>
      <c r="I1151" s="25" t="s">
        <v>99</v>
      </c>
      <c r="J1151" s="25" t="s">
        <v>4599</v>
      </c>
      <c r="K1151" s="25"/>
      <c r="L1151" s="25"/>
      <c r="M1151" s="63" t="s">
        <v>49</v>
      </c>
      <c r="N1151" s="22" t="s">
        <v>46</v>
      </c>
      <c r="O1151" s="23" t="s">
        <v>46</v>
      </c>
      <c r="P1151" s="23" t="s">
        <v>46</v>
      </c>
      <c r="Q1151" s="23">
        <v>0.1</v>
      </c>
      <c r="R1151" s="23" t="s">
        <v>49</v>
      </c>
      <c r="S1151" s="23" t="s">
        <v>49</v>
      </c>
      <c r="T1151" s="17" t="s">
        <v>4598</v>
      </c>
      <c r="U1151" s="17" t="s">
        <v>4967</v>
      </c>
      <c r="V1151" s="17" t="s">
        <v>6652</v>
      </c>
      <c r="W1151" s="17" t="s">
        <v>6927</v>
      </c>
    </row>
    <row r="1152" spans="1:23" s="42" customFormat="1" ht="29" x14ac:dyDescent="0.35">
      <c r="A1152" s="22" t="s">
        <v>98</v>
      </c>
      <c r="B1152" s="22"/>
      <c r="C1152" s="22" t="s">
        <v>1189</v>
      </c>
      <c r="D1152" s="22" t="s">
        <v>3268</v>
      </c>
      <c r="E1152" s="57" t="s">
        <v>177</v>
      </c>
      <c r="F1152" s="22" t="s">
        <v>103</v>
      </c>
      <c r="G1152" s="22" t="s">
        <v>12</v>
      </c>
      <c r="H1152" s="22" t="s">
        <v>4573</v>
      </c>
      <c r="I1152" s="25" t="s">
        <v>99</v>
      </c>
      <c r="J1152" s="25" t="s">
        <v>4599</v>
      </c>
      <c r="K1152" s="25"/>
      <c r="L1152" s="25"/>
      <c r="M1152" s="63" t="s">
        <v>49</v>
      </c>
      <c r="N1152" s="22" t="s">
        <v>46</v>
      </c>
      <c r="O1152" s="23" t="s">
        <v>46</v>
      </c>
      <c r="P1152" s="23" t="s">
        <v>46</v>
      </c>
      <c r="Q1152" s="23">
        <v>0.1</v>
      </c>
      <c r="R1152" s="23" t="s">
        <v>49</v>
      </c>
      <c r="S1152" s="23" t="s">
        <v>49</v>
      </c>
      <c r="T1152" s="17" t="s">
        <v>4598</v>
      </c>
      <c r="U1152" s="17" t="s">
        <v>4967</v>
      </c>
      <c r="V1152" s="17" t="s">
        <v>6652</v>
      </c>
      <c r="W1152" s="17" t="s">
        <v>6927</v>
      </c>
    </row>
    <row r="1153" spans="1:23" s="42" customFormat="1" ht="43.5" x14ac:dyDescent="0.35">
      <c r="A1153" s="22" t="s">
        <v>98</v>
      </c>
      <c r="B1153" s="22"/>
      <c r="C1153" s="22" t="s">
        <v>1194</v>
      </c>
      <c r="D1153" s="22" t="s">
        <v>3273</v>
      </c>
      <c r="E1153" s="57" t="s">
        <v>178</v>
      </c>
      <c r="F1153" s="22" t="s">
        <v>103</v>
      </c>
      <c r="G1153" s="22" t="s">
        <v>12</v>
      </c>
      <c r="H1153" s="22" t="s">
        <v>4573</v>
      </c>
      <c r="I1153" s="25" t="s">
        <v>99</v>
      </c>
      <c r="J1153" s="25" t="s">
        <v>4599</v>
      </c>
      <c r="K1153" s="25"/>
      <c r="L1153" s="25"/>
      <c r="M1153" s="63" t="s">
        <v>49</v>
      </c>
      <c r="N1153" s="22" t="s">
        <v>46</v>
      </c>
      <c r="O1153" s="23" t="s">
        <v>46</v>
      </c>
      <c r="P1153" s="23" t="s">
        <v>46</v>
      </c>
      <c r="Q1153" s="23">
        <v>0.1</v>
      </c>
      <c r="R1153" s="23" t="s">
        <v>49</v>
      </c>
      <c r="S1153" s="23" t="s">
        <v>49</v>
      </c>
      <c r="T1153" s="17" t="s">
        <v>4598</v>
      </c>
      <c r="U1153" s="17" t="s">
        <v>4967</v>
      </c>
      <c r="V1153" s="17" t="s">
        <v>6652</v>
      </c>
      <c r="W1153" s="17" t="s">
        <v>6927</v>
      </c>
    </row>
    <row r="1154" spans="1:23" s="42" customFormat="1" ht="29" x14ac:dyDescent="0.35">
      <c r="A1154" s="22" t="s">
        <v>98</v>
      </c>
      <c r="B1154" s="22"/>
      <c r="C1154" s="22" t="s">
        <v>1199</v>
      </c>
      <c r="D1154" s="22" t="s">
        <v>3278</v>
      </c>
      <c r="E1154" s="57" t="s">
        <v>179</v>
      </c>
      <c r="F1154" s="22" t="s">
        <v>103</v>
      </c>
      <c r="G1154" s="22" t="s">
        <v>12</v>
      </c>
      <c r="H1154" s="22" t="s">
        <v>4573</v>
      </c>
      <c r="I1154" s="25" t="s">
        <v>99</v>
      </c>
      <c r="J1154" s="25" t="s">
        <v>4599</v>
      </c>
      <c r="K1154" s="25"/>
      <c r="L1154" s="25"/>
      <c r="M1154" s="63" t="s">
        <v>49</v>
      </c>
      <c r="N1154" s="22" t="s">
        <v>46</v>
      </c>
      <c r="O1154" s="23" t="s">
        <v>46</v>
      </c>
      <c r="P1154" s="23" t="s">
        <v>46</v>
      </c>
      <c r="Q1154" s="23">
        <v>0.1</v>
      </c>
      <c r="R1154" s="23" t="s">
        <v>49</v>
      </c>
      <c r="S1154" s="23" t="s">
        <v>49</v>
      </c>
      <c r="T1154" s="17" t="s">
        <v>4598</v>
      </c>
      <c r="U1154" s="17" t="s">
        <v>4967</v>
      </c>
      <c r="V1154" s="17" t="s">
        <v>6652</v>
      </c>
      <c r="W1154" s="17" t="s">
        <v>6927</v>
      </c>
    </row>
    <row r="1155" spans="1:23" s="42" customFormat="1" ht="29" x14ac:dyDescent="0.35">
      <c r="A1155" s="22" t="s">
        <v>98</v>
      </c>
      <c r="B1155" s="22"/>
      <c r="C1155" s="22" t="s">
        <v>1204</v>
      </c>
      <c r="D1155" s="22" t="s">
        <v>3283</v>
      </c>
      <c r="E1155" s="57" t="s">
        <v>180</v>
      </c>
      <c r="F1155" s="22" t="s">
        <v>103</v>
      </c>
      <c r="G1155" s="22" t="s">
        <v>12</v>
      </c>
      <c r="H1155" s="22" t="s">
        <v>4573</v>
      </c>
      <c r="I1155" s="25" t="s">
        <v>99</v>
      </c>
      <c r="J1155" s="25" t="s">
        <v>4599</v>
      </c>
      <c r="K1155" s="25"/>
      <c r="L1155" s="25"/>
      <c r="M1155" s="63" t="s">
        <v>49</v>
      </c>
      <c r="N1155" s="22" t="s">
        <v>46</v>
      </c>
      <c r="O1155" s="23" t="s">
        <v>46</v>
      </c>
      <c r="P1155" s="23" t="s">
        <v>46</v>
      </c>
      <c r="Q1155" s="23">
        <v>0.1</v>
      </c>
      <c r="R1155" s="23" t="s">
        <v>49</v>
      </c>
      <c r="S1155" s="23" t="s">
        <v>49</v>
      </c>
      <c r="T1155" s="17" t="s">
        <v>4598</v>
      </c>
      <c r="U1155" s="17" t="s">
        <v>4967</v>
      </c>
      <c r="V1155" s="17" t="s">
        <v>6652</v>
      </c>
      <c r="W1155" s="17" t="s">
        <v>6927</v>
      </c>
    </row>
    <row r="1156" spans="1:23" s="42" customFormat="1" ht="43.5" x14ac:dyDescent="0.35">
      <c r="A1156" s="22" t="s">
        <v>98</v>
      </c>
      <c r="B1156" s="22"/>
      <c r="C1156" s="22" t="s">
        <v>1209</v>
      </c>
      <c r="D1156" s="22" t="s">
        <v>3288</v>
      </c>
      <c r="E1156" s="57" t="s">
        <v>181</v>
      </c>
      <c r="F1156" s="22" t="s">
        <v>103</v>
      </c>
      <c r="G1156" s="22" t="s">
        <v>12</v>
      </c>
      <c r="H1156" s="22" t="s">
        <v>4573</v>
      </c>
      <c r="I1156" s="25" t="s">
        <v>99</v>
      </c>
      <c r="J1156" s="25" t="s">
        <v>4599</v>
      </c>
      <c r="K1156" s="25"/>
      <c r="L1156" s="25"/>
      <c r="M1156" s="63" t="s">
        <v>49</v>
      </c>
      <c r="N1156" s="22" t="s">
        <v>46</v>
      </c>
      <c r="O1156" s="23" t="s">
        <v>46</v>
      </c>
      <c r="P1156" s="23" t="s">
        <v>46</v>
      </c>
      <c r="Q1156" s="23">
        <v>0.1</v>
      </c>
      <c r="R1156" s="23" t="s">
        <v>49</v>
      </c>
      <c r="S1156" s="23" t="s">
        <v>49</v>
      </c>
      <c r="T1156" s="17" t="s">
        <v>4598</v>
      </c>
      <c r="U1156" s="17" t="s">
        <v>4967</v>
      </c>
      <c r="V1156" s="17" t="s">
        <v>6652</v>
      </c>
      <c r="W1156" s="17" t="s">
        <v>6927</v>
      </c>
    </row>
    <row r="1157" spans="1:23" s="42" customFormat="1" ht="29" x14ac:dyDescent="0.35">
      <c r="A1157" s="22" t="s">
        <v>98</v>
      </c>
      <c r="B1157" s="22"/>
      <c r="C1157" s="22" t="s">
        <v>1214</v>
      </c>
      <c r="D1157" s="22" t="s">
        <v>3293</v>
      </c>
      <c r="E1157" s="57" t="s">
        <v>182</v>
      </c>
      <c r="F1157" s="22" t="s">
        <v>103</v>
      </c>
      <c r="G1157" s="22" t="s">
        <v>12</v>
      </c>
      <c r="H1157" s="22" t="s">
        <v>4573</v>
      </c>
      <c r="I1157" s="25" t="s">
        <v>99</v>
      </c>
      <c r="J1157" s="25" t="s">
        <v>4599</v>
      </c>
      <c r="K1157" s="25"/>
      <c r="L1157" s="25"/>
      <c r="M1157" s="63" t="s">
        <v>49</v>
      </c>
      <c r="N1157" s="22" t="s">
        <v>46</v>
      </c>
      <c r="O1157" s="23" t="s">
        <v>46</v>
      </c>
      <c r="P1157" s="23" t="s">
        <v>46</v>
      </c>
      <c r="Q1157" s="23">
        <v>0.1</v>
      </c>
      <c r="R1157" s="23" t="s">
        <v>49</v>
      </c>
      <c r="S1157" s="23" t="s">
        <v>49</v>
      </c>
      <c r="T1157" s="17" t="s">
        <v>4598</v>
      </c>
      <c r="U1157" s="17" t="s">
        <v>4967</v>
      </c>
      <c r="V1157" s="17" t="s">
        <v>6652</v>
      </c>
      <c r="W1157" s="17" t="s">
        <v>6927</v>
      </c>
    </row>
    <row r="1158" spans="1:23" s="42" customFormat="1" x14ac:dyDescent="0.35">
      <c r="A1158" s="22" t="s">
        <v>102</v>
      </c>
      <c r="B1158" s="22"/>
      <c r="C1158" s="22" t="s">
        <v>1883</v>
      </c>
      <c r="D1158" s="22" t="s">
        <v>3985</v>
      </c>
      <c r="E1158" s="57" t="s">
        <v>7456</v>
      </c>
      <c r="F1158" s="22" t="s">
        <v>295</v>
      </c>
      <c r="G1158" s="22" t="s">
        <v>100</v>
      </c>
      <c r="H1158" s="22" t="s">
        <v>4571</v>
      </c>
      <c r="I1158" s="25" t="s">
        <v>197</v>
      </c>
      <c r="J1158" s="25" t="s">
        <v>6163</v>
      </c>
      <c r="K1158" s="25" t="s">
        <v>6158</v>
      </c>
      <c r="L1158" s="25"/>
      <c r="M1158" s="63" t="s">
        <v>49</v>
      </c>
      <c r="N1158" s="22" t="s">
        <v>46</v>
      </c>
      <c r="O1158" s="23">
        <v>1.1000000000000001</v>
      </c>
      <c r="P1158" s="23">
        <v>2.9</v>
      </c>
      <c r="Q1158" s="23">
        <v>0.15</v>
      </c>
      <c r="R1158" s="23">
        <v>1.1000000000000001</v>
      </c>
      <c r="S1158" s="23">
        <v>2.9</v>
      </c>
      <c r="T1158" s="17" t="s">
        <v>4598</v>
      </c>
      <c r="U1158" s="17" t="s">
        <v>4967</v>
      </c>
      <c r="V1158" s="17" t="s">
        <v>6652</v>
      </c>
      <c r="W1158" s="17" t="s">
        <v>6657</v>
      </c>
    </row>
    <row r="1159" spans="1:23" s="42" customFormat="1" ht="29" x14ac:dyDescent="0.35">
      <c r="A1159" s="22" t="s">
        <v>98</v>
      </c>
      <c r="B1159" s="22"/>
      <c r="C1159" s="22" t="s">
        <v>1219</v>
      </c>
      <c r="D1159" s="22" t="s">
        <v>3298</v>
      </c>
      <c r="E1159" s="57" t="s">
        <v>183</v>
      </c>
      <c r="F1159" s="22" t="s">
        <v>103</v>
      </c>
      <c r="G1159" s="22" t="s">
        <v>12</v>
      </c>
      <c r="H1159" s="22" t="s">
        <v>4573</v>
      </c>
      <c r="I1159" s="25" t="s">
        <v>99</v>
      </c>
      <c r="J1159" s="25" t="s">
        <v>4599</v>
      </c>
      <c r="K1159" s="25"/>
      <c r="L1159" s="25"/>
      <c r="M1159" s="63" t="s">
        <v>49</v>
      </c>
      <c r="N1159" s="22" t="s">
        <v>46</v>
      </c>
      <c r="O1159" s="23" t="s">
        <v>46</v>
      </c>
      <c r="P1159" s="23" t="s">
        <v>46</v>
      </c>
      <c r="Q1159" s="23">
        <v>0.1</v>
      </c>
      <c r="R1159" s="23" t="s">
        <v>49</v>
      </c>
      <c r="S1159" s="23" t="s">
        <v>49</v>
      </c>
      <c r="T1159" s="17" t="s">
        <v>4598</v>
      </c>
      <c r="U1159" s="17" t="s">
        <v>4967</v>
      </c>
      <c r="V1159" s="17" t="s">
        <v>6652</v>
      </c>
      <c r="W1159" s="17" t="s">
        <v>6927</v>
      </c>
    </row>
    <row r="1160" spans="1:23" s="42" customFormat="1" ht="29" x14ac:dyDescent="0.35">
      <c r="A1160" s="22" t="s">
        <v>98</v>
      </c>
      <c r="B1160" s="22"/>
      <c r="C1160" s="22" t="s">
        <v>1224</v>
      </c>
      <c r="D1160" s="22" t="s">
        <v>3303</v>
      </c>
      <c r="E1160" s="57" t="s">
        <v>184</v>
      </c>
      <c r="F1160" s="22" t="s">
        <v>103</v>
      </c>
      <c r="G1160" s="22" t="s">
        <v>12</v>
      </c>
      <c r="H1160" s="22" t="s">
        <v>4573</v>
      </c>
      <c r="I1160" s="25" t="s">
        <v>99</v>
      </c>
      <c r="J1160" s="25" t="s">
        <v>4599</v>
      </c>
      <c r="K1160" s="25"/>
      <c r="L1160" s="25"/>
      <c r="M1160" s="63" t="s">
        <v>49</v>
      </c>
      <c r="N1160" s="22" t="s">
        <v>46</v>
      </c>
      <c r="O1160" s="23" t="s">
        <v>46</v>
      </c>
      <c r="P1160" s="23" t="s">
        <v>46</v>
      </c>
      <c r="Q1160" s="23">
        <v>0.1</v>
      </c>
      <c r="R1160" s="23" t="s">
        <v>49</v>
      </c>
      <c r="S1160" s="23" t="s">
        <v>49</v>
      </c>
      <c r="T1160" s="17" t="s">
        <v>4598</v>
      </c>
      <c r="U1160" s="17" t="s">
        <v>4967</v>
      </c>
      <c r="V1160" s="17" t="s">
        <v>6652</v>
      </c>
      <c r="W1160" s="17" t="s">
        <v>6927</v>
      </c>
    </row>
    <row r="1161" spans="1:23" s="42" customFormat="1" ht="29" x14ac:dyDescent="0.35">
      <c r="A1161" s="22" t="s">
        <v>98</v>
      </c>
      <c r="B1161" s="22"/>
      <c r="C1161" s="22" t="s">
        <v>1234</v>
      </c>
      <c r="D1161" s="22" t="s">
        <v>3313</v>
      </c>
      <c r="E1161" s="57" t="s">
        <v>186</v>
      </c>
      <c r="F1161" s="22" t="s">
        <v>103</v>
      </c>
      <c r="G1161" s="22" t="s">
        <v>12</v>
      </c>
      <c r="H1161" s="22" t="s">
        <v>4573</v>
      </c>
      <c r="I1161" s="25" t="s">
        <v>99</v>
      </c>
      <c r="J1161" s="25" t="s">
        <v>4599</v>
      </c>
      <c r="K1161" s="25"/>
      <c r="L1161" s="25"/>
      <c r="M1161" s="63" t="s">
        <v>49</v>
      </c>
      <c r="N1161" s="22" t="s">
        <v>46</v>
      </c>
      <c r="O1161" s="23" t="s">
        <v>46</v>
      </c>
      <c r="P1161" s="23" t="s">
        <v>46</v>
      </c>
      <c r="Q1161" s="23">
        <v>0.1</v>
      </c>
      <c r="R1161" s="23" t="s">
        <v>49</v>
      </c>
      <c r="S1161" s="23" t="s">
        <v>49</v>
      </c>
      <c r="T1161" s="17" t="s">
        <v>4598</v>
      </c>
      <c r="U1161" s="17" t="s">
        <v>4967</v>
      </c>
      <c r="V1161" s="17" t="s">
        <v>6652</v>
      </c>
      <c r="W1161" s="17" t="s">
        <v>6927</v>
      </c>
    </row>
    <row r="1162" spans="1:23" s="42" customFormat="1" ht="29" x14ac:dyDescent="0.35">
      <c r="A1162" s="22" t="s">
        <v>98</v>
      </c>
      <c r="B1162" s="22"/>
      <c r="C1162" s="22" t="s">
        <v>1239</v>
      </c>
      <c r="D1162" s="22" t="s">
        <v>3318</v>
      </c>
      <c r="E1162" s="57" t="s">
        <v>187</v>
      </c>
      <c r="F1162" s="22" t="s">
        <v>103</v>
      </c>
      <c r="G1162" s="22" t="s">
        <v>12</v>
      </c>
      <c r="H1162" s="22" t="s">
        <v>4573</v>
      </c>
      <c r="I1162" s="25" t="s">
        <v>99</v>
      </c>
      <c r="J1162" s="25" t="s">
        <v>4599</v>
      </c>
      <c r="K1162" s="25"/>
      <c r="L1162" s="25"/>
      <c r="M1162" s="63" t="s">
        <v>49</v>
      </c>
      <c r="N1162" s="22" t="s">
        <v>46</v>
      </c>
      <c r="O1162" s="23" t="s">
        <v>46</v>
      </c>
      <c r="P1162" s="23" t="s">
        <v>46</v>
      </c>
      <c r="Q1162" s="23">
        <v>0.1</v>
      </c>
      <c r="R1162" s="23" t="s">
        <v>49</v>
      </c>
      <c r="S1162" s="23" t="s">
        <v>49</v>
      </c>
      <c r="T1162" s="17" t="s">
        <v>4598</v>
      </c>
      <c r="U1162" s="17" t="s">
        <v>4967</v>
      </c>
      <c r="V1162" s="17" t="s">
        <v>6652</v>
      </c>
      <c r="W1162" s="17" t="s">
        <v>6927</v>
      </c>
    </row>
    <row r="1163" spans="1:23" s="42" customFormat="1" ht="29" x14ac:dyDescent="0.35">
      <c r="A1163" s="22" t="s">
        <v>98</v>
      </c>
      <c r="B1163" s="22"/>
      <c r="C1163" s="22" t="s">
        <v>1244</v>
      </c>
      <c r="D1163" s="22" t="s">
        <v>3323</v>
      </c>
      <c r="E1163" s="57" t="s">
        <v>188</v>
      </c>
      <c r="F1163" s="22" t="s">
        <v>103</v>
      </c>
      <c r="G1163" s="22" t="s">
        <v>12</v>
      </c>
      <c r="H1163" s="22" t="s">
        <v>4573</v>
      </c>
      <c r="I1163" s="25" t="s">
        <v>99</v>
      </c>
      <c r="J1163" s="25" t="s">
        <v>4599</v>
      </c>
      <c r="K1163" s="25"/>
      <c r="L1163" s="25"/>
      <c r="M1163" s="63" t="s">
        <v>49</v>
      </c>
      <c r="N1163" s="22" t="s">
        <v>46</v>
      </c>
      <c r="O1163" s="23" t="s">
        <v>46</v>
      </c>
      <c r="P1163" s="23" t="s">
        <v>46</v>
      </c>
      <c r="Q1163" s="23">
        <v>0.1</v>
      </c>
      <c r="R1163" s="23" t="s">
        <v>49</v>
      </c>
      <c r="S1163" s="23" t="s">
        <v>49</v>
      </c>
      <c r="T1163" s="17" t="s">
        <v>4598</v>
      </c>
      <c r="U1163" s="17" t="s">
        <v>4967</v>
      </c>
      <c r="V1163" s="17" t="s">
        <v>6652</v>
      </c>
      <c r="W1163" s="17" t="s">
        <v>6927</v>
      </c>
    </row>
    <row r="1164" spans="1:23" s="42" customFormat="1" ht="29" x14ac:dyDescent="0.35">
      <c r="A1164" s="22" t="s">
        <v>98</v>
      </c>
      <c r="B1164" s="22"/>
      <c r="C1164" s="22" t="s">
        <v>1249</v>
      </c>
      <c r="D1164" s="22" t="s">
        <v>3328</v>
      </c>
      <c r="E1164" s="57" t="s">
        <v>189</v>
      </c>
      <c r="F1164" s="22" t="s">
        <v>103</v>
      </c>
      <c r="G1164" s="22" t="s">
        <v>12</v>
      </c>
      <c r="H1164" s="22" t="s">
        <v>4573</v>
      </c>
      <c r="I1164" s="25" t="s">
        <v>99</v>
      </c>
      <c r="J1164" s="25" t="s">
        <v>4599</v>
      </c>
      <c r="K1164" s="25"/>
      <c r="L1164" s="25"/>
      <c r="M1164" s="63" t="s">
        <v>49</v>
      </c>
      <c r="N1164" s="22" t="s">
        <v>46</v>
      </c>
      <c r="O1164" s="23" t="s">
        <v>46</v>
      </c>
      <c r="P1164" s="23" t="s">
        <v>46</v>
      </c>
      <c r="Q1164" s="23">
        <v>0.1</v>
      </c>
      <c r="R1164" s="23" t="s">
        <v>49</v>
      </c>
      <c r="S1164" s="23" t="s">
        <v>49</v>
      </c>
      <c r="T1164" s="17" t="s">
        <v>4598</v>
      </c>
      <c r="U1164" s="17" t="s">
        <v>4967</v>
      </c>
      <c r="V1164" s="17" t="s">
        <v>6652</v>
      </c>
      <c r="W1164" s="17" t="s">
        <v>6927</v>
      </c>
    </row>
    <row r="1165" spans="1:23" s="42" customFormat="1" ht="29" x14ac:dyDescent="0.35">
      <c r="A1165" s="22" t="s">
        <v>98</v>
      </c>
      <c r="B1165" s="22"/>
      <c r="C1165" s="22" t="s">
        <v>1254</v>
      </c>
      <c r="D1165" s="22" t="s">
        <v>3339</v>
      </c>
      <c r="E1165" s="57" t="s">
        <v>2380</v>
      </c>
      <c r="F1165" s="22" t="s">
        <v>103</v>
      </c>
      <c r="G1165" s="22" t="s">
        <v>12</v>
      </c>
      <c r="H1165" s="22" t="s">
        <v>4573</v>
      </c>
      <c r="I1165" s="25" t="s">
        <v>99</v>
      </c>
      <c r="J1165" s="25" t="s">
        <v>4599</v>
      </c>
      <c r="K1165" s="25"/>
      <c r="L1165" s="25"/>
      <c r="M1165" s="63" t="s">
        <v>49</v>
      </c>
      <c r="N1165" s="22" t="s">
        <v>46</v>
      </c>
      <c r="O1165" s="23" t="s">
        <v>46</v>
      </c>
      <c r="P1165" s="23" t="s">
        <v>46</v>
      </c>
      <c r="Q1165" s="23">
        <v>0.1</v>
      </c>
      <c r="R1165" s="23" t="s">
        <v>49</v>
      </c>
      <c r="S1165" s="23" t="s">
        <v>49</v>
      </c>
      <c r="T1165" s="17" t="s">
        <v>4598</v>
      </c>
      <c r="U1165" s="17" t="s">
        <v>4967</v>
      </c>
      <c r="V1165" s="17" t="s">
        <v>6652</v>
      </c>
      <c r="W1165" s="17" t="s">
        <v>6927</v>
      </c>
    </row>
    <row r="1166" spans="1:23" s="42" customFormat="1" x14ac:dyDescent="0.35">
      <c r="A1166" s="22" t="s">
        <v>98</v>
      </c>
      <c r="B1166" s="22"/>
      <c r="C1166" s="22" t="s">
        <v>1265</v>
      </c>
      <c r="D1166" s="22" t="s">
        <v>3353</v>
      </c>
      <c r="E1166" s="57" t="s">
        <v>192</v>
      </c>
      <c r="F1166" s="22" t="s">
        <v>103</v>
      </c>
      <c r="G1166" s="22" t="s">
        <v>12</v>
      </c>
      <c r="H1166" s="22" t="s">
        <v>4573</v>
      </c>
      <c r="I1166" s="25" t="s">
        <v>99</v>
      </c>
      <c r="J1166" s="25" t="s">
        <v>4599</v>
      </c>
      <c r="K1166" s="25"/>
      <c r="L1166" s="25"/>
      <c r="M1166" s="63" t="s">
        <v>49</v>
      </c>
      <c r="N1166" s="22" t="s">
        <v>46</v>
      </c>
      <c r="O1166" s="23" t="s">
        <v>46</v>
      </c>
      <c r="P1166" s="23" t="s">
        <v>46</v>
      </c>
      <c r="Q1166" s="23">
        <v>0.1</v>
      </c>
      <c r="R1166" s="23" t="s">
        <v>49</v>
      </c>
      <c r="S1166" s="23" t="s">
        <v>49</v>
      </c>
      <c r="T1166" s="17" t="s">
        <v>4598</v>
      </c>
      <c r="U1166" s="17" t="s">
        <v>4967</v>
      </c>
      <c r="V1166" s="17" t="s">
        <v>6652</v>
      </c>
      <c r="W1166" s="17" t="s">
        <v>6927</v>
      </c>
    </row>
    <row r="1167" spans="1:23" s="42" customFormat="1" x14ac:dyDescent="0.35">
      <c r="A1167" s="22" t="s">
        <v>102</v>
      </c>
      <c r="B1167" s="22"/>
      <c r="C1167" s="22" t="s">
        <v>602</v>
      </c>
      <c r="D1167" s="22" t="s">
        <v>2677</v>
      </c>
      <c r="E1167" s="57" t="s">
        <v>7457</v>
      </c>
      <c r="F1167" s="22" t="s">
        <v>103</v>
      </c>
      <c r="G1167" s="22" t="s">
        <v>100</v>
      </c>
      <c r="H1167" s="22" t="s">
        <v>4571</v>
      </c>
      <c r="I1167" s="25" t="s">
        <v>197</v>
      </c>
      <c r="J1167" s="25" t="s">
        <v>6163</v>
      </c>
      <c r="K1167" s="25" t="s">
        <v>6158</v>
      </c>
      <c r="L1167" s="25"/>
      <c r="M1167" s="63" t="s">
        <v>49</v>
      </c>
      <c r="N1167" s="22" t="s">
        <v>46</v>
      </c>
      <c r="O1167" s="23">
        <v>0.75</v>
      </c>
      <c r="P1167" s="23">
        <v>1</v>
      </c>
      <c r="Q1167" s="23">
        <v>0.05</v>
      </c>
      <c r="R1167" s="23">
        <v>0.75</v>
      </c>
      <c r="S1167" s="23">
        <v>1</v>
      </c>
      <c r="T1167" s="17" t="s">
        <v>4598</v>
      </c>
      <c r="U1167" s="17" t="s">
        <v>4967</v>
      </c>
      <c r="V1167" s="17" t="s">
        <v>6652</v>
      </c>
      <c r="W1167" s="17" t="s">
        <v>6657</v>
      </c>
    </row>
    <row r="1168" spans="1:23" s="42" customFormat="1" ht="29" x14ac:dyDescent="0.35">
      <c r="A1168" s="22" t="s">
        <v>98</v>
      </c>
      <c r="B1168" s="22"/>
      <c r="C1168" s="22" t="s">
        <v>1279</v>
      </c>
      <c r="D1168" s="22" t="s">
        <v>3358</v>
      </c>
      <c r="E1168" s="57" t="s">
        <v>2381</v>
      </c>
      <c r="F1168" s="22" t="s">
        <v>103</v>
      </c>
      <c r="G1168" s="22" t="s">
        <v>12</v>
      </c>
      <c r="H1168" s="22" t="s">
        <v>4573</v>
      </c>
      <c r="I1168" s="25" t="s">
        <v>99</v>
      </c>
      <c r="J1168" s="25" t="s">
        <v>4599</v>
      </c>
      <c r="K1168" s="25"/>
      <c r="L1168" s="25"/>
      <c r="M1168" s="63" t="s">
        <v>49</v>
      </c>
      <c r="N1168" s="22" t="s">
        <v>46</v>
      </c>
      <c r="O1168" s="23" t="s">
        <v>46</v>
      </c>
      <c r="P1168" s="23" t="s">
        <v>46</v>
      </c>
      <c r="Q1168" s="23">
        <v>0.1</v>
      </c>
      <c r="R1168" s="23" t="s">
        <v>49</v>
      </c>
      <c r="S1168" s="23" t="s">
        <v>49</v>
      </c>
      <c r="T1168" s="17" t="s">
        <v>4598</v>
      </c>
      <c r="U1168" s="17" t="s">
        <v>4967</v>
      </c>
      <c r="V1168" s="17" t="s">
        <v>6652</v>
      </c>
      <c r="W1168" s="17" t="s">
        <v>6927</v>
      </c>
    </row>
    <row r="1169" spans="1:23" s="42" customFormat="1" x14ac:dyDescent="0.35">
      <c r="A1169" s="22" t="s">
        <v>98</v>
      </c>
      <c r="B1169" s="22"/>
      <c r="C1169" s="22" t="s">
        <v>1284</v>
      </c>
      <c r="D1169" s="22" t="s">
        <v>3364</v>
      </c>
      <c r="E1169" s="57" t="s">
        <v>2382</v>
      </c>
      <c r="F1169" s="22" t="s">
        <v>103</v>
      </c>
      <c r="G1169" s="22" t="s">
        <v>12</v>
      </c>
      <c r="H1169" s="22" t="s">
        <v>4573</v>
      </c>
      <c r="I1169" s="25" t="s">
        <v>99</v>
      </c>
      <c r="J1169" s="25" t="s">
        <v>4599</v>
      </c>
      <c r="K1169" s="25"/>
      <c r="L1169" s="25"/>
      <c r="M1169" s="63" t="s">
        <v>49</v>
      </c>
      <c r="N1169" s="22" t="s">
        <v>46</v>
      </c>
      <c r="O1169" s="23" t="s">
        <v>46</v>
      </c>
      <c r="P1169" s="23" t="s">
        <v>46</v>
      </c>
      <c r="Q1169" s="23">
        <v>0.1</v>
      </c>
      <c r="R1169" s="23" t="s">
        <v>49</v>
      </c>
      <c r="S1169" s="23" t="s">
        <v>49</v>
      </c>
      <c r="T1169" s="17" t="s">
        <v>4598</v>
      </c>
      <c r="U1169" s="17" t="s">
        <v>4967</v>
      </c>
      <c r="V1169" s="17" t="s">
        <v>6652</v>
      </c>
      <c r="W1169" s="17" t="s">
        <v>6927</v>
      </c>
    </row>
    <row r="1170" spans="1:23" s="42" customFormat="1" x14ac:dyDescent="0.35">
      <c r="A1170" s="22" t="s">
        <v>98</v>
      </c>
      <c r="B1170" s="22"/>
      <c r="C1170" s="22" t="s">
        <v>804</v>
      </c>
      <c r="D1170" s="22" t="s">
        <v>2887</v>
      </c>
      <c r="E1170" s="57" t="s">
        <v>110</v>
      </c>
      <c r="F1170" s="22" t="s">
        <v>103</v>
      </c>
      <c r="G1170" s="22" t="s">
        <v>12</v>
      </c>
      <c r="H1170" s="22" t="s">
        <v>4573</v>
      </c>
      <c r="I1170" s="25" t="s">
        <v>99</v>
      </c>
      <c r="J1170" s="25" t="s">
        <v>4599</v>
      </c>
      <c r="K1170" s="25"/>
      <c r="L1170" s="25"/>
      <c r="M1170" s="63" t="s">
        <v>49</v>
      </c>
      <c r="N1170" s="22" t="s">
        <v>46</v>
      </c>
      <c r="O1170" s="23" t="s">
        <v>46</v>
      </c>
      <c r="P1170" s="23" t="s">
        <v>46</v>
      </c>
      <c r="Q1170" s="23">
        <v>0.1</v>
      </c>
      <c r="R1170" s="23" t="s">
        <v>49</v>
      </c>
      <c r="S1170" s="23" t="s">
        <v>49</v>
      </c>
      <c r="T1170" s="17" t="s">
        <v>4598</v>
      </c>
      <c r="U1170" s="17" t="s">
        <v>4967</v>
      </c>
      <c r="V1170" s="17" t="s">
        <v>6652</v>
      </c>
      <c r="W1170" s="17" t="s">
        <v>6927</v>
      </c>
    </row>
    <row r="1171" spans="1:23" s="42" customFormat="1" ht="29" x14ac:dyDescent="0.35">
      <c r="A1171" s="22" t="s">
        <v>98</v>
      </c>
      <c r="B1171" s="22"/>
      <c r="C1171" s="22" t="s">
        <v>818</v>
      </c>
      <c r="D1171" s="22" t="s">
        <v>2903</v>
      </c>
      <c r="E1171" s="57" t="s">
        <v>113</v>
      </c>
      <c r="F1171" s="22" t="s">
        <v>103</v>
      </c>
      <c r="G1171" s="22" t="s">
        <v>12</v>
      </c>
      <c r="H1171" s="22" t="s">
        <v>4573</v>
      </c>
      <c r="I1171" s="25" t="s">
        <v>99</v>
      </c>
      <c r="J1171" s="25" t="s">
        <v>4599</v>
      </c>
      <c r="K1171" s="25"/>
      <c r="L1171" s="25"/>
      <c r="M1171" s="63" t="s">
        <v>49</v>
      </c>
      <c r="N1171" s="22" t="s">
        <v>46</v>
      </c>
      <c r="O1171" s="23" t="s">
        <v>46</v>
      </c>
      <c r="P1171" s="23" t="s">
        <v>46</v>
      </c>
      <c r="Q1171" s="23">
        <v>0.1</v>
      </c>
      <c r="R1171" s="23" t="s">
        <v>49</v>
      </c>
      <c r="S1171" s="23" t="s">
        <v>49</v>
      </c>
      <c r="T1171" s="17" t="s">
        <v>4598</v>
      </c>
      <c r="U1171" s="17" t="s">
        <v>4967</v>
      </c>
      <c r="V1171" s="17" t="s">
        <v>6652</v>
      </c>
      <c r="W1171" s="17" t="s">
        <v>6927</v>
      </c>
    </row>
    <row r="1172" spans="1:23" s="42" customFormat="1" x14ac:dyDescent="0.35">
      <c r="A1172" s="22" t="s">
        <v>98</v>
      </c>
      <c r="B1172" s="22"/>
      <c r="C1172" s="22" t="s">
        <v>838</v>
      </c>
      <c r="D1172" s="22" t="s">
        <v>2917</v>
      </c>
      <c r="E1172" s="57" t="s">
        <v>115</v>
      </c>
      <c r="F1172" s="22" t="s">
        <v>103</v>
      </c>
      <c r="G1172" s="22" t="s">
        <v>12</v>
      </c>
      <c r="H1172" s="22" t="s">
        <v>4573</v>
      </c>
      <c r="I1172" s="25" t="s">
        <v>99</v>
      </c>
      <c r="J1172" s="25" t="s">
        <v>4599</v>
      </c>
      <c r="K1172" s="25"/>
      <c r="L1172" s="25"/>
      <c r="M1172" s="63" t="s">
        <v>49</v>
      </c>
      <c r="N1172" s="22" t="s">
        <v>46</v>
      </c>
      <c r="O1172" s="23" t="s">
        <v>46</v>
      </c>
      <c r="P1172" s="23" t="s">
        <v>46</v>
      </c>
      <c r="Q1172" s="23">
        <v>0.1</v>
      </c>
      <c r="R1172" s="23" t="s">
        <v>49</v>
      </c>
      <c r="S1172" s="23" t="s">
        <v>49</v>
      </c>
      <c r="T1172" s="17" t="s">
        <v>4598</v>
      </c>
      <c r="U1172" s="17" t="s">
        <v>4967</v>
      </c>
      <c r="V1172" s="17" t="s">
        <v>6652</v>
      </c>
      <c r="W1172" s="17" t="s">
        <v>6927</v>
      </c>
    </row>
    <row r="1173" spans="1:23" s="42" customFormat="1" x14ac:dyDescent="0.35">
      <c r="A1173" s="22" t="s">
        <v>102</v>
      </c>
      <c r="B1173" s="22"/>
      <c r="C1173" s="22" t="s">
        <v>737</v>
      </c>
      <c r="D1173" s="22" t="s">
        <v>2811</v>
      </c>
      <c r="E1173" s="57" t="s">
        <v>7458</v>
      </c>
      <c r="F1173" s="22" t="s">
        <v>103</v>
      </c>
      <c r="G1173" s="22" t="s">
        <v>100</v>
      </c>
      <c r="H1173" s="22" t="s">
        <v>4571</v>
      </c>
      <c r="I1173" s="25" t="s">
        <v>197</v>
      </c>
      <c r="J1173" s="25" t="s">
        <v>6163</v>
      </c>
      <c r="K1173" s="25" t="s">
        <v>6158</v>
      </c>
      <c r="L1173" s="25"/>
      <c r="M1173" s="63" t="s">
        <v>49</v>
      </c>
      <c r="N1173" s="22" t="s">
        <v>46</v>
      </c>
      <c r="O1173" s="23">
        <v>0.75</v>
      </c>
      <c r="P1173" s="23">
        <v>0.95</v>
      </c>
      <c r="Q1173" s="23">
        <v>0.05</v>
      </c>
      <c r="R1173" s="23" t="s">
        <v>4618</v>
      </c>
      <c r="S1173" s="23" t="s">
        <v>4619</v>
      </c>
      <c r="T1173" s="17" t="s">
        <v>4598</v>
      </c>
      <c r="U1173" s="17" t="s">
        <v>4967</v>
      </c>
      <c r="V1173" s="17" t="s">
        <v>6652</v>
      </c>
      <c r="W1173" s="17" t="s">
        <v>6657</v>
      </c>
    </row>
    <row r="1174" spans="1:23" s="42" customFormat="1" x14ac:dyDescent="0.35">
      <c r="A1174" s="22" t="s">
        <v>102</v>
      </c>
      <c r="B1174" s="22"/>
      <c r="C1174" s="22" t="s">
        <v>1337</v>
      </c>
      <c r="D1174" s="22" t="s">
        <v>3439</v>
      </c>
      <c r="E1174" s="57" t="s">
        <v>7459</v>
      </c>
      <c r="F1174" s="22" t="s">
        <v>103</v>
      </c>
      <c r="G1174" s="22" t="s">
        <v>100</v>
      </c>
      <c r="H1174" s="22" t="s">
        <v>4571</v>
      </c>
      <c r="I1174" s="25" t="s">
        <v>197</v>
      </c>
      <c r="J1174" s="25" t="s">
        <v>6163</v>
      </c>
      <c r="K1174" s="25" t="s">
        <v>6158</v>
      </c>
      <c r="L1174" s="25"/>
      <c r="M1174" s="63" t="s">
        <v>49</v>
      </c>
      <c r="N1174" s="22" t="s">
        <v>46</v>
      </c>
      <c r="O1174" s="23">
        <v>0.02</v>
      </c>
      <c r="P1174" s="23">
        <v>0.12</v>
      </c>
      <c r="Q1174" s="23">
        <v>0.05</v>
      </c>
      <c r="R1174" s="23" t="s">
        <v>4603</v>
      </c>
      <c r="S1174" s="23" t="s">
        <v>4605</v>
      </c>
      <c r="T1174" s="17" t="s">
        <v>4598</v>
      </c>
      <c r="U1174" s="17" t="s">
        <v>4967</v>
      </c>
      <c r="V1174" s="17" t="s">
        <v>6652</v>
      </c>
      <c r="W1174" s="17" t="s">
        <v>6657</v>
      </c>
    </row>
    <row r="1175" spans="1:23" s="42" customFormat="1" x14ac:dyDescent="0.35">
      <c r="A1175" s="22" t="s">
        <v>102</v>
      </c>
      <c r="B1175" s="22"/>
      <c r="C1175" s="22" t="s">
        <v>677</v>
      </c>
      <c r="D1175" s="22" t="s">
        <v>2751</v>
      </c>
      <c r="E1175" s="57" t="s">
        <v>7460</v>
      </c>
      <c r="F1175" s="22" t="s">
        <v>103</v>
      </c>
      <c r="G1175" s="22" t="s">
        <v>100</v>
      </c>
      <c r="H1175" s="22" t="s">
        <v>4571</v>
      </c>
      <c r="I1175" s="25" t="s">
        <v>197</v>
      </c>
      <c r="J1175" s="25" t="s">
        <v>6163</v>
      </c>
      <c r="K1175" s="25" t="s">
        <v>6158</v>
      </c>
      <c r="L1175" s="25"/>
      <c r="M1175" s="63" t="s">
        <v>49</v>
      </c>
      <c r="N1175" s="22" t="s">
        <v>46</v>
      </c>
      <c r="O1175" s="23">
        <v>1E-4</v>
      </c>
      <c r="P1175" s="23">
        <v>0.03</v>
      </c>
      <c r="Q1175" s="23">
        <v>0.05</v>
      </c>
      <c r="R1175" s="23" t="s">
        <v>4603</v>
      </c>
      <c r="S1175" s="23" t="s">
        <v>4609</v>
      </c>
      <c r="T1175" s="17" t="s">
        <v>4598</v>
      </c>
      <c r="U1175" s="17" t="s">
        <v>4967</v>
      </c>
      <c r="V1175" s="17" t="s">
        <v>6652</v>
      </c>
      <c r="W1175" s="17" t="s">
        <v>6657</v>
      </c>
    </row>
    <row r="1176" spans="1:23" s="42" customFormat="1" x14ac:dyDescent="0.35">
      <c r="A1176" s="22" t="s">
        <v>102</v>
      </c>
      <c r="B1176" s="22"/>
      <c r="C1176" s="22" t="s">
        <v>1387</v>
      </c>
      <c r="D1176" s="22" t="s">
        <v>3489</v>
      </c>
      <c r="E1176" s="57" t="s">
        <v>7461</v>
      </c>
      <c r="F1176" s="22" t="s">
        <v>103</v>
      </c>
      <c r="G1176" s="22" t="s">
        <v>100</v>
      </c>
      <c r="H1176" s="22" t="s">
        <v>4571</v>
      </c>
      <c r="I1176" s="25" t="s">
        <v>197</v>
      </c>
      <c r="J1176" s="25" t="s">
        <v>6163</v>
      </c>
      <c r="K1176" s="25" t="s">
        <v>6158</v>
      </c>
      <c r="L1176" s="25"/>
      <c r="M1176" s="63" t="s">
        <v>49</v>
      </c>
      <c r="N1176" s="22" t="s">
        <v>46</v>
      </c>
      <c r="O1176" s="23">
        <v>1E-4</v>
      </c>
      <c r="P1176" s="23">
        <v>0.06</v>
      </c>
      <c r="Q1176" s="23">
        <v>0.05</v>
      </c>
      <c r="R1176" s="23" t="s">
        <v>4603</v>
      </c>
      <c r="S1176" s="23" t="s">
        <v>4609</v>
      </c>
      <c r="T1176" s="17" t="s">
        <v>4598</v>
      </c>
      <c r="U1176" s="17" t="s">
        <v>4967</v>
      </c>
      <c r="V1176" s="17" t="s">
        <v>6652</v>
      </c>
      <c r="W1176" s="17" t="s">
        <v>6657</v>
      </c>
    </row>
    <row r="1177" spans="1:23" s="42" customFormat="1" x14ac:dyDescent="0.35">
      <c r="A1177" s="22" t="s">
        <v>102</v>
      </c>
      <c r="B1177" s="22"/>
      <c r="C1177" s="22" t="s">
        <v>1405</v>
      </c>
      <c r="D1177" s="22" t="s">
        <v>3507</v>
      </c>
      <c r="E1177" s="57" t="s">
        <v>7462</v>
      </c>
      <c r="F1177" s="22" t="s">
        <v>103</v>
      </c>
      <c r="G1177" s="22" t="s">
        <v>12</v>
      </c>
      <c r="H1177" s="22" t="s">
        <v>4571</v>
      </c>
      <c r="I1177" s="25" t="s">
        <v>197</v>
      </c>
      <c r="J1177" s="25" t="s">
        <v>4599</v>
      </c>
      <c r="K1177" s="25"/>
      <c r="L1177" s="25"/>
      <c r="M1177" s="63" t="s">
        <v>49</v>
      </c>
      <c r="N1177" s="22" t="s">
        <v>46</v>
      </c>
      <c r="O1177" s="23" t="s">
        <v>46</v>
      </c>
      <c r="P1177" s="23" t="s">
        <v>46</v>
      </c>
      <c r="Q1177" s="23">
        <v>0.05</v>
      </c>
      <c r="R1177" s="23" t="s">
        <v>49</v>
      </c>
      <c r="S1177" s="23" t="s">
        <v>49</v>
      </c>
      <c r="T1177" s="17" t="s">
        <v>4598</v>
      </c>
      <c r="U1177" s="17" t="s">
        <v>4967</v>
      </c>
      <c r="V1177" s="17" t="s">
        <v>6652</v>
      </c>
      <c r="W1177" s="17" t="s">
        <v>6657</v>
      </c>
    </row>
    <row r="1178" spans="1:23" s="42" customFormat="1" x14ac:dyDescent="0.35">
      <c r="A1178" s="22" t="s">
        <v>102</v>
      </c>
      <c r="B1178" s="22"/>
      <c r="C1178" s="22" t="s">
        <v>1401</v>
      </c>
      <c r="D1178" s="22" t="s">
        <v>3503</v>
      </c>
      <c r="E1178" s="57" t="s">
        <v>2519</v>
      </c>
      <c r="F1178" s="22" t="s">
        <v>103</v>
      </c>
      <c r="G1178" s="22" t="s">
        <v>12</v>
      </c>
      <c r="H1178" s="22" t="s">
        <v>4571</v>
      </c>
      <c r="I1178" s="25" t="s">
        <v>99</v>
      </c>
      <c r="J1178" s="25" t="s">
        <v>4599</v>
      </c>
      <c r="K1178" s="25"/>
      <c r="L1178" s="25"/>
      <c r="M1178" s="63" t="s">
        <v>49</v>
      </c>
      <c r="N1178" s="22" t="s">
        <v>46</v>
      </c>
      <c r="O1178" s="23" t="s">
        <v>46</v>
      </c>
      <c r="P1178" s="23" t="s">
        <v>46</v>
      </c>
      <c r="Q1178" s="23">
        <v>0.05</v>
      </c>
      <c r="R1178" s="23" t="s">
        <v>49</v>
      </c>
      <c r="S1178" s="23" t="s">
        <v>49</v>
      </c>
      <c r="T1178" s="17" t="s">
        <v>4598</v>
      </c>
      <c r="U1178" s="17" t="s">
        <v>4967</v>
      </c>
      <c r="V1178" s="17" t="s">
        <v>6652</v>
      </c>
      <c r="W1178" s="17" t="s">
        <v>6657</v>
      </c>
    </row>
    <row r="1179" spans="1:23" s="42" customFormat="1" x14ac:dyDescent="0.35">
      <c r="A1179" s="22" t="s">
        <v>102</v>
      </c>
      <c r="B1179" s="22"/>
      <c r="C1179" s="22" t="s">
        <v>6229</v>
      </c>
      <c r="D1179" s="22" t="s">
        <v>6230</v>
      </c>
      <c r="E1179" s="57" t="s">
        <v>7463</v>
      </c>
      <c r="F1179" s="22" t="s">
        <v>103</v>
      </c>
      <c r="G1179" s="22" t="s">
        <v>12</v>
      </c>
      <c r="H1179" s="22" t="s">
        <v>4571</v>
      </c>
      <c r="I1179" s="25" t="s">
        <v>197</v>
      </c>
      <c r="J1179" s="25" t="s">
        <v>4599</v>
      </c>
      <c r="K1179" s="25"/>
      <c r="L1179" s="25"/>
      <c r="M1179" s="63" t="s">
        <v>49</v>
      </c>
      <c r="N1179" s="22" t="s">
        <v>46</v>
      </c>
      <c r="O1179" s="23" t="s">
        <v>46</v>
      </c>
      <c r="P1179" s="23" t="s">
        <v>46</v>
      </c>
      <c r="Q1179" s="23">
        <v>0.05</v>
      </c>
      <c r="R1179" s="23"/>
      <c r="S1179" s="23"/>
      <c r="T1179" s="17" t="s">
        <v>4598</v>
      </c>
      <c r="U1179" s="17" t="s">
        <v>4967</v>
      </c>
      <c r="V1179" s="17" t="s">
        <v>6656</v>
      </c>
      <c r="W1179" s="17" t="s">
        <v>6657</v>
      </c>
    </row>
    <row r="1180" spans="1:23" s="42" customFormat="1" x14ac:dyDescent="0.35">
      <c r="A1180" s="22" t="s">
        <v>102</v>
      </c>
      <c r="B1180" s="22"/>
      <c r="C1180" s="22" t="s">
        <v>1451</v>
      </c>
      <c r="D1180" s="22" t="s">
        <v>3553</v>
      </c>
      <c r="E1180" s="57" t="s">
        <v>7464</v>
      </c>
      <c r="F1180" s="22" t="s">
        <v>103</v>
      </c>
      <c r="G1180" s="22" t="s">
        <v>100</v>
      </c>
      <c r="H1180" s="22" t="s">
        <v>4571</v>
      </c>
      <c r="I1180" s="25" t="s">
        <v>197</v>
      </c>
      <c r="J1180" s="25" t="s">
        <v>6163</v>
      </c>
      <c r="K1180" s="25" t="s">
        <v>6158</v>
      </c>
      <c r="L1180" s="25"/>
      <c r="M1180" s="63" t="s">
        <v>49</v>
      </c>
      <c r="N1180" s="22" t="s">
        <v>46</v>
      </c>
      <c r="O1180" s="23">
        <v>0.95</v>
      </c>
      <c r="P1180" s="23">
        <v>1</v>
      </c>
      <c r="Q1180" s="23">
        <v>0.05</v>
      </c>
      <c r="R1180" s="23" t="s">
        <v>4613</v>
      </c>
      <c r="S1180" s="23" t="s">
        <v>107</v>
      </c>
      <c r="T1180" s="17" t="s">
        <v>4598</v>
      </c>
      <c r="U1180" s="17" t="s">
        <v>4967</v>
      </c>
      <c r="V1180" s="17" t="s">
        <v>6652</v>
      </c>
      <c r="W1180" s="17" t="s">
        <v>6657</v>
      </c>
    </row>
    <row r="1181" spans="1:23" s="42" customFormat="1" x14ac:dyDescent="0.35">
      <c r="A1181" s="22" t="s">
        <v>102</v>
      </c>
      <c r="B1181" s="22"/>
      <c r="C1181" s="22" t="s">
        <v>1455</v>
      </c>
      <c r="D1181" s="22" t="s">
        <v>3557</v>
      </c>
      <c r="E1181" s="57" t="s">
        <v>7465</v>
      </c>
      <c r="F1181" s="22" t="s">
        <v>103</v>
      </c>
      <c r="G1181" s="22" t="s">
        <v>100</v>
      </c>
      <c r="H1181" s="22" t="s">
        <v>4571</v>
      </c>
      <c r="I1181" s="25" t="s">
        <v>197</v>
      </c>
      <c r="J1181" s="25" t="s">
        <v>6163</v>
      </c>
      <c r="K1181" s="25" t="s">
        <v>6158</v>
      </c>
      <c r="L1181" s="25"/>
      <c r="M1181" s="63" t="s">
        <v>49</v>
      </c>
      <c r="N1181" s="22" t="s">
        <v>46</v>
      </c>
      <c r="O1181" s="23">
        <v>0.96</v>
      </c>
      <c r="P1181" s="23">
        <v>1</v>
      </c>
      <c r="Q1181" s="23">
        <v>0.05</v>
      </c>
      <c r="R1181" s="23" t="s">
        <v>4613</v>
      </c>
      <c r="S1181" s="23" t="s">
        <v>107</v>
      </c>
      <c r="T1181" s="17" t="s">
        <v>4598</v>
      </c>
      <c r="U1181" s="17" t="s">
        <v>4967</v>
      </c>
      <c r="V1181" s="17" t="s">
        <v>6652</v>
      </c>
      <c r="W1181" s="17" t="s">
        <v>6657</v>
      </c>
    </row>
    <row r="1182" spans="1:23" s="42" customFormat="1" x14ac:dyDescent="0.35">
      <c r="A1182" s="22" t="s">
        <v>102</v>
      </c>
      <c r="B1182" s="22"/>
      <c r="C1182" s="22" t="s">
        <v>1867</v>
      </c>
      <c r="D1182" s="22" t="s">
        <v>3969</v>
      </c>
      <c r="E1182" s="57" t="s">
        <v>4918</v>
      </c>
      <c r="F1182" s="22" t="s">
        <v>295</v>
      </c>
      <c r="G1182" s="22" t="s">
        <v>100</v>
      </c>
      <c r="H1182" s="22" t="s">
        <v>4571</v>
      </c>
      <c r="I1182" s="25" t="s">
        <v>99</v>
      </c>
      <c r="J1182" s="27" t="s">
        <v>4599</v>
      </c>
      <c r="K1182" s="25"/>
      <c r="L1182" s="25"/>
      <c r="M1182" s="63" t="s">
        <v>49</v>
      </c>
      <c r="N1182" s="22" t="s">
        <v>46</v>
      </c>
      <c r="O1182" s="23">
        <v>1</v>
      </c>
      <c r="P1182" s="23">
        <v>3</v>
      </c>
      <c r="Q1182" s="23">
        <v>0.15</v>
      </c>
      <c r="R1182" s="23"/>
      <c r="S1182" s="23"/>
      <c r="T1182" s="17" t="s">
        <v>4598</v>
      </c>
      <c r="U1182" s="17" t="s">
        <v>4967</v>
      </c>
      <c r="V1182" s="17" t="s">
        <v>6652</v>
      </c>
      <c r="W1182" s="17" t="s">
        <v>6655</v>
      </c>
    </row>
    <row r="1183" spans="1:23" s="42" customFormat="1" x14ac:dyDescent="0.35">
      <c r="A1183" s="22" t="s">
        <v>102</v>
      </c>
      <c r="B1183" s="22"/>
      <c r="C1183" s="22" t="s">
        <v>6239</v>
      </c>
      <c r="D1183" s="22" t="s">
        <v>6243</v>
      </c>
      <c r="E1183" s="57" t="s">
        <v>7466</v>
      </c>
      <c r="F1183" s="22" t="s">
        <v>295</v>
      </c>
      <c r="G1183" s="22" t="s">
        <v>100</v>
      </c>
      <c r="H1183" s="22" t="s">
        <v>4571</v>
      </c>
      <c r="I1183" s="25" t="s">
        <v>197</v>
      </c>
      <c r="J1183" s="27" t="s">
        <v>6267</v>
      </c>
      <c r="K1183" s="25" t="s">
        <v>6158</v>
      </c>
      <c r="L1183" s="25"/>
      <c r="M1183" s="63" t="s">
        <v>49</v>
      </c>
      <c r="N1183" s="22" t="s">
        <v>46</v>
      </c>
      <c r="O1183" s="23">
        <v>1</v>
      </c>
      <c r="P1183" s="23">
        <v>3</v>
      </c>
      <c r="Q1183" s="23">
        <v>0.15</v>
      </c>
      <c r="R1183" s="23">
        <v>1</v>
      </c>
      <c r="S1183" s="23">
        <v>3</v>
      </c>
      <c r="T1183" s="17" t="s">
        <v>4598</v>
      </c>
      <c r="U1183" s="17" t="s">
        <v>4967</v>
      </c>
      <c r="V1183" s="17" t="s">
        <v>6656</v>
      </c>
      <c r="W1183" s="17" t="s">
        <v>6657</v>
      </c>
    </row>
    <row r="1184" spans="1:23" s="42" customFormat="1" x14ac:dyDescent="0.35">
      <c r="A1184" s="22" t="s">
        <v>102</v>
      </c>
      <c r="B1184" s="22"/>
      <c r="C1184" s="22" t="s">
        <v>1871</v>
      </c>
      <c r="D1184" s="22" t="s">
        <v>3973</v>
      </c>
      <c r="E1184" s="57" t="s">
        <v>4917</v>
      </c>
      <c r="F1184" s="22" t="s">
        <v>295</v>
      </c>
      <c r="G1184" s="22" t="s">
        <v>100</v>
      </c>
      <c r="H1184" s="22" t="s">
        <v>4571</v>
      </c>
      <c r="I1184" s="25" t="s">
        <v>99</v>
      </c>
      <c r="J1184" s="27" t="s">
        <v>4599</v>
      </c>
      <c r="K1184" s="25"/>
      <c r="L1184" s="25"/>
      <c r="M1184" s="63" t="s">
        <v>49</v>
      </c>
      <c r="N1184" s="22" t="s">
        <v>46</v>
      </c>
      <c r="O1184" s="23">
        <v>5</v>
      </c>
      <c r="P1184" s="23">
        <v>12</v>
      </c>
      <c r="Q1184" s="23">
        <v>0.15</v>
      </c>
      <c r="R1184" s="23"/>
      <c r="S1184" s="23"/>
      <c r="T1184" s="17" t="s">
        <v>4598</v>
      </c>
      <c r="U1184" s="17" t="s">
        <v>4967</v>
      </c>
      <c r="V1184" s="17" t="s">
        <v>6652</v>
      </c>
      <c r="W1184" s="17" t="s">
        <v>6655</v>
      </c>
    </row>
    <row r="1185" spans="1:23" s="42" customFormat="1" x14ac:dyDescent="0.35">
      <c r="A1185" s="22" t="s">
        <v>102</v>
      </c>
      <c r="B1185" s="22"/>
      <c r="C1185" s="22" t="s">
        <v>6240</v>
      </c>
      <c r="D1185" s="22" t="s">
        <v>6244</v>
      </c>
      <c r="E1185" s="57" t="s">
        <v>7467</v>
      </c>
      <c r="F1185" s="22" t="s">
        <v>295</v>
      </c>
      <c r="G1185" s="22" t="s">
        <v>100</v>
      </c>
      <c r="H1185" s="22" t="s">
        <v>4571</v>
      </c>
      <c r="I1185" s="25" t="s">
        <v>197</v>
      </c>
      <c r="J1185" s="27" t="s">
        <v>6267</v>
      </c>
      <c r="K1185" s="25" t="s">
        <v>6158</v>
      </c>
      <c r="L1185" s="25"/>
      <c r="M1185" s="63" t="s">
        <v>49</v>
      </c>
      <c r="N1185" s="22" t="s">
        <v>46</v>
      </c>
      <c r="O1185" s="23">
        <v>5</v>
      </c>
      <c r="P1185" s="23">
        <v>18</v>
      </c>
      <c r="Q1185" s="23">
        <v>0.15</v>
      </c>
      <c r="R1185" s="23">
        <v>5</v>
      </c>
      <c r="S1185" s="23">
        <v>18</v>
      </c>
      <c r="T1185" s="17" t="s">
        <v>4598</v>
      </c>
      <c r="U1185" s="17" t="s">
        <v>4967</v>
      </c>
      <c r="V1185" s="17" t="s">
        <v>6656</v>
      </c>
      <c r="W1185" s="17" t="s">
        <v>6657</v>
      </c>
    </row>
    <row r="1186" spans="1:23" s="42" customFormat="1" ht="29" x14ac:dyDescent="0.35">
      <c r="A1186" s="22" t="s">
        <v>102</v>
      </c>
      <c r="B1186" s="22"/>
      <c r="C1186" s="22" t="s">
        <v>793</v>
      </c>
      <c r="D1186" s="22" t="s">
        <v>2867</v>
      </c>
      <c r="E1186" s="57" t="s">
        <v>7468</v>
      </c>
      <c r="F1186" s="22" t="s">
        <v>103</v>
      </c>
      <c r="G1186" s="22" t="s">
        <v>100</v>
      </c>
      <c r="H1186" s="22" t="s">
        <v>4571</v>
      </c>
      <c r="I1186" s="25" t="s">
        <v>197</v>
      </c>
      <c r="J1186" s="25" t="s">
        <v>6163</v>
      </c>
      <c r="K1186" s="25" t="s">
        <v>6158</v>
      </c>
      <c r="L1186" s="25"/>
      <c r="M1186" s="63" t="s">
        <v>49</v>
      </c>
      <c r="N1186" s="22" t="s">
        <v>46</v>
      </c>
      <c r="O1186" s="23">
        <v>0.8</v>
      </c>
      <c r="P1186" s="23">
        <v>1</v>
      </c>
      <c r="Q1186" s="23">
        <v>0.1</v>
      </c>
      <c r="R1186" s="23">
        <v>0.8</v>
      </c>
      <c r="S1186" s="23">
        <v>1</v>
      </c>
      <c r="T1186" s="17" t="s">
        <v>4598</v>
      </c>
      <c r="U1186" s="17" t="s">
        <v>4967</v>
      </c>
      <c r="V1186" s="17" t="s">
        <v>6652</v>
      </c>
      <c r="W1186" s="17" t="s">
        <v>6657</v>
      </c>
    </row>
    <row r="1187" spans="1:23" s="42" customFormat="1" ht="29" x14ac:dyDescent="0.35">
      <c r="A1187" s="22" t="s">
        <v>102</v>
      </c>
      <c r="B1187" s="22"/>
      <c r="C1187" s="22" t="s">
        <v>1113</v>
      </c>
      <c r="D1187" s="22" t="s">
        <v>3187</v>
      </c>
      <c r="E1187" s="57" t="s">
        <v>161</v>
      </c>
      <c r="F1187" s="22" t="s">
        <v>103</v>
      </c>
      <c r="G1187" s="22" t="s">
        <v>12</v>
      </c>
      <c r="H1187" s="22" t="s">
        <v>4571</v>
      </c>
      <c r="I1187" s="25" t="s">
        <v>99</v>
      </c>
      <c r="J1187" s="25" t="s">
        <v>4599</v>
      </c>
      <c r="K1187" s="25"/>
      <c r="L1187" s="25"/>
      <c r="M1187" s="63" t="s">
        <v>49</v>
      </c>
      <c r="N1187" s="22" t="s">
        <v>46</v>
      </c>
      <c r="O1187" s="23" t="s">
        <v>46</v>
      </c>
      <c r="P1187" s="23" t="s">
        <v>46</v>
      </c>
      <c r="Q1187" s="23">
        <v>0.1</v>
      </c>
      <c r="R1187" s="23" t="s">
        <v>49</v>
      </c>
      <c r="S1187" s="23" t="s">
        <v>49</v>
      </c>
      <c r="T1187" s="17" t="s">
        <v>4598</v>
      </c>
      <c r="U1187" s="17" t="s">
        <v>4967</v>
      </c>
      <c r="V1187" s="17" t="s">
        <v>6652</v>
      </c>
      <c r="W1187" s="17" t="s">
        <v>6927</v>
      </c>
    </row>
    <row r="1188" spans="1:23" s="42" customFormat="1" x14ac:dyDescent="0.35">
      <c r="A1188" s="22" t="s">
        <v>102</v>
      </c>
      <c r="B1188" s="22"/>
      <c r="C1188" s="22" t="s">
        <v>1128</v>
      </c>
      <c r="D1188" s="22" t="s">
        <v>3202</v>
      </c>
      <c r="E1188" s="57" t="s">
        <v>164</v>
      </c>
      <c r="F1188" s="22" t="s">
        <v>103</v>
      </c>
      <c r="G1188" s="22" t="s">
        <v>12</v>
      </c>
      <c r="H1188" s="22" t="s">
        <v>4571</v>
      </c>
      <c r="I1188" s="25" t="s">
        <v>99</v>
      </c>
      <c r="J1188" s="25" t="s">
        <v>4599</v>
      </c>
      <c r="K1188" s="25"/>
      <c r="L1188" s="25"/>
      <c r="M1188" s="63" t="s">
        <v>49</v>
      </c>
      <c r="N1188" s="22" t="s">
        <v>46</v>
      </c>
      <c r="O1188" s="23" t="s">
        <v>46</v>
      </c>
      <c r="P1188" s="23" t="s">
        <v>46</v>
      </c>
      <c r="Q1188" s="23">
        <v>0.1</v>
      </c>
      <c r="R1188" s="23" t="s">
        <v>49</v>
      </c>
      <c r="S1188" s="23" t="s">
        <v>49</v>
      </c>
      <c r="T1188" s="17" t="s">
        <v>4598</v>
      </c>
      <c r="U1188" s="17" t="s">
        <v>4967</v>
      </c>
      <c r="V1188" s="17" t="s">
        <v>6652</v>
      </c>
      <c r="W1188" s="17" t="s">
        <v>6927</v>
      </c>
    </row>
    <row r="1189" spans="1:23" s="42" customFormat="1" x14ac:dyDescent="0.35">
      <c r="A1189" s="22" t="s">
        <v>102</v>
      </c>
      <c r="B1189" s="22"/>
      <c r="C1189" s="22" t="s">
        <v>1258</v>
      </c>
      <c r="D1189" s="22" t="s">
        <v>3332</v>
      </c>
      <c r="E1189" s="57" t="s">
        <v>190</v>
      </c>
      <c r="F1189" s="22" t="s">
        <v>103</v>
      </c>
      <c r="G1189" s="22" t="s">
        <v>12</v>
      </c>
      <c r="H1189" s="22" t="s">
        <v>4571</v>
      </c>
      <c r="I1189" s="25" t="s">
        <v>99</v>
      </c>
      <c r="J1189" s="25" t="s">
        <v>4599</v>
      </c>
      <c r="K1189" s="25"/>
      <c r="L1189" s="25"/>
      <c r="M1189" s="63" t="s">
        <v>49</v>
      </c>
      <c r="N1189" s="22" t="s">
        <v>46</v>
      </c>
      <c r="O1189" s="23" t="s">
        <v>46</v>
      </c>
      <c r="P1189" s="23" t="s">
        <v>46</v>
      </c>
      <c r="Q1189" s="23">
        <v>0.1</v>
      </c>
      <c r="R1189" s="23" t="s">
        <v>49</v>
      </c>
      <c r="S1189" s="23" t="s">
        <v>49</v>
      </c>
      <c r="T1189" s="17" t="s">
        <v>4598</v>
      </c>
      <c r="U1189" s="17" t="s">
        <v>4967</v>
      </c>
      <c r="V1189" s="17" t="s">
        <v>6652</v>
      </c>
      <c r="W1189" s="17" t="s">
        <v>6927</v>
      </c>
    </row>
    <row r="1190" spans="1:23" s="42" customFormat="1" ht="29" x14ac:dyDescent="0.35">
      <c r="A1190" s="22" t="s">
        <v>102</v>
      </c>
      <c r="B1190" s="22"/>
      <c r="C1190" s="22" t="s">
        <v>1273</v>
      </c>
      <c r="D1190" s="22" t="s">
        <v>3347</v>
      </c>
      <c r="E1190" s="57" t="s">
        <v>191</v>
      </c>
      <c r="F1190" s="22" t="s">
        <v>103</v>
      </c>
      <c r="G1190" s="22" t="s">
        <v>12</v>
      </c>
      <c r="H1190" s="22" t="s">
        <v>4571</v>
      </c>
      <c r="I1190" s="25" t="s">
        <v>99</v>
      </c>
      <c r="J1190" s="25" t="s">
        <v>4599</v>
      </c>
      <c r="K1190" s="25"/>
      <c r="L1190" s="25"/>
      <c r="M1190" s="63" t="s">
        <v>49</v>
      </c>
      <c r="N1190" s="22" t="s">
        <v>46</v>
      </c>
      <c r="O1190" s="23" t="s">
        <v>46</v>
      </c>
      <c r="P1190" s="23" t="s">
        <v>46</v>
      </c>
      <c r="Q1190" s="23">
        <v>0.1</v>
      </c>
      <c r="R1190" s="23" t="s">
        <v>49</v>
      </c>
      <c r="S1190" s="23" t="s">
        <v>49</v>
      </c>
      <c r="T1190" s="17" t="s">
        <v>4598</v>
      </c>
      <c r="U1190" s="17" t="s">
        <v>4967</v>
      </c>
      <c r="V1190" s="17" t="s">
        <v>6652</v>
      </c>
      <c r="W1190" s="17" t="s">
        <v>6927</v>
      </c>
    </row>
    <row r="1191" spans="1:23" s="42" customFormat="1" ht="29" x14ac:dyDescent="0.35">
      <c r="A1191" s="22" t="s">
        <v>102</v>
      </c>
      <c r="B1191" s="22"/>
      <c r="C1191" s="22" t="s">
        <v>1303</v>
      </c>
      <c r="D1191" s="22" t="s">
        <v>3377</v>
      </c>
      <c r="E1191" s="57" t="s">
        <v>193</v>
      </c>
      <c r="F1191" s="22" t="s">
        <v>103</v>
      </c>
      <c r="G1191" s="22" t="s">
        <v>12</v>
      </c>
      <c r="H1191" s="22" t="s">
        <v>4571</v>
      </c>
      <c r="I1191" s="25" t="s">
        <v>99</v>
      </c>
      <c r="J1191" s="25" t="s">
        <v>4599</v>
      </c>
      <c r="K1191" s="25"/>
      <c r="L1191" s="25"/>
      <c r="M1191" s="63" t="s">
        <v>49</v>
      </c>
      <c r="N1191" s="22" t="s">
        <v>46</v>
      </c>
      <c r="O1191" s="23" t="s">
        <v>46</v>
      </c>
      <c r="P1191" s="23" t="s">
        <v>46</v>
      </c>
      <c r="Q1191" s="23">
        <v>0.1</v>
      </c>
      <c r="R1191" s="23" t="s">
        <v>49</v>
      </c>
      <c r="S1191" s="23" t="s">
        <v>49</v>
      </c>
      <c r="T1191" s="17" t="s">
        <v>4598</v>
      </c>
      <c r="U1191" s="17" t="s">
        <v>4967</v>
      </c>
      <c r="V1191" s="17" t="s">
        <v>6652</v>
      </c>
      <c r="W1191" s="17" t="s">
        <v>6927</v>
      </c>
    </row>
    <row r="1192" spans="1:23" s="42" customFormat="1" x14ac:dyDescent="0.35">
      <c r="A1192" s="22" t="s">
        <v>102</v>
      </c>
      <c r="B1192" s="22"/>
      <c r="C1192" s="22" t="s">
        <v>1308</v>
      </c>
      <c r="D1192" s="22" t="s">
        <v>3382</v>
      </c>
      <c r="E1192" s="57" t="s">
        <v>194</v>
      </c>
      <c r="F1192" s="22" t="s">
        <v>103</v>
      </c>
      <c r="G1192" s="22" t="s">
        <v>12</v>
      </c>
      <c r="H1192" s="22" t="s">
        <v>4571</v>
      </c>
      <c r="I1192" s="25" t="s">
        <v>99</v>
      </c>
      <c r="J1192" s="25" t="s">
        <v>4599</v>
      </c>
      <c r="K1192" s="25"/>
      <c r="L1192" s="25"/>
      <c r="M1192" s="63" t="s">
        <v>49</v>
      </c>
      <c r="N1192" s="22" t="s">
        <v>46</v>
      </c>
      <c r="O1192" s="23" t="s">
        <v>46</v>
      </c>
      <c r="P1192" s="23" t="s">
        <v>46</v>
      </c>
      <c r="Q1192" s="23">
        <v>0.1</v>
      </c>
      <c r="R1192" s="23" t="s">
        <v>49</v>
      </c>
      <c r="S1192" s="23" t="s">
        <v>49</v>
      </c>
      <c r="T1192" s="17" t="s">
        <v>4598</v>
      </c>
      <c r="U1192" s="17" t="s">
        <v>4967</v>
      </c>
      <c r="V1192" s="17" t="s">
        <v>6652</v>
      </c>
      <c r="W1192" s="17" t="s">
        <v>6927</v>
      </c>
    </row>
    <row r="1193" spans="1:23" s="42" customFormat="1" ht="29" x14ac:dyDescent="0.35">
      <c r="A1193" s="22" t="s">
        <v>102</v>
      </c>
      <c r="B1193" s="22"/>
      <c r="C1193" s="22" t="s">
        <v>1313</v>
      </c>
      <c r="D1193" s="22" t="s">
        <v>3387</v>
      </c>
      <c r="E1193" s="57" t="s">
        <v>195</v>
      </c>
      <c r="F1193" s="22" t="s">
        <v>103</v>
      </c>
      <c r="G1193" s="22" t="s">
        <v>12</v>
      </c>
      <c r="H1193" s="22" t="s">
        <v>4571</v>
      </c>
      <c r="I1193" s="25" t="s">
        <v>99</v>
      </c>
      <c r="J1193" s="25" t="s">
        <v>4599</v>
      </c>
      <c r="K1193" s="25"/>
      <c r="L1193" s="25"/>
      <c r="M1193" s="63" t="s">
        <v>49</v>
      </c>
      <c r="N1193" s="22" t="s">
        <v>46</v>
      </c>
      <c r="O1193" s="23" t="s">
        <v>46</v>
      </c>
      <c r="P1193" s="23" t="s">
        <v>46</v>
      </c>
      <c r="Q1193" s="23">
        <v>0.1</v>
      </c>
      <c r="R1193" s="23" t="s">
        <v>49</v>
      </c>
      <c r="S1193" s="23" t="s">
        <v>49</v>
      </c>
      <c r="T1193" s="17" t="s">
        <v>4598</v>
      </c>
      <c r="U1193" s="17" t="s">
        <v>4967</v>
      </c>
      <c r="V1193" s="17" t="s">
        <v>6652</v>
      </c>
      <c r="W1193" s="17" t="s">
        <v>6927</v>
      </c>
    </row>
    <row r="1194" spans="1:23" s="42" customFormat="1" ht="29" x14ac:dyDescent="0.35">
      <c r="A1194" s="22" t="s">
        <v>102</v>
      </c>
      <c r="B1194" s="22"/>
      <c r="C1194" s="22" t="s">
        <v>1318</v>
      </c>
      <c r="D1194" s="22" t="s">
        <v>3392</v>
      </c>
      <c r="E1194" s="57" t="s">
        <v>196</v>
      </c>
      <c r="F1194" s="22" t="s">
        <v>103</v>
      </c>
      <c r="G1194" s="22" t="s">
        <v>12</v>
      </c>
      <c r="H1194" s="22" t="s">
        <v>4571</v>
      </c>
      <c r="I1194" s="25" t="s">
        <v>99</v>
      </c>
      <c r="J1194" s="25" t="s">
        <v>4599</v>
      </c>
      <c r="K1194" s="25"/>
      <c r="L1194" s="25"/>
      <c r="M1194" s="63" t="s">
        <v>49</v>
      </c>
      <c r="N1194" s="22" t="s">
        <v>46</v>
      </c>
      <c r="O1194" s="23" t="s">
        <v>46</v>
      </c>
      <c r="P1194" s="23" t="s">
        <v>46</v>
      </c>
      <c r="Q1194" s="23">
        <v>0.1</v>
      </c>
      <c r="R1194" s="23" t="s">
        <v>49</v>
      </c>
      <c r="S1194" s="23" t="s">
        <v>49</v>
      </c>
      <c r="T1194" s="17" t="s">
        <v>4598</v>
      </c>
      <c r="U1194" s="17" t="s">
        <v>4967</v>
      </c>
      <c r="V1194" s="17" t="s">
        <v>6652</v>
      </c>
      <c r="W1194" s="17" t="s">
        <v>6927</v>
      </c>
    </row>
    <row r="1195" spans="1:23" s="42" customFormat="1" ht="29" x14ac:dyDescent="0.35">
      <c r="A1195" s="22" t="s">
        <v>102</v>
      </c>
      <c r="B1195" s="22"/>
      <c r="C1195" s="22" t="s">
        <v>822</v>
      </c>
      <c r="D1195" s="22" t="s">
        <v>2896</v>
      </c>
      <c r="E1195" s="57" t="s">
        <v>112</v>
      </c>
      <c r="F1195" s="22" t="s">
        <v>103</v>
      </c>
      <c r="G1195" s="22" t="s">
        <v>12</v>
      </c>
      <c r="H1195" s="22" t="s">
        <v>4571</v>
      </c>
      <c r="I1195" s="25" t="s">
        <v>99</v>
      </c>
      <c r="J1195" s="25" t="s">
        <v>4599</v>
      </c>
      <c r="K1195" s="25"/>
      <c r="L1195" s="25"/>
      <c r="M1195" s="63" t="s">
        <v>49</v>
      </c>
      <c r="N1195" s="22" t="s">
        <v>46</v>
      </c>
      <c r="O1195" s="23" t="s">
        <v>46</v>
      </c>
      <c r="P1195" s="23" t="s">
        <v>46</v>
      </c>
      <c r="Q1195" s="23">
        <v>0.1</v>
      </c>
      <c r="R1195" s="23" t="s">
        <v>49</v>
      </c>
      <c r="S1195" s="23" t="s">
        <v>49</v>
      </c>
      <c r="T1195" s="17" t="s">
        <v>4598</v>
      </c>
      <c r="U1195" s="17" t="s">
        <v>4967</v>
      </c>
      <c r="V1195" s="17" t="s">
        <v>6652</v>
      </c>
      <c r="W1195" s="17" t="s">
        <v>6927</v>
      </c>
    </row>
    <row r="1196" spans="1:23" s="42" customFormat="1" ht="29" x14ac:dyDescent="0.35">
      <c r="A1196" s="22" t="s">
        <v>102</v>
      </c>
      <c r="B1196" s="22"/>
      <c r="C1196" s="22" t="s">
        <v>845</v>
      </c>
      <c r="D1196" s="22" t="s">
        <v>2919</v>
      </c>
      <c r="E1196" s="57" t="s">
        <v>116</v>
      </c>
      <c r="F1196" s="22" t="s">
        <v>103</v>
      </c>
      <c r="G1196" s="22" t="s">
        <v>12</v>
      </c>
      <c r="H1196" s="22" t="s">
        <v>4571</v>
      </c>
      <c r="I1196" s="25" t="s">
        <v>99</v>
      </c>
      <c r="J1196" s="25" t="s">
        <v>4599</v>
      </c>
      <c r="K1196" s="25"/>
      <c r="L1196" s="25"/>
      <c r="M1196" s="63" t="s">
        <v>49</v>
      </c>
      <c r="N1196" s="22" t="s">
        <v>46</v>
      </c>
      <c r="O1196" s="23" t="s">
        <v>46</v>
      </c>
      <c r="P1196" s="23" t="s">
        <v>46</v>
      </c>
      <c r="Q1196" s="23">
        <v>0.1</v>
      </c>
      <c r="R1196" s="23" t="s">
        <v>49</v>
      </c>
      <c r="S1196" s="23" t="s">
        <v>49</v>
      </c>
      <c r="T1196" s="17" t="s">
        <v>4598</v>
      </c>
      <c r="U1196" s="17" t="s">
        <v>4967</v>
      </c>
      <c r="V1196" s="17" t="s">
        <v>6652</v>
      </c>
      <c r="W1196" s="17" t="s">
        <v>6927</v>
      </c>
    </row>
    <row r="1197" spans="1:23" s="42" customFormat="1" x14ac:dyDescent="0.35">
      <c r="A1197" s="22" t="s">
        <v>102</v>
      </c>
      <c r="B1197" s="22"/>
      <c r="C1197" s="22" t="s">
        <v>853</v>
      </c>
      <c r="D1197" s="22" t="s">
        <v>2927</v>
      </c>
      <c r="E1197" s="57" t="s">
        <v>118</v>
      </c>
      <c r="F1197" s="22" t="s">
        <v>103</v>
      </c>
      <c r="G1197" s="22" t="s">
        <v>12</v>
      </c>
      <c r="H1197" s="22" t="s">
        <v>4571</v>
      </c>
      <c r="I1197" s="25" t="s">
        <v>99</v>
      </c>
      <c r="J1197" s="25" t="s">
        <v>4599</v>
      </c>
      <c r="K1197" s="25"/>
      <c r="L1197" s="25"/>
      <c r="M1197" s="63" t="s">
        <v>49</v>
      </c>
      <c r="N1197" s="22" t="s">
        <v>46</v>
      </c>
      <c r="O1197" s="23" t="s">
        <v>46</v>
      </c>
      <c r="P1197" s="23" t="s">
        <v>46</v>
      </c>
      <c r="Q1197" s="23">
        <v>0.1</v>
      </c>
      <c r="R1197" s="23" t="s">
        <v>49</v>
      </c>
      <c r="S1197" s="23" t="s">
        <v>49</v>
      </c>
      <c r="T1197" s="17" t="s">
        <v>4598</v>
      </c>
      <c r="U1197" s="17" t="s">
        <v>4967</v>
      </c>
      <c r="V1197" s="17" t="s">
        <v>6652</v>
      </c>
      <c r="W1197" s="17" t="s">
        <v>6927</v>
      </c>
    </row>
    <row r="1198" spans="1:23" s="42" customFormat="1" x14ac:dyDescent="0.35">
      <c r="A1198" s="22" t="s">
        <v>98</v>
      </c>
      <c r="B1198" s="22"/>
      <c r="C1198" s="22" t="s">
        <v>2053</v>
      </c>
      <c r="D1198" s="22" t="s">
        <v>4191</v>
      </c>
      <c r="E1198" s="57" t="s">
        <v>7443</v>
      </c>
      <c r="F1198" s="22" t="s">
        <v>388</v>
      </c>
      <c r="G1198" s="22" t="s">
        <v>12</v>
      </c>
      <c r="H1198" s="22" t="s">
        <v>4574</v>
      </c>
      <c r="I1198" s="25" t="s">
        <v>197</v>
      </c>
      <c r="J1198" s="25" t="s">
        <v>6162</v>
      </c>
      <c r="K1198" s="25" t="s">
        <v>6158</v>
      </c>
      <c r="L1198" s="25"/>
      <c r="M1198" s="63" t="s">
        <v>49</v>
      </c>
      <c r="N1198" s="22" t="s">
        <v>46</v>
      </c>
      <c r="O1198" s="23" t="s">
        <v>46</v>
      </c>
      <c r="P1198" s="23" t="s">
        <v>46</v>
      </c>
      <c r="Q1198" s="23">
        <v>0.5</v>
      </c>
      <c r="R1198" s="23" t="s">
        <v>46</v>
      </c>
      <c r="S1198" s="23" t="s">
        <v>46</v>
      </c>
      <c r="T1198" s="17" t="s">
        <v>4598</v>
      </c>
      <c r="U1198" s="17" t="s">
        <v>4967</v>
      </c>
      <c r="V1198" s="17" t="s">
        <v>6652</v>
      </c>
      <c r="W1198" s="17" t="s">
        <v>6657</v>
      </c>
    </row>
    <row r="1199" spans="1:23" s="42" customFormat="1" x14ac:dyDescent="0.35">
      <c r="A1199" s="22" t="s">
        <v>98</v>
      </c>
      <c r="B1199" s="22"/>
      <c r="C1199" s="22" t="s">
        <v>1441</v>
      </c>
      <c r="D1199" s="22" t="s">
        <v>3543</v>
      </c>
      <c r="E1199" s="57" t="s">
        <v>7469</v>
      </c>
      <c r="F1199" s="22" t="s">
        <v>103</v>
      </c>
      <c r="G1199" s="22" t="s">
        <v>100</v>
      </c>
      <c r="H1199" s="22" t="s">
        <v>4574</v>
      </c>
      <c r="I1199" s="25" t="s">
        <v>197</v>
      </c>
      <c r="J1199" s="25" t="s">
        <v>4599</v>
      </c>
      <c r="K1199" s="25"/>
      <c r="L1199" s="25"/>
      <c r="M1199" s="63" t="s">
        <v>49</v>
      </c>
      <c r="N1199" s="22" t="s">
        <v>46</v>
      </c>
      <c r="O1199" s="23">
        <v>0.75</v>
      </c>
      <c r="P1199" s="23">
        <v>1</v>
      </c>
      <c r="Q1199" s="23">
        <v>0.15</v>
      </c>
      <c r="R1199" s="23" t="s">
        <v>49</v>
      </c>
      <c r="S1199" s="23" t="s">
        <v>49</v>
      </c>
      <c r="T1199" s="17" t="s">
        <v>4598</v>
      </c>
      <c r="U1199" s="17" t="s">
        <v>4967</v>
      </c>
      <c r="V1199" s="17" t="s">
        <v>6652</v>
      </c>
      <c r="W1199" s="17" t="s">
        <v>6657</v>
      </c>
    </row>
    <row r="1200" spans="1:23" s="42" customFormat="1" x14ac:dyDescent="0.35">
      <c r="A1200" s="22" t="s">
        <v>98</v>
      </c>
      <c r="B1200" s="22"/>
      <c r="C1200" s="22" t="s">
        <v>693</v>
      </c>
      <c r="D1200" s="22" t="s">
        <v>2767</v>
      </c>
      <c r="E1200" s="57" t="s">
        <v>7470</v>
      </c>
      <c r="F1200" s="22" t="s">
        <v>103</v>
      </c>
      <c r="G1200" s="22" t="s">
        <v>100</v>
      </c>
      <c r="H1200" s="22" t="s">
        <v>4574</v>
      </c>
      <c r="I1200" s="25" t="s">
        <v>197</v>
      </c>
      <c r="J1200" s="25" t="s">
        <v>4599</v>
      </c>
      <c r="K1200" s="25"/>
      <c r="L1200" s="25"/>
      <c r="M1200" s="63" t="s">
        <v>49</v>
      </c>
      <c r="N1200" s="22" t="s">
        <v>46</v>
      </c>
      <c r="O1200" s="23">
        <v>0.92</v>
      </c>
      <c r="P1200" s="23">
        <v>1</v>
      </c>
      <c r="Q1200" s="23">
        <v>0.15</v>
      </c>
      <c r="R1200" s="23" t="s">
        <v>49</v>
      </c>
      <c r="S1200" s="23" t="s">
        <v>49</v>
      </c>
      <c r="T1200" s="17" t="s">
        <v>4598</v>
      </c>
      <c r="U1200" s="17" t="s">
        <v>4967</v>
      </c>
      <c r="V1200" s="17" t="s">
        <v>6652</v>
      </c>
      <c r="W1200" s="17" t="s">
        <v>6657</v>
      </c>
    </row>
    <row r="1201" spans="1:23" s="42" customFormat="1" x14ac:dyDescent="0.35">
      <c r="A1201" s="22" t="s">
        <v>98</v>
      </c>
      <c r="B1201" s="22"/>
      <c r="C1201" s="22" t="s">
        <v>1419</v>
      </c>
      <c r="D1201" s="22" t="s">
        <v>3521</v>
      </c>
      <c r="E1201" s="57" t="s">
        <v>4878</v>
      </c>
      <c r="F1201" s="22" t="s">
        <v>103</v>
      </c>
      <c r="G1201" s="22" t="s">
        <v>100</v>
      </c>
      <c r="H1201" s="22" t="s">
        <v>4574</v>
      </c>
      <c r="I1201" s="25" t="s">
        <v>99</v>
      </c>
      <c r="J1201" s="25" t="s">
        <v>4599</v>
      </c>
      <c r="K1201" s="25"/>
      <c r="L1201" s="25"/>
      <c r="M1201" s="63" t="s">
        <v>49</v>
      </c>
      <c r="N1201" s="22" t="s">
        <v>46</v>
      </c>
      <c r="O1201" s="23">
        <v>0.65</v>
      </c>
      <c r="P1201" s="23">
        <v>1</v>
      </c>
      <c r="Q1201" s="23">
        <v>0.15</v>
      </c>
      <c r="R1201" s="23" t="s">
        <v>49</v>
      </c>
      <c r="S1201" s="23" t="s">
        <v>49</v>
      </c>
      <c r="T1201" s="17" t="s">
        <v>4598</v>
      </c>
      <c r="U1201" s="17" t="s">
        <v>4967</v>
      </c>
      <c r="V1201" s="17" t="s">
        <v>6652</v>
      </c>
      <c r="W1201" s="17" t="s">
        <v>6657</v>
      </c>
    </row>
    <row r="1202" spans="1:23" s="42" customFormat="1" ht="29" x14ac:dyDescent="0.35">
      <c r="A1202" s="22" t="s">
        <v>98</v>
      </c>
      <c r="B1202" s="22"/>
      <c r="C1202" s="22" t="s">
        <v>1423</v>
      </c>
      <c r="D1202" s="22" t="s">
        <v>3525</v>
      </c>
      <c r="E1202" s="57" t="s">
        <v>7471</v>
      </c>
      <c r="F1202" s="22" t="s">
        <v>103</v>
      </c>
      <c r="G1202" s="22" t="s">
        <v>100</v>
      </c>
      <c r="H1202" s="22" t="s">
        <v>4574</v>
      </c>
      <c r="I1202" s="25" t="s">
        <v>197</v>
      </c>
      <c r="J1202" s="25" t="s">
        <v>6163</v>
      </c>
      <c r="K1202" s="25" t="s">
        <v>6157</v>
      </c>
      <c r="L1202" s="25">
        <v>20</v>
      </c>
      <c r="M1202" s="63" t="s">
        <v>6506</v>
      </c>
      <c r="N1202" s="22" t="s">
        <v>8701</v>
      </c>
      <c r="O1202" s="23">
        <v>0.95</v>
      </c>
      <c r="P1202" s="23">
        <v>1</v>
      </c>
      <c r="Q1202" s="23">
        <v>0.15</v>
      </c>
      <c r="R1202" s="23">
        <v>0.95</v>
      </c>
      <c r="S1202" s="23">
        <v>1</v>
      </c>
      <c r="T1202" s="17" t="s">
        <v>4598</v>
      </c>
      <c r="U1202" s="17" t="s">
        <v>4967</v>
      </c>
      <c r="V1202" s="17" t="s">
        <v>6652</v>
      </c>
      <c r="W1202" s="17" t="s">
        <v>6479</v>
      </c>
    </row>
    <row r="1203" spans="1:23" s="42" customFormat="1" x14ac:dyDescent="0.35">
      <c r="A1203" s="22" t="s">
        <v>98</v>
      </c>
      <c r="B1203" s="22"/>
      <c r="C1203" s="22" t="s">
        <v>1427</v>
      </c>
      <c r="D1203" s="22" t="s">
        <v>3529</v>
      </c>
      <c r="E1203" s="57" t="s">
        <v>4879</v>
      </c>
      <c r="F1203" s="22" t="s">
        <v>103</v>
      </c>
      <c r="G1203" s="22" t="s">
        <v>12</v>
      </c>
      <c r="H1203" s="22" t="s">
        <v>4574</v>
      </c>
      <c r="I1203" s="25" t="s">
        <v>99</v>
      </c>
      <c r="J1203" s="25" t="s">
        <v>4599</v>
      </c>
      <c r="K1203" s="25"/>
      <c r="L1203" s="25"/>
      <c r="M1203" s="63" t="s">
        <v>49</v>
      </c>
      <c r="N1203" s="22" t="s">
        <v>46</v>
      </c>
      <c r="O1203" s="23" t="s">
        <v>46</v>
      </c>
      <c r="P1203" s="23" t="s">
        <v>46</v>
      </c>
      <c r="Q1203" s="23">
        <v>0.15</v>
      </c>
      <c r="R1203" s="23" t="s">
        <v>49</v>
      </c>
      <c r="S1203" s="23" t="s">
        <v>49</v>
      </c>
      <c r="T1203" s="17" t="s">
        <v>4598</v>
      </c>
      <c r="U1203" s="17" t="s">
        <v>4967</v>
      </c>
      <c r="V1203" s="17" t="s">
        <v>6652</v>
      </c>
      <c r="W1203" s="17" t="s">
        <v>6657</v>
      </c>
    </row>
    <row r="1204" spans="1:23" s="42" customFormat="1" x14ac:dyDescent="0.35">
      <c r="A1204" s="22" t="s">
        <v>98</v>
      </c>
      <c r="B1204" s="22"/>
      <c r="C1204" s="22" t="s">
        <v>703</v>
      </c>
      <c r="D1204" s="22" t="s">
        <v>2777</v>
      </c>
      <c r="E1204" s="57" t="s">
        <v>7472</v>
      </c>
      <c r="F1204" s="22" t="s">
        <v>103</v>
      </c>
      <c r="G1204" s="22" t="s">
        <v>100</v>
      </c>
      <c r="H1204" s="22" t="s">
        <v>4574</v>
      </c>
      <c r="I1204" s="25" t="s">
        <v>197</v>
      </c>
      <c r="J1204" s="25" t="s">
        <v>4599</v>
      </c>
      <c r="K1204" s="25"/>
      <c r="L1204" s="25"/>
      <c r="M1204" s="63" t="s">
        <v>49</v>
      </c>
      <c r="N1204" s="22" t="s">
        <v>46</v>
      </c>
      <c r="O1204" s="23">
        <v>5.0000000000000001E-3</v>
      </c>
      <c r="P1204" s="23">
        <v>0.1</v>
      </c>
      <c r="Q1204" s="23">
        <v>0.15</v>
      </c>
      <c r="R1204" s="23" t="s">
        <v>49</v>
      </c>
      <c r="S1204" s="23" t="s">
        <v>49</v>
      </c>
      <c r="T1204" s="17" t="s">
        <v>4598</v>
      </c>
      <c r="U1204" s="17" t="s">
        <v>4967</v>
      </c>
      <c r="V1204" s="17" t="s">
        <v>6652</v>
      </c>
      <c r="W1204" s="17" t="s">
        <v>6657</v>
      </c>
    </row>
    <row r="1205" spans="1:23" s="42" customFormat="1" x14ac:dyDescent="0.35">
      <c r="A1205" s="22" t="s">
        <v>98</v>
      </c>
      <c r="B1205" s="22"/>
      <c r="C1205" s="22" t="s">
        <v>1325</v>
      </c>
      <c r="D1205" s="22" t="s">
        <v>3411</v>
      </c>
      <c r="E1205" s="57" t="s">
        <v>7473</v>
      </c>
      <c r="F1205" s="22" t="s">
        <v>103</v>
      </c>
      <c r="G1205" s="22" t="s">
        <v>100</v>
      </c>
      <c r="H1205" s="22" t="s">
        <v>4574</v>
      </c>
      <c r="I1205" s="25" t="s">
        <v>197</v>
      </c>
      <c r="J1205" s="25" t="s">
        <v>4599</v>
      </c>
      <c r="K1205" s="25"/>
      <c r="L1205" s="25"/>
      <c r="M1205" s="63" t="s">
        <v>49</v>
      </c>
      <c r="N1205" s="22" t="s">
        <v>46</v>
      </c>
      <c r="O1205" s="23">
        <v>0.15</v>
      </c>
      <c r="P1205" s="23">
        <v>0.9</v>
      </c>
      <c r="Q1205" s="23">
        <v>0.3</v>
      </c>
      <c r="R1205" s="23" t="s">
        <v>49</v>
      </c>
      <c r="S1205" s="23" t="s">
        <v>49</v>
      </c>
      <c r="T1205" s="17" t="s">
        <v>4598</v>
      </c>
      <c r="U1205" s="17" t="s">
        <v>4967</v>
      </c>
      <c r="V1205" s="17" t="s">
        <v>6652</v>
      </c>
      <c r="W1205" s="17" t="s">
        <v>6657</v>
      </c>
    </row>
    <row r="1206" spans="1:23" s="42" customFormat="1" x14ac:dyDescent="0.35">
      <c r="A1206" s="22" t="s">
        <v>98</v>
      </c>
      <c r="B1206" s="22"/>
      <c r="C1206" s="22" t="s">
        <v>761</v>
      </c>
      <c r="D1206" s="22" t="s">
        <v>2835</v>
      </c>
      <c r="E1206" s="57" t="s">
        <v>7474</v>
      </c>
      <c r="F1206" s="22" t="s">
        <v>103</v>
      </c>
      <c r="G1206" s="22" t="s">
        <v>12</v>
      </c>
      <c r="H1206" s="22" t="s">
        <v>4574</v>
      </c>
      <c r="I1206" s="25" t="s">
        <v>197</v>
      </c>
      <c r="J1206" s="25" t="s">
        <v>4599</v>
      </c>
      <c r="K1206" s="25"/>
      <c r="L1206" s="25"/>
      <c r="M1206" s="63" t="s">
        <v>49</v>
      </c>
      <c r="N1206" s="22" t="s">
        <v>46</v>
      </c>
      <c r="O1206" s="23" t="s">
        <v>46</v>
      </c>
      <c r="P1206" s="23" t="s">
        <v>46</v>
      </c>
      <c r="Q1206" s="23">
        <v>0.3</v>
      </c>
      <c r="R1206" s="23" t="s">
        <v>49</v>
      </c>
      <c r="S1206" s="23" t="s">
        <v>49</v>
      </c>
      <c r="T1206" s="17" t="s">
        <v>4598</v>
      </c>
      <c r="U1206" s="17" t="s">
        <v>4967</v>
      </c>
      <c r="V1206" s="17" t="s">
        <v>6652</v>
      </c>
      <c r="W1206" s="17" t="s">
        <v>6657</v>
      </c>
    </row>
    <row r="1207" spans="1:23" s="42" customFormat="1" ht="29" x14ac:dyDescent="0.35">
      <c r="A1207" s="22" t="s">
        <v>98</v>
      </c>
      <c r="B1207" s="22"/>
      <c r="C1207" s="22" t="s">
        <v>655</v>
      </c>
      <c r="D1207" s="22" t="s">
        <v>2729</v>
      </c>
      <c r="E1207" s="57" t="s">
        <v>7475</v>
      </c>
      <c r="F1207" s="22" t="s">
        <v>103</v>
      </c>
      <c r="G1207" s="22" t="s">
        <v>12</v>
      </c>
      <c r="H1207" s="22" t="s">
        <v>4574</v>
      </c>
      <c r="I1207" s="25" t="s">
        <v>197</v>
      </c>
      <c r="J1207" s="25" t="s">
        <v>4599</v>
      </c>
      <c r="K1207" s="25"/>
      <c r="L1207" s="25"/>
      <c r="M1207" s="63" t="s">
        <v>49</v>
      </c>
      <c r="N1207" s="22" t="s">
        <v>46</v>
      </c>
      <c r="O1207" s="23" t="s">
        <v>46</v>
      </c>
      <c r="P1207" s="23" t="s">
        <v>46</v>
      </c>
      <c r="Q1207" s="23">
        <v>0.15</v>
      </c>
      <c r="R1207" s="23" t="s">
        <v>49</v>
      </c>
      <c r="S1207" s="23" t="s">
        <v>49</v>
      </c>
      <c r="T1207" s="17" t="s">
        <v>4598</v>
      </c>
      <c r="U1207" s="17" t="s">
        <v>4967</v>
      </c>
      <c r="V1207" s="17" t="s">
        <v>6652</v>
      </c>
      <c r="W1207" s="17" t="s">
        <v>6657</v>
      </c>
    </row>
    <row r="1208" spans="1:23" s="42" customFormat="1" ht="29" x14ac:dyDescent="0.35">
      <c r="A1208" s="22" t="s">
        <v>98</v>
      </c>
      <c r="B1208" s="22"/>
      <c r="C1208" s="22" t="s">
        <v>659</v>
      </c>
      <c r="D1208" s="22" t="s">
        <v>2733</v>
      </c>
      <c r="E1208" s="57" t="s">
        <v>2471</v>
      </c>
      <c r="F1208" s="22" t="s">
        <v>103</v>
      </c>
      <c r="G1208" s="22" t="s">
        <v>100</v>
      </c>
      <c r="H1208" s="22" t="s">
        <v>4574</v>
      </c>
      <c r="I1208" s="25" t="s">
        <v>99</v>
      </c>
      <c r="J1208" s="25" t="s">
        <v>4599</v>
      </c>
      <c r="K1208" s="25"/>
      <c r="L1208" s="25"/>
      <c r="M1208" s="63" t="s">
        <v>49</v>
      </c>
      <c r="N1208" s="22" t="s">
        <v>46</v>
      </c>
      <c r="O1208" s="23">
        <v>0.95</v>
      </c>
      <c r="P1208" s="23">
        <v>1</v>
      </c>
      <c r="Q1208" s="23">
        <v>0.1</v>
      </c>
      <c r="R1208" s="23" t="s">
        <v>49</v>
      </c>
      <c r="S1208" s="23" t="s">
        <v>49</v>
      </c>
      <c r="T1208" s="17" t="s">
        <v>4598</v>
      </c>
      <c r="U1208" s="17" t="s">
        <v>4967</v>
      </c>
      <c r="V1208" s="17" t="s">
        <v>6652</v>
      </c>
      <c r="W1208" s="17" t="s">
        <v>6657</v>
      </c>
    </row>
    <row r="1209" spans="1:23" s="42" customFormat="1" ht="29" x14ac:dyDescent="0.35">
      <c r="A1209" s="22" t="s">
        <v>98</v>
      </c>
      <c r="B1209" s="22"/>
      <c r="C1209" s="22" t="s">
        <v>715</v>
      </c>
      <c r="D1209" s="22" t="s">
        <v>2789</v>
      </c>
      <c r="E1209" s="57" t="s">
        <v>7476</v>
      </c>
      <c r="F1209" s="22" t="s">
        <v>103</v>
      </c>
      <c r="G1209" s="22" t="s">
        <v>12</v>
      </c>
      <c r="H1209" s="22" t="s">
        <v>4574</v>
      </c>
      <c r="I1209" s="25" t="s">
        <v>197</v>
      </c>
      <c r="J1209" s="25" t="s">
        <v>4599</v>
      </c>
      <c r="K1209" s="25"/>
      <c r="L1209" s="25"/>
      <c r="M1209" s="63" t="s">
        <v>49</v>
      </c>
      <c r="N1209" s="22" t="s">
        <v>46</v>
      </c>
      <c r="O1209" s="23" t="s">
        <v>46</v>
      </c>
      <c r="P1209" s="23" t="s">
        <v>46</v>
      </c>
      <c r="Q1209" s="23">
        <v>0.15</v>
      </c>
      <c r="R1209" s="23" t="s">
        <v>49</v>
      </c>
      <c r="S1209" s="23" t="s">
        <v>49</v>
      </c>
      <c r="T1209" s="17" t="s">
        <v>4598</v>
      </c>
      <c r="U1209" s="17" t="s">
        <v>4967</v>
      </c>
      <c r="V1209" s="17" t="s">
        <v>6652</v>
      </c>
      <c r="W1209" s="17" t="s">
        <v>6657</v>
      </c>
    </row>
    <row r="1210" spans="1:23" s="42" customFormat="1" ht="29" x14ac:dyDescent="0.35">
      <c r="A1210" s="22" t="s">
        <v>98</v>
      </c>
      <c r="B1210" s="22"/>
      <c r="C1210" s="22" t="s">
        <v>723</v>
      </c>
      <c r="D1210" s="22" t="s">
        <v>2797</v>
      </c>
      <c r="E1210" s="57" t="s">
        <v>2472</v>
      </c>
      <c r="F1210" s="22" t="s">
        <v>103</v>
      </c>
      <c r="G1210" s="22" t="s">
        <v>12</v>
      </c>
      <c r="H1210" s="22" t="s">
        <v>4574</v>
      </c>
      <c r="I1210" s="25" t="s">
        <v>99</v>
      </c>
      <c r="J1210" s="25" t="s">
        <v>4599</v>
      </c>
      <c r="K1210" s="25"/>
      <c r="L1210" s="25"/>
      <c r="M1210" s="63" t="s">
        <v>49</v>
      </c>
      <c r="N1210" s="22" t="s">
        <v>46</v>
      </c>
      <c r="O1210" s="23" t="s">
        <v>46</v>
      </c>
      <c r="P1210" s="23" t="s">
        <v>46</v>
      </c>
      <c r="Q1210" s="23">
        <v>0.1</v>
      </c>
      <c r="R1210" s="23" t="s">
        <v>49</v>
      </c>
      <c r="S1210" s="23" t="s">
        <v>49</v>
      </c>
      <c r="T1210" s="17" t="s">
        <v>4598</v>
      </c>
      <c r="U1210" s="17" t="s">
        <v>4967</v>
      </c>
      <c r="V1210" s="17" t="s">
        <v>6652</v>
      </c>
      <c r="W1210" s="17" t="s">
        <v>6655</v>
      </c>
    </row>
    <row r="1211" spans="1:23" s="42" customFormat="1" ht="29" x14ac:dyDescent="0.35">
      <c r="A1211" s="22" t="s">
        <v>98</v>
      </c>
      <c r="B1211" s="22"/>
      <c r="C1211" s="22" t="s">
        <v>719</v>
      </c>
      <c r="D1211" s="22" t="s">
        <v>2793</v>
      </c>
      <c r="E1211" s="57" t="s">
        <v>2510</v>
      </c>
      <c r="F1211" s="22" t="s">
        <v>103</v>
      </c>
      <c r="G1211" s="22" t="s">
        <v>12</v>
      </c>
      <c r="H1211" s="22" t="s">
        <v>4574</v>
      </c>
      <c r="I1211" s="25" t="s">
        <v>99</v>
      </c>
      <c r="J1211" s="25" t="s">
        <v>4599</v>
      </c>
      <c r="K1211" s="25"/>
      <c r="L1211" s="25"/>
      <c r="M1211" s="63" t="s">
        <v>49</v>
      </c>
      <c r="N1211" s="22" t="s">
        <v>46</v>
      </c>
      <c r="O1211" s="23" t="s">
        <v>46</v>
      </c>
      <c r="P1211" s="23" t="s">
        <v>46</v>
      </c>
      <c r="Q1211" s="23">
        <v>0.1</v>
      </c>
      <c r="R1211" s="23" t="s">
        <v>49</v>
      </c>
      <c r="S1211" s="23" t="s">
        <v>49</v>
      </c>
      <c r="T1211" s="17" t="s">
        <v>4598</v>
      </c>
      <c r="U1211" s="17" t="s">
        <v>4967</v>
      </c>
      <c r="V1211" s="17" t="s">
        <v>6652</v>
      </c>
      <c r="W1211" s="17" t="s">
        <v>6655</v>
      </c>
    </row>
    <row r="1212" spans="1:23" s="42" customFormat="1" ht="29" x14ac:dyDescent="0.35">
      <c r="A1212" s="22" t="s">
        <v>98</v>
      </c>
      <c r="B1212" s="22"/>
      <c r="C1212" s="22" t="s">
        <v>735</v>
      </c>
      <c r="D1212" s="22" t="s">
        <v>2809</v>
      </c>
      <c r="E1212" s="57" t="s">
        <v>2513</v>
      </c>
      <c r="F1212" s="22" t="s">
        <v>103</v>
      </c>
      <c r="G1212" s="22" t="s">
        <v>12</v>
      </c>
      <c r="H1212" s="22" t="s">
        <v>4574</v>
      </c>
      <c r="I1212" s="25" t="s">
        <v>99</v>
      </c>
      <c r="J1212" s="25" t="s">
        <v>4599</v>
      </c>
      <c r="K1212" s="25"/>
      <c r="L1212" s="25"/>
      <c r="M1212" s="63" t="s">
        <v>49</v>
      </c>
      <c r="N1212" s="22" t="s">
        <v>46</v>
      </c>
      <c r="O1212" s="23" t="s">
        <v>46</v>
      </c>
      <c r="P1212" s="23" t="s">
        <v>46</v>
      </c>
      <c r="Q1212" s="23">
        <v>0.1</v>
      </c>
      <c r="R1212" s="23" t="s">
        <v>49</v>
      </c>
      <c r="S1212" s="23" t="s">
        <v>49</v>
      </c>
      <c r="T1212" s="17" t="s">
        <v>4598</v>
      </c>
      <c r="U1212" s="17" t="s">
        <v>4967</v>
      </c>
      <c r="V1212" s="17" t="s">
        <v>6652</v>
      </c>
      <c r="W1212" s="17" t="s">
        <v>6655</v>
      </c>
    </row>
    <row r="1213" spans="1:23" s="42" customFormat="1" ht="29" x14ac:dyDescent="0.35">
      <c r="A1213" s="22" t="s">
        <v>98</v>
      </c>
      <c r="B1213" s="22"/>
      <c r="C1213" s="22" t="s">
        <v>731</v>
      </c>
      <c r="D1213" s="22" t="s">
        <v>2805</v>
      </c>
      <c r="E1213" s="57" t="s">
        <v>2512</v>
      </c>
      <c r="F1213" s="22" t="s">
        <v>103</v>
      </c>
      <c r="G1213" s="22" t="s">
        <v>12</v>
      </c>
      <c r="H1213" s="22" t="s">
        <v>4574</v>
      </c>
      <c r="I1213" s="25" t="s">
        <v>99</v>
      </c>
      <c r="J1213" s="25" t="s">
        <v>4599</v>
      </c>
      <c r="K1213" s="25"/>
      <c r="L1213" s="25"/>
      <c r="M1213" s="63" t="s">
        <v>49</v>
      </c>
      <c r="N1213" s="22" t="s">
        <v>46</v>
      </c>
      <c r="O1213" s="23" t="s">
        <v>46</v>
      </c>
      <c r="P1213" s="23" t="s">
        <v>46</v>
      </c>
      <c r="Q1213" s="23">
        <v>0.1</v>
      </c>
      <c r="R1213" s="23" t="s">
        <v>49</v>
      </c>
      <c r="S1213" s="23" t="s">
        <v>49</v>
      </c>
      <c r="T1213" s="17" t="s">
        <v>4598</v>
      </c>
      <c r="U1213" s="17" t="s">
        <v>4967</v>
      </c>
      <c r="V1213" s="17" t="s">
        <v>6652</v>
      </c>
      <c r="W1213" s="17" t="s">
        <v>6655</v>
      </c>
    </row>
    <row r="1214" spans="1:23" s="42" customFormat="1" ht="29" x14ac:dyDescent="0.35">
      <c r="A1214" s="22" t="s">
        <v>98</v>
      </c>
      <c r="B1214" s="22"/>
      <c r="C1214" s="22" t="s">
        <v>727</v>
      </c>
      <c r="D1214" s="22" t="s">
        <v>2801</v>
      </c>
      <c r="E1214" s="57" t="s">
        <v>2511</v>
      </c>
      <c r="F1214" s="22" t="s">
        <v>103</v>
      </c>
      <c r="G1214" s="22" t="s">
        <v>12</v>
      </c>
      <c r="H1214" s="22" t="s">
        <v>4574</v>
      </c>
      <c r="I1214" s="25" t="s">
        <v>99</v>
      </c>
      <c r="J1214" s="25" t="s">
        <v>4599</v>
      </c>
      <c r="K1214" s="25"/>
      <c r="L1214" s="25"/>
      <c r="M1214" s="63" t="s">
        <v>49</v>
      </c>
      <c r="N1214" s="22" t="s">
        <v>46</v>
      </c>
      <c r="O1214" s="23" t="s">
        <v>46</v>
      </c>
      <c r="P1214" s="23" t="s">
        <v>46</v>
      </c>
      <c r="Q1214" s="23">
        <v>0.1</v>
      </c>
      <c r="R1214" s="23" t="s">
        <v>49</v>
      </c>
      <c r="S1214" s="23" t="s">
        <v>49</v>
      </c>
      <c r="T1214" s="17" t="s">
        <v>4598</v>
      </c>
      <c r="U1214" s="17" t="s">
        <v>4967</v>
      </c>
      <c r="V1214" s="17" t="s">
        <v>6652</v>
      </c>
      <c r="W1214" s="17" t="s">
        <v>6655</v>
      </c>
    </row>
    <row r="1215" spans="1:23" s="42" customFormat="1" ht="29" x14ac:dyDescent="0.35">
      <c r="A1215" s="22" t="s">
        <v>98</v>
      </c>
      <c r="B1215" s="22"/>
      <c r="C1215" s="22" t="s">
        <v>747</v>
      </c>
      <c r="D1215" s="22" t="s">
        <v>2821</v>
      </c>
      <c r="E1215" s="57" t="s">
        <v>7477</v>
      </c>
      <c r="F1215" s="22" t="s">
        <v>103</v>
      </c>
      <c r="G1215" s="22" t="s">
        <v>12</v>
      </c>
      <c r="H1215" s="22" t="s">
        <v>4574</v>
      </c>
      <c r="I1215" s="25" t="s">
        <v>197</v>
      </c>
      <c r="J1215" s="25" t="s">
        <v>4599</v>
      </c>
      <c r="K1215" s="25"/>
      <c r="L1215" s="25"/>
      <c r="M1215" s="63" t="s">
        <v>49</v>
      </c>
      <c r="N1215" s="22" t="s">
        <v>46</v>
      </c>
      <c r="O1215" s="23" t="s">
        <v>46</v>
      </c>
      <c r="P1215" s="23" t="s">
        <v>46</v>
      </c>
      <c r="Q1215" s="23">
        <v>0.15</v>
      </c>
      <c r="R1215" s="23" t="s">
        <v>49</v>
      </c>
      <c r="S1215" s="23" t="s">
        <v>49</v>
      </c>
      <c r="T1215" s="17" t="s">
        <v>4598</v>
      </c>
      <c r="U1215" s="17" t="s">
        <v>4967</v>
      </c>
      <c r="V1215" s="17" t="s">
        <v>6652</v>
      </c>
      <c r="W1215" s="17" t="s">
        <v>6657</v>
      </c>
    </row>
    <row r="1216" spans="1:23" s="42" customFormat="1" ht="29" x14ac:dyDescent="0.35">
      <c r="A1216" s="22" t="s">
        <v>98</v>
      </c>
      <c r="B1216" s="22"/>
      <c r="C1216" s="22" t="s">
        <v>671</v>
      </c>
      <c r="D1216" s="22" t="s">
        <v>2745</v>
      </c>
      <c r="E1216" s="57" t="s">
        <v>7478</v>
      </c>
      <c r="F1216" s="22" t="s">
        <v>103</v>
      </c>
      <c r="G1216" s="22" t="s">
        <v>12</v>
      </c>
      <c r="H1216" s="22" t="s">
        <v>4574</v>
      </c>
      <c r="I1216" s="25" t="s">
        <v>197</v>
      </c>
      <c r="J1216" s="25" t="s">
        <v>4599</v>
      </c>
      <c r="K1216" s="25"/>
      <c r="L1216" s="25"/>
      <c r="M1216" s="63" t="s">
        <v>49</v>
      </c>
      <c r="N1216" s="22" t="s">
        <v>46</v>
      </c>
      <c r="O1216" s="23" t="s">
        <v>46</v>
      </c>
      <c r="P1216" s="23" t="s">
        <v>46</v>
      </c>
      <c r="Q1216" s="23">
        <v>0.15</v>
      </c>
      <c r="R1216" s="23" t="s">
        <v>49</v>
      </c>
      <c r="S1216" s="23" t="s">
        <v>49</v>
      </c>
      <c r="T1216" s="17" t="s">
        <v>4598</v>
      </c>
      <c r="U1216" s="17" t="s">
        <v>4967</v>
      </c>
      <c r="V1216" s="17" t="s">
        <v>6652</v>
      </c>
      <c r="W1216" s="17" t="s">
        <v>6657</v>
      </c>
    </row>
    <row r="1217" spans="1:23" s="42" customFormat="1" ht="29" x14ac:dyDescent="0.35">
      <c r="A1217" s="22" t="s">
        <v>98</v>
      </c>
      <c r="B1217" s="22"/>
      <c r="C1217" s="22" t="s">
        <v>667</v>
      </c>
      <c r="D1217" s="22" t="s">
        <v>2741</v>
      </c>
      <c r="E1217" s="57" t="s">
        <v>7479</v>
      </c>
      <c r="F1217" s="22" t="s">
        <v>103</v>
      </c>
      <c r="G1217" s="22" t="s">
        <v>12</v>
      </c>
      <c r="H1217" s="22" t="s">
        <v>4574</v>
      </c>
      <c r="I1217" s="25" t="s">
        <v>197</v>
      </c>
      <c r="J1217" s="25" t="s">
        <v>4599</v>
      </c>
      <c r="K1217" s="25"/>
      <c r="L1217" s="25"/>
      <c r="M1217" s="63" t="s">
        <v>49</v>
      </c>
      <c r="N1217" s="22" t="s">
        <v>46</v>
      </c>
      <c r="O1217" s="23" t="s">
        <v>46</v>
      </c>
      <c r="P1217" s="23" t="s">
        <v>46</v>
      </c>
      <c r="Q1217" s="23">
        <v>0.15</v>
      </c>
      <c r="R1217" s="23" t="s">
        <v>49</v>
      </c>
      <c r="S1217" s="23" t="s">
        <v>49</v>
      </c>
      <c r="T1217" s="17" t="s">
        <v>4598</v>
      </c>
      <c r="U1217" s="17" t="s">
        <v>4967</v>
      </c>
      <c r="V1217" s="17" t="s">
        <v>6652</v>
      </c>
      <c r="W1217" s="17" t="s">
        <v>6657</v>
      </c>
    </row>
    <row r="1218" spans="1:23" s="42" customFormat="1" ht="29" x14ac:dyDescent="0.35">
      <c r="A1218" s="22" t="s">
        <v>98</v>
      </c>
      <c r="B1218" s="22"/>
      <c r="C1218" s="22" t="s">
        <v>663</v>
      </c>
      <c r="D1218" s="22" t="s">
        <v>2737</v>
      </c>
      <c r="E1218" s="57" t="s">
        <v>7480</v>
      </c>
      <c r="F1218" s="22" t="s">
        <v>103</v>
      </c>
      <c r="G1218" s="22" t="s">
        <v>12</v>
      </c>
      <c r="H1218" s="22" t="s">
        <v>4574</v>
      </c>
      <c r="I1218" s="25" t="s">
        <v>197</v>
      </c>
      <c r="J1218" s="25" t="s">
        <v>4599</v>
      </c>
      <c r="K1218" s="25"/>
      <c r="L1218" s="25"/>
      <c r="M1218" s="63" t="s">
        <v>49</v>
      </c>
      <c r="N1218" s="22" t="s">
        <v>46</v>
      </c>
      <c r="O1218" s="23" t="s">
        <v>46</v>
      </c>
      <c r="P1218" s="23" t="s">
        <v>46</v>
      </c>
      <c r="Q1218" s="23">
        <v>0.15</v>
      </c>
      <c r="R1218" s="23" t="s">
        <v>49</v>
      </c>
      <c r="S1218" s="23" t="s">
        <v>49</v>
      </c>
      <c r="T1218" s="17" t="s">
        <v>4598</v>
      </c>
      <c r="U1218" s="17" t="s">
        <v>4967</v>
      </c>
      <c r="V1218" s="17" t="s">
        <v>6652</v>
      </c>
      <c r="W1218" s="17" t="s">
        <v>6657</v>
      </c>
    </row>
    <row r="1219" spans="1:23" s="42" customFormat="1" ht="29" x14ac:dyDescent="0.35">
      <c r="A1219" s="22" t="s">
        <v>98</v>
      </c>
      <c r="B1219" s="22"/>
      <c r="C1219" s="22" t="s">
        <v>755</v>
      </c>
      <c r="D1219" s="22" t="s">
        <v>2829</v>
      </c>
      <c r="E1219" s="57" t="s">
        <v>7481</v>
      </c>
      <c r="F1219" s="22" t="s">
        <v>103</v>
      </c>
      <c r="G1219" s="22" t="s">
        <v>100</v>
      </c>
      <c r="H1219" s="22" t="s">
        <v>4574</v>
      </c>
      <c r="I1219" s="25" t="s">
        <v>197</v>
      </c>
      <c r="J1219" s="25" t="s">
        <v>4599</v>
      </c>
      <c r="K1219" s="25"/>
      <c r="L1219" s="25"/>
      <c r="M1219" s="63" t="s">
        <v>49</v>
      </c>
      <c r="N1219" s="22" t="s">
        <v>46</v>
      </c>
      <c r="O1219" s="23">
        <v>0</v>
      </c>
      <c r="P1219" s="23">
        <v>0.5</v>
      </c>
      <c r="Q1219" s="23">
        <v>0.15</v>
      </c>
      <c r="R1219" s="23" t="s">
        <v>49</v>
      </c>
      <c r="S1219" s="23" t="s">
        <v>49</v>
      </c>
      <c r="T1219" s="17" t="s">
        <v>4598</v>
      </c>
      <c r="U1219" s="17" t="s">
        <v>4967</v>
      </c>
      <c r="V1219" s="17" t="s">
        <v>6652</v>
      </c>
      <c r="W1219" s="17" t="s">
        <v>6657</v>
      </c>
    </row>
    <row r="1220" spans="1:23" s="42" customFormat="1" x14ac:dyDescent="0.35">
      <c r="A1220" s="22" t="s">
        <v>98</v>
      </c>
      <c r="B1220" s="22"/>
      <c r="C1220" s="22" t="s">
        <v>600</v>
      </c>
      <c r="D1220" s="22" t="s">
        <v>2675</v>
      </c>
      <c r="E1220" s="57" t="s">
        <v>7482</v>
      </c>
      <c r="F1220" s="22" t="s">
        <v>103</v>
      </c>
      <c r="G1220" s="22" t="s">
        <v>100</v>
      </c>
      <c r="H1220" s="22" t="s">
        <v>4574</v>
      </c>
      <c r="I1220" s="25" t="s">
        <v>197</v>
      </c>
      <c r="J1220" s="25" t="s">
        <v>4599</v>
      </c>
      <c r="K1220" s="25"/>
      <c r="L1220" s="25"/>
      <c r="M1220" s="63" t="s">
        <v>49</v>
      </c>
      <c r="N1220" s="22" t="s">
        <v>46</v>
      </c>
      <c r="O1220" s="23">
        <v>0</v>
      </c>
      <c r="P1220" s="23">
        <v>0.01</v>
      </c>
      <c r="Q1220" s="23">
        <v>0.15</v>
      </c>
      <c r="R1220" s="23" t="s">
        <v>49</v>
      </c>
      <c r="S1220" s="23" t="s">
        <v>49</v>
      </c>
      <c r="T1220" s="17" t="s">
        <v>4598</v>
      </c>
      <c r="U1220" s="17" t="s">
        <v>4967</v>
      </c>
      <c r="V1220" s="17" t="s">
        <v>6652</v>
      </c>
      <c r="W1220" s="17" t="s">
        <v>6657</v>
      </c>
    </row>
    <row r="1221" spans="1:23" s="42" customFormat="1" x14ac:dyDescent="0.35">
      <c r="A1221" s="22" t="s">
        <v>98</v>
      </c>
      <c r="B1221" s="22"/>
      <c r="C1221" s="22" t="s">
        <v>647</v>
      </c>
      <c r="D1221" s="22" t="s">
        <v>2722</v>
      </c>
      <c r="E1221" s="57" t="s">
        <v>7483</v>
      </c>
      <c r="F1221" s="22" t="s">
        <v>103</v>
      </c>
      <c r="G1221" s="22" t="s">
        <v>100</v>
      </c>
      <c r="H1221" s="22" t="s">
        <v>4574</v>
      </c>
      <c r="I1221" s="25" t="s">
        <v>197</v>
      </c>
      <c r="J1221" s="25" t="s">
        <v>4599</v>
      </c>
      <c r="K1221" s="25"/>
      <c r="L1221" s="25"/>
      <c r="M1221" s="63" t="s">
        <v>49</v>
      </c>
      <c r="N1221" s="22" t="s">
        <v>46</v>
      </c>
      <c r="O1221" s="23">
        <v>0.4</v>
      </c>
      <c r="P1221" s="23">
        <v>0.9</v>
      </c>
      <c r="Q1221" s="23">
        <v>0.15</v>
      </c>
      <c r="R1221" s="23" t="s">
        <v>49</v>
      </c>
      <c r="S1221" s="23" t="s">
        <v>49</v>
      </c>
      <c r="T1221" s="17" t="s">
        <v>4598</v>
      </c>
      <c r="U1221" s="17" t="s">
        <v>4967</v>
      </c>
      <c r="V1221" s="17" t="s">
        <v>6652</v>
      </c>
      <c r="W1221" s="17" t="s">
        <v>6657</v>
      </c>
    </row>
    <row r="1222" spans="1:23" s="42" customFormat="1" x14ac:dyDescent="0.35">
      <c r="A1222" s="22" t="s">
        <v>98</v>
      </c>
      <c r="B1222" s="22"/>
      <c r="C1222" s="22" t="s">
        <v>2057</v>
      </c>
      <c r="D1222" s="22" t="s">
        <v>4195</v>
      </c>
      <c r="E1222" s="57" t="s">
        <v>7484</v>
      </c>
      <c r="F1222" s="22" t="s">
        <v>388</v>
      </c>
      <c r="G1222" s="22" t="s">
        <v>12</v>
      </c>
      <c r="H1222" s="22" t="s">
        <v>4575</v>
      </c>
      <c r="I1222" s="25" t="s">
        <v>197</v>
      </c>
      <c r="J1222" s="25" t="s">
        <v>4599</v>
      </c>
      <c r="K1222" s="25"/>
      <c r="L1222" s="25"/>
      <c r="M1222" s="63" t="s">
        <v>49</v>
      </c>
      <c r="N1222" s="22" t="s">
        <v>46</v>
      </c>
      <c r="O1222" s="23" t="s">
        <v>46</v>
      </c>
      <c r="P1222" s="23" t="s">
        <v>46</v>
      </c>
      <c r="Q1222" s="23">
        <v>0.5</v>
      </c>
      <c r="R1222" s="23" t="s">
        <v>49</v>
      </c>
      <c r="S1222" s="23" t="s">
        <v>49</v>
      </c>
      <c r="T1222" s="17" t="s">
        <v>4598</v>
      </c>
      <c r="U1222" s="17" t="s">
        <v>4967</v>
      </c>
      <c r="V1222" s="17" t="s">
        <v>6652</v>
      </c>
      <c r="W1222" s="17" t="s">
        <v>6652</v>
      </c>
    </row>
    <row r="1223" spans="1:23" s="42" customFormat="1" x14ac:dyDescent="0.35">
      <c r="A1223" s="22" t="s">
        <v>98</v>
      </c>
      <c r="B1223" s="22"/>
      <c r="C1223" s="22" t="s">
        <v>640</v>
      </c>
      <c r="D1223" s="22" t="s">
        <v>2715</v>
      </c>
      <c r="E1223" s="57" t="s">
        <v>7447</v>
      </c>
      <c r="F1223" s="22" t="s">
        <v>103</v>
      </c>
      <c r="G1223" s="22" t="s">
        <v>100</v>
      </c>
      <c r="H1223" s="22" t="s">
        <v>4575</v>
      </c>
      <c r="I1223" s="25" t="s">
        <v>197</v>
      </c>
      <c r="J1223" s="25" t="s">
        <v>4599</v>
      </c>
      <c r="K1223" s="25"/>
      <c r="L1223" s="25"/>
      <c r="M1223" s="63" t="s">
        <v>49</v>
      </c>
      <c r="N1223" s="22" t="s">
        <v>46</v>
      </c>
      <c r="O1223" s="23">
        <v>0.2</v>
      </c>
      <c r="P1223" s="23">
        <v>1</v>
      </c>
      <c r="Q1223" s="23">
        <v>0.15</v>
      </c>
      <c r="R1223" s="23" t="s">
        <v>49</v>
      </c>
      <c r="S1223" s="23" t="s">
        <v>49</v>
      </c>
      <c r="T1223" s="17" t="s">
        <v>4598</v>
      </c>
      <c r="U1223" s="17" t="s">
        <v>4967</v>
      </c>
      <c r="V1223" s="17" t="s">
        <v>6652</v>
      </c>
      <c r="W1223" s="17" t="s">
        <v>6653</v>
      </c>
    </row>
    <row r="1224" spans="1:23" s="42" customFormat="1" ht="29" x14ac:dyDescent="0.35">
      <c r="A1224" s="22" t="s">
        <v>98</v>
      </c>
      <c r="B1224" s="22"/>
      <c r="C1224" s="22" t="s">
        <v>699</v>
      </c>
      <c r="D1224" s="22" t="s">
        <v>2773</v>
      </c>
      <c r="E1224" s="57" t="s">
        <v>7444</v>
      </c>
      <c r="F1224" s="22" t="s">
        <v>103</v>
      </c>
      <c r="G1224" s="22" t="s">
        <v>100</v>
      </c>
      <c r="H1224" s="22" t="s">
        <v>4575</v>
      </c>
      <c r="I1224" s="25" t="s">
        <v>197</v>
      </c>
      <c r="J1224" s="25" t="s">
        <v>4599</v>
      </c>
      <c r="K1224" s="25"/>
      <c r="L1224" s="25"/>
      <c r="M1224" s="63" t="s">
        <v>49</v>
      </c>
      <c r="N1224" s="22" t="s">
        <v>46</v>
      </c>
      <c r="O1224" s="23">
        <v>0.05</v>
      </c>
      <c r="P1224" s="23">
        <v>0.25</v>
      </c>
      <c r="Q1224" s="23">
        <v>0.2</v>
      </c>
      <c r="R1224" s="23" t="s">
        <v>49</v>
      </c>
      <c r="S1224" s="23" t="s">
        <v>49</v>
      </c>
      <c r="T1224" s="17" t="s">
        <v>4598</v>
      </c>
      <c r="U1224" s="17" t="s">
        <v>4967</v>
      </c>
      <c r="V1224" s="17" t="s">
        <v>6652</v>
      </c>
      <c r="W1224" s="17" t="s">
        <v>6653</v>
      </c>
    </row>
    <row r="1225" spans="1:23" s="42" customFormat="1" x14ac:dyDescent="0.35">
      <c r="A1225" s="22" t="s">
        <v>98</v>
      </c>
      <c r="B1225" s="22"/>
      <c r="C1225" s="22" t="s">
        <v>1329</v>
      </c>
      <c r="D1225" s="22" t="s">
        <v>3415</v>
      </c>
      <c r="E1225" s="57" t="s">
        <v>7445</v>
      </c>
      <c r="F1225" s="22" t="s">
        <v>103</v>
      </c>
      <c r="G1225" s="22" t="s">
        <v>100</v>
      </c>
      <c r="H1225" s="22" t="s">
        <v>4575</v>
      </c>
      <c r="I1225" s="25" t="s">
        <v>197</v>
      </c>
      <c r="J1225" s="25" t="s">
        <v>4599</v>
      </c>
      <c r="K1225" s="25"/>
      <c r="L1225" s="25"/>
      <c r="M1225" s="63" t="s">
        <v>49</v>
      </c>
      <c r="N1225" s="22" t="s">
        <v>46</v>
      </c>
      <c r="O1225" s="23">
        <v>0.05</v>
      </c>
      <c r="P1225" s="23">
        <v>0.9</v>
      </c>
      <c r="Q1225" s="23">
        <v>0.1</v>
      </c>
      <c r="R1225" s="23" t="s">
        <v>49</v>
      </c>
      <c r="S1225" s="23" t="s">
        <v>49</v>
      </c>
      <c r="T1225" s="17" t="s">
        <v>4598</v>
      </c>
      <c r="U1225" s="17" t="s">
        <v>4967</v>
      </c>
      <c r="V1225" s="17" t="s">
        <v>6652</v>
      </c>
      <c r="W1225" s="17" t="s">
        <v>6652</v>
      </c>
    </row>
    <row r="1226" spans="1:23" s="42" customFormat="1" ht="29" x14ac:dyDescent="0.35">
      <c r="A1226" s="22" t="s">
        <v>98</v>
      </c>
      <c r="B1226" s="22"/>
      <c r="C1226" s="22" t="s">
        <v>765</v>
      </c>
      <c r="D1226" s="22" t="s">
        <v>2839</v>
      </c>
      <c r="E1226" s="57" t="s">
        <v>7446</v>
      </c>
      <c r="F1226" s="22" t="s">
        <v>103</v>
      </c>
      <c r="G1226" s="22" t="s">
        <v>12</v>
      </c>
      <c r="H1226" s="22" t="s">
        <v>4575</v>
      </c>
      <c r="I1226" s="25" t="s">
        <v>197</v>
      </c>
      <c r="J1226" s="25" t="s">
        <v>4599</v>
      </c>
      <c r="K1226" s="25"/>
      <c r="L1226" s="25"/>
      <c r="M1226" s="63" t="s">
        <v>49</v>
      </c>
      <c r="N1226" s="22" t="s">
        <v>46</v>
      </c>
      <c r="O1226" s="23" t="s">
        <v>46</v>
      </c>
      <c r="P1226" s="23" t="s">
        <v>46</v>
      </c>
      <c r="Q1226" s="23">
        <v>0.1</v>
      </c>
      <c r="R1226" s="23" t="s">
        <v>49</v>
      </c>
      <c r="S1226" s="23" t="s">
        <v>49</v>
      </c>
      <c r="T1226" s="17" t="s">
        <v>4598</v>
      </c>
      <c r="U1226" s="17" t="s">
        <v>4967</v>
      </c>
      <c r="V1226" s="17" t="s">
        <v>6652</v>
      </c>
      <c r="W1226" s="17" t="s">
        <v>6653</v>
      </c>
    </row>
    <row r="1227" spans="1:23" s="42" customFormat="1" x14ac:dyDescent="0.35">
      <c r="A1227" s="22" t="s">
        <v>98</v>
      </c>
      <c r="B1227" s="22"/>
      <c r="C1227" s="22" t="s">
        <v>790</v>
      </c>
      <c r="D1227" s="22" t="s">
        <v>2864</v>
      </c>
      <c r="E1227" s="57" t="s">
        <v>7449</v>
      </c>
      <c r="F1227" s="22" t="s">
        <v>103</v>
      </c>
      <c r="G1227" s="22" t="s">
        <v>100</v>
      </c>
      <c r="H1227" s="22" t="s">
        <v>4572</v>
      </c>
      <c r="I1227" s="25" t="s">
        <v>197</v>
      </c>
      <c r="J1227" s="25" t="s">
        <v>4599</v>
      </c>
      <c r="K1227" s="25"/>
      <c r="L1227" s="25"/>
      <c r="M1227" s="63" t="s">
        <v>49</v>
      </c>
      <c r="N1227" s="22" t="s">
        <v>46</v>
      </c>
      <c r="O1227" s="23">
        <v>0.01</v>
      </c>
      <c r="P1227" s="23">
        <v>0.5</v>
      </c>
      <c r="Q1227" s="23">
        <v>0.3</v>
      </c>
      <c r="R1227" s="23"/>
      <c r="S1227" s="23"/>
      <c r="T1227" s="17" t="s">
        <v>4598</v>
      </c>
      <c r="U1227" s="17" t="s">
        <v>4967</v>
      </c>
      <c r="V1227" s="17" t="s">
        <v>6652</v>
      </c>
      <c r="W1227" s="17" t="s">
        <v>6653</v>
      </c>
    </row>
    <row r="1228" spans="1:23" s="42" customFormat="1" x14ac:dyDescent="0.35">
      <c r="A1228" s="22" t="s">
        <v>98</v>
      </c>
      <c r="B1228" s="22"/>
      <c r="C1228" s="22" t="s">
        <v>896</v>
      </c>
      <c r="D1228" s="22" t="s">
        <v>2970</v>
      </c>
      <c r="E1228" s="57" t="s">
        <v>123</v>
      </c>
      <c r="F1228" s="22" t="s">
        <v>103</v>
      </c>
      <c r="G1228" s="22" t="s">
        <v>12</v>
      </c>
      <c r="H1228" s="22" t="s">
        <v>4572</v>
      </c>
      <c r="I1228" s="25" t="s">
        <v>99</v>
      </c>
      <c r="J1228" s="25" t="s">
        <v>4599</v>
      </c>
      <c r="K1228" s="25"/>
      <c r="L1228" s="25"/>
      <c r="M1228" s="63" t="s">
        <v>49</v>
      </c>
      <c r="N1228" s="22" t="s">
        <v>46</v>
      </c>
      <c r="O1228" s="23" t="s">
        <v>46</v>
      </c>
      <c r="P1228" s="23" t="s">
        <v>46</v>
      </c>
      <c r="Q1228" s="23">
        <v>0.1</v>
      </c>
      <c r="R1228" s="23" t="s">
        <v>49</v>
      </c>
      <c r="S1228" s="23" t="s">
        <v>49</v>
      </c>
      <c r="T1228" s="17" t="s">
        <v>4598</v>
      </c>
      <c r="U1228" s="17" t="s">
        <v>4967</v>
      </c>
      <c r="V1228" s="17" t="s">
        <v>6652</v>
      </c>
      <c r="W1228" s="17" t="s">
        <v>6927</v>
      </c>
    </row>
    <row r="1229" spans="1:23" s="42" customFormat="1" x14ac:dyDescent="0.35">
      <c r="A1229" s="22" t="s">
        <v>98</v>
      </c>
      <c r="B1229" s="22"/>
      <c r="C1229" s="22" t="s">
        <v>951</v>
      </c>
      <c r="D1229" s="22" t="s">
        <v>3025</v>
      </c>
      <c r="E1229" s="57" t="s">
        <v>133</v>
      </c>
      <c r="F1229" s="22" t="s">
        <v>103</v>
      </c>
      <c r="G1229" s="22" t="s">
        <v>12</v>
      </c>
      <c r="H1229" s="22" t="s">
        <v>4572</v>
      </c>
      <c r="I1229" s="25" t="s">
        <v>99</v>
      </c>
      <c r="J1229" s="25" t="s">
        <v>4599</v>
      </c>
      <c r="K1229" s="25"/>
      <c r="L1229" s="25"/>
      <c r="M1229" s="63" t="s">
        <v>49</v>
      </c>
      <c r="N1229" s="22" t="s">
        <v>46</v>
      </c>
      <c r="O1229" s="23" t="s">
        <v>46</v>
      </c>
      <c r="P1229" s="23" t="s">
        <v>46</v>
      </c>
      <c r="Q1229" s="23">
        <v>0.1</v>
      </c>
      <c r="R1229" s="23" t="s">
        <v>49</v>
      </c>
      <c r="S1229" s="23" t="s">
        <v>49</v>
      </c>
      <c r="T1229" s="17" t="s">
        <v>4598</v>
      </c>
      <c r="U1229" s="17" t="s">
        <v>4967</v>
      </c>
      <c r="V1229" s="17" t="s">
        <v>6652</v>
      </c>
      <c r="W1229" s="17" t="s">
        <v>6927</v>
      </c>
    </row>
    <row r="1230" spans="1:23" s="42" customFormat="1" ht="29" x14ac:dyDescent="0.35">
      <c r="A1230" s="22" t="s">
        <v>98</v>
      </c>
      <c r="B1230" s="22"/>
      <c r="C1230" s="22" t="s">
        <v>1011</v>
      </c>
      <c r="D1230" s="22" t="s">
        <v>3085</v>
      </c>
      <c r="E1230" s="57" t="s">
        <v>143</v>
      </c>
      <c r="F1230" s="22" t="s">
        <v>103</v>
      </c>
      <c r="G1230" s="22" t="s">
        <v>12</v>
      </c>
      <c r="H1230" s="22" t="s">
        <v>4572</v>
      </c>
      <c r="I1230" s="25" t="s">
        <v>99</v>
      </c>
      <c r="J1230" s="25" t="s">
        <v>4599</v>
      </c>
      <c r="K1230" s="25"/>
      <c r="L1230" s="25"/>
      <c r="M1230" s="63" t="s">
        <v>49</v>
      </c>
      <c r="N1230" s="22" t="s">
        <v>46</v>
      </c>
      <c r="O1230" s="23" t="s">
        <v>46</v>
      </c>
      <c r="P1230" s="23" t="s">
        <v>46</v>
      </c>
      <c r="Q1230" s="23">
        <v>0.1</v>
      </c>
      <c r="R1230" s="23" t="s">
        <v>49</v>
      </c>
      <c r="S1230" s="23" t="s">
        <v>49</v>
      </c>
      <c r="T1230" s="17" t="s">
        <v>4598</v>
      </c>
      <c r="U1230" s="17" t="s">
        <v>4967</v>
      </c>
      <c r="V1230" s="17" t="s">
        <v>6652</v>
      </c>
      <c r="W1230" s="17" t="s">
        <v>6927</v>
      </c>
    </row>
    <row r="1231" spans="1:23" s="42" customFormat="1" x14ac:dyDescent="0.35">
      <c r="A1231" s="22" t="s">
        <v>98</v>
      </c>
      <c r="B1231" s="22"/>
      <c r="C1231" s="22" t="s">
        <v>1066</v>
      </c>
      <c r="D1231" s="22" t="s">
        <v>3140</v>
      </c>
      <c r="E1231" s="57" t="s">
        <v>153</v>
      </c>
      <c r="F1231" s="22" t="s">
        <v>103</v>
      </c>
      <c r="G1231" s="22" t="s">
        <v>12</v>
      </c>
      <c r="H1231" s="22" t="s">
        <v>4572</v>
      </c>
      <c r="I1231" s="25" t="s">
        <v>99</v>
      </c>
      <c r="J1231" s="25" t="s">
        <v>4599</v>
      </c>
      <c r="K1231" s="25"/>
      <c r="L1231" s="25"/>
      <c r="M1231" s="63" t="s">
        <v>49</v>
      </c>
      <c r="N1231" s="22" t="s">
        <v>46</v>
      </c>
      <c r="O1231" s="23" t="s">
        <v>46</v>
      </c>
      <c r="P1231" s="23" t="s">
        <v>46</v>
      </c>
      <c r="Q1231" s="23">
        <v>0.1</v>
      </c>
      <c r="R1231" s="23" t="s">
        <v>49</v>
      </c>
      <c r="S1231" s="23" t="s">
        <v>49</v>
      </c>
      <c r="T1231" s="17" t="s">
        <v>4598</v>
      </c>
      <c r="U1231" s="17" t="s">
        <v>4967</v>
      </c>
      <c r="V1231" s="17" t="s">
        <v>6652</v>
      </c>
      <c r="W1231" s="17" t="s">
        <v>6927</v>
      </c>
    </row>
    <row r="1232" spans="1:23" s="42" customFormat="1" x14ac:dyDescent="0.35">
      <c r="A1232" s="22" t="s">
        <v>98</v>
      </c>
      <c r="B1232" s="22"/>
      <c r="C1232" s="22" t="s">
        <v>1126</v>
      </c>
      <c r="D1232" s="22" t="s">
        <v>3200</v>
      </c>
      <c r="E1232" s="57" t="s">
        <v>163</v>
      </c>
      <c r="F1232" s="22" t="s">
        <v>103</v>
      </c>
      <c r="G1232" s="22" t="s">
        <v>12</v>
      </c>
      <c r="H1232" s="22" t="s">
        <v>4572</v>
      </c>
      <c r="I1232" s="25" t="s">
        <v>99</v>
      </c>
      <c r="J1232" s="25" t="s">
        <v>4599</v>
      </c>
      <c r="K1232" s="25"/>
      <c r="L1232" s="25"/>
      <c r="M1232" s="63" t="s">
        <v>49</v>
      </c>
      <c r="N1232" s="22" t="s">
        <v>46</v>
      </c>
      <c r="O1232" s="23" t="s">
        <v>46</v>
      </c>
      <c r="P1232" s="23" t="s">
        <v>46</v>
      </c>
      <c r="Q1232" s="23">
        <v>0.1</v>
      </c>
      <c r="R1232" s="23" t="s">
        <v>49</v>
      </c>
      <c r="S1232" s="23" t="s">
        <v>49</v>
      </c>
      <c r="T1232" s="17" t="s">
        <v>4598</v>
      </c>
      <c r="U1232" s="17" t="s">
        <v>4967</v>
      </c>
      <c r="V1232" s="17" t="s">
        <v>6652</v>
      </c>
      <c r="W1232" s="17" t="s">
        <v>6927</v>
      </c>
    </row>
    <row r="1233" spans="1:23" s="42" customFormat="1" ht="29" x14ac:dyDescent="0.35">
      <c r="A1233" s="22" t="s">
        <v>98</v>
      </c>
      <c r="B1233" s="22"/>
      <c r="C1233" s="22" t="s">
        <v>1181</v>
      </c>
      <c r="D1233" s="22" t="s">
        <v>3255</v>
      </c>
      <c r="E1233" s="57" t="s">
        <v>174</v>
      </c>
      <c r="F1233" s="22" t="s">
        <v>103</v>
      </c>
      <c r="G1233" s="22" t="s">
        <v>12</v>
      </c>
      <c r="H1233" s="22" t="s">
        <v>4572</v>
      </c>
      <c r="I1233" s="25" t="s">
        <v>99</v>
      </c>
      <c r="J1233" s="25" t="s">
        <v>4599</v>
      </c>
      <c r="K1233" s="25"/>
      <c r="L1233" s="25"/>
      <c r="M1233" s="63" t="s">
        <v>49</v>
      </c>
      <c r="N1233" s="22" t="s">
        <v>46</v>
      </c>
      <c r="O1233" s="23" t="s">
        <v>46</v>
      </c>
      <c r="P1233" s="23" t="s">
        <v>46</v>
      </c>
      <c r="Q1233" s="23">
        <v>0.1</v>
      </c>
      <c r="R1233" s="23" t="s">
        <v>49</v>
      </c>
      <c r="S1233" s="23" t="s">
        <v>49</v>
      </c>
      <c r="T1233" s="17" t="s">
        <v>4598</v>
      </c>
      <c r="U1233" s="17" t="s">
        <v>4967</v>
      </c>
      <c r="V1233" s="17" t="s">
        <v>6652</v>
      </c>
      <c r="W1233" s="17" t="s">
        <v>6927</v>
      </c>
    </row>
    <row r="1234" spans="1:23" s="42" customFormat="1" x14ac:dyDescent="0.35">
      <c r="A1234" s="22" t="s">
        <v>98</v>
      </c>
      <c r="B1234" s="22"/>
      <c r="C1234" s="22" t="s">
        <v>1236</v>
      </c>
      <c r="D1234" s="22" t="s">
        <v>3310</v>
      </c>
      <c r="E1234" s="57" t="s">
        <v>185</v>
      </c>
      <c r="F1234" s="22" t="s">
        <v>103</v>
      </c>
      <c r="G1234" s="22" t="s">
        <v>12</v>
      </c>
      <c r="H1234" s="22" t="s">
        <v>4572</v>
      </c>
      <c r="I1234" s="25" t="s">
        <v>99</v>
      </c>
      <c r="J1234" s="25" t="s">
        <v>4599</v>
      </c>
      <c r="K1234" s="25"/>
      <c r="L1234" s="25"/>
      <c r="M1234" s="63" t="s">
        <v>49</v>
      </c>
      <c r="N1234" s="22" t="s">
        <v>46</v>
      </c>
      <c r="O1234" s="23" t="s">
        <v>46</v>
      </c>
      <c r="P1234" s="23" t="s">
        <v>46</v>
      </c>
      <c r="Q1234" s="23">
        <v>0.1</v>
      </c>
      <c r="R1234" s="23" t="s">
        <v>49</v>
      </c>
      <c r="S1234" s="23" t="s">
        <v>49</v>
      </c>
      <c r="T1234" s="17" t="s">
        <v>4598</v>
      </c>
      <c r="U1234" s="17" t="s">
        <v>4967</v>
      </c>
      <c r="V1234" s="17" t="s">
        <v>6652</v>
      </c>
      <c r="W1234" s="17" t="s">
        <v>6927</v>
      </c>
    </row>
    <row r="1235" spans="1:23" s="42" customFormat="1" ht="29" x14ac:dyDescent="0.35">
      <c r="A1235" s="22" t="s">
        <v>98</v>
      </c>
      <c r="B1235" s="22"/>
      <c r="C1235" s="22" t="s">
        <v>801</v>
      </c>
      <c r="D1235" s="22" t="s">
        <v>2875</v>
      </c>
      <c r="E1235" s="57" t="s">
        <v>106</v>
      </c>
      <c r="F1235" s="22" t="s">
        <v>103</v>
      </c>
      <c r="G1235" s="22" t="s">
        <v>12</v>
      </c>
      <c r="H1235" s="22" t="s">
        <v>4572</v>
      </c>
      <c r="I1235" s="25" t="s">
        <v>99</v>
      </c>
      <c r="J1235" s="25" t="s">
        <v>4599</v>
      </c>
      <c r="K1235" s="25"/>
      <c r="L1235" s="25"/>
      <c r="M1235" s="63" t="s">
        <v>49</v>
      </c>
      <c r="N1235" s="22" t="s">
        <v>46</v>
      </c>
      <c r="O1235" s="23" t="s">
        <v>46</v>
      </c>
      <c r="P1235" s="23" t="s">
        <v>46</v>
      </c>
      <c r="Q1235" s="23">
        <v>0.1</v>
      </c>
      <c r="R1235" s="23" t="s">
        <v>49</v>
      </c>
      <c r="S1235" s="23" t="s">
        <v>49</v>
      </c>
      <c r="T1235" s="17" t="s">
        <v>4598</v>
      </c>
      <c r="U1235" s="17" t="s">
        <v>4967</v>
      </c>
      <c r="V1235" s="17" t="s">
        <v>6652</v>
      </c>
      <c r="W1235" s="17" t="s">
        <v>6927</v>
      </c>
    </row>
    <row r="1236" spans="1:23" s="42" customFormat="1" ht="29" x14ac:dyDescent="0.35">
      <c r="A1236" s="22" t="s">
        <v>98</v>
      </c>
      <c r="B1236" s="22"/>
      <c r="C1236" s="22" t="s">
        <v>808</v>
      </c>
      <c r="D1236" s="22" t="s">
        <v>2882</v>
      </c>
      <c r="E1236" s="57" t="s">
        <v>109</v>
      </c>
      <c r="F1236" s="22" t="s">
        <v>103</v>
      </c>
      <c r="G1236" s="22" t="s">
        <v>12</v>
      </c>
      <c r="H1236" s="22" t="s">
        <v>4572</v>
      </c>
      <c r="I1236" s="25" t="s">
        <v>99</v>
      </c>
      <c r="J1236" s="25" t="s">
        <v>4599</v>
      </c>
      <c r="K1236" s="25"/>
      <c r="L1236" s="25"/>
      <c r="M1236" s="63" t="s">
        <v>49</v>
      </c>
      <c r="N1236" s="22" t="s">
        <v>46</v>
      </c>
      <c r="O1236" s="23" t="s">
        <v>46</v>
      </c>
      <c r="P1236" s="23" t="s">
        <v>46</v>
      </c>
      <c r="Q1236" s="23">
        <v>0.1</v>
      </c>
      <c r="R1236" s="23" t="s">
        <v>49</v>
      </c>
      <c r="S1236" s="23" t="s">
        <v>49</v>
      </c>
      <c r="T1236" s="17" t="s">
        <v>4598</v>
      </c>
      <c r="U1236" s="17" t="s">
        <v>4967</v>
      </c>
      <c r="V1236" s="17" t="s">
        <v>6652</v>
      </c>
      <c r="W1236" s="17" t="s">
        <v>6927</v>
      </c>
    </row>
    <row r="1237" spans="1:23" s="42" customFormat="1" x14ac:dyDescent="0.35">
      <c r="A1237" s="22" t="s">
        <v>98</v>
      </c>
      <c r="B1237" s="22"/>
      <c r="C1237" s="22" t="s">
        <v>820</v>
      </c>
      <c r="D1237" s="22" t="s">
        <v>2894</v>
      </c>
      <c r="E1237" s="57" t="s">
        <v>111</v>
      </c>
      <c r="F1237" s="22" t="s">
        <v>103</v>
      </c>
      <c r="G1237" s="22" t="s">
        <v>12</v>
      </c>
      <c r="H1237" s="22" t="s">
        <v>4572</v>
      </c>
      <c r="I1237" s="25" t="s">
        <v>99</v>
      </c>
      <c r="J1237" s="25" t="s">
        <v>4599</v>
      </c>
      <c r="K1237" s="25"/>
      <c r="L1237" s="25"/>
      <c r="M1237" s="63" t="s">
        <v>49</v>
      </c>
      <c r="N1237" s="22" t="s">
        <v>46</v>
      </c>
      <c r="O1237" s="23" t="s">
        <v>46</v>
      </c>
      <c r="P1237" s="23" t="s">
        <v>46</v>
      </c>
      <c r="Q1237" s="23">
        <v>0.1</v>
      </c>
      <c r="R1237" s="23" t="s">
        <v>49</v>
      </c>
      <c r="S1237" s="23" t="s">
        <v>49</v>
      </c>
      <c r="T1237" s="17" t="s">
        <v>4598</v>
      </c>
      <c r="U1237" s="17" t="s">
        <v>4967</v>
      </c>
      <c r="V1237" s="17" t="s">
        <v>6652</v>
      </c>
      <c r="W1237" s="17" t="s">
        <v>6927</v>
      </c>
    </row>
    <row r="1238" spans="1:23" s="42" customFormat="1" ht="29" x14ac:dyDescent="0.35">
      <c r="A1238" s="22" t="s">
        <v>98</v>
      </c>
      <c r="B1238" s="22"/>
      <c r="C1238" s="22" t="s">
        <v>840</v>
      </c>
      <c r="D1238" s="22" t="s">
        <v>2914</v>
      </c>
      <c r="E1238" s="57" t="s">
        <v>114</v>
      </c>
      <c r="F1238" s="22" t="s">
        <v>103</v>
      </c>
      <c r="G1238" s="22" t="s">
        <v>12</v>
      </c>
      <c r="H1238" s="22" t="s">
        <v>4572</v>
      </c>
      <c r="I1238" s="25" t="s">
        <v>99</v>
      </c>
      <c r="J1238" s="25" t="s">
        <v>4599</v>
      </c>
      <c r="K1238" s="25"/>
      <c r="L1238" s="25"/>
      <c r="M1238" s="63" t="s">
        <v>49</v>
      </c>
      <c r="N1238" s="22" t="s">
        <v>46</v>
      </c>
      <c r="O1238" s="23" t="s">
        <v>46</v>
      </c>
      <c r="P1238" s="23" t="s">
        <v>46</v>
      </c>
      <c r="Q1238" s="23">
        <v>0.1</v>
      </c>
      <c r="R1238" s="23" t="s">
        <v>49</v>
      </c>
      <c r="S1238" s="23" t="s">
        <v>49</v>
      </c>
      <c r="T1238" s="17" t="s">
        <v>4598</v>
      </c>
      <c r="U1238" s="17" t="s">
        <v>4967</v>
      </c>
      <c r="V1238" s="17" t="s">
        <v>6652</v>
      </c>
      <c r="W1238" s="17" t="s">
        <v>6927</v>
      </c>
    </row>
    <row r="1239" spans="1:23" s="42" customFormat="1" ht="29" x14ac:dyDescent="0.35">
      <c r="A1239" s="22" t="s">
        <v>98</v>
      </c>
      <c r="B1239" s="22"/>
      <c r="C1239" s="22" t="s">
        <v>861</v>
      </c>
      <c r="D1239" s="22" t="s">
        <v>2935</v>
      </c>
      <c r="E1239" s="57" t="s">
        <v>2377</v>
      </c>
      <c r="F1239" s="22" t="s">
        <v>103</v>
      </c>
      <c r="G1239" s="22" t="s">
        <v>12</v>
      </c>
      <c r="H1239" s="22" t="s">
        <v>4572</v>
      </c>
      <c r="I1239" s="25" t="s">
        <v>99</v>
      </c>
      <c r="J1239" s="25" t="s">
        <v>4599</v>
      </c>
      <c r="K1239" s="25"/>
      <c r="L1239" s="25"/>
      <c r="M1239" s="63" t="s">
        <v>49</v>
      </c>
      <c r="N1239" s="22" t="s">
        <v>46</v>
      </c>
      <c r="O1239" s="23" t="s">
        <v>46</v>
      </c>
      <c r="P1239" s="23" t="s">
        <v>46</v>
      </c>
      <c r="Q1239" s="23">
        <v>0.1</v>
      </c>
      <c r="R1239" s="23" t="s">
        <v>49</v>
      </c>
      <c r="S1239" s="23" t="s">
        <v>49</v>
      </c>
      <c r="T1239" s="17" t="s">
        <v>4598</v>
      </c>
      <c r="U1239" s="17" t="s">
        <v>4967</v>
      </c>
      <c r="V1239" s="17" t="s">
        <v>6652</v>
      </c>
      <c r="W1239" s="17" t="s">
        <v>6927</v>
      </c>
    </row>
    <row r="1240" spans="1:23" s="42" customFormat="1" ht="29" x14ac:dyDescent="0.35">
      <c r="A1240" s="22" t="s">
        <v>98</v>
      </c>
      <c r="B1240" s="22"/>
      <c r="C1240" s="22" t="s">
        <v>866</v>
      </c>
      <c r="D1240" s="22" t="s">
        <v>2940</v>
      </c>
      <c r="E1240" s="57" t="s">
        <v>2515</v>
      </c>
      <c r="F1240" s="22" t="s">
        <v>103</v>
      </c>
      <c r="G1240" s="22" t="s">
        <v>12</v>
      </c>
      <c r="H1240" s="22" t="s">
        <v>4572</v>
      </c>
      <c r="I1240" s="25" t="s">
        <v>99</v>
      </c>
      <c r="J1240" s="25" t="s">
        <v>4599</v>
      </c>
      <c r="K1240" s="25"/>
      <c r="L1240" s="25"/>
      <c r="M1240" s="63" t="s">
        <v>49</v>
      </c>
      <c r="N1240" s="22" t="s">
        <v>46</v>
      </c>
      <c r="O1240" s="23" t="s">
        <v>46</v>
      </c>
      <c r="P1240" s="23" t="s">
        <v>46</v>
      </c>
      <c r="Q1240" s="23">
        <v>0.1</v>
      </c>
      <c r="R1240" s="23" t="s">
        <v>49</v>
      </c>
      <c r="S1240" s="23" t="s">
        <v>49</v>
      </c>
      <c r="T1240" s="17" t="s">
        <v>4598</v>
      </c>
      <c r="U1240" s="17" t="s">
        <v>4967</v>
      </c>
      <c r="V1240" s="17" t="s">
        <v>6652</v>
      </c>
      <c r="W1240" s="17" t="s">
        <v>6927</v>
      </c>
    </row>
    <row r="1241" spans="1:23" s="42" customFormat="1" ht="29" x14ac:dyDescent="0.35">
      <c r="A1241" s="22" t="s">
        <v>98</v>
      </c>
      <c r="B1241" s="22"/>
      <c r="C1241" s="22" t="s">
        <v>871</v>
      </c>
      <c r="D1241" s="22" t="s">
        <v>2945</v>
      </c>
      <c r="E1241" s="57" t="s">
        <v>119</v>
      </c>
      <c r="F1241" s="22" t="s">
        <v>103</v>
      </c>
      <c r="G1241" s="22" t="s">
        <v>12</v>
      </c>
      <c r="H1241" s="22" t="s">
        <v>4572</v>
      </c>
      <c r="I1241" s="25" t="s">
        <v>99</v>
      </c>
      <c r="J1241" s="25" t="s">
        <v>4599</v>
      </c>
      <c r="K1241" s="25"/>
      <c r="L1241" s="25"/>
      <c r="M1241" s="63" t="s">
        <v>49</v>
      </c>
      <c r="N1241" s="22" t="s">
        <v>46</v>
      </c>
      <c r="O1241" s="23" t="s">
        <v>46</v>
      </c>
      <c r="P1241" s="23" t="s">
        <v>46</v>
      </c>
      <c r="Q1241" s="23">
        <v>0.1</v>
      </c>
      <c r="R1241" s="23" t="s">
        <v>49</v>
      </c>
      <c r="S1241" s="23" t="s">
        <v>49</v>
      </c>
      <c r="T1241" s="17" t="s">
        <v>4598</v>
      </c>
      <c r="U1241" s="17" t="s">
        <v>4967</v>
      </c>
      <c r="V1241" s="17" t="s">
        <v>6652</v>
      </c>
      <c r="W1241" s="17" t="s">
        <v>6927</v>
      </c>
    </row>
    <row r="1242" spans="1:23" s="42" customFormat="1" ht="29" x14ac:dyDescent="0.35">
      <c r="A1242" s="22" t="s">
        <v>98</v>
      </c>
      <c r="B1242" s="22"/>
      <c r="C1242" s="22" t="s">
        <v>876</v>
      </c>
      <c r="D1242" s="22" t="s">
        <v>2950</v>
      </c>
      <c r="E1242" s="57" t="s">
        <v>120</v>
      </c>
      <c r="F1242" s="22" t="s">
        <v>103</v>
      </c>
      <c r="G1242" s="22" t="s">
        <v>12</v>
      </c>
      <c r="H1242" s="22" t="s">
        <v>4572</v>
      </c>
      <c r="I1242" s="25" t="s">
        <v>99</v>
      </c>
      <c r="J1242" s="25" t="s">
        <v>4599</v>
      </c>
      <c r="K1242" s="25"/>
      <c r="L1242" s="25"/>
      <c r="M1242" s="63" t="s">
        <v>49</v>
      </c>
      <c r="N1242" s="22" t="s">
        <v>46</v>
      </c>
      <c r="O1242" s="23" t="s">
        <v>46</v>
      </c>
      <c r="P1242" s="23" t="s">
        <v>46</v>
      </c>
      <c r="Q1242" s="23">
        <v>0.1</v>
      </c>
      <c r="R1242" s="23" t="s">
        <v>49</v>
      </c>
      <c r="S1242" s="23" t="s">
        <v>49</v>
      </c>
      <c r="T1242" s="17" t="s">
        <v>4598</v>
      </c>
      <c r="U1242" s="17" t="s">
        <v>4967</v>
      </c>
      <c r="V1242" s="17" t="s">
        <v>6652</v>
      </c>
      <c r="W1242" s="17" t="s">
        <v>6927</v>
      </c>
    </row>
    <row r="1243" spans="1:23" s="42" customFormat="1" ht="29" x14ac:dyDescent="0.35">
      <c r="A1243" s="22" t="s">
        <v>98</v>
      </c>
      <c r="B1243" s="22"/>
      <c r="C1243" s="22" t="s">
        <v>884</v>
      </c>
      <c r="D1243" s="22" t="s">
        <v>2958</v>
      </c>
      <c r="E1243" s="57" t="s">
        <v>121</v>
      </c>
      <c r="F1243" s="22" t="s">
        <v>103</v>
      </c>
      <c r="G1243" s="22" t="s">
        <v>12</v>
      </c>
      <c r="H1243" s="22" t="s">
        <v>4572</v>
      </c>
      <c r="I1243" s="25" t="s">
        <v>99</v>
      </c>
      <c r="J1243" s="25" t="s">
        <v>4599</v>
      </c>
      <c r="K1243" s="25"/>
      <c r="L1243" s="25"/>
      <c r="M1243" s="63" t="s">
        <v>49</v>
      </c>
      <c r="N1243" s="22" t="s">
        <v>46</v>
      </c>
      <c r="O1243" s="23" t="s">
        <v>46</v>
      </c>
      <c r="P1243" s="23" t="s">
        <v>46</v>
      </c>
      <c r="Q1243" s="23">
        <v>0.1</v>
      </c>
      <c r="R1243" s="23" t="s">
        <v>49</v>
      </c>
      <c r="S1243" s="23" t="s">
        <v>49</v>
      </c>
      <c r="T1243" s="17" t="s">
        <v>4598</v>
      </c>
      <c r="U1243" s="17" t="s">
        <v>4967</v>
      </c>
      <c r="V1243" s="17" t="s">
        <v>6652</v>
      </c>
      <c r="W1243" s="17" t="s">
        <v>6927</v>
      </c>
    </row>
    <row r="1244" spans="1:23" s="42" customFormat="1" ht="43.5" x14ac:dyDescent="0.35">
      <c r="A1244" s="22" t="s">
        <v>98</v>
      </c>
      <c r="B1244" s="22"/>
      <c r="C1244" s="22" t="s">
        <v>891</v>
      </c>
      <c r="D1244" s="22" t="s">
        <v>2965</v>
      </c>
      <c r="E1244" s="57" t="s">
        <v>122</v>
      </c>
      <c r="F1244" s="22" t="s">
        <v>103</v>
      </c>
      <c r="G1244" s="22" t="s">
        <v>12</v>
      </c>
      <c r="H1244" s="22" t="s">
        <v>4572</v>
      </c>
      <c r="I1244" s="25" t="s">
        <v>99</v>
      </c>
      <c r="J1244" s="25" t="s">
        <v>4599</v>
      </c>
      <c r="K1244" s="25"/>
      <c r="L1244" s="25"/>
      <c r="M1244" s="63" t="s">
        <v>49</v>
      </c>
      <c r="N1244" s="22" t="s">
        <v>46</v>
      </c>
      <c r="O1244" s="23" t="s">
        <v>46</v>
      </c>
      <c r="P1244" s="23" t="s">
        <v>46</v>
      </c>
      <c r="Q1244" s="23">
        <v>0.1</v>
      </c>
      <c r="R1244" s="23" t="s">
        <v>49</v>
      </c>
      <c r="S1244" s="23" t="s">
        <v>49</v>
      </c>
      <c r="T1244" s="17" t="s">
        <v>4598</v>
      </c>
      <c r="U1244" s="17" t="s">
        <v>4967</v>
      </c>
      <c r="V1244" s="17" t="s">
        <v>6652</v>
      </c>
      <c r="W1244" s="17" t="s">
        <v>6927</v>
      </c>
    </row>
    <row r="1245" spans="1:23" s="42" customFormat="1" ht="43.5" x14ac:dyDescent="0.35">
      <c r="A1245" s="22" t="s">
        <v>98</v>
      </c>
      <c r="B1245" s="22"/>
      <c r="C1245" s="22" t="s">
        <v>901</v>
      </c>
      <c r="D1245" s="22" t="s">
        <v>2975</v>
      </c>
      <c r="E1245" s="57" t="s">
        <v>124</v>
      </c>
      <c r="F1245" s="22" t="s">
        <v>103</v>
      </c>
      <c r="G1245" s="22" t="s">
        <v>12</v>
      </c>
      <c r="H1245" s="22" t="s">
        <v>4572</v>
      </c>
      <c r="I1245" s="25" t="s">
        <v>99</v>
      </c>
      <c r="J1245" s="25" t="s">
        <v>4599</v>
      </c>
      <c r="K1245" s="25"/>
      <c r="L1245" s="25"/>
      <c r="M1245" s="63" t="s">
        <v>49</v>
      </c>
      <c r="N1245" s="22" t="s">
        <v>46</v>
      </c>
      <c r="O1245" s="23" t="s">
        <v>46</v>
      </c>
      <c r="P1245" s="23" t="s">
        <v>46</v>
      </c>
      <c r="Q1245" s="23">
        <v>0.1</v>
      </c>
      <c r="R1245" s="23" t="s">
        <v>49</v>
      </c>
      <c r="S1245" s="23" t="s">
        <v>49</v>
      </c>
      <c r="T1245" s="17" t="s">
        <v>4598</v>
      </c>
      <c r="U1245" s="17" t="s">
        <v>4967</v>
      </c>
      <c r="V1245" s="17" t="s">
        <v>6652</v>
      </c>
      <c r="W1245" s="17" t="s">
        <v>6927</v>
      </c>
    </row>
    <row r="1246" spans="1:23" s="42" customFormat="1" ht="29" x14ac:dyDescent="0.35">
      <c r="A1246" s="22" t="s">
        <v>98</v>
      </c>
      <c r="B1246" s="22"/>
      <c r="C1246" s="22" t="s">
        <v>906</v>
      </c>
      <c r="D1246" s="22" t="s">
        <v>2980</v>
      </c>
      <c r="E1246" s="57" t="s">
        <v>2516</v>
      </c>
      <c r="F1246" s="22" t="s">
        <v>103</v>
      </c>
      <c r="G1246" s="22" t="s">
        <v>12</v>
      </c>
      <c r="H1246" s="22" t="s">
        <v>4572</v>
      </c>
      <c r="I1246" s="25" t="s">
        <v>99</v>
      </c>
      <c r="J1246" s="25" t="s">
        <v>4599</v>
      </c>
      <c r="K1246" s="25"/>
      <c r="L1246" s="25"/>
      <c r="M1246" s="63" t="s">
        <v>49</v>
      </c>
      <c r="N1246" s="22" t="s">
        <v>46</v>
      </c>
      <c r="O1246" s="23" t="s">
        <v>46</v>
      </c>
      <c r="P1246" s="23" t="s">
        <v>46</v>
      </c>
      <c r="Q1246" s="23">
        <v>0.1</v>
      </c>
      <c r="R1246" s="23" t="s">
        <v>49</v>
      </c>
      <c r="S1246" s="23" t="s">
        <v>49</v>
      </c>
      <c r="T1246" s="17" t="s">
        <v>4598</v>
      </c>
      <c r="U1246" s="17" t="s">
        <v>4967</v>
      </c>
      <c r="V1246" s="17" t="s">
        <v>6652</v>
      </c>
      <c r="W1246" s="17" t="s">
        <v>6927</v>
      </c>
    </row>
    <row r="1247" spans="1:23" s="42" customFormat="1" x14ac:dyDescent="0.35">
      <c r="A1247" s="22" t="s">
        <v>98</v>
      </c>
      <c r="B1247" s="22"/>
      <c r="C1247" s="22" t="s">
        <v>911</v>
      </c>
      <c r="D1247" s="22" t="s">
        <v>2985</v>
      </c>
      <c r="E1247" s="57" t="s">
        <v>125</v>
      </c>
      <c r="F1247" s="22" t="s">
        <v>103</v>
      </c>
      <c r="G1247" s="22" t="s">
        <v>12</v>
      </c>
      <c r="H1247" s="22" t="s">
        <v>4572</v>
      </c>
      <c r="I1247" s="25" t="s">
        <v>99</v>
      </c>
      <c r="J1247" s="25" t="s">
        <v>4599</v>
      </c>
      <c r="K1247" s="25"/>
      <c r="L1247" s="25"/>
      <c r="M1247" s="63" t="s">
        <v>49</v>
      </c>
      <c r="N1247" s="22" t="s">
        <v>46</v>
      </c>
      <c r="O1247" s="23" t="s">
        <v>46</v>
      </c>
      <c r="P1247" s="23" t="s">
        <v>46</v>
      </c>
      <c r="Q1247" s="23">
        <v>0.1</v>
      </c>
      <c r="R1247" s="23" t="s">
        <v>49</v>
      </c>
      <c r="S1247" s="23" t="s">
        <v>49</v>
      </c>
      <c r="T1247" s="17" t="s">
        <v>4598</v>
      </c>
      <c r="U1247" s="17" t="s">
        <v>4967</v>
      </c>
      <c r="V1247" s="17" t="s">
        <v>6652</v>
      </c>
      <c r="W1247" s="17" t="s">
        <v>6927</v>
      </c>
    </row>
    <row r="1248" spans="1:23" s="42" customFormat="1" ht="29" x14ac:dyDescent="0.35">
      <c r="A1248" s="22" t="s">
        <v>98</v>
      </c>
      <c r="B1248" s="22"/>
      <c r="C1248" s="22" t="s">
        <v>916</v>
      </c>
      <c r="D1248" s="22" t="s">
        <v>2990</v>
      </c>
      <c r="E1248" s="57" t="s">
        <v>126</v>
      </c>
      <c r="F1248" s="22" t="s">
        <v>103</v>
      </c>
      <c r="G1248" s="22" t="s">
        <v>12</v>
      </c>
      <c r="H1248" s="22" t="s">
        <v>4572</v>
      </c>
      <c r="I1248" s="25" t="s">
        <v>99</v>
      </c>
      <c r="J1248" s="25" t="s">
        <v>4599</v>
      </c>
      <c r="K1248" s="25"/>
      <c r="L1248" s="25"/>
      <c r="M1248" s="63" t="s">
        <v>49</v>
      </c>
      <c r="N1248" s="22" t="s">
        <v>46</v>
      </c>
      <c r="O1248" s="23" t="s">
        <v>46</v>
      </c>
      <c r="P1248" s="23" t="s">
        <v>46</v>
      </c>
      <c r="Q1248" s="23">
        <v>0.1</v>
      </c>
      <c r="R1248" s="23" t="s">
        <v>49</v>
      </c>
      <c r="S1248" s="23" t="s">
        <v>49</v>
      </c>
      <c r="T1248" s="17" t="s">
        <v>4598</v>
      </c>
      <c r="U1248" s="17" t="s">
        <v>4967</v>
      </c>
      <c r="V1248" s="17" t="s">
        <v>6652</v>
      </c>
      <c r="W1248" s="17" t="s">
        <v>6927</v>
      </c>
    </row>
    <row r="1249" spans="1:23" s="42" customFormat="1" x14ac:dyDescent="0.35">
      <c r="A1249" s="22" t="s">
        <v>98</v>
      </c>
      <c r="B1249" s="22"/>
      <c r="C1249" s="22" t="s">
        <v>921</v>
      </c>
      <c r="D1249" s="22" t="s">
        <v>2995</v>
      </c>
      <c r="E1249" s="57" t="s">
        <v>127</v>
      </c>
      <c r="F1249" s="22" t="s">
        <v>103</v>
      </c>
      <c r="G1249" s="22" t="s">
        <v>12</v>
      </c>
      <c r="H1249" s="22" t="s">
        <v>4572</v>
      </c>
      <c r="I1249" s="25" t="s">
        <v>99</v>
      </c>
      <c r="J1249" s="25" t="s">
        <v>4599</v>
      </c>
      <c r="K1249" s="25"/>
      <c r="L1249" s="25"/>
      <c r="M1249" s="63" t="s">
        <v>49</v>
      </c>
      <c r="N1249" s="22" t="s">
        <v>46</v>
      </c>
      <c r="O1249" s="23" t="s">
        <v>46</v>
      </c>
      <c r="P1249" s="23" t="s">
        <v>46</v>
      </c>
      <c r="Q1249" s="23">
        <v>0.1</v>
      </c>
      <c r="R1249" s="23" t="s">
        <v>49</v>
      </c>
      <c r="S1249" s="23" t="s">
        <v>49</v>
      </c>
      <c r="T1249" s="17" t="s">
        <v>4598</v>
      </c>
      <c r="U1249" s="17" t="s">
        <v>4967</v>
      </c>
      <c r="V1249" s="17" t="s">
        <v>6652</v>
      </c>
      <c r="W1249" s="17" t="s">
        <v>6927</v>
      </c>
    </row>
    <row r="1250" spans="1:23" s="42" customFormat="1" x14ac:dyDescent="0.35">
      <c r="A1250" s="22" t="s">
        <v>98</v>
      </c>
      <c r="B1250" s="22"/>
      <c r="C1250" s="22" t="s">
        <v>926</v>
      </c>
      <c r="D1250" s="22" t="s">
        <v>3000</v>
      </c>
      <c r="E1250" s="57" t="s">
        <v>128</v>
      </c>
      <c r="F1250" s="22" t="s">
        <v>103</v>
      </c>
      <c r="G1250" s="22" t="s">
        <v>12</v>
      </c>
      <c r="H1250" s="22" t="s">
        <v>4572</v>
      </c>
      <c r="I1250" s="25" t="s">
        <v>99</v>
      </c>
      <c r="J1250" s="25" t="s">
        <v>4599</v>
      </c>
      <c r="K1250" s="25"/>
      <c r="L1250" s="25"/>
      <c r="M1250" s="63" t="s">
        <v>49</v>
      </c>
      <c r="N1250" s="22" t="s">
        <v>46</v>
      </c>
      <c r="O1250" s="23" t="s">
        <v>46</v>
      </c>
      <c r="P1250" s="23" t="s">
        <v>46</v>
      </c>
      <c r="Q1250" s="23">
        <v>0.1</v>
      </c>
      <c r="R1250" s="23" t="s">
        <v>49</v>
      </c>
      <c r="S1250" s="23" t="s">
        <v>49</v>
      </c>
      <c r="T1250" s="17" t="s">
        <v>4598</v>
      </c>
      <c r="U1250" s="17" t="s">
        <v>4967</v>
      </c>
      <c r="V1250" s="17" t="s">
        <v>6652</v>
      </c>
      <c r="W1250" s="17" t="s">
        <v>6927</v>
      </c>
    </row>
    <row r="1251" spans="1:23" s="42" customFormat="1" x14ac:dyDescent="0.35">
      <c r="A1251" s="22" t="s">
        <v>98</v>
      </c>
      <c r="B1251" s="22"/>
      <c r="C1251" s="22" t="s">
        <v>931</v>
      </c>
      <c r="D1251" s="22" t="s">
        <v>3005</v>
      </c>
      <c r="E1251" s="57" t="s">
        <v>129</v>
      </c>
      <c r="F1251" s="22" t="s">
        <v>103</v>
      </c>
      <c r="G1251" s="22" t="s">
        <v>12</v>
      </c>
      <c r="H1251" s="22" t="s">
        <v>4572</v>
      </c>
      <c r="I1251" s="25" t="s">
        <v>99</v>
      </c>
      <c r="J1251" s="25" t="s">
        <v>4599</v>
      </c>
      <c r="K1251" s="25"/>
      <c r="L1251" s="25"/>
      <c r="M1251" s="63" t="s">
        <v>49</v>
      </c>
      <c r="N1251" s="22" t="s">
        <v>46</v>
      </c>
      <c r="O1251" s="23" t="s">
        <v>46</v>
      </c>
      <c r="P1251" s="23" t="s">
        <v>46</v>
      </c>
      <c r="Q1251" s="23">
        <v>0.1</v>
      </c>
      <c r="R1251" s="23" t="s">
        <v>49</v>
      </c>
      <c r="S1251" s="23" t="s">
        <v>49</v>
      </c>
      <c r="T1251" s="17" t="s">
        <v>4598</v>
      </c>
      <c r="U1251" s="17" t="s">
        <v>4967</v>
      </c>
      <c r="V1251" s="17" t="s">
        <v>6652</v>
      </c>
      <c r="W1251" s="17" t="s">
        <v>6927</v>
      </c>
    </row>
    <row r="1252" spans="1:23" s="42" customFormat="1" ht="29" x14ac:dyDescent="0.35">
      <c r="A1252" s="22" t="s">
        <v>98</v>
      </c>
      <c r="B1252" s="22"/>
      <c r="C1252" s="22" t="s">
        <v>936</v>
      </c>
      <c r="D1252" s="22" t="s">
        <v>3010</v>
      </c>
      <c r="E1252" s="57" t="s">
        <v>130</v>
      </c>
      <c r="F1252" s="22" t="s">
        <v>103</v>
      </c>
      <c r="G1252" s="22" t="s">
        <v>12</v>
      </c>
      <c r="H1252" s="22" t="s">
        <v>4572</v>
      </c>
      <c r="I1252" s="25" t="s">
        <v>99</v>
      </c>
      <c r="J1252" s="25" t="s">
        <v>4599</v>
      </c>
      <c r="K1252" s="25"/>
      <c r="L1252" s="25"/>
      <c r="M1252" s="63" t="s">
        <v>49</v>
      </c>
      <c r="N1252" s="22" t="s">
        <v>46</v>
      </c>
      <c r="O1252" s="23" t="s">
        <v>46</v>
      </c>
      <c r="P1252" s="23" t="s">
        <v>46</v>
      </c>
      <c r="Q1252" s="23">
        <v>0.1</v>
      </c>
      <c r="R1252" s="23" t="s">
        <v>49</v>
      </c>
      <c r="S1252" s="23" t="s">
        <v>49</v>
      </c>
      <c r="T1252" s="17" t="s">
        <v>4598</v>
      </c>
      <c r="U1252" s="17" t="s">
        <v>4967</v>
      </c>
      <c r="V1252" s="17" t="s">
        <v>6652</v>
      </c>
      <c r="W1252" s="17" t="s">
        <v>6927</v>
      </c>
    </row>
    <row r="1253" spans="1:23" s="42" customFormat="1" x14ac:dyDescent="0.35">
      <c r="A1253" s="22" t="s">
        <v>98</v>
      </c>
      <c r="B1253" s="22"/>
      <c r="C1253" s="22" t="s">
        <v>941</v>
      </c>
      <c r="D1253" s="22" t="s">
        <v>3015</v>
      </c>
      <c r="E1253" s="57" t="s">
        <v>131</v>
      </c>
      <c r="F1253" s="22" t="s">
        <v>103</v>
      </c>
      <c r="G1253" s="22" t="s">
        <v>12</v>
      </c>
      <c r="H1253" s="22" t="s">
        <v>4572</v>
      </c>
      <c r="I1253" s="25" t="s">
        <v>99</v>
      </c>
      <c r="J1253" s="25" t="s">
        <v>4599</v>
      </c>
      <c r="K1253" s="25"/>
      <c r="L1253" s="25"/>
      <c r="M1253" s="63" t="s">
        <v>49</v>
      </c>
      <c r="N1253" s="22" t="s">
        <v>46</v>
      </c>
      <c r="O1253" s="23" t="s">
        <v>46</v>
      </c>
      <c r="P1253" s="23" t="s">
        <v>46</v>
      </c>
      <c r="Q1253" s="23">
        <v>0.1</v>
      </c>
      <c r="R1253" s="23" t="s">
        <v>49</v>
      </c>
      <c r="S1253" s="23" t="s">
        <v>49</v>
      </c>
      <c r="T1253" s="17" t="s">
        <v>4598</v>
      </c>
      <c r="U1253" s="17" t="s">
        <v>4967</v>
      </c>
      <c r="V1253" s="17" t="s">
        <v>6652</v>
      </c>
      <c r="W1253" s="17" t="s">
        <v>6927</v>
      </c>
    </row>
    <row r="1254" spans="1:23" s="42" customFormat="1" x14ac:dyDescent="0.35">
      <c r="A1254" s="22" t="s">
        <v>98</v>
      </c>
      <c r="B1254" s="22"/>
      <c r="C1254" s="22" t="s">
        <v>946</v>
      </c>
      <c r="D1254" s="22" t="s">
        <v>3020</v>
      </c>
      <c r="E1254" s="57" t="s">
        <v>132</v>
      </c>
      <c r="F1254" s="22" t="s">
        <v>103</v>
      </c>
      <c r="G1254" s="22" t="s">
        <v>12</v>
      </c>
      <c r="H1254" s="22" t="s">
        <v>4572</v>
      </c>
      <c r="I1254" s="25" t="s">
        <v>99</v>
      </c>
      <c r="J1254" s="25" t="s">
        <v>4599</v>
      </c>
      <c r="K1254" s="25"/>
      <c r="L1254" s="25"/>
      <c r="M1254" s="63" t="s">
        <v>49</v>
      </c>
      <c r="N1254" s="22" t="s">
        <v>46</v>
      </c>
      <c r="O1254" s="23" t="s">
        <v>46</v>
      </c>
      <c r="P1254" s="23" t="s">
        <v>46</v>
      </c>
      <c r="Q1254" s="23">
        <v>0.1</v>
      </c>
      <c r="R1254" s="23" t="s">
        <v>49</v>
      </c>
      <c r="S1254" s="23" t="s">
        <v>49</v>
      </c>
      <c r="T1254" s="17" t="s">
        <v>4598</v>
      </c>
      <c r="U1254" s="17" t="s">
        <v>4967</v>
      </c>
      <c r="V1254" s="17" t="s">
        <v>6652</v>
      </c>
      <c r="W1254" s="17" t="s">
        <v>6927</v>
      </c>
    </row>
    <row r="1255" spans="1:23" s="42" customFormat="1" ht="29" x14ac:dyDescent="0.35">
      <c r="A1255" s="22" t="s">
        <v>98</v>
      </c>
      <c r="B1255" s="22"/>
      <c r="C1255" s="22" t="s">
        <v>956</v>
      </c>
      <c r="D1255" s="22" t="s">
        <v>3030</v>
      </c>
      <c r="E1255" s="57" t="s">
        <v>134</v>
      </c>
      <c r="F1255" s="22" t="s">
        <v>103</v>
      </c>
      <c r="G1255" s="22" t="s">
        <v>12</v>
      </c>
      <c r="H1255" s="22" t="s">
        <v>4572</v>
      </c>
      <c r="I1255" s="25" t="s">
        <v>99</v>
      </c>
      <c r="J1255" s="25" t="s">
        <v>4599</v>
      </c>
      <c r="K1255" s="25"/>
      <c r="L1255" s="25"/>
      <c r="M1255" s="63" t="s">
        <v>49</v>
      </c>
      <c r="N1255" s="22" t="s">
        <v>46</v>
      </c>
      <c r="O1255" s="23" t="s">
        <v>46</v>
      </c>
      <c r="P1255" s="23" t="s">
        <v>46</v>
      </c>
      <c r="Q1255" s="23">
        <v>0.1</v>
      </c>
      <c r="R1255" s="23" t="s">
        <v>49</v>
      </c>
      <c r="S1255" s="23" t="s">
        <v>49</v>
      </c>
      <c r="T1255" s="17" t="s">
        <v>4598</v>
      </c>
      <c r="U1255" s="17" t="s">
        <v>4967</v>
      </c>
      <c r="V1255" s="17" t="s">
        <v>6652</v>
      </c>
      <c r="W1255" s="17" t="s">
        <v>6927</v>
      </c>
    </row>
    <row r="1256" spans="1:23" s="42" customFormat="1" ht="29" x14ac:dyDescent="0.35">
      <c r="A1256" s="22" t="s">
        <v>98</v>
      </c>
      <c r="B1256" s="22"/>
      <c r="C1256" s="22" t="s">
        <v>961</v>
      </c>
      <c r="D1256" s="22" t="s">
        <v>3035</v>
      </c>
      <c r="E1256" s="57" t="s">
        <v>135</v>
      </c>
      <c r="F1256" s="22" t="s">
        <v>103</v>
      </c>
      <c r="G1256" s="22" t="s">
        <v>12</v>
      </c>
      <c r="H1256" s="22" t="s">
        <v>4572</v>
      </c>
      <c r="I1256" s="25" t="s">
        <v>99</v>
      </c>
      <c r="J1256" s="25" t="s">
        <v>4599</v>
      </c>
      <c r="K1256" s="25"/>
      <c r="L1256" s="25"/>
      <c r="M1256" s="63" t="s">
        <v>49</v>
      </c>
      <c r="N1256" s="22" t="s">
        <v>46</v>
      </c>
      <c r="O1256" s="23" t="s">
        <v>46</v>
      </c>
      <c r="P1256" s="23" t="s">
        <v>46</v>
      </c>
      <c r="Q1256" s="23">
        <v>0.1</v>
      </c>
      <c r="R1256" s="23" t="s">
        <v>49</v>
      </c>
      <c r="S1256" s="23" t="s">
        <v>49</v>
      </c>
      <c r="T1256" s="17" t="s">
        <v>4598</v>
      </c>
      <c r="U1256" s="17" t="s">
        <v>4967</v>
      </c>
      <c r="V1256" s="17" t="s">
        <v>6652</v>
      </c>
      <c r="W1256" s="17" t="s">
        <v>6927</v>
      </c>
    </row>
    <row r="1257" spans="1:23" s="42" customFormat="1" ht="29" x14ac:dyDescent="0.35">
      <c r="A1257" s="22" t="s">
        <v>98</v>
      </c>
      <c r="B1257" s="22"/>
      <c r="C1257" s="22" t="s">
        <v>966</v>
      </c>
      <c r="D1257" s="22" t="s">
        <v>3040</v>
      </c>
      <c r="E1257" s="57" t="s">
        <v>136</v>
      </c>
      <c r="F1257" s="22" t="s">
        <v>103</v>
      </c>
      <c r="G1257" s="22" t="s">
        <v>12</v>
      </c>
      <c r="H1257" s="22" t="s">
        <v>4572</v>
      </c>
      <c r="I1257" s="25" t="s">
        <v>99</v>
      </c>
      <c r="J1257" s="25" t="s">
        <v>4599</v>
      </c>
      <c r="K1257" s="25"/>
      <c r="L1257" s="25"/>
      <c r="M1257" s="63" t="s">
        <v>49</v>
      </c>
      <c r="N1257" s="22" t="s">
        <v>46</v>
      </c>
      <c r="O1257" s="23" t="s">
        <v>46</v>
      </c>
      <c r="P1257" s="23" t="s">
        <v>46</v>
      </c>
      <c r="Q1257" s="23">
        <v>0.1</v>
      </c>
      <c r="R1257" s="23" t="s">
        <v>49</v>
      </c>
      <c r="S1257" s="23" t="s">
        <v>49</v>
      </c>
      <c r="T1257" s="17" t="s">
        <v>4598</v>
      </c>
      <c r="U1257" s="17" t="s">
        <v>4967</v>
      </c>
      <c r="V1257" s="17" t="s">
        <v>6652</v>
      </c>
      <c r="W1257" s="17" t="s">
        <v>6927</v>
      </c>
    </row>
    <row r="1258" spans="1:23" s="42" customFormat="1" x14ac:dyDescent="0.35">
      <c r="A1258" s="22" t="s">
        <v>98</v>
      </c>
      <c r="B1258" s="22"/>
      <c r="C1258" s="22" t="s">
        <v>981</v>
      </c>
      <c r="D1258" s="22" t="s">
        <v>3055</v>
      </c>
      <c r="E1258" s="57" t="s">
        <v>138</v>
      </c>
      <c r="F1258" s="22" t="s">
        <v>103</v>
      </c>
      <c r="G1258" s="22" t="s">
        <v>12</v>
      </c>
      <c r="H1258" s="22" t="s">
        <v>4572</v>
      </c>
      <c r="I1258" s="25" t="s">
        <v>99</v>
      </c>
      <c r="J1258" s="25" t="s">
        <v>4599</v>
      </c>
      <c r="K1258" s="25"/>
      <c r="L1258" s="25"/>
      <c r="M1258" s="63" t="s">
        <v>49</v>
      </c>
      <c r="N1258" s="22" t="s">
        <v>46</v>
      </c>
      <c r="O1258" s="23" t="s">
        <v>46</v>
      </c>
      <c r="P1258" s="23" t="s">
        <v>46</v>
      </c>
      <c r="Q1258" s="23">
        <v>0.1</v>
      </c>
      <c r="R1258" s="23" t="s">
        <v>49</v>
      </c>
      <c r="S1258" s="23" t="s">
        <v>49</v>
      </c>
      <c r="T1258" s="17" t="s">
        <v>4598</v>
      </c>
      <c r="U1258" s="17" t="s">
        <v>4967</v>
      </c>
      <c r="V1258" s="17" t="s">
        <v>6652</v>
      </c>
      <c r="W1258" s="17" t="s">
        <v>6927</v>
      </c>
    </row>
    <row r="1259" spans="1:23" s="42" customFormat="1" ht="29" x14ac:dyDescent="0.35">
      <c r="A1259" s="22" t="s">
        <v>98</v>
      </c>
      <c r="B1259" s="22"/>
      <c r="C1259" s="22" t="s">
        <v>989</v>
      </c>
      <c r="D1259" s="22" t="s">
        <v>3063</v>
      </c>
      <c r="E1259" s="57" t="s">
        <v>139</v>
      </c>
      <c r="F1259" s="22" t="s">
        <v>103</v>
      </c>
      <c r="G1259" s="22" t="s">
        <v>12</v>
      </c>
      <c r="H1259" s="22" t="s">
        <v>4572</v>
      </c>
      <c r="I1259" s="25" t="s">
        <v>99</v>
      </c>
      <c r="J1259" s="25" t="s">
        <v>4599</v>
      </c>
      <c r="K1259" s="25"/>
      <c r="L1259" s="25"/>
      <c r="M1259" s="63" t="s">
        <v>49</v>
      </c>
      <c r="N1259" s="22" t="s">
        <v>46</v>
      </c>
      <c r="O1259" s="23" t="s">
        <v>46</v>
      </c>
      <c r="P1259" s="23" t="s">
        <v>46</v>
      </c>
      <c r="Q1259" s="23">
        <v>0.1</v>
      </c>
      <c r="R1259" s="23" t="s">
        <v>49</v>
      </c>
      <c r="S1259" s="23" t="s">
        <v>49</v>
      </c>
      <c r="T1259" s="17" t="s">
        <v>4598</v>
      </c>
      <c r="U1259" s="17" t="s">
        <v>4967</v>
      </c>
      <c r="V1259" s="17" t="s">
        <v>6652</v>
      </c>
      <c r="W1259" s="17" t="s">
        <v>6927</v>
      </c>
    </row>
    <row r="1260" spans="1:23" s="42" customFormat="1" x14ac:dyDescent="0.35">
      <c r="A1260" s="22" t="s">
        <v>98</v>
      </c>
      <c r="B1260" s="22"/>
      <c r="C1260" s="22" t="s">
        <v>996</v>
      </c>
      <c r="D1260" s="22" t="s">
        <v>3070</v>
      </c>
      <c r="E1260" s="57" t="s">
        <v>140</v>
      </c>
      <c r="F1260" s="22" t="s">
        <v>103</v>
      </c>
      <c r="G1260" s="22" t="s">
        <v>12</v>
      </c>
      <c r="H1260" s="22" t="s">
        <v>4572</v>
      </c>
      <c r="I1260" s="25" t="s">
        <v>99</v>
      </c>
      <c r="J1260" s="25" t="s">
        <v>4599</v>
      </c>
      <c r="K1260" s="25"/>
      <c r="L1260" s="25"/>
      <c r="M1260" s="63" t="s">
        <v>49</v>
      </c>
      <c r="N1260" s="22" t="s">
        <v>46</v>
      </c>
      <c r="O1260" s="23" t="s">
        <v>46</v>
      </c>
      <c r="P1260" s="23" t="s">
        <v>46</v>
      </c>
      <c r="Q1260" s="23">
        <v>0.1</v>
      </c>
      <c r="R1260" s="23" t="s">
        <v>49</v>
      </c>
      <c r="S1260" s="23" t="s">
        <v>49</v>
      </c>
      <c r="T1260" s="17" t="s">
        <v>4598</v>
      </c>
      <c r="U1260" s="17" t="s">
        <v>4967</v>
      </c>
      <c r="V1260" s="17" t="s">
        <v>6652</v>
      </c>
      <c r="W1260" s="17" t="s">
        <v>6927</v>
      </c>
    </row>
    <row r="1261" spans="1:23" s="42" customFormat="1" x14ac:dyDescent="0.35">
      <c r="A1261" s="22" t="s">
        <v>98</v>
      </c>
      <c r="B1261" s="22"/>
      <c r="C1261" s="22" t="s">
        <v>1001</v>
      </c>
      <c r="D1261" s="22" t="s">
        <v>3075</v>
      </c>
      <c r="E1261" s="57" t="s">
        <v>141</v>
      </c>
      <c r="F1261" s="22" t="s">
        <v>103</v>
      </c>
      <c r="G1261" s="22" t="s">
        <v>12</v>
      </c>
      <c r="H1261" s="22" t="s">
        <v>4572</v>
      </c>
      <c r="I1261" s="25" t="s">
        <v>99</v>
      </c>
      <c r="J1261" s="25" t="s">
        <v>4599</v>
      </c>
      <c r="K1261" s="25"/>
      <c r="L1261" s="25"/>
      <c r="M1261" s="63" t="s">
        <v>49</v>
      </c>
      <c r="N1261" s="22" t="s">
        <v>46</v>
      </c>
      <c r="O1261" s="23" t="s">
        <v>46</v>
      </c>
      <c r="P1261" s="23" t="s">
        <v>46</v>
      </c>
      <c r="Q1261" s="23">
        <v>0.1</v>
      </c>
      <c r="R1261" s="23" t="s">
        <v>49</v>
      </c>
      <c r="S1261" s="23" t="s">
        <v>49</v>
      </c>
      <c r="T1261" s="17" t="s">
        <v>4598</v>
      </c>
      <c r="U1261" s="17" t="s">
        <v>4967</v>
      </c>
      <c r="V1261" s="17" t="s">
        <v>6652</v>
      </c>
      <c r="W1261" s="17" t="s">
        <v>6927</v>
      </c>
    </row>
    <row r="1262" spans="1:23" s="42" customFormat="1" x14ac:dyDescent="0.35">
      <c r="A1262" s="22" t="s">
        <v>98</v>
      </c>
      <c r="B1262" s="22"/>
      <c r="C1262" s="22" t="s">
        <v>1006</v>
      </c>
      <c r="D1262" s="22" t="s">
        <v>3080</v>
      </c>
      <c r="E1262" s="57" t="s">
        <v>142</v>
      </c>
      <c r="F1262" s="22" t="s">
        <v>103</v>
      </c>
      <c r="G1262" s="22" t="s">
        <v>12</v>
      </c>
      <c r="H1262" s="22" t="s">
        <v>4572</v>
      </c>
      <c r="I1262" s="25" t="s">
        <v>99</v>
      </c>
      <c r="J1262" s="25" t="s">
        <v>4599</v>
      </c>
      <c r="K1262" s="25"/>
      <c r="L1262" s="25"/>
      <c r="M1262" s="63" t="s">
        <v>49</v>
      </c>
      <c r="N1262" s="22" t="s">
        <v>46</v>
      </c>
      <c r="O1262" s="23" t="s">
        <v>46</v>
      </c>
      <c r="P1262" s="23" t="s">
        <v>46</v>
      </c>
      <c r="Q1262" s="23">
        <v>0.1</v>
      </c>
      <c r="R1262" s="23" t="s">
        <v>49</v>
      </c>
      <c r="S1262" s="23" t="s">
        <v>49</v>
      </c>
      <c r="T1262" s="17" t="s">
        <v>4598</v>
      </c>
      <c r="U1262" s="17" t="s">
        <v>4967</v>
      </c>
      <c r="V1262" s="17" t="s">
        <v>6652</v>
      </c>
      <c r="W1262" s="17" t="s">
        <v>6927</v>
      </c>
    </row>
    <row r="1263" spans="1:23" s="42" customFormat="1" x14ac:dyDescent="0.35">
      <c r="A1263" s="22" t="s">
        <v>98</v>
      </c>
      <c r="B1263" s="22"/>
      <c r="C1263" s="22" t="s">
        <v>1016</v>
      </c>
      <c r="D1263" s="22" t="s">
        <v>3090</v>
      </c>
      <c r="E1263" s="57" t="s">
        <v>144</v>
      </c>
      <c r="F1263" s="22" t="s">
        <v>103</v>
      </c>
      <c r="G1263" s="22" t="s">
        <v>12</v>
      </c>
      <c r="H1263" s="22" t="s">
        <v>4572</v>
      </c>
      <c r="I1263" s="25" t="s">
        <v>99</v>
      </c>
      <c r="J1263" s="25" t="s">
        <v>4599</v>
      </c>
      <c r="K1263" s="25"/>
      <c r="L1263" s="25"/>
      <c r="M1263" s="63" t="s">
        <v>49</v>
      </c>
      <c r="N1263" s="22" t="s">
        <v>46</v>
      </c>
      <c r="O1263" s="23" t="s">
        <v>46</v>
      </c>
      <c r="P1263" s="23" t="s">
        <v>46</v>
      </c>
      <c r="Q1263" s="23">
        <v>0.1</v>
      </c>
      <c r="R1263" s="23" t="s">
        <v>49</v>
      </c>
      <c r="S1263" s="23" t="s">
        <v>49</v>
      </c>
      <c r="T1263" s="17" t="s">
        <v>4598</v>
      </c>
      <c r="U1263" s="17" t="s">
        <v>4967</v>
      </c>
      <c r="V1263" s="17" t="s">
        <v>6652</v>
      </c>
      <c r="W1263" s="17" t="s">
        <v>6927</v>
      </c>
    </row>
    <row r="1264" spans="1:23" s="42" customFormat="1" x14ac:dyDescent="0.35">
      <c r="A1264" s="22" t="s">
        <v>98</v>
      </c>
      <c r="B1264" s="22"/>
      <c r="C1264" s="22" t="s">
        <v>1021</v>
      </c>
      <c r="D1264" s="22" t="s">
        <v>3095</v>
      </c>
      <c r="E1264" s="57" t="s">
        <v>145</v>
      </c>
      <c r="F1264" s="22" t="s">
        <v>103</v>
      </c>
      <c r="G1264" s="22" t="s">
        <v>12</v>
      </c>
      <c r="H1264" s="22" t="s">
        <v>4572</v>
      </c>
      <c r="I1264" s="25" t="s">
        <v>99</v>
      </c>
      <c r="J1264" s="25" t="s">
        <v>4599</v>
      </c>
      <c r="K1264" s="25"/>
      <c r="L1264" s="25"/>
      <c r="M1264" s="63" t="s">
        <v>49</v>
      </c>
      <c r="N1264" s="22" t="s">
        <v>46</v>
      </c>
      <c r="O1264" s="23" t="s">
        <v>46</v>
      </c>
      <c r="P1264" s="23" t="s">
        <v>46</v>
      </c>
      <c r="Q1264" s="23">
        <v>0.1</v>
      </c>
      <c r="R1264" s="23" t="s">
        <v>49</v>
      </c>
      <c r="S1264" s="23" t="s">
        <v>49</v>
      </c>
      <c r="T1264" s="17" t="s">
        <v>4598</v>
      </c>
      <c r="U1264" s="17" t="s">
        <v>4967</v>
      </c>
      <c r="V1264" s="17" t="s">
        <v>6652</v>
      </c>
      <c r="W1264" s="17" t="s">
        <v>6927</v>
      </c>
    </row>
    <row r="1265" spans="1:23" s="42" customFormat="1" ht="29" x14ac:dyDescent="0.35">
      <c r="A1265" s="22" t="s">
        <v>98</v>
      </c>
      <c r="B1265" s="22"/>
      <c r="C1265" s="22" t="s">
        <v>1026</v>
      </c>
      <c r="D1265" s="22" t="s">
        <v>3100</v>
      </c>
      <c r="E1265" s="57" t="s">
        <v>146</v>
      </c>
      <c r="F1265" s="22" t="s">
        <v>103</v>
      </c>
      <c r="G1265" s="22" t="s">
        <v>12</v>
      </c>
      <c r="H1265" s="22" t="s">
        <v>4572</v>
      </c>
      <c r="I1265" s="25" t="s">
        <v>99</v>
      </c>
      <c r="J1265" s="25" t="s">
        <v>4599</v>
      </c>
      <c r="K1265" s="25"/>
      <c r="L1265" s="25"/>
      <c r="M1265" s="63" t="s">
        <v>49</v>
      </c>
      <c r="N1265" s="22" t="s">
        <v>46</v>
      </c>
      <c r="O1265" s="23" t="s">
        <v>46</v>
      </c>
      <c r="P1265" s="23" t="s">
        <v>46</v>
      </c>
      <c r="Q1265" s="23">
        <v>0.1</v>
      </c>
      <c r="R1265" s="23" t="s">
        <v>49</v>
      </c>
      <c r="S1265" s="23" t="s">
        <v>49</v>
      </c>
      <c r="T1265" s="17" t="s">
        <v>4598</v>
      </c>
      <c r="U1265" s="17" t="s">
        <v>4967</v>
      </c>
      <c r="V1265" s="17" t="s">
        <v>6652</v>
      </c>
      <c r="W1265" s="17" t="s">
        <v>6927</v>
      </c>
    </row>
    <row r="1266" spans="1:23" s="42" customFormat="1" x14ac:dyDescent="0.35">
      <c r="A1266" s="22" t="s">
        <v>98</v>
      </c>
      <c r="B1266" s="22"/>
      <c r="C1266" s="22" t="s">
        <v>1031</v>
      </c>
      <c r="D1266" s="22" t="s">
        <v>3105</v>
      </c>
      <c r="E1266" s="57" t="s">
        <v>147</v>
      </c>
      <c r="F1266" s="22" t="s">
        <v>103</v>
      </c>
      <c r="G1266" s="22" t="s">
        <v>12</v>
      </c>
      <c r="H1266" s="22" t="s">
        <v>4572</v>
      </c>
      <c r="I1266" s="25" t="s">
        <v>99</v>
      </c>
      <c r="J1266" s="25" t="s">
        <v>4599</v>
      </c>
      <c r="K1266" s="25"/>
      <c r="L1266" s="25"/>
      <c r="M1266" s="63" t="s">
        <v>49</v>
      </c>
      <c r="N1266" s="22" t="s">
        <v>46</v>
      </c>
      <c r="O1266" s="23" t="s">
        <v>46</v>
      </c>
      <c r="P1266" s="23" t="s">
        <v>46</v>
      </c>
      <c r="Q1266" s="23">
        <v>0.1</v>
      </c>
      <c r="R1266" s="23" t="s">
        <v>49</v>
      </c>
      <c r="S1266" s="23" t="s">
        <v>49</v>
      </c>
      <c r="T1266" s="17" t="s">
        <v>4598</v>
      </c>
      <c r="U1266" s="17" t="s">
        <v>4967</v>
      </c>
      <c r="V1266" s="17" t="s">
        <v>6652</v>
      </c>
      <c r="W1266" s="17" t="s">
        <v>6927</v>
      </c>
    </row>
    <row r="1267" spans="1:23" s="42" customFormat="1" ht="29" x14ac:dyDescent="0.35">
      <c r="A1267" s="22" t="s">
        <v>98</v>
      </c>
      <c r="B1267" s="22"/>
      <c r="C1267" s="22" t="s">
        <v>1061</v>
      </c>
      <c r="D1267" s="22" t="s">
        <v>3135</v>
      </c>
      <c r="E1267" s="57" t="s">
        <v>2517</v>
      </c>
      <c r="F1267" s="22" t="s">
        <v>103</v>
      </c>
      <c r="G1267" s="22" t="s">
        <v>12</v>
      </c>
      <c r="H1267" s="22" t="s">
        <v>4572</v>
      </c>
      <c r="I1267" s="25" t="s">
        <v>99</v>
      </c>
      <c r="J1267" s="25" t="s">
        <v>4599</v>
      </c>
      <c r="K1267" s="25"/>
      <c r="L1267" s="25"/>
      <c r="M1267" s="63" t="s">
        <v>49</v>
      </c>
      <c r="N1267" s="22" t="s">
        <v>46</v>
      </c>
      <c r="O1267" s="23" t="s">
        <v>46</v>
      </c>
      <c r="P1267" s="23" t="s">
        <v>46</v>
      </c>
      <c r="Q1267" s="23">
        <v>0.1</v>
      </c>
      <c r="R1267" s="23" t="s">
        <v>49</v>
      </c>
      <c r="S1267" s="23" t="s">
        <v>49</v>
      </c>
      <c r="T1267" s="17" t="s">
        <v>4598</v>
      </c>
      <c r="U1267" s="17" t="s">
        <v>4967</v>
      </c>
      <c r="V1267" s="17" t="s">
        <v>6652</v>
      </c>
      <c r="W1267" s="17" t="s">
        <v>6927</v>
      </c>
    </row>
    <row r="1268" spans="1:23" s="42" customFormat="1" ht="29" x14ac:dyDescent="0.35">
      <c r="A1268" s="22" t="s">
        <v>98</v>
      </c>
      <c r="B1268" s="22"/>
      <c r="C1268" s="22" t="s">
        <v>1075</v>
      </c>
      <c r="D1268" s="22" t="s">
        <v>3149</v>
      </c>
      <c r="E1268" s="57" t="s">
        <v>2379</v>
      </c>
      <c r="F1268" s="22" t="s">
        <v>103</v>
      </c>
      <c r="G1268" s="22" t="s">
        <v>12</v>
      </c>
      <c r="H1268" s="22" t="s">
        <v>4572</v>
      </c>
      <c r="I1268" s="25" t="s">
        <v>99</v>
      </c>
      <c r="J1268" s="25" t="s">
        <v>4599</v>
      </c>
      <c r="K1268" s="25"/>
      <c r="L1268" s="25"/>
      <c r="M1268" s="63" t="s">
        <v>49</v>
      </c>
      <c r="N1268" s="22" t="s">
        <v>46</v>
      </c>
      <c r="O1268" s="23" t="s">
        <v>46</v>
      </c>
      <c r="P1268" s="23" t="s">
        <v>46</v>
      </c>
      <c r="Q1268" s="23">
        <v>0.1</v>
      </c>
      <c r="R1268" s="23" t="s">
        <v>49</v>
      </c>
      <c r="S1268" s="23" t="s">
        <v>49</v>
      </c>
      <c r="T1268" s="17" t="s">
        <v>4598</v>
      </c>
      <c r="U1268" s="17" t="s">
        <v>4967</v>
      </c>
      <c r="V1268" s="17" t="s">
        <v>6652</v>
      </c>
      <c r="W1268" s="17" t="s">
        <v>6927</v>
      </c>
    </row>
    <row r="1269" spans="1:23" s="42" customFormat="1" x14ac:dyDescent="0.35">
      <c r="A1269" s="22" t="s">
        <v>98</v>
      </c>
      <c r="B1269" s="22"/>
      <c r="C1269" s="22" t="s">
        <v>1081</v>
      </c>
      <c r="D1269" s="22" t="s">
        <v>3155</v>
      </c>
      <c r="E1269" s="57" t="s">
        <v>154</v>
      </c>
      <c r="F1269" s="22" t="s">
        <v>103</v>
      </c>
      <c r="G1269" s="22" t="s">
        <v>12</v>
      </c>
      <c r="H1269" s="22" t="s">
        <v>4572</v>
      </c>
      <c r="I1269" s="25" t="s">
        <v>99</v>
      </c>
      <c r="J1269" s="25" t="s">
        <v>4599</v>
      </c>
      <c r="K1269" s="25"/>
      <c r="L1269" s="25"/>
      <c r="M1269" s="63" t="s">
        <v>49</v>
      </c>
      <c r="N1269" s="22" t="s">
        <v>46</v>
      </c>
      <c r="O1269" s="23" t="s">
        <v>46</v>
      </c>
      <c r="P1269" s="23" t="s">
        <v>46</v>
      </c>
      <c r="Q1269" s="23">
        <v>0.1</v>
      </c>
      <c r="R1269" s="23" t="s">
        <v>49</v>
      </c>
      <c r="S1269" s="23" t="s">
        <v>49</v>
      </c>
      <c r="T1269" s="17" t="s">
        <v>4598</v>
      </c>
      <c r="U1269" s="17" t="s">
        <v>4967</v>
      </c>
      <c r="V1269" s="17" t="s">
        <v>6652</v>
      </c>
      <c r="W1269" s="17" t="s">
        <v>6927</v>
      </c>
    </row>
    <row r="1270" spans="1:23" s="42" customFormat="1" ht="29" x14ac:dyDescent="0.35">
      <c r="A1270" s="22" t="s">
        <v>98</v>
      </c>
      <c r="B1270" s="22"/>
      <c r="C1270" s="22" t="s">
        <v>1086</v>
      </c>
      <c r="D1270" s="22" t="s">
        <v>3160</v>
      </c>
      <c r="E1270" s="57" t="s">
        <v>155</v>
      </c>
      <c r="F1270" s="22" t="s">
        <v>103</v>
      </c>
      <c r="G1270" s="22" t="s">
        <v>12</v>
      </c>
      <c r="H1270" s="22" t="s">
        <v>4572</v>
      </c>
      <c r="I1270" s="25" t="s">
        <v>99</v>
      </c>
      <c r="J1270" s="25" t="s">
        <v>4599</v>
      </c>
      <c r="K1270" s="25"/>
      <c r="L1270" s="25"/>
      <c r="M1270" s="63" t="s">
        <v>49</v>
      </c>
      <c r="N1270" s="22" t="s">
        <v>46</v>
      </c>
      <c r="O1270" s="23" t="s">
        <v>46</v>
      </c>
      <c r="P1270" s="23" t="s">
        <v>46</v>
      </c>
      <c r="Q1270" s="23">
        <v>0.1</v>
      </c>
      <c r="R1270" s="23" t="s">
        <v>49</v>
      </c>
      <c r="S1270" s="23" t="s">
        <v>49</v>
      </c>
      <c r="T1270" s="17" t="s">
        <v>4598</v>
      </c>
      <c r="U1270" s="17" t="s">
        <v>4967</v>
      </c>
      <c r="V1270" s="17" t="s">
        <v>6652</v>
      </c>
      <c r="W1270" s="17" t="s">
        <v>6927</v>
      </c>
    </row>
    <row r="1271" spans="1:23" s="42" customFormat="1" ht="29" x14ac:dyDescent="0.35">
      <c r="A1271" s="22" t="s">
        <v>98</v>
      </c>
      <c r="B1271" s="22"/>
      <c r="C1271" s="22" t="s">
        <v>1091</v>
      </c>
      <c r="D1271" s="22" t="s">
        <v>3165</v>
      </c>
      <c r="E1271" s="57" t="s">
        <v>156</v>
      </c>
      <c r="F1271" s="22" t="s">
        <v>103</v>
      </c>
      <c r="G1271" s="22" t="s">
        <v>12</v>
      </c>
      <c r="H1271" s="22" t="s">
        <v>4572</v>
      </c>
      <c r="I1271" s="25" t="s">
        <v>99</v>
      </c>
      <c r="J1271" s="25" t="s">
        <v>4599</v>
      </c>
      <c r="K1271" s="25"/>
      <c r="L1271" s="25"/>
      <c r="M1271" s="63" t="s">
        <v>49</v>
      </c>
      <c r="N1271" s="22" t="s">
        <v>46</v>
      </c>
      <c r="O1271" s="23" t="s">
        <v>46</v>
      </c>
      <c r="P1271" s="23" t="s">
        <v>46</v>
      </c>
      <c r="Q1271" s="23">
        <v>0.1</v>
      </c>
      <c r="R1271" s="23" t="s">
        <v>49</v>
      </c>
      <c r="S1271" s="23" t="s">
        <v>49</v>
      </c>
      <c r="T1271" s="17" t="s">
        <v>4598</v>
      </c>
      <c r="U1271" s="17" t="s">
        <v>4967</v>
      </c>
      <c r="V1271" s="17" t="s">
        <v>6652</v>
      </c>
      <c r="W1271" s="17" t="s">
        <v>6927</v>
      </c>
    </row>
    <row r="1272" spans="1:23" s="42" customFormat="1" ht="43.5" x14ac:dyDescent="0.35">
      <c r="A1272" s="22" t="s">
        <v>98</v>
      </c>
      <c r="B1272" s="22"/>
      <c r="C1272" s="22" t="s">
        <v>1096</v>
      </c>
      <c r="D1272" s="22" t="s">
        <v>3170</v>
      </c>
      <c r="E1272" s="57" t="s">
        <v>157</v>
      </c>
      <c r="F1272" s="22" t="s">
        <v>103</v>
      </c>
      <c r="G1272" s="22" t="s">
        <v>12</v>
      </c>
      <c r="H1272" s="22" t="s">
        <v>4572</v>
      </c>
      <c r="I1272" s="25" t="s">
        <v>99</v>
      </c>
      <c r="J1272" s="25" t="s">
        <v>4599</v>
      </c>
      <c r="K1272" s="25"/>
      <c r="L1272" s="25"/>
      <c r="M1272" s="63" t="s">
        <v>49</v>
      </c>
      <c r="N1272" s="22" t="s">
        <v>46</v>
      </c>
      <c r="O1272" s="23" t="s">
        <v>46</v>
      </c>
      <c r="P1272" s="23" t="s">
        <v>46</v>
      </c>
      <c r="Q1272" s="23">
        <v>0.1</v>
      </c>
      <c r="R1272" s="23" t="s">
        <v>49</v>
      </c>
      <c r="S1272" s="23" t="s">
        <v>49</v>
      </c>
      <c r="T1272" s="17" t="s">
        <v>4598</v>
      </c>
      <c r="U1272" s="17" t="s">
        <v>4967</v>
      </c>
      <c r="V1272" s="17" t="s">
        <v>6652</v>
      </c>
      <c r="W1272" s="17" t="s">
        <v>6927</v>
      </c>
    </row>
    <row r="1273" spans="1:23" s="42" customFormat="1" x14ac:dyDescent="0.35">
      <c r="A1273" s="22" t="s">
        <v>98</v>
      </c>
      <c r="B1273" s="22"/>
      <c r="C1273" s="22" t="s">
        <v>1101</v>
      </c>
      <c r="D1273" s="22" t="s">
        <v>3175</v>
      </c>
      <c r="E1273" s="57" t="s">
        <v>158</v>
      </c>
      <c r="F1273" s="22" t="s">
        <v>103</v>
      </c>
      <c r="G1273" s="22" t="s">
        <v>12</v>
      </c>
      <c r="H1273" s="22" t="s">
        <v>4572</v>
      </c>
      <c r="I1273" s="25" t="s">
        <v>99</v>
      </c>
      <c r="J1273" s="25" t="s">
        <v>4599</v>
      </c>
      <c r="K1273" s="25"/>
      <c r="L1273" s="25"/>
      <c r="M1273" s="63" t="s">
        <v>49</v>
      </c>
      <c r="N1273" s="22" t="s">
        <v>46</v>
      </c>
      <c r="O1273" s="23" t="s">
        <v>46</v>
      </c>
      <c r="P1273" s="23" t="s">
        <v>46</v>
      </c>
      <c r="Q1273" s="23">
        <v>0.1</v>
      </c>
      <c r="R1273" s="23" t="s">
        <v>49</v>
      </c>
      <c r="S1273" s="23" t="s">
        <v>49</v>
      </c>
      <c r="T1273" s="17" t="s">
        <v>4598</v>
      </c>
      <c r="U1273" s="17" t="s">
        <v>4967</v>
      </c>
      <c r="V1273" s="17" t="s">
        <v>6652</v>
      </c>
      <c r="W1273" s="17" t="s">
        <v>6927</v>
      </c>
    </row>
    <row r="1274" spans="1:23" s="42" customFormat="1" x14ac:dyDescent="0.35">
      <c r="A1274" s="22" t="s">
        <v>98</v>
      </c>
      <c r="B1274" s="22"/>
      <c r="C1274" s="22" t="s">
        <v>1106</v>
      </c>
      <c r="D1274" s="22" t="s">
        <v>3180</v>
      </c>
      <c r="E1274" s="57" t="s">
        <v>159</v>
      </c>
      <c r="F1274" s="22" t="s">
        <v>103</v>
      </c>
      <c r="G1274" s="22" t="s">
        <v>12</v>
      </c>
      <c r="H1274" s="22" t="s">
        <v>4572</v>
      </c>
      <c r="I1274" s="25" t="s">
        <v>99</v>
      </c>
      <c r="J1274" s="25" t="s">
        <v>4599</v>
      </c>
      <c r="K1274" s="25"/>
      <c r="L1274" s="25"/>
      <c r="M1274" s="63" t="s">
        <v>49</v>
      </c>
      <c r="N1274" s="22" t="s">
        <v>46</v>
      </c>
      <c r="O1274" s="23" t="s">
        <v>46</v>
      </c>
      <c r="P1274" s="23" t="s">
        <v>46</v>
      </c>
      <c r="Q1274" s="23">
        <v>0.1</v>
      </c>
      <c r="R1274" s="23" t="s">
        <v>49</v>
      </c>
      <c r="S1274" s="23" t="s">
        <v>49</v>
      </c>
      <c r="T1274" s="17" t="s">
        <v>4598</v>
      </c>
      <c r="U1274" s="17" t="s">
        <v>4967</v>
      </c>
      <c r="V1274" s="17" t="s">
        <v>6652</v>
      </c>
      <c r="W1274" s="17" t="s">
        <v>6927</v>
      </c>
    </row>
    <row r="1275" spans="1:23" s="42" customFormat="1" x14ac:dyDescent="0.35">
      <c r="A1275" s="22" t="s">
        <v>98</v>
      </c>
      <c r="B1275" s="22"/>
      <c r="C1275" s="22" t="s">
        <v>1111</v>
      </c>
      <c r="D1275" s="22" t="s">
        <v>3185</v>
      </c>
      <c r="E1275" s="57" t="s">
        <v>160</v>
      </c>
      <c r="F1275" s="22" t="s">
        <v>103</v>
      </c>
      <c r="G1275" s="22" t="s">
        <v>12</v>
      </c>
      <c r="H1275" s="22" t="s">
        <v>4572</v>
      </c>
      <c r="I1275" s="25" t="s">
        <v>99</v>
      </c>
      <c r="J1275" s="25" t="s">
        <v>4599</v>
      </c>
      <c r="K1275" s="25"/>
      <c r="L1275" s="25"/>
      <c r="M1275" s="63" t="s">
        <v>49</v>
      </c>
      <c r="N1275" s="22" t="s">
        <v>46</v>
      </c>
      <c r="O1275" s="23" t="s">
        <v>46</v>
      </c>
      <c r="P1275" s="23" t="s">
        <v>46</v>
      </c>
      <c r="Q1275" s="23">
        <v>0.1</v>
      </c>
      <c r="R1275" s="23" t="s">
        <v>49</v>
      </c>
      <c r="S1275" s="23" t="s">
        <v>49</v>
      </c>
      <c r="T1275" s="17" t="s">
        <v>4598</v>
      </c>
      <c r="U1275" s="17" t="s">
        <v>4967</v>
      </c>
      <c r="V1275" s="17" t="s">
        <v>6652</v>
      </c>
      <c r="W1275" s="17" t="s">
        <v>6927</v>
      </c>
    </row>
    <row r="1276" spans="1:23" s="42" customFormat="1" ht="29" x14ac:dyDescent="0.35">
      <c r="A1276" s="22" t="s">
        <v>98</v>
      </c>
      <c r="B1276" s="22"/>
      <c r="C1276" s="22" t="s">
        <v>1136</v>
      </c>
      <c r="D1276" s="22" t="s">
        <v>3210</v>
      </c>
      <c r="E1276" s="57" t="s">
        <v>165</v>
      </c>
      <c r="F1276" s="22" t="s">
        <v>103</v>
      </c>
      <c r="G1276" s="22" t="s">
        <v>12</v>
      </c>
      <c r="H1276" s="22" t="s">
        <v>4572</v>
      </c>
      <c r="I1276" s="25" t="s">
        <v>99</v>
      </c>
      <c r="J1276" s="25" t="s">
        <v>4599</v>
      </c>
      <c r="K1276" s="25"/>
      <c r="L1276" s="25"/>
      <c r="M1276" s="63" t="s">
        <v>49</v>
      </c>
      <c r="N1276" s="22" t="s">
        <v>46</v>
      </c>
      <c r="O1276" s="23" t="s">
        <v>46</v>
      </c>
      <c r="P1276" s="23" t="s">
        <v>46</v>
      </c>
      <c r="Q1276" s="23">
        <v>0.1</v>
      </c>
      <c r="R1276" s="23" t="s">
        <v>49</v>
      </c>
      <c r="S1276" s="23" t="s">
        <v>49</v>
      </c>
      <c r="T1276" s="17" t="s">
        <v>4598</v>
      </c>
      <c r="U1276" s="17" t="s">
        <v>4967</v>
      </c>
      <c r="V1276" s="17" t="s">
        <v>6652</v>
      </c>
      <c r="W1276" s="17" t="s">
        <v>6927</v>
      </c>
    </row>
    <row r="1277" spans="1:23" s="42" customFormat="1" ht="29" x14ac:dyDescent="0.35">
      <c r="A1277" s="22" t="s">
        <v>98</v>
      </c>
      <c r="B1277" s="22"/>
      <c r="C1277" s="22" t="s">
        <v>1141</v>
      </c>
      <c r="D1277" s="22" t="s">
        <v>3215</v>
      </c>
      <c r="E1277" s="57" t="s">
        <v>166</v>
      </c>
      <c r="F1277" s="22" t="s">
        <v>103</v>
      </c>
      <c r="G1277" s="22" t="s">
        <v>12</v>
      </c>
      <c r="H1277" s="22" t="s">
        <v>4572</v>
      </c>
      <c r="I1277" s="25" t="s">
        <v>99</v>
      </c>
      <c r="J1277" s="25" t="s">
        <v>4599</v>
      </c>
      <c r="K1277" s="25"/>
      <c r="L1277" s="25"/>
      <c r="M1277" s="63" t="s">
        <v>49</v>
      </c>
      <c r="N1277" s="22" t="s">
        <v>46</v>
      </c>
      <c r="O1277" s="23" t="s">
        <v>46</v>
      </c>
      <c r="P1277" s="23" t="s">
        <v>46</v>
      </c>
      <c r="Q1277" s="23">
        <v>0.1</v>
      </c>
      <c r="R1277" s="23" t="s">
        <v>49</v>
      </c>
      <c r="S1277" s="23" t="s">
        <v>49</v>
      </c>
      <c r="T1277" s="17" t="s">
        <v>4598</v>
      </c>
      <c r="U1277" s="17" t="s">
        <v>4967</v>
      </c>
      <c r="V1277" s="17" t="s">
        <v>6652</v>
      </c>
      <c r="W1277" s="17" t="s">
        <v>6927</v>
      </c>
    </row>
    <row r="1278" spans="1:23" s="42" customFormat="1" x14ac:dyDescent="0.35">
      <c r="A1278" s="22" t="s">
        <v>98</v>
      </c>
      <c r="B1278" s="22"/>
      <c r="C1278" s="22" t="s">
        <v>1146</v>
      </c>
      <c r="D1278" s="22" t="s">
        <v>3220</v>
      </c>
      <c r="E1278" s="57" t="s">
        <v>167</v>
      </c>
      <c r="F1278" s="22" t="s">
        <v>103</v>
      </c>
      <c r="G1278" s="22" t="s">
        <v>12</v>
      </c>
      <c r="H1278" s="22" t="s">
        <v>4572</v>
      </c>
      <c r="I1278" s="25" t="s">
        <v>99</v>
      </c>
      <c r="J1278" s="25" t="s">
        <v>4599</v>
      </c>
      <c r="K1278" s="25"/>
      <c r="L1278" s="25"/>
      <c r="M1278" s="63" t="s">
        <v>49</v>
      </c>
      <c r="N1278" s="22" t="s">
        <v>46</v>
      </c>
      <c r="O1278" s="23" t="s">
        <v>46</v>
      </c>
      <c r="P1278" s="23" t="s">
        <v>46</v>
      </c>
      <c r="Q1278" s="23">
        <v>0.1</v>
      </c>
      <c r="R1278" s="23" t="s">
        <v>49</v>
      </c>
      <c r="S1278" s="23" t="s">
        <v>49</v>
      </c>
      <c r="T1278" s="17" t="s">
        <v>4598</v>
      </c>
      <c r="U1278" s="17" t="s">
        <v>4967</v>
      </c>
      <c r="V1278" s="17" t="s">
        <v>6652</v>
      </c>
      <c r="W1278" s="17" t="s">
        <v>6927</v>
      </c>
    </row>
    <row r="1279" spans="1:23" s="42" customFormat="1" ht="29" x14ac:dyDescent="0.35">
      <c r="A1279" s="22" t="s">
        <v>98</v>
      </c>
      <c r="B1279" s="22"/>
      <c r="C1279" s="22" t="s">
        <v>1151</v>
      </c>
      <c r="D1279" s="22" t="s">
        <v>3225</v>
      </c>
      <c r="E1279" s="57" t="s">
        <v>168</v>
      </c>
      <c r="F1279" s="22" t="s">
        <v>103</v>
      </c>
      <c r="G1279" s="22" t="s">
        <v>12</v>
      </c>
      <c r="H1279" s="22" t="s">
        <v>4572</v>
      </c>
      <c r="I1279" s="25" t="s">
        <v>99</v>
      </c>
      <c r="J1279" s="25" t="s">
        <v>4599</v>
      </c>
      <c r="K1279" s="25"/>
      <c r="L1279" s="25"/>
      <c r="M1279" s="63" t="s">
        <v>49</v>
      </c>
      <c r="N1279" s="22" t="s">
        <v>46</v>
      </c>
      <c r="O1279" s="23" t="s">
        <v>46</v>
      </c>
      <c r="P1279" s="23" t="s">
        <v>46</v>
      </c>
      <c r="Q1279" s="23">
        <v>0.1</v>
      </c>
      <c r="R1279" s="23" t="s">
        <v>49</v>
      </c>
      <c r="S1279" s="23" t="s">
        <v>49</v>
      </c>
      <c r="T1279" s="17" t="s">
        <v>4598</v>
      </c>
      <c r="U1279" s="17" t="s">
        <v>4967</v>
      </c>
      <c r="V1279" s="17" t="s">
        <v>6652</v>
      </c>
      <c r="W1279" s="17" t="s">
        <v>6927</v>
      </c>
    </row>
    <row r="1280" spans="1:23" s="42" customFormat="1" x14ac:dyDescent="0.35">
      <c r="A1280" s="22" t="s">
        <v>98</v>
      </c>
      <c r="B1280" s="22"/>
      <c r="C1280" s="22" t="s">
        <v>1156</v>
      </c>
      <c r="D1280" s="22" t="s">
        <v>3230</v>
      </c>
      <c r="E1280" s="57" t="s">
        <v>169</v>
      </c>
      <c r="F1280" s="22" t="s">
        <v>103</v>
      </c>
      <c r="G1280" s="22" t="s">
        <v>12</v>
      </c>
      <c r="H1280" s="22" t="s">
        <v>4572</v>
      </c>
      <c r="I1280" s="25" t="s">
        <v>99</v>
      </c>
      <c r="J1280" s="25" t="s">
        <v>4599</v>
      </c>
      <c r="K1280" s="25"/>
      <c r="L1280" s="25"/>
      <c r="M1280" s="63" t="s">
        <v>49</v>
      </c>
      <c r="N1280" s="22" t="s">
        <v>46</v>
      </c>
      <c r="O1280" s="23" t="s">
        <v>46</v>
      </c>
      <c r="P1280" s="23" t="s">
        <v>46</v>
      </c>
      <c r="Q1280" s="23">
        <v>0.1</v>
      </c>
      <c r="R1280" s="23" t="s">
        <v>49</v>
      </c>
      <c r="S1280" s="23" t="s">
        <v>49</v>
      </c>
      <c r="T1280" s="17" t="s">
        <v>4598</v>
      </c>
      <c r="U1280" s="17" t="s">
        <v>4967</v>
      </c>
      <c r="V1280" s="17" t="s">
        <v>6652</v>
      </c>
      <c r="W1280" s="17" t="s">
        <v>6927</v>
      </c>
    </row>
    <row r="1281" spans="1:23" s="42" customFormat="1" ht="29" x14ac:dyDescent="0.35">
      <c r="A1281" s="22" t="s">
        <v>98</v>
      </c>
      <c r="B1281" s="22"/>
      <c r="C1281" s="22" t="s">
        <v>1161</v>
      </c>
      <c r="D1281" s="22" t="s">
        <v>3235</v>
      </c>
      <c r="E1281" s="57" t="s">
        <v>170</v>
      </c>
      <c r="F1281" s="22" t="s">
        <v>103</v>
      </c>
      <c r="G1281" s="22" t="s">
        <v>12</v>
      </c>
      <c r="H1281" s="22" t="s">
        <v>4572</v>
      </c>
      <c r="I1281" s="25" t="s">
        <v>99</v>
      </c>
      <c r="J1281" s="25" t="s">
        <v>4599</v>
      </c>
      <c r="K1281" s="25"/>
      <c r="L1281" s="25"/>
      <c r="M1281" s="63" t="s">
        <v>49</v>
      </c>
      <c r="N1281" s="22" t="s">
        <v>46</v>
      </c>
      <c r="O1281" s="23" t="s">
        <v>46</v>
      </c>
      <c r="P1281" s="23" t="s">
        <v>46</v>
      </c>
      <c r="Q1281" s="23">
        <v>0.1</v>
      </c>
      <c r="R1281" s="23" t="s">
        <v>49</v>
      </c>
      <c r="S1281" s="23" t="s">
        <v>49</v>
      </c>
      <c r="T1281" s="17" t="s">
        <v>4598</v>
      </c>
      <c r="U1281" s="17" t="s">
        <v>4967</v>
      </c>
      <c r="V1281" s="17" t="s">
        <v>6652</v>
      </c>
      <c r="W1281" s="17" t="s">
        <v>6927</v>
      </c>
    </row>
    <row r="1282" spans="1:23" s="42" customFormat="1" x14ac:dyDescent="0.35">
      <c r="A1282" s="22" t="s">
        <v>98</v>
      </c>
      <c r="B1282" s="22"/>
      <c r="C1282" s="22" t="s">
        <v>1166</v>
      </c>
      <c r="D1282" s="22" t="s">
        <v>3240</v>
      </c>
      <c r="E1282" s="57" t="s">
        <v>171</v>
      </c>
      <c r="F1282" s="22" t="s">
        <v>103</v>
      </c>
      <c r="G1282" s="22" t="s">
        <v>12</v>
      </c>
      <c r="H1282" s="22" t="s">
        <v>4572</v>
      </c>
      <c r="I1282" s="25" t="s">
        <v>99</v>
      </c>
      <c r="J1282" s="25" t="s">
        <v>4599</v>
      </c>
      <c r="K1282" s="25"/>
      <c r="L1282" s="25"/>
      <c r="M1282" s="63" t="s">
        <v>49</v>
      </c>
      <c r="N1282" s="22" t="s">
        <v>46</v>
      </c>
      <c r="O1282" s="23" t="s">
        <v>46</v>
      </c>
      <c r="P1282" s="23" t="s">
        <v>46</v>
      </c>
      <c r="Q1282" s="23">
        <v>0.1</v>
      </c>
      <c r="R1282" s="23" t="s">
        <v>49</v>
      </c>
      <c r="S1282" s="23" t="s">
        <v>49</v>
      </c>
      <c r="T1282" s="17" t="s">
        <v>4598</v>
      </c>
      <c r="U1282" s="17" t="s">
        <v>4967</v>
      </c>
      <c r="V1282" s="17" t="s">
        <v>6652</v>
      </c>
      <c r="W1282" s="17" t="s">
        <v>6927</v>
      </c>
    </row>
    <row r="1283" spans="1:23" s="42" customFormat="1" x14ac:dyDescent="0.35">
      <c r="A1283" s="22" t="s">
        <v>98</v>
      </c>
      <c r="B1283" s="22"/>
      <c r="C1283" s="22" t="s">
        <v>1171</v>
      </c>
      <c r="D1283" s="22" t="s">
        <v>3245</v>
      </c>
      <c r="E1283" s="57" t="s">
        <v>172</v>
      </c>
      <c r="F1283" s="22" t="s">
        <v>103</v>
      </c>
      <c r="G1283" s="22" t="s">
        <v>12</v>
      </c>
      <c r="H1283" s="22" t="s">
        <v>4572</v>
      </c>
      <c r="I1283" s="25" t="s">
        <v>99</v>
      </c>
      <c r="J1283" s="25" t="s">
        <v>4599</v>
      </c>
      <c r="K1283" s="25"/>
      <c r="L1283" s="25"/>
      <c r="M1283" s="63" t="s">
        <v>49</v>
      </c>
      <c r="N1283" s="22" t="s">
        <v>46</v>
      </c>
      <c r="O1283" s="23" t="s">
        <v>46</v>
      </c>
      <c r="P1283" s="23" t="s">
        <v>46</v>
      </c>
      <c r="Q1283" s="23">
        <v>0.1</v>
      </c>
      <c r="R1283" s="23" t="s">
        <v>49</v>
      </c>
      <c r="S1283" s="23" t="s">
        <v>49</v>
      </c>
      <c r="T1283" s="17" t="s">
        <v>4598</v>
      </c>
      <c r="U1283" s="17" t="s">
        <v>4967</v>
      </c>
      <c r="V1283" s="17" t="s">
        <v>6652</v>
      </c>
      <c r="W1283" s="17" t="s">
        <v>6927</v>
      </c>
    </row>
    <row r="1284" spans="1:23" s="42" customFormat="1" ht="58" x14ac:dyDescent="0.35">
      <c r="A1284" s="22" t="s">
        <v>98</v>
      </c>
      <c r="B1284" s="22"/>
      <c r="C1284" s="22" t="s">
        <v>1176</v>
      </c>
      <c r="D1284" s="22" t="s">
        <v>3250</v>
      </c>
      <c r="E1284" s="57" t="s">
        <v>173</v>
      </c>
      <c r="F1284" s="22" t="s">
        <v>103</v>
      </c>
      <c r="G1284" s="22" t="s">
        <v>12</v>
      </c>
      <c r="H1284" s="22" t="s">
        <v>4572</v>
      </c>
      <c r="I1284" s="25" t="s">
        <v>99</v>
      </c>
      <c r="J1284" s="25" t="s">
        <v>4599</v>
      </c>
      <c r="K1284" s="25"/>
      <c r="L1284" s="25"/>
      <c r="M1284" s="63" t="s">
        <v>49</v>
      </c>
      <c r="N1284" s="22" t="s">
        <v>46</v>
      </c>
      <c r="O1284" s="23" t="s">
        <v>46</v>
      </c>
      <c r="P1284" s="23" t="s">
        <v>46</v>
      </c>
      <c r="Q1284" s="23">
        <v>0.1</v>
      </c>
      <c r="R1284" s="23" t="s">
        <v>49</v>
      </c>
      <c r="S1284" s="23" t="s">
        <v>49</v>
      </c>
      <c r="T1284" s="17" t="s">
        <v>4598</v>
      </c>
      <c r="U1284" s="17" t="s">
        <v>4967</v>
      </c>
      <c r="V1284" s="17" t="s">
        <v>6652</v>
      </c>
      <c r="W1284" s="17" t="s">
        <v>6927</v>
      </c>
    </row>
    <row r="1285" spans="1:23" s="42" customFormat="1" x14ac:dyDescent="0.35">
      <c r="A1285" s="22" t="s">
        <v>98</v>
      </c>
      <c r="B1285" s="22"/>
      <c r="C1285" s="22" t="s">
        <v>1186</v>
      </c>
      <c r="D1285" s="22" t="s">
        <v>3260</v>
      </c>
      <c r="E1285" s="57" t="s">
        <v>175</v>
      </c>
      <c r="F1285" s="22" t="s">
        <v>103</v>
      </c>
      <c r="G1285" s="22" t="s">
        <v>12</v>
      </c>
      <c r="H1285" s="22" t="s">
        <v>4572</v>
      </c>
      <c r="I1285" s="25" t="s">
        <v>99</v>
      </c>
      <c r="J1285" s="25" t="s">
        <v>4599</v>
      </c>
      <c r="K1285" s="25"/>
      <c r="L1285" s="25"/>
      <c r="M1285" s="63" t="s">
        <v>49</v>
      </c>
      <c r="N1285" s="22" t="s">
        <v>46</v>
      </c>
      <c r="O1285" s="23" t="s">
        <v>46</v>
      </c>
      <c r="P1285" s="23" t="s">
        <v>46</v>
      </c>
      <c r="Q1285" s="23">
        <v>0.1</v>
      </c>
      <c r="R1285" s="23" t="s">
        <v>49</v>
      </c>
      <c r="S1285" s="23" t="s">
        <v>49</v>
      </c>
      <c r="T1285" s="17" t="s">
        <v>4598</v>
      </c>
      <c r="U1285" s="17" t="s">
        <v>4967</v>
      </c>
      <c r="V1285" s="17" t="s">
        <v>6652</v>
      </c>
      <c r="W1285" s="17" t="s">
        <v>6927</v>
      </c>
    </row>
    <row r="1286" spans="1:23" s="42" customFormat="1" ht="29" x14ac:dyDescent="0.35">
      <c r="A1286" s="22" t="s">
        <v>98</v>
      </c>
      <c r="B1286" s="22"/>
      <c r="C1286" s="22" t="s">
        <v>1191</v>
      </c>
      <c r="D1286" s="22" t="s">
        <v>3265</v>
      </c>
      <c r="E1286" s="57" t="s">
        <v>176</v>
      </c>
      <c r="F1286" s="22" t="s">
        <v>103</v>
      </c>
      <c r="G1286" s="22" t="s">
        <v>12</v>
      </c>
      <c r="H1286" s="22" t="s">
        <v>4572</v>
      </c>
      <c r="I1286" s="25" t="s">
        <v>99</v>
      </c>
      <c r="J1286" s="25" t="s">
        <v>4599</v>
      </c>
      <c r="K1286" s="25"/>
      <c r="L1286" s="25"/>
      <c r="M1286" s="63" t="s">
        <v>49</v>
      </c>
      <c r="N1286" s="22" t="s">
        <v>46</v>
      </c>
      <c r="O1286" s="23" t="s">
        <v>46</v>
      </c>
      <c r="P1286" s="23" t="s">
        <v>46</v>
      </c>
      <c r="Q1286" s="23">
        <v>0.1</v>
      </c>
      <c r="R1286" s="23" t="s">
        <v>49</v>
      </c>
      <c r="S1286" s="23" t="s">
        <v>49</v>
      </c>
      <c r="T1286" s="17" t="s">
        <v>4598</v>
      </c>
      <c r="U1286" s="17" t="s">
        <v>4967</v>
      </c>
      <c r="V1286" s="17" t="s">
        <v>6652</v>
      </c>
      <c r="W1286" s="17" t="s">
        <v>6927</v>
      </c>
    </row>
    <row r="1287" spans="1:23" s="42" customFormat="1" ht="29" x14ac:dyDescent="0.35">
      <c r="A1287" s="22" t="s">
        <v>98</v>
      </c>
      <c r="B1287" s="22"/>
      <c r="C1287" s="22" t="s">
        <v>1196</v>
      </c>
      <c r="D1287" s="22" t="s">
        <v>3270</v>
      </c>
      <c r="E1287" s="57" t="s">
        <v>177</v>
      </c>
      <c r="F1287" s="22" t="s">
        <v>103</v>
      </c>
      <c r="G1287" s="22" t="s">
        <v>12</v>
      </c>
      <c r="H1287" s="22" t="s">
        <v>4572</v>
      </c>
      <c r="I1287" s="25" t="s">
        <v>99</v>
      </c>
      <c r="J1287" s="25" t="s">
        <v>4599</v>
      </c>
      <c r="K1287" s="25"/>
      <c r="L1287" s="25"/>
      <c r="M1287" s="63" t="s">
        <v>49</v>
      </c>
      <c r="N1287" s="22" t="s">
        <v>46</v>
      </c>
      <c r="O1287" s="23" t="s">
        <v>46</v>
      </c>
      <c r="P1287" s="23" t="s">
        <v>46</v>
      </c>
      <c r="Q1287" s="23">
        <v>0.1</v>
      </c>
      <c r="R1287" s="23" t="s">
        <v>49</v>
      </c>
      <c r="S1287" s="23" t="s">
        <v>49</v>
      </c>
      <c r="T1287" s="17" t="s">
        <v>4598</v>
      </c>
      <c r="U1287" s="17" t="s">
        <v>4967</v>
      </c>
      <c r="V1287" s="17" t="s">
        <v>6652</v>
      </c>
      <c r="W1287" s="17" t="s">
        <v>6927</v>
      </c>
    </row>
    <row r="1288" spans="1:23" s="42" customFormat="1" ht="43.5" x14ac:dyDescent="0.35">
      <c r="A1288" s="22" t="s">
        <v>98</v>
      </c>
      <c r="B1288" s="22"/>
      <c r="C1288" s="22" t="s">
        <v>1201</v>
      </c>
      <c r="D1288" s="22" t="s">
        <v>3275</v>
      </c>
      <c r="E1288" s="57" t="s">
        <v>178</v>
      </c>
      <c r="F1288" s="22" t="s">
        <v>103</v>
      </c>
      <c r="G1288" s="22" t="s">
        <v>12</v>
      </c>
      <c r="H1288" s="22" t="s">
        <v>4572</v>
      </c>
      <c r="I1288" s="25" t="s">
        <v>99</v>
      </c>
      <c r="J1288" s="25" t="s">
        <v>4599</v>
      </c>
      <c r="K1288" s="25"/>
      <c r="L1288" s="25"/>
      <c r="M1288" s="63" t="s">
        <v>49</v>
      </c>
      <c r="N1288" s="22" t="s">
        <v>46</v>
      </c>
      <c r="O1288" s="23" t="s">
        <v>46</v>
      </c>
      <c r="P1288" s="23" t="s">
        <v>46</v>
      </c>
      <c r="Q1288" s="23">
        <v>0.1</v>
      </c>
      <c r="R1288" s="23" t="s">
        <v>49</v>
      </c>
      <c r="S1288" s="23" t="s">
        <v>49</v>
      </c>
      <c r="T1288" s="17" t="s">
        <v>4598</v>
      </c>
      <c r="U1288" s="17" t="s">
        <v>4967</v>
      </c>
      <c r="V1288" s="17" t="s">
        <v>6652</v>
      </c>
      <c r="W1288" s="17" t="s">
        <v>6927</v>
      </c>
    </row>
    <row r="1289" spans="1:23" s="42" customFormat="1" ht="29" x14ac:dyDescent="0.35">
      <c r="A1289" s="22" t="s">
        <v>98</v>
      </c>
      <c r="B1289" s="22"/>
      <c r="C1289" s="22" t="s">
        <v>1206</v>
      </c>
      <c r="D1289" s="22" t="s">
        <v>3280</v>
      </c>
      <c r="E1289" s="57" t="s">
        <v>179</v>
      </c>
      <c r="F1289" s="22" t="s">
        <v>103</v>
      </c>
      <c r="G1289" s="22" t="s">
        <v>12</v>
      </c>
      <c r="H1289" s="22" t="s">
        <v>4572</v>
      </c>
      <c r="I1289" s="25" t="s">
        <v>99</v>
      </c>
      <c r="J1289" s="25" t="s">
        <v>4599</v>
      </c>
      <c r="K1289" s="25"/>
      <c r="L1289" s="25"/>
      <c r="M1289" s="63" t="s">
        <v>49</v>
      </c>
      <c r="N1289" s="22" t="s">
        <v>46</v>
      </c>
      <c r="O1289" s="23" t="s">
        <v>46</v>
      </c>
      <c r="P1289" s="23" t="s">
        <v>46</v>
      </c>
      <c r="Q1289" s="23">
        <v>0.1</v>
      </c>
      <c r="R1289" s="23" t="s">
        <v>49</v>
      </c>
      <c r="S1289" s="23" t="s">
        <v>49</v>
      </c>
      <c r="T1289" s="17" t="s">
        <v>4598</v>
      </c>
      <c r="U1289" s="17" t="s">
        <v>4967</v>
      </c>
      <c r="V1289" s="17" t="s">
        <v>6652</v>
      </c>
      <c r="W1289" s="17" t="s">
        <v>6927</v>
      </c>
    </row>
    <row r="1290" spans="1:23" s="42" customFormat="1" ht="29" x14ac:dyDescent="0.35">
      <c r="A1290" s="22" t="s">
        <v>98</v>
      </c>
      <c r="B1290" s="22"/>
      <c r="C1290" s="22" t="s">
        <v>1211</v>
      </c>
      <c r="D1290" s="22" t="s">
        <v>3285</v>
      </c>
      <c r="E1290" s="57" t="s">
        <v>180</v>
      </c>
      <c r="F1290" s="22" t="s">
        <v>103</v>
      </c>
      <c r="G1290" s="22" t="s">
        <v>12</v>
      </c>
      <c r="H1290" s="22" t="s">
        <v>4572</v>
      </c>
      <c r="I1290" s="25" t="s">
        <v>99</v>
      </c>
      <c r="J1290" s="25" t="s">
        <v>4599</v>
      </c>
      <c r="K1290" s="25"/>
      <c r="L1290" s="25"/>
      <c r="M1290" s="63" t="s">
        <v>49</v>
      </c>
      <c r="N1290" s="22" t="s">
        <v>46</v>
      </c>
      <c r="O1290" s="23" t="s">
        <v>46</v>
      </c>
      <c r="P1290" s="23" t="s">
        <v>46</v>
      </c>
      <c r="Q1290" s="23">
        <v>0.1</v>
      </c>
      <c r="R1290" s="23" t="s">
        <v>49</v>
      </c>
      <c r="S1290" s="23" t="s">
        <v>49</v>
      </c>
      <c r="T1290" s="17" t="s">
        <v>4598</v>
      </c>
      <c r="U1290" s="17" t="s">
        <v>4967</v>
      </c>
      <c r="V1290" s="17" t="s">
        <v>6652</v>
      </c>
      <c r="W1290" s="17" t="s">
        <v>6927</v>
      </c>
    </row>
    <row r="1291" spans="1:23" s="42" customFormat="1" ht="43.5" x14ac:dyDescent="0.35">
      <c r="A1291" s="22" t="s">
        <v>98</v>
      </c>
      <c r="B1291" s="22"/>
      <c r="C1291" s="22" t="s">
        <v>1216</v>
      </c>
      <c r="D1291" s="22" t="s">
        <v>3290</v>
      </c>
      <c r="E1291" s="57" t="s">
        <v>181</v>
      </c>
      <c r="F1291" s="22" t="s">
        <v>103</v>
      </c>
      <c r="G1291" s="22" t="s">
        <v>12</v>
      </c>
      <c r="H1291" s="22" t="s">
        <v>4572</v>
      </c>
      <c r="I1291" s="25" t="s">
        <v>99</v>
      </c>
      <c r="J1291" s="25" t="s">
        <v>4599</v>
      </c>
      <c r="K1291" s="25"/>
      <c r="L1291" s="25"/>
      <c r="M1291" s="63" t="s">
        <v>49</v>
      </c>
      <c r="N1291" s="22" t="s">
        <v>46</v>
      </c>
      <c r="O1291" s="23" t="s">
        <v>46</v>
      </c>
      <c r="P1291" s="23" t="s">
        <v>46</v>
      </c>
      <c r="Q1291" s="23">
        <v>0.1</v>
      </c>
      <c r="R1291" s="23" t="s">
        <v>49</v>
      </c>
      <c r="S1291" s="23" t="s">
        <v>49</v>
      </c>
      <c r="T1291" s="17" t="s">
        <v>4598</v>
      </c>
      <c r="U1291" s="17" t="s">
        <v>4967</v>
      </c>
      <c r="V1291" s="17" t="s">
        <v>6652</v>
      </c>
      <c r="W1291" s="17" t="s">
        <v>6927</v>
      </c>
    </row>
    <row r="1292" spans="1:23" s="42" customFormat="1" ht="29" x14ac:dyDescent="0.35">
      <c r="A1292" s="22" t="s">
        <v>98</v>
      </c>
      <c r="B1292" s="22"/>
      <c r="C1292" s="22" t="s">
        <v>1221</v>
      </c>
      <c r="D1292" s="22" t="s">
        <v>3295</v>
      </c>
      <c r="E1292" s="57" t="s">
        <v>182</v>
      </c>
      <c r="F1292" s="22" t="s">
        <v>103</v>
      </c>
      <c r="G1292" s="22" t="s">
        <v>12</v>
      </c>
      <c r="H1292" s="22" t="s">
        <v>4572</v>
      </c>
      <c r="I1292" s="25" t="s">
        <v>99</v>
      </c>
      <c r="J1292" s="25" t="s">
        <v>4599</v>
      </c>
      <c r="K1292" s="25"/>
      <c r="L1292" s="25"/>
      <c r="M1292" s="63" t="s">
        <v>49</v>
      </c>
      <c r="N1292" s="22" t="s">
        <v>46</v>
      </c>
      <c r="O1292" s="23" t="s">
        <v>46</v>
      </c>
      <c r="P1292" s="23" t="s">
        <v>46</v>
      </c>
      <c r="Q1292" s="23">
        <v>0.1</v>
      </c>
      <c r="R1292" s="23" t="s">
        <v>49</v>
      </c>
      <c r="S1292" s="23" t="s">
        <v>49</v>
      </c>
      <c r="T1292" s="17" t="s">
        <v>4598</v>
      </c>
      <c r="U1292" s="17" t="s">
        <v>4967</v>
      </c>
      <c r="V1292" s="17" t="s">
        <v>6652</v>
      </c>
      <c r="W1292" s="17" t="s">
        <v>6927</v>
      </c>
    </row>
    <row r="1293" spans="1:23" s="42" customFormat="1" ht="29" x14ac:dyDescent="0.35">
      <c r="A1293" s="22" t="s">
        <v>98</v>
      </c>
      <c r="B1293" s="22"/>
      <c r="C1293" s="22" t="s">
        <v>1226</v>
      </c>
      <c r="D1293" s="22" t="s">
        <v>3300</v>
      </c>
      <c r="E1293" s="57" t="s">
        <v>183</v>
      </c>
      <c r="F1293" s="22" t="s">
        <v>103</v>
      </c>
      <c r="G1293" s="22" t="s">
        <v>12</v>
      </c>
      <c r="H1293" s="22" t="s">
        <v>4572</v>
      </c>
      <c r="I1293" s="25" t="s">
        <v>99</v>
      </c>
      <c r="J1293" s="25" t="s">
        <v>4599</v>
      </c>
      <c r="K1293" s="25"/>
      <c r="L1293" s="25"/>
      <c r="M1293" s="63" t="s">
        <v>49</v>
      </c>
      <c r="N1293" s="22" t="s">
        <v>46</v>
      </c>
      <c r="O1293" s="23" t="s">
        <v>46</v>
      </c>
      <c r="P1293" s="23" t="s">
        <v>46</v>
      </c>
      <c r="Q1293" s="23">
        <v>0.1</v>
      </c>
      <c r="R1293" s="23" t="s">
        <v>49</v>
      </c>
      <c r="S1293" s="23" t="s">
        <v>49</v>
      </c>
      <c r="T1293" s="17" t="s">
        <v>4598</v>
      </c>
      <c r="U1293" s="17" t="s">
        <v>4967</v>
      </c>
      <c r="V1293" s="17" t="s">
        <v>6652</v>
      </c>
      <c r="W1293" s="17" t="s">
        <v>6927</v>
      </c>
    </row>
    <row r="1294" spans="1:23" s="42" customFormat="1" ht="29" x14ac:dyDescent="0.35">
      <c r="A1294" s="22" t="s">
        <v>98</v>
      </c>
      <c r="B1294" s="22"/>
      <c r="C1294" s="22" t="s">
        <v>1231</v>
      </c>
      <c r="D1294" s="22" t="s">
        <v>3305</v>
      </c>
      <c r="E1294" s="57" t="s">
        <v>184</v>
      </c>
      <c r="F1294" s="22" t="s">
        <v>103</v>
      </c>
      <c r="G1294" s="22" t="s">
        <v>12</v>
      </c>
      <c r="H1294" s="22" t="s">
        <v>4572</v>
      </c>
      <c r="I1294" s="25" t="s">
        <v>99</v>
      </c>
      <c r="J1294" s="25" t="s">
        <v>4599</v>
      </c>
      <c r="K1294" s="25"/>
      <c r="L1294" s="25"/>
      <c r="M1294" s="63" t="s">
        <v>49</v>
      </c>
      <c r="N1294" s="22" t="s">
        <v>46</v>
      </c>
      <c r="O1294" s="23" t="s">
        <v>46</v>
      </c>
      <c r="P1294" s="23" t="s">
        <v>46</v>
      </c>
      <c r="Q1294" s="23">
        <v>0.1</v>
      </c>
      <c r="R1294" s="23" t="s">
        <v>49</v>
      </c>
      <c r="S1294" s="23" t="s">
        <v>49</v>
      </c>
      <c r="T1294" s="17" t="s">
        <v>4598</v>
      </c>
      <c r="U1294" s="17" t="s">
        <v>4967</v>
      </c>
      <c r="V1294" s="17" t="s">
        <v>6652</v>
      </c>
      <c r="W1294" s="17" t="s">
        <v>6927</v>
      </c>
    </row>
    <row r="1295" spans="1:23" s="42" customFormat="1" ht="29" x14ac:dyDescent="0.35">
      <c r="A1295" s="22" t="s">
        <v>98</v>
      </c>
      <c r="B1295" s="22"/>
      <c r="C1295" s="22" t="s">
        <v>1241</v>
      </c>
      <c r="D1295" s="22" t="s">
        <v>3315</v>
      </c>
      <c r="E1295" s="57" t="s">
        <v>186</v>
      </c>
      <c r="F1295" s="22" t="s">
        <v>103</v>
      </c>
      <c r="G1295" s="22" t="s">
        <v>12</v>
      </c>
      <c r="H1295" s="22" t="s">
        <v>4572</v>
      </c>
      <c r="I1295" s="25" t="s">
        <v>99</v>
      </c>
      <c r="J1295" s="25" t="s">
        <v>4599</v>
      </c>
      <c r="K1295" s="25"/>
      <c r="L1295" s="25"/>
      <c r="M1295" s="63" t="s">
        <v>49</v>
      </c>
      <c r="N1295" s="22" t="s">
        <v>46</v>
      </c>
      <c r="O1295" s="23" t="s">
        <v>46</v>
      </c>
      <c r="P1295" s="23" t="s">
        <v>46</v>
      </c>
      <c r="Q1295" s="23">
        <v>0.1</v>
      </c>
      <c r="R1295" s="23" t="s">
        <v>49</v>
      </c>
      <c r="S1295" s="23" t="s">
        <v>49</v>
      </c>
      <c r="T1295" s="17" t="s">
        <v>4598</v>
      </c>
      <c r="U1295" s="17" t="s">
        <v>4967</v>
      </c>
      <c r="V1295" s="17" t="s">
        <v>6652</v>
      </c>
      <c r="W1295" s="17" t="s">
        <v>6927</v>
      </c>
    </row>
    <row r="1296" spans="1:23" s="42" customFormat="1" ht="29" x14ac:dyDescent="0.35">
      <c r="A1296" s="22" t="s">
        <v>98</v>
      </c>
      <c r="B1296" s="22"/>
      <c r="C1296" s="22" t="s">
        <v>1246</v>
      </c>
      <c r="D1296" s="22" t="s">
        <v>3320</v>
      </c>
      <c r="E1296" s="57" t="s">
        <v>187</v>
      </c>
      <c r="F1296" s="22" t="s">
        <v>103</v>
      </c>
      <c r="G1296" s="22" t="s">
        <v>12</v>
      </c>
      <c r="H1296" s="22" t="s">
        <v>4572</v>
      </c>
      <c r="I1296" s="25" t="s">
        <v>99</v>
      </c>
      <c r="J1296" s="25" t="s">
        <v>4599</v>
      </c>
      <c r="K1296" s="25"/>
      <c r="L1296" s="25"/>
      <c r="M1296" s="63" t="s">
        <v>49</v>
      </c>
      <c r="N1296" s="22" t="s">
        <v>46</v>
      </c>
      <c r="O1296" s="23" t="s">
        <v>46</v>
      </c>
      <c r="P1296" s="23" t="s">
        <v>46</v>
      </c>
      <c r="Q1296" s="23">
        <v>0.1</v>
      </c>
      <c r="R1296" s="23" t="s">
        <v>49</v>
      </c>
      <c r="S1296" s="23" t="s">
        <v>49</v>
      </c>
      <c r="T1296" s="17" t="s">
        <v>4598</v>
      </c>
      <c r="U1296" s="17" t="s">
        <v>4967</v>
      </c>
      <c r="V1296" s="17" t="s">
        <v>6652</v>
      </c>
      <c r="W1296" s="17" t="s">
        <v>6927</v>
      </c>
    </row>
    <row r="1297" spans="1:23" s="42" customFormat="1" ht="29" x14ac:dyDescent="0.35">
      <c r="A1297" s="22" t="s">
        <v>98</v>
      </c>
      <c r="B1297" s="22"/>
      <c r="C1297" s="22" t="s">
        <v>1251</v>
      </c>
      <c r="D1297" s="22" t="s">
        <v>3325</v>
      </c>
      <c r="E1297" s="57" t="s">
        <v>188</v>
      </c>
      <c r="F1297" s="22" t="s">
        <v>103</v>
      </c>
      <c r="G1297" s="22" t="s">
        <v>12</v>
      </c>
      <c r="H1297" s="22" t="s">
        <v>4572</v>
      </c>
      <c r="I1297" s="25" t="s">
        <v>99</v>
      </c>
      <c r="J1297" s="25" t="s">
        <v>4599</v>
      </c>
      <c r="K1297" s="25"/>
      <c r="L1297" s="25"/>
      <c r="M1297" s="63" t="s">
        <v>49</v>
      </c>
      <c r="N1297" s="22" t="s">
        <v>46</v>
      </c>
      <c r="O1297" s="23" t="s">
        <v>46</v>
      </c>
      <c r="P1297" s="23" t="s">
        <v>46</v>
      </c>
      <c r="Q1297" s="23">
        <v>0.1</v>
      </c>
      <c r="R1297" s="23" t="s">
        <v>49</v>
      </c>
      <c r="S1297" s="23" t="s">
        <v>49</v>
      </c>
      <c r="T1297" s="17" t="s">
        <v>4598</v>
      </c>
      <c r="U1297" s="17" t="s">
        <v>4967</v>
      </c>
      <c r="V1297" s="17" t="s">
        <v>6652</v>
      </c>
      <c r="W1297" s="17" t="s">
        <v>6927</v>
      </c>
    </row>
    <row r="1298" spans="1:23" s="42" customFormat="1" ht="29" x14ac:dyDescent="0.35">
      <c r="A1298" s="22" t="s">
        <v>98</v>
      </c>
      <c r="B1298" s="22"/>
      <c r="C1298" s="22" t="s">
        <v>1256</v>
      </c>
      <c r="D1298" s="22" t="s">
        <v>3330</v>
      </c>
      <c r="E1298" s="57" t="s">
        <v>189</v>
      </c>
      <c r="F1298" s="22" t="s">
        <v>103</v>
      </c>
      <c r="G1298" s="22" t="s">
        <v>12</v>
      </c>
      <c r="H1298" s="22" t="s">
        <v>4572</v>
      </c>
      <c r="I1298" s="25" t="s">
        <v>99</v>
      </c>
      <c r="J1298" s="25" t="s">
        <v>4599</v>
      </c>
      <c r="K1298" s="25"/>
      <c r="L1298" s="25"/>
      <c r="M1298" s="63" t="s">
        <v>49</v>
      </c>
      <c r="N1298" s="22" t="s">
        <v>46</v>
      </c>
      <c r="O1298" s="23" t="s">
        <v>46</v>
      </c>
      <c r="P1298" s="23" t="s">
        <v>46</v>
      </c>
      <c r="Q1298" s="23">
        <v>0.1</v>
      </c>
      <c r="R1298" s="23" t="s">
        <v>49</v>
      </c>
      <c r="S1298" s="23" t="s">
        <v>49</v>
      </c>
      <c r="T1298" s="17" t="s">
        <v>4598</v>
      </c>
      <c r="U1298" s="17" t="s">
        <v>4967</v>
      </c>
      <c r="V1298" s="17" t="s">
        <v>6652</v>
      </c>
      <c r="W1298" s="17" t="s">
        <v>6927</v>
      </c>
    </row>
    <row r="1299" spans="1:23" s="42" customFormat="1" ht="29" x14ac:dyDescent="0.35">
      <c r="A1299" s="22" t="s">
        <v>98</v>
      </c>
      <c r="B1299" s="22"/>
      <c r="C1299" s="22" t="s">
        <v>1269</v>
      </c>
      <c r="D1299" s="22" t="s">
        <v>3343</v>
      </c>
      <c r="E1299" s="57" t="s">
        <v>2380</v>
      </c>
      <c r="F1299" s="22" t="s">
        <v>103</v>
      </c>
      <c r="G1299" s="22" t="s">
        <v>12</v>
      </c>
      <c r="H1299" s="22" t="s">
        <v>4572</v>
      </c>
      <c r="I1299" s="25" t="s">
        <v>99</v>
      </c>
      <c r="J1299" s="25" t="s">
        <v>4599</v>
      </c>
      <c r="K1299" s="25"/>
      <c r="L1299" s="25"/>
      <c r="M1299" s="63" t="s">
        <v>49</v>
      </c>
      <c r="N1299" s="22" t="s">
        <v>46</v>
      </c>
      <c r="O1299" s="23" t="s">
        <v>46</v>
      </c>
      <c r="P1299" s="23" t="s">
        <v>46</v>
      </c>
      <c r="Q1299" s="23">
        <v>0.1</v>
      </c>
      <c r="R1299" s="23" t="s">
        <v>49</v>
      </c>
      <c r="S1299" s="23" t="s">
        <v>49</v>
      </c>
      <c r="T1299" s="17" t="s">
        <v>4598</v>
      </c>
      <c r="U1299" s="17" t="s">
        <v>4967</v>
      </c>
      <c r="V1299" s="17" t="s">
        <v>6652</v>
      </c>
      <c r="W1299" s="17" t="s">
        <v>6927</v>
      </c>
    </row>
    <row r="1300" spans="1:23" s="42" customFormat="1" x14ac:dyDescent="0.35">
      <c r="A1300" s="22" t="s">
        <v>98</v>
      </c>
      <c r="B1300" s="22"/>
      <c r="C1300" s="22" t="s">
        <v>1281</v>
      </c>
      <c r="D1300" s="22" t="s">
        <v>3355</v>
      </c>
      <c r="E1300" s="57" t="s">
        <v>192</v>
      </c>
      <c r="F1300" s="22" t="s">
        <v>103</v>
      </c>
      <c r="G1300" s="22" t="s">
        <v>12</v>
      </c>
      <c r="H1300" s="22" t="s">
        <v>4572</v>
      </c>
      <c r="I1300" s="25" t="s">
        <v>99</v>
      </c>
      <c r="J1300" s="25" t="s">
        <v>4599</v>
      </c>
      <c r="K1300" s="25"/>
      <c r="L1300" s="25"/>
      <c r="M1300" s="63" t="s">
        <v>49</v>
      </c>
      <c r="N1300" s="22" t="s">
        <v>46</v>
      </c>
      <c r="O1300" s="23" t="s">
        <v>46</v>
      </c>
      <c r="P1300" s="23" t="s">
        <v>46</v>
      </c>
      <c r="Q1300" s="23">
        <v>0.1</v>
      </c>
      <c r="R1300" s="23" t="s">
        <v>49</v>
      </c>
      <c r="S1300" s="23" t="s">
        <v>49</v>
      </c>
      <c r="T1300" s="17" t="s">
        <v>4598</v>
      </c>
      <c r="U1300" s="17" t="s">
        <v>4967</v>
      </c>
      <c r="V1300" s="17" t="s">
        <v>6652</v>
      </c>
      <c r="W1300" s="17" t="s">
        <v>6927</v>
      </c>
    </row>
    <row r="1301" spans="1:23" s="42" customFormat="1" ht="29" x14ac:dyDescent="0.35">
      <c r="A1301" s="22" t="s">
        <v>98</v>
      </c>
      <c r="B1301" s="22"/>
      <c r="C1301" s="22" t="s">
        <v>1286</v>
      </c>
      <c r="D1301" s="22" t="s">
        <v>3360</v>
      </c>
      <c r="E1301" s="57" t="s">
        <v>2381</v>
      </c>
      <c r="F1301" s="22" t="s">
        <v>103</v>
      </c>
      <c r="G1301" s="22" t="s">
        <v>12</v>
      </c>
      <c r="H1301" s="22" t="s">
        <v>4572</v>
      </c>
      <c r="I1301" s="25" t="s">
        <v>99</v>
      </c>
      <c r="J1301" s="25" t="s">
        <v>4599</v>
      </c>
      <c r="K1301" s="25"/>
      <c r="L1301" s="25"/>
      <c r="M1301" s="63" t="s">
        <v>49</v>
      </c>
      <c r="N1301" s="22" t="s">
        <v>46</v>
      </c>
      <c r="O1301" s="23" t="s">
        <v>46</v>
      </c>
      <c r="P1301" s="23" t="s">
        <v>46</v>
      </c>
      <c r="Q1301" s="23">
        <v>0.1</v>
      </c>
      <c r="R1301" s="23" t="s">
        <v>49</v>
      </c>
      <c r="S1301" s="23" t="s">
        <v>49</v>
      </c>
      <c r="T1301" s="17" t="s">
        <v>4598</v>
      </c>
      <c r="U1301" s="17" t="s">
        <v>4967</v>
      </c>
      <c r="V1301" s="17" t="s">
        <v>6652</v>
      </c>
      <c r="W1301" s="17" t="s">
        <v>6927</v>
      </c>
    </row>
    <row r="1302" spans="1:23" s="42" customFormat="1" x14ac:dyDescent="0.35">
      <c r="A1302" s="22" t="s">
        <v>98</v>
      </c>
      <c r="B1302" s="22"/>
      <c r="C1302" s="22" t="s">
        <v>1294</v>
      </c>
      <c r="D1302" s="22" t="s">
        <v>3368</v>
      </c>
      <c r="E1302" s="57" t="s">
        <v>2382</v>
      </c>
      <c r="F1302" s="22" t="s">
        <v>103</v>
      </c>
      <c r="G1302" s="22" t="s">
        <v>12</v>
      </c>
      <c r="H1302" s="22" t="s">
        <v>4572</v>
      </c>
      <c r="I1302" s="25" t="s">
        <v>99</v>
      </c>
      <c r="J1302" s="25" t="s">
        <v>4599</v>
      </c>
      <c r="K1302" s="25"/>
      <c r="L1302" s="25"/>
      <c r="M1302" s="63" t="s">
        <v>49</v>
      </c>
      <c r="N1302" s="22" t="s">
        <v>46</v>
      </c>
      <c r="O1302" s="23" t="s">
        <v>46</v>
      </c>
      <c r="P1302" s="23" t="s">
        <v>46</v>
      </c>
      <c r="Q1302" s="23">
        <v>0.1</v>
      </c>
      <c r="R1302" s="23" t="s">
        <v>49</v>
      </c>
      <c r="S1302" s="23" t="s">
        <v>49</v>
      </c>
      <c r="T1302" s="17" t="s">
        <v>4598</v>
      </c>
      <c r="U1302" s="17" t="s">
        <v>4967</v>
      </c>
      <c r="V1302" s="17" t="s">
        <v>6652</v>
      </c>
      <c r="W1302" s="17" t="s">
        <v>6927</v>
      </c>
    </row>
    <row r="1303" spans="1:23" s="42" customFormat="1" x14ac:dyDescent="0.35">
      <c r="A1303" s="22" t="s">
        <v>98</v>
      </c>
      <c r="B1303" s="22"/>
      <c r="C1303" s="22" t="s">
        <v>815</v>
      </c>
      <c r="D1303" s="22" t="s">
        <v>2889</v>
      </c>
      <c r="E1303" s="57" t="s">
        <v>110</v>
      </c>
      <c r="F1303" s="22" t="s">
        <v>103</v>
      </c>
      <c r="G1303" s="22" t="s">
        <v>12</v>
      </c>
      <c r="H1303" s="22" t="s">
        <v>4572</v>
      </c>
      <c r="I1303" s="25" t="s">
        <v>99</v>
      </c>
      <c r="J1303" s="25" t="s">
        <v>4599</v>
      </c>
      <c r="K1303" s="25"/>
      <c r="L1303" s="25"/>
      <c r="M1303" s="63" t="s">
        <v>49</v>
      </c>
      <c r="N1303" s="22" t="s">
        <v>46</v>
      </c>
      <c r="O1303" s="23" t="s">
        <v>46</v>
      </c>
      <c r="P1303" s="23" t="s">
        <v>46</v>
      </c>
      <c r="Q1303" s="23">
        <v>0.1</v>
      </c>
      <c r="R1303" s="23" t="s">
        <v>49</v>
      </c>
      <c r="S1303" s="23" t="s">
        <v>49</v>
      </c>
      <c r="T1303" s="17" t="s">
        <v>4598</v>
      </c>
      <c r="U1303" s="17" t="s">
        <v>4967</v>
      </c>
      <c r="V1303" s="17" t="s">
        <v>6652</v>
      </c>
      <c r="W1303" s="17" t="s">
        <v>6927</v>
      </c>
    </row>
    <row r="1304" spans="1:23" s="42" customFormat="1" ht="29" x14ac:dyDescent="0.35">
      <c r="A1304" s="22" t="s">
        <v>98</v>
      </c>
      <c r="B1304" s="22"/>
      <c r="C1304" s="22" t="s">
        <v>833</v>
      </c>
      <c r="D1304" s="22" t="s">
        <v>2907</v>
      </c>
      <c r="E1304" s="57" t="s">
        <v>113</v>
      </c>
      <c r="F1304" s="22" t="s">
        <v>103</v>
      </c>
      <c r="G1304" s="22" t="s">
        <v>12</v>
      </c>
      <c r="H1304" s="22" t="s">
        <v>4572</v>
      </c>
      <c r="I1304" s="25" t="s">
        <v>99</v>
      </c>
      <c r="J1304" s="25" t="s">
        <v>4599</v>
      </c>
      <c r="K1304" s="25"/>
      <c r="L1304" s="25"/>
      <c r="M1304" s="63" t="s">
        <v>49</v>
      </c>
      <c r="N1304" s="22" t="s">
        <v>46</v>
      </c>
      <c r="O1304" s="23" t="s">
        <v>46</v>
      </c>
      <c r="P1304" s="23" t="s">
        <v>46</v>
      </c>
      <c r="Q1304" s="23">
        <v>0.1</v>
      </c>
      <c r="R1304" s="23" t="s">
        <v>49</v>
      </c>
      <c r="S1304" s="23" t="s">
        <v>49</v>
      </c>
      <c r="T1304" s="17" t="s">
        <v>4598</v>
      </c>
      <c r="U1304" s="17" t="s">
        <v>4967</v>
      </c>
      <c r="V1304" s="17" t="s">
        <v>6652</v>
      </c>
      <c r="W1304" s="17" t="s">
        <v>6927</v>
      </c>
    </row>
    <row r="1305" spans="1:23" s="42" customFormat="1" x14ac:dyDescent="0.35">
      <c r="A1305" s="22" t="s">
        <v>98</v>
      </c>
      <c r="B1305" s="22"/>
      <c r="C1305" s="22" t="s">
        <v>844</v>
      </c>
      <c r="D1305" s="22" t="s">
        <v>2918</v>
      </c>
      <c r="E1305" s="57" t="s">
        <v>115</v>
      </c>
      <c r="F1305" s="22" t="s">
        <v>103</v>
      </c>
      <c r="G1305" s="22" t="s">
        <v>12</v>
      </c>
      <c r="H1305" s="22" t="s">
        <v>4572</v>
      </c>
      <c r="I1305" s="25" t="s">
        <v>99</v>
      </c>
      <c r="J1305" s="25" t="s">
        <v>4599</v>
      </c>
      <c r="K1305" s="25"/>
      <c r="L1305" s="25"/>
      <c r="M1305" s="63" t="s">
        <v>49</v>
      </c>
      <c r="N1305" s="22" t="s">
        <v>46</v>
      </c>
      <c r="O1305" s="23" t="s">
        <v>46</v>
      </c>
      <c r="P1305" s="23" t="s">
        <v>46</v>
      </c>
      <c r="Q1305" s="23">
        <v>0.1</v>
      </c>
      <c r="R1305" s="23" t="s">
        <v>49</v>
      </c>
      <c r="S1305" s="23" t="s">
        <v>49</v>
      </c>
      <c r="T1305" s="17" t="s">
        <v>4598</v>
      </c>
      <c r="U1305" s="17" t="s">
        <v>4967</v>
      </c>
      <c r="V1305" s="17" t="s">
        <v>6652</v>
      </c>
      <c r="W1305" s="17" t="s">
        <v>6927</v>
      </c>
    </row>
    <row r="1306" spans="1:23" s="42" customFormat="1" x14ac:dyDescent="0.35">
      <c r="A1306" s="22" t="s">
        <v>104</v>
      </c>
      <c r="B1306" s="22"/>
      <c r="C1306" s="22" t="s">
        <v>2042</v>
      </c>
      <c r="D1306" s="22" t="s">
        <v>4170</v>
      </c>
      <c r="E1306" s="57" t="s">
        <v>7450</v>
      </c>
      <c r="F1306" s="22" t="s">
        <v>388</v>
      </c>
      <c r="G1306" s="22" t="s">
        <v>12</v>
      </c>
      <c r="H1306" s="22" t="s">
        <v>4571</v>
      </c>
      <c r="I1306" s="25" t="s">
        <v>197</v>
      </c>
      <c r="J1306" s="25" t="s">
        <v>6162</v>
      </c>
      <c r="K1306" s="25" t="s">
        <v>6158</v>
      </c>
      <c r="L1306" s="25"/>
      <c r="M1306" s="63" t="s">
        <v>49</v>
      </c>
      <c r="N1306" s="22" t="s">
        <v>46</v>
      </c>
      <c r="O1306" s="23" t="s">
        <v>46</v>
      </c>
      <c r="P1306" s="23" t="s">
        <v>46</v>
      </c>
      <c r="Q1306" s="23">
        <v>0.5</v>
      </c>
      <c r="R1306" s="23" t="s">
        <v>46</v>
      </c>
      <c r="S1306" s="23" t="s">
        <v>46</v>
      </c>
      <c r="T1306" s="17" t="s">
        <v>4598</v>
      </c>
      <c r="U1306" s="17" t="s">
        <v>4967</v>
      </c>
      <c r="V1306" s="17" t="s">
        <v>6652</v>
      </c>
      <c r="W1306" s="17" t="s">
        <v>6796</v>
      </c>
    </row>
    <row r="1307" spans="1:23" s="42" customFormat="1" x14ac:dyDescent="0.35">
      <c r="A1307" s="22" t="s">
        <v>104</v>
      </c>
      <c r="B1307" s="22"/>
      <c r="C1307" s="22" t="s">
        <v>709</v>
      </c>
      <c r="D1307" s="22" t="s">
        <v>2783</v>
      </c>
      <c r="E1307" s="57" t="s">
        <v>7485</v>
      </c>
      <c r="F1307" s="22" t="s">
        <v>103</v>
      </c>
      <c r="G1307" s="22" t="s">
        <v>100</v>
      </c>
      <c r="H1307" s="22" t="s">
        <v>4571</v>
      </c>
      <c r="I1307" s="25" t="s">
        <v>197</v>
      </c>
      <c r="J1307" s="25" t="s">
        <v>6163</v>
      </c>
      <c r="K1307" s="25" t="s">
        <v>6158</v>
      </c>
      <c r="L1307" s="25"/>
      <c r="M1307" s="63" t="s">
        <v>49</v>
      </c>
      <c r="N1307" s="22" t="s">
        <v>46</v>
      </c>
      <c r="O1307" s="23">
        <v>0.95</v>
      </c>
      <c r="P1307" s="23">
        <v>1</v>
      </c>
      <c r="Q1307" s="23">
        <v>0.15</v>
      </c>
      <c r="R1307" s="23">
        <v>0.95</v>
      </c>
      <c r="S1307" s="23">
        <v>1</v>
      </c>
      <c r="T1307" s="17" t="s">
        <v>4598</v>
      </c>
      <c r="U1307" s="17" t="s">
        <v>4967</v>
      </c>
      <c r="V1307" s="17" t="s">
        <v>6652</v>
      </c>
      <c r="W1307" s="17" t="s">
        <v>6657</v>
      </c>
    </row>
    <row r="1308" spans="1:23" s="42" customFormat="1" x14ac:dyDescent="0.35">
      <c r="A1308" s="22" t="s">
        <v>104</v>
      </c>
      <c r="B1308" s="22"/>
      <c r="C1308" s="22" t="s">
        <v>705</v>
      </c>
      <c r="D1308" s="22" t="s">
        <v>2779</v>
      </c>
      <c r="E1308" s="57" t="s">
        <v>7486</v>
      </c>
      <c r="F1308" s="22" t="s">
        <v>103</v>
      </c>
      <c r="G1308" s="22" t="s">
        <v>100</v>
      </c>
      <c r="H1308" s="22" t="s">
        <v>4571</v>
      </c>
      <c r="I1308" s="25" t="s">
        <v>197</v>
      </c>
      <c r="J1308" s="25" t="s">
        <v>6163</v>
      </c>
      <c r="K1308" s="25" t="s">
        <v>6158</v>
      </c>
      <c r="L1308" s="25"/>
      <c r="M1308" s="63" t="s">
        <v>49</v>
      </c>
      <c r="N1308" s="22" t="s">
        <v>46</v>
      </c>
      <c r="O1308" s="23">
        <v>0.25</v>
      </c>
      <c r="P1308" s="23">
        <v>0.95</v>
      </c>
      <c r="Q1308" s="23">
        <v>0.1</v>
      </c>
      <c r="R1308" s="23">
        <v>0.25</v>
      </c>
      <c r="S1308" s="23">
        <v>0.95</v>
      </c>
      <c r="T1308" s="17" t="s">
        <v>4598</v>
      </c>
      <c r="U1308" s="17" t="s">
        <v>4967</v>
      </c>
      <c r="V1308" s="17" t="s">
        <v>6652</v>
      </c>
      <c r="W1308" s="17" t="s">
        <v>6657</v>
      </c>
    </row>
    <row r="1309" spans="1:23" s="42" customFormat="1" x14ac:dyDescent="0.35">
      <c r="A1309" s="22" t="s">
        <v>104</v>
      </c>
      <c r="B1309" s="22"/>
      <c r="C1309" s="22" t="s">
        <v>673</v>
      </c>
      <c r="D1309" s="22" t="s">
        <v>2747</v>
      </c>
      <c r="E1309" s="57" t="s">
        <v>7487</v>
      </c>
      <c r="F1309" s="22" t="s">
        <v>103</v>
      </c>
      <c r="G1309" s="22" t="s">
        <v>100</v>
      </c>
      <c r="H1309" s="22" t="s">
        <v>4571</v>
      </c>
      <c r="I1309" s="25" t="s">
        <v>197</v>
      </c>
      <c r="J1309" s="25" t="s">
        <v>6163</v>
      </c>
      <c r="K1309" s="25" t="s">
        <v>6158</v>
      </c>
      <c r="L1309" s="25"/>
      <c r="M1309" s="63" t="s">
        <v>49</v>
      </c>
      <c r="N1309" s="22" t="s">
        <v>46</v>
      </c>
      <c r="O1309" s="26">
        <v>0</v>
      </c>
      <c r="P1309" s="23">
        <v>0.15</v>
      </c>
      <c r="Q1309" s="23">
        <v>0.25</v>
      </c>
      <c r="R1309" s="23">
        <v>0</v>
      </c>
      <c r="S1309" s="23">
        <v>0.15</v>
      </c>
      <c r="T1309" s="17" t="s">
        <v>4598</v>
      </c>
      <c r="U1309" s="17" t="s">
        <v>4967</v>
      </c>
      <c r="V1309" s="17" t="s">
        <v>6652</v>
      </c>
      <c r="W1309" s="17" t="s">
        <v>6657</v>
      </c>
    </row>
    <row r="1310" spans="1:23" s="42" customFormat="1" x14ac:dyDescent="0.35">
      <c r="A1310" s="22" t="s">
        <v>104</v>
      </c>
      <c r="B1310" s="22"/>
      <c r="C1310" s="22" t="s">
        <v>626</v>
      </c>
      <c r="D1310" s="22" t="s">
        <v>2701</v>
      </c>
      <c r="E1310" s="57" t="s">
        <v>7488</v>
      </c>
      <c r="F1310" s="22" t="s">
        <v>103</v>
      </c>
      <c r="G1310" s="22" t="s">
        <v>100</v>
      </c>
      <c r="H1310" s="22" t="s">
        <v>4571</v>
      </c>
      <c r="I1310" s="25" t="s">
        <v>197</v>
      </c>
      <c r="J1310" s="25" t="s">
        <v>6163</v>
      </c>
      <c r="K1310" s="25" t="s">
        <v>6157</v>
      </c>
      <c r="L1310" s="25">
        <v>20</v>
      </c>
      <c r="M1310" s="63" t="s">
        <v>6506</v>
      </c>
      <c r="N1310" s="22" t="s">
        <v>8701</v>
      </c>
      <c r="O1310" s="23">
        <v>0</v>
      </c>
      <c r="P1310" s="23">
        <v>0.05</v>
      </c>
      <c r="Q1310" s="23">
        <v>0.1</v>
      </c>
      <c r="R1310" s="23">
        <v>0</v>
      </c>
      <c r="S1310" s="23">
        <v>0.05</v>
      </c>
      <c r="T1310" s="17" t="s">
        <v>4598</v>
      </c>
      <c r="U1310" s="17" t="s">
        <v>4967</v>
      </c>
      <c r="V1310" s="17" t="s">
        <v>6652</v>
      </c>
      <c r="W1310" s="17" t="s">
        <v>6479</v>
      </c>
    </row>
    <row r="1311" spans="1:23" s="42" customFormat="1" x14ac:dyDescent="0.35">
      <c r="A1311" s="22" t="s">
        <v>104</v>
      </c>
      <c r="B1311" s="22"/>
      <c r="C1311" s="22" t="s">
        <v>634</v>
      </c>
      <c r="D1311" s="22" t="s">
        <v>2709</v>
      </c>
      <c r="E1311" s="57" t="s">
        <v>7489</v>
      </c>
      <c r="F1311" s="22" t="s">
        <v>103</v>
      </c>
      <c r="G1311" s="22" t="s">
        <v>100</v>
      </c>
      <c r="H1311" s="22" t="s">
        <v>4571</v>
      </c>
      <c r="I1311" s="25" t="s">
        <v>197</v>
      </c>
      <c r="J1311" s="25" t="s">
        <v>6163</v>
      </c>
      <c r="K1311" s="25" t="s">
        <v>6157</v>
      </c>
      <c r="L1311" s="25">
        <v>20</v>
      </c>
      <c r="M1311" s="63" t="s">
        <v>6506</v>
      </c>
      <c r="N1311" s="22" t="s">
        <v>8701</v>
      </c>
      <c r="O1311" s="23">
        <v>0.94</v>
      </c>
      <c r="P1311" s="23">
        <v>1</v>
      </c>
      <c r="Q1311" s="23">
        <v>0.15</v>
      </c>
      <c r="R1311" s="23">
        <v>0.94</v>
      </c>
      <c r="S1311" s="23">
        <v>1</v>
      </c>
      <c r="T1311" s="17" t="s">
        <v>4598</v>
      </c>
      <c r="U1311" s="17" t="s">
        <v>4967</v>
      </c>
      <c r="V1311" s="17" t="s">
        <v>6652</v>
      </c>
      <c r="W1311" s="17" t="s">
        <v>6479</v>
      </c>
    </row>
    <row r="1312" spans="1:23" s="42" customFormat="1" x14ac:dyDescent="0.35">
      <c r="A1312" s="22" t="s">
        <v>104</v>
      </c>
      <c r="B1312" s="22"/>
      <c r="C1312" s="22" t="s">
        <v>644</v>
      </c>
      <c r="D1312" s="22" t="s">
        <v>2719</v>
      </c>
      <c r="E1312" s="57" t="s">
        <v>7483</v>
      </c>
      <c r="F1312" s="22" t="s">
        <v>103</v>
      </c>
      <c r="G1312" s="22" t="s">
        <v>100</v>
      </c>
      <c r="H1312" s="22" t="s">
        <v>4571</v>
      </c>
      <c r="I1312" s="25" t="s">
        <v>197</v>
      </c>
      <c r="J1312" s="25" t="s">
        <v>6163</v>
      </c>
      <c r="K1312" s="25" t="s">
        <v>6158</v>
      </c>
      <c r="L1312" s="25"/>
      <c r="M1312" s="63" t="s">
        <v>49</v>
      </c>
      <c r="N1312" s="22" t="s">
        <v>46</v>
      </c>
      <c r="O1312" s="23">
        <v>0</v>
      </c>
      <c r="P1312" s="23">
        <v>0.2</v>
      </c>
      <c r="Q1312" s="23">
        <v>0.25</v>
      </c>
      <c r="R1312" s="23">
        <v>0</v>
      </c>
      <c r="S1312" s="23">
        <v>0.2</v>
      </c>
      <c r="T1312" s="17" t="s">
        <v>4598</v>
      </c>
      <c r="U1312" s="17" t="s">
        <v>4967</v>
      </c>
      <c r="V1312" s="17" t="s">
        <v>6652</v>
      </c>
      <c r="W1312" s="17" t="s">
        <v>6657</v>
      </c>
    </row>
    <row r="1313" spans="1:23" s="42" customFormat="1" x14ac:dyDescent="0.35">
      <c r="A1313" s="22" t="s">
        <v>104</v>
      </c>
      <c r="B1313" s="22"/>
      <c r="C1313" s="22" t="s">
        <v>630</v>
      </c>
      <c r="D1313" s="22" t="s">
        <v>2705</v>
      </c>
      <c r="E1313" s="57" t="s">
        <v>7490</v>
      </c>
      <c r="F1313" s="22" t="s">
        <v>103</v>
      </c>
      <c r="G1313" s="22" t="s">
        <v>100</v>
      </c>
      <c r="H1313" s="22" t="s">
        <v>4571</v>
      </c>
      <c r="I1313" s="25" t="s">
        <v>197</v>
      </c>
      <c r="J1313" s="25" t="s">
        <v>6163</v>
      </c>
      <c r="K1313" s="25" t="s">
        <v>6157</v>
      </c>
      <c r="L1313" s="25">
        <v>20</v>
      </c>
      <c r="M1313" s="63" t="s">
        <v>6506</v>
      </c>
      <c r="N1313" s="22" t="s">
        <v>8701</v>
      </c>
      <c r="O1313" s="23">
        <v>0</v>
      </c>
      <c r="P1313" s="23">
        <v>0.05</v>
      </c>
      <c r="Q1313" s="23">
        <v>0.1</v>
      </c>
      <c r="R1313" s="23">
        <v>0</v>
      </c>
      <c r="S1313" s="23">
        <v>0.05</v>
      </c>
      <c r="T1313" s="17" t="s">
        <v>4598</v>
      </c>
      <c r="U1313" s="17" t="s">
        <v>4967</v>
      </c>
      <c r="V1313" s="17" t="s">
        <v>6652</v>
      </c>
      <c r="W1313" s="17" t="s">
        <v>6711</v>
      </c>
    </row>
    <row r="1314" spans="1:23" s="42" customFormat="1" ht="29" x14ac:dyDescent="0.35">
      <c r="A1314" s="22" t="s">
        <v>104</v>
      </c>
      <c r="B1314" s="22"/>
      <c r="C1314" s="22" t="s">
        <v>879</v>
      </c>
      <c r="D1314" s="22" t="s">
        <v>2953</v>
      </c>
      <c r="E1314" s="57" t="s">
        <v>121</v>
      </c>
      <c r="F1314" s="22" t="s">
        <v>103</v>
      </c>
      <c r="G1314" s="22" t="s">
        <v>12</v>
      </c>
      <c r="H1314" s="22" t="s">
        <v>4571</v>
      </c>
      <c r="I1314" s="25" t="s">
        <v>99</v>
      </c>
      <c r="J1314" s="25" t="s">
        <v>4599</v>
      </c>
      <c r="K1314" s="25"/>
      <c r="L1314" s="25"/>
      <c r="M1314" s="63" t="s">
        <v>49</v>
      </c>
      <c r="N1314" s="22" t="s">
        <v>46</v>
      </c>
      <c r="O1314" s="23" t="s">
        <v>46</v>
      </c>
      <c r="P1314" s="23" t="s">
        <v>46</v>
      </c>
      <c r="Q1314" s="23">
        <v>0.1</v>
      </c>
      <c r="R1314" s="23" t="s">
        <v>49</v>
      </c>
      <c r="S1314" s="23" t="s">
        <v>49</v>
      </c>
      <c r="T1314" s="17" t="s">
        <v>4598</v>
      </c>
      <c r="U1314" s="17" t="s">
        <v>4967</v>
      </c>
      <c r="V1314" s="17" t="s">
        <v>6652</v>
      </c>
      <c r="W1314" s="17" t="s">
        <v>6927</v>
      </c>
    </row>
    <row r="1315" spans="1:23" s="42" customFormat="1" x14ac:dyDescent="0.35">
      <c r="A1315" s="22" t="s">
        <v>104</v>
      </c>
      <c r="B1315" s="22"/>
      <c r="C1315" s="22" t="s">
        <v>968</v>
      </c>
      <c r="D1315" s="22" t="s">
        <v>3042</v>
      </c>
      <c r="E1315" s="57" t="s">
        <v>137</v>
      </c>
      <c r="F1315" s="22" t="s">
        <v>103</v>
      </c>
      <c r="G1315" s="22" t="s">
        <v>12</v>
      </c>
      <c r="H1315" s="22" t="s">
        <v>4571</v>
      </c>
      <c r="I1315" s="25" t="s">
        <v>99</v>
      </c>
      <c r="J1315" s="25" t="s">
        <v>4599</v>
      </c>
      <c r="K1315" s="25"/>
      <c r="L1315" s="25"/>
      <c r="M1315" s="63" t="s">
        <v>49</v>
      </c>
      <c r="N1315" s="22" t="s">
        <v>46</v>
      </c>
      <c r="O1315" s="23" t="s">
        <v>46</v>
      </c>
      <c r="P1315" s="23" t="s">
        <v>46</v>
      </c>
      <c r="Q1315" s="23">
        <v>0.1</v>
      </c>
      <c r="R1315" s="23" t="s">
        <v>49</v>
      </c>
      <c r="S1315" s="23" t="s">
        <v>49</v>
      </c>
      <c r="T1315" s="17" t="s">
        <v>4598</v>
      </c>
      <c r="U1315" s="17" t="s">
        <v>4967</v>
      </c>
      <c r="V1315" s="17" t="s">
        <v>6652</v>
      </c>
      <c r="W1315" s="17" t="s">
        <v>6927</v>
      </c>
    </row>
    <row r="1316" spans="1:23" s="42" customFormat="1" x14ac:dyDescent="0.35">
      <c r="A1316" s="22" t="s">
        <v>104</v>
      </c>
      <c r="B1316" s="22"/>
      <c r="C1316" s="22" t="s">
        <v>973</v>
      </c>
      <c r="D1316" s="22" t="s">
        <v>3047</v>
      </c>
      <c r="E1316" s="57" t="s">
        <v>2378</v>
      </c>
      <c r="F1316" s="22" t="s">
        <v>103</v>
      </c>
      <c r="G1316" s="22" t="s">
        <v>12</v>
      </c>
      <c r="H1316" s="22" t="s">
        <v>4571</v>
      </c>
      <c r="I1316" s="25" t="s">
        <v>99</v>
      </c>
      <c r="J1316" s="25" t="s">
        <v>4599</v>
      </c>
      <c r="K1316" s="25"/>
      <c r="L1316" s="25"/>
      <c r="M1316" s="63" t="s">
        <v>49</v>
      </c>
      <c r="N1316" s="22" t="s">
        <v>46</v>
      </c>
      <c r="O1316" s="23" t="s">
        <v>46</v>
      </c>
      <c r="P1316" s="23" t="s">
        <v>46</v>
      </c>
      <c r="Q1316" s="23">
        <v>0.1</v>
      </c>
      <c r="R1316" s="23" t="s">
        <v>49</v>
      </c>
      <c r="S1316" s="23" t="s">
        <v>49</v>
      </c>
      <c r="T1316" s="17" t="s">
        <v>4598</v>
      </c>
      <c r="U1316" s="17" t="s">
        <v>4967</v>
      </c>
      <c r="V1316" s="17" t="s">
        <v>6652</v>
      </c>
      <c r="W1316" s="17" t="s">
        <v>6927</v>
      </c>
    </row>
    <row r="1317" spans="1:23" s="42" customFormat="1" ht="29" x14ac:dyDescent="0.35">
      <c r="A1317" s="22" t="s">
        <v>104</v>
      </c>
      <c r="B1317" s="22"/>
      <c r="C1317" s="22" t="s">
        <v>984</v>
      </c>
      <c r="D1317" s="22" t="s">
        <v>3058</v>
      </c>
      <c r="E1317" s="57" t="s">
        <v>139</v>
      </c>
      <c r="F1317" s="22" t="s">
        <v>103</v>
      </c>
      <c r="G1317" s="22" t="s">
        <v>12</v>
      </c>
      <c r="H1317" s="22" t="s">
        <v>4571</v>
      </c>
      <c r="I1317" s="25" t="s">
        <v>99</v>
      </c>
      <c r="J1317" s="25" t="s">
        <v>4599</v>
      </c>
      <c r="K1317" s="25"/>
      <c r="L1317" s="25"/>
      <c r="M1317" s="63" t="s">
        <v>49</v>
      </c>
      <c r="N1317" s="22" t="s">
        <v>46</v>
      </c>
      <c r="O1317" s="23" t="s">
        <v>46</v>
      </c>
      <c r="P1317" s="23" t="s">
        <v>46</v>
      </c>
      <c r="Q1317" s="23">
        <v>0.1</v>
      </c>
      <c r="R1317" s="23" t="s">
        <v>49</v>
      </c>
      <c r="S1317" s="23" t="s">
        <v>49</v>
      </c>
      <c r="T1317" s="17" t="s">
        <v>4598</v>
      </c>
      <c r="U1317" s="17" t="s">
        <v>4967</v>
      </c>
      <c r="V1317" s="17" t="s">
        <v>6652</v>
      </c>
      <c r="W1317" s="17" t="s">
        <v>6927</v>
      </c>
    </row>
    <row r="1318" spans="1:23" s="42" customFormat="1" ht="29" x14ac:dyDescent="0.35">
      <c r="A1318" s="22" t="s">
        <v>104</v>
      </c>
      <c r="B1318" s="22"/>
      <c r="C1318" s="22" t="s">
        <v>1264</v>
      </c>
      <c r="D1318" s="22" t="s">
        <v>3338</v>
      </c>
      <c r="E1318" s="57" t="s">
        <v>2380</v>
      </c>
      <c r="F1318" s="22" t="s">
        <v>103</v>
      </c>
      <c r="G1318" s="22" t="s">
        <v>12</v>
      </c>
      <c r="H1318" s="22" t="s">
        <v>4571</v>
      </c>
      <c r="I1318" s="25" t="s">
        <v>99</v>
      </c>
      <c r="J1318" s="25" t="s">
        <v>4599</v>
      </c>
      <c r="K1318" s="25"/>
      <c r="L1318" s="25"/>
      <c r="M1318" s="63" t="s">
        <v>49</v>
      </c>
      <c r="N1318" s="22" t="s">
        <v>46</v>
      </c>
      <c r="O1318" s="23" t="s">
        <v>46</v>
      </c>
      <c r="P1318" s="23" t="s">
        <v>46</v>
      </c>
      <c r="Q1318" s="23">
        <v>0.1</v>
      </c>
      <c r="R1318" s="23" t="s">
        <v>49</v>
      </c>
      <c r="S1318" s="23" t="s">
        <v>49</v>
      </c>
      <c r="T1318" s="17" t="s">
        <v>4598</v>
      </c>
      <c r="U1318" s="17" t="s">
        <v>4967</v>
      </c>
      <c r="V1318" s="17" t="s">
        <v>6652</v>
      </c>
      <c r="W1318" s="17" t="s">
        <v>6927</v>
      </c>
    </row>
    <row r="1319" spans="1:23" s="42" customFormat="1" x14ac:dyDescent="0.35">
      <c r="A1319" s="22" t="s">
        <v>104</v>
      </c>
      <c r="B1319" s="22"/>
      <c r="C1319" s="22" t="s">
        <v>1289</v>
      </c>
      <c r="D1319" s="22" t="s">
        <v>3363</v>
      </c>
      <c r="E1319" s="57" t="s">
        <v>2382</v>
      </c>
      <c r="F1319" s="22" t="s">
        <v>103</v>
      </c>
      <c r="G1319" s="22" t="s">
        <v>12</v>
      </c>
      <c r="H1319" s="22" t="s">
        <v>4571</v>
      </c>
      <c r="I1319" s="25" t="s">
        <v>99</v>
      </c>
      <c r="J1319" s="25" t="s">
        <v>4599</v>
      </c>
      <c r="K1319" s="25"/>
      <c r="L1319" s="25"/>
      <c r="M1319" s="63" t="s">
        <v>49</v>
      </c>
      <c r="N1319" s="22" t="s">
        <v>46</v>
      </c>
      <c r="O1319" s="23" t="s">
        <v>46</v>
      </c>
      <c r="P1319" s="23" t="s">
        <v>46</v>
      </c>
      <c r="Q1319" s="23">
        <v>0.1</v>
      </c>
      <c r="R1319" s="23" t="s">
        <v>49</v>
      </c>
      <c r="S1319" s="23" t="s">
        <v>49</v>
      </c>
      <c r="T1319" s="17" t="s">
        <v>4598</v>
      </c>
      <c r="U1319" s="17" t="s">
        <v>4967</v>
      </c>
      <c r="V1319" s="17" t="s">
        <v>6652</v>
      </c>
      <c r="W1319" s="17" t="s">
        <v>6927</v>
      </c>
    </row>
    <row r="1320" spans="1:23" s="42" customFormat="1" ht="29" x14ac:dyDescent="0.35">
      <c r="A1320" s="22" t="s">
        <v>104</v>
      </c>
      <c r="B1320" s="22"/>
      <c r="C1320" s="22" t="s">
        <v>828</v>
      </c>
      <c r="D1320" s="22" t="s">
        <v>2902</v>
      </c>
      <c r="E1320" s="57" t="s">
        <v>113</v>
      </c>
      <c r="F1320" s="22" t="s">
        <v>103</v>
      </c>
      <c r="G1320" s="22" t="s">
        <v>12</v>
      </c>
      <c r="H1320" s="22" t="s">
        <v>4571</v>
      </c>
      <c r="I1320" s="25" t="s">
        <v>99</v>
      </c>
      <c r="J1320" s="25" t="s">
        <v>4599</v>
      </c>
      <c r="K1320" s="25"/>
      <c r="L1320" s="25"/>
      <c r="M1320" s="63" t="s">
        <v>49</v>
      </c>
      <c r="N1320" s="22" t="s">
        <v>46</v>
      </c>
      <c r="O1320" s="23" t="s">
        <v>46</v>
      </c>
      <c r="P1320" s="23" t="s">
        <v>46</v>
      </c>
      <c r="Q1320" s="23">
        <v>0.1</v>
      </c>
      <c r="R1320" s="23" t="s">
        <v>49</v>
      </c>
      <c r="S1320" s="23" t="s">
        <v>49</v>
      </c>
      <c r="T1320" s="17" t="s">
        <v>4598</v>
      </c>
      <c r="U1320" s="17" t="s">
        <v>4967</v>
      </c>
      <c r="V1320" s="17" t="s">
        <v>6652</v>
      </c>
      <c r="W1320" s="17" t="s">
        <v>6927</v>
      </c>
    </row>
    <row r="1321" spans="1:23" s="42" customFormat="1" ht="29" x14ac:dyDescent="0.35">
      <c r="A1321" s="22" t="s">
        <v>104</v>
      </c>
      <c r="B1321" s="22"/>
      <c r="C1321" s="22" t="s">
        <v>805</v>
      </c>
      <c r="D1321" s="22" t="s">
        <v>2879</v>
      </c>
      <c r="E1321" s="57" t="s">
        <v>109</v>
      </c>
      <c r="F1321" s="22" t="s">
        <v>103</v>
      </c>
      <c r="G1321" s="22" t="s">
        <v>12</v>
      </c>
      <c r="H1321" s="22" t="s">
        <v>4573</v>
      </c>
      <c r="I1321" s="25" t="s">
        <v>99</v>
      </c>
      <c r="J1321" s="25" t="s">
        <v>4599</v>
      </c>
      <c r="K1321" s="25"/>
      <c r="L1321" s="25"/>
      <c r="M1321" s="63" t="s">
        <v>49</v>
      </c>
      <c r="N1321" s="22" t="s">
        <v>46</v>
      </c>
      <c r="O1321" s="23" t="s">
        <v>46</v>
      </c>
      <c r="P1321" s="23" t="s">
        <v>46</v>
      </c>
      <c r="Q1321" s="23">
        <v>0.1</v>
      </c>
      <c r="R1321" s="23" t="s">
        <v>49</v>
      </c>
      <c r="S1321" s="23" t="s">
        <v>49</v>
      </c>
      <c r="T1321" s="17" t="s">
        <v>4598</v>
      </c>
      <c r="U1321" s="17" t="s">
        <v>4967</v>
      </c>
      <c r="V1321" s="17" t="s">
        <v>6652</v>
      </c>
      <c r="W1321" s="17" t="s">
        <v>6927</v>
      </c>
    </row>
    <row r="1322" spans="1:23" s="42" customFormat="1" ht="29" x14ac:dyDescent="0.35">
      <c r="A1322" s="22" t="s">
        <v>104</v>
      </c>
      <c r="B1322" s="22"/>
      <c r="C1322" s="22" t="s">
        <v>881</v>
      </c>
      <c r="D1322" s="22" t="s">
        <v>2955</v>
      </c>
      <c r="E1322" s="57" t="s">
        <v>121</v>
      </c>
      <c r="F1322" s="22" t="s">
        <v>103</v>
      </c>
      <c r="G1322" s="22" t="s">
        <v>12</v>
      </c>
      <c r="H1322" s="22" t="s">
        <v>4573</v>
      </c>
      <c r="I1322" s="25" t="s">
        <v>99</v>
      </c>
      <c r="J1322" s="25" t="s">
        <v>4599</v>
      </c>
      <c r="K1322" s="25"/>
      <c r="L1322" s="25"/>
      <c r="M1322" s="63" t="s">
        <v>49</v>
      </c>
      <c r="N1322" s="22" t="s">
        <v>46</v>
      </c>
      <c r="O1322" s="23" t="s">
        <v>46</v>
      </c>
      <c r="P1322" s="23" t="s">
        <v>46</v>
      </c>
      <c r="Q1322" s="23">
        <v>0.1</v>
      </c>
      <c r="R1322" s="23" t="s">
        <v>49</v>
      </c>
      <c r="S1322" s="23" t="s">
        <v>49</v>
      </c>
      <c r="T1322" s="17" t="s">
        <v>4598</v>
      </c>
      <c r="U1322" s="17" t="s">
        <v>4967</v>
      </c>
      <c r="V1322" s="17" t="s">
        <v>6652</v>
      </c>
      <c r="W1322" s="17" t="s">
        <v>6927</v>
      </c>
    </row>
    <row r="1323" spans="1:23" s="42" customFormat="1" x14ac:dyDescent="0.35">
      <c r="A1323" s="22" t="s">
        <v>104</v>
      </c>
      <c r="B1323" s="22"/>
      <c r="C1323" s="22" t="s">
        <v>969</v>
      </c>
      <c r="D1323" s="22" t="s">
        <v>3043</v>
      </c>
      <c r="E1323" s="57" t="s">
        <v>137</v>
      </c>
      <c r="F1323" s="22" t="s">
        <v>103</v>
      </c>
      <c r="G1323" s="22" t="s">
        <v>12</v>
      </c>
      <c r="H1323" s="22" t="s">
        <v>4573</v>
      </c>
      <c r="I1323" s="25" t="s">
        <v>99</v>
      </c>
      <c r="J1323" s="25" t="s">
        <v>4599</v>
      </c>
      <c r="K1323" s="25"/>
      <c r="L1323" s="25"/>
      <c r="M1323" s="63" t="s">
        <v>49</v>
      </c>
      <c r="N1323" s="22" t="s">
        <v>46</v>
      </c>
      <c r="O1323" s="23" t="s">
        <v>46</v>
      </c>
      <c r="P1323" s="23" t="s">
        <v>46</v>
      </c>
      <c r="Q1323" s="23">
        <v>0.1</v>
      </c>
      <c r="R1323" s="23" t="s">
        <v>49</v>
      </c>
      <c r="S1323" s="23" t="s">
        <v>49</v>
      </c>
      <c r="T1323" s="17" t="s">
        <v>4598</v>
      </c>
      <c r="U1323" s="17" t="s">
        <v>4967</v>
      </c>
      <c r="V1323" s="17" t="s">
        <v>6652</v>
      </c>
      <c r="W1323" s="17" t="s">
        <v>6927</v>
      </c>
    </row>
    <row r="1324" spans="1:23" s="42" customFormat="1" x14ac:dyDescent="0.35">
      <c r="A1324" s="22" t="s">
        <v>104</v>
      </c>
      <c r="B1324" s="22"/>
      <c r="C1324" s="22" t="s">
        <v>974</v>
      </c>
      <c r="D1324" s="22" t="s">
        <v>3048</v>
      </c>
      <c r="E1324" s="57" t="s">
        <v>2378</v>
      </c>
      <c r="F1324" s="22" t="s">
        <v>103</v>
      </c>
      <c r="G1324" s="22" t="s">
        <v>12</v>
      </c>
      <c r="H1324" s="22" t="s">
        <v>4573</v>
      </c>
      <c r="I1324" s="25" t="s">
        <v>99</v>
      </c>
      <c r="J1324" s="25" t="s">
        <v>4599</v>
      </c>
      <c r="K1324" s="25"/>
      <c r="L1324" s="25"/>
      <c r="M1324" s="63" t="s">
        <v>49</v>
      </c>
      <c r="N1324" s="22" t="s">
        <v>46</v>
      </c>
      <c r="O1324" s="23" t="s">
        <v>46</v>
      </c>
      <c r="P1324" s="23" t="s">
        <v>46</v>
      </c>
      <c r="Q1324" s="23">
        <v>0.1</v>
      </c>
      <c r="R1324" s="23" t="s">
        <v>49</v>
      </c>
      <c r="S1324" s="23" t="s">
        <v>49</v>
      </c>
      <c r="T1324" s="17" t="s">
        <v>4598</v>
      </c>
      <c r="U1324" s="17" t="s">
        <v>4967</v>
      </c>
      <c r="V1324" s="17" t="s">
        <v>6652</v>
      </c>
      <c r="W1324" s="17" t="s">
        <v>6927</v>
      </c>
    </row>
    <row r="1325" spans="1:23" s="42" customFormat="1" ht="29" x14ac:dyDescent="0.35">
      <c r="A1325" s="22" t="s">
        <v>104</v>
      </c>
      <c r="B1325" s="22"/>
      <c r="C1325" s="22" t="s">
        <v>986</v>
      </c>
      <c r="D1325" s="22" t="s">
        <v>3060</v>
      </c>
      <c r="E1325" s="57" t="s">
        <v>139</v>
      </c>
      <c r="F1325" s="22" t="s">
        <v>103</v>
      </c>
      <c r="G1325" s="22" t="s">
        <v>12</v>
      </c>
      <c r="H1325" s="22" t="s">
        <v>4573</v>
      </c>
      <c r="I1325" s="25" t="s">
        <v>99</v>
      </c>
      <c r="J1325" s="25" t="s">
        <v>4599</v>
      </c>
      <c r="K1325" s="25"/>
      <c r="L1325" s="25"/>
      <c r="M1325" s="63" t="s">
        <v>49</v>
      </c>
      <c r="N1325" s="22" t="s">
        <v>46</v>
      </c>
      <c r="O1325" s="23" t="s">
        <v>46</v>
      </c>
      <c r="P1325" s="23" t="s">
        <v>46</v>
      </c>
      <c r="Q1325" s="23">
        <v>0.1</v>
      </c>
      <c r="R1325" s="23" t="s">
        <v>49</v>
      </c>
      <c r="S1325" s="23" t="s">
        <v>49</v>
      </c>
      <c r="T1325" s="17" t="s">
        <v>4598</v>
      </c>
      <c r="U1325" s="17" t="s">
        <v>4967</v>
      </c>
      <c r="V1325" s="17" t="s">
        <v>6652</v>
      </c>
      <c r="W1325" s="17" t="s">
        <v>6927</v>
      </c>
    </row>
    <row r="1326" spans="1:23" s="42" customFormat="1" ht="29" x14ac:dyDescent="0.35">
      <c r="A1326" s="22" t="s">
        <v>104</v>
      </c>
      <c r="B1326" s="22"/>
      <c r="C1326" s="22" t="s">
        <v>1266</v>
      </c>
      <c r="D1326" s="22" t="s">
        <v>3340</v>
      </c>
      <c r="E1326" s="57" t="s">
        <v>2380</v>
      </c>
      <c r="F1326" s="22" t="s">
        <v>103</v>
      </c>
      <c r="G1326" s="22" t="s">
        <v>12</v>
      </c>
      <c r="H1326" s="22" t="s">
        <v>4573</v>
      </c>
      <c r="I1326" s="25" t="s">
        <v>99</v>
      </c>
      <c r="J1326" s="25" t="s">
        <v>4599</v>
      </c>
      <c r="K1326" s="25"/>
      <c r="L1326" s="25"/>
      <c r="M1326" s="63" t="s">
        <v>49</v>
      </c>
      <c r="N1326" s="22" t="s">
        <v>46</v>
      </c>
      <c r="O1326" s="23" t="s">
        <v>46</v>
      </c>
      <c r="P1326" s="23" t="s">
        <v>46</v>
      </c>
      <c r="Q1326" s="23">
        <v>0.1</v>
      </c>
      <c r="R1326" s="23" t="s">
        <v>49</v>
      </c>
      <c r="S1326" s="23" t="s">
        <v>49</v>
      </c>
      <c r="T1326" s="17" t="s">
        <v>4598</v>
      </c>
      <c r="U1326" s="17" t="s">
        <v>4967</v>
      </c>
      <c r="V1326" s="17" t="s">
        <v>6652</v>
      </c>
      <c r="W1326" s="17" t="s">
        <v>6927</v>
      </c>
    </row>
    <row r="1327" spans="1:23" s="42" customFormat="1" x14ac:dyDescent="0.35">
      <c r="A1327" s="22" t="s">
        <v>104</v>
      </c>
      <c r="B1327" s="22"/>
      <c r="C1327" s="22" t="s">
        <v>1291</v>
      </c>
      <c r="D1327" s="22" t="s">
        <v>3365</v>
      </c>
      <c r="E1327" s="57" t="s">
        <v>2382</v>
      </c>
      <c r="F1327" s="22" t="s">
        <v>103</v>
      </c>
      <c r="G1327" s="22" t="s">
        <v>12</v>
      </c>
      <c r="H1327" s="22" t="s">
        <v>4573</v>
      </c>
      <c r="I1327" s="25" t="s">
        <v>99</v>
      </c>
      <c r="J1327" s="25" t="s">
        <v>4599</v>
      </c>
      <c r="K1327" s="25"/>
      <c r="L1327" s="25"/>
      <c r="M1327" s="63" t="s">
        <v>49</v>
      </c>
      <c r="N1327" s="22" t="s">
        <v>46</v>
      </c>
      <c r="O1327" s="23" t="s">
        <v>46</v>
      </c>
      <c r="P1327" s="23" t="s">
        <v>46</v>
      </c>
      <c r="Q1327" s="23">
        <v>0.1</v>
      </c>
      <c r="R1327" s="23" t="s">
        <v>49</v>
      </c>
      <c r="S1327" s="23" t="s">
        <v>49</v>
      </c>
      <c r="T1327" s="17" t="s">
        <v>4598</v>
      </c>
      <c r="U1327" s="17" t="s">
        <v>4967</v>
      </c>
      <c r="V1327" s="17" t="s">
        <v>6652</v>
      </c>
      <c r="W1327" s="17" t="s">
        <v>6927</v>
      </c>
    </row>
    <row r="1328" spans="1:23" s="42" customFormat="1" ht="29" x14ac:dyDescent="0.35">
      <c r="A1328" s="22" t="s">
        <v>104</v>
      </c>
      <c r="B1328" s="22"/>
      <c r="C1328" s="22" t="s">
        <v>830</v>
      </c>
      <c r="D1328" s="22" t="s">
        <v>2904</v>
      </c>
      <c r="E1328" s="57" t="s">
        <v>113</v>
      </c>
      <c r="F1328" s="22" t="s">
        <v>103</v>
      </c>
      <c r="G1328" s="22" t="s">
        <v>12</v>
      </c>
      <c r="H1328" s="22" t="s">
        <v>4573</v>
      </c>
      <c r="I1328" s="25" t="s">
        <v>99</v>
      </c>
      <c r="J1328" s="25" t="s">
        <v>4599</v>
      </c>
      <c r="K1328" s="25"/>
      <c r="L1328" s="25"/>
      <c r="M1328" s="63" t="s">
        <v>49</v>
      </c>
      <c r="N1328" s="22" t="s">
        <v>46</v>
      </c>
      <c r="O1328" s="23" t="s">
        <v>46</v>
      </c>
      <c r="P1328" s="23" t="s">
        <v>46</v>
      </c>
      <c r="Q1328" s="23">
        <v>0.1</v>
      </c>
      <c r="R1328" s="23" t="s">
        <v>49</v>
      </c>
      <c r="S1328" s="23" t="s">
        <v>49</v>
      </c>
      <c r="T1328" s="17" t="s">
        <v>4598</v>
      </c>
      <c r="U1328" s="17" t="s">
        <v>4967</v>
      </c>
      <c r="V1328" s="17" t="s">
        <v>6652</v>
      </c>
      <c r="W1328" s="17" t="s">
        <v>6927</v>
      </c>
    </row>
    <row r="1329" spans="1:23" s="42" customFormat="1" x14ac:dyDescent="0.35">
      <c r="A1329" s="22" t="s">
        <v>104</v>
      </c>
      <c r="B1329" s="22"/>
      <c r="C1329" s="22" t="s">
        <v>2054</v>
      </c>
      <c r="D1329" s="22" t="s">
        <v>4192</v>
      </c>
      <c r="E1329" s="57" t="s">
        <v>7450</v>
      </c>
      <c r="F1329" s="22" t="s">
        <v>388</v>
      </c>
      <c r="G1329" s="22" t="s">
        <v>12</v>
      </c>
      <c r="H1329" s="22" t="s">
        <v>4574</v>
      </c>
      <c r="I1329" s="25" t="s">
        <v>197</v>
      </c>
      <c r="J1329" s="25" t="s">
        <v>6162</v>
      </c>
      <c r="K1329" s="25" t="s">
        <v>6158</v>
      </c>
      <c r="L1329" s="25"/>
      <c r="M1329" s="63" t="s">
        <v>49</v>
      </c>
      <c r="N1329" s="22" t="s">
        <v>46</v>
      </c>
      <c r="O1329" s="23" t="s">
        <v>46</v>
      </c>
      <c r="P1329" s="23" t="s">
        <v>46</v>
      </c>
      <c r="Q1329" s="23">
        <v>0.5</v>
      </c>
      <c r="R1329" s="23" t="s">
        <v>46</v>
      </c>
      <c r="S1329" s="23" t="s">
        <v>46</v>
      </c>
      <c r="T1329" s="17" t="s">
        <v>4598</v>
      </c>
      <c r="U1329" s="17" t="s">
        <v>4967</v>
      </c>
      <c r="V1329" s="17" t="s">
        <v>6652</v>
      </c>
      <c r="W1329" s="17" t="s">
        <v>6657</v>
      </c>
    </row>
    <row r="1330" spans="1:23" s="42" customFormat="1" x14ac:dyDescent="0.35">
      <c r="A1330" s="22" t="s">
        <v>104</v>
      </c>
      <c r="B1330" s="22"/>
      <c r="C1330" s="22" t="s">
        <v>711</v>
      </c>
      <c r="D1330" s="22" t="s">
        <v>2785</v>
      </c>
      <c r="E1330" s="57" t="s">
        <v>7485</v>
      </c>
      <c r="F1330" s="22" t="s">
        <v>103</v>
      </c>
      <c r="G1330" s="22" t="s">
        <v>100</v>
      </c>
      <c r="H1330" s="22" t="s">
        <v>4574</v>
      </c>
      <c r="I1330" s="25" t="s">
        <v>197</v>
      </c>
      <c r="J1330" s="25" t="s">
        <v>4599</v>
      </c>
      <c r="K1330" s="25"/>
      <c r="L1330" s="25"/>
      <c r="M1330" s="63" t="s">
        <v>49</v>
      </c>
      <c r="N1330" s="22" t="s">
        <v>46</v>
      </c>
      <c r="O1330" s="23">
        <v>0.95</v>
      </c>
      <c r="P1330" s="23">
        <v>1</v>
      </c>
      <c r="Q1330" s="23">
        <v>0.15</v>
      </c>
      <c r="R1330" s="23" t="s">
        <v>49</v>
      </c>
      <c r="S1330" s="23" t="s">
        <v>49</v>
      </c>
      <c r="T1330" s="17" t="s">
        <v>4598</v>
      </c>
      <c r="U1330" s="17" t="s">
        <v>4967</v>
      </c>
      <c r="V1330" s="17" t="s">
        <v>6652</v>
      </c>
      <c r="W1330" s="17" t="s">
        <v>6657</v>
      </c>
    </row>
    <row r="1331" spans="1:23" s="42" customFormat="1" x14ac:dyDescent="0.35">
      <c r="A1331" s="22" t="s">
        <v>104</v>
      </c>
      <c r="B1331" s="22"/>
      <c r="C1331" s="22" t="s">
        <v>707</v>
      </c>
      <c r="D1331" s="22" t="s">
        <v>2781</v>
      </c>
      <c r="E1331" s="57" t="s">
        <v>7486</v>
      </c>
      <c r="F1331" s="22" t="s">
        <v>103</v>
      </c>
      <c r="G1331" s="22" t="s">
        <v>100</v>
      </c>
      <c r="H1331" s="22" t="s">
        <v>4574</v>
      </c>
      <c r="I1331" s="25" t="s">
        <v>197</v>
      </c>
      <c r="J1331" s="25" t="s">
        <v>4599</v>
      </c>
      <c r="K1331" s="25"/>
      <c r="L1331" s="25"/>
      <c r="M1331" s="63" t="s">
        <v>49</v>
      </c>
      <c r="N1331" s="22" t="s">
        <v>46</v>
      </c>
      <c r="O1331" s="23">
        <v>0.25</v>
      </c>
      <c r="P1331" s="23">
        <v>0.95</v>
      </c>
      <c r="Q1331" s="23">
        <v>0.1</v>
      </c>
      <c r="R1331" s="23" t="s">
        <v>49</v>
      </c>
      <c r="S1331" s="23" t="s">
        <v>49</v>
      </c>
      <c r="T1331" s="17" t="s">
        <v>4598</v>
      </c>
      <c r="U1331" s="17" t="s">
        <v>4967</v>
      </c>
      <c r="V1331" s="17" t="s">
        <v>6652</v>
      </c>
      <c r="W1331" s="17" t="s">
        <v>6657</v>
      </c>
    </row>
    <row r="1332" spans="1:23" s="42" customFormat="1" x14ac:dyDescent="0.35">
      <c r="A1332" s="22" t="s">
        <v>104</v>
      </c>
      <c r="B1332" s="22"/>
      <c r="C1332" s="22" t="s">
        <v>675</v>
      </c>
      <c r="D1332" s="22" t="s">
        <v>2749</v>
      </c>
      <c r="E1332" s="57" t="s">
        <v>7487</v>
      </c>
      <c r="F1332" s="22" t="s">
        <v>103</v>
      </c>
      <c r="G1332" s="22" t="s">
        <v>100</v>
      </c>
      <c r="H1332" s="22" t="s">
        <v>4574</v>
      </c>
      <c r="I1332" s="25" t="s">
        <v>197</v>
      </c>
      <c r="J1332" s="25" t="s">
        <v>4599</v>
      </c>
      <c r="K1332" s="25"/>
      <c r="L1332" s="25"/>
      <c r="M1332" s="63" t="s">
        <v>49</v>
      </c>
      <c r="N1332" s="22" t="s">
        <v>46</v>
      </c>
      <c r="O1332" s="26">
        <v>0</v>
      </c>
      <c r="P1332" s="23">
        <v>0.15</v>
      </c>
      <c r="Q1332" s="23">
        <v>0.25</v>
      </c>
      <c r="R1332" s="23" t="s">
        <v>49</v>
      </c>
      <c r="S1332" s="23" t="s">
        <v>49</v>
      </c>
      <c r="T1332" s="17" t="s">
        <v>4598</v>
      </c>
      <c r="U1332" s="17" t="s">
        <v>4967</v>
      </c>
      <c r="V1332" s="17" t="s">
        <v>6652</v>
      </c>
      <c r="W1332" s="17" t="s">
        <v>6657</v>
      </c>
    </row>
    <row r="1333" spans="1:23" s="42" customFormat="1" x14ac:dyDescent="0.35">
      <c r="A1333" s="22" t="s">
        <v>104</v>
      </c>
      <c r="B1333" s="22"/>
      <c r="C1333" s="22" t="s">
        <v>628</v>
      </c>
      <c r="D1333" s="22" t="s">
        <v>2703</v>
      </c>
      <c r="E1333" s="57" t="s">
        <v>7488</v>
      </c>
      <c r="F1333" s="22" t="s">
        <v>103</v>
      </c>
      <c r="G1333" s="22" t="s">
        <v>100</v>
      </c>
      <c r="H1333" s="22" t="s">
        <v>4574</v>
      </c>
      <c r="I1333" s="25" t="s">
        <v>197</v>
      </c>
      <c r="J1333" s="25" t="s">
        <v>6163</v>
      </c>
      <c r="K1333" s="25" t="s">
        <v>6157</v>
      </c>
      <c r="L1333" s="25">
        <v>20</v>
      </c>
      <c r="M1333" s="63" t="s">
        <v>6506</v>
      </c>
      <c r="N1333" s="22" t="s">
        <v>8701</v>
      </c>
      <c r="O1333" s="23">
        <v>0</v>
      </c>
      <c r="P1333" s="23">
        <v>0.05</v>
      </c>
      <c r="Q1333" s="23">
        <v>0.1</v>
      </c>
      <c r="R1333" s="23">
        <v>0</v>
      </c>
      <c r="S1333" s="23">
        <v>0.05</v>
      </c>
      <c r="T1333" s="17" t="s">
        <v>4598</v>
      </c>
      <c r="U1333" s="17" t="s">
        <v>4967</v>
      </c>
      <c r="V1333" s="17" t="s">
        <v>6652</v>
      </c>
      <c r="W1333" s="17" t="s">
        <v>6479</v>
      </c>
    </row>
    <row r="1334" spans="1:23" s="42" customFormat="1" x14ac:dyDescent="0.35">
      <c r="A1334" s="22" t="s">
        <v>104</v>
      </c>
      <c r="B1334" s="22"/>
      <c r="C1334" s="22" t="s">
        <v>636</v>
      </c>
      <c r="D1334" s="22" t="s">
        <v>2711</v>
      </c>
      <c r="E1334" s="57" t="s">
        <v>7489</v>
      </c>
      <c r="F1334" s="22" t="s">
        <v>103</v>
      </c>
      <c r="G1334" s="22" t="s">
        <v>100</v>
      </c>
      <c r="H1334" s="22" t="s">
        <v>4574</v>
      </c>
      <c r="I1334" s="25" t="s">
        <v>197</v>
      </c>
      <c r="J1334" s="25" t="s">
        <v>6163</v>
      </c>
      <c r="K1334" s="25" t="s">
        <v>6157</v>
      </c>
      <c r="L1334" s="25">
        <v>20</v>
      </c>
      <c r="M1334" s="63" t="s">
        <v>6506</v>
      </c>
      <c r="N1334" s="22" t="s">
        <v>8701</v>
      </c>
      <c r="O1334" s="23">
        <v>0.94</v>
      </c>
      <c r="P1334" s="23">
        <v>1</v>
      </c>
      <c r="Q1334" s="23">
        <v>0.15</v>
      </c>
      <c r="R1334" s="23">
        <v>0.94</v>
      </c>
      <c r="S1334" s="23">
        <v>1</v>
      </c>
      <c r="T1334" s="17" t="s">
        <v>4598</v>
      </c>
      <c r="U1334" s="17" t="s">
        <v>4967</v>
      </c>
      <c r="V1334" s="17" t="s">
        <v>6652</v>
      </c>
      <c r="W1334" s="17" t="s">
        <v>6479</v>
      </c>
    </row>
    <row r="1335" spans="1:23" s="42" customFormat="1" x14ac:dyDescent="0.35">
      <c r="A1335" s="22" t="s">
        <v>104</v>
      </c>
      <c r="B1335" s="22"/>
      <c r="C1335" s="22" t="s">
        <v>648</v>
      </c>
      <c r="D1335" s="22" t="s">
        <v>2723</v>
      </c>
      <c r="E1335" s="57" t="s">
        <v>7483</v>
      </c>
      <c r="F1335" s="22" t="s">
        <v>103</v>
      </c>
      <c r="G1335" s="22" t="s">
        <v>100</v>
      </c>
      <c r="H1335" s="22" t="s">
        <v>4574</v>
      </c>
      <c r="I1335" s="25" t="s">
        <v>197</v>
      </c>
      <c r="J1335" s="25" t="s">
        <v>4599</v>
      </c>
      <c r="K1335" s="25"/>
      <c r="L1335" s="25"/>
      <c r="M1335" s="63" t="s">
        <v>49</v>
      </c>
      <c r="N1335" s="22" t="s">
        <v>46</v>
      </c>
      <c r="O1335" s="23">
        <v>0</v>
      </c>
      <c r="P1335" s="23">
        <v>0.2</v>
      </c>
      <c r="Q1335" s="23">
        <v>0.25</v>
      </c>
      <c r="R1335" s="23"/>
      <c r="S1335" s="23"/>
      <c r="T1335" s="17" t="s">
        <v>4598</v>
      </c>
      <c r="U1335" s="17" t="s">
        <v>4967</v>
      </c>
      <c r="V1335" s="17" t="s">
        <v>6652</v>
      </c>
      <c r="W1335" s="17" t="s">
        <v>6657</v>
      </c>
    </row>
    <row r="1336" spans="1:23" s="42" customFormat="1" x14ac:dyDescent="0.35">
      <c r="A1336" s="22" t="s">
        <v>104</v>
      </c>
      <c r="B1336" s="22"/>
      <c r="C1336" s="22" t="s">
        <v>632</v>
      </c>
      <c r="D1336" s="22" t="s">
        <v>2707</v>
      </c>
      <c r="E1336" s="57" t="s">
        <v>7490</v>
      </c>
      <c r="F1336" s="22" t="s">
        <v>103</v>
      </c>
      <c r="G1336" s="22" t="s">
        <v>100</v>
      </c>
      <c r="H1336" s="22" t="s">
        <v>4574</v>
      </c>
      <c r="I1336" s="25" t="s">
        <v>197</v>
      </c>
      <c r="J1336" s="25" t="s">
        <v>6163</v>
      </c>
      <c r="K1336" s="25" t="s">
        <v>6157</v>
      </c>
      <c r="L1336" s="25">
        <v>20</v>
      </c>
      <c r="M1336" s="63" t="s">
        <v>6506</v>
      </c>
      <c r="N1336" s="22" t="s">
        <v>8701</v>
      </c>
      <c r="O1336" s="23">
        <v>0</v>
      </c>
      <c r="P1336" s="23">
        <v>0.05</v>
      </c>
      <c r="Q1336" s="23">
        <v>0.1</v>
      </c>
      <c r="R1336" s="23">
        <v>0</v>
      </c>
      <c r="S1336" s="23">
        <v>0.05</v>
      </c>
      <c r="T1336" s="17" t="s">
        <v>4598</v>
      </c>
      <c r="U1336" s="17" t="s">
        <v>4967</v>
      </c>
      <c r="V1336" s="17" t="s">
        <v>6652</v>
      </c>
      <c r="W1336" s="17" t="s">
        <v>6479</v>
      </c>
    </row>
    <row r="1337" spans="1:23" s="42" customFormat="1" ht="29" x14ac:dyDescent="0.35">
      <c r="A1337" s="22" t="s">
        <v>104</v>
      </c>
      <c r="B1337" s="22"/>
      <c r="C1337" s="22" t="s">
        <v>809</v>
      </c>
      <c r="D1337" s="22" t="s">
        <v>2883</v>
      </c>
      <c r="E1337" s="57" t="s">
        <v>109</v>
      </c>
      <c r="F1337" s="22" t="s">
        <v>103</v>
      </c>
      <c r="G1337" s="22" t="s">
        <v>12</v>
      </c>
      <c r="H1337" s="22" t="s">
        <v>4572</v>
      </c>
      <c r="I1337" s="25" t="s">
        <v>99</v>
      </c>
      <c r="J1337" s="25" t="s">
        <v>4599</v>
      </c>
      <c r="K1337" s="25"/>
      <c r="L1337" s="25"/>
      <c r="M1337" s="63" t="s">
        <v>49</v>
      </c>
      <c r="N1337" s="22" t="s">
        <v>46</v>
      </c>
      <c r="O1337" s="23" t="s">
        <v>46</v>
      </c>
      <c r="P1337" s="23" t="s">
        <v>46</v>
      </c>
      <c r="Q1337" s="23">
        <v>0.1</v>
      </c>
      <c r="R1337" s="23" t="s">
        <v>49</v>
      </c>
      <c r="S1337" s="23" t="s">
        <v>49</v>
      </c>
      <c r="T1337" s="17" t="s">
        <v>4598</v>
      </c>
      <c r="U1337" s="17" t="s">
        <v>4967</v>
      </c>
      <c r="V1337" s="17" t="s">
        <v>6652</v>
      </c>
      <c r="W1337" s="17" t="s">
        <v>6927</v>
      </c>
    </row>
    <row r="1338" spans="1:23" s="42" customFormat="1" ht="29" x14ac:dyDescent="0.35">
      <c r="A1338" s="22" t="s">
        <v>104</v>
      </c>
      <c r="B1338" s="22"/>
      <c r="C1338" s="22" t="s">
        <v>885</v>
      </c>
      <c r="D1338" s="22" t="s">
        <v>2959</v>
      </c>
      <c r="E1338" s="57" t="s">
        <v>121</v>
      </c>
      <c r="F1338" s="22" t="s">
        <v>103</v>
      </c>
      <c r="G1338" s="22" t="s">
        <v>12</v>
      </c>
      <c r="H1338" s="22" t="s">
        <v>4572</v>
      </c>
      <c r="I1338" s="25" t="s">
        <v>99</v>
      </c>
      <c r="J1338" s="25" t="s">
        <v>4599</v>
      </c>
      <c r="K1338" s="25"/>
      <c r="L1338" s="25"/>
      <c r="M1338" s="63" t="s">
        <v>49</v>
      </c>
      <c r="N1338" s="22" t="s">
        <v>46</v>
      </c>
      <c r="O1338" s="23" t="s">
        <v>46</v>
      </c>
      <c r="P1338" s="23" t="s">
        <v>46</v>
      </c>
      <c r="Q1338" s="23">
        <v>0.1</v>
      </c>
      <c r="R1338" s="23" t="s">
        <v>49</v>
      </c>
      <c r="S1338" s="23" t="s">
        <v>49</v>
      </c>
      <c r="T1338" s="17" t="s">
        <v>4598</v>
      </c>
      <c r="U1338" s="17" t="s">
        <v>4967</v>
      </c>
      <c r="V1338" s="17" t="s">
        <v>6652</v>
      </c>
      <c r="W1338" s="17" t="s">
        <v>6927</v>
      </c>
    </row>
    <row r="1339" spans="1:23" s="42" customFormat="1" x14ac:dyDescent="0.35">
      <c r="A1339" s="22" t="s">
        <v>104</v>
      </c>
      <c r="B1339" s="22"/>
      <c r="C1339" s="22" t="s">
        <v>971</v>
      </c>
      <c r="D1339" s="22" t="s">
        <v>3045</v>
      </c>
      <c r="E1339" s="57" t="s">
        <v>137</v>
      </c>
      <c r="F1339" s="22" t="s">
        <v>103</v>
      </c>
      <c r="G1339" s="22" t="s">
        <v>12</v>
      </c>
      <c r="H1339" s="22" t="s">
        <v>4572</v>
      </c>
      <c r="I1339" s="25" t="s">
        <v>99</v>
      </c>
      <c r="J1339" s="25" t="s">
        <v>4599</v>
      </c>
      <c r="K1339" s="25"/>
      <c r="L1339" s="25"/>
      <c r="M1339" s="63" t="s">
        <v>49</v>
      </c>
      <c r="N1339" s="22" t="s">
        <v>46</v>
      </c>
      <c r="O1339" s="23" t="s">
        <v>46</v>
      </c>
      <c r="P1339" s="23" t="s">
        <v>46</v>
      </c>
      <c r="Q1339" s="23">
        <v>0.1</v>
      </c>
      <c r="R1339" s="23" t="s">
        <v>49</v>
      </c>
      <c r="S1339" s="23" t="s">
        <v>49</v>
      </c>
      <c r="T1339" s="17" t="s">
        <v>4598</v>
      </c>
      <c r="U1339" s="17" t="s">
        <v>4967</v>
      </c>
      <c r="V1339" s="17" t="s">
        <v>6652</v>
      </c>
      <c r="W1339" s="17" t="s">
        <v>6927</v>
      </c>
    </row>
    <row r="1340" spans="1:23" s="42" customFormat="1" x14ac:dyDescent="0.35">
      <c r="A1340" s="22" t="s">
        <v>104</v>
      </c>
      <c r="B1340" s="22"/>
      <c r="C1340" s="22" t="s">
        <v>976</v>
      </c>
      <c r="D1340" s="22" t="s">
        <v>3050</v>
      </c>
      <c r="E1340" s="57" t="s">
        <v>2378</v>
      </c>
      <c r="F1340" s="22" t="s">
        <v>103</v>
      </c>
      <c r="G1340" s="22" t="s">
        <v>12</v>
      </c>
      <c r="H1340" s="22" t="s">
        <v>4572</v>
      </c>
      <c r="I1340" s="25" t="s">
        <v>99</v>
      </c>
      <c r="J1340" s="25" t="s">
        <v>4599</v>
      </c>
      <c r="K1340" s="25"/>
      <c r="L1340" s="25"/>
      <c r="M1340" s="63" t="s">
        <v>49</v>
      </c>
      <c r="N1340" s="22" t="s">
        <v>46</v>
      </c>
      <c r="O1340" s="23" t="s">
        <v>46</v>
      </c>
      <c r="P1340" s="23" t="s">
        <v>46</v>
      </c>
      <c r="Q1340" s="23">
        <v>0.1</v>
      </c>
      <c r="R1340" s="23" t="s">
        <v>49</v>
      </c>
      <c r="S1340" s="23" t="s">
        <v>49</v>
      </c>
      <c r="T1340" s="17" t="s">
        <v>4598</v>
      </c>
      <c r="U1340" s="17" t="s">
        <v>4967</v>
      </c>
      <c r="V1340" s="17" t="s">
        <v>6652</v>
      </c>
      <c r="W1340" s="17" t="s">
        <v>6927</v>
      </c>
    </row>
    <row r="1341" spans="1:23" s="42" customFormat="1" ht="29" x14ac:dyDescent="0.35">
      <c r="A1341" s="22" t="s">
        <v>104</v>
      </c>
      <c r="B1341" s="22"/>
      <c r="C1341" s="22" t="s">
        <v>990</v>
      </c>
      <c r="D1341" s="22" t="s">
        <v>3064</v>
      </c>
      <c r="E1341" s="57" t="s">
        <v>139</v>
      </c>
      <c r="F1341" s="22" t="s">
        <v>103</v>
      </c>
      <c r="G1341" s="22" t="s">
        <v>12</v>
      </c>
      <c r="H1341" s="22" t="s">
        <v>4572</v>
      </c>
      <c r="I1341" s="25" t="s">
        <v>99</v>
      </c>
      <c r="J1341" s="25" t="s">
        <v>4599</v>
      </c>
      <c r="K1341" s="25"/>
      <c r="L1341" s="25"/>
      <c r="M1341" s="63" t="s">
        <v>49</v>
      </c>
      <c r="N1341" s="22" t="s">
        <v>46</v>
      </c>
      <c r="O1341" s="23" t="s">
        <v>46</v>
      </c>
      <c r="P1341" s="23" t="s">
        <v>46</v>
      </c>
      <c r="Q1341" s="23">
        <v>0.1</v>
      </c>
      <c r="R1341" s="23" t="s">
        <v>49</v>
      </c>
      <c r="S1341" s="23" t="s">
        <v>49</v>
      </c>
      <c r="T1341" s="17" t="s">
        <v>4598</v>
      </c>
      <c r="U1341" s="17" t="s">
        <v>4967</v>
      </c>
      <c r="V1341" s="17" t="s">
        <v>6652</v>
      </c>
      <c r="W1341" s="17" t="s">
        <v>6927</v>
      </c>
    </row>
    <row r="1342" spans="1:23" s="42" customFormat="1" ht="29" x14ac:dyDescent="0.35">
      <c r="A1342" s="22" t="s">
        <v>104</v>
      </c>
      <c r="B1342" s="22"/>
      <c r="C1342" s="22" t="s">
        <v>1270</v>
      </c>
      <c r="D1342" s="22" t="s">
        <v>3344</v>
      </c>
      <c r="E1342" s="57" t="s">
        <v>2380</v>
      </c>
      <c r="F1342" s="22" t="s">
        <v>103</v>
      </c>
      <c r="G1342" s="22" t="s">
        <v>12</v>
      </c>
      <c r="H1342" s="22" t="s">
        <v>4572</v>
      </c>
      <c r="I1342" s="25" t="s">
        <v>99</v>
      </c>
      <c r="J1342" s="25" t="s">
        <v>4599</v>
      </c>
      <c r="K1342" s="25"/>
      <c r="L1342" s="25"/>
      <c r="M1342" s="63" t="s">
        <v>49</v>
      </c>
      <c r="N1342" s="22" t="s">
        <v>46</v>
      </c>
      <c r="O1342" s="23" t="s">
        <v>46</v>
      </c>
      <c r="P1342" s="23" t="s">
        <v>46</v>
      </c>
      <c r="Q1342" s="23">
        <v>0.1</v>
      </c>
      <c r="R1342" s="23" t="s">
        <v>49</v>
      </c>
      <c r="S1342" s="23" t="s">
        <v>49</v>
      </c>
      <c r="T1342" s="17" t="s">
        <v>4598</v>
      </c>
      <c r="U1342" s="17" t="s">
        <v>4967</v>
      </c>
      <c r="V1342" s="17" t="s">
        <v>6652</v>
      </c>
      <c r="W1342" s="17" t="s">
        <v>6927</v>
      </c>
    </row>
    <row r="1343" spans="1:23" s="42" customFormat="1" x14ac:dyDescent="0.35">
      <c r="A1343" s="22" t="s">
        <v>104</v>
      </c>
      <c r="B1343" s="22"/>
      <c r="C1343" s="22" t="s">
        <v>1295</v>
      </c>
      <c r="D1343" s="22" t="s">
        <v>3369</v>
      </c>
      <c r="E1343" s="57" t="s">
        <v>2382</v>
      </c>
      <c r="F1343" s="22" t="s">
        <v>103</v>
      </c>
      <c r="G1343" s="22" t="s">
        <v>12</v>
      </c>
      <c r="H1343" s="22" t="s">
        <v>4572</v>
      </c>
      <c r="I1343" s="25" t="s">
        <v>99</v>
      </c>
      <c r="J1343" s="25" t="s">
        <v>4599</v>
      </c>
      <c r="K1343" s="25"/>
      <c r="L1343" s="25"/>
      <c r="M1343" s="63" t="s">
        <v>49</v>
      </c>
      <c r="N1343" s="22" t="s">
        <v>46</v>
      </c>
      <c r="O1343" s="23" t="s">
        <v>46</v>
      </c>
      <c r="P1343" s="23" t="s">
        <v>46</v>
      </c>
      <c r="Q1343" s="23">
        <v>0.1</v>
      </c>
      <c r="R1343" s="23" t="s">
        <v>49</v>
      </c>
      <c r="S1343" s="23" t="s">
        <v>49</v>
      </c>
      <c r="T1343" s="17" t="s">
        <v>4598</v>
      </c>
      <c r="U1343" s="17" t="s">
        <v>4967</v>
      </c>
      <c r="V1343" s="17" t="s">
        <v>6652</v>
      </c>
      <c r="W1343" s="17" t="s">
        <v>6927</v>
      </c>
    </row>
    <row r="1344" spans="1:23" s="42" customFormat="1" ht="29" x14ac:dyDescent="0.35">
      <c r="A1344" s="22" t="s">
        <v>104</v>
      </c>
      <c r="B1344" s="22"/>
      <c r="C1344" s="22" t="s">
        <v>834</v>
      </c>
      <c r="D1344" s="22" t="s">
        <v>2908</v>
      </c>
      <c r="E1344" s="57" t="s">
        <v>113</v>
      </c>
      <c r="F1344" s="22" t="s">
        <v>103</v>
      </c>
      <c r="G1344" s="22" t="s">
        <v>12</v>
      </c>
      <c r="H1344" s="22" t="s">
        <v>4572</v>
      </c>
      <c r="I1344" s="25" t="s">
        <v>99</v>
      </c>
      <c r="J1344" s="25" t="s">
        <v>4599</v>
      </c>
      <c r="K1344" s="25"/>
      <c r="L1344" s="25"/>
      <c r="M1344" s="63" t="s">
        <v>49</v>
      </c>
      <c r="N1344" s="22" t="s">
        <v>46</v>
      </c>
      <c r="O1344" s="23" t="s">
        <v>46</v>
      </c>
      <c r="P1344" s="23" t="s">
        <v>46</v>
      </c>
      <c r="Q1344" s="23">
        <v>0.1</v>
      </c>
      <c r="R1344" s="23" t="s">
        <v>49</v>
      </c>
      <c r="S1344" s="23" t="s">
        <v>49</v>
      </c>
      <c r="T1344" s="17" t="s">
        <v>4598</v>
      </c>
      <c r="U1344" s="17" t="s">
        <v>4967</v>
      </c>
      <c r="V1344" s="17" t="s">
        <v>6652</v>
      </c>
      <c r="W1344" s="17" t="s">
        <v>6927</v>
      </c>
    </row>
    <row r="1345" spans="1:23" s="42" customFormat="1" x14ac:dyDescent="0.35">
      <c r="A1345" s="22" t="s">
        <v>98</v>
      </c>
      <c r="B1345" s="22"/>
      <c r="C1345" s="22" t="s">
        <v>1443</v>
      </c>
      <c r="D1345" s="22" t="s">
        <v>3545</v>
      </c>
      <c r="E1345" s="57" t="s">
        <v>7491</v>
      </c>
      <c r="F1345" s="22" t="s">
        <v>103</v>
      </c>
      <c r="G1345" s="22" t="s">
        <v>12</v>
      </c>
      <c r="H1345" s="22" t="s">
        <v>4571</v>
      </c>
      <c r="I1345" s="25" t="s">
        <v>197</v>
      </c>
      <c r="J1345" s="25" t="s">
        <v>4599</v>
      </c>
      <c r="K1345" s="25"/>
      <c r="L1345" s="25"/>
      <c r="M1345" s="63" t="s">
        <v>49</v>
      </c>
      <c r="N1345" s="22" t="s">
        <v>46</v>
      </c>
      <c r="O1345" s="23" t="s">
        <v>46</v>
      </c>
      <c r="P1345" s="23" t="s">
        <v>46</v>
      </c>
      <c r="Q1345" s="23">
        <v>0.15</v>
      </c>
      <c r="R1345" s="23" t="s">
        <v>49</v>
      </c>
      <c r="S1345" s="23" t="s">
        <v>49</v>
      </c>
      <c r="T1345" s="17" t="s">
        <v>4598</v>
      </c>
      <c r="U1345" s="17" t="s">
        <v>4967</v>
      </c>
      <c r="V1345" s="17" t="s">
        <v>6652</v>
      </c>
      <c r="W1345" s="17" t="s">
        <v>6657</v>
      </c>
    </row>
    <row r="1346" spans="1:23" s="42" customFormat="1" ht="29" x14ac:dyDescent="0.35">
      <c r="A1346" s="22" t="s">
        <v>98</v>
      </c>
      <c r="B1346" s="22"/>
      <c r="C1346" s="22" t="s">
        <v>1379</v>
      </c>
      <c r="D1346" s="22" t="s">
        <v>3481</v>
      </c>
      <c r="E1346" s="57" t="s">
        <v>7492</v>
      </c>
      <c r="F1346" s="22" t="s">
        <v>103</v>
      </c>
      <c r="G1346" s="22" t="s">
        <v>100</v>
      </c>
      <c r="H1346" s="22" t="s">
        <v>4571</v>
      </c>
      <c r="I1346" s="25" t="s">
        <v>197</v>
      </c>
      <c r="J1346" s="25" t="s">
        <v>6163</v>
      </c>
      <c r="K1346" s="25" t="s">
        <v>6158</v>
      </c>
      <c r="L1346" s="25"/>
      <c r="M1346" s="63" t="s">
        <v>49</v>
      </c>
      <c r="N1346" s="22" t="s">
        <v>46</v>
      </c>
      <c r="O1346" s="23">
        <v>0.01</v>
      </c>
      <c r="P1346" s="23">
        <v>0.7</v>
      </c>
      <c r="Q1346" s="23">
        <v>0.1</v>
      </c>
      <c r="R1346" s="23" t="s">
        <v>4603</v>
      </c>
      <c r="S1346" s="23" t="s">
        <v>4611</v>
      </c>
      <c r="T1346" s="17" t="s">
        <v>4598</v>
      </c>
      <c r="U1346" s="17" t="s">
        <v>4967</v>
      </c>
      <c r="V1346" s="17" t="s">
        <v>6652</v>
      </c>
      <c r="W1346" s="17" t="s">
        <v>6657</v>
      </c>
    </row>
    <row r="1347" spans="1:23" s="42" customFormat="1" x14ac:dyDescent="0.35">
      <c r="A1347" s="22" t="s">
        <v>98</v>
      </c>
      <c r="B1347" s="22"/>
      <c r="C1347" s="22" t="s">
        <v>1375</v>
      </c>
      <c r="D1347" s="22" t="s">
        <v>3477</v>
      </c>
      <c r="E1347" s="57" t="s">
        <v>7493</v>
      </c>
      <c r="F1347" s="22" t="s">
        <v>103</v>
      </c>
      <c r="G1347" s="22" t="s">
        <v>100</v>
      </c>
      <c r="H1347" s="22" t="s">
        <v>4571</v>
      </c>
      <c r="I1347" s="25" t="s">
        <v>197</v>
      </c>
      <c r="J1347" s="25" t="s">
        <v>6163</v>
      </c>
      <c r="K1347" s="25" t="s">
        <v>6158</v>
      </c>
      <c r="L1347" s="25"/>
      <c r="M1347" s="63" t="s">
        <v>49</v>
      </c>
      <c r="N1347" s="22" t="s">
        <v>46</v>
      </c>
      <c r="O1347" s="23">
        <v>0.9</v>
      </c>
      <c r="P1347" s="23">
        <v>1</v>
      </c>
      <c r="Q1347" s="23">
        <v>0.15</v>
      </c>
      <c r="R1347" s="23" t="s">
        <v>4611</v>
      </c>
      <c r="S1347" s="23" t="s">
        <v>107</v>
      </c>
      <c r="T1347" s="17" t="s">
        <v>4598</v>
      </c>
      <c r="U1347" s="17" t="s">
        <v>4967</v>
      </c>
      <c r="V1347" s="17" t="s">
        <v>6652</v>
      </c>
      <c r="W1347" s="17" t="s">
        <v>6657</v>
      </c>
    </row>
    <row r="1348" spans="1:23" s="42" customFormat="1" x14ac:dyDescent="0.35">
      <c r="A1348" s="22" t="s">
        <v>102</v>
      </c>
      <c r="B1348" s="22"/>
      <c r="C1348" s="22" t="s">
        <v>1472</v>
      </c>
      <c r="D1348" s="22" t="s">
        <v>3573</v>
      </c>
      <c r="E1348" s="57" t="s">
        <v>4881</v>
      </c>
      <c r="F1348" s="22" t="s">
        <v>204</v>
      </c>
      <c r="G1348" s="22" t="s">
        <v>100</v>
      </c>
      <c r="H1348" s="22" t="s">
        <v>4571</v>
      </c>
      <c r="I1348" s="25" t="s">
        <v>99</v>
      </c>
      <c r="J1348" s="25" t="s">
        <v>4599</v>
      </c>
      <c r="K1348" s="25"/>
      <c r="L1348" s="25"/>
      <c r="M1348" s="63" t="s">
        <v>49</v>
      </c>
      <c r="N1348" s="22" t="s">
        <v>46</v>
      </c>
      <c r="O1348" s="23">
        <v>1</v>
      </c>
      <c r="P1348" s="23">
        <v>2</v>
      </c>
      <c r="Q1348" s="23">
        <v>0.3</v>
      </c>
      <c r="R1348" s="23" t="s">
        <v>49</v>
      </c>
      <c r="S1348" s="23" t="s">
        <v>49</v>
      </c>
      <c r="T1348" s="17" t="s">
        <v>4598</v>
      </c>
      <c r="U1348" s="17" t="s">
        <v>4967</v>
      </c>
      <c r="V1348" s="17" t="s">
        <v>6652</v>
      </c>
      <c r="W1348" s="17" t="s">
        <v>6711</v>
      </c>
    </row>
    <row r="1349" spans="1:23" s="42" customFormat="1" x14ac:dyDescent="0.35">
      <c r="A1349" s="22" t="s">
        <v>98</v>
      </c>
      <c r="B1349" s="22"/>
      <c r="C1349" s="22" t="s">
        <v>1474</v>
      </c>
      <c r="D1349" s="22" t="s">
        <v>3575</v>
      </c>
      <c r="E1349" s="57" t="s">
        <v>4883</v>
      </c>
      <c r="F1349" s="22" t="s">
        <v>204</v>
      </c>
      <c r="G1349" s="22" t="s">
        <v>100</v>
      </c>
      <c r="H1349" s="22" t="s">
        <v>4571</v>
      </c>
      <c r="I1349" s="25" t="s">
        <v>99</v>
      </c>
      <c r="J1349" s="25" t="s">
        <v>4599</v>
      </c>
      <c r="K1349" s="25"/>
      <c r="L1349" s="25"/>
      <c r="M1349" s="63" t="s">
        <v>49</v>
      </c>
      <c r="N1349" s="22" t="s">
        <v>46</v>
      </c>
      <c r="O1349" s="23">
        <v>1.1000000000000001</v>
      </c>
      <c r="P1349" s="23">
        <v>30</v>
      </c>
      <c r="Q1349" s="23">
        <v>0.3</v>
      </c>
      <c r="R1349" s="23" t="s">
        <v>49</v>
      </c>
      <c r="S1349" s="23" t="s">
        <v>49</v>
      </c>
      <c r="T1349" s="17" t="s">
        <v>4598</v>
      </c>
      <c r="U1349" s="17" t="s">
        <v>4967</v>
      </c>
      <c r="V1349" s="17" t="s">
        <v>6652</v>
      </c>
      <c r="W1349" s="17" t="s">
        <v>6711</v>
      </c>
    </row>
    <row r="1350" spans="1:23" s="42" customFormat="1" x14ac:dyDescent="0.35">
      <c r="A1350" s="22" t="s">
        <v>101</v>
      </c>
      <c r="B1350" s="22"/>
      <c r="C1350" s="22" t="s">
        <v>1473</v>
      </c>
      <c r="D1350" s="22" t="s">
        <v>3574</v>
      </c>
      <c r="E1350" s="57" t="s">
        <v>4882</v>
      </c>
      <c r="F1350" s="22" t="s">
        <v>204</v>
      </c>
      <c r="G1350" s="22" t="s">
        <v>100</v>
      </c>
      <c r="H1350" s="22" t="s">
        <v>4571</v>
      </c>
      <c r="I1350" s="25" t="s">
        <v>99</v>
      </c>
      <c r="J1350" s="25" t="s">
        <v>4599</v>
      </c>
      <c r="K1350" s="25"/>
      <c r="L1350" s="25"/>
      <c r="M1350" s="63" t="s">
        <v>49</v>
      </c>
      <c r="N1350" s="22" t="s">
        <v>46</v>
      </c>
      <c r="O1350" s="23">
        <v>1</v>
      </c>
      <c r="P1350" s="23">
        <v>2</v>
      </c>
      <c r="Q1350" s="23">
        <v>0.3</v>
      </c>
      <c r="R1350" s="23" t="s">
        <v>49</v>
      </c>
      <c r="S1350" s="23" t="s">
        <v>49</v>
      </c>
      <c r="T1350" s="17" t="s">
        <v>4598</v>
      </c>
      <c r="U1350" s="17" t="s">
        <v>4967</v>
      </c>
      <c r="V1350" s="17" t="s">
        <v>6652</v>
      </c>
      <c r="W1350" s="17" t="s">
        <v>6711</v>
      </c>
    </row>
    <row r="1351" spans="1:23" s="42" customFormat="1" x14ac:dyDescent="0.35">
      <c r="A1351" s="22" t="s">
        <v>102</v>
      </c>
      <c r="B1351" s="22"/>
      <c r="C1351" s="22" t="s">
        <v>1489</v>
      </c>
      <c r="D1351" s="22" t="s">
        <v>3590</v>
      </c>
      <c r="E1351" s="57" t="s">
        <v>4884</v>
      </c>
      <c r="F1351" s="22" t="s">
        <v>204</v>
      </c>
      <c r="G1351" s="22" t="s">
        <v>100</v>
      </c>
      <c r="H1351" s="22" t="s">
        <v>4571</v>
      </c>
      <c r="I1351" s="25" t="s">
        <v>99</v>
      </c>
      <c r="J1351" s="25" t="s">
        <v>4599</v>
      </c>
      <c r="K1351" s="25"/>
      <c r="L1351" s="25"/>
      <c r="M1351" s="63" t="s">
        <v>49</v>
      </c>
      <c r="N1351" s="22" t="s">
        <v>46</v>
      </c>
      <c r="O1351" s="23">
        <v>1.1000000000000001</v>
      </c>
      <c r="P1351" s="23">
        <v>50</v>
      </c>
      <c r="Q1351" s="23">
        <v>0.3</v>
      </c>
      <c r="R1351" s="23" t="s">
        <v>49</v>
      </c>
      <c r="S1351" s="23" t="s">
        <v>49</v>
      </c>
      <c r="T1351" s="17" t="s">
        <v>4598</v>
      </c>
      <c r="U1351" s="17" t="s">
        <v>4967</v>
      </c>
      <c r="V1351" s="17" t="s">
        <v>6652</v>
      </c>
      <c r="W1351" s="17" t="s">
        <v>6711</v>
      </c>
    </row>
    <row r="1352" spans="1:23" s="42" customFormat="1" x14ac:dyDescent="0.35">
      <c r="A1352" s="22" t="s">
        <v>98</v>
      </c>
      <c r="B1352" s="22"/>
      <c r="C1352" s="22" t="s">
        <v>1490</v>
      </c>
      <c r="D1352" s="22" t="s">
        <v>3591</v>
      </c>
      <c r="E1352" s="57" t="s">
        <v>4885</v>
      </c>
      <c r="F1352" s="22" t="s">
        <v>204</v>
      </c>
      <c r="G1352" s="22" t="s">
        <v>100</v>
      </c>
      <c r="H1352" s="22" t="s">
        <v>4571</v>
      </c>
      <c r="I1352" s="25" t="s">
        <v>99</v>
      </c>
      <c r="J1352" s="25" t="s">
        <v>4599</v>
      </c>
      <c r="K1352" s="25"/>
      <c r="L1352" s="25"/>
      <c r="M1352" s="63" t="s">
        <v>49</v>
      </c>
      <c r="N1352" s="22" t="s">
        <v>46</v>
      </c>
      <c r="O1352" s="23">
        <v>1.1000000000000001</v>
      </c>
      <c r="P1352" s="23">
        <v>50</v>
      </c>
      <c r="Q1352" s="23">
        <v>0.3</v>
      </c>
      <c r="R1352" s="23" t="s">
        <v>49</v>
      </c>
      <c r="S1352" s="23" t="s">
        <v>49</v>
      </c>
      <c r="T1352" s="17" t="s">
        <v>4598</v>
      </c>
      <c r="U1352" s="17" t="s">
        <v>4967</v>
      </c>
      <c r="V1352" s="17" t="s">
        <v>6652</v>
      </c>
      <c r="W1352" s="17" t="s">
        <v>6711</v>
      </c>
    </row>
    <row r="1353" spans="1:23" s="42" customFormat="1" ht="29" x14ac:dyDescent="0.35">
      <c r="A1353" s="22" t="s">
        <v>102</v>
      </c>
      <c r="B1353" s="22"/>
      <c r="C1353" s="22" t="s">
        <v>1506</v>
      </c>
      <c r="D1353" s="22" t="s">
        <v>3607</v>
      </c>
      <c r="E1353" s="57" t="s">
        <v>4886</v>
      </c>
      <c r="F1353" s="22" t="s">
        <v>204</v>
      </c>
      <c r="G1353" s="22" t="s">
        <v>100</v>
      </c>
      <c r="H1353" s="22" t="s">
        <v>4571</v>
      </c>
      <c r="I1353" s="25" t="s">
        <v>99</v>
      </c>
      <c r="J1353" s="25" t="s">
        <v>4599</v>
      </c>
      <c r="K1353" s="25"/>
      <c r="L1353" s="25"/>
      <c r="M1353" s="63" t="s">
        <v>49</v>
      </c>
      <c r="N1353" s="22" t="s">
        <v>46</v>
      </c>
      <c r="O1353" s="23">
        <v>1.1000000000000001</v>
      </c>
      <c r="P1353" s="23">
        <v>30</v>
      </c>
      <c r="Q1353" s="23">
        <v>0.3</v>
      </c>
      <c r="R1353" s="23" t="s">
        <v>49</v>
      </c>
      <c r="S1353" s="23" t="s">
        <v>49</v>
      </c>
      <c r="T1353" s="17" t="s">
        <v>4598</v>
      </c>
      <c r="U1353" s="17" t="s">
        <v>4967</v>
      </c>
      <c r="V1353" s="17" t="s">
        <v>6652</v>
      </c>
      <c r="W1353" s="17" t="s">
        <v>6711</v>
      </c>
    </row>
    <row r="1354" spans="1:23" s="42" customFormat="1" ht="29" x14ac:dyDescent="0.35">
      <c r="A1354" s="22" t="s">
        <v>98</v>
      </c>
      <c r="B1354" s="22"/>
      <c r="C1354" s="22" t="s">
        <v>1507</v>
      </c>
      <c r="D1354" s="22" t="s">
        <v>3608</v>
      </c>
      <c r="E1354" s="57" t="s">
        <v>4880</v>
      </c>
      <c r="F1354" s="22" t="s">
        <v>204</v>
      </c>
      <c r="G1354" s="22" t="s">
        <v>100</v>
      </c>
      <c r="H1354" s="22" t="s">
        <v>4571</v>
      </c>
      <c r="I1354" s="25" t="s">
        <v>99</v>
      </c>
      <c r="J1354" s="25" t="s">
        <v>4599</v>
      </c>
      <c r="K1354" s="25"/>
      <c r="L1354" s="25"/>
      <c r="M1354" s="63" t="s">
        <v>49</v>
      </c>
      <c r="N1354" s="22" t="s">
        <v>46</v>
      </c>
      <c r="O1354" s="23">
        <v>1.1000000000000001</v>
      </c>
      <c r="P1354" s="23">
        <v>30</v>
      </c>
      <c r="Q1354" s="23">
        <v>0.3</v>
      </c>
      <c r="R1354" s="23" t="s">
        <v>49</v>
      </c>
      <c r="S1354" s="23" t="s">
        <v>49</v>
      </c>
      <c r="T1354" s="17" t="s">
        <v>4598</v>
      </c>
      <c r="U1354" s="17" t="s">
        <v>4967</v>
      </c>
      <c r="V1354" s="17" t="s">
        <v>6652</v>
      </c>
      <c r="W1354" s="17" t="s">
        <v>6711</v>
      </c>
    </row>
    <row r="1355" spans="1:23" s="42" customFormat="1" x14ac:dyDescent="0.35">
      <c r="A1355" s="22" t="s">
        <v>98</v>
      </c>
      <c r="B1355" s="22"/>
      <c r="C1355" s="22" t="s">
        <v>1444</v>
      </c>
      <c r="D1355" s="22" t="s">
        <v>3546</v>
      </c>
      <c r="E1355" s="57" t="s">
        <v>7491</v>
      </c>
      <c r="F1355" s="22" t="s">
        <v>103</v>
      </c>
      <c r="G1355" s="22" t="s">
        <v>12</v>
      </c>
      <c r="H1355" s="22" t="s">
        <v>4573</v>
      </c>
      <c r="I1355" s="25" t="s">
        <v>197</v>
      </c>
      <c r="J1355" s="25" t="s">
        <v>4599</v>
      </c>
      <c r="K1355" s="25"/>
      <c r="L1355" s="25"/>
      <c r="M1355" s="63" t="s">
        <v>49</v>
      </c>
      <c r="N1355" s="22" t="s">
        <v>46</v>
      </c>
      <c r="O1355" s="23" t="s">
        <v>46</v>
      </c>
      <c r="P1355" s="23" t="s">
        <v>46</v>
      </c>
      <c r="Q1355" s="23">
        <v>0.15</v>
      </c>
      <c r="R1355" s="23" t="s">
        <v>49</v>
      </c>
      <c r="S1355" s="23" t="s">
        <v>49</v>
      </c>
      <c r="T1355" s="17" t="s">
        <v>4598</v>
      </c>
      <c r="U1355" s="17" t="s">
        <v>4967</v>
      </c>
      <c r="V1355" s="17" t="s">
        <v>6652</v>
      </c>
      <c r="W1355" s="17" t="s">
        <v>6653</v>
      </c>
    </row>
    <row r="1356" spans="1:23" s="42" customFormat="1" ht="29" x14ac:dyDescent="0.35">
      <c r="A1356" s="22" t="s">
        <v>98</v>
      </c>
      <c r="B1356" s="22"/>
      <c r="C1356" s="22" t="s">
        <v>1383</v>
      </c>
      <c r="D1356" s="22" t="s">
        <v>3485</v>
      </c>
      <c r="E1356" s="57" t="s">
        <v>7492</v>
      </c>
      <c r="F1356" s="22" t="s">
        <v>103</v>
      </c>
      <c r="G1356" s="22" t="s">
        <v>100</v>
      </c>
      <c r="H1356" s="22" t="s">
        <v>4573</v>
      </c>
      <c r="I1356" s="25" t="s">
        <v>197</v>
      </c>
      <c r="J1356" s="25" t="s">
        <v>6267</v>
      </c>
      <c r="K1356" s="25" t="s">
        <v>6158</v>
      </c>
      <c r="L1356" s="25"/>
      <c r="M1356" s="63" t="s">
        <v>49</v>
      </c>
      <c r="N1356" s="22" t="s">
        <v>46</v>
      </c>
      <c r="O1356" s="23">
        <v>1E-3</v>
      </c>
      <c r="P1356" s="23">
        <v>0.9</v>
      </c>
      <c r="Q1356" s="23">
        <v>0.1</v>
      </c>
      <c r="R1356" s="23">
        <v>1E-3</v>
      </c>
      <c r="S1356" s="23">
        <v>0.9</v>
      </c>
      <c r="T1356" s="17" t="s">
        <v>4598</v>
      </c>
      <c r="U1356" s="17" t="s">
        <v>4967</v>
      </c>
      <c r="V1356" s="17" t="s">
        <v>6652</v>
      </c>
      <c r="W1356" s="17" t="s">
        <v>6656</v>
      </c>
    </row>
    <row r="1357" spans="1:23" s="42" customFormat="1" x14ac:dyDescent="0.35">
      <c r="A1357" s="22" t="s">
        <v>102</v>
      </c>
      <c r="B1357" s="22"/>
      <c r="C1357" s="22" t="s">
        <v>1475</v>
      </c>
      <c r="D1357" s="22" t="s">
        <v>3576</v>
      </c>
      <c r="E1357" s="57" t="s">
        <v>4881</v>
      </c>
      <c r="F1357" s="22" t="s">
        <v>204</v>
      </c>
      <c r="G1357" s="22" t="s">
        <v>100</v>
      </c>
      <c r="H1357" s="22" t="s">
        <v>4573</v>
      </c>
      <c r="I1357" s="25" t="s">
        <v>99</v>
      </c>
      <c r="J1357" s="25" t="s">
        <v>4599</v>
      </c>
      <c r="K1357" s="25"/>
      <c r="L1357" s="25"/>
      <c r="M1357" s="63" t="s">
        <v>49</v>
      </c>
      <c r="N1357" s="22" t="s">
        <v>46</v>
      </c>
      <c r="O1357" s="23">
        <v>1</v>
      </c>
      <c r="P1357" s="23">
        <v>2</v>
      </c>
      <c r="Q1357" s="23">
        <v>0.3</v>
      </c>
      <c r="R1357" s="23" t="s">
        <v>49</v>
      </c>
      <c r="S1357" s="23" t="s">
        <v>49</v>
      </c>
      <c r="T1357" s="17" t="s">
        <v>4598</v>
      </c>
      <c r="U1357" s="17" t="s">
        <v>4967</v>
      </c>
      <c r="V1357" s="17" t="s">
        <v>6652</v>
      </c>
      <c r="W1357" s="17" t="s">
        <v>6711</v>
      </c>
    </row>
    <row r="1358" spans="1:23" s="42" customFormat="1" x14ac:dyDescent="0.35">
      <c r="A1358" s="22" t="s">
        <v>98</v>
      </c>
      <c r="B1358" s="22"/>
      <c r="C1358" s="22" t="s">
        <v>1477</v>
      </c>
      <c r="D1358" s="22" t="s">
        <v>3578</v>
      </c>
      <c r="E1358" s="57" t="s">
        <v>4883</v>
      </c>
      <c r="F1358" s="22" t="s">
        <v>204</v>
      </c>
      <c r="G1358" s="22" t="s">
        <v>100</v>
      </c>
      <c r="H1358" s="22" t="s">
        <v>4573</v>
      </c>
      <c r="I1358" s="25" t="s">
        <v>99</v>
      </c>
      <c r="J1358" s="25" t="s">
        <v>4599</v>
      </c>
      <c r="K1358" s="25"/>
      <c r="L1358" s="25"/>
      <c r="M1358" s="63" t="s">
        <v>49</v>
      </c>
      <c r="N1358" s="22" t="s">
        <v>46</v>
      </c>
      <c r="O1358" s="23">
        <v>1.1000000000000001</v>
      </c>
      <c r="P1358" s="23">
        <v>30</v>
      </c>
      <c r="Q1358" s="23">
        <v>0.3</v>
      </c>
      <c r="R1358" s="23" t="s">
        <v>49</v>
      </c>
      <c r="S1358" s="23" t="s">
        <v>49</v>
      </c>
      <c r="T1358" s="17" t="s">
        <v>4598</v>
      </c>
      <c r="U1358" s="17" t="s">
        <v>4967</v>
      </c>
      <c r="V1358" s="17" t="s">
        <v>6652</v>
      </c>
      <c r="W1358" s="17" t="s">
        <v>6711</v>
      </c>
    </row>
    <row r="1359" spans="1:23" s="42" customFormat="1" x14ac:dyDescent="0.35">
      <c r="A1359" s="22" t="s">
        <v>101</v>
      </c>
      <c r="B1359" s="22"/>
      <c r="C1359" s="22" t="s">
        <v>1476</v>
      </c>
      <c r="D1359" s="22" t="s">
        <v>3577</v>
      </c>
      <c r="E1359" s="57" t="s">
        <v>4882</v>
      </c>
      <c r="F1359" s="22" t="s">
        <v>204</v>
      </c>
      <c r="G1359" s="22" t="s">
        <v>100</v>
      </c>
      <c r="H1359" s="22" t="s">
        <v>4573</v>
      </c>
      <c r="I1359" s="25" t="s">
        <v>99</v>
      </c>
      <c r="J1359" s="25" t="s">
        <v>4599</v>
      </c>
      <c r="K1359" s="25"/>
      <c r="L1359" s="25"/>
      <c r="M1359" s="63" t="s">
        <v>49</v>
      </c>
      <c r="N1359" s="22" t="s">
        <v>46</v>
      </c>
      <c r="O1359" s="23">
        <v>1</v>
      </c>
      <c r="P1359" s="23">
        <v>2</v>
      </c>
      <c r="Q1359" s="23">
        <v>0.3</v>
      </c>
      <c r="R1359" s="23" t="s">
        <v>49</v>
      </c>
      <c r="S1359" s="23" t="s">
        <v>49</v>
      </c>
      <c r="T1359" s="17" t="s">
        <v>4598</v>
      </c>
      <c r="U1359" s="17" t="s">
        <v>4967</v>
      </c>
      <c r="V1359" s="17" t="s">
        <v>6652</v>
      </c>
      <c r="W1359" s="17" t="s">
        <v>6711</v>
      </c>
    </row>
    <row r="1360" spans="1:23" s="42" customFormat="1" x14ac:dyDescent="0.35">
      <c r="A1360" s="22" t="s">
        <v>102</v>
      </c>
      <c r="B1360" s="22"/>
      <c r="C1360" s="22" t="s">
        <v>1491</v>
      </c>
      <c r="D1360" s="22" t="s">
        <v>3592</v>
      </c>
      <c r="E1360" s="57" t="s">
        <v>4884</v>
      </c>
      <c r="F1360" s="22" t="s">
        <v>204</v>
      </c>
      <c r="G1360" s="22" t="s">
        <v>100</v>
      </c>
      <c r="H1360" s="22" t="s">
        <v>4573</v>
      </c>
      <c r="I1360" s="25" t="s">
        <v>99</v>
      </c>
      <c r="J1360" s="25" t="s">
        <v>4599</v>
      </c>
      <c r="K1360" s="25"/>
      <c r="L1360" s="25"/>
      <c r="M1360" s="63" t="s">
        <v>49</v>
      </c>
      <c r="N1360" s="22" t="s">
        <v>46</v>
      </c>
      <c r="O1360" s="23">
        <v>1.1000000000000001</v>
      </c>
      <c r="P1360" s="23">
        <v>50</v>
      </c>
      <c r="Q1360" s="23">
        <v>0.3</v>
      </c>
      <c r="R1360" s="23" t="s">
        <v>49</v>
      </c>
      <c r="S1360" s="23" t="s">
        <v>49</v>
      </c>
      <c r="T1360" s="17" t="s">
        <v>4598</v>
      </c>
      <c r="U1360" s="17" t="s">
        <v>4967</v>
      </c>
      <c r="V1360" s="17" t="s">
        <v>6652</v>
      </c>
      <c r="W1360" s="17" t="s">
        <v>6711</v>
      </c>
    </row>
    <row r="1361" spans="1:23" s="42" customFormat="1" x14ac:dyDescent="0.35">
      <c r="A1361" s="22" t="s">
        <v>98</v>
      </c>
      <c r="B1361" s="22"/>
      <c r="C1361" s="22" t="s">
        <v>1492</v>
      </c>
      <c r="D1361" s="22" t="s">
        <v>3593</v>
      </c>
      <c r="E1361" s="57" t="s">
        <v>4885</v>
      </c>
      <c r="F1361" s="22" t="s">
        <v>204</v>
      </c>
      <c r="G1361" s="22" t="s">
        <v>100</v>
      </c>
      <c r="H1361" s="22" t="s">
        <v>4573</v>
      </c>
      <c r="I1361" s="25" t="s">
        <v>99</v>
      </c>
      <c r="J1361" s="25" t="s">
        <v>4599</v>
      </c>
      <c r="K1361" s="25"/>
      <c r="L1361" s="25"/>
      <c r="M1361" s="63" t="s">
        <v>49</v>
      </c>
      <c r="N1361" s="22" t="s">
        <v>46</v>
      </c>
      <c r="O1361" s="23">
        <v>1.1000000000000001</v>
      </c>
      <c r="P1361" s="23">
        <v>50</v>
      </c>
      <c r="Q1361" s="23">
        <v>0.3</v>
      </c>
      <c r="R1361" s="23" t="s">
        <v>49</v>
      </c>
      <c r="S1361" s="23" t="s">
        <v>49</v>
      </c>
      <c r="T1361" s="17" t="s">
        <v>4598</v>
      </c>
      <c r="U1361" s="17" t="s">
        <v>4967</v>
      </c>
      <c r="V1361" s="17" t="s">
        <v>6652</v>
      </c>
      <c r="W1361" s="17" t="s">
        <v>6711</v>
      </c>
    </row>
    <row r="1362" spans="1:23" s="42" customFormat="1" ht="29" x14ac:dyDescent="0.35">
      <c r="A1362" s="22" t="s">
        <v>102</v>
      </c>
      <c r="B1362" s="22"/>
      <c r="C1362" s="22" t="s">
        <v>1508</v>
      </c>
      <c r="D1362" s="22" t="s">
        <v>3609</v>
      </c>
      <c r="E1362" s="57" t="s">
        <v>4886</v>
      </c>
      <c r="F1362" s="22" t="s">
        <v>204</v>
      </c>
      <c r="G1362" s="22" t="s">
        <v>100</v>
      </c>
      <c r="H1362" s="22" t="s">
        <v>4573</v>
      </c>
      <c r="I1362" s="25" t="s">
        <v>99</v>
      </c>
      <c r="J1362" s="25" t="s">
        <v>4599</v>
      </c>
      <c r="K1362" s="25"/>
      <c r="L1362" s="25"/>
      <c r="M1362" s="63" t="s">
        <v>49</v>
      </c>
      <c r="N1362" s="22" t="s">
        <v>46</v>
      </c>
      <c r="O1362" s="23">
        <v>1.1000000000000001</v>
      </c>
      <c r="P1362" s="23">
        <v>30</v>
      </c>
      <c r="Q1362" s="23">
        <v>0.3</v>
      </c>
      <c r="R1362" s="23" t="s">
        <v>49</v>
      </c>
      <c r="S1362" s="23" t="s">
        <v>49</v>
      </c>
      <c r="T1362" s="17" t="s">
        <v>4598</v>
      </c>
      <c r="U1362" s="17" t="s">
        <v>4967</v>
      </c>
      <c r="V1362" s="17" t="s">
        <v>6652</v>
      </c>
      <c r="W1362" s="17" t="s">
        <v>6711</v>
      </c>
    </row>
    <row r="1363" spans="1:23" s="42" customFormat="1" ht="29" x14ac:dyDescent="0.35">
      <c r="A1363" s="22" t="s">
        <v>98</v>
      </c>
      <c r="B1363" s="22"/>
      <c r="C1363" s="22" t="s">
        <v>1509</v>
      </c>
      <c r="D1363" s="22" t="s">
        <v>3610</v>
      </c>
      <c r="E1363" s="57" t="s">
        <v>4880</v>
      </c>
      <c r="F1363" s="22" t="s">
        <v>204</v>
      </c>
      <c r="G1363" s="22" t="s">
        <v>100</v>
      </c>
      <c r="H1363" s="22" t="s">
        <v>4573</v>
      </c>
      <c r="I1363" s="25" t="s">
        <v>99</v>
      </c>
      <c r="J1363" s="25" t="s">
        <v>4599</v>
      </c>
      <c r="K1363" s="25"/>
      <c r="L1363" s="25"/>
      <c r="M1363" s="63" t="s">
        <v>49</v>
      </c>
      <c r="N1363" s="22" t="s">
        <v>46</v>
      </c>
      <c r="O1363" s="23">
        <v>1.1000000000000001</v>
      </c>
      <c r="P1363" s="23">
        <v>30</v>
      </c>
      <c r="Q1363" s="23">
        <v>0.3</v>
      </c>
      <c r="R1363" s="23" t="s">
        <v>49</v>
      </c>
      <c r="S1363" s="23" t="s">
        <v>49</v>
      </c>
      <c r="T1363" s="17" t="s">
        <v>4598</v>
      </c>
      <c r="U1363" s="17" t="s">
        <v>4967</v>
      </c>
      <c r="V1363" s="17" t="s">
        <v>6652</v>
      </c>
      <c r="W1363" s="17" t="s">
        <v>6711</v>
      </c>
    </row>
    <row r="1364" spans="1:23" s="42" customFormat="1" x14ac:dyDescent="0.35">
      <c r="A1364" s="22" t="s">
        <v>102</v>
      </c>
      <c r="B1364" s="22"/>
      <c r="C1364" s="22" t="s">
        <v>1482</v>
      </c>
      <c r="D1364" s="22" t="s">
        <v>3583</v>
      </c>
      <c r="E1364" s="57" t="s">
        <v>4881</v>
      </c>
      <c r="F1364" s="22" t="s">
        <v>204</v>
      </c>
      <c r="G1364" s="22" t="s">
        <v>100</v>
      </c>
      <c r="H1364" s="22" t="s">
        <v>4572</v>
      </c>
      <c r="I1364" s="25" t="s">
        <v>99</v>
      </c>
      <c r="J1364" s="25" t="s">
        <v>4599</v>
      </c>
      <c r="K1364" s="25"/>
      <c r="L1364" s="25"/>
      <c r="M1364" s="63" t="s">
        <v>49</v>
      </c>
      <c r="N1364" s="22" t="s">
        <v>46</v>
      </c>
      <c r="O1364" s="23">
        <v>1</v>
      </c>
      <c r="P1364" s="23">
        <v>2</v>
      </c>
      <c r="Q1364" s="23">
        <v>0.3</v>
      </c>
      <c r="R1364" s="23" t="s">
        <v>49</v>
      </c>
      <c r="S1364" s="23" t="s">
        <v>49</v>
      </c>
      <c r="T1364" s="17" t="s">
        <v>4598</v>
      </c>
      <c r="U1364" s="17" t="s">
        <v>4967</v>
      </c>
      <c r="V1364" s="17" t="s">
        <v>6652</v>
      </c>
      <c r="W1364" s="17" t="s">
        <v>6711</v>
      </c>
    </row>
    <row r="1365" spans="1:23" s="42" customFormat="1" x14ac:dyDescent="0.35">
      <c r="A1365" s="22" t="s">
        <v>98</v>
      </c>
      <c r="B1365" s="22"/>
      <c r="C1365" s="22" t="s">
        <v>1483</v>
      </c>
      <c r="D1365" s="22" t="s">
        <v>3584</v>
      </c>
      <c r="E1365" s="57" t="s">
        <v>4883</v>
      </c>
      <c r="F1365" s="22" t="s">
        <v>204</v>
      </c>
      <c r="G1365" s="22" t="s">
        <v>100</v>
      </c>
      <c r="H1365" s="22" t="s">
        <v>4572</v>
      </c>
      <c r="I1365" s="25" t="s">
        <v>99</v>
      </c>
      <c r="J1365" s="25" t="s">
        <v>4599</v>
      </c>
      <c r="K1365" s="25"/>
      <c r="L1365" s="25"/>
      <c r="M1365" s="63" t="s">
        <v>49</v>
      </c>
      <c r="N1365" s="22" t="s">
        <v>46</v>
      </c>
      <c r="O1365" s="23">
        <v>1.1000000000000001</v>
      </c>
      <c r="P1365" s="23">
        <v>30</v>
      </c>
      <c r="Q1365" s="23">
        <v>0.3</v>
      </c>
      <c r="R1365" s="23" t="s">
        <v>49</v>
      </c>
      <c r="S1365" s="23" t="s">
        <v>49</v>
      </c>
      <c r="T1365" s="17" t="s">
        <v>4598</v>
      </c>
      <c r="U1365" s="17" t="s">
        <v>4967</v>
      </c>
      <c r="V1365" s="17" t="s">
        <v>6652</v>
      </c>
      <c r="W1365" s="17" t="s">
        <v>6711</v>
      </c>
    </row>
    <row r="1366" spans="1:23" s="42" customFormat="1" x14ac:dyDescent="0.35">
      <c r="A1366" s="22" t="s">
        <v>104</v>
      </c>
      <c r="B1366" s="22"/>
      <c r="C1366" s="22" t="s">
        <v>1484</v>
      </c>
      <c r="D1366" s="22" t="s">
        <v>3585</v>
      </c>
      <c r="E1366" s="57" t="s">
        <v>4887</v>
      </c>
      <c r="F1366" s="22" t="s">
        <v>204</v>
      </c>
      <c r="G1366" s="22" t="s">
        <v>100</v>
      </c>
      <c r="H1366" s="22" t="s">
        <v>4572</v>
      </c>
      <c r="I1366" s="25" t="s">
        <v>99</v>
      </c>
      <c r="J1366" s="25" t="s">
        <v>4599</v>
      </c>
      <c r="K1366" s="25"/>
      <c r="L1366" s="25"/>
      <c r="M1366" s="63" t="s">
        <v>49</v>
      </c>
      <c r="N1366" s="22" t="s">
        <v>46</v>
      </c>
      <c r="O1366" s="23">
        <v>1</v>
      </c>
      <c r="P1366" s="23">
        <v>2</v>
      </c>
      <c r="Q1366" s="23">
        <v>0.3</v>
      </c>
      <c r="R1366" s="23" t="s">
        <v>49</v>
      </c>
      <c r="S1366" s="23" t="s">
        <v>49</v>
      </c>
      <c r="T1366" s="17" t="s">
        <v>4598</v>
      </c>
      <c r="U1366" s="17" t="s">
        <v>4967</v>
      </c>
      <c r="V1366" s="17" t="s">
        <v>6652</v>
      </c>
      <c r="W1366" s="17" t="s">
        <v>6711</v>
      </c>
    </row>
    <row r="1367" spans="1:23" s="42" customFormat="1" x14ac:dyDescent="0.35">
      <c r="A1367" s="22" t="s">
        <v>102</v>
      </c>
      <c r="B1367" s="22"/>
      <c r="C1367" s="22" t="s">
        <v>1496</v>
      </c>
      <c r="D1367" s="22" t="s">
        <v>3597</v>
      </c>
      <c r="E1367" s="57" t="s">
        <v>4884</v>
      </c>
      <c r="F1367" s="22" t="s">
        <v>204</v>
      </c>
      <c r="G1367" s="22" t="s">
        <v>100</v>
      </c>
      <c r="H1367" s="22" t="s">
        <v>4572</v>
      </c>
      <c r="I1367" s="25" t="s">
        <v>99</v>
      </c>
      <c r="J1367" s="25" t="s">
        <v>4599</v>
      </c>
      <c r="K1367" s="25"/>
      <c r="L1367" s="25"/>
      <c r="M1367" s="63" t="s">
        <v>49</v>
      </c>
      <c r="N1367" s="22" t="s">
        <v>46</v>
      </c>
      <c r="O1367" s="23">
        <v>1.1000000000000001</v>
      </c>
      <c r="P1367" s="23">
        <v>50</v>
      </c>
      <c r="Q1367" s="23">
        <v>0.3</v>
      </c>
      <c r="R1367" s="23" t="s">
        <v>49</v>
      </c>
      <c r="S1367" s="23" t="s">
        <v>49</v>
      </c>
      <c r="T1367" s="17" t="s">
        <v>4598</v>
      </c>
      <c r="U1367" s="17" t="s">
        <v>4967</v>
      </c>
      <c r="V1367" s="17" t="s">
        <v>6652</v>
      </c>
      <c r="W1367" s="17" t="s">
        <v>6711</v>
      </c>
    </row>
    <row r="1368" spans="1:23" s="42" customFormat="1" x14ac:dyDescent="0.35">
      <c r="A1368" s="22" t="s">
        <v>98</v>
      </c>
      <c r="B1368" s="22"/>
      <c r="C1368" s="22" t="s">
        <v>1497</v>
      </c>
      <c r="D1368" s="22" t="s">
        <v>3598</v>
      </c>
      <c r="E1368" s="57" t="s">
        <v>4885</v>
      </c>
      <c r="F1368" s="22" t="s">
        <v>204</v>
      </c>
      <c r="G1368" s="22" t="s">
        <v>100</v>
      </c>
      <c r="H1368" s="22" t="s">
        <v>4572</v>
      </c>
      <c r="I1368" s="25" t="s">
        <v>99</v>
      </c>
      <c r="J1368" s="25" t="s">
        <v>4599</v>
      </c>
      <c r="K1368" s="25"/>
      <c r="L1368" s="25"/>
      <c r="M1368" s="63" t="s">
        <v>49</v>
      </c>
      <c r="N1368" s="22" t="s">
        <v>46</v>
      </c>
      <c r="O1368" s="23">
        <v>1.1000000000000001</v>
      </c>
      <c r="P1368" s="23">
        <v>50</v>
      </c>
      <c r="Q1368" s="23">
        <v>0.3</v>
      </c>
      <c r="R1368" s="23" t="s">
        <v>49</v>
      </c>
      <c r="S1368" s="23" t="s">
        <v>49</v>
      </c>
      <c r="T1368" s="17" t="s">
        <v>4598</v>
      </c>
      <c r="U1368" s="17" t="s">
        <v>4967</v>
      </c>
      <c r="V1368" s="17" t="s">
        <v>6652</v>
      </c>
      <c r="W1368" s="17" t="s">
        <v>6711</v>
      </c>
    </row>
    <row r="1369" spans="1:23" s="42" customFormat="1" x14ac:dyDescent="0.35">
      <c r="A1369" s="22" t="s">
        <v>104</v>
      </c>
      <c r="B1369" s="22"/>
      <c r="C1369" s="22" t="s">
        <v>1498</v>
      </c>
      <c r="D1369" s="22" t="s">
        <v>3599</v>
      </c>
      <c r="E1369" s="57" t="s">
        <v>4888</v>
      </c>
      <c r="F1369" s="22" t="s">
        <v>204</v>
      </c>
      <c r="G1369" s="22" t="s">
        <v>100</v>
      </c>
      <c r="H1369" s="22" t="s">
        <v>4572</v>
      </c>
      <c r="I1369" s="25" t="s">
        <v>99</v>
      </c>
      <c r="J1369" s="25" t="s">
        <v>4599</v>
      </c>
      <c r="K1369" s="25"/>
      <c r="L1369" s="25"/>
      <c r="M1369" s="63" t="s">
        <v>49</v>
      </c>
      <c r="N1369" s="22" t="s">
        <v>46</v>
      </c>
      <c r="O1369" s="23">
        <v>1</v>
      </c>
      <c r="P1369" s="23">
        <v>50</v>
      </c>
      <c r="Q1369" s="23">
        <v>0.3</v>
      </c>
      <c r="R1369" s="23" t="s">
        <v>49</v>
      </c>
      <c r="S1369" s="23" t="s">
        <v>49</v>
      </c>
      <c r="T1369" s="17" t="s">
        <v>4598</v>
      </c>
      <c r="U1369" s="17" t="s">
        <v>4967</v>
      </c>
      <c r="V1369" s="17" t="s">
        <v>6652</v>
      </c>
      <c r="W1369" s="17" t="s">
        <v>6711</v>
      </c>
    </row>
    <row r="1370" spans="1:23" s="42" customFormat="1" ht="29" x14ac:dyDescent="0.35">
      <c r="A1370" s="22" t="s">
        <v>102</v>
      </c>
      <c r="B1370" s="22"/>
      <c r="C1370" s="22" t="s">
        <v>1512</v>
      </c>
      <c r="D1370" s="22" t="s">
        <v>3613</v>
      </c>
      <c r="E1370" s="57" t="s">
        <v>4886</v>
      </c>
      <c r="F1370" s="22" t="s">
        <v>204</v>
      </c>
      <c r="G1370" s="22" t="s">
        <v>100</v>
      </c>
      <c r="H1370" s="22" t="s">
        <v>4572</v>
      </c>
      <c r="I1370" s="25" t="s">
        <v>99</v>
      </c>
      <c r="J1370" s="25" t="s">
        <v>4599</v>
      </c>
      <c r="K1370" s="25"/>
      <c r="L1370" s="25"/>
      <c r="M1370" s="63" t="s">
        <v>49</v>
      </c>
      <c r="N1370" s="22" t="s">
        <v>46</v>
      </c>
      <c r="O1370" s="23">
        <v>1.1000000000000001</v>
      </c>
      <c r="P1370" s="23">
        <v>30</v>
      </c>
      <c r="Q1370" s="23">
        <v>0.3</v>
      </c>
      <c r="R1370" s="23" t="s">
        <v>49</v>
      </c>
      <c r="S1370" s="23" t="s">
        <v>49</v>
      </c>
      <c r="T1370" s="17" t="s">
        <v>4598</v>
      </c>
      <c r="U1370" s="17" t="s">
        <v>4967</v>
      </c>
      <c r="V1370" s="17" t="s">
        <v>6652</v>
      </c>
      <c r="W1370" s="17" t="s">
        <v>6711</v>
      </c>
    </row>
    <row r="1371" spans="1:23" s="42" customFormat="1" ht="29" x14ac:dyDescent="0.35">
      <c r="A1371" s="22" t="s">
        <v>98</v>
      </c>
      <c r="B1371" s="22"/>
      <c r="C1371" s="22" t="s">
        <v>1513</v>
      </c>
      <c r="D1371" s="22" t="s">
        <v>3614</v>
      </c>
      <c r="E1371" s="57" t="s">
        <v>4880</v>
      </c>
      <c r="F1371" s="22" t="s">
        <v>204</v>
      </c>
      <c r="G1371" s="22" t="s">
        <v>100</v>
      </c>
      <c r="H1371" s="22" t="s">
        <v>4572</v>
      </c>
      <c r="I1371" s="25" t="s">
        <v>99</v>
      </c>
      <c r="J1371" s="25" t="s">
        <v>4599</v>
      </c>
      <c r="K1371" s="25"/>
      <c r="L1371" s="25"/>
      <c r="M1371" s="63" t="s">
        <v>49</v>
      </c>
      <c r="N1371" s="22" t="s">
        <v>46</v>
      </c>
      <c r="O1371" s="23">
        <v>1.1000000000000001</v>
      </c>
      <c r="P1371" s="23">
        <v>30</v>
      </c>
      <c r="Q1371" s="23">
        <v>0.3</v>
      </c>
      <c r="R1371" s="23" t="s">
        <v>49</v>
      </c>
      <c r="S1371" s="23" t="s">
        <v>49</v>
      </c>
      <c r="T1371" s="17" t="s">
        <v>4598</v>
      </c>
      <c r="U1371" s="17" t="s">
        <v>4967</v>
      </c>
      <c r="V1371" s="17" t="s">
        <v>6652</v>
      </c>
      <c r="W1371" s="17" t="s">
        <v>6711</v>
      </c>
    </row>
    <row r="1372" spans="1:23" s="42" customFormat="1" ht="29" x14ac:dyDescent="0.35">
      <c r="A1372" s="22" t="s">
        <v>104</v>
      </c>
      <c r="B1372" s="22"/>
      <c r="C1372" s="22" t="s">
        <v>1504</v>
      </c>
      <c r="D1372" s="22" t="s">
        <v>3605</v>
      </c>
      <c r="E1372" s="57" t="s">
        <v>4889</v>
      </c>
      <c r="F1372" s="22" t="s">
        <v>204</v>
      </c>
      <c r="G1372" s="22" t="s">
        <v>100</v>
      </c>
      <c r="H1372" s="22" t="s">
        <v>4572</v>
      </c>
      <c r="I1372" s="25" t="s">
        <v>99</v>
      </c>
      <c r="J1372" s="25" t="s">
        <v>4599</v>
      </c>
      <c r="K1372" s="25"/>
      <c r="L1372" s="25"/>
      <c r="M1372" s="63" t="s">
        <v>49</v>
      </c>
      <c r="N1372" s="22" t="s">
        <v>46</v>
      </c>
      <c r="O1372" s="23">
        <v>1</v>
      </c>
      <c r="P1372" s="23">
        <v>50</v>
      </c>
      <c r="Q1372" s="23">
        <v>0.3</v>
      </c>
      <c r="R1372" s="23" t="s">
        <v>49</v>
      </c>
      <c r="S1372" s="23" t="s">
        <v>49</v>
      </c>
      <c r="T1372" s="17" t="s">
        <v>4598</v>
      </c>
      <c r="U1372" s="17" t="s">
        <v>4967</v>
      </c>
      <c r="V1372" s="17" t="s">
        <v>6652</v>
      </c>
      <c r="W1372" s="17" t="s">
        <v>6711</v>
      </c>
    </row>
    <row r="1373" spans="1:23" s="42" customFormat="1" x14ac:dyDescent="0.35">
      <c r="A1373" s="22" t="s">
        <v>102</v>
      </c>
      <c r="B1373" s="22"/>
      <c r="C1373" s="22" t="s">
        <v>2043</v>
      </c>
      <c r="D1373" s="22" t="s">
        <v>4171</v>
      </c>
      <c r="E1373" s="57" t="s">
        <v>7450</v>
      </c>
      <c r="F1373" s="22" t="s">
        <v>388</v>
      </c>
      <c r="G1373" s="22" t="s">
        <v>12</v>
      </c>
      <c r="H1373" s="22" t="s">
        <v>4573</v>
      </c>
      <c r="I1373" s="25" t="s">
        <v>197</v>
      </c>
      <c r="J1373" s="25" t="s">
        <v>4599</v>
      </c>
      <c r="K1373" s="25"/>
      <c r="L1373" s="25"/>
      <c r="M1373" s="63" t="s">
        <v>49</v>
      </c>
      <c r="N1373" s="22" t="s">
        <v>46</v>
      </c>
      <c r="O1373" s="23" t="s">
        <v>46</v>
      </c>
      <c r="P1373" s="23" t="s">
        <v>46</v>
      </c>
      <c r="Q1373" s="23">
        <v>0.5</v>
      </c>
      <c r="R1373" s="23" t="s">
        <v>49</v>
      </c>
      <c r="S1373" s="23" t="s">
        <v>49</v>
      </c>
      <c r="T1373" s="17" t="s">
        <v>4598</v>
      </c>
      <c r="U1373" s="17" t="s">
        <v>4967</v>
      </c>
      <c r="V1373" s="17" t="s">
        <v>6652</v>
      </c>
      <c r="W1373" s="17" t="s">
        <v>6654</v>
      </c>
    </row>
    <row r="1374" spans="1:23" s="42" customFormat="1" ht="29" x14ac:dyDescent="0.35">
      <c r="A1374" s="22" t="s">
        <v>102</v>
      </c>
      <c r="B1374" s="22"/>
      <c r="C1374" s="22" t="s">
        <v>794</v>
      </c>
      <c r="D1374" s="22" t="s">
        <v>2868</v>
      </c>
      <c r="E1374" s="57" t="s">
        <v>7468</v>
      </c>
      <c r="F1374" s="22" t="s">
        <v>103</v>
      </c>
      <c r="G1374" s="22" t="s">
        <v>100</v>
      </c>
      <c r="H1374" s="22" t="s">
        <v>4573</v>
      </c>
      <c r="I1374" s="25" t="s">
        <v>197</v>
      </c>
      <c r="J1374" s="25" t="s">
        <v>6267</v>
      </c>
      <c r="K1374" s="25" t="s">
        <v>6158</v>
      </c>
      <c r="L1374" s="25"/>
      <c r="M1374" s="63" t="s">
        <v>49</v>
      </c>
      <c r="N1374" s="22" t="s">
        <v>46</v>
      </c>
      <c r="O1374" s="23">
        <v>0.8</v>
      </c>
      <c r="P1374" s="23">
        <v>1</v>
      </c>
      <c r="Q1374" s="23">
        <v>0.1</v>
      </c>
      <c r="R1374" s="23">
        <v>0.8</v>
      </c>
      <c r="S1374" s="23">
        <v>1</v>
      </c>
      <c r="T1374" s="17" t="s">
        <v>4598</v>
      </c>
      <c r="U1374" s="17" t="s">
        <v>4967</v>
      </c>
      <c r="V1374" s="17" t="s">
        <v>6652</v>
      </c>
      <c r="W1374" s="17" t="s">
        <v>6656</v>
      </c>
    </row>
    <row r="1375" spans="1:23" s="42" customFormat="1" ht="29" x14ac:dyDescent="0.35">
      <c r="A1375" s="22" t="s">
        <v>102</v>
      </c>
      <c r="B1375" s="22"/>
      <c r="C1375" s="22" t="s">
        <v>1114</v>
      </c>
      <c r="D1375" s="22" t="s">
        <v>3188</v>
      </c>
      <c r="E1375" s="57" t="s">
        <v>161</v>
      </c>
      <c r="F1375" s="22" t="s">
        <v>103</v>
      </c>
      <c r="G1375" s="22" t="s">
        <v>12</v>
      </c>
      <c r="H1375" s="22" t="s">
        <v>4573</v>
      </c>
      <c r="I1375" s="25" t="s">
        <v>99</v>
      </c>
      <c r="J1375" s="25" t="s">
        <v>4599</v>
      </c>
      <c r="K1375" s="25"/>
      <c r="L1375" s="25"/>
      <c r="M1375" s="63" t="s">
        <v>49</v>
      </c>
      <c r="N1375" s="22" t="s">
        <v>46</v>
      </c>
      <c r="O1375" s="23" t="s">
        <v>46</v>
      </c>
      <c r="P1375" s="23" t="s">
        <v>46</v>
      </c>
      <c r="Q1375" s="23">
        <v>0.1</v>
      </c>
      <c r="R1375" s="23" t="s">
        <v>49</v>
      </c>
      <c r="S1375" s="23" t="s">
        <v>49</v>
      </c>
      <c r="T1375" s="17" t="s">
        <v>4598</v>
      </c>
      <c r="U1375" s="17" t="s">
        <v>4967</v>
      </c>
      <c r="V1375" s="17" t="s">
        <v>6652</v>
      </c>
      <c r="W1375" s="17" t="s">
        <v>6927</v>
      </c>
    </row>
    <row r="1376" spans="1:23" s="42" customFormat="1" x14ac:dyDescent="0.35">
      <c r="A1376" s="22" t="s">
        <v>102</v>
      </c>
      <c r="B1376" s="22"/>
      <c r="C1376" s="22" t="s">
        <v>1129</v>
      </c>
      <c r="D1376" s="22" t="s">
        <v>3203</v>
      </c>
      <c r="E1376" s="57" t="s">
        <v>164</v>
      </c>
      <c r="F1376" s="22" t="s">
        <v>103</v>
      </c>
      <c r="G1376" s="22" t="s">
        <v>12</v>
      </c>
      <c r="H1376" s="22" t="s">
        <v>4573</v>
      </c>
      <c r="I1376" s="25" t="s">
        <v>99</v>
      </c>
      <c r="J1376" s="25" t="s">
        <v>4599</v>
      </c>
      <c r="K1376" s="25"/>
      <c r="L1376" s="25"/>
      <c r="M1376" s="63" t="s">
        <v>49</v>
      </c>
      <c r="N1376" s="22" t="s">
        <v>46</v>
      </c>
      <c r="O1376" s="23" t="s">
        <v>46</v>
      </c>
      <c r="P1376" s="23" t="s">
        <v>46</v>
      </c>
      <c r="Q1376" s="23">
        <v>0.1</v>
      </c>
      <c r="R1376" s="23" t="s">
        <v>49</v>
      </c>
      <c r="S1376" s="23" t="s">
        <v>49</v>
      </c>
      <c r="T1376" s="17" t="s">
        <v>4598</v>
      </c>
      <c r="U1376" s="17" t="s">
        <v>4967</v>
      </c>
      <c r="V1376" s="17" t="s">
        <v>6652</v>
      </c>
      <c r="W1376" s="17" t="s">
        <v>6927</v>
      </c>
    </row>
    <row r="1377" spans="1:23" s="42" customFormat="1" x14ac:dyDescent="0.35">
      <c r="A1377" s="22" t="s">
        <v>102</v>
      </c>
      <c r="B1377" s="22"/>
      <c r="C1377" s="22" t="s">
        <v>1259</v>
      </c>
      <c r="D1377" s="22" t="s">
        <v>3333</v>
      </c>
      <c r="E1377" s="57" t="s">
        <v>190</v>
      </c>
      <c r="F1377" s="22" t="s">
        <v>103</v>
      </c>
      <c r="G1377" s="22" t="s">
        <v>12</v>
      </c>
      <c r="H1377" s="22" t="s">
        <v>4573</v>
      </c>
      <c r="I1377" s="25" t="s">
        <v>99</v>
      </c>
      <c r="J1377" s="25" t="s">
        <v>4599</v>
      </c>
      <c r="K1377" s="25"/>
      <c r="L1377" s="25"/>
      <c r="M1377" s="63" t="s">
        <v>49</v>
      </c>
      <c r="N1377" s="22" t="s">
        <v>46</v>
      </c>
      <c r="O1377" s="23" t="s">
        <v>46</v>
      </c>
      <c r="P1377" s="23" t="s">
        <v>46</v>
      </c>
      <c r="Q1377" s="23">
        <v>0.1</v>
      </c>
      <c r="R1377" s="23" t="s">
        <v>49</v>
      </c>
      <c r="S1377" s="23" t="s">
        <v>49</v>
      </c>
      <c r="T1377" s="17" t="s">
        <v>4598</v>
      </c>
      <c r="U1377" s="17" t="s">
        <v>4967</v>
      </c>
      <c r="V1377" s="17" t="s">
        <v>6652</v>
      </c>
      <c r="W1377" s="17" t="s">
        <v>6927</v>
      </c>
    </row>
    <row r="1378" spans="1:23" s="42" customFormat="1" ht="29" x14ac:dyDescent="0.35">
      <c r="A1378" s="22" t="s">
        <v>102</v>
      </c>
      <c r="B1378" s="22"/>
      <c r="C1378" s="22" t="s">
        <v>1274</v>
      </c>
      <c r="D1378" s="22" t="s">
        <v>3348</v>
      </c>
      <c r="E1378" s="57" t="s">
        <v>191</v>
      </c>
      <c r="F1378" s="22" t="s">
        <v>103</v>
      </c>
      <c r="G1378" s="22" t="s">
        <v>12</v>
      </c>
      <c r="H1378" s="22" t="s">
        <v>4573</v>
      </c>
      <c r="I1378" s="25" t="s">
        <v>99</v>
      </c>
      <c r="J1378" s="25" t="s">
        <v>4599</v>
      </c>
      <c r="K1378" s="25"/>
      <c r="L1378" s="25"/>
      <c r="M1378" s="63" t="s">
        <v>49</v>
      </c>
      <c r="N1378" s="22" t="s">
        <v>46</v>
      </c>
      <c r="O1378" s="23" t="s">
        <v>46</v>
      </c>
      <c r="P1378" s="23" t="s">
        <v>46</v>
      </c>
      <c r="Q1378" s="23">
        <v>0.1</v>
      </c>
      <c r="R1378" s="23" t="s">
        <v>49</v>
      </c>
      <c r="S1378" s="23" t="s">
        <v>49</v>
      </c>
      <c r="T1378" s="17" t="s">
        <v>4598</v>
      </c>
      <c r="U1378" s="17" t="s">
        <v>4967</v>
      </c>
      <c r="V1378" s="17" t="s">
        <v>6652</v>
      </c>
      <c r="W1378" s="17" t="s">
        <v>6927</v>
      </c>
    </row>
    <row r="1379" spans="1:23" s="42" customFormat="1" ht="29" x14ac:dyDescent="0.35">
      <c r="A1379" s="22" t="s">
        <v>102</v>
      </c>
      <c r="B1379" s="22"/>
      <c r="C1379" s="22" t="s">
        <v>1304</v>
      </c>
      <c r="D1379" s="22" t="s">
        <v>3378</v>
      </c>
      <c r="E1379" s="57" t="s">
        <v>193</v>
      </c>
      <c r="F1379" s="22" t="s">
        <v>103</v>
      </c>
      <c r="G1379" s="22" t="s">
        <v>12</v>
      </c>
      <c r="H1379" s="22" t="s">
        <v>4573</v>
      </c>
      <c r="I1379" s="25" t="s">
        <v>99</v>
      </c>
      <c r="J1379" s="25" t="s">
        <v>4599</v>
      </c>
      <c r="K1379" s="25"/>
      <c r="L1379" s="25"/>
      <c r="M1379" s="63" t="s">
        <v>49</v>
      </c>
      <c r="N1379" s="22" t="s">
        <v>46</v>
      </c>
      <c r="O1379" s="23" t="s">
        <v>46</v>
      </c>
      <c r="P1379" s="23" t="s">
        <v>46</v>
      </c>
      <c r="Q1379" s="23">
        <v>0.1</v>
      </c>
      <c r="R1379" s="23" t="s">
        <v>49</v>
      </c>
      <c r="S1379" s="23" t="s">
        <v>49</v>
      </c>
      <c r="T1379" s="17" t="s">
        <v>4598</v>
      </c>
      <c r="U1379" s="17" t="s">
        <v>4967</v>
      </c>
      <c r="V1379" s="17" t="s">
        <v>6652</v>
      </c>
      <c r="W1379" s="17" t="s">
        <v>6927</v>
      </c>
    </row>
    <row r="1380" spans="1:23" s="42" customFormat="1" x14ac:dyDescent="0.35">
      <c r="A1380" s="22" t="s">
        <v>102</v>
      </c>
      <c r="B1380" s="22"/>
      <c r="C1380" s="22" t="s">
        <v>1309</v>
      </c>
      <c r="D1380" s="22" t="s">
        <v>3383</v>
      </c>
      <c r="E1380" s="57" t="s">
        <v>194</v>
      </c>
      <c r="F1380" s="22" t="s">
        <v>103</v>
      </c>
      <c r="G1380" s="22" t="s">
        <v>12</v>
      </c>
      <c r="H1380" s="22" t="s">
        <v>4573</v>
      </c>
      <c r="I1380" s="25" t="s">
        <v>99</v>
      </c>
      <c r="J1380" s="25" t="s">
        <v>4599</v>
      </c>
      <c r="K1380" s="25"/>
      <c r="L1380" s="25"/>
      <c r="M1380" s="63" t="s">
        <v>49</v>
      </c>
      <c r="N1380" s="22" t="s">
        <v>46</v>
      </c>
      <c r="O1380" s="23" t="s">
        <v>46</v>
      </c>
      <c r="P1380" s="23" t="s">
        <v>46</v>
      </c>
      <c r="Q1380" s="23">
        <v>0.1</v>
      </c>
      <c r="R1380" s="23" t="s">
        <v>49</v>
      </c>
      <c r="S1380" s="23" t="s">
        <v>49</v>
      </c>
      <c r="T1380" s="17" t="s">
        <v>4598</v>
      </c>
      <c r="U1380" s="17" t="s">
        <v>4967</v>
      </c>
      <c r="V1380" s="17" t="s">
        <v>6652</v>
      </c>
      <c r="W1380" s="17" t="s">
        <v>6927</v>
      </c>
    </row>
    <row r="1381" spans="1:23" s="14" customFormat="1" ht="29" x14ac:dyDescent="0.35">
      <c r="A1381" s="22" t="s">
        <v>102</v>
      </c>
      <c r="B1381" s="22"/>
      <c r="C1381" s="22" t="s">
        <v>1314</v>
      </c>
      <c r="D1381" s="22" t="s">
        <v>3388</v>
      </c>
      <c r="E1381" s="57" t="s">
        <v>195</v>
      </c>
      <c r="F1381" s="22" t="s">
        <v>103</v>
      </c>
      <c r="G1381" s="22" t="s">
        <v>12</v>
      </c>
      <c r="H1381" s="22" t="s">
        <v>4573</v>
      </c>
      <c r="I1381" s="25" t="s">
        <v>99</v>
      </c>
      <c r="J1381" s="25" t="s">
        <v>4599</v>
      </c>
      <c r="K1381" s="25"/>
      <c r="L1381" s="25"/>
      <c r="M1381" s="63" t="s">
        <v>49</v>
      </c>
      <c r="N1381" s="22" t="s">
        <v>46</v>
      </c>
      <c r="O1381" s="23" t="s">
        <v>46</v>
      </c>
      <c r="P1381" s="23" t="s">
        <v>46</v>
      </c>
      <c r="Q1381" s="23">
        <v>0.1</v>
      </c>
      <c r="R1381" s="23" t="s">
        <v>49</v>
      </c>
      <c r="S1381" s="23" t="s">
        <v>49</v>
      </c>
      <c r="T1381" s="17" t="s">
        <v>4598</v>
      </c>
      <c r="U1381" s="17" t="s">
        <v>4967</v>
      </c>
      <c r="V1381" s="17" t="s">
        <v>6652</v>
      </c>
      <c r="W1381" s="17" t="s">
        <v>6927</v>
      </c>
    </row>
    <row r="1382" spans="1:23" s="14" customFormat="1" ht="29" x14ac:dyDescent="0.35">
      <c r="A1382" s="22" t="s">
        <v>102</v>
      </c>
      <c r="B1382" s="22"/>
      <c r="C1382" s="22" t="s">
        <v>1319</v>
      </c>
      <c r="D1382" s="22" t="s">
        <v>3393</v>
      </c>
      <c r="E1382" s="57" t="s">
        <v>196</v>
      </c>
      <c r="F1382" s="22" t="s">
        <v>103</v>
      </c>
      <c r="G1382" s="22" t="s">
        <v>12</v>
      </c>
      <c r="H1382" s="22" t="s">
        <v>4573</v>
      </c>
      <c r="I1382" s="25" t="s">
        <v>99</v>
      </c>
      <c r="J1382" s="25" t="s">
        <v>4599</v>
      </c>
      <c r="K1382" s="25"/>
      <c r="L1382" s="25"/>
      <c r="M1382" s="63" t="s">
        <v>49</v>
      </c>
      <c r="N1382" s="22" t="s">
        <v>46</v>
      </c>
      <c r="O1382" s="23" t="s">
        <v>46</v>
      </c>
      <c r="P1382" s="23" t="s">
        <v>46</v>
      </c>
      <c r="Q1382" s="23">
        <v>0.1</v>
      </c>
      <c r="R1382" s="23" t="s">
        <v>49</v>
      </c>
      <c r="S1382" s="23" t="s">
        <v>49</v>
      </c>
      <c r="T1382" s="17" t="s">
        <v>4598</v>
      </c>
      <c r="U1382" s="17" t="s">
        <v>4967</v>
      </c>
      <c r="V1382" s="17" t="s">
        <v>6652</v>
      </c>
      <c r="W1382" s="17" t="s">
        <v>6927</v>
      </c>
    </row>
    <row r="1383" spans="1:23" s="14" customFormat="1" ht="29" x14ac:dyDescent="0.35">
      <c r="A1383" s="22" t="s">
        <v>102</v>
      </c>
      <c r="B1383" s="22"/>
      <c r="C1383" s="22" t="s">
        <v>823</v>
      </c>
      <c r="D1383" s="22" t="s">
        <v>2897</v>
      </c>
      <c r="E1383" s="57" t="s">
        <v>112</v>
      </c>
      <c r="F1383" s="22" t="s">
        <v>103</v>
      </c>
      <c r="G1383" s="22" t="s">
        <v>12</v>
      </c>
      <c r="H1383" s="22" t="s">
        <v>4573</v>
      </c>
      <c r="I1383" s="25" t="s">
        <v>99</v>
      </c>
      <c r="J1383" s="25" t="s">
        <v>4599</v>
      </c>
      <c r="K1383" s="25"/>
      <c r="L1383" s="25"/>
      <c r="M1383" s="63" t="s">
        <v>49</v>
      </c>
      <c r="N1383" s="22" t="s">
        <v>46</v>
      </c>
      <c r="O1383" s="23" t="s">
        <v>46</v>
      </c>
      <c r="P1383" s="23" t="s">
        <v>46</v>
      </c>
      <c r="Q1383" s="23">
        <v>0.1</v>
      </c>
      <c r="R1383" s="23" t="s">
        <v>49</v>
      </c>
      <c r="S1383" s="23" t="s">
        <v>49</v>
      </c>
      <c r="T1383" s="17" t="s">
        <v>4598</v>
      </c>
      <c r="U1383" s="17" t="s">
        <v>4967</v>
      </c>
      <c r="V1383" s="17" t="s">
        <v>6652</v>
      </c>
      <c r="W1383" s="17" t="s">
        <v>6927</v>
      </c>
    </row>
    <row r="1384" spans="1:23" s="14" customFormat="1" ht="29" x14ac:dyDescent="0.35">
      <c r="A1384" s="22" t="s">
        <v>102</v>
      </c>
      <c r="B1384" s="22"/>
      <c r="C1384" s="22" t="s">
        <v>846</v>
      </c>
      <c r="D1384" s="22" t="s">
        <v>2920</v>
      </c>
      <c r="E1384" s="57" t="s">
        <v>116</v>
      </c>
      <c r="F1384" s="22" t="s">
        <v>103</v>
      </c>
      <c r="G1384" s="22" t="s">
        <v>12</v>
      </c>
      <c r="H1384" s="22" t="s">
        <v>4573</v>
      </c>
      <c r="I1384" s="25" t="s">
        <v>99</v>
      </c>
      <c r="J1384" s="25" t="s">
        <v>4599</v>
      </c>
      <c r="K1384" s="25"/>
      <c r="L1384" s="25"/>
      <c r="M1384" s="63" t="s">
        <v>49</v>
      </c>
      <c r="N1384" s="22" t="s">
        <v>46</v>
      </c>
      <c r="O1384" s="23" t="s">
        <v>46</v>
      </c>
      <c r="P1384" s="23" t="s">
        <v>46</v>
      </c>
      <c r="Q1384" s="23">
        <v>0.1</v>
      </c>
      <c r="R1384" s="23" t="s">
        <v>49</v>
      </c>
      <c r="S1384" s="23" t="s">
        <v>49</v>
      </c>
      <c r="T1384" s="17" t="s">
        <v>4598</v>
      </c>
      <c r="U1384" s="17" t="s">
        <v>4967</v>
      </c>
      <c r="V1384" s="17" t="s">
        <v>6652</v>
      </c>
      <c r="W1384" s="17" t="s">
        <v>6927</v>
      </c>
    </row>
    <row r="1385" spans="1:23" s="14" customFormat="1" x14ac:dyDescent="0.35">
      <c r="A1385" s="22" t="s">
        <v>102</v>
      </c>
      <c r="B1385" s="22"/>
      <c r="C1385" s="22" t="s">
        <v>854</v>
      </c>
      <c r="D1385" s="22" t="s">
        <v>2928</v>
      </c>
      <c r="E1385" s="57" t="s">
        <v>118</v>
      </c>
      <c r="F1385" s="22" t="s">
        <v>103</v>
      </c>
      <c r="G1385" s="22" t="s">
        <v>12</v>
      </c>
      <c r="H1385" s="22" t="s">
        <v>4573</v>
      </c>
      <c r="I1385" s="25" t="s">
        <v>99</v>
      </c>
      <c r="J1385" s="25" t="s">
        <v>4599</v>
      </c>
      <c r="K1385" s="25"/>
      <c r="L1385" s="25"/>
      <c r="M1385" s="63" t="s">
        <v>49</v>
      </c>
      <c r="N1385" s="22" t="s">
        <v>46</v>
      </c>
      <c r="O1385" s="23" t="s">
        <v>46</v>
      </c>
      <c r="P1385" s="23" t="s">
        <v>46</v>
      </c>
      <c r="Q1385" s="23">
        <v>0.1</v>
      </c>
      <c r="R1385" s="23" t="s">
        <v>49</v>
      </c>
      <c r="S1385" s="23" t="s">
        <v>49</v>
      </c>
      <c r="T1385" s="17" t="s">
        <v>4598</v>
      </c>
      <c r="U1385" s="17" t="s">
        <v>4967</v>
      </c>
      <c r="V1385" s="17" t="s">
        <v>6652</v>
      </c>
      <c r="W1385" s="17" t="s">
        <v>6927</v>
      </c>
    </row>
    <row r="1386" spans="1:23" s="14" customFormat="1" x14ac:dyDescent="0.35">
      <c r="A1386" s="22" t="s">
        <v>104</v>
      </c>
      <c r="B1386" s="22"/>
      <c r="C1386" s="22" t="s">
        <v>1471</v>
      </c>
      <c r="D1386" s="22" t="s">
        <v>3572</v>
      </c>
      <c r="E1386" s="57" t="s">
        <v>4887</v>
      </c>
      <c r="F1386" s="22" t="s">
        <v>204</v>
      </c>
      <c r="G1386" s="22" t="s">
        <v>100</v>
      </c>
      <c r="H1386" s="22" t="s">
        <v>4576</v>
      </c>
      <c r="I1386" s="25" t="s">
        <v>99</v>
      </c>
      <c r="J1386" s="25" t="s">
        <v>4599</v>
      </c>
      <c r="K1386" s="25"/>
      <c r="L1386" s="25"/>
      <c r="M1386" s="63" t="s">
        <v>49</v>
      </c>
      <c r="N1386" s="22" t="s">
        <v>46</v>
      </c>
      <c r="O1386" s="23">
        <v>1</v>
      </c>
      <c r="P1386" s="23">
        <v>2</v>
      </c>
      <c r="Q1386" s="23">
        <v>0.3</v>
      </c>
      <c r="R1386" s="23" t="s">
        <v>49</v>
      </c>
      <c r="S1386" s="23" t="s">
        <v>49</v>
      </c>
      <c r="T1386" s="17" t="s">
        <v>4598</v>
      </c>
      <c r="U1386" s="17" t="s">
        <v>4967</v>
      </c>
      <c r="V1386" s="17" t="s">
        <v>6652</v>
      </c>
      <c r="W1386" s="17" t="s">
        <v>6711</v>
      </c>
    </row>
    <row r="1387" spans="1:23" s="42" customFormat="1" x14ac:dyDescent="0.35">
      <c r="A1387" s="22" t="s">
        <v>104</v>
      </c>
      <c r="B1387" s="22"/>
      <c r="C1387" s="22" t="s">
        <v>1488</v>
      </c>
      <c r="D1387" s="22" t="s">
        <v>3589</v>
      </c>
      <c r="E1387" s="57" t="s">
        <v>4888</v>
      </c>
      <c r="F1387" s="22" t="s">
        <v>204</v>
      </c>
      <c r="G1387" s="22" t="s">
        <v>100</v>
      </c>
      <c r="H1387" s="22" t="s">
        <v>4576</v>
      </c>
      <c r="I1387" s="25" t="s">
        <v>99</v>
      </c>
      <c r="J1387" s="25" t="s">
        <v>4599</v>
      </c>
      <c r="K1387" s="25"/>
      <c r="L1387" s="25"/>
      <c r="M1387" s="63" t="s">
        <v>49</v>
      </c>
      <c r="N1387" s="22" t="s">
        <v>46</v>
      </c>
      <c r="O1387" s="23">
        <v>1</v>
      </c>
      <c r="P1387" s="23">
        <v>50</v>
      </c>
      <c r="Q1387" s="23">
        <v>0.3</v>
      </c>
      <c r="R1387" s="23" t="s">
        <v>49</v>
      </c>
      <c r="S1387" s="23" t="s">
        <v>49</v>
      </c>
      <c r="T1387" s="17" t="s">
        <v>4598</v>
      </c>
      <c r="U1387" s="17" t="s">
        <v>4967</v>
      </c>
      <c r="V1387" s="17" t="s">
        <v>6652</v>
      </c>
      <c r="W1387" s="17" t="s">
        <v>6711</v>
      </c>
    </row>
    <row r="1388" spans="1:23" s="42" customFormat="1" ht="29" x14ac:dyDescent="0.35">
      <c r="A1388" s="22" t="s">
        <v>104</v>
      </c>
      <c r="B1388" s="22"/>
      <c r="C1388" s="22" t="s">
        <v>1502</v>
      </c>
      <c r="D1388" s="22" t="s">
        <v>3603</v>
      </c>
      <c r="E1388" s="57" t="s">
        <v>4889</v>
      </c>
      <c r="F1388" s="22" t="s">
        <v>204</v>
      </c>
      <c r="G1388" s="22" t="s">
        <v>100</v>
      </c>
      <c r="H1388" s="22" t="s">
        <v>4576</v>
      </c>
      <c r="I1388" s="25" t="s">
        <v>99</v>
      </c>
      <c r="J1388" s="25" t="s">
        <v>4599</v>
      </c>
      <c r="K1388" s="25"/>
      <c r="L1388" s="25"/>
      <c r="M1388" s="63" t="s">
        <v>49</v>
      </c>
      <c r="N1388" s="22" t="s">
        <v>46</v>
      </c>
      <c r="O1388" s="23">
        <v>1</v>
      </c>
      <c r="P1388" s="23">
        <v>50</v>
      </c>
      <c r="Q1388" s="23">
        <v>0.3</v>
      </c>
      <c r="R1388" s="23" t="s">
        <v>49</v>
      </c>
      <c r="S1388" s="23" t="s">
        <v>49</v>
      </c>
      <c r="T1388" s="17" t="s">
        <v>4598</v>
      </c>
      <c r="U1388" s="17" t="s">
        <v>4967</v>
      </c>
      <c r="V1388" s="17" t="s">
        <v>6652</v>
      </c>
      <c r="W1388" s="17" t="s">
        <v>6711</v>
      </c>
    </row>
    <row r="1389" spans="1:23" s="42" customFormat="1" x14ac:dyDescent="0.35">
      <c r="A1389" s="22" t="s">
        <v>98</v>
      </c>
      <c r="B1389" s="22"/>
      <c r="C1389" s="22" t="s">
        <v>1447</v>
      </c>
      <c r="D1389" s="22" t="s">
        <v>3549</v>
      </c>
      <c r="E1389" s="57" t="s">
        <v>7491</v>
      </c>
      <c r="F1389" s="22" t="s">
        <v>103</v>
      </c>
      <c r="G1389" s="22" t="s">
        <v>12</v>
      </c>
      <c r="H1389" s="22" t="s">
        <v>4574</v>
      </c>
      <c r="I1389" s="25" t="s">
        <v>197</v>
      </c>
      <c r="J1389" s="25" t="s">
        <v>4599</v>
      </c>
      <c r="K1389" s="25"/>
      <c r="L1389" s="25"/>
      <c r="M1389" s="63" t="s">
        <v>49</v>
      </c>
      <c r="N1389" s="22" t="s">
        <v>46</v>
      </c>
      <c r="O1389" s="23" t="s">
        <v>46</v>
      </c>
      <c r="P1389" s="23" t="s">
        <v>46</v>
      </c>
      <c r="Q1389" s="23">
        <v>0.15</v>
      </c>
      <c r="R1389" s="23" t="s">
        <v>49</v>
      </c>
      <c r="S1389" s="23" t="s">
        <v>49</v>
      </c>
      <c r="T1389" s="17" t="s">
        <v>4598</v>
      </c>
      <c r="U1389" s="17" t="s">
        <v>4967</v>
      </c>
      <c r="V1389" s="17" t="s">
        <v>6652</v>
      </c>
      <c r="W1389" s="17" t="s">
        <v>6657</v>
      </c>
    </row>
    <row r="1390" spans="1:23" s="42" customFormat="1" ht="29" x14ac:dyDescent="0.35">
      <c r="A1390" s="22" t="s">
        <v>98</v>
      </c>
      <c r="B1390" s="22"/>
      <c r="C1390" s="22" t="s">
        <v>1381</v>
      </c>
      <c r="D1390" s="22" t="s">
        <v>3483</v>
      </c>
      <c r="E1390" s="57" t="s">
        <v>7492</v>
      </c>
      <c r="F1390" s="22" t="s">
        <v>103</v>
      </c>
      <c r="G1390" s="22" t="s">
        <v>100</v>
      </c>
      <c r="H1390" s="22" t="s">
        <v>4574</v>
      </c>
      <c r="I1390" s="25" t="s">
        <v>197</v>
      </c>
      <c r="J1390" s="25" t="s">
        <v>4599</v>
      </c>
      <c r="K1390" s="25"/>
      <c r="L1390" s="25"/>
      <c r="M1390" s="63" t="s">
        <v>49</v>
      </c>
      <c r="N1390" s="22" t="s">
        <v>46</v>
      </c>
      <c r="O1390" s="23">
        <v>0.01</v>
      </c>
      <c r="P1390" s="23">
        <v>0.7</v>
      </c>
      <c r="Q1390" s="23">
        <v>0.1</v>
      </c>
      <c r="R1390" s="23" t="s">
        <v>49</v>
      </c>
      <c r="S1390" s="23" t="s">
        <v>49</v>
      </c>
      <c r="T1390" s="17" t="s">
        <v>4598</v>
      </c>
      <c r="U1390" s="17" t="s">
        <v>4967</v>
      </c>
      <c r="V1390" s="17" t="s">
        <v>6652</v>
      </c>
      <c r="W1390" s="17" t="s">
        <v>6657</v>
      </c>
    </row>
    <row r="1391" spans="1:23" s="42" customFormat="1" x14ac:dyDescent="0.35">
      <c r="A1391" s="22" t="s">
        <v>98</v>
      </c>
      <c r="B1391" s="22"/>
      <c r="C1391" s="22" t="s">
        <v>1377</v>
      </c>
      <c r="D1391" s="22" t="s">
        <v>3479</v>
      </c>
      <c r="E1391" s="57" t="s">
        <v>7493</v>
      </c>
      <c r="F1391" s="22" t="s">
        <v>103</v>
      </c>
      <c r="G1391" s="22" t="s">
        <v>100</v>
      </c>
      <c r="H1391" s="22" t="s">
        <v>4574</v>
      </c>
      <c r="I1391" s="25" t="s">
        <v>197</v>
      </c>
      <c r="J1391" s="25" t="s">
        <v>4599</v>
      </c>
      <c r="K1391" s="25"/>
      <c r="L1391" s="25"/>
      <c r="M1391" s="63" t="s">
        <v>49</v>
      </c>
      <c r="N1391" s="22" t="s">
        <v>46</v>
      </c>
      <c r="O1391" s="23">
        <v>0.9</v>
      </c>
      <c r="P1391" s="23">
        <v>1</v>
      </c>
      <c r="Q1391" s="23">
        <v>0.15</v>
      </c>
      <c r="R1391" s="23" t="s">
        <v>49</v>
      </c>
      <c r="S1391" s="23" t="s">
        <v>49</v>
      </c>
      <c r="T1391" s="17" t="s">
        <v>4598</v>
      </c>
      <c r="U1391" s="17" t="s">
        <v>4967</v>
      </c>
      <c r="V1391" s="17" t="s">
        <v>6652</v>
      </c>
      <c r="W1391" s="17" t="s">
        <v>6657</v>
      </c>
    </row>
    <row r="1392" spans="1:23" s="42" customFormat="1" x14ac:dyDescent="0.35">
      <c r="A1392" s="22" t="s">
        <v>98</v>
      </c>
      <c r="B1392" s="22"/>
      <c r="C1392" s="22" t="s">
        <v>1448</v>
      </c>
      <c r="D1392" s="22" t="s">
        <v>3550</v>
      </c>
      <c r="E1392" s="57" t="s">
        <v>7491</v>
      </c>
      <c r="F1392" s="22" t="s">
        <v>103</v>
      </c>
      <c r="G1392" s="22" t="s">
        <v>12</v>
      </c>
      <c r="H1392" s="22" t="s">
        <v>4575</v>
      </c>
      <c r="I1392" s="25" t="s">
        <v>197</v>
      </c>
      <c r="J1392" s="25" t="s">
        <v>4599</v>
      </c>
      <c r="K1392" s="25"/>
      <c r="L1392" s="25"/>
      <c r="M1392" s="63" t="s">
        <v>49</v>
      </c>
      <c r="N1392" s="22" t="s">
        <v>46</v>
      </c>
      <c r="O1392" s="23" t="s">
        <v>46</v>
      </c>
      <c r="P1392" s="23" t="s">
        <v>46</v>
      </c>
      <c r="Q1392" s="23">
        <v>0.15</v>
      </c>
      <c r="R1392" s="23" t="s">
        <v>49</v>
      </c>
      <c r="S1392" s="23" t="s">
        <v>49</v>
      </c>
      <c r="T1392" s="17" t="s">
        <v>4598</v>
      </c>
      <c r="U1392" s="17" t="s">
        <v>4967</v>
      </c>
      <c r="V1392" s="17" t="s">
        <v>6652</v>
      </c>
      <c r="W1392" s="17" t="s">
        <v>6652</v>
      </c>
    </row>
    <row r="1393" spans="1:23" s="42" customFormat="1" ht="29" x14ac:dyDescent="0.35">
      <c r="A1393" s="22" t="s">
        <v>98</v>
      </c>
      <c r="B1393" s="22"/>
      <c r="C1393" s="22" t="s">
        <v>1385</v>
      </c>
      <c r="D1393" s="22" t="s">
        <v>3487</v>
      </c>
      <c r="E1393" s="57" t="s">
        <v>7492</v>
      </c>
      <c r="F1393" s="22" t="s">
        <v>103</v>
      </c>
      <c r="G1393" s="22" t="s">
        <v>12</v>
      </c>
      <c r="H1393" s="22" t="s">
        <v>4575</v>
      </c>
      <c r="I1393" s="25" t="s">
        <v>197</v>
      </c>
      <c r="J1393" s="25" t="s">
        <v>4599</v>
      </c>
      <c r="K1393" s="25"/>
      <c r="L1393" s="25"/>
      <c r="M1393" s="63" t="s">
        <v>49</v>
      </c>
      <c r="N1393" s="22" t="s">
        <v>46</v>
      </c>
      <c r="O1393" s="23" t="s">
        <v>46</v>
      </c>
      <c r="P1393" s="23" t="s">
        <v>46</v>
      </c>
      <c r="Q1393" s="23">
        <v>0.1</v>
      </c>
      <c r="R1393" s="23" t="s">
        <v>49</v>
      </c>
      <c r="S1393" s="23" t="s">
        <v>49</v>
      </c>
      <c r="T1393" s="17" t="s">
        <v>4598</v>
      </c>
      <c r="U1393" s="17" t="s">
        <v>4967</v>
      </c>
      <c r="V1393" s="17" t="s">
        <v>6652</v>
      </c>
      <c r="W1393" s="17" t="s">
        <v>6652</v>
      </c>
    </row>
    <row r="1394" spans="1:23" s="42" customFormat="1" ht="29" x14ac:dyDescent="0.35">
      <c r="A1394" s="49" t="s">
        <v>102</v>
      </c>
      <c r="B1394" s="49" t="s">
        <v>10</v>
      </c>
      <c r="C1394" s="49" t="s">
        <v>4793</v>
      </c>
      <c r="D1394" s="49" t="s">
        <v>4794</v>
      </c>
      <c r="E1394" s="57" t="s">
        <v>7494</v>
      </c>
      <c r="F1394" s="49" t="s">
        <v>4642</v>
      </c>
      <c r="G1394" s="49" t="s">
        <v>21</v>
      </c>
      <c r="H1394" s="22" t="s">
        <v>4582</v>
      </c>
      <c r="I1394" s="25" t="s">
        <v>197</v>
      </c>
      <c r="J1394" s="25" t="s">
        <v>6163</v>
      </c>
      <c r="K1394" s="25" t="s">
        <v>7168</v>
      </c>
      <c r="L1394" s="25">
        <v>1</v>
      </c>
      <c r="M1394" s="63" t="s">
        <v>6639</v>
      </c>
      <c r="N1394" s="22" t="s">
        <v>8703</v>
      </c>
      <c r="O1394" s="24">
        <v>0.99</v>
      </c>
      <c r="P1394" s="24">
        <v>1</v>
      </c>
      <c r="Q1394" s="23" t="s">
        <v>46</v>
      </c>
      <c r="R1394" s="23">
        <v>0.99</v>
      </c>
      <c r="S1394" s="23">
        <v>1</v>
      </c>
      <c r="T1394" s="49" t="s">
        <v>4598</v>
      </c>
      <c r="U1394" s="17" t="s">
        <v>4967</v>
      </c>
      <c r="V1394" s="17" t="s">
        <v>6653</v>
      </c>
      <c r="W1394" s="17" t="s">
        <v>6711</v>
      </c>
    </row>
    <row r="1395" spans="1:23" s="42" customFormat="1" ht="29" x14ac:dyDescent="0.35">
      <c r="A1395" s="49" t="s">
        <v>101</v>
      </c>
      <c r="B1395" s="49" t="s">
        <v>10</v>
      </c>
      <c r="C1395" s="49" t="s">
        <v>4801</v>
      </c>
      <c r="D1395" s="49" t="s">
        <v>4802</v>
      </c>
      <c r="E1395" s="57" t="s">
        <v>7494</v>
      </c>
      <c r="F1395" s="49" t="s">
        <v>4642</v>
      </c>
      <c r="G1395" s="49" t="s">
        <v>21</v>
      </c>
      <c r="H1395" s="22" t="s">
        <v>4582</v>
      </c>
      <c r="I1395" s="25" t="s">
        <v>197</v>
      </c>
      <c r="J1395" s="25" t="s">
        <v>6163</v>
      </c>
      <c r="K1395" s="25" t="s">
        <v>7168</v>
      </c>
      <c r="L1395" s="25">
        <v>1</v>
      </c>
      <c r="M1395" s="63" t="s">
        <v>6639</v>
      </c>
      <c r="N1395" s="22" t="s">
        <v>8703</v>
      </c>
      <c r="O1395" s="24">
        <v>0.99</v>
      </c>
      <c r="P1395" s="24">
        <v>1</v>
      </c>
      <c r="Q1395" s="23" t="s">
        <v>46</v>
      </c>
      <c r="R1395" s="23">
        <v>0.99</v>
      </c>
      <c r="S1395" s="23">
        <v>1</v>
      </c>
      <c r="T1395" s="49" t="s">
        <v>4598</v>
      </c>
      <c r="U1395" s="17" t="s">
        <v>4967</v>
      </c>
      <c r="V1395" s="17" t="s">
        <v>6653</v>
      </c>
      <c r="W1395" s="17" t="s">
        <v>6711</v>
      </c>
    </row>
    <row r="1396" spans="1:23" s="42" customFormat="1" ht="29" x14ac:dyDescent="0.35">
      <c r="A1396" s="49" t="s">
        <v>98</v>
      </c>
      <c r="B1396" s="49" t="s">
        <v>10</v>
      </c>
      <c r="C1396" s="49" t="s">
        <v>4809</v>
      </c>
      <c r="D1396" s="49" t="s">
        <v>4810</v>
      </c>
      <c r="E1396" s="57" t="s">
        <v>7494</v>
      </c>
      <c r="F1396" s="49" t="s">
        <v>4642</v>
      </c>
      <c r="G1396" s="49" t="s">
        <v>21</v>
      </c>
      <c r="H1396" s="22" t="s">
        <v>4582</v>
      </c>
      <c r="I1396" s="25" t="s">
        <v>197</v>
      </c>
      <c r="J1396" s="25" t="s">
        <v>6163</v>
      </c>
      <c r="K1396" s="25" t="s">
        <v>7168</v>
      </c>
      <c r="L1396" s="25">
        <v>1</v>
      </c>
      <c r="M1396" s="63" t="s">
        <v>6639</v>
      </c>
      <c r="N1396" s="22" t="s">
        <v>8703</v>
      </c>
      <c r="O1396" s="24">
        <v>0.99</v>
      </c>
      <c r="P1396" s="24">
        <v>1</v>
      </c>
      <c r="Q1396" s="23" t="s">
        <v>46</v>
      </c>
      <c r="R1396" s="23">
        <v>0.99</v>
      </c>
      <c r="S1396" s="23">
        <v>1</v>
      </c>
      <c r="T1396" s="49" t="s">
        <v>4598</v>
      </c>
      <c r="U1396" s="17" t="s">
        <v>4967</v>
      </c>
      <c r="V1396" s="17" t="s">
        <v>6653</v>
      </c>
      <c r="W1396" s="17" t="s">
        <v>6711</v>
      </c>
    </row>
    <row r="1397" spans="1:23" s="42" customFormat="1" ht="29" x14ac:dyDescent="0.35">
      <c r="A1397" s="49" t="s">
        <v>104</v>
      </c>
      <c r="B1397" s="49" t="s">
        <v>10</v>
      </c>
      <c r="C1397" s="49" t="s">
        <v>4821</v>
      </c>
      <c r="D1397" s="49" t="s">
        <v>4822</v>
      </c>
      <c r="E1397" s="57" t="s">
        <v>7494</v>
      </c>
      <c r="F1397" s="49" t="s">
        <v>4642</v>
      </c>
      <c r="G1397" s="49" t="s">
        <v>21</v>
      </c>
      <c r="H1397" s="22" t="s">
        <v>4582</v>
      </c>
      <c r="I1397" s="25" t="s">
        <v>197</v>
      </c>
      <c r="J1397" s="25" t="s">
        <v>6163</v>
      </c>
      <c r="K1397" s="25" t="s">
        <v>7168</v>
      </c>
      <c r="L1397" s="25">
        <v>1</v>
      </c>
      <c r="M1397" s="63" t="s">
        <v>6639</v>
      </c>
      <c r="N1397" s="22" t="s">
        <v>8703</v>
      </c>
      <c r="O1397" s="24">
        <v>0.99</v>
      </c>
      <c r="P1397" s="24">
        <v>1</v>
      </c>
      <c r="Q1397" s="23" t="s">
        <v>46</v>
      </c>
      <c r="R1397" s="23">
        <v>0.99</v>
      </c>
      <c r="S1397" s="23">
        <v>1</v>
      </c>
      <c r="T1397" s="49" t="s">
        <v>4598</v>
      </c>
      <c r="U1397" s="17" t="s">
        <v>4967</v>
      </c>
      <c r="V1397" s="17" t="s">
        <v>6653</v>
      </c>
      <c r="W1397" s="17" t="s">
        <v>6711</v>
      </c>
    </row>
    <row r="1398" spans="1:23" s="42" customFormat="1" ht="29" x14ac:dyDescent="0.35">
      <c r="A1398" s="49" t="s">
        <v>102</v>
      </c>
      <c r="B1398" s="49" t="s">
        <v>10</v>
      </c>
      <c r="C1398" s="49" t="s">
        <v>4797</v>
      </c>
      <c r="D1398" s="49" t="s">
        <v>4798</v>
      </c>
      <c r="E1398" s="57" t="s">
        <v>7494</v>
      </c>
      <c r="F1398" s="49" t="s">
        <v>4642</v>
      </c>
      <c r="G1398" s="49" t="s">
        <v>21</v>
      </c>
      <c r="H1398" s="49" t="s">
        <v>4583</v>
      </c>
      <c r="I1398" s="25" t="s">
        <v>197</v>
      </c>
      <c r="J1398" s="25" t="s">
        <v>6163</v>
      </c>
      <c r="K1398" s="25" t="s">
        <v>7168</v>
      </c>
      <c r="L1398" s="25">
        <v>1</v>
      </c>
      <c r="M1398" s="63" t="s">
        <v>6639</v>
      </c>
      <c r="N1398" s="22" t="s">
        <v>8703</v>
      </c>
      <c r="O1398" s="24">
        <v>0.99</v>
      </c>
      <c r="P1398" s="24">
        <v>1</v>
      </c>
      <c r="Q1398" s="23" t="s">
        <v>46</v>
      </c>
      <c r="R1398" s="23">
        <v>0.99</v>
      </c>
      <c r="S1398" s="23">
        <v>1</v>
      </c>
      <c r="T1398" s="49" t="s">
        <v>4598</v>
      </c>
      <c r="U1398" s="17" t="s">
        <v>4967</v>
      </c>
      <c r="V1398" s="17" t="s">
        <v>6653</v>
      </c>
      <c r="W1398" s="17" t="s">
        <v>6653</v>
      </c>
    </row>
    <row r="1399" spans="1:23" s="42" customFormat="1" ht="29" x14ac:dyDescent="0.35">
      <c r="A1399" s="49" t="s">
        <v>101</v>
      </c>
      <c r="B1399" s="49" t="s">
        <v>10</v>
      </c>
      <c r="C1399" s="49" t="s">
        <v>4805</v>
      </c>
      <c r="D1399" s="49" t="s">
        <v>4806</v>
      </c>
      <c r="E1399" s="57" t="s">
        <v>7494</v>
      </c>
      <c r="F1399" s="49" t="s">
        <v>4642</v>
      </c>
      <c r="G1399" s="49" t="s">
        <v>21</v>
      </c>
      <c r="H1399" s="49" t="s">
        <v>4583</v>
      </c>
      <c r="I1399" s="25" t="s">
        <v>197</v>
      </c>
      <c r="J1399" s="25" t="s">
        <v>6163</v>
      </c>
      <c r="K1399" s="25" t="s">
        <v>7168</v>
      </c>
      <c r="L1399" s="25">
        <v>1</v>
      </c>
      <c r="M1399" s="63" t="s">
        <v>6639</v>
      </c>
      <c r="N1399" s="22" t="s">
        <v>8703</v>
      </c>
      <c r="O1399" s="24">
        <v>0.99</v>
      </c>
      <c r="P1399" s="24">
        <v>1</v>
      </c>
      <c r="Q1399" s="23" t="s">
        <v>46</v>
      </c>
      <c r="R1399" s="23">
        <v>0.99</v>
      </c>
      <c r="S1399" s="23">
        <v>1</v>
      </c>
      <c r="T1399" s="49" t="s">
        <v>4598</v>
      </c>
      <c r="U1399" s="17" t="s">
        <v>4967</v>
      </c>
      <c r="V1399" s="17" t="s">
        <v>6653</v>
      </c>
      <c r="W1399" s="17" t="s">
        <v>6653</v>
      </c>
    </row>
    <row r="1400" spans="1:23" s="42" customFormat="1" ht="29" x14ac:dyDescent="0.35">
      <c r="A1400" s="49" t="s">
        <v>98</v>
      </c>
      <c r="B1400" s="49" t="s">
        <v>10</v>
      </c>
      <c r="C1400" s="49" t="s">
        <v>4815</v>
      </c>
      <c r="D1400" s="49" t="s">
        <v>4816</v>
      </c>
      <c r="E1400" s="57" t="s">
        <v>7494</v>
      </c>
      <c r="F1400" s="49" t="s">
        <v>4642</v>
      </c>
      <c r="G1400" s="49" t="s">
        <v>21</v>
      </c>
      <c r="H1400" s="49" t="s">
        <v>4583</v>
      </c>
      <c r="I1400" s="25" t="s">
        <v>197</v>
      </c>
      <c r="J1400" s="25" t="s">
        <v>6163</v>
      </c>
      <c r="K1400" s="25" t="s">
        <v>7168</v>
      </c>
      <c r="L1400" s="25">
        <v>1</v>
      </c>
      <c r="M1400" s="63" t="s">
        <v>6639</v>
      </c>
      <c r="N1400" s="22" t="s">
        <v>8703</v>
      </c>
      <c r="O1400" s="24">
        <v>0.99</v>
      </c>
      <c r="P1400" s="24">
        <v>1</v>
      </c>
      <c r="Q1400" s="23" t="s">
        <v>46</v>
      </c>
      <c r="R1400" s="23">
        <v>0.99</v>
      </c>
      <c r="S1400" s="23">
        <v>1</v>
      </c>
      <c r="T1400" s="49" t="s">
        <v>4598</v>
      </c>
      <c r="U1400" s="17" t="s">
        <v>4967</v>
      </c>
      <c r="V1400" s="17" t="s">
        <v>6653</v>
      </c>
      <c r="W1400" s="17" t="s">
        <v>6653</v>
      </c>
    </row>
    <row r="1401" spans="1:23" s="42" customFormat="1" ht="29" x14ac:dyDescent="0.35">
      <c r="A1401" s="49" t="s">
        <v>104</v>
      </c>
      <c r="B1401" s="49" t="s">
        <v>10</v>
      </c>
      <c r="C1401" s="49" t="s">
        <v>4825</v>
      </c>
      <c r="D1401" s="49" t="s">
        <v>4826</v>
      </c>
      <c r="E1401" s="57" t="s">
        <v>7494</v>
      </c>
      <c r="F1401" s="49" t="s">
        <v>4642</v>
      </c>
      <c r="G1401" s="49" t="s">
        <v>21</v>
      </c>
      <c r="H1401" s="49" t="s">
        <v>4583</v>
      </c>
      <c r="I1401" s="25" t="s">
        <v>197</v>
      </c>
      <c r="J1401" s="25" t="s">
        <v>6163</v>
      </c>
      <c r="K1401" s="25" t="s">
        <v>7168</v>
      </c>
      <c r="L1401" s="25">
        <v>1</v>
      </c>
      <c r="M1401" s="63" t="s">
        <v>6639</v>
      </c>
      <c r="N1401" s="22" t="s">
        <v>8703</v>
      </c>
      <c r="O1401" s="24">
        <v>0.99</v>
      </c>
      <c r="P1401" s="24">
        <v>1</v>
      </c>
      <c r="Q1401" s="23" t="s">
        <v>46</v>
      </c>
      <c r="R1401" s="23">
        <v>0.99</v>
      </c>
      <c r="S1401" s="23">
        <v>1</v>
      </c>
      <c r="T1401" s="49" t="s">
        <v>4598</v>
      </c>
      <c r="U1401" s="17" t="s">
        <v>4967</v>
      </c>
      <c r="V1401" s="17" t="s">
        <v>6653</v>
      </c>
      <c r="W1401" s="17" t="s">
        <v>6653</v>
      </c>
    </row>
    <row r="1402" spans="1:23" s="42" customFormat="1" ht="29" x14ac:dyDescent="0.35">
      <c r="A1402" s="49" t="s">
        <v>102</v>
      </c>
      <c r="B1402" s="49" t="s">
        <v>10</v>
      </c>
      <c r="C1402" s="49" t="s">
        <v>4829</v>
      </c>
      <c r="D1402" s="49" t="s">
        <v>4830</v>
      </c>
      <c r="E1402" s="57" t="s">
        <v>7601</v>
      </c>
      <c r="F1402" s="49" t="s">
        <v>4642</v>
      </c>
      <c r="G1402" s="49" t="s">
        <v>21</v>
      </c>
      <c r="H1402" s="22" t="s">
        <v>4582</v>
      </c>
      <c r="I1402" s="25" t="s">
        <v>197</v>
      </c>
      <c r="J1402" s="25" t="s">
        <v>6163</v>
      </c>
      <c r="K1402" s="25" t="s">
        <v>7168</v>
      </c>
      <c r="L1402" s="25">
        <v>1</v>
      </c>
      <c r="M1402" s="63" t="s">
        <v>6639</v>
      </c>
      <c r="N1402" s="22" t="s">
        <v>8703</v>
      </c>
      <c r="O1402" s="24">
        <v>0.95</v>
      </c>
      <c r="P1402" s="24">
        <v>1</v>
      </c>
      <c r="Q1402" s="23" t="s">
        <v>46</v>
      </c>
      <c r="R1402" s="23">
        <v>0.95</v>
      </c>
      <c r="S1402" s="23">
        <v>1</v>
      </c>
      <c r="T1402" s="49" t="s">
        <v>4598</v>
      </c>
      <c r="U1402" s="17" t="s">
        <v>4967</v>
      </c>
      <c r="V1402" s="49" t="s">
        <v>6653</v>
      </c>
      <c r="W1402" s="49" t="s">
        <v>6711</v>
      </c>
    </row>
    <row r="1403" spans="1:23" s="42" customFormat="1" ht="29" x14ac:dyDescent="0.35">
      <c r="A1403" s="49" t="s">
        <v>101</v>
      </c>
      <c r="B1403" s="49" t="s">
        <v>10</v>
      </c>
      <c r="C1403" s="49" t="s">
        <v>4837</v>
      </c>
      <c r="D1403" s="49" t="s">
        <v>4838</v>
      </c>
      <c r="E1403" s="57" t="s">
        <v>7602</v>
      </c>
      <c r="F1403" s="49" t="s">
        <v>4642</v>
      </c>
      <c r="G1403" s="49" t="s">
        <v>21</v>
      </c>
      <c r="H1403" s="22" t="s">
        <v>4582</v>
      </c>
      <c r="I1403" s="25" t="s">
        <v>197</v>
      </c>
      <c r="J1403" s="25" t="s">
        <v>6163</v>
      </c>
      <c r="K1403" s="25" t="s">
        <v>7168</v>
      </c>
      <c r="L1403" s="25">
        <v>1</v>
      </c>
      <c r="M1403" s="63" t="s">
        <v>6639</v>
      </c>
      <c r="N1403" s="22" t="s">
        <v>8703</v>
      </c>
      <c r="O1403" s="24">
        <v>0.95</v>
      </c>
      <c r="P1403" s="24">
        <v>1</v>
      </c>
      <c r="Q1403" s="23" t="s">
        <v>46</v>
      </c>
      <c r="R1403" s="23">
        <v>0.95</v>
      </c>
      <c r="S1403" s="23">
        <v>1</v>
      </c>
      <c r="T1403" s="49" t="s">
        <v>4598</v>
      </c>
      <c r="U1403" s="17" t="s">
        <v>4967</v>
      </c>
      <c r="V1403" s="49" t="s">
        <v>6653</v>
      </c>
      <c r="W1403" s="49" t="s">
        <v>6711</v>
      </c>
    </row>
    <row r="1404" spans="1:23" s="42" customFormat="1" ht="29" x14ac:dyDescent="0.35">
      <c r="A1404" s="49" t="s">
        <v>98</v>
      </c>
      <c r="B1404" s="49" t="s">
        <v>10</v>
      </c>
      <c r="C1404" s="49" t="s">
        <v>4845</v>
      </c>
      <c r="D1404" s="49" t="s">
        <v>4846</v>
      </c>
      <c r="E1404" s="57" t="s">
        <v>7602</v>
      </c>
      <c r="F1404" s="49" t="s">
        <v>4642</v>
      </c>
      <c r="G1404" s="49" t="s">
        <v>21</v>
      </c>
      <c r="H1404" s="22" t="s">
        <v>4582</v>
      </c>
      <c r="I1404" s="25" t="s">
        <v>197</v>
      </c>
      <c r="J1404" s="25" t="s">
        <v>6163</v>
      </c>
      <c r="K1404" s="25" t="s">
        <v>7168</v>
      </c>
      <c r="L1404" s="25">
        <v>1</v>
      </c>
      <c r="M1404" s="63" t="s">
        <v>6639</v>
      </c>
      <c r="N1404" s="22" t="s">
        <v>8703</v>
      </c>
      <c r="O1404" s="24">
        <v>0.95</v>
      </c>
      <c r="P1404" s="24">
        <v>1</v>
      </c>
      <c r="Q1404" s="23" t="s">
        <v>46</v>
      </c>
      <c r="R1404" s="23">
        <v>0.95</v>
      </c>
      <c r="S1404" s="23">
        <v>1</v>
      </c>
      <c r="T1404" s="49" t="s">
        <v>4598</v>
      </c>
      <c r="U1404" s="17" t="s">
        <v>4967</v>
      </c>
      <c r="V1404" s="49" t="s">
        <v>6653</v>
      </c>
      <c r="W1404" s="49" t="s">
        <v>6711</v>
      </c>
    </row>
    <row r="1405" spans="1:23" s="42" customFormat="1" ht="29" x14ac:dyDescent="0.35">
      <c r="A1405" s="49" t="s">
        <v>104</v>
      </c>
      <c r="B1405" s="49" t="s">
        <v>10</v>
      </c>
      <c r="C1405" s="49" t="s">
        <v>4857</v>
      </c>
      <c r="D1405" s="49" t="s">
        <v>4858</v>
      </c>
      <c r="E1405" s="57" t="s">
        <v>7603</v>
      </c>
      <c r="F1405" s="49" t="s">
        <v>4642</v>
      </c>
      <c r="G1405" s="49" t="s">
        <v>21</v>
      </c>
      <c r="H1405" s="22" t="s">
        <v>4582</v>
      </c>
      <c r="I1405" s="25" t="s">
        <v>197</v>
      </c>
      <c r="J1405" s="25" t="s">
        <v>6163</v>
      </c>
      <c r="K1405" s="25" t="s">
        <v>7168</v>
      </c>
      <c r="L1405" s="25">
        <v>1</v>
      </c>
      <c r="M1405" s="63" t="s">
        <v>6639</v>
      </c>
      <c r="N1405" s="22" t="s">
        <v>8703</v>
      </c>
      <c r="O1405" s="24">
        <v>0.95</v>
      </c>
      <c r="P1405" s="24">
        <v>1</v>
      </c>
      <c r="Q1405" s="23" t="s">
        <v>46</v>
      </c>
      <c r="R1405" s="23">
        <v>0.95</v>
      </c>
      <c r="S1405" s="23">
        <v>1</v>
      </c>
      <c r="T1405" s="49" t="s">
        <v>4598</v>
      </c>
      <c r="U1405" s="17" t="s">
        <v>4967</v>
      </c>
      <c r="V1405" s="49" t="s">
        <v>6653</v>
      </c>
      <c r="W1405" s="49" t="s">
        <v>6711</v>
      </c>
    </row>
    <row r="1406" spans="1:23" s="42" customFormat="1" ht="29" x14ac:dyDescent="0.35">
      <c r="A1406" s="49" t="s">
        <v>102</v>
      </c>
      <c r="B1406" s="49" t="s">
        <v>10</v>
      </c>
      <c r="C1406" s="49" t="s">
        <v>4833</v>
      </c>
      <c r="D1406" s="49" t="s">
        <v>4834</v>
      </c>
      <c r="E1406" s="57" t="s">
        <v>7601</v>
      </c>
      <c r="F1406" s="49" t="s">
        <v>4642</v>
      </c>
      <c r="G1406" s="49" t="s">
        <v>21</v>
      </c>
      <c r="H1406" s="49" t="s">
        <v>4583</v>
      </c>
      <c r="I1406" s="25" t="s">
        <v>197</v>
      </c>
      <c r="J1406" s="25" t="s">
        <v>6163</v>
      </c>
      <c r="K1406" s="25" t="s">
        <v>7168</v>
      </c>
      <c r="L1406" s="25">
        <v>1</v>
      </c>
      <c r="M1406" s="63" t="s">
        <v>6639</v>
      </c>
      <c r="N1406" s="22" t="s">
        <v>8703</v>
      </c>
      <c r="O1406" s="24">
        <v>0.95</v>
      </c>
      <c r="P1406" s="24">
        <v>1</v>
      </c>
      <c r="Q1406" s="23" t="s">
        <v>46</v>
      </c>
      <c r="R1406" s="23">
        <v>0.95</v>
      </c>
      <c r="S1406" s="23">
        <v>1</v>
      </c>
      <c r="T1406" s="49" t="s">
        <v>4598</v>
      </c>
      <c r="U1406" s="17" t="s">
        <v>4967</v>
      </c>
      <c r="V1406" s="49" t="s">
        <v>6653</v>
      </c>
      <c r="W1406" s="49" t="s">
        <v>6654</v>
      </c>
    </row>
    <row r="1407" spans="1:23" s="42" customFormat="1" ht="29" x14ac:dyDescent="0.35">
      <c r="A1407" s="49" t="s">
        <v>101</v>
      </c>
      <c r="B1407" s="49" t="s">
        <v>10</v>
      </c>
      <c r="C1407" s="49" t="s">
        <v>4841</v>
      </c>
      <c r="D1407" s="49" t="s">
        <v>4842</v>
      </c>
      <c r="E1407" s="57" t="s">
        <v>7602</v>
      </c>
      <c r="F1407" s="49" t="s">
        <v>4642</v>
      </c>
      <c r="G1407" s="49" t="s">
        <v>21</v>
      </c>
      <c r="H1407" s="49" t="s">
        <v>4583</v>
      </c>
      <c r="I1407" s="25" t="s">
        <v>197</v>
      </c>
      <c r="J1407" s="25" t="s">
        <v>6163</v>
      </c>
      <c r="K1407" s="25" t="s">
        <v>7168</v>
      </c>
      <c r="L1407" s="25">
        <v>1</v>
      </c>
      <c r="M1407" s="63" t="s">
        <v>6639</v>
      </c>
      <c r="N1407" s="22" t="s">
        <v>8703</v>
      </c>
      <c r="O1407" s="24">
        <v>0.95</v>
      </c>
      <c r="P1407" s="24">
        <v>1</v>
      </c>
      <c r="Q1407" s="23" t="s">
        <v>46</v>
      </c>
      <c r="R1407" s="23">
        <v>0.95</v>
      </c>
      <c r="S1407" s="23">
        <v>1</v>
      </c>
      <c r="T1407" s="49" t="s">
        <v>4598</v>
      </c>
      <c r="U1407" s="17" t="s">
        <v>4967</v>
      </c>
      <c r="V1407" s="49" t="s">
        <v>6653</v>
      </c>
      <c r="W1407" s="49" t="s">
        <v>6654</v>
      </c>
    </row>
    <row r="1408" spans="1:23" s="42" customFormat="1" ht="29" x14ac:dyDescent="0.35">
      <c r="A1408" s="49" t="s">
        <v>98</v>
      </c>
      <c r="B1408" s="49" t="s">
        <v>10</v>
      </c>
      <c r="C1408" s="49" t="s">
        <v>4851</v>
      </c>
      <c r="D1408" s="49" t="s">
        <v>4852</v>
      </c>
      <c r="E1408" s="57" t="s">
        <v>7602</v>
      </c>
      <c r="F1408" s="49" t="s">
        <v>4642</v>
      </c>
      <c r="G1408" s="49" t="s">
        <v>21</v>
      </c>
      <c r="H1408" s="49" t="s">
        <v>4583</v>
      </c>
      <c r="I1408" s="25" t="s">
        <v>197</v>
      </c>
      <c r="J1408" s="25" t="s">
        <v>6163</v>
      </c>
      <c r="K1408" s="25" t="s">
        <v>7168</v>
      </c>
      <c r="L1408" s="25">
        <v>1</v>
      </c>
      <c r="M1408" s="63" t="s">
        <v>6639</v>
      </c>
      <c r="N1408" s="22" t="s">
        <v>8703</v>
      </c>
      <c r="O1408" s="24">
        <v>0.95</v>
      </c>
      <c r="P1408" s="24">
        <v>1</v>
      </c>
      <c r="Q1408" s="23" t="s">
        <v>46</v>
      </c>
      <c r="R1408" s="23">
        <v>0.95</v>
      </c>
      <c r="S1408" s="23">
        <v>1</v>
      </c>
      <c r="T1408" s="49" t="s">
        <v>4598</v>
      </c>
      <c r="U1408" s="17" t="s">
        <v>4967</v>
      </c>
      <c r="V1408" s="49" t="s">
        <v>6653</v>
      </c>
      <c r="W1408" s="49" t="s">
        <v>6654</v>
      </c>
    </row>
    <row r="1409" spans="1:23" s="42" customFormat="1" ht="29" x14ac:dyDescent="0.35">
      <c r="A1409" s="49" t="s">
        <v>104</v>
      </c>
      <c r="B1409" s="49" t="s">
        <v>10</v>
      </c>
      <c r="C1409" s="49" t="s">
        <v>4861</v>
      </c>
      <c r="D1409" s="49" t="s">
        <v>4862</v>
      </c>
      <c r="E1409" s="57" t="s">
        <v>7603</v>
      </c>
      <c r="F1409" s="49" t="s">
        <v>4642</v>
      </c>
      <c r="G1409" s="49" t="s">
        <v>21</v>
      </c>
      <c r="H1409" s="49" t="s">
        <v>4583</v>
      </c>
      <c r="I1409" s="25" t="s">
        <v>197</v>
      </c>
      <c r="J1409" s="25" t="s">
        <v>6163</v>
      </c>
      <c r="K1409" s="25" t="s">
        <v>7168</v>
      </c>
      <c r="L1409" s="25">
        <v>1</v>
      </c>
      <c r="M1409" s="63" t="s">
        <v>6639</v>
      </c>
      <c r="N1409" s="22" t="s">
        <v>8703</v>
      </c>
      <c r="O1409" s="24">
        <v>0.95</v>
      </c>
      <c r="P1409" s="24">
        <v>1</v>
      </c>
      <c r="Q1409" s="23" t="s">
        <v>46</v>
      </c>
      <c r="R1409" s="23">
        <v>0.95</v>
      </c>
      <c r="S1409" s="23">
        <v>1</v>
      </c>
      <c r="T1409" s="49" t="s">
        <v>4598</v>
      </c>
      <c r="U1409" s="17" t="s">
        <v>4967</v>
      </c>
      <c r="V1409" s="49" t="s">
        <v>6653</v>
      </c>
      <c r="W1409" s="49" t="s">
        <v>6654</v>
      </c>
    </row>
    <row r="1410" spans="1:23" s="42" customFormat="1" ht="29" x14ac:dyDescent="0.35">
      <c r="A1410" s="49" t="s">
        <v>102</v>
      </c>
      <c r="B1410" s="49"/>
      <c r="C1410" s="49" t="s">
        <v>4640</v>
      </c>
      <c r="D1410" s="49" t="s">
        <v>4641</v>
      </c>
      <c r="E1410" s="57" t="s">
        <v>7495</v>
      </c>
      <c r="F1410" s="49" t="s">
        <v>4642</v>
      </c>
      <c r="G1410" s="49" t="s">
        <v>21</v>
      </c>
      <c r="H1410" s="22" t="s">
        <v>4582</v>
      </c>
      <c r="I1410" s="25" t="s">
        <v>197</v>
      </c>
      <c r="J1410" s="25" t="s">
        <v>6163</v>
      </c>
      <c r="K1410" s="25" t="s">
        <v>7168</v>
      </c>
      <c r="L1410" s="25">
        <v>11</v>
      </c>
      <c r="M1410" s="63" t="s">
        <v>6649</v>
      </c>
      <c r="N1410" s="22" t="s">
        <v>8703</v>
      </c>
      <c r="O1410" s="24">
        <v>0</v>
      </c>
      <c r="P1410" s="24">
        <v>1E-3</v>
      </c>
      <c r="Q1410" s="23" t="s">
        <v>46</v>
      </c>
      <c r="R1410" s="23">
        <v>0</v>
      </c>
      <c r="S1410" s="23">
        <v>1E-3</v>
      </c>
      <c r="T1410" s="49" t="s">
        <v>4598</v>
      </c>
      <c r="U1410" s="17" t="s">
        <v>4967</v>
      </c>
      <c r="V1410" s="17" t="s">
        <v>6653</v>
      </c>
      <c r="W1410" s="17" t="s">
        <v>6653</v>
      </c>
    </row>
    <row r="1411" spans="1:23" s="42" customFormat="1" ht="29" x14ac:dyDescent="0.35">
      <c r="A1411" s="49" t="s">
        <v>102</v>
      </c>
      <c r="B1411" s="49"/>
      <c r="C1411" s="49" t="s">
        <v>4677</v>
      </c>
      <c r="D1411" s="49" t="s">
        <v>4678</v>
      </c>
      <c r="E1411" s="57" t="s">
        <v>7496</v>
      </c>
      <c r="F1411" s="49" t="s">
        <v>4642</v>
      </c>
      <c r="G1411" s="49" t="s">
        <v>21</v>
      </c>
      <c r="H1411" s="22" t="s">
        <v>4582</v>
      </c>
      <c r="I1411" s="25" t="s">
        <v>197</v>
      </c>
      <c r="J1411" s="25" t="s">
        <v>6163</v>
      </c>
      <c r="K1411" s="25" t="s">
        <v>7168</v>
      </c>
      <c r="L1411" s="25">
        <v>11</v>
      </c>
      <c r="M1411" s="63" t="s">
        <v>6649</v>
      </c>
      <c r="N1411" s="22" t="s">
        <v>8703</v>
      </c>
      <c r="O1411" s="24">
        <v>0</v>
      </c>
      <c r="P1411" s="24">
        <v>1E-3</v>
      </c>
      <c r="Q1411" s="23" t="s">
        <v>46</v>
      </c>
      <c r="R1411" s="23">
        <v>0</v>
      </c>
      <c r="S1411" s="23">
        <v>1E-3</v>
      </c>
      <c r="T1411" s="49" t="s">
        <v>4598</v>
      </c>
      <c r="U1411" s="17" t="s">
        <v>4967</v>
      </c>
      <c r="V1411" s="17" t="s">
        <v>6653</v>
      </c>
      <c r="W1411" s="17" t="s">
        <v>6653</v>
      </c>
    </row>
    <row r="1412" spans="1:23" s="42" customFormat="1" ht="29" x14ac:dyDescent="0.35">
      <c r="A1412" s="49" t="s">
        <v>101</v>
      </c>
      <c r="B1412" s="49"/>
      <c r="C1412" s="49" t="s">
        <v>4649</v>
      </c>
      <c r="D1412" s="49" t="s">
        <v>4650</v>
      </c>
      <c r="E1412" s="57" t="s">
        <v>7495</v>
      </c>
      <c r="F1412" s="49" t="s">
        <v>4642</v>
      </c>
      <c r="G1412" s="49" t="s">
        <v>21</v>
      </c>
      <c r="H1412" s="22" t="s">
        <v>4582</v>
      </c>
      <c r="I1412" s="25" t="s">
        <v>197</v>
      </c>
      <c r="J1412" s="25" t="s">
        <v>6163</v>
      </c>
      <c r="K1412" s="25" t="s">
        <v>7168</v>
      </c>
      <c r="L1412" s="25">
        <v>11</v>
      </c>
      <c r="M1412" s="63" t="s">
        <v>6649</v>
      </c>
      <c r="N1412" s="22" t="s">
        <v>8703</v>
      </c>
      <c r="O1412" s="24">
        <v>0</v>
      </c>
      <c r="P1412" s="24">
        <v>1E-3</v>
      </c>
      <c r="Q1412" s="23" t="s">
        <v>46</v>
      </c>
      <c r="R1412" s="23">
        <v>0</v>
      </c>
      <c r="S1412" s="23">
        <v>1E-3</v>
      </c>
      <c r="T1412" s="49" t="s">
        <v>4598</v>
      </c>
      <c r="U1412" s="17" t="s">
        <v>4967</v>
      </c>
      <c r="V1412" s="17" t="s">
        <v>6653</v>
      </c>
      <c r="W1412" s="17" t="s">
        <v>6653</v>
      </c>
    </row>
    <row r="1413" spans="1:23" s="42" customFormat="1" ht="29" x14ac:dyDescent="0.35">
      <c r="A1413" s="49" t="s">
        <v>101</v>
      </c>
      <c r="B1413" s="49"/>
      <c r="C1413" s="49" t="s">
        <v>4685</v>
      </c>
      <c r="D1413" s="49" t="s">
        <v>4686</v>
      </c>
      <c r="E1413" s="57" t="s">
        <v>7496</v>
      </c>
      <c r="F1413" s="49" t="s">
        <v>4642</v>
      </c>
      <c r="G1413" s="49" t="s">
        <v>21</v>
      </c>
      <c r="H1413" s="22" t="s">
        <v>4582</v>
      </c>
      <c r="I1413" s="25" t="s">
        <v>197</v>
      </c>
      <c r="J1413" s="25" t="s">
        <v>6163</v>
      </c>
      <c r="K1413" s="25" t="s">
        <v>7168</v>
      </c>
      <c r="L1413" s="25">
        <v>11</v>
      </c>
      <c r="M1413" s="63" t="s">
        <v>6649</v>
      </c>
      <c r="N1413" s="22" t="s">
        <v>8703</v>
      </c>
      <c r="O1413" s="24">
        <v>0</v>
      </c>
      <c r="P1413" s="24">
        <v>1E-3</v>
      </c>
      <c r="Q1413" s="23" t="s">
        <v>46</v>
      </c>
      <c r="R1413" s="23">
        <v>0</v>
      </c>
      <c r="S1413" s="23">
        <v>1E-3</v>
      </c>
      <c r="T1413" s="49" t="s">
        <v>4598</v>
      </c>
      <c r="U1413" s="17" t="s">
        <v>4967</v>
      </c>
      <c r="V1413" s="17" t="s">
        <v>6653</v>
      </c>
      <c r="W1413" s="17" t="s">
        <v>6653</v>
      </c>
    </row>
    <row r="1414" spans="1:23" s="42" customFormat="1" ht="29" x14ac:dyDescent="0.35">
      <c r="A1414" s="49" t="s">
        <v>98</v>
      </c>
      <c r="B1414" s="49"/>
      <c r="C1414" s="49" t="s">
        <v>4657</v>
      </c>
      <c r="D1414" s="49" t="s">
        <v>4658</v>
      </c>
      <c r="E1414" s="57" t="s">
        <v>7495</v>
      </c>
      <c r="F1414" s="49" t="s">
        <v>4642</v>
      </c>
      <c r="G1414" s="49" t="s">
        <v>21</v>
      </c>
      <c r="H1414" s="22" t="s">
        <v>4582</v>
      </c>
      <c r="I1414" s="25" t="s">
        <v>197</v>
      </c>
      <c r="J1414" s="25" t="s">
        <v>6163</v>
      </c>
      <c r="K1414" s="25" t="s">
        <v>7168</v>
      </c>
      <c r="L1414" s="25">
        <v>11</v>
      </c>
      <c r="M1414" s="63" t="s">
        <v>6649</v>
      </c>
      <c r="N1414" s="22" t="s">
        <v>8703</v>
      </c>
      <c r="O1414" s="24">
        <v>0</v>
      </c>
      <c r="P1414" s="24">
        <v>1E-3</v>
      </c>
      <c r="Q1414" s="23" t="s">
        <v>46</v>
      </c>
      <c r="R1414" s="23">
        <v>0</v>
      </c>
      <c r="S1414" s="23">
        <v>1E-3</v>
      </c>
      <c r="T1414" s="49" t="s">
        <v>4598</v>
      </c>
      <c r="U1414" s="17" t="s">
        <v>4967</v>
      </c>
      <c r="V1414" s="17" t="s">
        <v>6653</v>
      </c>
      <c r="W1414" s="17" t="s">
        <v>6653</v>
      </c>
    </row>
    <row r="1415" spans="1:23" s="42" customFormat="1" ht="29" x14ac:dyDescent="0.35">
      <c r="A1415" s="49" t="s">
        <v>98</v>
      </c>
      <c r="B1415" s="49"/>
      <c r="C1415" s="49" t="s">
        <v>4693</v>
      </c>
      <c r="D1415" s="49" t="s">
        <v>4694</v>
      </c>
      <c r="E1415" s="57" t="s">
        <v>7496</v>
      </c>
      <c r="F1415" s="49" t="s">
        <v>4642</v>
      </c>
      <c r="G1415" s="49" t="s">
        <v>21</v>
      </c>
      <c r="H1415" s="22" t="s">
        <v>4582</v>
      </c>
      <c r="I1415" s="25" t="s">
        <v>197</v>
      </c>
      <c r="J1415" s="25" t="s">
        <v>6163</v>
      </c>
      <c r="K1415" s="25" t="s">
        <v>7168</v>
      </c>
      <c r="L1415" s="25">
        <v>11</v>
      </c>
      <c r="M1415" s="63" t="s">
        <v>6649</v>
      </c>
      <c r="N1415" s="22" t="s">
        <v>8703</v>
      </c>
      <c r="O1415" s="24">
        <v>0</v>
      </c>
      <c r="P1415" s="24">
        <v>1E-3</v>
      </c>
      <c r="Q1415" s="23" t="s">
        <v>46</v>
      </c>
      <c r="R1415" s="23">
        <v>0</v>
      </c>
      <c r="S1415" s="23">
        <v>1E-3</v>
      </c>
      <c r="T1415" s="49" t="s">
        <v>4598</v>
      </c>
      <c r="U1415" s="17" t="s">
        <v>4967</v>
      </c>
      <c r="V1415" s="17" t="s">
        <v>6653</v>
      </c>
      <c r="W1415" s="17" t="s">
        <v>6653</v>
      </c>
    </row>
    <row r="1416" spans="1:23" s="42" customFormat="1" ht="29" x14ac:dyDescent="0.35">
      <c r="A1416" s="49" t="s">
        <v>104</v>
      </c>
      <c r="B1416" s="49"/>
      <c r="C1416" s="49" t="s">
        <v>4669</v>
      </c>
      <c r="D1416" s="49" t="s">
        <v>4670</v>
      </c>
      <c r="E1416" s="57" t="s">
        <v>7495</v>
      </c>
      <c r="F1416" s="49" t="s">
        <v>4642</v>
      </c>
      <c r="G1416" s="49" t="s">
        <v>21</v>
      </c>
      <c r="H1416" s="22" t="s">
        <v>4582</v>
      </c>
      <c r="I1416" s="25" t="s">
        <v>197</v>
      </c>
      <c r="J1416" s="25" t="s">
        <v>6163</v>
      </c>
      <c r="K1416" s="25" t="s">
        <v>7168</v>
      </c>
      <c r="L1416" s="25">
        <v>11</v>
      </c>
      <c r="M1416" s="63" t="s">
        <v>6649</v>
      </c>
      <c r="N1416" s="22" t="s">
        <v>8703</v>
      </c>
      <c r="O1416" s="24">
        <v>0</v>
      </c>
      <c r="P1416" s="24">
        <v>1E-3</v>
      </c>
      <c r="Q1416" s="23" t="s">
        <v>46</v>
      </c>
      <c r="R1416" s="23">
        <v>0</v>
      </c>
      <c r="S1416" s="23">
        <v>1E-3</v>
      </c>
      <c r="T1416" s="49" t="s">
        <v>4598</v>
      </c>
      <c r="U1416" s="17" t="s">
        <v>4967</v>
      </c>
      <c r="V1416" s="17" t="s">
        <v>6653</v>
      </c>
      <c r="W1416" s="17" t="s">
        <v>6653</v>
      </c>
    </row>
    <row r="1417" spans="1:23" s="42" customFormat="1" ht="29" x14ac:dyDescent="0.35">
      <c r="A1417" s="49" t="s">
        <v>104</v>
      </c>
      <c r="B1417" s="49"/>
      <c r="C1417" s="49" t="s">
        <v>4705</v>
      </c>
      <c r="D1417" s="49" t="s">
        <v>4706</v>
      </c>
      <c r="E1417" s="57" t="s">
        <v>7496</v>
      </c>
      <c r="F1417" s="49" t="s">
        <v>4642</v>
      </c>
      <c r="G1417" s="49" t="s">
        <v>21</v>
      </c>
      <c r="H1417" s="22" t="s">
        <v>4582</v>
      </c>
      <c r="I1417" s="25" t="s">
        <v>197</v>
      </c>
      <c r="J1417" s="25" t="s">
        <v>6163</v>
      </c>
      <c r="K1417" s="25" t="s">
        <v>7168</v>
      </c>
      <c r="L1417" s="25">
        <v>11</v>
      </c>
      <c r="M1417" s="63" t="s">
        <v>6649</v>
      </c>
      <c r="N1417" s="22" t="s">
        <v>8703</v>
      </c>
      <c r="O1417" s="24">
        <v>0</v>
      </c>
      <c r="P1417" s="24">
        <v>1E-3</v>
      </c>
      <c r="Q1417" s="23" t="s">
        <v>46</v>
      </c>
      <c r="R1417" s="23">
        <v>0</v>
      </c>
      <c r="S1417" s="23">
        <v>1E-3</v>
      </c>
      <c r="T1417" s="49" t="s">
        <v>4598</v>
      </c>
      <c r="U1417" s="17" t="s">
        <v>4967</v>
      </c>
      <c r="V1417" s="17" t="s">
        <v>6653</v>
      </c>
      <c r="W1417" s="17" t="s">
        <v>6653</v>
      </c>
    </row>
    <row r="1418" spans="1:23" s="42" customFormat="1" ht="29" x14ac:dyDescent="0.35">
      <c r="A1418" s="49" t="s">
        <v>102</v>
      </c>
      <c r="B1418" s="49"/>
      <c r="C1418" s="49" t="s">
        <v>4645</v>
      </c>
      <c r="D1418" s="49" t="s">
        <v>4646</v>
      </c>
      <c r="E1418" s="57" t="s">
        <v>7495</v>
      </c>
      <c r="F1418" s="49" t="s">
        <v>4642</v>
      </c>
      <c r="G1418" s="49" t="s">
        <v>21</v>
      </c>
      <c r="H1418" s="49" t="s">
        <v>4583</v>
      </c>
      <c r="I1418" s="25" t="s">
        <v>197</v>
      </c>
      <c r="J1418" s="25" t="s">
        <v>6163</v>
      </c>
      <c r="K1418" s="25" t="s">
        <v>7168</v>
      </c>
      <c r="L1418" s="25">
        <v>11</v>
      </c>
      <c r="M1418" s="63" t="s">
        <v>6649</v>
      </c>
      <c r="N1418" s="22" t="s">
        <v>8703</v>
      </c>
      <c r="O1418" s="24">
        <v>0</v>
      </c>
      <c r="P1418" s="24">
        <v>1E-3</v>
      </c>
      <c r="Q1418" s="23" t="s">
        <v>46</v>
      </c>
      <c r="R1418" s="23">
        <v>0</v>
      </c>
      <c r="S1418" s="23">
        <v>1E-3</v>
      </c>
      <c r="T1418" s="49" t="s">
        <v>4598</v>
      </c>
      <c r="U1418" s="17" t="s">
        <v>4967</v>
      </c>
      <c r="V1418" s="17" t="s">
        <v>6653</v>
      </c>
      <c r="W1418" s="17" t="s">
        <v>6653</v>
      </c>
    </row>
    <row r="1419" spans="1:23" s="42" customFormat="1" ht="29" x14ac:dyDescent="0.35">
      <c r="A1419" s="49" t="s">
        <v>102</v>
      </c>
      <c r="B1419" s="49"/>
      <c r="C1419" s="49" t="s">
        <v>4681</v>
      </c>
      <c r="D1419" s="49" t="s">
        <v>4682</v>
      </c>
      <c r="E1419" s="57" t="s">
        <v>7496</v>
      </c>
      <c r="F1419" s="49" t="s">
        <v>4642</v>
      </c>
      <c r="G1419" s="49" t="s">
        <v>21</v>
      </c>
      <c r="H1419" s="49" t="s">
        <v>4583</v>
      </c>
      <c r="I1419" s="25" t="s">
        <v>197</v>
      </c>
      <c r="J1419" s="25" t="s">
        <v>6163</v>
      </c>
      <c r="K1419" s="25" t="s">
        <v>7168</v>
      </c>
      <c r="L1419" s="25">
        <v>11</v>
      </c>
      <c r="M1419" s="63" t="s">
        <v>6649</v>
      </c>
      <c r="N1419" s="22" t="s">
        <v>8703</v>
      </c>
      <c r="O1419" s="24">
        <v>0</v>
      </c>
      <c r="P1419" s="24">
        <v>1E-3</v>
      </c>
      <c r="Q1419" s="23" t="s">
        <v>46</v>
      </c>
      <c r="R1419" s="23">
        <v>0</v>
      </c>
      <c r="S1419" s="23">
        <v>1E-3</v>
      </c>
      <c r="T1419" s="49" t="s">
        <v>4598</v>
      </c>
      <c r="U1419" s="17" t="s">
        <v>4967</v>
      </c>
      <c r="V1419" s="17" t="s">
        <v>6653</v>
      </c>
      <c r="W1419" s="17" t="s">
        <v>6653</v>
      </c>
    </row>
    <row r="1420" spans="1:23" s="42" customFormat="1" ht="29" x14ac:dyDescent="0.35">
      <c r="A1420" s="49" t="s">
        <v>101</v>
      </c>
      <c r="B1420" s="49"/>
      <c r="C1420" s="49" t="s">
        <v>4653</v>
      </c>
      <c r="D1420" s="49" t="s">
        <v>4654</v>
      </c>
      <c r="E1420" s="57" t="s">
        <v>7495</v>
      </c>
      <c r="F1420" s="49" t="s">
        <v>4642</v>
      </c>
      <c r="G1420" s="49" t="s">
        <v>21</v>
      </c>
      <c r="H1420" s="49" t="s">
        <v>4583</v>
      </c>
      <c r="I1420" s="25" t="s">
        <v>197</v>
      </c>
      <c r="J1420" s="25" t="s">
        <v>6163</v>
      </c>
      <c r="K1420" s="25" t="s">
        <v>7168</v>
      </c>
      <c r="L1420" s="25">
        <v>11</v>
      </c>
      <c r="M1420" s="63" t="s">
        <v>6649</v>
      </c>
      <c r="N1420" s="22" t="s">
        <v>8703</v>
      </c>
      <c r="O1420" s="24">
        <v>0</v>
      </c>
      <c r="P1420" s="24">
        <v>1E-3</v>
      </c>
      <c r="Q1420" s="23" t="s">
        <v>46</v>
      </c>
      <c r="R1420" s="23">
        <v>0</v>
      </c>
      <c r="S1420" s="23">
        <v>1E-3</v>
      </c>
      <c r="T1420" s="49" t="s">
        <v>4598</v>
      </c>
      <c r="U1420" s="17" t="s">
        <v>4967</v>
      </c>
      <c r="V1420" s="17" t="s">
        <v>6653</v>
      </c>
      <c r="W1420" s="17" t="s">
        <v>6653</v>
      </c>
    </row>
    <row r="1421" spans="1:23" s="42" customFormat="1" ht="29" x14ac:dyDescent="0.35">
      <c r="A1421" s="49" t="s">
        <v>101</v>
      </c>
      <c r="B1421" s="49"/>
      <c r="C1421" s="49" t="s">
        <v>4689</v>
      </c>
      <c r="D1421" s="49" t="s">
        <v>4690</v>
      </c>
      <c r="E1421" s="57" t="s">
        <v>7496</v>
      </c>
      <c r="F1421" s="49" t="s">
        <v>4642</v>
      </c>
      <c r="G1421" s="49" t="s">
        <v>21</v>
      </c>
      <c r="H1421" s="49" t="s">
        <v>4583</v>
      </c>
      <c r="I1421" s="25" t="s">
        <v>197</v>
      </c>
      <c r="J1421" s="25" t="s">
        <v>6163</v>
      </c>
      <c r="K1421" s="25" t="s">
        <v>7168</v>
      </c>
      <c r="L1421" s="25">
        <v>11</v>
      </c>
      <c r="M1421" s="63" t="s">
        <v>6649</v>
      </c>
      <c r="N1421" s="22" t="s">
        <v>8703</v>
      </c>
      <c r="O1421" s="24">
        <v>0</v>
      </c>
      <c r="P1421" s="24">
        <v>1E-3</v>
      </c>
      <c r="Q1421" s="23" t="s">
        <v>46</v>
      </c>
      <c r="R1421" s="23">
        <v>0</v>
      </c>
      <c r="S1421" s="23">
        <v>1E-3</v>
      </c>
      <c r="T1421" s="49" t="s">
        <v>4598</v>
      </c>
      <c r="U1421" s="17" t="s">
        <v>4967</v>
      </c>
      <c r="V1421" s="17" t="s">
        <v>6653</v>
      </c>
      <c r="W1421" s="17" t="s">
        <v>6653</v>
      </c>
    </row>
    <row r="1422" spans="1:23" s="42" customFormat="1" ht="29" x14ac:dyDescent="0.35">
      <c r="A1422" s="49" t="s">
        <v>98</v>
      </c>
      <c r="B1422" s="49"/>
      <c r="C1422" s="49" t="s">
        <v>4663</v>
      </c>
      <c r="D1422" s="49" t="s">
        <v>4664</v>
      </c>
      <c r="E1422" s="57" t="s">
        <v>7495</v>
      </c>
      <c r="F1422" s="49" t="s">
        <v>4642</v>
      </c>
      <c r="G1422" s="49" t="s">
        <v>21</v>
      </c>
      <c r="H1422" s="49" t="s">
        <v>4583</v>
      </c>
      <c r="I1422" s="25" t="s">
        <v>197</v>
      </c>
      <c r="J1422" s="25" t="s">
        <v>6163</v>
      </c>
      <c r="K1422" s="25" t="s">
        <v>7168</v>
      </c>
      <c r="L1422" s="25">
        <v>11</v>
      </c>
      <c r="M1422" s="63" t="s">
        <v>6649</v>
      </c>
      <c r="N1422" s="22" t="s">
        <v>8703</v>
      </c>
      <c r="O1422" s="24">
        <v>0</v>
      </c>
      <c r="P1422" s="24">
        <v>1E-3</v>
      </c>
      <c r="Q1422" s="23" t="s">
        <v>46</v>
      </c>
      <c r="R1422" s="23">
        <v>0</v>
      </c>
      <c r="S1422" s="23">
        <v>1E-3</v>
      </c>
      <c r="T1422" s="49" t="s">
        <v>4598</v>
      </c>
      <c r="U1422" s="17" t="s">
        <v>4967</v>
      </c>
      <c r="V1422" s="17" t="s">
        <v>6653</v>
      </c>
      <c r="W1422" s="17" t="s">
        <v>6653</v>
      </c>
    </row>
    <row r="1423" spans="1:23" s="42" customFormat="1" ht="29" x14ac:dyDescent="0.35">
      <c r="A1423" s="49" t="s">
        <v>98</v>
      </c>
      <c r="B1423" s="49"/>
      <c r="C1423" s="49" t="s">
        <v>4699</v>
      </c>
      <c r="D1423" s="49" t="s">
        <v>4700</v>
      </c>
      <c r="E1423" s="57" t="s">
        <v>7496</v>
      </c>
      <c r="F1423" s="49" t="s">
        <v>4642</v>
      </c>
      <c r="G1423" s="49" t="s">
        <v>21</v>
      </c>
      <c r="H1423" s="49" t="s">
        <v>4583</v>
      </c>
      <c r="I1423" s="25" t="s">
        <v>197</v>
      </c>
      <c r="J1423" s="25" t="s">
        <v>6163</v>
      </c>
      <c r="K1423" s="25" t="s">
        <v>7168</v>
      </c>
      <c r="L1423" s="25">
        <v>11</v>
      </c>
      <c r="M1423" s="63" t="s">
        <v>6649</v>
      </c>
      <c r="N1423" s="22" t="s">
        <v>8703</v>
      </c>
      <c r="O1423" s="24">
        <v>0</v>
      </c>
      <c r="P1423" s="24">
        <v>1E-3</v>
      </c>
      <c r="Q1423" s="23" t="s">
        <v>46</v>
      </c>
      <c r="R1423" s="23">
        <v>0</v>
      </c>
      <c r="S1423" s="23">
        <v>1E-3</v>
      </c>
      <c r="T1423" s="49" t="s">
        <v>4598</v>
      </c>
      <c r="U1423" s="17" t="s">
        <v>4967</v>
      </c>
      <c r="V1423" s="17" t="s">
        <v>6653</v>
      </c>
      <c r="W1423" s="17" t="s">
        <v>6653</v>
      </c>
    </row>
    <row r="1424" spans="1:23" s="42" customFormat="1" ht="29" x14ac:dyDescent="0.35">
      <c r="A1424" s="49" t="s">
        <v>104</v>
      </c>
      <c r="B1424" s="49"/>
      <c r="C1424" s="49" t="s">
        <v>4673</v>
      </c>
      <c r="D1424" s="49" t="s">
        <v>4674</v>
      </c>
      <c r="E1424" s="57" t="s">
        <v>7495</v>
      </c>
      <c r="F1424" s="49" t="s">
        <v>4642</v>
      </c>
      <c r="G1424" s="49" t="s">
        <v>21</v>
      </c>
      <c r="H1424" s="49" t="s">
        <v>4583</v>
      </c>
      <c r="I1424" s="25" t="s">
        <v>197</v>
      </c>
      <c r="J1424" s="25" t="s">
        <v>6163</v>
      </c>
      <c r="K1424" s="25" t="s">
        <v>7168</v>
      </c>
      <c r="L1424" s="25">
        <v>11</v>
      </c>
      <c r="M1424" s="63" t="s">
        <v>6649</v>
      </c>
      <c r="N1424" s="22" t="s">
        <v>8703</v>
      </c>
      <c r="O1424" s="24">
        <v>0</v>
      </c>
      <c r="P1424" s="24">
        <v>1E-3</v>
      </c>
      <c r="Q1424" s="23" t="s">
        <v>46</v>
      </c>
      <c r="R1424" s="23">
        <v>0</v>
      </c>
      <c r="S1424" s="23">
        <v>1E-3</v>
      </c>
      <c r="T1424" s="49" t="s">
        <v>4598</v>
      </c>
      <c r="U1424" s="17" t="s">
        <v>4967</v>
      </c>
      <c r="V1424" s="17" t="s">
        <v>6653</v>
      </c>
      <c r="W1424" s="17" t="s">
        <v>6653</v>
      </c>
    </row>
    <row r="1425" spans="1:23" s="42" customFormat="1" ht="29" x14ac:dyDescent="0.35">
      <c r="A1425" s="49" t="s">
        <v>104</v>
      </c>
      <c r="B1425" s="49"/>
      <c r="C1425" s="49" t="s">
        <v>4709</v>
      </c>
      <c r="D1425" s="49" t="s">
        <v>4710</v>
      </c>
      <c r="E1425" s="57" t="s">
        <v>7496</v>
      </c>
      <c r="F1425" s="49" t="s">
        <v>4642</v>
      </c>
      <c r="G1425" s="49" t="s">
        <v>21</v>
      </c>
      <c r="H1425" s="49" t="s">
        <v>4583</v>
      </c>
      <c r="I1425" s="25" t="s">
        <v>197</v>
      </c>
      <c r="J1425" s="25" t="s">
        <v>6163</v>
      </c>
      <c r="K1425" s="25" t="s">
        <v>7168</v>
      </c>
      <c r="L1425" s="25">
        <v>11</v>
      </c>
      <c r="M1425" s="63" t="s">
        <v>6649</v>
      </c>
      <c r="N1425" s="22" t="s">
        <v>8703</v>
      </c>
      <c r="O1425" s="24">
        <v>0</v>
      </c>
      <c r="P1425" s="24">
        <v>1E-3</v>
      </c>
      <c r="Q1425" s="23" t="s">
        <v>46</v>
      </c>
      <c r="R1425" s="23">
        <v>0</v>
      </c>
      <c r="S1425" s="23">
        <v>1E-3</v>
      </c>
      <c r="T1425" s="49" t="s">
        <v>4598</v>
      </c>
      <c r="U1425" s="17" t="s">
        <v>4967</v>
      </c>
      <c r="V1425" s="17" t="s">
        <v>6653</v>
      </c>
      <c r="W1425" s="17" t="s">
        <v>6653</v>
      </c>
    </row>
    <row r="1426" spans="1:23" s="42" customFormat="1" x14ac:dyDescent="0.35">
      <c r="A1426" s="49" t="s">
        <v>102</v>
      </c>
      <c r="B1426" s="49"/>
      <c r="C1426" s="49" t="s">
        <v>4713</v>
      </c>
      <c r="D1426" s="49" t="s">
        <v>4714</v>
      </c>
      <c r="E1426" s="57" t="s">
        <v>7497</v>
      </c>
      <c r="F1426" s="49" t="s">
        <v>4587</v>
      </c>
      <c r="G1426" s="49" t="s">
        <v>4587</v>
      </c>
      <c r="H1426" s="22" t="s">
        <v>4582</v>
      </c>
      <c r="I1426" s="25" t="s">
        <v>197</v>
      </c>
      <c r="J1426" s="25" t="s">
        <v>4599</v>
      </c>
      <c r="K1426" s="25"/>
      <c r="L1426" s="25"/>
      <c r="M1426" s="63" t="s">
        <v>49</v>
      </c>
      <c r="N1426" s="22" t="s">
        <v>46</v>
      </c>
      <c r="O1426" s="24" t="s">
        <v>46</v>
      </c>
      <c r="P1426" s="24" t="s">
        <v>46</v>
      </c>
      <c r="Q1426" s="23" t="s">
        <v>46</v>
      </c>
      <c r="R1426" s="23"/>
      <c r="S1426" s="23"/>
      <c r="T1426" s="49" t="s">
        <v>4587</v>
      </c>
      <c r="U1426" s="17" t="s">
        <v>4967</v>
      </c>
      <c r="V1426" s="17" t="s">
        <v>6653</v>
      </c>
      <c r="W1426" s="17" t="s">
        <v>6654</v>
      </c>
    </row>
    <row r="1427" spans="1:23" s="42" customFormat="1" x14ac:dyDescent="0.35">
      <c r="A1427" s="49" t="s">
        <v>101</v>
      </c>
      <c r="B1427" s="49"/>
      <c r="C1427" s="49" t="s">
        <v>4721</v>
      </c>
      <c r="D1427" s="49" t="s">
        <v>4722</v>
      </c>
      <c r="E1427" s="57" t="s">
        <v>7497</v>
      </c>
      <c r="F1427" s="49" t="s">
        <v>4587</v>
      </c>
      <c r="G1427" s="49" t="s">
        <v>4587</v>
      </c>
      <c r="H1427" s="22" t="s">
        <v>4582</v>
      </c>
      <c r="I1427" s="25" t="s">
        <v>197</v>
      </c>
      <c r="J1427" s="25" t="s">
        <v>4599</v>
      </c>
      <c r="K1427" s="25"/>
      <c r="L1427" s="25"/>
      <c r="M1427" s="63" t="s">
        <v>49</v>
      </c>
      <c r="N1427" s="22" t="s">
        <v>46</v>
      </c>
      <c r="O1427" s="24" t="s">
        <v>46</v>
      </c>
      <c r="P1427" s="24" t="s">
        <v>46</v>
      </c>
      <c r="Q1427" s="23" t="s">
        <v>46</v>
      </c>
      <c r="R1427" s="23"/>
      <c r="S1427" s="23"/>
      <c r="T1427" s="49" t="s">
        <v>4587</v>
      </c>
      <c r="U1427" s="17" t="s">
        <v>4967</v>
      </c>
      <c r="V1427" s="17" t="s">
        <v>6653</v>
      </c>
      <c r="W1427" s="17" t="s">
        <v>6654</v>
      </c>
    </row>
    <row r="1428" spans="1:23" s="42" customFormat="1" x14ac:dyDescent="0.35">
      <c r="A1428" s="49" t="s">
        <v>98</v>
      </c>
      <c r="B1428" s="49"/>
      <c r="C1428" s="49" t="s">
        <v>4729</v>
      </c>
      <c r="D1428" s="49" t="s">
        <v>4730</v>
      </c>
      <c r="E1428" s="57" t="s">
        <v>7497</v>
      </c>
      <c r="F1428" s="49" t="s">
        <v>4587</v>
      </c>
      <c r="G1428" s="49" t="s">
        <v>4587</v>
      </c>
      <c r="H1428" s="22" t="s">
        <v>4582</v>
      </c>
      <c r="I1428" s="25" t="s">
        <v>197</v>
      </c>
      <c r="J1428" s="25" t="s">
        <v>4599</v>
      </c>
      <c r="K1428" s="25"/>
      <c r="L1428" s="25"/>
      <c r="M1428" s="63" t="s">
        <v>49</v>
      </c>
      <c r="N1428" s="22" t="s">
        <v>46</v>
      </c>
      <c r="O1428" s="24" t="s">
        <v>46</v>
      </c>
      <c r="P1428" s="24" t="s">
        <v>46</v>
      </c>
      <c r="Q1428" s="23" t="s">
        <v>46</v>
      </c>
      <c r="R1428" s="23"/>
      <c r="S1428" s="23"/>
      <c r="T1428" s="49" t="s">
        <v>4587</v>
      </c>
      <c r="U1428" s="17" t="s">
        <v>4967</v>
      </c>
      <c r="V1428" s="17" t="s">
        <v>6653</v>
      </c>
      <c r="W1428" s="17" t="s">
        <v>6654</v>
      </c>
    </row>
    <row r="1429" spans="1:23" s="42" customFormat="1" x14ac:dyDescent="0.35">
      <c r="A1429" s="49" t="s">
        <v>104</v>
      </c>
      <c r="B1429" s="49"/>
      <c r="C1429" s="49" t="s">
        <v>4741</v>
      </c>
      <c r="D1429" s="49" t="s">
        <v>4742</v>
      </c>
      <c r="E1429" s="57" t="s">
        <v>7497</v>
      </c>
      <c r="F1429" s="49" t="s">
        <v>4587</v>
      </c>
      <c r="G1429" s="49" t="s">
        <v>4587</v>
      </c>
      <c r="H1429" s="22" t="s">
        <v>4582</v>
      </c>
      <c r="I1429" s="25" t="s">
        <v>197</v>
      </c>
      <c r="J1429" s="25" t="s">
        <v>4599</v>
      </c>
      <c r="K1429" s="25"/>
      <c r="L1429" s="25"/>
      <c r="M1429" s="63" t="s">
        <v>49</v>
      </c>
      <c r="N1429" s="22" t="s">
        <v>46</v>
      </c>
      <c r="O1429" s="24" t="s">
        <v>46</v>
      </c>
      <c r="P1429" s="24" t="s">
        <v>46</v>
      </c>
      <c r="Q1429" s="23" t="s">
        <v>46</v>
      </c>
      <c r="R1429" s="23"/>
      <c r="S1429" s="23"/>
      <c r="T1429" s="49" t="s">
        <v>4587</v>
      </c>
      <c r="U1429" s="17" t="s">
        <v>4967</v>
      </c>
      <c r="V1429" s="17" t="s">
        <v>6653</v>
      </c>
      <c r="W1429" s="17" t="s">
        <v>6654</v>
      </c>
    </row>
    <row r="1430" spans="1:23" s="42" customFormat="1" x14ac:dyDescent="0.35">
      <c r="A1430" s="22" t="s">
        <v>102</v>
      </c>
      <c r="B1430" s="22"/>
      <c r="C1430" s="22" t="s">
        <v>2051</v>
      </c>
      <c r="D1430" s="22" t="s">
        <v>4189</v>
      </c>
      <c r="E1430" s="57" t="s">
        <v>7450</v>
      </c>
      <c r="F1430" s="22" t="s">
        <v>388</v>
      </c>
      <c r="G1430" s="22" t="s">
        <v>12</v>
      </c>
      <c r="H1430" s="22" t="s">
        <v>4574</v>
      </c>
      <c r="I1430" s="25" t="s">
        <v>197</v>
      </c>
      <c r="J1430" s="25" t="s">
        <v>6162</v>
      </c>
      <c r="K1430" s="25" t="s">
        <v>6158</v>
      </c>
      <c r="L1430" s="25"/>
      <c r="M1430" s="63" t="s">
        <v>49</v>
      </c>
      <c r="N1430" s="22" t="s">
        <v>46</v>
      </c>
      <c r="O1430" s="23" t="s">
        <v>46</v>
      </c>
      <c r="P1430" s="23" t="s">
        <v>46</v>
      </c>
      <c r="Q1430" s="23">
        <v>0.5</v>
      </c>
      <c r="R1430" s="23" t="s">
        <v>46</v>
      </c>
      <c r="S1430" s="23" t="s">
        <v>46</v>
      </c>
      <c r="T1430" s="17" t="s">
        <v>4598</v>
      </c>
      <c r="U1430" s="17" t="s">
        <v>4967</v>
      </c>
      <c r="V1430" s="17" t="s">
        <v>6652</v>
      </c>
      <c r="W1430" s="17" t="s">
        <v>6657</v>
      </c>
    </row>
    <row r="1431" spans="1:23" s="42" customFormat="1" x14ac:dyDescent="0.35">
      <c r="A1431" s="22" t="s">
        <v>102</v>
      </c>
      <c r="B1431" s="22"/>
      <c r="C1431" s="22" t="s">
        <v>691</v>
      </c>
      <c r="D1431" s="22" t="s">
        <v>2765</v>
      </c>
      <c r="E1431" s="57" t="s">
        <v>7451</v>
      </c>
      <c r="F1431" s="22" t="s">
        <v>103</v>
      </c>
      <c r="G1431" s="22" t="s">
        <v>100</v>
      </c>
      <c r="H1431" s="22" t="s">
        <v>4574</v>
      </c>
      <c r="I1431" s="25" t="s">
        <v>197</v>
      </c>
      <c r="J1431" s="25" t="s">
        <v>4599</v>
      </c>
      <c r="K1431" s="25"/>
      <c r="L1431" s="25"/>
      <c r="M1431" s="63" t="s">
        <v>49</v>
      </c>
      <c r="N1431" s="22" t="s">
        <v>46</v>
      </c>
      <c r="O1431" s="23">
        <v>0.75</v>
      </c>
      <c r="P1431" s="23">
        <v>1</v>
      </c>
      <c r="Q1431" s="23">
        <v>0.05</v>
      </c>
      <c r="R1431" s="23" t="s">
        <v>49</v>
      </c>
      <c r="S1431" s="23" t="s">
        <v>49</v>
      </c>
      <c r="T1431" s="17" t="s">
        <v>4598</v>
      </c>
      <c r="U1431" s="17" t="s">
        <v>4967</v>
      </c>
      <c r="V1431" s="17" t="s">
        <v>6652</v>
      </c>
      <c r="W1431" s="17" t="s">
        <v>6657</v>
      </c>
    </row>
    <row r="1432" spans="1:23" s="42" customFormat="1" x14ac:dyDescent="0.35">
      <c r="A1432" s="22" t="s">
        <v>102</v>
      </c>
      <c r="B1432" s="22"/>
      <c r="C1432" s="22" t="s">
        <v>1413</v>
      </c>
      <c r="D1432" s="22" t="s">
        <v>3515</v>
      </c>
      <c r="E1432" s="57" t="s">
        <v>7452</v>
      </c>
      <c r="F1432" s="22" t="s">
        <v>103</v>
      </c>
      <c r="G1432" s="22" t="s">
        <v>100</v>
      </c>
      <c r="H1432" s="22" t="s">
        <v>4574</v>
      </c>
      <c r="I1432" s="25" t="s">
        <v>197</v>
      </c>
      <c r="J1432" s="25" t="s">
        <v>6163</v>
      </c>
      <c r="K1432" s="25" t="s">
        <v>6157</v>
      </c>
      <c r="L1432" s="25">
        <v>20</v>
      </c>
      <c r="M1432" s="63" t="s">
        <v>6506</v>
      </c>
      <c r="N1432" s="22" t="s">
        <v>8701</v>
      </c>
      <c r="O1432" s="23">
        <v>0.99</v>
      </c>
      <c r="P1432" s="23">
        <v>1</v>
      </c>
      <c r="Q1432" s="23">
        <v>0.05</v>
      </c>
      <c r="R1432" s="23">
        <v>0.99</v>
      </c>
      <c r="S1432" s="23">
        <v>1</v>
      </c>
      <c r="T1432" s="17" t="s">
        <v>4598</v>
      </c>
      <c r="U1432" s="17" t="s">
        <v>4967</v>
      </c>
      <c r="V1432" s="17" t="s">
        <v>6652</v>
      </c>
      <c r="W1432" s="17" t="s">
        <v>6479</v>
      </c>
    </row>
    <row r="1433" spans="1:23" s="42" customFormat="1" x14ac:dyDescent="0.35">
      <c r="A1433" s="22" t="s">
        <v>102</v>
      </c>
      <c r="B1433" s="22"/>
      <c r="C1433" s="22" t="s">
        <v>1877</v>
      </c>
      <c r="D1433" s="22" t="s">
        <v>3979</v>
      </c>
      <c r="E1433" s="57" t="s">
        <v>7453</v>
      </c>
      <c r="F1433" s="22" t="s">
        <v>295</v>
      </c>
      <c r="G1433" s="22" t="s">
        <v>100</v>
      </c>
      <c r="H1433" s="22" t="s">
        <v>4574</v>
      </c>
      <c r="I1433" s="25" t="s">
        <v>197</v>
      </c>
      <c r="J1433" s="25" t="s">
        <v>6163</v>
      </c>
      <c r="K1433" s="25" t="s">
        <v>6157</v>
      </c>
      <c r="L1433" s="25">
        <v>20</v>
      </c>
      <c r="M1433" s="63" t="s">
        <v>6506</v>
      </c>
      <c r="N1433" s="22" t="s">
        <v>8701</v>
      </c>
      <c r="O1433" s="23">
        <v>2</v>
      </c>
      <c r="P1433" s="23">
        <v>12</v>
      </c>
      <c r="Q1433" s="23">
        <v>0.15</v>
      </c>
      <c r="R1433" s="23">
        <v>2</v>
      </c>
      <c r="S1433" s="23">
        <v>12</v>
      </c>
      <c r="T1433" s="17" t="s">
        <v>4598</v>
      </c>
      <c r="U1433" s="17" t="s">
        <v>4967</v>
      </c>
      <c r="V1433" s="17" t="s">
        <v>6652</v>
      </c>
      <c r="W1433" s="17" t="s">
        <v>6479</v>
      </c>
    </row>
    <row r="1434" spans="1:23" s="42" customFormat="1" x14ac:dyDescent="0.35">
      <c r="A1434" s="22" t="s">
        <v>102</v>
      </c>
      <c r="B1434" s="22"/>
      <c r="C1434" s="22" t="s">
        <v>1431</v>
      </c>
      <c r="D1434" s="22" t="s">
        <v>3533</v>
      </c>
      <c r="E1434" s="57" t="s">
        <v>7454</v>
      </c>
      <c r="F1434" s="22" t="s">
        <v>103</v>
      </c>
      <c r="G1434" s="22" t="s">
        <v>100</v>
      </c>
      <c r="H1434" s="22" t="s">
        <v>4574</v>
      </c>
      <c r="I1434" s="25" t="s">
        <v>197</v>
      </c>
      <c r="J1434" s="25" t="s">
        <v>6163</v>
      </c>
      <c r="K1434" s="25" t="s">
        <v>6157</v>
      </c>
      <c r="L1434" s="25">
        <v>20</v>
      </c>
      <c r="M1434" s="63" t="s">
        <v>6506</v>
      </c>
      <c r="N1434" s="22" t="s">
        <v>8701</v>
      </c>
      <c r="O1434" s="23">
        <v>0</v>
      </c>
      <c r="P1434" s="23">
        <v>0.25</v>
      </c>
      <c r="Q1434" s="23">
        <v>0.15</v>
      </c>
      <c r="R1434" s="23">
        <v>0</v>
      </c>
      <c r="S1434" s="23">
        <v>0.25</v>
      </c>
      <c r="T1434" s="17" t="s">
        <v>4598</v>
      </c>
      <c r="U1434" s="17" t="s">
        <v>4967</v>
      </c>
      <c r="V1434" s="17" t="s">
        <v>6652</v>
      </c>
      <c r="W1434" s="17" t="s">
        <v>6479</v>
      </c>
    </row>
    <row r="1435" spans="1:23" s="42" customFormat="1" x14ac:dyDescent="0.35">
      <c r="A1435" s="22" t="s">
        <v>102</v>
      </c>
      <c r="B1435" s="22"/>
      <c r="C1435" s="22" t="s">
        <v>1437</v>
      </c>
      <c r="D1435" s="22" t="s">
        <v>3539</v>
      </c>
      <c r="E1435" s="57" t="s">
        <v>7455</v>
      </c>
      <c r="F1435" s="22" t="s">
        <v>103</v>
      </c>
      <c r="G1435" s="22" t="s">
        <v>100</v>
      </c>
      <c r="H1435" s="22" t="s">
        <v>4574</v>
      </c>
      <c r="I1435" s="25" t="s">
        <v>197</v>
      </c>
      <c r="J1435" s="25" t="s">
        <v>6163</v>
      </c>
      <c r="K1435" s="25" t="s">
        <v>6157</v>
      </c>
      <c r="L1435" s="25">
        <v>20</v>
      </c>
      <c r="M1435" s="63" t="s">
        <v>6506</v>
      </c>
      <c r="N1435" s="22" t="s">
        <v>8701</v>
      </c>
      <c r="O1435" s="23">
        <v>0.1</v>
      </c>
      <c r="P1435" s="23">
        <v>0.99</v>
      </c>
      <c r="Q1435" s="23">
        <v>0.05</v>
      </c>
      <c r="R1435" s="23">
        <v>0.1</v>
      </c>
      <c r="S1435" s="23">
        <v>0.99</v>
      </c>
      <c r="T1435" s="17" t="s">
        <v>4598</v>
      </c>
      <c r="U1435" s="17" t="s">
        <v>4967</v>
      </c>
      <c r="V1435" s="17" t="s">
        <v>6652</v>
      </c>
      <c r="W1435" s="17" t="s">
        <v>6479</v>
      </c>
    </row>
    <row r="1436" spans="1:23" s="42" customFormat="1" x14ac:dyDescent="0.35">
      <c r="A1436" s="22" t="s">
        <v>102</v>
      </c>
      <c r="B1436" s="22"/>
      <c r="C1436" s="22" t="s">
        <v>1885</v>
      </c>
      <c r="D1436" s="22" t="s">
        <v>3987</v>
      </c>
      <c r="E1436" s="57" t="s">
        <v>7456</v>
      </c>
      <c r="F1436" s="22" t="s">
        <v>295</v>
      </c>
      <c r="G1436" s="22" t="s">
        <v>12</v>
      </c>
      <c r="H1436" s="22" t="s">
        <v>4574</v>
      </c>
      <c r="I1436" s="25" t="s">
        <v>197</v>
      </c>
      <c r="J1436" s="25" t="s">
        <v>4599</v>
      </c>
      <c r="K1436" s="25"/>
      <c r="L1436" s="25"/>
      <c r="M1436" s="63" t="s">
        <v>49</v>
      </c>
      <c r="N1436" s="22" t="s">
        <v>46</v>
      </c>
      <c r="O1436" s="23" t="s">
        <v>46</v>
      </c>
      <c r="P1436" s="23" t="s">
        <v>46</v>
      </c>
      <c r="Q1436" s="23">
        <v>0.15</v>
      </c>
      <c r="R1436" s="23" t="s">
        <v>49</v>
      </c>
      <c r="S1436" s="23" t="s">
        <v>49</v>
      </c>
      <c r="T1436" s="17" t="s">
        <v>4598</v>
      </c>
      <c r="U1436" s="17" t="s">
        <v>4967</v>
      </c>
      <c r="V1436" s="17" t="s">
        <v>6652</v>
      </c>
      <c r="W1436" s="17" t="s">
        <v>6657</v>
      </c>
    </row>
    <row r="1437" spans="1:23" s="42" customFormat="1" x14ac:dyDescent="0.35">
      <c r="A1437" s="22" t="s">
        <v>102</v>
      </c>
      <c r="B1437" s="22"/>
      <c r="C1437" s="22" t="s">
        <v>604</v>
      </c>
      <c r="D1437" s="22" t="s">
        <v>2679</v>
      </c>
      <c r="E1437" s="57" t="s">
        <v>7457</v>
      </c>
      <c r="F1437" s="22" t="s">
        <v>103</v>
      </c>
      <c r="G1437" s="22" t="s">
        <v>100</v>
      </c>
      <c r="H1437" s="22" t="s">
        <v>4574</v>
      </c>
      <c r="I1437" s="25" t="s">
        <v>197</v>
      </c>
      <c r="J1437" s="25" t="s">
        <v>4599</v>
      </c>
      <c r="K1437" s="25"/>
      <c r="L1437" s="25"/>
      <c r="M1437" s="63" t="s">
        <v>49</v>
      </c>
      <c r="N1437" s="22" t="s">
        <v>46</v>
      </c>
      <c r="O1437" s="23">
        <v>0.75</v>
      </c>
      <c r="P1437" s="23">
        <v>1</v>
      </c>
      <c r="Q1437" s="23">
        <v>0.05</v>
      </c>
      <c r="R1437" s="23" t="s">
        <v>49</v>
      </c>
      <c r="S1437" s="23" t="s">
        <v>49</v>
      </c>
      <c r="T1437" s="17" t="s">
        <v>4598</v>
      </c>
      <c r="U1437" s="17" t="s">
        <v>4967</v>
      </c>
      <c r="V1437" s="17" t="s">
        <v>6652</v>
      </c>
      <c r="W1437" s="17" t="s">
        <v>6657</v>
      </c>
    </row>
    <row r="1438" spans="1:23" s="42" customFormat="1" x14ac:dyDescent="0.35">
      <c r="A1438" s="22" t="s">
        <v>102</v>
      </c>
      <c r="B1438" s="22"/>
      <c r="C1438" s="22" t="s">
        <v>741</v>
      </c>
      <c r="D1438" s="22" t="s">
        <v>2815</v>
      </c>
      <c r="E1438" s="57" t="s">
        <v>7458</v>
      </c>
      <c r="F1438" s="22" t="s">
        <v>103</v>
      </c>
      <c r="G1438" s="22" t="s">
        <v>100</v>
      </c>
      <c r="H1438" s="22" t="s">
        <v>4574</v>
      </c>
      <c r="I1438" s="25" t="s">
        <v>197</v>
      </c>
      <c r="J1438" s="25" t="s">
        <v>4599</v>
      </c>
      <c r="K1438" s="25"/>
      <c r="L1438" s="25"/>
      <c r="M1438" s="63" t="s">
        <v>49</v>
      </c>
      <c r="N1438" s="22" t="s">
        <v>46</v>
      </c>
      <c r="O1438" s="23">
        <v>0.75</v>
      </c>
      <c r="P1438" s="23">
        <v>0.95</v>
      </c>
      <c r="Q1438" s="23">
        <v>0.05</v>
      </c>
      <c r="R1438" s="23" t="s">
        <v>49</v>
      </c>
      <c r="S1438" s="23" t="s">
        <v>49</v>
      </c>
      <c r="T1438" s="17" t="s">
        <v>4598</v>
      </c>
      <c r="U1438" s="17" t="s">
        <v>4967</v>
      </c>
      <c r="V1438" s="17" t="s">
        <v>6652</v>
      </c>
      <c r="W1438" s="17" t="s">
        <v>6657</v>
      </c>
    </row>
    <row r="1439" spans="1:23" s="42" customFormat="1" x14ac:dyDescent="0.35">
      <c r="A1439" s="22" t="s">
        <v>102</v>
      </c>
      <c r="B1439" s="22"/>
      <c r="C1439" s="22" t="s">
        <v>1339</v>
      </c>
      <c r="D1439" s="22" t="s">
        <v>3441</v>
      </c>
      <c r="E1439" s="57" t="s">
        <v>7459</v>
      </c>
      <c r="F1439" s="22" t="s">
        <v>103</v>
      </c>
      <c r="G1439" s="22" t="s">
        <v>100</v>
      </c>
      <c r="H1439" s="22" t="s">
        <v>4574</v>
      </c>
      <c r="I1439" s="25" t="s">
        <v>197</v>
      </c>
      <c r="J1439" s="25" t="s">
        <v>4599</v>
      </c>
      <c r="K1439" s="25"/>
      <c r="L1439" s="25"/>
      <c r="M1439" s="63" t="s">
        <v>49</v>
      </c>
      <c r="N1439" s="22" t="s">
        <v>46</v>
      </c>
      <c r="O1439" s="23">
        <v>0.02</v>
      </c>
      <c r="P1439" s="23">
        <v>0.12</v>
      </c>
      <c r="Q1439" s="23">
        <v>0.05</v>
      </c>
      <c r="R1439" s="23" t="s">
        <v>49</v>
      </c>
      <c r="S1439" s="23" t="s">
        <v>49</v>
      </c>
      <c r="T1439" s="17" t="s">
        <v>4598</v>
      </c>
      <c r="U1439" s="17" t="s">
        <v>4967</v>
      </c>
      <c r="V1439" s="17" t="s">
        <v>6652</v>
      </c>
      <c r="W1439" s="17" t="s">
        <v>6657</v>
      </c>
    </row>
    <row r="1440" spans="1:23" s="42" customFormat="1" x14ac:dyDescent="0.35">
      <c r="A1440" s="22" t="s">
        <v>102</v>
      </c>
      <c r="B1440" s="22"/>
      <c r="C1440" s="22" t="s">
        <v>681</v>
      </c>
      <c r="D1440" s="22" t="s">
        <v>2755</v>
      </c>
      <c r="E1440" s="57" t="s">
        <v>7460</v>
      </c>
      <c r="F1440" s="22" t="s">
        <v>103</v>
      </c>
      <c r="G1440" s="22" t="s">
        <v>100</v>
      </c>
      <c r="H1440" s="22" t="s">
        <v>4574</v>
      </c>
      <c r="I1440" s="25" t="s">
        <v>197</v>
      </c>
      <c r="J1440" s="25" t="s">
        <v>4599</v>
      </c>
      <c r="K1440" s="25"/>
      <c r="L1440" s="25"/>
      <c r="M1440" s="63" t="s">
        <v>49</v>
      </c>
      <c r="N1440" s="22" t="s">
        <v>46</v>
      </c>
      <c r="O1440" s="23">
        <v>1E-4</v>
      </c>
      <c r="P1440" s="23">
        <v>0.03</v>
      </c>
      <c r="Q1440" s="23">
        <v>0.05</v>
      </c>
      <c r="R1440" s="23" t="s">
        <v>49</v>
      </c>
      <c r="S1440" s="23" t="s">
        <v>49</v>
      </c>
      <c r="T1440" s="17" t="s">
        <v>4598</v>
      </c>
      <c r="U1440" s="17" t="s">
        <v>4967</v>
      </c>
      <c r="V1440" s="17" t="s">
        <v>6652</v>
      </c>
      <c r="W1440" s="17" t="s">
        <v>6657</v>
      </c>
    </row>
    <row r="1441" spans="1:23" s="42" customFormat="1" x14ac:dyDescent="0.35">
      <c r="A1441" s="22" t="s">
        <v>102</v>
      </c>
      <c r="B1441" s="22"/>
      <c r="C1441" s="22" t="s">
        <v>1391</v>
      </c>
      <c r="D1441" s="22" t="s">
        <v>3493</v>
      </c>
      <c r="E1441" s="57" t="s">
        <v>7461</v>
      </c>
      <c r="F1441" s="22" t="s">
        <v>103</v>
      </c>
      <c r="G1441" s="22" t="s">
        <v>100</v>
      </c>
      <c r="H1441" s="22" t="s">
        <v>4574</v>
      </c>
      <c r="I1441" s="25" t="s">
        <v>197</v>
      </c>
      <c r="J1441" s="25" t="s">
        <v>4599</v>
      </c>
      <c r="K1441" s="25"/>
      <c r="L1441" s="25"/>
      <c r="M1441" s="63" t="s">
        <v>49</v>
      </c>
      <c r="N1441" s="22" t="s">
        <v>46</v>
      </c>
      <c r="O1441" s="23">
        <v>1E-4</v>
      </c>
      <c r="P1441" s="23">
        <v>0.06</v>
      </c>
      <c r="Q1441" s="23">
        <v>0.05</v>
      </c>
      <c r="R1441" s="23" t="s">
        <v>49</v>
      </c>
      <c r="S1441" s="23" t="s">
        <v>49</v>
      </c>
      <c r="T1441" s="17" t="s">
        <v>4598</v>
      </c>
      <c r="U1441" s="17" t="s">
        <v>4967</v>
      </c>
      <c r="V1441" s="17" t="s">
        <v>6652</v>
      </c>
      <c r="W1441" s="17" t="s">
        <v>6657</v>
      </c>
    </row>
    <row r="1442" spans="1:23" s="42" customFormat="1" x14ac:dyDescent="0.35">
      <c r="A1442" s="22" t="s">
        <v>102</v>
      </c>
      <c r="B1442" s="22"/>
      <c r="C1442" s="22" t="s">
        <v>1407</v>
      </c>
      <c r="D1442" s="22" t="s">
        <v>3509</v>
      </c>
      <c r="E1442" s="57" t="s">
        <v>7462</v>
      </c>
      <c r="F1442" s="22" t="s">
        <v>103</v>
      </c>
      <c r="G1442" s="22" t="s">
        <v>12</v>
      </c>
      <c r="H1442" s="22" t="s">
        <v>4574</v>
      </c>
      <c r="I1442" s="25" t="s">
        <v>197</v>
      </c>
      <c r="J1442" s="25" t="s">
        <v>4599</v>
      </c>
      <c r="K1442" s="25"/>
      <c r="L1442" s="25"/>
      <c r="M1442" s="63" t="s">
        <v>49</v>
      </c>
      <c r="N1442" s="22" t="s">
        <v>46</v>
      </c>
      <c r="O1442" s="23" t="s">
        <v>46</v>
      </c>
      <c r="P1442" s="23" t="s">
        <v>46</v>
      </c>
      <c r="Q1442" s="23">
        <v>0.05</v>
      </c>
      <c r="R1442" s="23" t="s">
        <v>49</v>
      </c>
      <c r="S1442" s="23" t="s">
        <v>49</v>
      </c>
      <c r="T1442" s="17" t="s">
        <v>4598</v>
      </c>
      <c r="U1442" s="17" t="s">
        <v>4967</v>
      </c>
      <c r="V1442" s="17" t="s">
        <v>6652</v>
      </c>
      <c r="W1442" s="17" t="s">
        <v>6657</v>
      </c>
    </row>
    <row r="1443" spans="1:23" s="42" customFormat="1" x14ac:dyDescent="0.35">
      <c r="A1443" s="22" t="s">
        <v>102</v>
      </c>
      <c r="B1443" s="22"/>
      <c r="C1443" s="22" t="s">
        <v>6223</v>
      </c>
      <c r="D1443" s="22" t="s">
        <v>6224</v>
      </c>
      <c r="E1443" s="57" t="s">
        <v>7463</v>
      </c>
      <c r="F1443" s="22" t="s">
        <v>103</v>
      </c>
      <c r="G1443" s="22" t="s">
        <v>12</v>
      </c>
      <c r="H1443" s="22" t="s">
        <v>4574</v>
      </c>
      <c r="I1443" s="25" t="s">
        <v>197</v>
      </c>
      <c r="J1443" s="25" t="s">
        <v>4599</v>
      </c>
      <c r="K1443" s="25"/>
      <c r="L1443" s="25"/>
      <c r="M1443" s="63" t="s">
        <v>49</v>
      </c>
      <c r="N1443" s="22" t="s">
        <v>46</v>
      </c>
      <c r="O1443" s="23" t="s">
        <v>46</v>
      </c>
      <c r="P1443" s="23" t="s">
        <v>46</v>
      </c>
      <c r="Q1443" s="23">
        <v>0.05</v>
      </c>
      <c r="R1443" s="23"/>
      <c r="S1443" s="23"/>
      <c r="T1443" s="17" t="s">
        <v>4598</v>
      </c>
      <c r="U1443" s="17" t="s">
        <v>4967</v>
      </c>
      <c r="V1443" s="17" t="s">
        <v>6656</v>
      </c>
      <c r="W1443" s="17" t="s">
        <v>6657</v>
      </c>
    </row>
    <row r="1444" spans="1:23" s="42" customFormat="1" x14ac:dyDescent="0.35">
      <c r="A1444" s="22" t="s">
        <v>102</v>
      </c>
      <c r="B1444" s="22"/>
      <c r="C1444" s="22" t="s">
        <v>1403</v>
      </c>
      <c r="D1444" s="22" t="s">
        <v>3505</v>
      </c>
      <c r="E1444" s="57" t="s">
        <v>2519</v>
      </c>
      <c r="F1444" s="22" t="s">
        <v>103</v>
      </c>
      <c r="G1444" s="22" t="s">
        <v>12</v>
      </c>
      <c r="H1444" s="22" t="s">
        <v>4574</v>
      </c>
      <c r="I1444" s="25" t="s">
        <v>99</v>
      </c>
      <c r="J1444" s="25" t="s">
        <v>4599</v>
      </c>
      <c r="K1444" s="25"/>
      <c r="L1444" s="25"/>
      <c r="M1444" s="63" t="s">
        <v>49</v>
      </c>
      <c r="N1444" s="22" t="s">
        <v>46</v>
      </c>
      <c r="O1444" s="23" t="s">
        <v>46</v>
      </c>
      <c r="P1444" s="23" t="s">
        <v>46</v>
      </c>
      <c r="Q1444" s="23">
        <v>0.05</v>
      </c>
      <c r="R1444" s="23" t="s">
        <v>49</v>
      </c>
      <c r="S1444" s="23" t="s">
        <v>49</v>
      </c>
      <c r="T1444" s="17" t="s">
        <v>4598</v>
      </c>
      <c r="U1444" s="17" t="s">
        <v>4967</v>
      </c>
      <c r="V1444" s="17" t="s">
        <v>6652</v>
      </c>
      <c r="W1444" s="17" t="s">
        <v>6657</v>
      </c>
    </row>
    <row r="1445" spans="1:23" s="42" customFormat="1" x14ac:dyDescent="0.35">
      <c r="A1445" s="22" t="s">
        <v>102</v>
      </c>
      <c r="B1445" s="22"/>
      <c r="C1445" s="22" t="s">
        <v>1453</v>
      </c>
      <c r="D1445" s="22" t="s">
        <v>3555</v>
      </c>
      <c r="E1445" s="57" t="s">
        <v>7464</v>
      </c>
      <c r="F1445" s="22" t="s">
        <v>103</v>
      </c>
      <c r="G1445" s="22" t="s">
        <v>100</v>
      </c>
      <c r="H1445" s="22" t="s">
        <v>4574</v>
      </c>
      <c r="I1445" s="25" t="s">
        <v>197</v>
      </c>
      <c r="J1445" s="25" t="s">
        <v>4599</v>
      </c>
      <c r="K1445" s="25"/>
      <c r="L1445" s="25"/>
      <c r="M1445" s="63" t="s">
        <v>49</v>
      </c>
      <c r="N1445" s="22" t="s">
        <v>46</v>
      </c>
      <c r="O1445" s="23">
        <v>0.95</v>
      </c>
      <c r="P1445" s="23">
        <v>1</v>
      </c>
      <c r="Q1445" s="23">
        <v>0.05</v>
      </c>
      <c r="R1445" s="23" t="s">
        <v>49</v>
      </c>
      <c r="S1445" s="23" t="s">
        <v>49</v>
      </c>
      <c r="T1445" s="17" t="s">
        <v>4598</v>
      </c>
      <c r="U1445" s="17" t="s">
        <v>4967</v>
      </c>
      <c r="V1445" s="17" t="s">
        <v>6652</v>
      </c>
      <c r="W1445" s="17" t="s">
        <v>6657</v>
      </c>
    </row>
    <row r="1446" spans="1:23" s="42" customFormat="1" x14ac:dyDescent="0.35">
      <c r="A1446" s="22" t="s">
        <v>102</v>
      </c>
      <c r="B1446" s="22"/>
      <c r="C1446" s="22" t="s">
        <v>1457</v>
      </c>
      <c r="D1446" s="22" t="s">
        <v>3559</v>
      </c>
      <c r="E1446" s="57" t="s">
        <v>7465</v>
      </c>
      <c r="F1446" s="22" t="s">
        <v>103</v>
      </c>
      <c r="G1446" s="22" t="s">
        <v>100</v>
      </c>
      <c r="H1446" s="22" t="s">
        <v>4574</v>
      </c>
      <c r="I1446" s="25" t="s">
        <v>197</v>
      </c>
      <c r="J1446" s="25" t="s">
        <v>4599</v>
      </c>
      <c r="K1446" s="25"/>
      <c r="L1446" s="25"/>
      <c r="M1446" s="63" t="s">
        <v>49</v>
      </c>
      <c r="N1446" s="22" t="s">
        <v>46</v>
      </c>
      <c r="O1446" s="23">
        <v>0.96</v>
      </c>
      <c r="P1446" s="23">
        <v>1</v>
      </c>
      <c r="Q1446" s="23">
        <v>0.05</v>
      </c>
      <c r="R1446" s="23" t="s">
        <v>49</v>
      </c>
      <c r="S1446" s="23" t="s">
        <v>49</v>
      </c>
      <c r="T1446" s="17" t="s">
        <v>4598</v>
      </c>
      <c r="U1446" s="17" t="s">
        <v>4967</v>
      </c>
      <c r="V1446" s="17" t="s">
        <v>6652</v>
      </c>
      <c r="W1446" s="17" t="s">
        <v>6657</v>
      </c>
    </row>
    <row r="1447" spans="1:23" s="42" customFormat="1" x14ac:dyDescent="0.35">
      <c r="A1447" s="22" t="s">
        <v>102</v>
      </c>
      <c r="B1447" s="22"/>
      <c r="C1447" s="22" t="s">
        <v>1869</v>
      </c>
      <c r="D1447" s="22" t="s">
        <v>3971</v>
      </c>
      <c r="E1447" s="57" t="s">
        <v>4918</v>
      </c>
      <c r="F1447" s="22" t="s">
        <v>295</v>
      </c>
      <c r="G1447" s="22" t="s">
        <v>100</v>
      </c>
      <c r="H1447" s="22" t="s">
        <v>4574</v>
      </c>
      <c r="I1447" s="25" t="s">
        <v>99</v>
      </c>
      <c r="J1447" s="25" t="s">
        <v>4599</v>
      </c>
      <c r="K1447" s="25"/>
      <c r="L1447" s="25"/>
      <c r="M1447" s="63" t="s">
        <v>49</v>
      </c>
      <c r="N1447" s="22" t="s">
        <v>46</v>
      </c>
      <c r="O1447" s="23">
        <v>1</v>
      </c>
      <c r="P1447" s="23">
        <v>3</v>
      </c>
      <c r="Q1447" s="23">
        <v>0.15</v>
      </c>
      <c r="R1447" s="23" t="s">
        <v>49</v>
      </c>
      <c r="S1447" s="23" t="s">
        <v>49</v>
      </c>
      <c r="T1447" s="17" t="s">
        <v>4598</v>
      </c>
      <c r="U1447" s="17" t="s">
        <v>4967</v>
      </c>
      <c r="V1447" s="17" t="s">
        <v>6652</v>
      </c>
      <c r="W1447" s="17" t="s">
        <v>6655</v>
      </c>
    </row>
    <row r="1448" spans="1:23" s="42" customFormat="1" x14ac:dyDescent="0.35">
      <c r="A1448" s="22" t="s">
        <v>102</v>
      </c>
      <c r="B1448" s="22"/>
      <c r="C1448" s="22" t="s">
        <v>6241</v>
      </c>
      <c r="D1448" s="22" t="s">
        <v>6245</v>
      </c>
      <c r="E1448" s="57" t="s">
        <v>7466</v>
      </c>
      <c r="F1448" s="22" t="s">
        <v>295</v>
      </c>
      <c r="G1448" s="22" t="s">
        <v>100</v>
      </c>
      <c r="H1448" s="22" t="s">
        <v>4574</v>
      </c>
      <c r="I1448" s="25" t="s">
        <v>197</v>
      </c>
      <c r="J1448" s="27" t="s">
        <v>4599</v>
      </c>
      <c r="K1448" s="25"/>
      <c r="L1448" s="25"/>
      <c r="M1448" s="63" t="s">
        <v>49</v>
      </c>
      <c r="N1448" s="22" t="s">
        <v>46</v>
      </c>
      <c r="O1448" s="23">
        <v>1</v>
      </c>
      <c r="P1448" s="23">
        <v>3</v>
      </c>
      <c r="Q1448" s="23">
        <v>0.15</v>
      </c>
      <c r="R1448" s="23" t="s">
        <v>49</v>
      </c>
      <c r="S1448" s="23" t="s">
        <v>49</v>
      </c>
      <c r="T1448" s="17" t="s">
        <v>4598</v>
      </c>
      <c r="U1448" s="17" t="s">
        <v>4967</v>
      </c>
      <c r="V1448" s="17" t="s">
        <v>6656</v>
      </c>
      <c r="W1448" s="17" t="s">
        <v>6657</v>
      </c>
    </row>
    <row r="1449" spans="1:23" s="42" customFormat="1" x14ac:dyDescent="0.35">
      <c r="A1449" s="22" t="s">
        <v>102</v>
      </c>
      <c r="B1449" s="22"/>
      <c r="C1449" s="22" t="s">
        <v>1873</v>
      </c>
      <c r="D1449" s="22" t="s">
        <v>3975</v>
      </c>
      <c r="E1449" s="57" t="s">
        <v>4917</v>
      </c>
      <c r="F1449" s="22" t="s">
        <v>295</v>
      </c>
      <c r="G1449" s="22" t="s">
        <v>100</v>
      </c>
      <c r="H1449" s="22" t="s">
        <v>4574</v>
      </c>
      <c r="I1449" s="25" t="s">
        <v>99</v>
      </c>
      <c r="J1449" s="25" t="s">
        <v>4599</v>
      </c>
      <c r="K1449" s="25"/>
      <c r="L1449" s="25"/>
      <c r="M1449" s="63" t="s">
        <v>49</v>
      </c>
      <c r="N1449" s="22" t="s">
        <v>46</v>
      </c>
      <c r="O1449" s="23">
        <v>5</v>
      </c>
      <c r="P1449" s="23">
        <v>12</v>
      </c>
      <c r="Q1449" s="23">
        <v>0.15</v>
      </c>
      <c r="R1449" s="23" t="s">
        <v>49</v>
      </c>
      <c r="S1449" s="23" t="s">
        <v>49</v>
      </c>
      <c r="T1449" s="17" t="s">
        <v>4598</v>
      </c>
      <c r="U1449" s="17" t="s">
        <v>4967</v>
      </c>
      <c r="V1449" s="17" t="s">
        <v>6652</v>
      </c>
      <c r="W1449" s="17" t="s">
        <v>6655</v>
      </c>
    </row>
    <row r="1450" spans="1:23" s="42" customFormat="1" x14ac:dyDescent="0.35">
      <c r="A1450" s="22" t="s">
        <v>102</v>
      </c>
      <c r="B1450" s="22"/>
      <c r="C1450" s="22" t="s">
        <v>6242</v>
      </c>
      <c r="D1450" s="22" t="s">
        <v>6246</v>
      </c>
      <c r="E1450" s="57" t="s">
        <v>7467</v>
      </c>
      <c r="F1450" s="22" t="s">
        <v>295</v>
      </c>
      <c r="G1450" s="22" t="s">
        <v>100</v>
      </c>
      <c r="H1450" s="22" t="s">
        <v>4574</v>
      </c>
      <c r="I1450" s="25" t="s">
        <v>197</v>
      </c>
      <c r="J1450" s="27" t="s">
        <v>4599</v>
      </c>
      <c r="K1450" s="25"/>
      <c r="L1450" s="25"/>
      <c r="M1450" s="63" t="s">
        <v>49</v>
      </c>
      <c r="N1450" s="22" t="s">
        <v>46</v>
      </c>
      <c r="O1450" s="23">
        <v>5</v>
      </c>
      <c r="P1450" s="23">
        <v>18</v>
      </c>
      <c r="Q1450" s="23">
        <v>0.15</v>
      </c>
      <c r="R1450" s="23" t="s">
        <v>49</v>
      </c>
      <c r="S1450" s="23" t="s">
        <v>49</v>
      </c>
      <c r="T1450" s="17" t="s">
        <v>4598</v>
      </c>
      <c r="U1450" s="17" t="s">
        <v>4967</v>
      </c>
      <c r="V1450" s="17" t="s">
        <v>6656</v>
      </c>
      <c r="W1450" s="17" t="s">
        <v>6657</v>
      </c>
    </row>
    <row r="1451" spans="1:23" s="42" customFormat="1" x14ac:dyDescent="0.35">
      <c r="A1451" s="49" t="s">
        <v>102</v>
      </c>
      <c r="B1451" s="49"/>
      <c r="C1451" s="49" t="s">
        <v>4749</v>
      </c>
      <c r="D1451" s="49" t="s">
        <v>4750</v>
      </c>
      <c r="E1451" s="57" t="s">
        <v>7498</v>
      </c>
      <c r="F1451" s="49" t="s">
        <v>4587</v>
      </c>
      <c r="G1451" s="49" t="s">
        <v>4587</v>
      </c>
      <c r="H1451" s="22" t="s">
        <v>4582</v>
      </c>
      <c r="I1451" s="25" t="s">
        <v>197</v>
      </c>
      <c r="J1451" s="25" t="s">
        <v>4599</v>
      </c>
      <c r="K1451" s="25"/>
      <c r="L1451" s="25"/>
      <c r="M1451" s="63" t="s">
        <v>49</v>
      </c>
      <c r="N1451" s="22" t="s">
        <v>46</v>
      </c>
      <c r="O1451" s="24" t="s">
        <v>46</v>
      </c>
      <c r="P1451" s="24" t="s">
        <v>46</v>
      </c>
      <c r="Q1451" s="23" t="s">
        <v>46</v>
      </c>
      <c r="R1451" s="23"/>
      <c r="S1451" s="23"/>
      <c r="T1451" s="49" t="s">
        <v>4587</v>
      </c>
      <c r="U1451" s="17" t="s">
        <v>4967</v>
      </c>
      <c r="V1451" s="17" t="s">
        <v>6653</v>
      </c>
      <c r="W1451" s="17" t="s">
        <v>6654</v>
      </c>
    </row>
    <row r="1452" spans="1:23" s="42" customFormat="1" x14ac:dyDescent="0.35">
      <c r="A1452" s="49" t="s">
        <v>101</v>
      </c>
      <c r="B1452" s="49"/>
      <c r="C1452" s="49" t="s">
        <v>4757</v>
      </c>
      <c r="D1452" s="49" t="s">
        <v>4758</v>
      </c>
      <c r="E1452" s="57" t="s">
        <v>7498</v>
      </c>
      <c r="F1452" s="49" t="s">
        <v>4587</v>
      </c>
      <c r="G1452" s="49" t="s">
        <v>4587</v>
      </c>
      <c r="H1452" s="22" t="s">
        <v>4582</v>
      </c>
      <c r="I1452" s="25" t="s">
        <v>197</v>
      </c>
      <c r="J1452" s="25" t="s">
        <v>4599</v>
      </c>
      <c r="K1452" s="25"/>
      <c r="L1452" s="25"/>
      <c r="M1452" s="63" t="s">
        <v>49</v>
      </c>
      <c r="N1452" s="22" t="s">
        <v>46</v>
      </c>
      <c r="O1452" s="24" t="s">
        <v>46</v>
      </c>
      <c r="P1452" s="24" t="s">
        <v>46</v>
      </c>
      <c r="Q1452" s="23" t="s">
        <v>46</v>
      </c>
      <c r="R1452" s="23"/>
      <c r="S1452" s="23"/>
      <c r="T1452" s="49" t="s">
        <v>4587</v>
      </c>
      <c r="U1452" s="17" t="s">
        <v>4967</v>
      </c>
      <c r="V1452" s="17" t="s">
        <v>6653</v>
      </c>
      <c r="W1452" s="17" t="s">
        <v>6654</v>
      </c>
    </row>
    <row r="1453" spans="1:23" s="42" customFormat="1" x14ac:dyDescent="0.35">
      <c r="A1453" s="49" t="s">
        <v>98</v>
      </c>
      <c r="B1453" s="49"/>
      <c r="C1453" s="49" t="s">
        <v>4765</v>
      </c>
      <c r="D1453" s="49" t="s">
        <v>4766</v>
      </c>
      <c r="E1453" s="57" t="s">
        <v>7498</v>
      </c>
      <c r="F1453" s="49" t="s">
        <v>4587</v>
      </c>
      <c r="G1453" s="49" t="s">
        <v>4587</v>
      </c>
      <c r="H1453" s="22" t="s">
        <v>4582</v>
      </c>
      <c r="I1453" s="25" t="s">
        <v>197</v>
      </c>
      <c r="J1453" s="25" t="s">
        <v>4599</v>
      </c>
      <c r="K1453" s="25"/>
      <c r="L1453" s="25"/>
      <c r="M1453" s="63" t="s">
        <v>49</v>
      </c>
      <c r="N1453" s="22" t="s">
        <v>46</v>
      </c>
      <c r="O1453" s="24" t="s">
        <v>46</v>
      </c>
      <c r="P1453" s="24" t="s">
        <v>46</v>
      </c>
      <c r="Q1453" s="23" t="s">
        <v>46</v>
      </c>
      <c r="R1453" s="23"/>
      <c r="S1453" s="23"/>
      <c r="T1453" s="49" t="s">
        <v>4587</v>
      </c>
      <c r="U1453" s="17" t="s">
        <v>4967</v>
      </c>
      <c r="V1453" s="17" t="s">
        <v>6653</v>
      </c>
      <c r="W1453" s="17" t="s">
        <v>6654</v>
      </c>
    </row>
    <row r="1454" spans="1:23" s="42" customFormat="1" x14ac:dyDescent="0.35">
      <c r="A1454" s="49" t="s">
        <v>104</v>
      </c>
      <c r="B1454" s="49"/>
      <c r="C1454" s="49" t="s">
        <v>4777</v>
      </c>
      <c r="D1454" s="49" t="s">
        <v>4778</v>
      </c>
      <c r="E1454" s="57" t="s">
        <v>7498</v>
      </c>
      <c r="F1454" s="49" t="s">
        <v>4587</v>
      </c>
      <c r="G1454" s="49" t="s">
        <v>4587</v>
      </c>
      <c r="H1454" s="22" t="s">
        <v>4582</v>
      </c>
      <c r="I1454" s="25" t="s">
        <v>197</v>
      </c>
      <c r="J1454" s="25" t="s">
        <v>4599</v>
      </c>
      <c r="K1454" s="25"/>
      <c r="L1454" s="25"/>
      <c r="M1454" s="63" t="s">
        <v>49</v>
      </c>
      <c r="N1454" s="22" t="s">
        <v>46</v>
      </c>
      <c r="O1454" s="24" t="s">
        <v>46</v>
      </c>
      <c r="P1454" s="24" t="s">
        <v>46</v>
      </c>
      <c r="Q1454" s="23" t="s">
        <v>46</v>
      </c>
      <c r="R1454" s="23"/>
      <c r="S1454" s="23"/>
      <c r="T1454" s="49" t="s">
        <v>4587</v>
      </c>
      <c r="U1454" s="17" t="s">
        <v>4967</v>
      </c>
      <c r="V1454" s="17" t="s">
        <v>6653</v>
      </c>
      <c r="W1454" s="17" t="s">
        <v>6654</v>
      </c>
    </row>
    <row r="1455" spans="1:23" s="42" customFormat="1" x14ac:dyDescent="0.35">
      <c r="A1455" s="49" t="s">
        <v>102</v>
      </c>
      <c r="B1455" s="49"/>
      <c r="C1455" s="49" t="s">
        <v>4717</v>
      </c>
      <c r="D1455" s="49" t="s">
        <v>4718</v>
      </c>
      <c r="E1455" s="57" t="s">
        <v>7497</v>
      </c>
      <c r="F1455" s="49" t="s">
        <v>4587</v>
      </c>
      <c r="G1455" s="49" t="s">
        <v>4587</v>
      </c>
      <c r="H1455" s="49" t="s">
        <v>4583</v>
      </c>
      <c r="I1455" s="25" t="s">
        <v>197</v>
      </c>
      <c r="J1455" s="25" t="s">
        <v>4599</v>
      </c>
      <c r="K1455" s="25"/>
      <c r="L1455" s="25"/>
      <c r="M1455" s="63" t="s">
        <v>49</v>
      </c>
      <c r="N1455" s="22" t="s">
        <v>46</v>
      </c>
      <c r="O1455" s="24" t="s">
        <v>46</v>
      </c>
      <c r="P1455" s="24" t="s">
        <v>46</v>
      </c>
      <c r="Q1455" s="23" t="s">
        <v>46</v>
      </c>
      <c r="R1455" s="23"/>
      <c r="S1455" s="23"/>
      <c r="T1455" s="49" t="s">
        <v>4587</v>
      </c>
      <c r="U1455" s="17" t="s">
        <v>4967</v>
      </c>
      <c r="V1455" s="17" t="s">
        <v>6653</v>
      </c>
      <c r="W1455" s="17" t="s">
        <v>6654</v>
      </c>
    </row>
    <row r="1456" spans="1:23" s="42" customFormat="1" x14ac:dyDescent="0.35">
      <c r="A1456" s="49" t="s">
        <v>101</v>
      </c>
      <c r="B1456" s="49"/>
      <c r="C1456" s="49" t="s">
        <v>4725</v>
      </c>
      <c r="D1456" s="49" t="s">
        <v>4726</v>
      </c>
      <c r="E1456" s="57" t="s">
        <v>7497</v>
      </c>
      <c r="F1456" s="49" t="s">
        <v>4587</v>
      </c>
      <c r="G1456" s="49" t="s">
        <v>4587</v>
      </c>
      <c r="H1456" s="49" t="s">
        <v>4583</v>
      </c>
      <c r="I1456" s="25" t="s">
        <v>197</v>
      </c>
      <c r="J1456" s="25" t="s">
        <v>4599</v>
      </c>
      <c r="K1456" s="25"/>
      <c r="L1456" s="25"/>
      <c r="M1456" s="63" t="s">
        <v>49</v>
      </c>
      <c r="N1456" s="22" t="s">
        <v>46</v>
      </c>
      <c r="O1456" s="24" t="s">
        <v>46</v>
      </c>
      <c r="P1456" s="24" t="s">
        <v>46</v>
      </c>
      <c r="Q1456" s="23" t="s">
        <v>46</v>
      </c>
      <c r="R1456" s="23"/>
      <c r="S1456" s="23"/>
      <c r="T1456" s="49" t="s">
        <v>4587</v>
      </c>
      <c r="U1456" s="17" t="s">
        <v>4967</v>
      </c>
      <c r="V1456" s="17" t="s">
        <v>6653</v>
      </c>
      <c r="W1456" s="17" t="s">
        <v>6654</v>
      </c>
    </row>
    <row r="1457" spans="1:23" s="42" customFormat="1" x14ac:dyDescent="0.35">
      <c r="A1457" s="49" t="s">
        <v>98</v>
      </c>
      <c r="B1457" s="49"/>
      <c r="C1457" s="49" t="s">
        <v>4735</v>
      </c>
      <c r="D1457" s="49" t="s">
        <v>4736</v>
      </c>
      <c r="E1457" s="57" t="s">
        <v>7497</v>
      </c>
      <c r="F1457" s="49" t="s">
        <v>4587</v>
      </c>
      <c r="G1457" s="49" t="s">
        <v>4587</v>
      </c>
      <c r="H1457" s="49" t="s">
        <v>4583</v>
      </c>
      <c r="I1457" s="25" t="s">
        <v>197</v>
      </c>
      <c r="J1457" s="25" t="s">
        <v>4599</v>
      </c>
      <c r="K1457" s="25"/>
      <c r="L1457" s="25"/>
      <c r="M1457" s="63" t="s">
        <v>49</v>
      </c>
      <c r="N1457" s="22" t="s">
        <v>46</v>
      </c>
      <c r="O1457" s="24" t="s">
        <v>46</v>
      </c>
      <c r="P1457" s="24" t="s">
        <v>46</v>
      </c>
      <c r="Q1457" s="23" t="s">
        <v>46</v>
      </c>
      <c r="R1457" s="23"/>
      <c r="S1457" s="23"/>
      <c r="T1457" s="49" t="s">
        <v>4587</v>
      </c>
      <c r="U1457" s="17" t="s">
        <v>4967</v>
      </c>
      <c r="V1457" s="17" t="s">
        <v>6653</v>
      </c>
      <c r="W1457" s="17" t="s">
        <v>6654</v>
      </c>
    </row>
    <row r="1458" spans="1:23" s="42" customFormat="1" x14ac:dyDescent="0.35">
      <c r="A1458" s="49" t="s">
        <v>104</v>
      </c>
      <c r="B1458" s="49"/>
      <c r="C1458" s="49" t="s">
        <v>4745</v>
      </c>
      <c r="D1458" s="49" t="s">
        <v>4746</v>
      </c>
      <c r="E1458" s="57" t="s">
        <v>7497</v>
      </c>
      <c r="F1458" s="49" t="s">
        <v>4587</v>
      </c>
      <c r="G1458" s="49" t="s">
        <v>4587</v>
      </c>
      <c r="H1458" s="49" t="s">
        <v>4583</v>
      </c>
      <c r="I1458" s="25" t="s">
        <v>197</v>
      </c>
      <c r="J1458" s="25" t="s">
        <v>4599</v>
      </c>
      <c r="K1458" s="25"/>
      <c r="L1458" s="25"/>
      <c r="M1458" s="63" t="s">
        <v>49</v>
      </c>
      <c r="N1458" s="22" t="s">
        <v>46</v>
      </c>
      <c r="O1458" s="24" t="s">
        <v>46</v>
      </c>
      <c r="P1458" s="24" t="s">
        <v>46</v>
      </c>
      <c r="Q1458" s="23" t="s">
        <v>46</v>
      </c>
      <c r="R1458" s="23"/>
      <c r="S1458" s="23"/>
      <c r="T1458" s="49" t="s">
        <v>4587</v>
      </c>
      <c r="U1458" s="17" t="s">
        <v>4967</v>
      </c>
      <c r="V1458" s="17" t="s">
        <v>6653</v>
      </c>
      <c r="W1458" s="17" t="s">
        <v>6654</v>
      </c>
    </row>
    <row r="1459" spans="1:23" s="42" customFormat="1" x14ac:dyDescent="0.35">
      <c r="A1459" s="49" t="s">
        <v>102</v>
      </c>
      <c r="B1459" s="49"/>
      <c r="C1459" s="49" t="s">
        <v>4753</v>
      </c>
      <c r="D1459" s="49" t="s">
        <v>4754</v>
      </c>
      <c r="E1459" s="57" t="s">
        <v>7498</v>
      </c>
      <c r="F1459" s="49" t="s">
        <v>4587</v>
      </c>
      <c r="G1459" s="49" t="s">
        <v>4587</v>
      </c>
      <c r="H1459" s="49" t="s">
        <v>4583</v>
      </c>
      <c r="I1459" s="25" t="s">
        <v>197</v>
      </c>
      <c r="J1459" s="25" t="s">
        <v>4599</v>
      </c>
      <c r="K1459" s="25"/>
      <c r="L1459" s="25"/>
      <c r="M1459" s="63" t="s">
        <v>49</v>
      </c>
      <c r="N1459" s="22" t="s">
        <v>46</v>
      </c>
      <c r="O1459" s="24" t="s">
        <v>46</v>
      </c>
      <c r="P1459" s="24" t="s">
        <v>46</v>
      </c>
      <c r="Q1459" s="23" t="s">
        <v>46</v>
      </c>
      <c r="R1459" s="23"/>
      <c r="S1459" s="23"/>
      <c r="T1459" s="49" t="s">
        <v>4587</v>
      </c>
      <c r="U1459" s="17" t="s">
        <v>4967</v>
      </c>
      <c r="V1459" s="17" t="s">
        <v>6653</v>
      </c>
      <c r="W1459" s="17" t="s">
        <v>6654</v>
      </c>
    </row>
    <row r="1460" spans="1:23" s="42" customFormat="1" x14ac:dyDescent="0.35">
      <c r="A1460" s="49" t="s">
        <v>101</v>
      </c>
      <c r="B1460" s="49"/>
      <c r="C1460" s="49" t="s">
        <v>4761</v>
      </c>
      <c r="D1460" s="49" t="s">
        <v>4762</v>
      </c>
      <c r="E1460" s="57" t="s">
        <v>7498</v>
      </c>
      <c r="F1460" s="49" t="s">
        <v>4587</v>
      </c>
      <c r="G1460" s="49" t="s">
        <v>4587</v>
      </c>
      <c r="H1460" s="49" t="s">
        <v>4583</v>
      </c>
      <c r="I1460" s="25" t="s">
        <v>197</v>
      </c>
      <c r="J1460" s="25" t="s">
        <v>4599</v>
      </c>
      <c r="K1460" s="25"/>
      <c r="L1460" s="25"/>
      <c r="M1460" s="63" t="s">
        <v>49</v>
      </c>
      <c r="N1460" s="22" t="s">
        <v>46</v>
      </c>
      <c r="O1460" s="24" t="s">
        <v>46</v>
      </c>
      <c r="P1460" s="24" t="s">
        <v>46</v>
      </c>
      <c r="Q1460" s="23" t="s">
        <v>46</v>
      </c>
      <c r="R1460" s="23"/>
      <c r="S1460" s="23"/>
      <c r="T1460" s="49" t="s">
        <v>4587</v>
      </c>
      <c r="U1460" s="17" t="s">
        <v>4967</v>
      </c>
      <c r="V1460" s="17" t="s">
        <v>6653</v>
      </c>
      <c r="W1460" s="17" t="s">
        <v>6654</v>
      </c>
    </row>
    <row r="1461" spans="1:23" s="42" customFormat="1" x14ac:dyDescent="0.35">
      <c r="A1461" s="22" t="s">
        <v>102</v>
      </c>
      <c r="B1461" s="22"/>
      <c r="C1461" s="22" t="s">
        <v>2055</v>
      </c>
      <c r="D1461" s="22" t="s">
        <v>4193</v>
      </c>
      <c r="E1461" s="57" t="s">
        <v>7499</v>
      </c>
      <c r="F1461" s="22" t="s">
        <v>388</v>
      </c>
      <c r="G1461" s="22" t="s">
        <v>12</v>
      </c>
      <c r="H1461" s="22" t="s">
        <v>4575</v>
      </c>
      <c r="I1461" s="25" t="s">
        <v>197</v>
      </c>
      <c r="J1461" s="25" t="s">
        <v>4599</v>
      </c>
      <c r="K1461" s="25"/>
      <c r="L1461" s="25"/>
      <c r="M1461" s="63" t="s">
        <v>49</v>
      </c>
      <c r="N1461" s="22" t="s">
        <v>46</v>
      </c>
      <c r="O1461" s="23" t="s">
        <v>46</v>
      </c>
      <c r="P1461" s="23" t="s">
        <v>46</v>
      </c>
      <c r="Q1461" s="23">
        <v>0.5</v>
      </c>
      <c r="R1461" s="23" t="s">
        <v>49</v>
      </c>
      <c r="S1461" s="23" t="s">
        <v>49</v>
      </c>
      <c r="T1461" s="17" t="s">
        <v>4598</v>
      </c>
      <c r="U1461" s="17" t="s">
        <v>4967</v>
      </c>
      <c r="V1461" s="17" t="s">
        <v>6652</v>
      </c>
      <c r="W1461" s="17" t="s">
        <v>6652</v>
      </c>
    </row>
    <row r="1462" spans="1:23" s="42" customFormat="1" ht="29" x14ac:dyDescent="0.35">
      <c r="A1462" s="22" t="s">
        <v>102</v>
      </c>
      <c r="B1462" s="22"/>
      <c r="C1462" s="22" t="s">
        <v>796</v>
      </c>
      <c r="D1462" s="22" t="s">
        <v>2870</v>
      </c>
      <c r="E1462" s="57" t="s">
        <v>105</v>
      </c>
      <c r="F1462" s="22" t="s">
        <v>103</v>
      </c>
      <c r="G1462" s="22" t="s">
        <v>12</v>
      </c>
      <c r="H1462" s="22" t="s">
        <v>4572</v>
      </c>
      <c r="I1462" s="25" t="s">
        <v>99</v>
      </c>
      <c r="J1462" s="25" t="s">
        <v>4599</v>
      </c>
      <c r="K1462" s="25"/>
      <c r="L1462" s="25"/>
      <c r="M1462" s="63" t="s">
        <v>49</v>
      </c>
      <c r="N1462" s="22" t="s">
        <v>46</v>
      </c>
      <c r="O1462" s="23" t="s">
        <v>46</v>
      </c>
      <c r="P1462" s="23" t="s">
        <v>46</v>
      </c>
      <c r="Q1462" s="23">
        <v>0.1</v>
      </c>
      <c r="R1462" s="23" t="s">
        <v>49</v>
      </c>
      <c r="S1462" s="23" t="s">
        <v>49</v>
      </c>
      <c r="T1462" s="17" t="s">
        <v>4598</v>
      </c>
      <c r="U1462" s="17" t="s">
        <v>4967</v>
      </c>
      <c r="V1462" s="17" t="s">
        <v>6652</v>
      </c>
      <c r="W1462" s="17" t="s">
        <v>6927</v>
      </c>
    </row>
    <row r="1463" spans="1:23" s="42" customFormat="1" ht="29" x14ac:dyDescent="0.35">
      <c r="A1463" s="22" t="s">
        <v>102</v>
      </c>
      <c r="B1463" s="22"/>
      <c r="C1463" s="22" t="s">
        <v>1116</v>
      </c>
      <c r="D1463" s="22" t="s">
        <v>3190</v>
      </c>
      <c r="E1463" s="57" t="s">
        <v>161</v>
      </c>
      <c r="F1463" s="22" t="s">
        <v>103</v>
      </c>
      <c r="G1463" s="22" t="s">
        <v>12</v>
      </c>
      <c r="H1463" s="22" t="s">
        <v>4572</v>
      </c>
      <c r="I1463" s="25" t="s">
        <v>99</v>
      </c>
      <c r="J1463" s="25" t="s">
        <v>4599</v>
      </c>
      <c r="K1463" s="25"/>
      <c r="L1463" s="25"/>
      <c r="M1463" s="63" t="s">
        <v>49</v>
      </c>
      <c r="N1463" s="22" t="s">
        <v>46</v>
      </c>
      <c r="O1463" s="23" t="s">
        <v>46</v>
      </c>
      <c r="P1463" s="23" t="s">
        <v>46</v>
      </c>
      <c r="Q1463" s="23">
        <v>0.1</v>
      </c>
      <c r="R1463" s="23" t="s">
        <v>49</v>
      </c>
      <c r="S1463" s="23" t="s">
        <v>49</v>
      </c>
      <c r="T1463" s="17" t="s">
        <v>4598</v>
      </c>
      <c r="U1463" s="17" t="s">
        <v>4967</v>
      </c>
      <c r="V1463" s="17" t="s">
        <v>6652</v>
      </c>
      <c r="W1463" s="17" t="s">
        <v>6927</v>
      </c>
    </row>
    <row r="1464" spans="1:23" s="42" customFormat="1" x14ac:dyDescent="0.35">
      <c r="A1464" s="22" t="s">
        <v>102</v>
      </c>
      <c r="B1464" s="22"/>
      <c r="C1464" s="22" t="s">
        <v>1131</v>
      </c>
      <c r="D1464" s="22" t="s">
        <v>3205</v>
      </c>
      <c r="E1464" s="57" t="s">
        <v>164</v>
      </c>
      <c r="F1464" s="22" t="s">
        <v>103</v>
      </c>
      <c r="G1464" s="22" t="s">
        <v>12</v>
      </c>
      <c r="H1464" s="22" t="s">
        <v>4572</v>
      </c>
      <c r="I1464" s="25" t="s">
        <v>99</v>
      </c>
      <c r="J1464" s="25" t="s">
        <v>4599</v>
      </c>
      <c r="K1464" s="25"/>
      <c r="L1464" s="25"/>
      <c r="M1464" s="63" t="s">
        <v>49</v>
      </c>
      <c r="N1464" s="22" t="s">
        <v>46</v>
      </c>
      <c r="O1464" s="23" t="s">
        <v>46</v>
      </c>
      <c r="P1464" s="23" t="s">
        <v>46</v>
      </c>
      <c r="Q1464" s="23">
        <v>0.1</v>
      </c>
      <c r="R1464" s="23" t="s">
        <v>49</v>
      </c>
      <c r="S1464" s="23" t="s">
        <v>49</v>
      </c>
      <c r="T1464" s="17" t="s">
        <v>4598</v>
      </c>
      <c r="U1464" s="17" t="s">
        <v>4967</v>
      </c>
      <c r="V1464" s="17" t="s">
        <v>6652</v>
      </c>
      <c r="W1464" s="17" t="s">
        <v>6927</v>
      </c>
    </row>
    <row r="1465" spans="1:23" s="42" customFormat="1" x14ac:dyDescent="0.35">
      <c r="A1465" s="22" t="s">
        <v>102</v>
      </c>
      <c r="B1465" s="22"/>
      <c r="C1465" s="22" t="s">
        <v>1261</v>
      </c>
      <c r="D1465" s="22" t="s">
        <v>3335</v>
      </c>
      <c r="E1465" s="57" t="s">
        <v>190</v>
      </c>
      <c r="F1465" s="22" t="s">
        <v>103</v>
      </c>
      <c r="G1465" s="22" t="s">
        <v>12</v>
      </c>
      <c r="H1465" s="22" t="s">
        <v>4572</v>
      </c>
      <c r="I1465" s="25" t="s">
        <v>99</v>
      </c>
      <c r="J1465" s="25" t="s">
        <v>4599</v>
      </c>
      <c r="K1465" s="25"/>
      <c r="L1465" s="25"/>
      <c r="M1465" s="63" t="s">
        <v>49</v>
      </c>
      <c r="N1465" s="22" t="s">
        <v>46</v>
      </c>
      <c r="O1465" s="23" t="s">
        <v>46</v>
      </c>
      <c r="P1465" s="23" t="s">
        <v>46</v>
      </c>
      <c r="Q1465" s="23">
        <v>0.1</v>
      </c>
      <c r="R1465" s="23" t="s">
        <v>49</v>
      </c>
      <c r="S1465" s="23" t="s">
        <v>49</v>
      </c>
      <c r="T1465" s="17" t="s">
        <v>4598</v>
      </c>
      <c r="U1465" s="17" t="s">
        <v>4967</v>
      </c>
      <c r="V1465" s="17" t="s">
        <v>6652</v>
      </c>
      <c r="W1465" s="17" t="s">
        <v>6927</v>
      </c>
    </row>
    <row r="1466" spans="1:23" s="42" customFormat="1" ht="29" x14ac:dyDescent="0.35">
      <c r="A1466" s="22" t="s">
        <v>102</v>
      </c>
      <c r="B1466" s="22"/>
      <c r="C1466" s="22" t="s">
        <v>1276</v>
      </c>
      <c r="D1466" s="22" t="s">
        <v>3350</v>
      </c>
      <c r="E1466" s="57" t="s">
        <v>191</v>
      </c>
      <c r="F1466" s="22" t="s">
        <v>103</v>
      </c>
      <c r="G1466" s="22" t="s">
        <v>12</v>
      </c>
      <c r="H1466" s="22" t="s">
        <v>4572</v>
      </c>
      <c r="I1466" s="25" t="s">
        <v>99</v>
      </c>
      <c r="J1466" s="25" t="s">
        <v>4599</v>
      </c>
      <c r="K1466" s="25"/>
      <c r="L1466" s="25"/>
      <c r="M1466" s="63" t="s">
        <v>49</v>
      </c>
      <c r="N1466" s="22" t="s">
        <v>46</v>
      </c>
      <c r="O1466" s="23" t="s">
        <v>46</v>
      </c>
      <c r="P1466" s="23" t="s">
        <v>46</v>
      </c>
      <c r="Q1466" s="23">
        <v>0.1</v>
      </c>
      <c r="R1466" s="23" t="s">
        <v>49</v>
      </c>
      <c r="S1466" s="23" t="s">
        <v>49</v>
      </c>
      <c r="T1466" s="17" t="s">
        <v>4598</v>
      </c>
      <c r="U1466" s="17" t="s">
        <v>4967</v>
      </c>
      <c r="V1466" s="17" t="s">
        <v>6652</v>
      </c>
      <c r="W1466" s="17" t="s">
        <v>6927</v>
      </c>
    </row>
    <row r="1467" spans="1:23" s="42" customFormat="1" ht="29" x14ac:dyDescent="0.35">
      <c r="A1467" s="22" t="s">
        <v>102</v>
      </c>
      <c r="B1467" s="22"/>
      <c r="C1467" s="22" t="s">
        <v>1306</v>
      </c>
      <c r="D1467" s="22" t="s">
        <v>3380</v>
      </c>
      <c r="E1467" s="57" t="s">
        <v>193</v>
      </c>
      <c r="F1467" s="22" t="s">
        <v>103</v>
      </c>
      <c r="G1467" s="22" t="s">
        <v>12</v>
      </c>
      <c r="H1467" s="22" t="s">
        <v>4572</v>
      </c>
      <c r="I1467" s="25" t="s">
        <v>99</v>
      </c>
      <c r="J1467" s="25" t="s">
        <v>4599</v>
      </c>
      <c r="K1467" s="25"/>
      <c r="L1467" s="25"/>
      <c r="M1467" s="63" t="s">
        <v>49</v>
      </c>
      <c r="N1467" s="22" t="s">
        <v>46</v>
      </c>
      <c r="O1467" s="23" t="s">
        <v>46</v>
      </c>
      <c r="P1467" s="23" t="s">
        <v>46</v>
      </c>
      <c r="Q1467" s="23">
        <v>0.1</v>
      </c>
      <c r="R1467" s="23" t="s">
        <v>49</v>
      </c>
      <c r="S1467" s="23" t="s">
        <v>49</v>
      </c>
      <c r="T1467" s="17" t="s">
        <v>4598</v>
      </c>
      <c r="U1467" s="17" t="s">
        <v>4967</v>
      </c>
      <c r="V1467" s="17" t="s">
        <v>6652</v>
      </c>
      <c r="W1467" s="17" t="s">
        <v>6927</v>
      </c>
    </row>
    <row r="1468" spans="1:23" s="42" customFormat="1" x14ac:dyDescent="0.35">
      <c r="A1468" s="22" t="s">
        <v>102</v>
      </c>
      <c r="B1468" s="22"/>
      <c r="C1468" s="22" t="s">
        <v>1311</v>
      </c>
      <c r="D1468" s="22" t="s">
        <v>3385</v>
      </c>
      <c r="E1468" s="57" t="s">
        <v>194</v>
      </c>
      <c r="F1468" s="22" t="s">
        <v>103</v>
      </c>
      <c r="G1468" s="22" t="s">
        <v>12</v>
      </c>
      <c r="H1468" s="22" t="s">
        <v>4572</v>
      </c>
      <c r="I1468" s="25" t="s">
        <v>99</v>
      </c>
      <c r="J1468" s="25" t="s">
        <v>4599</v>
      </c>
      <c r="K1468" s="25"/>
      <c r="L1468" s="25"/>
      <c r="M1468" s="63" t="s">
        <v>49</v>
      </c>
      <c r="N1468" s="22" t="s">
        <v>46</v>
      </c>
      <c r="O1468" s="23" t="s">
        <v>46</v>
      </c>
      <c r="P1468" s="23" t="s">
        <v>46</v>
      </c>
      <c r="Q1468" s="23">
        <v>0.1</v>
      </c>
      <c r="R1468" s="23" t="s">
        <v>49</v>
      </c>
      <c r="S1468" s="23" t="s">
        <v>49</v>
      </c>
      <c r="T1468" s="17" t="s">
        <v>4598</v>
      </c>
      <c r="U1468" s="17" t="s">
        <v>4967</v>
      </c>
      <c r="V1468" s="17" t="s">
        <v>6652</v>
      </c>
      <c r="W1468" s="17" t="s">
        <v>6927</v>
      </c>
    </row>
    <row r="1469" spans="1:23" s="42" customFormat="1" ht="29" x14ac:dyDescent="0.35">
      <c r="A1469" s="22" t="s">
        <v>102</v>
      </c>
      <c r="B1469" s="22"/>
      <c r="C1469" s="22" t="s">
        <v>1316</v>
      </c>
      <c r="D1469" s="22" t="s">
        <v>3390</v>
      </c>
      <c r="E1469" s="57" t="s">
        <v>195</v>
      </c>
      <c r="F1469" s="22" t="s">
        <v>103</v>
      </c>
      <c r="G1469" s="22" t="s">
        <v>12</v>
      </c>
      <c r="H1469" s="22" t="s">
        <v>4572</v>
      </c>
      <c r="I1469" s="25" t="s">
        <v>99</v>
      </c>
      <c r="J1469" s="25" t="s">
        <v>4599</v>
      </c>
      <c r="K1469" s="25"/>
      <c r="L1469" s="25"/>
      <c r="M1469" s="63" t="s">
        <v>49</v>
      </c>
      <c r="N1469" s="22" t="s">
        <v>46</v>
      </c>
      <c r="O1469" s="23" t="s">
        <v>46</v>
      </c>
      <c r="P1469" s="23" t="s">
        <v>46</v>
      </c>
      <c r="Q1469" s="23">
        <v>0.1</v>
      </c>
      <c r="R1469" s="23" t="s">
        <v>49</v>
      </c>
      <c r="S1469" s="23" t="s">
        <v>49</v>
      </c>
      <c r="T1469" s="17" t="s">
        <v>4598</v>
      </c>
      <c r="U1469" s="17" t="s">
        <v>4967</v>
      </c>
      <c r="V1469" s="17" t="s">
        <v>6652</v>
      </c>
      <c r="W1469" s="17" t="s">
        <v>6927</v>
      </c>
    </row>
    <row r="1470" spans="1:23" s="42" customFormat="1" ht="29" x14ac:dyDescent="0.35">
      <c r="A1470" s="22" t="s">
        <v>102</v>
      </c>
      <c r="B1470" s="22"/>
      <c r="C1470" s="22" t="s">
        <v>1321</v>
      </c>
      <c r="D1470" s="22" t="s">
        <v>3395</v>
      </c>
      <c r="E1470" s="57" t="s">
        <v>196</v>
      </c>
      <c r="F1470" s="22" t="s">
        <v>103</v>
      </c>
      <c r="G1470" s="22" t="s">
        <v>12</v>
      </c>
      <c r="H1470" s="22" t="s">
        <v>4572</v>
      </c>
      <c r="I1470" s="25" t="s">
        <v>99</v>
      </c>
      <c r="J1470" s="25" t="s">
        <v>4599</v>
      </c>
      <c r="K1470" s="25"/>
      <c r="L1470" s="25"/>
      <c r="M1470" s="63" t="s">
        <v>49</v>
      </c>
      <c r="N1470" s="22" t="s">
        <v>46</v>
      </c>
      <c r="O1470" s="23" t="s">
        <v>46</v>
      </c>
      <c r="P1470" s="23" t="s">
        <v>46</v>
      </c>
      <c r="Q1470" s="23">
        <v>0.1</v>
      </c>
      <c r="R1470" s="23" t="s">
        <v>49</v>
      </c>
      <c r="S1470" s="23" t="s">
        <v>49</v>
      </c>
      <c r="T1470" s="17" t="s">
        <v>4598</v>
      </c>
      <c r="U1470" s="17" t="s">
        <v>4967</v>
      </c>
      <c r="V1470" s="17" t="s">
        <v>6652</v>
      </c>
      <c r="W1470" s="17" t="s">
        <v>6927</v>
      </c>
    </row>
    <row r="1471" spans="1:23" s="42" customFormat="1" ht="29" x14ac:dyDescent="0.35">
      <c r="A1471" s="22" t="s">
        <v>102</v>
      </c>
      <c r="B1471" s="22"/>
      <c r="C1471" s="22" t="s">
        <v>825</v>
      </c>
      <c r="D1471" s="22" t="s">
        <v>2899</v>
      </c>
      <c r="E1471" s="57" t="s">
        <v>112</v>
      </c>
      <c r="F1471" s="22" t="s">
        <v>103</v>
      </c>
      <c r="G1471" s="22" t="s">
        <v>12</v>
      </c>
      <c r="H1471" s="22" t="s">
        <v>4572</v>
      </c>
      <c r="I1471" s="25" t="s">
        <v>99</v>
      </c>
      <c r="J1471" s="25" t="s">
        <v>4599</v>
      </c>
      <c r="K1471" s="25"/>
      <c r="L1471" s="25"/>
      <c r="M1471" s="63" t="s">
        <v>49</v>
      </c>
      <c r="N1471" s="22" t="s">
        <v>46</v>
      </c>
      <c r="O1471" s="23" t="s">
        <v>46</v>
      </c>
      <c r="P1471" s="23" t="s">
        <v>46</v>
      </c>
      <c r="Q1471" s="23">
        <v>0.1</v>
      </c>
      <c r="R1471" s="23" t="s">
        <v>49</v>
      </c>
      <c r="S1471" s="23" t="s">
        <v>49</v>
      </c>
      <c r="T1471" s="17" t="s">
        <v>4598</v>
      </c>
      <c r="U1471" s="17" t="s">
        <v>4967</v>
      </c>
      <c r="V1471" s="17" t="s">
        <v>6652</v>
      </c>
      <c r="W1471" s="17" t="s">
        <v>6927</v>
      </c>
    </row>
    <row r="1472" spans="1:23" s="42" customFormat="1" ht="29" x14ac:dyDescent="0.35">
      <c r="A1472" s="22" t="s">
        <v>102</v>
      </c>
      <c r="B1472" s="22"/>
      <c r="C1472" s="22" t="s">
        <v>848</v>
      </c>
      <c r="D1472" s="22" t="s">
        <v>2922</v>
      </c>
      <c r="E1472" s="57" t="s">
        <v>116</v>
      </c>
      <c r="F1472" s="22" t="s">
        <v>103</v>
      </c>
      <c r="G1472" s="22" t="s">
        <v>12</v>
      </c>
      <c r="H1472" s="22" t="s">
        <v>4572</v>
      </c>
      <c r="I1472" s="25" t="s">
        <v>99</v>
      </c>
      <c r="J1472" s="25" t="s">
        <v>4599</v>
      </c>
      <c r="K1472" s="25"/>
      <c r="L1472" s="25"/>
      <c r="M1472" s="63" t="s">
        <v>49</v>
      </c>
      <c r="N1472" s="22" t="s">
        <v>46</v>
      </c>
      <c r="O1472" s="23" t="s">
        <v>46</v>
      </c>
      <c r="P1472" s="23" t="s">
        <v>46</v>
      </c>
      <c r="Q1472" s="23">
        <v>0.1</v>
      </c>
      <c r="R1472" s="23" t="s">
        <v>49</v>
      </c>
      <c r="S1472" s="23" t="s">
        <v>49</v>
      </c>
      <c r="T1472" s="17" t="s">
        <v>4598</v>
      </c>
      <c r="U1472" s="17" t="s">
        <v>4967</v>
      </c>
      <c r="V1472" s="17" t="s">
        <v>6652</v>
      </c>
      <c r="W1472" s="17" t="s">
        <v>6927</v>
      </c>
    </row>
    <row r="1473" spans="1:23" s="42" customFormat="1" x14ac:dyDescent="0.35">
      <c r="A1473" s="22" t="s">
        <v>102</v>
      </c>
      <c r="B1473" s="22"/>
      <c r="C1473" s="22" t="s">
        <v>856</v>
      </c>
      <c r="D1473" s="22" t="s">
        <v>2930</v>
      </c>
      <c r="E1473" s="57" t="s">
        <v>118</v>
      </c>
      <c r="F1473" s="22" t="s">
        <v>103</v>
      </c>
      <c r="G1473" s="22" t="s">
        <v>12</v>
      </c>
      <c r="H1473" s="22" t="s">
        <v>4572</v>
      </c>
      <c r="I1473" s="25" t="s">
        <v>99</v>
      </c>
      <c r="J1473" s="25" t="s">
        <v>4599</v>
      </c>
      <c r="K1473" s="25"/>
      <c r="L1473" s="25"/>
      <c r="M1473" s="63" t="s">
        <v>49</v>
      </c>
      <c r="N1473" s="22" t="s">
        <v>46</v>
      </c>
      <c r="O1473" s="23" t="s">
        <v>46</v>
      </c>
      <c r="P1473" s="23" t="s">
        <v>46</v>
      </c>
      <c r="Q1473" s="23">
        <v>0.1</v>
      </c>
      <c r="R1473" s="23" t="s">
        <v>49</v>
      </c>
      <c r="S1473" s="23" t="s">
        <v>49</v>
      </c>
      <c r="T1473" s="17" t="s">
        <v>4598</v>
      </c>
      <c r="U1473" s="17" t="s">
        <v>4967</v>
      </c>
      <c r="V1473" s="17" t="s">
        <v>6652</v>
      </c>
      <c r="W1473" s="17" t="s">
        <v>6927</v>
      </c>
    </row>
    <row r="1474" spans="1:23" s="42" customFormat="1" x14ac:dyDescent="0.35">
      <c r="A1474" s="49" t="s">
        <v>98</v>
      </c>
      <c r="B1474" s="49"/>
      <c r="C1474" s="49" t="s">
        <v>4771</v>
      </c>
      <c r="D1474" s="49" t="s">
        <v>4772</v>
      </c>
      <c r="E1474" s="57" t="s">
        <v>7498</v>
      </c>
      <c r="F1474" s="49" t="s">
        <v>4587</v>
      </c>
      <c r="G1474" s="49" t="s">
        <v>4587</v>
      </c>
      <c r="H1474" s="49" t="s">
        <v>4583</v>
      </c>
      <c r="I1474" s="25" t="s">
        <v>197</v>
      </c>
      <c r="J1474" s="25" t="s">
        <v>4599</v>
      </c>
      <c r="K1474" s="25"/>
      <c r="L1474" s="25"/>
      <c r="M1474" s="63" t="s">
        <v>49</v>
      </c>
      <c r="N1474" s="22" t="s">
        <v>46</v>
      </c>
      <c r="O1474" s="24" t="s">
        <v>46</v>
      </c>
      <c r="P1474" s="24" t="s">
        <v>46</v>
      </c>
      <c r="Q1474" s="23" t="s">
        <v>46</v>
      </c>
      <c r="R1474" s="23"/>
      <c r="S1474" s="23"/>
      <c r="T1474" s="49" t="s">
        <v>4587</v>
      </c>
      <c r="U1474" s="17" t="s">
        <v>4967</v>
      </c>
      <c r="V1474" s="17" t="s">
        <v>6653</v>
      </c>
      <c r="W1474" s="17" t="s">
        <v>6654</v>
      </c>
    </row>
    <row r="1475" spans="1:23" s="42" customFormat="1" x14ac:dyDescent="0.35">
      <c r="A1475" s="49" t="s">
        <v>104</v>
      </c>
      <c r="B1475" s="49"/>
      <c r="C1475" s="49" t="s">
        <v>4781</v>
      </c>
      <c r="D1475" s="49" t="s">
        <v>4782</v>
      </c>
      <c r="E1475" s="57" t="s">
        <v>7498</v>
      </c>
      <c r="F1475" s="49" t="s">
        <v>4587</v>
      </c>
      <c r="G1475" s="49" t="s">
        <v>4587</v>
      </c>
      <c r="H1475" s="49" t="s">
        <v>4583</v>
      </c>
      <c r="I1475" s="25" t="s">
        <v>197</v>
      </c>
      <c r="J1475" s="25" t="s">
        <v>4599</v>
      </c>
      <c r="K1475" s="25"/>
      <c r="L1475" s="25"/>
      <c r="M1475" s="63" t="s">
        <v>49</v>
      </c>
      <c r="N1475" s="22" t="s">
        <v>46</v>
      </c>
      <c r="O1475" s="24" t="s">
        <v>46</v>
      </c>
      <c r="P1475" s="24" t="s">
        <v>46</v>
      </c>
      <c r="Q1475" s="23" t="s">
        <v>46</v>
      </c>
      <c r="R1475" s="23"/>
      <c r="S1475" s="23"/>
      <c r="T1475" s="49" t="s">
        <v>4587</v>
      </c>
      <c r="U1475" s="17" t="s">
        <v>4967</v>
      </c>
      <c r="V1475" s="17" t="s">
        <v>6653</v>
      </c>
      <c r="W1475" s="17" t="s">
        <v>6654</v>
      </c>
    </row>
    <row r="1476" spans="1:23" s="42" customFormat="1" ht="43.5" x14ac:dyDescent="0.35">
      <c r="A1476" s="49" t="s">
        <v>102</v>
      </c>
      <c r="B1476" s="49"/>
      <c r="C1476" s="49" t="s">
        <v>6206</v>
      </c>
      <c r="D1476" s="49" t="s">
        <v>6207</v>
      </c>
      <c r="E1476" s="57" t="s">
        <v>7500</v>
      </c>
      <c r="F1476" s="49" t="s">
        <v>4642</v>
      </c>
      <c r="G1476" s="22" t="s">
        <v>21</v>
      </c>
      <c r="H1476" s="49" t="s">
        <v>6208</v>
      </c>
      <c r="I1476" s="25" t="s">
        <v>197</v>
      </c>
      <c r="J1476" s="25" t="s">
        <v>6163</v>
      </c>
      <c r="K1476" s="25" t="s">
        <v>6158</v>
      </c>
      <c r="L1476" s="25"/>
      <c r="M1476" s="63" t="s">
        <v>49</v>
      </c>
      <c r="N1476" s="22" t="s">
        <v>46</v>
      </c>
      <c r="O1476" s="24">
        <v>0</v>
      </c>
      <c r="P1476" s="24">
        <v>0.05</v>
      </c>
      <c r="Q1476" s="23" t="s">
        <v>46</v>
      </c>
      <c r="R1476" s="24">
        <v>0</v>
      </c>
      <c r="S1476" s="24">
        <v>0.05</v>
      </c>
      <c r="T1476" s="49" t="s">
        <v>4598</v>
      </c>
      <c r="U1476" s="17" t="s">
        <v>4967</v>
      </c>
      <c r="V1476" s="17" t="s">
        <v>6656</v>
      </c>
      <c r="W1476" s="17" t="s">
        <v>6656</v>
      </c>
    </row>
    <row r="1477" spans="1:23" s="42" customFormat="1" ht="43.5" x14ac:dyDescent="0.35">
      <c r="A1477" s="49" t="s">
        <v>101</v>
      </c>
      <c r="B1477" s="49"/>
      <c r="C1477" s="49" t="s">
        <v>6211</v>
      </c>
      <c r="D1477" s="49" t="s">
        <v>6209</v>
      </c>
      <c r="E1477" s="57" t="s">
        <v>7500</v>
      </c>
      <c r="F1477" s="49" t="s">
        <v>4642</v>
      </c>
      <c r="G1477" s="22" t="s">
        <v>21</v>
      </c>
      <c r="H1477" s="49" t="s">
        <v>6208</v>
      </c>
      <c r="I1477" s="25" t="s">
        <v>197</v>
      </c>
      <c r="J1477" s="25" t="s">
        <v>6163</v>
      </c>
      <c r="K1477" s="25" t="s">
        <v>6158</v>
      </c>
      <c r="L1477" s="25"/>
      <c r="M1477" s="63" t="s">
        <v>49</v>
      </c>
      <c r="N1477" s="22" t="s">
        <v>46</v>
      </c>
      <c r="O1477" s="24">
        <v>0</v>
      </c>
      <c r="P1477" s="24">
        <v>0.05</v>
      </c>
      <c r="Q1477" s="23" t="s">
        <v>46</v>
      </c>
      <c r="R1477" s="24">
        <v>0</v>
      </c>
      <c r="S1477" s="24">
        <v>0.05</v>
      </c>
      <c r="T1477" s="49" t="s">
        <v>4598</v>
      </c>
      <c r="U1477" s="17" t="s">
        <v>4967</v>
      </c>
      <c r="V1477" s="17" t="s">
        <v>6656</v>
      </c>
      <c r="W1477" s="17" t="s">
        <v>6656</v>
      </c>
    </row>
    <row r="1478" spans="1:23" s="42" customFormat="1" ht="43.5" x14ac:dyDescent="0.35">
      <c r="A1478" s="49" t="s">
        <v>98</v>
      </c>
      <c r="B1478" s="49"/>
      <c r="C1478" s="49" t="s">
        <v>6210</v>
      </c>
      <c r="D1478" s="49" t="s">
        <v>6212</v>
      </c>
      <c r="E1478" s="57" t="s">
        <v>7500</v>
      </c>
      <c r="F1478" s="49" t="s">
        <v>4642</v>
      </c>
      <c r="G1478" s="22" t="s">
        <v>21</v>
      </c>
      <c r="H1478" s="49" t="s">
        <v>6208</v>
      </c>
      <c r="I1478" s="25" t="s">
        <v>197</v>
      </c>
      <c r="J1478" s="25" t="s">
        <v>6163</v>
      </c>
      <c r="K1478" s="25" t="s">
        <v>6158</v>
      </c>
      <c r="L1478" s="25"/>
      <c r="M1478" s="63" t="s">
        <v>49</v>
      </c>
      <c r="N1478" s="22" t="s">
        <v>46</v>
      </c>
      <c r="O1478" s="24">
        <v>0</v>
      </c>
      <c r="P1478" s="24">
        <v>0.05</v>
      </c>
      <c r="Q1478" s="23" t="s">
        <v>46</v>
      </c>
      <c r="R1478" s="24">
        <v>0</v>
      </c>
      <c r="S1478" s="24">
        <v>0.05</v>
      </c>
      <c r="T1478" s="49" t="s">
        <v>4598</v>
      </c>
      <c r="U1478" s="17" t="s">
        <v>4967</v>
      </c>
      <c r="V1478" s="17" t="s">
        <v>6656</v>
      </c>
      <c r="W1478" s="17" t="s">
        <v>6656</v>
      </c>
    </row>
    <row r="1479" spans="1:23" s="42" customFormat="1" ht="43.5" x14ac:dyDescent="0.35">
      <c r="A1479" s="49" t="s">
        <v>104</v>
      </c>
      <c r="B1479" s="49"/>
      <c r="C1479" s="49" t="s">
        <v>6213</v>
      </c>
      <c r="D1479" s="49" t="s">
        <v>6216</v>
      </c>
      <c r="E1479" s="57" t="s">
        <v>7500</v>
      </c>
      <c r="F1479" s="49" t="s">
        <v>4642</v>
      </c>
      <c r="G1479" s="22" t="s">
        <v>21</v>
      </c>
      <c r="H1479" s="49" t="s">
        <v>6208</v>
      </c>
      <c r="I1479" s="25" t="s">
        <v>197</v>
      </c>
      <c r="J1479" s="25" t="s">
        <v>4599</v>
      </c>
      <c r="K1479" s="25"/>
      <c r="L1479" s="25"/>
      <c r="M1479" s="63" t="s">
        <v>49</v>
      </c>
      <c r="N1479" s="22" t="s">
        <v>46</v>
      </c>
      <c r="O1479" s="24">
        <v>0</v>
      </c>
      <c r="P1479" s="24">
        <v>0.05</v>
      </c>
      <c r="Q1479" s="23" t="s">
        <v>46</v>
      </c>
      <c r="R1479" s="24"/>
      <c r="S1479" s="24"/>
      <c r="T1479" s="49" t="s">
        <v>4598</v>
      </c>
      <c r="U1479" s="17" t="s">
        <v>4967</v>
      </c>
      <c r="V1479" s="17" t="s">
        <v>6656</v>
      </c>
      <c r="W1479" s="17" t="s">
        <v>6656</v>
      </c>
    </row>
    <row r="1480" spans="1:23" s="42" customFormat="1" ht="29" x14ac:dyDescent="0.35">
      <c r="A1480" s="49" t="s">
        <v>102</v>
      </c>
      <c r="B1480" s="49"/>
      <c r="C1480" s="49" t="s">
        <v>6214</v>
      </c>
      <c r="D1480" s="49" t="s">
        <v>6217</v>
      </c>
      <c r="E1480" s="57" t="s">
        <v>7501</v>
      </c>
      <c r="F1480" s="49" t="s">
        <v>4642</v>
      </c>
      <c r="G1480" s="49" t="s">
        <v>21</v>
      </c>
      <c r="H1480" s="49" t="s">
        <v>4582</v>
      </c>
      <c r="I1480" s="25" t="s">
        <v>197</v>
      </c>
      <c r="J1480" s="25" t="s">
        <v>6163</v>
      </c>
      <c r="K1480" s="25" t="s">
        <v>7168</v>
      </c>
      <c r="L1480" s="25">
        <v>17</v>
      </c>
      <c r="M1480" s="63" t="s">
        <v>6637</v>
      </c>
      <c r="N1480" s="22" t="s">
        <v>8703</v>
      </c>
      <c r="O1480" s="24">
        <v>0</v>
      </c>
      <c r="P1480" s="24">
        <v>0.05</v>
      </c>
      <c r="Q1480" s="23" t="s">
        <v>46</v>
      </c>
      <c r="R1480" s="24">
        <v>0</v>
      </c>
      <c r="S1480" s="24">
        <v>0.05</v>
      </c>
      <c r="T1480" s="49" t="s">
        <v>4598</v>
      </c>
      <c r="U1480" s="17" t="s">
        <v>4967</v>
      </c>
      <c r="V1480" s="17" t="s">
        <v>6656</v>
      </c>
      <c r="W1480" s="17" t="s">
        <v>6657</v>
      </c>
    </row>
    <row r="1481" spans="1:23" s="42" customFormat="1" ht="29" x14ac:dyDescent="0.35">
      <c r="A1481" s="49" t="s">
        <v>102</v>
      </c>
      <c r="B1481" s="49"/>
      <c r="C1481" s="49" t="s">
        <v>6215</v>
      </c>
      <c r="D1481" s="49" t="s">
        <v>6218</v>
      </c>
      <c r="E1481" s="57" t="s">
        <v>7501</v>
      </c>
      <c r="F1481" s="49" t="s">
        <v>4642</v>
      </c>
      <c r="G1481" s="49" t="s">
        <v>21</v>
      </c>
      <c r="H1481" s="49" t="s">
        <v>4583</v>
      </c>
      <c r="I1481" s="25" t="s">
        <v>197</v>
      </c>
      <c r="J1481" s="25" t="s">
        <v>6163</v>
      </c>
      <c r="K1481" s="25" t="s">
        <v>7168</v>
      </c>
      <c r="L1481" s="25">
        <v>17</v>
      </c>
      <c r="M1481" s="63" t="s">
        <v>6637</v>
      </c>
      <c r="N1481" s="22" t="s">
        <v>8703</v>
      </c>
      <c r="O1481" s="24">
        <v>0</v>
      </c>
      <c r="P1481" s="24">
        <v>0.05</v>
      </c>
      <c r="Q1481" s="23" t="s">
        <v>46</v>
      </c>
      <c r="R1481" s="24">
        <v>0</v>
      </c>
      <c r="S1481" s="24">
        <v>0.05</v>
      </c>
      <c r="T1481" s="49" t="s">
        <v>4598</v>
      </c>
      <c r="U1481" s="17" t="s">
        <v>4967</v>
      </c>
      <c r="V1481" s="17" t="s">
        <v>6656</v>
      </c>
      <c r="W1481" s="17" t="s">
        <v>6657</v>
      </c>
    </row>
    <row r="1482" spans="1:23" s="42" customFormat="1" ht="29" x14ac:dyDescent="0.35">
      <c r="A1482" s="28" t="s">
        <v>102</v>
      </c>
      <c r="B1482" s="28"/>
      <c r="C1482" s="28" t="s">
        <v>6345</v>
      </c>
      <c r="D1482" s="28" t="s">
        <v>6341</v>
      </c>
      <c r="E1482" s="57" t="s">
        <v>7502</v>
      </c>
      <c r="F1482" s="28" t="s">
        <v>103</v>
      </c>
      <c r="G1482" s="28" t="s">
        <v>21</v>
      </c>
      <c r="H1482" s="28" t="s">
        <v>6399</v>
      </c>
      <c r="I1482" s="25" t="s">
        <v>197</v>
      </c>
      <c r="J1482" s="34" t="s">
        <v>6163</v>
      </c>
      <c r="K1482" s="34" t="s">
        <v>6157</v>
      </c>
      <c r="L1482" s="34">
        <v>16</v>
      </c>
      <c r="M1482" s="63" t="s">
        <v>6636</v>
      </c>
      <c r="N1482" s="22" t="s">
        <v>8704</v>
      </c>
      <c r="O1482" s="33">
        <v>0</v>
      </c>
      <c r="P1482" s="33">
        <v>0.01</v>
      </c>
      <c r="Q1482" s="33" t="s">
        <v>46</v>
      </c>
      <c r="R1482" s="33">
        <v>0</v>
      </c>
      <c r="S1482" s="33">
        <v>0.01</v>
      </c>
      <c r="T1482" s="17" t="s">
        <v>4598</v>
      </c>
      <c r="U1482" s="17" t="s">
        <v>4967</v>
      </c>
      <c r="V1482" s="48" t="s">
        <v>6657</v>
      </c>
      <c r="W1482" s="48" t="s">
        <v>6657</v>
      </c>
    </row>
    <row r="1483" spans="1:23" s="42" customFormat="1" ht="29" x14ac:dyDescent="0.35">
      <c r="A1483" s="28" t="s">
        <v>101</v>
      </c>
      <c r="B1483" s="28"/>
      <c r="C1483" s="28" t="s">
        <v>6346</v>
      </c>
      <c r="D1483" s="28" t="s">
        <v>6342</v>
      </c>
      <c r="E1483" s="57" t="s">
        <v>7502</v>
      </c>
      <c r="F1483" s="28" t="s">
        <v>103</v>
      </c>
      <c r="G1483" s="28" t="s">
        <v>21</v>
      </c>
      <c r="H1483" s="28" t="s">
        <v>6399</v>
      </c>
      <c r="I1483" s="25" t="s">
        <v>197</v>
      </c>
      <c r="J1483" s="34" t="s">
        <v>6163</v>
      </c>
      <c r="K1483" s="34" t="s">
        <v>6157</v>
      </c>
      <c r="L1483" s="34">
        <v>16</v>
      </c>
      <c r="M1483" s="63" t="s">
        <v>6636</v>
      </c>
      <c r="N1483" s="22" t="s">
        <v>8704</v>
      </c>
      <c r="O1483" s="33">
        <v>0</v>
      </c>
      <c r="P1483" s="33">
        <v>0.01</v>
      </c>
      <c r="Q1483" s="33" t="s">
        <v>46</v>
      </c>
      <c r="R1483" s="33">
        <v>0</v>
      </c>
      <c r="S1483" s="33">
        <v>0.01</v>
      </c>
      <c r="T1483" s="17" t="s">
        <v>4598</v>
      </c>
      <c r="U1483" s="17" t="s">
        <v>4967</v>
      </c>
      <c r="V1483" s="48" t="s">
        <v>6657</v>
      </c>
      <c r="W1483" s="48" t="s">
        <v>6657</v>
      </c>
    </row>
    <row r="1484" spans="1:23" s="42" customFormat="1" ht="29" x14ac:dyDescent="0.35">
      <c r="A1484" s="28" t="s">
        <v>98</v>
      </c>
      <c r="B1484" s="28"/>
      <c r="C1484" s="28" t="s">
        <v>6347</v>
      </c>
      <c r="D1484" s="28" t="s">
        <v>6343</v>
      </c>
      <c r="E1484" s="57" t="s">
        <v>7502</v>
      </c>
      <c r="F1484" s="28" t="s">
        <v>103</v>
      </c>
      <c r="G1484" s="28" t="s">
        <v>21</v>
      </c>
      <c r="H1484" s="28" t="s">
        <v>6399</v>
      </c>
      <c r="I1484" s="25" t="s">
        <v>197</v>
      </c>
      <c r="J1484" s="34" t="s">
        <v>6163</v>
      </c>
      <c r="K1484" s="34" t="s">
        <v>6157</v>
      </c>
      <c r="L1484" s="34">
        <v>16</v>
      </c>
      <c r="M1484" s="63" t="s">
        <v>6636</v>
      </c>
      <c r="N1484" s="22" t="s">
        <v>8704</v>
      </c>
      <c r="O1484" s="33">
        <v>0</v>
      </c>
      <c r="P1484" s="33">
        <v>0.01</v>
      </c>
      <c r="Q1484" s="33" t="s">
        <v>46</v>
      </c>
      <c r="R1484" s="33">
        <v>0</v>
      </c>
      <c r="S1484" s="33">
        <v>0.01</v>
      </c>
      <c r="T1484" s="17" t="s">
        <v>4598</v>
      </c>
      <c r="U1484" s="17" t="s">
        <v>4967</v>
      </c>
      <c r="V1484" s="48" t="s">
        <v>6657</v>
      </c>
      <c r="W1484" s="48" t="s">
        <v>6657</v>
      </c>
    </row>
    <row r="1485" spans="1:23" s="42" customFormat="1" ht="29" x14ac:dyDescent="0.35">
      <c r="A1485" s="28" t="s">
        <v>104</v>
      </c>
      <c r="B1485" s="28"/>
      <c r="C1485" s="28" t="s">
        <v>6348</v>
      </c>
      <c r="D1485" s="28" t="s">
        <v>6344</v>
      </c>
      <c r="E1485" s="57" t="s">
        <v>7502</v>
      </c>
      <c r="F1485" s="28" t="s">
        <v>103</v>
      </c>
      <c r="G1485" s="28" t="s">
        <v>21</v>
      </c>
      <c r="H1485" s="28" t="s">
        <v>6399</v>
      </c>
      <c r="I1485" s="25" t="s">
        <v>197</v>
      </c>
      <c r="J1485" s="34" t="s">
        <v>6163</v>
      </c>
      <c r="K1485" s="34" t="s">
        <v>6157</v>
      </c>
      <c r="L1485" s="34">
        <v>16</v>
      </c>
      <c r="M1485" s="63" t="s">
        <v>6636</v>
      </c>
      <c r="N1485" s="22" t="s">
        <v>8704</v>
      </c>
      <c r="O1485" s="33">
        <v>0</v>
      </c>
      <c r="P1485" s="33">
        <v>0.01</v>
      </c>
      <c r="Q1485" s="33" t="s">
        <v>46</v>
      </c>
      <c r="R1485" s="33">
        <v>0</v>
      </c>
      <c r="S1485" s="33">
        <v>0.01</v>
      </c>
      <c r="T1485" s="17" t="s">
        <v>4598</v>
      </c>
      <c r="U1485" s="17" t="s">
        <v>4967</v>
      </c>
      <c r="V1485" s="48" t="s">
        <v>6657</v>
      </c>
      <c r="W1485" s="48" t="s">
        <v>6657</v>
      </c>
    </row>
    <row r="1486" spans="1:23" s="42" customFormat="1" ht="29" x14ac:dyDescent="0.35">
      <c r="A1486" s="28" t="s">
        <v>102</v>
      </c>
      <c r="B1486" s="28"/>
      <c r="C1486" s="28" t="s">
        <v>6397</v>
      </c>
      <c r="D1486" s="28" t="s">
        <v>6398</v>
      </c>
      <c r="E1486" s="57" t="s">
        <v>7503</v>
      </c>
      <c r="F1486" s="28" t="s">
        <v>103</v>
      </c>
      <c r="G1486" s="28" t="s">
        <v>21</v>
      </c>
      <c r="H1486" s="15" t="s">
        <v>6399</v>
      </c>
      <c r="I1486" s="25" t="s">
        <v>197</v>
      </c>
      <c r="J1486" s="34" t="s">
        <v>6163</v>
      </c>
      <c r="K1486" s="34" t="s">
        <v>6157</v>
      </c>
      <c r="L1486" s="34">
        <v>16</v>
      </c>
      <c r="M1486" s="63" t="s">
        <v>6636</v>
      </c>
      <c r="N1486" s="22" t="s">
        <v>8704</v>
      </c>
      <c r="O1486" s="33">
        <v>0</v>
      </c>
      <c r="P1486" s="33">
        <v>0.05</v>
      </c>
      <c r="Q1486" s="33" t="s">
        <v>46</v>
      </c>
      <c r="R1486" s="33">
        <v>0</v>
      </c>
      <c r="S1486" s="33">
        <v>0.05</v>
      </c>
      <c r="T1486" s="23" t="s">
        <v>4598</v>
      </c>
      <c r="U1486" s="17" t="s">
        <v>4967</v>
      </c>
      <c r="V1486" s="33" t="s">
        <v>6657</v>
      </c>
      <c r="W1486" s="48" t="s">
        <v>6657</v>
      </c>
    </row>
    <row r="1487" spans="1:23" s="42" customFormat="1" ht="29" x14ac:dyDescent="0.35">
      <c r="A1487" s="28" t="s">
        <v>101</v>
      </c>
      <c r="B1487" s="28"/>
      <c r="C1487" s="28" t="s">
        <v>6400</v>
      </c>
      <c r="D1487" s="28" t="s">
        <v>6401</v>
      </c>
      <c r="E1487" s="57" t="s">
        <v>7503</v>
      </c>
      <c r="F1487" s="28" t="s">
        <v>103</v>
      </c>
      <c r="G1487" s="28" t="s">
        <v>21</v>
      </c>
      <c r="H1487" s="15" t="s">
        <v>6399</v>
      </c>
      <c r="I1487" s="25" t="s">
        <v>197</v>
      </c>
      <c r="J1487" s="34" t="s">
        <v>6163</v>
      </c>
      <c r="K1487" s="34" t="s">
        <v>6157</v>
      </c>
      <c r="L1487" s="34">
        <v>16</v>
      </c>
      <c r="M1487" s="63" t="s">
        <v>6636</v>
      </c>
      <c r="N1487" s="22" t="s">
        <v>8704</v>
      </c>
      <c r="O1487" s="33">
        <v>0</v>
      </c>
      <c r="P1487" s="33">
        <v>0.05</v>
      </c>
      <c r="Q1487" s="33" t="s">
        <v>46</v>
      </c>
      <c r="R1487" s="33">
        <v>0</v>
      </c>
      <c r="S1487" s="33">
        <v>0.05</v>
      </c>
      <c r="T1487" s="23" t="s">
        <v>4598</v>
      </c>
      <c r="U1487" s="17" t="s">
        <v>4967</v>
      </c>
      <c r="V1487" s="33" t="s">
        <v>6657</v>
      </c>
      <c r="W1487" s="48" t="s">
        <v>6657</v>
      </c>
    </row>
    <row r="1488" spans="1:23" s="42" customFormat="1" ht="29" x14ac:dyDescent="0.35">
      <c r="A1488" s="28" t="s">
        <v>98</v>
      </c>
      <c r="B1488" s="28"/>
      <c r="C1488" s="28" t="s">
        <v>6402</v>
      </c>
      <c r="D1488" s="28" t="s">
        <v>6403</v>
      </c>
      <c r="E1488" s="57" t="s">
        <v>7503</v>
      </c>
      <c r="F1488" s="28" t="s">
        <v>103</v>
      </c>
      <c r="G1488" s="28" t="s">
        <v>21</v>
      </c>
      <c r="H1488" s="15" t="s">
        <v>6399</v>
      </c>
      <c r="I1488" s="25" t="s">
        <v>197</v>
      </c>
      <c r="J1488" s="34" t="s">
        <v>6163</v>
      </c>
      <c r="K1488" s="34" t="s">
        <v>6157</v>
      </c>
      <c r="L1488" s="34">
        <v>16</v>
      </c>
      <c r="M1488" s="63" t="s">
        <v>6636</v>
      </c>
      <c r="N1488" s="22" t="s">
        <v>8704</v>
      </c>
      <c r="O1488" s="33">
        <v>0</v>
      </c>
      <c r="P1488" s="33">
        <v>0.05</v>
      </c>
      <c r="Q1488" s="33" t="s">
        <v>46</v>
      </c>
      <c r="R1488" s="33">
        <v>0</v>
      </c>
      <c r="S1488" s="33">
        <v>0.05</v>
      </c>
      <c r="T1488" s="23" t="s">
        <v>4598</v>
      </c>
      <c r="U1488" s="23" t="s">
        <v>4967</v>
      </c>
      <c r="V1488" s="33" t="s">
        <v>6657</v>
      </c>
      <c r="W1488" s="48" t="s">
        <v>6657</v>
      </c>
    </row>
    <row r="1489" spans="1:23" s="42" customFormat="1" ht="29" x14ac:dyDescent="0.35">
      <c r="A1489" s="28" t="s">
        <v>104</v>
      </c>
      <c r="B1489" s="28"/>
      <c r="C1489" s="28" t="s">
        <v>6404</v>
      </c>
      <c r="D1489" s="28" t="s">
        <v>6405</v>
      </c>
      <c r="E1489" s="57" t="s">
        <v>7503</v>
      </c>
      <c r="F1489" s="28" t="s">
        <v>103</v>
      </c>
      <c r="G1489" s="28" t="s">
        <v>21</v>
      </c>
      <c r="H1489" s="15" t="s">
        <v>6399</v>
      </c>
      <c r="I1489" s="25" t="s">
        <v>197</v>
      </c>
      <c r="J1489" s="34" t="s">
        <v>4599</v>
      </c>
      <c r="K1489" s="34"/>
      <c r="L1489" s="34"/>
      <c r="M1489" s="63" t="s">
        <v>49</v>
      </c>
      <c r="N1489" s="22" t="s">
        <v>46</v>
      </c>
      <c r="O1489" s="33"/>
      <c r="P1489" s="33"/>
      <c r="Q1489" s="33" t="s">
        <v>46</v>
      </c>
      <c r="R1489" s="33"/>
      <c r="S1489" s="33"/>
      <c r="T1489" s="23" t="s">
        <v>4598</v>
      </c>
      <c r="U1489" s="17" t="s">
        <v>4967</v>
      </c>
      <c r="V1489" s="33" t="s">
        <v>6657</v>
      </c>
      <c r="W1489" s="48" t="s">
        <v>6657</v>
      </c>
    </row>
    <row r="1490" spans="1:23" s="42" customFormat="1" ht="29" x14ac:dyDescent="0.35">
      <c r="A1490" s="28" t="s">
        <v>102</v>
      </c>
      <c r="B1490" s="28"/>
      <c r="C1490" s="28" t="s">
        <v>6415</v>
      </c>
      <c r="D1490" s="28" t="s">
        <v>6414</v>
      </c>
      <c r="E1490" s="57" t="s">
        <v>7504</v>
      </c>
      <c r="F1490" s="28" t="s">
        <v>103</v>
      </c>
      <c r="G1490" s="28" t="s">
        <v>21</v>
      </c>
      <c r="H1490" s="15" t="s">
        <v>6399</v>
      </c>
      <c r="I1490" s="25" t="s">
        <v>197</v>
      </c>
      <c r="J1490" s="34" t="s">
        <v>6163</v>
      </c>
      <c r="K1490" s="34" t="s">
        <v>6158</v>
      </c>
      <c r="L1490" s="34"/>
      <c r="M1490" s="63" t="s">
        <v>49</v>
      </c>
      <c r="N1490" s="22" t="s">
        <v>46</v>
      </c>
      <c r="O1490" s="33">
        <v>0</v>
      </c>
      <c r="P1490" s="33">
        <v>0.05</v>
      </c>
      <c r="Q1490" s="33" t="s">
        <v>46</v>
      </c>
      <c r="R1490" s="33">
        <v>0</v>
      </c>
      <c r="S1490" s="33">
        <v>0.05</v>
      </c>
      <c r="T1490" s="23" t="s">
        <v>4598</v>
      </c>
      <c r="U1490" s="23" t="s">
        <v>4967</v>
      </c>
      <c r="V1490" s="33" t="s">
        <v>6657</v>
      </c>
      <c r="W1490" s="48" t="s">
        <v>6657</v>
      </c>
    </row>
    <row r="1491" spans="1:23" s="42" customFormat="1" ht="29" x14ac:dyDescent="0.35">
      <c r="A1491" s="28" t="s">
        <v>101</v>
      </c>
      <c r="B1491" s="28"/>
      <c r="C1491" s="28" t="s">
        <v>6417</v>
      </c>
      <c r="D1491" s="28" t="s">
        <v>6416</v>
      </c>
      <c r="E1491" s="57" t="s">
        <v>7504</v>
      </c>
      <c r="F1491" s="28" t="s">
        <v>103</v>
      </c>
      <c r="G1491" s="28" t="s">
        <v>21</v>
      </c>
      <c r="H1491" s="15" t="s">
        <v>6399</v>
      </c>
      <c r="I1491" s="25" t="s">
        <v>197</v>
      </c>
      <c r="J1491" s="34" t="s">
        <v>6163</v>
      </c>
      <c r="K1491" s="34" t="s">
        <v>6158</v>
      </c>
      <c r="L1491" s="34"/>
      <c r="M1491" s="63" t="s">
        <v>49</v>
      </c>
      <c r="N1491" s="22" t="s">
        <v>46</v>
      </c>
      <c r="O1491" s="33">
        <v>0</v>
      </c>
      <c r="P1491" s="33">
        <v>0.05</v>
      </c>
      <c r="Q1491" s="33" t="s">
        <v>46</v>
      </c>
      <c r="R1491" s="33">
        <v>0</v>
      </c>
      <c r="S1491" s="33">
        <v>0.05</v>
      </c>
      <c r="T1491" s="23" t="s">
        <v>4598</v>
      </c>
      <c r="U1491" s="17" t="s">
        <v>4967</v>
      </c>
      <c r="V1491" s="33" t="s">
        <v>6657</v>
      </c>
      <c r="W1491" s="48" t="s">
        <v>6657</v>
      </c>
    </row>
    <row r="1492" spans="1:23" s="42" customFormat="1" ht="29" x14ac:dyDescent="0.35">
      <c r="A1492" s="28" t="s">
        <v>98</v>
      </c>
      <c r="B1492" s="28"/>
      <c r="C1492" s="28" t="s">
        <v>6419</v>
      </c>
      <c r="D1492" s="28" t="s">
        <v>6418</v>
      </c>
      <c r="E1492" s="57" t="s">
        <v>7504</v>
      </c>
      <c r="F1492" s="28" t="s">
        <v>103</v>
      </c>
      <c r="G1492" s="28" t="s">
        <v>21</v>
      </c>
      <c r="H1492" s="15" t="s">
        <v>6399</v>
      </c>
      <c r="I1492" s="25" t="s">
        <v>197</v>
      </c>
      <c r="J1492" s="34" t="s">
        <v>6163</v>
      </c>
      <c r="K1492" s="34" t="s">
        <v>6157</v>
      </c>
      <c r="L1492" s="34">
        <v>16</v>
      </c>
      <c r="M1492" s="63" t="s">
        <v>6636</v>
      </c>
      <c r="N1492" s="22" t="s">
        <v>8704</v>
      </c>
      <c r="O1492" s="33">
        <v>0</v>
      </c>
      <c r="P1492" s="33">
        <v>0.05</v>
      </c>
      <c r="Q1492" s="33" t="s">
        <v>46</v>
      </c>
      <c r="R1492" s="33">
        <v>0</v>
      </c>
      <c r="S1492" s="33">
        <v>0.05</v>
      </c>
      <c r="T1492" s="23" t="s">
        <v>4598</v>
      </c>
      <c r="U1492" s="17" t="s">
        <v>4967</v>
      </c>
      <c r="V1492" s="33" t="s">
        <v>6657</v>
      </c>
      <c r="W1492" s="48" t="s">
        <v>6657</v>
      </c>
    </row>
    <row r="1493" spans="1:23" s="42" customFormat="1" ht="29" x14ac:dyDescent="0.35">
      <c r="A1493" s="28" t="s">
        <v>104</v>
      </c>
      <c r="B1493" s="28"/>
      <c r="C1493" s="28" t="s">
        <v>6421</v>
      </c>
      <c r="D1493" s="28" t="s">
        <v>6420</v>
      </c>
      <c r="E1493" s="57" t="s">
        <v>7504</v>
      </c>
      <c r="F1493" s="28" t="s">
        <v>103</v>
      </c>
      <c r="G1493" s="28" t="s">
        <v>21</v>
      </c>
      <c r="H1493" s="15" t="s">
        <v>6399</v>
      </c>
      <c r="I1493" s="25" t="s">
        <v>197</v>
      </c>
      <c r="J1493" s="34" t="s">
        <v>4599</v>
      </c>
      <c r="K1493" s="34"/>
      <c r="L1493" s="34"/>
      <c r="M1493" s="63" t="s">
        <v>49</v>
      </c>
      <c r="N1493" s="22" t="s">
        <v>46</v>
      </c>
      <c r="O1493" s="33"/>
      <c r="P1493" s="33"/>
      <c r="Q1493" s="33" t="s">
        <v>46</v>
      </c>
      <c r="R1493" s="33"/>
      <c r="S1493" s="33"/>
      <c r="T1493" s="23" t="s">
        <v>4598</v>
      </c>
      <c r="U1493" s="23" t="s">
        <v>4967</v>
      </c>
      <c r="V1493" s="33" t="s">
        <v>6657</v>
      </c>
      <c r="W1493" s="48" t="s">
        <v>6657</v>
      </c>
    </row>
    <row r="1494" spans="1:23" s="42" customFormat="1" ht="29" x14ac:dyDescent="0.35">
      <c r="A1494" s="28" t="s">
        <v>102</v>
      </c>
      <c r="B1494" s="28"/>
      <c r="C1494" s="28" t="s">
        <v>6563</v>
      </c>
      <c r="D1494" s="28" t="s">
        <v>6571</v>
      </c>
      <c r="E1494" s="57" t="s">
        <v>7505</v>
      </c>
      <c r="F1494" s="28" t="s">
        <v>103</v>
      </c>
      <c r="G1494" s="28" t="s">
        <v>21</v>
      </c>
      <c r="H1494" s="28" t="s">
        <v>4582</v>
      </c>
      <c r="I1494" s="25" t="s">
        <v>197</v>
      </c>
      <c r="J1494" s="34" t="s">
        <v>6267</v>
      </c>
      <c r="K1494" s="34" t="s">
        <v>6157</v>
      </c>
      <c r="L1494" s="34">
        <v>22</v>
      </c>
      <c r="M1494" s="63" t="s">
        <v>6512</v>
      </c>
      <c r="N1494" s="22" t="s">
        <v>8708</v>
      </c>
      <c r="O1494" s="33">
        <v>0</v>
      </c>
      <c r="P1494" s="33">
        <v>0.05</v>
      </c>
      <c r="Q1494" s="33" t="s">
        <v>46</v>
      </c>
      <c r="R1494" s="33">
        <v>0</v>
      </c>
      <c r="S1494" s="33">
        <v>0.05</v>
      </c>
      <c r="T1494" s="48" t="s">
        <v>4598</v>
      </c>
      <c r="U1494" s="48" t="s">
        <v>4967</v>
      </c>
      <c r="V1494" s="48" t="s">
        <v>6479</v>
      </c>
      <c r="W1494" s="17" t="s">
        <v>6479</v>
      </c>
    </row>
    <row r="1495" spans="1:23" s="42" customFormat="1" ht="29" x14ac:dyDescent="0.35">
      <c r="A1495" s="28" t="s">
        <v>101</v>
      </c>
      <c r="B1495" s="28"/>
      <c r="C1495" s="28" t="s">
        <v>6564</v>
      </c>
      <c r="D1495" s="28" t="s">
        <v>6572</v>
      </c>
      <c r="E1495" s="57" t="s">
        <v>7505</v>
      </c>
      <c r="F1495" s="28" t="s">
        <v>103</v>
      </c>
      <c r="G1495" s="28" t="s">
        <v>21</v>
      </c>
      <c r="H1495" s="28" t="s">
        <v>4582</v>
      </c>
      <c r="I1495" s="25" t="s">
        <v>197</v>
      </c>
      <c r="J1495" s="34" t="s">
        <v>6267</v>
      </c>
      <c r="K1495" s="34" t="s">
        <v>6157</v>
      </c>
      <c r="L1495" s="34">
        <v>22</v>
      </c>
      <c r="M1495" s="63" t="s">
        <v>6512</v>
      </c>
      <c r="N1495" s="22" t="s">
        <v>8708</v>
      </c>
      <c r="O1495" s="33">
        <v>0</v>
      </c>
      <c r="P1495" s="33">
        <v>0.05</v>
      </c>
      <c r="Q1495" s="33" t="s">
        <v>46</v>
      </c>
      <c r="R1495" s="33">
        <v>0</v>
      </c>
      <c r="S1495" s="33">
        <v>0.05</v>
      </c>
      <c r="T1495" s="48" t="s">
        <v>4598</v>
      </c>
      <c r="U1495" s="48" t="s">
        <v>4967</v>
      </c>
      <c r="V1495" s="48" t="s">
        <v>6479</v>
      </c>
      <c r="W1495" s="17" t="s">
        <v>6479</v>
      </c>
    </row>
    <row r="1496" spans="1:23" s="42" customFormat="1" ht="29" x14ac:dyDescent="0.35">
      <c r="A1496" s="28" t="s">
        <v>98</v>
      </c>
      <c r="B1496" s="28"/>
      <c r="C1496" s="28" t="s">
        <v>6565</v>
      </c>
      <c r="D1496" s="28" t="s">
        <v>6573</v>
      </c>
      <c r="E1496" s="57" t="s">
        <v>7505</v>
      </c>
      <c r="F1496" s="28" t="s">
        <v>103</v>
      </c>
      <c r="G1496" s="28" t="s">
        <v>21</v>
      </c>
      <c r="H1496" s="28" t="s">
        <v>4582</v>
      </c>
      <c r="I1496" s="25" t="s">
        <v>197</v>
      </c>
      <c r="J1496" s="34" t="s">
        <v>6267</v>
      </c>
      <c r="K1496" s="34" t="s">
        <v>6157</v>
      </c>
      <c r="L1496" s="34">
        <v>22</v>
      </c>
      <c r="M1496" s="63" t="s">
        <v>6512</v>
      </c>
      <c r="N1496" s="22" t="s">
        <v>8708</v>
      </c>
      <c r="O1496" s="33">
        <v>0</v>
      </c>
      <c r="P1496" s="33">
        <v>0.05</v>
      </c>
      <c r="Q1496" s="33" t="s">
        <v>46</v>
      </c>
      <c r="R1496" s="33">
        <v>0</v>
      </c>
      <c r="S1496" s="33">
        <v>0.05</v>
      </c>
      <c r="T1496" s="48" t="s">
        <v>4598</v>
      </c>
      <c r="U1496" s="48" t="s">
        <v>4967</v>
      </c>
      <c r="V1496" s="48" t="s">
        <v>6479</v>
      </c>
      <c r="W1496" s="17" t="s">
        <v>6479</v>
      </c>
    </row>
    <row r="1497" spans="1:23" s="42" customFormat="1" x14ac:dyDescent="0.35">
      <c r="A1497" s="28" t="s">
        <v>104</v>
      </c>
      <c r="B1497" s="28"/>
      <c r="C1497" s="28" t="s">
        <v>6566</v>
      </c>
      <c r="D1497" s="28" t="s">
        <v>6574</v>
      </c>
      <c r="E1497" s="57" t="s">
        <v>6587</v>
      </c>
      <c r="F1497" s="28" t="s">
        <v>103</v>
      </c>
      <c r="G1497" s="28" t="s">
        <v>21</v>
      </c>
      <c r="H1497" s="28" t="s">
        <v>4582</v>
      </c>
      <c r="I1497" s="25" t="s">
        <v>99</v>
      </c>
      <c r="J1497" s="40" t="s">
        <v>4599</v>
      </c>
      <c r="K1497" s="34"/>
      <c r="L1497" s="34"/>
      <c r="M1497" s="63" t="s">
        <v>49</v>
      </c>
      <c r="N1497" s="22" t="s">
        <v>46</v>
      </c>
      <c r="O1497" s="33">
        <v>0</v>
      </c>
      <c r="P1497" s="33">
        <v>0.05</v>
      </c>
      <c r="Q1497" s="33" t="s">
        <v>46</v>
      </c>
      <c r="R1497" s="33"/>
      <c r="S1497" s="33"/>
      <c r="T1497" s="48" t="s">
        <v>4598</v>
      </c>
      <c r="U1497" s="48" t="s">
        <v>4967</v>
      </c>
      <c r="V1497" s="48" t="s">
        <v>6479</v>
      </c>
      <c r="W1497" s="48" t="s">
        <v>6479</v>
      </c>
    </row>
    <row r="1498" spans="1:23" s="42" customFormat="1" ht="29" x14ac:dyDescent="0.35">
      <c r="A1498" s="7" t="s">
        <v>102</v>
      </c>
      <c r="B1498" s="7"/>
      <c r="C1498" s="7" t="s">
        <v>6588</v>
      </c>
      <c r="D1498" s="7" t="s">
        <v>6589</v>
      </c>
      <c r="E1498" s="57" t="s">
        <v>7506</v>
      </c>
      <c r="F1498" s="7" t="s">
        <v>103</v>
      </c>
      <c r="G1498" s="7" t="s">
        <v>21</v>
      </c>
      <c r="H1498" s="7" t="s">
        <v>4582</v>
      </c>
      <c r="I1498" s="25" t="s">
        <v>197</v>
      </c>
      <c r="J1498" s="40" t="s">
        <v>6163</v>
      </c>
      <c r="K1498" s="40" t="s">
        <v>6157</v>
      </c>
      <c r="L1498" s="34">
        <v>22</v>
      </c>
      <c r="M1498" s="63" t="s">
        <v>6512</v>
      </c>
      <c r="N1498" s="22" t="s">
        <v>8708</v>
      </c>
      <c r="O1498" s="50">
        <v>0</v>
      </c>
      <c r="P1498" s="50">
        <v>0.01</v>
      </c>
      <c r="Q1498" s="50" t="s">
        <v>46</v>
      </c>
      <c r="R1498" s="50">
        <v>0</v>
      </c>
      <c r="S1498" s="50">
        <v>0.01</v>
      </c>
      <c r="T1498" s="50" t="s">
        <v>4598</v>
      </c>
      <c r="U1498" s="50" t="s">
        <v>4967</v>
      </c>
      <c r="V1498" s="50" t="s">
        <v>6479</v>
      </c>
      <c r="W1498" s="17" t="s">
        <v>6479</v>
      </c>
    </row>
    <row r="1499" spans="1:23" s="42" customFormat="1" ht="29" x14ac:dyDescent="0.35">
      <c r="A1499" s="7" t="s">
        <v>101</v>
      </c>
      <c r="B1499" s="7"/>
      <c r="C1499" s="7" t="s">
        <v>6590</v>
      </c>
      <c r="D1499" s="7" t="s">
        <v>6591</v>
      </c>
      <c r="E1499" s="57" t="s">
        <v>7506</v>
      </c>
      <c r="F1499" s="7" t="s">
        <v>103</v>
      </c>
      <c r="G1499" s="7" t="s">
        <v>21</v>
      </c>
      <c r="H1499" s="7" t="s">
        <v>4582</v>
      </c>
      <c r="I1499" s="25" t="s">
        <v>197</v>
      </c>
      <c r="J1499" s="40" t="s">
        <v>6163</v>
      </c>
      <c r="K1499" s="40" t="s">
        <v>6157</v>
      </c>
      <c r="L1499" s="34">
        <v>22</v>
      </c>
      <c r="M1499" s="63" t="s">
        <v>6512</v>
      </c>
      <c r="N1499" s="22" t="s">
        <v>8708</v>
      </c>
      <c r="O1499" s="50">
        <v>0</v>
      </c>
      <c r="P1499" s="50">
        <v>0.01</v>
      </c>
      <c r="Q1499" s="50" t="s">
        <v>46</v>
      </c>
      <c r="R1499" s="50">
        <v>0</v>
      </c>
      <c r="S1499" s="50">
        <v>0.01</v>
      </c>
      <c r="T1499" s="50" t="s">
        <v>4598</v>
      </c>
      <c r="U1499" s="50" t="s">
        <v>4967</v>
      </c>
      <c r="V1499" s="50" t="s">
        <v>6479</v>
      </c>
      <c r="W1499" s="17" t="s">
        <v>6479</v>
      </c>
    </row>
    <row r="1500" spans="1:23" s="42" customFormat="1" ht="29" x14ac:dyDescent="0.35">
      <c r="A1500" s="7" t="s">
        <v>98</v>
      </c>
      <c r="B1500" s="7"/>
      <c r="C1500" s="7" t="s">
        <v>6592</v>
      </c>
      <c r="D1500" s="7" t="s">
        <v>6593</v>
      </c>
      <c r="E1500" s="57" t="s">
        <v>7506</v>
      </c>
      <c r="F1500" s="7" t="s">
        <v>103</v>
      </c>
      <c r="G1500" s="7" t="s">
        <v>21</v>
      </c>
      <c r="H1500" s="7" t="s">
        <v>4582</v>
      </c>
      <c r="I1500" s="25" t="s">
        <v>197</v>
      </c>
      <c r="J1500" s="40" t="s">
        <v>6163</v>
      </c>
      <c r="K1500" s="40" t="s">
        <v>6157</v>
      </c>
      <c r="L1500" s="34">
        <v>22</v>
      </c>
      <c r="M1500" s="63" t="s">
        <v>6512</v>
      </c>
      <c r="N1500" s="22" t="s">
        <v>8708</v>
      </c>
      <c r="O1500" s="50">
        <v>0</v>
      </c>
      <c r="P1500" s="50">
        <v>0.01</v>
      </c>
      <c r="Q1500" s="50" t="s">
        <v>46</v>
      </c>
      <c r="R1500" s="50">
        <v>0</v>
      </c>
      <c r="S1500" s="50">
        <v>0.01</v>
      </c>
      <c r="T1500" s="50" t="s">
        <v>4598</v>
      </c>
      <c r="U1500" s="50" t="s">
        <v>4967</v>
      </c>
      <c r="V1500" s="50" t="s">
        <v>6479</v>
      </c>
      <c r="W1500" s="17" t="s">
        <v>6479</v>
      </c>
    </row>
    <row r="1501" spans="1:23" s="42" customFormat="1" ht="29" x14ac:dyDescent="0.35">
      <c r="A1501" s="7" t="s">
        <v>104</v>
      </c>
      <c r="B1501" s="7"/>
      <c r="C1501" s="7" t="s">
        <v>6594</v>
      </c>
      <c r="D1501" s="7" t="s">
        <v>6595</v>
      </c>
      <c r="E1501" s="57" t="s">
        <v>7506</v>
      </c>
      <c r="F1501" s="7" t="s">
        <v>103</v>
      </c>
      <c r="G1501" s="7" t="s">
        <v>21</v>
      </c>
      <c r="H1501" s="7" t="s">
        <v>4582</v>
      </c>
      <c r="I1501" s="25" t="s">
        <v>197</v>
      </c>
      <c r="J1501" s="40" t="s">
        <v>6163</v>
      </c>
      <c r="K1501" s="40" t="s">
        <v>6157</v>
      </c>
      <c r="L1501" s="34">
        <v>22</v>
      </c>
      <c r="M1501" s="63" t="s">
        <v>6512</v>
      </c>
      <c r="N1501" s="22" t="s">
        <v>8708</v>
      </c>
      <c r="O1501" s="50">
        <v>0</v>
      </c>
      <c r="P1501" s="50">
        <v>0.01</v>
      </c>
      <c r="Q1501" s="50" t="s">
        <v>46</v>
      </c>
      <c r="R1501" s="50">
        <v>0</v>
      </c>
      <c r="S1501" s="50">
        <v>0.01</v>
      </c>
      <c r="T1501" s="50" t="s">
        <v>4598</v>
      </c>
      <c r="U1501" s="50" t="s">
        <v>4967</v>
      </c>
      <c r="V1501" s="50" t="s">
        <v>6479</v>
      </c>
      <c r="W1501" s="17" t="s">
        <v>6479</v>
      </c>
    </row>
    <row r="1502" spans="1:23" s="42" customFormat="1" x14ac:dyDescent="0.35">
      <c r="A1502" s="22" t="s">
        <v>101</v>
      </c>
      <c r="B1502" s="22"/>
      <c r="C1502" s="22" t="s">
        <v>2040</v>
      </c>
      <c r="D1502" s="22" t="s">
        <v>4168</v>
      </c>
      <c r="E1502" s="57" t="s">
        <v>7450</v>
      </c>
      <c r="F1502" s="22" t="s">
        <v>388</v>
      </c>
      <c r="G1502" s="22" t="s">
        <v>12</v>
      </c>
      <c r="H1502" s="22" t="s">
        <v>4571</v>
      </c>
      <c r="I1502" s="25" t="s">
        <v>197</v>
      </c>
      <c r="J1502" s="25" t="s">
        <v>6162</v>
      </c>
      <c r="K1502" s="25" t="s">
        <v>6158</v>
      </c>
      <c r="L1502" s="25"/>
      <c r="M1502" s="63" t="s">
        <v>49</v>
      </c>
      <c r="N1502" s="22" t="s">
        <v>46</v>
      </c>
      <c r="O1502" s="23" t="s">
        <v>46</v>
      </c>
      <c r="P1502" s="23" t="s">
        <v>46</v>
      </c>
      <c r="Q1502" s="23">
        <v>0.5</v>
      </c>
      <c r="R1502" s="23" t="s">
        <v>46</v>
      </c>
      <c r="S1502" s="23" t="s">
        <v>46</v>
      </c>
      <c r="T1502" s="17" t="s">
        <v>4598</v>
      </c>
      <c r="U1502" s="17" t="s">
        <v>4967</v>
      </c>
      <c r="V1502" s="17" t="s">
        <v>6652</v>
      </c>
      <c r="W1502" s="17" t="s">
        <v>6796</v>
      </c>
    </row>
    <row r="1503" spans="1:23" s="42" customFormat="1" x14ac:dyDescent="0.35">
      <c r="A1503" s="22" t="s">
        <v>101</v>
      </c>
      <c r="B1503" s="22"/>
      <c r="C1503" s="22" t="s">
        <v>686</v>
      </c>
      <c r="D1503" s="22" t="s">
        <v>2760</v>
      </c>
      <c r="E1503" s="57" t="s">
        <v>7451</v>
      </c>
      <c r="F1503" s="22" t="s">
        <v>103</v>
      </c>
      <c r="G1503" s="22" t="s">
        <v>100</v>
      </c>
      <c r="H1503" s="22" t="s">
        <v>4571</v>
      </c>
      <c r="I1503" s="25" t="s">
        <v>197</v>
      </c>
      <c r="J1503" s="25" t="s">
        <v>6163</v>
      </c>
      <c r="K1503" s="25" t="s">
        <v>6158</v>
      </c>
      <c r="L1503" s="25"/>
      <c r="M1503" s="63" t="s">
        <v>49</v>
      </c>
      <c r="N1503" s="22" t="s">
        <v>46</v>
      </c>
      <c r="O1503" s="23">
        <v>0.9</v>
      </c>
      <c r="P1503" s="23">
        <v>1</v>
      </c>
      <c r="Q1503" s="23">
        <v>0.15</v>
      </c>
      <c r="R1503" s="23">
        <v>0.9</v>
      </c>
      <c r="S1503" s="23">
        <v>1</v>
      </c>
      <c r="T1503" s="17" t="s">
        <v>4598</v>
      </c>
      <c r="U1503" s="17" t="s">
        <v>4967</v>
      </c>
      <c r="V1503" s="17" t="s">
        <v>6652</v>
      </c>
      <c r="W1503" s="17" t="s">
        <v>6657</v>
      </c>
    </row>
    <row r="1504" spans="1:23" s="42" customFormat="1" x14ac:dyDescent="0.35">
      <c r="A1504" s="22" t="s">
        <v>101</v>
      </c>
      <c r="B1504" s="22"/>
      <c r="C1504" s="22" t="s">
        <v>1410</v>
      </c>
      <c r="D1504" s="22" t="s">
        <v>3512</v>
      </c>
      <c r="E1504" s="57" t="s">
        <v>7452</v>
      </c>
      <c r="F1504" s="22" t="s">
        <v>103</v>
      </c>
      <c r="G1504" s="22" t="s">
        <v>100</v>
      </c>
      <c r="H1504" s="22" t="s">
        <v>4571</v>
      </c>
      <c r="I1504" s="25" t="s">
        <v>197</v>
      </c>
      <c r="J1504" s="25" t="s">
        <v>6163</v>
      </c>
      <c r="K1504" s="25" t="s">
        <v>6157</v>
      </c>
      <c r="L1504" s="25">
        <v>20</v>
      </c>
      <c r="M1504" s="63" t="s">
        <v>6506</v>
      </c>
      <c r="N1504" s="22" t="s">
        <v>8701</v>
      </c>
      <c r="O1504" s="23">
        <v>0.99</v>
      </c>
      <c r="P1504" s="23">
        <v>1</v>
      </c>
      <c r="Q1504" s="23">
        <v>0.25</v>
      </c>
      <c r="R1504" s="23">
        <v>0.99</v>
      </c>
      <c r="S1504" s="23">
        <v>1</v>
      </c>
      <c r="T1504" s="17" t="s">
        <v>4598</v>
      </c>
      <c r="U1504" s="17" t="s">
        <v>4967</v>
      </c>
      <c r="V1504" s="17" t="s">
        <v>6652</v>
      </c>
      <c r="W1504" s="17" t="s">
        <v>6479</v>
      </c>
    </row>
    <row r="1505" spans="1:23" s="42" customFormat="1" x14ac:dyDescent="0.35">
      <c r="A1505" s="22" t="s">
        <v>101</v>
      </c>
      <c r="B1505" s="22"/>
      <c r="C1505" s="22" t="s">
        <v>1879</v>
      </c>
      <c r="D1505" s="22" t="s">
        <v>3981</v>
      </c>
      <c r="E1505" s="57" t="s">
        <v>7453</v>
      </c>
      <c r="F1505" s="22" t="s">
        <v>295</v>
      </c>
      <c r="G1505" s="22" t="s">
        <v>12</v>
      </c>
      <c r="H1505" s="22" t="s">
        <v>4571</v>
      </c>
      <c r="I1505" s="25" t="s">
        <v>197</v>
      </c>
      <c r="J1505" s="25" t="s">
        <v>6163</v>
      </c>
      <c r="K1505" s="25" t="s">
        <v>6157</v>
      </c>
      <c r="L1505" s="25">
        <v>20</v>
      </c>
      <c r="M1505" s="63" t="s">
        <v>6506</v>
      </c>
      <c r="N1505" s="22" t="s">
        <v>8701</v>
      </c>
      <c r="O1505" s="23">
        <v>1</v>
      </c>
      <c r="P1505" s="23">
        <v>5</v>
      </c>
      <c r="Q1505" s="23">
        <v>0.25</v>
      </c>
      <c r="R1505" s="23">
        <v>1</v>
      </c>
      <c r="S1505" s="23">
        <v>5</v>
      </c>
      <c r="T1505" s="17" t="s">
        <v>4598</v>
      </c>
      <c r="U1505" s="17" t="s">
        <v>4967</v>
      </c>
      <c r="V1505" s="17" t="s">
        <v>6652</v>
      </c>
      <c r="W1505" s="17" t="s">
        <v>6479</v>
      </c>
    </row>
    <row r="1506" spans="1:23" s="42" customFormat="1" x14ac:dyDescent="0.35">
      <c r="A1506" s="22" t="s">
        <v>101</v>
      </c>
      <c r="B1506" s="22"/>
      <c r="C1506" s="22" t="s">
        <v>1388</v>
      </c>
      <c r="D1506" s="22" t="s">
        <v>3490</v>
      </c>
      <c r="E1506" s="57" t="s">
        <v>7461</v>
      </c>
      <c r="F1506" s="22" t="s">
        <v>103</v>
      </c>
      <c r="G1506" s="22" t="s">
        <v>100</v>
      </c>
      <c r="H1506" s="22" t="s">
        <v>4571</v>
      </c>
      <c r="I1506" s="25" t="s">
        <v>197</v>
      </c>
      <c r="J1506" s="25" t="s">
        <v>6163</v>
      </c>
      <c r="K1506" s="25" t="s">
        <v>6158</v>
      </c>
      <c r="L1506" s="25"/>
      <c r="M1506" s="63" t="s">
        <v>49</v>
      </c>
      <c r="N1506" s="22" t="s">
        <v>46</v>
      </c>
      <c r="O1506" s="23">
        <v>0.9</v>
      </c>
      <c r="P1506" s="23">
        <v>0.99</v>
      </c>
      <c r="Q1506" s="23">
        <v>0.1</v>
      </c>
      <c r="R1506" s="23" t="s">
        <v>4611</v>
      </c>
      <c r="S1506" s="23" t="s">
        <v>4619</v>
      </c>
      <c r="T1506" s="17" t="s">
        <v>4598</v>
      </c>
      <c r="U1506" s="17" t="s">
        <v>4967</v>
      </c>
      <c r="V1506" s="17" t="s">
        <v>6652</v>
      </c>
      <c r="W1506" s="17" t="s">
        <v>6657</v>
      </c>
    </row>
    <row r="1507" spans="1:23" s="42" customFormat="1" x14ac:dyDescent="0.35">
      <c r="A1507" s="22" t="s">
        <v>101</v>
      </c>
      <c r="B1507" s="22"/>
      <c r="C1507" s="22" t="s">
        <v>738</v>
      </c>
      <c r="D1507" s="22" t="s">
        <v>2812</v>
      </c>
      <c r="E1507" s="57" t="s">
        <v>7458</v>
      </c>
      <c r="F1507" s="22" t="s">
        <v>103</v>
      </c>
      <c r="G1507" s="22" t="s">
        <v>100</v>
      </c>
      <c r="H1507" s="22" t="s">
        <v>4571</v>
      </c>
      <c r="I1507" s="25" t="s">
        <v>197</v>
      </c>
      <c r="J1507" s="25" t="s">
        <v>6163</v>
      </c>
      <c r="K1507" s="25" t="s">
        <v>6158</v>
      </c>
      <c r="L1507" s="25"/>
      <c r="M1507" s="63" t="s">
        <v>49</v>
      </c>
      <c r="N1507" s="22" t="s">
        <v>46</v>
      </c>
      <c r="O1507" s="23">
        <v>1E-4</v>
      </c>
      <c r="P1507" s="23">
        <v>0.05</v>
      </c>
      <c r="Q1507" s="23">
        <v>0.1</v>
      </c>
      <c r="R1507" s="23" t="s">
        <v>4603</v>
      </c>
      <c r="S1507" s="23" t="s">
        <v>4609</v>
      </c>
      <c r="T1507" s="17" t="s">
        <v>4598</v>
      </c>
      <c r="U1507" s="17" t="s">
        <v>4967</v>
      </c>
      <c r="V1507" s="17" t="s">
        <v>6652</v>
      </c>
      <c r="W1507" s="17" t="s">
        <v>6657</v>
      </c>
    </row>
    <row r="1508" spans="1:23" s="42" customFormat="1" x14ac:dyDescent="0.35">
      <c r="A1508" s="22" t="s">
        <v>101</v>
      </c>
      <c r="B1508" s="22"/>
      <c r="C1508" s="22" t="s">
        <v>678</v>
      </c>
      <c r="D1508" s="22" t="s">
        <v>2752</v>
      </c>
      <c r="E1508" s="57" t="s">
        <v>7460</v>
      </c>
      <c r="F1508" s="22" t="s">
        <v>103</v>
      </c>
      <c r="G1508" s="22" t="s">
        <v>100</v>
      </c>
      <c r="H1508" s="22" t="s">
        <v>4571</v>
      </c>
      <c r="I1508" s="25" t="s">
        <v>197</v>
      </c>
      <c r="J1508" s="25" t="s">
        <v>6163</v>
      </c>
      <c r="K1508" s="25" t="s">
        <v>6158</v>
      </c>
      <c r="L1508" s="25"/>
      <c r="M1508" s="63" t="s">
        <v>49</v>
      </c>
      <c r="N1508" s="22" t="s">
        <v>46</v>
      </c>
      <c r="O1508" s="23">
        <v>1E-4</v>
      </c>
      <c r="P1508" s="23">
        <v>0.05</v>
      </c>
      <c r="Q1508" s="23">
        <v>0.1</v>
      </c>
      <c r="R1508" s="23">
        <v>1E-4</v>
      </c>
      <c r="S1508" s="23">
        <v>0.05</v>
      </c>
      <c r="T1508" s="17" t="s">
        <v>4598</v>
      </c>
      <c r="U1508" s="17" t="s">
        <v>4967</v>
      </c>
      <c r="V1508" s="17" t="s">
        <v>6652</v>
      </c>
      <c r="W1508" s="17" t="s">
        <v>6657</v>
      </c>
    </row>
    <row r="1509" spans="1:23" s="42" customFormat="1" x14ac:dyDescent="0.35">
      <c r="A1509" s="22" t="s">
        <v>101</v>
      </c>
      <c r="B1509" s="22"/>
      <c r="C1509" s="22" t="s">
        <v>767</v>
      </c>
      <c r="D1509" s="22" t="s">
        <v>2841</v>
      </c>
      <c r="E1509" s="57" t="s">
        <v>7507</v>
      </c>
      <c r="F1509" s="22" t="s">
        <v>103</v>
      </c>
      <c r="G1509" s="22" t="s">
        <v>12</v>
      </c>
      <c r="H1509" s="22" t="s">
        <v>4571</v>
      </c>
      <c r="I1509" s="25" t="s">
        <v>197</v>
      </c>
      <c r="J1509" s="25" t="s">
        <v>4599</v>
      </c>
      <c r="K1509" s="25"/>
      <c r="L1509" s="25"/>
      <c r="M1509" s="63" t="s">
        <v>49</v>
      </c>
      <c r="N1509" s="22" t="s">
        <v>46</v>
      </c>
      <c r="O1509" s="23" t="s">
        <v>46</v>
      </c>
      <c r="P1509" s="23" t="s">
        <v>46</v>
      </c>
      <c r="Q1509" s="23">
        <v>0.15</v>
      </c>
      <c r="R1509" s="23" t="s">
        <v>49</v>
      </c>
      <c r="S1509" s="23" t="s">
        <v>49</v>
      </c>
      <c r="T1509" s="17" t="s">
        <v>4598</v>
      </c>
      <c r="U1509" s="17" t="s">
        <v>4967</v>
      </c>
      <c r="V1509" s="17" t="s">
        <v>6652</v>
      </c>
      <c r="W1509" s="17" t="s">
        <v>6657</v>
      </c>
    </row>
    <row r="1510" spans="1:23" s="42" customFormat="1" x14ac:dyDescent="0.35">
      <c r="A1510" s="22" t="s">
        <v>101</v>
      </c>
      <c r="B1510" s="22"/>
      <c r="C1510" s="22" t="s">
        <v>1395</v>
      </c>
      <c r="D1510" s="22" t="s">
        <v>3497</v>
      </c>
      <c r="E1510" s="57" t="s">
        <v>7508</v>
      </c>
      <c r="F1510" s="22" t="s">
        <v>103</v>
      </c>
      <c r="G1510" s="22" t="s">
        <v>12</v>
      </c>
      <c r="H1510" s="22" t="s">
        <v>4571</v>
      </c>
      <c r="I1510" s="25" t="s">
        <v>197</v>
      </c>
      <c r="J1510" s="25" t="s">
        <v>4599</v>
      </c>
      <c r="K1510" s="25"/>
      <c r="L1510" s="25"/>
      <c r="M1510" s="63" t="s">
        <v>49</v>
      </c>
      <c r="N1510" s="22" t="s">
        <v>46</v>
      </c>
      <c r="O1510" s="23" t="s">
        <v>46</v>
      </c>
      <c r="P1510" s="23" t="s">
        <v>46</v>
      </c>
      <c r="Q1510" s="23">
        <v>0.15</v>
      </c>
      <c r="R1510" s="23" t="s">
        <v>49</v>
      </c>
      <c r="S1510" s="23" t="s">
        <v>49</v>
      </c>
      <c r="T1510" s="17" t="s">
        <v>4598</v>
      </c>
      <c r="U1510" s="17" t="s">
        <v>4967</v>
      </c>
      <c r="V1510" s="17" t="s">
        <v>6652</v>
      </c>
      <c r="W1510" s="17" t="s">
        <v>6657</v>
      </c>
    </row>
    <row r="1511" spans="1:23" s="42" customFormat="1" x14ac:dyDescent="0.35">
      <c r="A1511" s="22" t="s">
        <v>101</v>
      </c>
      <c r="B1511" s="22"/>
      <c r="C1511" s="22" t="s">
        <v>1333</v>
      </c>
      <c r="D1511" s="22" t="s">
        <v>3435</v>
      </c>
      <c r="E1511" s="57" t="s">
        <v>7599</v>
      </c>
      <c r="F1511" s="22" t="s">
        <v>103</v>
      </c>
      <c r="G1511" s="22" t="s">
        <v>12</v>
      </c>
      <c r="H1511" s="22" t="s">
        <v>4571</v>
      </c>
      <c r="I1511" s="25" t="s">
        <v>197</v>
      </c>
      <c r="J1511" s="25" t="s">
        <v>4599</v>
      </c>
      <c r="K1511" s="25"/>
      <c r="L1511" s="25"/>
      <c r="M1511" s="63" t="s">
        <v>49</v>
      </c>
      <c r="N1511" s="22" t="s">
        <v>46</v>
      </c>
      <c r="O1511" s="23" t="s">
        <v>46</v>
      </c>
      <c r="P1511" s="23" t="s">
        <v>46</v>
      </c>
      <c r="Q1511" s="23">
        <v>0.15</v>
      </c>
      <c r="R1511" s="23" t="s">
        <v>49</v>
      </c>
      <c r="S1511" s="23" t="s">
        <v>49</v>
      </c>
      <c r="T1511" s="17" t="s">
        <v>4598</v>
      </c>
      <c r="U1511" s="17" t="s">
        <v>4967</v>
      </c>
      <c r="V1511" s="17" t="s">
        <v>6652</v>
      </c>
      <c r="W1511" s="17" t="s">
        <v>6657</v>
      </c>
    </row>
    <row r="1512" spans="1:23" s="42" customFormat="1" x14ac:dyDescent="0.35">
      <c r="A1512" s="22" t="s">
        <v>101</v>
      </c>
      <c r="B1512" s="22"/>
      <c r="C1512" s="22" t="s">
        <v>1887</v>
      </c>
      <c r="D1512" s="22" t="s">
        <v>3989</v>
      </c>
      <c r="E1512" s="57" t="s">
        <v>7509</v>
      </c>
      <c r="F1512" s="22" t="s">
        <v>1459</v>
      </c>
      <c r="G1512" s="22" t="s">
        <v>100</v>
      </c>
      <c r="H1512" s="22" t="s">
        <v>4571</v>
      </c>
      <c r="I1512" s="25" t="s">
        <v>197</v>
      </c>
      <c r="J1512" s="25" t="s">
        <v>6163</v>
      </c>
      <c r="K1512" s="25" t="s">
        <v>6158</v>
      </c>
      <c r="L1512" s="25"/>
      <c r="M1512" s="63" t="s">
        <v>49</v>
      </c>
      <c r="N1512" s="22" t="s">
        <v>46</v>
      </c>
      <c r="O1512" s="23">
        <v>7</v>
      </c>
      <c r="P1512" s="23">
        <v>31</v>
      </c>
      <c r="Q1512" s="23">
        <v>0.15</v>
      </c>
      <c r="R1512" s="23" t="s">
        <v>4620</v>
      </c>
      <c r="S1512" s="23" t="s">
        <v>4621</v>
      </c>
      <c r="T1512" s="17" t="s">
        <v>4598</v>
      </c>
      <c r="U1512" s="17" t="s">
        <v>4967</v>
      </c>
      <c r="V1512" s="17" t="s">
        <v>6652</v>
      </c>
      <c r="W1512" s="17" t="s">
        <v>6657</v>
      </c>
    </row>
    <row r="1513" spans="1:23" s="42" customFormat="1" x14ac:dyDescent="0.35">
      <c r="A1513" s="22" t="s">
        <v>101</v>
      </c>
      <c r="B1513" s="22"/>
      <c r="C1513" s="22" t="s">
        <v>749</v>
      </c>
      <c r="D1513" s="22" t="s">
        <v>2823</v>
      </c>
      <c r="E1513" s="57" t="s">
        <v>7510</v>
      </c>
      <c r="F1513" s="22" t="s">
        <v>103</v>
      </c>
      <c r="G1513" s="22" t="s">
        <v>100</v>
      </c>
      <c r="H1513" s="22" t="s">
        <v>4571</v>
      </c>
      <c r="I1513" s="25" t="s">
        <v>197</v>
      </c>
      <c r="J1513" s="25" t="s">
        <v>6163</v>
      </c>
      <c r="K1513" s="25" t="s">
        <v>6158</v>
      </c>
      <c r="L1513" s="25"/>
      <c r="M1513" s="63" t="s">
        <v>49</v>
      </c>
      <c r="N1513" s="22" t="s">
        <v>46</v>
      </c>
      <c r="O1513" s="23">
        <v>1E-4</v>
      </c>
      <c r="P1513" s="23">
        <v>0.1</v>
      </c>
      <c r="Q1513" s="23">
        <v>0.15</v>
      </c>
      <c r="R1513" s="23" t="s">
        <v>4603</v>
      </c>
      <c r="S1513" s="23" t="s">
        <v>4605</v>
      </c>
      <c r="T1513" s="17" t="s">
        <v>4598</v>
      </c>
      <c r="U1513" s="17" t="s">
        <v>4967</v>
      </c>
      <c r="V1513" s="17" t="s">
        <v>6652</v>
      </c>
      <c r="W1513" s="17" t="s">
        <v>6657</v>
      </c>
    </row>
    <row r="1514" spans="1:23" s="42" customFormat="1" x14ac:dyDescent="0.35">
      <c r="A1514" s="22" t="s">
        <v>101</v>
      </c>
      <c r="B1514" s="22"/>
      <c r="C1514" s="22" t="s">
        <v>1373</v>
      </c>
      <c r="D1514" s="22" t="s">
        <v>3475</v>
      </c>
      <c r="E1514" s="57" t="s">
        <v>7511</v>
      </c>
      <c r="F1514" s="22" t="s">
        <v>103</v>
      </c>
      <c r="G1514" s="22" t="s">
        <v>100</v>
      </c>
      <c r="H1514" s="22" t="s">
        <v>4571</v>
      </c>
      <c r="I1514" s="25" t="s">
        <v>197</v>
      </c>
      <c r="J1514" s="25" t="s">
        <v>6163</v>
      </c>
      <c r="K1514" s="25" t="s">
        <v>6158</v>
      </c>
      <c r="L1514" s="25"/>
      <c r="M1514" s="63" t="s">
        <v>49</v>
      </c>
      <c r="N1514" s="22" t="s">
        <v>46</v>
      </c>
      <c r="O1514" s="23">
        <v>0.3</v>
      </c>
      <c r="P1514" s="23">
        <v>0.9</v>
      </c>
      <c r="Q1514" s="23">
        <v>0.05</v>
      </c>
      <c r="R1514" s="23" t="s">
        <v>4605</v>
      </c>
      <c r="S1514" s="23" t="s">
        <v>4619</v>
      </c>
      <c r="T1514" s="17" t="s">
        <v>4598</v>
      </c>
      <c r="U1514" s="17" t="s">
        <v>4967</v>
      </c>
      <c r="V1514" s="17" t="s">
        <v>6652</v>
      </c>
      <c r="W1514" s="17" t="s">
        <v>6657</v>
      </c>
    </row>
    <row r="1515" spans="1:23" s="42" customFormat="1" ht="29" x14ac:dyDescent="0.35">
      <c r="A1515" s="22" t="s">
        <v>101</v>
      </c>
      <c r="B1515" s="22"/>
      <c r="C1515" s="22" t="s">
        <v>1298</v>
      </c>
      <c r="D1515" s="22" t="s">
        <v>3372</v>
      </c>
      <c r="E1515" s="57" t="s">
        <v>2518</v>
      </c>
      <c r="F1515" s="22" t="s">
        <v>103</v>
      </c>
      <c r="G1515" s="22" t="s">
        <v>12</v>
      </c>
      <c r="H1515" s="22" t="s">
        <v>4571</v>
      </c>
      <c r="I1515" s="25" t="s">
        <v>99</v>
      </c>
      <c r="J1515" s="25" t="s">
        <v>4599</v>
      </c>
      <c r="K1515" s="25"/>
      <c r="L1515" s="25"/>
      <c r="M1515" s="63" t="s">
        <v>49</v>
      </c>
      <c r="N1515" s="22" t="s">
        <v>46</v>
      </c>
      <c r="O1515" s="23" t="s">
        <v>46</v>
      </c>
      <c r="P1515" s="23" t="s">
        <v>46</v>
      </c>
      <c r="Q1515" s="23">
        <v>0.1</v>
      </c>
      <c r="R1515" s="23" t="s">
        <v>49</v>
      </c>
      <c r="S1515" s="23" t="s">
        <v>49</v>
      </c>
      <c r="T1515" s="17" t="s">
        <v>4598</v>
      </c>
      <c r="U1515" s="17" t="s">
        <v>4967</v>
      </c>
      <c r="V1515" s="17" t="s">
        <v>6652</v>
      </c>
      <c r="W1515" s="17" t="s">
        <v>6927</v>
      </c>
    </row>
    <row r="1516" spans="1:23" s="42" customFormat="1" ht="29" x14ac:dyDescent="0.35">
      <c r="A1516" s="22" t="s">
        <v>101</v>
      </c>
      <c r="B1516" s="22"/>
      <c r="C1516" s="22" t="s">
        <v>566</v>
      </c>
      <c r="D1516" s="22" t="s">
        <v>2641</v>
      </c>
      <c r="E1516" s="57" t="s">
        <v>7512</v>
      </c>
      <c r="F1516" s="22" t="s">
        <v>103</v>
      </c>
      <c r="G1516" s="22" t="s">
        <v>100</v>
      </c>
      <c r="H1516" s="22" t="s">
        <v>4571</v>
      </c>
      <c r="I1516" s="25" t="s">
        <v>197</v>
      </c>
      <c r="J1516" s="25" t="s">
        <v>6163</v>
      </c>
      <c r="K1516" s="25" t="s">
        <v>6158</v>
      </c>
      <c r="L1516" s="25"/>
      <c r="M1516" s="63" t="s">
        <v>49</v>
      </c>
      <c r="N1516" s="22" t="s">
        <v>46</v>
      </c>
      <c r="O1516" s="23">
        <v>0</v>
      </c>
      <c r="P1516" s="23">
        <v>0.4</v>
      </c>
      <c r="Q1516" s="23">
        <v>0.15</v>
      </c>
      <c r="R1516" s="23">
        <v>0</v>
      </c>
      <c r="S1516" s="23">
        <v>0.4</v>
      </c>
      <c r="T1516" s="17" t="s">
        <v>4598</v>
      </c>
      <c r="U1516" s="17" t="s">
        <v>4967</v>
      </c>
      <c r="V1516" s="17" t="s">
        <v>6652</v>
      </c>
      <c r="W1516" s="17" t="s">
        <v>6657</v>
      </c>
    </row>
    <row r="1517" spans="1:23" s="42" customFormat="1" ht="29" x14ac:dyDescent="0.35">
      <c r="A1517" s="22" t="s">
        <v>101</v>
      </c>
      <c r="B1517" s="22"/>
      <c r="C1517" s="22" t="s">
        <v>1033</v>
      </c>
      <c r="D1517" s="22" t="s">
        <v>3107</v>
      </c>
      <c r="E1517" s="57" t="s">
        <v>148</v>
      </c>
      <c r="F1517" s="22" t="s">
        <v>103</v>
      </c>
      <c r="G1517" s="22" t="s">
        <v>12</v>
      </c>
      <c r="H1517" s="22" t="s">
        <v>4571</v>
      </c>
      <c r="I1517" s="25" t="s">
        <v>99</v>
      </c>
      <c r="J1517" s="25" t="s">
        <v>4599</v>
      </c>
      <c r="K1517" s="25"/>
      <c r="L1517" s="25"/>
      <c r="M1517" s="63" t="s">
        <v>49</v>
      </c>
      <c r="N1517" s="22" t="s">
        <v>46</v>
      </c>
      <c r="O1517" s="23" t="s">
        <v>46</v>
      </c>
      <c r="P1517" s="23" t="s">
        <v>46</v>
      </c>
      <c r="Q1517" s="23">
        <v>0.1</v>
      </c>
      <c r="R1517" s="23" t="s">
        <v>49</v>
      </c>
      <c r="S1517" s="23" t="s">
        <v>49</v>
      </c>
      <c r="T1517" s="17" t="s">
        <v>4598</v>
      </c>
      <c r="U1517" s="17" t="s">
        <v>4967</v>
      </c>
      <c r="V1517" s="17" t="s">
        <v>6652</v>
      </c>
      <c r="W1517" s="17" t="s">
        <v>6927</v>
      </c>
    </row>
    <row r="1518" spans="1:23" s="42" customFormat="1" ht="43.5" x14ac:dyDescent="0.35">
      <c r="A1518" s="22" t="s">
        <v>101</v>
      </c>
      <c r="B1518" s="22"/>
      <c r="C1518" s="22" t="s">
        <v>570</v>
      </c>
      <c r="D1518" s="22" t="s">
        <v>2645</v>
      </c>
      <c r="E1518" s="57" t="s">
        <v>7513</v>
      </c>
      <c r="F1518" s="22" t="s">
        <v>103</v>
      </c>
      <c r="G1518" s="22" t="s">
        <v>100</v>
      </c>
      <c r="H1518" s="22" t="s">
        <v>4571</v>
      </c>
      <c r="I1518" s="25" t="s">
        <v>197</v>
      </c>
      <c r="J1518" s="25" t="s">
        <v>6163</v>
      </c>
      <c r="K1518" s="25" t="s">
        <v>6158</v>
      </c>
      <c r="L1518" s="25"/>
      <c r="M1518" s="63" t="s">
        <v>49</v>
      </c>
      <c r="N1518" s="22" t="s">
        <v>46</v>
      </c>
      <c r="O1518" s="23">
        <v>0</v>
      </c>
      <c r="P1518" s="23">
        <v>0.2</v>
      </c>
      <c r="Q1518" s="23">
        <v>0.15</v>
      </c>
      <c r="R1518" s="23" t="s">
        <v>108</v>
      </c>
      <c r="S1518" s="23" t="s">
        <v>4608</v>
      </c>
      <c r="T1518" s="17" t="s">
        <v>4598</v>
      </c>
      <c r="U1518" s="17" t="s">
        <v>4967</v>
      </c>
      <c r="V1518" s="17" t="s">
        <v>6652</v>
      </c>
      <c r="W1518" s="17" t="s">
        <v>6657</v>
      </c>
    </row>
    <row r="1519" spans="1:23" s="42" customFormat="1" ht="29" x14ac:dyDescent="0.35">
      <c r="A1519" s="22" t="s">
        <v>101</v>
      </c>
      <c r="B1519" s="22"/>
      <c r="C1519" s="22" t="s">
        <v>1038</v>
      </c>
      <c r="D1519" s="22" t="s">
        <v>3112</v>
      </c>
      <c r="E1519" s="57" t="s">
        <v>149</v>
      </c>
      <c r="F1519" s="22" t="s">
        <v>103</v>
      </c>
      <c r="G1519" s="22" t="s">
        <v>12</v>
      </c>
      <c r="H1519" s="22" t="s">
        <v>4571</v>
      </c>
      <c r="I1519" s="25" t="s">
        <v>99</v>
      </c>
      <c r="J1519" s="25" t="s">
        <v>4599</v>
      </c>
      <c r="K1519" s="25"/>
      <c r="L1519" s="25"/>
      <c r="M1519" s="63" t="s">
        <v>49</v>
      </c>
      <c r="N1519" s="22" t="s">
        <v>46</v>
      </c>
      <c r="O1519" s="23" t="s">
        <v>46</v>
      </c>
      <c r="P1519" s="23" t="s">
        <v>46</v>
      </c>
      <c r="Q1519" s="23">
        <v>0.1</v>
      </c>
      <c r="R1519" s="23" t="s">
        <v>49</v>
      </c>
      <c r="S1519" s="23" t="s">
        <v>49</v>
      </c>
      <c r="T1519" s="17" t="s">
        <v>4598</v>
      </c>
      <c r="U1519" s="17" t="s">
        <v>4967</v>
      </c>
      <c r="V1519" s="17" t="s">
        <v>6652</v>
      </c>
      <c r="W1519" s="17" t="s">
        <v>6927</v>
      </c>
    </row>
    <row r="1520" spans="1:23" s="42" customFormat="1" ht="43.5" x14ac:dyDescent="0.35">
      <c r="A1520" s="22" t="s">
        <v>101</v>
      </c>
      <c r="B1520" s="22"/>
      <c r="C1520" s="22" t="s">
        <v>574</v>
      </c>
      <c r="D1520" s="22" t="s">
        <v>2649</v>
      </c>
      <c r="E1520" s="57" t="s">
        <v>7514</v>
      </c>
      <c r="F1520" s="22" t="s">
        <v>103</v>
      </c>
      <c r="G1520" s="22" t="s">
        <v>100</v>
      </c>
      <c r="H1520" s="22" t="s">
        <v>4571</v>
      </c>
      <c r="I1520" s="25" t="s">
        <v>197</v>
      </c>
      <c r="J1520" s="25" t="s">
        <v>6163</v>
      </c>
      <c r="K1520" s="25" t="s">
        <v>6158</v>
      </c>
      <c r="L1520" s="25"/>
      <c r="M1520" s="63" t="s">
        <v>49</v>
      </c>
      <c r="N1520" s="22" t="s">
        <v>46</v>
      </c>
      <c r="O1520" s="23">
        <v>0</v>
      </c>
      <c r="P1520" s="23">
        <v>0.2</v>
      </c>
      <c r="Q1520" s="23">
        <v>0.15</v>
      </c>
      <c r="R1520" s="23">
        <v>0</v>
      </c>
      <c r="S1520" s="23">
        <v>0.2</v>
      </c>
      <c r="T1520" s="17" t="s">
        <v>4598</v>
      </c>
      <c r="U1520" s="17" t="s">
        <v>4967</v>
      </c>
      <c r="V1520" s="17" t="s">
        <v>6652</v>
      </c>
      <c r="W1520" s="17" t="s">
        <v>6657</v>
      </c>
    </row>
    <row r="1521" spans="1:23" s="42" customFormat="1" ht="29" x14ac:dyDescent="0.35">
      <c r="A1521" s="22" t="s">
        <v>101</v>
      </c>
      <c r="B1521" s="22"/>
      <c r="C1521" s="22" t="s">
        <v>1043</v>
      </c>
      <c r="D1521" s="22" t="s">
        <v>3117</v>
      </c>
      <c r="E1521" s="57" t="s">
        <v>150</v>
      </c>
      <c r="F1521" s="22" t="s">
        <v>103</v>
      </c>
      <c r="G1521" s="22" t="s">
        <v>12</v>
      </c>
      <c r="H1521" s="22" t="s">
        <v>4571</v>
      </c>
      <c r="I1521" s="25" t="s">
        <v>99</v>
      </c>
      <c r="J1521" s="25" t="s">
        <v>4599</v>
      </c>
      <c r="K1521" s="25"/>
      <c r="L1521" s="25"/>
      <c r="M1521" s="63" t="s">
        <v>49</v>
      </c>
      <c r="N1521" s="22" t="s">
        <v>46</v>
      </c>
      <c r="O1521" s="23" t="s">
        <v>46</v>
      </c>
      <c r="P1521" s="23" t="s">
        <v>46</v>
      </c>
      <c r="Q1521" s="23">
        <v>0.1</v>
      </c>
      <c r="R1521" s="23" t="s">
        <v>49</v>
      </c>
      <c r="S1521" s="23" t="s">
        <v>49</v>
      </c>
      <c r="T1521" s="17" t="s">
        <v>4598</v>
      </c>
      <c r="U1521" s="17" t="s">
        <v>4967</v>
      </c>
      <c r="V1521" s="17" t="s">
        <v>6652</v>
      </c>
      <c r="W1521" s="17" t="s">
        <v>6927</v>
      </c>
    </row>
    <row r="1522" spans="1:23" s="42" customFormat="1" ht="29" x14ac:dyDescent="0.35">
      <c r="A1522" s="22" t="s">
        <v>101</v>
      </c>
      <c r="B1522" s="22"/>
      <c r="C1522" s="22" t="s">
        <v>578</v>
      </c>
      <c r="D1522" s="22" t="s">
        <v>2653</v>
      </c>
      <c r="E1522" s="57" t="s">
        <v>7515</v>
      </c>
      <c r="F1522" s="22" t="s">
        <v>103</v>
      </c>
      <c r="G1522" s="22" t="s">
        <v>100</v>
      </c>
      <c r="H1522" s="22" t="s">
        <v>4571</v>
      </c>
      <c r="I1522" s="25" t="s">
        <v>197</v>
      </c>
      <c r="J1522" s="25" t="s">
        <v>6163</v>
      </c>
      <c r="K1522" s="25" t="s">
        <v>6158</v>
      </c>
      <c r="L1522" s="25"/>
      <c r="M1522" s="63" t="s">
        <v>49</v>
      </c>
      <c r="N1522" s="22" t="s">
        <v>46</v>
      </c>
      <c r="O1522" s="23">
        <v>0</v>
      </c>
      <c r="P1522" s="23">
        <v>0.2</v>
      </c>
      <c r="Q1522" s="23">
        <v>0.15</v>
      </c>
      <c r="R1522" s="23" t="s">
        <v>108</v>
      </c>
      <c r="S1522" s="23" t="s">
        <v>4608</v>
      </c>
      <c r="T1522" s="17" t="s">
        <v>4598</v>
      </c>
      <c r="U1522" s="17" t="s">
        <v>4967</v>
      </c>
      <c r="V1522" s="17" t="s">
        <v>6652</v>
      </c>
      <c r="W1522" s="17" t="s">
        <v>6657</v>
      </c>
    </row>
    <row r="1523" spans="1:23" s="42" customFormat="1" ht="29" x14ac:dyDescent="0.35">
      <c r="A1523" s="22" t="s">
        <v>101</v>
      </c>
      <c r="B1523" s="22"/>
      <c r="C1523" s="22" t="s">
        <v>1048</v>
      </c>
      <c r="D1523" s="22" t="s">
        <v>3122</v>
      </c>
      <c r="E1523" s="57" t="s">
        <v>151</v>
      </c>
      <c r="F1523" s="22" t="s">
        <v>103</v>
      </c>
      <c r="G1523" s="22" t="s">
        <v>12</v>
      </c>
      <c r="H1523" s="22" t="s">
        <v>4571</v>
      </c>
      <c r="I1523" s="25" t="s">
        <v>99</v>
      </c>
      <c r="J1523" s="25" t="s">
        <v>4599</v>
      </c>
      <c r="K1523" s="25"/>
      <c r="L1523" s="25"/>
      <c r="M1523" s="63" t="s">
        <v>49</v>
      </c>
      <c r="N1523" s="22" t="s">
        <v>46</v>
      </c>
      <c r="O1523" s="23" t="s">
        <v>46</v>
      </c>
      <c r="P1523" s="23" t="s">
        <v>46</v>
      </c>
      <c r="Q1523" s="23">
        <v>0.1</v>
      </c>
      <c r="R1523" s="23" t="s">
        <v>49</v>
      </c>
      <c r="S1523" s="23" t="s">
        <v>49</v>
      </c>
      <c r="T1523" s="17" t="s">
        <v>4598</v>
      </c>
      <c r="U1523" s="17" t="s">
        <v>4967</v>
      </c>
      <c r="V1523" s="17" t="s">
        <v>6652</v>
      </c>
      <c r="W1523" s="17" t="s">
        <v>6927</v>
      </c>
    </row>
    <row r="1524" spans="1:23" s="42" customFormat="1" ht="29" x14ac:dyDescent="0.35">
      <c r="A1524" s="22" t="s">
        <v>101</v>
      </c>
      <c r="B1524" s="22"/>
      <c r="C1524" s="22" t="s">
        <v>582</v>
      </c>
      <c r="D1524" s="22" t="s">
        <v>2657</v>
      </c>
      <c r="E1524" s="57" t="s">
        <v>7516</v>
      </c>
      <c r="F1524" s="22" t="s">
        <v>103</v>
      </c>
      <c r="G1524" s="22" t="s">
        <v>100</v>
      </c>
      <c r="H1524" s="22" t="s">
        <v>4571</v>
      </c>
      <c r="I1524" s="25" t="s">
        <v>197</v>
      </c>
      <c r="J1524" s="25" t="s">
        <v>6163</v>
      </c>
      <c r="K1524" s="25" t="s">
        <v>6158</v>
      </c>
      <c r="L1524" s="25"/>
      <c r="M1524" s="63" t="s">
        <v>49</v>
      </c>
      <c r="N1524" s="22" t="s">
        <v>46</v>
      </c>
      <c r="O1524" s="23">
        <v>0</v>
      </c>
      <c r="P1524" s="23">
        <v>0.4</v>
      </c>
      <c r="Q1524" s="23">
        <v>0.15</v>
      </c>
      <c r="R1524" s="23">
        <v>0</v>
      </c>
      <c r="S1524" s="23">
        <v>0.4</v>
      </c>
      <c r="T1524" s="17" t="s">
        <v>4598</v>
      </c>
      <c r="U1524" s="17" t="s">
        <v>4967</v>
      </c>
      <c r="V1524" s="17" t="s">
        <v>6652</v>
      </c>
      <c r="W1524" s="17" t="s">
        <v>6657</v>
      </c>
    </row>
    <row r="1525" spans="1:23" s="42" customFormat="1" ht="29" x14ac:dyDescent="0.35">
      <c r="A1525" s="22" t="s">
        <v>101</v>
      </c>
      <c r="B1525" s="22"/>
      <c r="C1525" s="22" t="s">
        <v>1053</v>
      </c>
      <c r="D1525" s="22" t="s">
        <v>3127</v>
      </c>
      <c r="E1525" s="57" t="s">
        <v>152</v>
      </c>
      <c r="F1525" s="22" t="s">
        <v>103</v>
      </c>
      <c r="G1525" s="22" t="s">
        <v>12</v>
      </c>
      <c r="H1525" s="22" t="s">
        <v>4571</v>
      </c>
      <c r="I1525" s="25" t="s">
        <v>99</v>
      </c>
      <c r="J1525" s="25" t="s">
        <v>4599</v>
      </c>
      <c r="K1525" s="25"/>
      <c r="L1525" s="25"/>
      <c r="M1525" s="63" t="s">
        <v>49</v>
      </c>
      <c r="N1525" s="22" t="s">
        <v>46</v>
      </c>
      <c r="O1525" s="23" t="s">
        <v>46</v>
      </c>
      <c r="P1525" s="23" t="s">
        <v>46</v>
      </c>
      <c r="Q1525" s="23">
        <v>0.1</v>
      </c>
      <c r="R1525" s="23" t="s">
        <v>49</v>
      </c>
      <c r="S1525" s="23" t="s">
        <v>49</v>
      </c>
      <c r="T1525" s="17" t="s">
        <v>4598</v>
      </c>
      <c r="U1525" s="17" t="s">
        <v>4967</v>
      </c>
      <c r="V1525" s="17" t="s">
        <v>6652</v>
      </c>
      <c r="W1525" s="17" t="s">
        <v>6927</v>
      </c>
    </row>
    <row r="1526" spans="1:23" s="42" customFormat="1" ht="29" x14ac:dyDescent="0.35">
      <c r="A1526" s="22" t="s">
        <v>101</v>
      </c>
      <c r="B1526" s="22"/>
      <c r="C1526" s="22" t="s">
        <v>586</v>
      </c>
      <c r="D1526" s="22" t="s">
        <v>2661</v>
      </c>
      <c r="E1526" s="57" t="s">
        <v>7517</v>
      </c>
      <c r="F1526" s="22" t="s">
        <v>103</v>
      </c>
      <c r="G1526" s="22" t="s">
        <v>100</v>
      </c>
      <c r="H1526" s="22" t="s">
        <v>4571</v>
      </c>
      <c r="I1526" s="25" t="s">
        <v>197</v>
      </c>
      <c r="J1526" s="25" t="s">
        <v>6163</v>
      </c>
      <c r="K1526" s="25" t="s">
        <v>6158</v>
      </c>
      <c r="L1526" s="25"/>
      <c r="M1526" s="63" t="s">
        <v>49</v>
      </c>
      <c r="N1526" s="22" t="s">
        <v>46</v>
      </c>
      <c r="O1526" s="23">
        <v>0</v>
      </c>
      <c r="P1526" s="23">
        <v>0.2</v>
      </c>
      <c r="Q1526" s="23">
        <v>0.15</v>
      </c>
      <c r="R1526" s="23" t="s">
        <v>108</v>
      </c>
      <c r="S1526" s="23" t="s">
        <v>4608</v>
      </c>
      <c r="T1526" s="17" t="s">
        <v>4598</v>
      </c>
      <c r="U1526" s="17" t="s">
        <v>4967</v>
      </c>
      <c r="V1526" s="17" t="s">
        <v>6652</v>
      </c>
      <c r="W1526" s="17" t="s">
        <v>6657</v>
      </c>
    </row>
    <row r="1527" spans="1:23" s="42" customFormat="1" ht="29" x14ac:dyDescent="0.35">
      <c r="A1527" s="22" t="s">
        <v>101</v>
      </c>
      <c r="B1527" s="22"/>
      <c r="C1527" s="22" t="s">
        <v>1068</v>
      </c>
      <c r="D1527" s="22" t="s">
        <v>3142</v>
      </c>
      <c r="E1527" s="57" t="s">
        <v>2379</v>
      </c>
      <c r="F1527" s="22" t="s">
        <v>103</v>
      </c>
      <c r="G1527" s="22" t="s">
        <v>12</v>
      </c>
      <c r="H1527" s="22" t="s">
        <v>4571</v>
      </c>
      <c r="I1527" s="25" t="s">
        <v>99</v>
      </c>
      <c r="J1527" s="25" t="s">
        <v>4599</v>
      </c>
      <c r="K1527" s="25"/>
      <c r="L1527" s="25"/>
      <c r="M1527" s="63" t="s">
        <v>49</v>
      </c>
      <c r="N1527" s="22" t="s">
        <v>46</v>
      </c>
      <c r="O1527" s="23" t="s">
        <v>46</v>
      </c>
      <c r="P1527" s="23" t="s">
        <v>46</v>
      </c>
      <c r="Q1527" s="23">
        <v>0.1</v>
      </c>
      <c r="R1527" s="23" t="s">
        <v>49</v>
      </c>
      <c r="S1527" s="23" t="s">
        <v>49</v>
      </c>
      <c r="T1527" s="17" t="s">
        <v>4598</v>
      </c>
      <c r="U1527" s="17" t="s">
        <v>4967</v>
      </c>
      <c r="V1527" s="17" t="s">
        <v>6652</v>
      </c>
      <c r="W1527" s="17" t="s">
        <v>6927</v>
      </c>
    </row>
    <row r="1528" spans="1:23" s="42" customFormat="1" ht="29" x14ac:dyDescent="0.35">
      <c r="A1528" s="22" t="s">
        <v>101</v>
      </c>
      <c r="B1528" s="22"/>
      <c r="C1528" s="22" t="s">
        <v>590</v>
      </c>
      <c r="D1528" s="22" t="s">
        <v>2665</v>
      </c>
      <c r="E1528" s="57" t="s">
        <v>7518</v>
      </c>
      <c r="F1528" s="22" t="s">
        <v>103</v>
      </c>
      <c r="G1528" s="22" t="s">
        <v>100</v>
      </c>
      <c r="H1528" s="22" t="s">
        <v>4571</v>
      </c>
      <c r="I1528" s="25" t="s">
        <v>197</v>
      </c>
      <c r="J1528" s="25" t="s">
        <v>6163</v>
      </c>
      <c r="K1528" s="25" t="s">
        <v>6158</v>
      </c>
      <c r="L1528" s="25"/>
      <c r="M1528" s="63" t="s">
        <v>49</v>
      </c>
      <c r="N1528" s="22" t="s">
        <v>46</v>
      </c>
      <c r="O1528" s="23">
        <v>0</v>
      </c>
      <c r="P1528" s="23">
        <v>0.2</v>
      </c>
      <c r="Q1528" s="23">
        <v>0.15</v>
      </c>
      <c r="R1528" s="23">
        <v>0</v>
      </c>
      <c r="S1528" s="23">
        <v>0.2</v>
      </c>
      <c r="T1528" s="17" t="s">
        <v>4598</v>
      </c>
      <c r="U1528" s="17" t="s">
        <v>4967</v>
      </c>
      <c r="V1528" s="17" t="s">
        <v>6652</v>
      </c>
      <c r="W1528" s="17" t="s">
        <v>6657</v>
      </c>
    </row>
    <row r="1529" spans="1:23" s="42" customFormat="1" ht="29" x14ac:dyDescent="0.35">
      <c r="A1529" s="22" t="s">
        <v>101</v>
      </c>
      <c r="B1529" s="22"/>
      <c r="C1529" s="22" t="s">
        <v>1118</v>
      </c>
      <c r="D1529" s="22" t="s">
        <v>3192</v>
      </c>
      <c r="E1529" s="57" t="s">
        <v>162</v>
      </c>
      <c r="F1529" s="22" t="s">
        <v>103</v>
      </c>
      <c r="G1529" s="22" t="s">
        <v>12</v>
      </c>
      <c r="H1529" s="22" t="s">
        <v>4571</v>
      </c>
      <c r="I1529" s="25" t="s">
        <v>99</v>
      </c>
      <c r="J1529" s="25" t="s">
        <v>4599</v>
      </c>
      <c r="K1529" s="25"/>
      <c r="L1529" s="25"/>
      <c r="M1529" s="63" t="s">
        <v>49</v>
      </c>
      <c r="N1529" s="22" t="s">
        <v>46</v>
      </c>
      <c r="O1529" s="23" t="s">
        <v>46</v>
      </c>
      <c r="P1529" s="23" t="s">
        <v>46</v>
      </c>
      <c r="Q1529" s="23">
        <v>0.1</v>
      </c>
      <c r="R1529" s="23" t="s">
        <v>49</v>
      </c>
      <c r="S1529" s="23" t="s">
        <v>49</v>
      </c>
      <c r="T1529" s="17" t="s">
        <v>4598</v>
      </c>
      <c r="U1529" s="17" t="s">
        <v>4967</v>
      </c>
      <c r="V1529" s="17" t="s">
        <v>6652</v>
      </c>
      <c r="W1529" s="17" t="s">
        <v>6927</v>
      </c>
    </row>
    <row r="1530" spans="1:23" s="42" customFormat="1" ht="29" x14ac:dyDescent="0.35">
      <c r="A1530" s="22" t="s">
        <v>101</v>
      </c>
      <c r="B1530" s="22"/>
      <c r="C1530" s="22" t="s">
        <v>594</v>
      </c>
      <c r="D1530" s="22" t="s">
        <v>2669</v>
      </c>
      <c r="E1530" s="57" t="s">
        <v>7519</v>
      </c>
      <c r="F1530" s="22" t="s">
        <v>103</v>
      </c>
      <c r="G1530" s="22" t="s">
        <v>100</v>
      </c>
      <c r="H1530" s="22" t="s">
        <v>4571</v>
      </c>
      <c r="I1530" s="25" t="s">
        <v>197</v>
      </c>
      <c r="J1530" s="25" t="s">
        <v>6163</v>
      </c>
      <c r="K1530" s="25" t="s">
        <v>6158</v>
      </c>
      <c r="L1530" s="25"/>
      <c r="M1530" s="63" t="s">
        <v>49</v>
      </c>
      <c r="N1530" s="22" t="s">
        <v>46</v>
      </c>
      <c r="O1530" s="23">
        <v>0</v>
      </c>
      <c r="P1530" s="23">
        <v>0.4</v>
      </c>
      <c r="Q1530" s="23">
        <v>0.15</v>
      </c>
      <c r="R1530" s="23">
        <v>0</v>
      </c>
      <c r="S1530" s="23">
        <v>0.4</v>
      </c>
      <c r="T1530" s="17" t="s">
        <v>4598</v>
      </c>
      <c r="U1530" s="17" t="s">
        <v>4967</v>
      </c>
      <c r="V1530" s="17" t="s">
        <v>6652</v>
      </c>
      <c r="W1530" s="17" t="s">
        <v>6657</v>
      </c>
    </row>
    <row r="1531" spans="1:23" s="42" customFormat="1" ht="29" x14ac:dyDescent="0.35">
      <c r="A1531" s="22" t="s">
        <v>101</v>
      </c>
      <c r="B1531" s="22"/>
      <c r="C1531" s="22" t="s">
        <v>850</v>
      </c>
      <c r="D1531" s="22" t="s">
        <v>2924</v>
      </c>
      <c r="E1531" s="57" t="s">
        <v>117</v>
      </c>
      <c r="F1531" s="22" t="s">
        <v>103</v>
      </c>
      <c r="G1531" s="22" t="s">
        <v>12</v>
      </c>
      <c r="H1531" s="22" t="s">
        <v>4571</v>
      </c>
      <c r="I1531" s="25" t="s">
        <v>99</v>
      </c>
      <c r="J1531" s="25" t="s">
        <v>4599</v>
      </c>
      <c r="K1531" s="25"/>
      <c r="L1531" s="25"/>
      <c r="M1531" s="63" t="s">
        <v>49</v>
      </c>
      <c r="N1531" s="22" t="s">
        <v>46</v>
      </c>
      <c r="O1531" s="23" t="s">
        <v>46</v>
      </c>
      <c r="P1531" s="23" t="s">
        <v>46</v>
      </c>
      <c r="Q1531" s="23">
        <v>0.1</v>
      </c>
      <c r="R1531" s="23" t="s">
        <v>49</v>
      </c>
      <c r="S1531" s="23" t="s">
        <v>49</v>
      </c>
      <c r="T1531" s="17" t="s">
        <v>4598</v>
      </c>
      <c r="U1531" s="17" t="s">
        <v>4967</v>
      </c>
      <c r="V1531" s="17" t="s">
        <v>6652</v>
      </c>
      <c r="W1531" s="17" t="s">
        <v>6927</v>
      </c>
    </row>
    <row r="1532" spans="1:23" s="42" customFormat="1" ht="29" x14ac:dyDescent="0.35">
      <c r="A1532" s="28" t="s">
        <v>102</v>
      </c>
      <c r="B1532" s="28"/>
      <c r="C1532" s="28" t="s">
        <v>6567</v>
      </c>
      <c r="D1532" s="28" t="s">
        <v>6579</v>
      </c>
      <c r="E1532" s="57" t="s">
        <v>7505</v>
      </c>
      <c r="F1532" s="28" t="s">
        <v>103</v>
      </c>
      <c r="G1532" s="28" t="s">
        <v>21</v>
      </c>
      <c r="H1532" s="28" t="s">
        <v>4583</v>
      </c>
      <c r="I1532" s="25" t="s">
        <v>197</v>
      </c>
      <c r="J1532" s="34" t="s">
        <v>6267</v>
      </c>
      <c r="K1532" s="34" t="s">
        <v>6157</v>
      </c>
      <c r="L1532" s="34">
        <v>22</v>
      </c>
      <c r="M1532" s="63" t="s">
        <v>6512</v>
      </c>
      <c r="N1532" s="22" t="s">
        <v>8708</v>
      </c>
      <c r="O1532" s="33">
        <v>0</v>
      </c>
      <c r="P1532" s="33">
        <v>0.05</v>
      </c>
      <c r="Q1532" s="33" t="s">
        <v>46</v>
      </c>
      <c r="R1532" s="33">
        <v>0</v>
      </c>
      <c r="S1532" s="33">
        <v>0.05</v>
      </c>
      <c r="T1532" s="48" t="s">
        <v>4598</v>
      </c>
      <c r="U1532" s="48" t="s">
        <v>4967</v>
      </c>
      <c r="V1532" s="48" t="s">
        <v>6479</v>
      </c>
      <c r="W1532" s="17" t="s">
        <v>6479</v>
      </c>
    </row>
    <row r="1533" spans="1:23" s="42" customFormat="1" ht="29" x14ac:dyDescent="0.35">
      <c r="A1533" s="28" t="s">
        <v>101</v>
      </c>
      <c r="B1533" s="28"/>
      <c r="C1533" s="28" t="s">
        <v>6568</v>
      </c>
      <c r="D1533" s="28" t="s">
        <v>6580</v>
      </c>
      <c r="E1533" s="57" t="s">
        <v>7505</v>
      </c>
      <c r="F1533" s="28" t="s">
        <v>103</v>
      </c>
      <c r="G1533" s="28" t="s">
        <v>21</v>
      </c>
      <c r="H1533" s="28" t="s">
        <v>4583</v>
      </c>
      <c r="I1533" s="25" t="s">
        <v>197</v>
      </c>
      <c r="J1533" s="34" t="s">
        <v>6267</v>
      </c>
      <c r="K1533" s="34" t="s">
        <v>6157</v>
      </c>
      <c r="L1533" s="34">
        <v>22</v>
      </c>
      <c r="M1533" s="63" t="s">
        <v>6512</v>
      </c>
      <c r="N1533" s="22" t="s">
        <v>8708</v>
      </c>
      <c r="O1533" s="33">
        <v>0</v>
      </c>
      <c r="P1533" s="33">
        <v>0.05</v>
      </c>
      <c r="Q1533" s="33" t="s">
        <v>46</v>
      </c>
      <c r="R1533" s="33">
        <v>0</v>
      </c>
      <c r="S1533" s="33">
        <v>0.05</v>
      </c>
      <c r="T1533" s="48" t="s">
        <v>4598</v>
      </c>
      <c r="U1533" s="48" t="s">
        <v>4967</v>
      </c>
      <c r="V1533" s="48" t="s">
        <v>6479</v>
      </c>
      <c r="W1533" s="17" t="s">
        <v>6479</v>
      </c>
    </row>
    <row r="1534" spans="1:23" s="42" customFormat="1" ht="29" x14ac:dyDescent="0.35">
      <c r="A1534" s="28" t="s">
        <v>98</v>
      </c>
      <c r="B1534" s="28"/>
      <c r="C1534" s="28" t="s">
        <v>6569</v>
      </c>
      <c r="D1534" s="28" t="s">
        <v>6581</v>
      </c>
      <c r="E1534" s="57" t="s">
        <v>7505</v>
      </c>
      <c r="F1534" s="28" t="s">
        <v>103</v>
      </c>
      <c r="G1534" s="28" t="s">
        <v>21</v>
      </c>
      <c r="H1534" s="28" t="s">
        <v>4583</v>
      </c>
      <c r="I1534" s="25" t="s">
        <v>197</v>
      </c>
      <c r="J1534" s="34" t="s">
        <v>6267</v>
      </c>
      <c r="K1534" s="34" t="s">
        <v>6157</v>
      </c>
      <c r="L1534" s="34">
        <v>22</v>
      </c>
      <c r="M1534" s="63" t="s">
        <v>6512</v>
      </c>
      <c r="N1534" s="22" t="s">
        <v>8708</v>
      </c>
      <c r="O1534" s="33">
        <v>0</v>
      </c>
      <c r="P1534" s="33">
        <v>0.05</v>
      </c>
      <c r="Q1534" s="33" t="s">
        <v>46</v>
      </c>
      <c r="R1534" s="33">
        <v>0</v>
      </c>
      <c r="S1534" s="33">
        <v>0.05</v>
      </c>
      <c r="T1534" s="48" t="s">
        <v>4598</v>
      </c>
      <c r="U1534" s="48" t="s">
        <v>4967</v>
      </c>
      <c r="V1534" s="48" t="s">
        <v>6479</v>
      </c>
      <c r="W1534" s="17" t="s">
        <v>6479</v>
      </c>
    </row>
    <row r="1535" spans="1:23" s="42" customFormat="1" x14ac:dyDescent="0.35">
      <c r="A1535" s="28" t="s">
        <v>104</v>
      </c>
      <c r="B1535" s="28"/>
      <c r="C1535" s="28" t="s">
        <v>6570</v>
      </c>
      <c r="D1535" s="28" t="s">
        <v>6582</v>
      </c>
      <c r="E1535" s="57" t="s">
        <v>6587</v>
      </c>
      <c r="F1535" s="28" t="s">
        <v>103</v>
      </c>
      <c r="G1535" s="28" t="s">
        <v>21</v>
      </c>
      <c r="H1535" s="28" t="s">
        <v>4583</v>
      </c>
      <c r="I1535" s="25" t="s">
        <v>99</v>
      </c>
      <c r="J1535" s="40" t="s">
        <v>4599</v>
      </c>
      <c r="K1535" s="34"/>
      <c r="L1535" s="34"/>
      <c r="M1535" s="63" t="s">
        <v>49</v>
      </c>
      <c r="N1535" s="22" t="s">
        <v>46</v>
      </c>
      <c r="O1535" s="33">
        <v>0</v>
      </c>
      <c r="P1535" s="33">
        <v>0.05</v>
      </c>
      <c r="Q1535" s="33" t="s">
        <v>46</v>
      </c>
      <c r="R1535" s="33"/>
      <c r="S1535" s="33"/>
      <c r="T1535" s="48" t="s">
        <v>4598</v>
      </c>
      <c r="U1535" s="48" t="s">
        <v>4967</v>
      </c>
      <c r="V1535" s="48" t="s">
        <v>6479</v>
      </c>
      <c r="W1535" s="48" t="s">
        <v>6479</v>
      </c>
    </row>
    <row r="1536" spans="1:23" s="42" customFormat="1" ht="29" x14ac:dyDescent="0.35">
      <c r="A1536" s="7" t="s">
        <v>102</v>
      </c>
      <c r="B1536" s="7"/>
      <c r="C1536" s="7" t="s">
        <v>6596</v>
      </c>
      <c r="D1536" s="7" t="s">
        <v>6597</v>
      </c>
      <c r="E1536" s="57" t="s">
        <v>7506</v>
      </c>
      <c r="F1536" s="7" t="s">
        <v>103</v>
      </c>
      <c r="G1536" s="7" t="s">
        <v>21</v>
      </c>
      <c r="H1536" s="7" t="s">
        <v>4583</v>
      </c>
      <c r="I1536" s="25" t="s">
        <v>197</v>
      </c>
      <c r="J1536" s="40" t="s">
        <v>6163</v>
      </c>
      <c r="K1536" s="40" t="s">
        <v>6157</v>
      </c>
      <c r="L1536" s="34">
        <v>22</v>
      </c>
      <c r="M1536" s="63" t="s">
        <v>6512</v>
      </c>
      <c r="N1536" s="22" t="s">
        <v>8708</v>
      </c>
      <c r="O1536" s="50">
        <v>0</v>
      </c>
      <c r="P1536" s="50">
        <v>0.01</v>
      </c>
      <c r="Q1536" s="50" t="s">
        <v>46</v>
      </c>
      <c r="R1536" s="50">
        <v>0</v>
      </c>
      <c r="S1536" s="50">
        <v>0.01</v>
      </c>
      <c r="T1536" s="50" t="s">
        <v>4598</v>
      </c>
      <c r="U1536" s="50" t="s">
        <v>4967</v>
      </c>
      <c r="V1536" s="50" t="s">
        <v>6479</v>
      </c>
      <c r="W1536" s="17" t="s">
        <v>6479</v>
      </c>
    </row>
    <row r="1537" spans="1:23" s="42" customFormat="1" ht="29" x14ac:dyDescent="0.35">
      <c r="A1537" s="7" t="s">
        <v>101</v>
      </c>
      <c r="B1537" s="7"/>
      <c r="C1537" s="7" t="s">
        <v>6598</v>
      </c>
      <c r="D1537" s="7" t="s">
        <v>6599</v>
      </c>
      <c r="E1537" s="57" t="s">
        <v>7506</v>
      </c>
      <c r="F1537" s="7" t="s">
        <v>103</v>
      </c>
      <c r="G1537" s="7" t="s">
        <v>21</v>
      </c>
      <c r="H1537" s="7" t="s">
        <v>4583</v>
      </c>
      <c r="I1537" s="25" t="s">
        <v>197</v>
      </c>
      <c r="J1537" s="40" t="s">
        <v>6163</v>
      </c>
      <c r="K1537" s="40" t="s">
        <v>6157</v>
      </c>
      <c r="L1537" s="34">
        <v>22</v>
      </c>
      <c r="M1537" s="63" t="s">
        <v>6512</v>
      </c>
      <c r="N1537" s="22" t="s">
        <v>8708</v>
      </c>
      <c r="O1537" s="50">
        <v>0</v>
      </c>
      <c r="P1537" s="50">
        <v>0.01</v>
      </c>
      <c r="Q1537" s="50" t="s">
        <v>46</v>
      </c>
      <c r="R1537" s="50">
        <v>0</v>
      </c>
      <c r="S1537" s="50">
        <v>0.01</v>
      </c>
      <c r="T1537" s="50" t="s">
        <v>4598</v>
      </c>
      <c r="U1537" s="50" t="s">
        <v>4967</v>
      </c>
      <c r="V1537" s="50" t="s">
        <v>6479</v>
      </c>
      <c r="W1537" s="17" t="s">
        <v>6479</v>
      </c>
    </row>
    <row r="1538" spans="1:23" s="42" customFormat="1" ht="29" x14ac:dyDescent="0.35">
      <c r="A1538" s="7" t="s">
        <v>98</v>
      </c>
      <c r="B1538" s="7"/>
      <c r="C1538" s="7" t="s">
        <v>6600</v>
      </c>
      <c r="D1538" s="7" t="s">
        <v>6601</v>
      </c>
      <c r="E1538" s="57" t="s">
        <v>7506</v>
      </c>
      <c r="F1538" s="7" t="s">
        <v>103</v>
      </c>
      <c r="G1538" s="7" t="s">
        <v>21</v>
      </c>
      <c r="H1538" s="7" t="s">
        <v>4583</v>
      </c>
      <c r="I1538" s="25" t="s">
        <v>197</v>
      </c>
      <c r="J1538" s="40" t="s">
        <v>6163</v>
      </c>
      <c r="K1538" s="40" t="s">
        <v>6157</v>
      </c>
      <c r="L1538" s="34">
        <v>22</v>
      </c>
      <c r="M1538" s="63" t="s">
        <v>6512</v>
      </c>
      <c r="N1538" s="22" t="s">
        <v>8708</v>
      </c>
      <c r="O1538" s="50">
        <v>0</v>
      </c>
      <c r="P1538" s="50">
        <v>0.01</v>
      </c>
      <c r="Q1538" s="50" t="s">
        <v>46</v>
      </c>
      <c r="R1538" s="50">
        <v>0</v>
      </c>
      <c r="S1538" s="50">
        <v>0.01</v>
      </c>
      <c r="T1538" s="50" t="s">
        <v>4598</v>
      </c>
      <c r="U1538" s="50" t="s">
        <v>4967</v>
      </c>
      <c r="V1538" s="50" t="s">
        <v>6479</v>
      </c>
      <c r="W1538" s="17" t="s">
        <v>6479</v>
      </c>
    </row>
    <row r="1539" spans="1:23" s="42" customFormat="1" ht="29" x14ac:dyDescent="0.35">
      <c r="A1539" s="7" t="s">
        <v>104</v>
      </c>
      <c r="B1539" s="7"/>
      <c r="C1539" s="7" t="s">
        <v>6602</v>
      </c>
      <c r="D1539" s="7" t="s">
        <v>6603</v>
      </c>
      <c r="E1539" s="57" t="s">
        <v>7506</v>
      </c>
      <c r="F1539" s="7" t="s">
        <v>103</v>
      </c>
      <c r="G1539" s="7" t="s">
        <v>21</v>
      </c>
      <c r="H1539" s="7" t="s">
        <v>4583</v>
      </c>
      <c r="I1539" s="25" t="s">
        <v>197</v>
      </c>
      <c r="J1539" s="40" t="s">
        <v>6163</v>
      </c>
      <c r="K1539" s="40" t="s">
        <v>6157</v>
      </c>
      <c r="L1539" s="34">
        <v>22</v>
      </c>
      <c r="M1539" s="63" t="s">
        <v>6512</v>
      </c>
      <c r="N1539" s="22" t="s">
        <v>8708</v>
      </c>
      <c r="O1539" s="50">
        <v>0</v>
      </c>
      <c r="P1539" s="50">
        <v>0.01</v>
      </c>
      <c r="Q1539" s="50" t="s">
        <v>46</v>
      </c>
      <c r="R1539" s="50">
        <v>0</v>
      </c>
      <c r="S1539" s="50">
        <v>0.01</v>
      </c>
      <c r="T1539" s="50" t="s">
        <v>4598</v>
      </c>
      <c r="U1539" s="50" t="s">
        <v>4967</v>
      </c>
      <c r="V1539" s="50" t="s">
        <v>6479</v>
      </c>
      <c r="W1539" s="17" t="s">
        <v>6479</v>
      </c>
    </row>
    <row r="1540" spans="1:23" s="42" customFormat="1" ht="29" x14ac:dyDescent="0.35">
      <c r="A1540" s="28" t="s">
        <v>102</v>
      </c>
      <c r="B1540" s="28"/>
      <c r="C1540" s="28" t="s">
        <v>6527</v>
      </c>
      <c r="D1540" s="7" t="s">
        <v>6531</v>
      </c>
      <c r="E1540" s="57" t="s">
        <v>7520</v>
      </c>
      <c r="F1540" s="22" t="s">
        <v>103</v>
      </c>
      <c r="G1540" s="22" t="s">
        <v>21</v>
      </c>
      <c r="H1540" s="28" t="s">
        <v>6508</v>
      </c>
      <c r="I1540" s="25" t="s">
        <v>197</v>
      </c>
      <c r="J1540" s="40" t="s">
        <v>6163</v>
      </c>
      <c r="K1540" s="40" t="s">
        <v>6157</v>
      </c>
      <c r="L1540" s="34">
        <v>22</v>
      </c>
      <c r="M1540" s="63" t="s">
        <v>6512</v>
      </c>
      <c r="N1540" s="22" t="s">
        <v>8708</v>
      </c>
      <c r="O1540" s="33">
        <v>0</v>
      </c>
      <c r="P1540" s="50">
        <v>0.05</v>
      </c>
      <c r="Q1540" s="33" t="s">
        <v>46</v>
      </c>
      <c r="R1540" s="33">
        <v>0</v>
      </c>
      <c r="S1540" s="50">
        <v>0.05</v>
      </c>
      <c r="T1540" s="50" t="s">
        <v>4598</v>
      </c>
      <c r="U1540" s="17" t="s">
        <v>4967</v>
      </c>
      <c r="V1540" s="48" t="s">
        <v>6479</v>
      </c>
      <c r="W1540" s="17" t="s">
        <v>6725</v>
      </c>
    </row>
    <row r="1541" spans="1:23" s="42" customFormat="1" ht="29" x14ac:dyDescent="0.35">
      <c r="A1541" s="32" t="s">
        <v>101</v>
      </c>
      <c r="B1541" s="28"/>
      <c r="C1541" s="28" t="s">
        <v>6528</v>
      </c>
      <c r="D1541" s="7" t="s">
        <v>6532</v>
      </c>
      <c r="E1541" s="57" t="s">
        <v>7521</v>
      </c>
      <c r="F1541" s="22" t="s">
        <v>103</v>
      </c>
      <c r="G1541" s="22" t="s">
        <v>21</v>
      </c>
      <c r="H1541" s="28" t="s">
        <v>6508</v>
      </c>
      <c r="I1541" s="25" t="s">
        <v>197</v>
      </c>
      <c r="J1541" s="40" t="s">
        <v>6163</v>
      </c>
      <c r="K1541" s="40" t="s">
        <v>6157</v>
      </c>
      <c r="L1541" s="34">
        <v>22</v>
      </c>
      <c r="M1541" s="63" t="s">
        <v>6512</v>
      </c>
      <c r="N1541" s="22" t="s">
        <v>8708</v>
      </c>
      <c r="O1541" s="33">
        <v>0</v>
      </c>
      <c r="P1541" s="50">
        <v>0.02</v>
      </c>
      <c r="Q1541" s="33" t="s">
        <v>46</v>
      </c>
      <c r="R1541" s="33">
        <v>0</v>
      </c>
      <c r="S1541" s="50">
        <v>0.02</v>
      </c>
      <c r="T1541" s="50" t="s">
        <v>4598</v>
      </c>
      <c r="U1541" s="17" t="s">
        <v>4967</v>
      </c>
      <c r="V1541" s="48" t="s">
        <v>6479</v>
      </c>
      <c r="W1541" s="17" t="s">
        <v>6479</v>
      </c>
    </row>
    <row r="1542" spans="1:23" s="42" customFormat="1" ht="29" x14ac:dyDescent="0.35">
      <c r="A1542" s="32" t="s">
        <v>104</v>
      </c>
      <c r="B1542" s="28"/>
      <c r="C1542" s="28" t="s">
        <v>6529</v>
      </c>
      <c r="D1542" s="7" t="s">
        <v>6533</v>
      </c>
      <c r="E1542" s="57" t="s">
        <v>6535</v>
      </c>
      <c r="F1542" s="22" t="s">
        <v>103</v>
      </c>
      <c r="G1542" s="22" t="s">
        <v>21</v>
      </c>
      <c r="H1542" s="28" t="s">
        <v>6508</v>
      </c>
      <c r="I1542" s="25" t="s">
        <v>99</v>
      </c>
      <c r="J1542" s="40" t="s">
        <v>4599</v>
      </c>
      <c r="K1542" s="40"/>
      <c r="L1542" s="34"/>
      <c r="M1542" s="63" t="s">
        <v>49</v>
      </c>
      <c r="N1542" s="22" t="s">
        <v>46</v>
      </c>
      <c r="O1542" s="33">
        <v>0</v>
      </c>
      <c r="P1542" s="50">
        <v>0.01</v>
      </c>
      <c r="Q1542" s="33" t="s">
        <v>46</v>
      </c>
      <c r="R1542" s="33"/>
      <c r="S1542" s="50"/>
      <c r="T1542" s="50" t="s">
        <v>4598</v>
      </c>
      <c r="U1542" s="17" t="s">
        <v>4967</v>
      </c>
      <c r="V1542" s="48" t="s">
        <v>6479</v>
      </c>
      <c r="W1542" s="17" t="s">
        <v>6479</v>
      </c>
    </row>
    <row r="1543" spans="1:23" s="42" customFormat="1" ht="29" x14ac:dyDescent="0.35">
      <c r="A1543" s="32" t="s">
        <v>98</v>
      </c>
      <c r="B1543" s="28"/>
      <c r="C1543" s="28" t="s">
        <v>6530</v>
      </c>
      <c r="D1543" s="7" t="s">
        <v>6534</v>
      </c>
      <c r="E1543" s="57" t="s">
        <v>6702</v>
      </c>
      <c r="F1543" s="22" t="s">
        <v>103</v>
      </c>
      <c r="G1543" s="22" t="s">
        <v>21</v>
      </c>
      <c r="H1543" s="28" t="s">
        <v>6508</v>
      </c>
      <c r="I1543" s="25" t="s">
        <v>197</v>
      </c>
      <c r="J1543" s="40" t="s">
        <v>6163</v>
      </c>
      <c r="K1543" s="40" t="s">
        <v>6157</v>
      </c>
      <c r="L1543" s="34">
        <v>20</v>
      </c>
      <c r="M1543" s="63" t="s">
        <v>6506</v>
      </c>
      <c r="N1543" s="22" t="s">
        <v>8701</v>
      </c>
      <c r="O1543" s="33">
        <v>0</v>
      </c>
      <c r="P1543" s="50">
        <v>1E-3</v>
      </c>
      <c r="Q1543" s="33" t="s">
        <v>46</v>
      </c>
      <c r="R1543" s="33">
        <v>0</v>
      </c>
      <c r="S1543" s="50">
        <v>1E-3</v>
      </c>
      <c r="T1543" s="50" t="s">
        <v>4598</v>
      </c>
      <c r="U1543" s="17" t="s">
        <v>4967</v>
      </c>
      <c r="V1543" s="48" t="s">
        <v>6479</v>
      </c>
      <c r="W1543" s="17" t="s">
        <v>6479</v>
      </c>
    </row>
    <row r="1544" spans="1:23" s="42" customFormat="1" ht="29" x14ac:dyDescent="0.35">
      <c r="A1544" s="28" t="s">
        <v>102</v>
      </c>
      <c r="B1544" s="28"/>
      <c r="C1544" s="28" t="s">
        <v>6513</v>
      </c>
      <c r="D1544" s="28" t="s">
        <v>6509</v>
      </c>
      <c r="E1544" s="57" t="s">
        <v>7522</v>
      </c>
      <c r="F1544" s="7" t="s">
        <v>103</v>
      </c>
      <c r="G1544" s="7" t="s">
        <v>21</v>
      </c>
      <c r="H1544" s="7" t="s">
        <v>6508</v>
      </c>
      <c r="I1544" s="25" t="s">
        <v>197</v>
      </c>
      <c r="J1544" s="40" t="s">
        <v>6163</v>
      </c>
      <c r="K1544" s="40" t="s">
        <v>6157</v>
      </c>
      <c r="L1544" s="34">
        <v>22</v>
      </c>
      <c r="M1544" s="63" t="s">
        <v>6512</v>
      </c>
      <c r="N1544" s="22" t="s">
        <v>8701</v>
      </c>
      <c r="O1544" s="33">
        <v>0</v>
      </c>
      <c r="P1544" s="33">
        <v>0.05</v>
      </c>
      <c r="Q1544" s="33" t="s">
        <v>46</v>
      </c>
      <c r="R1544" s="33">
        <v>0</v>
      </c>
      <c r="S1544" s="33">
        <v>0.05</v>
      </c>
      <c r="T1544" s="50" t="s">
        <v>4598</v>
      </c>
      <c r="U1544" s="50" t="s">
        <v>4967</v>
      </c>
      <c r="V1544" s="48" t="s">
        <v>6479</v>
      </c>
      <c r="W1544" s="17" t="s">
        <v>6479</v>
      </c>
    </row>
    <row r="1545" spans="1:23" s="42" customFormat="1" ht="29" x14ac:dyDescent="0.35">
      <c r="A1545" s="28" t="s">
        <v>101</v>
      </c>
      <c r="B1545" s="28"/>
      <c r="C1545" s="28" t="s">
        <v>6514</v>
      </c>
      <c r="D1545" s="28" t="s">
        <v>6510</v>
      </c>
      <c r="E1545" s="57" t="s">
        <v>7523</v>
      </c>
      <c r="F1545" s="7" t="s">
        <v>103</v>
      </c>
      <c r="G1545" s="7" t="s">
        <v>21</v>
      </c>
      <c r="H1545" s="7" t="s">
        <v>6508</v>
      </c>
      <c r="I1545" s="25" t="s">
        <v>197</v>
      </c>
      <c r="J1545" s="40" t="s">
        <v>6163</v>
      </c>
      <c r="K1545" s="40" t="s">
        <v>6157</v>
      </c>
      <c r="L1545" s="34">
        <v>22</v>
      </c>
      <c r="M1545" s="63" t="s">
        <v>6512</v>
      </c>
      <c r="N1545" s="22" t="s">
        <v>8701</v>
      </c>
      <c r="O1545" s="33">
        <v>0</v>
      </c>
      <c r="P1545" s="33">
        <v>0.1</v>
      </c>
      <c r="Q1545" s="33" t="s">
        <v>46</v>
      </c>
      <c r="R1545" s="33">
        <v>0</v>
      </c>
      <c r="S1545" s="33">
        <v>0.1</v>
      </c>
      <c r="T1545" s="50" t="s">
        <v>4598</v>
      </c>
      <c r="U1545" s="50" t="s">
        <v>4967</v>
      </c>
      <c r="V1545" s="48" t="s">
        <v>6479</v>
      </c>
      <c r="W1545" s="17" t="s">
        <v>6479</v>
      </c>
    </row>
    <row r="1546" spans="1:23" s="42" customFormat="1" ht="29" x14ac:dyDescent="0.35">
      <c r="A1546" s="28" t="s">
        <v>98</v>
      </c>
      <c r="B1546" s="28"/>
      <c r="C1546" s="28" t="s">
        <v>6515</v>
      </c>
      <c r="D1546" s="28" t="s">
        <v>6511</v>
      </c>
      <c r="E1546" s="57" t="s">
        <v>7524</v>
      </c>
      <c r="F1546" s="7" t="s">
        <v>103</v>
      </c>
      <c r="G1546" s="7" t="s">
        <v>21</v>
      </c>
      <c r="H1546" s="7" t="s">
        <v>6508</v>
      </c>
      <c r="I1546" s="25" t="s">
        <v>197</v>
      </c>
      <c r="J1546" s="40" t="s">
        <v>6163</v>
      </c>
      <c r="K1546" s="40" t="s">
        <v>6157</v>
      </c>
      <c r="L1546" s="34">
        <v>22</v>
      </c>
      <c r="M1546" s="63" t="s">
        <v>6512</v>
      </c>
      <c r="N1546" s="22" t="s">
        <v>8701</v>
      </c>
      <c r="O1546" s="33">
        <v>0</v>
      </c>
      <c r="P1546" s="33">
        <v>0.05</v>
      </c>
      <c r="Q1546" s="33" t="s">
        <v>46</v>
      </c>
      <c r="R1546" s="33">
        <v>0</v>
      </c>
      <c r="S1546" s="33">
        <v>0.05</v>
      </c>
      <c r="T1546" s="50" t="s">
        <v>4598</v>
      </c>
      <c r="U1546" s="50" t="s">
        <v>4967</v>
      </c>
      <c r="V1546" s="48" t="s">
        <v>6479</v>
      </c>
      <c r="W1546" s="17" t="s">
        <v>6479</v>
      </c>
    </row>
    <row r="1547" spans="1:23" s="42" customFormat="1" ht="29" x14ac:dyDescent="0.35">
      <c r="A1547" s="7" t="s">
        <v>102</v>
      </c>
      <c r="B1547" s="7"/>
      <c r="C1547" s="7" t="s">
        <v>6827</v>
      </c>
      <c r="D1547" s="7" t="s">
        <v>6828</v>
      </c>
      <c r="E1547" s="57" t="s">
        <v>7525</v>
      </c>
      <c r="F1547" s="7" t="s">
        <v>103</v>
      </c>
      <c r="G1547" s="7" t="s">
        <v>21</v>
      </c>
      <c r="H1547" s="7" t="s">
        <v>6829</v>
      </c>
      <c r="I1547" s="25" t="s">
        <v>197</v>
      </c>
      <c r="J1547" s="40" t="s">
        <v>6163</v>
      </c>
      <c r="K1547" s="40" t="s">
        <v>6157</v>
      </c>
      <c r="L1547" s="34">
        <v>30</v>
      </c>
      <c r="M1547" s="63" t="s">
        <v>6794</v>
      </c>
      <c r="N1547" s="22" t="s">
        <v>8704</v>
      </c>
      <c r="O1547" s="50">
        <v>0</v>
      </c>
      <c r="P1547" s="50">
        <v>1E-3</v>
      </c>
      <c r="Q1547" s="50" t="s">
        <v>46</v>
      </c>
      <c r="R1547" s="50">
        <v>0</v>
      </c>
      <c r="S1547" s="50">
        <v>1E-3</v>
      </c>
      <c r="T1547" s="50" t="s">
        <v>4598</v>
      </c>
      <c r="U1547" s="50" t="s">
        <v>4967</v>
      </c>
      <c r="V1547" s="50" t="s">
        <v>6796</v>
      </c>
      <c r="W1547" s="50" t="s">
        <v>6796</v>
      </c>
    </row>
    <row r="1548" spans="1:23" s="42" customFormat="1" ht="29" x14ac:dyDescent="0.35">
      <c r="A1548" s="7" t="s">
        <v>101</v>
      </c>
      <c r="B1548" s="7"/>
      <c r="C1548" s="7" t="s">
        <v>6830</v>
      </c>
      <c r="D1548" s="7" t="s">
        <v>6831</v>
      </c>
      <c r="E1548" s="57" t="s">
        <v>7525</v>
      </c>
      <c r="F1548" s="7" t="s">
        <v>103</v>
      </c>
      <c r="G1548" s="7" t="s">
        <v>21</v>
      </c>
      <c r="H1548" s="7" t="s">
        <v>6829</v>
      </c>
      <c r="I1548" s="25" t="s">
        <v>197</v>
      </c>
      <c r="J1548" s="40" t="s">
        <v>6163</v>
      </c>
      <c r="K1548" s="40" t="s">
        <v>6157</v>
      </c>
      <c r="L1548" s="34">
        <v>30</v>
      </c>
      <c r="M1548" s="63" t="s">
        <v>6794</v>
      </c>
      <c r="N1548" s="22" t="s">
        <v>8704</v>
      </c>
      <c r="O1548" s="50">
        <v>0</v>
      </c>
      <c r="P1548" s="50">
        <v>1E-3</v>
      </c>
      <c r="Q1548" s="50" t="s">
        <v>46</v>
      </c>
      <c r="R1548" s="50">
        <v>0</v>
      </c>
      <c r="S1548" s="50">
        <v>1E-3</v>
      </c>
      <c r="T1548" s="50" t="s">
        <v>4598</v>
      </c>
      <c r="U1548" s="50" t="s">
        <v>4967</v>
      </c>
      <c r="V1548" s="50" t="s">
        <v>6796</v>
      </c>
      <c r="W1548" s="50" t="s">
        <v>6796</v>
      </c>
    </row>
    <row r="1549" spans="1:23" s="42" customFormat="1" ht="29" x14ac:dyDescent="0.35">
      <c r="A1549" s="7" t="s">
        <v>98</v>
      </c>
      <c r="B1549" s="7"/>
      <c r="C1549" s="7" t="s">
        <v>6832</v>
      </c>
      <c r="D1549" s="7" t="s">
        <v>6833</v>
      </c>
      <c r="E1549" s="57" t="s">
        <v>7525</v>
      </c>
      <c r="F1549" s="7" t="s">
        <v>103</v>
      </c>
      <c r="G1549" s="7" t="s">
        <v>21</v>
      </c>
      <c r="H1549" s="7" t="s">
        <v>6829</v>
      </c>
      <c r="I1549" s="25" t="s">
        <v>197</v>
      </c>
      <c r="J1549" s="40" t="s">
        <v>6163</v>
      </c>
      <c r="K1549" s="40" t="s">
        <v>6157</v>
      </c>
      <c r="L1549" s="34">
        <v>30</v>
      </c>
      <c r="M1549" s="63" t="s">
        <v>6794</v>
      </c>
      <c r="N1549" s="22" t="s">
        <v>8704</v>
      </c>
      <c r="O1549" s="50">
        <v>0</v>
      </c>
      <c r="P1549" s="50">
        <v>1E-3</v>
      </c>
      <c r="Q1549" s="50" t="s">
        <v>46</v>
      </c>
      <c r="R1549" s="50">
        <v>0</v>
      </c>
      <c r="S1549" s="50">
        <v>1E-3</v>
      </c>
      <c r="T1549" s="50" t="s">
        <v>4598</v>
      </c>
      <c r="U1549" s="50" t="s">
        <v>4967</v>
      </c>
      <c r="V1549" s="50" t="s">
        <v>6796</v>
      </c>
      <c r="W1549" s="50" t="s">
        <v>6796</v>
      </c>
    </row>
    <row r="1550" spans="1:23" s="42" customFormat="1" ht="29" x14ac:dyDescent="0.35">
      <c r="A1550" s="7" t="s">
        <v>104</v>
      </c>
      <c r="B1550" s="7"/>
      <c r="C1550" s="7" t="s">
        <v>6834</v>
      </c>
      <c r="D1550" s="7" t="s">
        <v>6835</v>
      </c>
      <c r="E1550" s="57" t="s">
        <v>7525</v>
      </c>
      <c r="F1550" s="7" t="s">
        <v>103</v>
      </c>
      <c r="G1550" s="7" t="s">
        <v>21</v>
      </c>
      <c r="H1550" s="7" t="s">
        <v>6829</v>
      </c>
      <c r="I1550" s="25" t="s">
        <v>197</v>
      </c>
      <c r="J1550" s="40" t="s">
        <v>6163</v>
      </c>
      <c r="K1550" s="40" t="s">
        <v>6157</v>
      </c>
      <c r="L1550" s="34">
        <v>30</v>
      </c>
      <c r="M1550" s="63" t="s">
        <v>6794</v>
      </c>
      <c r="N1550" s="22" t="s">
        <v>8704</v>
      </c>
      <c r="O1550" s="50">
        <v>0</v>
      </c>
      <c r="P1550" s="50">
        <v>1E-3</v>
      </c>
      <c r="Q1550" s="50" t="s">
        <v>46</v>
      </c>
      <c r="R1550" s="50">
        <v>0</v>
      </c>
      <c r="S1550" s="50">
        <v>1E-3</v>
      </c>
      <c r="T1550" s="50" t="s">
        <v>4598</v>
      </c>
      <c r="U1550" s="50" t="s">
        <v>4967</v>
      </c>
      <c r="V1550" s="50" t="s">
        <v>6796</v>
      </c>
      <c r="W1550" s="50" t="s">
        <v>6796</v>
      </c>
    </row>
    <row r="1551" spans="1:23" s="42" customFormat="1" ht="43.5" x14ac:dyDescent="0.35">
      <c r="A1551" s="7" t="s">
        <v>102</v>
      </c>
      <c r="B1551" s="7"/>
      <c r="C1551" s="7" t="s">
        <v>6844</v>
      </c>
      <c r="D1551" s="7" t="s">
        <v>6845</v>
      </c>
      <c r="E1551" s="57" t="s">
        <v>7526</v>
      </c>
      <c r="F1551" s="7" t="s">
        <v>103</v>
      </c>
      <c r="G1551" s="7" t="s">
        <v>21</v>
      </c>
      <c r="H1551" s="7" t="s">
        <v>6846</v>
      </c>
      <c r="I1551" s="25" t="s">
        <v>197</v>
      </c>
      <c r="J1551" s="40" t="s">
        <v>6163</v>
      </c>
      <c r="K1551" s="40" t="s">
        <v>6157</v>
      </c>
      <c r="L1551" s="34">
        <v>30</v>
      </c>
      <c r="M1551" s="63" t="s">
        <v>6794</v>
      </c>
      <c r="N1551" s="22" t="s">
        <v>8704</v>
      </c>
      <c r="O1551" s="50">
        <v>0</v>
      </c>
      <c r="P1551" s="50">
        <v>0.1</v>
      </c>
      <c r="Q1551" s="50" t="s">
        <v>46</v>
      </c>
      <c r="R1551" s="50">
        <v>0</v>
      </c>
      <c r="S1551" s="50">
        <v>0.1</v>
      </c>
      <c r="T1551" s="50" t="s">
        <v>4598</v>
      </c>
      <c r="U1551" s="50" t="s">
        <v>4967</v>
      </c>
      <c r="V1551" s="50" t="s">
        <v>6796</v>
      </c>
      <c r="W1551" s="50" t="s">
        <v>6796</v>
      </c>
    </row>
    <row r="1552" spans="1:23" s="42" customFormat="1" ht="43.5" x14ac:dyDescent="0.35">
      <c r="A1552" s="7" t="s">
        <v>101</v>
      </c>
      <c r="B1552" s="7"/>
      <c r="C1552" s="7" t="s">
        <v>6847</v>
      </c>
      <c r="D1552" s="7" t="s">
        <v>6848</v>
      </c>
      <c r="E1552" s="57" t="s">
        <v>7526</v>
      </c>
      <c r="F1552" s="7" t="s">
        <v>103</v>
      </c>
      <c r="G1552" s="7" t="s">
        <v>21</v>
      </c>
      <c r="H1552" s="7" t="s">
        <v>6846</v>
      </c>
      <c r="I1552" s="25" t="s">
        <v>197</v>
      </c>
      <c r="J1552" s="40" t="s">
        <v>6163</v>
      </c>
      <c r="K1552" s="40" t="s">
        <v>6157</v>
      </c>
      <c r="L1552" s="34">
        <v>30</v>
      </c>
      <c r="M1552" s="63" t="s">
        <v>6794</v>
      </c>
      <c r="N1552" s="22" t="s">
        <v>8704</v>
      </c>
      <c r="O1552" s="50">
        <v>0</v>
      </c>
      <c r="P1552" s="50">
        <v>0.1</v>
      </c>
      <c r="Q1552" s="50" t="s">
        <v>46</v>
      </c>
      <c r="R1552" s="50">
        <v>0</v>
      </c>
      <c r="S1552" s="50">
        <v>0.1</v>
      </c>
      <c r="T1552" s="50" t="s">
        <v>4598</v>
      </c>
      <c r="U1552" s="50" t="s">
        <v>4967</v>
      </c>
      <c r="V1552" s="50" t="s">
        <v>6796</v>
      </c>
      <c r="W1552" s="50" t="s">
        <v>6796</v>
      </c>
    </row>
    <row r="1553" spans="1:23" s="42" customFormat="1" ht="43.5" x14ac:dyDescent="0.35">
      <c r="A1553" s="7" t="s">
        <v>98</v>
      </c>
      <c r="B1553" s="7"/>
      <c r="C1553" s="7" t="s">
        <v>6849</v>
      </c>
      <c r="D1553" s="7" t="s">
        <v>6850</v>
      </c>
      <c r="E1553" s="57" t="s">
        <v>7526</v>
      </c>
      <c r="F1553" s="7" t="s">
        <v>103</v>
      </c>
      <c r="G1553" s="7" t="s">
        <v>21</v>
      </c>
      <c r="H1553" s="7" t="s">
        <v>6846</v>
      </c>
      <c r="I1553" s="25" t="s">
        <v>197</v>
      </c>
      <c r="J1553" s="40" t="s">
        <v>6163</v>
      </c>
      <c r="K1553" s="40" t="s">
        <v>6157</v>
      </c>
      <c r="L1553" s="34">
        <v>30</v>
      </c>
      <c r="M1553" s="63" t="s">
        <v>6794</v>
      </c>
      <c r="N1553" s="22" t="s">
        <v>8704</v>
      </c>
      <c r="O1553" s="50">
        <v>0</v>
      </c>
      <c r="P1553" s="50">
        <v>0.1</v>
      </c>
      <c r="Q1553" s="50" t="s">
        <v>46</v>
      </c>
      <c r="R1553" s="50">
        <v>0</v>
      </c>
      <c r="S1553" s="50">
        <v>0.1</v>
      </c>
      <c r="T1553" s="50" t="s">
        <v>4598</v>
      </c>
      <c r="U1553" s="50" t="s">
        <v>4967</v>
      </c>
      <c r="V1553" s="50" t="s">
        <v>6796</v>
      </c>
      <c r="W1553" s="50" t="s">
        <v>6796</v>
      </c>
    </row>
    <row r="1554" spans="1:23" s="42" customFormat="1" ht="43.5" x14ac:dyDescent="0.35">
      <c r="A1554" s="7" t="s">
        <v>104</v>
      </c>
      <c r="B1554" s="7"/>
      <c r="C1554" s="7" t="s">
        <v>6851</v>
      </c>
      <c r="D1554" s="7" t="s">
        <v>6852</v>
      </c>
      <c r="E1554" s="57" t="s">
        <v>7526</v>
      </c>
      <c r="F1554" s="7" t="s">
        <v>103</v>
      </c>
      <c r="G1554" s="7" t="s">
        <v>21</v>
      </c>
      <c r="H1554" s="7" t="s">
        <v>6846</v>
      </c>
      <c r="I1554" s="25" t="s">
        <v>197</v>
      </c>
      <c r="J1554" s="40" t="s">
        <v>6163</v>
      </c>
      <c r="K1554" s="40" t="s">
        <v>6157</v>
      </c>
      <c r="L1554" s="34">
        <v>30</v>
      </c>
      <c r="M1554" s="63" t="s">
        <v>6794</v>
      </c>
      <c r="N1554" s="22" t="s">
        <v>8704</v>
      </c>
      <c r="O1554" s="50">
        <v>0</v>
      </c>
      <c r="P1554" s="50">
        <v>0.1</v>
      </c>
      <c r="Q1554" s="50" t="s">
        <v>46</v>
      </c>
      <c r="R1554" s="50">
        <v>0</v>
      </c>
      <c r="S1554" s="50">
        <v>0.1</v>
      </c>
      <c r="T1554" s="50" t="s">
        <v>4598</v>
      </c>
      <c r="U1554" s="50" t="s">
        <v>4967</v>
      </c>
      <c r="V1554" s="50" t="s">
        <v>6796</v>
      </c>
      <c r="W1554" s="50" t="s">
        <v>6796</v>
      </c>
    </row>
    <row r="1555" spans="1:23" s="42" customFormat="1" x14ac:dyDescent="0.35">
      <c r="A1555" s="22" t="s">
        <v>101</v>
      </c>
      <c r="B1555" s="22"/>
      <c r="C1555" s="22" t="s">
        <v>2044</v>
      </c>
      <c r="D1555" s="22" t="s">
        <v>4172</v>
      </c>
      <c r="E1555" s="57" t="s">
        <v>7450</v>
      </c>
      <c r="F1555" s="22" t="s">
        <v>388</v>
      </c>
      <c r="G1555" s="22" t="s">
        <v>12</v>
      </c>
      <c r="H1555" s="22" t="s">
        <v>4573</v>
      </c>
      <c r="I1555" s="25" t="s">
        <v>197</v>
      </c>
      <c r="J1555" s="25" t="s">
        <v>4599</v>
      </c>
      <c r="K1555" s="25"/>
      <c r="L1555" s="25"/>
      <c r="M1555" s="63" t="s">
        <v>49</v>
      </c>
      <c r="N1555" s="22" t="s">
        <v>46</v>
      </c>
      <c r="O1555" s="23" t="s">
        <v>46</v>
      </c>
      <c r="P1555" s="23" t="s">
        <v>46</v>
      </c>
      <c r="Q1555" s="23">
        <v>0.5</v>
      </c>
      <c r="R1555" s="23" t="s">
        <v>49</v>
      </c>
      <c r="S1555" s="23" t="s">
        <v>49</v>
      </c>
      <c r="T1555" s="17" t="s">
        <v>4598</v>
      </c>
      <c r="U1555" s="17" t="s">
        <v>4967</v>
      </c>
      <c r="V1555" s="17" t="s">
        <v>6652</v>
      </c>
      <c r="W1555" s="17" t="s">
        <v>6654</v>
      </c>
    </row>
    <row r="1556" spans="1:23" s="42" customFormat="1" ht="29" x14ac:dyDescent="0.35">
      <c r="A1556" s="22" t="s">
        <v>101</v>
      </c>
      <c r="B1556" s="22"/>
      <c r="C1556" s="22" t="s">
        <v>1299</v>
      </c>
      <c r="D1556" s="22" t="s">
        <v>3373</v>
      </c>
      <c r="E1556" s="57" t="s">
        <v>2518</v>
      </c>
      <c r="F1556" s="22" t="s">
        <v>103</v>
      </c>
      <c r="G1556" s="22" t="s">
        <v>12</v>
      </c>
      <c r="H1556" s="22" t="s">
        <v>4573</v>
      </c>
      <c r="I1556" s="25" t="s">
        <v>99</v>
      </c>
      <c r="J1556" s="25" t="s">
        <v>4599</v>
      </c>
      <c r="K1556" s="25"/>
      <c r="L1556" s="25"/>
      <c r="M1556" s="63" t="s">
        <v>49</v>
      </c>
      <c r="N1556" s="22" t="s">
        <v>46</v>
      </c>
      <c r="O1556" s="23" t="s">
        <v>46</v>
      </c>
      <c r="P1556" s="23" t="s">
        <v>46</v>
      </c>
      <c r="Q1556" s="23">
        <v>0.1</v>
      </c>
      <c r="R1556" s="23" t="s">
        <v>49</v>
      </c>
      <c r="S1556" s="23" t="s">
        <v>49</v>
      </c>
      <c r="T1556" s="17" t="s">
        <v>4598</v>
      </c>
      <c r="U1556" s="17" t="s">
        <v>4967</v>
      </c>
      <c r="V1556" s="17" t="s">
        <v>6652</v>
      </c>
      <c r="W1556" s="17" t="s">
        <v>6927</v>
      </c>
    </row>
    <row r="1557" spans="1:23" s="42" customFormat="1" ht="29" x14ac:dyDescent="0.35">
      <c r="A1557" s="22" t="s">
        <v>101</v>
      </c>
      <c r="B1557" s="22"/>
      <c r="C1557" s="22" t="s">
        <v>1034</v>
      </c>
      <c r="D1557" s="22" t="s">
        <v>3108</v>
      </c>
      <c r="E1557" s="57" t="s">
        <v>148</v>
      </c>
      <c r="F1557" s="22" t="s">
        <v>103</v>
      </c>
      <c r="G1557" s="22" t="s">
        <v>12</v>
      </c>
      <c r="H1557" s="22" t="s">
        <v>4573</v>
      </c>
      <c r="I1557" s="25" t="s">
        <v>99</v>
      </c>
      <c r="J1557" s="25" t="s">
        <v>4599</v>
      </c>
      <c r="K1557" s="25"/>
      <c r="L1557" s="25"/>
      <c r="M1557" s="63" t="s">
        <v>49</v>
      </c>
      <c r="N1557" s="22" t="s">
        <v>46</v>
      </c>
      <c r="O1557" s="23" t="s">
        <v>46</v>
      </c>
      <c r="P1557" s="23" t="s">
        <v>46</v>
      </c>
      <c r="Q1557" s="23">
        <v>0.1</v>
      </c>
      <c r="R1557" s="23" t="s">
        <v>49</v>
      </c>
      <c r="S1557" s="23" t="s">
        <v>49</v>
      </c>
      <c r="T1557" s="17" t="s">
        <v>4598</v>
      </c>
      <c r="U1557" s="17" t="s">
        <v>4967</v>
      </c>
      <c r="V1557" s="17" t="s">
        <v>6652</v>
      </c>
      <c r="W1557" s="17" t="s">
        <v>6927</v>
      </c>
    </row>
    <row r="1558" spans="1:23" s="42" customFormat="1" ht="29" x14ac:dyDescent="0.35">
      <c r="A1558" s="22" t="s">
        <v>101</v>
      </c>
      <c r="B1558" s="22"/>
      <c r="C1558" s="22" t="s">
        <v>1039</v>
      </c>
      <c r="D1558" s="22" t="s">
        <v>3113</v>
      </c>
      <c r="E1558" s="57" t="s">
        <v>149</v>
      </c>
      <c r="F1558" s="22" t="s">
        <v>103</v>
      </c>
      <c r="G1558" s="22" t="s">
        <v>12</v>
      </c>
      <c r="H1558" s="22" t="s">
        <v>4573</v>
      </c>
      <c r="I1558" s="25" t="s">
        <v>99</v>
      </c>
      <c r="J1558" s="25" t="s">
        <v>4599</v>
      </c>
      <c r="K1558" s="25"/>
      <c r="L1558" s="25"/>
      <c r="M1558" s="63" t="s">
        <v>49</v>
      </c>
      <c r="N1558" s="22" t="s">
        <v>46</v>
      </c>
      <c r="O1558" s="23" t="s">
        <v>46</v>
      </c>
      <c r="P1558" s="23" t="s">
        <v>46</v>
      </c>
      <c r="Q1558" s="23">
        <v>0.1</v>
      </c>
      <c r="R1558" s="23" t="s">
        <v>49</v>
      </c>
      <c r="S1558" s="23" t="s">
        <v>49</v>
      </c>
      <c r="T1558" s="17" t="s">
        <v>4598</v>
      </c>
      <c r="U1558" s="17" t="s">
        <v>4967</v>
      </c>
      <c r="V1558" s="17" t="s">
        <v>6652</v>
      </c>
      <c r="W1558" s="17" t="s">
        <v>6927</v>
      </c>
    </row>
    <row r="1559" spans="1:23" s="42" customFormat="1" ht="29" x14ac:dyDescent="0.35">
      <c r="A1559" s="22" t="s">
        <v>101</v>
      </c>
      <c r="B1559" s="22"/>
      <c r="C1559" s="22" t="s">
        <v>1044</v>
      </c>
      <c r="D1559" s="22" t="s">
        <v>3118</v>
      </c>
      <c r="E1559" s="57" t="s">
        <v>150</v>
      </c>
      <c r="F1559" s="22" t="s">
        <v>103</v>
      </c>
      <c r="G1559" s="22" t="s">
        <v>12</v>
      </c>
      <c r="H1559" s="22" t="s">
        <v>4573</v>
      </c>
      <c r="I1559" s="25" t="s">
        <v>99</v>
      </c>
      <c r="J1559" s="25" t="s">
        <v>4599</v>
      </c>
      <c r="K1559" s="25"/>
      <c r="L1559" s="25"/>
      <c r="M1559" s="63" t="s">
        <v>49</v>
      </c>
      <c r="N1559" s="22" t="s">
        <v>46</v>
      </c>
      <c r="O1559" s="23" t="s">
        <v>46</v>
      </c>
      <c r="P1559" s="23" t="s">
        <v>46</v>
      </c>
      <c r="Q1559" s="23">
        <v>0.1</v>
      </c>
      <c r="R1559" s="23" t="s">
        <v>49</v>
      </c>
      <c r="S1559" s="23" t="s">
        <v>49</v>
      </c>
      <c r="T1559" s="17" t="s">
        <v>4598</v>
      </c>
      <c r="U1559" s="17" t="s">
        <v>4967</v>
      </c>
      <c r="V1559" s="17" t="s">
        <v>6652</v>
      </c>
      <c r="W1559" s="17" t="s">
        <v>6927</v>
      </c>
    </row>
    <row r="1560" spans="1:23" s="42" customFormat="1" ht="29" x14ac:dyDescent="0.35">
      <c r="A1560" s="22" t="s">
        <v>101</v>
      </c>
      <c r="B1560" s="22"/>
      <c r="C1560" s="22" t="s">
        <v>1049</v>
      </c>
      <c r="D1560" s="22" t="s">
        <v>3123</v>
      </c>
      <c r="E1560" s="57" t="s">
        <v>151</v>
      </c>
      <c r="F1560" s="22" t="s">
        <v>103</v>
      </c>
      <c r="G1560" s="22" t="s">
        <v>12</v>
      </c>
      <c r="H1560" s="22" t="s">
        <v>4573</v>
      </c>
      <c r="I1560" s="25" t="s">
        <v>99</v>
      </c>
      <c r="J1560" s="25" t="s">
        <v>4599</v>
      </c>
      <c r="K1560" s="25"/>
      <c r="L1560" s="25"/>
      <c r="M1560" s="63" t="s">
        <v>49</v>
      </c>
      <c r="N1560" s="22" t="s">
        <v>46</v>
      </c>
      <c r="O1560" s="23" t="s">
        <v>46</v>
      </c>
      <c r="P1560" s="23" t="s">
        <v>46</v>
      </c>
      <c r="Q1560" s="23">
        <v>0.1</v>
      </c>
      <c r="R1560" s="23" t="s">
        <v>49</v>
      </c>
      <c r="S1560" s="23" t="s">
        <v>49</v>
      </c>
      <c r="T1560" s="17" t="s">
        <v>4598</v>
      </c>
      <c r="U1560" s="17" t="s">
        <v>4967</v>
      </c>
      <c r="V1560" s="17" t="s">
        <v>6652</v>
      </c>
      <c r="W1560" s="17" t="s">
        <v>6927</v>
      </c>
    </row>
    <row r="1561" spans="1:23" s="42" customFormat="1" ht="29" x14ac:dyDescent="0.35">
      <c r="A1561" s="22" t="s">
        <v>101</v>
      </c>
      <c r="B1561" s="22"/>
      <c r="C1561" s="22" t="s">
        <v>1054</v>
      </c>
      <c r="D1561" s="22" t="s">
        <v>3128</v>
      </c>
      <c r="E1561" s="57" t="s">
        <v>152</v>
      </c>
      <c r="F1561" s="22" t="s">
        <v>103</v>
      </c>
      <c r="G1561" s="22" t="s">
        <v>12</v>
      </c>
      <c r="H1561" s="22" t="s">
        <v>4573</v>
      </c>
      <c r="I1561" s="25" t="s">
        <v>99</v>
      </c>
      <c r="J1561" s="25" t="s">
        <v>4599</v>
      </c>
      <c r="K1561" s="25"/>
      <c r="L1561" s="25"/>
      <c r="M1561" s="63" t="s">
        <v>49</v>
      </c>
      <c r="N1561" s="22" t="s">
        <v>46</v>
      </c>
      <c r="O1561" s="23" t="s">
        <v>46</v>
      </c>
      <c r="P1561" s="23" t="s">
        <v>46</v>
      </c>
      <c r="Q1561" s="23">
        <v>0.1</v>
      </c>
      <c r="R1561" s="23" t="s">
        <v>49</v>
      </c>
      <c r="S1561" s="23" t="s">
        <v>49</v>
      </c>
      <c r="T1561" s="17" t="s">
        <v>4598</v>
      </c>
      <c r="U1561" s="17" t="s">
        <v>4967</v>
      </c>
      <c r="V1561" s="17" t="s">
        <v>6652</v>
      </c>
      <c r="W1561" s="17" t="s">
        <v>6927</v>
      </c>
    </row>
    <row r="1562" spans="1:23" s="42" customFormat="1" ht="29" x14ac:dyDescent="0.35">
      <c r="A1562" s="22" t="s">
        <v>101</v>
      </c>
      <c r="B1562" s="22"/>
      <c r="C1562" s="22" t="s">
        <v>1070</v>
      </c>
      <c r="D1562" s="22" t="s">
        <v>3144</v>
      </c>
      <c r="E1562" s="57" t="s">
        <v>2379</v>
      </c>
      <c r="F1562" s="22" t="s">
        <v>103</v>
      </c>
      <c r="G1562" s="22" t="s">
        <v>12</v>
      </c>
      <c r="H1562" s="22" t="s">
        <v>4573</v>
      </c>
      <c r="I1562" s="25" t="s">
        <v>99</v>
      </c>
      <c r="J1562" s="25" t="s">
        <v>4599</v>
      </c>
      <c r="K1562" s="25"/>
      <c r="L1562" s="25"/>
      <c r="M1562" s="63" t="s">
        <v>49</v>
      </c>
      <c r="N1562" s="22" t="s">
        <v>46</v>
      </c>
      <c r="O1562" s="23" t="s">
        <v>46</v>
      </c>
      <c r="P1562" s="23" t="s">
        <v>46</v>
      </c>
      <c r="Q1562" s="23">
        <v>0.1</v>
      </c>
      <c r="R1562" s="23" t="s">
        <v>49</v>
      </c>
      <c r="S1562" s="23" t="s">
        <v>49</v>
      </c>
      <c r="T1562" s="17" t="s">
        <v>4598</v>
      </c>
      <c r="U1562" s="17" t="s">
        <v>4967</v>
      </c>
      <c r="V1562" s="17" t="s">
        <v>6652</v>
      </c>
      <c r="W1562" s="17" t="s">
        <v>6927</v>
      </c>
    </row>
    <row r="1563" spans="1:23" s="42" customFormat="1" ht="29" x14ac:dyDescent="0.35">
      <c r="A1563" s="22" t="s">
        <v>101</v>
      </c>
      <c r="B1563" s="22"/>
      <c r="C1563" s="22" t="s">
        <v>1119</v>
      </c>
      <c r="D1563" s="22" t="s">
        <v>3193</v>
      </c>
      <c r="E1563" s="57" t="s">
        <v>162</v>
      </c>
      <c r="F1563" s="22" t="s">
        <v>103</v>
      </c>
      <c r="G1563" s="22" t="s">
        <v>12</v>
      </c>
      <c r="H1563" s="22" t="s">
        <v>4573</v>
      </c>
      <c r="I1563" s="25" t="s">
        <v>99</v>
      </c>
      <c r="J1563" s="25" t="s">
        <v>4599</v>
      </c>
      <c r="K1563" s="25"/>
      <c r="L1563" s="25"/>
      <c r="M1563" s="63" t="s">
        <v>49</v>
      </c>
      <c r="N1563" s="22" t="s">
        <v>46</v>
      </c>
      <c r="O1563" s="23" t="s">
        <v>46</v>
      </c>
      <c r="P1563" s="23" t="s">
        <v>46</v>
      </c>
      <c r="Q1563" s="23">
        <v>0.1</v>
      </c>
      <c r="R1563" s="23" t="s">
        <v>49</v>
      </c>
      <c r="S1563" s="23" t="s">
        <v>49</v>
      </c>
      <c r="T1563" s="17" t="s">
        <v>4598</v>
      </c>
      <c r="U1563" s="17" t="s">
        <v>4967</v>
      </c>
      <c r="V1563" s="17" t="s">
        <v>6652</v>
      </c>
      <c r="W1563" s="17" t="s">
        <v>6927</v>
      </c>
    </row>
    <row r="1564" spans="1:23" s="42" customFormat="1" ht="29" x14ac:dyDescent="0.35">
      <c r="A1564" s="22" t="s">
        <v>101</v>
      </c>
      <c r="B1564" s="22"/>
      <c r="C1564" s="22" t="s">
        <v>851</v>
      </c>
      <c r="D1564" s="22" t="s">
        <v>2925</v>
      </c>
      <c r="E1564" s="57" t="s">
        <v>117</v>
      </c>
      <c r="F1564" s="22" t="s">
        <v>103</v>
      </c>
      <c r="G1564" s="22" t="s">
        <v>12</v>
      </c>
      <c r="H1564" s="22" t="s">
        <v>4573</v>
      </c>
      <c r="I1564" s="25" t="s">
        <v>99</v>
      </c>
      <c r="J1564" s="25" t="s">
        <v>4599</v>
      </c>
      <c r="K1564" s="25"/>
      <c r="L1564" s="25"/>
      <c r="M1564" s="63" t="s">
        <v>49</v>
      </c>
      <c r="N1564" s="22" t="s">
        <v>46</v>
      </c>
      <c r="O1564" s="23" t="s">
        <v>46</v>
      </c>
      <c r="P1564" s="23" t="s">
        <v>46</v>
      </c>
      <c r="Q1564" s="23">
        <v>0.1</v>
      </c>
      <c r="R1564" s="23" t="s">
        <v>49</v>
      </c>
      <c r="S1564" s="23" t="s">
        <v>49</v>
      </c>
      <c r="T1564" s="17" t="s">
        <v>4598</v>
      </c>
      <c r="U1564" s="17" t="s">
        <v>4967</v>
      </c>
      <c r="V1564" s="17" t="s">
        <v>6652</v>
      </c>
      <c r="W1564" s="17" t="s">
        <v>6927</v>
      </c>
    </row>
    <row r="1565" spans="1:23" s="42" customFormat="1" x14ac:dyDescent="0.35">
      <c r="A1565" s="22" t="s">
        <v>101</v>
      </c>
      <c r="B1565" s="22"/>
      <c r="C1565" s="22" t="s">
        <v>2052</v>
      </c>
      <c r="D1565" s="22" t="s">
        <v>4190</v>
      </c>
      <c r="E1565" s="57" t="s">
        <v>7450</v>
      </c>
      <c r="F1565" s="22" t="s">
        <v>388</v>
      </c>
      <c r="G1565" s="22" t="s">
        <v>12</v>
      </c>
      <c r="H1565" s="22" t="s">
        <v>4574</v>
      </c>
      <c r="I1565" s="25" t="s">
        <v>197</v>
      </c>
      <c r="J1565" s="25" t="s">
        <v>6162</v>
      </c>
      <c r="K1565" s="25" t="s">
        <v>6158</v>
      </c>
      <c r="L1565" s="25"/>
      <c r="M1565" s="63" t="s">
        <v>49</v>
      </c>
      <c r="N1565" s="22" t="s">
        <v>46</v>
      </c>
      <c r="O1565" s="23" t="s">
        <v>46</v>
      </c>
      <c r="P1565" s="23" t="s">
        <v>46</v>
      </c>
      <c r="Q1565" s="23">
        <v>0.5</v>
      </c>
      <c r="R1565" s="23" t="s">
        <v>46</v>
      </c>
      <c r="S1565" s="23" t="s">
        <v>46</v>
      </c>
      <c r="T1565" s="17" t="s">
        <v>4598</v>
      </c>
      <c r="U1565" s="17" t="s">
        <v>4967</v>
      </c>
      <c r="V1565" s="17" t="s">
        <v>6652</v>
      </c>
      <c r="W1565" s="17" t="s">
        <v>6657</v>
      </c>
    </row>
    <row r="1566" spans="1:23" s="42" customFormat="1" x14ac:dyDescent="0.35">
      <c r="A1566" s="22" t="s">
        <v>101</v>
      </c>
      <c r="B1566" s="22"/>
      <c r="C1566" s="22" t="s">
        <v>692</v>
      </c>
      <c r="D1566" s="22" t="s">
        <v>2766</v>
      </c>
      <c r="E1566" s="57" t="s">
        <v>7451</v>
      </c>
      <c r="F1566" s="22" t="s">
        <v>103</v>
      </c>
      <c r="G1566" s="22" t="s">
        <v>100</v>
      </c>
      <c r="H1566" s="22" t="s">
        <v>4574</v>
      </c>
      <c r="I1566" s="25" t="s">
        <v>197</v>
      </c>
      <c r="J1566" s="25" t="s">
        <v>4599</v>
      </c>
      <c r="K1566" s="25"/>
      <c r="L1566" s="25"/>
      <c r="M1566" s="63" t="s">
        <v>49</v>
      </c>
      <c r="N1566" s="22" t="s">
        <v>46</v>
      </c>
      <c r="O1566" s="23">
        <v>0.9</v>
      </c>
      <c r="P1566" s="23">
        <v>1</v>
      </c>
      <c r="Q1566" s="23">
        <v>0.15</v>
      </c>
      <c r="R1566" s="23"/>
      <c r="S1566" s="23"/>
      <c r="T1566" s="17" t="s">
        <v>4598</v>
      </c>
      <c r="U1566" s="17" t="s">
        <v>4967</v>
      </c>
      <c r="V1566" s="17" t="s">
        <v>6652</v>
      </c>
      <c r="W1566" s="17" t="s">
        <v>6657</v>
      </c>
    </row>
    <row r="1567" spans="1:23" s="42" customFormat="1" x14ac:dyDescent="0.35">
      <c r="A1567" s="22" t="s">
        <v>101</v>
      </c>
      <c r="B1567" s="22"/>
      <c r="C1567" s="22" t="s">
        <v>1414</v>
      </c>
      <c r="D1567" s="22" t="s">
        <v>3516</v>
      </c>
      <c r="E1567" s="57" t="s">
        <v>7452</v>
      </c>
      <c r="F1567" s="22" t="s">
        <v>103</v>
      </c>
      <c r="G1567" s="22" t="s">
        <v>100</v>
      </c>
      <c r="H1567" s="22" t="s">
        <v>4574</v>
      </c>
      <c r="I1567" s="25" t="s">
        <v>197</v>
      </c>
      <c r="J1567" s="25" t="s">
        <v>6163</v>
      </c>
      <c r="K1567" s="25" t="s">
        <v>6157</v>
      </c>
      <c r="L1567" s="25">
        <v>20</v>
      </c>
      <c r="M1567" s="63" t="s">
        <v>6506</v>
      </c>
      <c r="N1567" s="22" t="s">
        <v>8701</v>
      </c>
      <c r="O1567" s="23">
        <v>0.99</v>
      </c>
      <c r="P1567" s="23">
        <v>1</v>
      </c>
      <c r="Q1567" s="23">
        <v>0.25</v>
      </c>
      <c r="R1567" s="23">
        <v>0.99</v>
      </c>
      <c r="S1567" s="23">
        <v>1</v>
      </c>
      <c r="T1567" s="17" t="s">
        <v>4598</v>
      </c>
      <c r="U1567" s="17" t="s">
        <v>4967</v>
      </c>
      <c r="V1567" s="17" t="s">
        <v>6652</v>
      </c>
      <c r="W1567" s="17" t="s">
        <v>6479</v>
      </c>
    </row>
    <row r="1568" spans="1:23" s="42" customFormat="1" x14ac:dyDescent="0.35">
      <c r="A1568" s="22" t="s">
        <v>101</v>
      </c>
      <c r="B1568" s="22"/>
      <c r="C1568" s="22" t="s">
        <v>1881</v>
      </c>
      <c r="D1568" s="22" t="s">
        <v>3983</v>
      </c>
      <c r="E1568" s="57" t="s">
        <v>7453</v>
      </c>
      <c r="F1568" s="22" t="s">
        <v>295</v>
      </c>
      <c r="G1568" s="22" t="s">
        <v>12</v>
      </c>
      <c r="H1568" s="22" t="s">
        <v>4574</v>
      </c>
      <c r="I1568" s="25" t="s">
        <v>197</v>
      </c>
      <c r="J1568" s="25" t="s">
        <v>6163</v>
      </c>
      <c r="K1568" s="25" t="s">
        <v>6157</v>
      </c>
      <c r="L1568" s="25">
        <v>20</v>
      </c>
      <c r="M1568" s="63" t="s">
        <v>6506</v>
      </c>
      <c r="N1568" s="22" t="s">
        <v>8701</v>
      </c>
      <c r="O1568" s="23">
        <v>1</v>
      </c>
      <c r="P1568" s="23">
        <v>5</v>
      </c>
      <c r="Q1568" s="23">
        <v>0.25</v>
      </c>
      <c r="R1568" s="23">
        <v>1</v>
      </c>
      <c r="S1568" s="23">
        <v>5</v>
      </c>
      <c r="T1568" s="17" t="s">
        <v>4598</v>
      </c>
      <c r="U1568" s="17" t="s">
        <v>4967</v>
      </c>
      <c r="V1568" s="17" t="s">
        <v>6652</v>
      </c>
      <c r="W1568" s="17" t="s">
        <v>6479</v>
      </c>
    </row>
    <row r="1569" spans="1:23" s="42" customFormat="1" x14ac:dyDescent="0.35">
      <c r="A1569" s="22" t="s">
        <v>101</v>
      </c>
      <c r="B1569" s="22"/>
      <c r="C1569" s="22" t="s">
        <v>1392</v>
      </c>
      <c r="D1569" s="22" t="s">
        <v>3494</v>
      </c>
      <c r="E1569" s="57" t="s">
        <v>7461</v>
      </c>
      <c r="F1569" s="22" t="s">
        <v>103</v>
      </c>
      <c r="G1569" s="22" t="s">
        <v>100</v>
      </c>
      <c r="H1569" s="22" t="s">
        <v>4574</v>
      </c>
      <c r="I1569" s="25" t="s">
        <v>197</v>
      </c>
      <c r="J1569" s="25" t="s">
        <v>4599</v>
      </c>
      <c r="K1569" s="25"/>
      <c r="L1569" s="25"/>
      <c r="M1569" s="63" t="s">
        <v>49</v>
      </c>
      <c r="N1569" s="22" t="s">
        <v>46</v>
      </c>
      <c r="O1569" s="23">
        <v>0.5</v>
      </c>
      <c r="P1569" s="23">
        <v>0.99</v>
      </c>
      <c r="Q1569" s="23">
        <v>0.2</v>
      </c>
      <c r="R1569" s="23" t="s">
        <v>49</v>
      </c>
      <c r="S1569" s="23" t="s">
        <v>49</v>
      </c>
      <c r="T1569" s="17" t="s">
        <v>4598</v>
      </c>
      <c r="U1569" s="17" t="s">
        <v>4967</v>
      </c>
      <c r="V1569" s="17" t="s">
        <v>6652</v>
      </c>
      <c r="W1569" s="17" t="s">
        <v>6657</v>
      </c>
    </row>
    <row r="1570" spans="1:23" s="42" customFormat="1" x14ac:dyDescent="0.35">
      <c r="A1570" s="22" t="s">
        <v>101</v>
      </c>
      <c r="B1570" s="22"/>
      <c r="C1570" s="22" t="s">
        <v>742</v>
      </c>
      <c r="D1570" s="22" t="s">
        <v>2816</v>
      </c>
      <c r="E1570" s="57" t="s">
        <v>7458</v>
      </c>
      <c r="F1570" s="22" t="s">
        <v>103</v>
      </c>
      <c r="G1570" s="22" t="s">
        <v>100</v>
      </c>
      <c r="H1570" s="22" t="s">
        <v>4574</v>
      </c>
      <c r="I1570" s="25" t="s">
        <v>197</v>
      </c>
      <c r="J1570" s="25" t="s">
        <v>4599</v>
      </c>
      <c r="K1570" s="25"/>
      <c r="L1570" s="25"/>
      <c r="M1570" s="63" t="s">
        <v>49</v>
      </c>
      <c r="N1570" s="22" t="s">
        <v>46</v>
      </c>
      <c r="O1570" s="23">
        <v>1E-4</v>
      </c>
      <c r="P1570" s="23">
        <v>0.05</v>
      </c>
      <c r="Q1570" s="23">
        <v>0.2</v>
      </c>
      <c r="R1570" s="23" t="s">
        <v>49</v>
      </c>
      <c r="S1570" s="23" t="s">
        <v>49</v>
      </c>
      <c r="T1570" s="17" t="s">
        <v>4598</v>
      </c>
      <c r="U1570" s="17" t="s">
        <v>4967</v>
      </c>
      <c r="V1570" s="17" t="s">
        <v>6652</v>
      </c>
      <c r="W1570" s="17" t="s">
        <v>6657</v>
      </c>
    </row>
    <row r="1571" spans="1:23" s="42" customFormat="1" x14ac:dyDescent="0.35">
      <c r="A1571" s="22" t="s">
        <v>101</v>
      </c>
      <c r="B1571" s="22"/>
      <c r="C1571" s="22" t="s">
        <v>682</v>
      </c>
      <c r="D1571" s="22" t="s">
        <v>2756</v>
      </c>
      <c r="E1571" s="57" t="s">
        <v>7460</v>
      </c>
      <c r="F1571" s="22" t="s">
        <v>103</v>
      </c>
      <c r="G1571" s="22" t="s">
        <v>100</v>
      </c>
      <c r="H1571" s="22" t="s">
        <v>4574</v>
      </c>
      <c r="I1571" s="25" t="s">
        <v>197</v>
      </c>
      <c r="J1571" s="25" t="s">
        <v>4599</v>
      </c>
      <c r="K1571" s="25"/>
      <c r="L1571" s="25"/>
      <c r="M1571" s="63" t="s">
        <v>49</v>
      </c>
      <c r="N1571" s="22" t="s">
        <v>46</v>
      </c>
      <c r="O1571" s="23">
        <v>1E-4</v>
      </c>
      <c r="P1571" s="23">
        <v>0.05</v>
      </c>
      <c r="Q1571" s="23">
        <v>0.1</v>
      </c>
      <c r="R1571" s="23" t="s">
        <v>49</v>
      </c>
      <c r="S1571" s="23" t="s">
        <v>49</v>
      </c>
      <c r="T1571" s="17" t="s">
        <v>4598</v>
      </c>
      <c r="U1571" s="17" t="s">
        <v>4967</v>
      </c>
      <c r="V1571" s="17" t="s">
        <v>6652</v>
      </c>
      <c r="W1571" s="17" t="s">
        <v>6657</v>
      </c>
    </row>
    <row r="1572" spans="1:23" s="42" customFormat="1" x14ac:dyDescent="0.35">
      <c r="A1572" s="22" t="s">
        <v>101</v>
      </c>
      <c r="B1572" s="22"/>
      <c r="C1572" s="22" t="s">
        <v>769</v>
      </c>
      <c r="D1572" s="22" t="s">
        <v>2843</v>
      </c>
      <c r="E1572" s="57" t="s">
        <v>7507</v>
      </c>
      <c r="F1572" s="22" t="s">
        <v>103</v>
      </c>
      <c r="G1572" s="22" t="s">
        <v>12</v>
      </c>
      <c r="H1572" s="22" t="s">
        <v>4574</v>
      </c>
      <c r="I1572" s="25" t="s">
        <v>197</v>
      </c>
      <c r="J1572" s="25" t="s">
        <v>4599</v>
      </c>
      <c r="K1572" s="25"/>
      <c r="L1572" s="25"/>
      <c r="M1572" s="63" t="s">
        <v>49</v>
      </c>
      <c r="N1572" s="22" t="s">
        <v>46</v>
      </c>
      <c r="O1572" s="23" t="s">
        <v>46</v>
      </c>
      <c r="P1572" s="23" t="s">
        <v>46</v>
      </c>
      <c r="Q1572" s="23">
        <v>0.3</v>
      </c>
      <c r="R1572" s="23" t="s">
        <v>49</v>
      </c>
      <c r="S1572" s="23" t="s">
        <v>49</v>
      </c>
      <c r="T1572" s="17" t="s">
        <v>4598</v>
      </c>
      <c r="U1572" s="17" t="s">
        <v>4967</v>
      </c>
      <c r="V1572" s="17" t="s">
        <v>6652</v>
      </c>
      <c r="W1572" s="17" t="s">
        <v>6657</v>
      </c>
    </row>
    <row r="1573" spans="1:23" s="42" customFormat="1" x14ac:dyDescent="0.35">
      <c r="A1573" s="22" t="s">
        <v>101</v>
      </c>
      <c r="B1573" s="22"/>
      <c r="C1573" s="22" t="s">
        <v>1397</v>
      </c>
      <c r="D1573" s="22" t="s">
        <v>3499</v>
      </c>
      <c r="E1573" s="57" t="s">
        <v>7508</v>
      </c>
      <c r="F1573" s="22" t="s">
        <v>103</v>
      </c>
      <c r="G1573" s="22" t="s">
        <v>12</v>
      </c>
      <c r="H1573" s="22" t="s">
        <v>4574</v>
      </c>
      <c r="I1573" s="25" t="s">
        <v>197</v>
      </c>
      <c r="J1573" s="25" t="s">
        <v>4599</v>
      </c>
      <c r="K1573" s="25"/>
      <c r="L1573" s="25"/>
      <c r="M1573" s="63" t="s">
        <v>49</v>
      </c>
      <c r="N1573" s="22" t="s">
        <v>46</v>
      </c>
      <c r="O1573" s="23" t="s">
        <v>46</v>
      </c>
      <c r="P1573" s="23" t="s">
        <v>46</v>
      </c>
      <c r="Q1573" s="23">
        <v>0.3</v>
      </c>
      <c r="R1573" s="23" t="s">
        <v>49</v>
      </c>
      <c r="S1573" s="23" t="s">
        <v>49</v>
      </c>
      <c r="T1573" s="17" t="s">
        <v>4598</v>
      </c>
      <c r="U1573" s="17" t="s">
        <v>4967</v>
      </c>
      <c r="V1573" s="17" t="s">
        <v>6652</v>
      </c>
      <c r="W1573" s="17" t="s">
        <v>6657</v>
      </c>
    </row>
    <row r="1574" spans="1:23" s="42" customFormat="1" x14ac:dyDescent="0.35">
      <c r="A1574" s="22" t="s">
        <v>101</v>
      </c>
      <c r="B1574" s="22"/>
      <c r="C1574" s="22" t="s">
        <v>1335</v>
      </c>
      <c r="D1574" s="22" t="s">
        <v>3437</v>
      </c>
      <c r="E1574" s="57" t="s">
        <v>7599</v>
      </c>
      <c r="F1574" s="22" t="s">
        <v>103</v>
      </c>
      <c r="G1574" s="22" t="s">
        <v>12</v>
      </c>
      <c r="H1574" s="22" t="s">
        <v>4574</v>
      </c>
      <c r="I1574" s="25" t="s">
        <v>197</v>
      </c>
      <c r="J1574" s="25" t="s">
        <v>4599</v>
      </c>
      <c r="K1574" s="25"/>
      <c r="L1574" s="25"/>
      <c r="M1574" s="63" t="s">
        <v>49</v>
      </c>
      <c r="N1574" s="22" t="s">
        <v>46</v>
      </c>
      <c r="O1574" s="23" t="s">
        <v>46</v>
      </c>
      <c r="P1574" s="23" t="s">
        <v>46</v>
      </c>
      <c r="Q1574" s="23">
        <v>0.3</v>
      </c>
      <c r="R1574" s="23" t="s">
        <v>49</v>
      </c>
      <c r="S1574" s="23" t="s">
        <v>49</v>
      </c>
      <c r="T1574" s="17" t="s">
        <v>4598</v>
      </c>
      <c r="U1574" s="17" t="s">
        <v>4967</v>
      </c>
      <c r="V1574" s="17" t="s">
        <v>6652</v>
      </c>
      <c r="W1574" s="17" t="s">
        <v>6657</v>
      </c>
    </row>
    <row r="1575" spans="1:23" s="42" customFormat="1" x14ac:dyDescent="0.35">
      <c r="A1575" s="22" t="s">
        <v>101</v>
      </c>
      <c r="B1575" s="22"/>
      <c r="C1575" s="22" t="s">
        <v>1889</v>
      </c>
      <c r="D1575" s="22" t="s">
        <v>3991</v>
      </c>
      <c r="E1575" s="57" t="s">
        <v>7509</v>
      </c>
      <c r="F1575" s="22" t="s">
        <v>1459</v>
      </c>
      <c r="G1575" s="22" t="s">
        <v>100</v>
      </c>
      <c r="H1575" s="22" t="s">
        <v>4574</v>
      </c>
      <c r="I1575" s="25" t="s">
        <v>197</v>
      </c>
      <c r="J1575" s="25" t="s">
        <v>4599</v>
      </c>
      <c r="K1575" s="25"/>
      <c r="L1575" s="25"/>
      <c r="M1575" s="63" t="s">
        <v>49</v>
      </c>
      <c r="N1575" s="22" t="s">
        <v>46</v>
      </c>
      <c r="O1575" s="23">
        <v>2</v>
      </c>
      <c r="P1575" s="23">
        <v>31</v>
      </c>
      <c r="Q1575" s="23">
        <v>0.3</v>
      </c>
      <c r="R1575" s="23" t="s">
        <v>49</v>
      </c>
      <c r="S1575" s="23" t="s">
        <v>49</v>
      </c>
      <c r="T1575" s="17" t="s">
        <v>4598</v>
      </c>
      <c r="U1575" s="17" t="s">
        <v>4967</v>
      </c>
      <c r="V1575" s="17" t="s">
        <v>6652</v>
      </c>
      <c r="W1575" s="17" t="s">
        <v>6657</v>
      </c>
    </row>
    <row r="1576" spans="1:23" s="42" customFormat="1" x14ac:dyDescent="0.35">
      <c r="A1576" s="22" t="s">
        <v>101</v>
      </c>
      <c r="B1576" s="22"/>
      <c r="C1576" s="22" t="s">
        <v>751</v>
      </c>
      <c r="D1576" s="22" t="s">
        <v>2825</v>
      </c>
      <c r="E1576" s="57" t="s">
        <v>7510</v>
      </c>
      <c r="F1576" s="22" t="s">
        <v>103</v>
      </c>
      <c r="G1576" s="22" t="s">
        <v>100</v>
      </c>
      <c r="H1576" s="22" t="s">
        <v>4574</v>
      </c>
      <c r="I1576" s="25" t="s">
        <v>197</v>
      </c>
      <c r="J1576" s="25" t="s">
        <v>4599</v>
      </c>
      <c r="K1576" s="25"/>
      <c r="L1576" s="25"/>
      <c r="M1576" s="63" t="s">
        <v>49</v>
      </c>
      <c r="N1576" s="22" t="s">
        <v>46</v>
      </c>
      <c r="O1576" s="23">
        <v>1E-4</v>
      </c>
      <c r="P1576" s="23">
        <v>0.1</v>
      </c>
      <c r="Q1576" s="23">
        <v>0.3</v>
      </c>
      <c r="R1576" s="23" t="s">
        <v>49</v>
      </c>
      <c r="S1576" s="23" t="s">
        <v>49</v>
      </c>
      <c r="T1576" s="17" t="s">
        <v>4598</v>
      </c>
      <c r="U1576" s="17" t="s">
        <v>4967</v>
      </c>
      <c r="V1576" s="17" t="s">
        <v>6652</v>
      </c>
      <c r="W1576" s="17" t="s">
        <v>6657</v>
      </c>
    </row>
    <row r="1577" spans="1:23" s="42" customFormat="1" ht="29" x14ac:dyDescent="0.35">
      <c r="A1577" s="22" t="s">
        <v>101</v>
      </c>
      <c r="B1577" s="22"/>
      <c r="C1577" s="22" t="s">
        <v>568</v>
      </c>
      <c r="D1577" s="22" t="s">
        <v>2643</v>
      </c>
      <c r="E1577" s="57" t="s">
        <v>2502</v>
      </c>
      <c r="F1577" s="22" t="s">
        <v>103</v>
      </c>
      <c r="G1577" s="22" t="s">
        <v>100</v>
      </c>
      <c r="H1577" s="22" t="s">
        <v>4574</v>
      </c>
      <c r="I1577" s="25" t="s">
        <v>99</v>
      </c>
      <c r="J1577" s="25" t="s">
        <v>4599</v>
      </c>
      <c r="K1577" s="25"/>
      <c r="L1577" s="25"/>
      <c r="M1577" s="63" t="s">
        <v>49</v>
      </c>
      <c r="N1577" s="22" t="s">
        <v>46</v>
      </c>
      <c r="O1577" s="23">
        <v>0</v>
      </c>
      <c r="P1577" s="23">
        <v>0.4</v>
      </c>
      <c r="Q1577" s="23">
        <v>0.15</v>
      </c>
      <c r="R1577" s="23" t="s">
        <v>49</v>
      </c>
      <c r="S1577" s="23" t="s">
        <v>49</v>
      </c>
      <c r="T1577" s="17" t="s">
        <v>4598</v>
      </c>
      <c r="U1577" s="17" t="s">
        <v>4967</v>
      </c>
      <c r="V1577" s="17" t="s">
        <v>6652</v>
      </c>
      <c r="W1577" s="17" t="s">
        <v>6927</v>
      </c>
    </row>
    <row r="1578" spans="1:23" s="42" customFormat="1" ht="29" x14ac:dyDescent="0.35">
      <c r="A1578" s="22" t="s">
        <v>101</v>
      </c>
      <c r="B1578" s="22"/>
      <c r="C1578" s="22" t="s">
        <v>572</v>
      </c>
      <c r="D1578" s="22" t="s">
        <v>2647</v>
      </c>
      <c r="E1578" s="57" t="s">
        <v>2503</v>
      </c>
      <c r="F1578" s="22" t="s">
        <v>103</v>
      </c>
      <c r="G1578" s="22" t="s">
        <v>100</v>
      </c>
      <c r="H1578" s="22" t="s">
        <v>4574</v>
      </c>
      <c r="I1578" s="25" t="s">
        <v>99</v>
      </c>
      <c r="J1578" s="25" t="s">
        <v>4599</v>
      </c>
      <c r="K1578" s="25"/>
      <c r="L1578" s="25"/>
      <c r="M1578" s="63" t="s">
        <v>49</v>
      </c>
      <c r="N1578" s="22" t="s">
        <v>46</v>
      </c>
      <c r="O1578" s="23">
        <v>0</v>
      </c>
      <c r="P1578" s="23">
        <v>0.2</v>
      </c>
      <c r="Q1578" s="23">
        <v>0.15</v>
      </c>
      <c r="R1578" s="23" t="s">
        <v>49</v>
      </c>
      <c r="S1578" s="23" t="s">
        <v>49</v>
      </c>
      <c r="T1578" s="17" t="s">
        <v>4598</v>
      </c>
      <c r="U1578" s="17" t="s">
        <v>4967</v>
      </c>
      <c r="V1578" s="17" t="s">
        <v>6652</v>
      </c>
      <c r="W1578" s="17" t="s">
        <v>6927</v>
      </c>
    </row>
    <row r="1579" spans="1:23" s="42" customFormat="1" ht="29" x14ac:dyDescent="0.35">
      <c r="A1579" s="22" t="s">
        <v>101</v>
      </c>
      <c r="B1579" s="22"/>
      <c r="C1579" s="22" t="s">
        <v>576</v>
      </c>
      <c r="D1579" s="22" t="s">
        <v>2651</v>
      </c>
      <c r="E1579" s="57" t="s">
        <v>2504</v>
      </c>
      <c r="F1579" s="22" t="s">
        <v>103</v>
      </c>
      <c r="G1579" s="22" t="s">
        <v>100</v>
      </c>
      <c r="H1579" s="22" t="s">
        <v>4574</v>
      </c>
      <c r="I1579" s="25" t="s">
        <v>99</v>
      </c>
      <c r="J1579" s="25" t="s">
        <v>4599</v>
      </c>
      <c r="K1579" s="25"/>
      <c r="L1579" s="25"/>
      <c r="M1579" s="63" t="s">
        <v>49</v>
      </c>
      <c r="N1579" s="22" t="s">
        <v>46</v>
      </c>
      <c r="O1579" s="23">
        <v>0</v>
      </c>
      <c r="P1579" s="23">
        <v>0.2</v>
      </c>
      <c r="Q1579" s="23">
        <v>0.15</v>
      </c>
      <c r="R1579" s="23" t="s">
        <v>49</v>
      </c>
      <c r="S1579" s="23" t="s">
        <v>49</v>
      </c>
      <c r="T1579" s="17" t="s">
        <v>4598</v>
      </c>
      <c r="U1579" s="17" t="s">
        <v>4967</v>
      </c>
      <c r="V1579" s="17" t="s">
        <v>6652</v>
      </c>
      <c r="W1579" s="17" t="s">
        <v>6927</v>
      </c>
    </row>
    <row r="1580" spans="1:23" s="42" customFormat="1" ht="29" x14ac:dyDescent="0.35">
      <c r="A1580" s="22" t="s">
        <v>101</v>
      </c>
      <c r="B1580" s="22"/>
      <c r="C1580" s="22" t="s">
        <v>580</v>
      </c>
      <c r="D1580" s="22" t="s">
        <v>2655</v>
      </c>
      <c r="E1580" s="57" t="s">
        <v>2505</v>
      </c>
      <c r="F1580" s="22" t="s">
        <v>103</v>
      </c>
      <c r="G1580" s="22" t="s">
        <v>100</v>
      </c>
      <c r="H1580" s="22" t="s">
        <v>4574</v>
      </c>
      <c r="I1580" s="25" t="s">
        <v>99</v>
      </c>
      <c r="J1580" s="25" t="s">
        <v>4599</v>
      </c>
      <c r="K1580" s="25"/>
      <c r="L1580" s="25"/>
      <c r="M1580" s="63" t="s">
        <v>49</v>
      </c>
      <c r="N1580" s="22" t="s">
        <v>46</v>
      </c>
      <c r="O1580" s="23">
        <v>0</v>
      </c>
      <c r="P1580" s="23">
        <v>0.2</v>
      </c>
      <c r="Q1580" s="23">
        <v>0.15</v>
      </c>
      <c r="R1580" s="23" t="s">
        <v>49</v>
      </c>
      <c r="S1580" s="23" t="s">
        <v>49</v>
      </c>
      <c r="T1580" s="17" t="s">
        <v>4598</v>
      </c>
      <c r="U1580" s="17" t="s">
        <v>4967</v>
      </c>
      <c r="V1580" s="17" t="s">
        <v>6652</v>
      </c>
      <c r="W1580" s="17" t="s">
        <v>6927</v>
      </c>
    </row>
    <row r="1581" spans="1:23" s="42" customFormat="1" ht="29" x14ac:dyDescent="0.35">
      <c r="A1581" s="22" t="s">
        <v>101</v>
      </c>
      <c r="B1581" s="22"/>
      <c r="C1581" s="22" t="s">
        <v>584</v>
      </c>
      <c r="D1581" s="22" t="s">
        <v>2659</v>
      </c>
      <c r="E1581" s="57" t="s">
        <v>2506</v>
      </c>
      <c r="F1581" s="22" t="s">
        <v>103</v>
      </c>
      <c r="G1581" s="22" t="s">
        <v>100</v>
      </c>
      <c r="H1581" s="22" t="s">
        <v>4574</v>
      </c>
      <c r="I1581" s="25" t="s">
        <v>99</v>
      </c>
      <c r="J1581" s="25" t="s">
        <v>4599</v>
      </c>
      <c r="K1581" s="25"/>
      <c r="L1581" s="25"/>
      <c r="M1581" s="63" t="s">
        <v>49</v>
      </c>
      <c r="N1581" s="22" t="s">
        <v>46</v>
      </c>
      <c r="O1581" s="23">
        <v>0</v>
      </c>
      <c r="P1581" s="23">
        <v>0.4</v>
      </c>
      <c r="Q1581" s="23">
        <v>0.15</v>
      </c>
      <c r="R1581" s="23" t="s">
        <v>49</v>
      </c>
      <c r="S1581" s="23" t="s">
        <v>49</v>
      </c>
      <c r="T1581" s="17" t="s">
        <v>4598</v>
      </c>
      <c r="U1581" s="17" t="s">
        <v>4967</v>
      </c>
      <c r="V1581" s="17" t="s">
        <v>6652</v>
      </c>
      <c r="W1581" s="17" t="s">
        <v>6927</v>
      </c>
    </row>
    <row r="1582" spans="1:23" s="42" customFormat="1" ht="29" x14ac:dyDescent="0.35">
      <c r="A1582" s="22" t="s">
        <v>101</v>
      </c>
      <c r="B1582" s="22"/>
      <c r="C1582" s="22" t="s">
        <v>588</v>
      </c>
      <c r="D1582" s="22" t="s">
        <v>2663</v>
      </c>
      <c r="E1582" s="57" t="s">
        <v>2507</v>
      </c>
      <c r="F1582" s="22" t="s">
        <v>103</v>
      </c>
      <c r="G1582" s="22" t="s">
        <v>100</v>
      </c>
      <c r="H1582" s="22" t="s">
        <v>4574</v>
      </c>
      <c r="I1582" s="25" t="s">
        <v>99</v>
      </c>
      <c r="J1582" s="25" t="s">
        <v>4599</v>
      </c>
      <c r="K1582" s="25"/>
      <c r="L1582" s="25"/>
      <c r="M1582" s="63" t="s">
        <v>49</v>
      </c>
      <c r="N1582" s="22" t="s">
        <v>46</v>
      </c>
      <c r="O1582" s="23">
        <v>0</v>
      </c>
      <c r="P1582" s="23">
        <v>0.2</v>
      </c>
      <c r="Q1582" s="23">
        <v>0.15</v>
      </c>
      <c r="R1582" s="23" t="s">
        <v>49</v>
      </c>
      <c r="S1582" s="23" t="s">
        <v>49</v>
      </c>
      <c r="T1582" s="17" t="s">
        <v>4598</v>
      </c>
      <c r="U1582" s="17" t="s">
        <v>4967</v>
      </c>
      <c r="V1582" s="17" t="s">
        <v>6652</v>
      </c>
      <c r="W1582" s="17" t="s">
        <v>6927</v>
      </c>
    </row>
    <row r="1583" spans="1:23" s="42" customFormat="1" ht="29" x14ac:dyDescent="0.35">
      <c r="A1583" s="22" t="s">
        <v>101</v>
      </c>
      <c r="B1583" s="22"/>
      <c r="C1583" s="22" t="s">
        <v>592</v>
      </c>
      <c r="D1583" s="22" t="s">
        <v>2667</v>
      </c>
      <c r="E1583" s="57" t="s">
        <v>2508</v>
      </c>
      <c r="F1583" s="22" t="s">
        <v>103</v>
      </c>
      <c r="G1583" s="22" t="s">
        <v>100</v>
      </c>
      <c r="H1583" s="22" t="s">
        <v>4574</v>
      </c>
      <c r="I1583" s="25" t="s">
        <v>99</v>
      </c>
      <c r="J1583" s="25" t="s">
        <v>4599</v>
      </c>
      <c r="K1583" s="25"/>
      <c r="L1583" s="25"/>
      <c r="M1583" s="63" t="s">
        <v>49</v>
      </c>
      <c r="N1583" s="22" t="s">
        <v>46</v>
      </c>
      <c r="O1583" s="23">
        <v>0</v>
      </c>
      <c r="P1583" s="23">
        <v>0.2</v>
      </c>
      <c r="Q1583" s="23">
        <v>0.15</v>
      </c>
      <c r="R1583" s="23" t="s">
        <v>49</v>
      </c>
      <c r="S1583" s="23" t="s">
        <v>49</v>
      </c>
      <c r="T1583" s="17" t="s">
        <v>4598</v>
      </c>
      <c r="U1583" s="17" t="s">
        <v>4967</v>
      </c>
      <c r="V1583" s="17" t="s">
        <v>6652</v>
      </c>
      <c r="W1583" s="17" t="s">
        <v>6927</v>
      </c>
    </row>
    <row r="1584" spans="1:23" s="42" customFormat="1" ht="29" x14ac:dyDescent="0.35">
      <c r="A1584" s="22" t="s">
        <v>101</v>
      </c>
      <c r="B1584" s="22"/>
      <c r="C1584" s="22" t="s">
        <v>596</v>
      </c>
      <c r="D1584" s="22" t="s">
        <v>2671</v>
      </c>
      <c r="E1584" s="57" t="s">
        <v>2509</v>
      </c>
      <c r="F1584" s="22" t="s">
        <v>103</v>
      </c>
      <c r="G1584" s="22" t="s">
        <v>100</v>
      </c>
      <c r="H1584" s="22" t="s">
        <v>4574</v>
      </c>
      <c r="I1584" s="25" t="s">
        <v>99</v>
      </c>
      <c r="J1584" s="25" t="s">
        <v>4599</v>
      </c>
      <c r="K1584" s="25"/>
      <c r="L1584" s="25"/>
      <c r="M1584" s="63" t="s">
        <v>49</v>
      </c>
      <c r="N1584" s="22" t="s">
        <v>46</v>
      </c>
      <c r="O1584" s="23">
        <v>0</v>
      </c>
      <c r="P1584" s="23">
        <v>0.4</v>
      </c>
      <c r="Q1584" s="23">
        <v>0.15</v>
      </c>
      <c r="R1584" s="23" t="s">
        <v>49</v>
      </c>
      <c r="S1584" s="23" t="s">
        <v>49</v>
      </c>
      <c r="T1584" s="17" t="s">
        <v>4598</v>
      </c>
      <c r="U1584" s="17" t="s">
        <v>4967</v>
      </c>
      <c r="V1584" s="17" t="s">
        <v>6652</v>
      </c>
      <c r="W1584" s="17" t="s">
        <v>6927</v>
      </c>
    </row>
    <row r="1585" spans="1:23" s="42" customFormat="1" x14ac:dyDescent="0.35">
      <c r="A1585" s="22" t="s">
        <v>101</v>
      </c>
      <c r="B1585" s="22"/>
      <c r="C1585" s="22" t="s">
        <v>2056</v>
      </c>
      <c r="D1585" s="22" t="s">
        <v>4194</v>
      </c>
      <c r="E1585" s="57" t="s">
        <v>7499</v>
      </c>
      <c r="F1585" s="22" t="s">
        <v>388</v>
      </c>
      <c r="G1585" s="22" t="s">
        <v>12</v>
      </c>
      <c r="H1585" s="22" t="s">
        <v>4575</v>
      </c>
      <c r="I1585" s="25" t="s">
        <v>197</v>
      </c>
      <c r="J1585" s="25" t="s">
        <v>4599</v>
      </c>
      <c r="K1585" s="25"/>
      <c r="L1585" s="25"/>
      <c r="M1585" s="63" t="s">
        <v>49</v>
      </c>
      <c r="N1585" s="22" t="s">
        <v>46</v>
      </c>
      <c r="O1585" s="23" t="s">
        <v>46</v>
      </c>
      <c r="P1585" s="23" t="s">
        <v>46</v>
      </c>
      <c r="Q1585" s="23">
        <v>0.5</v>
      </c>
      <c r="R1585" s="23" t="s">
        <v>49</v>
      </c>
      <c r="S1585" s="23" t="s">
        <v>49</v>
      </c>
      <c r="T1585" s="17" t="s">
        <v>4598</v>
      </c>
      <c r="U1585" s="17" t="s">
        <v>4967</v>
      </c>
      <c r="V1585" s="17" t="s">
        <v>6652</v>
      </c>
      <c r="W1585" s="17" t="s">
        <v>6652</v>
      </c>
    </row>
    <row r="1586" spans="1:23" s="42" customFormat="1" ht="29" x14ac:dyDescent="0.35">
      <c r="A1586" s="22" t="s">
        <v>101</v>
      </c>
      <c r="B1586" s="22"/>
      <c r="C1586" s="22" t="s">
        <v>1301</v>
      </c>
      <c r="D1586" s="22" t="s">
        <v>3375</v>
      </c>
      <c r="E1586" s="57" t="s">
        <v>2518</v>
      </c>
      <c r="F1586" s="22" t="s">
        <v>103</v>
      </c>
      <c r="G1586" s="22" t="s">
        <v>12</v>
      </c>
      <c r="H1586" s="22" t="s">
        <v>4572</v>
      </c>
      <c r="I1586" s="25" t="s">
        <v>99</v>
      </c>
      <c r="J1586" s="25" t="s">
        <v>4599</v>
      </c>
      <c r="K1586" s="25"/>
      <c r="L1586" s="25"/>
      <c r="M1586" s="63" t="s">
        <v>49</v>
      </c>
      <c r="N1586" s="22" t="s">
        <v>46</v>
      </c>
      <c r="O1586" s="23" t="s">
        <v>46</v>
      </c>
      <c r="P1586" s="23" t="s">
        <v>46</v>
      </c>
      <c r="Q1586" s="23">
        <v>0.1</v>
      </c>
      <c r="R1586" s="23" t="s">
        <v>49</v>
      </c>
      <c r="S1586" s="23" t="s">
        <v>49</v>
      </c>
      <c r="T1586" s="17" t="s">
        <v>4598</v>
      </c>
      <c r="U1586" s="17" t="s">
        <v>4967</v>
      </c>
      <c r="V1586" s="17" t="s">
        <v>6652</v>
      </c>
      <c r="W1586" s="17" t="s">
        <v>6927</v>
      </c>
    </row>
    <row r="1587" spans="1:23" s="42" customFormat="1" ht="29" x14ac:dyDescent="0.35">
      <c r="A1587" s="22" t="s">
        <v>101</v>
      </c>
      <c r="B1587" s="22"/>
      <c r="C1587" s="22" t="s">
        <v>1036</v>
      </c>
      <c r="D1587" s="22" t="s">
        <v>3110</v>
      </c>
      <c r="E1587" s="57" t="s">
        <v>148</v>
      </c>
      <c r="F1587" s="22" t="s">
        <v>103</v>
      </c>
      <c r="G1587" s="22" t="s">
        <v>12</v>
      </c>
      <c r="H1587" s="22" t="s">
        <v>4572</v>
      </c>
      <c r="I1587" s="25" t="s">
        <v>99</v>
      </c>
      <c r="J1587" s="25" t="s">
        <v>4599</v>
      </c>
      <c r="K1587" s="25"/>
      <c r="L1587" s="25"/>
      <c r="M1587" s="63" t="s">
        <v>49</v>
      </c>
      <c r="N1587" s="22" t="s">
        <v>46</v>
      </c>
      <c r="O1587" s="23" t="s">
        <v>46</v>
      </c>
      <c r="P1587" s="23" t="s">
        <v>46</v>
      </c>
      <c r="Q1587" s="23">
        <v>0.1</v>
      </c>
      <c r="R1587" s="23" t="s">
        <v>49</v>
      </c>
      <c r="S1587" s="23" t="s">
        <v>49</v>
      </c>
      <c r="T1587" s="17" t="s">
        <v>4598</v>
      </c>
      <c r="U1587" s="17" t="s">
        <v>4967</v>
      </c>
      <c r="V1587" s="17" t="s">
        <v>6652</v>
      </c>
      <c r="W1587" s="17" t="s">
        <v>6927</v>
      </c>
    </row>
    <row r="1588" spans="1:23" s="42" customFormat="1" ht="29" x14ac:dyDescent="0.35">
      <c r="A1588" s="22" t="s">
        <v>101</v>
      </c>
      <c r="B1588" s="22"/>
      <c r="C1588" s="22" t="s">
        <v>1041</v>
      </c>
      <c r="D1588" s="22" t="s">
        <v>3115</v>
      </c>
      <c r="E1588" s="57" t="s">
        <v>149</v>
      </c>
      <c r="F1588" s="22" t="s">
        <v>103</v>
      </c>
      <c r="G1588" s="22" t="s">
        <v>12</v>
      </c>
      <c r="H1588" s="22" t="s">
        <v>4572</v>
      </c>
      <c r="I1588" s="25" t="s">
        <v>99</v>
      </c>
      <c r="J1588" s="25" t="s">
        <v>4599</v>
      </c>
      <c r="K1588" s="25"/>
      <c r="L1588" s="25"/>
      <c r="M1588" s="63" t="s">
        <v>49</v>
      </c>
      <c r="N1588" s="22" t="s">
        <v>46</v>
      </c>
      <c r="O1588" s="23" t="s">
        <v>46</v>
      </c>
      <c r="P1588" s="23" t="s">
        <v>46</v>
      </c>
      <c r="Q1588" s="23">
        <v>0.1</v>
      </c>
      <c r="R1588" s="23" t="s">
        <v>49</v>
      </c>
      <c r="S1588" s="23" t="s">
        <v>49</v>
      </c>
      <c r="T1588" s="17" t="s">
        <v>4598</v>
      </c>
      <c r="U1588" s="17" t="s">
        <v>4967</v>
      </c>
      <c r="V1588" s="17" t="s">
        <v>6652</v>
      </c>
      <c r="W1588" s="17" t="s">
        <v>6927</v>
      </c>
    </row>
    <row r="1589" spans="1:23" s="42" customFormat="1" ht="29" x14ac:dyDescent="0.35">
      <c r="A1589" s="22" t="s">
        <v>101</v>
      </c>
      <c r="B1589" s="22"/>
      <c r="C1589" s="22" t="s">
        <v>1046</v>
      </c>
      <c r="D1589" s="22" t="s">
        <v>3120</v>
      </c>
      <c r="E1589" s="57" t="s">
        <v>150</v>
      </c>
      <c r="F1589" s="22" t="s">
        <v>103</v>
      </c>
      <c r="G1589" s="22" t="s">
        <v>12</v>
      </c>
      <c r="H1589" s="22" t="s">
        <v>4572</v>
      </c>
      <c r="I1589" s="25" t="s">
        <v>99</v>
      </c>
      <c r="J1589" s="25" t="s">
        <v>4599</v>
      </c>
      <c r="K1589" s="25"/>
      <c r="L1589" s="25"/>
      <c r="M1589" s="63" t="s">
        <v>49</v>
      </c>
      <c r="N1589" s="22" t="s">
        <v>46</v>
      </c>
      <c r="O1589" s="23" t="s">
        <v>46</v>
      </c>
      <c r="P1589" s="23" t="s">
        <v>46</v>
      </c>
      <c r="Q1589" s="23">
        <v>0.1</v>
      </c>
      <c r="R1589" s="23" t="s">
        <v>49</v>
      </c>
      <c r="S1589" s="23" t="s">
        <v>49</v>
      </c>
      <c r="T1589" s="17" t="s">
        <v>4598</v>
      </c>
      <c r="U1589" s="17" t="s">
        <v>4967</v>
      </c>
      <c r="V1589" s="17" t="s">
        <v>6652</v>
      </c>
      <c r="W1589" s="17" t="s">
        <v>6927</v>
      </c>
    </row>
    <row r="1590" spans="1:23" s="42" customFormat="1" ht="29" x14ac:dyDescent="0.35">
      <c r="A1590" s="22" t="s">
        <v>101</v>
      </c>
      <c r="B1590" s="22"/>
      <c r="C1590" s="22" t="s">
        <v>1051</v>
      </c>
      <c r="D1590" s="22" t="s">
        <v>3125</v>
      </c>
      <c r="E1590" s="57" t="s">
        <v>151</v>
      </c>
      <c r="F1590" s="22" t="s">
        <v>103</v>
      </c>
      <c r="G1590" s="22" t="s">
        <v>12</v>
      </c>
      <c r="H1590" s="22" t="s">
        <v>4572</v>
      </c>
      <c r="I1590" s="25" t="s">
        <v>99</v>
      </c>
      <c r="J1590" s="25" t="s">
        <v>4599</v>
      </c>
      <c r="K1590" s="25"/>
      <c r="L1590" s="25"/>
      <c r="M1590" s="63" t="s">
        <v>49</v>
      </c>
      <c r="N1590" s="22" t="s">
        <v>46</v>
      </c>
      <c r="O1590" s="23" t="s">
        <v>46</v>
      </c>
      <c r="P1590" s="23" t="s">
        <v>46</v>
      </c>
      <c r="Q1590" s="23">
        <v>0.1</v>
      </c>
      <c r="R1590" s="23" t="s">
        <v>49</v>
      </c>
      <c r="S1590" s="23" t="s">
        <v>49</v>
      </c>
      <c r="T1590" s="17" t="s">
        <v>4598</v>
      </c>
      <c r="U1590" s="17" t="s">
        <v>4967</v>
      </c>
      <c r="V1590" s="17" t="s">
        <v>6652</v>
      </c>
      <c r="W1590" s="17" t="s">
        <v>6927</v>
      </c>
    </row>
    <row r="1591" spans="1:23" s="42" customFormat="1" ht="29" x14ac:dyDescent="0.35">
      <c r="A1591" s="22" t="s">
        <v>101</v>
      </c>
      <c r="B1591" s="22"/>
      <c r="C1591" s="22" t="s">
        <v>1056</v>
      </c>
      <c r="D1591" s="22" t="s">
        <v>3130</v>
      </c>
      <c r="E1591" s="57" t="s">
        <v>152</v>
      </c>
      <c r="F1591" s="22" t="s">
        <v>103</v>
      </c>
      <c r="G1591" s="22" t="s">
        <v>12</v>
      </c>
      <c r="H1591" s="22" t="s">
        <v>4572</v>
      </c>
      <c r="I1591" s="25" t="s">
        <v>99</v>
      </c>
      <c r="J1591" s="25" t="s">
        <v>4599</v>
      </c>
      <c r="K1591" s="25"/>
      <c r="L1591" s="25"/>
      <c r="M1591" s="63" t="s">
        <v>49</v>
      </c>
      <c r="N1591" s="22" t="s">
        <v>46</v>
      </c>
      <c r="O1591" s="23" t="s">
        <v>46</v>
      </c>
      <c r="P1591" s="23" t="s">
        <v>46</v>
      </c>
      <c r="Q1591" s="23">
        <v>0.1</v>
      </c>
      <c r="R1591" s="23" t="s">
        <v>49</v>
      </c>
      <c r="S1591" s="23" t="s">
        <v>49</v>
      </c>
      <c r="T1591" s="17" t="s">
        <v>4598</v>
      </c>
      <c r="U1591" s="17" t="s">
        <v>4967</v>
      </c>
      <c r="V1591" s="17" t="s">
        <v>6652</v>
      </c>
      <c r="W1591" s="17" t="s">
        <v>6927</v>
      </c>
    </row>
    <row r="1592" spans="1:23" s="42" customFormat="1" ht="29" x14ac:dyDescent="0.35">
      <c r="A1592" s="22" t="s">
        <v>101</v>
      </c>
      <c r="B1592" s="22"/>
      <c r="C1592" s="22" t="s">
        <v>1074</v>
      </c>
      <c r="D1592" s="22" t="s">
        <v>3148</v>
      </c>
      <c r="E1592" s="57" t="s">
        <v>2379</v>
      </c>
      <c r="F1592" s="22" t="s">
        <v>103</v>
      </c>
      <c r="G1592" s="22" t="s">
        <v>12</v>
      </c>
      <c r="H1592" s="22" t="s">
        <v>4572</v>
      </c>
      <c r="I1592" s="25" t="s">
        <v>99</v>
      </c>
      <c r="J1592" s="25" t="s">
        <v>4599</v>
      </c>
      <c r="K1592" s="25"/>
      <c r="L1592" s="25"/>
      <c r="M1592" s="63" t="s">
        <v>49</v>
      </c>
      <c r="N1592" s="22" t="s">
        <v>46</v>
      </c>
      <c r="O1592" s="23" t="s">
        <v>46</v>
      </c>
      <c r="P1592" s="23" t="s">
        <v>46</v>
      </c>
      <c r="Q1592" s="23">
        <v>0.1</v>
      </c>
      <c r="R1592" s="23" t="s">
        <v>49</v>
      </c>
      <c r="S1592" s="23" t="s">
        <v>49</v>
      </c>
      <c r="T1592" s="17" t="s">
        <v>4598</v>
      </c>
      <c r="U1592" s="17" t="s">
        <v>4967</v>
      </c>
      <c r="V1592" s="17" t="s">
        <v>6652</v>
      </c>
      <c r="W1592" s="17" t="s">
        <v>6927</v>
      </c>
    </row>
    <row r="1593" spans="1:23" s="42" customFormat="1" ht="29" x14ac:dyDescent="0.35">
      <c r="A1593" s="22" t="s">
        <v>101</v>
      </c>
      <c r="B1593" s="22"/>
      <c r="C1593" s="22" t="s">
        <v>1121</v>
      </c>
      <c r="D1593" s="22" t="s">
        <v>3195</v>
      </c>
      <c r="E1593" s="57" t="s">
        <v>162</v>
      </c>
      <c r="F1593" s="22" t="s">
        <v>103</v>
      </c>
      <c r="G1593" s="22" t="s">
        <v>12</v>
      </c>
      <c r="H1593" s="22" t="s">
        <v>4572</v>
      </c>
      <c r="I1593" s="25" t="s">
        <v>99</v>
      </c>
      <c r="J1593" s="25" t="s">
        <v>4599</v>
      </c>
      <c r="K1593" s="25"/>
      <c r="L1593" s="25"/>
      <c r="M1593" s="63" t="s">
        <v>49</v>
      </c>
      <c r="N1593" s="22" t="s">
        <v>46</v>
      </c>
      <c r="O1593" s="23" t="s">
        <v>46</v>
      </c>
      <c r="P1593" s="23" t="s">
        <v>46</v>
      </c>
      <c r="Q1593" s="23">
        <v>0.1</v>
      </c>
      <c r="R1593" s="23" t="s">
        <v>49</v>
      </c>
      <c r="S1593" s="23" t="s">
        <v>49</v>
      </c>
      <c r="T1593" s="17" t="s">
        <v>4598</v>
      </c>
      <c r="U1593" s="17" t="s">
        <v>4967</v>
      </c>
      <c r="V1593" s="17" t="s">
        <v>6652</v>
      </c>
      <c r="W1593" s="17" t="s">
        <v>6927</v>
      </c>
    </row>
    <row r="1594" spans="1:23" s="42" customFormat="1" ht="29" x14ac:dyDescent="0.35">
      <c r="A1594" s="22" t="s">
        <v>101</v>
      </c>
      <c r="B1594" s="22"/>
      <c r="C1594" s="22" t="s">
        <v>852</v>
      </c>
      <c r="D1594" s="22" t="s">
        <v>2926</v>
      </c>
      <c r="E1594" s="57" t="s">
        <v>117</v>
      </c>
      <c r="F1594" s="22" t="s">
        <v>103</v>
      </c>
      <c r="G1594" s="22" t="s">
        <v>12</v>
      </c>
      <c r="H1594" s="22" t="s">
        <v>4572</v>
      </c>
      <c r="I1594" s="25" t="s">
        <v>99</v>
      </c>
      <c r="J1594" s="25" t="s">
        <v>4599</v>
      </c>
      <c r="K1594" s="25"/>
      <c r="L1594" s="25"/>
      <c r="M1594" s="63" t="s">
        <v>49</v>
      </c>
      <c r="N1594" s="22" t="s">
        <v>46</v>
      </c>
      <c r="O1594" s="23" t="s">
        <v>46</v>
      </c>
      <c r="P1594" s="23" t="s">
        <v>46</v>
      </c>
      <c r="Q1594" s="23">
        <v>0.1</v>
      </c>
      <c r="R1594" s="23" t="s">
        <v>49</v>
      </c>
      <c r="S1594" s="23" t="s">
        <v>49</v>
      </c>
      <c r="T1594" s="17" t="s">
        <v>4598</v>
      </c>
      <c r="U1594" s="17" t="s">
        <v>4967</v>
      </c>
      <c r="V1594" s="17" t="s">
        <v>6652</v>
      </c>
      <c r="W1594" s="17" t="s">
        <v>6927</v>
      </c>
    </row>
    <row r="1595" spans="1:23" s="42" customFormat="1" x14ac:dyDescent="0.35">
      <c r="A1595" s="22" t="s">
        <v>98</v>
      </c>
      <c r="B1595" s="22"/>
      <c r="C1595" s="22" t="s">
        <v>2041</v>
      </c>
      <c r="D1595" s="22" t="s">
        <v>4169</v>
      </c>
      <c r="E1595" s="57" t="s">
        <v>7443</v>
      </c>
      <c r="F1595" s="22" t="s">
        <v>388</v>
      </c>
      <c r="G1595" s="22" t="s">
        <v>12</v>
      </c>
      <c r="H1595" s="22" t="s">
        <v>4571</v>
      </c>
      <c r="I1595" s="25" t="s">
        <v>197</v>
      </c>
      <c r="J1595" s="25" t="s">
        <v>6162</v>
      </c>
      <c r="K1595" s="25" t="s">
        <v>6158</v>
      </c>
      <c r="L1595" s="25"/>
      <c r="M1595" s="63" t="s">
        <v>49</v>
      </c>
      <c r="N1595" s="22" t="s">
        <v>46</v>
      </c>
      <c r="O1595" s="23" t="s">
        <v>46</v>
      </c>
      <c r="P1595" s="23" t="s">
        <v>46</v>
      </c>
      <c r="Q1595" s="23">
        <v>0.5</v>
      </c>
      <c r="R1595" s="23" t="s">
        <v>46</v>
      </c>
      <c r="S1595" s="23" t="s">
        <v>46</v>
      </c>
      <c r="T1595" s="17" t="s">
        <v>4598</v>
      </c>
      <c r="U1595" s="17" t="s">
        <v>4967</v>
      </c>
      <c r="V1595" s="17" t="s">
        <v>6652</v>
      </c>
      <c r="W1595" s="17" t="s">
        <v>6796</v>
      </c>
    </row>
    <row r="1596" spans="1:23" s="42" customFormat="1" x14ac:dyDescent="0.35">
      <c r="A1596" s="22" t="s">
        <v>98</v>
      </c>
      <c r="B1596" s="22"/>
      <c r="C1596" s="22" t="s">
        <v>1439</v>
      </c>
      <c r="D1596" s="22" t="s">
        <v>3541</v>
      </c>
      <c r="E1596" s="57" t="s">
        <v>7469</v>
      </c>
      <c r="F1596" s="22" t="s">
        <v>103</v>
      </c>
      <c r="G1596" s="22" t="s">
        <v>100</v>
      </c>
      <c r="H1596" s="22" t="s">
        <v>4571</v>
      </c>
      <c r="I1596" s="25" t="s">
        <v>197</v>
      </c>
      <c r="J1596" s="27" t="s">
        <v>4599</v>
      </c>
      <c r="K1596" s="25"/>
      <c r="L1596" s="25"/>
      <c r="M1596" s="63" t="s">
        <v>49</v>
      </c>
      <c r="N1596" s="22" t="s">
        <v>46</v>
      </c>
      <c r="O1596" s="23">
        <v>0.75</v>
      </c>
      <c r="P1596" s="23">
        <v>1</v>
      </c>
      <c r="Q1596" s="23">
        <v>0.15</v>
      </c>
      <c r="R1596" s="23"/>
      <c r="S1596" s="23"/>
      <c r="T1596" s="17" t="s">
        <v>4598</v>
      </c>
      <c r="U1596" s="17" t="s">
        <v>4967</v>
      </c>
      <c r="V1596" s="17" t="s">
        <v>6652</v>
      </c>
      <c r="W1596" s="17" t="s">
        <v>6657</v>
      </c>
    </row>
    <row r="1597" spans="1:23" s="42" customFormat="1" x14ac:dyDescent="0.35">
      <c r="A1597" s="22" t="s">
        <v>98</v>
      </c>
      <c r="B1597" s="22"/>
      <c r="C1597" s="22" t="s">
        <v>687</v>
      </c>
      <c r="D1597" s="22" t="s">
        <v>2761</v>
      </c>
      <c r="E1597" s="57" t="s">
        <v>7470</v>
      </c>
      <c r="F1597" s="22" t="s">
        <v>103</v>
      </c>
      <c r="G1597" s="22" t="s">
        <v>100</v>
      </c>
      <c r="H1597" s="22" t="s">
        <v>4571</v>
      </c>
      <c r="I1597" s="25" t="s">
        <v>197</v>
      </c>
      <c r="J1597" s="25" t="s">
        <v>6163</v>
      </c>
      <c r="K1597" s="25" t="s">
        <v>6158</v>
      </c>
      <c r="L1597" s="25"/>
      <c r="M1597" s="63" t="s">
        <v>49</v>
      </c>
      <c r="N1597" s="22" t="s">
        <v>46</v>
      </c>
      <c r="O1597" s="23">
        <v>0.92</v>
      </c>
      <c r="P1597" s="23">
        <v>1</v>
      </c>
      <c r="Q1597" s="23">
        <v>0.15</v>
      </c>
      <c r="R1597" s="23" t="s">
        <v>4611</v>
      </c>
      <c r="S1597" s="23" t="s">
        <v>107</v>
      </c>
      <c r="T1597" s="17" t="s">
        <v>4598</v>
      </c>
      <c r="U1597" s="17" t="s">
        <v>4967</v>
      </c>
      <c r="V1597" s="17" t="s">
        <v>6652</v>
      </c>
      <c r="W1597" s="17" t="s">
        <v>6657</v>
      </c>
    </row>
    <row r="1598" spans="1:23" s="42" customFormat="1" ht="29" x14ac:dyDescent="0.35">
      <c r="A1598" s="22" t="s">
        <v>98</v>
      </c>
      <c r="B1598" s="22"/>
      <c r="C1598" s="22" t="s">
        <v>1421</v>
      </c>
      <c r="D1598" s="22" t="s">
        <v>3523</v>
      </c>
      <c r="E1598" s="57" t="s">
        <v>7471</v>
      </c>
      <c r="F1598" s="22" t="s">
        <v>103</v>
      </c>
      <c r="G1598" s="22" t="s">
        <v>100</v>
      </c>
      <c r="H1598" s="22" t="s">
        <v>4571</v>
      </c>
      <c r="I1598" s="25" t="s">
        <v>197</v>
      </c>
      <c r="J1598" s="25" t="s">
        <v>6163</v>
      </c>
      <c r="K1598" s="25" t="s">
        <v>6157</v>
      </c>
      <c r="L1598" s="25">
        <v>20</v>
      </c>
      <c r="M1598" s="63" t="s">
        <v>6506</v>
      </c>
      <c r="N1598" s="22" t="s">
        <v>8701</v>
      </c>
      <c r="O1598" s="23">
        <v>0.95</v>
      </c>
      <c r="P1598" s="23">
        <v>1</v>
      </c>
      <c r="Q1598" s="23">
        <v>0.15</v>
      </c>
      <c r="R1598" s="23">
        <v>0.95</v>
      </c>
      <c r="S1598" s="23">
        <v>1</v>
      </c>
      <c r="T1598" s="17" t="s">
        <v>4598</v>
      </c>
      <c r="U1598" s="17" t="s">
        <v>4967</v>
      </c>
      <c r="V1598" s="17" t="s">
        <v>6652</v>
      </c>
      <c r="W1598" s="17" t="s">
        <v>6479</v>
      </c>
    </row>
    <row r="1599" spans="1:23" s="42" customFormat="1" x14ac:dyDescent="0.35">
      <c r="A1599" s="22" t="s">
        <v>98</v>
      </c>
      <c r="B1599" s="22"/>
      <c r="C1599" s="22" t="s">
        <v>1417</v>
      </c>
      <c r="D1599" s="22" t="s">
        <v>3519</v>
      </c>
      <c r="E1599" s="57" t="s">
        <v>4878</v>
      </c>
      <c r="F1599" s="22" t="s">
        <v>103</v>
      </c>
      <c r="G1599" s="22" t="s">
        <v>100</v>
      </c>
      <c r="H1599" s="22" t="s">
        <v>4571</v>
      </c>
      <c r="I1599" s="25" t="s">
        <v>99</v>
      </c>
      <c r="J1599" s="25" t="s">
        <v>4599</v>
      </c>
      <c r="K1599" s="25"/>
      <c r="L1599" s="25"/>
      <c r="M1599" s="63" t="s">
        <v>49</v>
      </c>
      <c r="N1599" s="22" t="s">
        <v>46</v>
      </c>
      <c r="O1599" s="23">
        <v>0.65</v>
      </c>
      <c r="P1599" s="23">
        <v>1</v>
      </c>
      <c r="Q1599" s="23">
        <v>0.15</v>
      </c>
      <c r="R1599" s="23" t="s">
        <v>49</v>
      </c>
      <c r="S1599" s="23" t="s">
        <v>49</v>
      </c>
      <c r="T1599" s="17" t="s">
        <v>4598</v>
      </c>
      <c r="U1599" s="17" t="s">
        <v>4967</v>
      </c>
      <c r="V1599" s="17" t="s">
        <v>6652</v>
      </c>
      <c r="W1599" s="17" t="s">
        <v>6657</v>
      </c>
    </row>
    <row r="1600" spans="1:23" s="42" customFormat="1" x14ac:dyDescent="0.35">
      <c r="A1600" s="22" t="s">
        <v>98</v>
      </c>
      <c r="B1600" s="22"/>
      <c r="C1600" s="22" t="s">
        <v>1425</v>
      </c>
      <c r="D1600" s="22" t="s">
        <v>3527</v>
      </c>
      <c r="E1600" s="57" t="s">
        <v>4890</v>
      </c>
      <c r="F1600" s="22" t="s">
        <v>103</v>
      </c>
      <c r="G1600" s="22" t="s">
        <v>12</v>
      </c>
      <c r="H1600" s="22" t="s">
        <v>4571</v>
      </c>
      <c r="I1600" s="25" t="s">
        <v>99</v>
      </c>
      <c r="J1600" s="25" t="s">
        <v>4599</v>
      </c>
      <c r="K1600" s="25"/>
      <c r="L1600" s="25"/>
      <c r="M1600" s="63" t="s">
        <v>49</v>
      </c>
      <c r="N1600" s="22" t="s">
        <v>46</v>
      </c>
      <c r="O1600" s="23" t="s">
        <v>46</v>
      </c>
      <c r="P1600" s="23" t="s">
        <v>46</v>
      </c>
      <c r="Q1600" s="23">
        <v>0.15</v>
      </c>
      <c r="R1600" s="23" t="s">
        <v>49</v>
      </c>
      <c r="S1600" s="23" t="s">
        <v>49</v>
      </c>
      <c r="T1600" s="17" t="s">
        <v>4598</v>
      </c>
      <c r="U1600" s="17" t="s">
        <v>4967</v>
      </c>
      <c r="V1600" s="17" t="s">
        <v>6652</v>
      </c>
      <c r="W1600" s="17" t="s">
        <v>6657</v>
      </c>
    </row>
    <row r="1601" spans="1:23" s="42" customFormat="1" x14ac:dyDescent="0.35">
      <c r="A1601" s="22" t="s">
        <v>98</v>
      </c>
      <c r="B1601" s="22"/>
      <c r="C1601" s="22" t="s">
        <v>701</v>
      </c>
      <c r="D1601" s="22" t="s">
        <v>2775</v>
      </c>
      <c r="E1601" s="57" t="s">
        <v>7472</v>
      </c>
      <c r="F1601" s="22" t="s">
        <v>103</v>
      </c>
      <c r="G1601" s="22" t="s">
        <v>100</v>
      </c>
      <c r="H1601" s="22" t="s">
        <v>4571</v>
      </c>
      <c r="I1601" s="25" t="s">
        <v>197</v>
      </c>
      <c r="J1601" s="25" t="s">
        <v>6163</v>
      </c>
      <c r="K1601" s="25" t="s">
        <v>6158</v>
      </c>
      <c r="L1601" s="25"/>
      <c r="M1601" s="63" t="s">
        <v>49</v>
      </c>
      <c r="N1601" s="22" t="s">
        <v>46</v>
      </c>
      <c r="O1601" s="23">
        <v>5.0000000000000001E-3</v>
      </c>
      <c r="P1601" s="23">
        <v>0.1</v>
      </c>
      <c r="Q1601" s="23">
        <v>0.15</v>
      </c>
      <c r="R1601" s="23" t="s">
        <v>4603</v>
      </c>
      <c r="S1601" s="23" t="s">
        <v>4605</v>
      </c>
      <c r="T1601" s="17" t="s">
        <v>4598</v>
      </c>
      <c r="U1601" s="17" t="s">
        <v>4967</v>
      </c>
      <c r="V1601" s="17" t="s">
        <v>6652</v>
      </c>
      <c r="W1601" s="17" t="s">
        <v>6657</v>
      </c>
    </row>
    <row r="1602" spans="1:23" s="42" customFormat="1" x14ac:dyDescent="0.35">
      <c r="A1602" s="22" t="s">
        <v>98</v>
      </c>
      <c r="B1602" s="22"/>
      <c r="C1602" s="22" t="s">
        <v>1323</v>
      </c>
      <c r="D1602" s="22" t="s">
        <v>3409</v>
      </c>
      <c r="E1602" s="57" t="s">
        <v>7473</v>
      </c>
      <c r="F1602" s="22" t="s">
        <v>103</v>
      </c>
      <c r="G1602" s="22" t="s">
        <v>100</v>
      </c>
      <c r="H1602" s="22" t="s">
        <v>4571</v>
      </c>
      <c r="I1602" s="25" t="s">
        <v>197</v>
      </c>
      <c r="J1602" s="25" t="s">
        <v>6163</v>
      </c>
      <c r="K1602" s="25" t="s">
        <v>6158</v>
      </c>
      <c r="L1602" s="25"/>
      <c r="M1602" s="63" t="s">
        <v>49</v>
      </c>
      <c r="N1602" s="22" t="s">
        <v>46</v>
      </c>
      <c r="O1602" s="23">
        <v>0.15</v>
      </c>
      <c r="P1602" s="23">
        <v>0.9</v>
      </c>
      <c r="Q1602" s="23">
        <v>0.15</v>
      </c>
      <c r="R1602" s="23" t="s">
        <v>4609</v>
      </c>
      <c r="S1602" s="23" t="s">
        <v>4619</v>
      </c>
      <c r="T1602" s="17" t="s">
        <v>4598</v>
      </c>
      <c r="U1602" s="17" t="s">
        <v>4967</v>
      </c>
      <c r="V1602" s="17" t="s">
        <v>6652</v>
      </c>
      <c r="W1602" s="17" t="s">
        <v>6657</v>
      </c>
    </row>
    <row r="1603" spans="1:23" s="42" customFormat="1" x14ac:dyDescent="0.35">
      <c r="A1603" s="22" t="s">
        <v>98</v>
      </c>
      <c r="B1603" s="22"/>
      <c r="C1603" s="22" t="s">
        <v>759</v>
      </c>
      <c r="D1603" s="22" t="s">
        <v>2833</v>
      </c>
      <c r="E1603" s="57" t="s">
        <v>7474</v>
      </c>
      <c r="F1603" s="22" t="s">
        <v>103</v>
      </c>
      <c r="G1603" s="22" t="s">
        <v>12</v>
      </c>
      <c r="H1603" s="22" t="s">
        <v>4571</v>
      </c>
      <c r="I1603" s="25" t="s">
        <v>197</v>
      </c>
      <c r="J1603" s="25" t="s">
        <v>4599</v>
      </c>
      <c r="K1603" s="25"/>
      <c r="L1603" s="25"/>
      <c r="M1603" s="63" t="s">
        <v>49</v>
      </c>
      <c r="N1603" s="22" t="s">
        <v>46</v>
      </c>
      <c r="O1603" s="23" t="s">
        <v>46</v>
      </c>
      <c r="P1603" s="23" t="s">
        <v>46</v>
      </c>
      <c r="Q1603" s="23">
        <v>0.15</v>
      </c>
      <c r="R1603" s="23" t="s">
        <v>49</v>
      </c>
      <c r="S1603" s="23" t="s">
        <v>49</v>
      </c>
      <c r="T1603" s="17" t="s">
        <v>4598</v>
      </c>
      <c r="U1603" s="17" t="s">
        <v>4967</v>
      </c>
      <c r="V1603" s="17" t="s">
        <v>6652</v>
      </c>
      <c r="W1603" s="17" t="s">
        <v>6657</v>
      </c>
    </row>
    <row r="1604" spans="1:23" s="42" customFormat="1" ht="29" x14ac:dyDescent="0.35">
      <c r="A1604" s="22" t="s">
        <v>98</v>
      </c>
      <c r="B1604" s="22"/>
      <c r="C1604" s="22" t="s">
        <v>653</v>
      </c>
      <c r="D1604" s="22" t="s">
        <v>2727</v>
      </c>
      <c r="E1604" s="57" t="s">
        <v>7475</v>
      </c>
      <c r="F1604" s="22" t="s">
        <v>103</v>
      </c>
      <c r="G1604" s="22" t="s">
        <v>12</v>
      </c>
      <c r="H1604" s="22" t="s">
        <v>4571</v>
      </c>
      <c r="I1604" s="25" t="s">
        <v>197</v>
      </c>
      <c r="J1604" s="25" t="s">
        <v>4599</v>
      </c>
      <c r="K1604" s="25"/>
      <c r="L1604" s="25"/>
      <c r="M1604" s="63" t="s">
        <v>49</v>
      </c>
      <c r="N1604" s="22" t="s">
        <v>46</v>
      </c>
      <c r="O1604" s="23" t="s">
        <v>46</v>
      </c>
      <c r="P1604" s="23" t="s">
        <v>46</v>
      </c>
      <c r="Q1604" s="23">
        <v>0.15</v>
      </c>
      <c r="R1604" s="23" t="s">
        <v>49</v>
      </c>
      <c r="S1604" s="23" t="s">
        <v>49</v>
      </c>
      <c r="T1604" s="17" t="s">
        <v>4598</v>
      </c>
      <c r="U1604" s="17" t="s">
        <v>4967</v>
      </c>
      <c r="V1604" s="17" t="s">
        <v>6652</v>
      </c>
      <c r="W1604" s="17" t="s">
        <v>6657</v>
      </c>
    </row>
    <row r="1605" spans="1:23" s="42" customFormat="1" ht="29" x14ac:dyDescent="0.35">
      <c r="A1605" s="22" t="s">
        <v>98</v>
      </c>
      <c r="B1605" s="22"/>
      <c r="C1605" s="22" t="s">
        <v>657</v>
      </c>
      <c r="D1605" s="22" t="s">
        <v>2731</v>
      </c>
      <c r="E1605" s="57" t="s">
        <v>2471</v>
      </c>
      <c r="F1605" s="22" t="s">
        <v>103</v>
      </c>
      <c r="G1605" s="22" t="s">
        <v>100</v>
      </c>
      <c r="H1605" s="22" t="s">
        <v>4571</v>
      </c>
      <c r="I1605" s="25" t="s">
        <v>99</v>
      </c>
      <c r="J1605" s="27" t="s">
        <v>4599</v>
      </c>
      <c r="K1605" s="25"/>
      <c r="L1605" s="25"/>
      <c r="M1605" s="63" t="s">
        <v>49</v>
      </c>
      <c r="N1605" s="22" t="s">
        <v>46</v>
      </c>
      <c r="O1605" s="23">
        <v>0.95</v>
      </c>
      <c r="P1605" s="23">
        <v>1</v>
      </c>
      <c r="Q1605" s="23">
        <v>0.1</v>
      </c>
      <c r="R1605" s="23"/>
      <c r="S1605" s="23"/>
      <c r="T1605" s="17" t="s">
        <v>4598</v>
      </c>
      <c r="U1605" s="17" t="s">
        <v>4967</v>
      </c>
      <c r="V1605" s="17" t="s">
        <v>6652</v>
      </c>
      <c r="W1605" s="17" t="s">
        <v>6657</v>
      </c>
    </row>
    <row r="1606" spans="1:23" s="42" customFormat="1" x14ac:dyDescent="0.35">
      <c r="A1606" s="22" t="s">
        <v>98</v>
      </c>
      <c r="B1606" s="22"/>
      <c r="C1606" s="22" t="s">
        <v>787</v>
      </c>
      <c r="D1606" s="22" t="s">
        <v>2861</v>
      </c>
      <c r="E1606" s="57" t="s">
        <v>7449</v>
      </c>
      <c r="F1606" s="22" t="s">
        <v>103</v>
      </c>
      <c r="G1606" s="22" t="s">
        <v>100</v>
      </c>
      <c r="H1606" s="22" t="s">
        <v>4571</v>
      </c>
      <c r="I1606" s="25" t="s">
        <v>197</v>
      </c>
      <c r="J1606" s="25" t="s">
        <v>4599</v>
      </c>
      <c r="K1606" s="25"/>
      <c r="L1606" s="25"/>
      <c r="M1606" s="63" t="s">
        <v>49</v>
      </c>
      <c r="N1606" s="22" t="s">
        <v>46</v>
      </c>
      <c r="O1606" s="23">
        <v>0.01</v>
      </c>
      <c r="P1606" s="23">
        <v>0.5</v>
      </c>
      <c r="Q1606" s="23">
        <v>0.3</v>
      </c>
      <c r="R1606" s="23"/>
      <c r="S1606" s="23"/>
      <c r="T1606" s="17" t="s">
        <v>4598</v>
      </c>
      <c r="U1606" s="17" t="s">
        <v>4967</v>
      </c>
      <c r="V1606" s="17" t="s">
        <v>6652</v>
      </c>
      <c r="W1606" s="17" t="s">
        <v>6657</v>
      </c>
    </row>
    <row r="1607" spans="1:23" s="42" customFormat="1" ht="29" x14ac:dyDescent="0.35">
      <c r="A1607" s="22" t="s">
        <v>98</v>
      </c>
      <c r="B1607" s="22"/>
      <c r="C1607" s="22" t="s">
        <v>713</v>
      </c>
      <c r="D1607" s="22" t="s">
        <v>2787</v>
      </c>
      <c r="E1607" s="57" t="s">
        <v>7476</v>
      </c>
      <c r="F1607" s="22" t="s">
        <v>103</v>
      </c>
      <c r="G1607" s="22" t="s">
        <v>12</v>
      </c>
      <c r="H1607" s="22" t="s">
        <v>4571</v>
      </c>
      <c r="I1607" s="25" t="s">
        <v>197</v>
      </c>
      <c r="J1607" s="25" t="s">
        <v>4599</v>
      </c>
      <c r="K1607" s="25"/>
      <c r="L1607" s="25"/>
      <c r="M1607" s="63" t="s">
        <v>49</v>
      </c>
      <c r="N1607" s="22" t="s">
        <v>46</v>
      </c>
      <c r="O1607" s="23" t="s">
        <v>46</v>
      </c>
      <c r="P1607" s="23" t="s">
        <v>46</v>
      </c>
      <c r="Q1607" s="23">
        <v>0.15</v>
      </c>
      <c r="R1607" s="23" t="s">
        <v>49</v>
      </c>
      <c r="S1607" s="23" t="s">
        <v>49</v>
      </c>
      <c r="T1607" s="17" t="s">
        <v>4598</v>
      </c>
      <c r="U1607" s="17" t="s">
        <v>4967</v>
      </c>
      <c r="V1607" s="17" t="s">
        <v>6652</v>
      </c>
      <c r="W1607" s="17" t="s">
        <v>6657</v>
      </c>
    </row>
    <row r="1608" spans="1:23" s="42" customFormat="1" ht="29" x14ac:dyDescent="0.35">
      <c r="A1608" s="22" t="s">
        <v>98</v>
      </c>
      <c r="B1608" s="22"/>
      <c r="C1608" s="22" t="s">
        <v>721</v>
      </c>
      <c r="D1608" s="22" t="s">
        <v>2795</v>
      </c>
      <c r="E1608" s="57" t="s">
        <v>2472</v>
      </c>
      <c r="F1608" s="22" t="s">
        <v>103</v>
      </c>
      <c r="G1608" s="22" t="s">
        <v>12</v>
      </c>
      <c r="H1608" s="22" t="s">
        <v>4571</v>
      </c>
      <c r="I1608" s="25" t="s">
        <v>99</v>
      </c>
      <c r="J1608" s="25" t="s">
        <v>4599</v>
      </c>
      <c r="K1608" s="25"/>
      <c r="L1608" s="25"/>
      <c r="M1608" s="63" t="s">
        <v>49</v>
      </c>
      <c r="N1608" s="22" t="s">
        <v>46</v>
      </c>
      <c r="O1608" s="23" t="s">
        <v>46</v>
      </c>
      <c r="P1608" s="23" t="s">
        <v>46</v>
      </c>
      <c r="Q1608" s="23">
        <v>0.1</v>
      </c>
      <c r="R1608" s="23" t="s">
        <v>49</v>
      </c>
      <c r="S1608" s="23" t="s">
        <v>49</v>
      </c>
      <c r="T1608" s="17" t="s">
        <v>4598</v>
      </c>
      <c r="U1608" s="17" t="s">
        <v>4967</v>
      </c>
      <c r="V1608" s="17" t="s">
        <v>6652</v>
      </c>
      <c r="W1608" s="17" t="s">
        <v>6655</v>
      </c>
    </row>
    <row r="1609" spans="1:23" s="42" customFormat="1" ht="29" x14ac:dyDescent="0.35">
      <c r="A1609" s="22" t="s">
        <v>98</v>
      </c>
      <c r="B1609" s="22"/>
      <c r="C1609" s="22" t="s">
        <v>717</v>
      </c>
      <c r="D1609" s="22" t="s">
        <v>2791</v>
      </c>
      <c r="E1609" s="57" t="s">
        <v>2510</v>
      </c>
      <c r="F1609" s="22" t="s">
        <v>103</v>
      </c>
      <c r="G1609" s="22" t="s">
        <v>12</v>
      </c>
      <c r="H1609" s="22" t="s">
        <v>4571</v>
      </c>
      <c r="I1609" s="25" t="s">
        <v>99</v>
      </c>
      <c r="J1609" s="25" t="s">
        <v>4599</v>
      </c>
      <c r="K1609" s="25"/>
      <c r="L1609" s="25"/>
      <c r="M1609" s="63" t="s">
        <v>49</v>
      </c>
      <c r="N1609" s="22" t="s">
        <v>46</v>
      </c>
      <c r="O1609" s="23" t="s">
        <v>46</v>
      </c>
      <c r="P1609" s="23" t="s">
        <v>46</v>
      </c>
      <c r="Q1609" s="23">
        <v>0.1</v>
      </c>
      <c r="R1609" s="23" t="s">
        <v>49</v>
      </c>
      <c r="S1609" s="23" t="s">
        <v>49</v>
      </c>
      <c r="T1609" s="17" t="s">
        <v>4598</v>
      </c>
      <c r="U1609" s="17" t="s">
        <v>4967</v>
      </c>
      <c r="V1609" s="17" t="s">
        <v>6652</v>
      </c>
      <c r="W1609" s="17" t="s">
        <v>6655</v>
      </c>
    </row>
    <row r="1610" spans="1:23" s="42" customFormat="1" ht="29" x14ac:dyDescent="0.35">
      <c r="A1610" s="22" t="s">
        <v>98</v>
      </c>
      <c r="B1610" s="22"/>
      <c r="C1610" s="22" t="s">
        <v>733</v>
      </c>
      <c r="D1610" s="22" t="s">
        <v>2807</v>
      </c>
      <c r="E1610" s="57" t="s">
        <v>2513</v>
      </c>
      <c r="F1610" s="22" t="s">
        <v>103</v>
      </c>
      <c r="G1610" s="22" t="s">
        <v>12</v>
      </c>
      <c r="H1610" s="22" t="s">
        <v>4571</v>
      </c>
      <c r="I1610" s="25" t="s">
        <v>99</v>
      </c>
      <c r="J1610" s="25" t="s">
        <v>4599</v>
      </c>
      <c r="K1610" s="25"/>
      <c r="L1610" s="25"/>
      <c r="M1610" s="63" t="s">
        <v>49</v>
      </c>
      <c r="N1610" s="22" t="s">
        <v>46</v>
      </c>
      <c r="O1610" s="23" t="s">
        <v>46</v>
      </c>
      <c r="P1610" s="23" t="s">
        <v>46</v>
      </c>
      <c r="Q1610" s="23">
        <v>0.1</v>
      </c>
      <c r="R1610" s="23" t="s">
        <v>49</v>
      </c>
      <c r="S1610" s="23" t="s">
        <v>49</v>
      </c>
      <c r="T1610" s="17" t="s">
        <v>4598</v>
      </c>
      <c r="U1610" s="17" t="s">
        <v>4967</v>
      </c>
      <c r="V1610" s="17" t="s">
        <v>6652</v>
      </c>
      <c r="W1610" s="17" t="s">
        <v>6655</v>
      </c>
    </row>
    <row r="1611" spans="1:23" s="42" customFormat="1" ht="29" x14ac:dyDescent="0.35">
      <c r="A1611" s="22" t="s">
        <v>98</v>
      </c>
      <c r="B1611" s="22"/>
      <c r="C1611" s="22" t="s">
        <v>729</v>
      </c>
      <c r="D1611" s="22" t="s">
        <v>2803</v>
      </c>
      <c r="E1611" s="57" t="s">
        <v>2512</v>
      </c>
      <c r="F1611" s="22" t="s">
        <v>103</v>
      </c>
      <c r="G1611" s="22" t="s">
        <v>12</v>
      </c>
      <c r="H1611" s="22" t="s">
        <v>4571</v>
      </c>
      <c r="I1611" s="25" t="s">
        <v>99</v>
      </c>
      <c r="J1611" s="25" t="s">
        <v>4599</v>
      </c>
      <c r="K1611" s="25"/>
      <c r="L1611" s="25"/>
      <c r="M1611" s="63" t="s">
        <v>49</v>
      </c>
      <c r="N1611" s="22" t="s">
        <v>46</v>
      </c>
      <c r="O1611" s="23" t="s">
        <v>46</v>
      </c>
      <c r="P1611" s="23" t="s">
        <v>46</v>
      </c>
      <c r="Q1611" s="23">
        <v>0.1</v>
      </c>
      <c r="R1611" s="23" t="s">
        <v>49</v>
      </c>
      <c r="S1611" s="23" t="s">
        <v>49</v>
      </c>
      <c r="T1611" s="17" t="s">
        <v>4598</v>
      </c>
      <c r="U1611" s="17" t="s">
        <v>4967</v>
      </c>
      <c r="V1611" s="17" t="s">
        <v>6652</v>
      </c>
      <c r="W1611" s="17" t="s">
        <v>6655</v>
      </c>
    </row>
    <row r="1612" spans="1:23" s="42" customFormat="1" ht="29" x14ac:dyDescent="0.35">
      <c r="A1612" s="22" t="s">
        <v>98</v>
      </c>
      <c r="B1612" s="22"/>
      <c r="C1612" s="22" t="s">
        <v>725</v>
      </c>
      <c r="D1612" s="22" t="s">
        <v>2799</v>
      </c>
      <c r="E1612" s="57" t="s">
        <v>2511</v>
      </c>
      <c r="F1612" s="22" t="s">
        <v>103</v>
      </c>
      <c r="G1612" s="22" t="s">
        <v>12</v>
      </c>
      <c r="H1612" s="22" t="s">
        <v>4571</v>
      </c>
      <c r="I1612" s="25" t="s">
        <v>99</v>
      </c>
      <c r="J1612" s="25" t="s">
        <v>4599</v>
      </c>
      <c r="K1612" s="25"/>
      <c r="L1612" s="25"/>
      <c r="M1612" s="63" t="s">
        <v>49</v>
      </c>
      <c r="N1612" s="22" t="s">
        <v>46</v>
      </c>
      <c r="O1612" s="23" t="s">
        <v>46</v>
      </c>
      <c r="P1612" s="23" t="s">
        <v>46</v>
      </c>
      <c r="Q1612" s="23">
        <v>0.1</v>
      </c>
      <c r="R1612" s="23" t="s">
        <v>49</v>
      </c>
      <c r="S1612" s="23" t="s">
        <v>49</v>
      </c>
      <c r="T1612" s="17" t="s">
        <v>4598</v>
      </c>
      <c r="U1612" s="17" t="s">
        <v>4967</v>
      </c>
      <c r="V1612" s="17" t="s">
        <v>6652</v>
      </c>
      <c r="W1612" s="17" t="s">
        <v>6655</v>
      </c>
    </row>
    <row r="1613" spans="1:23" s="42" customFormat="1" ht="29" x14ac:dyDescent="0.35">
      <c r="A1613" s="22" t="s">
        <v>98</v>
      </c>
      <c r="B1613" s="22"/>
      <c r="C1613" s="22" t="s">
        <v>745</v>
      </c>
      <c r="D1613" s="22" t="s">
        <v>2819</v>
      </c>
      <c r="E1613" s="57" t="s">
        <v>7477</v>
      </c>
      <c r="F1613" s="22" t="s">
        <v>103</v>
      </c>
      <c r="G1613" s="22" t="s">
        <v>100</v>
      </c>
      <c r="H1613" s="22" t="s">
        <v>4571</v>
      </c>
      <c r="I1613" s="25" t="s">
        <v>197</v>
      </c>
      <c r="J1613" s="25" t="s">
        <v>6267</v>
      </c>
      <c r="K1613" s="25" t="s">
        <v>6158</v>
      </c>
      <c r="L1613" s="25"/>
      <c r="M1613" s="63" t="s">
        <v>49</v>
      </c>
      <c r="N1613" s="22" t="s">
        <v>46</v>
      </c>
      <c r="O1613" s="23">
        <v>0</v>
      </c>
      <c r="P1613" s="23">
        <v>0</v>
      </c>
      <c r="Q1613" s="23">
        <v>0.15</v>
      </c>
      <c r="R1613" s="23">
        <v>0</v>
      </c>
      <c r="S1613" s="23">
        <v>0</v>
      </c>
      <c r="T1613" s="17" t="s">
        <v>4598</v>
      </c>
      <c r="U1613" s="17" t="s">
        <v>4967</v>
      </c>
      <c r="V1613" s="17" t="s">
        <v>6652</v>
      </c>
      <c r="W1613" s="17" t="s">
        <v>6657</v>
      </c>
    </row>
    <row r="1614" spans="1:23" s="42" customFormat="1" ht="29" x14ac:dyDescent="0.35">
      <c r="A1614" s="22" t="s">
        <v>98</v>
      </c>
      <c r="B1614" s="22"/>
      <c r="C1614" s="22" t="s">
        <v>669</v>
      </c>
      <c r="D1614" s="22" t="s">
        <v>2743</v>
      </c>
      <c r="E1614" s="57" t="s">
        <v>7478</v>
      </c>
      <c r="F1614" s="22" t="s">
        <v>103</v>
      </c>
      <c r="G1614" s="22" t="s">
        <v>100</v>
      </c>
      <c r="H1614" s="22" t="s">
        <v>4571</v>
      </c>
      <c r="I1614" s="25" t="s">
        <v>197</v>
      </c>
      <c r="J1614" s="25" t="s">
        <v>6267</v>
      </c>
      <c r="K1614" s="25" t="s">
        <v>6158</v>
      </c>
      <c r="L1614" s="25"/>
      <c r="M1614" s="63" t="s">
        <v>49</v>
      </c>
      <c r="N1614" s="22" t="s">
        <v>46</v>
      </c>
      <c r="O1614" s="23">
        <v>0</v>
      </c>
      <c r="P1614" s="23">
        <v>0</v>
      </c>
      <c r="Q1614" s="23">
        <v>0.15</v>
      </c>
      <c r="R1614" s="23">
        <v>0</v>
      </c>
      <c r="S1614" s="23">
        <v>0</v>
      </c>
      <c r="T1614" s="17" t="s">
        <v>4598</v>
      </c>
      <c r="U1614" s="17" t="s">
        <v>4967</v>
      </c>
      <c r="V1614" s="17" t="s">
        <v>6652</v>
      </c>
      <c r="W1614" s="17" t="s">
        <v>6657</v>
      </c>
    </row>
    <row r="1615" spans="1:23" s="42" customFormat="1" ht="29" x14ac:dyDescent="0.35">
      <c r="A1615" s="22" t="s">
        <v>98</v>
      </c>
      <c r="B1615" s="22"/>
      <c r="C1615" s="22" t="s">
        <v>665</v>
      </c>
      <c r="D1615" s="22" t="s">
        <v>2739</v>
      </c>
      <c r="E1615" s="57" t="s">
        <v>7479</v>
      </c>
      <c r="F1615" s="22" t="s">
        <v>103</v>
      </c>
      <c r="G1615" s="22" t="s">
        <v>100</v>
      </c>
      <c r="H1615" s="22" t="s">
        <v>4571</v>
      </c>
      <c r="I1615" s="25" t="s">
        <v>197</v>
      </c>
      <c r="J1615" s="25" t="s">
        <v>6267</v>
      </c>
      <c r="K1615" s="25" t="s">
        <v>6158</v>
      </c>
      <c r="L1615" s="25"/>
      <c r="M1615" s="63" t="s">
        <v>49</v>
      </c>
      <c r="N1615" s="22" t="s">
        <v>46</v>
      </c>
      <c r="O1615" s="23">
        <v>0</v>
      </c>
      <c r="P1615" s="23">
        <v>0</v>
      </c>
      <c r="Q1615" s="23">
        <v>0.15</v>
      </c>
      <c r="R1615" s="23">
        <v>0</v>
      </c>
      <c r="S1615" s="23">
        <v>0</v>
      </c>
      <c r="T1615" s="17" t="s">
        <v>4598</v>
      </c>
      <c r="U1615" s="17" t="s">
        <v>4967</v>
      </c>
      <c r="V1615" s="17" t="s">
        <v>6652</v>
      </c>
      <c r="W1615" s="17" t="s">
        <v>6657</v>
      </c>
    </row>
    <row r="1616" spans="1:23" s="42" customFormat="1" ht="29" x14ac:dyDescent="0.35">
      <c r="A1616" s="22" t="s">
        <v>98</v>
      </c>
      <c r="B1616" s="22"/>
      <c r="C1616" s="22" t="s">
        <v>661</v>
      </c>
      <c r="D1616" s="22" t="s">
        <v>2735</v>
      </c>
      <c r="E1616" s="57" t="s">
        <v>7480</v>
      </c>
      <c r="F1616" s="22" t="s">
        <v>103</v>
      </c>
      <c r="G1616" s="22" t="s">
        <v>100</v>
      </c>
      <c r="H1616" s="22" t="s">
        <v>4571</v>
      </c>
      <c r="I1616" s="25" t="s">
        <v>197</v>
      </c>
      <c r="J1616" s="25" t="s">
        <v>6267</v>
      </c>
      <c r="K1616" s="25" t="s">
        <v>6158</v>
      </c>
      <c r="L1616" s="25"/>
      <c r="M1616" s="63" t="s">
        <v>49</v>
      </c>
      <c r="N1616" s="22" t="s">
        <v>46</v>
      </c>
      <c r="O1616" s="23">
        <v>0</v>
      </c>
      <c r="P1616" s="23">
        <v>0</v>
      </c>
      <c r="Q1616" s="23">
        <v>0.15</v>
      </c>
      <c r="R1616" s="23">
        <v>0</v>
      </c>
      <c r="S1616" s="23">
        <v>0</v>
      </c>
      <c r="T1616" s="17" t="s">
        <v>4598</v>
      </c>
      <c r="U1616" s="17" t="s">
        <v>4967</v>
      </c>
      <c r="V1616" s="17" t="s">
        <v>6652</v>
      </c>
      <c r="W1616" s="17" t="s">
        <v>6657</v>
      </c>
    </row>
    <row r="1617" spans="1:23" s="42" customFormat="1" ht="29" x14ac:dyDescent="0.35">
      <c r="A1617" s="22" t="s">
        <v>98</v>
      </c>
      <c r="B1617" s="22"/>
      <c r="C1617" s="22" t="s">
        <v>753</v>
      </c>
      <c r="D1617" s="22" t="s">
        <v>2827</v>
      </c>
      <c r="E1617" s="57" t="s">
        <v>7481</v>
      </c>
      <c r="F1617" s="22" t="s">
        <v>103</v>
      </c>
      <c r="G1617" s="22" t="s">
        <v>100</v>
      </c>
      <c r="H1617" s="22" t="s">
        <v>4571</v>
      </c>
      <c r="I1617" s="25" t="s">
        <v>197</v>
      </c>
      <c r="J1617" s="25" t="s">
        <v>6163</v>
      </c>
      <c r="K1617" s="25" t="s">
        <v>6158</v>
      </c>
      <c r="L1617" s="25"/>
      <c r="M1617" s="63" t="s">
        <v>49</v>
      </c>
      <c r="N1617" s="22" t="s">
        <v>46</v>
      </c>
      <c r="O1617" s="23">
        <v>0</v>
      </c>
      <c r="P1617" s="23">
        <v>0.5</v>
      </c>
      <c r="Q1617" s="23">
        <v>0.15</v>
      </c>
      <c r="R1617" s="23">
        <v>0</v>
      </c>
      <c r="S1617" s="23">
        <v>0.5</v>
      </c>
      <c r="T1617" s="17" t="s">
        <v>4598</v>
      </c>
      <c r="U1617" s="17" t="s">
        <v>4967</v>
      </c>
      <c r="V1617" s="17" t="s">
        <v>6652</v>
      </c>
      <c r="W1617" s="17" t="s">
        <v>6657</v>
      </c>
    </row>
    <row r="1618" spans="1:23" s="42" customFormat="1" x14ac:dyDescent="0.35">
      <c r="A1618" s="22" t="s">
        <v>98</v>
      </c>
      <c r="B1618" s="22"/>
      <c r="C1618" s="22" t="s">
        <v>598</v>
      </c>
      <c r="D1618" s="22" t="s">
        <v>2673</v>
      </c>
      <c r="E1618" s="57" t="s">
        <v>7482</v>
      </c>
      <c r="F1618" s="22" t="s">
        <v>103</v>
      </c>
      <c r="G1618" s="22" t="s">
        <v>100</v>
      </c>
      <c r="H1618" s="22" t="s">
        <v>4571</v>
      </c>
      <c r="I1618" s="25" t="s">
        <v>197</v>
      </c>
      <c r="J1618" s="25" t="s">
        <v>6163</v>
      </c>
      <c r="K1618" s="25" t="s">
        <v>6158</v>
      </c>
      <c r="L1618" s="25"/>
      <c r="M1618" s="63" t="s">
        <v>49</v>
      </c>
      <c r="N1618" s="22" t="s">
        <v>46</v>
      </c>
      <c r="O1618" s="23">
        <v>0</v>
      </c>
      <c r="P1618" s="23">
        <v>0.01</v>
      </c>
      <c r="Q1618" s="23">
        <v>0.15</v>
      </c>
      <c r="R1618" s="23">
        <v>0</v>
      </c>
      <c r="S1618" s="23">
        <v>0.01</v>
      </c>
      <c r="T1618" s="17" t="s">
        <v>4598</v>
      </c>
      <c r="U1618" s="17" t="s">
        <v>4967</v>
      </c>
      <c r="V1618" s="17" t="s">
        <v>6652</v>
      </c>
      <c r="W1618" s="17" t="s">
        <v>6657</v>
      </c>
    </row>
    <row r="1619" spans="1:23" s="42" customFormat="1" x14ac:dyDescent="0.35">
      <c r="A1619" s="22" t="s">
        <v>98</v>
      </c>
      <c r="B1619" s="22"/>
      <c r="C1619" s="22" t="s">
        <v>643</v>
      </c>
      <c r="D1619" s="22" t="s">
        <v>2718</v>
      </c>
      <c r="E1619" s="57" t="s">
        <v>7483</v>
      </c>
      <c r="F1619" s="22" t="s">
        <v>103</v>
      </c>
      <c r="G1619" s="22" t="s">
        <v>100</v>
      </c>
      <c r="H1619" s="22" t="s">
        <v>4571</v>
      </c>
      <c r="I1619" s="25" t="s">
        <v>197</v>
      </c>
      <c r="J1619" s="25" t="s">
        <v>6163</v>
      </c>
      <c r="K1619" s="25" t="s">
        <v>6158</v>
      </c>
      <c r="L1619" s="25"/>
      <c r="M1619" s="63" t="s">
        <v>49</v>
      </c>
      <c r="N1619" s="22" t="s">
        <v>46</v>
      </c>
      <c r="O1619" s="23">
        <v>0.4</v>
      </c>
      <c r="P1619" s="23">
        <v>0.9</v>
      </c>
      <c r="Q1619" s="23">
        <v>0.15</v>
      </c>
      <c r="R1619" s="23" t="s">
        <v>4608</v>
      </c>
      <c r="S1619" s="23" t="s">
        <v>4619</v>
      </c>
      <c r="T1619" s="17" t="s">
        <v>4598</v>
      </c>
      <c r="U1619" s="17" t="s">
        <v>4967</v>
      </c>
      <c r="V1619" s="17" t="s">
        <v>6652</v>
      </c>
      <c r="W1619" s="17" t="s">
        <v>6657</v>
      </c>
    </row>
    <row r="1620" spans="1:23" s="42" customFormat="1" x14ac:dyDescent="0.35">
      <c r="A1620" s="22" t="s">
        <v>98</v>
      </c>
      <c r="B1620" s="22"/>
      <c r="C1620" s="22" t="s">
        <v>893</v>
      </c>
      <c r="D1620" s="22" t="s">
        <v>2967</v>
      </c>
      <c r="E1620" s="57" t="s">
        <v>123</v>
      </c>
      <c r="F1620" s="22" t="s">
        <v>103</v>
      </c>
      <c r="G1620" s="22" t="s">
        <v>12</v>
      </c>
      <c r="H1620" s="22" t="s">
        <v>4571</v>
      </c>
      <c r="I1620" s="25" t="s">
        <v>99</v>
      </c>
      <c r="J1620" s="25" t="s">
        <v>4599</v>
      </c>
      <c r="K1620" s="25"/>
      <c r="L1620" s="25"/>
      <c r="M1620" s="63" t="s">
        <v>49</v>
      </c>
      <c r="N1620" s="22" t="s">
        <v>46</v>
      </c>
      <c r="O1620" s="23" t="s">
        <v>46</v>
      </c>
      <c r="P1620" s="23" t="s">
        <v>46</v>
      </c>
      <c r="Q1620" s="23">
        <v>0.1</v>
      </c>
      <c r="R1620" s="23" t="s">
        <v>49</v>
      </c>
      <c r="S1620" s="23" t="s">
        <v>49</v>
      </c>
      <c r="T1620" s="17" t="s">
        <v>4598</v>
      </c>
      <c r="U1620" s="17" t="s">
        <v>4967</v>
      </c>
      <c r="V1620" s="17" t="s">
        <v>6652</v>
      </c>
      <c r="W1620" s="17" t="s">
        <v>6927</v>
      </c>
    </row>
    <row r="1621" spans="1:23" s="42" customFormat="1" x14ac:dyDescent="0.35">
      <c r="A1621" s="22" t="s">
        <v>98</v>
      </c>
      <c r="B1621" s="22"/>
      <c r="C1621" s="22" t="s">
        <v>948</v>
      </c>
      <c r="D1621" s="22" t="s">
        <v>3022</v>
      </c>
      <c r="E1621" s="57" t="s">
        <v>133</v>
      </c>
      <c r="F1621" s="22" t="s">
        <v>103</v>
      </c>
      <c r="G1621" s="22" t="s">
        <v>12</v>
      </c>
      <c r="H1621" s="22" t="s">
        <v>4571</v>
      </c>
      <c r="I1621" s="25" t="s">
        <v>99</v>
      </c>
      <c r="J1621" s="25" t="s">
        <v>4599</v>
      </c>
      <c r="K1621" s="25"/>
      <c r="L1621" s="25"/>
      <c r="M1621" s="63" t="s">
        <v>49</v>
      </c>
      <c r="N1621" s="22" t="s">
        <v>46</v>
      </c>
      <c r="O1621" s="23" t="s">
        <v>46</v>
      </c>
      <c r="P1621" s="23" t="s">
        <v>46</v>
      </c>
      <c r="Q1621" s="23">
        <v>0.1</v>
      </c>
      <c r="R1621" s="23" t="s">
        <v>49</v>
      </c>
      <c r="S1621" s="23" t="s">
        <v>49</v>
      </c>
      <c r="T1621" s="17" t="s">
        <v>4598</v>
      </c>
      <c r="U1621" s="17" t="s">
        <v>4967</v>
      </c>
      <c r="V1621" s="17" t="s">
        <v>6652</v>
      </c>
      <c r="W1621" s="17" t="s">
        <v>6927</v>
      </c>
    </row>
    <row r="1622" spans="1:23" s="42" customFormat="1" ht="29" x14ac:dyDescent="0.35">
      <c r="A1622" s="22" t="s">
        <v>98</v>
      </c>
      <c r="B1622" s="22"/>
      <c r="C1622" s="22" t="s">
        <v>1008</v>
      </c>
      <c r="D1622" s="22" t="s">
        <v>3082</v>
      </c>
      <c r="E1622" s="57" t="s">
        <v>143</v>
      </c>
      <c r="F1622" s="22" t="s">
        <v>103</v>
      </c>
      <c r="G1622" s="22" t="s">
        <v>12</v>
      </c>
      <c r="H1622" s="22" t="s">
        <v>4571</v>
      </c>
      <c r="I1622" s="25" t="s">
        <v>99</v>
      </c>
      <c r="J1622" s="25" t="s">
        <v>4599</v>
      </c>
      <c r="K1622" s="25"/>
      <c r="L1622" s="25"/>
      <c r="M1622" s="63" t="s">
        <v>49</v>
      </c>
      <c r="N1622" s="22" t="s">
        <v>46</v>
      </c>
      <c r="O1622" s="23" t="s">
        <v>46</v>
      </c>
      <c r="P1622" s="23" t="s">
        <v>46</v>
      </c>
      <c r="Q1622" s="23">
        <v>0.1</v>
      </c>
      <c r="R1622" s="23" t="s">
        <v>49</v>
      </c>
      <c r="S1622" s="23" t="s">
        <v>49</v>
      </c>
      <c r="T1622" s="17" t="s">
        <v>4598</v>
      </c>
      <c r="U1622" s="17" t="s">
        <v>4967</v>
      </c>
      <c r="V1622" s="17" t="s">
        <v>6652</v>
      </c>
      <c r="W1622" s="17" t="s">
        <v>6927</v>
      </c>
    </row>
    <row r="1623" spans="1:23" s="42" customFormat="1" x14ac:dyDescent="0.35">
      <c r="A1623" s="22" t="s">
        <v>98</v>
      </c>
      <c r="B1623" s="22"/>
      <c r="C1623" s="22" t="s">
        <v>1063</v>
      </c>
      <c r="D1623" s="22" t="s">
        <v>3137</v>
      </c>
      <c r="E1623" s="57" t="s">
        <v>153</v>
      </c>
      <c r="F1623" s="22" t="s">
        <v>103</v>
      </c>
      <c r="G1623" s="22" t="s">
        <v>12</v>
      </c>
      <c r="H1623" s="22" t="s">
        <v>4571</v>
      </c>
      <c r="I1623" s="25" t="s">
        <v>99</v>
      </c>
      <c r="J1623" s="25" t="s">
        <v>4599</v>
      </c>
      <c r="K1623" s="25"/>
      <c r="L1623" s="25"/>
      <c r="M1623" s="63" t="s">
        <v>49</v>
      </c>
      <c r="N1623" s="22" t="s">
        <v>46</v>
      </c>
      <c r="O1623" s="23" t="s">
        <v>46</v>
      </c>
      <c r="P1623" s="23" t="s">
        <v>46</v>
      </c>
      <c r="Q1623" s="23">
        <v>0.1</v>
      </c>
      <c r="R1623" s="23" t="s">
        <v>49</v>
      </c>
      <c r="S1623" s="23" t="s">
        <v>49</v>
      </c>
      <c r="T1623" s="17" t="s">
        <v>4598</v>
      </c>
      <c r="U1623" s="17" t="s">
        <v>4967</v>
      </c>
      <c r="V1623" s="17" t="s">
        <v>6652</v>
      </c>
      <c r="W1623" s="17" t="s">
        <v>6927</v>
      </c>
    </row>
    <row r="1624" spans="1:23" s="42" customFormat="1" x14ac:dyDescent="0.35">
      <c r="A1624" s="22" t="s">
        <v>98</v>
      </c>
      <c r="B1624" s="22"/>
      <c r="C1624" s="22" t="s">
        <v>1123</v>
      </c>
      <c r="D1624" s="22" t="s">
        <v>3197</v>
      </c>
      <c r="E1624" s="57" t="s">
        <v>163</v>
      </c>
      <c r="F1624" s="22" t="s">
        <v>103</v>
      </c>
      <c r="G1624" s="22" t="s">
        <v>12</v>
      </c>
      <c r="H1624" s="22" t="s">
        <v>4571</v>
      </c>
      <c r="I1624" s="25" t="s">
        <v>99</v>
      </c>
      <c r="J1624" s="25" t="s">
        <v>4599</v>
      </c>
      <c r="K1624" s="25"/>
      <c r="L1624" s="25"/>
      <c r="M1624" s="63" t="s">
        <v>49</v>
      </c>
      <c r="N1624" s="22" t="s">
        <v>46</v>
      </c>
      <c r="O1624" s="23" t="s">
        <v>46</v>
      </c>
      <c r="P1624" s="23" t="s">
        <v>46</v>
      </c>
      <c r="Q1624" s="23">
        <v>0.1</v>
      </c>
      <c r="R1624" s="23" t="s">
        <v>49</v>
      </c>
      <c r="S1624" s="23" t="s">
        <v>49</v>
      </c>
      <c r="T1624" s="17" t="s">
        <v>4598</v>
      </c>
      <c r="U1624" s="17" t="s">
        <v>4967</v>
      </c>
      <c r="V1624" s="17" t="s">
        <v>6652</v>
      </c>
      <c r="W1624" s="17" t="s">
        <v>6927</v>
      </c>
    </row>
    <row r="1625" spans="1:23" s="42" customFormat="1" ht="29" x14ac:dyDescent="0.35">
      <c r="A1625" s="22" t="s">
        <v>98</v>
      </c>
      <c r="B1625" s="22"/>
      <c r="C1625" s="22" t="s">
        <v>1178</v>
      </c>
      <c r="D1625" s="22" t="s">
        <v>3252</v>
      </c>
      <c r="E1625" s="57" t="s">
        <v>174</v>
      </c>
      <c r="F1625" s="22" t="s">
        <v>103</v>
      </c>
      <c r="G1625" s="22" t="s">
        <v>12</v>
      </c>
      <c r="H1625" s="22" t="s">
        <v>4571</v>
      </c>
      <c r="I1625" s="25" t="s">
        <v>99</v>
      </c>
      <c r="J1625" s="25" t="s">
        <v>4599</v>
      </c>
      <c r="K1625" s="25"/>
      <c r="L1625" s="25"/>
      <c r="M1625" s="63" t="s">
        <v>49</v>
      </c>
      <c r="N1625" s="22" t="s">
        <v>46</v>
      </c>
      <c r="O1625" s="23" t="s">
        <v>46</v>
      </c>
      <c r="P1625" s="23" t="s">
        <v>46</v>
      </c>
      <c r="Q1625" s="23">
        <v>0.1</v>
      </c>
      <c r="R1625" s="23" t="s">
        <v>49</v>
      </c>
      <c r="S1625" s="23" t="s">
        <v>49</v>
      </c>
      <c r="T1625" s="17" t="s">
        <v>4598</v>
      </c>
      <c r="U1625" s="17" t="s">
        <v>4967</v>
      </c>
      <c r="V1625" s="17" t="s">
        <v>6652</v>
      </c>
      <c r="W1625" s="17" t="s">
        <v>6927</v>
      </c>
    </row>
    <row r="1626" spans="1:23" s="42" customFormat="1" x14ac:dyDescent="0.35">
      <c r="A1626" s="22" t="s">
        <v>98</v>
      </c>
      <c r="B1626" s="22"/>
      <c r="C1626" s="22" t="s">
        <v>1233</v>
      </c>
      <c r="D1626" s="22" t="s">
        <v>3307</v>
      </c>
      <c r="E1626" s="57" t="s">
        <v>185</v>
      </c>
      <c r="F1626" s="22" t="s">
        <v>103</v>
      </c>
      <c r="G1626" s="22" t="s">
        <v>12</v>
      </c>
      <c r="H1626" s="22" t="s">
        <v>4571</v>
      </c>
      <c r="I1626" s="25" t="s">
        <v>99</v>
      </c>
      <c r="J1626" s="25" t="s">
        <v>4599</v>
      </c>
      <c r="K1626" s="25"/>
      <c r="L1626" s="25"/>
      <c r="M1626" s="63" t="s">
        <v>49</v>
      </c>
      <c r="N1626" s="22" t="s">
        <v>46</v>
      </c>
      <c r="O1626" s="23" t="s">
        <v>46</v>
      </c>
      <c r="P1626" s="23" t="s">
        <v>46</v>
      </c>
      <c r="Q1626" s="23">
        <v>0.1</v>
      </c>
      <c r="R1626" s="23" t="s">
        <v>49</v>
      </c>
      <c r="S1626" s="23" t="s">
        <v>49</v>
      </c>
      <c r="T1626" s="17" t="s">
        <v>4598</v>
      </c>
      <c r="U1626" s="17" t="s">
        <v>4967</v>
      </c>
      <c r="V1626" s="17" t="s">
        <v>6652</v>
      </c>
      <c r="W1626" s="17" t="s">
        <v>6927</v>
      </c>
    </row>
    <row r="1627" spans="1:23" s="42" customFormat="1" ht="29" x14ac:dyDescent="0.35">
      <c r="A1627" s="22" t="s">
        <v>98</v>
      </c>
      <c r="B1627" s="22"/>
      <c r="C1627" s="22" t="s">
        <v>798</v>
      </c>
      <c r="D1627" s="22" t="s">
        <v>2872</v>
      </c>
      <c r="E1627" s="57" t="s">
        <v>106</v>
      </c>
      <c r="F1627" s="22" t="s">
        <v>103</v>
      </c>
      <c r="G1627" s="22" t="s">
        <v>12</v>
      </c>
      <c r="H1627" s="22" t="s">
        <v>4571</v>
      </c>
      <c r="I1627" s="25" t="s">
        <v>99</v>
      </c>
      <c r="J1627" s="25" t="s">
        <v>4599</v>
      </c>
      <c r="K1627" s="25"/>
      <c r="L1627" s="25"/>
      <c r="M1627" s="63" t="s">
        <v>49</v>
      </c>
      <c r="N1627" s="22" t="s">
        <v>46</v>
      </c>
      <c r="O1627" s="23" t="s">
        <v>46</v>
      </c>
      <c r="P1627" s="23" t="s">
        <v>46</v>
      </c>
      <c r="Q1627" s="23">
        <v>0.1</v>
      </c>
      <c r="R1627" s="23" t="s">
        <v>49</v>
      </c>
      <c r="S1627" s="23" t="s">
        <v>49</v>
      </c>
      <c r="T1627" s="17" t="s">
        <v>4598</v>
      </c>
      <c r="U1627" s="17" t="s">
        <v>4967</v>
      </c>
      <c r="V1627" s="17" t="s">
        <v>6652</v>
      </c>
      <c r="W1627" s="17" t="s">
        <v>6927</v>
      </c>
    </row>
    <row r="1628" spans="1:23" s="42" customFormat="1" ht="29" x14ac:dyDescent="0.35">
      <c r="A1628" s="22" t="s">
        <v>98</v>
      </c>
      <c r="B1628" s="22"/>
      <c r="C1628" s="22" t="s">
        <v>803</v>
      </c>
      <c r="D1628" s="22" t="s">
        <v>2877</v>
      </c>
      <c r="E1628" s="57" t="s">
        <v>109</v>
      </c>
      <c r="F1628" s="22" t="s">
        <v>103</v>
      </c>
      <c r="G1628" s="22" t="s">
        <v>12</v>
      </c>
      <c r="H1628" s="22" t="s">
        <v>4571</v>
      </c>
      <c r="I1628" s="25" t="s">
        <v>99</v>
      </c>
      <c r="J1628" s="25" t="s">
        <v>4599</v>
      </c>
      <c r="K1628" s="25"/>
      <c r="L1628" s="25"/>
      <c r="M1628" s="63" t="s">
        <v>49</v>
      </c>
      <c r="N1628" s="22" t="s">
        <v>46</v>
      </c>
      <c r="O1628" s="23" t="s">
        <v>46</v>
      </c>
      <c r="P1628" s="23" t="s">
        <v>46</v>
      </c>
      <c r="Q1628" s="23">
        <v>0.1</v>
      </c>
      <c r="R1628" s="23" t="s">
        <v>49</v>
      </c>
      <c r="S1628" s="23" t="s">
        <v>49</v>
      </c>
      <c r="T1628" s="17" t="s">
        <v>4598</v>
      </c>
      <c r="U1628" s="17" t="s">
        <v>4967</v>
      </c>
      <c r="V1628" s="17" t="s">
        <v>6652</v>
      </c>
      <c r="W1628" s="17" t="s">
        <v>6927</v>
      </c>
    </row>
    <row r="1629" spans="1:23" s="42" customFormat="1" x14ac:dyDescent="0.35">
      <c r="A1629" s="22" t="s">
        <v>98</v>
      </c>
      <c r="B1629" s="22"/>
      <c r="C1629" s="22" t="s">
        <v>817</v>
      </c>
      <c r="D1629" s="22" t="s">
        <v>2891</v>
      </c>
      <c r="E1629" s="57" t="s">
        <v>111</v>
      </c>
      <c r="F1629" s="22" t="s">
        <v>103</v>
      </c>
      <c r="G1629" s="22" t="s">
        <v>12</v>
      </c>
      <c r="H1629" s="22" t="s">
        <v>4571</v>
      </c>
      <c r="I1629" s="25" t="s">
        <v>99</v>
      </c>
      <c r="J1629" s="25" t="s">
        <v>4599</v>
      </c>
      <c r="K1629" s="25"/>
      <c r="L1629" s="25"/>
      <c r="M1629" s="63" t="s">
        <v>49</v>
      </c>
      <c r="N1629" s="22" t="s">
        <v>46</v>
      </c>
      <c r="O1629" s="23" t="s">
        <v>46</v>
      </c>
      <c r="P1629" s="23" t="s">
        <v>46</v>
      </c>
      <c r="Q1629" s="23">
        <v>0.1</v>
      </c>
      <c r="R1629" s="23" t="s">
        <v>49</v>
      </c>
      <c r="S1629" s="23" t="s">
        <v>49</v>
      </c>
      <c r="T1629" s="17" t="s">
        <v>4598</v>
      </c>
      <c r="U1629" s="17" t="s">
        <v>4967</v>
      </c>
      <c r="V1629" s="17" t="s">
        <v>6652</v>
      </c>
      <c r="W1629" s="17" t="s">
        <v>6927</v>
      </c>
    </row>
    <row r="1630" spans="1:23" s="42" customFormat="1" ht="29" x14ac:dyDescent="0.35">
      <c r="A1630" s="22" t="s">
        <v>98</v>
      </c>
      <c r="B1630" s="22"/>
      <c r="C1630" s="22" t="s">
        <v>837</v>
      </c>
      <c r="D1630" s="22" t="s">
        <v>2911</v>
      </c>
      <c r="E1630" s="57" t="s">
        <v>114</v>
      </c>
      <c r="F1630" s="22" t="s">
        <v>103</v>
      </c>
      <c r="G1630" s="22" t="s">
        <v>12</v>
      </c>
      <c r="H1630" s="22" t="s">
        <v>4571</v>
      </c>
      <c r="I1630" s="25" t="s">
        <v>99</v>
      </c>
      <c r="J1630" s="25" t="s">
        <v>4599</v>
      </c>
      <c r="K1630" s="25"/>
      <c r="L1630" s="25"/>
      <c r="M1630" s="63" t="s">
        <v>49</v>
      </c>
      <c r="N1630" s="22" t="s">
        <v>46</v>
      </c>
      <c r="O1630" s="23" t="s">
        <v>46</v>
      </c>
      <c r="P1630" s="23" t="s">
        <v>46</v>
      </c>
      <c r="Q1630" s="23">
        <v>0.1</v>
      </c>
      <c r="R1630" s="23" t="s">
        <v>49</v>
      </c>
      <c r="S1630" s="23" t="s">
        <v>49</v>
      </c>
      <c r="T1630" s="17" t="s">
        <v>4598</v>
      </c>
      <c r="U1630" s="17" t="s">
        <v>4967</v>
      </c>
      <c r="V1630" s="17" t="s">
        <v>6652</v>
      </c>
      <c r="W1630" s="17" t="s">
        <v>6927</v>
      </c>
    </row>
    <row r="1631" spans="1:23" s="42" customFormat="1" ht="29" x14ac:dyDescent="0.35">
      <c r="A1631" s="22" t="s">
        <v>98</v>
      </c>
      <c r="B1631" s="22"/>
      <c r="C1631" s="22" t="s">
        <v>858</v>
      </c>
      <c r="D1631" s="22" t="s">
        <v>2932</v>
      </c>
      <c r="E1631" s="57" t="s">
        <v>2377</v>
      </c>
      <c r="F1631" s="22" t="s">
        <v>103</v>
      </c>
      <c r="G1631" s="22" t="s">
        <v>12</v>
      </c>
      <c r="H1631" s="22" t="s">
        <v>4571</v>
      </c>
      <c r="I1631" s="25" t="s">
        <v>99</v>
      </c>
      <c r="J1631" s="25" t="s">
        <v>4599</v>
      </c>
      <c r="K1631" s="25"/>
      <c r="L1631" s="25"/>
      <c r="M1631" s="63" t="s">
        <v>49</v>
      </c>
      <c r="N1631" s="22" t="s">
        <v>46</v>
      </c>
      <c r="O1631" s="23" t="s">
        <v>46</v>
      </c>
      <c r="P1631" s="23" t="s">
        <v>46</v>
      </c>
      <c r="Q1631" s="23">
        <v>0.1</v>
      </c>
      <c r="R1631" s="23" t="s">
        <v>49</v>
      </c>
      <c r="S1631" s="23" t="s">
        <v>49</v>
      </c>
      <c r="T1631" s="17" t="s">
        <v>4598</v>
      </c>
      <c r="U1631" s="17" t="s">
        <v>4967</v>
      </c>
      <c r="V1631" s="17" t="s">
        <v>6652</v>
      </c>
      <c r="W1631" s="17" t="s">
        <v>6927</v>
      </c>
    </row>
    <row r="1632" spans="1:23" s="42" customFormat="1" ht="29" x14ac:dyDescent="0.35">
      <c r="A1632" s="22" t="s">
        <v>98</v>
      </c>
      <c r="B1632" s="22"/>
      <c r="C1632" s="22" t="s">
        <v>863</v>
      </c>
      <c r="D1632" s="22" t="s">
        <v>2937</v>
      </c>
      <c r="E1632" s="57" t="s">
        <v>2515</v>
      </c>
      <c r="F1632" s="22" t="s">
        <v>103</v>
      </c>
      <c r="G1632" s="22" t="s">
        <v>12</v>
      </c>
      <c r="H1632" s="22" t="s">
        <v>4571</v>
      </c>
      <c r="I1632" s="25" t="s">
        <v>99</v>
      </c>
      <c r="J1632" s="25" t="s">
        <v>4599</v>
      </c>
      <c r="K1632" s="25"/>
      <c r="L1632" s="25"/>
      <c r="M1632" s="63" t="s">
        <v>49</v>
      </c>
      <c r="N1632" s="22" t="s">
        <v>46</v>
      </c>
      <c r="O1632" s="23" t="s">
        <v>46</v>
      </c>
      <c r="P1632" s="23" t="s">
        <v>46</v>
      </c>
      <c r="Q1632" s="23">
        <v>0.1</v>
      </c>
      <c r="R1632" s="23" t="s">
        <v>49</v>
      </c>
      <c r="S1632" s="23" t="s">
        <v>49</v>
      </c>
      <c r="T1632" s="17" t="s">
        <v>4598</v>
      </c>
      <c r="U1632" s="17" t="s">
        <v>4967</v>
      </c>
      <c r="V1632" s="17" t="s">
        <v>6652</v>
      </c>
      <c r="W1632" s="17" t="s">
        <v>6927</v>
      </c>
    </row>
    <row r="1633" spans="1:23" s="42" customFormat="1" ht="29" x14ac:dyDescent="0.35">
      <c r="A1633" s="22" t="s">
        <v>98</v>
      </c>
      <c r="B1633" s="22"/>
      <c r="C1633" s="22" t="s">
        <v>868</v>
      </c>
      <c r="D1633" s="22" t="s">
        <v>2942</v>
      </c>
      <c r="E1633" s="57" t="s">
        <v>119</v>
      </c>
      <c r="F1633" s="22" t="s">
        <v>103</v>
      </c>
      <c r="G1633" s="22" t="s">
        <v>12</v>
      </c>
      <c r="H1633" s="22" t="s">
        <v>4571</v>
      </c>
      <c r="I1633" s="25" t="s">
        <v>99</v>
      </c>
      <c r="J1633" s="25" t="s">
        <v>4599</v>
      </c>
      <c r="K1633" s="25"/>
      <c r="L1633" s="25"/>
      <c r="M1633" s="63" t="s">
        <v>49</v>
      </c>
      <c r="N1633" s="22" t="s">
        <v>46</v>
      </c>
      <c r="O1633" s="23" t="s">
        <v>46</v>
      </c>
      <c r="P1633" s="23" t="s">
        <v>46</v>
      </c>
      <c r="Q1633" s="23">
        <v>0.1</v>
      </c>
      <c r="R1633" s="23" t="s">
        <v>49</v>
      </c>
      <c r="S1633" s="23" t="s">
        <v>49</v>
      </c>
      <c r="T1633" s="17" t="s">
        <v>4598</v>
      </c>
      <c r="U1633" s="17" t="s">
        <v>4967</v>
      </c>
      <c r="V1633" s="17" t="s">
        <v>6652</v>
      </c>
      <c r="W1633" s="17" t="s">
        <v>6927</v>
      </c>
    </row>
    <row r="1634" spans="1:23" s="42" customFormat="1" ht="29" x14ac:dyDescent="0.35">
      <c r="A1634" s="22" t="s">
        <v>98</v>
      </c>
      <c r="B1634" s="22"/>
      <c r="C1634" s="22" t="s">
        <v>873</v>
      </c>
      <c r="D1634" s="22" t="s">
        <v>2947</v>
      </c>
      <c r="E1634" s="57" t="s">
        <v>120</v>
      </c>
      <c r="F1634" s="22" t="s">
        <v>103</v>
      </c>
      <c r="G1634" s="22" t="s">
        <v>12</v>
      </c>
      <c r="H1634" s="22" t="s">
        <v>4571</v>
      </c>
      <c r="I1634" s="25" t="s">
        <v>99</v>
      </c>
      <c r="J1634" s="25" t="s">
        <v>4599</v>
      </c>
      <c r="K1634" s="25"/>
      <c r="L1634" s="25"/>
      <c r="M1634" s="63" t="s">
        <v>49</v>
      </c>
      <c r="N1634" s="22" t="s">
        <v>46</v>
      </c>
      <c r="O1634" s="23" t="s">
        <v>46</v>
      </c>
      <c r="P1634" s="23" t="s">
        <v>46</v>
      </c>
      <c r="Q1634" s="23">
        <v>0.1</v>
      </c>
      <c r="R1634" s="23" t="s">
        <v>49</v>
      </c>
      <c r="S1634" s="23" t="s">
        <v>49</v>
      </c>
      <c r="T1634" s="17" t="s">
        <v>4598</v>
      </c>
      <c r="U1634" s="17" t="s">
        <v>4967</v>
      </c>
      <c r="V1634" s="17" t="s">
        <v>6652</v>
      </c>
      <c r="W1634" s="17" t="s">
        <v>6927</v>
      </c>
    </row>
    <row r="1635" spans="1:23" s="42" customFormat="1" ht="29" x14ac:dyDescent="0.35">
      <c r="A1635" s="22" t="s">
        <v>98</v>
      </c>
      <c r="B1635" s="22"/>
      <c r="C1635" s="22" t="s">
        <v>878</v>
      </c>
      <c r="D1635" s="22" t="s">
        <v>2952</v>
      </c>
      <c r="E1635" s="57" t="s">
        <v>121</v>
      </c>
      <c r="F1635" s="22" t="s">
        <v>103</v>
      </c>
      <c r="G1635" s="22" t="s">
        <v>12</v>
      </c>
      <c r="H1635" s="22" t="s">
        <v>4571</v>
      </c>
      <c r="I1635" s="25" t="s">
        <v>99</v>
      </c>
      <c r="J1635" s="25" t="s">
        <v>4599</v>
      </c>
      <c r="K1635" s="25"/>
      <c r="L1635" s="25"/>
      <c r="M1635" s="63" t="s">
        <v>49</v>
      </c>
      <c r="N1635" s="22" t="s">
        <v>46</v>
      </c>
      <c r="O1635" s="23" t="s">
        <v>46</v>
      </c>
      <c r="P1635" s="23" t="s">
        <v>46</v>
      </c>
      <c r="Q1635" s="23">
        <v>0.1</v>
      </c>
      <c r="R1635" s="23" t="s">
        <v>49</v>
      </c>
      <c r="S1635" s="23" t="s">
        <v>49</v>
      </c>
      <c r="T1635" s="17" t="s">
        <v>4598</v>
      </c>
      <c r="U1635" s="17" t="s">
        <v>4967</v>
      </c>
      <c r="V1635" s="17" t="s">
        <v>6652</v>
      </c>
      <c r="W1635" s="17" t="s">
        <v>6927</v>
      </c>
    </row>
    <row r="1636" spans="1:23" s="42" customFormat="1" ht="43.5" x14ac:dyDescent="0.35">
      <c r="A1636" s="22" t="s">
        <v>98</v>
      </c>
      <c r="B1636" s="22"/>
      <c r="C1636" s="22" t="s">
        <v>888</v>
      </c>
      <c r="D1636" s="22" t="s">
        <v>2962</v>
      </c>
      <c r="E1636" s="57" t="s">
        <v>122</v>
      </c>
      <c r="F1636" s="22" t="s">
        <v>103</v>
      </c>
      <c r="G1636" s="22" t="s">
        <v>12</v>
      </c>
      <c r="H1636" s="22" t="s">
        <v>4571</v>
      </c>
      <c r="I1636" s="25" t="s">
        <v>99</v>
      </c>
      <c r="J1636" s="25" t="s">
        <v>4599</v>
      </c>
      <c r="K1636" s="25"/>
      <c r="L1636" s="25"/>
      <c r="M1636" s="63" t="s">
        <v>49</v>
      </c>
      <c r="N1636" s="22" t="s">
        <v>46</v>
      </c>
      <c r="O1636" s="23" t="s">
        <v>46</v>
      </c>
      <c r="P1636" s="23" t="s">
        <v>46</v>
      </c>
      <c r="Q1636" s="23">
        <v>0.1</v>
      </c>
      <c r="R1636" s="23" t="s">
        <v>49</v>
      </c>
      <c r="S1636" s="23" t="s">
        <v>49</v>
      </c>
      <c r="T1636" s="17" t="s">
        <v>4598</v>
      </c>
      <c r="U1636" s="17" t="s">
        <v>4967</v>
      </c>
      <c r="V1636" s="17" t="s">
        <v>6652</v>
      </c>
      <c r="W1636" s="17" t="s">
        <v>6927</v>
      </c>
    </row>
    <row r="1637" spans="1:23" s="42" customFormat="1" ht="43.5" x14ac:dyDescent="0.35">
      <c r="A1637" s="22" t="s">
        <v>98</v>
      </c>
      <c r="B1637" s="22"/>
      <c r="C1637" s="22" t="s">
        <v>898</v>
      </c>
      <c r="D1637" s="22" t="s">
        <v>2972</v>
      </c>
      <c r="E1637" s="57" t="s">
        <v>124</v>
      </c>
      <c r="F1637" s="22" t="s">
        <v>103</v>
      </c>
      <c r="G1637" s="22" t="s">
        <v>12</v>
      </c>
      <c r="H1637" s="22" t="s">
        <v>4571</v>
      </c>
      <c r="I1637" s="25" t="s">
        <v>99</v>
      </c>
      <c r="J1637" s="25" t="s">
        <v>4599</v>
      </c>
      <c r="K1637" s="25"/>
      <c r="L1637" s="25"/>
      <c r="M1637" s="63" t="s">
        <v>49</v>
      </c>
      <c r="N1637" s="22" t="s">
        <v>46</v>
      </c>
      <c r="O1637" s="23" t="s">
        <v>46</v>
      </c>
      <c r="P1637" s="23" t="s">
        <v>46</v>
      </c>
      <c r="Q1637" s="23">
        <v>0.1</v>
      </c>
      <c r="R1637" s="23" t="s">
        <v>49</v>
      </c>
      <c r="S1637" s="23" t="s">
        <v>49</v>
      </c>
      <c r="T1637" s="17" t="s">
        <v>4598</v>
      </c>
      <c r="U1637" s="17" t="s">
        <v>4967</v>
      </c>
      <c r="V1637" s="17" t="s">
        <v>6652</v>
      </c>
      <c r="W1637" s="17" t="s">
        <v>6927</v>
      </c>
    </row>
    <row r="1638" spans="1:23" s="42" customFormat="1" ht="29" x14ac:dyDescent="0.35">
      <c r="A1638" s="22" t="s">
        <v>98</v>
      </c>
      <c r="B1638" s="22"/>
      <c r="C1638" s="22" t="s">
        <v>903</v>
      </c>
      <c r="D1638" s="22" t="s">
        <v>2977</v>
      </c>
      <c r="E1638" s="57" t="s">
        <v>2516</v>
      </c>
      <c r="F1638" s="22" t="s">
        <v>103</v>
      </c>
      <c r="G1638" s="22" t="s">
        <v>12</v>
      </c>
      <c r="H1638" s="22" t="s">
        <v>4571</v>
      </c>
      <c r="I1638" s="25" t="s">
        <v>99</v>
      </c>
      <c r="J1638" s="25" t="s">
        <v>4599</v>
      </c>
      <c r="K1638" s="25"/>
      <c r="L1638" s="25"/>
      <c r="M1638" s="63" t="s">
        <v>49</v>
      </c>
      <c r="N1638" s="22" t="s">
        <v>46</v>
      </c>
      <c r="O1638" s="23" t="s">
        <v>46</v>
      </c>
      <c r="P1638" s="23" t="s">
        <v>46</v>
      </c>
      <c r="Q1638" s="23">
        <v>0.1</v>
      </c>
      <c r="R1638" s="23" t="s">
        <v>49</v>
      </c>
      <c r="S1638" s="23" t="s">
        <v>49</v>
      </c>
      <c r="T1638" s="17" t="s">
        <v>4598</v>
      </c>
      <c r="U1638" s="17" t="s">
        <v>4967</v>
      </c>
      <c r="V1638" s="17" t="s">
        <v>6652</v>
      </c>
      <c r="W1638" s="17" t="s">
        <v>6927</v>
      </c>
    </row>
    <row r="1639" spans="1:23" s="42" customFormat="1" x14ac:dyDescent="0.35">
      <c r="A1639" s="22" t="s">
        <v>98</v>
      </c>
      <c r="B1639" s="22"/>
      <c r="C1639" s="22" t="s">
        <v>908</v>
      </c>
      <c r="D1639" s="22" t="s">
        <v>2982</v>
      </c>
      <c r="E1639" s="57" t="s">
        <v>125</v>
      </c>
      <c r="F1639" s="22" t="s">
        <v>103</v>
      </c>
      <c r="G1639" s="22" t="s">
        <v>12</v>
      </c>
      <c r="H1639" s="22" t="s">
        <v>4571</v>
      </c>
      <c r="I1639" s="25" t="s">
        <v>99</v>
      </c>
      <c r="J1639" s="25" t="s">
        <v>4599</v>
      </c>
      <c r="K1639" s="25"/>
      <c r="L1639" s="25"/>
      <c r="M1639" s="63" t="s">
        <v>49</v>
      </c>
      <c r="N1639" s="22" t="s">
        <v>46</v>
      </c>
      <c r="O1639" s="23" t="s">
        <v>46</v>
      </c>
      <c r="P1639" s="23" t="s">
        <v>46</v>
      </c>
      <c r="Q1639" s="23">
        <v>0.1</v>
      </c>
      <c r="R1639" s="23" t="s">
        <v>49</v>
      </c>
      <c r="S1639" s="23" t="s">
        <v>49</v>
      </c>
      <c r="T1639" s="17" t="s">
        <v>4598</v>
      </c>
      <c r="U1639" s="17" t="s">
        <v>4967</v>
      </c>
      <c r="V1639" s="17" t="s">
        <v>6652</v>
      </c>
      <c r="W1639" s="17" t="s">
        <v>6927</v>
      </c>
    </row>
    <row r="1640" spans="1:23" s="42" customFormat="1" ht="29" x14ac:dyDescent="0.35">
      <c r="A1640" s="22" t="s">
        <v>98</v>
      </c>
      <c r="B1640" s="22"/>
      <c r="C1640" s="22" t="s">
        <v>913</v>
      </c>
      <c r="D1640" s="22" t="s">
        <v>2987</v>
      </c>
      <c r="E1640" s="57" t="s">
        <v>126</v>
      </c>
      <c r="F1640" s="22" t="s">
        <v>103</v>
      </c>
      <c r="G1640" s="22" t="s">
        <v>12</v>
      </c>
      <c r="H1640" s="22" t="s">
        <v>4571</v>
      </c>
      <c r="I1640" s="25" t="s">
        <v>99</v>
      </c>
      <c r="J1640" s="25" t="s">
        <v>4599</v>
      </c>
      <c r="K1640" s="25"/>
      <c r="L1640" s="25"/>
      <c r="M1640" s="63" t="s">
        <v>49</v>
      </c>
      <c r="N1640" s="22" t="s">
        <v>46</v>
      </c>
      <c r="O1640" s="23" t="s">
        <v>46</v>
      </c>
      <c r="P1640" s="23" t="s">
        <v>46</v>
      </c>
      <c r="Q1640" s="23">
        <v>0.1</v>
      </c>
      <c r="R1640" s="23" t="s">
        <v>49</v>
      </c>
      <c r="S1640" s="23" t="s">
        <v>49</v>
      </c>
      <c r="T1640" s="17" t="s">
        <v>4598</v>
      </c>
      <c r="U1640" s="17" t="s">
        <v>4967</v>
      </c>
      <c r="V1640" s="17" t="s">
        <v>6652</v>
      </c>
      <c r="W1640" s="17" t="s">
        <v>6927</v>
      </c>
    </row>
    <row r="1641" spans="1:23" s="42" customFormat="1" x14ac:dyDescent="0.35">
      <c r="A1641" s="22" t="s">
        <v>98</v>
      </c>
      <c r="B1641" s="22"/>
      <c r="C1641" s="22" t="s">
        <v>918</v>
      </c>
      <c r="D1641" s="22" t="s">
        <v>2992</v>
      </c>
      <c r="E1641" s="57" t="s">
        <v>127</v>
      </c>
      <c r="F1641" s="22" t="s">
        <v>103</v>
      </c>
      <c r="G1641" s="22" t="s">
        <v>12</v>
      </c>
      <c r="H1641" s="22" t="s">
        <v>4571</v>
      </c>
      <c r="I1641" s="25" t="s">
        <v>99</v>
      </c>
      <c r="J1641" s="25" t="s">
        <v>4599</v>
      </c>
      <c r="K1641" s="25"/>
      <c r="L1641" s="25"/>
      <c r="M1641" s="63" t="s">
        <v>49</v>
      </c>
      <c r="N1641" s="22" t="s">
        <v>46</v>
      </c>
      <c r="O1641" s="23" t="s">
        <v>46</v>
      </c>
      <c r="P1641" s="23" t="s">
        <v>46</v>
      </c>
      <c r="Q1641" s="23">
        <v>0.1</v>
      </c>
      <c r="R1641" s="23" t="s">
        <v>49</v>
      </c>
      <c r="S1641" s="23" t="s">
        <v>49</v>
      </c>
      <c r="T1641" s="17" t="s">
        <v>4598</v>
      </c>
      <c r="U1641" s="17" t="s">
        <v>4967</v>
      </c>
      <c r="V1641" s="17" t="s">
        <v>6652</v>
      </c>
      <c r="W1641" s="17" t="s">
        <v>6927</v>
      </c>
    </row>
    <row r="1642" spans="1:23" s="42" customFormat="1" x14ac:dyDescent="0.35">
      <c r="A1642" s="22" t="s">
        <v>98</v>
      </c>
      <c r="B1642" s="22"/>
      <c r="C1642" s="22" t="s">
        <v>923</v>
      </c>
      <c r="D1642" s="22" t="s">
        <v>2997</v>
      </c>
      <c r="E1642" s="57" t="s">
        <v>128</v>
      </c>
      <c r="F1642" s="22" t="s">
        <v>103</v>
      </c>
      <c r="G1642" s="22" t="s">
        <v>12</v>
      </c>
      <c r="H1642" s="22" t="s">
        <v>4571</v>
      </c>
      <c r="I1642" s="25" t="s">
        <v>99</v>
      </c>
      <c r="J1642" s="25" t="s">
        <v>4599</v>
      </c>
      <c r="K1642" s="25"/>
      <c r="L1642" s="25"/>
      <c r="M1642" s="63" t="s">
        <v>49</v>
      </c>
      <c r="N1642" s="22" t="s">
        <v>46</v>
      </c>
      <c r="O1642" s="23" t="s">
        <v>46</v>
      </c>
      <c r="P1642" s="23" t="s">
        <v>46</v>
      </c>
      <c r="Q1642" s="23">
        <v>0.1</v>
      </c>
      <c r="R1642" s="23" t="s">
        <v>49</v>
      </c>
      <c r="S1642" s="23" t="s">
        <v>49</v>
      </c>
      <c r="T1642" s="17" t="s">
        <v>4598</v>
      </c>
      <c r="U1642" s="17" t="s">
        <v>4967</v>
      </c>
      <c r="V1642" s="17" t="s">
        <v>6652</v>
      </c>
      <c r="W1642" s="17" t="s">
        <v>6927</v>
      </c>
    </row>
    <row r="1643" spans="1:23" s="42" customFormat="1" x14ac:dyDescent="0.35">
      <c r="A1643" s="22" t="s">
        <v>98</v>
      </c>
      <c r="B1643" s="22"/>
      <c r="C1643" s="22" t="s">
        <v>928</v>
      </c>
      <c r="D1643" s="22" t="s">
        <v>3002</v>
      </c>
      <c r="E1643" s="57" t="s">
        <v>129</v>
      </c>
      <c r="F1643" s="22" t="s">
        <v>103</v>
      </c>
      <c r="G1643" s="22" t="s">
        <v>12</v>
      </c>
      <c r="H1643" s="22" t="s">
        <v>4571</v>
      </c>
      <c r="I1643" s="25" t="s">
        <v>99</v>
      </c>
      <c r="J1643" s="25" t="s">
        <v>4599</v>
      </c>
      <c r="K1643" s="25"/>
      <c r="L1643" s="25"/>
      <c r="M1643" s="63" t="s">
        <v>49</v>
      </c>
      <c r="N1643" s="22" t="s">
        <v>46</v>
      </c>
      <c r="O1643" s="23" t="s">
        <v>46</v>
      </c>
      <c r="P1643" s="23" t="s">
        <v>46</v>
      </c>
      <c r="Q1643" s="23">
        <v>0.1</v>
      </c>
      <c r="R1643" s="23" t="s">
        <v>49</v>
      </c>
      <c r="S1643" s="23" t="s">
        <v>49</v>
      </c>
      <c r="T1643" s="17" t="s">
        <v>4598</v>
      </c>
      <c r="U1643" s="17" t="s">
        <v>4967</v>
      </c>
      <c r="V1643" s="17" t="s">
        <v>6652</v>
      </c>
      <c r="W1643" s="17" t="s">
        <v>6927</v>
      </c>
    </row>
    <row r="1644" spans="1:23" s="42" customFormat="1" ht="29" x14ac:dyDescent="0.35">
      <c r="A1644" s="22" t="s">
        <v>98</v>
      </c>
      <c r="B1644" s="22"/>
      <c r="C1644" s="22" t="s">
        <v>933</v>
      </c>
      <c r="D1644" s="22" t="s">
        <v>3007</v>
      </c>
      <c r="E1644" s="57" t="s">
        <v>130</v>
      </c>
      <c r="F1644" s="22" t="s">
        <v>103</v>
      </c>
      <c r="G1644" s="22" t="s">
        <v>12</v>
      </c>
      <c r="H1644" s="22" t="s">
        <v>4571</v>
      </c>
      <c r="I1644" s="25" t="s">
        <v>99</v>
      </c>
      <c r="J1644" s="25" t="s">
        <v>4599</v>
      </c>
      <c r="K1644" s="25"/>
      <c r="L1644" s="25"/>
      <c r="M1644" s="63" t="s">
        <v>49</v>
      </c>
      <c r="N1644" s="22" t="s">
        <v>46</v>
      </c>
      <c r="O1644" s="23" t="s">
        <v>46</v>
      </c>
      <c r="P1644" s="23" t="s">
        <v>46</v>
      </c>
      <c r="Q1644" s="23">
        <v>0.1</v>
      </c>
      <c r="R1644" s="23" t="s">
        <v>49</v>
      </c>
      <c r="S1644" s="23" t="s">
        <v>49</v>
      </c>
      <c r="T1644" s="17" t="s">
        <v>4598</v>
      </c>
      <c r="U1644" s="17" t="s">
        <v>4967</v>
      </c>
      <c r="V1644" s="17" t="s">
        <v>6652</v>
      </c>
      <c r="W1644" s="17" t="s">
        <v>6927</v>
      </c>
    </row>
    <row r="1645" spans="1:23" s="42" customFormat="1" x14ac:dyDescent="0.35">
      <c r="A1645" s="22" t="s">
        <v>98</v>
      </c>
      <c r="B1645" s="22"/>
      <c r="C1645" s="22" t="s">
        <v>938</v>
      </c>
      <c r="D1645" s="22" t="s">
        <v>3012</v>
      </c>
      <c r="E1645" s="57" t="s">
        <v>131</v>
      </c>
      <c r="F1645" s="22" t="s">
        <v>103</v>
      </c>
      <c r="G1645" s="22" t="s">
        <v>12</v>
      </c>
      <c r="H1645" s="22" t="s">
        <v>4571</v>
      </c>
      <c r="I1645" s="25" t="s">
        <v>99</v>
      </c>
      <c r="J1645" s="25" t="s">
        <v>4599</v>
      </c>
      <c r="K1645" s="25"/>
      <c r="L1645" s="25"/>
      <c r="M1645" s="63" t="s">
        <v>49</v>
      </c>
      <c r="N1645" s="22" t="s">
        <v>46</v>
      </c>
      <c r="O1645" s="23" t="s">
        <v>46</v>
      </c>
      <c r="P1645" s="23" t="s">
        <v>46</v>
      </c>
      <c r="Q1645" s="23">
        <v>0.1</v>
      </c>
      <c r="R1645" s="23" t="s">
        <v>49</v>
      </c>
      <c r="S1645" s="23" t="s">
        <v>49</v>
      </c>
      <c r="T1645" s="17" t="s">
        <v>4598</v>
      </c>
      <c r="U1645" s="17" t="s">
        <v>4967</v>
      </c>
      <c r="V1645" s="17" t="s">
        <v>6652</v>
      </c>
      <c r="W1645" s="17" t="s">
        <v>6927</v>
      </c>
    </row>
    <row r="1646" spans="1:23" s="42" customFormat="1" x14ac:dyDescent="0.35">
      <c r="A1646" s="22" t="s">
        <v>98</v>
      </c>
      <c r="B1646" s="22"/>
      <c r="C1646" s="22" t="s">
        <v>943</v>
      </c>
      <c r="D1646" s="22" t="s">
        <v>3017</v>
      </c>
      <c r="E1646" s="57" t="s">
        <v>132</v>
      </c>
      <c r="F1646" s="22" t="s">
        <v>103</v>
      </c>
      <c r="G1646" s="22" t="s">
        <v>12</v>
      </c>
      <c r="H1646" s="22" t="s">
        <v>4571</v>
      </c>
      <c r="I1646" s="25" t="s">
        <v>99</v>
      </c>
      <c r="J1646" s="25" t="s">
        <v>4599</v>
      </c>
      <c r="K1646" s="25"/>
      <c r="L1646" s="25"/>
      <c r="M1646" s="63" t="s">
        <v>49</v>
      </c>
      <c r="N1646" s="22" t="s">
        <v>46</v>
      </c>
      <c r="O1646" s="23" t="s">
        <v>46</v>
      </c>
      <c r="P1646" s="23" t="s">
        <v>46</v>
      </c>
      <c r="Q1646" s="23">
        <v>0.1</v>
      </c>
      <c r="R1646" s="23" t="s">
        <v>49</v>
      </c>
      <c r="S1646" s="23" t="s">
        <v>49</v>
      </c>
      <c r="T1646" s="17" t="s">
        <v>4598</v>
      </c>
      <c r="U1646" s="17" t="s">
        <v>4967</v>
      </c>
      <c r="V1646" s="17" t="s">
        <v>6652</v>
      </c>
      <c r="W1646" s="17" t="s">
        <v>6927</v>
      </c>
    </row>
    <row r="1647" spans="1:23" s="42" customFormat="1" ht="29" x14ac:dyDescent="0.35">
      <c r="A1647" s="22" t="s">
        <v>98</v>
      </c>
      <c r="B1647" s="22"/>
      <c r="C1647" s="22" t="s">
        <v>953</v>
      </c>
      <c r="D1647" s="22" t="s">
        <v>3027</v>
      </c>
      <c r="E1647" s="57" t="s">
        <v>134</v>
      </c>
      <c r="F1647" s="22" t="s">
        <v>103</v>
      </c>
      <c r="G1647" s="22" t="s">
        <v>12</v>
      </c>
      <c r="H1647" s="22" t="s">
        <v>4571</v>
      </c>
      <c r="I1647" s="25" t="s">
        <v>99</v>
      </c>
      <c r="J1647" s="25" t="s">
        <v>4599</v>
      </c>
      <c r="K1647" s="25"/>
      <c r="L1647" s="25"/>
      <c r="M1647" s="63" t="s">
        <v>49</v>
      </c>
      <c r="N1647" s="22" t="s">
        <v>46</v>
      </c>
      <c r="O1647" s="23" t="s">
        <v>46</v>
      </c>
      <c r="P1647" s="23" t="s">
        <v>46</v>
      </c>
      <c r="Q1647" s="23">
        <v>0.1</v>
      </c>
      <c r="R1647" s="23" t="s">
        <v>49</v>
      </c>
      <c r="S1647" s="23" t="s">
        <v>49</v>
      </c>
      <c r="T1647" s="17" t="s">
        <v>4598</v>
      </c>
      <c r="U1647" s="17" t="s">
        <v>4967</v>
      </c>
      <c r="V1647" s="17" t="s">
        <v>6652</v>
      </c>
      <c r="W1647" s="17" t="s">
        <v>6927</v>
      </c>
    </row>
    <row r="1648" spans="1:23" s="42" customFormat="1" ht="29" x14ac:dyDescent="0.35">
      <c r="A1648" s="22" t="s">
        <v>98</v>
      </c>
      <c r="B1648" s="22"/>
      <c r="C1648" s="22" t="s">
        <v>958</v>
      </c>
      <c r="D1648" s="22" t="s">
        <v>3032</v>
      </c>
      <c r="E1648" s="57" t="s">
        <v>135</v>
      </c>
      <c r="F1648" s="22" t="s">
        <v>103</v>
      </c>
      <c r="G1648" s="22" t="s">
        <v>12</v>
      </c>
      <c r="H1648" s="22" t="s">
        <v>4571</v>
      </c>
      <c r="I1648" s="25" t="s">
        <v>99</v>
      </c>
      <c r="J1648" s="25" t="s">
        <v>4599</v>
      </c>
      <c r="K1648" s="25"/>
      <c r="L1648" s="25"/>
      <c r="M1648" s="63" t="s">
        <v>49</v>
      </c>
      <c r="N1648" s="22" t="s">
        <v>46</v>
      </c>
      <c r="O1648" s="23" t="s">
        <v>46</v>
      </c>
      <c r="P1648" s="23" t="s">
        <v>46</v>
      </c>
      <c r="Q1648" s="23">
        <v>0.1</v>
      </c>
      <c r="R1648" s="23" t="s">
        <v>49</v>
      </c>
      <c r="S1648" s="23" t="s">
        <v>49</v>
      </c>
      <c r="T1648" s="17" t="s">
        <v>4598</v>
      </c>
      <c r="U1648" s="17" t="s">
        <v>4967</v>
      </c>
      <c r="V1648" s="17" t="s">
        <v>6652</v>
      </c>
      <c r="W1648" s="17" t="s">
        <v>6927</v>
      </c>
    </row>
    <row r="1649" spans="1:23" s="42" customFormat="1" ht="29" x14ac:dyDescent="0.35">
      <c r="A1649" s="22" t="s">
        <v>98</v>
      </c>
      <c r="B1649" s="22"/>
      <c r="C1649" s="22" t="s">
        <v>963</v>
      </c>
      <c r="D1649" s="22" t="s">
        <v>3037</v>
      </c>
      <c r="E1649" s="57" t="s">
        <v>136</v>
      </c>
      <c r="F1649" s="22" t="s">
        <v>103</v>
      </c>
      <c r="G1649" s="22" t="s">
        <v>12</v>
      </c>
      <c r="H1649" s="22" t="s">
        <v>4571</v>
      </c>
      <c r="I1649" s="25" t="s">
        <v>99</v>
      </c>
      <c r="J1649" s="25" t="s">
        <v>4599</v>
      </c>
      <c r="K1649" s="25"/>
      <c r="L1649" s="25"/>
      <c r="M1649" s="63" t="s">
        <v>49</v>
      </c>
      <c r="N1649" s="22" t="s">
        <v>46</v>
      </c>
      <c r="O1649" s="23" t="s">
        <v>46</v>
      </c>
      <c r="P1649" s="23" t="s">
        <v>46</v>
      </c>
      <c r="Q1649" s="23">
        <v>0.1</v>
      </c>
      <c r="R1649" s="23" t="s">
        <v>49</v>
      </c>
      <c r="S1649" s="23" t="s">
        <v>49</v>
      </c>
      <c r="T1649" s="17" t="s">
        <v>4598</v>
      </c>
      <c r="U1649" s="17" t="s">
        <v>4967</v>
      </c>
      <c r="V1649" s="17" t="s">
        <v>6652</v>
      </c>
      <c r="W1649" s="17" t="s">
        <v>6927</v>
      </c>
    </row>
    <row r="1650" spans="1:23" s="42" customFormat="1" x14ac:dyDescent="0.35">
      <c r="A1650" s="22" t="s">
        <v>98</v>
      </c>
      <c r="B1650" s="22"/>
      <c r="C1650" s="22" t="s">
        <v>978</v>
      </c>
      <c r="D1650" s="22" t="s">
        <v>3052</v>
      </c>
      <c r="E1650" s="57" t="s">
        <v>138</v>
      </c>
      <c r="F1650" s="22" t="s">
        <v>103</v>
      </c>
      <c r="G1650" s="22" t="s">
        <v>12</v>
      </c>
      <c r="H1650" s="22" t="s">
        <v>4571</v>
      </c>
      <c r="I1650" s="25" t="s">
        <v>99</v>
      </c>
      <c r="J1650" s="25" t="s">
        <v>4599</v>
      </c>
      <c r="K1650" s="25"/>
      <c r="L1650" s="25"/>
      <c r="M1650" s="63" t="s">
        <v>49</v>
      </c>
      <c r="N1650" s="22" t="s">
        <v>46</v>
      </c>
      <c r="O1650" s="23" t="s">
        <v>46</v>
      </c>
      <c r="P1650" s="23" t="s">
        <v>46</v>
      </c>
      <c r="Q1650" s="23">
        <v>0.1</v>
      </c>
      <c r="R1650" s="23" t="s">
        <v>49</v>
      </c>
      <c r="S1650" s="23" t="s">
        <v>49</v>
      </c>
      <c r="T1650" s="17" t="s">
        <v>4598</v>
      </c>
      <c r="U1650" s="17" t="s">
        <v>4967</v>
      </c>
      <c r="V1650" s="17" t="s">
        <v>6652</v>
      </c>
      <c r="W1650" s="17" t="s">
        <v>6927</v>
      </c>
    </row>
    <row r="1651" spans="1:23" s="42" customFormat="1" ht="29" x14ac:dyDescent="0.35">
      <c r="A1651" s="22" t="s">
        <v>98</v>
      </c>
      <c r="B1651" s="22"/>
      <c r="C1651" s="22" t="s">
        <v>983</v>
      </c>
      <c r="D1651" s="22" t="s">
        <v>3057</v>
      </c>
      <c r="E1651" s="57" t="s">
        <v>139</v>
      </c>
      <c r="F1651" s="22" t="s">
        <v>103</v>
      </c>
      <c r="G1651" s="22" t="s">
        <v>12</v>
      </c>
      <c r="H1651" s="22" t="s">
        <v>4571</v>
      </c>
      <c r="I1651" s="25" t="s">
        <v>99</v>
      </c>
      <c r="J1651" s="25" t="s">
        <v>4599</v>
      </c>
      <c r="K1651" s="25"/>
      <c r="L1651" s="25"/>
      <c r="M1651" s="63" t="s">
        <v>49</v>
      </c>
      <c r="N1651" s="22" t="s">
        <v>46</v>
      </c>
      <c r="O1651" s="23" t="s">
        <v>46</v>
      </c>
      <c r="P1651" s="23" t="s">
        <v>46</v>
      </c>
      <c r="Q1651" s="23">
        <v>0.1</v>
      </c>
      <c r="R1651" s="23" t="s">
        <v>49</v>
      </c>
      <c r="S1651" s="23" t="s">
        <v>49</v>
      </c>
      <c r="T1651" s="17" t="s">
        <v>4598</v>
      </c>
      <c r="U1651" s="17" t="s">
        <v>4967</v>
      </c>
      <c r="V1651" s="17" t="s">
        <v>6652</v>
      </c>
      <c r="W1651" s="17" t="s">
        <v>6927</v>
      </c>
    </row>
    <row r="1652" spans="1:23" s="42" customFormat="1" x14ac:dyDescent="0.35">
      <c r="A1652" s="22" t="s">
        <v>98</v>
      </c>
      <c r="B1652" s="22"/>
      <c r="C1652" s="22" t="s">
        <v>993</v>
      </c>
      <c r="D1652" s="22" t="s">
        <v>3067</v>
      </c>
      <c r="E1652" s="57" t="s">
        <v>140</v>
      </c>
      <c r="F1652" s="22" t="s">
        <v>103</v>
      </c>
      <c r="G1652" s="22" t="s">
        <v>12</v>
      </c>
      <c r="H1652" s="22" t="s">
        <v>4571</v>
      </c>
      <c r="I1652" s="25" t="s">
        <v>99</v>
      </c>
      <c r="J1652" s="25" t="s">
        <v>4599</v>
      </c>
      <c r="K1652" s="25"/>
      <c r="L1652" s="25"/>
      <c r="M1652" s="63" t="s">
        <v>49</v>
      </c>
      <c r="N1652" s="22" t="s">
        <v>46</v>
      </c>
      <c r="O1652" s="23" t="s">
        <v>46</v>
      </c>
      <c r="P1652" s="23" t="s">
        <v>46</v>
      </c>
      <c r="Q1652" s="23">
        <v>0.1</v>
      </c>
      <c r="R1652" s="23" t="s">
        <v>49</v>
      </c>
      <c r="S1652" s="23" t="s">
        <v>49</v>
      </c>
      <c r="T1652" s="17" t="s">
        <v>4598</v>
      </c>
      <c r="U1652" s="17" t="s">
        <v>4967</v>
      </c>
      <c r="V1652" s="17" t="s">
        <v>6652</v>
      </c>
      <c r="W1652" s="17" t="s">
        <v>6927</v>
      </c>
    </row>
    <row r="1653" spans="1:23" s="42" customFormat="1" x14ac:dyDescent="0.35">
      <c r="A1653" s="22" t="s">
        <v>98</v>
      </c>
      <c r="B1653" s="22"/>
      <c r="C1653" s="22" t="s">
        <v>998</v>
      </c>
      <c r="D1653" s="22" t="s">
        <v>3072</v>
      </c>
      <c r="E1653" s="57" t="s">
        <v>141</v>
      </c>
      <c r="F1653" s="22" t="s">
        <v>103</v>
      </c>
      <c r="G1653" s="22" t="s">
        <v>12</v>
      </c>
      <c r="H1653" s="22" t="s">
        <v>4571</v>
      </c>
      <c r="I1653" s="25" t="s">
        <v>99</v>
      </c>
      <c r="J1653" s="25" t="s">
        <v>4599</v>
      </c>
      <c r="K1653" s="25"/>
      <c r="L1653" s="25"/>
      <c r="M1653" s="63" t="s">
        <v>49</v>
      </c>
      <c r="N1653" s="22" t="s">
        <v>46</v>
      </c>
      <c r="O1653" s="23" t="s">
        <v>46</v>
      </c>
      <c r="P1653" s="23" t="s">
        <v>46</v>
      </c>
      <c r="Q1653" s="23">
        <v>0.1</v>
      </c>
      <c r="R1653" s="23" t="s">
        <v>49</v>
      </c>
      <c r="S1653" s="23" t="s">
        <v>49</v>
      </c>
      <c r="T1653" s="17" t="s">
        <v>4598</v>
      </c>
      <c r="U1653" s="17" t="s">
        <v>4967</v>
      </c>
      <c r="V1653" s="17" t="s">
        <v>6652</v>
      </c>
      <c r="W1653" s="17" t="s">
        <v>6927</v>
      </c>
    </row>
    <row r="1654" spans="1:23" s="42" customFormat="1" x14ac:dyDescent="0.35">
      <c r="A1654" s="22" t="s">
        <v>98</v>
      </c>
      <c r="B1654" s="22"/>
      <c r="C1654" s="22" t="s">
        <v>1003</v>
      </c>
      <c r="D1654" s="22" t="s">
        <v>3077</v>
      </c>
      <c r="E1654" s="57" t="s">
        <v>142</v>
      </c>
      <c r="F1654" s="22" t="s">
        <v>103</v>
      </c>
      <c r="G1654" s="22" t="s">
        <v>12</v>
      </c>
      <c r="H1654" s="22" t="s">
        <v>4571</v>
      </c>
      <c r="I1654" s="25" t="s">
        <v>99</v>
      </c>
      <c r="J1654" s="25" t="s">
        <v>4599</v>
      </c>
      <c r="K1654" s="25"/>
      <c r="L1654" s="25"/>
      <c r="M1654" s="63" t="s">
        <v>49</v>
      </c>
      <c r="N1654" s="22" t="s">
        <v>46</v>
      </c>
      <c r="O1654" s="23" t="s">
        <v>46</v>
      </c>
      <c r="P1654" s="23" t="s">
        <v>46</v>
      </c>
      <c r="Q1654" s="23">
        <v>0.1</v>
      </c>
      <c r="R1654" s="23" t="s">
        <v>49</v>
      </c>
      <c r="S1654" s="23" t="s">
        <v>49</v>
      </c>
      <c r="T1654" s="17" t="s">
        <v>4598</v>
      </c>
      <c r="U1654" s="17" t="s">
        <v>4967</v>
      </c>
      <c r="V1654" s="17" t="s">
        <v>6652</v>
      </c>
      <c r="W1654" s="17" t="s">
        <v>6927</v>
      </c>
    </row>
    <row r="1655" spans="1:23" s="42" customFormat="1" x14ac:dyDescent="0.35">
      <c r="A1655" s="22" t="s">
        <v>98</v>
      </c>
      <c r="B1655" s="22"/>
      <c r="C1655" s="22" t="s">
        <v>1013</v>
      </c>
      <c r="D1655" s="22" t="s">
        <v>3087</v>
      </c>
      <c r="E1655" s="57" t="s">
        <v>144</v>
      </c>
      <c r="F1655" s="22" t="s">
        <v>103</v>
      </c>
      <c r="G1655" s="22" t="s">
        <v>12</v>
      </c>
      <c r="H1655" s="22" t="s">
        <v>4571</v>
      </c>
      <c r="I1655" s="25" t="s">
        <v>99</v>
      </c>
      <c r="J1655" s="25" t="s">
        <v>4599</v>
      </c>
      <c r="K1655" s="25"/>
      <c r="L1655" s="25"/>
      <c r="M1655" s="63" t="s">
        <v>49</v>
      </c>
      <c r="N1655" s="22" t="s">
        <v>46</v>
      </c>
      <c r="O1655" s="23" t="s">
        <v>46</v>
      </c>
      <c r="P1655" s="23" t="s">
        <v>46</v>
      </c>
      <c r="Q1655" s="23">
        <v>0.1</v>
      </c>
      <c r="R1655" s="23" t="s">
        <v>49</v>
      </c>
      <c r="S1655" s="23" t="s">
        <v>49</v>
      </c>
      <c r="T1655" s="17" t="s">
        <v>4598</v>
      </c>
      <c r="U1655" s="17" t="s">
        <v>4967</v>
      </c>
      <c r="V1655" s="17" t="s">
        <v>6652</v>
      </c>
      <c r="W1655" s="17" t="s">
        <v>6927</v>
      </c>
    </row>
    <row r="1656" spans="1:23" s="42" customFormat="1" x14ac:dyDescent="0.35">
      <c r="A1656" s="22" t="s">
        <v>98</v>
      </c>
      <c r="B1656" s="22"/>
      <c r="C1656" s="22" t="s">
        <v>1018</v>
      </c>
      <c r="D1656" s="22" t="s">
        <v>3092</v>
      </c>
      <c r="E1656" s="57" t="s">
        <v>145</v>
      </c>
      <c r="F1656" s="22" t="s">
        <v>103</v>
      </c>
      <c r="G1656" s="22" t="s">
        <v>12</v>
      </c>
      <c r="H1656" s="22" t="s">
        <v>4571</v>
      </c>
      <c r="I1656" s="25" t="s">
        <v>99</v>
      </c>
      <c r="J1656" s="25" t="s">
        <v>4599</v>
      </c>
      <c r="K1656" s="25"/>
      <c r="L1656" s="25"/>
      <c r="M1656" s="63" t="s">
        <v>49</v>
      </c>
      <c r="N1656" s="22" t="s">
        <v>46</v>
      </c>
      <c r="O1656" s="23" t="s">
        <v>46</v>
      </c>
      <c r="P1656" s="23" t="s">
        <v>46</v>
      </c>
      <c r="Q1656" s="23">
        <v>0.1</v>
      </c>
      <c r="R1656" s="23" t="s">
        <v>49</v>
      </c>
      <c r="S1656" s="23" t="s">
        <v>49</v>
      </c>
      <c r="T1656" s="17" t="s">
        <v>4598</v>
      </c>
      <c r="U1656" s="17" t="s">
        <v>4967</v>
      </c>
      <c r="V1656" s="17" t="s">
        <v>6652</v>
      </c>
      <c r="W1656" s="17" t="s">
        <v>6927</v>
      </c>
    </row>
    <row r="1657" spans="1:23" s="42" customFormat="1" ht="29" x14ac:dyDescent="0.35">
      <c r="A1657" s="22" t="s">
        <v>98</v>
      </c>
      <c r="B1657" s="22"/>
      <c r="C1657" s="22" t="s">
        <v>1023</v>
      </c>
      <c r="D1657" s="22" t="s">
        <v>3097</v>
      </c>
      <c r="E1657" s="57" t="s">
        <v>146</v>
      </c>
      <c r="F1657" s="22" t="s">
        <v>103</v>
      </c>
      <c r="G1657" s="22" t="s">
        <v>12</v>
      </c>
      <c r="H1657" s="22" t="s">
        <v>4571</v>
      </c>
      <c r="I1657" s="25" t="s">
        <v>99</v>
      </c>
      <c r="J1657" s="25" t="s">
        <v>4599</v>
      </c>
      <c r="K1657" s="25"/>
      <c r="L1657" s="25"/>
      <c r="M1657" s="63" t="s">
        <v>49</v>
      </c>
      <c r="N1657" s="22" t="s">
        <v>46</v>
      </c>
      <c r="O1657" s="23" t="s">
        <v>46</v>
      </c>
      <c r="P1657" s="23" t="s">
        <v>46</v>
      </c>
      <c r="Q1657" s="23">
        <v>0.1</v>
      </c>
      <c r="R1657" s="23" t="s">
        <v>49</v>
      </c>
      <c r="S1657" s="23" t="s">
        <v>49</v>
      </c>
      <c r="T1657" s="17" t="s">
        <v>4598</v>
      </c>
      <c r="U1657" s="17" t="s">
        <v>4967</v>
      </c>
      <c r="V1657" s="17" t="s">
        <v>6652</v>
      </c>
      <c r="W1657" s="17" t="s">
        <v>6927</v>
      </c>
    </row>
    <row r="1658" spans="1:23" s="42" customFormat="1" x14ac:dyDescent="0.35">
      <c r="A1658" s="22" t="s">
        <v>98</v>
      </c>
      <c r="B1658" s="22"/>
      <c r="C1658" s="22" t="s">
        <v>1028</v>
      </c>
      <c r="D1658" s="22" t="s">
        <v>3102</v>
      </c>
      <c r="E1658" s="57" t="s">
        <v>147</v>
      </c>
      <c r="F1658" s="22" t="s">
        <v>103</v>
      </c>
      <c r="G1658" s="22" t="s">
        <v>12</v>
      </c>
      <c r="H1658" s="22" t="s">
        <v>4571</v>
      </c>
      <c r="I1658" s="25" t="s">
        <v>99</v>
      </c>
      <c r="J1658" s="25" t="s">
        <v>4599</v>
      </c>
      <c r="K1658" s="25"/>
      <c r="L1658" s="25"/>
      <c r="M1658" s="63" t="s">
        <v>49</v>
      </c>
      <c r="N1658" s="22" t="s">
        <v>46</v>
      </c>
      <c r="O1658" s="23" t="s">
        <v>46</v>
      </c>
      <c r="P1658" s="23" t="s">
        <v>46</v>
      </c>
      <c r="Q1658" s="23">
        <v>0.1</v>
      </c>
      <c r="R1658" s="23" t="s">
        <v>49</v>
      </c>
      <c r="S1658" s="23" t="s">
        <v>49</v>
      </c>
      <c r="T1658" s="17" t="s">
        <v>4598</v>
      </c>
      <c r="U1658" s="17" t="s">
        <v>4967</v>
      </c>
      <c r="V1658" s="17" t="s">
        <v>6652</v>
      </c>
      <c r="W1658" s="17" t="s">
        <v>6927</v>
      </c>
    </row>
    <row r="1659" spans="1:23" s="42" customFormat="1" ht="29" x14ac:dyDescent="0.35">
      <c r="A1659" s="22" t="s">
        <v>98</v>
      </c>
      <c r="B1659" s="22"/>
      <c r="C1659" s="22" t="s">
        <v>1058</v>
      </c>
      <c r="D1659" s="22" t="s">
        <v>3132</v>
      </c>
      <c r="E1659" s="57" t="s">
        <v>2517</v>
      </c>
      <c r="F1659" s="22" t="s">
        <v>103</v>
      </c>
      <c r="G1659" s="22" t="s">
        <v>12</v>
      </c>
      <c r="H1659" s="22" t="s">
        <v>4571</v>
      </c>
      <c r="I1659" s="25" t="s">
        <v>99</v>
      </c>
      <c r="J1659" s="25" t="s">
        <v>4599</v>
      </c>
      <c r="K1659" s="25"/>
      <c r="L1659" s="25"/>
      <c r="M1659" s="63" t="s">
        <v>49</v>
      </c>
      <c r="N1659" s="22" t="s">
        <v>46</v>
      </c>
      <c r="O1659" s="23" t="s">
        <v>46</v>
      </c>
      <c r="P1659" s="23" t="s">
        <v>46</v>
      </c>
      <c r="Q1659" s="23">
        <v>0.1</v>
      </c>
      <c r="R1659" s="23" t="s">
        <v>49</v>
      </c>
      <c r="S1659" s="23" t="s">
        <v>49</v>
      </c>
      <c r="T1659" s="17" t="s">
        <v>4598</v>
      </c>
      <c r="U1659" s="17" t="s">
        <v>4967</v>
      </c>
      <c r="V1659" s="17" t="s">
        <v>6652</v>
      </c>
      <c r="W1659" s="17" t="s">
        <v>6927</v>
      </c>
    </row>
    <row r="1660" spans="1:23" s="42" customFormat="1" ht="29" x14ac:dyDescent="0.35">
      <c r="A1660" s="22" t="s">
        <v>98</v>
      </c>
      <c r="B1660" s="22"/>
      <c r="C1660" s="22" t="s">
        <v>1069</v>
      </c>
      <c r="D1660" s="22" t="s">
        <v>3143</v>
      </c>
      <c r="E1660" s="57" t="s">
        <v>2379</v>
      </c>
      <c r="F1660" s="22" t="s">
        <v>103</v>
      </c>
      <c r="G1660" s="22" t="s">
        <v>12</v>
      </c>
      <c r="H1660" s="22" t="s">
        <v>4571</v>
      </c>
      <c r="I1660" s="25" t="s">
        <v>99</v>
      </c>
      <c r="J1660" s="25" t="s">
        <v>4599</v>
      </c>
      <c r="K1660" s="25"/>
      <c r="L1660" s="25"/>
      <c r="M1660" s="63" t="s">
        <v>49</v>
      </c>
      <c r="N1660" s="22" t="s">
        <v>46</v>
      </c>
      <c r="O1660" s="23" t="s">
        <v>46</v>
      </c>
      <c r="P1660" s="23" t="s">
        <v>46</v>
      </c>
      <c r="Q1660" s="23">
        <v>0.1</v>
      </c>
      <c r="R1660" s="23" t="s">
        <v>49</v>
      </c>
      <c r="S1660" s="23" t="s">
        <v>49</v>
      </c>
      <c r="T1660" s="17" t="s">
        <v>4598</v>
      </c>
      <c r="U1660" s="17" t="s">
        <v>4967</v>
      </c>
      <c r="V1660" s="17" t="s">
        <v>6652</v>
      </c>
      <c r="W1660" s="17" t="s">
        <v>6927</v>
      </c>
    </row>
    <row r="1661" spans="1:23" s="42" customFormat="1" x14ac:dyDescent="0.35">
      <c r="A1661" s="22" t="s">
        <v>98</v>
      </c>
      <c r="B1661" s="22"/>
      <c r="C1661" s="22" t="s">
        <v>1078</v>
      </c>
      <c r="D1661" s="22" t="s">
        <v>3152</v>
      </c>
      <c r="E1661" s="57" t="s">
        <v>154</v>
      </c>
      <c r="F1661" s="22" t="s">
        <v>103</v>
      </c>
      <c r="G1661" s="22" t="s">
        <v>12</v>
      </c>
      <c r="H1661" s="22" t="s">
        <v>4571</v>
      </c>
      <c r="I1661" s="25" t="s">
        <v>99</v>
      </c>
      <c r="J1661" s="25" t="s">
        <v>4599</v>
      </c>
      <c r="K1661" s="25"/>
      <c r="L1661" s="25"/>
      <c r="M1661" s="63" t="s">
        <v>49</v>
      </c>
      <c r="N1661" s="22" t="s">
        <v>46</v>
      </c>
      <c r="O1661" s="23" t="s">
        <v>46</v>
      </c>
      <c r="P1661" s="23" t="s">
        <v>46</v>
      </c>
      <c r="Q1661" s="23">
        <v>0.1</v>
      </c>
      <c r="R1661" s="23" t="s">
        <v>49</v>
      </c>
      <c r="S1661" s="23" t="s">
        <v>49</v>
      </c>
      <c r="T1661" s="17" t="s">
        <v>4598</v>
      </c>
      <c r="U1661" s="17" t="s">
        <v>4967</v>
      </c>
      <c r="V1661" s="17" t="s">
        <v>6652</v>
      </c>
      <c r="W1661" s="17" t="s">
        <v>6927</v>
      </c>
    </row>
    <row r="1662" spans="1:23" s="42" customFormat="1" ht="29" x14ac:dyDescent="0.35">
      <c r="A1662" s="22" t="s">
        <v>98</v>
      </c>
      <c r="B1662" s="22"/>
      <c r="C1662" s="22" t="s">
        <v>1083</v>
      </c>
      <c r="D1662" s="22" t="s">
        <v>3157</v>
      </c>
      <c r="E1662" s="57" t="s">
        <v>155</v>
      </c>
      <c r="F1662" s="22" t="s">
        <v>103</v>
      </c>
      <c r="G1662" s="22" t="s">
        <v>12</v>
      </c>
      <c r="H1662" s="22" t="s">
        <v>4571</v>
      </c>
      <c r="I1662" s="25" t="s">
        <v>99</v>
      </c>
      <c r="J1662" s="25" t="s">
        <v>4599</v>
      </c>
      <c r="K1662" s="25"/>
      <c r="L1662" s="25"/>
      <c r="M1662" s="63" t="s">
        <v>49</v>
      </c>
      <c r="N1662" s="22" t="s">
        <v>46</v>
      </c>
      <c r="O1662" s="23" t="s">
        <v>46</v>
      </c>
      <c r="P1662" s="23" t="s">
        <v>46</v>
      </c>
      <c r="Q1662" s="23">
        <v>0.1</v>
      </c>
      <c r="R1662" s="23" t="s">
        <v>49</v>
      </c>
      <c r="S1662" s="23" t="s">
        <v>49</v>
      </c>
      <c r="T1662" s="17" t="s">
        <v>4598</v>
      </c>
      <c r="U1662" s="17" t="s">
        <v>4967</v>
      </c>
      <c r="V1662" s="17" t="s">
        <v>6652</v>
      </c>
      <c r="W1662" s="17" t="s">
        <v>6927</v>
      </c>
    </row>
    <row r="1663" spans="1:23" s="42" customFormat="1" ht="29" x14ac:dyDescent="0.35">
      <c r="A1663" s="22" t="s">
        <v>98</v>
      </c>
      <c r="B1663" s="22"/>
      <c r="C1663" s="22" t="s">
        <v>1088</v>
      </c>
      <c r="D1663" s="22" t="s">
        <v>3162</v>
      </c>
      <c r="E1663" s="57" t="s">
        <v>156</v>
      </c>
      <c r="F1663" s="22" t="s">
        <v>103</v>
      </c>
      <c r="G1663" s="22" t="s">
        <v>12</v>
      </c>
      <c r="H1663" s="22" t="s">
        <v>4571</v>
      </c>
      <c r="I1663" s="25" t="s">
        <v>99</v>
      </c>
      <c r="J1663" s="25" t="s">
        <v>4599</v>
      </c>
      <c r="K1663" s="25"/>
      <c r="L1663" s="25"/>
      <c r="M1663" s="63" t="s">
        <v>49</v>
      </c>
      <c r="N1663" s="22" t="s">
        <v>46</v>
      </c>
      <c r="O1663" s="23" t="s">
        <v>46</v>
      </c>
      <c r="P1663" s="23" t="s">
        <v>46</v>
      </c>
      <c r="Q1663" s="23">
        <v>0.1</v>
      </c>
      <c r="R1663" s="23" t="s">
        <v>49</v>
      </c>
      <c r="S1663" s="23" t="s">
        <v>49</v>
      </c>
      <c r="T1663" s="17" t="s">
        <v>4598</v>
      </c>
      <c r="U1663" s="17" t="s">
        <v>4967</v>
      </c>
      <c r="V1663" s="17" t="s">
        <v>6652</v>
      </c>
      <c r="W1663" s="17" t="s">
        <v>6927</v>
      </c>
    </row>
    <row r="1664" spans="1:23" s="42" customFormat="1" ht="43.5" x14ac:dyDescent="0.35">
      <c r="A1664" s="22" t="s">
        <v>98</v>
      </c>
      <c r="B1664" s="22"/>
      <c r="C1664" s="22" t="s">
        <v>1093</v>
      </c>
      <c r="D1664" s="22" t="s">
        <v>3167</v>
      </c>
      <c r="E1664" s="57" t="s">
        <v>157</v>
      </c>
      <c r="F1664" s="22" t="s">
        <v>103</v>
      </c>
      <c r="G1664" s="22" t="s">
        <v>12</v>
      </c>
      <c r="H1664" s="22" t="s">
        <v>4571</v>
      </c>
      <c r="I1664" s="25" t="s">
        <v>99</v>
      </c>
      <c r="J1664" s="25" t="s">
        <v>4599</v>
      </c>
      <c r="K1664" s="25"/>
      <c r="L1664" s="25"/>
      <c r="M1664" s="63" t="s">
        <v>49</v>
      </c>
      <c r="N1664" s="22" t="s">
        <v>46</v>
      </c>
      <c r="O1664" s="23" t="s">
        <v>46</v>
      </c>
      <c r="P1664" s="23" t="s">
        <v>46</v>
      </c>
      <c r="Q1664" s="23">
        <v>0.1</v>
      </c>
      <c r="R1664" s="23" t="s">
        <v>49</v>
      </c>
      <c r="S1664" s="23" t="s">
        <v>49</v>
      </c>
      <c r="T1664" s="17" t="s">
        <v>4598</v>
      </c>
      <c r="U1664" s="17" t="s">
        <v>4967</v>
      </c>
      <c r="V1664" s="17" t="s">
        <v>6652</v>
      </c>
      <c r="W1664" s="17" t="s">
        <v>6927</v>
      </c>
    </row>
    <row r="1665" spans="1:23" s="42" customFormat="1" x14ac:dyDescent="0.35">
      <c r="A1665" s="22" t="s">
        <v>98</v>
      </c>
      <c r="B1665" s="22"/>
      <c r="C1665" s="22" t="s">
        <v>1098</v>
      </c>
      <c r="D1665" s="22" t="s">
        <v>3172</v>
      </c>
      <c r="E1665" s="57" t="s">
        <v>158</v>
      </c>
      <c r="F1665" s="22" t="s">
        <v>103</v>
      </c>
      <c r="G1665" s="22" t="s">
        <v>12</v>
      </c>
      <c r="H1665" s="22" t="s">
        <v>4571</v>
      </c>
      <c r="I1665" s="25" t="s">
        <v>99</v>
      </c>
      <c r="J1665" s="25" t="s">
        <v>4599</v>
      </c>
      <c r="K1665" s="25"/>
      <c r="L1665" s="25"/>
      <c r="M1665" s="63" t="s">
        <v>49</v>
      </c>
      <c r="N1665" s="22" t="s">
        <v>46</v>
      </c>
      <c r="O1665" s="23" t="s">
        <v>46</v>
      </c>
      <c r="P1665" s="23" t="s">
        <v>46</v>
      </c>
      <c r="Q1665" s="23">
        <v>0.1</v>
      </c>
      <c r="R1665" s="23" t="s">
        <v>49</v>
      </c>
      <c r="S1665" s="23" t="s">
        <v>49</v>
      </c>
      <c r="T1665" s="17" t="s">
        <v>4598</v>
      </c>
      <c r="U1665" s="17" t="s">
        <v>4967</v>
      </c>
      <c r="V1665" s="17" t="s">
        <v>6652</v>
      </c>
      <c r="W1665" s="17" t="s">
        <v>6927</v>
      </c>
    </row>
    <row r="1666" spans="1:23" s="42" customFormat="1" x14ac:dyDescent="0.35">
      <c r="A1666" s="22" t="s">
        <v>98</v>
      </c>
      <c r="B1666" s="22"/>
      <c r="C1666" s="22" t="s">
        <v>1103</v>
      </c>
      <c r="D1666" s="22" t="s">
        <v>3177</v>
      </c>
      <c r="E1666" s="57" t="s">
        <v>159</v>
      </c>
      <c r="F1666" s="22" t="s">
        <v>103</v>
      </c>
      <c r="G1666" s="22" t="s">
        <v>12</v>
      </c>
      <c r="H1666" s="22" t="s">
        <v>4571</v>
      </c>
      <c r="I1666" s="25" t="s">
        <v>99</v>
      </c>
      <c r="J1666" s="25" t="s">
        <v>4599</v>
      </c>
      <c r="K1666" s="25"/>
      <c r="L1666" s="25"/>
      <c r="M1666" s="63" t="s">
        <v>49</v>
      </c>
      <c r="N1666" s="22" t="s">
        <v>46</v>
      </c>
      <c r="O1666" s="23" t="s">
        <v>46</v>
      </c>
      <c r="P1666" s="23" t="s">
        <v>46</v>
      </c>
      <c r="Q1666" s="23">
        <v>0.1</v>
      </c>
      <c r="R1666" s="23" t="s">
        <v>49</v>
      </c>
      <c r="S1666" s="23" t="s">
        <v>49</v>
      </c>
      <c r="T1666" s="17" t="s">
        <v>4598</v>
      </c>
      <c r="U1666" s="17" t="s">
        <v>4967</v>
      </c>
      <c r="V1666" s="17" t="s">
        <v>6652</v>
      </c>
      <c r="W1666" s="17" t="s">
        <v>6927</v>
      </c>
    </row>
    <row r="1667" spans="1:23" s="42" customFormat="1" x14ac:dyDescent="0.35">
      <c r="A1667" s="22" t="s">
        <v>98</v>
      </c>
      <c r="B1667" s="22"/>
      <c r="C1667" s="22" t="s">
        <v>1108</v>
      </c>
      <c r="D1667" s="22" t="s">
        <v>3182</v>
      </c>
      <c r="E1667" s="57" t="s">
        <v>160</v>
      </c>
      <c r="F1667" s="22" t="s">
        <v>103</v>
      </c>
      <c r="G1667" s="22" t="s">
        <v>12</v>
      </c>
      <c r="H1667" s="22" t="s">
        <v>4571</v>
      </c>
      <c r="I1667" s="25" t="s">
        <v>99</v>
      </c>
      <c r="J1667" s="25" t="s">
        <v>4599</v>
      </c>
      <c r="K1667" s="25"/>
      <c r="L1667" s="25"/>
      <c r="M1667" s="63" t="s">
        <v>49</v>
      </c>
      <c r="N1667" s="22" t="s">
        <v>46</v>
      </c>
      <c r="O1667" s="23" t="s">
        <v>46</v>
      </c>
      <c r="P1667" s="23" t="s">
        <v>46</v>
      </c>
      <c r="Q1667" s="23">
        <v>0.1</v>
      </c>
      <c r="R1667" s="23" t="s">
        <v>49</v>
      </c>
      <c r="S1667" s="23" t="s">
        <v>49</v>
      </c>
      <c r="T1667" s="17" t="s">
        <v>4598</v>
      </c>
      <c r="U1667" s="17" t="s">
        <v>4967</v>
      </c>
      <c r="V1667" s="17" t="s">
        <v>6652</v>
      </c>
      <c r="W1667" s="17" t="s">
        <v>6927</v>
      </c>
    </row>
    <row r="1668" spans="1:23" s="42" customFormat="1" ht="29" x14ac:dyDescent="0.35">
      <c r="A1668" s="22" t="s">
        <v>98</v>
      </c>
      <c r="B1668" s="22"/>
      <c r="C1668" s="22" t="s">
        <v>1133</v>
      </c>
      <c r="D1668" s="22" t="s">
        <v>3207</v>
      </c>
      <c r="E1668" s="57" t="s">
        <v>165</v>
      </c>
      <c r="F1668" s="22" t="s">
        <v>103</v>
      </c>
      <c r="G1668" s="22" t="s">
        <v>12</v>
      </c>
      <c r="H1668" s="22" t="s">
        <v>4571</v>
      </c>
      <c r="I1668" s="25" t="s">
        <v>99</v>
      </c>
      <c r="J1668" s="25" t="s">
        <v>4599</v>
      </c>
      <c r="K1668" s="25"/>
      <c r="L1668" s="25"/>
      <c r="M1668" s="63" t="s">
        <v>49</v>
      </c>
      <c r="N1668" s="22" t="s">
        <v>46</v>
      </c>
      <c r="O1668" s="23" t="s">
        <v>46</v>
      </c>
      <c r="P1668" s="23" t="s">
        <v>46</v>
      </c>
      <c r="Q1668" s="23">
        <v>0.1</v>
      </c>
      <c r="R1668" s="23" t="s">
        <v>49</v>
      </c>
      <c r="S1668" s="23" t="s">
        <v>49</v>
      </c>
      <c r="T1668" s="17" t="s">
        <v>4598</v>
      </c>
      <c r="U1668" s="17" t="s">
        <v>4967</v>
      </c>
      <c r="V1668" s="17" t="s">
        <v>6652</v>
      </c>
      <c r="W1668" s="17" t="s">
        <v>6927</v>
      </c>
    </row>
    <row r="1669" spans="1:23" s="42" customFormat="1" ht="29" x14ac:dyDescent="0.35">
      <c r="A1669" s="22" t="s">
        <v>98</v>
      </c>
      <c r="B1669" s="22"/>
      <c r="C1669" s="22" t="s">
        <v>1138</v>
      </c>
      <c r="D1669" s="22" t="s">
        <v>3212</v>
      </c>
      <c r="E1669" s="57" t="s">
        <v>166</v>
      </c>
      <c r="F1669" s="22" t="s">
        <v>103</v>
      </c>
      <c r="G1669" s="22" t="s">
        <v>12</v>
      </c>
      <c r="H1669" s="22" t="s">
        <v>4571</v>
      </c>
      <c r="I1669" s="25" t="s">
        <v>99</v>
      </c>
      <c r="J1669" s="25" t="s">
        <v>4599</v>
      </c>
      <c r="K1669" s="25"/>
      <c r="L1669" s="25"/>
      <c r="M1669" s="63" t="s">
        <v>49</v>
      </c>
      <c r="N1669" s="22" t="s">
        <v>46</v>
      </c>
      <c r="O1669" s="23" t="s">
        <v>46</v>
      </c>
      <c r="P1669" s="23" t="s">
        <v>46</v>
      </c>
      <c r="Q1669" s="23">
        <v>0.1</v>
      </c>
      <c r="R1669" s="23" t="s">
        <v>49</v>
      </c>
      <c r="S1669" s="23" t="s">
        <v>49</v>
      </c>
      <c r="T1669" s="17" t="s">
        <v>4598</v>
      </c>
      <c r="U1669" s="17" t="s">
        <v>4967</v>
      </c>
      <c r="V1669" s="17" t="s">
        <v>6652</v>
      </c>
      <c r="W1669" s="17" t="s">
        <v>6927</v>
      </c>
    </row>
    <row r="1670" spans="1:23" s="42" customFormat="1" x14ac:dyDescent="0.35">
      <c r="A1670" s="22" t="s">
        <v>98</v>
      </c>
      <c r="B1670" s="22"/>
      <c r="C1670" s="22" t="s">
        <v>1143</v>
      </c>
      <c r="D1670" s="22" t="s">
        <v>3217</v>
      </c>
      <c r="E1670" s="57" t="s">
        <v>167</v>
      </c>
      <c r="F1670" s="22" t="s">
        <v>103</v>
      </c>
      <c r="G1670" s="22" t="s">
        <v>12</v>
      </c>
      <c r="H1670" s="22" t="s">
        <v>4571</v>
      </c>
      <c r="I1670" s="25" t="s">
        <v>99</v>
      </c>
      <c r="J1670" s="25" t="s">
        <v>4599</v>
      </c>
      <c r="K1670" s="25"/>
      <c r="L1670" s="25"/>
      <c r="M1670" s="63" t="s">
        <v>49</v>
      </c>
      <c r="N1670" s="22" t="s">
        <v>46</v>
      </c>
      <c r="O1670" s="23" t="s">
        <v>46</v>
      </c>
      <c r="P1670" s="23" t="s">
        <v>46</v>
      </c>
      <c r="Q1670" s="23">
        <v>0.1</v>
      </c>
      <c r="R1670" s="23" t="s">
        <v>49</v>
      </c>
      <c r="S1670" s="23" t="s">
        <v>49</v>
      </c>
      <c r="T1670" s="17" t="s">
        <v>4598</v>
      </c>
      <c r="U1670" s="17" t="s">
        <v>4967</v>
      </c>
      <c r="V1670" s="17" t="s">
        <v>6652</v>
      </c>
      <c r="W1670" s="17" t="s">
        <v>6927</v>
      </c>
    </row>
    <row r="1671" spans="1:23" s="42" customFormat="1" ht="29" x14ac:dyDescent="0.35">
      <c r="A1671" s="22" t="s">
        <v>98</v>
      </c>
      <c r="B1671" s="22"/>
      <c r="C1671" s="22" t="s">
        <v>1148</v>
      </c>
      <c r="D1671" s="22" t="s">
        <v>3222</v>
      </c>
      <c r="E1671" s="57" t="s">
        <v>168</v>
      </c>
      <c r="F1671" s="22" t="s">
        <v>103</v>
      </c>
      <c r="G1671" s="22" t="s">
        <v>12</v>
      </c>
      <c r="H1671" s="22" t="s">
        <v>4571</v>
      </c>
      <c r="I1671" s="25" t="s">
        <v>99</v>
      </c>
      <c r="J1671" s="25" t="s">
        <v>4599</v>
      </c>
      <c r="K1671" s="25"/>
      <c r="L1671" s="25"/>
      <c r="M1671" s="63" t="s">
        <v>49</v>
      </c>
      <c r="N1671" s="22" t="s">
        <v>46</v>
      </c>
      <c r="O1671" s="23" t="s">
        <v>46</v>
      </c>
      <c r="P1671" s="23" t="s">
        <v>46</v>
      </c>
      <c r="Q1671" s="23">
        <v>0.1</v>
      </c>
      <c r="R1671" s="23" t="s">
        <v>49</v>
      </c>
      <c r="S1671" s="23" t="s">
        <v>49</v>
      </c>
      <c r="T1671" s="17" t="s">
        <v>4598</v>
      </c>
      <c r="U1671" s="17" t="s">
        <v>4967</v>
      </c>
      <c r="V1671" s="17" t="s">
        <v>6652</v>
      </c>
      <c r="W1671" s="17" t="s">
        <v>6927</v>
      </c>
    </row>
    <row r="1672" spans="1:23" s="42" customFormat="1" x14ac:dyDescent="0.35">
      <c r="A1672" s="22" t="s">
        <v>98</v>
      </c>
      <c r="B1672" s="22"/>
      <c r="C1672" s="22" t="s">
        <v>1153</v>
      </c>
      <c r="D1672" s="22" t="s">
        <v>3227</v>
      </c>
      <c r="E1672" s="57" t="s">
        <v>169</v>
      </c>
      <c r="F1672" s="22" t="s">
        <v>103</v>
      </c>
      <c r="G1672" s="22" t="s">
        <v>12</v>
      </c>
      <c r="H1672" s="22" t="s">
        <v>4571</v>
      </c>
      <c r="I1672" s="25" t="s">
        <v>99</v>
      </c>
      <c r="J1672" s="25" t="s">
        <v>4599</v>
      </c>
      <c r="K1672" s="25"/>
      <c r="L1672" s="25"/>
      <c r="M1672" s="63" t="s">
        <v>49</v>
      </c>
      <c r="N1672" s="22" t="s">
        <v>46</v>
      </c>
      <c r="O1672" s="23" t="s">
        <v>46</v>
      </c>
      <c r="P1672" s="23" t="s">
        <v>46</v>
      </c>
      <c r="Q1672" s="23">
        <v>0.1</v>
      </c>
      <c r="R1672" s="23" t="s">
        <v>49</v>
      </c>
      <c r="S1672" s="23" t="s">
        <v>49</v>
      </c>
      <c r="T1672" s="17" t="s">
        <v>4598</v>
      </c>
      <c r="U1672" s="17" t="s">
        <v>4967</v>
      </c>
      <c r="V1672" s="17" t="s">
        <v>6652</v>
      </c>
      <c r="W1672" s="17" t="s">
        <v>6927</v>
      </c>
    </row>
    <row r="1673" spans="1:23" s="42" customFormat="1" ht="29" x14ac:dyDescent="0.35">
      <c r="A1673" s="22" t="s">
        <v>98</v>
      </c>
      <c r="B1673" s="22"/>
      <c r="C1673" s="22" t="s">
        <v>1158</v>
      </c>
      <c r="D1673" s="22" t="s">
        <v>3232</v>
      </c>
      <c r="E1673" s="57" t="s">
        <v>170</v>
      </c>
      <c r="F1673" s="22" t="s">
        <v>103</v>
      </c>
      <c r="G1673" s="22" t="s">
        <v>12</v>
      </c>
      <c r="H1673" s="22" t="s">
        <v>4571</v>
      </c>
      <c r="I1673" s="25" t="s">
        <v>99</v>
      </c>
      <c r="J1673" s="25" t="s">
        <v>4599</v>
      </c>
      <c r="K1673" s="25"/>
      <c r="L1673" s="25"/>
      <c r="M1673" s="63" t="s">
        <v>49</v>
      </c>
      <c r="N1673" s="22" t="s">
        <v>46</v>
      </c>
      <c r="O1673" s="23" t="s">
        <v>46</v>
      </c>
      <c r="P1673" s="23" t="s">
        <v>46</v>
      </c>
      <c r="Q1673" s="23">
        <v>0.1</v>
      </c>
      <c r="R1673" s="23" t="s">
        <v>49</v>
      </c>
      <c r="S1673" s="23" t="s">
        <v>49</v>
      </c>
      <c r="T1673" s="17" t="s">
        <v>4598</v>
      </c>
      <c r="U1673" s="17" t="s">
        <v>4967</v>
      </c>
      <c r="V1673" s="17" t="s">
        <v>6652</v>
      </c>
      <c r="W1673" s="17" t="s">
        <v>6927</v>
      </c>
    </row>
    <row r="1674" spans="1:23" s="42" customFormat="1" x14ac:dyDescent="0.35">
      <c r="A1674" s="22" t="s">
        <v>98</v>
      </c>
      <c r="B1674" s="22"/>
      <c r="C1674" s="22" t="s">
        <v>1163</v>
      </c>
      <c r="D1674" s="22" t="s">
        <v>3237</v>
      </c>
      <c r="E1674" s="57" t="s">
        <v>171</v>
      </c>
      <c r="F1674" s="22" t="s">
        <v>103</v>
      </c>
      <c r="G1674" s="22" t="s">
        <v>12</v>
      </c>
      <c r="H1674" s="22" t="s">
        <v>4571</v>
      </c>
      <c r="I1674" s="25" t="s">
        <v>99</v>
      </c>
      <c r="J1674" s="25" t="s">
        <v>4599</v>
      </c>
      <c r="K1674" s="25"/>
      <c r="L1674" s="25"/>
      <c r="M1674" s="63" t="s">
        <v>49</v>
      </c>
      <c r="N1674" s="22" t="s">
        <v>46</v>
      </c>
      <c r="O1674" s="23" t="s">
        <v>46</v>
      </c>
      <c r="P1674" s="23" t="s">
        <v>46</v>
      </c>
      <c r="Q1674" s="23">
        <v>0.1</v>
      </c>
      <c r="R1674" s="23" t="s">
        <v>49</v>
      </c>
      <c r="S1674" s="23" t="s">
        <v>49</v>
      </c>
      <c r="T1674" s="17" t="s">
        <v>4598</v>
      </c>
      <c r="U1674" s="17" t="s">
        <v>4967</v>
      </c>
      <c r="V1674" s="17" t="s">
        <v>6652</v>
      </c>
      <c r="W1674" s="17" t="s">
        <v>6927</v>
      </c>
    </row>
    <row r="1675" spans="1:23" s="42" customFormat="1" x14ac:dyDescent="0.35">
      <c r="A1675" s="22" t="s">
        <v>98</v>
      </c>
      <c r="B1675" s="22"/>
      <c r="C1675" s="22" t="s">
        <v>1168</v>
      </c>
      <c r="D1675" s="22" t="s">
        <v>3242</v>
      </c>
      <c r="E1675" s="57" t="s">
        <v>172</v>
      </c>
      <c r="F1675" s="22" t="s">
        <v>103</v>
      </c>
      <c r="G1675" s="22" t="s">
        <v>12</v>
      </c>
      <c r="H1675" s="22" t="s">
        <v>4571</v>
      </c>
      <c r="I1675" s="25" t="s">
        <v>99</v>
      </c>
      <c r="J1675" s="25" t="s">
        <v>4599</v>
      </c>
      <c r="K1675" s="25"/>
      <c r="L1675" s="25"/>
      <c r="M1675" s="63" t="s">
        <v>49</v>
      </c>
      <c r="N1675" s="22" t="s">
        <v>46</v>
      </c>
      <c r="O1675" s="23" t="s">
        <v>46</v>
      </c>
      <c r="P1675" s="23" t="s">
        <v>46</v>
      </c>
      <c r="Q1675" s="23">
        <v>0.1</v>
      </c>
      <c r="R1675" s="23" t="s">
        <v>49</v>
      </c>
      <c r="S1675" s="23" t="s">
        <v>49</v>
      </c>
      <c r="T1675" s="17" t="s">
        <v>4598</v>
      </c>
      <c r="U1675" s="17" t="s">
        <v>4967</v>
      </c>
      <c r="V1675" s="17" t="s">
        <v>6652</v>
      </c>
      <c r="W1675" s="17" t="s">
        <v>6927</v>
      </c>
    </row>
    <row r="1676" spans="1:23" s="42" customFormat="1" ht="58" x14ac:dyDescent="0.35">
      <c r="A1676" s="22" t="s">
        <v>98</v>
      </c>
      <c r="B1676" s="22"/>
      <c r="C1676" s="22" t="s">
        <v>1173</v>
      </c>
      <c r="D1676" s="22" t="s">
        <v>3247</v>
      </c>
      <c r="E1676" s="57" t="s">
        <v>173</v>
      </c>
      <c r="F1676" s="22" t="s">
        <v>103</v>
      </c>
      <c r="G1676" s="22" t="s">
        <v>12</v>
      </c>
      <c r="H1676" s="22" t="s">
        <v>4571</v>
      </c>
      <c r="I1676" s="25" t="s">
        <v>99</v>
      </c>
      <c r="J1676" s="25" t="s">
        <v>4599</v>
      </c>
      <c r="K1676" s="25"/>
      <c r="L1676" s="25"/>
      <c r="M1676" s="63" t="s">
        <v>49</v>
      </c>
      <c r="N1676" s="22" t="s">
        <v>46</v>
      </c>
      <c r="O1676" s="23" t="s">
        <v>46</v>
      </c>
      <c r="P1676" s="23" t="s">
        <v>46</v>
      </c>
      <c r="Q1676" s="23">
        <v>0.1</v>
      </c>
      <c r="R1676" s="23" t="s">
        <v>49</v>
      </c>
      <c r="S1676" s="23" t="s">
        <v>49</v>
      </c>
      <c r="T1676" s="17" t="s">
        <v>4598</v>
      </c>
      <c r="U1676" s="17" t="s">
        <v>4967</v>
      </c>
      <c r="V1676" s="17" t="s">
        <v>6652</v>
      </c>
      <c r="W1676" s="17" t="s">
        <v>6927</v>
      </c>
    </row>
    <row r="1677" spans="1:23" s="42" customFormat="1" x14ac:dyDescent="0.35">
      <c r="A1677" s="22" t="s">
        <v>98</v>
      </c>
      <c r="B1677" s="22"/>
      <c r="C1677" s="22" t="s">
        <v>1183</v>
      </c>
      <c r="D1677" s="22" t="s">
        <v>3257</v>
      </c>
      <c r="E1677" s="57" t="s">
        <v>175</v>
      </c>
      <c r="F1677" s="22" t="s">
        <v>103</v>
      </c>
      <c r="G1677" s="22" t="s">
        <v>12</v>
      </c>
      <c r="H1677" s="22" t="s">
        <v>4571</v>
      </c>
      <c r="I1677" s="25" t="s">
        <v>99</v>
      </c>
      <c r="J1677" s="25" t="s">
        <v>4599</v>
      </c>
      <c r="K1677" s="25"/>
      <c r="L1677" s="25"/>
      <c r="M1677" s="63" t="s">
        <v>49</v>
      </c>
      <c r="N1677" s="22" t="s">
        <v>46</v>
      </c>
      <c r="O1677" s="23" t="s">
        <v>46</v>
      </c>
      <c r="P1677" s="23" t="s">
        <v>46</v>
      </c>
      <c r="Q1677" s="23">
        <v>0.1</v>
      </c>
      <c r="R1677" s="23" t="s">
        <v>49</v>
      </c>
      <c r="S1677" s="23" t="s">
        <v>49</v>
      </c>
      <c r="T1677" s="17" t="s">
        <v>4598</v>
      </c>
      <c r="U1677" s="17" t="s">
        <v>4967</v>
      </c>
      <c r="V1677" s="17" t="s">
        <v>6652</v>
      </c>
      <c r="W1677" s="17" t="s">
        <v>6927</v>
      </c>
    </row>
    <row r="1678" spans="1:23" s="42" customFormat="1" ht="29" x14ac:dyDescent="0.35">
      <c r="A1678" s="22" t="s">
        <v>98</v>
      </c>
      <c r="B1678" s="22"/>
      <c r="C1678" s="22" t="s">
        <v>1188</v>
      </c>
      <c r="D1678" s="22" t="s">
        <v>3262</v>
      </c>
      <c r="E1678" s="57" t="s">
        <v>176</v>
      </c>
      <c r="F1678" s="22" t="s">
        <v>103</v>
      </c>
      <c r="G1678" s="22" t="s">
        <v>12</v>
      </c>
      <c r="H1678" s="22" t="s">
        <v>4571</v>
      </c>
      <c r="I1678" s="25" t="s">
        <v>99</v>
      </c>
      <c r="J1678" s="25" t="s">
        <v>4599</v>
      </c>
      <c r="K1678" s="25"/>
      <c r="L1678" s="25"/>
      <c r="M1678" s="63" t="s">
        <v>49</v>
      </c>
      <c r="N1678" s="22" t="s">
        <v>46</v>
      </c>
      <c r="O1678" s="23" t="s">
        <v>46</v>
      </c>
      <c r="P1678" s="23" t="s">
        <v>46</v>
      </c>
      <c r="Q1678" s="23">
        <v>0.1</v>
      </c>
      <c r="R1678" s="23" t="s">
        <v>49</v>
      </c>
      <c r="S1678" s="23" t="s">
        <v>49</v>
      </c>
      <c r="T1678" s="17" t="s">
        <v>4598</v>
      </c>
      <c r="U1678" s="17" t="s">
        <v>4967</v>
      </c>
      <c r="V1678" s="17" t="s">
        <v>6652</v>
      </c>
      <c r="W1678" s="17" t="s">
        <v>6927</v>
      </c>
    </row>
    <row r="1679" spans="1:23" s="42" customFormat="1" ht="29" x14ac:dyDescent="0.35">
      <c r="A1679" s="22" t="s">
        <v>98</v>
      </c>
      <c r="B1679" s="22"/>
      <c r="C1679" s="22" t="s">
        <v>1193</v>
      </c>
      <c r="D1679" s="22" t="s">
        <v>3267</v>
      </c>
      <c r="E1679" s="57" t="s">
        <v>177</v>
      </c>
      <c r="F1679" s="22" t="s">
        <v>103</v>
      </c>
      <c r="G1679" s="22" t="s">
        <v>12</v>
      </c>
      <c r="H1679" s="22" t="s">
        <v>4571</v>
      </c>
      <c r="I1679" s="25" t="s">
        <v>99</v>
      </c>
      <c r="J1679" s="25" t="s">
        <v>4599</v>
      </c>
      <c r="K1679" s="25"/>
      <c r="L1679" s="25"/>
      <c r="M1679" s="63" t="s">
        <v>49</v>
      </c>
      <c r="N1679" s="22" t="s">
        <v>46</v>
      </c>
      <c r="O1679" s="23" t="s">
        <v>46</v>
      </c>
      <c r="P1679" s="23" t="s">
        <v>46</v>
      </c>
      <c r="Q1679" s="23">
        <v>0.1</v>
      </c>
      <c r="R1679" s="23" t="s">
        <v>49</v>
      </c>
      <c r="S1679" s="23" t="s">
        <v>49</v>
      </c>
      <c r="T1679" s="17" t="s">
        <v>4598</v>
      </c>
      <c r="U1679" s="17" t="s">
        <v>4967</v>
      </c>
      <c r="V1679" s="17" t="s">
        <v>6652</v>
      </c>
      <c r="W1679" s="17" t="s">
        <v>6927</v>
      </c>
    </row>
    <row r="1680" spans="1:23" s="42" customFormat="1" ht="43.5" x14ac:dyDescent="0.35">
      <c r="A1680" s="22" t="s">
        <v>98</v>
      </c>
      <c r="B1680" s="22"/>
      <c r="C1680" s="22" t="s">
        <v>1198</v>
      </c>
      <c r="D1680" s="22" t="s">
        <v>3272</v>
      </c>
      <c r="E1680" s="57" t="s">
        <v>178</v>
      </c>
      <c r="F1680" s="22" t="s">
        <v>103</v>
      </c>
      <c r="G1680" s="22" t="s">
        <v>12</v>
      </c>
      <c r="H1680" s="22" t="s">
        <v>4571</v>
      </c>
      <c r="I1680" s="25" t="s">
        <v>99</v>
      </c>
      <c r="J1680" s="25" t="s">
        <v>4599</v>
      </c>
      <c r="K1680" s="25"/>
      <c r="L1680" s="25"/>
      <c r="M1680" s="63" t="s">
        <v>49</v>
      </c>
      <c r="N1680" s="22" t="s">
        <v>46</v>
      </c>
      <c r="O1680" s="23" t="s">
        <v>46</v>
      </c>
      <c r="P1680" s="23" t="s">
        <v>46</v>
      </c>
      <c r="Q1680" s="23">
        <v>0.1</v>
      </c>
      <c r="R1680" s="23" t="s">
        <v>49</v>
      </c>
      <c r="S1680" s="23" t="s">
        <v>49</v>
      </c>
      <c r="T1680" s="17" t="s">
        <v>4598</v>
      </c>
      <c r="U1680" s="17" t="s">
        <v>4967</v>
      </c>
      <c r="V1680" s="17" t="s">
        <v>6652</v>
      </c>
      <c r="W1680" s="17" t="s">
        <v>6927</v>
      </c>
    </row>
    <row r="1681" spans="1:23" s="42" customFormat="1" ht="29" x14ac:dyDescent="0.35">
      <c r="A1681" s="22" t="s">
        <v>98</v>
      </c>
      <c r="B1681" s="22"/>
      <c r="C1681" s="22" t="s">
        <v>1203</v>
      </c>
      <c r="D1681" s="22" t="s">
        <v>3277</v>
      </c>
      <c r="E1681" s="57" t="s">
        <v>179</v>
      </c>
      <c r="F1681" s="22" t="s">
        <v>103</v>
      </c>
      <c r="G1681" s="22" t="s">
        <v>12</v>
      </c>
      <c r="H1681" s="22" t="s">
        <v>4571</v>
      </c>
      <c r="I1681" s="25" t="s">
        <v>99</v>
      </c>
      <c r="J1681" s="25" t="s">
        <v>4599</v>
      </c>
      <c r="K1681" s="25"/>
      <c r="L1681" s="25"/>
      <c r="M1681" s="63" t="s">
        <v>49</v>
      </c>
      <c r="N1681" s="22" t="s">
        <v>46</v>
      </c>
      <c r="O1681" s="23" t="s">
        <v>46</v>
      </c>
      <c r="P1681" s="23" t="s">
        <v>46</v>
      </c>
      <c r="Q1681" s="23">
        <v>0.1</v>
      </c>
      <c r="R1681" s="23" t="s">
        <v>49</v>
      </c>
      <c r="S1681" s="23" t="s">
        <v>49</v>
      </c>
      <c r="T1681" s="17" t="s">
        <v>4598</v>
      </c>
      <c r="U1681" s="17" t="s">
        <v>4967</v>
      </c>
      <c r="V1681" s="17" t="s">
        <v>6652</v>
      </c>
      <c r="W1681" s="17" t="s">
        <v>6927</v>
      </c>
    </row>
    <row r="1682" spans="1:23" s="42" customFormat="1" ht="29" x14ac:dyDescent="0.35">
      <c r="A1682" s="22" t="s">
        <v>98</v>
      </c>
      <c r="B1682" s="22"/>
      <c r="C1682" s="22" t="s">
        <v>1208</v>
      </c>
      <c r="D1682" s="22" t="s">
        <v>3282</v>
      </c>
      <c r="E1682" s="57" t="s">
        <v>180</v>
      </c>
      <c r="F1682" s="22" t="s">
        <v>103</v>
      </c>
      <c r="G1682" s="22" t="s">
        <v>12</v>
      </c>
      <c r="H1682" s="22" t="s">
        <v>4571</v>
      </c>
      <c r="I1682" s="25" t="s">
        <v>99</v>
      </c>
      <c r="J1682" s="25" t="s">
        <v>4599</v>
      </c>
      <c r="K1682" s="25"/>
      <c r="L1682" s="25"/>
      <c r="M1682" s="63" t="s">
        <v>49</v>
      </c>
      <c r="N1682" s="22" t="s">
        <v>46</v>
      </c>
      <c r="O1682" s="23" t="s">
        <v>46</v>
      </c>
      <c r="P1682" s="23" t="s">
        <v>46</v>
      </c>
      <c r="Q1682" s="23">
        <v>0.1</v>
      </c>
      <c r="R1682" s="23" t="s">
        <v>49</v>
      </c>
      <c r="S1682" s="23" t="s">
        <v>49</v>
      </c>
      <c r="T1682" s="17" t="s">
        <v>4598</v>
      </c>
      <c r="U1682" s="17" t="s">
        <v>4967</v>
      </c>
      <c r="V1682" s="17" t="s">
        <v>6652</v>
      </c>
      <c r="W1682" s="17" t="s">
        <v>6927</v>
      </c>
    </row>
    <row r="1683" spans="1:23" s="42" customFormat="1" ht="43.5" x14ac:dyDescent="0.35">
      <c r="A1683" s="22" t="s">
        <v>98</v>
      </c>
      <c r="B1683" s="22"/>
      <c r="C1683" s="22" t="s">
        <v>1213</v>
      </c>
      <c r="D1683" s="22" t="s">
        <v>3287</v>
      </c>
      <c r="E1683" s="57" t="s">
        <v>181</v>
      </c>
      <c r="F1683" s="22" t="s">
        <v>103</v>
      </c>
      <c r="G1683" s="22" t="s">
        <v>12</v>
      </c>
      <c r="H1683" s="22" t="s">
        <v>4571</v>
      </c>
      <c r="I1683" s="25" t="s">
        <v>99</v>
      </c>
      <c r="J1683" s="25" t="s">
        <v>4599</v>
      </c>
      <c r="K1683" s="25"/>
      <c r="L1683" s="25"/>
      <c r="M1683" s="63" t="s">
        <v>49</v>
      </c>
      <c r="N1683" s="22" t="s">
        <v>46</v>
      </c>
      <c r="O1683" s="23" t="s">
        <v>46</v>
      </c>
      <c r="P1683" s="23" t="s">
        <v>46</v>
      </c>
      <c r="Q1683" s="23">
        <v>0.1</v>
      </c>
      <c r="R1683" s="23" t="s">
        <v>49</v>
      </c>
      <c r="S1683" s="23" t="s">
        <v>49</v>
      </c>
      <c r="T1683" s="17" t="s">
        <v>4598</v>
      </c>
      <c r="U1683" s="17" t="s">
        <v>4967</v>
      </c>
      <c r="V1683" s="17" t="s">
        <v>6652</v>
      </c>
      <c r="W1683" s="17" t="s">
        <v>6927</v>
      </c>
    </row>
    <row r="1684" spans="1:23" s="42" customFormat="1" ht="29" x14ac:dyDescent="0.35">
      <c r="A1684" s="22" t="s">
        <v>98</v>
      </c>
      <c r="B1684" s="22"/>
      <c r="C1684" s="22" t="s">
        <v>1218</v>
      </c>
      <c r="D1684" s="22" t="s">
        <v>3292</v>
      </c>
      <c r="E1684" s="57" t="s">
        <v>182</v>
      </c>
      <c r="F1684" s="22" t="s">
        <v>103</v>
      </c>
      <c r="G1684" s="22" t="s">
        <v>12</v>
      </c>
      <c r="H1684" s="22" t="s">
        <v>4571</v>
      </c>
      <c r="I1684" s="25" t="s">
        <v>99</v>
      </c>
      <c r="J1684" s="25" t="s">
        <v>4599</v>
      </c>
      <c r="K1684" s="25"/>
      <c r="L1684" s="25"/>
      <c r="M1684" s="63" t="s">
        <v>49</v>
      </c>
      <c r="N1684" s="22" t="s">
        <v>46</v>
      </c>
      <c r="O1684" s="23" t="s">
        <v>46</v>
      </c>
      <c r="P1684" s="23" t="s">
        <v>46</v>
      </c>
      <c r="Q1684" s="23">
        <v>0.1</v>
      </c>
      <c r="R1684" s="23" t="s">
        <v>49</v>
      </c>
      <c r="S1684" s="23" t="s">
        <v>49</v>
      </c>
      <c r="T1684" s="17" t="s">
        <v>4598</v>
      </c>
      <c r="U1684" s="17" t="s">
        <v>4967</v>
      </c>
      <c r="V1684" s="17" t="s">
        <v>6652</v>
      </c>
      <c r="W1684" s="17" t="s">
        <v>6927</v>
      </c>
    </row>
    <row r="1685" spans="1:23" s="42" customFormat="1" ht="29" x14ac:dyDescent="0.35">
      <c r="A1685" s="22" t="s">
        <v>98</v>
      </c>
      <c r="B1685" s="22"/>
      <c r="C1685" s="22" t="s">
        <v>1223</v>
      </c>
      <c r="D1685" s="22" t="s">
        <v>3297</v>
      </c>
      <c r="E1685" s="57" t="s">
        <v>183</v>
      </c>
      <c r="F1685" s="22" t="s">
        <v>103</v>
      </c>
      <c r="G1685" s="22" t="s">
        <v>12</v>
      </c>
      <c r="H1685" s="22" t="s">
        <v>4571</v>
      </c>
      <c r="I1685" s="25" t="s">
        <v>99</v>
      </c>
      <c r="J1685" s="25" t="s">
        <v>4599</v>
      </c>
      <c r="K1685" s="25"/>
      <c r="L1685" s="25"/>
      <c r="M1685" s="63" t="s">
        <v>49</v>
      </c>
      <c r="N1685" s="22" t="s">
        <v>46</v>
      </c>
      <c r="O1685" s="23" t="s">
        <v>46</v>
      </c>
      <c r="P1685" s="23" t="s">
        <v>46</v>
      </c>
      <c r="Q1685" s="23">
        <v>0.1</v>
      </c>
      <c r="R1685" s="23" t="s">
        <v>49</v>
      </c>
      <c r="S1685" s="23" t="s">
        <v>49</v>
      </c>
      <c r="T1685" s="17" t="s">
        <v>4598</v>
      </c>
      <c r="U1685" s="17" t="s">
        <v>4967</v>
      </c>
      <c r="V1685" s="17" t="s">
        <v>6652</v>
      </c>
      <c r="W1685" s="17" t="s">
        <v>6927</v>
      </c>
    </row>
    <row r="1686" spans="1:23" s="42" customFormat="1" ht="29" x14ac:dyDescent="0.35">
      <c r="A1686" s="22" t="s">
        <v>98</v>
      </c>
      <c r="B1686" s="22"/>
      <c r="C1686" s="22" t="s">
        <v>1228</v>
      </c>
      <c r="D1686" s="22" t="s">
        <v>3302</v>
      </c>
      <c r="E1686" s="57" t="s">
        <v>184</v>
      </c>
      <c r="F1686" s="22" t="s">
        <v>103</v>
      </c>
      <c r="G1686" s="22" t="s">
        <v>12</v>
      </c>
      <c r="H1686" s="22" t="s">
        <v>4571</v>
      </c>
      <c r="I1686" s="25" t="s">
        <v>99</v>
      </c>
      <c r="J1686" s="25" t="s">
        <v>4599</v>
      </c>
      <c r="K1686" s="25"/>
      <c r="L1686" s="25"/>
      <c r="M1686" s="63" t="s">
        <v>49</v>
      </c>
      <c r="N1686" s="22" t="s">
        <v>46</v>
      </c>
      <c r="O1686" s="23" t="s">
        <v>46</v>
      </c>
      <c r="P1686" s="23" t="s">
        <v>46</v>
      </c>
      <c r="Q1686" s="23">
        <v>0.1</v>
      </c>
      <c r="R1686" s="23" t="s">
        <v>49</v>
      </c>
      <c r="S1686" s="23" t="s">
        <v>49</v>
      </c>
      <c r="T1686" s="17" t="s">
        <v>4598</v>
      </c>
      <c r="U1686" s="17" t="s">
        <v>4967</v>
      </c>
      <c r="V1686" s="17" t="s">
        <v>6652</v>
      </c>
      <c r="W1686" s="17" t="s">
        <v>6927</v>
      </c>
    </row>
    <row r="1687" spans="1:23" s="42" customFormat="1" ht="29" x14ac:dyDescent="0.35">
      <c r="A1687" s="22" t="s">
        <v>98</v>
      </c>
      <c r="B1687" s="22"/>
      <c r="C1687" s="22" t="s">
        <v>1238</v>
      </c>
      <c r="D1687" s="22" t="s">
        <v>3312</v>
      </c>
      <c r="E1687" s="57" t="s">
        <v>186</v>
      </c>
      <c r="F1687" s="22" t="s">
        <v>103</v>
      </c>
      <c r="G1687" s="22" t="s">
        <v>12</v>
      </c>
      <c r="H1687" s="22" t="s">
        <v>4571</v>
      </c>
      <c r="I1687" s="25" t="s">
        <v>99</v>
      </c>
      <c r="J1687" s="25" t="s">
        <v>4599</v>
      </c>
      <c r="K1687" s="25"/>
      <c r="L1687" s="25"/>
      <c r="M1687" s="63" t="s">
        <v>49</v>
      </c>
      <c r="N1687" s="22" t="s">
        <v>46</v>
      </c>
      <c r="O1687" s="23" t="s">
        <v>46</v>
      </c>
      <c r="P1687" s="23" t="s">
        <v>46</v>
      </c>
      <c r="Q1687" s="23">
        <v>0.1</v>
      </c>
      <c r="R1687" s="23" t="s">
        <v>49</v>
      </c>
      <c r="S1687" s="23" t="s">
        <v>49</v>
      </c>
      <c r="T1687" s="17" t="s">
        <v>4598</v>
      </c>
      <c r="U1687" s="17" t="s">
        <v>4967</v>
      </c>
      <c r="V1687" s="17" t="s">
        <v>6652</v>
      </c>
      <c r="W1687" s="17" t="s">
        <v>6927</v>
      </c>
    </row>
    <row r="1688" spans="1:23" s="42" customFormat="1" ht="29" x14ac:dyDescent="0.35">
      <c r="A1688" s="22" t="s">
        <v>98</v>
      </c>
      <c r="B1688" s="22"/>
      <c r="C1688" s="22" t="s">
        <v>1243</v>
      </c>
      <c r="D1688" s="22" t="s">
        <v>3317</v>
      </c>
      <c r="E1688" s="57" t="s">
        <v>187</v>
      </c>
      <c r="F1688" s="22" t="s">
        <v>103</v>
      </c>
      <c r="G1688" s="22" t="s">
        <v>12</v>
      </c>
      <c r="H1688" s="22" t="s">
        <v>4571</v>
      </c>
      <c r="I1688" s="25" t="s">
        <v>99</v>
      </c>
      <c r="J1688" s="25" t="s">
        <v>4599</v>
      </c>
      <c r="K1688" s="25"/>
      <c r="L1688" s="25"/>
      <c r="M1688" s="63" t="s">
        <v>49</v>
      </c>
      <c r="N1688" s="22" t="s">
        <v>46</v>
      </c>
      <c r="O1688" s="23" t="s">
        <v>46</v>
      </c>
      <c r="P1688" s="23" t="s">
        <v>46</v>
      </c>
      <c r="Q1688" s="23">
        <v>0.1</v>
      </c>
      <c r="R1688" s="23" t="s">
        <v>49</v>
      </c>
      <c r="S1688" s="23" t="s">
        <v>49</v>
      </c>
      <c r="T1688" s="17" t="s">
        <v>4598</v>
      </c>
      <c r="U1688" s="17" t="s">
        <v>4967</v>
      </c>
      <c r="V1688" s="17" t="s">
        <v>6652</v>
      </c>
      <c r="W1688" s="17" t="s">
        <v>6927</v>
      </c>
    </row>
    <row r="1689" spans="1:23" s="42" customFormat="1" ht="29" x14ac:dyDescent="0.35">
      <c r="A1689" s="22" t="s">
        <v>98</v>
      </c>
      <c r="B1689" s="22"/>
      <c r="C1689" s="22" t="s">
        <v>1248</v>
      </c>
      <c r="D1689" s="22" t="s">
        <v>3322</v>
      </c>
      <c r="E1689" s="57" t="s">
        <v>188</v>
      </c>
      <c r="F1689" s="22" t="s">
        <v>103</v>
      </c>
      <c r="G1689" s="22" t="s">
        <v>12</v>
      </c>
      <c r="H1689" s="22" t="s">
        <v>4571</v>
      </c>
      <c r="I1689" s="25" t="s">
        <v>99</v>
      </c>
      <c r="J1689" s="25" t="s">
        <v>4599</v>
      </c>
      <c r="K1689" s="25"/>
      <c r="L1689" s="25"/>
      <c r="M1689" s="63" t="s">
        <v>49</v>
      </c>
      <c r="N1689" s="22" t="s">
        <v>46</v>
      </c>
      <c r="O1689" s="23" t="s">
        <v>46</v>
      </c>
      <c r="P1689" s="23" t="s">
        <v>46</v>
      </c>
      <c r="Q1689" s="23">
        <v>0.1</v>
      </c>
      <c r="R1689" s="23" t="s">
        <v>49</v>
      </c>
      <c r="S1689" s="23" t="s">
        <v>49</v>
      </c>
      <c r="T1689" s="17" t="s">
        <v>4598</v>
      </c>
      <c r="U1689" s="17" t="s">
        <v>4967</v>
      </c>
      <c r="V1689" s="17" t="s">
        <v>6652</v>
      </c>
      <c r="W1689" s="17" t="s">
        <v>6927</v>
      </c>
    </row>
    <row r="1690" spans="1:23" s="42" customFormat="1" ht="29" x14ac:dyDescent="0.35">
      <c r="A1690" s="22" t="s">
        <v>98</v>
      </c>
      <c r="B1690" s="22"/>
      <c r="C1690" s="22" t="s">
        <v>1253</v>
      </c>
      <c r="D1690" s="22" t="s">
        <v>3327</v>
      </c>
      <c r="E1690" s="57" t="s">
        <v>189</v>
      </c>
      <c r="F1690" s="22" t="s">
        <v>103</v>
      </c>
      <c r="G1690" s="22" t="s">
        <v>12</v>
      </c>
      <c r="H1690" s="22" t="s">
        <v>4571</v>
      </c>
      <c r="I1690" s="25" t="s">
        <v>99</v>
      </c>
      <c r="J1690" s="25" t="s">
        <v>4599</v>
      </c>
      <c r="K1690" s="25"/>
      <c r="L1690" s="25"/>
      <c r="M1690" s="63" t="s">
        <v>49</v>
      </c>
      <c r="N1690" s="22" t="s">
        <v>46</v>
      </c>
      <c r="O1690" s="23" t="s">
        <v>46</v>
      </c>
      <c r="P1690" s="23" t="s">
        <v>46</v>
      </c>
      <c r="Q1690" s="23">
        <v>0.1</v>
      </c>
      <c r="R1690" s="23" t="s">
        <v>49</v>
      </c>
      <c r="S1690" s="23" t="s">
        <v>49</v>
      </c>
      <c r="T1690" s="17" t="s">
        <v>4598</v>
      </c>
      <c r="U1690" s="17" t="s">
        <v>4967</v>
      </c>
      <c r="V1690" s="17" t="s">
        <v>6652</v>
      </c>
      <c r="W1690" s="17" t="s">
        <v>6927</v>
      </c>
    </row>
    <row r="1691" spans="1:23" s="42" customFormat="1" ht="29" x14ac:dyDescent="0.35">
      <c r="A1691" s="22" t="s">
        <v>98</v>
      </c>
      <c r="B1691" s="22"/>
      <c r="C1691" s="22" t="s">
        <v>1263</v>
      </c>
      <c r="D1691" s="22" t="s">
        <v>3337</v>
      </c>
      <c r="E1691" s="57" t="s">
        <v>2380</v>
      </c>
      <c r="F1691" s="22" t="s">
        <v>103</v>
      </c>
      <c r="G1691" s="22" t="s">
        <v>12</v>
      </c>
      <c r="H1691" s="22" t="s">
        <v>4571</v>
      </c>
      <c r="I1691" s="25" t="s">
        <v>99</v>
      </c>
      <c r="J1691" s="25" t="s">
        <v>4599</v>
      </c>
      <c r="K1691" s="25"/>
      <c r="L1691" s="25"/>
      <c r="M1691" s="63" t="s">
        <v>49</v>
      </c>
      <c r="N1691" s="22" t="s">
        <v>46</v>
      </c>
      <c r="O1691" s="23" t="s">
        <v>46</v>
      </c>
      <c r="P1691" s="23" t="s">
        <v>46</v>
      </c>
      <c r="Q1691" s="23">
        <v>0.1</v>
      </c>
      <c r="R1691" s="23" t="s">
        <v>49</v>
      </c>
      <c r="S1691" s="23" t="s">
        <v>49</v>
      </c>
      <c r="T1691" s="17" t="s">
        <v>4598</v>
      </c>
      <c r="U1691" s="17" t="s">
        <v>4967</v>
      </c>
      <c r="V1691" s="17" t="s">
        <v>6652</v>
      </c>
      <c r="W1691" s="17" t="s">
        <v>6927</v>
      </c>
    </row>
    <row r="1692" spans="1:23" s="42" customFormat="1" x14ac:dyDescent="0.35">
      <c r="A1692" s="22" t="s">
        <v>98</v>
      </c>
      <c r="B1692" s="22"/>
      <c r="C1692" s="22" t="s">
        <v>1278</v>
      </c>
      <c r="D1692" s="22" t="s">
        <v>3352</v>
      </c>
      <c r="E1692" s="57" t="s">
        <v>192</v>
      </c>
      <c r="F1692" s="22" t="s">
        <v>103</v>
      </c>
      <c r="G1692" s="22" t="s">
        <v>12</v>
      </c>
      <c r="H1692" s="22" t="s">
        <v>4571</v>
      </c>
      <c r="I1692" s="25" t="s">
        <v>99</v>
      </c>
      <c r="J1692" s="25" t="s">
        <v>4599</v>
      </c>
      <c r="K1692" s="25"/>
      <c r="L1692" s="25"/>
      <c r="M1692" s="63" t="s">
        <v>49</v>
      </c>
      <c r="N1692" s="22" t="s">
        <v>46</v>
      </c>
      <c r="O1692" s="23" t="s">
        <v>46</v>
      </c>
      <c r="P1692" s="23" t="s">
        <v>46</v>
      </c>
      <c r="Q1692" s="23">
        <v>0.1</v>
      </c>
      <c r="R1692" s="23" t="s">
        <v>49</v>
      </c>
      <c r="S1692" s="23" t="s">
        <v>49</v>
      </c>
      <c r="T1692" s="17" t="s">
        <v>4598</v>
      </c>
      <c r="U1692" s="17" t="s">
        <v>4967</v>
      </c>
      <c r="V1692" s="17" t="s">
        <v>6652</v>
      </c>
      <c r="W1692" s="17" t="s">
        <v>6927</v>
      </c>
    </row>
    <row r="1693" spans="1:23" s="42" customFormat="1" ht="29" x14ac:dyDescent="0.35">
      <c r="A1693" s="22" t="s">
        <v>98</v>
      </c>
      <c r="B1693" s="22"/>
      <c r="C1693" s="22" t="s">
        <v>1283</v>
      </c>
      <c r="D1693" s="22" t="s">
        <v>3357</v>
      </c>
      <c r="E1693" s="57" t="s">
        <v>2381</v>
      </c>
      <c r="F1693" s="22" t="s">
        <v>103</v>
      </c>
      <c r="G1693" s="22" t="s">
        <v>12</v>
      </c>
      <c r="H1693" s="22" t="s">
        <v>4571</v>
      </c>
      <c r="I1693" s="25" t="s">
        <v>99</v>
      </c>
      <c r="J1693" s="25" t="s">
        <v>4599</v>
      </c>
      <c r="K1693" s="25"/>
      <c r="L1693" s="25"/>
      <c r="M1693" s="63" t="s">
        <v>49</v>
      </c>
      <c r="N1693" s="22" t="s">
        <v>46</v>
      </c>
      <c r="O1693" s="23" t="s">
        <v>46</v>
      </c>
      <c r="P1693" s="23" t="s">
        <v>46</v>
      </c>
      <c r="Q1693" s="23">
        <v>0.1</v>
      </c>
      <c r="R1693" s="23" t="s">
        <v>49</v>
      </c>
      <c r="S1693" s="23" t="s">
        <v>49</v>
      </c>
      <c r="T1693" s="17" t="s">
        <v>4598</v>
      </c>
      <c r="U1693" s="17" t="s">
        <v>4967</v>
      </c>
      <c r="V1693" s="17" t="s">
        <v>6652</v>
      </c>
      <c r="W1693" s="17" t="s">
        <v>6927</v>
      </c>
    </row>
    <row r="1694" spans="1:23" s="42" customFormat="1" x14ac:dyDescent="0.35">
      <c r="A1694" s="22" t="s">
        <v>98</v>
      </c>
      <c r="B1694" s="22"/>
      <c r="C1694" s="22" t="s">
        <v>1288</v>
      </c>
      <c r="D1694" s="22" t="s">
        <v>3362</v>
      </c>
      <c r="E1694" s="57" t="s">
        <v>2382</v>
      </c>
      <c r="F1694" s="22" t="s">
        <v>103</v>
      </c>
      <c r="G1694" s="22" t="s">
        <v>12</v>
      </c>
      <c r="H1694" s="22" t="s">
        <v>4571</v>
      </c>
      <c r="I1694" s="25" t="s">
        <v>99</v>
      </c>
      <c r="J1694" s="25" t="s">
        <v>4599</v>
      </c>
      <c r="K1694" s="25"/>
      <c r="L1694" s="25"/>
      <c r="M1694" s="63" t="s">
        <v>49</v>
      </c>
      <c r="N1694" s="22" t="s">
        <v>46</v>
      </c>
      <c r="O1694" s="23" t="s">
        <v>46</v>
      </c>
      <c r="P1694" s="23" t="s">
        <v>46</v>
      </c>
      <c r="Q1694" s="23">
        <v>0.1</v>
      </c>
      <c r="R1694" s="23" t="s">
        <v>49</v>
      </c>
      <c r="S1694" s="23" t="s">
        <v>49</v>
      </c>
      <c r="T1694" s="17" t="s">
        <v>4598</v>
      </c>
      <c r="U1694" s="17" t="s">
        <v>4967</v>
      </c>
      <c r="V1694" s="17" t="s">
        <v>6652</v>
      </c>
      <c r="W1694" s="17" t="s">
        <v>6927</v>
      </c>
    </row>
    <row r="1695" spans="1:23" s="42" customFormat="1" x14ac:dyDescent="0.35">
      <c r="A1695" s="22" t="s">
        <v>98</v>
      </c>
      <c r="B1695" s="22"/>
      <c r="C1695" s="22" t="s">
        <v>812</v>
      </c>
      <c r="D1695" s="22" t="s">
        <v>2886</v>
      </c>
      <c r="E1695" s="57" t="s">
        <v>110</v>
      </c>
      <c r="F1695" s="22" t="s">
        <v>103</v>
      </c>
      <c r="G1695" s="22" t="s">
        <v>12</v>
      </c>
      <c r="H1695" s="22" t="s">
        <v>4571</v>
      </c>
      <c r="I1695" s="25" t="s">
        <v>99</v>
      </c>
      <c r="J1695" s="25" t="s">
        <v>4599</v>
      </c>
      <c r="K1695" s="25"/>
      <c r="L1695" s="25"/>
      <c r="M1695" s="63" t="s">
        <v>49</v>
      </c>
      <c r="N1695" s="22" t="s">
        <v>46</v>
      </c>
      <c r="O1695" s="23" t="s">
        <v>46</v>
      </c>
      <c r="P1695" s="23" t="s">
        <v>46</v>
      </c>
      <c r="Q1695" s="23">
        <v>0.1</v>
      </c>
      <c r="R1695" s="23" t="s">
        <v>49</v>
      </c>
      <c r="S1695" s="23" t="s">
        <v>49</v>
      </c>
      <c r="T1695" s="17" t="s">
        <v>4598</v>
      </c>
      <c r="U1695" s="17" t="s">
        <v>4967</v>
      </c>
      <c r="V1695" s="17" t="s">
        <v>6652</v>
      </c>
      <c r="W1695" s="17" t="s">
        <v>6927</v>
      </c>
    </row>
    <row r="1696" spans="1:23" s="42" customFormat="1" ht="29" x14ac:dyDescent="0.35">
      <c r="A1696" s="22" t="s">
        <v>98</v>
      </c>
      <c r="B1696" s="22"/>
      <c r="C1696" s="22" t="s">
        <v>827</v>
      </c>
      <c r="D1696" s="22" t="s">
        <v>2901</v>
      </c>
      <c r="E1696" s="57" t="s">
        <v>113</v>
      </c>
      <c r="F1696" s="22" t="s">
        <v>103</v>
      </c>
      <c r="G1696" s="22" t="s">
        <v>12</v>
      </c>
      <c r="H1696" s="22" t="s">
        <v>4571</v>
      </c>
      <c r="I1696" s="25" t="s">
        <v>99</v>
      </c>
      <c r="J1696" s="25" t="s">
        <v>4599</v>
      </c>
      <c r="K1696" s="25"/>
      <c r="L1696" s="25"/>
      <c r="M1696" s="63" t="s">
        <v>49</v>
      </c>
      <c r="N1696" s="22" t="s">
        <v>46</v>
      </c>
      <c r="O1696" s="23" t="s">
        <v>46</v>
      </c>
      <c r="P1696" s="23" t="s">
        <v>46</v>
      </c>
      <c r="Q1696" s="23">
        <v>0.1</v>
      </c>
      <c r="R1696" s="23" t="s">
        <v>49</v>
      </c>
      <c r="S1696" s="23" t="s">
        <v>49</v>
      </c>
      <c r="T1696" s="17" t="s">
        <v>4598</v>
      </c>
      <c r="U1696" s="17" t="s">
        <v>4967</v>
      </c>
      <c r="V1696" s="17" t="s">
        <v>6652</v>
      </c>
      <c r="W1696" s="17" t="s">
        <v>6927</v>
      </c>
    </row>
    <row r="1697" spans="1:23" s="42" customFormat="1" x14ac:dyDescent="0.35">
      <c r="A1697" s="22" t="s">
        <v>98</v>
      </c>
      <c r="B1697" s="22"/>
      <c r="C1697" s="22" t="s">
        <v>842</v>
      </c>
      <c r="D1697" s="22" t="s">
        <v>2916</v>
      </c>
      <c r="E1697" s="57" t="s">
        <v>115</v>
      </c>
      <c r="F1697" s="22" t="s">
        <v>103</v>
      </c>
      <c r="G1697" s="22" t="s">
        <v>12</v>
      </c>
      <c r="H1697" s="22" t="s">
        <v>4571</v>
      </c>
      <c r="I1697" s="25" t="s">
        <v>99</v>
      </c>
      <c r="J1697" s="25" t="s">
        <v>4599</v>
      </c>
      <c r="K1697" s="25"/>
      <c r="L1697" s="25"/>
      <c r="M1697" s="63" t="s">
        <v>49</v>
      </c>
      <c r="N1697" s="22" t="s">
        <v>46</v>
      </c>
      <c r="O1697" s="23" t="s">
        <v>46</v>
      </c>
      <c r="P1697" s="23" t="s">
        <v>46</v>
      </c>
      <c r="Q1697" s="23">
        <v>0.1</v>
      </c>
      <c r="R1697" s="23" t="s">
        <v>49</v>
      </c>
      <c r="S1697" s="23" t="s">
        <v>49</v>
      </c>
      <c r="T1697" s="17" t="s">
        <v>4598</v>
      </c>
      <c r="U1697" s="17" t="s">
        <v>4967</v>
      </c>
      <c r="V1697" s="17" t="s">
        <v>6652</v>
      </c>
      <c r="W1697" s="17" t="s">
        <v>6927</v>
      </c>
    </row>
    <row r="1698" spans="1:23" s="42" customFormat="1" x14ac:dyDescent="0.35">
      <c r="A1698" s="22" t="s">
        <v>102</v>
      </c>
      <c r="B1698" s="22"/>
      <c r="C1698" s="22" t="s">
        <v>2436</v>
      </c>
      <c r="D1698" s="22" t="s">
        <v>4163</v>
      </c>
      <c r="E1698" s="57" t="s">
        <v>7450</v>
      </c>
      <c r="F1698" s="22" t="s">
        <v>388</v>
      </c>
      <c r="G1698" s="22" t="s">
        <v>12</v>
      </c>
      <c r="H1698" s="22" t="s">
        <v>4582</v>
      </c>
      <c r="I1698" s="25" t="s">
        <v>197</v>
      </c>
      <c r="J1698" s="25" t="s">
        <v>4599</v>
      </c>
      <c r="K1698" s="25"/>
      <c r="L1698" s="25"/>
      <c r="M1698" s="63" t="s">
        <v>49</v>
      </c>
      <c r="N1698" s="22" t="s">
        <v>46</v>
      </c>
      <c r="O1698" s="23" t="s">
        <v>46</v>
      </c>
      <c r="P1698" s="23" t="s">
        <v>46</v>
      </c>
      <c r="Q1698" s="23">
        <v>0.5</v>
      </c>
      <c r="R1698" s="23" t="s">
        <v>49</v>
      </c>
      <c r="S1698" s="23" t="s">
        <v>49</v>
      </c>
      <c r="T1698" s="17" t="s">
        <v>4598</v>
      </c>
      <c r="U1698" s="17" t="s">
        <v>4967</v>
      </c>
      <c r="V1698" s="17" t="s">
        <v>6652</v>
      </c>
      <c r="W1698" s="17" t="s">
        <v>6652</v>
      </c>
    </row>
    <row r="1699" spans="1:23" s="42" customFormat="1" x14ac:dyDescent="0.35">
      <c r="A1699" s="22" t="s">
        <v>98</v>
      </c>
      <c r="B1699" s="22"/>
      <c r="C1699" s="22" t="s">
        <v>2438</v>
      </c>
      <c r="D1699" s="22" t="s">
        <v>4165</v>
      </c>
      <c r="E1699" s="57" t="s">
        <v>7443</v>
      </c>
      <c r="F1699" s="22" t="s">
        <v>388</v>
      </c>
      <c r="G1699" s="22" t="s">
        <v>12</v>
      </c>
      <c r="H1699" s="22" t="s">
        <v>4582</v>
      </c>
      <c r="I1699" s="25" t="s">
        <v>197</v>
      </c>
      <c r="J1699" s="25" t="s">
        <v>4599</v>
      </c>
      <c r="K1699" s="25"/>
      <c r="L1699" s="25"/>
      <c r="M1699" s="63" t="s">
        <v>49</v>
      </c>
      <c r="N1699" s="22" t="s">
        <v>46</v>
      </c>
      <c r="O1699" s="23" t="s">
        <v>46</v>
      </c>
      <c r="P1699" s="23" t="s">
        <v>46</v>
      </c>
      <c r="Q1699" s="23">
        <v>0.5</v>
      </c>
      <c r="R1699" s="23" t="s">
        <v>49</v>
      </c>
      <c r="S1699" s="23" t="s">
        <v>49</v>
      </c>
      <c r="T1699" s="17" t="s">
        <v>4598</v>
      </c>
      <c r="U1699" s="17" t="s">
        <v>4967</v>
      </c>
      <c r="V1699" s="17" t="s">
        <v>6652</v>
      </c>
      <c r="W1699" s="17" t="s">
        <v>6652</v>
      </c>
    </row>
    <row r="1700" spans="1:23" s="42" customFormat="1" x14ac:dyDescent="0.35">
      <c r="A1700" s="22" t="s">
        <v>101</v>
      </c>
      <c r="B1700" s="22"/>
      <c r="C1700" s="22" t="s">
        <v>2437</v>
      </c>
      <c r="D1700" s="22" t="s">
        <v>4164</v>
      </c>
      <c r="E1700" s="57" t="s">
        <v>7450</v>
      </c>
      <c r="F1700" s="22" t="s">
        <v>388</v>
      </c>
      <c r="G1700" s="22" t="s">
        <v>12</v>
      </c>
      <c r="H1700" s="22" t="s">
        <v>4582</v>
      </c>
      <c r="I1700" s="25" t="s">
        <v>197</v>
      </c>
      <c r="J1700" s="25" t="s">
        <v>4599</v>
      </c>
      <c r="K1700" s="25"/>
      <c r="L1700" s="25"/>
      <c r="M1700" s="63" t="s">
        <v>49</v>
      </c>
      <c r="N1700" s="22" t="s">
        <v>46</v>
      </c>
      <c r="O1700" s="23" t="s">
        <v>46</v>
      </c>
      <c r="P1700" s="23" t="s">
        <v>46</v>
      </c>
      <c r="Q1700" s="23">
        <v>0.5</v>
      </c>
      <c r="R1700" s="23" t="s">
        <v>49</v>
      </c>
      <c r="S1700" s="23" t="s">
        <v>49</v>
      </c>
      <c r="T1700" s="17" t="s">
        <v>4598</v>
      </c>
      <c r="U1700" s="17" t="s">
        <v>4967</v>
      </c>
      <c r="V1700" s="17" t="s">
        <v>6652</v>
      </c>
      <c r="W1700" s="17" t="s">
        <v>6652</v>
      </c>
    </row>
    <row r="1701" spans="1:23" s="42" customFormat="1" x14ac:dyDescent="0.35">
      <c r="A1701" s="22" t="s">
        <v>104</v>
      </c>
      <c r="B1701" s="22"/>
      <c r="C1701" s="22" t="s">
        <v>2439</v>
      </c>
      <c r="D1701" s="22" t="s">
        <v>4166</v>
      </c>
      <c r="E1701" s="57" t="s">
        <v>7450</v>
      </c>
      <c r="F1701" s="22" t="s">
        <v>388</v>
      </c>
      <c r="G1701" s="22" t="s">
        <v>12</v>
      </c>
      <c r="H1701" s="22" t="s">
        <v>4582</v>
      </c>
      <c r="I1701" s="25" t="s">
        <v>197</v>
      </c>
      <c r="J1701" s="25" t="s">
        <v>4599</v>
      </c>
      <c r="K1701" s="25"/>
      <c r="L1701" s="25"/>
      <c r="M1701" s="63" t="s">
        <v>49</v>
      </c>
      <c r="N1701" s="22" t="s">
        <v>46</v>
      </c>
      <c r="O1701" s="23" t="s">
        <v>46</v>
      </c>
      <c r="P1701" s="23" t="s">
        <v>46</v>
      </c>
      <c r="Q1701" s="23">
        <v>0.5</v>
      </c>
      <c r="R1701" s="23" t="s">
        <v>49</v>
      </c>
      <c r="S1701" s="23" t="s">
        <v>49</v>
      </c>
      <c r="T1701" s="17" t="s">
        <v>4598</v>
      </c>
      <c r="U1701" s="17" t="s">
        <v>4967</v>
      </c>
      <c r="V1701" s="17" t="s">
        <v>6652</v>
      </c>
      <c r="W1701" s="17" t="s">
        <v>6652</v>
      </c>
    </row>
    <row r="1702" spans="1:23" s="42" customFormat="1" x14ac:dyDescent="0.35">
      <c r="A1702" s="22" t="s">
        <v>102</v>
      </c>
      <c r="B1702" s="22"/>
      <c r="C1702" s="22" t="s">
        <v>2440</v>
      </c>
      <c r="D1702" s="22" t="s">
        <v>4185</v>
      </c>
      <c r="E1702" s="57" t="s">
        <v>7450</v>
      </c>
      <c r="F1702" s="22" t="s">
        <v>388</v>
      </c>
      <c r="G1702" s="22" t="s">
        <v>12</v>
      </c>
      <c r="H1702" s="22" t="s">
        <v>4583</v>
      </c>
      <c r="I1702" s="25" t="s">
        <v>197</v>
      </c>
      <c r="J1702" s="25" t="s">
        <v>4599</v>
      </c>
      <c r="K1702" s="25"/>
      <c r="L1702" s="25"/>
      <c r="M1702" s="63" t="s">
        <v>49</v>
      </c>
      <c r="N1702" s="22" t="s">
        <v>46</v>
      </c>
      <c r="O1702" s="23" t="s">
        <v>46</v>
      </c>
      <c r="P1702" s="23" t="s">
        <v>46</v>
      </c>
      <c r="Q1702" s="23">
        <v>0.5</v>
      </c>
      <c r="R1702" s="23" t="s">
        <v>49</v>
      </c>
      <c r="S1702" s="23" t="s">
        <v>49</v>
      </c>
      <c r="T1702" s="17" t="s">
        <v>4598</v>
      </c>
      <c r="U1702" s="17" t="s">
        <v>4967</v>
      </c>
      <c r="V1702" s="17" t="s">
        <v>6652</v>
      </c>
      <c r="W1702" s="17" t="s">
        <v>6652</v>
      </c>
    </row>
    <row r="1703" spans="1:23" s="42" customFormat="1" x14ac:dyDescent="0.35">
      <c r="A1703" s="22" t="s">
        <v>98</v>
      </c>
      <c r="B1703" s="22"/>
      <c r="C1703" s="22" t="s">
        <v>2442</v>
      </c>
      <c r="D1703" s="22" t="s">
        <v>4187</v>
      </c>
      <c r="E1703" s="57" t="s">
        <v>7443</v>
      </c>
      <c r="F1703" s="22" t="s">
        <v>388</v>
      </c>
      <c r="G1703" s="22" t="s">
        <v>12</v>
      </c>
      <c r="H1703" s="22" t="s">
        <v>4583</v>
      </c>
      <c r="I1703" s="25" t="s">
        <v>197</v>
      </c>
      <c r="J1703" s="25" t="s">
        <v>4599</v>
      </c>
      <c r="K1703" s="25"/>
      <c r="L1703" s="25"/>
      <c r="M1703" s="63" t="s">
        <v>49</v>
      </c>
      <c r="N1703" s="22" t="s">
        <v>46</v>
      </c>
      <c r="O1703" s="23" t="s">
        <v>46</v>
      </c>
      <c r="P1703" s="23" t="s">
        <v>46</v>
      </c>
      <c r="Q1703" s="23">
        <v>0.5</v>
      </c>
      <c r="R1703" s="23" t="s">
        <v>49</v>
      </c>
      <c r="S1703" s="23" t="s">
        <v>49</v>
      </c>
      <c r="T1703" s="17" t="s">
        <v>4598</v>
      </c>
      <c r="U1703" s="17" t="s">
        <v>4967</v>
      </c>
      <c r="V1703" s="17" t="s">
        <v>6652</v>
      </c>
      <c r="W1703" s="17" t="s">
        <v>6652</v>
      </c>
    </row>
    <row r="1704" spans="1:23" s="42" customFormat="1" x14ac:dyDescent="0.35">
      <c r="A1704" s="22" t="s">
        <v>101</v>
      </c>
      <c r="B1704" s="22"/>
      <c r="C1704" s="22" t="s">
        <v>2441</v>
      </c>
      <c r="D1704" s="22" t="s">
        <v>4186</v>
      </c>
      <c r="E1704" s="57" t="s">
        <v>7450</v>
      </c>
      <c r="F1704" s="22" t="s">
        <v>388</v>
      </c>
      <c r="G1704" s="22" t="s">
        <v>12</v>
      </c>
      <c r="H1704" s="22" t="s">
        <v>4583</v>
      </c>
      <c r="I1704" s="25" t="s">
        <v>197</v>
      </c>
      <c r="J1704" s="25" t="s">
        <v>4599</v>
      </c>
      <c r="K1704" s="25"/>
      <c r="L1704" s="25"/>
      <c r="M1704" s="63" t="s">
        <v>49</v>
      </c>
      <c r="N1704" s="22" t="s">
        <v>46</v>
      </c>
      <c r="O1704" s="23" t="s">
        <v>46</v>
      </c>
      <c r="P1704" s="23" t="s">
        <v>46</v>
      </c>
      <c r="Q1704" s="23">
        <v>0.5</v>
      </c>
      <c r="R1704" s="23" t="s">
        <v>49</v>
      </c>
      <c r="S1704" s="23" t="s">
        <v>49</v>
      </c>
      <c r="T1704" s="17" t="s">
        <v>4598</v>
      </c>
      <c r="U1704" s="17" t="s">
        <v>4967</v>
      </c>
      <c r="V1704" s="17" t="s">
        <v>6652</v>
      </c>
      <c r="W1704" s="17" t="s">
        <v>6652</v>
      </c>
    </row>
    <row r="1705" spans="1:23" s="42" customFormat="1" x14ac:dyDescent="0.35">
      <c r="A1705" s="22" t="s">
        <v>104</v>
      </c>
      <c r="B1705" s="22"/>
      <c r="C1705" s="22" t="s">
        <v>2443</v>
      </c>
      <c r="D1705" s="22" t="s">
        <v>4188</v>
      </c>
      <c r="E1705" s="57" t="s">
        <v>7450</v>
      </c>
      <c r="F1705" s="22" t="s">
        <v>388</v>
      </c>
      <c r="G1705" s="22" t="s">
        <v>12</v>
      </c>
      <c r="H1705" s="22" t="s">
        <v>4583</v>
      </c>
      <c r="I1705" s="25" t="s">
        <v>197</v>
      </c>
      <c r="J1705" s="25" t="s">
        <v>4599</v>
      </c>
      <c r="K1705" s="25"/>
      <c r="L1705" s="25"/>
      <c r="M1705" s="63" t="s">
        <v>49</v>
      </c>
      <c r="N1705" s="22" t="s">
        <v>46</v>
      </c>
      <c r="O1705" s="23" t="s">
        <v>46</v>
      </c>
      <c r="P1705" s="23" t="s">
        <v>46</v>
      </c>
      <c r="Q1705" s="23">
        <v>0.5</v>
      </c>
      <c r="R1705" s="23" t="s">
        <v>49</v>
      </c>
      <c r="S1705" s="23" t="s">
        <v>49</v>
      </c>
      <c r="T1705" s="17" t="s">
        <v>4598</v>
      </c>
      <c r="U1705" s="17" t="s">
        <v>4967</v>
      </c>
      <c r="V1705" s="17" t="s">
        <v>6652</v>
      </c>
      <c r="W1705" s="17" t="s">
        <v>6652</v>
      </c>
    </row>
    <row r="1706" spans="1:23" s="42" customFormat="1" x14ac:dyDescent="0.35">
      <c r="A1706" s="22" t="s">
        <v>102</v>
      </c>
      <c r="B1706" s="22"/>
      <c r="C1706" s="22" t="s">
        <v>2428</v>
      </c>
      <c r="D1706" s="22" t="s">
        <v>3419</v>
      </c>
      <c r="E1706" s="57" t="s">
        <v>7527</v>
      </c>
      <c r="F1706" s="22" t="s">
        <v>103</v>
      </c>
      <c r="G1706" s="22" t="s">
        <v>100</v>
      </c>
      <c r="H1706" s="22" t="s">
        <v>4582</v>
      </c>
      <c r="I1706" s="25" t="s">
        <v>197</v>
      </c>
      <c r="J1706" s="25" t="s">
        <v>6163</v>
      </c>
      <c r="K1706" s="25" t="s">
        <v>6158</v>
      </c>
      <c r="L1706" s="25"/>
      <c r="M1706" s="63" t="s">
        <v>49</v>
      </c>
      <c r="N1706" s="22" t="s">
        <v>46</v>
      </c>
      <c r="O1706" s="23">
        <v>0.26</v>
      </c>
      <c r="P1706" s="23">
        <v>0.9998999999999999</v>
      </c>
      <c r="Q1706" s="23">
        <v>0.75</v>
      </c>
      <c r="R1706" s="23">
        <v>0.26</v>
      </c>
      <c r="S1706" s="23">
        <v>0.9998999999999999</v>
      </c>
      <c r="T1706" s="17" t="s">
        <v>4598</v>
      </c>
      <c r="U1706" s="17" t="s">
        <v>4967</v>
      </c>
      <c r="V1706" s="17" t="s">
        <v>6652</v>
      </c>
      <c r="W1706" s="17" t="s">
        <v>6652</v>
      </c>
    </row>
    <row r="1707" spans="1:23" s="42" customFormat="1" x14ac:dyDescent="0.35">
      <c r="A1707" s="22" t="s">
        <v>98</v>
      </c>
      <c r="B1707" s="22"/>
      <c r="C1707" s="22" t="s">
        <v>2430</v>
      </c>
      <c r="D1707" s="22" t="s">
        <v>3421</v>
      </c>
      <c r="E1707" s="57" t="s">
        <v>7528</v>
      </c>
      <c r="F1707" s="22" t="s">
        <v>103</v>
      </c>
      <c r="G1707" s="22" t="s">
        <v>100</v>
      </c>
      <c r="H1707" s="22" t="s">
        <v>4582</v>
      </c>
      <c r="I1707" s="25" t="s">
        <v>197</v>
      </c>
      <c r="J1707" s="25" t="s">
        <v>6163</v>
      </c>
      <c r="K1707" s="25" t="s">
        <v>6158</v>
      </c>
      <c r="L1707" s="25"/>
      <c r="M1707" s="63" t="s">
        <v>49</v>
      </c>
      <c r="N1707" s="22" t="s">
        <v>46</v>
      </c>
      <c r="O1707" s="23">
        <v>0.26</v>
      </c>
      <c r="P1707" s="23">
        <v>0.9998999999999999</v>
      </c>
      <c r="Q1707" s="23">
        <v>0.75</v>
      </c>
      <c r="R1707" s="23">
        <v>0.26</v>
      </c>
      <c r="S1707" s="23">
        <v>0.9998999999999999</v>
      </c>
      <c r="T1707" s="17" t="s">
        <v>4598</v>
      </c>
      <c r="U1707" s="17" t="s">
        <v>4967</v>
      </c>
      <c r="V1707" s="17" t="s">
        <v>6652</v>
      </c>
      <c r="W1707" s="17" t="s">
        <v>6652</v>
      </c>
    </row>
    <row r="1708" spans="1:23" s="42" customFormat="1" x14ac:dyDescent="0.35">
      <c r="A1708" s="22" t="s">
        <v>101</v>
      </c>
      <c r="B1708" s="22"/>
      <c r="C1708" s="22" t="s">
        <v>2429</v>
      </c>
      <c r="D1708" s="22" t="s">
        <v>3420</v>
      </c>
      <c r="E1708" s="57" t="s">
        <v>7527</v>
      </c>
      <c r="F1708" s="22" t="s">
        <v>103</v>
      </c>
      <c r="G1708" s="22" t="s">
        <v>100</v>
      </c>
      <c r="H1708" s="22" t="s">
        <v>4582</v>
      </c>
      <c r="I1708" s="25" t="s">
        <v>197</v>
      </c>
      <c r="J1708" s="25" t="s">
        <v>6163</v>
      </c>
      <c r="K1708" s="25" t="s">
        <v>6158</v>
      </c>
      <c r="L1708" s="25"/>
      <c r="M1708" s="63" t="s">
        <v>49</v>
      </c>
      <c r="N1708" s="22" t="s">
        <v>46</v>
      </c>
      <c r="O1708" s="23">
        <v>0.26</v>
      </c>
      <c r="P1708" s="23">
        <v>0.9998999999999999</v>
      </c>
      <c r="Q1708" s="23">
        <v>0.75</v>
      </c>
      <c r="R1708" s="23" t="s">
        <v>4604</v>
      </c>
      <c r="S1708" s="23" t="s">
        <v>4619</v>
      </c>
      <c r="T1708" s="17" t="s">
        <v>4598</v>
      </c>
      <c r="U1708" s="17" t="s">
        <v>4967</v>
      </c>
      <c r="V1708" s="17" t="s">
        <v>6652</v>
      </c>
      <c r="W1708" s="17" t="s">
        <v>6652</v>
      </c>
    </row>
    <row r="1709" spans="1:23" s="42" customFormat="1" x14ac:dyDescent="0.35">
      <c r="A1709" s="22" t="s">
        <v>104</v>
      </c>
      <c r="B1709" s="22"/>
      <c r="C1709" s="22" t="s">
        <v>2431</v>
      </c>
      <c r="D1709" s="22" t="s">
        <v>3422</v>
      </c>
      <c r="E1709" s="57" t="s">
        <v>7527</v>
      </c>
      <c r="F1709" s="22" t="s">
        <v>103</v>
      </c>
      <c r="G1709" s="22" t="s">
        <v>100</v>
      </c>
      <c r="H1709" s="22" t="s">
        <v>4582</v>
      </c>
      <c r="I1709" s="25" t="s">
        <v>197</v>
      </c>
      <c r="J1709" s="25" t="s">
        <v>6163</v>
      </c>
      <c r="K1709" s="25" t="s">
        <v>6158</v>
      </c>
      <c r="L1709" s="25"/>
      <c r="M1709" s="63" t="s">
        <v>49</v>
      </c>
      <c r="N1709" s="22" t="s">
        <v>46</v>
      </c>
      <c r="O1709" s="23">
        <v>0.26</v>
      </c>
      <c r="P1709" s="23">
        <v>0.9998999999999999</v>
      </c>
      <c r="Q1709" s="23">
        <v>0.75</v>
      </c>
      <c r="R1709" s="23">
        <v>0.26</v>
      </c>
      <c r="S1709" s="23">
        <v>0.9998999999999999</v>
      </c>
      <c r="T1709" s="17" t="s">
        <v>4598</v>
      </c>
      <c r="U1709" s="17" t="s">
        <v>4967</v>
      </c>
      <c r="V1709" s="17" t="s">
        <v>6652</v>
      </c>
      <c r="W1709" s="17" t="s">
        <v>6652</v>
      </c>
    </row>
    <row r="1710" spans="1:23" s="42" customFormat="1" x14ac:dyDescent="0.35">
      <c r="A1710" s="22" t="s">
        <v>102</v>
      </c>
      <c r="B1710" s="22"/>
      <c r="C1710" s="22" t="s">
        <v>2432</v>
      </c>
      <c r="D1710" s="22" t="s">
        <v>3427</v>
      </c>
      <c r="E1710" s="57" t="s">
        <v>7527</v>
      </c>
      <c r="F1710" s="22" t="s">
        <v>103</v>
      </c>
      <c r="G1710" s="22" t="s">
        <v>100</v>
      </c>
      <c r="H1710" s="22" t="s">
        <v>4583</v>
      </c>
      <c r="I1710" s="25" t="s">
        <v>197</v>
      </c>
      <c r="J1710" s="25" t="s">
        <v>4599</v>
      </c>
      <c r="K1710" s="25"/>
      <c r="L1710" s="25"/>
      <c r="M1710" s="63" t="s">
        <v>49</v>
      </c>
      <c r="N1710" s="22" t="s">
        <v>46</v>
      </c>
      <c r="O1710" s="23">
        <v>0.26</v>
      </c>
      <c r="P1710" s="23">
        <v>0.9998999999999999</v>
      </c>
      <c r="Q1710" s="23">
        <v>0.75</v>
      </c>
      <c r="R1710" s="23" t="s">
        <v>49</v>
      </c>
      <c r="S1710" s="23" t="s">
        <v>49</v>
      </c>
      <c r="T1710" s="17" t="s">
        <v>4598</v>
      </c>
      <c r="U1710" s="17" t="s">
        <v>4967</v>
      </c>
      <c r="V1710" s="17" t="s">
        <v>6652</v>
      </c>
      <c r="W1710" s="17" t="s">
        <v>6652</v>
      </c>
    </row>
    <row r="1711" spans="1:23" s="42" customFormat="1" x14ac:dyDescent="0.35">
      <c r="A1711" s="22" t="s">
        <v>98</v>
      </c>
      <c r="B1711" s="22"/>
      <c r="C1711" s="22" t="s">
        <v>2434</v>
      </c>
      <c r="D1711" s="22" t="s">
        <v>3429</v>
      </c>
      <c r="E1711" s="57" t="s">
        <v>7528</v>
      </c>
      <c r="F1711" s="22" t="s">
        <v>103</v>
      </c>
      <c r="G1711" s="22" t="s">
        <v>100</v>
      </c>
      <c r="H1711" s="22" t="s">
        <v>4583</v>
      </c>
      <c r="I1711" s="25" t="s">
        <v>197</v>
      </c>
      <c r="J1711" s="25" t="s">
        <v>4599</v>
      </c>
      <c r="K1711" s="25"/>
      <c r="L1711" s="25"/>
      <c r="M1711" s="63" t="s">
        <v>49</v>
      </c>
      <c r="N1711" s="22" t="s">
        <v>46</v>
      </c>
      <c r="O1711" s="23">
        <v>0.26</v>
      </c>
      <c r="P1711" s="23">
        <v>0.9998999999999999</v>
      </c>
      <c r="Q1711" s="23">
        <v>0.75</v>
      </c>
      <c r="R1711" s="23" t="s">
        <v>49</v>
      </c>
      <c r="S1711" s="23" t="s">
        <v>49</v>
      </c>
      <c r="T1711" s="17" t="s">
        <v>4598</v>
      </c>
      <c r="U1711" s="17" t="s">
        <v>4967</v>
      </c>
      <c r="V1711" s="17" t="s">
        <v>6652</v>
      </c>
      <c r="W1711" s="17" t="s">
        <v>6652</v>
      </c>
    </row>
    <row r="1712" spans="1:23" s="42" customFormat="1" x14ac:dyDescent="0.35">
      <c r="A1712" s="22" t="s">
        <v>101</v>
      </c>
      <c r="B1712" s="22"/>
      <c r="C1712" s="22" t="s">
        <v>2433</v>
      </c>
      <c r="D1712" s="22" t="s">
        <v>3428</v>
      </c>
      <c r="E1712" s="57" t="s">
        <v>7527</v>
      </c>
      <c r="F1712" s="22" t="s">
        <v>103</v>
      </c>
      <c r="G1712" s="22" t="s">
        <v>100</v>
      </c>
      <c r="H1712" s="22" t="s">
        <v>4583</v>
      </c>
      <c r="I1712" s="25" t="s">
        <v>197</v>
      </c>
      <c r="J1712" s="25" t="s">
        <v>4599</v>
      </c>
      <c r="K1712" s="25"/>
      <c r="L1712" s="25"/>
      <c r="M1712" s="63" t="s">
        <v>49</v>
      </c>
      <c r="N1712" s="22" t="s">
        <v>46</v>
      </c>
      <c r="O1712" s="23">
        <v>0.26</v>
      </c>
      <c r="P1712" s="23">
        <v>0.9998999999999999</v>
      </c>
      <c r="Q1712" s="23">
        <v>0.75</v>
      </c>
      <c r="R1712" s="23" t="s">
        <v>49</v>
      </c>
      <c r="S1712" s="23" t="s">
        <v>49</v>
      </c>
      <c r="T1712" s="17" t="s">
        <v>4598</v>
      </c>
      <c r="U1712" s="17" t="s">
        <v>4967</v>
      </c>
      <c r="V1712" s="17" t="s">
        <v>6652</v>
      </c>
      <c r="W1712" s="17" t="s">
        <v>6652</v>
      </c>
    </row>
    <row r="1713" spans="1:23" s="42" customFormat="1" x14ac:dyDescent="0.35">
      <c r="A1713" s="22" t="s">
        <v>104</v>
      </c>
      <c r="B1713" s="22"/>
      <c r="C1713" s="22" t="s">
        <v>2435</v>
      </c>
      <c r="D1713" s="22" t="s">
        <v>3430</v>
      </c>
      <c r="E1713" s="57" t="s">
        <v>7527</v>
      </c>
      <c r="F1713" s="22" t="s">
        <v>103</v>
      </c>
      <c r="G1713" s="22" t="s">
        <v>100</v>
      </c>
      <c r="H1713" s="22" t="s">
        <v>4583</v>
      </c>
      <c r="I1713" s="25" t="s">
        <v>197</v>
      </c>
      <c r="J1713" s="25" t="s">
        <v>4599</v>
      </c>
      <c r="K1713" s="25"/>
      <c r="L1713" s="25"/>
      <c r="M1713" s="63" t="s">
        <v>49</v>
      </c>
      <c r="N1713" s="22" t="s">
        <v>46</v>
      </c>
      <c r="O1713" s="23">
        <v>0.26</v>
      </c>
      <c r="P1713" s="23">
        <v>0.9998999999999999</v>
      </c>
      <c r="Q1713" s="23">
        <v>0.75</v>
      </c>
      <c r="R1713" s="23" t="s">
        <v>49</v>
      </c>
      <c r="S1713" s="23" t="s">
        <v>49</v>
      </c>
      <c r="T1713" s="17" t="s">
        <v>4598</v>
      </c>
      <c r="U1713" s="17" t="s">
        <v>4967</v>
      </c>
      <c r="V1713" s="17" t="s">
        <v>6652</v>
      </c>
      <c r="W1713" s="17" t="s">
        <v>6652</v>
      </c>
    </row>
    <row r="1714" spans="1:23" s="42" customFormat="1" x14ac:dyDescent="0.35">
      <c r="A1714" s="22" t="s">
        <v>102</v>
      </c>
      <c r="B1714" s="22"/>
      <c r="C1714" s="22" t="s">
        <v>2422</v>
      </c>
      <c r="D1714" s="22" t="s">
        <v>3397</v>
      </c>
      <c r="E1714" s="57" t="s">
        <v>7529</v>
      </c>
      <c r="F1714" s="22" t="s">
        <v>103</v>
      </c>
      <c r="G1714" s="22" t="s">
        <v>100</v>
      </c>
      <c r="H1714" s="22" t="s">
        <v>4576</v>
      </c>
      <c r="I1714" s="25" t="s">
        <v>197</v>
      </c>
      <c r="J1714" s="27" t="s">
        <v>4599</v>
      </c>
      <c r="K1714" s="25"/>
      <c r="L1714" s="25"/>
      <c r="M1714" s="63" t="s">
        <v>49</v>
      </c>
      <c r="N1714" s="22" t="s">
        <v>46</v>
      </c>
      <c r="O1714" s="26" t="s">
        <v>46</v>
      </c>
      <c r="P1714" s="26" t="s">
        <v>46</v>
      </c>
      <c r="Q1714" s="23">
        <v>0.1</v>
      </c>
      <c r="R1714" s="23"/>
      <c r="S1714" s="23"/>
      <c r="T1714" s="17" t="s">
        <v>4598</v>
      </c>
      <c r="U1714" s="17" t="s">
        <v>4967</v>
      </c>
      <c r="V1714" s="17" t="s">
        <v>6652</v>
      </c>
      <c r="W1714" s="17" t="s">
        <v>6655</v>
      </c>
    </row>
    <row r="1715" spans="1:23" s="42" customFormat="1" x14ac:dyDescent="0.35">
      <c r="A1715" s="22" t="s">
        <v>98</v>
      </c>
      <c r="B1715" s="22"/>
      <c r="C1715" s="22" t="s">
        <v>2424</v>
      </c>
      <c r="D1715" s="22" t="s">
        <v>3399</v>
      </c>
      <c r="E1715" s="57" t="s">
        <v>7530</v>
      </c>
      <c r="F1715" s="22" t="s">
        <v>103</v>
      </c>
      <c r="G1715" s="22" t="s">
        <v>100</v>
      </c>
      <c r="H1715" s="22" t="s">
        <v>4576</v>
      </c>
      <c r="I1715" s="25" t="s">
        <v>197</v>
      </c>
      <c r="J1715" s="27" t="s">
        <v>4599</v>
      </c>
      <c r="K1715" s="25"/>
      <c r="L1715" s="25"/>
      <c r="M1715" s="63" t="s">
        <v>49</v>
      </c>
      <c r="N1715" s="22" t="s">
        <v>46</v>
      </c>
      <c r="O1715" s="26" t="s">
        <v>46</v>
      </c>
      <c r="P1715" s="26" t="s">
        <v>46</v>
      </c>
      <c r="Q1715" s="23">
        <v>0.25</v>
      </c>
      <c r="R1715" s="23"/>
      <c r="S1715" s="23"/>
      <c r="T1715" s="17" t="s">
        <v>4598</v>
      </c>
      <c r="U1715" s="17" t="s">
        <v>4967</v>
      </c>
      <c r="V1715" s="17" t="s">
        <v>6652</v>
      </c>
      <c r="W1715" s="17" t="s">
        <v>6655</v>
      </c>
    </row>
    <row r="1716" spans="1:23" s="42" customFormat="1" x14ac:dyDescent="0.35">
      <c r="A1716" s="22" t="s">
        <v>101</v>
      </c>
      <c r="B1716" s="22"/>
      <c r="C1716" s="22" t="s">
        <v>2423</v>
      </c>
      <c r="D1716" s="22" t="s">
        <v>3398</v>
      </c>
      <c r="E1716" s="57" t="s">
        <v>7529</v>
      </c>
      <c r="F1716" s="22" t="s">
        <v>103</v>
      </c>
      <c r="G1716" s="22" t="s">
        <v>100</v>
      </c>
      <c r="H1716" s="22" t="s">
        <v>4576</v>
      </c>
      <c r="I1716" s="25" t="s">
        <v>197</v>
      </c>
      <c r="J1716" s="27" t="s">
        <v>4599</v>
      </c>
      <c r="K1716" s="25"/>
      <c r="L1716" s="25"/>
      <c r="M1716" s="63" t="s">
        <v>49</v>
      </c>
      <c r="N1716" s="22" t="s">
        <v>46</v>
      </c>
      <c r="O1716" s="26" t="s">
        <v>46</v>
      </c>
      <c r="P1716" s="26" t="s">
        <v>46</v>
      </c>
      <c r="Q1716" s="23">
        <v>0.1</v>
      </c>
      <c r="R1716" s="23"/>
      <c r="S1716" s="23"/>
      <c r="T1716" s="17" t="s">
        <v>4598</v>
      </c>
      <c r="U1716" s="17" t="s">
        <v>4967</v>
      </c>
      <c r="V1716" s="17" t="s">
        <v>6652</v>
      </c>
      <c r="W1716" s="17" t="s">
        <v>6655</v>
      </c>
    </row>
    <row r="1717" spans="1:23" s="42" customFormat="1" x14ac:dyDescent="0.35">
      <c r="A1717" s="22" t="s">
        <v>102</v>
      </c>
      <c r="B1717" s="22"/>
      <c r="C1717" s="22" t="s">
        <v>2425</v>
      </c>
      <c r="D1717" s="22" t="s">
        <v>3403</v>
      </c>
      <c r="E1717" s="57" t="s">
        <v>7529</v>
      </c>
      <c r="F1717" s="22" t="s">
        <v>103</v>
      </c>
      <c r="G1717" s="22" t="s">
        <v>100</v>
      </c>
      <c r="H1717" s="22" t="s">
        <v>4572</v>
      </c>
      <c r="I1717" s="25" t="s">
        <v>197</v>
      </c>
      <c r="J1717" s="25" t="s">
        <v>4599</v>
      </c>
      <c r="K1717" s="25"/>
      <c r="L1717" s="25"/>
      <c r="M1717" s="63" t="s">
        <v>49</v>
      </c>
      <c r="N1717" s="22" t="s">
        <v>46</v>
      </c>
      <c r="O1717" s="26" t="s">
        <v>46</v>
      </c>
      <c r="P1717" s="26" t="s">
        <v>46</v>
      </c>
      <c r="Q1717" s="23" t="s">
        <v>26</v>
      </c>
      <c r="R1717" s="23" t="s">
        <v>49</v>
      </c>
      <c r="S1717" s="23" t="s">
        <v>49</v>
      </c>
      <c r="T1717" s="17" t="s">
        <v>4598</v>
      </c>
      <c r="U1717" s="17" t="s">
        <v>4967</v>
      </c>
      <c r="V1717" s="17" t="s">
        <v>6652</v>
      </c>
      <c r="W1717" s="17" t="s">
        <v>6652</v>
      </c>
    </row>
    <row r="1718" spans="1:23" s="42" customFormat="1" x14ac:dyDescent="0.35">
      <c r="A1718" s="22" t="s">
        <v>98</v>
      </c>
      <c r="B1718" s="22"/>
      <c r="C1718" s="22" t="s">
        <v>2427</v>
      </c>
      <c r="D1718" s="22" t="s">
        <v>3405</v>
      </c>
      <c r="E1718" s="57" t="s">
        <v>7530</v>
      </c>
      <c r="F1718" s="22" t="s">
        <v>103</v>
      </c>
      <c r="G1718" s="22" t="s">
        <v>100</v>
      </c>
      <c r="H1718" s="22" t="s">
        <v>4572</v>
      </c>
      <c r="I1718" s="25" t="s">
        <v>197</v>
      </c>
      <c r="J1718" s="25" t="s">
        <v>4599</v>
      </c>
      <c r="K1718" s="25"/>
      <c r="L1718" s="25"/>
      <c r="M1718" s="63" t="s">
        <v>49</v>
      </c>
      <c r="N1718" s="22" t="s">
        <v>46</v>
      </c>
      <c r="O1718" s="26" t="s">
        <v>46</v>
      </c>
      <c r="P1718" s="26" t="s">
        <v>46</v>
      </c>
      <c r="Q1718" s="23">
        <v>0.05</v>
      </c>
      <c r="R1718" s="23" t="s">
        <v>49</v>
      </c>
      <c r="S1718" s="23" t="s">
        <v>49</v>
      </c>
      <c r="T1718" s="17" t="s">
        <v>4598</v>
      </c>
      <c r="U1718" s="17" t="s">
        <v>4967</v>
      </c>
      <c r="V1718" s="17" t="s">
        <v>6652</v>
      </c>
      <c r="W1718" s="17" t="s">
        <v>6652</v>
      </c>
    </row>
    <row r="1719" spans="1:23" s="42" customFormat="1" x14ac:dyDescent="0.35">
      <c r="A1719" s="22" t="s">
        <v>101</v>
      </c>
      <c r="B1719" s="22"/>
      <c r="C1719" s="22" t="s">
        <v>2426</v>
      </c>
      <c r="D1719" s="22" t="s">
        <v>3404</v>
      </c>
      <c r="E1719" s="57" t="s">
        <v>7529</v>
      </c>
      <c r="F1719" s="22" t="s">
        <v>103</v>
      </c>
      <c r="G1719" s="22" t="s">
        <v>100</v>
      </c>
      <c r="H1719" s="22" t="s">
        <v>4572</v>
      </c>
      <c r="I1719" s="25" t="s">
        <v>197</v>
      </c>
      <c r="J1719" s="25" t="s">
        <v>4599</v>
      </c>
      <c r="K1719" s="25"/>
      <c r="L1719" s="25"/>
      <c r="M1719" s="63" t="s">
        <v>49</v>
      </c>
      <c r="N1719" s="22" t="s">
        <v>46</v>
      </c>
      <c r="O1719" s="26" t="s">
        <v>46</v>
      </c>
      <c r="P1719" s="26" t="s">
        <v>46</v>
      </c>
      <c r="Q1719" s="23" t="s">
        <v>26</v>
      </c>
      <c r="R1719" s="23" t="s">
        <v>49</v>
      </c>
      <c r="S1719" s="23" t="s">
        <v>49</v>
      </c>
      <c r="T1719" s="17" t="s">
        <v>4598</v>
      </c>
      <c r="U1719" s="17" t="s">
        <v>4967</v>
      </c>
      <c r="V1719" s="17" t="s">
        <v>6652</v>
      </c>
      <c r="W1719" s="17" t="s">
        <v>6652</v>
      </c>
    </row>
    <row r="1720" spans="1:23" s="42" customFormat="1" x14ac:dyDescent="0.35">
      <c r="A1720" s="22" t="s">
        <v>98</v>
      </c>
      <c r="B1720" s="22"/>
      <c r="C1720" s="22" t="s">
        <v>2047</v>
      </c>
      <c r="D1720" s="22" t="s">
        <v>4180</v>
      </c>
      <c r="E1720" s="57" t="s">
        <v>7443</v>
      </c>
      <c r="F1720" s="22" t="s">
        <v>388</v>
      </c>
      <c r="G1720" s="22" t="s">
        <v>12</v>
      </c>
      <c r="H1720" s="22" t="s">
        <v>4577</v>
      </c>
      <c r="I1720" s="25" t="s">
        <v>197</v>
      </c>
      <c r="J1720" s="25" t="s">
        <v>6162</v>
      </c>
      <c r="K1720" s="25" t="s">
        <v>6158</v>
      </c>
      <c r="L1720" s="25"/>
      <c r="M1720" s="63" t="s">
        <v>49</v>
      </c>
      <c r="N1720" s="22" t="s">
        <v>46</v>
      </c>
      <c r="O1720" s="23" t="s">
        <v>46</v>
      </c>
      <c r="P1720" s="23" t="s">
        <v>46</v>
      </c>
      <c r="Q1720" s="23">
        <v>0.5</v>
      </c>
      <c r="R1720" s="23" t="s">
        <v>46</v>
      </c>
      <c r="S1720" s="23" t="s">
        <v>46</v>
      </c>
      <c r="T1720" s="17" t="s">
        <v>4598</v>
      </c>
      <c r="U1720" s="17" t="s">
        <v>4967</v>
      </c>
      <c r="V1720" s="17" t="s">
        <v>6652</v>
      </c>
      <c r="W1720" s="17" t="s">
        <v>6657</v>
      </c>
    </row>
    <row r="1721" spans="1:23" s="42" customFormat="1" x14ac:dyDescent="0.35">
      <c r="A1721" s="22" t="s">
        <v>98</v>
      </c>
      <c r="B1721" s="22"/>
      <c r="C1721" s="22" t="s">
        <v>1440</v>
      </c>
      <c r="D1721" s="22" t="s">
        <v>3542</v>
      </c>
      <c r="E1721" s="57" t="s">
        <v>7469</v>
      </c>
      <c r="F1721" s="22" t="s">
        <v>103</v>
      </c>
      <c r="G1721" s="22" t="s">
        <v>100</v>
      </c>
      <c r="H1721" s="22" t="s">
        <v>4577</v>
      </c>
      <c r="I1721" s="25" t="s">
        <v>197</v>
      </c>
      <c r="J1721" s="27" t="s">
        <v>4599</v>
      </c>
      <c r="K1721" s="25"/>
      <c r="L1721" s="25"/>
      <c r="M1721" s="63" t="s">
        <v>49</v>
      </c>
      <c r="N1721" s="22" t="s">
        <v>46</v>
      </c>
      <c r="O1721" s="23">
        <v>0.75</v>
      </c>
      <c r="P1721" s="23">
        <v>1</v>
      </c>
      <c r="Q1721" s="23">
        <v>0.15</v>
      </c>
      <c r="R1721" s="23"/>
      <c r="S1721" s="23"/>
      <c r="T1721" s="17" t="s">
        <v>4598</v>
      </c>
      <c r="U1721" s="17" t="s">
        <v>4967</v>
      </c>
      <c r="V1721" s="17" t="s">
        <v>6652</v>
      </c>
      <c r="W1721" s="17" t="s">
        <v>6657</v>
      </c>
    </row>
    <row r="1722" spans="1:23" s="42" customFormat="1" x14ac:dyDescent="0.35">
      <c r="A1722" s="22" t="s">
        <v>98</v>
      </c>
      <c r="B1722" s="22"/>
      <c r="C1722" s="22" t="s">
        <v>690</v>
      </c>
      <c r="D1722" s="22" t="s">
        <v>2764</v>
      </c>
      <c r="E1722" s="57" t="s">
        <v>7470</v>
      </c>
      <c r="F1722" s="22" t="s">
        <v>103</v>
      </c>
      <c r="G1722" s="22" t="s">
        <v>100</v>
      </c>
      <c r="H1722" s="22" t="s">
        <v>4577</v>
      </c>
      <c r="I1722" s="25" t="s">
        <v>197</v>
      </c>
      <c r="J1722" s="25" t="s">
        <v>6163</v>
      </c>
      <c r="K1722" s="25" t="s">
        <v>6158</v>
      </c>
      <c r="L1722" s="25"/>
      <c r="M1722" s="63" t="s">
        <v>49</v>
      </c>
      <c r="N1722" s="22" t="s">
        <v>46</v>
      </c>
      <c r="O1722" s="23">
        <v>0.92</v>
      </c>
      <c r="P1722" s="23">
        <v>1</v>
      </c>
      <c r="Q1722" s="23">
        <v>0.15</v>
      </c>
      <c r="R1722" s="23" t="s">
        <v>4611</v>
      </c>
      <c r="S1722" s="23" t="s">
        <v>107</v>
      </c>
      <c r="T1722" s="17" t="s">
        <v>4598</v>
      </c>
      <c r="U1722" s="17" t="s">
        <v>4967</v>
      </c>
      <c r="V1722" s="17" t="s">
        <v>6652</v>
      </c>
      <c r="W1722" s="17" t="s">
        <v>6657</v>
      </c>
    </row>
    <row r="1723" spans="1:23" s="42" customFormat="1" x14ac:dyDescent="0.35">
      <c r="A1723" s="22" t="s">
        <v>98</v>
      </c>
      <c r="B1723" s="22"/>
      <c r="C1723" s="22" t="s">
        <v>1418</v>
      </c>
      <c r="D1723" s="22" t="s">
        <v>3520</v>
      </c>
      <c r="E1723" s="57" t="s">
        <v>4878</v>
      </c>
      <c r="F1723" s="22" t="s">
        <v>103</v>
      </c>
      <c r="G1723" s="22" t="s">
        <v>100</v>
      </c>
      <c r="H1723" s="22" t="s">
        <v>4577</v>
      </c>
      <c r="I1723" s="25" t="s">
        <v>99</v>
      </c>
      <c r="J1723" s="25" t="s">
        <v>4599</v>
      </c>
      <c r="K1723" s="25"/>
      <c r="L1723" s="25"/>
      <c r="M1723" s="63" t="s">
        <v>49</v>
      </c>
      <c r="N1723" s="22" t="s">
        <v>46</v>
      </c>
      <c r="O1723" s="23">
        <v>0.65</v>
      </c>
      <c r="P1723" s="23">
        <v>1</v>
      </c>
      <c r="Q1723" s="23">
        <v>0.15</v>
      </c>
      <c r="R1723" s="23" t="s">
        <v>49</v>
      </c>
      <c r="S1723" s="23" t="s">
        <v>49</v>
      </c>
      <c r="T1723" s="17" t="s">
        <v>4598</v>
      </c>
      <c r="U1723" s="17" t="s">
        <v>4967</v>
      </c>
      <c r="V1723" s="17" t="s">
        <v>6652</v>
      </c>
      <c r="W1723" s="17" t="s">
        <v>6657</v>
      </c>
    </row>
    <row r="1724" spans="1:23" s="42" customFormat="1" ht="29" x14ac:dyDescent="0.35">
      <c r="A1724" s="22" t="s">
        <v>98</v>
      </c>
      <c r="B1724" s="22"/>
      <c r="C1724" s="22" t="s">
        <v>1422</v>
      </c>
      <c r="D1724" s="22" t="s">
        <v>3524</v>
      </c>
      <c r="E1724" s="57" t="s">
        <v>7471</v>
      </c>
      <c r="F1724" s="22" t="s">
        <v>103</v>
      </c>
      <c r="G1724" s="22" t="s">
        <v>100</v>
      </c>
      <c r="H1724" s="22" t="s">
        <v>4577</v>
      </c>
      <c r="I1724" s="25" t="s">
        <v>197</v>
      </c>
      <c r="J1724" s="25" t="s">
        <v>6163</v>
      </c>
      <c r="K1724" s="25" t="s">
        <v>6157</v>
      </c>
      <c r="L1724" s="25">
        <v>20</v>
      </c>
      <c r="M1724" s="63" t="s">
        <v>6506</v>
      </c>
      <c r="N1724" s="22" t="s">
        <v>8701</v>
      </c>
      <c r="O1724" s="23">
        <v>0.95</v>
      </c>
      <c r="P1724" s="23">
        <v>1</v>
      </c>
      <c r="Q1724" s="23">
        <v>0.15</v>
      </c>
      <c r="R1724" s="23">
        <v>0.95</v>
      </c>
      <c r="S1724" s="23">
        <v>1</v>
      </c>
      <c r="T1724" s="17" t="s">
        <v>4598</v>
      </c>
      <c r="U1724" s="17" t="s">
        <v>4967</v>
      </c>
      <c r="V1724" s="17" t="s">
        <v>6652</v>
      </c>
      <c r="W1724" s="17" t="s">
        <v>6479</v>
      </c>
    </row>
    <row r="1725" spans="1:23" s="42" customFormat="1" x14ac:dyDescent="0.35">
      <c r="A1725" s="22" t="s">
        <v>98</v>
      </c>
      <c r="B1725" s="22"/>
      <c r="C1725" s="22" t="s">
        <v>1426</v>
      </c>
      <c r="D1725" s="22" t="s">
        <v>3528</v>
      </c>
      <c r="E1725" s="57" t="s">
        <v>4891</v>
      </c>
      <c r="F1725" s="22" t="s">
        <v>103</v>
      </c>
      <c r="G1725" s="22" t="s">
        <v>12</v>
      </c>
      <c r="H1725" s="22" t="s">
        <v>4577</v>
      </c>
      <c r="I1725" s="25" t="s">
        <v>99</v>
      </c>
      <c r="J1725" s="25" t="s">
        <v>4599</v>
      </c>
      <c r="K1725" s="25"/>
      <c r="L1725" s="25"/>
      <c r="M1725" s="63" t="s">
        <v>49</v>
      </c>
      <c r="N1725" s="22" t="s">
        <v>46</v>
      </c>
      <c r="O1725" s="23" t="s">
        <v>46</v>
      </c>
      <c r="P1725" s="23" t="s">
        <v>46</v>
      </c>
      <c r="Q1725" s="23">
        <v>0.15</v>
      </c>
      <c r="R1725" s="23" t="s">
        <v>49</v>
      </c>
      <c r="S1725" s="23" t="s">
        <v>49</v>
      </c>
      <c r="T1725" s="17" t="s">
        <v>4598</v>
      </c>
      <c r="U1725" s="17" t="s">
        <v>4967</v>
      </c>
      <c r="V1725" s="17" t="s">
        <v>6652</v>
      </c>
      <c r="W1725" s="17" t="s">
        <v>6657</v>
      </c>
    </row>
    <row r="1726" spans="1:23" s="42" customFormat="1" x14ac:dyDescent="0.35">
      <c r="A1726" s="22" t="s">
        <v>98</v>
      </c>
      <c r="B1726" s="22"/>
      <c r="C1726" s="22" t="s">
        <v>702</v>
      </c>
      <c r="D1726" s="22" t="s">
        <v>2776</v>
      </c>
      <c r="E1726" s="57" t="s">
        <v>7472</v>
      </c>
      <c r="F1726" s="22" t="s">
        <v>103</v>
      </c>
      <c r="G1726" s="22" t="s">
        <v>100</v>
      </c>
      <c r="H1726" s="22" t="s">
        <v>4577</v>
      </c>
      <c r="I1726" s="25" t="s">
        <v>197</v>
      </c>
      <c r="J1726" s="25" t="s">
        <v>6163</v>
      </c>
      <c r="K1726" s="25" t="s">
        <v>6158</v>
      </c>
      <c r="L1726" s="25"/>
      <c r="M1726" s="63" t="s">
        <v>49</v>
      </c>
      <c r="N1726" s="22" t="s">
        <v>46</v>
      </c>
      <c r="O1726" s="23">
        <v>5.0000000000000001E-3</v>
      </c>
      <c r="P1726" s="23">
        <v>0.1</v>
      </c>
      <c r="Q1726" s="23">
        <v>0.15</v>
      </c>
      <c r="R1726" s="23" t="s">
        <v>4603</v>
      </c>
      <c r="S1726" s="23" t="s">
        <v>4605</v>
      </c>
      <c r="T1726" s="17" t="s">
        <v>4598</v>
      </c>
      <c r="U1726" s="17" t="s">
        <v>4967</v>
      </c>
      <c r="V1726" s="17" t="s">
        <v>6652</v>
      </c>
      <c r="W1726" s="17" t="s">
        <v>6657</v>
      </c>
    </row>
    <row r="1727" spans="1:23" s="42" customFormat="1" x14ac:dyDescent="0.35">
      <c r="A1727" s="22" t="s">
        <v>98</v>
      </c>
      <c r="B1727" s="22"/>
      <c r="C1727" s="22" t="s">
        <v>1324</v>
      </c>
      <c r="D1727" s="22" t="s">
        <v>3410</v>
      </c>
      <c r="E1727" s="57" t="s">
        <v>7473</v>
      </c>
      <c r="F1727" s="22" t="s">
        <v>103</v>
      </c>
      <c r="G1727" s="22" t="s">
        <v>100</v>
      </c>
      <c r="H1727" s="22" t="s">
        <v>4577</v>
      </c>
      <c r="I1727" s="25" t="s">
        <v>197</v>
      </c>
      <c r="J1727" s="25" t="s">
        <v>6163</v>
      </c>
      <c r="K1727" s="25" t="s">
        <v>6158</v>
      </c>
      <c r="L1727" s="25"/>
      <c r="M1727" s="63" t="s">
        <v>49</v>
      </c>
      <c r="N1727" s="22" t="s">
        <v>46</v>
      </c>
      <c r="O1727" s="23">
        <v>0.15</v>
      </c>
      <c r="P1727" s="23">
        <v>0.9</v>
      </c>
      <c r="Q1727" s="23">
        <v>0.15</v>
      </c>
      <c r="R1727" s="23" t="s">
        <v>4609</v>
      </c>
      <c r="S1727" s="23" t="s">
        <v>4619</v>
      </c>
      <c r="T1727" s="17" t="s">
        <v>4598</v>
      </c>
      <c r="U1727" s="17" t="s">
        <v>4967</v>
      </c>
      <c r="V1727" s="17" t="s">
        <v>6652</v>
      </c>
      <c r="W1727" s="17" t="s">
        <v>6657</v>
      </c>
    </row>
    <row r="1728" spans="1:23" s="42" customFormat="1" x14ac:dyDescent="0.35">
      <c r="A1728" s="22" t="s">
        <v>98</v>
      </c>
      <c r="B1728" s="22"/>
      <c r="C1728" s="22" t="s">
        <v>760</v>
      </c>
      <c r="D1728" s="22" t="s">
        <v>2834</v>
      </c>
      <c r="E1728" s="57" t="s">
        <v>7474</v>
      </c>
      <c r="F1728" s="22" t="s">
        <v>103</v>
      </c>
      <c r="G1728" s="22" t="s">
        <v>12</v>
      </c>
      <c r="H1728" s="22" t="s">
        <v>4577</v>
      </c>
      <c r="I1728" s="25" t="s">
        <v>197</v>
      </c>
      <c r="J1728" s="25" t="s">
        <v>4599</v>
      </c>
      <c r="K1728" s="25"/>
      <c r="L1728" s="25"/>
      <c r="M1728" s="63" t="s">
        <v>49</v>
      </c>
      <c r="N1728" s="22" t="s">
        <v>46</v>
      </c>
      <c r="O1728" s="23" t="s">
        <v>46</v>
      </c>
      <c r="P1728" s="23" t="s">
        <v>46</v>
      </c>
      <c r="Q1728" s="23">
        <v>0.15</v>
      </c>
      <c r="R1728" s="23" t="s">
        <v>49</v>
      </c>
      <c r="S1728" s="23" t="s">
        <v>49</v>
      </c>
      <c r="T1728" s="17" t="s">
        <v>4598</v>
      </c>
      <c r="U1728" s="17" t="s">
        <v>4967</v>
      </c>
      <c r="V1728" s="17" t="s">
        <v>6652</v>
      </c>
      <c r="W1728" s="17" t="s">
        <v>6657</v>
      </c>
    </row>
    <row r="1729" spans="1:23" s="42" customFormat="1" ht="29" x14ac:dyDescent="0.35">
      <c r="A1729" s="22" t="s">
        <v>98</v>
      </c>
      <c r="B1729" s="22"/>
      <c r="C1729" s="22" t="s">
        <v>654</v>
      </c>
      <c r="D1729" s="22" t="s">
        <v>2728</v>
      </c>
      <c r="E1729" s="57" t="s">
        <v>7475</v>
      </c>
      <c r="F1729" s="22" t="s">
        <v>103</v>
      </c>
      <c r="G1729" s="22" t="s">
        <v>12</v>
      </c>
      <c r="H1729" s="22" t="s">
        <v>4577</v>
      </c>
      <c r="I1729" s="25" t="s">
        <v>197</v>
      </c>
      <c r="J1729" s="25" t="s">
        <v>4599</v>
      </c>
      <c r="K1729" s="25"/>
      <c r="L1729" s="25"/>
      <c r="M1729" s="63" t="s">
        <v>49</v>
      </c>
      <c r="N1729" s="22" t="s">
        <v>46</v>
      </c>
      <c r="O1729" s="23" t="s">
        <v>46</v>
      </c>
      <c r="P1729" s="23" t="s">
        <v>46</v>
      </c>
      <c r="Q1729" s="23">
        <v>0.15</v>
      </c>
      <c r="R1729" s="23" t="s">
        <v>49</v>
      </c>
      <c r="S1729" s="23" t="s">
        <v>49</v>
      </c>
      <c r="T1729" s="17" t="s">
        <v>4598</v>
      </c>
      <c r="U1729" s="17" t="s">
        <v>4967</v>
      </c>
      <c r="V1729" s="17" t="s">
        <v>6652</v>
      </c>
      <c r="W1729" s="17" t="s">
        <v>6657</v>
      </c>
    </row>
    <row r="1730" spans="1:23" s="42" customFormat="1" ht="29" x14ac:dyDescent="0.35">
      <c r="A1730" s="22" t="s">
        <v>98</v>
      </c>
      <c r="B1730" s="22"/>
      <c r="C1730" s="22" t="s">
        <v>658</v>
      </c>
      <c r="D1730" s="22" t="s">
        <v>2732</v>
      </c>
      <c r="E1730" s="57" t="s">
        <v>2471</v>
      </c>
      <c r="F1730" s="22" t="s">
        <v>103</v>
      </c>
      <c r="G1730" s="22" t="s">
        <v>100</v>
      </c>
      <c r="H1730" s="22" t="s">
        <v>4577</v>
      </c>
      <c r="I1730" s="25" t="s">
        <v>99</v>
      </c>
      <c r="J1730" s="27" t="s">
        <v>4599</v>
      </c>
      <c r="K1730" s="25"/>
      <c r="L1730" s="25"/>
      <c r="M1730" s="63" t="s">
        <v>49</v>
      </c>
      <c r="N1730" s="22" t="s">
        <v>46</v>
      </c>
      <c r="O1730" s="23">
        <v>0.95</v>
      </c>
      <c r="P1730" s="23">
        <v>1</v>
      </c>
      <c r="Q1730" s="23">
        <v>0.1</v>
      </c>
      <c r="R1730" s="23"/>
      <c r="S1730" s="23"/>
      <c r="T1730" s="17" t="s">
        <v>4598</v>
      </c>
      <c r="U1730" s="17" t="s">
        <v>4967</v>
      </c>
      <c r="V1730" s="17" t="s">
        <v>6652</v>
      </c>
      <c r="W1730" s="17" t="s">
        <v>6657</v>
      </c>
    </row>
    <row r="1731" spans="1:23" s="42" customFormat="1" x14ac:dyDescent="0.35">
      <c r="A1731" s="22" t="s">
        <v>102</v>
      </c>
      <c r="B1731" s="22"/>
      <c r="C1731" s="22" t="s">
        <v>2045</v>
      </c>
      <c r="D1731" s="22" t="s">
        <v>4178</v>
      </c>
      <c r="E1731" s="57" t="s">
        <v>7450</v>
      </c>
      <c r="F1731" s="22" t="s">
        <v>388</v>
      </c>
      <c r="G1731" s="22" t="s">
        <v>12</v>
      </c>
      <c r="H1731" s="22" t="s">
        <v>4577</v>
      </c>
      <c r="I1731" s="25" t="s">
        <v>197</v>
      </c>
      <c r="J1731" s="25" t="s">
        <v>6162</v>
      </c>
      <c r="K1731" s="25" t="s">
        <v>6158</v>
      </c>
      <c r="L1731" s="25"/>
      <c r="M1731" s="63" t="s">
        <v>49</v>
      </c>
      <c r="N1731" s="22" t="s">
        <v>46</v>
      </c>
      <c r="O1731" s="23" t="s">
        <v>46</v>
      </c>
      <c r="P1731" s="23" t="s">
        <v>46</v>
      </c>
      <c r="Q1731" s="23">
        <v>0.5</v>
      </c>
      <c r="R1731" s="23" t="s">
        <v>46</v>
      </c>
      <c r="S1731" s="23" t="s">
        <v>46</v>
      </c>
      <c r="T1731" s="17" t="s">
        <v>4598</v>
      </c>
      <c r="U1731" s="17" t="s">
        <v>4967</v>
      </c>
      <c r="V1731" s="17" t="s">
        <v>6652</v>
      </c>
      <c r="W1731" s="17" t="s">
        <v>6657</v>
      </c>
    </row>
    <row r="1732" spans="1:23" s="42" customFormat="1" ht="29" x14ac:dyDescent="0.35">
      <c r="A1732" s="22" t="s">
        <v>98</v>
      </c>
      <c r="B1732" s="22"/>
      <c r="C1732" s="22" t="s">
        <v>714</v>
      </c>
      <c r="D1732" s="22" t="s">
        <v>2788</v>
      </c>
      <c r="E1732" s="57" t="s">
        <v>7476</v>
      </c>
      <c r="F1732" s="22" t="s">
        <v>103</v>
      </c>
      <c r="G1732" s="22" t="s">
        <v>12</v>
      </c>
      <c r="H1732" s="22" t="s">
        <v>4577</v>
      </c>
      <c r="I1732" s="25" t="s">
        <v>197</v>
      </c>
      <c r="J1732" s="25" t="s">
        <v>4599</v>
      </c>
      <c r="K1732" s="25"/>
      <c r="L1732" s="25"/>
      <c r="M1732" s="63" t="s">
        <v>49</v>
      </c>
      <c r="N1732" s="22" t="s">
        <v>46</v>
      </c>
      <c r="O1732" s="23" t="s">
        <v>46</v>
      </c>
      <c r="P1732" s="23" t="s">
        <v>46</v>
      </c>
      <c r="Q1732" s="23">
        <v>0.1</v>
      </c>
      <c r="R1732" s="23" t="s">
        <v>49</v>
      </c>
      <c r="S1732" s="23" t="s">
        <v>49</v>
      </c>
      <c r="T1732" s="17" t="s">
        <v>4598</v>
      </c>
      <c r="U1732" s="17" t="s">
        <v>4967</v>
      </c>
      <c r="V1732" s="17" t="s">
        <v>6652</v>
      </c>
      <c r="W1732" s="17" t="s">
        <v>6657</v>
      </c>
    </row>
    <row r="1733" spans="1:23" s="42" customFormat="1" ht="29" x14ac:dyDescent="0.35">
      <c r="A1733" s="22" t="s">
        <v>98</v>
      </c>
      <c r="B1733" s="22"/>
      <c r="C1733" s="22" t="s">
        <v>722</v>
      </c>
      <c r="D1733" s="22" t="s">
        <v>2796</v>
      </c>
      <c r="E1733" s="57" t="s">
        <v>2472</v>
      </c>
      <c r="F1733" s="22" t="s">
        <v>103</v>
      </c>
      <c r="G1733" s="22" t="s">
        <v>12</v>
      </c>
      <c r="H1733" s="22" t="s">
        <v>4577</v>
      </c>
      <c r="I1733" s="25" t="s">
        <v>99</v>
      </c>
      <c r="J1733" s="25" t="s">
        <v>4599</v>
      </c>
      <c r="K1733" s="25"/>
      <c r="L1733" s="25"/>
      <c r="M1733" s="63" t="s">
        <v>49</v>
      </c>
      <c r="N1733" s="22" t="s">
        <v>46</v>
      </c>
      <c r="O1733" s="23" t="s">
        <v>46</v>
      </c>
      <c r="P1733" s="23" t="s">
        <v>46</v>
      </c>
      <c r="Q1733" s="23">
        <v>0.1</v>
      </c>
      <c r="R1733" s="23" t="s">
        <v>49</v>
      </c>
      <c r="S1733" s="23" t="s">
        <v>49</v>
      </c>
      <c r="T1733" s="17" t="s">
        <v>4598</v>
      </c>
      <c r="U1733" s="17" t="s">
        <v>4967</v>
      </c>
      <c r="V1733" s="17" t="s">
        <v>6652</v>
      </c>
      <c r="W1733" s="17" t="s">
        <v>6655</v>
      </c>
    </row>
    <row r="1734" spans="1:23" s="42" customFormat="1" ht="29" x14ac:dyDescent="0.35">
      <c r="A1734" s="22" t="s">
        <v>98</v>
      </c>
      <c r="B1734" s="22"/>
      <c r="C1734" s="22" t="s">
        <v>718</v>
      </c>
      <c r="D1734" s="22" t="s">
        <v>2792</v>
      </c>
      <c r="E1734" s="57" t="s">
        <v>2510</v>
      </c>
      <c r="F1734" s="22" t="s">
        <v>103</v>
      </c>
      <c r="G1734" s="22" t="s">
        <v>12</v>
      </c>
      <c r="H1734" s="22" t="s">
        <v>4577</v>
      </c>
      <c r="I1734" s="25" t="s">
        <v>99</v>
      </c>
      <c r="J1734" s="25" t="s">
        <v>4599</v>
      </c>
      <c r="K1734" s="25"/>
      <c r="L1734" s="25"/>
      <c r="M1734" s="63" t="s">
        <v>49</v>
      </c>
      <c r="N1734" s="22" t="s">
        <v>46</v>
      </c>
      <c r="O1734" s="23" t="s">
        <v>46</v>
      </c>
      <c r="P1734" s="23" t="s">
        <v>46</v>
      </c>
      <c r="Q1734" s="23">
        <v>0.1</v>
      </c>
      <c r="R1734" s="23" t="s">
        <v>49</v>
      </c>
      <c r="S1734" s="23" t="s">
        <v>49</v>
      </c>
      <c r="T1734" s="17" t="s">
        <v>4598</v>
      </c>
      <c r="U1734" s="17" t="s">
        <v>4967</v>
      </c>
      <c r="V1734" s="17" t="s">
        <v>6652</v>
      </c>
      <c r="W1734" s="17" t="s">
        <v>6655</v>
      </c>
    </row>
    <row r="1735" spans="1:23" s="42" customFormat="1" ht="29" x14ac:dyDescent="0.35">
      <c r="A1735" s="22" t="s">
        <v>98</v>
      </c>
      <c r="B1735" s="22"/>
      <c r="C1735" s="22" t="s">
        <v>734</v>
      </c>
      <c r="D1735" s="22" t="s">
        <v>2808</v>
      </c>
      <c r="E1735" s="57" t="s">
        <v>2513</v>
      </c>
      <c r="F1735" s="22" t="s">
        <v>103</v>
      </c>
      <c r="G1735" s="22" t="s">
        <v>12</v>
      </c>
      <c r="H1735" s="22" t="s">
        <v>4577</v>
      </c>
      <c r="I1735" s="25" t="s">
        <v>99</v>
      </c>
      <c r="J1735" s="25" t="s">
        <v>4599</v>
      </c>
      <c r="K1735" s="25"/>
      <c r="L1735" s="25"/>
      <c r="M1735" s="63" t="s">
        <v>49</v>
      </c>
      <c r="N1735" s="22" t="s">
        <v>46</v>
      </c>
      <c r="O1735" s="23" t="s">
        <v>46</v>
      </c>
      <c r="P1735" s="23" t="s">
        <v>46</v>
      </c>
      <c r="Q1735" s="23">
        <v>0.1</v>
      </c>
      <c r="R1735" s="23" t="s">
        <v>49</v>
      </c>
      <c r="S1735" s="23" t="s">
        <v>49</v>
      </c>
      <c r="T1735" s="17" t="s">
        <v>4598</v>
      </c>
      <c r="U1735" s="17" t="s">
        <v>4967</v>
      </c>
      <c r="V1735" s="17" t="s">
        <v>6652</v>
      </c>
      <c r="W1735" s="17" t="s">
        <v>6655</v>
      </c>
    </row>
    <row r="1736" spans="1:23" s="42" customFormat="1" ht="29" x14ac:dyDescent="0.35">
      <c r="A1736" s="22" t="s">
        <v>98</v>
      </c>
      <c r="B1736" s="22"/>
      <c r="C1736" s="22" t="s">
        <v>730</v>
      </c>
      <c r="D1736" s="22" t="s">
        <v>2804</v>
      </c>
      <c r="E1736" s="57" t="s">
        <v>2512</v>
      </c>
      <c r="F1736" s="22" t="s">
        <v>103</v>
      </c>
      <c r="G1736" s="22" t="s">
        <v>12</v>
      </c>
      <c r="H1736" s="22" t="s">
        <v>4577</v>
      </c>
      <c r="I1736" s="25" t="s">
        <v>99</v>
      </c>
      <c r="J1736" s="25" t="s">
        <v>4599</v>
      </c>
      <c r="K1736" s="25"/>
      <c r="L1736" s="25"/>
      <c r="M1736" s="63" t="s">
        <v>49</v>
      </c>
      <c r="N1736" s="22" t="s">
        <v>46</v>
      </c>
      <c r="O1736" s="23" t="s">
        <v>46</v>
      </c>
      <c r="P1736" s="23" t="s">
        <v>46</v>
      </c>
      <c r="Q1736" s="23">
        <v>0.1</v>
      </c>
      <c r="R1736" s="23" t="s">
        <v>49</v>
      </c>
      <c r="S1736" s="23" t="s">
        <v>49</v>
      </c>
      <c r="T1736" s="17" t="s">
        <v>4598</v>
      </c>
      <c r="U1736" s="17" t="s">
        <v>4967</v>
      </c>
      <c r="V1736" s="17" t="s">
        <v>6652</v>
      </c>
      <c r="W1736" s="17" t="s">
        <v>6655</v>
      </c>
    </row>
    <row r="1737" spans="1:23" s="42" customFormat="1" ht="29" x14ac:dyDescent="0.35">
      <c r="A1737" s="22" t="s">
        <v>98</v>
      </c>
      <c r="B1737" s="22"/>
      <c r="C1737" s="22" t="s">
        <v>726</v>
      </c>
      <c r="D1737" s="22" t="s">
        <v>2800</v>
      </c>
      <c r="E1737" s="57" t="s">
        <v>2511</v>
      </c>
      <c r="F1737" s="22" t="s">
        <v>103</v>
      </c>
      <c r="G1737" s="22" t="s">
        <v>12</v>
      </c>
      <c r="H1737" s="22" t="s">
        <v>4577</v>
      </c>
      <c r="I1737" s="25" t="s">
        <v>99</v>
      </c>
      <c r="J1737" s="25" t="s">
        <v>4599</v>
      </c>
      <c r="K1737" s="25"/>
      <c r="L1737" s="25"/>
      <c r="M1737" s="63" t="s">
        <v>49</v>
      </c>
      <c r="N1737" s="22" t="s">
        <v>46</v>
      </c>
      <c r="O1737" s="23" t="s">
        <v>46</v>
      </c>
      <c r="P1737" s="23" t="s">
        <v>46</v>
      </c>
      <c r="Q1737" s="23">
        <v>0.1</v>
      </c>
      <c r="R1737" s="23" t="s">
        <v>49</v>
      </c>
      <c r="S1737" s="23" t="s">
        <v>49</v>
      </c>
      <c r="T1737" s="17" t="s">
        <v>4598</v>
      </c>
      <c r="U1737" s="17" t="s">
        <v>4967</v>
      </c>
      <c r="V1737" s="17" t="s">
        <v>6652</v>
      </c>
      <c r="W1737" s="17" t="s">
        <v>6655</v>
      </c>
    </row>
    <row r="1738" spans="1:23" s="42" customFormat="1" ht="29" x14ac:dyDescent="0.35">
      <c r="A1738" s="22" t="s">
        <v>98</v>
      </c>
      <c r="B1738" s="22"/>
      <c r="C1738" s="22" t="s">
        <v>746</v>
      </c>
      <c r="D1738" s="22" t="s">
        <v>2820</v>
      </c>
      <c r="E1738" s="57" t="s">
        <v>7477</v>
      </c>
      <c r="F1738" s="22" t="s">
        <v>103</v>
      </c>
      <c r="G1738" s="22" t="s">
        <v>12</v>
      </c>
      <c r="H1738" s="22" t="s">
        <v>4577</v>
      </c>
      <c r="I1738" s="25" t="s">
        <v>197</v>
      </c>
      <c r="J1738" s="25" t="s">
        <v>4599</v>
      </c>
      <c r="K1738" s="25"/>
      <c r="L1738" s="25"/>
      <c r="M1738" s="63" t="s">
        <v>49</v>
      </c>
      <c r="N1738" s="22" t="s">
        <v>46</v>
      </c>
      <c r="O1738" s="23" t="s">
        <v>46</v>
      </c>
      <c r="P1738" s="23" t="s">
        <v>46</v>
      </c>
      <c r="Q1738" s="23">
        <v>0.15</v>
      </c>
      <c r="R1738" s="23" t="s">
        <v>49</v>
      </c>
      <c r="S1738" s="23" t="s">
        <v>49</v>
      </c>
      <c r="T1738" s="17" t="s">
        <v>4598</v>
      </c>
      <c r="U1738" s="17" t="s">
        <v>4967</v>
      </c>
      <c r="V1738" s="17" t="s">
        <v>6652</v>
      </c>
      <c r="W1738" s="17" t="s">
        <v>6657</v>
      </c>
    </row>
    <row r="1739" spans="1:23" s="42" customFormat="1" ht="29" x14ac:dyDescent="0.35">
      <c r="A1739" s="22" t="s">
        <v>98</v>
      </c>
      <c r="B1739" s="22"/>
      <c r="C1739" s="22" t="s">
        <v>670</v>
      </c>
      <c r="D1739" s="22" t="s">
        <v>2744</v>
      </c>
      <c r="E1739" s="57" t="s">
        <v>7478</v>
      </c>
      <c r="F1739" s="22" t="s">
        <v>103</v>
      </c>
      <c r="G1739" s="22" t="s">
        <v>12</v>
      </c>
      <c r="H1739" s="22" t="s">
        <v>4577</v>
      </c>
      <c r="I1739" s="25" t="s">
        <v>197</v>
      </c>
      <c r="J1739" s="25" t="s">
        <v>4599</v>
      </c>
      <c r="K1739" s="25"/>
      <c r="L1739" s="25"/>
      <c r="M1739" s="63" t="s">
        <v>49</v>
      </c>
      <c r="N1739" s="22" t="s">
        <v>46</v>
      </c>
      <c r="O1739" s="23" t="s">
        <v>46</v>
      </c>
      <c r="P1739" s="23" t="s">
        <v>46</v>
      </c>
      <c r="Q1739" s="23">
        <v>0.15</v>
      </c>
      <c r="R1739" s="23" t="s">
        <v>49</v>
      </c>
      <c r="S1739" s="23" t="s">
        <v>49</v>
      </c>
      <c r="T1739" s="17" t="s">
        <v>4598</v>
      </c>
      <c r="U1739" s="17" t="s">
        <v>4967</v>
      </c>
      <c r="V1739" s="17" t="s">
        <v>6652</v>
      </c>
      <c r="W1739" s="17" t="s">
        <v>6657</v>
      </c>
    </row>
    <row r="1740" spans="1:23" s="42" customFormat="1" ht="29" x14ac:dyDescent="0.35">
      <c r="A1740" s="22" t="s">
        <v>98</v>
      </c>
      <c r="B1740" s="22"/>
      <c r="C1740" s="22" t="s">
        <v>666</v>
      </c>
      <c r="D1740" s="22" t="s">
        <v>2740</v>
      </c>
      <c r="E1740" s="57" t="s">
        <v>7479</v>
      </c>
      <c r="F1740" s="22" t="s">
        <v>103</v>
      </c>
      <c r="G1740" s="22" t="s">
        <v>12</v>
      </c>
      <c r="H1740" s="22" t="s">
        <v>4577</v>
      </c>
      <c r="I1740" s="25" t="s">
        <v>197</v>
      </c>
      <c r="J1740" s="25" t="s">
        <v>4599</v>
      </c>
      <c r="K1740" s="25"/>
      <c r="L1740" s="25"/>
      <c r="M1740" s="63" t="s">
        <v>49</v>
      </c>
      <c r="N1740" s="22" t="s">
        <v>46</v>
      </c>
      <c r="O1740" s="23" t="s">
        <v>46</v>
      </c>
      <c r="P1740" s="23" t="s">
        <v>46</v>
      </c>
      <c r="Q1740" s="23">
        <v>0.15</v>
      </c>
      <c r="R1740" s="23" t="s">
        <v>49</v>
      </c>
      <c r="S1740" s="23" t="s">
        <v>49</v>
      </c>
      <c r="T1740" s="17" t="s">
        <v>4598</v>
      </c>
      <c r="U1740" s="17" t="s">
        <v>4967</v>
      </c>
      <c r="V1740" s="17" t="s">
        <v>6652</v>
      </c>
      <c r="W1740" s="17" t="s">
        <v>6657</v>
      </c>
    </row>
    <row r="1741" spans="1:23" s="42" customFormat="1" ht="29" x14ac:dyDescent="0.35">
      <c r="A1741" s="22" t="s">
        <v>98</v>
      </c>
      <c r="B1741" s="22"/>
      <c r="C1741" s="22" t="s">
        <v>662</v>
      </c>
      <c r="D1741" s="22" t="s">
        <v>2736</v>
      </c>
      <c r="E1741" s="57" t="s">
        <v>7480</v>
      </c>
      <c r="F1741" s="22" t="s">
        <v>103</v>
      </c>
      <c r="G1741" s="22" t="s">
        <v>12</v>
      </c>
      <c r="H1741" s="22" t="s">
        <v>4577</v>
      </c>
      <c r="I1741" s="25" t="s">
        <v>197</v>
      </c>
      <c r="J1741" s="25" t="s">
        <v>4599</v>
      </c>
      <c r="K1741" s="25"/>
      <c r="L1741" s="25"/>
      <c r="M1741" s="63" t="s">
        <v>49</v>
      </c>
      <c r="N1741" s="22" t="s">
        <v>46</v>
      </c>
      <c r="O1741" s="23" t="s">
        <v>46</v>
      </c>
      <c r="P1741" s="23" t="s">
        <v>46</v>
      </c>
      <c r="Q1741" s="23">
        <v>0.15</v>
      </c>
      <c r="R1741" s="23" t="s">
        <v>49</v>
      </c>
      <c r="S1741" s="23" t="s">
        <v>49</v>
      </c>
      <c r="T1741" s="17" t="s">
        <v>4598</v>
      </c>
      <c r="U1741" s="17" t="s">
        <v>4967</v>
      </c>
      <c r="V1741" s="17" t="s">
        <v>6652</v>
      </c>
      <c r="W1741" s="17" t="s">
        <v>6657</v>
      </c>
    </row>
    <row r="1742" spans="1:23" s="42" customFormat="1" ht="29" x14ac:dyDescent="0.35">
      <c r="A1742" s="22" t="s">
        <v>98</v>
      </c>
      <c r="B1742" s="22"/>
      <c r="C1742" s="22" t="s">
        <v>754</v>
      </c>
      <c r="D1742" s="22" t="s">
        <v>2828</v>
      </c>
      <c r="E1742" s="57" t="s">
        <v>7481</v>
      </c>
      <c r="F1742" s="22" t="s">
        <v>103</v>
      </c>
      <c r="G1742" s="22" t="s">
        <v>100</v>
      </c>
      <c r="H1742" s="22" t="s">
        <v>4577</v>
      </c>
      <c r="I1742" s="25" t="s">
        <v>197</v>
      </c>
      <c r="J1742" s="25" t="s">
        <v>6163</v>
      </c>
      <c r="K1742" s="25" t="s">
        <v>6158</v>
      </c>
      <c r="L1742" s="25"/>
      <c r="M1742" s="63" t="s">
        <v>49</v>
      </c>
      <c r="N1742" s="22" t="s">
        <v>46</v>
      </c>
      <c r="O1742" s="23">
        <v>0</v>
      </c>
      <c r="P1742" s="23">
        <v>0.5</v>
      </c>
      <c r="Q1742" s="23">
        <v>0.15</v>
      </c>
      <c r="R1742" s="23">
        <v>0</v>
      </c>
      <c r="S1742" s="23">
        <v>0.5</v>
      </c>
      <c r="T1742" s="17" t="s">
        <v>4598</v>
      </c>
      <c r="U1742" s="17" t="s">
        <v>4967</v>
      </c>
      <c r="V1742" s="17" t="s">
        <v>6652</v>
      </c>
      <c r="W1742" s="17" t="s">
        <v>6657</v>
      </c>
    </row>
    <row r="1743" spans="1:23" s="42" customFormat="1" x14ac:dyDescent="0.35">
      <c r="A1743" s="22" t="s">
        <v>102</v>
      </c>
      <c r="B1743" s="22"/>
      <c r="C1743" s="22" t="s">
        <v>688</v>
      </c>
      <c r="D1743" s="22" t="s">
        <v>2762</v>
      </c>
      <c r="E1743" s="57" t="s">
        <v>7451</v>
      </c>
      <c r="F1743" s="22" t="s">
        <v>103</v>
      </c>
      <c r="G1743" s="22" t="s">
        <v>100</v>
      </c>
      <c r="H1743" s="22" t="s">
        <v>4577</v>
      </c>
      <c r="I1743" s="25" t="s">
        <v>197</v>
      </c>
      <c r="J1743" s="25" t="s">
        <v>6163</v>
      </c>
      <c r="K1743" s="25" t="s">
        <v>6158</v>
      </c>
      <c r="L1743" s="25"/>
      <c r="M1743" s="63" t="s">
        <v>49</v>
      </c>
      <c r="N1743" s="22" t="s">
        <v>46</v>
      </c>
      <c r="O1743" s="23">
        <v>0.75</v>
      </c>
      <c r="P1743" s="23">
        <v>1</v>
      </c>
      <c r="Q1743" s="23">
        <v>0.05</v>
      </c>
      <c r="R1743" s="23" t="s">
        <v>4618</v>
      </c>
      <c r="S1743" s="23" t="s">
        <v>107</v>
      </c>
      <c r="T1743" s="17" t="s">
        <v>4598</v>
      </c>
      <c r="U1743" s="17" t="s">
        <v>4967</v>
      </c>
      <c r="V1743" s="17" t="s">
        <v>6652</v>
      </c>
      <c r="W1743" s="17" t="s">
        <v>6657</v>
      </c>
    </row>
    <row r="1744" spans="1:23" s="42" customFormat="1" x14ac:dyDescent="0.35">
      <c r="A1744" s="22" t="s">
        <v>98</v>
      </c>
      <c r="B1744" s="22"/>
      <c r="C1744" s="22" t="s">
        <v>599</v>
      </c>
      <c r="D1744" s="22" t="s">
        <v>2674</v>
      </c>
      <c r="E1744" s="57" t="s">
        <v>7482</v>
      </c>
      <c r="F1744" s="22" t="s">
        <v>103</v>
      </c>
      <c r="G1744" s="22" t="s">
        <v>100</v>
      </c>
      <c r="H1744" s="22" t="s">
        <v>4577</v>
      </c>
      <c r="I1744" s="25" t="s">
        <v>197</v>
      </c>
      <c r="J1744" s="25" t="s">
        <v>6163</v>
      </c>
      <c r="K1744" s="25" t="s">
        <v>6158</v>
      </c>
      <c r="L1744" s="25"/>
      <c r="M1744" s="63" t="s">
        <v>49</v>
      </c>
      <c r="N1744" s="22" t="s">
        <v>46</v>
      </c>
      <c r="O1744" s="23">
        <v>0</v>
      </c>
      <c r="P1744" s="23">
        <v>0.01</v>
      </c>
      <c r="Q1744" s="23">
        <v>0.15</v>
      </c>
      <c r="R1744" s="23">
        <v>0</v>
      </c>
      <c r="S1744" s="23">
        <v>0.01</v>
      </c>
      <c r="T1744" s="17" t="s">
        <v>4598</v>
      </c>
      <c r="U1744" s="17" t="s">
        <v>4967</v>
      </c>
      <c r="V1744" s="17" t="s">
        <v>6652</v>
      </c>
      <c r="W1744" s="17" t="s">
        <v>6657</v>
      </c>
    </row>
    <row r="1745" spans="1:23" s="42" customFormat="1" x14ac:dyDescent="0.35">
      <c r="A1745" s="22" t="s">
        <v>98</v>
      </c>
      <c r="B1745" s="22"/>
      <c r="C1745" s="22" t="s">
        <v>645</v>
      </c>
      <c r="D1745" s="22" t="s">
        <v>2720</v>
      </c>
      <c r="E1745" s="57" t="s">
        <v>7483</v>
      </c>
      <c r="F1745" s="22" t="s">
        <v>103</v>
      </c>
      <c r="G1745" s="22" t="s">
        <v>100</v>
      </c>
      <c r="H1745" s="22" t="s">
        <v>4577</v>
      </c>
      <c r="I1745" s="25" t="s">
        <v>197</v>
      </c>
      <c r="J1745" s="25" t="s">
        <v>6163</v>
      </c>
      <c r="K1745" s="25" t="s">
        <v>6158</v>
      </c>
      <c r="L1745" s="25"/>
      <c r="M1745" s="63" t="s">
        <v>49</v>
      </c>
      <c r="N1745" s="22" t="s">
        <v>46</v>
      </c>
      <c r="O1745" s="23">
        <v>0.4</v>
      </c>
      <c r="P1745" s="23">
        <v>0.9</v>
      </c>
      <c r="Q1745" s="23">
        <v>0.15</v>
      </c>
      <c r="R1745" s="23" t="s">
        <v>4608</v>
      </c>
      <c r="S1745" s="23" t="s">
        <v>4619</v>
      </c>
      <c r="T1745" s="17" t="s">
        <v>4598</v>
      </c>
      <c r="U1745" s="17" t="s">
        <v>4967</v>
      </c>
      <c r="V1745" s="17" t="s">
        <v>6652</v>
      </c>
      <c r="W1745" s="17" t="s">
        <v>6657</v>
      </c>
    </row>
    <row r="1746" spans="1:23" s="42" customFormat="1" x14ac:dyDescent="0.35">
      <c r="A1746" s="22" t="s">
        <v>102</v>
      </c>
      <c r="B1746" s="22"/>
      <c r="C1746" s="22" t="s">
        <v>1411</v>
      </c>
      <c r="D1746" s="22" t="s">
        <v>3513</v>
      </c>
      <c r="E1746" s="57" t="s">
        <v>7452</v>
      </c>
      <c r="F1746" s="22" t="s">
        <v>103</v>
      </c>
      <c r="G1746" s="22" t="s">
        <v>100</v>
      </c>
      <c r="H1746" s="22" t="s">
        <v>4577</v>
      </c>
      <c r="I1746" s="25" t="s">
        <v>197</v>
      </c>
      <c r="J1746" s="25" t="s">
        <v>6163</v>
      </c>
      <c r="K1746" s="25" t="s">
        <v>6157</v>
      </c>
      <c r="L1746" s="25">
        <v>20</v>
      </c>
      <c r="M1746" s="63" t="s">
        <v>6506</v>
      </c>
      <c r="N1746" s="22" t="s">
        <v>8701</v>
      </c>
      <c r="O1746" s="23">
        <v>0.99</v>
      </c>
      <c r="P1746" s="23">
        <v>1</v>
      </c>
      <c r="Q1746" s="23">
        <v>0.05</v>
      </c>
      <c r="R1746" s="23">
        <v>0.99</v>
      </c>
      <c r="S1746" s="23">
        <v>1</v>
      </c>
      <c r="T1746" s="17" t="s">
        <v>4598</v>
      </c>
      <c r="U1746" s="17" t="s">
        <v>4967</v>
      </c>
      <c r="V1746" s="17" t="s">
        <v>6652</v>
      </c>
      <c r="W1746" s="17" t="s">
        <v>6479</v>
      </c>
    </row>
    <row r="1747" spans="1:23" s="42" customFormat="1" x14ac:dyDescent="0.35">
      <c r="A1747" s="22" t="s">
        <v>102</v>
      </c>
      <c r="B1747" s="22"/>
      <c r="C1747" s="22" t="s">
        <v>1876</v>
      </c>
      <c r="D1747" s="22" t="s">
        <v>3978</v>
      </c>
      <c r="E1747" s="57" t="s">
        <v>7453</v>
      </c>
      <c r="F1747" s="22" t="s">
        <v>295</v>
      </c>
      <c r="G1747" s="22" t="s">
        <v>100</v>
      </c>
      <c r="H1747" s="22" t="s">
        <v>4577</v>
      </c>
      <c r="I1747" s="25" t="s">
        <v>197</v>
      </c>
      <c r="J1747" s="25" t="s">
        <v>6163</v>
      </c>
      <c r="K1747" s="25" t="s">
        <v>6157</v>
      </c>
      <c r="L1747" s="25">
        <v>20</v>
      </c>
      <c r="M1747" s="63" t="s">
        <v>6506</v>
      </c>
      <c r="N1747" s="22" t="s">
        <v>8701</v>
      </c>
      <c r="O1747" s="23">
        <v>2</v>
      </c>
      <c r="P1747" s="23">
        <v>12</v>
      </c>
      <c r="Q1747" s="23">
        <v>0.15</v>
      </c>
      <c r="R1747" s="23">
        <v>2</v>
      </c>
      <c r="S1747" s="23">
        <v>12</v>
      </c>
      <c r="T1747" s="17" t="s">
        <v>4598</v>
      </c>
      <c r="U1747" s="17" t="s">
        <v>4967</v>
      </c>
      <c r="V1747" s="17" t="s">
        <v>6652</v>
      </c>
      <c r="W1747" s="17" t="s">
        <v>6479</v>
      </c>
    </row>
    <row r="1748" spans="1:23" s="42" customFormat="1" x14ac:dyDescent="0.35">
      <c r="A1748" s="22" t="s">
        <v>102</v>
      </c>
      <c r="B1748" s="22"/>
      <c r="C1748" s="22" t="s">
        <v>1430</v>
      </c>
      <c r="D1748" s="22" t="s">
        <v>3532</v>
      </c>
      <c r="E1748" s="57" t="s">
        <v>7454</v>
      </c>
      <c r="F1748" s="22" t="s">
        <v>103</v>
      </c>
      <c r="G1748" s="22" t="s">
        <v>100</v>
      </c>
      <c r="H1748" s="22" t="s">
        <v>4577</v>
      </c>
      <c r="I1748" s="25" t="s">
        <v>197</v>
      </c>
      <c r="J1748" s="25" t="s">
        <v>6163</v>
      </c>
      <c r="K1748" s="25" t="s">
        <v>6157</v>
      </c>
      <c r="L1748" s="25">
        <v>20</v>
      </c>
      <c r="M1748" s="63" t="s">
        <v>6506</v>
      </c>
      <c r="N1748" s="22" t="s">
        <v>8701</v>
      </c>
      <c r="O1748" s="23">
        <v>0</v>
      </c>
      <c r="P1748" s="23">
        <v>0.25</v>
      </c>
      <c r="Q1748" s="23">
        <v>0.15</v>
      </c>
      <c r="R1748" s="47">
        <v>0</v>
      </c>
      <c r="S1748" s="23">
        <v>0.25</v>
      </c>
      <c r="T1748" s="17" t="s">
        <v>4598</v>
      </c>
      <c r="U1748" s="17" t="s">
        <v>4967</v>
      </c>
      <c r="V1748" s="17" t="s">
        <v>6652</v>
      </c>
      <c r="W1748" s="17" t="s">
        <v>6479</v>
      </c>
    </row>
    <row r="1749" spans="1:23" s="42" customFormat="1" x14ac:dyDescent="0.35">
      <c r="A1749" s="22" t="s">
        <v>102</v>
      </c>
      <c r="B1749" s="22"/>
      <c r="C1749" s="22" t="s">
        <v>1436</v>
      </c>
      <c r="D1749" s="22" t="s">
        <v>3538</v>
      </c>
      <c r="E1749" s="57" t="s">
        <v>7455</v>
      </c>
      <c r="F1749" s="22" t="s">
        <v>103</v>
      </c>
      <c r="G1749" s="22" t="s">
        <v>100</v>
      </c>
      <c r="H1749" s="22" t="s">
        <v>4577</v>
      </c>
      <c r="I1749" s="25" t="s">
        <v>197</v>
      </c>
      <c r="J1749" s="25" t="s">
        <v>6163</v>
      </c>
      <c r="K1749" s="25" t="s">
        <v>6157</v>
      </c>
      <c r="L1749" s="25">
        <v>20</v>
      </c>
      <c r="M1749" s="63" t="s">
        <v>6506</v>
      </c>
      <c r="N1749" s="22" t="s">
        <v>8701</v>
      </c>
      <c r="O1749" s="23">
        <v>0.35</v>
      </c>
      <c r="P1749" s="23">
        <v>0.7</v>
      </c>
      <c r="Q1749" s="23">
        <v>0.05</v>
      </c>
      <c r="R1749" s="47">
        <v>0.25</v>
      </c>
      <c r="S1749" s="47">
        <v>0.8</v>
      </c>
      <c r="T1749" s="17" t="s">
        <v>4598</v>
      </c>
      <c r="U1749" s="17" t="s">
        <v>4967</v>
      </c>
      <c r="V1749" s="17" t="s">
        <v>6652</v>
      </c>
      <c r="W1749" s="17" t="s">
        <v>6479</v>
      </c>
    </row>
    <row r="1750" spans="1:23" s="42" customFormat="1" x14ac:dyDescent="0.35">
      <c r="A1750" s="22" t="s">
        <v>102</v>
      </c>
      <c r="B1750" s="22"/>
      <c r="C1750" s="22" t="s">
        <v>1884</v>
      </c>
      <c r="D1750" s="22" t="s">
        <v>3986</v>
      </c>
      <c r="E1750" s="57" t="s">
        <v>7456</v>
      </c>
      <c r="F1750" s="22" t="s">
        <v>295</v>
      </c>
      <c r="G1750" s="22" t="s">
        <v>12</v>
      </c>
      <c r="H1750" s="22" t="s">
        <v>4577</v>
      </c>
      <c r="I1750" s="25" t="s">
        <v>197</v>
      </c>
      <c r="J1750" s="25" t="s">
        <v>4599</v>
      </c>
      <c r="K1750" s="25"/>
      <c r="L1750" s="25"/>
      <c r="M1750" s="63" t="s">
        <v>49</v>
      </c>
      <c r="N1750" s="22" t="s">
        <v>46</v>
      </c>
      <c r="O1750" s="23" t="s">
        <v>46</v>
      </c>
      <c r="P1750" s="23" t="s">
        <v>46</v>
      </c>
      <c r="Q1750" s="23">
        <v>0.15</v>
      </c>
      <c r="R1750" s="23" t="s">
        <v>49</v>
      </c>
      <c r="S1750" s="23" t="s">
        <v>49</v>
      </c>
      <c r="T1750" s="17" t="s">
        <v>4598</v>
      </c>
      <c r="U1750" s="17" t="s">
        <v>4967</v>
      </c>
      <c r="V1750" s="17" t="s">
        <v>6652</v>
      </c>
      <c r="W1750" s="17" t="s">
        <v>6657</v>
      </c>
    </row>
    <row r="1751" spans="1:23" s="42" customFormat="1" x14ac:dyDescent="0.35">
      <c r="A1751" s="22" t="s">
        <v>102</v>
      </c>
      <c r="B1751" s="22"/>
      <c r="C1751" s="22" t="s">
        <v>603</v>
      </c>
      <c r="D1751" s="22" t="s">
        <v>2678</v>
      </c>
      <c r="E1751" s="57" t="s">
        <v>7457</v>
      </c>
      <c r="F1751" s="22" t="s">
        <v>103</v>
      </c>
      <c r="G1751" s="22" t="s">
        <v>100</v>
      </c>
      <c r="H1751" s="22" t="s">
        <v>4577</v>
      </c>
      <c r="I1751" s="25" t="s">
        <v>197</v>
      </c>
      <c r="J1751" s="25" t="s">
        <v>6163</v>
      </c>
      <c r="K1751" s="25" t="s">
        <v>6158</v>
      </c>
      <c r="L1751" s="25"/>
      <c r="M1751" s="63" t="s">
        <v>49</v>
      </c>
      <c r="N1751" s="22" t="s">
        <v>46</v>
      </c>
      <c r="O1751" s="23">
        <v>0.75</v>
      </c>
      <c r="P1751" s="23">
        <v>1</v>
      </c>
      <c r="Q1751" s="23">
        <v>0.05</v>
      </c>
      <c r="R1751" s="23" t="s">
        <v>4618</v>
      </c>
      <c r="S1751" s="23" t="s">
        <v>107</v>
      </c>
      <c r="T1751" s="17" t="s">
        <v>4598</v>
      </c>
      <c r="U1751" s="17" t="s">
        <v>4967</v>
      </c>
      <c r="V1751" s="17" t="s">
        <v>6652</v>
      </c>
      <c r="W1751" s="17" t="s">
        <v>6657</v>
      </c>
    </row>
    <row r="1752" spans="1:23" s="42" customFormat="1" x14ac:dyDescent="0.35">
      <c r="A1752" s="22" t="s">
        <v>102</v>
      </c>
      <c r="B1752" s="22"/>
      <c r="C1752" s="22" t="s">
        <v>739</v>
      </c>
      <c r="D1752" s="22" t="s">
        <v>2813</v>
      </c>
      <c r="E1752" s="57" t="s">
        <v>7458</v>
      </c>
      <c r="F1752" s="22" t="s">
        <v>103</v>
      </c>
      <c r="G1752" s="22" t="s">
        <v>100</v>
      </c>
      <c r="H1752" s="22" t="s">
        <v>4577</v>
      </c>
      <c r="I1752" s="25" t="s">
        <v>197</v>
      </c>
      <c r="J1752" s="25" t="s">
        <v>6163</v>
      </c>
      <c r="K1752" s="25" t="s">
        <v>6158</v>
      </c>
      <c r="L1752" s="25"/>
      <c r="M1752" s="63" t="s">
        <v>49</v>
      </c>
      <c r="N1752" s="22" t="s">
        <v>46</v>
      </c>
      <c r="O1752" s="23">
        <v>0.75</v>
      </c>
      <c r="P1752" s="23">
        <v>0.95</v>
      </c>
      <c r="Q1752" s="23">
        <v>0.05</v>
      </c>
      <c r="R1752" s="23" t="s">
        <v>4618</v>
      </c>
      <c r="S1752" s="23" t="s">
        <v>4619</v>
      </c>
      <c r="T1752" s="17" t="s">
        <v>4598</v>
      </c>
      <c r="U1752" s="17" t="s">
        <v>4967</v>
      </c>
      <c r="V1752" s="17" t="s">
        <v>6652</v>
      </c>
      <c r="W1752" s="17" t="s">
        <v>6657</v>
      </c>
    </row>
    <row r="1753" spans="1:23" s="42" customFormat="1" x14ac:dyDescent="0.35">
      <c r="A1753" s="22" t="s">
        <v>102</v>
      </c>
      <c r="B1753" s="22"/>
      <c r="C1753" s="22" t="s">
        <v>679</v>
      </c>
      <c r="D1753" s="22" t="s">
        <v>2753</v>
      </c>
      <c r="E1753" s="57" t="s">
        <v>7460</v>
      </c>
      <c r="F1753" s="22" t="s">
        <v>103</v>
      </c>
      <c r="G1753" s="22" t="s">
        <v>100</v>
      </c>
      <c r="H1753" s="22" t="s">
        <v>4577</v>
      </c>
      <c r="I1753" s="25" t="s">
        <v>197</v>
      </c>
      <c r="J1753" s="25" t="s">
        <v>6163</v>
      </c>
      <c r="K1753" s="25" t="s">
        <v>6158</v>
      </c>
      <c r="L1753" s="25"/>
      <c r="M1753" s="63" t="s">
        <v>49</v>
      </c>
      <c r="N1753" s="22" t="s">
        <v>46</v>
      </c>
      <c r="O1753" s="23">
        <v>1E-4</v>
      </c>
      <c r="P1753" s="23">
        <v>0.03</v>
      </c>
      <c r="Q1753" s="23">
        <v>0.05</v>
      </c>
      <c r="R1753" s="23" t="s">
        <v>4603</v>
      </c>
      <c r="S1753" s="23" t="s">
        <v>4609</v>
      </c>
      <c r="T1753" s="17" t="s">
        <v>4598</v>
      </c>
      <c r="U1753" s="17" t="s">
        <v>4967</v>
      </c>
      <c r="V1753" s="17" t="s">
        <v>6652</v>
      </c>
      <c r="W1753" s="17" t="s">
        <v>6657</v>
      </c>
    </row>
    <row r="1754" spans="1:23" s="42" customFormat="1" x14ac:dyDescent="0.35">
      <c r="A1754" s="22" t="s">
        <v>102</v>
      </c>
      <c r="B1754" s="22"/>
      <c r="C1754" s="22" t="s">
        <v>1338</v>
      </c>
      <c r="D1754" s="22" t="s">
        <v>3440</v>
      </c>
      <c r="E1754" s="57" t="s">
        <v>7459</v>
      </c>
      <c r="F1754" s="22" t="s">
        <v>103</v>
      </c>
      <c r="G1754" s="22" t="s">
        <v>100</v>
      </c>
      <c r="H1754" s="22" t="s">
        <v>4577</v>
      </c>
      <c r="I1754" s="25" t="s">
        <v>197</v>
      </c>
      <c r="J1754" s="25" t="s">
        <v>6163</v>
      </c>
      <c r="K1754" s="25" t="s">
        <v>6158</v>
      </c>
      <c r="L1754" s="25"/>
      <c r="M1754" s="63" t="s">
        <v>49</v>
      </c>
      <c r="N1754" s="22" t="s">
        <v>46</v>
      </c>
      <c r="O1754" s="23">
        <v>0.02</v>
      </c>
      <c r="P1754" s="23">
        <v>0.12</v>
      </c>
      <c r="Q1754" s="23">
        <v>0.05</v>
      </c>
      <c r="R1754" s="23" t="s">
        <v>4603</v>
      </c>
      <c r="S1754" s="23" t="s">
        <v>4605</v>
      </c>
      <c r="T1754" s="17" t="s">
        <v>4598</v>
      </c>
      <c r="U1754" s="17" t="s">
        <v>4967</v>
      </c>
      <c r="V1754" s="17" t="s">
        <v>6652</v>
      </c>
      <c r="W1754" s="17" t="s">
        <v>6657</v>
      </c>
    </row>
    <row r="1755" spans="1:23" s="42" customFormat="1" x14ac:dyDescent="0.35">
      <c r="A1755" s="22" t="s">
        <v>102</v>
      </c>
      <c r="B1755" s="22"/>
      <c r="C1755" s="22" t="s">
        <v>1389</v>
      </c>
      <c r="D1755" s="22" t="s">
        <v>3491</v>
      </c>
      <c r="E1755" s="57" t="s">
        <v>7461</v>
      </c>
      <c r="F1755" s="22" t="s">
        <v>103</v>
      </c>
      <c r="G1755" s="22" t="s">
        <v>100</v>
      </c>
      <c r="H1755" s="22" t="s">
        <v>4577</v>
      </c>
      <c r="I1755" s="25" t="s">
        <v>197</v>
      </c>
      <c r="J1755" s="25" t="s">
        <v>6163</v>
      </c>
      <c r="K1755" s="25" t="s">
        <v>6158</v>
      </c>
      <c r="L1755" s="25"/>
      <c r="M1755" s="63" t="s">
        <v>49</v>
      </c>
      <c r="N1755" s="22" t="s">
        <v>46</v>
      </c>
      <c r="O1755" s="23">
        <v>1E-4</v>
      </c>
      <c r="P1755" s="23">
        <v>0.06</v>
      </c>
      <c r="Q1755" s="23">
        <v>0.05</v>
      </c>
      <c r="R1755" s="23" t="s">
        <v>4603</v>
      </c>
      <c r="S1755" s="23" t="s">
        <v>4609</v>
      </c>
      <c r="T1755" s="17" t="s">
        <v>4598</v>
      </c>
      <c r="U1755" s="17" t="s">
        <v>4967</v>
      </c>
      <c r="V1755" s="17" t="s">
        <v>6652</v>
      </c>
      <c r="W1755" s="17" t="s">
        <v>6657</v>
      </c>
    </row>
    <row r="1756" spans="1:23" s="42" customFormat="1" x14ac:dyDescent="0.35">
      <c r="A1756" s="22" t="s">
        <v>102</v>
      </c>
      <c r="B1756" s="22"/>
      <c r="C1756" s="22" t="s">
        <v>1406</v>
      </c>
      <c r="D1756" s="22" t="s">
        <v>3508</v>
      </c>
      <c r="E1756" s="57" t="s">
        <v>7462</v>
      </c>
      <c r="F1756" s="22" t="s">
        <v>103</v>
      </c>
      <c r="G1756" s="22" t="s">
        <v>12</v>
      </c>
      <c r="H1756" s="22" t="s">
        <v>4577</v>
      </c>
      <c r="I1756" s="25" t="s">
        <v>197</v>
      </c>
      <c r="J1756" s="25" t="s">
        <v>4599</v>
      </c>
      <c r="K1756" s="25"/>
      <c r="L1756" s="25"/>
      <c r="M1756" s="63" t="s">
        <v>49</v>
      </c>
      <c r="N1756" s="22" t="s">
        <v>46</v>
      </c>
      <c r="O1756" s="23" t="s">
        <v>46</v>
      </c>
      <c r="P1756" s="23" t="s">
        <v>46</v>
      </c>
      <c r="Q1756" s="23">
        <v>0.05</v>
      </c>
      <c r="R1756" s="23" t="s">
        <v>49</v>
      </c>
      <c r="S1756" s="23" t="s">
        <v>49</v>
      </c>
      <c r="T1756" s="17" t="s">
        <v>4598</v>
      </c>
      <c r="U1756" s="17" t="s">
        <v>4967</v>
      </c>
      <c r="V1756" s="17" t="s">
        <v>6652</v>
      </c>
      <c r="W1756" s="17" t="s">
        <v>6657</v>
      </c>
    </row>
    <row r="1757" spans="1:23" s="42" customFormat="1" x14ac:dyDescent="0.35">
      <c r="A1757" s="22" t="s">
        <v>102</v>
      </c>
      <c r="B1757" s="22"/>
      <c r="C1757" s="22" t="s">
        <v>6225</v>
      </c>
      <c r="D1757" s="22" t="s">
        <v>6226</v>
      </c>
      <c r="E1757" s="57" t="s">
        <v>7463</v>
      </c>
      <c r="F1757" s="22" t="s">
        <v>103</v>
      </c>
      <c r="G1757" s="22" t="s">
        <v>12</v>
      </c>
      <c r="H1757" s="22" t="s">
        <v>4577</v>
      </c>
      <c r="I1757" s="25" t="s">
        <v>197</v>
      </c>
      <c r="J1757" s="25" t="s">
        <v>4599</v>
      </c>
      <c r="K1757" s="25"/>
      <c r="L1757" s="25"/>
      <c r="M1757" s="63" t="s">
        <v>49</v>
      </c>
      <c r="N1757" s="22" t="s">
        <v>46</v>
      </c>
      <c r="O1757" s="23" t="s">
        <v>46</v>
      </c>
      <c r="P1757" s="23" t="s">
        <v>46</v>
      </c>
      <c r="Q1757" s="23">
        <v>0.05</v>
      </c>
      <c r="R1757" s="23"/>
      <c r="S1757" s="23"/>
      <c r="T1757" s="17" t="s">
        <v>4598</v>
      </c>
      <c r="U1757" s="17" t="s">
        <v>4967</v>
      </c>
      <c r="V1757" s="17" t="s">
        <v>6656</v>
      </c>
      <c r="W1757" s="17" t="s">
        <v>6657</v>
      </c>
    </row>
    <row r="1758" spans="1:23" s="42" customFormat="1" x14ac:dyDescent="0.35">
      <c r="A1758" s="22" t="s">
        <v>102</v>
      </c>
      <c r="B1758" s="22"/>
      <c r="C1758" s="22" t="s">
        <v>1402</v>
      </c>
      <c r="D1758" s="22" t="s">
        <v>3504</v>
      </c>
      <c r="E1758" s="57" t="s">
        <v>2519</v>
      </c>
      <c r="F1758" s="22" t="s">
        <v>103</v>
      </c>
      <c r="G1758" s="22" t="s">
        <v>12</v>
      </c>
      <c r="H1758" s="22" t="s">
        <v>4577</v>
      </c>
      <c r="I1758" s="25" t="s">
        <v>99</v>
      </c>
      <c r="J1758" s="25" t="s">
        <v>4599</v>
      </c>
      <c r="K1758" s="25"/>
      <c r="L1758" s="25"/>
      <c r="M1758" s="63" t="s">
        <v>49</v>
      </c>
      <c r="N1758" s="22" t="s">
        <v>46</v>
      </c>
      <c r="O1758" s="23" t="s">
        <v>46</v>
      </c>
      <c r="P1758" s="23" t="s">
        <v>46</v>
      </c>
      <c r="Q1758" s="23">
        <v>0.05</v>
      </c>
      <c r="R1758" s="23" t="s">
        <v>49</v>
      </c>
      <c r="S1758" s="23" t="s">
        <v>49</v>
      </c>
      <c r="T1758" s="17" t="s">
        <v>4598</v>
      </c>
      <c r="U1758" s="17" t="s">
        <v>4967</v>
      </c>
      <c r="V1758" s="17" t="s">
        <v>6652</v>
      </c>
      <c r="W1758" s="17" t="s">
        <v>6657</v>
      </c>
    </row>
    <row r="1759" spans="1:23" s="42" customFormat="1" x14ac:dyDescent="0.35">
      <c r="A1759" s="22" t="s">
        <v>102</v>
      </c>
      <c r="B1759" s="22"/>
      <c r="C1759" s="22" t="s">
        <v>1452</v>
      </c>
      <c r="D1759" s="22" t="s">
        <v>3554</v>
      </c>
      <c r="E1759" s="57" t="s">
        <v>7464</v>
      </c>
      <c r="F1759" s="22" t="s">
        <v>103</v>
      </c>
      <c r="G1759" s="22" t="s">
        <v>100</v>
      </c>
      <c r="H1759" s="22" t="s">
        <v>4577</v>
      </c>
      <c r="I1759" s="25" t="s">
        <v>197</v>
      </c>
      <c r="J1759" s="25" t="s">
        <v>6163</v>
      </c>
      <c r="K1759" s="25" t="s">
        <v>6158</v>
      </c>
      <c r="L1759" s="25"/>
      <c r="M1759" s="63" t="s">
        <v>49</v>
      </c>
      <c r="N1759" s="22" t="s">
        <v>46</v>
      </c>
      <c r="O1759" s="23">
        <v>0.95</v>
      </c>
      <c r="P1759" s="23">
        <v>1</v>
      </c>
      <c r="Q1759" s="23">
        <v>0.05</v>
      </c>
      <c r="R1759" s="23" t="s">
        <v>4613</v>
      </c>
      <c r="S1759" s="23" t="s">
        <v>107</v>
      </c>
      <c r="T1759" s="17" t="s">
        <v>4598</v>
      </c>
      <c r="U1759" s="17" t="s">
        <v>4967</v>
      </c>
      <c r="V1759" s="17" t="s">
        <v>6652</v>
      </c>
      <c r="W1759" s="17" t="s">
        <v>6657</v>
      </c>
    </row>
    <row r="1760" spans="1:23" s="42" customFormat="1" x14ac:dyDescent="0.35">
      <c r="A1760" s="22" t="s">
        <v>102</v>
      </c>
      <c r="B1760" s="22"/>
      <c r="C1760" s="22" t="s">
        <v>1456</v>
      </c>
      <c r="D1760" s="22" t="s">
        <v>3558</v>
      </c>
      <c r="E1760" s="57" t="s">
        <v>7465</v>
      </c>
      <c r="F1760" s="22" t="s">
        <v>103</v>
      </c>
      <c r="G1760" s="22" t="s">
        <v>100</v>
      </c>
      <c r="H1760" s="22" t="s">
        <v>4577</v>
      </c>
      <c r="I1760" s="25" t="s">
        <v>197</v>
      </c>
      <c r="J1760" s="25" t="s">
        <v>6163</v>
      </c>
      <c r="K1760" s="25" t="s">
        <v>6158</v>
      </c>
      <c r="L1760" s="25"/>
      <c r="M1760" s="63" t="s">
        <v>49</v>
      </c>
      <c r="N1760" s="22" t="s">
        <v>46</v>
      </c>
      <c r="O1760" s="23">
        <v>0.96</v>
      </c>
      <c r="P1760" s="23">
        <v>1</v>
      </c>
      <c r="Q1760" s="23">
        <v>0.05</v>
      </c>
      <c r="R1760" s="23" t="s">
        <v>4613</v>
      </c>
      <c r="S1760" s="23" t="s">
        <v>107</v>
      </c>
      <c r="T1760" s="17" t="s">
        <v>4598</v>
      </c>
      <c r="U1760" s="17" t="s">
        <v>4967</v>
      </c>
      <c r="V1760" s="17" t="s">
        <v>6652</v>
      </c>
      <c r="W1760" s="17" t="s">
        <v>6657</v>
      </c>
    </row>
    <row r="1761" spans="1:23" s="42" customFormat="1" x14ac:dyDescent="0.35">
      <c r="A1761" s="22" t="s">
        <v>102</v>
      </c>
      <c r="B1761" s="22"/>
      <c r="C1761" s="22" t="s">
        <v>1868</v>
      </c>
      <c r="D1761" s="22" t="s">
        <v>3970</v>
      </c>
      <c r="E1761" s="57" t="s">
        <v>4918</v>
      </c>
      <c r="F1761" s="22" t="s">
        <v>295</v>
      </c>
      <c r="G1761" s="22" t="s">
        <v>100</v>
      </c>
      <c r="H1761" s="22" t="s">
        <v>4577</v>
      </c>
      <c r="I1761" s="25" t="s">
        <v>99</v>
      </c>
      <c r="J1761" s="27" t="s">
        <v>4599</v>
      </c>
      <c r="K1761" s="25"/>
      <c r="L1761" s="25"/>
      <c r="M1761" s="63" t="s">
        <v>49</v>
      </c>
      <c r="N1761" s="22" t="s">
        <v>46</v>
      </c>
      <c r="O1761" s="23">
        <v>1</v>
      </c>
      <c r="P1761" s="23">
        <v>3</v>
      </c>
      <c r="Q1761" s="23">
        <v>0.15</v>
      </c>
      <c r="R1761" s="23"/>
      <c r="S1761" s="23"/>
      <c r="T1761" s="17" t="s">
        <v>4598</v>
      </c>
      <c r="U1761" s="17" t="s">
        <v>4967</v>
      </c>
      <c r="V1761" s="17" t="s">
        <v>6652</v>
      </c>
      <c r="W1761" s="17" t="s">
        <v>6655</v>
      </c>
    </row>
    <row r="1762" spans="1:23" s="42" customFormat="1" x14ac:dyDescent="0.35">
      <c r="A1762" s="22" t="s">
        <v>102</v>
      </c>
      <c r="B1762" s="28"/>
      <c r="C1762" s="28" t="s">
        <v>6231</v>
      </c>
      <c r="D1762" s="28" t="s">
        <v>6235</v>
      </c>
      <c r="E1762" s="57" t="s">
        <v>7466</v>
      </c>
      <c r="F1762" s="22" t="s">
        <v>295</v>
      </c>
      <c r="G1762" s="22" t="s">
        <v>100</v>
      </c>
      <c r="H1762" s="22" t="s">
        <v>4577</v>
      </c>
      <c r="I1762" s="25" t="s">
        <v>197</v>
      </c>
      <c r="J1762" s="27" t="s">
        <v>6267</v>
      </c>
      <c r="K1762" s="25" t="s">
        <v>6158</v>
      </c>
      <c r="L1762" s="25"/>
      <c r="M1762" s="63" t="s">
        <v>49</v>
      </c>
      <c r="N1762" s="22" t="s">
        <v>46</v>
      </c>
      <c r="O1762" s="23">
        <v>1</v>
      </c>
      <c r="P1762" s="23">
        <v>3</v>
      </c>
      <c r="Q1762" s="23">
        <v>0.15</v>
      </c>
      <c r="R1762" s="23">
        <v>1</v>
      </c>
      <c r="S1762" s="23">
        <v>3</v>
      </c>
      <c r="T1762" s="17" t="s">
        <v>4598</v>
      </c>
      <c r="U1762" s="17" t="s">
        <v>4967</v>
      </c>
      <c r="V1762" s="17" t="s">
        <v>6656</v>
      </c>
      <c r="W1762" s="17" t="s">
        <v>6657</v>
      </c>
    </row>
    <row r="1763" spans="1:23" s="42" customFormat="1" x14ac:dyDescent="0.35">
      <c r="A1763" s="22" t="s">
        <v>102</v>
      </c>
      <c r="B1763" s="22"/>
      <c r="C1763" s="22" t="s">
        <v>1872</v>
      </c>
      <c r="D1763" s="22" t="s">
        <v>3974</v>
      </c>
      <c r="E1763" s="57" t="s">
        <v>4917</v>
      </c>
      <c r="F1763" s="22" t="s">
        <v>295</v>
      </c>
      <c r="G1763" s="22" t="s">
        <v>100</v>
      </c>
      <c r="H1763" s="22" t="s">
        <v>4577</v>
      </c>
      <c r="I1763" s="25" t="s">
        <v>99</v>
      </c>
      <c r="J1763" s="27" t="s">
        <v>4599</v>
      </c>
      <c r="K1763" s="25"/>
      <c r="L1763" s="25"/>
      <c r="M1763" s="63" t="s">
        <v>49</v>
      </c>
      <c r="N1763" s="22" t="s">
        <v>46</v>
      </c>
      <c r="O1763" s="23">
        <v>5</v>
      </c>
      <c r="P1763" s="23">
        <v>12</v>
      </c>
      <c r="Q1763" s="23">
        <v>0.15</v>
      </c>
      <c r="R1763" s="23"/>
      <c r="S1763" s="23"/>
      <c r="T1763" s="17" t="s">
        <v>4598</v>
      </c>
      <c r="U1763" s="17" t="s">
        <v>4967</v>
      </c>
      <c r="V1763" s="17" t="s">
        <v>6652</v>
      </c>
      <c r="W1763" s="17" t="s">
        <v>6655</v>
      </c>
    </row>
    <row r="1764" spans="1:23" s="42" customFormat="1" x14ac:dyDescent="0.35">
      <c r="A1764" s="22" t="s">
        <v>102</v>
      </c>
      <c r="B1764" s="28"/>
      <c r="C1764" s="28" t="s">
        <v>6233</v>
      </c>
      <c r="D1764" s="28" t="s">
        <v>6237</v>
      </c>
      <c r="E1764" s="57" t="s">
        <v>7467</v>
      </c>
      <c r="F1764" s="22" t="s">
        <v>295</v>
      </c>
      <c r="G1764" s="22" t="s">
        <v>100</v>
      </c>
      <c r="H1764" s="22" t="s">
        <v>4577</v>
      </c>
      <c r="I1764" s="25" t="s">
        <v>197</v>
      </c>
      <c r="J1764" s="27" t="s">
        <v>6267</v>
      </c>
      <c r="K1764" s="25" t="s">
        <v>6158</v>
      </c>
      <c r="L1764" s="25"/>
      <c r="M1764" s="63" t="s">
        <v>49</v>
      </c>
      <c r="N1764" s="22" t="s">
        <v>46</v>
      </c>
      <c r="O1764" s="23">
        <v>5</v>
      </c>
      <c r="P1764" s="23">
        <v>18</v>
      </c>
      <c r="Q1764" s="23">
        <v>0.15</v>
      </c>
      <c r="R1764" s="23">
        <v>5</v>
      </c>
      <c r="S1764" s="23">
        <v>18</v>
      </c>
      <c r="T1764" s="17" t="s">
        <v>4598</v>
      </c>
      <c r="U1764" s="17" t="s">
        <v>4967</v>
      </c>
      <c r="V1764" s="17" t="s">
        <v>6656</v>
      </c>
      <c r="W1764" s="17" t="s">
        <v>6657</v>
      </c>
    </row>
    <row r="1765" spans="1:23" s="42" customFormat="1" x14ac:dyDescent="0.35">
      <c r="A1765" s="22" t="s">
        <v>98</v>
      </c>
      <c r="B1765" s="22"/>
      <c r="C1765" s="22" t="s">
        <v>2050</v>
      </c>
      <c r="D1765" s="22" t="s">
        <v>4184</v>
      </c>
      <c r="E1765" s="57" t="s">
        <v>7484</v>
      </c>
      <c r="F1765" s="22" t="s">
        <v>388</v>
      </c>
      <c r="G1765" s="22" t="s">
        <v>12</v>
      </c>
      <c r="H1765" s="22" t="s">
        <v>4916</v>
      </c>
      <c r="I1765" s="25" t="s">
        <v>197</v>
      </c>
      <c r="J1765" s="25" t="s">
        <v>4599</v>
      </c>
      <c r="K1765" s="25"/>
      <c r="L1765" s="25"/>
      <c r="M1765" s="63" t="s">
        <v>49</v>
      </c>
      <c r="N1765" s="22" t="s">
        <v>46</v>
      </c>
      <c r="O1765" s="23" t="s">
        <v>46</v>
      </c>
      <c r="P1765" s="23" t="s">
        <v>46</v>
      </c>
      <c r="Q1765" s="23">
        <v>0.5</v>
      </c>
      <c r="R1765" s="23" t="s">
        <v>49</v>
      </c>
      <c r="S1765" s="23" t="s">
        <v>49</v>
      </c>
      <c r="T1765" s="17" t="s">
        <v>4598</v>
      </c>
      <c r="U1765" s="17" t="s">
        <v>4967</v>
      </c>
      <c r="V1765" s="17" t="s">
        <v>6652</v>
      </c>
      <c r="W1765" s="17" t="s">
        <v>6652</v>
      </c>
    </row>
    <row r="1766" spans="1:23" s="42" customFormat="1" ht="29" x14ac:dyDescent="0.35">
      <c r="A1766" s="22" t="s">
        <v>98</v>
      </c>
      <c r="B1766" s="22"/>
      <c r="C1766" s="22" t="s">
        <v>698</v>
      </c>
      <c r="D1766" s="22" t="s">
        <v>2772</v>
      </c>
      <c r="E1766" s="57" t="s">
        <v>7444</v>
      </c>
      <c r="F1766" s="22" t="s">
        <v>103</v>
      </c>
      <c r="G1766" s="22" t="s">
        <v>21</v>
      </c>
      <c r="H1766" s="22" t="s">
        <v>4916</v>
      </c>
      <c r="I1766" s="25" t="s">
        <v>197</v>
      </c>
      <c r="J1766" s="25" t="s">
        <v>4599</v>
      </c>
      <c r="K1766" s="25"/>
      <c r="L1766" s="25"/>
      <c r="M1766" s="63" t="s">
        <v>49</v>
      </c>
      <c r="N1766" s="22" t="s">
        <v>46</v>
      </c>
      <c r="O1766" s="23">
        <v>0.05</v>
      </c>
      <c r="P1766" s="23">
        <v>0.25</v>
      </c>
      <c r="Q1766" s="23" t="s">
        <v>46</v>
      </c>
      <c r="R1766" s="23" t="s">
        <v>49</v>
      </c>
      <c r="S1766" s="23" t="s">
        <v>49</v>
      </c>
      <c r="T1766" s="17" t="s">
        <v>4598</v>
      </c>
      <c r="U1766" s="17" t="s">
        <v>4967</v>
      </c>
      <c r="V1766" s="17" t="s">
        <v>6652</v>
      </c>
      <c r="W1766" s="17" t="s">
        <v>6652</v>
      </c>
    </row>
    <row r="1767" spans="1:23" s="42" customFormat="1" x14ac:dyDescent="0.35">
      <c r="A1767" s="22" t="s">
        <v>98</v>
      </c>
      <c r="B1767" s="22"/>
      <c r="C1767" s="22" t="s">
        <v>1328</v>
      </c>
      <c r="D1767" s="22" t="s">
        <v>3414</v>
      </c>
      <c r="E1767" s="57" t="s">
        <v>7445</v>
      </c>
      <c r="F1767" s="22" t="s">
        <v>103</v>
      </c>
      <c r="G1767" s="22" t="s">
        <v>21</v>
      </c>
      <c r="H1767" s="22" t="s">
        <v>4916</v>
      </c>
      <c r="I1767" s="25" t="s">
        <v>197</v>
      </c>
      <c r="J1767" s="25" t="s">
        <v>4599</v>
      </c>
      <c r="K1767" s="25"/>
      <c r="L1767" s="25"/>
      <c r="M1767" s="63" t="s">
        <v>49</v>
      </c>
      <c r="N1767" s="22" t="s">
        <v>46</v>
      </c>
      <c r="O1767" s="23">
        <v>0.05</v>
      </c>
      <c r="P1767" s="23">
        <v>0.9</v>
      </c>
      <c r="Q1767" s="23" t="s">
        <v>46</v>
      </c>
      <c r="R1767" s="23" t="s">
        <v>49</v>
      </c>
      <c r="S1767" s="23" t="s">
        <v>49</v>
      </c>
      <c r="T1767" s="17" t="s">
        <v>4598</v>
      </c>
      <c r="U1767" s="17" t="s">
        <v>4967</v>
      </c>
      <c r="V1767" s="17" t="s">
        <v>6652</v>
      </c>
      <c r="W1767" s="17" t="s">
        <v>6652</v>
      </c>
    </row>
    <row r="1768" spans="1:23" s="42" customFormat="1" ht="29" x14ac:dyDescent="0.35">
      <c r="A1768" s="22" t="s">
        <v>98</v>
      </c>
      <c r="B1768" s="22"/>
      <c r="C1768" s="22" t="s">
        <v>764</v>
      </c>
      <c r="D1768" s="22" t="s">
        <v>2838</v>
      </c>
      <c r="E1768" s="57" t="s">
        <v>7446</v>
      </c>
      <c r="F1768" s="22" t="s">
        <v>103</v>
      </c>
      <c r="G1768" s="22" t="s">
        <v>12</v>
      </c>
      <c r="H1768" s="22" t="s">
        <v>4916</v>
      </c>
      <c r="I1768" s="25" t="s">
        <v>197</v>
      </c>
      <c r="J1768" s="25" t="s">
        <v>4599</v>
      </c>
      <c r="K1768" s="25"/>
      <c r="L1768" s="25"/>
      <c r="M1768" s="63" t="s">
        <v>49</v>
      </c>
      <c r="N1768" s="22" t="s">
        <v>46</v>
      </c>
      <c r="O1768" s="23" t="s">
        <v>46</v>
      </c>
      <c r="P1768" s="23" t="s">
        <v>46</v>
      </c>
      <c r="Q1768" s="23" t="s">
        <v>26</v>
      </c>
      <c r="R1768" s="23" t="s">
        <v>49</v>
      </c>
      <c r="S1768" s="23" t="s">
        <v>49</v>
      </c>
      <c r="T1768" s="17" t="s">
        <v>4598</v>
      </c>
      <c r="U1768" s="17" t="s">
        <v>4967</v>
      </c>
      <c r="V1768" s="17" t="s">
        <v>6652</v>
      </c>
      <c r="W1768" s="17" t="s">
        <v>6652</v>
      </c>
    </row>
    <row r="1769" spans="1:23" s="42" customFormat="1" x14ac:dyDescent="0.35">
      <c r="A1769" s="22" t="s">
        <v>98</v>
      </c>
      <c r="B1769" s="22"/>
      <c r="C1769" s="22" t="s">
        <v>639</v>
      </c>
      <c r="D1769" s="22" t="s">
        <v>2714</v>
      </c>
      <c r="E1769" s="57" t="s">
        <v>7447</v>
      </c>
      <c r="F1769" s="22" t="s">
        <v>103</v>
      </c>
      <c r="G1769" s="22" t="s">
        <v>21</v>
      </c>
      <c r="H1769" s="22" t="s">
        <v>4916</v>
      </c>
      <c r="I1769" s="25" t="s">
        <v>197</v>
      </c>
      <c r="J1769" s="25" t="s">
        <v>4599</v>
      </c>
      <c r="K1769" s="25"/>
      <c r="L1769" s="25"/>
      <c r="M1769" s="63" t="s">
        <v>49</v>
      </c>
      <c r="N1769" s="22" t="s">
        <v>46</v>
      </c>
      <c r="O1769" s="23">
        <v>0.2</v>
      </c>
      <c r="P1769" s="23">
        <v>1</v>
      </c>
      <c r="Q1769" s="23" t="s">
        <v>46</v>
      </c>
      <c r="R1769" s="23" t="s">
        <v>49</v>
      </c>
      <c r="S1769" s="23" t="s">
        <v>49</v>
      </c>
      <c r="T1769" s="17" t="s">
        <v>4598</v>
      </c>
      <c r="U1769" s="17" t="s">
        <v>4967</v>
      </c>
      <c r="V1769" s="17" t="s">
        <v>6652</v>
      </c>
      <c r="W1769" s="17" t="s">
        <v>6652</v>
      </c>
    </row>
    <row r="1770" spans="1:23" s="42" customFormat="1" ht="29" x14ac:dyDescent="0.35">
      <c r="A1770" s="22" t="s">
        <v>98</v>
      </c>
      <c r="B1770" s="22"/>
      <c r="C1770" s="22" t="s">
        <v>652</v>
      </c>
      <c r="D1770" s="22" t="s">
        <v>2726</v>
      </c>
      <c r="E1770" s="57" t="s">
        <v>7448</v>
      </c>
      <c r="F1770" s="22" t="s">
        <v>103</v>
      </c>
      <c r="G1770" s="22" t="s">
        <v>21</v>
      </c>
      <c r="H1770" s="22" t="s">
        <v>4916</v>
      </c>
      <c r="I1770" s="25" t="s">
        <v>197</v>
      </c>
      <c r="J1770" s="25" t="s">
        <v>4599</v>
      </c>
      <c r="K1770" s="25"/>
      <c r="L1770" s="25"/>
      <c r="M1770" s="63" t="s">
        <v>49</v>
      </c>
      <c r="N1770" s="22" t="s">
        <v>46</v>
      </c>
      <c r="O1770" s="23">
        <v>0.99</v>
      </c>
      <c r="P1770" s="23">
        <v>1</v>
      </c>
      <c r="Q1770" s="23" t="s">
        <v>46</v>
      </c>
      <c r="R1770" s="23" t="s">
        <v>49</v>
      </c>
      <c r="S1770" s="23" t="s">
        <v>49</v>
      </c>
      <c r="T1770" s="17" t="s">
        <v>4598</v>
      </c>
      <c r="U1770" s="17" t="s">
        <v>4967</v>
      </c>
      <c r="V1770" s="17" t="s">
        <v>6652</v>
      </c>
      <c r="W1770" s="17" t="s">
        <v>6652</v>
      </c>
    </row>
    <row r="1771" spans="1:23" s="42" customFormat="1" x14ac:dyDescent="0.35">
      <c r="A1771" s="22" t="s">
        <v>98</v>
      </c>
      <c r="B1771" s="22"/>
      <c r="C1771" s="22" t="s">
        <v>789</v>
      </c>
      <c r="D1771" s="22" t="s">
        <v>2863</v>
      </c>
      <c r="E1771" s="57" t="s">
        <v>7449</v>
      </c>
      <c r="F1771" s="22" t="s">
        <v>103</v>
      </c>
      <c r="G1771" s="22" t="s">
        <v>100</v>
      </c>
      <c r="H1771" s="22" t="s">
        <v>4579</v>
      </c>
      <c r="I1771" s="25" t="s">
        <v>197</v>
      </c>
      <c r="J1771" s="25" t="s">
        <v>4599</v>
      </c>
      <c r="K1771" s="25"/>
      <c r="L1771" s="25"/>
      <c r="M1771" s="63" t="s">
        <v>49</v>
      </c>
      <c r="N1771" s="22" t="s">
        <v>46</v>
      </c>
      <c r="O1771" s="23">
        <v>0.01</v>
      </c>
      <c r="P1771" s="23">
        <v>0.5</v>
      </c>
      <c r="Q1771" s="23">
        <v>0.3</v>
      </c>
      <c r="R1771" s="23"/>
      <c r="S1771" s="23"/>
      <c r="T1771" s="17" t="s">
        <v>4598</v>
      </c>
      <c r="U1771" s="17" t="s">
        <v>4967</v>
      </c>
      <c r="V1771" s="17" t="s">
        <v>6652</v>
      </c>
      <c r="W1771" s="17" t="s">
        <v>6655</v>
      </c>
    </row>
    <row r="1772" spans="1:23" s="42" customFormat="1" x14ac:dyDescent="0.35">
      <c r="A1772" s="22" t="s">
        <v>98</v>
      </c>
      <c r="B1772" s="22"/>
      <c r="C1772" s="22" t="s">
        <v>895</v>
      </c>
      <c r="D1772" s="22" t="s">
        <v>2969</v>
      </c>
      <c r="E1772" s="57" t="s">
        <v>123</v>
      </c>
      <c r="F1772" s="22" t="s">
        <v>103</v>
      </c>
      <c r="G1772" s="22" t="s">
        <v>12</v>
      </c>
      <c r="H1772" s="22" t="s">
        <v>4579</v>
      </c>
      <c r="I1772" s="25" t="s">
        <v>99</v>
      </c>
      <c r="J1772" s="25" t="s">
        <v>4599</v>
      </c>
      <c r="K1772" s="25"/>
      <c r="L1772" s="25"/>
      <c r="M1772" s="63" t="s">
        <v>49</v>
      </c>
      <c r="N1772" s="22" t="s">
        <v>46</v>
      </c>
      <c r="O1772" s="23" t="s">
        <v>46</v>
      </c>
      <c r="P1772" s="23" t="s">
        <v>46</v>
      </c>
      <c r="Q1772" s="23">
        <v>0.1</v>
      </c>
      <c r="R1772" s="23" t="s">
        <v>49</v>
      </c>
      <c r="S1772" s="23" t="s">
        <v>49</v>
      </c>
      <c r="T1772" s="17" t="s">
        <v>4598</v>
      </c>
      <c r="U1772" s="17" t="s">
        <v>4967</v>
      </c>
      <c r="V1772" s="17" t="s">
        <v>6652</v>
      </c>
      <c r="W1772" s="17" t="s">
        <v>6927</v>
      </c>
    </row>
    <row r="1773" spans="1:23" s="42" customFormat="1" x14ac:dyDescent="0.35">
      <c r="A1773" s="22" t="s">
        <v>98</v>
      </c>
      <c r="B1773" s="22"/>
      <c r="C1773" s="22" t="s">
        <v>950</v>
      </c>
      <c r="D1773" s="22" t="s">
        <v>3024</v>
      </c>
      <c r="E1773" s="57" t="s">
        <v>133</v>
      </c>
      <c r="F1773" s="22" t="s">
        <v>103</v>
      </c>
      <c r="G1773" s="22" t="s">
        <v>12</v>
      </c>
      <c r="H1773" s="22" t="s">
        <v>4579</v>
      </c>
      <c r="I1773" s="25" t="s">
        <v>99</v>
      </c>
      <c r="J1773" s="25" t="s">
        <v>4599</v>
      </c>
      <c r="K1773" s="25"/>
      <c r="L1773" s="25"/>
      <c r="M1773" s="63" t="s">
        <v>49</v>
      </c>
      <c r="N1773" s="22" t="s">
        <v>46</v>
      </c>
      <c r="O1773" s="23" t="s">
        <v>46</v>
      </c>
      <c r="P1773" s="23" t="s">
        <v>46</v>
      </c>
      <c r="Q1773" s="23">
        <v>0.1</v>
      </c>
      <c r="R1773" s="23" t="s">
        <v>49</v>
      </c>
      <c r="S1773" s="23" t="s">
        <v>49</v>
      </c>
      <c r="T1773" s="17" t="s">
        <v>4598</v>
      </c>
      <c r="U1773" s="17" t="s">
        <v>4967</v>
      </c>
      <c r="V1773" s="17" t="s">
        <v>6652</v>
      </c>
      <c r="W1773" s="17" t="s">
        <v>6927</v>
      </c>
    </row>
    <row r="1774" spans="1:23" s="42" customFormat="1" ht="29" x14ac:dyDescent="0.35">
      <c r="A1774" s="22" t="s">
        <v>98</v>
      </c>
      <c r="B1774" s="22"/>
      <c r="C1774" s="22" t="s">
        <v>1010</v>
      </c>
      <c r="D1774" s="22" t="s">
        <v>3084</v>
      </c>
      <c r="E1774" s="57" t="s">
        <v>143</v>
      </c>
      <c r="F1774" s="22" t="s">
        <v>103</v>
      </c>
      <c r="G1774" s="22" t="s">
        <v>12</v>
      </c>
      <c r="H1774" s="22" t="s">
        <v>4579</v>
      </c>
      <c r="I1774" s="25" t="s">
        <v>99</v>
      </c>
      <c r="J1774" s="25" t="s">
        <v>4599</v>
      </c>
      <c r="K1774" s="25"/>
      <c r="L1774" s="25"/>
      <c r="M1774" s="63" t="s">
        <v>49</v>
      </c>
      <c r="N1774" s="22" t="s">
        <v>46</v>
      </c>
      <c r="O1774" s="23" t="s">
        <v>46</v>
      </c>
      <c r="P1774" s="23" t="s">
        <v>46</v>
      </c>
      <c r="Q1774" s="23">
        <v>0.1</v>
      </c>
      <c r="R1774" s="23" t="s">
        <v>49</v>
      </c>
      <c r="S1774" s="23" t="s">
        <v>49</v>
      </c>
      <c r="T1774" s="17" t="s">
        <v>4598</v>
      </c>
      <c r="U1774" s="17" t="s">
        <v>4967</v>
      </c>
      <c r="V1774" s="17" t="s">
        <v>6652</v>
      </c>
      <c r="W1774" s="17" t="s">
        <v>6927</v>
      </c>
    </row>
    <row r="1775" spans="1:23" s="42" customFormat="1" x14ac:dyDescent="0.35">
      <c r="A1775" s="22" t="s">
        <v>98</v>
      </c>
      <c r="B1775" s="22"/>
      <c r="C1775" s="22" t="s">
        <v>1065</v>
      </c>
      <c r="D1775" s="22" t="s">
        <v>3139</v>
      </c>
      <c r="E1775" s="57" t="s">
        <v>153</v>
      </c>
      <c r="F1775" s="22" t="s">
        <v>103</v>
      </c>
      <c r="G1775" s="22" t="s">
        <v>12</v>
      </c>
      <c r="H1775" s="22" t="s">
        <v>4579</v>
      </c>
      <c r="I1775" s="25" t="s">
        <v>99</v>
      </c>
      <c r="J1775" s="25" t="s">
        <v>4599</v>
      </c>
      <c r="K1775" s="25"/>
      <c r="L1775" s="25"/>
      <c r="M1775" s="63" t="s">
        <v>49</v>
      </c>
      <c r="N1775" s="22" t="s">
        <v>46</v>
      </c>
      <c r="O1775" s="23" t="s">
        <v>46</v>
      </c>
      <c r="P1775" s="23" t="s">
        <v>46</v>
      </c>
      <c r="Q1775" s="23">
        <v>0.1</v>
      </c>
      <c r="R1775" s="23" t="s">
        <v>49</v>
      </c>
      <c r="S1775" s="23" t="s">
        <v>49</v>
      </c>
      <c r="T1775" s="17" t="s">
        <v>4598</v>
      </c>
      <c r="U1775" s="17" t="s">
        <v>4967</v>
      </c>
      <c r="V1775" s="17" t="s">
        <v>6652</v>
      </c>
      <c r="W1775" s="17" t="s">
        <v>6927</v>
      </c>
    </row>
    <row r="1776" spans="1:23" s="42" customFormat="1" x14ac:dyDescent="0.35">
      <c r="A1776" s="22" t="s">
        <v>98</v>
      </c>
      <c r="B1776" s="22"/>
      <c r="C1776" s="22" t="s">
        <v>1125</v>
      </c>
      <c r="D1776" s="22" t="s">
        <v>3199</v>
      </c>
      <c r="E1776" s="57" t="s">
        <v>163</v>
      </c>
      <c r="F1776" s="22" t="s">
        <v>103</v>
      </c>
      <c r="G1776" s="22" t="s">
        <v>12</v>
      </c>
      <c r="H1776" s="22" t="s">
        <v>4579</v>
      </c>
      <c r="I1776" s="25" t="s">
        <v>99</v>
      </c>
      <c r="J1776" s="25" t="s">
        <v>4599</v>
      </c>
      <c r="K1776" s="25"/>
      <c r="L1776" s="25"/>
      <c r="M1776" s="63" t="s">
        <v>49</v>
      </c>
      <c r="N1776" s="22" t="s">
        <v>46</v>
      </c>
      <c r="O1776" s="23" t="s">
        <v>46</v>
      </c>
      <c r="P1776" s="23" t="s">
        <v>46</v>
      </c>
      <c r="Q1776" s="23">
        <v>0.1</v>
      </c>
      <c r="R1776" s="23" t="s">
        <v>49</v>
      </c>
      <c r="S1776" s="23" t="s">
        <v>49</v>
      </c>
      <c r="T1776" s="17" t="s">
        <v>4598</v>
      </c>
      <c r="U1776" s="17" t="s">
        <v>4967</v>
      </c>
      <c r="V1776" s="17" t="s">
        <v>6652</v>
      </c>
      <c r="W1776" s="17" t="s">
        <v>6927</v>
      </c>
    </row>
    <row r="1777" spans="1:23" s="42" customFormat="1" ht="29" x14ac:dyDescent="0.35">
      <c r="A1777" s="22" t="s">
        <v>98</v>
      </c>
      <c r="B1777" s="22"/>
      <c r="C1777" s="22" t="s">
        <v>1180</v>
      </c>
      <c r="D1777" s="22" t="s">
        <v>3254</v>
      </c>
      <c r="E1777" s="57" t="s">
        <v>174</v>
      </c>
      <c r="F1777" s="22" t="s">
        <v>103</v>
      </c>
      <c r="G1777" s="22" t="s">
        <v>12</v>
      </c>
      <c r="H1777" s="22" t="s">
        <v>4579</v>
      </c>
      <c r="I1777" s="25" t="s">
        <v>99</v>
      </c>
      <c r="J1777" s="25" t="s">
        <v>4599</v>
      </c>
      <c r="K1777" s="25"/>
      <c r="L1777" s="25"/>
      <c r="M1777" s="63" t="s">
        <v>49</v>
      </c>
      <c r="N1777" s="22" t="s">
        <v>46</v>
      </c>
      <c r="O1777" s="23" t="s">
        <v>46</v>
      </c>
      <c r="P1777" s="23" t="s">
        <v>46</v>
      </c>
      <c r="Q1777" s="23">
        <v>0.1</v>
      </c>
      <c r="R1777" s="23" t="s">
        <v>49</v>
      </c>
      <c r="S1777" s="23" t="s">
        <v>49</v>
      </c>
      <c r="T1777" s="17" t="s">
        <v>4598</v>
      </c>
      <c r="U1777" s="17" t="s">
        <v>4967</v>
      </c>
      <c r="V1777" s="17" t="s">
        <v>6652</v>
      </c>
      <c r="W1777" s="17" t="s">
        <v>6927</v>
      </c>
    </row>
    <row r="1778" spans="1:23" s="42" customFormat="1" x14ac:dyDescent="0.35">
      <c r="A1778" s="22" t="s">
        <v>98</v>
      </c>
      <c r="B1778" s="22"/>
      <c r="C1778" s="22" t="s">
        <v>1235</v>
      </c>
      <c r="D1778" s="22" t="s">
        <v>3309</v>
      </c>
      <c r="E1778" s="57" t="s">
        <v>185</v>
      </c>
      <c r="F1778" s="22" t="s">
        <v>103</v>
      </c>
      <c r="G1778" s="22" t="s">
        <v>12</v>
      </c>
      <c r="H1778" s="22" t="s">
        <v>4579</v>
      </c>
      <c r="I1778" s="25" t="s">
        <v>99</v>
      </c>
      <c r="J1778" s="25" t="s">
        <v>4599</v>
      </c>
      <c r="K1778" s="25"/>
      <c r="L1778" s="25"/>
      <c r="M1778" s="63" t="s">
        <v>49</v>
      </c>
      <c r="N1778" s="22" t="s">
        <v>46</v>
      </c>
      <c r="O1778" s="23" t="s">
        <v>46</v>
      </c>
      <c r="P1778" s="23" t="s">
        <v>46</v>
      </c>
      <c r="Q1778" s="23">
        <v>0.1</v>
      </c>
      <c r="R1778" s="23" t="s">
        <v>49</v>
      </c>
      <c r="S1778" s="23" t="s">
        <v>49</v>
      </c>
      <c r="T1778" s="17" t="s">
        <v>4598</v>
      </c>
      <c r="U1778" s="17" t="s">
        <v>4967</v>
      </c>
      <c r="V1778" s="17" t="s">
        <v>6652</v>
      </c>
      <c r="W1778" s="17" t="s">
        <v>6927</v>
      </c>
    </row>
    <row r="1779" spans="1:23" s="42" customFormat="1" ht="29" x14ac:dyDescent="0.35">
      <c r="A1779" s="22" t="s">
        <v>98</v>
      </c>
      <c r="B1779" s="22"/>
      <c r="C1779" s="22" t="s">
        <v>800</v>
      </c>
      <c r="D1779" s="22" t="s">
        <v>2874</v>
      </c>
      <c r="E1779" s="57" t="s">
        <v>106</v>
      </c>
      <c r="F1779" s="22" t="s">
        <v>103</v>
      </c>
      <c r="G1779" s="22" t="s">
        <v>12</v>
      </c>
      <c r="H1779" s="22" t="s">
        <v>4579</v>
      </c>
      <c r="I1779" s="25" t="s">
        <v>99</v>
      </c>
      <c r="J1779" s="25" t="s">
        <v>4599</v>
      </c>
      <c r="K1779" s="25"/>
      <c r="L1779" s="25"/>
      <c r="M1779" s="63" t="s">
        <v>49</v>
      </c>
      <c r="N1779" s="22" t="s">
        <v>46</v>
      </c>
      <c r="O1779" s="23" t="s">
        <v>46</v>
      </c>
      <c r="P1779" s="23" t="s">
        <v>46</v>
      </c>
      <c r="Q1779" s="23">
        <v>0.1</v>
      </c>
      <c r="R1779" s="23" t="s">
        <v>49</v>
      </c>
      <c r="S1779" s="23" t="s">
        <v>49</v>
      </c>
      <c r="T1779" s="17" t="s">
        <v>4598</v>
      </c>
      <c r="U1779" s="17" t="s">
        <v>4967</v>
      </c>
      <c r="V1779" s="17" t="s">
        <v>6652</v>
      </c>
      <c r="W1779" s="17" t="s">
        <v>6927</v>
      </c>
    </row>
    <row r="1780" spans="1:23" s="42" customFormat="1" ht="29" x14ac:dyDescent="0.35">
      <c r="A1780" s="22" t="s">
        <v>98</v>
      </c>
      <c r="B1780" s="22"/>
      <c r="C1780" s="22" t="s">
        <v>806</v>
      </c>
      <c r="D1780" s="22" t="s">
        <v>2880</v>
      </c>
      <c r="E1780" s="57" t="s">
        <v>109</v>
      </c>
      <c r="F1780" s="22" t="s">
        <v>103</v>
      </c>
      <c r="G1780" s="22" t="s">
        <v>12</v>
      </c>
      <c r="H1780" s="22" t="s">
        <v>4579</v>
      </c>
      <c r="I1780" s="25" t="s">
        <v>99</v>
      </c>
      <c r="J1780" s="25" t="s">
        <v>4599</v>
      </c>
      <c r="K1780" s="25"/>
      <c r="L1780" s="25"/>
      <c r="M1780" s="63" t="s">
        <v>49</v>
      </c>
      <c r="N1780" s="22" t="s">
        <v>46</v>
      </c>
      <c r="O1780" s="23" t="s">
        <v>46</v>
      </c>
      <c r="P1780" s="23" t="s">
        <v>46</v>
      </c>
      <c r="Q1780" s="23">
        <v>0.1</v>
      </c>
      <c r="R1780" s="23" t="s">
        <v>49</v>
      </c>
      <c r="S1780" s="23" t="s">
        <v>49</v>
      </c>
      <c r="T1780" s="17" t="s">
        <v>4598</v>
      </c>
      <c r="U1780" s="17" t="s">
        <v>4967</v>
      </c>
      <c r="V1780" s="17" t="s">
        <v>6652</v>
      </c>
      <c r="W1780" s="17" t="s">
        <v>6927</v>
      </c>
    </row>
    <row r="1781" spans="1:23" s="42" customFormat="1" x14ac:dyDescent="0.35">
      <c r="A1781" s="22" t="s">
        <v>98</v>
      </c>
      <c r="B1781" s="22"/>
      <c r="C1781" s="22" t="s">
        <v>819</v>
      </c>
      <c r="D1781" s="22" t="s">
        <v>2893</v>
      </c>
      <c r="E1781" s="57" t="s">
        <v>111</v>
      </c>
      <c r="F1781" s="22" t="s">
        <v>103</v>
      </c>
      <c r="G1781" s="22" t="s">
        <v>12</v>
      </c>
      <c r="H1781" s="22" t="s">
        <v>4579</v>
      </c>
      <c r="I1781" s="25" t="s">
        <v>99</v>
      </c>
      <c r="J1781" s="25" t="s">
        <v>4599</v>
      </c>
      <c r="K1781" s="25"/>
      <c r="L1781" s="25"/>
      <c r="M1781" s="63" t="s">
        <v>49</v>
      </c>
      <c r="N1781" s="22" t="s">
        <v>46</v>
      </c>
      <c r="O1781" s="23" t="s">
        <v>46</v>
      </c>
      <c r="P1781" s="23" t="s">
        <v>46</v>
      </c>
      <c r="Q1781" s="23">
        <v>0.1</v>
      </c>
      <c r="R1781" s="23" t="s">
        <v>49</v>
      </c>
      <c r="S1781" s="23" t="s">
        <v>49</v>
      </c>
      <c r="T1781" s="17" t="s">
        <v>4598</v>
      </c>
      <c r="U1781" s="17" t="s">
        <v>4967</v>
      </c>
      <c r="V1781" s="17" t="s">
        <v>6652</v>
      </c>
      <c r="W1781" s="17" t="s">
        <v>6927</v>
      </c>
    </row>
    <row r="1782" spans="1:23" s="42" customFormat="1" ht="29" x14ac:dyDescent="0.35">
      <c r="A1782" s="22" t="s">
        <v>98</v>
      </c>
      <c r="B1782" s="22"/>
      <c r="C1782" s="22" t="s">
        <v>839</v>
      </c>
      <c r="D1782" s="22" t="s">
        <v>2913</v>
      </c>
      <c r="E1782" s="57" t="s">
        <v>114</v>
      </c>
      <c r="F1782" s="22" t="s">
        <v>103</v>
      </c>
      <c r="G1782" s="22" t="s">
        <v>12</v>
      </c>
      <c r="H1782" s="22" t="s">
        <v>4579</v>
      </c>
      <c r="I1782" s="25" t="s">
        <v>99</v>
      </c>
      <c r="J1782" s="25" t="s">
        <v>4599</v>
      </c>
      <c r="K1782" s="25"/>
      <c r="L1782" s="25"/>
      <c r="M1782" s="63" t="s">
        <v>49</v>
      </c>
      <c r="N1782" s="22" t="s">
        <v>46</v>
      </c>
      <c r="O1782" s="23" t="s">
        <v>46</v>
      </c>
      <c r="P1782" s="23" t="s">
        <v>46</v>
      </c>
      <c r="Q1782" s="23">
        <v>0.1</v>
      </c>
      <c r="R1782" s="23" t="s">
        <v>49</v>
      </c>
      <c r="S1782" s="23" t="s">
        <v>49</v>
      </c>
      <c r="T1782" s="17" t="s">
        <v>4598</v>
      </c>
      <c r="U1782" s="17" t="s">
        <v>4967</v>
      </c>
      <c r="V1782" s="17" t="s">
        <v>6652</v>
      </c>
      <c r="W1782" s="17" t="s">
        <v>6927</v>
      </c>
    </row>
    <row r="1783" spans="1:23" s="42" customFormat="1" ht="29" x14ac:dyDescent="0.35">
      <c r="A1783" s="22" t="s">
        <v>98</v>
      </c>
      <c r="B1783" s="22"/>
      <c r="C1783" s="22" t="s">
        <v>860</v>
      </c>
      <c r="D1783" s="22" t="s">
        <v>2934</v>
      </c>
      <c r="E1783" s="57" t="s">
        <v>2377</v>
      </c>
      <c r="F1783" s="22" t="s">
        <v>103</v>
      </c>
      <c r="G1783" s="22" t="s">
        <v>12</v>
      </c>
      <c r="H1783" s="22" t="s">
        <v>4579</v>
      </c>
      <c r="I1783" s="25" t="s">
        <v>99</v>
      </c>
      <c r="J1783" s="25" t="s">
        <v>4599</v>
      </c>
      <c r="K1783" s="25"/>
      <c r="L1783" s="25"/>
      <c r="M1783" s="63" t="s">
        <v>49</v>
      </c>
      <c r="N1783" s="22" t="s">
        <v>46</v>
      </c>
      <c r="O1783" s="23" t="s">
        <v>46</v>
      </c>
      <c r="P1783" s="23" t="s">
        <v>46</v>
      </c>
      <c r="Q1783" s="23">
        <v>0.1</v>
      </c>
      <c r="R1783" s="23" t="s">
        <v>49</v>
      </c>
      <c r="S1783" s="23" t="s">
        <v>49</v>
      </c>
      <c r="T1783" s="17" t="s">
        <v>4598</v>
      </c>
      <c r="U1783" s="17" t="s">
        <v>4967</v>
      </c>
      <c r="V1783" s="17" t="s">
        <v>6652</v>
      </c>
      <c r="W1783" s="17" t="s">
        <v>6927</v>
      </c>
    </row>
    <row r="1784" spans="1:23" s="42" customFormat="1" ht="29" x14ac:dyDescent="0.35">
      <c r="A1784" s="22" t="s">
        <v>98</v>
      </c>
      <c r="B1784" s="22"/>
      <c r="C1784" s="22" t="s">
        <v>865</v>
      </c>
      <c r="D1784" s="22" t="s">
        <v>2939</v>
      </c>
      <c r="E1784" s="57" t="s">
        <v>2515</v>
      </c>
      <c r="F1784" s="22" t="s">
        <v>103</v>
      </c>
      <c r="G1784" s="22" t="s">
        <v>12</v>
      </c>
      <c r="H1784" s="22" t="s">
        <v>4579</v>
      </c>
      <c r="I1784" s="25" t="s">
        <v>99</v>
      </c>
      <c r="J1784" s="25" t="s">
        <v>4599</v>
      </c>
      <c r="K1784" s="25"/>
      <c r="L1784" s="25"/>
      <c r="M1784" s="63" t="s">
        <v>49</v>
      </c>
      <c r="N1784" s="22" t="s">
        <v>46</v>
      </c>
      <c r="O1784" s="23" t="s">
        <v>46</v>
      </c>
      <c r="P1784" s="23" t="s">
        <v>46</v>
      </c>
      <c r="Q1784" s="23">
        <v>0.1</v>
      </c>
      <c r="R1784" s="23" t="s">
        <v>49</v>
      </c>
      <c r="S1784" s="23" t="s">
        <v>49</v>
      </c>
      <c r="T1784" s="17" t="s">
        <v>4598</v>
      </c>
      <c r="U1784" s="17" t="s">
        <v>4967</v>
      </c>
      <c r="V1784" s="17" t="s">
        <v>6652</v>
      </c>
      <c r="W1784" s="17" t="s">
        <v>6927</v>
      </c>
    </row>
    <row r="1785" spans="1:23" s="42" customFormat="1" ht="29" x14ac:dyDescent="0.35">
      <c r="A1785" s="22" t="s">
        <v>98</v>
      </c>
      <c r="B1785" s="22"/>
      <c r="C1785" s="22" t="s">
        <v>870</v>
      </c>
      <c r="D1785" s="22" t="s">
        <v>2944</v>
      </c>
      <c r="E1785" s="57" t="s">
        <v>119</v>
      </c>
      <c r="F1785" s="22" t="s">
        <v>103</v>
      </c>
      <c r="G1785" s="22" t="s">
        <v>12</v>
      </c>
      <c r="H1785" s="22" t="s">
        <v>4579</v>
      </c>
      <c r="I1785" s="25" t="s">
        <v>99</v>
      </c>
      <c r="J1785" s="25" t="s">
        <v>4599</v>
      </c>
      <c r="K1785" s="25"/>
      <c r="L1785" s="25"/>
      <c r="M1785" s="63" t="s">
        <v>49</v>
      </c>
      <c r="N1785" s="22" t="s">
        <v>46</v>
      </c>
      <c r="O1785" s="23" t="s">
        <v>46</v>
      </c>
      <c r="P1785" s="23" t="s">
        <v>46</v>
      </c>
      <c r="Q1785" s="23">
        <v>0.1</v>
      </c>
      <c r="R1785" s="23" t="s">
        <v>49</v>
      </c>
      <c r="S1785" s="23" t="s">
        <v>49</v>
      </c>
      <c r="T1785" s="17" t="s">
        <v>4598</v>
      </c>
      <c r="U1785" s="17" t="s">
        <v>4967</v>
      </c>
      <c r="V1785" s="17" t="s">
        <v>6652</v>
      </c>
      <c r="W1785" s="17" t="s">
        <v>6927</v>
      </c>
    </row>
    <row r="1786" spans="1:23" s="42" customFormat="1" ht="29" x14ac:dyDescent="0.35">
      <c r="A1786" s="22" t="s">
        <v>98</v>
      </c>
      <c r="B1786" s="22"/>
      <c r="C1786" s="22" t="s">
        <v>875</v>
      </c>
      <c r="D1786" s="22" t="s">
        <v>2949</v>
      </c>
      <c r="E1786" s="57" t="s">
        <v>120</v>
      </c>
      <c r="F1786" s="22" t="s">
        <v>103</v>
      </c>
      <c r="G1786" s="22" t="s">
        <v>12</v>
      </c>
      <c r="H1786" s="22" t="s">
        <v>4579</v>
      </c>
      <c r="I1786" s="25" t="s">
        <v>99</v>
      </c>
      <c r="J1786" s="25" t="s">
        <v>4599</v>
      </c>
      <c r="K1786" s="25"/>
      <c r="L1786" s="25"/>
      <c r="M1786" s="63" t="s">
        <v>49</v>
      </c>
      <c r="N1786" s="22" t="s">
        <v>46</v>
      </c>
      <c r="O1786" s="23" t="s">
        <v>46</v>
      </c>
      <c r="P1786" s="23" t="s">
        <v>46</v>
      </c>
      <c r="Q1786" s="23">
        <v>0.1</v>
      </c>
      <c r="R1786" s="23" t="s">
        <v>49</v>
      </c>
      <c r="S1786" s="23" t="s">
        <v>49</v>
      </c>
      <c r="T1786" s="17" t="s">
        <v>4598</v>
      </c>
      <c r="U1786" s="17" t="s">
        <v>4967</v>
      </c>
      <c r="V1786" s="17" t="s">
        <v>6652</v>
      </c>
      <c r="W1786" s="17" t="s">
        <v>6927</v>
      </c>
    </row>
    <row r="1787" spans="1:23" s="42" customFormat="1" ht="29" x14ac:dyDescent="0.35">
      <c r="A1787" s="22" t="s">
        <v>98</v>
      </c>
      <c r="B1787" s="22"/>
      <c r="C1787" s="22" t="s">
        <v>882</v>
      </c>
      <c r="D1787" s="22" t="s">
        <v>2956</v>
      </c>
      <c r="E1787" s="57" t="s">
        <v>121</v>
      </c>
      <c r="F1787" s="22" t="s">
        <v>103</v>
      </c>
      <c r="G1787" s="22" t="s">
        <v>12</v>
      </c>
      <c r="H1787" s="22" t="s">
        <v>4579</v>
      </c>
      <c r="I1787" s="25" t="s">
        <v>99</v>
      </c>
      <c r="J1787" s="25" t="s">
        <v>4599</v>
      </c>
      <c r="K1787" s="25"/>
      <c r="L1787" s="25"/>
      <c r="M1787" s="63" t="s">
        <v>49</v>
      </c>
      <c r="N1787" s="22" t="s">
        <v>46</v>
      </c>
      <c r="O1787" s="23" t="s">
        <v>46</v>
      </c>
      <c r="P1787" s="23" t="s">
        <v>46</v>
      </c>
      <c r="Q1787" s="23">
        <v>0.1</v>
      </c>
      <c r="R1787" s="23" t="s">
        <v>49</v>
      </c>
      <c r="S1787" s="23" t="s">
        <v>49</v>
      </c>
      <c r="T1787" s="17" t="s">
        <v>4598</v>
      </c>
      <c r="U1787" s="17" t="s">
        <v>4967</v>
      </c>
      <c r="V1787" s="17" t="s">
        <v>6652</v>
      </c>
      <c r="W1787" s="17" t="s">
        <v>6927</v>
      </c>
    </row>
    <row r="1788" spans="1:23" s="42" customFormat="1" ht="43.5" x14ac:dyDescent="0.35">
      <c r="A1788" s="22" t="s">
        <v>98</v>
      </c>
      <c r="B1788" s="22"/>
      <c r="C1788" s="22" t="s">
        <v>890</v>
      </c>
      <c r="D1788" s="22" t="s">
        <v>2964</v>
      </c>
      <c r="E1788" s="57" t="s">
        <v>122</v>
      </c>
      <c r="F1788" s="22" t="s">
        <v>103</v>
      </c>
      <c r="G1788" s="22" t="s">
        <v>12</v>
      </c>
      <c r="H1788" s="22" t="s">
        <v>4579</v>
      </c>
      <c r="I1788" s="25" t="s">
        <v>99</v>
      </c>
      <c r="J1788" s="25" t="s">
        <v>4599</v>
      </c>
      <c r="K1788" s="25"/>
      <c r="L1788" s="25"/>
      <c r="M1788" s="63" t="s">
        <v>49</v>
      </c>
      <c r="N1788" s="22" t="s">
        <v>46</v>
      </c>
      <c r="O1788" s="23" t="s">
        <v>46</v>
      </c>
      <c r="P1788" s="23" t="s">
        <v>46</v>
      </c>
      <c r="Q1788" s="23">
        <v>0.1</v>
      </c>
      <c r="R1788" s="23" t="s">
        <v>49</v>
      </c>
      <c r="S1788" s="23" t="s">
        <v>49</v>
      </c>
      <c r="T1788" s="17" t="s">
        <v>4598</v>
      </c>
      <c r="U1788" s="17" t="s">
        <v>4967</v>
      </c>
      <c r="V1788" s="17" t="s">
        <v>6652</v>
      </c>
      <c r="W1788" s="17" t="s">
        <v>6927</v>
      </c>
    </row>
    <row r="1789" spans="1:23" s="42" customFormat="1" ht="43.5" x14ac:dyDescent="0.35">
      <c r="A1789" s="22" t="s">
        <v>98</v>
      </c>
      <c r="B1789" s="22"/>
      <c r="C1789" s="22" t="s">
        <v>900</v>
      </c>
      <c r="D1789" s="22" t="s">
        <v>2974</v>
      </c>
      <c r="E1789" s="57" t="s">
        <v>124</v>
      </c>
      <c r="F1789" s="22" t="s">
        <v>103</v>
      </c>
      <c r="G1789" s="22" t="s">
        <v>12</v>
      </c>
      <c r="H1789" s="22" t="s">
        <v>4579</v>
      </c>
      <c r="I1789" s="25" t="s">
        <v>99</v>
      </c>
      <c r="J1789" s="25" t="s">
        <v>4599</v>
      </c>
      <c r="K1789" s="25"/>
      <c r="L1789" s="25"/>
      <c r="M1789" s="63" t="s">
        <v>49</v>
      </c>
      <c r="N1789" s="22" t="s">
        <v>46</v>
      </c>
      <c r="O1789" s="23" t="s">
        <v>46</v>
      </c>
      <c r="P1789" s="23" t="s">
        <v>46</v>
      </c>
      <c r="Q1789" s="23">
        <v>0.1</v>
      </c>
      <c r="R1789" s="23" t="s">
        <v>49</v>
      </c>
      <c r="S1789" s="23" t="s">
        <v>49</v>
      </c>
      <c r="T1789" s="17" t="s">
        <v>4598</v>
      </c>
      <c r="U1789" s="17" t="s">
        <v>4967</v>
      </c>
      <c r="V1789" s="17" t="s">
        <v>6652</v>
      </c>
      <c r="W1789" s="17" t="s">
        <v>6927</v>
      </c>
    </row>
    <row r="1790" spans="1:23" s="42" customFormat="1" ht="29" x14ac:dyDescent="0.35">
      <c r="A1790" s="22" t="s">
        <v>98</v>
      </c>
      <c r="B1790" s="22"/>
      <c r="C1790" s="22" t="s">
        <v>905</v>
      </c>
      <c r="D1790" s="22" t="s">
        <v>2979</v>
      </c>
      <c r="E1790" s="57" t="s">
        <v>2516</v>
      </c>
      <c r="F1790" s="22" t="s">
        <v>103</v>
      </c>
      <c r="G1790" s="22" t="s">
        <v>12</v>
      </c>
      <c r="H1790" s="22" t="s">
        <v>4579</v>
      </c>
      <c r="I1790" s="25" t="s">
        <v>99</v>
      </c>
      <c r="J1790" s="25" t="s">
        <v>4599</v>
      </c>
      <c r="K1790" s="25"/>
      <c r="L1790" s="25"/>
      <c r="M1790" s="63" t="s">
        <v>49</v>
      </c>
      <c r="N1790" s="22" t="s">
        <v>46</v>
      </c>
      <c r="O1790" s="23" t="s">
        <v>46</v>
      </c>
      <c r="P1790" s="23" t="s">
        <v>46</v>
      </c>
      <c r="Q1790" s="23">
        <v>0.1</v>
      </c>
      <c r="R1790" s="23" t="s">
        <v>49</v>
      </c>
      <c r="S1790" s="23" t="s">
        <v>49</v>
      </c>
      <c r="T1790" s="17" t="s">
        <v>4598</v>
      </c>
      <c r="U1790" s="17" t="s">
        <v>4967</v>
      </c>
      <c r="V1790" s="17" t="s">
        <v>6652</v>
      </c>
      <c r="W1790" s="17" t="s">
        <v>6927</v>
      </c>
    </row>
    <row r="1791" spans="1:23" s="42" customFormat="1" x14ac:dyDescent="0.35">
      <c r="A1791" s="22" t="s">
        <v>98</v>
      </c>
      <c r="B1791" s="22"/>
      <c r="C1791" s="22" t="s">
        <v>910</v>
      </c>
      <c r="D1791" s="22" t="s">
        <v>2984</v>
      </c>
      <c r="E1791" s="57" t="s">
        <v>125</v>
      </c>
      <c r="F1791" s="22" t="s">
        <v>103</v>
      </c>
      <c r="G1791" s="22" t="s">
        <v>12</v>
      </c>
      <c r="H1791" s="22" t="s">
        <v>4579</v>
      </c>
      <c r="I1791" s="25" t="s">
        <v>99</v>
      </c>
      <c r="J1791" s="25" t="s">
        <v>4599</v>
      </c>
      <c r="K1791" s="25"/>
      <c r="L1791" s="25"/>
      <c r="M1791" s="63" t="s">
        <v>49</v>
      </c>
      <c r="N1791" s="22" t="s">
        <v>46</v>
      </c>
      <c r="O1791" s="23" t="s">
        <v>46</v>
      </c>
      <c r="P1791" s="23" t="s">
        <v>46</v>
      </c>
      <c r="Q1791" s="23">
        <v>0.1</v>
      </c>
      <c r="R1791" s="23" t="s">
        <v>49</v>
      </c>
      <c r="S1791" s="23" t="s">
        <v>49</v>
      </c>
      <c r="T1791" s="17" t="s">
        <v>4598</v>
      </c>
      <c r="U1791" s="17" t="s">
        <v>4967</v>
      </c>
      <c r="V1791" s="17" t="s">
        <v>6652</v>
      </c>
      <c r="W1791" s="17" t="s">
        <v>6927</v>
      </c>
    </row>
    <row r="1792" spans="1:23" s="42" customFormat="1" ht="29" x14ac:dyDescent="0.35">
      <c r="A1792" s="22" t="s">
        <v>98</v>
      </c>
      <c r="B1792" s="22"/>
      <c r="C1792" s="22" t="s">
        <v>915</v>
      </c>
      <c r="D1792" s="22" t="s">
        <v>2989</v>
      </c>
      <c r="E1792" s="57" t="s">
        <v>126</v>
      </c>
      <c r="F1792" s="22" t="s">
        <v>103</v>
      </c>
      <c r="G1792" s="22" t="s">
        <v>12</v>
      </c>
      <c r="H1792" s="22" t="s">
        <v>4579</v>
      </c>
      <c r="I1792" s="25" t="s">
        <v>99</v>
      </c>
      <c r="J1792" s="25" t="s">
        <v>4599</v>
      </c>
      <c r="K1792" s="25"/>
      <c r="L1792" s="25"/>
      <c r="M1792" s="63" t="s">
        <v>49</v>
      </c>
      <c r="N1792" s="22" t="s">
        <v>46</v>
      </c>
      <c r="O1792" s="23" t="s">
        <v>46</v>
      </c>
      <c r="P1792" s="23" t="s">
        <v>46</v>
      </c>
      <c r="Q1792" s="23">
        <v>0.1</v>
      </c>
      <c r="R1792" s="23" t="s">
        <v>49</v>
      </c>
      <c r="S1792" s="23" t="s">
        <v>49</v>
      </c>
      <c r="T1792" s="17" t="s">
        <v>4598</v>
      </c>
      <c r="U1792" s="17" t="s">
        <v>4967</v>
      </c>
      <c r="V1792" s="17" t="s">
        <v>6652</v>
      </c>
      <c r="W1792" s="17" t="s">
        <v>6927</v>
      </c>
    </row>
    <row r="1793" spans="1:23" s="42" customFormat="1" x14ac:dyDescent="0.35">
      <c r="A1793" s="22" t="s">
        <v>98</v>
      </c>
      <c r="B1793" s="22"/>
      <c r="C1793" s="22" t="s">
        <v>920</v>
      </c>
      <c r="D1793" s="22" t="s">
        <v>2994</v>
      </c>
      <c r="E1793" s="57" t="s">
        <v>127</v>
      </c>
      <c r="F1793" s="22" t="s">
        <v>103</v>
      </c>
      <c r="G1793" s="22" t="s">
        <v>12</v>
      </c>
      <c r="H1793" s="22" t="s">
        <v>4579</v>
      </c>
      <c r="I1793" s="25" t="s">
        <v>99</v>
      </c>
      <c r="J1793" s="25" t="s">
        <v>4599</v>
      </c>
      <c r="K1793" s="25"/>
      <c r="L1793" s="25"/>
      <c r="M1793" s="63" t="s">
        <v>49</v>
      </c>
      <c r="N1793" s="22" t="s">
        <v>46</v>
      </c>
      <c r="O1793" s="23" t="s">
        <v>46</v>
      </c>
      <c r="P1793" s="23" t="s">
        <v>46</v>
      </c>
      <c r="Q1793" s="23">
        <v>0.1</v>
      </c>
      <c r="R1793" s="23" t="s">
        <v>49</v>
      </c>
      <c r="S1793" s="23" t="s">
        <v>49</v>
      </c>
      <c r="T1793" s="17" t="s">
        <v>4598</v>
      </c>
      <c r="U1793" s="17" t="s">
        <v>4967</v>
      </c>
      <c r="V1793" s="17" t="s">
        <v>6652</v>
      </c>
      <c r="W1793" s="17" t="s">
        <v>6927</v>
      </c>
    </row>
    <row r="1794" spans="1:23" s="42" customFormat="1" x14ac:dyDescent="0.35">
      <c r="A1794" s="22" t="s">
        <v>98</v>
      </c>
      <c r="B1794" s="22"/>
      <c r="C1794" s="22" t="s">
        <v>925</v>
      </c>
      <c r="D1794" s="22" t="s">
        <v>2999</v>
      </c>
      <c r="E1794" s="57" t="s">
        <v>128</v>
      </c>
      <c r="F1794" s="22" t="s">
        <v>103</v>
      </c>
      <c r="G1794" s="22" t="s">
        <v>12</v>
      </c>
      <c r="H1794" s="22" t="s">
        <v>4579</v>
      </c>
      <c r="I1794" s="25" t="s">
        <v>99</v>
      </c>
      <c r="J1794" s="25" t="s">
        <v>4599</v>
      </c>
      <c r="K1794" s="25"/>
      <c r="L1794" s="25"/>
      <c r="M1794" s="63" t="s">
        <v>49</v>
      </c>
      <c r="N1794" s="22" t="s">
        <v>46</v>
      </c>
      <c r="O1794" s="23" t="s">
        <v>46</v>
      </c>
      <c r="P1794" s="23" t="s">
        <v>46</v>
      </c>
      <c r="Q1794" s="23">
        <v>0.1</v>
      </c>
      <c r="R1794" s="23" t="s">
        <v>49</v>
      </c>
      <c r="S1794" s="23" t="s">
        <v>49</v>
      </c>
      <c r="T1794" s="17" t="s">
        <v>4598</v>
      </c>
      <c r="U1794" s="17" t="s">
        <v>4967</v>
      </c>
      <c r="V1794" s="17" t="s">
        <v>6652</v>
      </c>
      <c r="W1794" s="17" t="s">
        <v>6927</v>
      </c>
    </row>
    <row r="1795" spans="1:23" s="42" customFormat="1" x14ac:dyDescent="0.35">
      <c r="A1795" s="22" t="s">
        <v>98</v>
      </c>
      <c r="B1795" s="22"/>
      <c r="C1795" s="22" t="s">
        <v>930</v>
      </c>
      <c r="D1795" s="22" t="s">
        <v>3004</v>
      </c>
      <c r="E1795" s="57" t="s">
        <v>129</v>
      </c>
      <c r="F1795" s="22" t="s">
        <v>103</v>
      </c>
      <c r="G1795" s="22" t="s">
        <v>12</v>
      </c>
      <c r="H1795" s="22" t="s">
        <v>4579</v>
      </c>
      <c r="I1795" s="25" t="s">
        <v>99</v>
      </c>
      <c r="J1795" s="25" t="s">
        <v>4599</v>
      </c>
      <c r="K1795" s="25"/>
      <c r="L1795" s="25"/>
      <c r="M1795" s="63" t="s">
        <v>49</v>
      </c>
      <c r="N1795" s="22" t="s">
        <v>46</v>
      </c>
      <c r="O1795" s="23" t="s">
        <v>46</v>
      </c>
      <c r="P1795" s="23" t="s">
        <v>46</v>
      </c>
      <c r="Q1795" s="23">
        <v>0.1</v>
      </c>
      <c r="R1795" s="23" t="s">
        <v>49</v>
      </c>
      <c r="S1795" s="23" t="s">
        <v>49</v>
      </c>
      <c r="T1795" s="17" t="s">
        <v>4598</v>
      </c>
      <c r="U1795" s="17" t="s">
        <v>4967</v>
      </c>
      <c r="V1795" s="17" t="s">
        <v>6652</v>
      </c>
      <c r="W1795" s="17" t="s">
        <v>6927</v>
      </c>
    </row>
    <row r="1796" spans="1:23" s="42" customFormat="1" ht="29" x14ac:dyDescent="0.35">
      <c r="A1796" s="22" t="s">
        <v>98</v>
      </c>
      <c r="B1796" s="22"/>
      <c r="C1796" s="22" t="s">
        <v>935</v>
      </c>
      <c r="D1796" s="22" t="s">
        <v>3009</v>
      </c>
      <c r="E1796" s="57" t="s">
        <v>130</v>
      </c>
      <c r="F1796" s="22" t="s">
        <v>103</v>
      </c>
      <c r="G1796" s="22" t="s">
        <v>12</v>
      </c>
      <c r="H1796" s="22" t="s">
        <v>4579</v>
      </c>
      <c r="I1796" s="25" t="s">
        <v>99</v>
      </c>
      <c r="J1796" s="25" t="s">
        <v>4599</v>
      </c>
      <c r="K1796" s="25"/>
      <c r="L1796" s="25"/>
      <c r="M1796" s="63" t="s">
        <v>49</v>
      </c>
      <c r="N1796" s="22" t="s">
        <v>46</v>
      </c>
      <c r="O1796" s="23" t="s">
        <v>46</v>
      </c>
      <c r="P1796" s="23" t="s">
        <v>46</v>
      </c>
      <c r="Q1796" s="23">
        <v>0.1</v>
      </c>
      <c r="R1796" s="23" t="s">
        <v>49</v>
      </c>
      <c r="S1796" s="23" t="s">
        <v>49</v>
      </c>
      <c r="T1796" s="17" t="s">
        <v>4598</v>
      </c>
      <c r="U1796" s="17" t="s">
        <v>4967</v>
      </c>
      <c r="V1796" s="17" t="s">
        <v>6652</v>
      </c>
      <c r="W1796" s="17" t="s">
        <v>6927</v>
      </c>
    </row>
    <row r="1797" spans="1:23" s="42" customFormat="1" x14ac:dyDescent="0.35">
      <c r="A1797" s="22" t="s">
        <v>98</v>
      </c>
      <c r="B1797" s="22"/>
      <c r="C1797" s="22" t="s">
        <v>940</v>
      </c>
      <c r="D1797" s="22" t="s">
        <v>3014</v>
      </c>
      <c r="E1797" s="57" t="s">
        <v>131</v>
      </c>
      <c r="F1797" s="22" t="s">
        <v>103</v>
      </c>
      <c r="G1797" s="22" t="s">
        <v>12</v>
      </c>
      <c r="H1797" s="22" t="s">
        <v>4579</v>
      </c>
      <c r="I1797" s="25" t="s">
        <v>99</v>
      </c>
      <c r="J1797" s="25" t="s">
        <v>4599</v>
      </c>
      <c r="K1797" s="25"/>
      <c r="L1797" s="25"/>
      <c r="M1797" s="63" t="s">
        <v>49</v>
      </c>
      <c r="N1797" s="22" t="s">
        <v>46</v>
      </c>
      <c r="O1797" s="23" t="s">
        <v>46</v>
      </c>
      <c r="P1797" s="23" t="s">
        <v>46</v>
      </c>
      <c r="Q1797" s="23">
        <v>0.1</v>
      </c>
      <c r="R1797" s="23" t="s">
        <v>49</v>
      </c>
      <c r="S1797" s="23" t="s">
        <v>49</v>
      </c>
      <c r="T1797" s="17" t="s">
        <v>4598</v>
      </c>
      <c r="U1797" s="17" t="s">
        <v>4967</v>
      </c>
      <c r="V1797" s="17" t="s">
        <v>6652</v>
      </c>
      <c r="W1797" s="17" t="s">
        <v>6927</v>
      </c>
    </row>
    <row r="1798" spans="1:23" s="42" customFormat="1" x14ac:dyDescent="0.35">
      <c r="A1798" s="22" t="s">
        <v>98</v>
      </c>
      <c r="B1798" s="22"/>
      <c r="C1798" s="22" t="s">
        <v>945</v>
      </c>
      <c r="D1798" s="22" t="s">
        <v>3019</v>
      </c>
      <c r="E1798" s="57" t="s">
        <v>132</v>
      </c>
      <c r="F1798" s="22" t="s">
        <v>103</v>
      </c>
      <c r="G1798" s="22" t="s">
        <v>12</v>
      </c>
      <c r="H1798" s="22" t="s">
        <v>4579</v>
      </c>
      <c r="I1798" s="25" t="s">
        <v>99</v>
      </c>
      <c r="J1798" s="25" t="s">
        <v>4599</v>
      </c>
      <c r="K1798" s="25"/>
      <c r="L1798" s="25"/>
      <c r="M1798" s="63" t="s">
        <v>49</v>
      </c>
      <c r="N1798" s="22" t="s">
        <v>46</v>
      </c>
      <c r="O1798" s="23" t="s">
        <v>46</v>
      </c>
      <c r="P1798" s="23" t="s">
        <v>46</v>
      </c>
      <c r="Q1798" s="23">
        <v>0.1</v>
      </c>
      <c r="R1798" s="23" t="s">
        <v>49</v>
      </c>
      <c r="S1798" s="23" t="s">
        <v>49</v>
      </c>
      <c r="T1798" s="17" t="s">
        <v>4598</v>
      </c>
      <c r="U1798" s="17" t="s">
        <v>4967</v>
      </c>
      <c r="V1798" s="17" t="s">
        <v>6652</v>
      </c>
      <c r="W1798" s="17" t="s">
        <v>6927</v>
      </c>
    </row>
    <row r="1799" spans="1:23" s="42" customFormat="1" ht="29" x14ac:dyDescent="0.35">
      <c r="A1799" s="22" t="s">
        <v>98</v>
      </c>
      <c r="B1799" s="22"/>
      <c r="C1799" s="22" t="s">
        <v>955</v>
      </c>
      <c r="D1799" s="22" t="s">
        <v>3029</v>
      </c>
      <c r="E1799" s="57" t="s">
        <v>134</v>
      </c>
      <c r="F1799" s="22" t="s">
        <v>103</v>
      </c>
      <c r="G1799" s="22" t="s">
        <v>12</v>
      </c>
      <c r="H1799" s="22" t="s">
        <v>4579</v>
      </c>
      <c r="I1799" s="25" t="s">
        <v>99</v>
      </c>
      <c r="J1799" s="25" t="s">
        <v>4599</v>
      </c>
      <c r="K1799" s="25"/>
      <c r="L1799" s="25"/>
      <c r="M1799" s="63" t="s">
        <v>49</v>
      </c>
      <c r="N1799" s="22" t="s">
        <v>46</v>
      </c>
      <c r="O1799" s="23" t="s">
        <v>46</v>
      </c>
      <c r="P1799" s="23" t="s">
        <v>46</v>
      </c>
      <c r="Q1799" s="23">
        <v>0.1</v>
      </c>
      <c r="R1799" s="23" t="s">
        <v>49</v>
      </c>
      <c r="S1799" s="23" t="s">
        <v>49</v>
      </c>
      <c r="T1799" s="17" t="s">
        <v>4598</v>
      </c>
      <c r="U1799" s="17" t="s">
        <v>4967</v>
      </c>
      <c r="V1799" s="17" t="s">
        <v>6652</v>
      </c>
      <c r="W1799" s="17" t="s">
        <v>6927</v>
      </c>
    </row>
    <row r="1800" spans="1:23" s="42" customFormat="1" ht="29" x14ac:dyDescent="0.35">
      <c r="A1800" s="22" t="s">
        <v>98</v>
      </c>
      <c r="B1800" s="22"/>
      <c r="C1800" s="22" t="s">
        <v>960</v>
      </c>
      <c r="D1800" s="22" t="s">
        <v>3034</v>
      </c>
      <c r="E1800" s="57" t="s">
        <v>135</v>
      </c>
      <c r="F1800" s="22" t="s">
        <v>103</v>
      </c>
      <c r="G1800" s="22" t="s">
        <v>12</v>
      </c>
      <c r="H1800" s="22" t="s">
        <v>4579</v>
      </c>
      <c r="I1800" s="25" t="s">
        <v>99</v>
      </c>
      <c r="J1800" s="25" t="s">
        <v>4599</v>
      </c>
      <c r="K1800" s="25"/>
      <c r="L1800" s="25"/>
      <c r="M1800" s="63" t="s">
        <v>49</v>
      </c>
      <c r="N1800" s="22" t="s">
        <v>46</v>
      </c>
      <c r="O1800" s="23" t="s">
        <v>46</v>
      </c>
      <c r="P1800" s="23" t="s">
        <v>46</v>
      </c>
      <c r="Q1800" s="23">
        <v>0.1</v>
      </c>
      <c r="R1800" s="23" t="s">
        <v>49</v>
      </c>
      <c r="S1800" s="23" t="s">
        <v>49</v>
      </c>
      <c r="T1800" s="17" t="s">
        <v>4598</v>
      </c>
      <c r="U1800" s="17" t="s">
        <v>4967</v>
      </c>
      <c r="V1800" s="17" t="s">
        <v>6652</v>
      </c>
      <c r="W1800" s="17" t="s">
        <v>6927</v>
      </c>
    </row>
    <row r="1801" spans="1:23" s="42" customFormat="1" ht="29" x14ac:dyDescent="0.35">
      <c r="A1801" s="22" t="s">
        <v>98</v>
      </c>
      <c r="B1801" s="22"/>
      <c r="C1801" s="22" t="s">
        <v>965</v>
      </c>
      <c r="D1801" s="22" t="s">
        <v>3039</v>
      </c>
      <c r="E1801" s="57" t="s">
        <v>136</v>
      </c>
      <c r="F1801" s="22" t="s">
        <v>103</v>
      </c>
      <c r="G1801" s="22" t="s">
        <v>12</v>
      </c>
      <c r="H1801" s="22" t="s">
        <v>4579</v>
      </c>
      <c r="I1801" s="25" t="s">
        <v>99</v>
      </c>
      <c r="J1801" s="25" t="s">
        <v>4599</v>
      </c>
      <c r="K1801" s="25"/>
      <c r="L1801" s="25"/>
      <c r="M1801" s="63" t="s">
        <v>49</v>
      </c>
      <c r="N1801" s="22" t="s">
        <v>46</v>
      </c>
      <c r="O1801" s="23" t="s">
        <v>46</v>
      </c>
      <c r="P1801" s="23" t="s">
        <v>46</v>
      </c>
      <c r="Q1801" s="23">
        <v>0.1</v>
      </c>
      <c r="R1801" s="23" t="s">
        <v>49</v>
      </c>
      <c r="S1801" s="23" t="s">
        <v>49</v>
      </c>
      <c r="T1801" s="17" t="s">
        <v>4598</v>
      </c>
      <c r="U1801" s="17" t="s">
        <v>4967</v>
      </c>
      <c r="V1801" s="17" t="s">
        <v>6652</v>
      </c>
      <c r="W1801" s="17" t="s">
        <v>6927</v>
      </c>
    </row>
    <row r="1802" spans="1:23" s="42" customFormat="1" x14ac:dyDescent="0.35">
      <c r="A1802" s="22" t="s">
        <v>98</v>
      </c>
      <c r="B1802" s="22"/>
      <c r="C1802" s="22" t="s">
        <v>980</v>
      </c>
      <c r="D1802" s="22" t="s">
        <v>3054</v>
      </c>
      <c r="E1802" s="57" t="s">
        <v>138</v>
      </c>
      <c r="F1802" s="22" t="s">
        <v>103</v>
      </c>
      <c r="G1802" s="22" t="s">
        <v>12</v>
      </c>
      <c r="H1802" s="22" t="s">
        <v>4579</v>
      </c>
      <c r="I1802" s="25" t="s">
        <v>99</v>
      </c>
      <c r="J1802" s="25" t="s">
        <v>4599</v>
      </c>
      <c r="K1802" s="25"/>
      <c r="L1802" s="25"/>
      <c r="M1802" s="63" t="s">
        <v>49</v>
      </c>
      <c r="N1802" s="22" t="s">
        <v>46</v>
      </c>
      <c r="O1802" s="23" t="s">
        <v>46</v>
      </c>
      <c r="P1802" s="23" t="s">
        <v>46</v>
      </c>
      <c r="Q1802" s="23">
        <v>0.1</v>
      </c>
      <c r="R1802" s="23" t="s">
        <v>49</v>
      </c>
      <c r="S1802" s="23" t="s">
        <v>49</v>
      </c>
      <c r="T1802" s="17" t="s">
        <v>4598</v>
      </c>
      <c r="U1802" s="17" t="s">
        <v>4967</v>
      </c>
      <c r="V1802" s="17" t="s">
        <v>6652</v>
      </c>
      <c r="W1802" s="17" t="s">
        <v>6927</v>
      </c>
    </row>
    <row r="1803" spans="1:23" s="42" customFormat="1" ht="29" x14ac:dyDescent="0.35">
      <c r="A1803" s="22" t="s">
        <v>98</v>
      </c>
      <c r="B1803" s="22"/>
      <c r="C1803" s="22" t="s">
        <v>987</v>
      </c>
      <c r="D1803" s="22" t="s">
        <v>3061</v>
      </c>
      <c r="E1803" s="57" t="s">
        <v>139</v>
      </c>
      <c r="F1803" s="22" t="s">
        <v>103</v>
      </c>
      <c r="G1803" s="22" t="s">
        <v>12</v>
      </c>
      <c r="H1803" s="22" t="s">
        <v>4579</v>
      </c>
      <c r="I1803" s="25" t="s">
        <v>99</v>
      </c>
      <c r="J1803" s="25" t="s">
        <v>4599</v>
      </c>
      <c r="K1803" s="25"/>
      <c r="L1803" s="25"/>
      <c r="M1803" s="63" t="s">
        <v>49</v>
      </c>
      <c r="N1803" s="22" t="s">
        <v>46</v>
      </c>
      <c r="O1803" s="23" t="s">
        <v>46</v>
      </c>
      <c r="P1803" s="23" t="s">
        <v>46</v>
      </c>
      <c r="Q1803" s="23">
        <v>0.1</v>
      </c>
      <c r="R1803" s="23" t="s">
        <v>49</v>
      </c>
      <c r="S1803" s="23" t="s">
        <v>49</v>
      </c>
      <c r="T1803" s="17" t="s">
        <v>4598</v>
      </c>
      <c r="U1803" s="17" t="s">
        <v>4967</v>
      </c>
      <c r="V1803" s="17" t="s">
        <v>6652</v>
      </c>
      <c r="W1803" s="17" t="s">
        <v>6927</v>
      </c>
    </row>
    <row r="1804" spans="1:23" s="42" customFormat="1" x14ac:dyDescent="0.35">
      <c r="A1804" s="22" t="s">
        <v>98</v>
      </c>
      <c r="B1804" s="22"/>
      <c r="C1804" s="22" t="s">
        <v>995</v>
      </c>
      <c r="D1804" s="22" t="s">
        <v>3069</v>
      </c>
      <c r="E1804" s="57" t="s">
        <v>140</v>
      </c>
      <c r="F1804" s="22" t="s">
        <v>103</v>
      </c>
      <c r="G1804" s="22" t="s">
        <v>12</v>
      </c>
      <c r="H1804" s="22" t="s">
        <v>4579</v>
      </c>
      <c r="I1804" s="25" t="s">
        <v>99</v>
      </c>
      <c r="J1804" s="25" t="s">
        <v>4599</v>
      </c>
      <c r="K1804" s="25"/>
      <c r="L1804" s="25"/>
      <c r="M1804" s="63" t="s">
        <v>49</v>
      </c>
      <c r="N1804" s="22" t="s">
        <v>46</v>
      </c>
      <c r="O1804" s="23" t="s">
        <v>46</v>
      </c>
      <c r="P1804" s="23" t="s">
        <v>46</v>
      </c>
      <c r="Q1804" s="23">
        <v>0.1</v>
      </c>
      <c r="R1804" s="23" t="s">
        <v>49</v>
      </c>
      <c r="S1804" s="23" t="s">
        <v>49</v>
      </c>
      <c r="T1804" s="17" t="s">
        <v>4598</v>
      </c>
      <c r="U1804" s="17" t="s">
        <v>4967</v>
      </c>
      <c r="V1804" s="17" t="s">
        <v>6652</v>
      </c>
      <c r="W1804" s="17" t="s">
        <v>6927</v>
      </c>
    </row>
    <row r="1805" spans="1:23" s="42" customFormat="1" x14ac:dyDescent="0.35">
      <c r="A1805" s="22" t="s">
        <v>98</v>
      </c>
      <c r="B1805" s="22"/>
      <c r="C1805" s="22" t="s">
        <v>1000</v>
      </c>
      <c r="D1805" s="22" t="s">
        <v>3074</v>
      </c>
      <c r="E1805" s="57" t="s">
        <v>141</v>
      </c>
      <c r="F1805" s="22" t="s">
        <v>103</v>
      </c>
      <c r="G1805" s="22" t="s">
        <v>12</v>
      </c>
      <c r="H1805" s="22" t="s">
        <v>4579</v>
      </c>
      <c r="I1805" s="25" t="s">
        <v>99</v>
      </c>
      <c r="J1805" s="25" t="s">
        <v>4599</v>
      </c>
      <c r="K1805" s="25"/>
      <c r="L1805" s="25"/>
      <c r="M1805" s="63" t="s">
        <v>49</v>
      </c>
      <c r="N1805" s="22" t="s">
        <v>46</v>
      </c>
      <c r="O1805" s="23" t="s">
        <v>46</v>
      </c>
      <c r="P1805" s="23" t="s">
        <v>46</v>
      </c>
      <c r="Q1805" s="23">
        <v>0.1</v>
      </c>
      <c r="R1805" s="23" t="s">
        <v>49</v>
      </c>
      <c r="S1805" s="23" t="s">
        <v>49</v>
      </c>
      <c r="T1805" s="17" t="s">
        <v>4598</v>
      </c>
      <c r="U1805" s="17" t="s">
        <v>4967</v>
      </c>
      <c r="V1805" s="17" t="s">
        <v>6652</v>
      </c>
      <c r="W1805" s="17" t="s">
        <v>6927</v>
      </c>
    </row>
    <row r="1806" spans="1:23" s="42" customFormat="1" x14ac:dyDescent="0.35">
      <c r="A1806" s="22" t="s">
        <v>98</v>
      </c>
      <c r="B1806" s="22"/>
      <c r="C1806" s="22" t="s">
        <v>1005</v>
      </c>
      <c r="D1806" s="22" t="s">
        <v>3079</v>
      </c>
      <c r="E1806" s="57" t="s">
        <v>142</v>
      </c>
      <c r="F1806" s="22" t="s">
        <v>103</v>
      </c>
      <c r="G1806" s="22" t="s">
        <v>12</v>
      </c>
      <c r="H1806" s="22" t="s">
        <v>4579</v>
      </c>
      <c r="I1806" s="25" t="s">
        <v>99</v>
      </c>
      <c r="J1806" s="25" t="s">
        <v>4599</v>
      </c>
      <c r="K1806" s="25"/>
      <c r="L1806" s="25"/>
      <c r="M1806" s="63" t="s">
        <v>49</v>
      </c>
      <c r="N1806" s="22" t="s">
        <v>46</v>
      </c>
      <c r="O1806" s="23" t="s">
        <v>46</v>
      </c>
      <c r="P1806" s="23" t="s">
        <v>46</v>
      </c>
      <c r="Q1806" s="23">
        <v>0.1</v>
      </c>
      <c r="R1806" s="23" t="s">
        <v>49</v>
      </c>
      <c r="S1806" s="23" t="s">
        <v>49</v>
      </c>
      <c r="T1806" s="17" t="s">
        <v>4598</v>
      </c>
      <c r="U1806" s="17" t="s">
        <v>4967</v>
      </c>
      <c r="V1806" s="17" t="s">
        <v>6652</v>
      </c>
      <c r="W1806" s="17" t="s">
        <v>6927</v>
      </c>
    </row>
    <row r="1807" spans="1:23" s="42" customFormat="1" x14ac:dyDescent="0.35">
      <c r="A1807" s="22" t="s">
        <v>98</v>
      </c>
      <c r="B1807" s="22"/>
      <c r="C1807" s="22" t="s">
        <v>1015</v>
      </c>
      <c r="D1807" s="22" t="s">
        <v>3089</v>
      </c>
      <c r="E1807" s="57" t="s">
        <v>144</v>
      </c>
      <c r="F1807" s="22" t="s">
        <v>103</v>
      </c>
      <c r="G1807" s="22" t="s">
        <v>12</v>
      </c>
      <c r="H1807" s="22" t="s">
        <v>4579</v>
      </c>
      <c r="I1807" s="25" t="s">
        <v>99</v>
      </c>
      <c r="J1807" s="25" t="s">
        <v>4599</v>
      </c>
      <c r="K1807" s="25"/>
      <c r="L1807" s="25"/>
      <c r="M1807" s="63" t="s">
        <v>49</v>
      </c>
      <c r="N1807" s="22" t="s">
        <v>46</v>
      </c>
      <c r="O1807" s="23" t="s">
        <v>46</v>
      </c>
      <c r="P1807" s="23" t="s">
        <v>46</v>
      </c>
      <c r="Q1807" s="23">
        <v>0.1</v>
      </c>
      <c r="R1807" s="23" t="s">
        <v>49</v>
      </c>
      <c r="S1807" s="23" t="s">
        <v>49</v>
      </c>
      <c r="T1807" s="17" t="s">
        <v>4598</v>
      </c>
      <c r="U1807" s="17" t="s">
        <v>4967</v>
      </c>
      <c r="V1807" s="17" t="s">
        <v>6652</v>
      </c>
      <c r="W1807" s="17" t="s">
        <v>6927</v>
      </c>
    </row>
    <row r="1808" spans="1:23" s="42" customFormat="1" x14ac:dyDescent="0.35">
      <c r="A1808" s="22" t="s">
        <v>98</v>
      </c>
      <c r="B1808" s="22"/>
      <c r="C1808" s="22" t="s">
        <v>1020</v>
      </c>
      <c r="D1808" s="22" t="s">
        <v>3094</v>
      </c>
      <c r="E1808" s="57" t="s">
        <v>145</v>
      </c>
      <c r="F1808" s="22" t="s">
        <v>103</v>
      </c>
      <c r="G1808" s="22" t="s">
        <v>12</v>
      </c>
      <c r="H1808" s="22" t="s">
        <v>4579</v>
      </c>
      <c r="I1808" s="25" t="s">
        <v>99</v>
      </c>
      <c r="J1808" s="25" t="s">
        <v>4599</v>
      </c>
      <c r="K1808" s="25"/>
      <c r="L1808" s="25"/>
      <c r="M1808" s="63" t="s">
        <v>49</v>
      </c>
      <c r="N1808" s="22" t="s">
        <v>46</v>
      </c>
      <c r="O1808" s="23" t="s">
        <v>46</v>
      </c>
      <c r="P1808" s="23" t="s">
        <v>46</v>
      </c>
      <c r="Q1808" s="23">
        <v>0.1</v>
      </c>
      <c r="R1808" s="23" t="s">
        <v>49</v>
      </c>
      <c r="S1808" s="23" t="s">
        <v>49</v>
      </c>
      <c r="T1808" s="17" t="s">
        <v>4598</v>
      </c>
      <c r="U1808" s="17" t="s">
        <v>4967</v>
      </c>
      <c r="V1808" s="17" t="s">
        <v>6652</v>
      </c>
      <c r="W1808" s="17" t="s">
        <v>6927</v>
      </c>
    </row>
    <row r="1809" spans="1:23" s="42" customFormat="1" ht="29" x14ac:dyDescent="0.35">
      <c r="A1809" s="22" t="s">
        <v>98</v>
      </c>
      <c r="B1809" s="22"/>
      <c r="C1809" s="22" t="s">
        <v>1025</v>
      </c>
      <c r="D1809" s="22" t="s">
        <v>3099</v>
      </c>
      <c r="E1809" s="57" t="s">
        <v>146</v>
      </c>
      <c r="F1809" s="22" t="s">
        <v>103</v>
      </c>
      <c r="G1809" s="22" t="s">
        <v>12</v>
      </c>
      <c r="H1809" s="22" t="s">
        <v>4579</v>
      </c>
      <c r="I1809" s="25" t="s">
        <v>99</v>
      </c>
      <c r="J1809" s="25" t="s">
        <v>4599</v>
      </c>
      <c r="K1809" s="25"/>
      <c r="L1809" s="25"/>
      <c r="M1809" s="63" t="s">
        <v>49</v>
      </c>
      <c r="N1809" s="22" t="s">
        <v>46</v>
      </c>
      <c r="O1809" s="23" t="s">
        <v>46</v>
      </c>
      <c r="P1809" s="23" t="s">
        <v>46</v>
      </c>
      <c r="Q1809" s="23">
        <v>0.1</v>
      </c>
      <c r="R1809" s="23" t="s">
        <v>49</v>
      </c>
      <c r="S1809" s="23" t="s">
        <v>49</v>
      </c>
      <c r="T1809" s="17" t="s">
        <v>4598</v>
      </c>
      <c r="U1809" s="17" t="s">
        <v>4967</v>
      </c>
      <c r="V1809" s="17" t="s">
        <v>6652</v>
      </c>
      <c r="W1809" s="17" t="s">
        <v>6927</v>
      </c>
    </row>
    <row r="1810" spans="1:23" s="42" customFormat="1" x14ac:dyDescent="0.35">
      <c r="A1810" s="22" t="s">
        <v>98</v>
      </c>
      <c r="B1810" s="22"/>
      <c r="C1810" s="22" t="s">
        <v>1030</v>
      </c>
      <c r="D1810" s="22" t="s">
        <v>3104</v>
      </c>
      <c r="E1810" s="57" t="s">
        <v>147</v>
      </c>
      <c r="F1810" s="22" t="s">
        <v>103</v>
      </c>
      <c r="G1810" s="22" t="s">
        <v>12</v>
      </c>
      <c r="H1810" s="22" t="s">
        <v>4579</v>
      </c>
      <c r="I1810" s="25" t="s">
        <v>99</v>
      </c>
      <c r="J1810" s="25" t="s">
        <v>4599</v>
      </c>
      <c r="K1810" s="25"/>
      <c r="L1810" s="25"/>
      <c r="M1810" s="63" t="s">
        <v>49</v>
      </c>
      <c r="N1810" s="22" t="s">
        <v>46</v>
      </c>
      <c r="O1810" s="23" t="s">
        <v>46</v>
      </c>
      <c r="P1810" s="23" t="s">
        <v>46</v>
      </c>
      <c r="Q1810" s="23">
        <v>0.1</v>
      </c>
      <c r="R1810" s="23" t="s">
        <v>49</v>
      </c>
      <c r="S1810" s="23" t="s">
        <v>49</v>
      </c>
      <c r="T1810" s="17" t="s">
        <v>4598</v>
      </c>
      <c r="U1810" s="17" t="s">
        <v>4967</v>
      </c>
      <c r="V1810" s="17" t="s">
        <v>6652</v>
      </c>
      <c r="W1810" s="17" t="s">
        <v>6927</v>
      </c>
    </row>
    <row r="1811" spans="1:23" s="42" customFormat="1" ht="29" x14ac:dyDescent="0.35">
      <c r="A1811" s="22" t="s">
        <v>98</v>
      </c>
      <c r="B1811" s="22"/>
      <c r="C1811" s="22" t="s">
        <v>1060</v>
      </c>
      <c r="D1811" s="22" t="s">
        <v>3134</v>
      </c>
      <c r="E1811" s="57" t="s">
        <v>2517</v>
      </c>
      <c r="F1811" s="22" t="s">
        <v>103</v>
      </c>
      <c r="G1811" s="22" t="s">
        <v>12</v>
      </c>
      <c r="H1811" s="22" t="s">
        <v>4579</v>
      </c>
      <c r="I1811" s="25" t="s">
        <v>99</v>
      </c>
      <c r="J1811" s="25" t="s">
        <v>4599</v>
      </c>
      <c r="K1811" s="25"/>
      <c r="L1811" s="25"/>
      <c r="M1811" s="63" t="s">
        <v>49</v>
      </c>
      <c r="N1811" s="22" t="s">
        <v>46</v>
      </c>
      <c r="O1811" s="23" t="s">
        <v>46</v>
      </c>
      <c r="P1811" s="23" t="s">
        <v>46</v>
      </c>
      <c r="Q1811" s="23">
        <v>0.1</v>
      </c>
      <c r="R1811" s="23" t="s">
        <v>49</v>
      </c>
      <c r="S1811" s="23" t="s">
        <v>49</v>
      </c>
      <c r="T1811" s="17" t="s">
        <v>4598</v>
      </c>
      <c r="U1811" s="17" t="s">
        <v>4967</v>
      </c>
      <c r="V1811" s="17" t="s">
        <v>6652</v>
      </c>
      <c r="W1811" s="17" t="s">
        <v>6927</v>
      </c>
    </row>
    <row r="1812" spans="1:23" s="42" customFormat="1" ht="29" x14ac:dyDescent="0.35">
      <c r="A1812" s="22" t="s">
        <v>98</v>
      </c>
      <c r="B1812" s="22"/>
      <c r="C1812" s="22" t="s">
        <v>1073</v>
      </c>
      <c r="D1812" s="22" t="s">
        <v>3147</v>
      </c>
      <c r="E1812" s="57" t="s">
        <v>2379</v>
      </c>
      <c r="F1812" s="22" t="s">
        <v>103</v>
      </c>
      <c r="G1812" s="22" t="s">
        <v>12</v>
      </c>
      <c r="H1812" s="22" t="s">
        <v>4579</v>
      </c>
      <c r="I1812" s="25" t="s">
        <v>99</v>
      </c>
      <c r="J1812" s="25" t="s">
        <v>4599</v>
      </c>
      <c r="K1812" s="25"/>
      <c r="L1812" s="25"/>
      <c r="M1812" s="63" t="s">
        <v>49</v>
      </c>
      <c r="N1812" s="22" t="s">
        <v>46</v>
      </c>
      <c r="O1812" s="23" t="s">
        <v>46</v>
      </c>
      <c r="P1812" s="23" t="s">
        <v>46</v>
      </c>
      <c r="Q1812" s="23">
        <v>0.1</v>
      </c>
      <c r="R1812" s="23" t="s">
        <v>49</v>
      </c>
      <c r="S1812" s="23" t="s">
        <v>49</v>
      </c>
      <c r="T1812" s="17" t="s">
        <v>4598</v>
      </c>
      <c r="U1812" s="17" t="s">
        <v>4967</v>
      </c>
      <c r="V1812" s="17" t="s">
        <v>6652</v>
      </c>
      <c r="W1812" s="17" t="s">
        <v>6927</v>
      </c>
    </row>
    <row r="1813" spans="1:23" s="42" customFormat="1" x14ac:dyDescent="0.35">
      <c r="A1813" s="22" t="s">
        <v>98</v>
      </c>
      <c r="B1813" s="22"/>
      <c r="C1813" s="22" t="s">
        <v>1080</v>
      </c>
      <c r="D1813" s="22" t="s">
        <v>3154</v>
      </c>
      <c r="E1813" s="57" t="s">
        <v>154</v>
      </c>
      <c r="F1813" s="22" t="s">
        <v>103</v>
      </c>
      <c r="G1813" s="22" t="s">
        <v>12</v>
      </c>
      <c r="H1813" s="22" t="s">
        <v>4579</v>
      </c>
      <c r="I1813" s="25" t="s">
        <v>99</v>
      </c>
      <c r="J1813" s="25" t="s">
        <v>4599</v>
      </c>
      <c r="K1813" s="25"/>
      <c r="L1813" s="25"/>
      <c r="M1813" s="63" t="s">
        <v>49</v>
      </c>
      <c r="N1813" s="22" t="s">
        <v>46</v>
      </c>
      <c r="O1813" s="23" t="s">
        <v>46</v>
      </c>
      <c r="P1813" s="23" t="s">
        <v>46</v>
      </c>
      <c r="Q1813" s="23">
        <v>0.1</v>
      </c>
      <c r="R1813" s="23" t="s">
        <v>49</v>
      </c>
      <c r="S1813" s="23" t="s">
        <v>49</v>
      </c>
      <c r="T1813" s="17" t="s">
        <v>4598</v>
      </c>
      <c r="U1813" s="17" t="s">
        <v>4967</v>
      </c>
      <c r="V1813" s="17" t="s">
        <v>6652</v>
      </c>
      <c r="W1813" s="17" t="s">
        <v>6927</v>
      </c>
    </row>
    <row r="1814" spans="1:23" s="42" customFormat="1" ht="29" x14ac:dyDescent="0.35">
      <c r="A1814" s="22" t="s">
        <v>98</v>
      </c>
      <c r="B1814" s="22"/>
      <c r="C1814" s="22" t="s">
        <v>1085</v>
      </c>
      <c r="D1814" s="22" t="s">
        <v>3159</v>
      </c>
      <c r="E1814" s="57" t="s">
        <v>155</v>
      </c>
      <c r="F1814" s="22" t="s">
        <v>103</v>
      </c>
      <c r="G1814" s="22" t="s">
        <v>12</v>
      </c>
      <c r="H1814" s="22" t="s">
        <v>4579</v>
      </c>
      <c r="I1814" s="25" t="s">
        <v>99</v>
      </c>
      <c r="J1814" s="25" t="s">
        <v>4599</v>
      </c>
      <c r="K1814" s="25"/>
      <c r="L1814" s="25"/>
      <c r="M1814" s="63" t="s">
        <v>49</v>
      </c>
      <c r="N1814" s="22" t="s">
        <v>46</v>
      </c>
      <c r="O1814" s="23" t="s">
        <v>46</v>
      </c>
      <c r="P1814" s="23" t="s">
        <v>46</v>
      </c>
      <c r="Q1814" s="23">
        <v>0.1</v>
      </c>
      <c r="R1814" s="23" t="s">
        <v>49</v>
      </c>
      <c r="S1814" s="23" t="s">
        <v>49</v>
      </c>
      <c r="T1814" s="17" t="s">
        <v>4598</v>
      </c>
      <c r="U1814" s="17" t="s">
        <v>4967</v>
      </c>
      <c r="V1814" s="17" t="s">
        <v>6652</v>
      </c>
      <c r="W1814" s="17" t="s">
        <v>6927</v>
      </c>
    </row>
    <row r="1815" spans="1:23" s="42" customFormat="1" ht="29" x14ac:dyDescent="0.35">
      <c r="A1815" s="22" t="s">
        <v>98</v>
      </c>
      <c r="B1815" s="22"/>
      <c r="C1815" s="22" t="s">
        <v>1090</v>
      </c>
      <c r="D1815" s="22" t="s">
        <v>3164</v>
      </c>
      <c r="E1815" s="57" t="s">
        <v>156</v>
      </c>
      <c r="F1815" s="22" t="s">
        <v>103</v>
      </c>
      <c r="G1815" s="22" t="s">
        <v>12</v>
      </c>
      <c r="H1815" s="22" t="s">
        <v>4579</v>
      </c>
      <c r="I1815" s="25" t="s">
        <v>99</v>
      </c>
      <c r="J1815" s="25" t="s">
        <v>4599</v>
      </c>
      <c r="K1815" s="25"/>
      <c r="L1815" s="25"/>
      <c r="M1815" s="63" t="s">
        <v>49</v>
      </c>
      <c r="N1815" s="22" t="s">
        <v>46</v>
      </c>
      <c r="O1815" s="23" t="s">
        <v>46</v>
      </c>
      <c r="P1815" s="23" t="s">
        <v>46</v>
      </c>
      <c r="Q1815" s="23">
        <v>0.1</v>
      </c>
      <c r="R1815" s="23" t="s">
        <v>49</v>
      </c>
      <c r="S1815" s="23" t="s">
        <v>49</v>
      </c>
      <c r="T1815" s="17" t="s">
        <v>4598</v>
      </c>
      <c r="U1815" s="17" t="s">
        <v>4967</v>
      </c>
      <c r="V1815" s="17" t="s">
        <v>6652</v>
      </c>
      <c r="W1815" s="17" t="s">
        <v>6927</v>
      </c>
    </row>
    <row r="1816" spans="1:23" s="42" customFormat="1" ht="43.5" x14ac:dyDescent="0.35">
      <c r="A1816" s="22" t="s">
        <v>98</v>
      </c>
      <c r="B1816" s="22"/>
      <c r="C1816" s="22" t="s">
        <v>1095</v>
      </c>
      <c r="D1816" s="22" t="s">
        <v>3169</v>
      </c>
      <c r="E1816" s="57" t="s">
        <v>157</v>
      </c>
      <c r="F1816" s="22" t="s">
        <v>103</v>
      </c>
      <c r="G1816" s="22" t="s">
        <v>12</v>
      </c>
      <c r="H1816" s="22" t="s">
        <v>4579</v>
      </c>
      <c r="I1816" s="25" t="s">
        <v>99</v>
      </c>
      <c r="J1816" s="25" t="s">
        <v>4599</v>
      </c>
      <c r="K1816" s="25"/>
      <c r="L1816" s="25"/>
      <c r="M1816" s="63" t="s">
        <v>49</v>
      </c>
      <c r="N1816" s="22" t="s">
        <v>46</v>
      </c>
      <c r="O1816" s="23" t="s">
        <v>46</v>
      </c>
      <c r="P1816" s="23" t="s">
        <v>46</v>
      </c>
      <c r="Q1816" s="23">
        <v>0.1</v>
      </c>
      <c r="R1816" s="23" t="s">
        <v>49</v>
      </c>
      <c r="S1816" s="23" t="s">
        <v>49</v>
      </c>
      <c r="T1816" s="17" t="s">
        <v>4598</v>
      </c>
      <c r="U1816" s="17" t="s">
        <v>4967</v>
      </c>
      <c r="V1816" s="17" t="s">
        <v>6652</v>
      </c>
      <c r="W1816" s="17" t="s">
        <v>6927</v>
      </c>
    </row>
    <row r="1817" spans="1:23" s="42" customFormat="1" x14ac:dyDescent="0.35">
      <c r="A1817" s="22" t="s">
        <v>98</v>
      </c>
      <c r="B1817" s="22"/>
      <c r="C1817" s="22" t="s">
        <v>1100</v>
      </c>
      <c r="D1817" s="22" t="s">
        <v>3174</v>
      </c>
      <c r="E1817" s="57" t="s">
        <v>158</v>
      </c>
      <c r="F1817" s="22" t="s">
        <v>103</v>
      </c>
      <c r="G1817" s="22" t="s">
        <v>12</v>
      </c>
      <c r="H1817" s="22" t="s">
        <v>4579</v>
      </c>
      <c r="I1817" s="25" t="s">
        <v>99</v>
      </c>
      <c r="J1817" s="25" t="s">
        <v>4599</v>
      </c>
      <c r="K1817" s="25"/>
      <c r="L1817" s="25"/>
      <c r="M1817" s="63" t="s">
        <v>49</v>
      </c>
      <c r="N1817" s="22" t="s">
        <v>46</v>
      </c>
      <c r="O1817" s="23" t="s">
        <v>46</v>
      </c>
      <c r="P1817" s="23" t="s">
        <v>46</v>
      </c>
      <c r="Q1817" s="23">
        <v>0.1</v>
      </c>
      <c r="R1817" s="23" t="s">
        <v>49</v>
      </c>
      <c r="S1817" s="23" t="s">
        <v>49</v>
      </c>
      <c r="T1817" s="17" t="s">
        <v>4598</v>
      </c>
      <c r="U1817" s="17" t="s">
        <v>4967</v>
      </c>
      <c r="V1817" s="17" t="s">
        <v>6652</v>
      </c>
      <c r="W1817" s="17" t="s">
        <v>6927</v>
      </c>
    </row>
    <row r="1818" spans="1:23" s="42" customFormat="1" x14ac:dyDescent="0.35">
      <c r="A1818" s="22" t="s">
        <v>98</v>
      </c>
      <c r="B1818" s="22"/>
      <c r="C1818" s="22" t="s">
        <v>1105</v>
      </c>
      <c r="D1818" s="22" t="s">
        <v>3179</v>
      </c>
      <c r="E1818" s="57" t="s">
        <v>159</v>
      </c>
      <c r="F1818" s="22" t="s">
        <v>103</v>
      </c>
      <c r="G1818" s="22" t="s">
        <v>12</v>
      </c>
      <c r="H1818" s="22" t="s">
        <v>4579</v>
      </c>
      <c r="I1818" s="25" t="s">
        <v>99</v>
      </c>
      <c r="J1818" s="25" t="s">
        <v>4599</v>
      </c>
      <c r="K1818" s="25"/>
      <c r="L1818" s="25"/>
      <c r="M1818" s="63" t="s">
        <v>49</v>
      </c>
      <c r="N1818" s="22" t="s">
        <v>46</v>
      </c>
      <c r="O1818" s="23" t="s">
        <v>46</v>
      </c>
      <c r="P1818" s="23" t="s">
        <v>46</v>
      </c>
      <c r="Q1818" s="23">
        <v>0.1</v>
      </c>
      <c r="R1818" s="23" t="s">
        <v>49</v>
      </c>
      <c r="S1818" s="23" t="s">
        <v>49</v>
      </c>
      <c r="T1818" s="17" t="s">
        <v>4598</v>
      </c>
      <c r="U1818" s="17" t="s">
        <v>4967</v>
      </c>
      <c r="V1818" s="17" t="s">
        <v>6652</v>
      </c>
      <c r="W1818" s="17" t="s">
        <v>6927</v>
      </c>
    </row>
    <row r="1819" spans="1:23" s="42" customFormat="1" x14ac:dyDescent="0.35">
      <c r="A1819" s="22" t="s">
        <v>98</v>
      </c>
      <c r="B1819" s="22"/>
      <c r="C1819" s="22" t="s">
        <v>1110</v>
      </c>
      <c r="D1819" s="22" t="s">
        <v>3184</v>
      </c>
      <c r="E1819" s="57" t="s">
        <v>160</v>
      </c>
      <c r="F1819" s="22" t="s">
        <v>103</v>
      </c>
      <c r="G1819" s="22" t="s">
        <v>12</v>
      </c>
      <c r="H1819" s="22" t="s">
        <v>4579</v>
      </c>
      <c r="I1819" s="25" t="s">
        <v>99</v>
      </c>
      <c r="J1819" s="25" t="s">
        <v>4599</v>
      </c>
      <c r="K1819" s="25"/>
      <c r="L1819" s="25"/>
      <c r="M1819" s="63" t="s">
        <v>49</v>
      </c>
      <c r="N1819" s="22" t="s">
        <v>46</v>
      </c>
      <c r="O1819" s="23" t="s">
        <v>46</v>
      </c>
      <c r="P1819" s="23" t="s">
        <v>46</v>
      </c>
      <c r="Q1819" s="23">
        <v>0.1</v>
      </c>
      <c r="R1819" s="23" t="s">
        <v>49</v>
      </c>
      <c r="S1819" s="23" t="s">
        <v>49</v>
      </c>
      <c r="T1819" s="17" t="s">
        <v>4598</v>
      </c>
      <c r="U1819" s="17" t="s">
        <v>4967</v>
      </c>
      <c r="V1819" s="17" t="s">
        <v>6652</v>
      </c>
      <c r="W1819" s="17" t="s">
        <v>6927</v>
      </c>
    </row>
    <row r="1820" spans="1:23" s="42" customFormat="1" ht="29" x14ac:dyDescent="0.35">
      <c r="A1820" s="22" t="s">
        <v>98</v>
      </c>
      <c r="B1820" s="22"/>
      <c r="C1820" s="22" t="s">
        <v>1135</v>
      </c>
      <c r="D1820" s="22" t="s">
        <v>3209</v>
      </c>
      <c r="E1820" s="57" t="s">
        <v>165</v>
      </c>
      <c r="F1820" s="22" t="s">
        <v>103</v>
      </c>
      <c r="G1820" s="22" t="s">
        <v>12</v>
      </c>
      <c r="H1820" s="22" t="s">
        <v>4579</v>
      </c>
      <c r="I1820" s="25" t="s">
        <v>99</v>
      </c>
      <c r="J1820" s="25" t="s">
        <v>4599</v>
      </c>
      <c r="K1820" s="25"/>
      <c r="L1820" s="25"/>
      <c r="M1820" s="63" t="s">
        <v>49</v>
      </c>
      <c r="N1820" s="22" t="s">
        <v>46</v>
      </c>
      <c r="O1820" s="23" t="s">
        <v>46</v>
      </c>
      <c r="P1820" s="23" t="s">
        <v>46</v>
      </c>
      <c r="Q1820" s="23">
        <v>0.1</v>
      </c>
      <c r="R1820" s="23" t="s">
        <v>49</v>
      </c>
      <c r="S1820" s="23" t="s">
        <v>49</v>
      </c>
      <c r="T1820" s="17" t="s">
        <v>4598</v>
      </c>
      <c r="U1820" s="17" t="s">
        <v>4967</v>
      </c>
      <c r="V1820" s="17" t="s">
        <v>6652</v>
      </c>
      <c r="W1820" s="17" t="s">
        <v>6927</v>
      </c>
    </row>
    <row r="1821" spans="1:23" s="42" customFormat="1" ht="29" x14ac:dyDescent="0.35">
      <c r="A1821" s="22" t="s">
        <v>98</v>
      </c>
      <c r="B1821" s="22"/>
      <c r="C1821" s="22" t="s">
        <v>1140</v>
      </c>
      <c r="D1821" s="22" t="s">
        <v>3214</v>
      </c>
      <c r="E1821" s="57" t="s">
        <v>166</v>
      </c>
      <c r="F1821" s="22" t="s">
        <v>103</v>
      </c>
      <c r="G1821" s="22" t="s">
        <v>12</v>
      </c>
      <c r="H1821" s="22" t="s">
        <v>4579</v>
      </c>
      <c r="I1821" s="25" t="s">
        <v>99</v>
      </c>
      <c r="J1821" s="25" t="s">
        <v>4599</v>
      </c>
      <c r="K1821" s="25"/>
      <c r="L1821" s="25"/>
      <c r="M1821" s="63" t="s">
        <v>49</v>
      </c>
      <c r="N1821" s="22" t="s">
        <v>46</v>
      </c>
      <c r="O1821" s="23" t="s">
        <v>46</v>
      </c>
      <c r="P1821" s="23" t="s">
        <v>46</v>
      </c>
      <c r="Q1821" s="23">
        <v>0.1</v>
      </c>
      <c r="R1821" s="23" t="s">
        <v>49</v>
      </c>
      <c r="S1821" s="23" t="s">
        <v>49</v>
      </c>
      <c r="T1821" s="17" t="s">
        <v>4598</v>
      </c>
      <c r="U1821" s="17" t="s">
        <v>4967</v>
      </c>
      <c r="V1821" s="17" t="s">
        <v>6652</v>
      </c>
      <c r="W1821" s="17" t="s">
        <v>6927</v>
      </c>
    </row>
    <row r="1822" spans="1:23" s="42" customFormat="1" x14ac:dyDescent="0.35">
      <c r="A1822" s="22" t="s">
        <v>98</v>
      </c>
      <c r="B1822" s="22"/>
      <c r="C1822" s="22" t="s">
        <v>1145</v>
      </c>
      <c r="D1822" s="22" t="s">
        <v>3219</v>
      </c>
      <c r="E1822" s="57" t="s">
        <v>167</v>
      </c>
      <c r="F1822" s="22" t="s">
        <v>103</v>
      </c>
      <c r="G1822" s="22" t="s">
        <v>12</v>
      </c>
      <c r="H1822" s="22" t="s">
        <v>4579</v>
      </c>
      <c r="I1822" s="25" t="s">
        <v>99</v>
      </c>
      <c r="J1822" s="25" t="s">
        <v>4599</v>
      </c>
      <c r="K1822" s="25"/>
      <c r="L1822" s="25"/>
      <c r="M1822" s="63" t="s">
        <v>49</v>
      </c>
      <c r="N1822" s="22" t="s">
        <v>46</v>
      </c>
      <c r="O1822" s="23" t="s">
        <v>46</v>
      </c>
      <c r="P1822" s="23" t="s">
        <v>46</v>
      </c>
      <c r="Q1822" s="23">
        <v>0.1</v>
      </c>
      <c r="R1822" s="23" t="s">
        <v>49</v>
      </c>
      <c r="S1822" s="23" t="s">
        <v>49</v>
      </c>
      <c r="T1822" s="17" t="s">
        <v>4598</v>
      </c>
      <c r="U1822" s="17" t="s">
        <v>4967</v>
      </c>
      <c r="V1822" s="17" t="s">
        <v>6652</v>
      </c>
      <c r="W1822" s="17" t="s">
        <v>6927</v>
      </c>
    </row>
    <row r="1823" spans="1:23" s="42" customFormat="1" ht="29" x14ac:dyDescent="0.35">
      <c r="A1823" s="22" t="s">
        <v>98</v>
      </c>
      <c r="B1823" s="22"/>
      <c r="C1823" s="22" t="s">
        <v>1150</v>
      </c>
      <c r="D1823" s="22" t="s">
        <v>3224</v>
      </c>
      <c r="E1823" s="57" t="s">
        <v>168</v>
      </c>
      <c r="F1823" s="22" t="s">
        <v>103</v>
      </c>
      <c r="G1823" s="22" t="s">
        <v>12</v>
      </c>
      <c r="H1823" s="22" t="s">
        <v>4579</v>
      </c>
      <c r="I1823" s="25" t="s">
        <v>99</v>
      </c>
      <c r="J1823" s="25" t="s">
        <v>4599</v>
      </c>
      <c r="K1823" s="25"/>
      <c r="L1823" s="25"/>
      <c r="M1823" s="63" t="s">
        <v>49</v>
      </c>
      <c r="N1823" s="22" t="s">
        <v>46</v>
      </c>
      <c r="O1823" s="23" t="s">
        <v>46</v>
      </c>
      <c r="P1823" s="23" t="s">
        <v>46</v>
      </c>
      <c r="Q1823" s="23">
        <v>0.1</v>
      </c>
      <c r="R1823" s="23" t="s">
        <v>49</v>
      </c>
      <c r="S1823" s="23" t="s">
        <v>49</v>
      </c>
      <c r="T1823" s="17" t="s">
        <v>4598</v>
      </c>
      <c r="U1823" s="17" t="s">
        <v>4967</v>
      </c>
      <c r="V1823" s="17" t="s">
        <v>6652</v>
      </c>
      <c r="W1823" s="17" t="s">
        <v>6927</v>
      </c>
    </row>
    <row r="1824" spans="1:23" s="42" customFormat="1" x14ac:dyDescent="0.35">
      <c r="A1824" s="22" t="s">
        <v>98</v>
      </c>
      <c r="B1824" s="22"/>
      <c r="C1824" s="22" t="s">
        <v>1155</v>
      </c>
      <c r="D1824" s="22" t="s">
        <v>3229</v>
      </c>
      <c r="E1824" s="57" t="s">
        <v>169</v>
      </c>
      <c r="F1824" s="22" t="s">
        <v>103</v>
      </c>
      <c r="G1824" s="22" t="s">
        <v>12</v>
      </c>
      <c r="H1824" s="22" t="s">
        <v>4579</v>
      </c>
      <c r="I1824" s="25" t="s">
        <v>99</v>
      </c>
      <c r="J1824" s="25" t="s">
        <v>4599</v>
      </c>
      <c r="K1824" s="25"/>
      <c r="L1824" s="25"/>
      <c r="M1824" s="63" t="s">
        <v>49</v>
      </c>
      <c r="N1824" s="22" t="s">
        <v>46</v>
      </c>
      <c r="O1824" s="23" t="s">
        <v>46</v>
      </c>
      <c r="P1824" s="23" t="s">
        <v>46</v>
      </c>
      <c r="Q1824" s="23">
        <v>0.1</v>
      </c>
      <c r="R1824" s="23" t="s">
        <v>49</v>
      </c>
      <c r="S1824" s="23" t="s">
        <v>49</v>
      </c>
      <c r="T1824" s="17" t="s">
        <v>4598</v>
      </c>
      <c r="U1824" s="17" t="s">
        <v>4967</v>
      </c>
      <c r="V1824" s="17" t="s">
        <v>6652</v>
      </c>
      <c r="W1824" s="17" t="s">
        <v>6927</v>
      </c>
    </row>
    <row r="1825" spans="1:23" s="42" customFormat="1" ht="29" x14ac:dyDescent="0.35">
      <c r="A1825" s="22" t="s">
        <v>98</v>
      </c>
      <c r="B1825" s="22"/>
      <c r="C1825" s="22" t="s">
        <v>1160</v>
      </c>
      <c r="D1825" s="22" t="s">
        <v>3234</v>
      </c>
      <c r="E1825" s="57" t="s">
        <v>170</v>
      </c>
      <c r="F1825" s="22" t="s">
        <v>103</v>
      </c>
      <c r="G1825" s="22" t="s">
        <v>12</v>
      </c>
      <c r="H1825" s="22" t="s">
        <v>4579</v>
      </c>
      <c r="I1825" s="25" t="s">
        <v>99</v>
      </c>
      <c r="J1825" s="25" t="s">
        <v>4599</v>
      </c>
      <c r="K1825" s="25"/>
      <c r="L1825" s="25"/>
      <c r="M1825" s="63" t="s">
        <v>49</v>
      </c>
      <c r="N1825" s="22" t="s">
        <v>46</v>
      </c>
      <c r="O1825" s="23" t="s">
        <v>46</v>
      </c>
      <c r="P1825" s="23" t="s">
        <v>46</v>
      </c>
      <c r="Q1825" s="23">
        <v>0.1</v>
      </c>
      <c r="R1825" s="23" t="s">
        <v>49</v>
      </c>
      <c r="S1825" s="23" t="s">
        <v>49</v>
      </c>
      <c r="T1825" s="17" t="s">
        <v>4598</v>
      </c>
      <c r="U1825" s="17" t="s">
        <v>4967</v>
      </c>
      <c r="V1825" s="17" t="s">
        <v>6652</v>
      </c>
      <c r="W1825" s="17" t="s">
        <v>6927</v>
      </c>
    </row>
    <row r="1826" spans="1:23" s="42" customFormat="1" x14ac:dyDescent="0.35">
      <c r="A1826" s="22" t="s">
        <v>98</v>
      </c>
      <c r="B1826" s="22"/>
      <c r="C1826" s="22" t="s">
        <v>1165</v>
      </c>
      <c r="D1826" s="22" t="s">
        <v>3239</v>
      </c>
      <c r="E1826" s="57" t="s">
        <v>171</v>
      </c>
      <c r="F1826" s="22" t="s">
        <v>103</v>
      </c>
      <c r="G1826" s="22" t="s">
        <v>12</v>
      </c>
      <c r="H1826" s="22" t="s">
        <v>4579</v>
      </c>
      <c r="I1826" s="25" t="s">
        <v>99</v>
      </c>
      <c r="J1826" s="25" t="s">
        <v>4599</v>
      </c>
      <c r="K1826" s="25"/>
      <c r="L1826" s="25"/>
      <c r="M1826" s="63" t="s">
        <v>49</v>
      </c>
      <c r="N1826" s="22" t="s">
        <v>46</v>
      </c>
      <c r="O1826" s="23" t="s">
        <v>46</v>
      </c>
      <c r="P1826" s="23" t="s">
        <v>46</v>
      </c>
      <c r="Q1826" s="23">
        <v>0.1</v>
      </c>
      <c r="R1826" s="23" t="s">
        <v>49</v>
      </c>
      <c r="S1826" s="23" t="s">
        <v>49</v>
      </c>
      <c r="T1826" s="17" t="s">
        <v>4598</v>
      </c>
      <c r="U1826" s="17" t="s">
        <v>4967</v>
      </c>
      <c r="V1826" s="17" t="s">
        <v>6652</v>
      </c>
      <c r="W1826" s="17" t="s">
        <v>6927</v>
      </c>
    </row>
    <row r="1827" spans="1:23" s="42" customFormat="1" x14ac:dyDescent="0.35">
      <c r="A1827" s="22" t="s">
        <v>98</v>
      </c>
      <c r="B1827" s="22"/>
      <c r="C1827" s="22" t="s">
        <v>1170</v>
      </c>
      <c r="D1827" s="22" t="s">
        <v>3244</v>
      </c>
      <c r="E1827" s="57" t="s">
        <v>172</v>
      </c>
      <c r="F1827" s="22" t="s">
        <v>103</v>
      </c>
      <c r="G1827" s="22" t="s">
        <v>12</v>
      </c>
      <c r="H1827" s="22" t="s">
        <v>4579</v>
      </c>
      <c r="I1827" s="25" t="s">
        <v>99</v>
      </c>
      <c r="J1827" s="25" t="s">
        <v>4599</v>
      </c>
      <c r="K1827" s="25"/>
      <c r="L1827" s="25"/>
      <c r="M1827" s="63" t="s">
        <v>49</v>
      </c>
      <c r="N1827" s="22" t="s">
        <v>46</v>
      </c>
      <c r="O1827" s="23" t="s">
        <v>46</v>
      </c>
      <c r="P1827" s="23" t="s">
        <v>46</v>
      </c>
      <c r="Q1827" s="23">
        <v>0.1</v>
      </c>
      <c r="R1827" s="23" t="s">
        <v>49</v>
      </c>
      <c r="S1827" s="23" t="s">
        <v>49</v>
      </c>
      <c r="T1827" s="17" t="s">
        <v>4598</v>
      </c>
      <c r="U1827" s="17" t="s">
        <v>4967</v>
      </c>
      <c r="V1827" s="17" t="s">
        <v>6652</v>
      </c>
      <c r="W1827" s="17" t="s">
        <v>6927</v>
      </c>
    </row>
    <row r="1828" spans="1:23" s="42" customFormat="1" ht="58" x14ac:dyDescent="0.35">
      <c r="A1828" s="22" t="s">
        <v>98</v>
      </c>
      <c r="B1828" s="22"/>
      <c r="C1828" s="22" t="s">
        <v>1175</v>
      </c>
      <c r="D1828" s="22" t="s">
        <v>3249</v>
      </c>
      <c r="E1828" s="57" t="s">
        <v>173</v>
      </c>
      <c r="F1828" s="22" t="s">
        <v>103</v>
      </c>
      <c r="G1828" s="22" t="s">
        <v>12</v>
      </c>
      <c r="H1828" s="22" t="s">
        <v>4579</v>
      </c>
      <c r="I1828" s="25" t="s">
        <v>99</v>
      </c>
      <c r="J1828" s="25" t="s">
        <v>4599</v>
      </c>
      <c r="K1828" s="25"/>
      <c r="L1828" s="25"/>
      <c r="M1828" s="63" t="s">
        <v>49</v>
      </c>
      <c r="N1828" s="22" t="s">
        <v>46</v>
      </c>
      <c r="O1828" s="23" t="s">
        <v>46</v>
      </c>
      <c r="P1828" s="23" t="s">
        <v>46</v>
      </c>
      <c r="Q1828" s="23">
        <v>0.1</v>
      </c>
      <c r="R1828" s="23" t="s">
        <v>49</v>
      </c>
      <c r="S1828" s="23" t="s">
        <v>49</v>
      </c>
      <c r="T1828" s="17" t="s">
        <v>4598</v>
      </c>
      <c r="U1828" s="17" t="s">
        <v>4967</v>
      </c>
      <c r="V1828" s="17" t="s">
        <v>6652</v>
      </c>
      <c r="W1828" s="17" t="s">
        <v>6927</v>
      </c>
    </row>
    <row r="1829" spans="1:23" s="42" customFormat="1" x14ac:dyDescent="0.35">
      <c r="A1829" s="22" t="s">
        <v>98</v>
      </c>
      <c r="B1829" s="22"/>
      <c r="C1829" s="22" t="s">
        <v>1185</v>
      </c>
      <c r="D1829" s="22" t="s">
        <v>3259</v>
      </c>
      <c r="E1829" s="57" t="s">
        <v>175</v>
      </c>
      <c r="F1829" s="22" t="s">
        <v>103</v>
      </c>
      <c r="G1829" s="22" t="s">
        <v>12</v>
      </c>
      <c r="H1829" s="22" t="s">
        <v>4579</v>
      </c>
      <c r="I1829" s="25" t="s">
        <v>99</v>
      </c>
      <c r="J1829" s="25" t="s">
        <v>4599</v>
      </c>
      <c r="K1829" s="25"/>
      <c r="L1829" s="25"/>
      <c r="M1829" s="63" t="s">
        <v>49</v>
      </c>
      <c r="N1829" s="22" t="s">
        <v>46</v>
      </c>
      <c r="O1829" s="23" t="s">
        <v>46</v>
      </c>
      <c r="P1829" s="23" t="s">
        <v>46</v>
      </c>
      <c r="Q1829" s="23">
        <v>0.1</v>
      </c>
      <c r="R1829" s="23" t="s">
        <v>49</v>
      </c>
      <c r="S1829" s="23" t="s">
        <v>49</v>
      </c>
      <c r="T1829" s="17" t="s">
        <v>4598</v>
      </c>
      <c r="U1829" s="17" t="s">
        <v>4967</v>
      </c>
      <c r="V1829" s="17" t="s">
        <v>6652</v>
      </c>
      <c r="W1829" s="17" t="s">
        <v>6927</v>
      </c>
    </row>
    <row r="1830" spans="1:23" s="42" customFormat="1" ht="29" x14ac:dyDescent="0.35">
      <c r="A1830" s="22" t="s">
        <v>98</v>
      </c>
      <c r="B1830" s="22"/>
      <c r="C1830" s="22" t="s">
        <v>1190</v>
      </c>
      <c r="D1830" s="22" t="s">
        <v>3264</v>
      </c>
      <c r="E1830" s="57" t="s">
        <v>176</v>
      </c>
      <c r="F1830" s="22" t="s">
        <v>103</v>
      </c>
      <c r="G1830" s="22" t="s">
        <v>12</v>
      </c>
      <c r="H1830" s="22" t="s">
        <v>4579</v>
      </c>
      <c r="I1830" s="25" t="s">
        <v>99</v>
      </c>
      <c r="J1830" s="25" t="s">
        <v>4599</v>
      </c>
      <c r="K1830" s="25"/>
      <c r="L1830" s="25"/>
      <c r="M1830" s="63" t="s">
        <v>49</v>
      </c>
      <c r="N1830" s="22" t="s">
        <v>46</v>
      </c>
      <c r="O1830" s="23" t="s">
        <v>46</v>
      </c>
      <c r="P1830" s="23" t="s">
        <v>46</v>
      </c>
      <c r="Q1830" s="23">
        <v>0.1</v>
      </c>
      <c r="R1830" s="23" t="s">
        <v>49</v>
      </c>
      <c r="S1830" s="23" t="s">
        <v>49</v>
      </c>
      <c r="T1830" s="17" t="s">
        <v>4598</v>
      </c>
      <c r="U1830" s="17" t="s">
        <v>4967</v>
      </c>
      <c r="V1830" s="17" t="s">
        <v>6652</v>
      </c>
      <c r="W1830" s="17" t="s">
        <v>6927</v>
      </c>
    </row>
    <row r="1831" spans="1:23" s="42" customFormat="1" ht="29" x14ac:dyDescent="0.35">
      <c r="A1831" s="22" t="s">
        <v>98</v>
      </c>
      <c r="B1831" s="22"/>
      <c r="C1831" s="22" t="s">
        <v>1195</v>
      </c>
      <c r="D1831" s="22" t="s">
        <v>3269</v>
      </c>
      <c r="E1831" s="57" t="s">
        <v>177</v>
      </c>
      <c r="F1831" s="22" t="s">
        <v>103</v>
      </c>
      <c r="G1831" s="22" t="s">
        <v>12</v>
      </c>
      <c r="H1831" s="22" t="s">
        <v>4579</v>
      </c>
      <c r="I1831" s="25" t="s">
        <v>99</v>
      </c>
      <c r="J1831" s="25" t="s">
        <v>4599</v>
      </c>
      <c r="K1831" s="25"/>
      <c r="L1831" s="25"/>
      <c r="M1831" s="63" t="s">
        <v>49</v>
      </c>
      <c r="N1831" s="22" t="s">
        <v>46</v>
      </c>
      <c r="O1831" s="23" t="s">
        <v>46</v>
      </c>
      <c r="P1831" s="23" t="s">
        <v>46</v>
      </c>
      <c r="Q1831" s="23">
        <v>0.1</v>
      </c>
      <c r="R1831" s="23" t="s">
        <v>49</v>
      </c>
      <c r="S1831" s="23" t="s">
        <v>49</v>
      </c>
      <c r="T1831" s="17" t="s">
        <v>4598</v>
      </c>
      <c r="U1831" s="17" t="s">
        <v>4967</v>
      </c>
      <c r="V1831" s="17" t="s">
        <v>6652</v>
      </c>
      <c r="W1831" s="17" t="s">
        <v>6927</v>
      </c>
    </row>
    <row r="1832" spans="1:23" s="42" customFormat="1" ht="43.5" x14ac:dyDescent="0.35">
      <c r="A1832" s="22" t="s">
        <v>98</v>
      </c>
      <c r="B1832" s="22"/>
      <c r="C1832" s="22" t="s">
        <v>1200</v>
      </c>
      <c r="D1832" s="22" t="s">
        <v>3274</v>
      </c>
      <c r="E1832" s="57" t="s">
        <v>178</v>
      </c>
      <c r="F1832" s="22" t="s">
        <v>103</v>
      </c>
      <c r="G1832" s="22" t="s">
        <v>12</v>
      </c>
      <c r="H1832" s="22" t="s">
        <v>4579</v>
      </c>
      <c r="I1832" s="25" t="s">
        <v>99</v>
      </c>
      <c r="J1832" s="25" t="s">
        <v>4599</v>
      </c>
      <c r="K1832" s="25"/>
      <c r="L1832" s="25"/>
      <c r="M1832" s="63" t="s">
        <v>49</v>
      </c>
      <c r="N1832" s="22" t="s">
        <v>46</v>
      </c>
      <c r="O1832" s="23" t="s">
        <v>46</v>
      </c>
      <c r="P1832" s="23" t="s">
        <v>46</v>
      </c>
      <c r="Q1832" s="23">
        <v>0.1</v>
      </c>
      <c r="R1832" s="23" t="s">
        <v>49</v>
      </c>
      <c r="S1832" s="23" t="s">
        <v>49</v>
      </c>
      <c r="T1832" s="17" t="s">
        <v>4598</v>
      </c>
      <c r="U1832" s="17" t="s">
        <v>4967</v>
      </c>
      <c r="V1832" s="17" t="s">
        <v>6652</v>
      </c>
      <c r="W1832" s="17" t="s">
        <v>6927</v>
      </c>
    </row>
    <row r="1833" spans="1:23" s="42" customFormat="1" ht="29" x14ac:dyDescent="0.35">
      <c r="A1833" s="22" t="s">
        <v>98</v>
      </c>
      <c r="B1833" s="22"/>
      <c r="C1833" s="22" t="s">
        <v>1205</v>
      </c>
      <c r="D1833" s="22" t="s">
        <v>3279</v>
      </c>
      <c r="E1833" s="57" t="s">
        <v>179</v>
      </c>
      <c r="F1833" s="22" t="s">
        <v>103</v>
      </c>
      <c r="G1833" s="22" t="s">
        <v>12</v>
      </c>
      <c r="H1833" s="22" t="s">
        <v>4579</v>
      </c>
      <c r="I1833" s="25" t="s">
        <v>99</v>
      </c>
      <c r="J1833" s="25" t="s">
        <v>4599</v>
      </c>
      <c r="K1833" s="25"/>
      <c r="L1833" s="25"/>
      <c r="M1833" s="63" t="s">
        <v>49</v>
      </c>
      <c r="N1833" s="22" t="s">
        <v>46</v>
      </c>
      <c r="O1833" s="23" t="s">
        <v>46</v>
      </c>
      <c r="P1833" s="23" t="s">
        <v>46</v>
      </c>
      <c r="Q1833" s="23">
        <v>0.1</v>
      </c>
      <c r="R1833" s="23" t="s">
        <v>49</v>
      </c>
      <c r="S1833" s="23" t="s">
        <v>49</v>
      </c>
      <c r="T1833" s="17" t="s">
        <v>4598</v>
      </c>
      <c r="U1833" s="17" t="s">
        <v>4967</v>
      </c>
      <c r="V1833" s="17" t="s">
        <v>6652</v>
      </c>
      <c r="W1833" s="17" t="s">
        <v>6927</v>
      </c>
    </row>
    <row r="1834" spans="1:23" s="42" customFormat="1" ht="29" x14ac:dyDescent="0.35">
      <c r="A1834" s="22" t="s">
        <v>98</v>
      </c>
      <c r="B1834" s="22"/>
      <c r="C1834" s="22" t="s">
        <v>1210</v>
      </c>
      <c r="D1834" s="22" t="s">
        <v>3284</v>
      </c>
      <c r="E1834" s="57" t="s">
        <v>180</v>
      </c>
      <c r="F1834" s="22" t="s">
        <v>103</v>
      </c>
      <c r="G1834" s="22" t="s">
        <v>12</v>
      </c>
      <c r="H1834" s="22" t="s">
        <v>4579</v>
      </c>
      <c r="I1834" s="25" t="s">
        <v>99</v>
      </c>
      <c r="J1834" s="25" t="s">
        <v>4599</v>
      </c>
      <c r="K1834" s="25"/>
      <c r="L1834" s="25"/>
      <c r="M1834" s="63" t="s">
        <v>49</v>
      </c>
      <c r="N1834" s="22" t="s">
        <v>46</v>
      </c>
      <c r="O1834" s="23" t="s">
        <v>46</v>
      </c>
      <c r="P1834" s="23" t="s">
        <v>46</v>
      </c>
      <c r="Q1834" s="23">
        <v>0.1</v>
      </c>
      <c r="R1834" s="23" t="s">
        <v>49</v>
      </c>
      <c r="S1834" s="23" t="s">
        <v>49</v>
      </c>
      <c r="T1834" s="17" t="s">
        <v>4598</v>
      </c>
      <c r="U1834" s="17" t="s">
        <v>4967</v>
      </c>
      <c r="V1834" s="17" t="s">
        <v>6652</v>
      </c>
      <c r="W1834" s="17" t="s">
        <v>6927</v>
      </c>
    </row>
    <row r="1835" spans="1:23" s="42" customFormat="1" ht="43.5" x14ac:dyDescent="0.35">
      <c r="A1835" s="22" t="s">
        <v>98</v>
      </c>
      <c r="B1835" s="22"/>
      <c r="C1835" s="22" t="s">
        <v>1215</v>
      </c>
      <c r="D1835" s="22" t="s">
        <v>3289</v>
      </c>
      <c r="E1835" s="57" t="s">
        <v>181</v>
      </c>
      <c r="F1835" s="22" t="s">
        <v>103</v>
      </c>
      <c r="G1835" s="22" t="s">
        <v>12</v>
      </c>
      <c r="H1835" s="22" t="s">
        <v>4579</v>
      </c>
      <c r="I1835" s="25" t="s">
        <v>99</v>
      </c>
      <c r="J1835" s="25" t="s">
        <v>4599</v>
      </c>
      <c r="K1835" s="25"/>
      <c r="L1835" s="25"/>
      <c r="M1835" s="63" t="s">
        <v>49</v>
      </c>
      <c r="N1835" s="22" t="s">
        <v>46</v>
      </c>
      <c r="O1835" s="23" t="s">
        <v>46</v>
      </c>
      <c r="P1835" s="23" t="s">
        <v>46</v>
      </c>
      <c r="Q1835" s="23">
        <v>0.1</v>
      </c>
      <c r="R1835" s="23" t="s">
        <v>49</v>
      </c>
      <c r="S1835" s="23" t="s">
        <v>49</v>
      </c>
      <c r="T1835" s="17" t="s">
        <v>4598</v>
      </c>
      <c r="U1835" s="17" t="s">
        <v>4967</v>
      </c>
      <c r="V1835" s="17" t="s">
        <v>6652</v>
      </c>
      <c r="W1835" s="17" t="s">
        <v>6927</v>
      </c>
    </row>
    <row r="1836" spans="1:23" s="42" customFormat="1" ht="29" x14ac:dyDescent="0.35">
      <c r="A1836" s="22" t="s">
        <v>98</v>
      </c>
      <c r="B1836" s="22"/>
      <c r="C1836" s="22" t="s">
        <v>1220</v>
      </c>
      <c r="D1836" s="22" t="s">
        <v>3294</v>
      </c>
      <c r="E1836" s="57" t="s">
        <v>182</v>
      </c>
      <c r="F1836" s="22" t="s">
        <v>103</v>
      </c>
      <c r="G1836" s="22" t="s">
        <v>12</v>
      </c>
      <c r="H1836" s="22" t="s">
        <v>4579</v>
      </c>
      <c r="I1836" s="25" t="s">
        <v>99</v>
      </c>
      <c r="J1836" s="25" t="s">
        <v>4599</v>
      </c>
      <c r="K1836" s="25"/>
      <c r="L1836" s="25"/>
      <c r="M1836" s="63" t="s">
        <v>49</v>
      </c>
      <c r="N1836" s="22" t="s">
        <v>46</v>
      </c>
      <c r="O1836" s="23" t="s">
        <v>46</v>
      </c>
      <c r="P1836" s="23" t="s">
        <v>46</v>
      </c>
      <c r="Q1836" s="23">
        <v>0.1</v>
      </c>
      <c r="R1836" s="23" t="s">
        <v>49</v>
      </c>
      <c r="S1836" s="23" t="s">
        <v>49</v>
      </c>
      <c r="T1836" s="17" t="s">
        <v>4598</v>
      </c>
      <c r="U1836" s="17" t="s">
        <v>4967</v>
      </c>
      <c r="V1836" s="17" t="s">
        <v>6652</v>
      </c>
      <c r="W1836" s="17" t="s">
        <v>6927</v>
      </c>
    </row>
    <row r="1837" spans="1:23" s="42" customFormat="1" ht="29" x14ac:dyDescent="0.35">
      <c r="A1837" s="22" t="s">
        <v>98</v>
      </c>
      <c r="B1837" s="22"/>
      <c r="C1837" s="22" t="s">
        <v>1225</v>
      </c>
      <c r="D1837" s="22" t="s">
        <v>3299</v>
      </c>
      <c r="E1837" s="57" t="s">
        <v>183</v>
      </c>
      <c r="F1837" s="22" t="s">
        <v>103</v>
      </c>
      <c r="G1837" s="22" t="s">
        <v>12</v>
      </c>
      <c r="H1837" s="22" t="s">
        <v>4579</v>
      </c>
      <c r="I1837" s="25" t="s">
        <v>99</v>
      </c>
      <c r="J1837" s="25" t="s">
        <v>4599</v>
      </c>
      <c r="K1837" s="25"/>
      <c r="L1837" s="25"/>
      <c r="M1837" s="63" t="s">
        <v>49</v>
      </c>
      <c r="N1837" s="22" t="s">
        <v>46</v>
      </c>
      <c r="O1837" s="23" t="s">
        <v>46</v>
      </c>
      <c r="P1837" s="23" t="s">
        <v>46</v>
      </c>
      <c r="Q1837" s="23">
        <v>0.1</v>
      </c>
      <c r="R1837" s="23" t="s">
        <v>49</v>
      </c>
      <c r="S1837" s="23" t="s">
        <v>49</v>
      </c>
      <c r="T1837" s="17" t="s">
        <v>4598</v>
      </c>
      <c r="U1837" s="17" t="s">
        <v>4967</v>
      </c>
      <c r="V1837" s="17" t="s">
        <v>6652</v>
      </c>
      <c r="W1837" s="17" t="s">
        <v>6927</v>
      </c>
    </row>
    <row r="1838" spans="1:23" s="42" customFormat="1" ht="29" x14ac:dyDescent="0.35">
      <c r="A1838" s="22" t="s">
        <v>98</v>
      </c>
      <c r="B1838" s="22"/>
      <c r="C1838" s="22" t="s">
        <v>1230</v>
      </c>
      <c r="D1838" s="22" t="s">
        <v>3304</v>
      </c>
      <c r="E1838" s="57" t="s">
        <v>184</v>
      </c>
      <c r="F1838" s="22" t="s">
        <v>103</v>
      </c>
      <c r="G1838" s="22" t="s">
        <v>12</v>
      </c>
      <c r="H1838" s="22" t="s">
        <v>4579</v>
      </c>
      <c r="I1838" s="25" t="s">
        <v>99</v>
      </c>
      <c r="J1838" s="25" t="s">
        <v>4599</v>
      </c>
      <c r="K1838" s="25"/>
      <c r="L1838" s="25"/>
      <c r="M1838" s="63" t="s">
        <v>49</v>
      </c>
      <c r="N1838" s="22" t="s">
        <v>46</v>
      </c>
      <c r="O1838" s="23" t="s">
        <v>46</v>
      </c>
      <c r="P1838" s="23" t="s">
        <v>46</v>
      </c>
      <c r="Q1838" s="23">
        <v>0.1</v>
      </c>
      <c r="R1838" s="23" t="s">
        <v>49</v>
      </c>
      <c r="S1838" s="23" t="s">
        <v>49</v>
      </c>
      <c r="T1838" s="17" t="s">
        <v>4598</v>
      </c>
      <c r="U1838" s="17" t="s">
        <v>4967</v>
      </c>
      <c r="V1838" s="17" t="s">
        <v>6652</v>
      </c>
      <c r="W1838" s="17" t="s">
        <v>6927</v>
      </c>
    </row>
    <row r="1839" spans="1:23" s="42" customFormat="1" ht="29" x14ac:dyDescent="0.35">
      <c r="A1839" s="22" t="s">
        <v>98</v>
      </c>
      <c r="B1839" s="22"/>
      <c r="C1839" s="22" t="s">
        <v>1240</v>
      </c>
      <c r="D1839" s="22" t="s">
        <v>3314</v>
      </c>
      <c r="E1839" s="57" t="s">
        <v>186</v>
      </c>
      <c r="F1839" s="22" t="s">
        <v>103</v>
      </c>
      <c r="G1839" s="22" t="s">
        <v>12</v>
      </c>
      <c r="H1839" s="22" t="s">
        <v>4579</v>
      </c>
      <c r="I1839" s="25" t="s">
        <v>99</v>
      </c>
      <c r="J1839" s="25" t="s">
        <v>4599</v>
      </c>
      <c r="K1839" s="25"/>
      <c r="L1839" s="25"/>
      <c r="M1839" s="63" t="s">
        <v>49</v>
      </c>
      <c r="N1839" s="22" t="s">
        <v>46</v>
      </c>
      <c r="O1839" s="23" t="s">
        <v>46</v>
      </c>
      <c r="P1839" s="23" t="s">
        <v>46</v>
      </c>
      <c r="Q1839" s="23">
        <v>0.1</v>
      </c>
      <c r="R1839" s="23" t="s">
        <v>49</v>
      </c>
      <c r="S1839" s="23" t="s">
        <v>49</v>
      </c>
      <c r="T1839" s="17" t="s">
        <v>4598</v>
      </c>
      <c r="U1839" s="17" t="s">
        <v>4967</v>
      </c>
      <c r="V1839" s="17" t="s">
        <v>6652</v>
      </c>
      <c r="W1839" s="17" t="s">
        <v>6927</v>
      </c>
    </row>
    <row r="1840" spans="1:23" s="42" customFormat="1" ht="29" x14ac:dyDescent="0.35">
      <c r="A1840" s="22" t="s">
        <v>98</v>
      </c>
      <c r="B1840" s="22"/>
      <c r="C1840" s="22" t="s">
        <v>1245</v>
      </c>
      <c r="D1840" s="22" t="s">
        <v>3319</v>
      </c>
      <c r="E1840" s="57" t="s">
        <v>187</v>
      </c>
      <c r="F1840" s="22" t="s">
        <v>103</v>
      </c>
      <c r="G1840" s="22" t="s">
        <v>12</v>
      </c>
      <c r="H1840" s="22" t="s">
        <v>4579</v>
      </c>
      <c r="I1840" s="25" t="s">
        <v>99</v>
      </c>
      <c r="J1840" s="25" t="s">
        <v>4599</v>
      </c>
      <c r="K1840" s="25"/>
      <c r="L1840" s="25"/>
      <c r="M1840" s="63" t="s">
        <v>49</v>
      </c>
      <c r="N1840" s="22" t="s">
        <v>46</v>
      </c>
      <c r="O1840" s="23" t="s">
        <v>46</v>
      </c>
      <c r="P1840" s="23" t="s">
        <v>46</v>
      </c>
      <c r="Q1840" s="23">
        <v>0.1</v>
      </c>
      <c r="R1840" s="23" t="s">
        <v>49</v>
      </c>
      <c r="S1840" s="23" t="s">
        <v>49</v>
      </c>
      <c r="T1840" s="17" t="s">
        <v>4598</v>
      </c>
      <c r="U1840" s="17" t="s">
        <v>4967</v>
      </c>
      <c r="V1840" s="17" t="s">
        <v>6652</v>
      </c>
      <c r="W1840" s="17" t="s">
        <v>6927</v>
      </c>
    </row>
    <row r="1841" spans="1:23" s="42" customFormat="1" ht="29" x14ac:dyDescent="0.35">
      <c r="A1841" s="22" t="s">
        <v>98</v>
      </c>
      <c r="B1841" s="22"/>
      <c r="C1841" s="22" t="s">
        <v>1250</v>
      </c>
      <c r="D1841" s="22" t="s">
        <v>3324</v>
      </c>
      <c r="E1841" s="57" t="s">
        <v>188</v>
      </c>
      <c r="F1841" s="22" t="s">
        <v>103</v>
      </c>
      <c r="G1841" s="22" t="s">
        <v>12</v>
      </c>
      <c r="H1841" s="22" t="s">
        <v>4579</v>
      </c>
      <c r="I1841" s="25" t="s">
        <v>99</v>
      </c>
      <c r="J1841" s="25" t="s">
        <v>4599</v>
      </c>
      <c r="K1841" s="25"/>
      <c r="L1841" s="25"/>
      <c r="M1841" s="63" t="s">
        <v>49</v>
      </c>
      <c r="N1841" s="22" t="s">
        <v>46</v>
      </c>
      <c r="O1841" s="23" t="s">
        <v>46</v>
      </c>
      <c r="P1841" s="23" t="s">
        <v>46</v>
      </c>
      <c r="Q1841" s="23">
        <v>0.1</v>
      </c>
      <c r="R1841" s="23" t="s">
        <v>49</v>
      </c>
      <c r="S1841" s="23" t="s">
        <v>49</v>
      </c>
      <c r="T1841" s="17" t="s">
        <v>4598</v>
      </c>
      <c r="U1841" s="17" t="s">
        <v>4967</v>
      </c>
      <c r="V1841" s="17" t="s">
        <v>6652</v>
      </c>
      <c r="W1841" s="17" t="s">
        <v>6927</v>
      </c>
    </row>
    <row r="1842" spans="1:23" s="42" customFormat="1" ht="29" x14ac:dyDescent="0.35">
      <c r="A1842" s="22" t="s">
        <v>98</v>
      </c>
      <c r="B1842" s="22"/>
      <c r="C1842" s="22" t="s">
        <v>1255</v>
      </c>
      <c r="D1842" s="22" t="s">
        <v>3329</v>
      </c>
      <c r="E1842" s="57" t="s">
        <v>189</v>
      </c>
      <c r="F1842" s="22" t="s">
        <v>103</v>
      </c>
      <c r="G1842" s="22" t="s">
        <v>12</v>
      </c>
      <c r="H1842" s="22" t="s">
        <v>4579</v>
      </c>
      <c r="I1842" s="25" t="s">
        <v>99</v>
      </c>
      <c r="J1842" s="25" t="s">
        <v>4599</v>
      </c>
      <c r="K1842" s="25"/>
      <c r="L1842" s="25"/>
      <c r="M1842" s="63" t="s">
        <v>49</v>
      </c>
      <c r="N1842" s="22" t="s">
        <v>46</v>
      </c>
      <c r="O1842" s="23" t="s">
        <v>46</v>
      </c>
      <c r="P1842" s="23" t="s">
        <v>46</v>
      </c>
      <c r="Q1842" s="23">
        <v>0.1</v>
      </c>
      <c r="R1842" s="23" t="s">
        <v>49</v>
      </c>
      <c r="S1842" s="23" t="s">
        <v>49</v>
      </c>
      <c r="T1842" s="17" t="s">
        <v>4598</v>
      </c>
      <c r="U1842" s="17" t="s">
        <v>4967</v>
      </c>
      <c r="V1842" s="17" t="s">
        <v>6652</v>
      </c>
      <c r="W1842" s="17" t="s">
        <v>6927</v>
      </c>
    </row>
    <row r="1843" spans="1:23" s="42" customFormat="1" ht="29" x14ac:dyDescent="0.35">
      <c r="A1843" s="22" t="s">
        <v>98</v>
      </c>
      <c r="B1843" s="22"/>
      <c r="C1843" s="22" t="s">
        <v>1267</v>
      </c>
      <c r="D1843" s="22" t="s">
        <v>3341</v>
      </c>
      <c r="E1843" s="57" t="s">
        <v>2380</v>
      </c>
      <c r="F1843" s="22" t="s">
        <v>103</v>
      </c>
      <c r="G1843" s="22" t="s">
        <v>12</v>
      </c>
      <c r="H1843" s="22" t="s">
        <v>4579</v>
      </c>
      <c r="I1843" s="25" t="s">
        <v>99</v>
      </c>
      <c r="J1843" s="25" t="s">
        <v>4599</v>
      </c>
      <c r="K1843" s="25"/>
      <c r="L1843" s="25"/>
      <c r="M1843" s="63" t="s">
        <v>49</v>
      </c>
      <c r="N1843" s="22" t="s">
        <v>46</v>
      </c>
      <c r="O1843" s="23" t="s">
        <v>46</v>
      </c>
      <c r="P1843" s="23" t="s">
        <v>46</v>
      </c>
      <c r="Q1843" s="23">
        <v>0.1</v>
      </c>
      <c r="R1843" s="23" t="s">
        <v>49</v>
      </c>
      <c r="S1843" s="23" t="s">
        <v>49</v>
      </c>
      <c r="T1843" s="17" t="s">
        <v>4598</v>
      </c>
      <c r="U1843" s="17" t="s">
        <v>4967</v>
      </c>
      <c r="V1843" s="17" t="s">
        <v>6652</v>
      </c>
      <c r="W1843" s="17" t="s">
        <v>6927</v>
      </c>
    </row>
    <row r="1844" spans="1:23" s="42" customFormat="1" x14ac:dyDescent="0.35">
      <c r="A1844" s="22" t="s">
        <v>98</v>
      </c>
      <c r="B1844" s="22"/>
      <c r="C1844" s="22" t="s">
        <v>1280</v>
      </c>
      <c r="D1844" s="22" t="s">
        <v>3354</v>
      </c>
      <c r="E1844" s="57" t="s">
        <v>192</v>
      </c>
      <c r="F1844" s="22" t="s">
        <v>103</v>
      </c>
      <c r="G1844" s="22" t="s">
        <v>12</v>
      </c>
      <c r="H1844" s="22" t="s">
        <v>4579</v>
      </c>
      <c r="I1844" s="25" t="s">
        <v>99</v>
      </c>
      <c r="J1844" s="25" t="s">
        <v>4599</v>
      </c>
      <c r="K1844" s="25"/>
      <c r="L1844" s="25"/>
      <c r="M1844" s="63" t="s">
        <v>49</v>
      </c>
      <c r="N1844" s="22" t="s">
        <v>46</v>
      </c>
      <c r="O1844" s="23" t="s">
        <v>46</v>
      </c>
      <c r="P1844" s="23" t="s">
        <v>46</v>
      </c>
      <c r="Q1844" s="23">
        <v>0.1</v>
      </c>
      <c r="R1844" s="23" t="s">
        <v>49</v>
      </c>
      <c r="S1844" s="23" t="s">
        <v>49</v>
      </c>
      <c r="T1844" s="17" t="s">
        <v>4598</v>
      </c>
      <c r="U1844" s="17" t="s">
        <v>4967</v>
      </c>
      <c r="V1844" s="17" t="s">
        <v>6652</v>
      </c>
      <c r="W1844" s="17" t="s">
        <v>6927</v>
      </c>
    </row>
    <row r="1845" spans="1:23" s="42" customFormat="1" ht="29" x14ac:dyDescent="0.35">
      <c r="A1845" s="22" t="s">
        <v>98</v>
      </c>
      <c r="B1845" s="22"/>
      <c r="C1845" s="22" t="s">
        <v>1285</v>
      </c>
      <c r="D1845" s="22" t="s">
        <v>3359</v>
      </c>
      <c r="E1845" s="57" t="s">
        <v>2381</v>
      </c>
      <c r="F1845" s="22" t="s">
        <v>103</v>
      </c>
      <c r="G1845" s="22" t="s">
        <v>12</v>
      </c>
      <c r="H1845" s="22" t="s">
        <v>4579</v>
      </c>
      <c r="I1845" s="25" t="s">
        <v>99</v>
      </c>
      <c r="J1845" s="25" t="s">
        <v>4599</v>
      </c>
      <c r="K1845" s="25"/>
      <c r="L1845" s="25"/>
      <c r="M1845" s="63" t="s">
        <v>49</v>
      </c>
      <c r="N1845" s="22" t="s">
        <v>46</v>
      </c>
      <c r="O1845" s="23" t="s">
        <v>46</v>
      </c>
      <c r="P1845" s="23" t="s">
        <v>46</v>
      </c>
      <c r="Q1845" s="23">
        <v>0.1</v>
      </c>
      <c r="R1845" s="23" t="s">
        <v>49</v>
      </c>
      <c r="S1845" s="23" t="s">
        <v>49</v>
      </c>
      <c r="T1845" s="17" t="s">
        <v>4598</v>
      </c>
      <c r="U1845" s="17" t="s">
        <v>4967</v>
      </c>
      <c r="V1845" s="17" t="s">
        <v>6652</v>
      </c>
      <c r="W1845" s="17" t="s">
        <v>6927</v>
      </c>
    </row>
    <row r="1846" spans="1:23" s="42" customFormat="1" x14ac:dyDescent="0.35">
      <c r="A1846" s="22" t="s">
        <v>98</v>
      </c>
      <c r="B1846" s="22"/>
      <c r="C1846" s="22" t="s">
        <v>1292</v>
      </c>
      <c r="D1846" s="22" t="s">
        <v>3366</v>
      </c>
      <c r="E1846" s="57" t="s">
        <v>2382</v>
      </c>
      <c r="F1846" s="22" t="s">
        <v>103</v>
      </c>
      <c r="G1846" s="22" t="s">
        <v>12</v>
      </c>
      <c r="H1846" s="22" t="s">
        <v>4579</v>
      </c>
      <c r="I1846" s="25" t="s">
        <v>99</v>
      </c>
      <c r="J1846" s="25" t="s">
        <v>4599</v>
      </c>
      <c r="K1846" s="25"/>
      <c r="L1846" s="25"/>
      <c r="M1846" s="63" t="s">
        <v>49</v>
      </c>
      <c r="N1846" s="22" t="s">
        <v>46</v>
      </c>
      <c r="O1846" s="23" t="s">
        <v>46</v>
      </c>
      <c r="P1846" s="23" t="s">
        <v>46</v>
      </c>
      <c r="Q1846" s="23">
        <v>0.1</v>
      </c>
      <c r="R1846" s="23" t="s">
        <v>49</v>
      </c>
      <c r="S1846" s="23" t="s">
        <v>49</v>
      </c>
      <c r="T1846" s="17" t="s">
        <v>4598</v>
      </c>
      <c r="U1846" s="17" t="s">
        <v>4967</v>
      </c>
      <c r="V1846" s="17" t="s">
        <v>6652</v>
      </c>
      <c r="W1846" s="17" t="s">
        <v>6927</v>
      </c>
    </row>
    <row r="1847" spans="1:23" s="42" customFormat="1" x14ac:dyDescent="0.35">
      <c r="A1847" s="22" t="s">
        <v>98</v>
      </c>
      <c r="B1847" s="22"/>
      <c r="C1847" s="22" t="s">
        <v>814</v>
      </c>
      <c r="D1847" s="22" t="s">
        <v>2888</v>
      </c>
      <c r="E1847" s="57" t="s">
        <v>110</v>
      </c>
      <c r="F1847" s="22" t="s">
        <v>103</v>
      </c>
      <c r="G1847" s="22" t="s">
        <v>12</v>
      </c>
      <c r="H1847" s="22" t="s">
        <v>4579</v>
      </c>
      <c r="I1847" s="25" t="s">
        <v>99</v>
      </c>
      <c r="J1847" s="25" t="s">
        <v>4599</v>
      </c>
      <c r="K1847" s="25"/>
      <c r="L1847" s="25"/>
      <c r="M1847" s="63" t="s">
        <v>49</v>
      </c>
      <c r="N1847" s="22" t="s">
        <v>46</v>
      </c>
      <c r="O1847" s="23" t="s">
        <v>46</v>
      </c>
      <c r="P1847" s="23" t="s">
        <v>46</v>
      </c>
      <c r="Q1847" s="23">
        <v>0.1</v>
      </c>
      <c r="R1847" s="23" t="s">
        <v>49</v>
      </c>
      <c r="S1847" s="23" t="s">
        <v>49</v>
      </c>
      <c r="T1847" s="17" t="s">
        <v>4598</v>
      </c>
      <c r="U1847" s="17" t="s">
        <v>4967</v>
      </c>
      <c r="V1847" s="17" t="s">
        <v>6652</v>
      </c>
      <c r="W1847" s="17" t="s">
        <v>6927</v>
      </c>
    </row>
    <row r="1848" spans="1:23" s="42" customFormat="1" ht="29" x14ac:dyDescent="0.35">
      <c r="A1848" s="22" t="s">
        <v>98</v>
      </c>
      <c r="B1848" s="22"/>
      <c r="C1848" s="22" t="s">
        <v>831</v>
      </c>
      <c r="D1848" s="22" t="s">
        <v>2905</v>
      </c>
      <c r="E1848" s="57" t="s">
        <v>113</v>
      </c>
      <c r="F1848" s="22" t="s">
        <v>103</v>
      </c>
      <c r="G1848" s="22" t="s">
        <v>12</v>
      </c>
      <c r="H1848" s="22" t="s">
        <v>4579</v>
      </c>
      <c r="I1848" s="25" t="s">
        <v>99</v>
      </c>
      <c r="J1848" s="25" t="s">
        <v>4599</v>
      </c>
      <c r="K1848" s="25"/>
      <c r="L1848" s="25"/>
      <c r="M1848" s="63" t="s">
        <v>49</v>
      </c>
      <c r="N1848" s="22" t="s">
        <v>46</v>
      </c>
      <c r="O1848" s="23" t="s">
        <v>46</v>
      </c>
      <c r="P1848" s="23" t="s">
        <v>46</v>
      </c>
      <c r="Q1848" s="23">
        <v>0.1</v>
      </c>
      <c r="R1848" s="23" t="s">
        <v>49</v>
      </c>
      <c r="S1848" s="23" t="s">
        <v>49</v>
      </c>
      <c r="T1848" s="17" t="s">
        <v>4598</v>
      </c>
      <c r="U1848" s="17" t="s">
        <v>4967</v>
      </c>
      <c r="V1848" s="17" t="s">
        <v>6652</v>
      </c>
      <c r="W1848" s="17" t="s">
        <v>6927</v>
      </c>
    </row>
    <row r="1849" spans="1:23" s="42" customFormat="1" ht="29" x14ac:dyDescent="0.35">
      <c r="A1849" s="22" t="s">
        <v>98</v>
      </c>
      <c r="B1849" s="22"/>
      <c r="C1849" s="22" t="s">
        <v>1928</v>
      </c>
      <c r="D1849" s="22" t="s">
        <v>4041</v>
      </c>
      <c r="E1849" s="57" t="s">
        <v>314</v>
      </c>
      <c r="F1849" s="22" t="s">
        <v>1908</v>
      </c>
      <c r="G1849" s="22" t="s">
        <v>100</v>
      </c>
      <c r="H1849" s="22" t="s">
        <v>4579</v>
      </c>
      <c r="I1849" s="25" t="s">
        <v>99</v>
      </c>
      <c r="J1849" s="25" t="s">
        <v>4599</v>
      </c>
      <c r="K1849" s="25"/>
      <c r="L1849" s="25"/>
      <c r="M1849" s="63" t="s">
        <v>49</v>
      </c>
      <c r="N1849" s="22" t="s">
        <v>46</v>
      </c>
      <c r="O1849" s="23">
        <v>0.8</v>
      </c>
      <c r="P1849" s="23">
        <v>1.2</v>
      </c>
      <c r="Q1849" s="23">
        <v>0.2</v>
      </c>
      <c r="R1849" s="23" t="s">
        <v>49</v>
      </c>
      <c r="S1849" s="23" t="s">
        <v>49</v>
      </c>
      <c r="T1849" s="17" t="s">
        <v>4598</v>
      </c>
      <c r="U1849" s="17" t="s">
        <v>4967</v>
      </c>
      <c r="V1849" s="17" t="s">
        <v>6652</v>
      </c>
      <c r="W1849" s="17" t="s">
        <v>6711</v>
      </c>
    </row>
    <row r="1850" spans="1:23" s="42" customFormat="1" ht="29" x14ac:dyDescent="0.35">
      <c r="A1850" s="22" t="s">
        <v>98</v>
      </c>
      <c r="B1850" s="22"/>
      <c r="C1850" s="22" t="s">
        <v>1939</v>
      </c>
      <c r="D1850" s="22" t="s">
        <v>4052</v>
      </c>
      <c r="E1850" s="57" t="s">
        <v>324</v>
      </c>
      <c r="F1850" s="22" t="s">
        <v>1908</v>
      </c>
      <c r="G1850" s="22" t="s">
        <v>100</v>
      </c>
      <c r="H1850" s="22" t="s">
        <v>4579</v>
      </c>
      <c r="I1850" s="25" t="s">
        <v>99</v>
      </c>
      <c r="J1850" s="25" t="s">
        <v>4599</v>
      </c>
      <c r="K1850" s="25"/>
      <c r="L1850" s="25"/>
      <c r="M1850" s="63" t="s">
        <v>49</v>
      </c>
      <c r="N1850" s="22" t="s">
        <v>46</v>
      </c>
      <c r="O1850" s="23">
        <v>0.8</v>
      </c>
      <c r="P1850" s="23">
        <v>1.2</v>
      </c>
      <c r="Q1850" s="23">
        <v>0.2</v>
      </c>
      <c r="R1850" s="23" t="s">
        <v>49</v>
      </c>
      <c r="S1850" s="23" t="s">
        <v>49</v>
      </c>
      <c r="T1850" s="17" t="s">
        <v>4598</v>
      </c>
      <c r="U1850" s="17" t="s">
        <v>4967</v>
      </c>
      <c r="V1850" s="17" t="s">
        <v>6652</v>
      </c>
      <c r="W1850" s="17" t="s">
        <v>6711</v>
      </c>
    </row>
    <row r="1851" spans="1:23" s="42" customFormat="1" ht="29" x14ac:dyDescent="0.35">
      <c r="A1851" s="22" t="s">
        <v>98</v>
      </c>
      <c r="B1851" s="22"/>
      <c r="C1851" s="22" t="s">
        <v>1951</v>
      </c>
      <c r="D1851" s="22" t="s">
        <v>4064</v>
      </c>
      <c r="E1851" s="57" t="s">
        <v>334</v>
      </c>
      <c r="F1851" s="22" t="s">
        <v>1908</v>
      </c>
      <c r="G1851" s="22" t="s">
        <v>100</v>
      </c>
      <c r="H1851" s="22" t="s">
        <v>4579</v>
      </c>
      <c r="I1851" s="25" t="s">
        <v>99</v>
      </c>
      <c r="J1851" s="25" t="s">
        <v>4599</v>
      </c>
      <c r="K1851" s="25"/>
      <c r="L1851" s="25"/>
      <c r="M1851" s="63" t="s">
        <v>49</v>
      </c>
      <c r="N1851" s="22" t="s">
        <v>46</v>
      </c>
      <c r="O1851" s="23">
        <v>0.8</v>
      </c>
      <c r="P1851" s="23">
        <v>1.2</v>
      </c>
      <c r="Q1851" s="23">
        <v>0.2</v>
      </c>
      <c r="R1851" s="23" t="s">
        <v>49</v>
      </c>
      <c r="S1851" s="23" t="s">
        <v>49</v>
      </c>
      <c r="T1851" s="17" t="s">
        <v>4598</v>
      </c>
      <c r="U1851" s="17" t="s">
        <v>4967</v>
      </c>
      <c r="V1851" s="17" t="s">
        <v>6652</v>
      </c>
      <c r="W1851" s="17" t="s">
        <v>6711</v>
      </c>
    </row>
    <row r="1852" spans="1:23" s="42" customFormat="1" ht="29" x14ac:dyDescent="0.35">
      <c r="A1852" s="22" t="s">
        <v>98</v>
      </c>
      <c r="B1852" s="22"/>
      <c r="C1852" s="22" t="s">
        <v>1962</v>
      </c>
      <c r="D1852" s="22" t="s">
        <v>4075</v>
      </c>
      <c r="E1852" s="57" t="s">
        <v>344</v>
      </c>
      <c r="F1852" s="22" t="s">
        <v>1908</v>
      </c>
      <c r="G1852" s="22" t="s">
        <v>100</v>
      </c>
      <c r="H1852" s="22" t="s">
        <v>4579</v>
      </c>
      <c r="I1852" s="25" t="s">
        <v>99</v>
      </c>
      <c r="J1852" s="25" t="s">
        <v>4599</v>
      </c>
      <c r="K1852" s="25"/>
      <c r="L1852" s="25"/>
      <c r="M1852" s="63" t="s">
        <v>49</v>
      </c>
      <c r="N1852" s="22" t="s">
        <v>46</v>
      </c>
      <c r="O1852" s="23">
        <v>0.8</v>
      </c>
      <c r="P1852" s="23">
        <v>1.2</v>
      </c>
      <c r="Q1852" s="23">
        <v>0.2</v>
      </c>
      <c r="R1852" s="23" t="s">
        <v>49</v>
      </c>
      <c r="S1852" s="23" t="s">
        <v>49</v>
      </c>
      <c r="T1852" s="17" t="s">
        <v>4598</v>
      </c>
      <c r="U1852" s="17" t="s">
        <v>4967</v>
      </c>
      <c r="V1852" s="17" t="s">
        <v>6652</v>
      </c>
      <c r="W1852" s="17" t="s">
        <v>6711</v>
      </c>
    </row>
    <row r="1853" spans="1:23" s="42" customFormat="1" ht="29" x14ac:dyDescent="0.35">
      <c r="A1853" s="22" t="s">
        <v>98</v>
      </c>
      <c r="B1853" s="22"/>
      <c r="C1853" s="22" t="s">
        <v>1974</v>
      </c>
      <c r="D1853" s="22" t="s">
        <v>4087</v>
      </c>
      <c r="E1853" s="57" t="s">
        <v>354</v>
      </c>
      <c r="F1853" s="22" t="s">
        <v>1908</v>
      </c>
      <c r="G1853" s="22" t="s">
        <v>100</v>
      </c>
      <c r="H1853" s="22" t="s">
        <v>4579</v>
      </c>
      <c r="I1853" s="25" t="s">
        <v>99</v>
      </c>
      <c r="J1853" s="25" t="s">
        <v>4599</v>
      </c>
      <c r="K1853" s="25"/>
      <c r="L1853" s="25"/>
      <c r="M1853" s="63" t="s">
        <v>49</v>
      </c>
      <c r="N1853" s="22" t="s">
        <v>46</v>
      </c>
      <c r="O1853" s="23">
        <v>0.8</v>
      </c>
      <c r="P1853" s="23">
        <v>1.2</v>
      </c>
      <c r="Q1853" s="23">
        <v>0.2</v>
      </c>
      <c r="R1853" s="23" t="s">
        <v>49</v>
      </c>
      <c r="S1853" s="23" t="s">
        <v>49</v>
      </c>
      <c r="T1853" s="17" t="s">
        <v>4598</v>
      </c>
      <c r="U1853" s="17" t="s">
        <v>4967</v>
      </c>
      <c r="V1853" s="17" t="s">
        <v>6652</v>
      </c>
      <c r="W1853" s="17" t="s">
        <v>6711</v>
      </c>
    </row>
    <row r="1854" spans="1:23" s="42" customFormat="1" ht="29" x14ac:dyDescent="0.35">
      <c r="A1854" s="22" t="s">
        <v>98</v>
      </c>
      <c r="B1854" s="22"/>
      <c r="C1854" s="22" t="s">
        <v>1985</v>
      </c>
      <c r="D1854" s="22" t="s">
        <v>4098</v>
      </c>
      <c r="E1854" s="57" t="s">
        <v>364</v>
      </c>
      <c r="F1854" s="22" t="s">
        <v>1908</v>
      </c>
      <c r="G1854" s="22" t="s">
        <v>100</v>
      </c>
      <c r="H1854" s="22" t="s">
        <v>4579</v>
      </c>
      <c r="I1854" s="25" t="s">
        <v>99</v>
      </c>
      <c r="J1854" s="25" t="s">
        <v>4599</v>
      </c>
      <c r="K1854" s="25"/>
      <c r="L1854" s="25"/>
      <c r="M1854" s="63" t="s">
        <v>49</v>
      </c>
      <c r="N1854" s="22" t="s">
        <v>46</v>
      </c>
      <c r="O1854" s="23">
        <v>0.8</v>
      </c>
      <c r="P1854" s="23">
        <v>1.2</v>
      </c>
      <c r="Q1854" s="23">
        <v>0.2</v>
      </c>
      <c r="R1854" s="23" t="s">
        <v>49</v>
      </c>
      <c r="S1854" s="23" t="s">
        <v>49</v>
      </c>
      <c r="T1854" s="17" t="s">
        <v>4598</v>
      </c>
      <c r="U1854" s="17" t="s">
        <v>4967</v>
      </c>
      <c r="V1854" s="17" t="s">
        <v>6652</v>
      </c>
      <c r="W1854" s="17" t="s">
        <v>6711</v>
      </c>
    </row>
    <row r="1855" spans="1:23" s="42" customFormat="1" ht="29" x14ac:dyDescent="0.35">
      <c r="A1855" s="22" t="s">
        <v>98</v>
      </c>
      <c r="B1855" s="22"/>
      <c r="C1855" s="22" t="s">
        <v>1996</v>
      </c>
      <c r="D1855" s="22" t="s">
        <v>4109</v>
      </c>
      <c r="E1855" s="57" t="s">
        <v>375</v>
      </c>
      <c r="F1855" s="22" t="s">
        <v>1908</v>
      </c>
      <c r="G1855" s="22" t="s">
        <v>100</v>
      </c>
      <c r="H1855" s="22" t="s">
        <v>4579</v>
      </c>
      <c r="I1855" s="25" t="s">
        <v>99</v>
      </c>
      <c r="J1855" s="25" t="s">
        <v>4599</v>
      </c>
      <c r="K1855" s="25"/>
      <c r="L1855" s="25"/>
      <c r="M1855" s="63" t="s">
        <v>49</v>
      </c>
      <c r="N1855" s="22" t="s">
        <v>46</v>
      </c>
      <c r="O1855" s="23">
        <v>0.8</v>
      </c>
      <c r="P1855" s="23">
        <v>1.2</v>
      </c>
      <c r="Q1855" s="23">
        <v>0.2</v>
      </c>
      <c r="R1855" s="23" t="s">
        <v>49</v>
      </c>
      <c r="S1855" s="23" t="s">
        <v>49</v>
      </c>
      <c r="T1855" s="17" t="s">
        <v>4598</v>
      </c>
      <c r="U1855" s="17" t="s">
        <v>4967</v>
      </c>
      <c r="V1855" s="17" t="s">
        <v>6652</v>
      </c>
      <c r="W1855" s="17" t="s">
        <v>6711</v>
      </c>
    </row>
    <row r="1856" spans="1:23" s="42" customFormat="1" ht="43.5" x14ac:dyDescent="0.35">
      <c r="A1856" s="22" t="s">
        <v>98</v>
      </c>
      <c r="B1856" s="22"/>
      <c r="C1856" s="22" t="s">
        <v>1910</v>
      </c>
      <c r="D1856" s="22" t="s">
        <v>4023</v>
      </c>
      <c r="E1856" s="57" t="s">
        <v>301</v>
      </c>
      <c r="F1856" s="22" t="s">
        <v>1908</v>
      </c>
      <c r="G1856" s="22" t="s">
        <v>100</v>
      </c>
      <c r="H1856" s="22" t="s">
        <v>4579</v>
      </c>
      <c r="I1856" s="25" t="s">
        <v>99</v>
      </c>
      <c r="J1856" s="25" t="s">
        <v>4599</v>
      </c>
      <c r="K1856" s="25"/>
      <c r="L1856" s="25"/>
      <c r="M1856" s="63" t="s">
        <v>49</v>
      </c>
      <c r="N1856" s="22" t="s">
        <v>46</v>
      </c>
      <c r="O1856" s="23">
        <v>0.8</v>
      </c>
      <c r="P1856" s="23">
        <v>1.2</v>
      </c>
      <c r="Q1856" s="23">
        <v>0.2</v>
      </c>
      <c r="R1856" s="23" t="s">
        <v>49</v>
      </c>
      <c r="S1856" s="23" t="s">
        <v>49</v>
      </c>
      <c r="T1856" s="17" t="s">
        <v>4598</v>
      </c>
      <c r="U1856" s="17" t="s">
        <v>4967</v>
      </c>
      <c r="V1856" s="17" t="s">
        <v>6652</v>
      </c>
      <c r="W1856" s="17" t="s">
        <v>6711</v>
      </c>
    </row>
    <row r="1857" spans="1:23" s="42" customFormat="1" ht="43.5" x14ac:dyDescent="0.35">
      <c r="A1857" s="22" t="s">
        <v>98</v>
      </c>
      <c r="B1857" s="22"/>
      <c r="C1857" s="22" t="s">
        <v>1911</v>
      </c>
      <c r="D1857" s="22" t="s">
        <v>4024</v>
      </c>
      <c r="E1857" s="57" t="s">
        <v>302</v>
      </c>
      <c r="F1857" s="22" t="s">
        <v>1908</v>
      </c>
      <c r="G1857" s="22" t="s">
        <v>100</v>
      </c>
      <c r="H1857" s="22" t="s">
        <v>4579</v>
      </c>
      <c r="I1857" s="25" t="s">
        <v>99</v>
      </c>
      <c r="J1857" s="25" t="s">
        <v>4599</v>
      </c>
      <c r="K1857" s="25"/>
      <c r="L1857" s="25"/>
      <c r="M1857" s="63" t="s">
        <v>49</v>
      </c>
      <c r="N1857" s="22" t="s">
        <v>46</v>
      </c>
      <c r="O1857" s="23">
        <v>0.8</v>
      </c>
      <c r="P1857" s="23">
        <v>1.2</v>
      </c>
      <c r="Q1857" s="23">
        <v>0.2</v>
      </c>
      <c r="R1857" s="23" t="s">
        <v>49</v>
      </c>
      <c r="S1857" s="23" t="s">
        <v>49</v>
      </c>
      <c r="T1857" s="17" t="s">
        <v>4598</v>
      </c>
      <c r="U1857" s="17" t="s">
        <v>4967</v>
      </c>
      <c r="V1857" s="17" t="s">
        <v>6652</v>
      </c>
      <c r="W1857" s="17" t="s">
        <v>6711</v>
      </c>
    </row>
    <row r="1858" spans="1:23" s="42" customFormat="1" ht="29" x14ac:dyDescent="0.35">
      <c r="A1858" s="22" t="s">
        <v>98</v>
      </c>
      <c r="B1858" s="22"/>
      <c r="C1858" s="22" t="s">
        <v>1914</v>
      </c>
      <c r="D1858" s="22" t="s">
        <v>4027</v>
      </c>
      <c r="E1858" s="57" t="s">
        <v>304</v>
      </c>
      <c r="F1858" s="22" t="s">
        <v>1908</v>
      </c>
      <c r="G1858" s="22" t="s">
        <v>100</v>
      </c>
      <c r="H1858" s="22" t="s">
        <v>4579</v>
      </c>
      <c r="I1858" s="25" t="s">
        <v>99</v>
      </c>
      <c r="J1858" s="25" t="s">
        <v>4599</v>
      </c>
      <c r="K1858" s="25"/>
      <c r="L1858" s="25"/>
      <c r="M1858" s="63" t="s">
        <v>49</v>
      </c>
      <c r="N1858" s="22" t="s">
        <v>46</v>
      </c>
      <c r="O1858" s="23">
        <v>0.8</v>
      </c>
      <c r="P1858" s="23">
        <v>1.2</v>
      </c>
      <c r="Q1858" s="23">
        <v>0.2</v>
      </c>
      <c r="R1858" s="23" t="s">
        <v>49</v>
      </c>
      <c r="S1858" s="23" t="s">
        <v>49</v>
      </c>
      <c r="T1858" s="17" t="s">
        <v>4598</v>
      </c>
      <c r="U1858" s="17" t="s">
        <v>4967</v>
      </c>
      <c r="V1858" s="17" t="s">
        <v>6652</v>
      </c>
      <c r="W1858" s="17" t="s">
        <v>6711</v>
      </c>
    </row>
    <row r="1859" spans="1:23" s="42" customFormat="1" ht="29" x14ac:dyDescent="0.35">
      <c r="A1859" s="22" t="s">
        <v>98</v>
      </c>
      <c r="B1859" s="22"/>
      <c r="C1859" s="22" t="s">
        <v>1918</v>
      </c>
      <c r="D1859" s="22" t="s">
        <v>4031</v>
      </c>
      <c r="E1859" s="57" t="s">
        <v>307</v>
      </c>
      <c r="F1859" s="22" t="s">
        <v>1908</v>
      </c>
      <c r="G1859" s="22" t="s">
        <v>100</v>
      </c>
      <c r="H1859" s="22" t="s">
        <v>4579</v>
      </c>
      <c r="I1859" s="25" t="s">
        <v>99</v>
      </c>
      <c r="J1859" s="25" t="s">
        <v>4599</v>
      </c>
      <c r="K1859" s="25"/>
      <c r="L1859" s="25"/>
      <c r="M1859" s="63" t="s">
        <v>49</v>
      </c>
      <c r="N1859" s="22" t="s">
        <v>46</v>
      </c>
      <c r="O1859" s="23">
        <v>0.8</v>
      </c>
      <c r="P1859" s="23">
        <v>1.2</v>
      </c>
      <c r="Q1859" s="23">
        <v>0.2</v>
      </c>
      <c r="R1859" s="23" t="s">
        <v>49</v>
      </c>
      <c r="S1859" s="23" t="s">
        <v>49</v>
      </c>
      <c r="T1859" s="17" t="s">
        <v>4598</v>
      </c>
      <c r="U1859" s="17" t="s">
        <v>4967</v>
      </c>
      <c r="V1859" s="17" t="s">
        <v>6652</v>
      </c>
      <c r="W1859" s="17" t="s">
        <v>6711</v>
      </c>
    </row>
    <row r="1860" spans="1:23" s="42" customFormat="1" ht="29" x14ac:dyDescent="0.35">
      <c r="A1860" s="22" t="s">
        <v>98</v>
      </c>
      <c r="B1860" s="22"/>
      <c r="C1860" s="22" t="s">
        <v>1921</v>
      </c>
      <c r="D1860" s="22" t="s">
        <v>4034</v>
      </c>
      <c r="E1860" s="57" t="s">
        <v>2386</v>
      </c>
      <c r="F1860" s="22" t="s">
        <v>1908</v>
      </c>
      <c r="G1860" s="22" t="s">
        <v>100</v>
      </c>
      <c r="H1860" s="22" t="s">
        <v>4579</v>
      </c>
      <c r="I1860" s="25" t="s">
        <v>99</v>
      </c>
      <c r="J1860" s="25" t="s">
        <v>4599</v>
      </c>
      <c r="K1860" s="25"/>
      <c r="L1860" s="25"/>
      <c r="M1860" s="63" t="s">
        <v>49</v>
      </c>
      <c r="N1860" s="22" t="s">
        <v>46</v>
      </c>
      <c r="O1860" s="23">
        <v>0.8</v>
      </c>
      <c r="P1860" s="23">
        <v>1.2</v>
      </c>
      <c r="Q1860" s="23">
        <v>0.2</v>
      </c>
      <c r="R1860" s="23" t="s">
        <v>49</v>
      </c>
      <c r="S1860" s="23" t="s">
        <v>49</v>
      </c>
      <c r="T1860" s="17" t="s">
        <v>4598</v>
      </c>
      <c r="U1860" s="17" t="s">
        <v>4967</v>
      </c>
      <c r="V1860" s="17" t="s">
        <v>6652</v>
      </c>
      <c r="W1860" s="17" t="s">
        <v>6711</v>
      </c>
    </row>
    <row r="1861" spans="1:23" s="42" customFormat="1" ht="43.5" x14ac:dyDescent="0.35">
      <c r="A1861" s="22" t="s">
        <v>98</v>
      </c>
      <c r="B1861" s="22"/>
      <c r="C1861" s="22" t="s">
        <v>1922</v>
      </c>
      <c r="D1861" s="22" t="s">
        <v>4035</v>
      </c>
      <c r="E1861" s="57" t="s">
        <v>2536</v>
      </c>
      <c r="F1861" s="22" t="s">
        <v>1908</v>
      </c>
      <c r="G1861" s="22" t="s">
        <v>100</v>
      </c>
      <c r="H1861" s="22" t="s">
        <v>4579</v>
      </c>
      <c r="I1861" s="25" t="s">
        <v>99</v>
      </c>
      <c r="J1861" s="25" t="s">
        <v>4599</v>
      </c>
      <c r="K1861" s="25"/>
      <c r="L1861" s="25"/>
      <c r="M1861" s="63" t="s">
        <v>49</v>
      </c>
      <c r="N1861" s="22" t="s">
        <v>46</v>
      </c>
      <c r="O1861" s="23">
        <v>0.8</v>
      </c>
      <c r="P1861" s="23">
        <v>1.2</v>
      </c>
      <c r="Q1861" s="23">
        <v>0.2</v>
      </c>
      <c r="R1861" s="23" t="s">
        <v>49</v>
      </c>
      <c r="S1861" s="23" t="s">
        <v>49</v>
      </c>
      <c r="T1861" s="17" t="s">
        <v>4598</v>
      </c>
      <c r="U1861" s="17" t="s">
        <v>4967</v>
      </c>
      <c r="V1861" s="17" t="s">
        <v>6652</v>
      </c>
      <c r="W1861" s="17" t="s">
        <v>6711</v>
      </c>
    </row>
    <row r="1862" spans="1:23" s="42" customFormat="1" ht="29" x14ac:dyDescent="0.35">
      <c r="A1862" s="22" t="s">
        <v>98</v>
      </c>
      <c r="B1862" s="22"/>
      <c r="C1862" s="22" t="s">
        <v>1923</v>
      </c>
      <c r="D1862" s="22" t="s">
        <v>4036</v>
      </c>
      <c r="E1862" s="57" t="s">
        <v>310</v>
      </c>
      <c r="F1862" s="22" t="s">
        <v>1908</v>
      </c>
      <c r="G1862" s="22" t="s">
        <v>100</v>
      </c>
      <c r="H1862" s="22" t="s">
        <v>4579</v>
      </c>
      <c r="I1862" s="25" t="s">
        <v>99</v>
      </c>
      <c r="J1862" s="25" t="s">
        <v>4599</v>
      </c>
      <c r="K1862" s="25"/>
      <c r="L1862" s="25"/>
      <c r="M1862" s="63" t="s">
        <v>49</v>
      </c>
      <c r="N1862" s="22" t="s">
        <v>46</v>
      </c>
      <c r="O1862" s="23">
        <v>0.8</v>
      </c>
      <c r="P1862" s="23">
        <v>1.2</v>
      </c>
      <c r="Q1862" s="23">
        <v>0.2</v>
      </c>
      <c r="R1862" s="23" t="s">
        <v>49</v>
      </c>
      <c r="S1862" s="23" t="s">
        <v>49</v>
      </c>
      <c r="T1862" s="17" t="s">
        <v>4598</v>
      </c>
      <c r="U1862" s="17" t="s">
        <v>4967</v>
      </c>
      <c r="V1862" s="17" t="s">
        <v>6652</v>
      </c>
      <c r="W1862" s="17" t="s">
        <v>6711</v>
      </c>
    </row>
    <row r="1863" spans="1:23" s="42" customFormat="1" ht="29" x14ac:dyDescent="0.35">
      <c r="A1863" s="22" t="s">
        <v>98</v>
      </c>
      <c r="B1863" s="22"/>
      <c r="C1863" s="22" t="s">
        <v>1924</v>
      </c>
      <c r="D1863" s="22" t="s">
        <v>4037</v>
      </c>
      <c r="E1863" s="57" t="s">
        <v>311</v>
      </c>
      <c r="F1863" s="22" t="s">
        <v>1908</v>
      </c>
      <c r="G1863" s="22" t="s">
        <v>100</v>
      </c>
      <c r="H1863" s="22" t="s">
        <v>4579</v>
      </c>
      <c r="I1863" s="25" t="s">
        <v>99</v>
      </c>
      <c r="J1863" s="25" t="s">
        <v>4599</v>
      </c>
      <c r="K1863" s="25"/>
      <c r="L1863" s="25"/>
      <c r="M1863" s="63" t="s">
        <v>49</v>
      </c>
      <c r="N1863" s="22" t="s">
        <v>46</v>
      </c>
      <c r="O1863" s="23">
        <v>0.8</v>
      </c>
      <c r="P1863" s="23">
        <v>1.2</v>
      </c>
      <c r="Q1863" s="23">
        <v>0.2</v>
      </c>
      <c r="R1863" s="23" t="s">
        <v>49</v>
      </c>
      <c r="S1863" s="23" t="s">
        <v>49</v>
      </c>
      <c r="T1863" s="17" t="s">
        <v>4598</v>
      </c>
      <c r="U1863" s="17" t="s">
        <v>4967</v>
      </c>
      <c r="V1863" s="17" t="s">
        <v>6652</v>
      </c>
      <c r="W1863" s="17" t="s">
        <v>6711</v>
      </c>
    </row>
    <row r="1864" spans="1:23" s="42" customFormat="1" ht="43.5" x14ac:dyDescent="0.35">
      <c r="A1864" s="22" t="s">
        <v>98</v>
      </c>
      <c r="B1864" s="22"/>
      <c r="C1864" s="22" t="s">
        <v>1925</v>
      </c>
      <c r="D1864" s="22" t="s">
        <v>4038</v>
      </c>
      <c r="E1864" s="57" t="s">
        <v>312</v>
      </c>
      <c r="F1864" s="22" t="s">
        <v>1908</v>
      </c>
      <c r="G1864" s="22" t="s">
        <v>100</v>
      </c>
      <c r="H1864" s="22" t="s">
        <v>4579</v>
      </c>
      <c r="I1864" s="25" t="s">
        <v>99</v>
      </c>
      <c r="J1864" s="25" t="s">
        <v>4599</v>
      </c>
      <c r="K1864" s="25"/>
      <c r="L1864" s="25"/>
      <c r="M1864" s="63" t="s">
        <v>49</v>
      </c>
      <c r="N1864" s="22" t="s">
        <v>46</v>
      </c>
      <c r="O1864" s="23">
        <v>0.8</v>
      </c>
      <c r="P1864" s="23">
        <v>1.2</v>
      </c>
      <c r="Q1864" s="23">
        <v>0.2</v>
      </c>
      <c r="R1864" s="23" t="s">
        <v>49</v>
      </c>
      <c r="S1864" s="23" t="s">
        <v>49</v>
      </c>
      <c r="T1864" s="17" t="s">
        <v>4598</v>
      </c>
      <c r="U1864" s="17" t="s">
        <v>4967</v>
      </c>
      <c r="V1864" s="17" t="s">
        <v>6652</v>
      </c>
      <c r="W1864" s="17" t="s">
        <v>6711</v>
      </c>
    </row>
    <row r="1865" spans="1:23" s="42" customFormat="1" ht="58" x14ac:dyDescent="0.35">
      <c r="A1865" s="22" t="s">
        <v>98</v>
      </c>
      <c r="B1865" s="22"/>
      <c r="C1865" s="22" t="s">
        <v>1927</v>
      </c>
      <c r="D1865" s="22" t="s">
        <v>4040</v>
      </c>
      <c r="E1865" s="57" t="s">
        <v>313</v>
      </c>
      <c r="F1865" s="22" t="s">
        <v>1908</v>
      </c>
      <c r="G1865" s="22" t="s">
        <v>100</v>
      </c>
      <c r="H1865" s="22" t="s">
        <v>4579</v>
      </c>
      <c r="I1865" s="25" t="s">
        <v>99</v>
      </c>
      <c r="J1865" s="25" t="s">
        <v>4599</v>
      </c>
      <c r="K1865" s="25"/>
      <c r="L1865" s="25"/>
      <c r="M1865" s="63" t="s">
        <v>49</v>
      </c>
      <c r="N1865" s="22" t="s">
        <v>46</v>
      </c>
      <c r="O1865" s="23">
        <v>0.8</v>
      </c>
      <c r="P1865" s="23">
        <v>1.2</v>
      </c>
      <c r="Q1865" s="23">
        <v>0.2</v>
      </c>
      <c r="R1865" s="23" t="s">
        <v>49</v>
      </c>
      <c r="S1865" s="23" t="s">
        <v>49</v>
      </c>
      <c r="T1865" s="17" t="s">
        <v>4598</v>
      </c>
      <c r="U1865" s="17" t="s">
        <v>4967</v>
      </c>
      <c r="V1865" s="17" t="s">
        <v>6652</v>
      </c>
      <c r="W1865" s="17" t="s">
        <v>6711</v>
      </c>
    </row>
    <row r="1866" spans="1:23" s="42" customFormat="1" ht="58" x14ac:dyDescent="0.35">
      <c r="A1866" s="22" t="s">
        <v>98</v>
      </c>
      <c r="B1866" s="22"/>
      <c r="C1866" s="22" t="s">
        <v>1929</v>
      </c>
      <c r="D1866" s="22" t="s">
        <v>4042</v>
      </c>
      <c r="E1866" s="57" t="s">
        <v>315</v>
      </c>
      <c r="F1866" s="22" t="s">
        <v>1908</v>
      </c>
      <c r="G1866" s="22" t="s">
        <v>100</v>
      </c>
      <c r="H1866" s="22" t="s">
        <v>4579</v>
      </c>
      <c r="I1866" s="25" t="s">
        <v>99</v>
      </c>
      <c r="J1866" s="25" t="s">
        <v>4599</v>
      </c>
      <c r="K1866" s="25"/>
      <c r="L1866" s="25"/>
      <c r="M1866" s="63" t="s">
        <v>49</v>
      </c>
      <c r="N1866" s="22" t="s">
        <v>46</v>
      </c>
      <c r="O1866" s="23">
        <v>0.8</v>
      </c>
      <c r="P1866" s="23">
        <v>1.2</v>
      </c>
      <c r="Q1866" s="23">
        <v>0.2</v>
      </c>
      <c r="R1866" s="23" t="s">
        <v>49</v>
      </c>
      <c r="S1866" s="23" t="s">
        <v>49</v>
      </c>
      <c r="T1866" s="17" t="s">
        <v>4598</v>
      </c>
      <c r="U1866" s="17" t="s">
        <v>4967</v>
      </c>
      <c r="V1866" s="17" t="s">
        <v>6652</v>
      </c>
      <c r="W1866" s="17" t="s">
        <v>6711</v>
      </c>
    </row>
    <row r="1867" spans="1:23" s="42" customFormat="1" ht="29" x14ac:dyDescent="0.35">
      <c r="A1867" s="22" t="s">
        <v>98</v>
      </c>
      <c r="B1867" s="22"/>
      <c r="C1867" s="22" t="s">
        <v>1930</v>
      </c>
      <c r="D1867" s="22" t="s">
        <v>4043</v>
      </c>
      <c r="E1867" s="57" t="s">
        <v>2483</v>
      </c>
      <c r="F1867" s="22" t="s">
        <v>1908</v>
      </c>
      <c r="G1867" s="22" t="s">
        <v>100</v>
      </c>
      <c r="H1867" s="22" t="s">
        <v>4579</v>
      </c>
      <c r="I1867" s="25" t="s">
        <v>99</v>
      </c>
      <c r="J1867" s="25" t="s">
        <v>4599</v>
      </c>
      <c r="K1867" s="25"/>
      <c r="L1867" s="25"/>
      <c r="M1867" s="63" t="s">
        <v>49</v>
      </c>
      <c r="N1867" s="22" t="s">
        <v>46</v>
      </c>
      <c r="O1867" s="23">
        <v>0.8</v>
      </c>
      <c r="P1867" s="23">
        <v>1.2</v>
      </c>
      <c r="Q1867" s="23">
        <v>0.2</v>
      </c>
      <c r="R1867" s="23" t="s">
        <v>49</v>
      </c>
      <c r="S1867" s="23" t="s">
        <v>49</v>
      </c>
      <c r="T1867" s="17" t="s">
        <v>4598</v>
      </c>
      <c r="U1867" s="17" t="s">
        <v>4967</v>
      </c>
      <c r="V1867" s="17" t="s">
        <v>6652</v>
      </c>
      <c r="W1867" s="17" t="s">
        <v>6711</v>
      </c>
    </row>
    <row r="1868" spans="1:23" s="42" customFormat="1" ht="29" x14ac:dyDescent="0.35">
      <c r="A1868" s="22" t="s">
        <v>98</v>
      </c>
      <c r="B1868" s="22"/>
      <c r="C1868" s="22" t="s">
        <v>1931</v>
      </c>
      <c r="D1868" s="22" t="s">
        <v>4044</v>
      </c>
      <c r="E1868" s="57" t="s">
        <v>316</v>
      </c>
      <c r="F1868" s="22" t="s">
        <v>1908</v>
      </c>
      <c r="G1868" s="22" t="s">
        <v>100</v>
      </c>
      <c r="H1868" s="22" t="s">
        <v>4579</v>
      </c>
      <c r="I1868" s="25" t="s">
        <v>99</v>
      </c>
      <c r="J1868" s="25" t="s">
        <v>4599</v>
      </c>
      <c r="K1868" s="25"/>
      <c r="L1868" s="25"/>
      <c r="M1868" s="63" t="s">
        <v>49</v>
      </c>
      <c r="N1868" s="22" t="s">
        <v>46</v>
      </c>
      <c r="O1868" s="23">
        <v>0.8</v>
      </c>
      <c r="P1868" s="23">
        <v>1.2</v>
      </c>
      <c r="Q1868" s="23">
        <v>0.2</v>
      </c>
      <c r="R1868" s="23" t="s">
        <v>49</v>
      </c>
      <c r="S1868" s="23" t="s">
        <v>49</v>
      </c>
      <c r="T1868" s="17" t="s">
        <v>4598</v>
      </c>
      <c r="U1868" s="17" t="s">
        <v>4967</v>
      </c>
      <c r="V1868" s="17" t="s">
        <v>6652</v>
      </c>
      <c r="W1868" s="17" t="s">
        <v>6711</v>
      </c>
    </row>
    <row r="1869" spans="1:23" s="42" customFormat="1" ht="29" x14ac:dyDescent="0.35">
      <c r="A1869" s="22" t="s">
        <v>98</v>
      </c>
      <c r="B1869" s="22"/>
      <c r="C1869" s="22" t="s">
        <v>1932</v>
      </c>
      <c r="D1869" s="22" t="s">
        <v>4045</v>
      </c>
      <c r="E1869" s="57" t="s">
        <v>317</v>
      </c>
      <c r="F1869" s="22" t="s">
        <v>1908</v>
      </c>
      <c r="G1869" s="22" t="s">
        <v>100</v>
      </c>
      <c r="H1869" s="22" t="s">
        <v>4579</v>
      </c>
      <c r="I1869" s="25" t="s">
        <v>99</v>
      </c>
      <c r="J1869" s="25" t="s">
        <v>4599</v>
      </c>
      <c r="K1869" s="25"/>
      <c r="L1869" s="25"/>
      <c r="M1869" s="63" t="s">
        <v>49</v>
      </c>
      <c r="N1869" s="22" t="s">
        <v>46</v>
      </c>
      <c r="O1869" s="23">
        <v>0.8</v>
      </c>
      <c r="P1869" s="23">
        <v>1.2</v>
      </c>
      <c r="Q1869" s="23">
        <v>0.2</v>
      </c>
      <c r="R1869" s="23" t="s">
        <v>49</v>
      </c>
      <c r="S1869" s="23" t="s">
        <v>49</v>
      </c>
      <c r="T1869" s="17" t="s">
        <v>4598</v>
      </c>
      <c r="U1869" s="17" t="s">
        <v>4967</v>
      </c>
      <c r="V1869" s="17" t="s">
        <v>6652</v>
      </c>
      <c r="W1869" s="17" t="s">
        <v>6711</v>
      </c>
    </row>
    <row r="1870" spans="1:23" s="42" customFormat="1" ht="29" x14ac:dyDescent="0.35">
      <c r="A1870" s="22" t="s">
        <v>98</v>
      </c>
      <c r="B1870" s="22"/>
      <c r="C1870" s="22" t="s">
        <v>1933</v>
      </c>
      <c r="D1870" s="22" t="s">
        <v>4046</v>
      </c>
      <c r="E1870" s="57" t="s">
        <v>318</v>
      </c>
      <c r="F1870" s="22" t="s">
        <v>1908</v>
      </c>
      <c r="G1870" s="22" t="s">
        <v>100</v>
      </c>
      <c r="H1870" s="22" t="s">
        <v>4579</v>
      </c>
      <c r="I1870" s="25" t="s">
        <v>99</v>
      </c>
      <c r="J1870" s="25" t="s">
        <v>4599</v>
      </c>
      <c r="K1870" s="25"/>
      <c r="L1870" s="25"/>
      <c r="M1870" s="63" t="s">
        <v>49</v>
      </c>
      <c r="N1870" s="22" t="s">
        <v>46</v>
      </c>
      <c r="O1870" s="23">
        <v>0.8</v>
      </c>
      <c r="P1870" s="23">
        <v>1.2</v>
      </c>
      <c r="Q1870" s="23">
        <v>0.2</v>
      </c>
      <c r="R1870" s="23" t="s">
        <v>49</v>
      </c>
      <c r="S1870" s="23" t="s">
        <v>49</v>
      </c>
      <c r="T1870" s="17" t="s">
        <v>4598</v>
      </c>
      <c r="U1870" s="17" t="s">
        <v>4967</v>
      </c>
      <c r="V1870" s="17" t="s">
        <v>6652</v>
      </c>
      <c r="W1870" s="17" t="s">
        <v>6711</v>
      </c>
    </row>
    <row r="1871" spans="1:23" s="42" customFormat="1" ht="29" x14ac:dyDescent="0.35">
      <c r="A1871" s="22" t="s">
        <v>98</v>
      </c>
      <c r="B1871" s="22"/>
      <c r="C1871" s="22" t="s">
        <v>1934</v>
      </c>
      <c r="D1871" s="22" t="s">
        <v>4047</v>
      </c>
      <c r="E1871" s="57" t="s">
        <v>319</v>
      </c>
      <c r="F1871" s="22" t="s">
        <v>1908</v>
      </c>
      <c r="G1871" s="22" t="s">
        <v>100</v>
      </c>
      <c r="H1871" s="22" t="s">
        <v>4579</v>
      </c>
      <c r="I1871" s="25" t="s">
        <v>99</v>
      </c>
      <c r="J1871" s="25" t="s">
        <v>4599</v>
      </c>
      <c r="K1871" s="25"/>
      <c r="L1871" s="25"/>
      <c r="M1871" s="63" t="s">
        <v>49</v>
      </c>
      <c r="N1871" s="22" t="s">
        <v>46</v>
      </c>
      <c r="O1871" s="23">
        <v>0.8</v>
      </c>
      <c r="P1871" s="23">
        <v>1.2</v>
      </c>
      <c r="Q1871" s="23">
        <v>0.2</v>
      </c>
      <c r="R1871" s="23" t="s">
        <v>49</v>
      </c>
      <c r="S1871" s="23" t="s">
        <v>49</v>
      </c>
      <c r="T1871" s="17" t="s">
        <v>4598</v>
      </c>
      <c r="U1871" s="17" t="s">
        <v>4967</v>
      </c>
      <c r="V1871" s="17" t="s">
        <v>6652</v>
      </c>
      <c r="W1871" s="17" t="s">
        <v>6711</v>
      </c>
    </row>
    <row r="1872" spans="1:23" s="42" customFormat="1" ht="29" x14ac:dyDescent="0.35">
      <c r="A1872" s="22" t="s">
        <v>98</v>
      </c>
      <c r="B1872" s="22"/>
      <c r="C1872" s="22" t="s">
        <v>1935</v>
      </c>
      <c r="D1872" s="22" t="s">
        <v>4048</v>
      </c>
      <c r="E1872" s="57" t="s">
        <v>320</v>
      </c>
      <c r="F1872" s="22" t="s">
        <v>1908</v>
      </c>
      <c r="G1872" s="22" t="s">
        <v>100</v>
      </c>
      <c r="H1872" s="22" t="s">
        <v>4579</v>
      </c>
      <c r="I1872" s="25" t="s">
        <v>99</v>
      </c>
      <c r="J1872" s="25" t="s">
        <v>4599</v>
      </c>
      <c r="K1872" s="25"/>
      <c r="L1872" s="25"/>
      <c r="M1872" s="63" t="s">
        <v>49</v>
      </c>
      <c r="N1872" s="22" t="s">
        <v>46</v>
      </c>
      <c r="O1872" s="23">
        <v>0.8</v>
      </c>
      <c r="P1872" s="23">
        <v>1.2</v>
      </c>
      <c r="Q1872" s="23">
        <v>0.2</v>
      </c>
      <c r="R1872" s="23" t="s">
        <v>49</v>
      </c>
      <c r="S1872" s="23" t="s">
        <v>49</v>
      </c>
      <c r="T1872" s="17" t="s">
        <v>4598</v>
      </c>
      <c r="U1872" s="17" t="s">
        <v>4967</v>
      </c>
      <c r="V1872" s="17" t="s">
        <v>6652</v>
      </c>
      <c r="W1872" s="17" t="s">
        <v>6711</v>
      </c>
    </row>
    <row r="1873" spans="1:23" s="42" customFormat="1" ht="29" x14ac:dyDescent="0.35">
      <c r="A1873" s="22" t="s">
        <v>98</v>
      </c>
      <c r="B1873" s="22"/>
      <c r="C1873" s="22" t="s">
        <v>1936</v>
      </c>
      <c r="D1873" s="22" t="s">
        <v>4049</v>
      </c>
      <c r="E1873" s="57" t="s">
        <v>321</v>
      </c>
      <c r="F1873" s="22" t="s">
        <v>1908</v>
      </c>
      <c r="G1873" s="22" t="s">
        <v>100</v>
      </c>
      <c r="H1873" s="22" t="s">
        <v>4579</v>
      </c>
      <c r="I1873" s="25" t="s">
        <v>99</v>
      </c>
      <c r="J1873" s="25" t="s">
        <v>4599</v>
      </c>
      <c r="K1873" s="25"/>
      <c r="L1873" s="25"/>
      <c r="M1873" s="63" t="s">
        <v>49</v>
      </c>
      <c r="N1873" s="22" t="s">
        <v>46</v>
      </c>
      <c r="O1873" s="23">
        <v>0.8</v>
      </c>
      <c r="P1873" s="23">
        <v>1.2</v>
      </c>
      <c r="Q1873" s="23">
        <v>0.2</v>
      </c>
      <c r="R1873" s="23" t="s">
        <v>49</v>
      </c>
      <c r="S1873" s="23" t="s">
        <v>49</v>
      </c>
      <c r="T1873" s="17" t="s">
        <v>4598</v>
      </c>
      <c r="U1873" s="17" t="s">
        <v>4967</v>
      </c>
      <c r="V1873" s="17" t="s">
        <v>6652</v>
      </c>
      <c r="W1873" s="17" t="s">
        <v>6711</v>
      </c>
    </row>
    <row r="1874" spans="1:23" s="42" customFormat="1" ht="29" x14ac:dyDescent="0.35">
      <c r="A1874" s="22" t="s">
        <v>98</v>
      </c>
      <c r="B1874" s="22"/>
      <c r="C1874" s="22" t="s">
        <v>1937</v>
      </c>
      <c r="D1874" s="22" t="s">
        <v>4050</v>
      </c>
      <c r="E1874" s="57" t="s">
        <v>322</v>
      </c>
      <c r="F1874" s="22" t="s">
        <v>1908</v>
      </c>
      <c r="G1874" s="22" t="s">
        <v>100</v>
      </c>
      <c r="H1874" s="22" t="s">
        <v>4579</v>
      </c>
      <c r="I1874" s="25" t="s">
        <v>99</v>
      </c>
      <c r="J1874" s="25" t="s">
        <v>4599</v>
      </c>
      <c r="K1874" s="25"/>
      <c r="L1874" s="25"/>
      <c r="M1874" s="63" t="s">
        <v>49</v>
      </c>
      <c r="N1874" s="22" t="s">
        <v>46</v>
      </c>
      <c r="O1874" s="23">
        <v>0.8</v>
      </c>
      <c r="P1874" s="23">
        <v>1.2</v>
      </c>
      <c r="Q1874" s="23">
        <v>0.2</v>
      </c>
      <c r="R1874" s="23" t="s">
        <v>49</v>
      </c>
      <c r="S1874" s="23" t="s">
        <v>49</v>
      </c>
      <c r="T1874" s="17" t="s">
        <v>4598</v>
      </c>
      <c r="U1874" s="17" t="s">
        <v>4967</v>
      </c>
      <c r="V1874" s="17" t="s">
        <v>6652</v>
      </c>
      <c r="W1874" s="17" t="s">
        <v>6711</v>
      </c>
    </row>
    <row r="1875" spans="1:23" s="42" customFormat="1" ht="29" x14ac:dyDescent="0.35">
      <c r="A1875" s="22" t="s">
        <v>98</v>
      </c>
      <c r="B1875" s="22"/>
      <c r="C1875" s="22" t="s">
        <v>1938</v>
      </c>
      <c r="D1875" s="22" t="s">
        <v>4051</v>
      </c>
      <c r="E1875" s="57" t="s">
        <v>323</v>
      </c>
      <c r="F1875" s="22" t="s">
        <v>1908</v>
      </c>
      <c r="G1875" s="22" t="s">
        <v>100</v>
      </c>
      <c r="H1875" s="22" t="s">
        <v>4579</v>
      </c>
      <c r="I1875" s="25" t="s">
        <v>99</v>
      </c>
      <c r="J1875" s="25" t="s">
        <v>4599</v>
      </c>
      <c r="K1875" s="25"/>
      <c r="L1875" s="25"/>
      <c r="M1875" s="63" t="s">
        <v>49</v>
      </c>
      <c r="N1875" s="22" t="s">
        <v>46</v>
      </c>
      <c r="O1875" s="23">
        <v>0.8</v>
      </c>
      <c r="P1875" s="23">
        <v>1.2</v>
      </c>
      <c r="Q1875" s="23">
        <v>0.2</v>
      </c>
      <c r="R1875" s="23" t="s">
        <v>49</v>
      </c>
      <c r="S1875" s="23" t="s">
        <v>49</v>
      </c>
      <c r="T1875" s="17" t="s">
        <v>4598</v>
      </c>
      <c r="U1875" s="17" t="s">
        <v>4967</v>
      </c>
      <c r="V1875" s="17" t="s">
        <v>6652</v>
      </c>
      <c r="W1875" s="17" t="s">
        <v>6711</v>
      </c>
    </row>
    <row r="1876" spans="1:23" s="42" customFormat="1" ht="43.5" x14ac:dyDescent="0.35">
      <c r="A1876" s="22" t="s">
        <v>98</v>
      </c>
      <c r="B1876" s="22"/>
      <c r="C1876" s="22" t="s">
        <v>1940</v>
      </c>
      <c r="D1876" s="22" t="s">
        <v>4053</v>
      </c>
      <c r="E1876" s="57" t="s">
        <v>325</v>
      </c>
      <c r="F1876" s="22" t="s">
        <v>1908</v>
      </c>
      <c r="G1876" s="22" t="s">
        <v>100</v>
      </c>
      <c r="H1876" s="22" t="s">
        <v>4579</v>
      </c>
      <c r="I1876" s="25" t="s">
        <v>99</v>
      </c>
      <c r="J1876" s="25" t="s">
        <v>4599</v>
      </c>
      <c r="K1876" s="25"/>
      <c r="L1876" s="25"/>
      <c r="M1876" s="63" t="s">
        <v>49</v>
      </c>
      <c r="N1876" s="22" t="s">
        <v>46</v>
      </c>
      <c r="O1876" s="23">
        <v>0.8</v>
      </c>
      <c r="P1876" s="23">
        <v>1.2</v>
      </c>
      <c r="Q1876" s="23">
        <v>0.2</v>
      </c>
      <c r="R1876" s="23" t="s">
        <v>49</v>
      </c>
      <c r="S1876" s="23" t="s">
        <v>49</v>
      </c>
      <c r="T1876" s="17" t="s">
        <v>4598</v>
      </c>
      <c r="U1876" s="17" t="s">
        <v>4967</v>
      </c>
      <c r="V1876" s="17" t="s">
        <v>6652</v>
      </c>
      <c r="W1876" s="17" t="s">
        <v>6711</v>
      </c>
    </row>
    <row r="1877" spans="1:23" s="42" customFormat="1" ht="43.5" x14ac:dyDescent="0.35">
      <c r="A1877" s="22" t="s">
        <v>98</v>
      </c>
      <c r="B1877" s="22"/>
      <c r="C1877" s="22" t="s">
        <v>1941</v>
      </c>
      <c r="D1877" s="22" t="s">
        <v>4054</v>
      </c>
      <c r="E1877" s="57" t="s">
        <v>326</v>
      </c>
      <c r="F1877" s="22" t="s">
        <v>1908</v>
      </c>
      <c r="G1877" s="22" t="s">
        <v>100</v>
      </c>
      <c r="H1877" s="22" t="s">
        <v>4579</v>
      </c>
      <c r="I1877" s="25" t="s">
        <v>99</v>
      </c>
      <c r="J1877" s="25" t="s">
        <v>4599</v>
      </c>
      <c r="K1877" s="25"/>
      <c r="L1877" s="25"/>
      <c r="M1877" s="63" t="s">
        <v>49</v>
      </c>
      <c r="N1877" s="22" t="s">
        <v>46</v>
      </c>
      <c r="O1877" s="23">
        <v>0.8</v>
      </c>
      <c r="P1877" s="23">
        <v>1.2</v>
      </c>
      <c r="Q1877" s="23">
        <v>0.2</v>
      </c>
      <c r="R1877" s="23" t="s">
        <v>49</v>
      </c>
      <c r="S1877" s="23" t="s">
        <v>49</v>
      </c>
      <c r="T1877" s="17" t="s">
        <v>4598</v>
      </c>
      <c r="U1877" s="17" t="s">
        <v>4967</v>
      </c>
      <c r="V1877" s="17" t="s">
        <v>6652</v>
      </c>
      <c r="W1877" s="17" t="s">
        <v>6711</v>
      </c>
    </row>
    <row r="1878" spans="1:23" s="42" customFormat="1" ht="43.5" x14ac:dyDescent="0.35">
      <c r="A1878" s="22" t="s">
        <v>98</v>
      </c>
      <c r="B1878" s="22"/>
      <c r="C1878" s="22" t="s">
        <v>1942</v>
      </c>
      <c r="D1878" s="22" t="s">
        <v>4055</v>
      </c>
      <c r="E1878" s="57" t="s">
        <v>327</v>
      </c>
      <c r="F1878" s="22" t="s">
        <v>1908</v>
      </c>
      <c r="G1878" s="22" t="s">
        <v>100</v>
      </c>
      <c r="H1878" s="22" t="s">
        <v>4579</v>
      </c>
      <c r="I1878" s="25" t="s">
        <v>99</v>
      </c>
      <c r="J1878" s="25" t="s">
        <v>4599</v>
      </c>
      <c r="K1878" s="25"/>
      <c r="L1878" s="25"/>
      <c r="M1878" s="63" t="s">
        <v>49</v>
      </c>
      <c r="N1878" s="22" t="s">
        <v>46</v>
      </c>
      <c r="O1878" s="23">
        <v>0.8</v>
      </c>
      <c r="P1878" s="23">
        <v>1.2</v>
      </c>
      <c r="Q1878" s="23">
        <v>0.2</v>
      </c>
      <c r="R1878" s="23" t="s">
        <v>49</v>
      </c>
      <c r="S1878" s="23" t="s">
        <v>49</v>
      </c>
      <c r="T1878" s="17" t="s">
        <v>4598</v>
      </c>
      <c r="U1878" s="17" t="s">
        <v>4967</v>
      </c>
      <c r="V1878" s="17" t="s">
        <v>6652</v>
      </c>
      <c r="W1878" s="17" t="s">
        <v>6711</v>
      </c>
    </row>
    <row r="1879" spans="1:23" s="42" customFormat="1" ht="29" x14ac:dyDescent="0.35">
      <c r="A1879" s="22" t="s">
        <v>98</v>
      </c>
      <c r="B1879" s="22"/>
      <c r="C1879" s="22" t="s">
        <v>1945</v>
      </c>
      <c r="D1879" s="22" t="s">
        <v>4058</v>
      </c>
      <c r="E1879" s="57" t="s">
        <v>329</v>
      </c>
      <c r="F1879" s="22" t="s">
        <v>1908</v>
      </c>
      <c r="G1879" s="22" t="s">
        <v>100</v>
      </c>
      <c r="H1879" s="22" t="s">
        <v>4579</v>
      </c>
      <c r="I1879" s="25" t="s">
        <v>99</v>
      </c>
      <c r="J1879" s="25" t="s">
        <v>4599</v>
      </c>
      <c r="K1879" s="25"/>
      <c r="L1879" s="25"/>
      <c r="M1879" s="63" t="s">
        <v>49</v>
      </c>
      <c r="N1879" s="22" t="s">
        <v>46</v>
      </c>
      <c r="O1879" s="23">
        <v>0.8</v>
      </c>
      <c r="P1879" s="23">
        <v>1.2</v>
      </c>
      <c r="Q1879" s="23">
        <v>0.2</v>
      </c>
      <c r="R1879" s="23" t="s">
        <v>49</v>
      </c>
      <c r="S1879" s="23" t="s">
        <v>49</v>
      </c>
      <c r="T1879" s="17" t="s">
        <v>4598</v>
      </c>
      <c r="U1879" s="17" t="s">
        <v>4967</v>
      </c>
      <c r="V1879" s="17" t="s">
        <v>6652</v>
      </c>
      <c r="W1879" s="17" t="s">
        <v>6711</v>
      </c>
    </row>
    <row r="1880" spans="1:23" s="42" customFormat="1" ht="29" x14ac:dyDescent="0.35">
      <c r="A1880" s="22" t="s">
        <v>98</v>
      </c>
      <c r="B1880" s="22"/>
      <c r="C1880" s="22" t="s">
        <v>1946</v>
      </c>
      <c r="D1880" s="22" t="s">
        <v>4059</v>
      </c>
      <c r="E1880" s="57" t="s">
        <v>330</v>
      </c>
      <c r="F1880" s="22" t="s">
        <v>1908</v>
      </c>
      <c r="G1880" s="22" t="s">
        <v>100</v>
      </c>
      <c r="H1880" s="22" t="s">
        <v>4579</v>
      </c>
      <c r="I1880" s="25" t="s">
        <v>99</v>
      </c>
      <c r="J1880" s="25" t="s">
        <v>4599</v>
      </c>
      <c r="K1880" s="25"/>
      <c r="L1880" s="25"/>
      <c r="M1880" s="63" t="s">
        <v>49</v>
      </c>
      <c r="N1880" s="22" t="s">
        <v>46</v>
      </c>
      <c r="O1880" s="23">
        <v>0.8</v>
      </c>
      <c r="P1880" s="23">
        <v>1.2</v>
      </c>
      <c r="Q1880" s="23">
        <v>0.2</v>
      </c>
      <c r="R1880" s="23" t="s">
        <v>49</v>
      </c>
      <c r="S1880" s="23" t="s">
        <v>49</v>
      </c>
      <c r="T1880" s="17" t="s">
        <v>4598</v>
      </c>
      <c r="U1880" s="17" t="s">
        <v>4967</v>
      </c>
      <c r="V1880" s="17" t="s">
        <v>6652</v>
      </c>
      <c r="W1880" s="17" t="s">
        <v>6711</v>
      </c>
    </row>
    <row r="1881" spans="1:23" s="42" customFormat="1" ht="29" x14ac:dyDescent="0.35">
      <c r="A1881" s="22" t="s">
        <v>98</v>
      </c>
      <c r="B1881" s="22"/>
      <c r="C1881" s="22" t="s">
        <v>1948</v>
      </c>
      <c r="D1881" s="22" t="s">
        <v>4061</v>
      </c>
      <c r="E1881" s="57" t="s">
        <v>331</v>
      </c>
      <c r="F1881" s="22" t="s">
        <v>1908</v>
      </c>
      <c r="G1881" s="22" t="s">
        <v>100</v>
      </c>
      <c r="H1881" s="22" t="s">
        <v>4579</v>
      </c>
      <c r="I1881" s="25" t="s">
        <v>99</v>
      </c>
      <c r="J1881" s="25" t="s">
        <v>4599</v>
      </c>
      <c r="K1881" s="25"/>
      <c r="L1881" s="25"/>
      <c r="M1881" s="63" t="s">
        <v>49</v>
      </c>
      <c r="N1881" s="22" t="s">
        <v>46</v>
      </c>
      <c r="O1881" s="23">
        <v>0.8</v>
      </c>
      <c r="P1881" s="23">
        <v>1.2</v>
      </c>
      <c r="Q1881" s="23">
        <v>0.2</v>
      </c>
      <c r="R1881" s="23" t="s">
        <v>49</v>
      </c>
      <c r="S1881" s="23" t="s">
        <v>49</v>
      </c>
      <c r="T1881" s="17" t="s">
        <v>4598</v>
      </c>
      <c r="U1881" s="17" t="s">
        <v>4967</v>
      </c>
      <c r="V1881" s="17" t="s">
        <v>6652</v>
      </c>
      <c r="W1881" s="17" t="s">
        <v>6711</v>
      </c>
    </row>
    <row r="1882" spans="1:23" s="42" customFormat="1" ht="29" x14ac:dyDescent="0.35">
      <c r="A1882" s="22" t="s">
        <v>98</v>
      </c>
      <c r="B1882" s="22"/>
      <c r="C1882" s="22" t="s">
        <v>1949</v>
      </c>
      <c r="D1882" s="22" t="s">
        <v>4062</v>
      </c>
      <c r="E1882" s="57" t="s">
        <v>332</v>
      </c>
      <c r="F1882" s="22" t="s">
        <v>1908</v>
      </c>
      <c r="G1882" s="22" t="s">
        <v>100</v>
      </c>
      <c r="H1882" s="22" t="s">
        <v>4579</v>
      </c>
      <c r="I1882" s="25" t="s">
        <v>99</v>
      </c>
      <c r="J1882" s="25" t="s">
        <v>4599</v>
      </c>
      <c r="K1882" s="25"/>
      <c r="L1882" s="25"/>
      <c r="M1882" s="63" t="s">
        <v>49</v>
      </c>
      <c r="N1882" s="22" t="s">
        <v>46</v>
      </c>
      <c r="O1882" s="23">
        <v>0.8</v>
      </c>
      <c r="P1882" s="23">
        <v>1.2</v>
      </c>
      <c r="Q1882" s="23">
        <v>0.2</v>
      </c>
      <c r="R1882" s="23" t="s">
        <v>49</v>
      </c>
      <c r="S1882" s="23" t="s">
        <v>49</v>
      </c>
      <c r="T1882" s="17" t="s">
        <v>4598</v>
      </c>
      <c r="U1882" s="17" t="s">
        <v>4967</v>
      </c>
      <c r="V1882" s="17" t="s">
        <v>6652</v>
      </c>
      <c r="W1882" s="17" t="s">
        <v>6711</v>
      </c>
    </row>
    <row r="1883" spans="1:23" s="42" customFormat="1" ht="29" x14ac:dyDescent="0.35">
      <c r="A1883" s="22" t="s">
        <v>98</v>
      </c>
      <c r="B1883" s="22"/>
      <c r="C1883" s="22" t="s">
        <v>1950</v>
      </c>
      <c r="D1883" s="22" t="s">
        <v>4063</v>
      </c>
      <c r="E1883" s="57" t="s">
        <v>333</v>
      </c>
      <c r="F1883" s="22" t="s">
        <v>1908</v>
      </c>
      <c r="G1883" s="22" t="s">
        <v>100</v>
      </c>
      <c r="H1883" s="22" t="s">
        <v>4579</v>
      </c>
      <c r="I1883" s="25" t="s">
        <v>99</v>
      </c>
      <c r="J1883" s="25" t="s">
        <v>4599</v>
      </c>
      <c r="K1883" s="25"/>
      <c r="L1883" s="25"/>
      <c r="M1883" s="63" t="s">
        <v>49</v>
      </c>
      <c r="N1883" s="22" t="s">
        <v>46</v>
      </c>
      <c r="O1883" s="23">
        <v>0.8</v>
      </c>
      <c r="P1883" s="23">
        <v>1.2</v>
      </c>
      <c r="Q1883" s="23">
        <v>0.2</v>
      </c>
      <c r="R1883" s="23" t="s">
        <v>49</v>
      </c>
      <c r="S1883" s="23" t="s">
        <v>49</v>
      </c>
      <c r="T1883" s="17" t="s">
        <v>4598</v>
      </c>
      <c r="U1883" s="17" t="s">
        <v>4967</v>
      </c>
      <c r="V1883" s="17" t="s">
        <v>6652</v>
      </c>
      <c r="W1883" s="17" t="s">
        <v>6711</v>
      </c>
    </row>
    <row r="1884" spans="1:23" s="42" customFormat="1" ht="29" x14ac:dyDescent="0.35">
      <c r="A1884" s="22" t="s">
        <v>98</v>
      </c>
      <c r="B1884" s="22"/>
      <c r="C1884" s="22" t="s">
        <v>1952</v>
      </c>
      <c r="D1884" s="22" t="s">
        <v>4065</v>
      </c>
      <c r="E1884" s="57" t="s">
        <v>335</v>
      </c>
      <c r="F1884" s="22" t="s">
        <v>1908</v>
      </c>
      <c r="G1884" s="22" t="s">
        <v>100</v>
      </c>
      <c r="H1884" s="22" t="s">
        <v>4579</v>
      </c>
      <c r="I1884" s="25" t="s">
        <v>99</v>
      </c>
      <c r="J1884" s="25" t="s">
        <v>4599</v>
      </c>
      <c r="K1884" s="25"/>
      <c r="L1884" s="25"/>
      <c r="M1884" s="63" t="s">
        <v>49</v>
      </c>
      <c r="N1884" s="22" t="s">
        <v>46</v>
      </c>
      <c r="O1884" s="23">
        <v>0.8</v>
      </c>
      <c r="P1884" s="23">
        <v>1.2</v>
      </c>
      <c r="Q1884" s="23">
        <v>0.2</v>
      </c>
      <c r="R1884" s="23" t="s">
        <v>49</v>
      </c>
      <c r="S1884" s="23" t="s">
        <v>49</v>
      </c>
      <c r="T1884" s="17" t="s">
        <v>4598</v>
      </c>
      <c r="U1884" s="17" t="s">
        <v>4967</v>
      </c>
      <c r="V1884" s="17" t="s">
        <v>6652</v>
      </c>
      <c r="W1884" s="17" t="s">
        <v>6711</v>
      </c>
    </row>
    <row r="1885" spans="1:23" s="42" customFormat="1" ht="29" x14ac:dyDescent="0.35">
      <c r="A1885" s="22" t="s">
        <v>98</v>
      </c>
      <c r="B1885" s="22"/>
      <c r="C1885" s="22" t="s">
        <v>1953</v>
      </c>
      <c r="D1885" s="22" t="s">
        <v>4066</v>
      </c>
      <c r="E1885" s="57" t="s">
        <v>336</v>
      </c>
      <c r="F1885" s="22" t="s">
        <v>1908</v>
      </c>
      <c r="G1885" s="22" t="s">
        <v>100</v>
      </c>
      <c r="H1885" s="22" t="s">
        <v>4579</v>
      </c>
      <c r="I1885" s="25" t="s">
        <v>99</v>
      </c>
      <c r="J1885" s="25" t="s">
        <v>4599</v>
      </c>
      <c r="K1885" s="25"/>
      <c r="L1885" s="25"/>
      <c r="M1885" s="63" t="s">
        <v>49</v>
      </c>
      <c r="N1885" s="22" t="s">
        <v>46</v>
      </c>
      <c r="O1885" s="23">
        <v>0.8</v>
      </c>
      <c r="P1885" s="23">
        <v>1.2</v>
      </c>
      <c r="Q1885" s="23">
        <v>0.2</v>
      </c>
      <c r="R1885" s="23" t="s">
        <v>49</v>
      </c>
      <c r="S1885" s="23" t="s">
        <v>49</v>
      </c>
      <c r="T1885" s="17" t="s">
        <v>4598</v>
      </c>
      <c r="U1885" s="17" t="s">
        <v>4967</v>
      </c>
      <c r="V1885" s="17" t="s">
        <v>6652</v>
      </c>
      <c r="W1885" s="17" t="s">
        <v>6711</v>
      </c>
    </row>
    <row r="1886" spans="1:23" s="42" customFormat="1" ht="29" x14ac:dyDescent="0.35">
      <c r="A1886" s="22" t="s">
        <v>98</v>
      </c>
      <c r="B1886" s="22"/>
      <c r="C1886" s="22" t="s">
        <v>1954</v>
      </c>
      <c r="D1886" s="22" t="s">
        <v>4067</v>
      </c>
      <c r="E1886" s="57" t="s">
        <v>337</v>
      </c>
      <c r="F1886" s="22" t="s">
        <v>1908</v>
      </c>
      <c r="G1886" s="22" t="s">
        <v>100</v>
      </c>
      <c r="H1886" s="22" t="s">
        <v>4579</v>
      </c>
      <c r="I1886" s="25" t="s">
        <v>99</v>
      </c>
      <c r="J1886" s="25" t="s">
        <v>4599</v>
      </c>
      <c r="K1886" s="25"/>
      <c r="L1886" s="25"/>
      <c r="M1886" s="63" t="s">
        <v>49</v>
      </c>
      <c r="N1886" s="22" t="s">
        <v>46</v>
      </c>
      <c r="O1886" s="23">
        <v>0.8</v>
      </c>
      <c r="P1886" s="23">
        <v>1.2</v>
      </c>
      <c r="Q1886" s="23">
        <v>0.2</v>
      </c>
      <c r="R1886" s="23" t="s">
        <v>49</v>
      </c>
      <c r="S1886" s="23" t="s">
        <v>49</v>
      </c>
      <c r="T1886" s="17" t="s">
        <v>4598</v>
      </c>
      <c r="U1886" s="17" t="s">
        <v>4967</v>
      </c>
      <c r="V1886" s="17" t="s">
        <v>6652</v>
      </c>
      <c r="W1886" s="17" t="s">
        <v>6711</v>
      </c>
    </row>
    <row r="1887" spans="1:23" s="42" customFormat="1" ht="29" x14ac:dyDescent="0.35">
      <c r="A1887" s="22" t="s">
        <v>98</v>
      </c>
      <c r="B1887" s="22"/>
      <c r="C1887" s="22" t="s">
        <v>1955</v>
      </c>
      <c r="D1887" s="22" t="s">
        <v>4068</v>
      </c>
      <c r="E1887" s="57" t="s">
        <v>338</v>
      </c>
      <c r="F1887" s="22" t="s">
        <v>1908</v>
      </c>
      <c r="G1887" s="22" t="s">
        <v>100</v>
      </c>
      <c r="H1887" s="22" t="s">
        <v>4579</v>
      </c>
      <c r="I1887" s="25" t="s">
        <v>99</v>
      </c>
      <c r="J1887" s="25" t="s">
        <v>4599</v>
      </c>
      <c r="K1887" s="25"/>
      <c r="L1887" s="25"/>
      <c r="M1887" s="63" t="s">
        <v>49</v>
      </c>
      <c r="N1887" s="22" t="s">
        <v>46</v>
      </c>
      <c r="O1887" s="23">
        <v>0.8</v>
      </c>
      <c r="P1887" s="23">
        <v>1.2</v>
      </c>
      <c r="Q1887" s="23">
        <v>0.2</v>
      </c>
      <c r="R1887" s="23" t="s">
        <v>49</v>
      </c>
      <c r="S1887" s="23" t="s">
        <v>49</v>
      </c>
      <c r="T1887" s="17" t="s">
        <v>4598</v>
      </c>
      <c r="U1887" s="17" t="s">
        <v>4967</v>
      </c>
      <c r="V1887" s="17" t="s">
        <v>6652</v>
      </c>
      <c r="W1887" s="17" t="s">
        <v>6711</v>
      </c>
    </row>
    <row r="1888" spans="1:23" s="42" customFormat="1" ht="29" x14ac:dyDescent="0.35">
      <c r="A1888" s="22" t="s">
        <v>98</v>
      </c>
      <c r="B1888" s="22"/>
      <c r="C1888" s="22" t="s">
        <v>1961</v>
      </c>
      <c r="D1888" s="22" t="s">
        <v>4074</v>
      </c>
      <c r="E1888" s="57" t="s">
        <v>2484</v>
      </c>
      <c r="F1888" s="22" t="s">
        <v>1908</v>
      </c>
      <c r="G1888" s="22" t="s">
        <v>100</v>
      </c>
      <c r="H1888" s="22" t="s">
        <v>4579</v>
      </c>
      <c r="I1888" s="25" t="s">
        <v>99</v>
      </c>
      <c r="J1888" s="25" t="s">
        <v>4599</v>
      </c>
      <c r="K1888" s="25"/>
      <c r="L1888" s="25"/>
      <c r="M1888" s="63" t="s">
        <v>49</v>
      </c>
      <c r="N1888" s="22" t="s">
        <v>46</v>
      </c>
      <c r="O1888" s="23">
        <v>0.8</v>
      </c>
      <c r="P1888" s="23">
        <v>1.2</v>
      </c>
      <c r="Q1888" s="23">
        <v>0.2</v>
      </c>
      <c r="R1888" s="23" t="s">
        <v>49</v>
      </c>
      <c r="S1888" s="23" t="s">
        <v>49</v>
      </c>
      <c r="T1888" s="17" t="s">
        <v>4598</v>
      </c>
      <c r="U1888" s="17" t="s">
        <v>4967</v>
      </c>
      <c r="V1888" s="17" t="s">
        <v>6652</v>
      </c>
      <c r="W1888" s="17" t="s">
        <v>6711</v>
      </c>
    </row>
    <row r="1889" spans="1:23" s="42" customFormat="1" ht="43.5" x14ac:dyDescent="0.35">
      <c r="A1889" s="22" t="s">
        <v>98</v>
      </c>
      <c r="B1889" s="22"/>
      <c r="C1889" s="22" t="s">
        <v>1963</v>
      </c>
      <c r="D1889" s="22" t="s">
        <v>4076</v>
      </c>
      <c r="E1889" s="57" t="s">
        <v>2388</v>
      </c>
      <c r="F1889" s="22" t="s">
        <v>1908</v>
      </c>
      <c r="G1889" s="22" t="s">
        <v>100</v>
      </c>
      <c r="H1889" s="22" t="s">
        <v>4579</v>
      </c>
      <c r="I1889" s="25" t="s">
        <v>99</v>
      </c>
      <c r="J1889" s="25" t="s">
        <v>4599</v>
      </c>
      <c r="K1889" s="25"/>
      <c r="L1889" s="25"/>
      <c r="M1889" s="63" t="s">
        <v>49</v>
      </c>
      <c r="N1889" s="22" t="s">
        <v>46</v>
      </c>
      <c r="O1889" s="23">
        <v>0.8</v>
      </c>
      <c r="P1889" s="23">
        <v>1.2</v>
      </c>
      <c r="Q1889" s="23">
        <v>0.2</v>
      </c>
      <c r="R1889" s="23" t="s">
        <v>49</v>
      </c>
      <c r="S1889" s="23" t="s">
        <v>49</v>
      </c>
      <c r="T1889" s="17" t="s">
        <v>4598</v>
      </c>
      <c r="U1889" s="17" t="s">
        <v>4967</v>
      </c>
      <c r="V1889" s="17" t="s">
        <v>6652</v>
      </c>
      <c r="W1889" s="17" t="s">
        <v>6711</v>
      </c>
    </row>
    <row r="1890" spans="1:23" s="42" customFormat="1" ht="29" x14ac:dyDescent="0.35">
      <c r="A1890" s="22" t="s">
        <v>98</v>
      </c>
      <c r="B1890" s="22"/>
      <c r="C1890" s="22" t="s">
        <v>1965</v>
      </c>
      <c r="D1890" s="22" t="s">
        <v>4078</v>
      </c>
      <c r="E1890" s="57" t="s">
        <v>345</v>
      </c>
      <c r="F1890" s="22" t="s">
        <v>1908</v>
      </c>
      <c r="G1890" s="22" t="s">
        <v>100</v>
      </c>
      <c r="H1890" s="22" t="s">
        <v>4579</v>
      </c>
      <c r="I1890" s="25" t="s">
        <v>99</v>
      </c>
      <c r="J1890" s="25" t="s">
        <v>4599</v>
      </c>
      <c r="K1890" s="25"/>
      <c r="L1890" s="25"/>
      <c r="M1890" s="63" t="s">
        <v>49</v>
      </c>
      <c r="N1890" s="22" t="s">
        <v>46</v>
      </c>
      <c r="O1890" s="23">
        <v>0.8</v>
      </c>
      <c r="P1890" s="23">
        <v>1.2</v>
      </c>
      <c r="Q1890" s="23">
        <v>0.2</v>
      </c>
      <c r="R1890" s="23" t="s">
        <v>49</v>
      </c>
      <c r="S1890" s="23" t="s">
        <v>49</v>
      </c>
      <c r="T1890" s="17" t="s">
        <v>4598</v>
      </c>
      <c r="U1890" s="17" t="s">
        <v>4967</v>
      </c>
      <c r="V1890" s="17" t="s">
        <v>6652</v>
      </c>
      <c r="W1890" s="17" t="s">
        <v>6711</v>
      </c>
    </row>
    <row r="1891" spans="1:23" s="42" customFormat="1" ht="29" x14ac:dyDescent="0.35">
      <c r="A1891" s="22" t="s">
        <v>98</v>
      </c>
      <c r="B1891" s="22"/>
      <c r="C1891" s="22" t="s">
        <v>1966</v>
      </c>
      <c r="D1891" s="22" t="s">
        <v>4079</v>
      </c>
      <c r="E1891" s="57" t="s">
        <v>346</v>
      </c>
      <c r="F1891" s="22" t="s">
        <v>1908</v>
      </c>
      <c r="G1891" s="22" t="s">
        <v>100</v>
      </c>
      <c r="H1891" s="22" t="s">
        <v>4579</v>
      </c>
      <c r="I1891" s="25" t="s">
        <v>99</v>
      </c>
      <c r="J1891" s="25" t="s">
        <v>4599</v>
      </c>
      <c r="K1891" s="25"/>
      <c r="L1891" s="25"/>
      <c r="M1891" s="63" t="s">
        <v>49</v>
      </c>
      <c r="N1891" s="22" t="s">
        <v>46</v>
      </c>
      <c r="O1891" s="23">
        <v>0.8</v>
      </c>
      <c r="P1891" s="23">
        <v>1.2</v>
      </c>
      <c r="Q1891" s="23">
        <v>0.2</v>
      </c>
      <c r="R1891" s="23" t="s">
        <v>49</v>
      </c>
      <c r="S1891" s="23" t="s">
        <v>49</v>
      </c>
      <c r="T1891" s="17" t="s">
        <v>4598</v>
      </c>
      <c r="U1891" s="17" t="s">
        <v>4967</v>
      </c>
      <c r="V1891" s="17" t="s">
        <v>6652</v>
      </c>
      <c r="W1891" s="17" t="s">
        <v>6711</v>
      </c>
    </row>
    <row r="1892" spans="1:23" s="42" customFormat="1" ht="29" x14ac:dyDescent="0.35">
      <c r="A1892" s="22" t="s">
        <v>98</v>
      </c>
      <c r="B1892" s="22"/>
      <c r="C1892" s="22" t="s">
        <v>1967</v>
      </c>
      <c r="D1892" s="22" t="s">
        <v>4080</v>
      </c>
      <c r="E1892" s="57" t="s">
        <v>347</v>
      </c>
      <c r="F1892" s="22" t="s">
        <v>1908</v>
      </c>
      <c r="G1892" s="22" t="s">
        <v>100</v>
      </c>
      <c r="H1892" s="22" t="s">
        <v>4579</v>
      </c>
      <c r="I1892" s="25" t="s">
        <v>99</v>
      </c>
      <c r="J1892" s="25" t="s">
        <v>4599</v>
      </c>
      <c r="K1892" s="25"/>
      <c r="L1892" s="25"/>
      <c r="M1892" s="63" t="s">
        <v>49</v>
      </c>
      <c r="N1892" s="22" t="s">
        <v>46</v>
      </c>
      <c r="O1892" s="23">
        <v>0.8</v>
      </c>
      <c r="P1892" s="23">
        <v>1.2</v>
      </c>
      <c r="Q1892" s="23">
        <v>0.2</v>
      </c>
      <c r="R1892" s="23" t="s">
        <v>49</v>
      </c>
      <c r="S1892" s="23" t="s">
        <v>49</v>
      </c>
      <c r="T1892" s="17" t="s">
        <v>4598</v>
      </c>
      <c r="U1892" s="17" t="s">
        <v>4967</v>
      </c>
      <c r="V1892" s="17" t="s">
        <v>6652</v>
      </c>
      <c r="W1892" s="17" t="s">
        <v>6711</v>
      </c>
    </row>
    <row r="1893" spans="1:23" s="42" customFormat="1" ht="58" x14ac:dyDescent="0.35">
      <c r="A1893" s="22" t="s">
        <v>98</v>
      </c>
      <c r="B1893" s="22"/>
      <c r="C1893" s="22" t="s">
        <v>1968</v>
      </c>
      <c r="D1893" s="22" t="s">
        <v>4081</v>
      </c>
      <c r="E1893" s="57" t="s">
        <v>348</v>
      </c>
      <c r="F1893" s="22" t="s">
        <v>1908</v>
      </c>
      <c r="G1893" s="22" t="s">
        <v>100</v>
      </c>
      <c r="H1893" s="22" t="s">
        <v>4579</v>
      </c>
      <c r="I1893" s="25" t="s">
        <v>99</v>
      </c>
      <c r="J1893" s="25" t="s">
        <v>4599</v>
      </c>
      <c r="K1893" s="25"/>
      <c r="L1893" s="25"/>
      <c r="M1893" s="63" t="s">
        <v>49</v>
      </c>
      <c r="N1893" s="22" t="s">
        <v>46</v>
      </c>
      <c r="O1893" s="23">
        <v>0.8</v>
      </c>
      <c r="P1893" s="23">
        <v>1.2</v>
      </c>
      <c r="Q1893" s="23">
        <v>0.2</v>
      </c>
      <c r="R1893" s="23" t="s">
        <v>49</v>
      </c>
      <c r="S1893" s="23" t="s">
        <v>49</v>
      </c>
      <c r="T1893" s="17" t="s">
        <v>4598</v>
      </c>
      <c r="U1893" s="17" t="s">
        <v>4967</v>
      </c>
      <c r="V1893" s="17" t="s">
        <v>6652</v>
      </c>
      <c r="W1893" s="17" t="s">
        <v>6711</v>
      </c>
    </row>
    <row r="1894" spans="1:23" s="42" customFormat="1" ht="29" x14ac:dyDescent="0.35">
      <c r="A1894" s="22" t="s">
        <v>98</v>
      </c>
      <c r="B1894" s="22"/>
      <c r="C1894" s="22" t="s">
        <v>1969</v>
      </c>
      <c r="D1894" s="22" t="s">
        <v>4082</v>
      </c>
      <c r="E1894" s="57" t="s">
        <v>349</v>
      </c>
      <c r="F1894" s="22" t="s">
        <v>1908</v>
      </c>
      <c r="G1894" s="22" t="s">
        <v>100</v>
      </c>
      <c r="H1894" s="22" t="s">
        <v>4579</v>
      </c>
      <c r="I1894" s="25" t="s">
        <v>99</v>
      </c>
      <c r="J1894" s="25" t="s">
        <v>4599</v>
      </c>
      <c r="K1894" s="25"/>
      <c r="L1894" s="25"/>
      <c r="M1894" s="63" t="s">
        <v>49</v>
      </c>
      <c r="N1894" s="22" t="s">
        <v>46</v>
      </c>
      <c r="O1894" s="23">
        <v>0.8</v>
      </c>
      <c r="P1894" s="23">
        <v>1.2</v>
      </c>
      <c r="Q1894" s="23">
        <v>0.2</v>
      </c>
      <c r="R1894" s="23" t="s">
        <v>49</v>
      </c>
      <c r="S1894" s="23" t="s">
        <v>49</v>
      </c>
      <c r="T1894" s="17" t="s">
        <v>4598</v>
      </c>
      <c r="U1894" s="17" t="s">
        <v>4967</v>
      </c>
      <c r="V1894" s="17" t="s">
        <v>6652</v>
      </c>
      <c r="W1894" s="17" t="s">
        <v>6711</v>
      </c>
    </row>
    <row r="1895" spans="1:23" s="42" customFormat="1" ht="29" x14ac:dyDescent="0.35">
      <c r="A1895" s="22" t="s">
        <v>98</v>
      </c>
      <c r="B1895" s="22"/>
      <c r="C1895" s="22" t="s">
        <v>1970</v>
      </c>
      <c r="D1895" s="22" t="s">
        <v>4083</v>
      </c>
      <c r="E1895" s="57" t="s">
        <v>350</v>
      </c>
      <c r="F1895" s="22" t="s">
        <v>1908</v>
      </c>
      <c r="G1895" s="22" t="s">
        <v>100</v>
      </c>
      <c r="H1895" s="22" t="s">
        <v>4579</v>
      </c>
      <c r="I1895" s="25" t="s">
        <v>99</v>
      </c>
      <c r="J1895" s="25" t="s">
        <v>4599</v>
      </c>
      <c r="K1895" s="25"/>
      <c r="L1895" s="25"/>
      <c r="M1895" s="63" t="s">
        <v>49</v>
      </c>
      <c r="N1895" s="22" t="s">
        <v>46</v>
      </c>
      <c r="O1895" s="23">
        <v>0.8</v>
      </c>
      <c r="P1895" s="23">
        <v>1.2</v>
      </c>
      <c r="Q1895" s="23">
        <v>0.2</v>
      </c>
      <c r="R1895" s="23" t="s">
        <v>49</v>
      </c>
      <c r="S1895" s="23" t="s">
        <v>49</v>
      </c>
      <c r="T1895" s="17" t="s">
        <v>4598</v>
      </c>
      <c r="U1895" s="17" t="s">
        <v>4967</v>
      </c>
      <c r="V1895" s="17" t="s">
        <v>6652</v>
      </c>
      <c r="W1895" s="17" t="s">
        <v>6711</v>
      </c>
    </row>
    <row r="1896" spans="1:23" s="42" customFormat="1" ht="29" x14ac:dyDescent="0.35">
      <c r="A1896" s="22" t="s">
        <v>98</v>
      </c>
      <c r="B1896" s="22"/>
      <c r="C1896" s="22" t="s">
        <v>1971</v>
      </c>
      <c r="D1896" s="22" t="s">
        <v>4084</v>
      </c>
      <c r="E1896" s="57" t="s">
        <v>351</v>
      </c>
      <c r="F1896" s="22" t="s">
        <v>1908</v>
      </c>
      <c r="G1896" s="22" t="s">
        <v>100</v>
      </c>
      <c r="H1896" s="22" t="s">
        <v>4579</v>
      </c>
      <c r="I1896" s="25" t="s">
        <v>99</v>
      </c>
      <c r="J1896" s="25" t="s">
        <v>4599</v>
      </c>
      <c r="K1896" s="25"/>
      <c r="L1896" s="25"/>
      <c r="M1896" s="63" t="s">
        <v>49</v>
      </c>
      <c r="N1896" s="22" t="s">
        <v>46</v>
      </c>
      <c r="O1896" s="23">
        <v>0.8</v>
      </c>
      <c r="P1896" s="23">
        <v>1.2</v>
      </c>
      <c r="Q1896" s="23">
        <v>0.2</v>
      </c>
      <c r="R1896" s="23" t="s">
        <v>49</v>
      </c>
      <c r="S1896" s="23" t="s">
        <v>49</v>
      </c>
      <c r="T1896" s="17" t="s">
        <v>4598</v>
      </c>
      <c r="U1896" s="17" t="s">
        <v>4967</v>
      </c>
      <c r="V1896" s="17" t="s">
        <v>6652</v>
      </c>
      <c r="W1896" s="17" t="s">
        <v>6711</v>
      </c>
    </row>
    <row r="1897" spans="1:23" s="42" customFormat="1" ht="29" x14ac:dyDescent="0.35">
      <c r="A1897" s="22" t="s">
        <v>98</v>
      </c>
      <c r="B1897" s="22"/>
      <c r="C1897" s="22" t="s">
        <v>1976</v>
      </c>
      <c r="D1897" s="22" t="s">
        <v>4089</v>
      </c>
      <c r="E1897" s="57" t="s">
        <v>356</v>
      </c>
      <c r="F1897" s="22" t="s">
        <v>1908</v>
      </c>
      <c r="G1897" s="22" t="s">
        <v>100</v>
      </c>
      <c r="H1897" s="22" t="s">
        <v>4579</v>
      </c>
      <c r="I1897" s="25" t="s">
        <v>99</v>
      </c>
      <c r="J1897" s="25" t="s">
        <v>4599</v>
      </c>
      <c r="K1897" s="25"/>
      <c r="L1897" s="25"/>
      <c r="M1897" s="63" t="s">
        <v>49</v>
      </c>
      <c r="N1897" s="22" t="s">
        <v>46</v>
      </c>
      <c r="O1897" s="23">
        <v>0.8</v>
      </c>
      <c r="P1897" s="23">
        <v>1.2</v>
      </c>
      <c r="Q1897" s="23">
        <v>0.2</v>
      </c>
      <c r="R1897" s="23" t="s">
        <v>49</v>
      </c>
      <c r="S1897" s="23" t="s">
        <v>49</v>
      </c>
      <c r="T1897" s="17" t="s">
        <v>4598</v>
      </c>
      <c r="U1897" s="17" t="s">
        <v>4967</v>
      </c>
      <c r="V1897" s="17" t="s">
        <v>6652</v>
      </c>
      <c r="W1897" s="17" t="s">
        <v>6711</v>
      </c>
    </row>
    <row r="1898" spans="1:23" s="42" customFormat="1" ht="29" x14ac:dyDescent="0.35">
      <c r="A1898" s="22" t="s">
        <v>98</v>
      </c>
      <c r="B1898" s="22"/>
      <c r="C1898" s="22" t="s">
        <v>1977</v>
      </c>
      <c r="D1898" s="22" t="s">
        <v>4090</v>
      </c>
      <c r="E1898" s="57" t="s">
        <v>357</v>
      </c>
      <c r="F1898" s="22" t="s">
        <v>1908</v>
      </c>
      <c r="G1898" s="22" t="s">
        <v>100</v>
      </c>
      <c r="H1898" s="22" t="s">
        <v>4579</v>
      </c>
      <c r="I1898" s="25" t="s">
        <v>99</v>
      </c>
      <c r="J1898" s="25" t="s">
        <v>4599</v>
      </c>
      <c r="K1898" s="25"/>
      <c r="L1898" s="25"/>
      <c r="M1898" s="63" t="s">
        <v>49</v>
      </c>
      <c r="N1898" s="22" t="s">
        <v>46</v>
      </c>
      <c r="O1898" s="23">
        <v>0.8</v>
      </c>
      <c r="P1898" s="23">
        <v>1.2</v>
      </c>
      <c r="Q1898" s="23">
        <v>0.2</v>
      </c>
      <c r="R1898" s="23" t="s">
        <v>49</v>
      </c>
      <c r="S1898" s="23" t="s">
        <v>49</v>
      </c>
      <c r="T1898" s="17" t="s">
        <v>4598</v>
      </c>
      <c r="U1898" s="17" t="s">
        <v>4967</v>
      </c>
      <c r="V1898" s="17" t="s">
        <v>6652</v>
      </c>
      <c r="W1898" s="17" t="s">
        <v>6711</v>
      </c>
    </row>
    <row r="1899" spans="1:23" s="42" customFormat="1" ht="29" x14ac:dyDescent="0.35">
      <c r="A1899" s="22" t="s">
        <v>98</v>
      </c>
      <c r="B1899" s="22"/>
      <c r="C1899" s="22" t="s">
        <v>1978</v>
      </c>
      <c r="D1899" s="22" t="s">
        <v>4091</v>
      </c>
      <c r="E1899" s="57" t="s">
        <v>358</v>
      </c>
      <c r="F1899" s="22" t="s">
        <v>1908</v>
      </c>
      <c r="G1899" s="22" t="s">
        <v>100</v>
      </c>
      <c r="H1899" s="22" t="s">
        <v>4579</v>
      </c>
      <c r="I1899" s="25" t="s">
        <v>99</v>
      </c>
      <c r="J1899" s="25" t="s">
        <v>4599</v>
      </c>
      <c r="K1899" s="25"/>
      <c r="L1899" s="25"/>
      <c r="M1899" s="63" t="s">
        <v>49</v>
      </c>
      <c r="N1899" s="22" t="s">
        <v>46</v>
      </c>
      <c r="O1899" s="23">
        <v>0.8</v>
      </c>
      <c r="P1899" s="23">
        <v>1.2</v>
      </c>
      <c r="Q1899" s="23">
        <v>0.2</v>
      </c>
      <c r="R1899" s="23" t="s">
        <v>49</v>
      </c>
      <c r="S1899" s="23" t="s">
        <v>49</v>
      </c>
      <c r="T1899" s="17" t="s">
        <v>4598</v>
      </c>
      <c r="U1899" s="17" t="s">
        <v>4967</v>
      </c>
      <c r="V1899" s="17" t="s">
        <v>6652</v>
      </c>
      <c r="W1899" s="17" t="s">
        <v>6711</v>
      </c>
    </row>
    <row r="1900" spans="1:23" s="42" customFormat="1" ht="29" x14ac:dyDescent="0.35">
      <c r="A1900" s="22" t="s">
        <v>98</v>
      </c>
      <c r="B1900" s="22"/>
      <c r="C1900" s="22" t="s">
        <v>1979</v>
      </c>
      <c r="D1900" s="22" t="s">
        <v>4092</v>
      </c>
      <c r="E1900" s="57" t="s">
        <v>359</v>
      </c>
      <c r="F1900" s="22" t="s">
        <v>1908</v>
      </c>
      <c r="G1900" s="22" t="s">
        <v>100</v>
      </c>
      <c r="H1900" s="22" t="s">
        <v>4579</v>
      </c>
      <c r="I1900" s="25" t="s">
        <v>99</v>
      </c>
      <c r="J1900" s="25" t="s">
        <v>4599</v>
      </c>
      <c r="K1900" s="25"/>
      <c r="L1900" s="25"/>
      <c r="M1900" s="63" t="s">
        <v>49</v>
      </c>
      <c r="N1900" s="22" t="s">
        <v>46</v>
      </c>
      <c r="O1900" s="23">
        <v>0.8</v>
      </c>
      <c r="P1900" s="23">
        <v>1.2</v>
      </c>
      <c r="Q1900" s="23">
        <v>0.2</v>
      </c>
      <c r="R1900" s="23" t="s">
        <v>49</v>
      </c>
      <c r="S1900" s="23" t="s">
        <v>49</v>
      </c>
      <c r="T1900" s="17" t="s">
        <v>4598</v>
      </c>
      <c r="U1900" s="17" t="s">
        <v>4967</v>
      </c>
      <c r="V1900" s="17" t="s">
        <v>6652</v>
      </c>
      <c r="W1900" s="17" t="s">
        <v>6711</v>
      </c>
    </row>
    <row r="1901" spans="1:23" s="42" customFormat="1" ht="29" x14ac:dyDescent="0.35">
      <c r="A1901" s="22" t="s">
        <v>98</v>
      </c>
      <c r="B1901" s="22"/>
      <c r="C1901" s="22" t="s">
        <v>1980</v>
      </c>
      <c r="D1901" s="22" t="s">
        <v>4093</v>
      </c>
      <c r="E1901" s="57" t="s">
        <v>360</v>
      </c>
      <c r="F1901" s="22" t="s">
        <v>1908</v>
      </c>
      <c r="G1901" s="22" t="s">
        <v>100</v>
      </c>
      <c r="H1901" s="22" t="s">
        <v>4579</v>
      </c>
      <c r="I1901" s="25" t="s">
        <v>99</v>
      </c>
      <c r="J1901" s="25" t="s">
        <v>4599</v>
      </c>
      <c r="K1901" s="25"/>
      <c r="L1901" s="25"/>
      <c r="M1901" s="63" t="s">
        <v>49</v>
      </c>
      <c r="N1901" s="22" t="s">
        <v>46</v>
      </c>
      <c r="O1901" s="23">
        <v>0.8</v>
      </c>
      <c r="P1901" s="23">
        <v>1.2</v>
      </c>
      <c r="Q1901" s="23">
        <v>0.2</v>
      </c>
      <c r="R1901" s="23" t="s">
        <v>49</v>
      </c>
      <c r="S1901" s="23" t="s">
        <v>49</v>
      </c>
      <c r="T1901" s="17" t="s">
        <v>4598</v>
      </c>
      <c r="U1901" s="17" t="s">
        <v>4967</v>
      </c>
      <c r="V1901" s="17" t="s">
        <v>6652</v>
      </c>
      <c r="W1901" s="17" t="s">
        <v>6711</v>
      </c>
    </row>
    <row r="1902" spans="1:23" s="42" customFormat="1" ht="29" x14ac:dyDescent="0.35">
      <c r="A1902" s="22" t="s">
        <v>98</v>
      </c>
      <c r="B1902" s="22"/>
      <c r="C1902" s="22" t="s">
        <v>1981</v>
      </c>
      <c r="D1902" s="22" t="s">
        <v>4094</v>
      </c>
      <c r="E1902" s="57" t="s">
        <v>361</v>
      </c>
      <c r="F1902" s="22" t="s">
        <v>1908</v>
      </c>
      <c r="G1902" s="22" t="s">
        <v>100</v>
      </c>
      <c r="H1902" s="22" t="s">
        <v>4579</v>
      </c>
      <c r="I1902" s="25" t="s">
        <v>99</v>
      </c>
      <c r="J1902" s="25" t="s">
        <v>4599</v>
      </c>
      <c r="K1902" s="25"/>
      <c r="L1902" s="25"/>
      <c r="M1902" s="63" t="s">
        <v>49</v>
      </c>
      <c r="N1902" s="22" t="s">
        <v>46</v>
      </c>
      <c r="O1902" s="23">
        <v>0.8</v>
      </c>
      <c r="P1902" s="23">
        <v>1.2</v>
      </c>
      <c r="Q1902" s="23">
        <v>0.2</v>
      </c>
      <c r="R1902" s="23" t="s">
        <v>49</v>
      </c>
      <c r="S1902" s="23" t="s">
        <v>49</v>
      </c>
      <c r="T1902" s="17" t="s">
        <v>4598</v>
      </c>
      <c r="U1902" s="17" t="s">
        <v>4967</v>
      </c>
      <c r="V1902" s="17" t="s">
        <v>6652</v>
      </c>
      <c r="W1902" s="17" t="s">
        <v>6711</v>
      </c>
    </row>
    <row r="1903" spans="1:23" s="42" customFormat="1" ht="29" x14ac:dyDescent="0.35">
      <c r="A1903" s="22" t="s">
        <v>98</v>
      </c>
      <c r="B1903" s="22"/>
      <c r="C1903" s="22" t="s">
        <v>1982</v>
      </c>
      <c r="D1903" s="22" t="s">
        <v>4095</v>
      </c>
      <c r="E1903" s="57" t="s">
        <v>362</v>
      </c>
      <c r="F1903" s="22" t="s">
        <v>1908</v>
      </c>
      <c r="G1903" s="22" t="s">
        <v>100</v>
      </c>
      <c r="H1903" s="22" t="s">
        <v>4579</v>
      </c>
      <c r="I1903" s="25" t="s">
        <v>99</v>
      </c>
      <c r="J1903" s="25" t="s">
        <v>4599</v>
      </c>
      <c r="K1903" s="25"/>
      <c r="L1903" s="25"/>
      <c r="M1903" s="63" t="s">
        <v>49</v>
      </c>
      <c r="N1903" s="22" t="s">
        <v>46</v>
      </c>
      <c r="O1903" s="23">
        <v>0.8</v>
      </c>
      <c r="P1903" s="23">
        <v>1.2</v>
      </c>
      <c r="Q1903" s="23">
        <v>0.2</v>
      </c>
      <c r="R1903" s="23" t="s">
        <v>49</v>
      </c>
      <c r="S1903" s="23" t="s">
        <v>49</v>
      </c>
      <c r="T1903" s="17" t="s">
        <v>4598</v>
      </c>
      <c r="U1903" s="17" t="s">
        <v>4967</v>
      </c>
      <c r="V1903" s="17" t="s">
        <v>6652</v>
      </c>
      <c r="W1903" s="17" t="s">
        <v>6711</v>
      </c>
    </row>
    <row r="1904" spans="1:23" s="42" customFormat="1" ht="29" x14ac:dyDescent="0.35">
      <c r="A1904" s="22" t="s">
        <v>98</v>
      </c>
      <c r="B1904" s="22"/>
      <c r="C1904" s="22" t="s">
        <v>1983</v>
      </c>
      <c r="D1904" s="22" t="s">
        <v>4096</v>
      </c>
      <c r="E1904" s="57" t="s">
        <v>363</v>
      </c>
      <c r="F1904" s="22" t="s">
        <v>1908</v>
      </c>
      <c r="G1904" s="22" t="s">
        <v>100</v>
      </c>
      <c r="H1904" s="22" t="s">
        <v>4579</v>
      </c>
      <c r="I1904" s="25" t="s">
        <v>99</v>
      </c>
      <c r="J1904" s="25" t="s">
        <v>4599</v>
      </c>
      <c r="K1904" s="25"/>
      <c r="L1904" s="25"/>
      <c r="M1904" s="63" t="s">
        <v>49</v>
      </c>
      <c r="N1904" s="22" t="s">
        <v>46</v>
      </c>
      <c r="O1904" s="23">
        <v>0.8</v>
      </c>
      <c r="P1904" s="23">
        <v>1.2</v>
      </c>
      <c r="Q1904" s="23">
        <v>0.2</v>
      </c>
      <c r="R1904" s="23" t="s">
        <v>49</v>
      </c>
      <c r="S1904" s="23" t="s">
        <v>49</v>
      </c>
      <c r="T1904" s="17" t="s">
        <v>4598</v>
      </c>
      <c r="U1904" s="17" t="s">
        <v>4967</v>
      </c>
      <c r="V1904" s="17" t="s">
        <v>6652</v>
      </c>
      <c r="W1904" s="17" t="s">
        <v>6711</v>
      </c>
    </row>
    <row r="1905" spans="1:23" s="42" customFormat="1" ht="43.5" x14ac:dyDescent="0.35">
      <c r="A1905" s="22" t="s">
        <v>98</v>
      </c>
      <c r="B1905" s="22"/>
      <c r="C1905" s="22" t="s">
        <v>1984</v>
      </c>
      <c r="D1905" s="22" t="s">
        <v>4097</v>
      </c>
      <c r="E1905" s="57" t="s">
        <v>2485</v>
      </c>
      <c r="F1905" s="22" t="s">
        <v>1908</v>
      </c>
      <c r="G1905" s="22" t="s">
        <v>100</v>
      </c>
      <c r="H1905" s="22" t="s">
        <v>4579</v>
      </c>
      <c r="I1905" s="25" t="s">
        <v>99</v>
      </c>
      <c r="J1905" s="25" t="s">
        <v>4599</v>
      </c>
      <c r="K1905" s="25"/>
      <c r="L1905" s="25"/>
      <c r="M1905" s="63" t="s">
        <v>49</v>
      </c>
      <c r="N1905" s="22" t="s">
        <v>46</v>
      </c>
      <c r="O1905" s="23">
        <v>0.8</v>
      </c>
      <c r="P1905" s="23">
        <v>1.2</v>
      </c>
      <c r="Q1905" s="23">
        <v>0.2</v>
      </c>
      <c r="R1905" s="23" t="s">
        <v>49</v>
      </c>
      <c r="S1905" s="23" t="s">
        <v>49</v>
      </c>
      <c r="T1905" s="17" t="s">
        <v>4598</v>
      </c>
      <c r="U1905" s="17" t="s">
        <v>4967</v>
      </c>
      <c r="V1905" s="17" t="s">
        <v>6652</v>
      </c>
      <c r="W1905" s="17" t="s">
        <v>6711</v>
      </c>
    </row>
    <row r="1906" spans="1:23" s="42" customFormat="1" ht="29" x14ac:dyDescent="0.35">
      <c r="A1906" s="22" t="s">
        <v>98</v>
      </c>
      <c r="B1906" s="22"/>
      <c r="C1906" s="22" t="s">
        <v>1986</v>
      </c>
      <c r="D1906" s="22" t="s">
        <v>4099</v>
      </c>
      <c r="E1906" s="57" t="s">
        <v>365</v>
      </c>
      <c r="F1906" s="22" t="s">
        <v>1908</v>
      </c>
      <c r="G1906" s="22" t="s">
        <v>100</v>
      </c>
      <c r="H1906" s="22" t="s">
        <v>4579</v>
      </c>
      <c r="I1906" s="25" t="s">
        <v>99</v>
      </c>
      <c r="J1906" s="25" t="s">
        <v>4599</v>
      </c>
      <c r="K1906" s="25"/>
      <c r="L1906" s="25"/>
      <c r="M1906" s="63" t="s">
        <v>49</v>
      </c>
      <c r="N1906" s="22" t="s">
        <v>46</v>
      </c>
      <c r="O1906" s="23">
        <v>0.8</v>
      </c>
      <c r="P1906" s="23">
        <v>1.2</v>
      </c>
      <c r="Q1906" s="23">
        <v>0.2</v>
      </c>
      <c r="R1906" s="23" t="s">
        <v>49</v>
      </c>
      <c r="S1906" s="23" t="s">
        <v>49</v>
      </c>
      <c r="T1906" s="17" t="s">
        <v>4598</v>
      </c>
      <c r="U1906" s="17" t="s">
        <v>4967</v>
      </c>
      <c r="V1906" s="17" t="s">
        <v>6652</v>
      </c>
      <c r="W1906" s="17" t="s">
        <v>6711</v>
      </c>
    </row>
    <row r="1907" spans="1:23" s="42" customFormat="1" ht="29" x14ac:dyDescent="0.35">
      <c r="A1907" s="22" t="s">
        <v>98</v>
      </c>
      <c r="B1907" s="22"/>
      <c r="C1907" s="22" t="s">
        <v>1987</v>
      </c>
      <c r="D1907" s="22" t="s">
        <v>4100</v>
      </c>
      <c r="E1907" s="57" t="s">
        <v>366</v>
      </c>
      <c r="F1907" s="22" t="s">
        <v>1908</v>
      </c>
      <c r="G1907" s="22" t="s">
        <v>100</v>
      </c>
      <c r="H1907" s="22" t="s">
        <v>4579</v>
      </c>
      <c r="I1907" s="25" t="s">
        <v>99</v>
      </c>
      <c r="J1907" s="25" t="s">
        <v>4599</v>
      </c>
      <c r="K1907" s="25"/>
      <c r="L1907" s="25"/>
      <c r="M1907" s="63" t="s">
        <v>49</v>
      </c>
      <c r="N1907" s="22" t="s">
        <v>46</v>
      </c>
      <c r="O1907" s="23">
        <v>0.8</v>
      </c>
      <c r="P1907" s="23">
        <v>1.2</v>
      </c>
      <c r="Q1907" s="23">
        <v>0.2</v>
      </c>
      <c r="R1907" s="23" t="s">
        <v>49</v>
      </c>
      <c r="S1907" s="23" t="s">
        <v>49</v>
      </c>
      <c r="T1907" s="17" t="s">
        <v>4598</v>
      </c>
      <c r="U1907" s="17" t="s">
        <v>4967</v>
      </c>
      <c r="V1907" s="17" t="s">
        <v>6652</v>
      </c>
      <c r="W1907" s="17" t="s">
        <v>6711</v>
      </c>
    </row>
    <row r="1908" spans="1:23" s="42" customFormat="1" ht="29" x14ac:dyDescent="0.35">
      <c r="A1908" s="22" t="s">
        <v>98</v>
      </c>
      <c r="B1908" s="22"/>
      <c r="C1908" s="22" t="s">
        <v>1988</v>
      </c>
      <c r="D1908" s="22" t="s">
        <v>4101</v>
      </c>
      <c r="E1908" s="57" t="s">
        <v>367</v>
      </c>
      <c r="F1908" s="22" t="s">
        <v>1908</v>
      </c>
      <c r="G1908" s="22" t="s">
        <v>100</v>
      </c>
      <c r="H1908" s="22" t="s">
        <v>4579</v>
      </c>
      <c r="I1908" s="25" t="s">
        <v>99</v>
      </c>
      <c r="J1908" s="25" t="s">
        <v>4599</v>
      </c>
      <c r="K1908" s="25"/>
      <c r="L1908" s="25"/>
      <c r="M1908" s="63" t="s">
        <v>49</v>
      </c>
      <c r="N1908" s="22" t="s">
        <v>46</v>
      </c>
      <c r="O1908" s="23">
        <v>0.8</v>
      </c>
      <c r="P1908" s="23">
        <v>1.2</v>
      </c>
      <c r="Q1908" s="23">
        <v>0.2</v>
      </c>
      <c r="R1908" s="23" t="s">
        <v>49</v>
      </c>
      <c r="S1908" s="23" t="s">
        <v>49</v>
      </c>
      <c r="T1908" s="17" t="s">
        <v>4598</v>
      </c>
      <c r="U1908" s="17" t="s">
        <v>4967</v>
      </c>
      <c r="V1908" s="17" t="s">
        <v>6652</v>
      </c>
      <c r="W1908" s="17" t="s">
        <v>6711</v>
      </c>
    </row>
    <row r="1909" spans="1:23" s="42" customFormat="1" ht="43.5" x14ac:dyDescent="0.35">
      <c r="A1909" s="22" t="s">
        <v>98</v>
      </c>
      <c r="B1909" s="22"/>
      <c r="C1909" s="22" t="s">
        <v>1989</v>
      </c>
      <c r="D1909" s="22" t="s">
        <v>4102</v>
      </c>
      <c r="E1909" s="57" t="s">
        <v>368</v>
      </c>
      <c r="F1909" s="22" t="s">
        <v>1908</v>
      </c>
      <c r="G1909" s="22" t="s">
        <v>100</v>
      </c>
      <c r="H1909" s="22" t="s">
        <v>4579</v>
      </c>
      <c r="I1909" s="25" t="s">
        <v>99</v>
      </c>
      <c r="J1909" s="25" t="s">
        <v>4599</v>
      </c>
      <c r="K1909" s="25"/>
      <c r="L1909" s="25"/>
      <c r="M1909" s="63" t="s">
        <v>49</v>
      </c>
      <c r="N1909" s="22" t="s">
        <v>46</v>
      </c>
      <c r="O1909" s="23">
        <v>0.8</v>
      </c>
      <c r="P1909" s="23">
        <v>1.2</v>
      </c>
      <c r="Q1909" s="23">
        <v>0.2</v>
      </c>
      <c r="R1909" s="23" t="s">
        <v>49</v>
      </c>
      <c r="S1909" s="23" t="s">
        <v>49</v>
      </c>
      <c r="T1909" s="17" t="s">
        <v>4598</v>
      </c>
      <c r="U1909" s="17" t="s">
        <v>4967</v>
      </c>
      <c r="V1909" s="17" t="s">
        <v>6652</v>
      </c>
      <c r="W1909" s="17" t="s">
        <v>6711</v>
      </c>
    </row>
    <row r="1910" spans="1:23" s="42" customFormat="1" ht="29" x14ac:dyDescent="0.35">
      <c r="A1910" s="22" t="s">
        <v>98</v>
      </c>
      <c r="B1910" s="22"/>
      <c r="C1910" s="22" t="s">
        <v>1990</v>
      </c>
      <c r="D1910" s="22" t="s">
        <v>4103</v>
      </c>
      <c r="E1910" s="57" t="s">
        <v>369</v>
      </c>
      <c r="F1910" s="22" t="s">
        <v>1908</v>
      </c>
      <c r="G1910" s="22" t="s">
        <v>100</v>
      </c>
      <c r="H1910" s="22" t="s">
        <v>4579</v>
      </c>
      <c r="I1910" s="25" t="s">
        <v>99</v>
      </c>
      <c r="J1910" s="25" t="s">
        <v>4599</v>
      </c>
      <c r="K1910" s="25"/>
      <c r="L1910" s="25"/>
      <c r="M1910" s="63" t="s">
        <v>49</v>
      </c>
      <c r="N1910" s="22" t="s">
        <v>46</v>
      </c>
      <c r="O1910" s="23">
        <v>0.8</v>
      </c>
      <c r="P1910" s="23">
        <v>1.2</v>
      </c>
      <c r="Q1910" s="23">
        <v>0.2</v>
      </c>
      <c r="R1910" s="23" t="s">
        <v>49</v>
      </c>
      <c r="S1910" s="23" t="s">
        <v>49</v>
      </c>
      <c r="T1910" s="17" t="s">
        <v>4598</v>
      </c>
      <c r="U1910" s="17" t="s">
        <v>4967</v>
      </c>
      <c r="V1910" s="17" t="s">
        <v>6652</v>
      </c>
      <c r="W1910" s="17" t="s">
        <v>6711</v>
      </c>
    </row>
    <row r="1911" spans="1:23" s="42" customFormat="1" ht="29" x14ac:dyDescent="0.35">
      <c r="A1911" s="22" t="s">
        <v>98</v>
      </c>
      <c r="B1911" s="22"/>
      <c r="C1911" s="22" t="s">
        <v>1991</v>
      </c>
      <c r="D1911" s="22" t="s">
        <v>4104</v>
      </c>
      <c r="E1911" s="57" t="s">
        <v>370</v>
      </c>
      <c r="F1911" s="22" t="s">
        <v>1908</v>
      </c>
      <c r="G1911" s="22" t="s">
        <v>100</v>
      </c>
      <c r="H1911" s="22" t="s">
        <v>4579</v>
      </c>
      <c r="I1911" s="25" t="s">
        <v>99</v>
      </c>
      <c r="J1911" s="25" t="s">
        <v>4599</v>
      </c>
      <c r="K1911" s="25"/>
      <c r="L1911" s="25"/>
      <c r="M1911" s="63" t="s">
        <v>49</v>
      </c>
      <c r="N1911" s="22" t="s">
        <v>46</v>
      </c>
      <c r="O1911" s="23">
        <v>0.8</v>
      </c>
      <c r="P1911" s="23">
        <v>1.2</v>
      </c>
      <c r="Q1911" s="23">
        <v>0.2</v>
      </c>
      <c r="R1911" s="23" t="s">
        <v>49</v>
      </c>
      <c r="S1911" s="23" t="s">
        <v>49</v>
      </c>
      <c r="T1911" s="17" t="s">
        <v>4598</v>
      </c>
      <c r="U1911" s="17" t="s">
        <v>4967</v>
      </c>
      <c r="V1911" s="17" t="s">
        <v>6652</v>
      </c>
      <c r="W1911" s="17" t="s">
        <v>6711</v>
      </c>
    </row>
    <row r="1912" spans="1:23" s="42" customFormat="1" ht="43.5" x14ac:dyDescent="0.35">
      <c r="A1912" s="22" t="s">
        <v>98</v>
      </c>
      <c r="B1912" s="22"/>
      <c r="C1912" s="22" t="s">
        <v>1992</v>
      </c>
      <c r="D1912" s="22" t="s">
        <v>4105</v>
      </c>
      <c r="E1912" s="57" t="s">
        <v>371</v>
      </c>
      <c r="F1912" s="22" t="s">
        <v>1908</v>
      </c>
      <c r="G1912" s="22" t="s">
        <v>100</v>
      </c>
      <c r="H1912" s="22" t="s">
        <v>4579</v>
      </c>
      <c r="I1912" s="25" t="s">
        <v>99</v>
      </c>
      <c r="J1912" s="25" t="s">
        <v>4599</v>
      </c>
      <c r="K1912" s="25"/>
      <c r="L1912" s="25"/>
      <c r="M1912" s="63" t="s">
        <v>49</v>
      </c>
      <c r="N1912" s="22" t="s">
        <v>46</v>
      </c>
      <c r="O1912" s="23">
        <v>0.8</v>
      </c>
      <c r="P1912" s="23">
        <v>1.2</v>
      </c>
      <c r="Q1912" s="23">
        <v>0.2</v>
      </c>
      <c r="R1912" s="23" t="s">
        <v>49</v>
      </c>
      <c r="S1912" s="23" t="s">
        <v>49</v>
      </c>
      <c r="T1912" s="17" t="s">
        <v>4598</v>
      </c>
      <c r="U1912" s="17" t="s">
        <v>4967</v>
      </c>
      <c r="V1912" s="17" t="s">
        <v>6652</v>
      </c>
      <c r="W1912" s="17" t="s">
        <v>6711</v>
      </c>
    </row>
    <row r="1913" spans="1:23" s="42" customFormat="1" ht="29" x14ac:dyDescent="0.35">
      <c r="A1913" s="22" t="s">
        <v>98</v>
      </c>
      <c r="B1913" s="22"/>
      <c r="C1913" s="22" t="s">
        <v>1993</v>
      </c>
      <c r="D1913" s="22" t="s">
        <v>4106</v>
      </c>
      <c r="E1913" s="57" t="s">
        <v>372</v>
      </c>
      <c r="F1913" s="22" t="s">
        <v>1908</v>
      </c>
      <c r="G1913" s="22" t="s">
        <v>100</v>
      </c>
      <c r="H1913" s="22" t="s">
        <v>4579</v>
      </c>
      <c r="I1913" s="25" t="s">
        <v>99</v>
      </c>
      <c r="J1913" s="25" t="s">
        <v>4599</v>
      </c>
      <c r="K1913" s="25"/>
      <c r="L1913" s="25"/>
      <c r="M1913" s="63" t="s">
        <v>49</v>
      </c>
      <c r="N1913" s="22" t="s">
        <v>46</v>
      </c>
      <c r="O1913" s="23">
        <v>0.8</v>
      </c>
      <c r="P1913" s="23">
        <v>1.2</v>
      </c>
      <c r="Q1913" s="23">
        <v>0.2</v>
      </c>
      <c r="R1913" s="23" t="s">
        <v>49</v>
      </c>
      <c r="S1913" s="23" t="s">
        <v>49</v>
      </c>
      <c r="T1913" s="17" t="s">
        <v>4598</v>
      </c>
      <c r="U1913" s="17" t="s">
        <v>4967</v>
      </c>
      <c r="V1913" s="17" t="s">
        <v>6652</v>
      </c>
      <c r="W1913" s="17" t="s">
        <v>6711</v>
      </c>
    </row>
    <row r="1914" spans="1:23" s="42" customFormat="1" ht="29" x14ac:dyDescent="0.35">
      <c r="A1914" s="22" t="s">
        <v>98</v>
      </c>
      <c r="B1914" s="22"/>
      <c r="C1914" s="22" t="s">
        <v>1994</v>
      </c>
      <c r="D1914" s="22" t="s">
        <v>4107</v>
      </c>
      <c r="E1914" s="57" t="s">
        <v>373</v>
      </c>
      <c r="F1914" s="22" t="s">
        <v>1908</v>
      </c>
      <c r="G1914" s="22" t="s">
        <v>100</v>
      </c>
      <c r="H1914" s="22" t="s">
        <v>4579</v>
      </c>
      <c r="I1914" s="25" t="s">
        <v>99</v>
      </c>
      <c r="J1914" s="25" t="s">
        <v>4599</v>
      </c>
      <c r="K1914" s="25"/>
      <c r="L1914" s="25"/>
      <c r="M1914" s="63" t="s">
        <v>49</v>
      </c>
      <c r="N1914" s="22" t="s">
        <v>46</v>
      </c>
      <c r="O1914" s="23">
        <v>0.8</v>
      </c>
      <c r="P1914" s="23">
        <v>1.2</v>
      </c>
      <c r="Q1914" s="23">
        <v>0.2</v>
      </c>
      <c r="R1914" s="23" t="s">
        <v>49</v>
      </c>
      <c r="S1914" s="23" t="s">
        <v>49</v>
      </c>
      <c r="T1914" s="17" t="s">
        <v>4598</v>
      </c>
      <c r="U1914" s="17" t="s">
        <v>4967</v>
      </c>
      <c r="V1914" s="17" t="s">
        <v>6652</v>
      </c>
      <c r="W1914" s="17" t="s">
        <v>6711</v>
      </c>
    </row>
    <row r="1915" spans="1:23" s="42" customFormat="1" ht="29" x14ac:dyDescent="0.35">
      <c r="A1915" s="22" t="s">
        <v>98</v>
      </c>
      <c r="B1915" s="22"/>
      <c r="C1915" s="22" t="s">
        <v>1995</v>
      </c>
      <c r="D1915" s="22" t="s">
        <v>4108</v>
      </c>
      <c r="E1915" s="57" t="s">
        <v>374</v>
      </c>
      <c r="F1915" s="22" t="s">
        <v>1908</v>
      </c>
      <c r="G1915" s="22" t="s">
        <v>100</v>
      </c>
      <c r="H1915" s="22" t="s">
        <v>4579</v>
      </c>
      <c r="I1915" s="25" t="s">
        <v>99</v>
      </c>
      <c r="J1915" s="25" t="s">
        <v>4599</v>
      </c>
      <c r="K1915" s="25"/>
      <c r="L1915" s="25"/>
      <c r="M1915" s="63" t="s">
        <v>49</v>
      </c>
      <c r="N1915" s="22" t="s">
        <v>46</v>
      </c>
      <c r="O1915" s="23">
        <v>0.8</v>
      </c>
      <c r="P1915" s="23">
        <v>1.2</v>
      </c>
      <c r="Q1915" s="23">
        <v>0.2</v>
      </c>
      <c r="R1915" s="23" t="s">
        <v>49</v>
      </c>
      <c r="S1915" s="23" t="s">
        <v>49</v>
      </c>
      <c r="T1915" s="17" t="s">
        <v>4598</v>
      </c>
      <c r="U1915" s="17" t="s">
        <v>4967</v>
      </c>
      <c r="V1915" s="17" t="s">
        <v>6652</v>
      </c>
      <c r="W1915" s="17" t="s">
        <v>6711</v>
      </c>
    </row>
    <row r="1916" spans="1:23" s="42" customFormat="1" ht="29" x14ac:dyDescent="0.35">
      <c r="A1916" s="22" t="s">
        <v>98</v>
      </c>
      <c r="B1916" s="22"/>
      <c r="C1916" s="22" t="s">
        <v>1997</v>
      </c>
      <c r="D1916" s="22" t="s">
        <v>4110</v>
      </c>
      <c r="E1916" s="57" t="s">
        <v>376</v>
      </c>
      <c r="F1916" s="22" t="s">
        <v>1908</v>
      </c>
      <c r="G1916" s="22" t="s">
        <v>100</v>
      </c>
      <c r="H1916" s="22" t="s">
        <v>4579</v>
      </c>
      <c r="I1916" s="25" t="s">
        <v>99</v>
      </c>
      <c r="J1916" s="25" t="s">
        <v>4599</v>
      </c>
      <c r="K1916" s="25"/>
      <c r="L1916" s="25"/>
      <c r="M1916" s="63" t="s">
        <v>49</v>
      </c>
      <c r="N1916" s="22" t="s">
        <v>46</v>
      </c>
      <c r="O1916" s="23">
        <v>0.8</v>
      </c>
      <c r="P1916" s="23">
        <v>1.2</v>
      </c>
      <c r="Q1916" s="23">
        <v>0.2</v>
      </c>
      <c r="R1916" s="23" t="s">
        <v>49</v>
      </c>
      <c r="S1916" s="23" t="s">
        <v>49</v>
      </c>
      <c r="T1916" s="17" t="s">
        <v>4598</v>
      </c>
      <c r="U1916" s="17" t="s">
        <v>4967</v>
      </c>
      <c r="V1916" s="17" t="s">
        <v>6652</v>
      </c>
      <c r="W1916" s="17" t="s">
        <v>6711</v>
      </c>
    </row>
    <row r="1917" spans="1:23" s="42" customFormat="1" ht="29" x14ac:dyDescent="0.35">
      <c r="A1917" s="22" t="s">
        <v>98</v>
      </c>
      <c r="B1917" s="22"/>
      <c r="C1917" s="22" t="s">
        <v>1998</v>
      </c>
      <c r="D1917" s="22" t="s">
        <v>4111</v>
      </c>
      <c r="E1917" s="57" t="s">
        <v>377</v>
      </c>
      <c r="F1917" s="22" t="s">
        <v>1908</v>
      </c>
      <c r="G1917" s="22" t="s">
        <v>100</v>
      </c>
      <c r="H1917" s="22" t="s">
        <v>4579</v>
      </c>
      <c r="I1917" s="25" t="s">
        <v>99</v>
      </c>
      <c r="J1917" s="25" t="s">
        <v>4599</v>
      </c>
      <c r="K1917" s="25"/>
      <c r="L1917" s="25"/>
      <c r="M1917" s="63" t="s">
        <v>49</v>
      </c>
      <c r="N1917" s="22" t="s">
        <v>46</v>
      </c>
      <c r="O1917" s="23">
        <v>0.8</v>
      </c>
      <c r="P1917" s="23">
        <v>1.2</v>
      </c>
      <c r="Q1917" s="23">
        <v>0.2</v>
      </c>
      <c r="R1917" s="23" t="s">
        <v>49</v>
      </c>
      <c r="S1917" s="23" t="s">
        <v>49</v>
      </c>
      <c r="T1917" s="17" t="s">
        <v>4598</v>
      </c>
      <c r="U1917" s="17" t="s">
        <v>4967</v>
      </c>
      <c r="V1917" s="17" t="s">
        <v>6652</v>
      </c>
      <c r="W1917" s="17" t="s">
        <v>6711</v>
      </c>
    </row>
    <row r="1918" spans="1:23" s="42" customFormat="1" ht="29" x14ac:dyDescent="0.35">
      <c r="A1918" s="22" t="s">
        <v>98</v>
      </c>
      <c r="B1918" s="22"/>
      <c r="C1918" s="22" t="s">
        <v>1999</v>
      </c>
      <c r="D1918" s="22" t="s">
        <v>4112</v>
      </c>
      <c r="E1918" s="57" t="s">
        <v>378</v>
      </c>
      <c r="F1918" s="22" t="s">
        <v>1908</v>
      </c>
      <c r="G1918" s="22" t="s">
        <v>100</v>
      </c>
      <c r="H1918" s="22" t="s">
        <v>4579</v>
      </c>
      <c r="I1918" s="25" t="s">
        <v>99</v>
      </c>
      <c r="J1918" s="25" t="s">
        <v>4599</v>
      </c>
      <c r="K1918" s="25"/>
      <c r="L1918" s="25"/>
      <c r="M1918" s="63" t="s">
        <v>49</v>
      </c>
      <c r="N1918" s="22" t="s">
        <v>46</v>
      </c>
      <c r="O1918" s="23">
        <v>0.8</v>
      </c>
      <c r="P1918" s="23">
        <v>1.2</v>
      </c>
      <c r="Q1918" s="23">
        <v>0.2</v>
      </c>
      <c r="R1918" s="23" t="s">
        <v>49</v>
      </c>
      <c r="S1918" s="23" t="s">
        <v>49</v>
      </c>
      <c r="T1918" s="17" t="s">
        <v>4598</v>
      </c>
      <c r="U1918" s="17" t="s">
        <v>4967</v>
      </c>
      <c r="V1918" s="17" t="s">
        <v>6652</v>
      </c>
      <c r="W1918" s="17" t="s">
        <v>6711</v>
      </c>
    </row>
    <row r="1919" spans="1:23" s="42" customFormat="1" ht="29" x14ac:dyDescent="0.35">
      <c r="A1919" s="22" t="s">
        <v>98</v>
      </c>
      <c r="B1919" s="22"/>
      <c r="C1919" s="22" t="s">
        <v>2000</v>
      </c>
      <c r="D1919" s="22" t="s">
        <v>4113</v>
      </c>
      <c r="E1919" s="57" t="s">
        <v>379</v>
      </c>
      <c r="F1919" s="22" t="s">
        <v>1908</v>
      </c>
      <c r="G1919" s="22" t="s">
        <v>100</v>
      </c>
      <c r="H1919" s="22" t="s">
        <v>4579</v>
      </c>
      <c r="I1919" s="25" t="s">
        <v>99</v>
      </c>
      <c r="J1919" s="25" t="s">
        <v>4599</v>
      </c>
      <c r="K1919" s="25"/>
      <c r="L1919" s="25"/>
      <c r="M1919" s="63" t="s">
        <v>49</v>
      </c>
      <c r="N1919" s="22" t="s">
        <v>46</v>
      </c>
      <c r="O1919" s="23">
        <v>0.8</v>
      </c>
      <c r="P1919" s="23">
        <v>1.2</v>
      </c>
      <c r="Q1919" s="23">
        <v>0.2</v>
      </c>
      <c r="R1919" s="23" t="s">
        <v>49</v>
      </c>
      <c r="S1919" s="23" t="s">
        <v>49</v>
      </c>
      <c r="T1919" s="17" t="s">
        <v>4598</v>
      </c>
      <c r="U1919" s="17" t="s">
        <v>4967</v>
      </c>
      <c r="V1919" s="17" t="s">
        <v>6652</v>
      </c>
      <c r="W1919" s="17" t="s">
        <v>6711</v>
      </c>
    </row>
    <row r="1920" spans="1:23" s="42" customFormat="1" ht="43.5" x14ac:dyDescent="0.35">
      <c r="A1920" s="22" t="s">
        <v>98</v>
      </c>
      <c r="B1920" s="22"/>
      <c r="C1920" s="22" t="s">
        <v>2002</v>
      </c>
      <c r="D1920" s="22" t="s">
        <v>4115</v>
      </c>
      <c r="E1920" s="57" t="s">
        <v>2389</v>
      </c>
      <c r="F1920" s="22" t="s">
        <v>1908</v>
      </c>
      <c r="G1920" s="22" t="s">
        <v>100</v>
      </c>
      <c r="H1920" s="22" t="s">
        <v>4579</v>
      </c>
      <c r="I1920" s="25" t="s">
        <v>99</v>
      </c>
      <c r="J1920" s="25" t="s">
        <v>4599</v>
      </c>
      <c r="K1920" s="25"/>
      <c r="L1920" s="25"/>
      <c r="M1920" s="63" t="s">
        <v>49</v>
      </c>
      <c r="N1920" s="22" t="s">
        <v>46</v>
      </c>
      <c r="O1920" s="23">
        <v>0.8</v>
      </c>
      <c r="P1920" s="23">
        <v>1.2</v>
      </c>
      <c r="Q1920" s="23">
        <v>0.2</v>
      </c>
      <c r="R1920" s="23" t="s">
        <v>49</v>
      </c>
      <c r="S1920" s="23" t="s">
        <v>49</v>
      </c>
      <c r="T1920" s="17" t="s">
        <v>4598</v>
      </c>
      <c r="U1920" s="17" t="s">
        <v>4967</v>
      </c>
      <c r="V1920" s="17" t="s">
        <v>6652</v>
      </c>
      <c r="W1920" s="17" t="s">
        <v>6711</v>
      </c>
    </row>
    <row r="1921" spans="1:23" s="42" customFormat="1" ht="29" x14ac:dyDescent="0.35">
      <c r="A1921" s="22" t="s">
        <v>98</v>
      </c>
      <c r="B1921" s="22"/>
      <c r="C1921" s="22" t="s">
        <v>2005</v>
      </c>
      <c r="D1921" s="22" t="s">
        <v>4118</v>
      </c>
      <c r="E1921" s="57" t="s">
        <v>382</v>
      </c>
      <c r="F1921" s="22" t="s">
        <v>1908</v>
      </c>
      <c r="G1921" s="22" t="s">
        <v>100</v>
      </c>
      <c r="H1921" s="22" t="s">
        <v>4579</v>
      </c>
      <c r="I1921" s="25" t="s">
        <v>99</v>
      </c>
      <c r="J1921" s="25" t="s">
        <v>4599</v>
      </c>
      <c r="K1921" s="25"/>
      <c r="L1921" s="25"/>
      <c r="M1921" s="63" t="s">
        <v>49</v>
      </c>
      <c r="N1921" s="22" t="s">
        <v>46</v>
      </c>
      <c r="O1921" s="23">
        <v>0.8</v>
      </c>
      <c r="P1921" s="23">
        <v>1.2</v>
      </c>
      <c r="Q1921" s="23">
        <v>0.2</v>
      </c>
      <c r="R1921" s="23" t="s">
        <v>49</v>
      </c>
      <c r="S1921" s="23" t="s">
        <v>49</v>
      </c>
      <c r="T1921" s="17" t="s">
        <v>4598</v>
      </c>
      <c r="U1921" s="17" t="s">
        <v>4967</v>
      </c>
      <c r="V1921" s="17" t="s">
        <v>6652</v>
      </c>
      <c r="W1921" s="17" t="s">
        <v>6711</v>
      </c>
    </row>
    <row r="1922" spans="1:23" s="42" customFormat="1" ht="43.5" x14ac:dyDescent="0.35">
      <c r="A1922" s="22" t="s">
        <v>98</v>
      </c>
      <c r="B1922" s="22"/>
      <c r="C1922" s="22" t="s">
        <v>2006</v>
      </c>
      <c r="D1922" s="22" t="s">
        <v>4119</v>
      </c>
      <c r="E1922" s="57" t="s">
        <v>2390</v>
      </c>
      <c r="F1922" s="22" t="s">
        <v>1908</v>
      </c>
      <c r="G1922" s="22" t="s">
        <v>100</v>
      </c>
      <c r="H1922" s="22" t="s">
        <v>4579</v>
      </c>
      <c r="I1922" s="25" t="s">
        <v>99</v>
      </c>
      <c r="J1922" s="25" t="s">
        <v>4599</v>
      </c>
      <c r="K1922" s="25"/>
      <c r="L1922" s="25"/>
      <c r="M1922" s="63" t="s">
        <v>49</v>
      </c>
      <c r="N1922" s="22" t="s">
        <v>46</v>
      </c>
      <c r="O1922" s="23">
        <v>0.8</v>
      </c>
      <c r="P1922" s="23">
        <v>1.2</v>
      </c>
      <c r="Q1922" s="23">
        <v>0.2</v>
      </c>
      <c r="R1922" s="23" t="s">
        <v>49</v>
      </c>
      <c r="S1922" s="23" t="s">
        <v>49</v>
      </c>
      <c r="T1922" s="17" t="s">
        <v>4598</v>
      </c>
      <c r="U1922" s="17" t="s">
        <v>4967</v>
      </c>
      <c r="V1922" s="17" t="s">
        <v>6652</v>
      </c>
      <c r="W1922" s="17" t="s">
        <v>6711</v>
      </c>
    </row>
    <row r="1923" spans="1:23" s="42" customFormat="1" ht="29" x14ac:dyDescent="0.35">
      <c r="A1923" s="22" t="s">
        <v>98</v>
      </c>
      <c r="B1923" s="22"/>
      <c r="C1923" s="22" t="s">
        <v>2007</v>
      </c>
      <c r="D1923" s="22" t="s">
        <v>4120</v>
      </c>
      <c r="E1923" s="57" t="s">
        <v>2391</v>
      </c>
      <c r="F1923" s="22" t="s">
        <v>1908</v>
      </c>
      <c r="G1923" s="22" t="s">
        <v>100</v>
      </c>
      <c r="H1923" s="22" t="s">
        <v>4579</v>
      </c>
      <c r="I1923" s="25" t="s">
        <v>99</v>
      </c>
      <c r="J1923" s="25" t="s">
        <v>4599</v>
      </c>
      <c r="K1923" s="25"/>
      <c r="L1923" s="25"/>
      <c r="M1923" s="63" t="s">
        <v>49</v>
      </c>
      <c r="N1923" s="22" t="s">
        <v>46</v>
      </c>
      <c r="O1923" s="23">
        <v>0.8</v>
      </c>
      <c r="P1923" s="23">
        <v>1.2</v>
      </c>
      <c r="Q1923" s="23">
        <v>0.2</v>
      </c>
      <c r="R1923" s="23" t="s">
        <v>49</v>
      </c>
      <c r="S1923" s="23" t="s">
        <v>49</v>
      </c>
      <c r="T1923" s="17" t="s">
        <v>4598</v>
      </c>
      <c r="U1923" s="17" t="s">
        <v>4967</v>
      </c>
      <c r="V1923" s="17" t="s">
        <v>6652</v>
      </c>
      <c r="W1923" s="17" t="s">
        <v>6711</v>
      </c>
    </row>
    <row r="1924" spans="1:23" s="42" customFormat="1" ht="29" x14ac:dyDescent="0.35">
      <c r="A1924" s="22" t="s">
        <v>98</v>
      </c>
      <c r="B1924" s="22"/>
      <c r="C1924" s="22" t="s">
        <v>1913</v>
      </c>
      <c r="D1924" s="22" t="s">
        <v>4026</v>
      </c>
      <c r="E1924" s="57" t="s">
        <v>303</v>
      </c>
      <c r="F1924" s="22" t="s">
        <v>1908</v>
      </c>
      <c r="G1924" s="22" t="s">
        <v>100</v>
      </c>
      <c r="H1924" s="22" t="s">
        <v>4579</v>
      </c>
      <c r="I1924" s="25" t="s">
        <v>99</v>
      </c>
      <c r="J1924" s="25" t="s">
        <v>4599</v>
      </c>
      <c r="K1924" s="25"/>
      <c r="L1924" s="25"/>
      <c r="M1924" s="63" t="s">
        <v>49</v>
      </c>
      <c r="N1924" s="22" t="s">
        <v>46</v>
      </c>
      <c r="O1924" s="23">
        <v>0.8</v>
      </c>
      <c r="P1924" s="23">
        <v>1.2</v>
      </c>
      <c r="Q1924" s="23">
        <v>0.2</v>
      </c>
      <c r="R1924" s="23" t="s">
        <v>49</v>
      </c>
      <c r="S1924" s="23" t="s">
        <v>49</v>
      </c>
      <c r="T1924" s="17" t="s">
        <v>4598</v>
      </c>
      <c r="U1924" s="17" t="s">
        <v>4967</v>
      </c>
      <c r="V1924" s="17" t="s">
        <v>6652</v>
      </c>
      <c r="W1924" s="17" t="s">
        <v>6711</v>
      </c>
    </row>
    <row r="1925" spans="1:23" s="42" customFormat="1" ht="29" x14ac:dyDescent="0.35">
      <c r="A1925" s="22" t="s">
        <v>98</v>
      </c>
      <c r="B1925" s="22"/>
      <c r="C1925" s="22" t="s">
        <v>1916</v>
      </c>
      <c r="D1925" s="22" t="s">
        <v>4029</v>
      </c>
      <c r="E1925" s="57" t="s">
        <v>306</v>
      </c>
      <c r="F1925" s="22" t="s">
        <v>1908</v>
      </c>
      <c r="G1925" s="22" t="s">
        <v>100</v>
      </c>
      <c r="H1925" s="22" t="s">
        <v>4579</v>
      </c>
      <c r="I1925" s="25" t="s">
        <v>99</v>
      </c>
      <c r="J1925" s="25" t="s">
        <v>4599</v>
      </c>
      <c r="K1925" s="25"/>
      <c r="L1925" s="25"/>
      <c r="M1925" s="63" t="s">
        <v>49</v>
      </c>
      <c r="N1925" s="22" t="s">
        <v>46</v>
      </c>
      <c r="O1925" s="23">
        <v>0.8</v>
      </c>
      <c r="P1925" s="23">
        <v>1.2</v>
      </c>
      <c r="Q1925" s="23">
        <v>0.2</v>
      </c>
      <c r="R1925" s="23" t="s">
        <v>49</v>
      </c>
      <c r="S1925" s="23" t="s">
        <v>49</v>
      </c>
      <c r="T1925" s="17" t="s">
        <v>4598</v>
      </c>
      <c r="U1925" s="17" t="s">
        <v>4967</v>
      </c>
      <c r="V1925" s="17" t="s">
        <v>6652</v>
      </c>
      <c r="W1925" s="17" t="s">
        <v>6711</v>
      </c>
    </row>
    <row r="1926" spans="1:23" s="42" customFormat="1" x14ac:dyDescent="0.35">
      <c r="A1926" s="22" t="s">
        <v>98</v>
      </c>
      <c r="B1926" s="22"/>
      <c r="C1926" s="22" t="s">
        <v>1906</v>
      </c>
      <c r="D1926" s="22" t="s">
        <v>4162</v>
      </c>
      <c r="E1926" s="57" t="s">
        <v>7531</v>
      </c>
      <c r="F1926" s="22" t="s">
        <v>388</v>
      </c>
      <c r="G1926" s="22" t="s">
        <v>12</v>
      </c>
      <c r="H1926" s="22" t="s">
        <v>6452</v>
      </c>
      <c r="I1926" s="25" t="s">
        <v>197</v>
      </c>
      <c r="J1926" s="25" t="s">
        <v>4599</v>
      </c>
      <c r="K1926" s="25"/>
      <c r="L1926" s="25"/>
      <c r="M1926" s="63" t="s">
        <v>49</v>
      </c>
      <c r="N1926" s="22" t="s">
        <v>46</v>
      </c>
      <c r="O1926" s="23" t="s">
        <v>46</v>
      </c>
      <c r="P1926" s="23" t="s">
        <v>46</v>
      </c>
      <c r="Q1926" s="23" t="s">
        <v>26</v>
      </c>
      <c r="R1926" s="23" t="s">
        <v>49</v>
      </c>
      <c r="S1926" s="23" t="s">
        <v>49</v>
      </c>
      <c r="T1926" s="17" t="s">
        <v>4598</v>
      </c>
      <c r="U1926" s="17" t="s">
        <v>4967</v>
      </c>
      <c r="V1926" s="17" t="s">
        <v>6652</v>
      </c>
      <c r="W1926" s="33" t="s">
        <v>6657</v>
      </c>
    </row>
    <row r="1927" spans="1:23" s="42" customFormat="1" ht="29" x14ac:dyDescent="0.35">
      <c r="A1927" s="22" t="s">
        <v>98</v>
      </c>
      <c r="B1927" s="22"/>
      <c r="C1927" s="22" t="s">
        <v>536</v>
      </c>
      <c r="D1927" s="22" t="s">
        <v>2617</v>
      </c>
      <c r="E1927" s="57" t="s">
        <v>7532</v>
      </c>
      <c r="F1927" s="22" t="s">
        <v>388</v>
      </c>
      <c r="G1927" s="22" t="s">
        <v>12</v>
      </c>
      <c r="H1927" s="22" t="s">
        <v>6452</v>
      </c>
      <c r="I1927" s="25" t="s">
        <v>197</v>
      </c>
      <c r="J1927" s="25" t="s">
        <v>4599</v>
      </c>
      <c r="K1927" s="25"/>
      <c r="L1927" s="25"/>
      <c r="M1927" s="63" t="s">
        <v>49</v>
      </c>
      <c r="N1927" s="22" t="s">
        <v>46</v>
      </c>
      <c r="O1927" s="23" t="s">
        <v>46</v>
      </c>
      <c r="P1927" s="23" t="s">
        <v>46</v>
      </c>
      <c r="Q1927" s="23" t="s">
        <v>26</v>
      </c>
      <c r="R1927" s="23" t="s">
        <v>49</v>
      </c>
      <c r="S1927" s="23" t="s">
        <v>49</v>
      </c>
      <c r="T1927" s="17" t="s">
        <v>4598</v>
      </c>
      <c r="U1927" s="17" t="s">
        <v>4967</v>
      </c>
      <c r="V1927" s="17" t="s">
        <v>6652</v>
      </c>
      <c r="W1927" s="33" t="s">
        <v>6657</v>
      </c>
    </row>
    <row r="1928" spans="1:23" s="42" customFormat="1" x14ac:dyDescent="0.35">
      <c r="A1928" s="22" t="s">
        <v>98</v>
      </c>
      <c r="B1928" s="22"/>
      <c r="C1928" s="22" t="s">
        <v>547</v>
      </c>
      <c r="D1928" s="22" t="s">
        <v>2628</v>
      </c>
      <c r="E1928" s="57" t="s">
        <v>7533</v>
      </c>
      <c r="F1928" s="22" t="s">
        <v>388</v>
      </c>
      <c r="G1928" s="22" t="s">
        <v>12</v>
      </c>
      <c r="H1928" s="22" t="s">
        <v>6452</v>
      </c>
      <c r="I1928" s="25" t="s">
        <v>197</v>
      </c>
      <c r="J1928" s="25" t="s">
        <v>4599</v>
      </c>
      <c r="K1928" s="25"/>
      <c r="L1928" s="25"/>
      <c r="M1928" s="63" t="s">
        <v>49</v>
      </c>
      <c r="N1928" s="22" t="s">
        <v>46</v>
      </c>
      <c r="O1928" s="23" t="s">
        <v>46</v>
      </c>
      <c r="P1928" s="23" t="s">
        <v>46</v>
      </c>
      <c r="Q1928" s="23" t="s">
        <v>26</v>
      </c>
      <c r="R1928" s="23" t="s">
        <v>49</v>
      </c>
      <c r="S1928" s="23" t="s">
        <v>49</v>
      </c>
      <c r="T1928" s="17" t="s">
        <v>4598</v>
      </c>
      <c r="U1928" s="17" t="s">
        <v>4967</v>
      </c>
      <c r="V1928" s="17" t="s">
        <v>6652</v>
      </c>
      <c r="W1928" s="33" t="s">
        <v>6657</v>
      </c>
    </row>
    <row r="1929" spans="1:23" s="42" customFormat="1" x14ac:dyDescent="0.35">
      <c r="A1929" s="22" t="s">
        <v>98</v>
      </c>
      <c r="B1929" s="22"/>
      <c r="C1929" s="22" t="s">
        <v>545</v>
      </c>
      <c r="D1929" s="22" t="s">
        <v>2626</v>
      </c>
      <c r="E1929" s="57" t="s">
        <v>7534</v>
      </c>
      <c r="F1929" s="22" t="s">
        <v>388</v>
      </c>
      <c r="G1929" s="22" t="s">
        <v>12</v>
      </c>
      <c r="H1929" s="22" t="s">
        <v>6452</v>
      </c>
      <c r="I1929" s="25" t="s">
        <v>197</v>
      </c>
      <c r="J1929" s="25" t="s">
        <v>4599</v>
      </c>
      <c r="K1929" s="25"/>
      <c r="L1929" s="25"/>
      <c r="M1929" s="63" t="s">
        <v>49</v>
      </c>
      <c r="N1929" s="22" t="s">
        <v>46</v>
      </c>
      <c r="O1929" s="23" t="s">
        <v>46</v>
      </c>
      <c r="P1929" s="23" t="s">
        <v>46</v>
      </c>
      <c r="Q1929" s="23" t="s">
        <v>26</v>
      </c>
      <c r="R1929" s="23" t="s">
        <v>49</v>
      </c>
      <c r="S1929" s="23" t="s">
        <v>49</v>
      </c>
      <c r="T1929" s="17" t="s">
        <v>4598</v>
      </c>
      <c r="U1929" s="17" t="s">
        <v>4967</v>
      </c>
      <c r="V1929" s="17" t="s">
        <v>6652</v>
      </c>
      <c r="W1929" s="33" t="s">
        <v>6657</v>
      </c>
    </row>
    <row r="1930" spans="1:23" s="42" customFormat="1" x14ac:dyDescent="0.35">
      <c r="A1930" s="22" t="s">
        <v>98</v>
      </c>
      <c r="B1930" s="22"/>
      <c r="C1930" s="22" t="s">
        <v>549</v>
      </c>
      <c r="D1930" s="22" t="s">
        <v>3536</v>
      </c>
      <c r="E1930" s="57" t="s">
        <v>7535</v>
      </c>
      <c r="F1930" s="22" t="s">
        <v>103</v>
      </c>
      <c r="G1930" s="22" t="s">
        <v>12</v>
      </c>
      <c r="H1930" s="22" t="s">
        <v>6452</v>
      </c>
      <c r="I1930" s="25" t="s">
        <v>197</v>
      </c>
      <c r="J1930" s="25" t="s">
        <v>4599</v>
      </c>
      <c r="K1930" s="25"/>
      <c r="L1930" s="25"/>
      <c r="M1930" s="63" t="s">
        <v>49</v>
      </c>
      <c r="N1930" s="22" t="s">
        <v>46</v>
      </c>
      <c r="O1930" s="23" t="s">
        <v>46</v>
      </c>
      <c r="P1930" s="23" t="s">
        <v>46</v>
      </c>
      <c r="Q1930" s="23" t="s">
        <v>26</v>
      </c>
      <c r="R1930" s="23" t="s">
        <v>49</v>
      </c>
      <c r="S1930" s="23" t="s">
        <v>49</v>
      </c>
      <c r="T1930" s="17" t="s">
        <v>4598</v>
      </c>
      <c r="U1930" s="17" t="s">
        <v>4967</v>
      </c>
      <c r="V1930" s="17" t="s">
        <v>6652</v>
      </c>
      <c r="W1930" s="33" t="s">
        <v>6657</v>
      </c>
    </row>
    <row r="1931" spans="1:23" s="42" customFormat="1" ht="43.5" x14ac:dyDescent="0.35">
      <c r="A1931" s="22" t="s">
        <v>98</v>
      </c>
      <c r="B1931" s="22" t="s">
        <v>10</v>
      </c>
      <c r="C1931" s="22" t="s">
        <v>4978</v>
      </c>
      <c r="D1931" s="58" t="s">
        <v>4991</v>
      </c>
      <c r="E1931" s="57" t="s">
        <v>7536</v>
      </c>
      <c r="F1931" s="22" t="s">
        <v>4642</v>
      </c>
      <c r="G1931" s="22" t="s">
        <v>21</v>
      </c>
      <c r="H1931" s="22" t="s">
        <v>6452</v>
      </c>
      <c r="I1931" s="25" t="s">
        <v>197</v>
      </c>
      <c r="J1931" s="25" t="s">
        <v>6163</v>
      </c>
      <c r="K1931" s="25" t="s">
        <v>6158</v>
      </c>
      <c r="L1931" s="25"/>
      <c r="M1931" s="63" t="s">
        <v>49</v>
      </c>
      <c r="N1931" s="22" t="s">
        <v>46</v>
      </c>
      <c r="O1931" s="23">
        <v>0</v>
      </c>
      <c r="P1931" s="23">
        <v>0.05</v>
      </c>
      <c r="Q1931" s="23" t="s">
        <v>46</v>
      </c>
      <c r="R1931" s="23">
        <v>0</v>
      </c>
      <c r="S1931" s="23">
        <v>0.05</v>
      </c>
      <c r="T1931" s="17" t="s">
        <v>4598</v>
      </c>
      <c r="U1931" s="17" t="s">
        <v>4967</v>
      </c>
      <c r="V1931" s="17" t="s">
        <v>6654</v>
      </c>
      <c r="W1931" s="33" t="s">
        <v>6657</v>
      </c>
    </row>
    <row r="1932" spans="1:23" s="42" customFormat="1" ht="43.5" x14ac:dyDescent="0.35">
      <c r="A1932" s="22" t="s">
        <v>98</v>
      </c>
      <c r="B1932" s="22"/>
      <c r="C1932" s="22" t="s">
        <v>4979</v>
      </c>
      <c r="D1932" s="58" t="s">
        <v>4992</v>
      </c>
      <c r="E1932" s="57" t="s">
        <v>7537</v>
      </c>
      <c r="F1932" s="22" t="s">
        <v>4642</v>
      </c>
      <c r="G1932" s="22" t="s">
        <v>21</v>
      </c>
      <c r="H1932" s="22" t="s">
        <v>6452</v>
      </c>
      <c r="I1932" s="25" t="s">
        <v>197</v>
      </c>
      <c r="J1932" s="25" t="s">
        <v>6163</v>
      </c>
      <c r="K1932" s="25" t="s">
        <v>6158</v>
      </c>
      <c r="L1932" s="25"/>
      <c r="M1932" s="63" t="s">
        <v>49</v>
      </c>
      <c r="N1932" s="22" t="s">
        <v>46</v>
      </c>
      <c r="O1932" s="23">
        <v>0</v>
      </c>
      <c r="P1932" s="23">
        <v>0.05</v>
      </c>
      <c r="Q1932" s="23" t="s">
        <v>46</v>
      </c>
      <c r="R1932" s="23">
        <v>0</v>
      </c>
      <c r="S1932" s="23">
        <v>0.05</v>
      </c>
      <c r="T1932" s="17" t="s">
        <v>4598</v>
      </c>
      <c r="U1932" s="17" t="s">
        <v>4967</v>
      </c>
      <c r="V1932" s="17" t="s">
        <v>6654</v>
      </c>
      <c r="W1932" s="33" t="s">
        <v>6657</v>
      </c>
    </row>
    <row r="1933" spans="1:23" s="42" customFormat="1" ht="29" x14ac:dyDescent="0.35">
      <c r="A1933" s="22" t="s">
        <v>98</v>
      </c>
      <c r="B1933" s="22"/>
      <c r="C1933" s="22" t="s">
        <v>1434</v>
      </c>
      <c r="D1933" s="22" t="s">
        <v>3957</v>
      </c>
      <c r="E1933" s="57" t="s">
        <v>7538</v>
      </c>
      <c r="F1933" s="22" t="s">
        <v>388</v>
      </c>
      <c r="G1933" s="22" t="s">
        <v>12</v>
      </c>
      <c r="H1933" s="22" t="s">
        <v>6452</v>
      </c>
      <c r="I1933" s="25" t="s">
        <v>197</v>
      </c>
      <c r="J1933" s="25" t="s">
        <v>4599</v>
      </c>
      <c r="K1933" s="25"/>
      <c r="L1933" s="25"/>
      <c r="M1933" s="63" t="s">
        <v>49</v>
      </c>
      <c r="N1933" s="22" t="s">
        <v>46</v>
      </c>
      <c r="O1933" s="23" t="s">
        <v>46</v>
      </c>
      <c r="P1933" s="23" t="s">
        <v>46</v>
      </c>
      <c r="Q1933" s="23" t="s">
        <v>26</v>
      </c>
      <c r="R1933" s="23" t="s">
        <v>49</v>
      </c>
      <c r="S1933" s="23" t="s">
        <v>49</v>
      </c>
      <c r="T1933" s="17" t="s">
        <v>4598</v>
      </c>
      <c r="U1933" s="17" t="s">
        <v>4967</v>
      </c>
      <c r="V1933" s="17" t="s">
        <v>6652</v>
      </c>
      <c r="W1933" s="33" t="s">
        <v>6657</v>
      </c>
    </row>
    <row r="1934" spans="1:23" s="42" customFormat="1" ht="29" x14ac:dyDescent="0.35">
      <c r="A1934" s="22" t="s">
        <v>98</v>
      </c>
      <c r="B1934" s="22"/>
      <c r="C1934" s="22" t="s">
        <v>553</v>
      </c>
      <c r="D1934" s="22" t="s">
        <v>3955</v>
      </c>
      <c r="E1934" s="57" t="s">
        <v>7539</v>
      </c>
      <c r="F1934" s="22" t="s">
        <v>388</v>
      </c>
      <c r="G1934" s="22" t="s">
        <v>12</v>
      </c>
      <c r="H1934" s="22" t="s">
        <v>6452</v>
      </c>
      <c r="I1934" s="25" t="s">
        <v>197</v>
      </c>
      <c r="J1934" s="25" t="s">
        <v>4599</v>
      </c>
      <c r="K1934" s="25"/>
      <c r="L1934" s="25"/>
      <c r="M1934" s="63" t="s">
        <v>49</v>
      </c>
      <c r="N1934" s="22" t="s">
        <v>46</v>
      </c>
      <c r="O1934" s="23" t="s">
        <v>46</v>
      </c>
      <c r="P1934" s="23" t="s">
        <v>46</v>
      </c>
      <c r="Q1934" s="23" t="s">
        <v>26</v>
      </c>
      <c r="R1934" s="23" t="s">
        <v>49</v>
      </c>
      <c r="S1934" s="23" t="s">
        <v>49</v>
      </c>
      <c r="T1934" s="17" t="s">
        <v>4598</v>
      </c>
      <c r="U1934" s="17" t="s">
        <v>4967</v>
      </c>
      <c r="V1934" s="17" t="s">
        <v>6652</v>
      </c>
      <c r="W1934" s="33" t="s">
        <v>6657</v>
      </c>
    </row>
    <row r="1935" spans="1:23" s="42" customFormat="1" ht="29" x14ac:dyDescent="0.35">
      <c r="A1935" s="22" t="s">
        <v>98</v>
      </c>
      <c r="B1935" s="22"/>
      <c r="C1935" s="22" t="s">
        <v>551</v>
      </c>
      <c r="D1935" s="22" t="s">
        <v>3953</v>
      </c>
      <c r="E1935" s="57" t="s">
        <v>7540</v>
      </c>
      <c r="F1935" s="22" t="s">
        <v>388</v>
      </c>
      <c r="G1935" s="22" t="s">
        <v>12</v>
      </c>
      <c r="H1935" s="22" t="s">
        <v>6452</v>
      </c>
      <c r="I1935" s="25" t="s">
        <v>197</v>
      </c>
      <c r="J1935" s="25" t="s">
        <v>4599</v>
      </c>
      <c r="K1935" s="25"/>
      <c r="L1935" s="25"/>
      <c r="M1935" s="63" t="s">
        <v>49</v>
      </c>
      <c r="N1935" s="22" t="s">
        <v>46</v>
      </c>
      <c r="O1935" s="23" t="s">
        <v>46</v>
      </c>
      <c r="P1935" s="23" t="s">
        <v>46</v>
      </c>
      <c r="Q1935" s="23" t="s">
        <v>26</v>
      </c>
      <c r="R1935" s="23" t="s">
        <v>49</v>
      </c>
      <c r="S1935" s="23" t="s">
        <v>49</v>
      </c>
      <c r="T1935" s="17" t="s">
        <v>4598</v>
      </c>
      <c r="U1935" s="17" t="s">
        <v>4967</v>
      </c>
      <c r="V1935" s="17" t="s">
        <v>6652</v>
      </c>
      <c r="W1935" s="33" t="s">
        <v>6657</v>
      </c>
    </row>
    <row r="1936" spans="1:23" s="42" customFormat="1" ht="29" x14ac:dyDescent="0.35">
      <c r="A1936" s="22" t="s">
        <v>98</v>
      </c>
      <c r="B1936" s="22"/>
      <c r="C1936" s="22" t="s">
        <v>1896</v>
      </c>
      <c r="D1936" s="22" t="s">
        <v>4020</v>
      </c>
      <c r="E1936" s="57" t="s">
        <v>7541</v>
      </c>
      <c r="F1936" s="22" t="s">
        <v>388</v>
      </c>
      <c r="G1936" s="22" t="s">
        <v>12</v>
      </c>
      <c r="H1936" s="22" t="s">
        <v>6452</v>
      </c>
      <c r="I1936" s="25" t="s">
        <v>197</v>
      </c>
      <c r="J1936" s="25" t="s">
        <v>4599</v>
      </c>
      <c r="K1936" s="25"/>
      <c r="L1936" s="25"/>
      <c r="M1936" s="63" t="s">
        <v>49</v>
      </c>
      <c r="N1936" s="22" t="s">
        <v>46</v>
      </c>
      <c r="O1936" s="23" t="s">
        <v>46</v>
      </c>
      <c r="P1936" s="23" t="s">
        <v>46</v>
      </c>
      <c r="Q1936" s="23" t="s">
        <v>26</v>
      </c>
      <c r="R1936" s="23" t="s">
        <v>49</v>
      </c>
      <c r="S1936" s="23" t="s">
        <v>49</v>
      </c>
      <c r="T1936" s="17" t="s">
        <v>4598</v>
      </c>
      <c r="U1936" s="17" t="s">
        <v>4967</v>
      </c>
      <c r="V1936" s="17" t="s">
        <v>6652</v>
      </c>
      <c r="W1936" s="33" t="s">
        <v>6657</v>
      </c>
    </row>
    <row r="1937" spans="1:23" s="42" customFormat="1" ht="29" x14ac:dyDescent="0.35">
      <c r="A1937" s="22" t="s">
        <v>98</v>
      </c>
      <c r="B1937" s="22"/>
      <c r="C1937" s="22" t="s">
        <v>1894</v>
      </c>
      <c r="D1937" s="22" t="s">
        <v>4018</v>
      </c>
      <c r="E1937" s="57" t="s">
        <v>7542</v>
      </c>
      <c r="F1937" s="22" t="s">
        <v>388</v>
      </c>
      <c r="G1937" s="22" t="s">
        <v>12</v>
      </c>
      <c r="H1937" s="22" t="s">
        <v>6452</v>
      </c>
      <c r="I1937" s="25" t="s">
        <v>197</v>
      </c>
      <c r="J1937" s="25" t="s">
        <v>4599</v>
      </c>
      <c r="K1937" s="25"/>
      <c r="L1937" s="25"/>
      <c r="M1937" s="63" t="s">
        <v>49</v>
      </c>
      <c r="N1937" s="22" t="s">
        <v>46</v>
      </c>
      <c r="O1937" s="23" t="s">
        <v>46</v>
      </c>
      <c r="P1937" s="23" t="s">
        <v>46</v>
      </c>
      <c r="Q1937" s="23" t="s">
        <v>26</v>
      </c>
      <c r="R1937" s="23" t="s">
        <v>49</v>
      </c>
      <c r="S1937" s="23" t="s">
        <v>49</v>
      </c>
      <c r="T1937" s="17" t="s">
        <v>4598</v>
      </c>
      <c r="U1937" s="17" t="s">
        <v>4967</v>
      </c>
      <c r="V1937" s="17" t="s">
        <v>6652</v>
      </c>
      <c r="W1937" s="33" t="s">
        <v>6657</v>
      </c>
    </row>
    <row r="1938" spans="1:23" s="42" customFormat="1" ht="29" x14ac:dyDescent="0.35">
      <c r="A1938" s="22" t="s">
        <v>98</v>
      </c>
      <c r="B1938" s="22"/>
      <c r="C1938" s="22" t="s">
        <v>1892</v>
      </c>
      <c r="D1938" s="22" t="s">
        <v>4016</v>
      </c>
      <c r="E1938" s="57" t="s">
        <v>7543</v>
      </c>
      <c r="F1938" s="22" t="s">
        <v>388</v>
      </c>
      <c r="G1938" s="22" t="s">
        <v>12</v>
      </c>
      <c r="H1938" s="22" t="s">
        <v>6452</v>
      </c>
      <c r="I1938" s="25" t="s">
        <v>197</v>
      </c>
      <c r="J1938" s="25" t="s">
        <v>4599</v>
      </c>
      <c r="K1938" s="25"/>
      <c r="L1938" s="25"/>
      <c r="M1938" s="63" t="s">
        <v>49</v>
      </c>
      <c r="N1938" s="22" t="s">
        <v>46</v>
      </c>
      <c r="O1938" s="23" t="s">
        <v>46</v>
      </c>
      <c r="P1938" s="23" t="s">
        <v>46</v>
      </c>
      <c r="Q1938" s="23" t="s">
        <v>26</v>
      </c>
      <c r="R1938" s="23" t="s">
        <v>49</v>
      </c>
      <c r="S1938" s="23" t="s">
        <v>49</v>
      </c>
      <c r="T1938" s="17" t="s">
        <v>4598</v>
      </c>
      <c r="U1938" s="17" t="s">
        <v>4967</v>
      </c>
      <c r="V1938" s="17" t="s">
        <v>6652</v>
      </c>
      <c r="W1938" s="33" t="s">
        <v>6657</v>
      </c>
    </row>
    <row r="1939" spans="1:23" s="42" customFormat="1" ht="29" x14ac:dyDescent="0.35">
      <c r="A1939" s="22" t="s">
        <v>98</v>
      </c>
      <c r="B1939" s="22"/>
      <c r="C1939" s="22" t="s">
        <v>1860</v>
      </c>
      <c r="D1939" s="22" t="s">
        <v>4000</v>
      </c>
      <c r="E1939" s="57" t="s">
        <v>7544</v>
      </c>
      <c r="F1939" s="22" t="s">
        <v>388</v>
      </c>
      <c r="G1939" s="22" t="s">
        <v>12</v>
      </c>
      <c r="H1939" s="22" t="s">
        <v>6452</v>
      </c>
      <c r="I1939" s="25" t="s">
        <v>197</v>
      </c>
      <c r="J1939" s="25" t="s">
        <v>4599</v>
      </c>
      <c r="K1939" s="25"/>
      <c r="L1939" s="25"/>
      <c r="M1939" s="63" t="s">
        <v>49</v>
      </c>
      <c r="N1939" s="22" t="s">
        <v>46</v>
      </c>
      <c r="O1939" s="23" t="s">
        <v>46</v>
      </c>
      <c r="P1939" s="23" t="s">
        <v>46</v>
      </c>
      <c r="Q1939" s="23" t="s">
        <v>26</v>
      </c>
      <c r="R1939" s="23" t="s">
        <v>49</v>
      </c>
      <c r="S1939" s="23" t="s">
        <v>49</v>
      </c>
      <c r="T1939" s="17" t="s">
        <v>4598</v>
      </c>
      <c r="U1939" s="17" t="s">
        <v>4967</v>
      </c>
      <c r="V1939" s="17" t="s">
        <v>6652</v>
      </c>
      <c r="W1939" s="33" t="s">
        <v>6657</v>
      </c>
    </row>
    <row r="1940" spans="1:23" s="42" customFormat="1" ht="29" x14ac:dyDescent="0.35">
      <c r="A1940" s="22" t="s">
        <v>98</v>
      </c>
      <c r="B1940" s="22"/>
      <c r="C1940" s="22" t="s">
        <v>1858</v>
      </c>
      <c r="D1940" s="22" t="s">
        <v>3998</v>
      </c>
      <c r="E1940" s="57" t="s">
        <v>7545</v>
      </c>
      <c r="F1940" s="22" t="s">
        <v>388</v>
      </c>
      <c r="G1940" s="22" t="s">
        <v>12</v>
      </c>
      <c r="H1940" s="22" t="s">
        <v>6452</v>
      </c>
      <c r="I1940" s="25" t="s">
        <v>197</v>
      </c>
      <c r="J1940" s="25" t="s">
        <v>4599</v>
      </c>
      <c r="K1940" s="25"/>
      <c r="L1940" s="25"/>
      <c r="M1940" s="63" t="s">
        <v>49</v>
      </c>
      <c r="N1940" s="22" t="s">
        <v>46</v>
      </c>
      <c r="O1940" s="23" t="s">
        <v>46</v>
      </c>
      <c r="P1940" s="23" t="s">
        <v>46</v>
      </c>
      <c r="Q1940" s="23" t="s">
        <v>26</v>
      </c>
      <c r="R1940" s="23" t="s">
        <v>49</v>
      </c>
      <c r="S1940" s="23" t="s">
        <v>49</v>
      </c>
      <c r="T1940" s="17" t="s">
        <v>4598</v>
      </c>
      <c r="U1940" s="17" t="s">
        <v>4967</v>
      </c>
      <c r="V1940" s="17" t="s">
        <v>6652</v>
      </c>
      <c r="W1940" s="33" t="s">
        <v>6657</v>
      </c>
    </row>
    <row r="1941" spans="1:23" s="42" customFormat="1" ht="29" x14ac:dyDescent="0.35">
      <c r="A1941" s="22" t="s">
        <v>98</v>
      </c>
      <c r="B1941" s="22"/>
      <c r="C1941" s="22" t="s">
        <v>1856</v>
      </c>
      <c r="D1941" s="22" t="s">
        <v>3996</v>
      </c>
      <c r="E1941" s="57" t="s">
        <v>7546</v>
      </c>
      <c r="F1941" s="22" t="s">
        <v>388</v>
      </c>
      <c r="G1941" s="22" t="s">
        <v>12</v>
      </c>
      <c r="H1941" s="22" t="s">
        <v>6452</v>
      </c>
      <c r="I1941" s="25" t="s">
        <v>197</v>
      </c>
      <c r="J1941" s="25" t="s">
        <v>4599</v>
      </c>
      <c r="K1941" s="25"/>
      <c r="L1941" s="25"/>
      <c r="M1941" s="63" t="s">
        <v>49</v>
      </c>
      <c r="N1941" s="22" t="s">
        <v>46</v>
      </c>
      <c r="O1941" s="23" t="s">
        <v>46</v>
      </c>
      <c r="P1941" s="23" t="s">
        <v>46</v>
      </c>
      <c r="Q1941" s="23" t="s">
        <v>26</v>
      </c>
      <c r="R1941" s="23" t="s">
        <v>49</v>
      </c>
      <c r="S1941" s="23" t="s">
        <v>49</v>
      </c>
      <c r="T1941" s="17" t="s">
        <v>4598</v>
      </c>
      <c r="U1941" s="17" t="s">
        <v>4967</v>
      </c>
      <c r="V1941" s="17" t="s">
        <v>6652</v>
      </c>
      <c r="W1941" s="33" t="s">
        <v>6657</v>
      </c>
    </row>
    <row r="1942" spans="1:23" s="42" customFormat="1" ht="29" x14ac:dyDescent="0.35">
      <c r="A1942" s="22" t="s">
        <v>98</v>
      </c>
      <c r="B1942" s="22"/>
      <c r="C1942" s="22" t="s">
        <v>1854</v>
      </c>
      <c r="D1942" s="22" t="s">
        <v>3965</v>
      </c>
      <c r="E1942" s="57" t="s">
        <v>7547</v>
      </c>
      <c r="F1942" s="22" t="s">
        <v>388</v>
      </c>
      <c r="G1942" s="22" t="s">
        <v>12</v>
      </c>
      <c r="H1942" s="22" t="s">
        <v>6452</v>
      </c>
      <c r="I1942" s="25" t="s">
        <v>197</v>
      </c>
      <c r="J1942" s="25" t="s">
        <v>4599</v>
      </c>
      <c r="K1942" s="25"/>
      <c r="L1942" s="25"/>
      <c r="M1942" s="63" t="s">
        <v>49</v>
      </c>
      <c r="N1942" s="22" t="s">
        <v>46</v>
      </c>
      <c r="O1942" s="23" t="s">
        <v>46</v>
      </c>
      <c r="P1942" s="23" t="s">
        <v>46</v>
      </c>
      <c r="Q1942" s="23" t="s">
        <v>26</v>
      </c>
      <c r="R1942" s="23" t="s">
        <v>49</v>
      </c>
      <c r="S1942" s="23" t="s">
        <v>49</v>
      </c>
      <c r="T1942" s="17" t="s">
        <v>4598</v>
      </c>
      <c r="U1942" s="17" t="s">
        <v>4967</v>
      </c>
      <c r="V1942" s="17" t="s">
        <v>6652</v>
      </c>
      <c r="W1942" s="33" t="s">
        <v>6657</v>
      </c>
    </row>
    <row r="1943" spans="1:23" s="42" customFormat="1" ht="29" x14ac:dyDescent="0.35">
      <c r="A1943" s="22" t="s">
        <v>98</v>
      </c>
      <c r="B1943" s="22"/>
      <c r="C1943" s="22" t="s">
        <v>1852</v>
      </c>
      <c r="D1943" s="22" t="s">
        <v>3963</v>
      </c>
      <c r="E1943" s="57" t="s">
        <v>7548</v>
      </c>
      <c r="F1943" s="22" t="s">
        <v>388</v>
      </c>
      <c r="G1943" s="22" t="s">
        <v>12</v>
      </c>
      <c r="H1943" s="22" t="s">
        <v>6452</v>
      </c>
      <c r="I1943" s="25" t="s">
        <v>197</v>
      </c>
      <c r="J1943" s="25" t="s">
        <v>4599</v>
      </c>
      <c r="K1943" s="25"/>
      <c r="L1943" s="25"/>
      <c r="M1943" s="63" t="s">
        <v>49</v>
      </c>
      <c r="N1943" s="22" t="s">
        <v>46</v>
      </c>
      <c r="O1943" s="23" t="s">
        <v>46</v>
      </c>
      <c r="P1943" s="23" t="s">
        <v>46</v>
      </c>
      <c r="Q1943" s="23" t="s">
        <v>26</v>
      </c>
      <c r="R1943" s="23" t="s">
        <v>49</v>
      </c>
      <c r="S1943" s="23" t="s">
        <v>49</v>
      </c>
      <c r="T1943" s="17" t="s">
        <v>4598</v>
      </c>
      <c r="U1943" s="17" t="s">
        <v>4967</v>
      </c>
      <c r="V1943" s="17" t="s">
        <v>6652</v>
      </c>
      <c r="W1943" s="33" t="s">
        <v>6657</v>
      </c>
    </row>
    <row r="1944" spans="1:23" s="42" customFormat="1" ht="29" x14ac:dyDescent="0.35">
      <c r="A1944" s="22" t="s">
        <v>98</v>
      </c>
      <c r="B1944" s="22"/>
      <c r="C1944" s="22" t="s">
        <v>1850</v>
      </c>
      <c r="D1944" s="22" t="s">
        <v>3961</v>
      </c>
      <c r="E1944" s="57" t="s">
        <v>7549</v>
      </c>
      <c r="F1944" s="22" t="s">
        <v>388</v>
      </c>
      <c r="G1944" s="22" t="s">
        <v>12</v>
      </c>
      <c r="H1944" s="22" t="s">
        <v>6452</v>
      </c>
      <c r="I1944" s="25" t="s">
        <v>197</v>
      </c>
      <c r="J1944" s="25" t="s">
        <v>4599</v>
      </c>
      <c r="K1944" s="25"/>
      <c r="L1944" s="25"/>
      <c r="M1944" s="63" t="s">
        <v>49</v>
      </c>
      <c r="N1944" s="22" t="s">
        <v>46</v>
      </c>
      <c r="O1944" s="23" t="s">
        <v>46</v>
      </c>
      <c r="P1944" s="23" t="s">
        <v>46</v>
      </c>
      <c r="Q1944" s="23" t="s">
        <v>26</v>
      </c>
      <c r="R1944" s="23" t="s">
        <v>49</v>
      </c>
      <c r="S1944" s="23" t="s">
        <v>49</v>
      </c>
      <c r="T1944" s="17" t="s">
        <v>4598</v>
      </c>
      <c r="U1944" s="17" t="s">
        <v>4967</v>
      </c>
      <c r="V1944" s="17" t="s">
        <v>6652</v>
      </c>
      <c r="W1944" s="33" t="s">
        <v>6657</v>
      </c>
    </row>
    <row r="1945" spans="1:23" s="42" customFormat="1" x14ac:dyDescent="0.35">
      <c r="A1945" s="22" t="s">
        <v>98</v>
      </c>
      <c r="B1945" s="22"/>
      <c r="C1945" s="22" t="s">
        <v>2060</v>
      </c>
      <c r="D1945" s="22" t="s">
        <v>4202</v>
      </c>
      <c r="E1945" s="57" t="s">
        <v>7443</v>
      </c>
      <c r="F1945" s="22" t="s">
        <v>388</v>
      </c>
      <c r="G1945" s="22" t="s">
        <v>12</v>
      </c>
      <c r="H1945" s="22" t="s">
        <v>4578</v>
      </c>
      <c r="I1945" s="25" t="s">
        <v>197</v>
      </c>
      <c r="J1945" s="25" t="s">
        <v>6162</v>
      </c>
      <c r="K1945" s="25" t="s">
        <v>6158</v>
      </c>
      <c r="L1945" s="25"/>
      <c r="M1945" s="63" t="s">
        <v>49</v>
      </c>
      <c r="N1945" s="22" t="s">
        <v>46</v>
      </c>
      <c r="O1945" s="23" t="s">
        <v>46</v>
      </c>
      <c r="P1945" s="23" t="s">
        <v>46</v>
      </c>
      <c r="Q1945" s="23">
        <v>0.5</v>
      </c>
      <c r="R1945" s="23" t="s">
        <v>46</v>
      </c>
      <c r="S1945" s="23" t="s">
        <v>46</v>
      </c>
      <c r="T1945" s="17" t="s">
        <v>4598</v>
      </c>
      <c r="U1945" s="17" t="s">
        <v>4967</v>
      </c>
      <c r="V1945" s="17" t="s">
        <v>6652</v>
      </c>
      <c r="W1945" s="17" t="s">
        <v>6657</v>
      </c>
    </row>
    <row r="1946" spans="1:23" s="42" customFormat="1" x14ac:dyDescent="0.35">
      <c r="A1946" s="22" t="s">
        <v>98</v>
      </c>
      <c r="B1946" s="22"/>
      <c r="C1946" s="22" t="s">
        <v>1442</v>
      </c>
      <c r="D1946" s="22" t="s">
        <v>3544</v>
      </c>
      <c r="E1946" s="57" t="s">
        <v>7469</v>
      </c>
      <c r="F1946" s="22" t="s">
        <v>103</v>
      </c>
      <c r="G1946" s="22" t="s">
        <v>21</v>
      </c>
      <c r="H1946" s="22" t="s">
        <v>4578</v>
      </c>
      <c r="I1946" s="25" t="s">
        <v>197</v>
      </c>
      <c r="J1946" s="25" t="s">
        <v>4599</v>
      </c>
      <c r="K1946" s="25"/>
      <c r="L1946" s="25"/>
      <c r="M1946" s="63" t="s">
        <v>49</v>
      </c>
      <c r="N1946" s="22" t="s">
        <v>46</v>
      </c>
      <c r="O1946" s="23">
        <v>0.75</v>
      </c>
      <c r="P1946" s="23">
        <v>1</v>
      </c>
      <c r="Q1946" s="23" t="s">
        <v>46</v>
      </c>
      <c r="R1946" s="23" t="s">
        <v>49</v>
      </c>
      <c r="S1946" s="23" t="s">
        <v>49</v>
      </c>
      <c r="T1946" s="17" t="s">
        <v>4598</v>
      </c>
      <c r="U1946" s="17" t="s">
        <v>4967</v>
      </c>
      <c r="V1946" s="17" t="s">
        <v>6652</v>
      </c>
      <c r="W1946" s="17" t="s">
        <v>6657</v>
      </c>
    </row>
    <row r="1947" spans="1:23" s="42" customFormat="1" x14ac:dyDescent="0.35">
      <c r="A1947" s="22" t="s">
        <v>98</v>
      </c>
      <c r="B1947" s="22"/>
      <c r="C1947" s="22" t="s">
        <v>696</v>
      </c>
      <c r="D1947" s="22" t="s">
        <v>2770</v>
      </c>
      <c r="E1947" s="57" t="s">
        <v>7470</v>
      </c>
      <c r="F1947" s="22" t="s">
        <v>103</v>
      </c>
      <c r="G1947" s="22" t="s">
        <v>21</v>
      </c>
      <c r="H1947" s="22" t="s">
        <v>4578</v>
      </c>
      <c r="I1947" s="25" t="s">
        <v>197</v>
      </c>
      <c r="J1947" s="25" t="s">
        <v>4599</v>
      </c>
      <c r="K1947" s="25"/>
      <c r="L1947" s="25"/>
      <c r="M1947" s="63" t="s">
        <v>49</v>
      </c>
      <c r="N1947" s="22" t="s">
        <v>46</v>
      </c>
      <c r="O1947" s="23">
        <v>0.92</v>
      </c>
      <c r="P1947" s="23">
        <v>1</v>
      </c>
      <c r="Q1947" s="23" t="s">
        <v>46</v>
      </c>
      <c r="R1947" s="23" t="s">
        <v>49</v>
      </c>
      <c r="S1947" s="23" t="s">
        <v>49</v>
      </c>
      <c r="T1947" s="17" t="s">
        <v>4598</v>
      </c>
      <c r="U1947" s="17" t="s">
        <v>4967</v>
      </c>
      <c r="V1947" s="17" t="s">
        <v>6652</v>
      </c>
      <c r="W1947" s="17" t="s">
        <v>6657</v>
      </c>
    </row>
    <row r="1948" spans="1:23" s="42" customFormat="1" ht="29" x14ac:dyDescent="0.35">
      <c r="A1948" s="22" t="s">
        <v>98</v>
      </c>
      <c r="B1948" s="22"/>
      <c r="C1948" s="22" t="s">
        <v>1424</v>
      </c>
      <c r="D1948" s="22" t="s">
        <v>3526</v>
      </c>
      <c r="E1948" s="57" t="s">
        <v>7471</v>
      </c>
      <c r="F1948" s="22" t="s">
        <v>103</v>
      </c>
      <c r="G1948" s="22" t="s">
        <v>100</v>
      </c>
      <c r="H1948" s="22" t="s">
        <v>4578</v>
      </c>
      <c r="I1948" s="25" t="s">
        <v>197</v>
      </c>
      <c r="J1948" s="25" t="s">
        <v>6163</v>
      </c>
      <c r="K1948" s="25" t="s">
        <v>6157</v>
      </c>
      <c r="L1948" s="25">
        <v>20</v>
      </c>
      <c r="M1948" s="63" t="s">
        <v>6506</v>
      </c>
      <c r="N1948" s="22" t="s">
        <v>8701</v>
      </c>
      <c r="O1948" s="23">
        <v>0.95</v>
      </c>
      <c r="P1948" s="23">
        <v>1</v>
      </c>
      <c r="Q1948" s="23">
        <v>0.15</v>
      </c>
      <c r="R1948" s="23">
        <v>0.95</v>
      </c>
      <c r="S1948" s="23">
        <v>1</v>
      </c>
      <c r="T1948" s="17" t="s">
        <v>4598</v>
      </c>
      <c r="U1948" s="17" t="s">
        <v>4967</v>
      </c>
      <c r="V1948" s="17" t="s">
        <v>6652</v>
      </c>
      <c r="W1948" s="17" t="s">
        <v>6479</v>
      </c>
    </row>
    <row r="1949" spans="1:23" s="42" customFormat="1" x14ac:dyDescent="0.35">
      <c r="A1949" s="22" t="s">
        <v>98</v>
      </c>
      <c r="B1949" s="22"/>
      <c r="C1949" s="22" t="s">
        <v>1420</v>
      </c>
      <c r="D1949" s="22" t="s">
        <v>3522</v>
      </c>
      <c r="E1949" s="57" t="s">
        <v>4878</v>
      </c>
      <c r="F1949" s="22" t="s">
        <v>103</v>
      </c>
      <c r="G1949" s="22" t="s">
        <v>21</v>
      </c>
      <c r="H1949" s="22" t="s">
        <v>4578</v>
      </c>
      <c r="I1949" s="25" t="s">
        <v>99</v>
      </c>
      <c r="J1949" s="25" t="s">
        <v>4599</v>
      </c>
      <c r="K1949" s="25"/>
      <c r="L1949" s="25"/>
      <c r="M1949" s="63" t="s">
        <v>49</v>
      </c>
      <c r="N1949" s="22" t="s">
        <v>46</v>
      </c>
      <c r="O1949" s="23">
        <v>0.65</v>
      </c>
      <c r="P1949" s="23">
        <v>1</v>
      </c>
      <c r="Q1949" s="23" t="s">
        <v>46</v>
      </c>
      <c r="R1949" s="23" t="s">
        <v>49</v>
      </c>
      <c r="S1949" s="23" t="s">
        <v>49</v>
      </c>
      <c r="T1949" s="17" t="s">
        <v>4598</v>
      </c>
      <c r="U1949" s="17" t="s">
        <v>4967</v>
      </c>
      <c r="V1949" s="17" t="s">
        <v>6652</v>
      </c>
      <c r="W1949" s="17" t="s">
        <v>6657</v>
      </c>
    </row>
    <row r="1950" spans="1:23" s="42" customFormat="1" x14ac:dyDescent="0.35">
      <c r="A1950" s="22" t="s">
        <v>98</v>
      </c>
      <c r="B1950" s="22"/>
      <c r="C1950" s="22" t="s">
        <v>1428</v>
      </c>
      <c r="D1950" s="22" t="s">
        <v>3530</v>
      </c>
      <c r="E1950" s="57" t="s">
        <v>4892</v>
      </c>
      <c r="F1950" s="22" t="s">
        <v>103</v>
      </c>
      <c r="G1950" s="22" t="s">
        <v>12</v>
      </c>
      <c r="H1950" s="22" t="s">
        <v>4578</v>
      </c>
      <c r="I1950" s="25" t="s">
        <v>99</v>
      </c>
      <c r="J1950" s="25" t="s">
        <v>4599</v>
      </c>
      <c r="K1950" s="25"/>
      <c r="L1950" s="25"/>
      <c r="M1950" s="63" t="s">
        <v>49</v>
      </c>
      <c r="N1950" s="22" t="s">
        <v>46</v>
      </c>
      <c r="O1950" s="23" t="s">
        <v>46</v>
      </c>
      <c r="P1950" s="23" t="s">
        <v>46</v>
      </c>
      <c r="Q1950" s="23" t="s">
        <v>26</v>
      </c>
      <c r="R1950" s="23" t="s">
        <v>49</v>
      </c>
      <c r="S1950" s="23" t="s">
        <v>49</v>
      </c>
      <c r="T1950" s="17" t="s">
        <v>4598</v>
      </c>
      <c r="U1950" s="17" t="s">
        <v>4967</v>
      </c>
      <c r="V1950" s="17" t="s">
        <v>6652</v>
      </c>
      <c r="W1950" s="17" t="s">
        <v>6657</v>
      </c>
    </row>
    <row r="1951" spans="1:23" s="42" customFormat="1" x14ac:dyDescent="0.35">
      <c r="A1951" s="22" t="s">
        <v>98</v>
      </c>
      <c r="B1951" s="22"/>
      <c r="C1951" s="22" t="s">
        <v>704</v>
      </c>
      <c r="D1951" s="22" t="s">
        <v>2778</v>
      </c>
      <c r="E1951" s="57" t="s">
        <v>7472</v>
      </c>
      <c r="F1951" s="22" t="s">
        <v>103</v>
      </c>
      <c r="G1951" s="22" t="s">
        <v>21</v>
      </c>
      <c r="H1951" s="22" t="s">
        <v>4578</v>
      </c>
      <c r="I1951" s="25" t="s">
        <v>197</v>
      </c>
      <c r="J1951" s="25" t="s">
        <v>4599</v>
      </c>
      <c r="K1951" s="25"/>
      <c r="L1951" s="25"/>
      <c r="M1951" s="63" t="s">
        <v>49</v>
      </c>
      <c r="N1951" s="22" t="s">
        <v>46</v>
      </c>
      <c r="O1951" s="23">
        <v>5.0000000000000001E-3</v>
      </c>
      <c r="P1951" s="23">
        <v>0.1</v>
      </c>
      <c r="Q1951" s="23" t="s">
        <v>46</v>
      </c>
      <c r="R1951" s="23" t="s">
        <v>49</v>
      </c>
      <c r="S1951" s="23" t="s">
        <v>49</v>
      </c>
      <c r="T1951" s="17" t="s">
        <v>4598</v>
      </c>
      <c r="U1951" s="17" t="s">
        <v>4967</v>
      </c>
      <c r="V1951" s="17" t="s">
        <v>6652</v>
      </c>
      <c r="W1951" s="17" t="s">
        <v>6657</v>
      </c>
    </row>
    <row r="1952" spans="1:23" s="42" customFormat="1" x14ac:dyDescent="0.35">
      <c r="A1952" s="22" t="s">
        <v>98</v>
      </c>
      <c r="B1952" s="22"/>
      <c r="C1952" s="22" t="s">
        <v>1326</v>
      </c>
      <c r="D1952" s="22" t="s">
        <v>3412</v>
      </c>
      <c r="E1952" s="57" t="s">
        <v>7473</v>
      </c>
      <c r="F1952" s="22" t="s">
        <v>103</v>
      </c>
      <c r="G1952" s="22" t="s">
        <v>21</v>
      </c>
      <c r="H1952" s="22" t="s">
        <v>4578</v>
      </c>
      <c r="I1952" s="25" t="s">
        <v>197</v>
      </c>
      <c r="J1952" s="25" t="s">
        <v>4599</v>
      </c>
      <c r="K1952" s="25"/>
      <c r="L1952" s="25"/>
      <c r="M1952" s="63" t="s">
        <v>49</v>
      </c>
      <c r="N1952" s="22" t="s">
        <v>46</v>
      </c>
      <c r="O1952" s="23">
        <v>0.15</v>
      </c>
      <c r="P1952" s="23">
        <v>0.9</v>
      </c>
      <c r="Q1952" s="23" t="s">
        <v>46</v>
      </c>
      <c r="R1952" s="23" t="s">
        <v>49</v>
      </c>
      <c r="S1952" s="23" t="s">
        <v>49</v>
      </c>
      <c r="T1952" s="17" t="s">
        <v>4598</v>
      </c>
      <c r="U1952" s="17" t="s">
        <v>4967</v>
      </c>
      <c r="V1952" s="17" t="s">
        <v>6652</v>
      </c>
      <c r="W1952" s="17" t="s">
        <v>6657</v>
      </c>
    </row>
    <row r="1953" spans="1:23" s="42" customFormat="1" x14ac:dyDescent="0.35">
      <c r="A1953" s="22" t="s">
        <v>98</v>
      </c>
      <c r="B1953" s="22"/>
      <c r="C1953" s="22" t="s">
        <v>762</v>
      </c>
      <c r="D1953" s="22" t="s">
        <v>2836</v>
      </c>
      <c r="E1953" s="57" t="s">
        <v>7474</v>
      </c>
      <c r="F1953" s="22" t="s">
        <v>103</v>
      </c>
      <c r="G1953" s="22" t="s">
        <v>12</v>
      </c>
      <c r="H1953" s="22" t="s">
        <v>4578</v>
      </c>
      <c r="I1953" s="25" t="s">
        <v>197</v>
      </c>
      <c r="J1953" s="25" t="s">
        <v>4599</v>
      </c>
      <c r="K1953" s="25"/>
      <c r="L1953" s="25"/>
      <c r="M1953" s="63" t="s">
        <v>49</v>
      </c>
      <c r="N1953" s="22" t="s">
        <v>46</v>
      </c>
      <c r="O1953" s="23" t="s">
        <v>46</v>
      </c>
      <c r="P1953" s="23" t="s">
        <v>46</v>
      </c>
      <c r="Q1953" s="23" t="s">
        <v>26</v>
      </c>
      <c r="R1953" s="23" t="s">
        <v>49</v>
      </c>
      <c r="S1953" s="23" t="s">
        <v>49</v>
      </c>
      <c r="T1953" s="17" t="s">
        <v>4598</v>
      </c>
      <c r="U1953" s="17" t="s">
        <v>4967</v>
      </c>
      <c r="V1953" s="17" t="s">
        <v>6652</v>
      </c>
      <c r="W1953" s="17" t="s">
        <v>6657</v>
      </c>
    </row>
    <row r="1954" spans="1:23" s="42" customFormat="1" ht="29" x14ac:dyDescent="0.35">
      <c r="A1954" s="22" t="s">
        <v>98</v>
      </c>
      <c r="B1954" s="22"/>
      <c r="C1954" s="22" t="s">
        <v>656</v>
      </c>
      <c r="D1954" s="22" t="s">
        <v>2730</v>
      </c>
      <c r="E1954" s="57" t="s">
        <v>7475</v>
      </c>
      <c r="F1954" s="22" t="s">
        <v>103</v>
      </c>
      <c r="G1954" s="22" t="s">
        <v>12</v>
      </c>
      <c r="H1954" s="22" t="s">
        <v>4578</v>
      </c>
      <c r="I1954" s="25" t="s">
        <v>197</v>
      </c>
      <c r="J1954" s="25" t="s">
        <v>4599</v>
      </c>
      <c r="K1954" s="25"/>
      <c r="L1954" s="25"/>
      <c r="M1954" s="63" t="s">
        <v>49</v>
      </c>
      <c r="N1954" s="22" t="s">
        <v>46</v>
      </c>
      <c r="O1954" s="23" t="s">
        <v>46</v>
      </c>
      <c r="P1954" s="23" t="s">
        <v>46</v>
      </c>
      <c r="Q1954" s="23" t="s">
        <v>26</v>
      </c>
      <c r="R1954" s="23" t="s">
        <v>49</v>
      </c>
      <c r="S1954" s="23" t="s">
        <v>49</v>
      </c>
      <c r="T1954" s="17" t="s">
        <v>4598</v>
      </c>
      <c r="U1954" s="17" t="s">
        <v>4967</v>
      </c>
      <c r="V1954" s="17" t="s">
        <v>6652</v>
      </c>
      <c r="W1954" s="17" t="s">
        <v>6657</v>
      </c>
    </row>
    <row r="1955" spans="1:23" s="42" customFormat="1" ht="29" x14ac:dyDescent="0.35">
      <c r="A1955" s="22" t="s">
        <v>98</v>
      </c>
      <c r="B1955" s="22"/>
      <c r="C1955" s="22" t="s">
        <v>660</v>
      </c>
      <c r="D1955" s="22" t="s">
        <v>2734</v>
      </c>
      <c r="E1955" s="57" t="s">
        <v>2471</v>
      </c>
      <c r="F1955" s="22" t="s">
        <v>103</v>
      </c>
      <c r="G1955" s="22" t="s">
        <v>21</v>
      </c>
      <c r="H1955" s="22" t="s">
        <v>4578</v>
      </c>
      <c r="I1955" s="25" t="s">
        <v>99</v>
      </c>
      <c r="J1955" s="25" t="s">
        <v>4599</v>
      </c>
      <c r="K1955" s="25"/>
      <c r="L1955" s="25"/>
      <c r="M1955" s="63" t="s">
        <v>49</v>
      </c>
      <c r="N1955" s="22" t="s">
        <v>46</v>
      </c>
      <c r="O1955" s="23">
        <v>0.95</v>
      </c>
      <c r="P1955" s="23">
        <v>1</v>
      </c>
      <c r="Q1955" s="23" t="s">
        <v>46</v>
      </c>
      <c r="R1955" s="23" t="s">
        <v>49</v>
      </c>
      <c r="S1955" s="23" t="s">
        <v>49</v>
      </c>
      <c r="T1955" s="17" t="s">
        <v>4598</v>
      </c>
      <c r="U1955" s="17" t="s">
        <v>4967</v>
      </c>
      <c r="V1955" s="17" t="s">
        <v>6652</v>
      </c>
      <c r="W1955" s="17" t="s">
        <v>6657</v>
      </c>
    </row>
    <row r="1956" spans="1:23" s="42" customFormat="1" ht="29" x14ac:dyDescent="0.35">
      <c r="A1956" s="22" t="s">
        <v>98</v>
      </c>
      <c r="B1956" s="22"/>
      <c r="C1956" s="22" t="s">
        <v>716</v>
      </c>
      <c r="D1956" s="22" t="s">
        <v>2790</v>
      </c>
      <c r="E1956" s="57" t="s">
        <v>7476</v>
      </c>
      <c r="F1956" s="22" t="s">
        <v>103</v>
      </c>
      <c r="G1956" s="22" t="s">
        <v>12</v>
      </c>
      <c r="H1956" s="22" t="s">
        <v>4578</v>
      </c>
      <c r="I1956" s="25" t="s">
        <v>197</v>
      </c>
      <c r="J1956" s="25" t="s">
        <v>4599</v>
      </c>
      <c r="K1956" s="25"/>
      <c r="L1956" s="25"/>
      <c r="M1956" s="63" t="s">
        <v>49</v>
      </c>
      <c r="N1956" s="22" t="s">
        <v>46</v>
      </c>
      <c r="O1956" s="23" t="s">
        <v>46</v>
      </c>
      <c r="P1956" s="23" t="s">
        <v>46</v>
      </c>
      <c r="Q1956" s="23" t="s">
        <v>26</v>
      </c>
      <c r="R1956" s="23" t="s">
        <v>49</v>
      </c>
      <c r="S1956" s="23" t="s">
        <v>49</v>
      </c>
      <c r="T1956" s="17" t="s">
        <v>4598</v>
      </c>
      <c r="U1956" s="17" t="s">
        <v>4967</v>
      </c>
      <c r="V1956" s="17" t="s">
        <v>6652</v>
      </c>
      <c r="W1956" s="17" t="s">
        <v>6657</v>
      </c>
    </row>
    <row r="1957" spans="1:23" s="42" customFormat="1" ht="29" x14ac:dyDescent="0.35">
      <c r="A1957" s="22" t="s">
        <v>98</v>
      </c>
      <c r="B1957" s="22"/>
      <c r="C1957" s="22" t="s">
        <v>724</v>
      </c>
      <c r="D1957" s="22" t="s">
        <v>2798</v>
      </c>
      <c r="E1957" s="57" t="s">
        <v>2472</v>
      </c>
      <c r="F1957" s="22" t="s">
        <v>103</v>
      </c>
      <c r="G1957" s="22" t="s">
        <v>12</v>
      </c>
      <c r="H1957" s="22" t="s">
        <v>4578</v>
      </c>
      <c r="I1957" s="25" t="s">
        <v>99</v>
      </c>
      <c r="J1957" s="25" t="s">
        <v>4599</v>
      </c>
      <c r="K1957" s="25"/>
      <c r="L1957" s="25"/>
      <c r="M1957" s="63" t="s">
        <v>49</v>
      </c>
      <c r="N1957" s="22" t="s">
        <v>46</v>
      </c>
      <c r="O1957" s="23" t="s">
        <v>46</v>
      </c>
      <c r="P1957" s="23" t="s">
        <v>46</v>
      </c>
      <c r="Q1957" s="23" t="s">
        <v>26</v>
      </c>
      <c r="R1957" s="23" t="s">
        <v>49</v>
      </c>
      <c r="S1957" s="23" t="s">
        <v>49</v>
      </c>
      <c r="T1957" s="17" t="s">
        <v>4598</v>
      </c>
      <c r="U1957" s="17" t="s">
        <v>4967</v>
      </c>
      <c r="V1957" s="17" t="s">
        <v>6652</v>
      </c>
      <c r="W1957" s="17" t="s">
        <v>6655</v>
      </c>
    </row>
    <row r="1958" spans="1:23" s="42" customFormat="1" ht="29" x14ac:dyDescent="0.35">
      <c r="A1958" s="22" t="s">
        <v>98</v>
      </c>
      <c r="B1958" s="22"/>
      <c r="C1958" s="22" t="s">
        <v>720</v>
      </c>
      <c r="D1958" s="22" t="s">
        <v>2794</v>
      </c>
      <c r="E1958" s="57" t="s">
        <v>2510</v>
      </c>
      <c r="F1958" s="22" t="s">
        <v>103</v>
      </c>
      <c r="G1958" s="22" t="s">
        <v>12</v>
      </c>
      <c r="H1958" s="22" t="s">
        <v>4578</v>
      </c>
      <c r="I1958" s="25" t="s">
        <v>99</v>
      </c>
      <c r="J1958" s="25" t="s">
        <v>4599</v>
      </c>
      <c r="K1958" s="25"/>
      <c r="L1958" s="25"/>
      <c r="M1958" s="63" t="s">
        <v>49</v>
      </c>
      <c r="N1958" s="22" t="s">
        <v>46</v>
      </c>
      <c r="O1958" s="23" t="s">
        <v>46</v>
      </c>
      <c r="P1958" s="23" t="s">
        <v>46</v>
      </c>
      <c r="Q1958" s="23" t="s">
        <v>26</v>
      </c>
      <c r="R1958" s="23" t="s">
        <v>49</v>
      </c>
      <c r="S1958" s="23" t="s">
        <v>49</v>
      </c>
      <c r="T1958" s="17" t="s">
        <v>4598</v>
      </c>
      <c r="U1958" s="17" t="s">
        <v>4967</v>
      </c>
      <c r="V1958" s="17" t="s">
        <v>6652</v>
      </c>
      <c r="W1958" s="17" t="s">
        <v>6655</v>
      </c>
    </row>
    <row r="1959" spans="1:23" s="42" customFormat="1" ht="29" x14ac:dyDescent="0.35">
      <c r="A1959" s="22" t="s">
        <v>98</v>
      </c>
      <c r="B1959" s="22"/>
      <c r="C1959" s="22" t="s">
        <v>736</v>
      </c>
      <c r="D1959" s="22" t="s">
        <v>2810</v>
      </c>
      <c r="E1959" s="57" t="s">
        <v>2513</v>
      </c>
      <c r="F1959" s="22" t="s">
        <v>103</v>
      </c>
      <c r="G1959" s="22" t="s">
        <v>12</v>
      </c>
      <c r="H1959" s="22" t="s">
        <v>4578</v>
      </c>
      <c r="I1959" s="25" t="s">
        <v>99</v>
      </c>
      <c r="J1959" s="25" t="s">
        <v>4599</v>
      </c>
      <c r="K1959" s="25"/>
      <c r="L1959" s="25"/>
      <c r="M1959" s="63" t="s">
        <v>49</v>
      </c>
      <c r="N1959" s="22" t="s">
        <v>46</v>
      </c>
      <c r="O1959" s="23" t="s">
        <v>46</v>
      </c>
      <c r="P1959" s="23" t="s">
        <v>46</v>
      </c>
      <c r="Q1959" s="23" t="s">
        <v>26</v>
      </c>
      <c r="R1959" s="23" t="s">
        <v>49</v>
      </c>
      <c r="S1959" s="23" t="s">
        <v>49</v>
      </c>
      <c r="T1959" s="17" t="s">
        <v>4598</v>
      </c>
      <c r="U1959" s="17" t="s">
        <v>4967</v>
      </c>
      <c r="V1959" s="17" t="s">
        <v>6652</v>
      </c>
      <c r="W1959" s="17" t="s">
        <v>6655</v>
      </c>
    </row>
    <row r="1960" spans="1:23" s="42" customFormat="1" ht="29" x14ac:dyDescent="0.35">
      <c r="A1960" s="22" t="s">
        <v>98</v>
      </c>
      <c r="B1960" s="22"/>
      <c r="C1960" s="22" t="s">
        <v>732</v>
      </c>
      <c r="D1960" s="22" t="s">
        <v>2806</v>
      </c>
      <c r="E1960" s="57" t="s">
        <v>2512</v>
      </c>
      <c r="F1960" s="22" t="s">
        <v>103</v>
      </c>
      <c r="G1960" s="22" t="s">
        <v>12</v>
      </c>
      <c r="H1960" s="22" t="s">
        <v>4578</v>
      </c>
      <c r="I1960" s="25" t="s">
        <v>99</v>
      </c>
      <c r="J1960" s="25" t="s">
        <v>4599</v>
      </c>
      <c r="K1960" s="25"/>
      <c r="L1960" s="25"/>
      <c r="M1960" s="63" t="s">
        <v>49</v>
      </c>
      <c r="N1960" s="22" t="s">
        <v>46</v>
      </c>
      <c r="O1960" s="23" t="s">
        <v>46</v>
      </c>
      <c r="P1960" s="23" t="s">
        <v>46</v>
      </c>
      <c r="Q1960" s="23" t="s">
        <v>26</v>
      </c>
      <c r="R1960" s="23" t="s">
        <v>49</v>
      </c>
      <c r="S1960" s="23" t="s">
        <v>49</v>
      </c>
      <c r="T1960" s="17" t="s">
        <v>4598</v>
      </c>
      <c r="U1960" s="17" t="s">
        <v>4967</v>
      </c>
      <c r="V1960" s="17" t="s">
        <v>6652</v>
      </c>
      <c r="W1960" s="17" t="s">
        <v>6655</v>
      </c>
    </row>
    <row r="1961" spans="1:23" s="42" customFormat="1" ht="29" x14ac:dyDescent="0.35">
      <c r="A1961" s="22" t="s">
        <v>98</v>
      </c>
      <c r="B1961" s="22"/>
      <c r="C1961" s="22" t="s">
        <v>728</v>
      </c>
      <c r="D1961" s="22" t="s">
        <v>2802</v>
      </c>
      <c r="E1961" s="57" t="s">
        <v>2511</v>
      </c>
      <c r="F1961" s="22" t="s">
        <v>103</v>
      </c>
      <c r="G1961" s="22" t="s">
        <v>12</v>
      </c>
      <c r="H1961" s="22" t="s">
        <v>4578</v>
      </c>
      <c r="I1961" s="25" t="s">
        <v>99</v>
      </c>
      <c r="J1961" s="25" t="s">
        <v>4599</v>
      </c>
      <c r="K1961" s="25"/>
      <c r="L1961" s="25"/>
      <c r="M1961" s="63" t="s">
        <v>49</v>
      </c>
      <c r="N1961" s="22" t="s">
        <v>46</v>
      </c>
      <c r="O1961" s="23" t="s">
        <v>46</v>
      </c>
      <c r="P1961" s="23" t="s">
        <v>46</v>
      </c>
      <c r="Q1961" s="23" t="s">
        <v>26</v>
      </c>
      <c r="R1961" s="23" t="s">
        <v>49</v>
      </c>
      <c r="S1961" s="23" t="s">
        <v>49</v>
      </c>
      <c r="T1961" s="17" t="s">
        <v>4598</v>
      </c>
      <c r="U1961" s="17" t="s">
        <v>4967</v>
      </c>
      <c r="V1961" s="17" t="s">
        <v>6652</v>
      </c>
      <c r="W1961" s="17" t="s">
        <v>6655</v>
      </c>
    </row>
    <row r="1962" spans="1:23" s="42" customFormat="1" ht="29" x14ac:dyDescent="0.35">
      <c r="A1962" s="22" t="s">
        <v>98</v>
      </c>
      <c r="B1962" s="22"/>
      <c r="C1962" s="22" t="s">
        <v>748</v>
      </c>
      <c r="D1962" s="22" t="s">
        <v>2822</v>
      </c>
      <c r="E1962" s="57" t="s">
        <v>7477</v>
      </c>
      <c r="F1962" s="22" t="s">
        <v>103</v>
      </c>
      <c r="G1962" s="22" t="s">
        <v>12</v>
      </c>
      <c r="H1962" s="22" t="s">
        <v>4578</v>
      </c>
      <c r="I1962" s="25" t="s">
        <v>197</v>
      </c>
      <c r="J1962" s="25" t="s">
        <v>4599</v>
      </c>
      <c r="K1962" s="25"/>
      <c r="L1962" s="25"/>
      <c r="M1962" s="63" t="s">
        <v>49</v>
      </c>
      <c r="N1962" s="22" t="s">
        <v>46</v>
      </c>
      <c r="O1962" s="23" t="s">
        <v>46</v>
      </c>
      <c r="P1962" s="23" t="s">
        <v>46</v>
      </c>
      <c r="Q1962" s="23" t="s">
        <v>26</v>
      </c>
      <c r="R1962" s="23" t="s">
        <v>49</v>
      </c>
      <c r="S1962" s="23" t="s">
        <v>49</v>
      </c>
      <c r="T1962" s="17" t="s">
        <v>4598</v>
      </c>
      <c r="U1962" s="17" t="s">
        <v>4967</v>
      </c>
      <c r="V1962" s="17" t="s">
        <v>6652</v>
      </c>
      <c r="W1962" s="17" t="s">
        <v>6657</v>
      </c>
    </row>
    <row r="1963" spans="1:23" s="42" customFormat="1" ht="29" x14ac:dyDescent="0.35">
      <c r="A1963" s="22" t="s">
        <v>98</v>
      </c>
      <c r="B1963" s="22"/>
      <c r="C1963" s="22" t="s">
        <v>672</v>
      </c>
      <c r="D1963" s="22" t="s">
        <v>2746</v>
      </c>
      <c r="E1963" s="57" t="s">
        <v>7478</v>
      </c>
      <c r="F1963" s="22" t="s">
        <v>103</v>
      </c>
      <c r="G1963" s="22" t="s">
        <v>12</v>
      </c>
      <c r="H1963" s="22" t="s">
        <v>4578</v>
      </c>
      <c r="I1963" s="25" t="s">
        <v>197</v>
      </c>
      <c r="J1963" s="25" t="s">
        <v>4599</v>
      </c>
      <c r="K1963" s="25"/>
      <c r="L1963" s="25"/>
      <c r="M1963" s="63" t="s">
        <v>49</v>
      </c>
      <c r="N1963" s="22" t="s">
        <v>46</v>
      </c>
      <c r="O1963" s="23" t="s">
        <v>46</v>
      </c>
      <c r="P1963" s="23" t="s">
        <v>46</v>
      </c>
      <c r="Q1963" s="23" t="s">
        <v>26</v>
      </c>
      <c r="R1963" s="23" t="s">
        <v>49</v>
      </c>
      <c r="S1963" s="23" t="s">
        <v>49</v>
      </c>
      <c r="T1963" s="17" t="s">
        <v>4598</v>
      </c>
      <c r="U1963" s="17" t="s">
        <v>4967</v>
      </c>
      <c r="V1963" s="17" t="s">
        <v>6652</v>
      </c>
      <c r="W1963" s="17" t="s">
        <v>6657</v>
      </c>
    </row>
    <row r="1964" spans="1:23" s="42" customFormat="1" ht="29" x14ac:dyDescent="0.35">
      <c r="A1964" s="22" t="s">
        <v>98</v>
      </c>
      <c r="B1964" s="22"/>
      <c r="C1964" s="22" t="s">
        <v>668</v>
      </c>
      <c r="D1964" s="22" t="s">
        <v>2742</v>
      </c>
      <c r="E1964" s="57" t="s">
        <v>7479</v>
      </c>
      <c r="F1964" s="22" t="s">
        <v>103</v>
      </c>
      <c r="G1964" s="22" t="s">
        <v>12</v>
      </c>
      <c r="H1964" s="22" t="s">
        <v>4578</v>
      </c>
      <c r="I1964" s="25" t="s">
        <v>197</v>
      </c>
      <c r="J1964" s="25" t="s">
        <v>4599</v>
      </c>
      <c r="K1964" s="25"/>
      <c r="L1964" s="25"/>
      <c r="M1964" s="63" t="s">
        <v>49</v>
      </c>
      <c r="N1964" s="22" t="s">
        <v>46</v>
      </c>
      <c r="O1964" s="23" t="s">
        <v>46</v>
      </c>
      <c r="P1964" s="23" t="s">
        <v>46</v>
      </c>
      <c r="Q1964" s="23" t="s">
        <v>26</v>
      </c>
      <c r="R1964" s="23" t="s">
        <v>49</v>
      </c>
      <c r="S1964" s="23" t="s">
        <v>49</v>
      </c>
      <c r="T1964" s="17" t="s">
        <v>4598</v>
      </c>
      <c r="U1964" s="17" t="s">
        <v>4967</v>
      </c>
      <c r="V1964" s="17" t="s">
        <v>6652</v>
      </c>
      <c r="W1964" s="17" t="s">
        <v>6657</v>
      </c>
    </row>
    <row r="1965" spans="1:23" s="42" customFormat="1" ht="29" x14ac:dyDescent="0.35">
      <c r="A1965" s="22" t="s">
        <v>98</v>
      </c>
      <c r="B1965" s="22"/>
      <c r="C1965" s="22" t="s">
        <v>664</v>
      </c>
      <c r="D1965" s="22" t="s">
        <v>2738</v>
      </c>
      <c r="E1965" s="57" t="s">
        <v>7480</v>
      </c>
      <c r="F1965" s="22" t="s">
        <v>103</v>
      </c>
      <c r="G1965" s="22" t="s">
        <v>12</v>
      </c>
      <c r="H1965" s="22" t="s">
        <v>4578</v>
      </c>
      <c r="I1965" s="25" t="s">
        <v>197</v>
      </c>
      <c r="J1965" s="25" t="s">
        <v>4599</v>
      </c>
      <c r="K1965" s="25"/>
      <c r="L1965" s="25"/>
      <c r="M1965" s="63" t="s">
        <v>49</v>
      </c>
      <c r="N1965" s="22" t="s">
        <v>46</v>
      </c>
      <c r="O1965" s="23" t="s">
        <v>46</v>
      </c>
      <c r="P1965" s="23" t="s">
        <v>46</v>
      </c>
      <c r="Q1965" s="23" t="s">
        <v>26</v>
      </c>
      <c r="R1965" s="23" t="s">
        <v>49</v>
      </c>
      <c r="S1965" s="23" t="s">
        <v>49</v>
      </c>
      <c r="T1965" s="17" t="s">
        <v>4598</v>
      </c>
      <c r="U1965" s="17" t="s">
        <v>4967</v>
      </c>
      <c r="V1965" s="17" t="s">
        <v>6652</v>
      </c>
      <c r="W1965" s="17" t="s">
        <v>6657</v>
      </c>
    </row>
    <row r="1966" spans="1:23" s="42" customFormat="1" ht="29" x14ac:dyDescent="0.35">
      <c r="A1966" s="22" t="s">
        <v>98</v>
      </c>
      <c r="B1966" s="22"/>
      <c r="C1966" s="22" t="s">
        <v>756</v>
      </c>
      <c r="D1966" s="22" t="s">
        <v>2830</v>
      </c>
      <c r="E1966" s="57" t="s">
        <v>7481</v>
      </c>
      <c r="F1966" s="22" t="s">
        <v>103</v>
      </c>
      <c r="G1966" s="22" t="s">
        <v>21</v>
      </c>
      <c r="H1966" s="22" t="s">
        <v>4578</v>
      </c>
      <c r="I1966" s="25" t="s">
        <v>197</v>
      </c>
      <c r="J1966" s="25" t="s">
        <v>4599</v>
      </c>
      <c r="K1966" s="25"/>
      <c r="L1966" s="25"/>
      <c r="M1966" s="63" t="s">
        <v>49</v>
      </c>
      <c r="N1966" s="22" t="s">
        <v>46</v>
      </c>
      <c r="O1966" s="23">
        <v>0</v>
      </c>
      <c r="P1966" s="23">
        <v>0.5</v>
      </c>
      <c r="Q1966" s="23" t="s">
        <v>46</v>
      </c>
      <c r="R1966" s="23" t="s">
        <v>49</v>
      </c>
      <c r="S1966" s="23" t="s">
        <v>49</v>
      </c>
      <c r="T1966" s="17" t="s">
        <v>4598</v>
      </c>
      <c r="U1966" s="17" t="s">
        <v>4967</v>
      </c>
      <c r="V1966" s="17" t="s">
        <v>6652</v>
      </c>
      <c r="W1966" s="17" t="s">
        <v>6657</v>
      </c>
    </row>
    <row r="1967" spans="1:23" s="42" customFormat="1" x14ac:dyDescent="0.35">
      <c r="A1967" s="22" t="s">
        <v>98</v>
      </c>
      <c r="B1967" s="22"/>
      <c r="C1967" s="22" t="s">
        <v>601</v>
      </c>
      <c r="D1967" s="22" t="s">
        <v>2676</v>
      </c>
      <c r="E1967" s="57" t="s">
        <v>7482</v>
      </c>
      <c r="F1967" s="22" t="s">
        <v>103</v>
      </c>
      <c r="G1967" s="22" t="s">
        <v>21</v>
      </c>
      <c r="H1967" s="22" t="s">
        <v>4578</v>
      </c>
      <c r="I1967" s="25" t="s">
        <v>197</v>
      </c>
      <c r="J1967" s="25" t="s">
        <v>4599</v>
      </c>
      <c r="K1967" s="25"/>
      <c r="L1967" s="25"/>
      <c r="M1967" s="63" t="s">
        <v>49</v>
      </c>
      <c r="N1967" s="22" t="s">
        <v>46</v>
      </c>
      <c r="O1967" s="23">
        <v>0</v>
      </c>
      <c r="P1967" s="23">
        <v>0.01</v>
      </c>
      <c r="Q1967" s="23" t="s">
        <v>46</v>
      </c>
      <c r="R1967" s="23" t="s">
        <v>49</v>
      </c>
      <c r="S1967" s="23" t="s">
        <v>49</v>
      </c>
      <c r="T1967" s="17" t="s">
        <v>4598</v>
      </c>
      <c r="U1967" s="17" t="s">
        <v>4967</v>
      </c>
      <c r="V1967" s="17" t="s">
        <v>6652</v>
      </c>
      <c r="W1967" s="17" t="s">
        <v>6657</v>
      </c>
    </row>
    <row r="1968" spans="1:23" s="42" customFormat="1" x14ac:dyDescent="0.35">
      <c r="A1968" s="22" t="s">
        <v>98</v>
      </c>
      <c r="B1968" s="22"/>
      <c r="C1968" s="22" t="s">
        <v>649</v>
      </c>
      <c r="D1968" s="22" t="s">
        <v>2724</v>
      </c>
      <c r="E1968" s="57" t="s">
        <v>7483</v>
      </c>
      <c r="F1968" s="22" t="s">
        <v>103</v>
      </c>
      <c r="G1968" s="22" t="s">
        <v>21</v>
      </c>
      <c r="H1968" s="22" t="s">
        <v>4578</v>
      </c>
      <c r="I1968" s="25" t="s">
        <v>197</v>
      </c>
      <c r="J1968" s="25" t="s">
        <v>4599</v>
      </c>
      <c r="K1968" s="25"/>
      <c r="L1968" s="25"/>
      <c r="M1968" s="63" t="s">
        <v>49</v>
      </c>
      <c r="N1968" s="22" t="s">
        <v>46</v>
      </c>
      <c r="O1968" s="23">
        <v>0.4</v>
      </c>
      <c r="P1968" s="23">
        <v>0.9</v>
      </c>
      <c r="Q1968" s="23" t="s">
        <v>46</v>
      </c>
      <c r="R1968" s="23" t="s">
        <v>49</v>
      </c>
      <c r="S1968" s="23" t="s">
        <v>49</v>
      </c>
      <c r="T1968" s="17" t="s">
        <v>4598</v>
      </c>
      <c r="U1968" s="17" t="s">
        <v>4967</v>
      </c>
      <c r="V1968" s="17" t="s">
        <v>6652</v>
      </c>
      <c r="W1968" s="17" t="s">
        <v>6657</v>
      </c>
    </row>
    <row r="1969" spans="1:23" s="42" customFormat="1" x14ac:dyDescent="0.35">
      <c r="A1969" s="22" t="s">
        <v>98</v>
      </c>
      <c r="B1969" s="22"/>
      <c r="C1969" s="22" t="s">
        <v>2064</v>
      </c>
      <c r="D1969" s="22" t="s">
        <v>4206</v>
      </c>
      <c r="E1969" s="57" t="s">
        <v>7484</v>
      </c>
      <c r="F1969" s="22" t="s">
        <v>388</v>
      </c>
      <c r="G1969" s="22" t="s">
        <v>12</v>
      </c>
      <c r="H1969" s="22" t="s">
        <v>4580</v>
      </c>
      <c r="I1969" s="25" t="s">
        <v>197</v>
      </c>
      <c r="J1969" s="25" t="s">
        <v>4599</v>
      </c>
      <c r="K1969" s="25"/>
      <c r="L1969" s="25"/>
      <c r="M1969" s="63" t="s">
        <v>49</v>
      </c>
      <c r="N1969" s="22" t="s">
        <v>46</v>
      </c>
      <c r="O1969" s="23" t="s">
        <v>46</v>
      </c>
      <c r="P1969" s="23" t="s">
        <v>46</v>
      </c>
      <c r="Q1969" s="23">
        <v>0.5</v>
      </c>
      <c r="R1969" s="23" t="s">
        <v>49</v>
      </c>
      <c r="S1969" s="23" t="s">
        <v>49</v>
      </c>
      <c r="T1969" s="17" t="s">
        <v>4598</v>
      </c>
      <c r="U1969" s="17" t="s">
        <v>4967</v>
      </c>
      <c r="V1969" s="17" t="s">
        <v>6652</v>
      </c>
      <c r="W1969" s="17" t="s">
        <v>6652</v>
      </c>
    </row>
    <row r="1970" spans="1:23" s="42" customFormat="1" ht="29" x14ac:dyDescent="0.35">
      <c r="A1970" s="22" t="s">
        <v>98</v>
      </c>
      <c r="B1970" s="22"/>
      <c r="C1970" s="22" t="s">
        <v>700</v>
      </c>
      <c r="D1970" s="22" t="s">
        <v>2774</v>
      </c>
      <c r="E1970" s="57" t="s">
        <v>7444</v>
      </c>
      <c r="F1970" s="22" t="s">
        <v>103</v>
      </c>
      <c r="G1970" s="22" t="s">
        <v>21</v>
      </c>
      <c r="H1970" s="22" t="s">
        <v>4580</v>
      </c>
      <c r="I1970" s="25" t="s">
        <v>197</v>
      </c>
      <c r="J1970" s="25" t="s">
        <v>4599</v>
      </c>
      <c r="K1970" s="25"/>
      <c r="L1970" s="25"/>
      <c r="M1970" s="63" t="s">
        <v>49</v>
      </c>
      <c r="N1970" s="22" t="s">
        <v>46</v>
      </c>
      <c r="O1970" s="23">
        <v>0.05</v>
      </c>
      <c r="P1970" s="23">
        <v>0.25</v>
      </c>
      <c r="Q1970" s="23" t="s">
        <v>46</v>
      </c>
      <c r="R1970" s="23" t="s">
        <v>49</v>
      </c>
      <c r="S1970" s="23" t="s">
        <v>49</v>
      </c>
      <c r="T1970" s="17" t="s">
        <v>4598</v>
      </c>
      <c r="U1970" s="17" t="s">
        <v>4967</v>
      </c>
      <c r="V1970" s="17" t="s">
        <v>6652</v>
      </c>
      <c r="W1970" s="17" t="s">
        <v>6652</v>
      </c>
    </row>
    <row r="1971" spans="1:23" s="42" customFormat="1" x14ac:dyDescent="0.35">
      <c r="A1971" s="22" t="s">
        <v>98</v>
      </c>
      <c r="B1971" s="22"/>
      <c r="C1971" s="22" t="s">
        <v>1330</v>
      </c>
      <c r="D1971" s="22" t="s">
        <v>3416</v>
      </c>
      <c r="E1971" s="57" t="s">
        <v>7445</v>
      </c>
      <c r="F1971" s="22" t="s">
        <v>103</v>
      </c>
      <c r="G1971" s="22" t="s">
        <v>21</v>
      </c>
      <c r="H1971" s="22" t="s">
        <v>4580</v>
      </c>
      <c r="I1971" s="25" t="s">
        <v>197</v>
      </c>
      <c r="J1971" s="25" t="s">
        <v>4599</v>
      </c>
      <c r="K1971" s="25"/>
      <c r="L1971" s="25"/>
      <c r="M1971" s="63" t="s">
        <v>49</v>
      </c>
      <c r="N1971" s="22" t="s">
        <v>46</v>
      </c>
      <c r="O1971" s="23">
        <v>0.05</v>
      </c>
      <c r="P1971" s="23">
        <v>0.9</v>
      </c>
      <c r="Q1971" s="23" t="s">
        <v>46</v>
      </c>
      <c r="R1971" s="23" t="s">
        <v>49</v>
      </c>
      <c r="S1971" s="23" t="s">
        <v>49</v>
      </c>
      <c r="T1971" s="17" t="s">
        <v>4598</v>
      </c>
      <c r="U1971" s="17" t="s">
        <v>4967</v>
      </c>
      <c r="V1971" s="17" t="s">
        <v>6652</v>
      </c>
      <c r="W1971" s="17" t="s">
        <v>6652</v>
      </c>
    </row>
    <row r="1972" spans="1:23" s="42" customFormat="1" ht="29" x14ac:dyDescent="0.35">
      <c r="A1972" s="22" t="s">
        <v>98</v>
      </c>
      <c r="B1972" s="22"/>
      <c r="C1972" s="22" t="s">
        <v>766</v>
      </c>
      <c r="D1972" s="22" t="s">
        <v>2840</v>
      </c>
      <c r="E1972" s="57" t="s">
        <v>7446</v>
      </c>
      <c r="F1972" s="22" t="s">
        <v>103</v>
      </c>
      <c r="G1972" s="22" t="s">
        <v>12</v>
      </c>
      <c r="H1972" s="22" t="s">
        <v>4580</v>
      </c>
      <c r="I1972" s="25" t="s">
        <v>197</v>
      </c>
      <c r="J1972" s="25" t="s">
        <v>4599</v>
      </c>
      <c r="K1972" s="25"/>
      <c r="L1972" s="25"/>
      <c r="M1972" s="63" t="s">
        <v>49</v>
      </c>
      <c r="N1972" s="22" t="s">
        <v>46</v>
      </c>
      <c r="O1972" s="23" t="s">
        <v>46</v>
      </c>
      <c r="P1972" s="23" t="s">
        <v>46</v>
      </c>
      <c r="Q1972" s="23" t="s">
        <v>26</v>
      </c>
      <c r="R1972" s="23" t="s">
        <v>49</v>
      </c>
      <c r="S1972" s="23" t="s">
        <v>49</v>
      </c>
      <c r="T1972" s="17" t="s">
        <v>4598</v>
      </c>
      <c r="U1972" s="17" t="s">
        <v>4967</v>
      </c>
      <c r="V1972" s="17" t="s">
        <v>6652</v>
      </c>
      <c r="W1972" s="17" t="s">
        <v>6653</v>
      </c>
    </row>
    <row r="1973" spans="1:23" s="42" customFormat="1" x14ac:dyDescent="0.35">
      <c r="A1973" s="22" t="s">
        <v>98</v>
      </c>
      <c r="B1973" s="22"/>
      <c r="C1973" s="22" t="s">
        <v>641</v>
      </c>
      <c r="D1973" s="22" t="s">
        <v>2716</v>
      </c>
      <c r="E1973" s="57" t="s">
        <v>7447</v>
      </c>
      <c r="F1973" s="22" t="s">
        <v>103</v>
      </c>
      <c r="G1973" s="22" t="s">
        <v>21</v>
      </c>
      <c r="H1973" s="22" t="s">
        <v>4580</v>
      </c>
      <c r="I1973" s="25" t="s">
        <v>197</v>
      </c>
      <c r="J1973" s="25" t="s">
        <v>4599</v>
      </c>
      <c r="K1973" s="25"/>
      <c r="L1973" s="25"/>
      <c r="M1973" s="63" t="s">
        <v>49</v>
      </c>
      <c r="N1973" s="22" t="s">
        <v>46</v>
      </c>
      <c r="O1973" s="23">
        <v>0.2</v>
      </c>
      <c r="P1973" s="23">
        <v>1</v>
      </c>
      <c r="Q1973" s="23" t="s">
        <v>46</v>
      </c>
      <c r="R1973" s="23" t="s">
        <v>49</v>
      </c>
      <c r="S1973" s="23" t="s">
        <v>49</v>
      </c>
      <c r="T1973" s="17" t="s">
        <v>4598</v>
      </c>
      <c r="U1973" s="17" t="s">
        <v>4967</v>
      </c>
      <c r="V1973" s="17" t="s">
        <v>6652</v>
      </c>
      <c r="W1973" s="17" t="s">
        <v>6653</v>
      </c>
    </row>
    <row r="1974" spans="1:23" s="42" customFormat="1" x14ac:dyDescent="0.35">
      <c r="A1974" s="22" t="s">
        <v>98</v>
      </c>
      <c r="B1974" s="22"/>
      <c r="C1974" s="22" t="s">
        <v>791</v>
      </c>
      <c r="D1974" s="22" t="s">
        <v>2865</v>
      </c>
      <c r="E1974" s="57" t="s">
        <v>7449</v>
      </c>
      <c r="F1974" s="22" t="s">
        <v>103</v>
      </c>
      <c r="G1974" s="22" t="s">
        <v>100</v>
      </c>
      <c r="H1974" s="22" t="s">
        <v>4581</v>
      </c>
      <c r="I1974" s="25" t="s">
        <v>197</v>
      </c>
      <c r="J1974" s="25" t="s">
        <v>4599</v>
      </c>
      <c r="K1974" s="25"/>
      <c r="L1974" s="25"/>
      <c r="M1974" s="63" t="s">
        <v>49</v>
      </c>
      <c r="N1974" s="22" t="s">
        <v>46</v>
      </c>
      <c r="O1974" s="23">
        <v>0.01</v>
      </c>
      <c r="P1974" s="23">
        <v>0.5</v>
      </c>
      <c r="Q1974" s="23">
        <v>0.3</v>
      </c>
      <c r="R1974" s="23" t="s">
        <v>49</v>
      </c>
      <c r="S1974" s="23" t="s">
        <v>49</v>
      </c>
      <c r="T1974" s="17" t="s">
        <v>4598</v>
      </c>
      <c r="U1974" s="17" t="s">
        <v>4967</v>
      </c>
      <c r="V1974" s="17" t="s">
        <v>6652</v>
      </c>
      <c r="W1974" s="17" t="s">
        <v>6653</v>
      </c>
    </row>
    <row r="1975" spans="1:23" s="42" customFormat="1" x14ac:dyDescent="0.35">
      <c r="A1975" s="22" t="s">
        <v>98</v>
      </c>
      <c r="B1975" s="22"/>
      <c r="C1975" s="22" t="s">
        <v>897</v>
      </c>
      <c r="D1975" s="22" t="s">
        <v>2971</v>
      </c>
      <c r="E1975" s="57" t="s">
        <v>123</v>
      </c>
      <c r="F1975" s="22" t="s">
        <v>103</v>
      </c>
      <c r="G1975" s="22" t="s">
        <v>12</v>
      </c>
      <c r="H1975" s="22" t="s">
        <v>4581</v>
      </c>
      <c r="I1975" s="25" t="s">
        <v>99</v>
      </c>
      <c r="J1975" s="25" t="s">
        <v>4599</v>
      </c>
      <c r="K1975" s="25"/>
      <c r="L1975" s="25"/>
      <c r="M1975" s="63" t="s">
        <v>49</v>
      </c>
      <c r="N1975" s="22" t="s">
        <v>46</v>
      </c>
      <c r="O1975" s="23" t="s">
        <v>46</v>
      </c>
      <c r="P1975" s="23" t="s">
        <v>46</v>
      </c>
      <c r="Q1975" s="23">
        <v>0.1</v>
      </c>
      <c r="R1975" s="23" t="s">
        <v>49</v>
      </c>
      <c r="S1975" s="23" t="s">
        <v>49</v>
      </c>
      <c r="T1975" s="17" t="s">
        <v>4598</v>
      </c>
      <c r="U1975" s="17" t="s">
        <v>4967</v>
      </c>
      <c r="V1975" s="17" t="s">
        <v>6652</v>
      </c>
      <c r="W1975" s="17" t="s">
        <v>6927</v>
      </c>
    </row>
    <row r="1976" spans="1:23" s="42" customFormat="1" x14ac:dyDescent="0.35">
      <c r="A1976" s="22" t="s">
        <v>98</v>
      </c>
      <c r="B1976" s="22"/>
      <c r="C1976" s="22" t="s">
        <v>952</v>
      </c>
      <c r="D1976" s="22" t="s">
        <v>3026</v>
      </c>
      <c r="E1976" s="57" t="s">
        <v>133</v>
      </c>
      <c r="F1976" s="22" t="s">
        <v>103</v>
      </c>
      <c r="G1976" s="22" t="s">
        <v>12</v>
      </c>
      <c r="H1976" s="22" t="s">
        <v>4581</v>
      </c>
      <c r="I1976" s="25" t="s">
        <v>99</v>
      </c>
      <c r="J1976" s="25" t="s">
        <v>4599</v>
      </c>
      <c r="K1976" s="25"/>
      <c r="L1976" s="25"/>
      <c r="M1976" s="63" t="s">
        <v>49</v>
      </c>
      <c r="N1976" s="22" t="s">
        <v>46</v>
      </c>
      <c r="O1976" s="23" t="s">
        <v>46</v>
      </c>
      <c r="P1976" s="23" t="s">
        <v>46</v>
      </c>
      <c r="Q1976" s="23">
        <v>0.1</v>
      </c>
      <c r="R1976" s="23" t="s">
        <v>49</v>
      </c>
      <c r="S1976" s="23" t="s">
        <v>49</v>
      </c>
      <c r="T1976" s="17" t="s">
        <v>4598</v>
      </c>
      <c r="U1976" s="17" t="s">
        <v>4967</v>
      </c>
      <c r="V1976" s="17" t="s">
        <v>6652</v>
      </c>
      <c r="W1976" s="17" t="s">
        <v>6927</v>
      </c>
    </row>
    <row r="1977" spans="1:23" s="42" customFormat="1" ht="29" x14ac:dyDescent="0.35">
      <c r="A1977" s="22" t="s">
        <v>98</v>
      </c>
      <c r="B1977" s="22"/>
      <c r="C1977" s="22" t="s">
        <v>1012</v>
      </c>
      <c r="D1977" s="22" t="s">
        <v>3086</v>
      </c>
      <c r="E1977" s="57" t="s">
        <v>143</v>
      </c>
      <c r="F1977" s="22" t="s">
        <v>103</v>
      </c>
      <c r="G1977" s="22" t="s">
        <v>12</v>
      </c>
      <c r="H1977" s="22" t="s">
        <v>4581</v>
      </c>
      <c r="I1977" s="25" t="s">
        <v>99</v>
      </c>
      <c r="J1977" s="25" t="s">
        <v>4599</v>
      </c>
      <c r="K1977" s="25"/>
      <c r="L1977" s="25"/>
      <c r="M1977" s="63" t="s">
        <v>49</v>
      </c>
      <c r="N1977" s="22" t="s">
        <v>46</v>
      </c>
      <c r="O1977" s="23" t="s">
        <v>46</v>
      </c>
      <c r="P1977" s="23" t="s">
        <v>46</v>
      </c>
      <c r="Q1977" s="23">
        <v>0.1</v>
      </c>
      <c r="R1977" s="23" t="s">
        <v>49</v>
      </c>
      <c r="S1977" s="23" t="s">
        <v>49</v>
      </c>
      <c r="T1977" s="17" t="s">
        <v>4598</v>
      </c>
      <c r="U1977" s="17" t="s">
        <v>4967</v>
      </c>
      <c r="V1977" s="17" t="s">
        <v>6652</v>
      </c>
      <c r="W1977" s="17" t="s">
        <v>6927</v>
      </c>
    </row>
    <row r="1978" spans="1:23" s="42" customFormat="1" x14ac:dyDescent="0.35">
      <c r="A1978" s="22" t="s">
        <v>98</v>
      </c>
      <c r="B1978" s="22"/>
      <c r="C1978" s="22" t="s">
        <v>1067</v>
      </c>
      <c r="D1978" s="22" t="s">
        <v>3141</v>
      </c>
      <c r="E1978" s="57" t="s">
        <v>153</v>
      </c>
      <c r="F1978" s="22" t="s">
        <v>103</v>
      </c>
      <c r="G1978" s="22" t="s">
        <v>12</v>
      </c>
      <c r="H1978" s="22" t="s">
        <v>4581</v>
      </c>
      <c r="I1978" s="25" t="s">
        <v>99</v>
      </c>
      <c r="J1978" s="25" t="s">
        <v>4599</v>
      </c>
      <c r="K1978" s="25"/>
      <c r="L1978" s="25"/>
      <c r="M1978" s="63" t="s">
        <v>49</v>
      </c>
      <c r="N1978" s="22" t="s">
        <v>46</v>
      </c>
      <c r="O1978" s="23" t="s">
        <v>46</v>
      </c>
      <c r="P1978" s="23" t="s">
        <v>46</v>
      </c>
      <c r="Q1978" s="23">
        <v>0.1</v>
      </c>
      <c r="R1978" s="23" t="s">
        <v>49</v>
      </c>
      <c r="S1978" s="23" t="s">
        <v>49</v>
      </c>
      <c r="T1978" s="17" t="s">
        <v>4598</v>
      </c>
      <c r="U1978" s="17" t="s">
        <v>4967</v>
      </c>
      <c r="V1978" s="17" t="s">
        <v>6652</v>
      </c>
      <c r="W1978" s="17" t="s">
        <v>6927</v>
      </c>
    </row>
    <row r="1979" spans="1:23" s="42" customFormat="1" x14ac:dyDescent="0.35">
      <c r="A1979" s="22" t="s">
        <v>98</v>
      </c>
      <c r="B1979" s="22"/>
      <c r="C1979" s="22" t="s">
        <v>1127</v>
      </c>
      <c r="D1979" s="22" t="s">
        <v>3201</v>
      </c>
      <c r="E1979" s="57" t="s">
        <v>163</v>
      </c>
      <c r="F1979" s="22" t="s">
        <v>103</v>
      </c>
      <c r="G1979" s="22" t="s">
        <v>12</v>
      </c>
      <c r="H1979" s="22" t="s">
        <v>4581</v>
      </c>
      <c r="I1979" s="25" t="s">
        <v>99</v>
      </c>
      <c r="J1979" s="25" t="s">
        <v>4599</v>
      </c>
      <c r="K1979" s="25"/>
      <c r="L1979" s="25"/>
      <c r="M1979" s="63" t="s">
        <v>49</v>
      </c>
      <c r="N1979" s="22" t="s">
        <v>46</v>
      </c>
      <c r="O1979" s="23" t="s">
        <v>46</v>
      </c>
      <c r="P1979" s="23" t="s">
        <v>46</v>
      </c>
      <c r="Q1979" s="23">
        <v>0.1</v>
      </c>
      <c r="R1979" s="23" t="s">
        <v>49</v>
      </c>
      <c r="S1979" s="23" t="s">
        <v>49</v>
      </c>
      <c r="T1979" s="17" t="s">
        <v>4598</v>
      </c>
      <c r="U1979" s="17" t="s">
        <v>4967</v>
      </c>
      <c r="V1979" s="17" t="s">
        <v>6652</v>
      </c>
      <c r="W1979" s="17" t="s">
        <v>6927</v>
      </c>
    </row>
    <row r="1980" spans="1:23" s="42" customFormat="1" ht="29" x14ac:dyDescent="0.35">
      <c r="A1980" s="22" t="s">
        <v>98</v>
      </c>
      <c r="B1980" s="22"/>
      <c r="C1980" s="22" t="s">
        <v>1182</v>
      </c>
      <c r="D1980" s="22" t="s">
        <v>3256</v>
      </c>
      <c r="E1980" s="57" t="s">
        <v>174</v>
      </c>
      <c r="F1980" s="22" t="s">
        <v>103</v>
      </c>
      <c r="G1980" s="22" t="s">
        <v>12</v>
      </c>
      <c r="H1980" s="22" t="s">
        <v>4581</v>
      </c>
      <c r="I1980" s="25" t="s">
        <v>99</v>
      </c>
      <c r="J1980" s="25" t="s">
        <v>4599</v>
      </c>
      <c r="K1980" s="25"/>
      <c r="L1980" s="25"/>
      <c r="M1980" s="63" t="s">
        <v>49</v>
      </c>
      <c r="N1980" s="22" t="s">
        <v>46</v>
      </c>
      <c r="O1980" s="23" t="s">
        <v>46</v>
      </c>
      <c r="P1980" s="23" t="s">
        <v>46</v>
      </c>
      <c r="Q1980" s="23">
        <v>0.1</v>
      </c>
      <c r="R1980" s="23" t="s">
        <v>49</v>
      </c>
      <c r="S1980" s="23" t="s">
        <v>49</v>
      </c>
      <c r="T1980" s="17" t="s">
        <v>4598</v>
      </c>
      <c r="U1980" s="17" t="s">
        <v>4967</v>
      </c>
      <c r="V1980" s="17" t="s">
        <v>6652</v>
      </c>
      <c r="W1980" s="17" t="s">
        <v>6927</v>
      </c>
    </row>
    <row r="1981" spans="1:23" s="42" customFormat="1" x14ac:dyDescent="0.35">
      <c r="A1981" s="22" t="s">
        <v>98</v>
      </c>
      <c r="B1981" s="22"/>
      <c r="C1981" s="22" t="s">
        <v>1237</v>
      </c>
      <c r="D1981" s="22" t="s">
        <v>3311</v>
      </c>
      <c r="E1981" s="57" t="s">
        <v>185</v>
      </c>
      <c r="F1981" s="22" t="s">
        <v>103</v>
      </c>
      <c r="G1981" s="22" t="s">
        <v>12</v>
      </c>
      <c r="H1981" s="22" t="s">
        <v>4581</v>
      </c>
      <c r="I1981" s="25" t="s">
        <v>99</v>
      </c>
      <c r="J1981" s="25" t="s">
        <v>4599</v>
      </c>
      <c r="K1981" s="25"/>
      <c r="L1981" s="25"/>
      <c r="M1981" s="63" t="s">
        <v>49</v>
      </c>
      <c r="N1981" s="22" t="s">
        <v>46</v>
      </c>
      <c r="O1981" s="23" t="s">
        <v>46</v>
      </c>
      <c r="P1981" s="23" t="s">
        <v>46</v>
      </c>
      <c r="Q1981" s="23">
        <v>0.1</v>
      </c>
      <c r="R1981" s="23" t="s">
        <v>49</v>
      </c>
      <c r="S1981" s="23" t="s">
        <v>49</v>
      </c>
      <c r="T1981" s="17" t="s">
        <v>4598</v>
      </c>
      <c r="U1981" s="17" t="s">
        <v>4967</v>
      </c>
      <c r="V1981" s="17" t="s">
        <v>6652</v>
      </c>
      <c r="W1981" s="17" t="s">
        <v>6927</v>
      </c>
    </row>
    <row r="1982" spans="1:23" s="42" customFormat="1" ht="29" x14ac:dyDescent="0.35">
      <c r="A1982" s="22" t="s">
        <v>98</v>
      </c>
      <c r="B1982" s="22"/>
      <c r="C1982" s="22" t="s">
        <v>802</v>
      </c>
      <c r="D1982" s="22" t="s">
        <v>2876</v>
      </c>
      <c r="E1982" s="57" t="s">
        <v>106</v>
      </c>
      <c r="F1982" s="22" t="s">
        <v>103</v>
      </c>
      <c r="G1982" s="22" t="s">
        <v>12</v>
      </c>
      <c r="H1982" s="22" t="s">
        <v>4581</v>
      </c>
      <c r="I1982" s="25" t="s">
        <v>99</v>
      </c>
      <c r="J1982" s="25" t="s">
        <v>4599</v>
      </c>
      <c r="K1982" s="25"/>
      <c r="L1982" s="25"/>
      <c r="M1982" s="63" t="s">
        <v>49</v>
      </c>
      <c r="N1982" s="22" t="s">
        <v>46</v>
      </c>
      <c r="O1982" s="23" t="s">
        <v>46</v>
      </c>
      <c r="P1982" s="23" t="s">
        <v>46</v>
      </c>
      <c r="Q1982" s="23">
        <v>0.1</v>
      </c>
      <c r="R1982" s="23" t="s">
        <v>49</v>
      </c>
      <c r="S1982" s="23" t="s">
        <v>49</v>
      </c>
      <c r="T1982" s="17" t="s">
        <v>4598</v>
      </c>
      <c r="U1982" s="17" t="s">
        <v>4967</v>
      </c>
      <c r="V1982" s="17" t="s">
        <v>6652</v>
      </c>
      <c r="W1982" s="17" t="s">
        <v>6927</v>
      </c>
    </row>
    <row r="1983" spans="1:23" s="42" customFormat="1" ht="29" x14ac:dyDescent="0.35">
      <c r="A1983" s="22" t="s">
        <v>98</v>
      </c>
      <c r="B1983" s="22"/>
      <c r="C1983" s="22" t="s">
        <v>810</v>
      </c>
      <c r="D1983" s="22" t="s">
        <v>2884</v>
      </c>
      <c r="E1983" s="57" t="s">
        <v>109</v>
      </c>
      <c r="F1983" s="22" t="s">
        <v>103</v>
      </c>
      <c r="G1983" s="22" t="s">
        <v>12</v>
      </c>
      <c r="H1983" s="22" t="s">
        <v>4581</v>
      </c>
      <c r="I1983" s="25" t="s">
        <v>99</v>
      </c>
      <c r="J1983" s="25" t="s">
        <v>4599</v>
      </c>
      <c r="K1983" s="25"/>
      <c r="L1983" s="25"/>
      <c r="M1983" s="63" t="s">
        <v>49</v>
      </c>
      <c r="N1983" s="22" t="s">
        <v>46</v>
      </c>
      <c r="O1983" s="23" t="s">
        <v>46</v>
      </c>
      <c r="P1983" s="23" t="s">
        <v>46</v>
      </c>
      <c r="Q1983" s="23">
        <v>0.1</v>
      </c>
      <c r="R1983" s="23" t="s">
        <v>49</v>
      </c>
      <c r="S1983" s="23" t="s">
        <v>49</v>
      </c>
      <c r="T1983" s="17" t="s">
        <v>4598</v>
      </c>
      <c r="U1983" s="17" t="s">
        <v>4967</v>
      </c>
      <c r="V1983" s="17" t="s">
        <v>6652</v>
      </c>
      <c r="W1983" s="17" t="s">
        <v>6927</v>
      </c>
    </row>
    <row r="1984" spans="1:23" s="42" customFormat="1" x14ac:dyDescent="0.35">
      <c r="A1984" s="22" t="s">
        <v>98</v>
      </c>
      <c r="B1984" s="22"/>
      <c r="C1984" s="22" t="s">
        <v>821</v>
      </c>
      <c r="D1984" s="22" t="s">
        <v>2895</v>
      </c>
      <c r="E1984" s="57" t="s">
        <v>111</v>
      </c>
      <c r="F1984" s="22" t="s">
        <v>103</v>
      </c>
      <c r="G1984" s="22" t="s">
        <v>12</v>
      </c>
      <c r="H1984" s="22" t="s">
        <v>4581</v>
      </c>
      <c r="I1984" s="25" t="s">
        <v>99</v>
      </c>
      <c r="J1984" s="25" t="s">
        <v>4599</v>
      </c>
      <c r="K1984" s="25"/>
      <c r="L1984" s="25"/>
      <c r="M1984" s="63" t="s">
        <v>49</v>
      </c>
      <c r="N1984" s="22" t="s">
        <v>46</v>
      </c>
      <c r="O1984" s="23" t="s">
        <v>46</v>
      </c>
      <c r="P1984" s="23" t="s">
        <v>46</v>
      </c>
      <c r="Q1984" s="23">
        <v>0.1</v>
      </c>
      <c r="R1984" s="23" t="s">
        <v>49</v>
      </c>
      <c r="S1984" s="23" t="s">
        <v>49</v>
      </c>
      <c r="T1984" s="17" t="s">
        <v>4598</v>
      </c>
      <c r="U1984" s="17" t="s">
        <v>4967</v>
      </c>
      <c r="V1984" s="17" t="s">
        <v>6652</v>
      </c>
      <c r="W1984" s="17" t="s">
        <v>6927</v>
      </c>
    </row>
    <row r="1985" spans="1:23" s="42" customFormat="1" ht="29" x14ac:dyDescent="0.35">
      <c r="A1985" s="22" t="s">
        <v>98</v>
      </c>
      <c r="B1985" s="22"/>
      <c r="C1985" s="22" t="s">
        <v>841</v>
      </c>
      <c r="D1985" s="22" t="s">
        <v>2915</v>
      </c>
      <c r="E1985" s="57" t="s">
        <v>114</v>
      </c>
      <c r="F1985" s="22" t="s">
        <v>103</v>
      </c>
      <c r="G1985" s="22" t="s">
        <v>12</v>
      </c>
      <c r="H1985" s="22" t="s">
        <v>4581</v>
      </c>
      <c r="I1985" s="25" t="s">
        <v>99</v>
      </c>
      <c r="J1985" s="25" t="s">
        <v>4599</v>
      </c>
      <c r="K1985" s="25"/>
      <c r="L1985" s="25"/>
      <c r="M1985" s="63" t="s">
        <v>49</v>
      </c>
      <c r="N1985" s="22" t="s">
        <v>46</v>
      </c>
      <c r="O1985" s="23" t="s">
        <v>46</v>
      </c>
      <c r="P1985" s="23" t="s">
        <v>46</v>
      </c>
      <c r="Q1985" s="23">
        <v>0.1</v>
      </c>
      <c r="R1985" s="23" t="s">
        <v>49</v>
      </c>
      <c r="S1985" s="23" t="s">
        <v>49</v>
      </c>
      <c r="T1985" s="17" t="s">
        <v>4598</v>
      </c>
      <c r="U1985" s="17" t="s">
        <v>4967</v>
      </c>
      <c r="V1985" s="17" t="s">
        <v>6652</v>
      </c>
      <c r="W1985" s="17" t="s">
        <v>6927</v>
      </c>
    </row>
    <row r="1986" spans="1:23" s="42" customFormat="1" ht="29" x14ac:dyDescent="0.35">
      <c r="A1986" s="22" t="s">
        <v>98</v>
      </c>
      <c r="B1986" s="22"/>
      <c r="C1986" s="22" t="s">
        <v>862</v>
      </c>
      <c r="D1986" s="22" t="s">
        <v>2936</v>
      </c>
      <c r="E1986" s="57" t="s">
        <v>2377</v>
      </c>
      <c r="F1986" s="22" t="s">
        <v>103</v>
      </c>
      <c r="G1986" s="22" t="s">
        <v>12</v>
      </c>
      <c r="H1986" s="22" t="s">
        <v>4581</v>
      </c>
      <c r="I1986" s="25" t="s">
        <v>99</v>
      </c>
      <c r="J1986" s="25" t="s">
        <v>4599</v>
      </c>
      <c r="K1986" s="25"/>
      <c r="L1986" s="25"/>
      <c r="M1986" s="63" t="s">
        <v>49</v>
      </c>
      <c r="N1986" s="22" t="s">
        <v>46</v>
      </c>
      <c r="O1986" s="23" t="s">
        <v>46</v>
      </c>
      <c r="P1986" s="23" t="s">
        <v>46</v>
      </c>
      <c r="Q1986" s="23">
        <v>0.1</v>
      </c>
      <c r="R1986" s="23" t="s">
        <v>49</v>
      </c>
      <c r="S1986" s="23" t="s">
        <v>49</v>
      </c>
      <c r="T1986" s="17" t="s">
        <v>4598</v>
      </c>
      <c r="U1986" s="17" t="s">
        <v>4967</v>
      </c>
      <c r="V1986" s="17" t="s">
        <v>6652</v>
      </c>
      <c r="W1986" s="17" t="s">
        <v>6927</v>
      </c>
    </row>
    <row r="1987" spans="1:23" s="42" customFormat="1" ht="29" x14ac:dyDescent="0.35">
      <c r="A1987" s="22" t="s">
        <v>98</v>
      </c>
      <c r="B1987" s="22"/>
      <c r="C1987" s="22" t="s">
        <v>867</v>
      </c>
      <c r="D1987" s="22" t="s">
        <v>2941</v>
      </c>
      <c r="E1987" s="57" t="s">
        <v>2515</v>
      </c>
      <c r="F1987" s="22" t="s">
        <v>103</v>
      </c>
      <c r="G1987" s="22" t="s">
        <v>12</v>
      </c>
      <c r="H1987" s="22" t="s">
        <v>4581</v>
      </c>
      <c r="I1987" s="25" t="s">
        <v>99</v>
      </c>
      <c r="J1987" s="25" t="s">
        <v>4599</v>
      </c>
      <c r="K1987" s="25"/>
      <c r="L1987" s="25"/>
      <c r="M1987" s="63" t="s">
        <v>49</v>
      </c>
      <c r="N1987" s="22" t="s">
        <v>46</v>
      </c>
      <c r="O1987" s="23" t="s">
        <v>46</v>
      </c>
      <c r="P1987" s="23" t="s">
        <v>46</v>
      </c>
      <c r="Q1987" s="23">
        <v>0.1</v>
      </c>
      <c r="R1987" s="23" t="s">
        <v>49</v>
      </c>
      <c r="S1987" s="23" t="s">
        <v>49</v>
      </c>
      <c r="T1987" s="17" t="s">
        <v>4598</v>
      </c>
      <c r="U1987" s="17" t="s">
        <v>4967</v>
      </c>
      <c r="V1987" s="17" t="s">
        <v>6652</v>
      </c>
      <c r="W1987" s="17" t="s">
        <v>6927</v>
      </c>
    </row>
    <row r="1988" spans="1:23" s="42" customFormat="1" ht="29" x14ac:dyDescent="0.35">
      <c r="A1988" s="22" t="s">
        <v>98</v>
      </c>
      <c r="B1988" s="22"/>
      <c r="C1988" s="22" t="s">
        <v>872</v>
      </c>
      <c r="D1988" s="22" t="s">
        <v>2946</v>
      </c>
      <c r="E1988" s="57" t="s">
        <v>119</v>
      </c>
      <c r="F1988" s="22" t="s">
        <v>103</v>
      </c>
      <c r="G1988" s="22" t="s">
        <v>12</v>
      </c>
      <c r="H1988" s="22" t="s">
        <v>4581</v>
      </c>
      <c r="I1988" s="25" t="s">
        <v>99</v>
      </c>
      <c r="J1988" s="25" t="s">
        <v>4599</v>
      </c>
      <c r="K1988" s="25"/>
      <c r="L1988" s="25"/>
      <c r="M1988" s="63" t="s">
        <v>49</v>
      </c>
      <c r="N1988" s="22" t="s">
        <v>46</v>
      </c>
      <c r="O1988" s="23" t="s">
        <v>46</v>
      </c>
      <c r="P1988" s="23" t="s">
        <v>46</v>
      </c>
      <c r="Q1988" s="23">
        <v>0.1</v>
      </c>
      <c r="R1988" s="23" t="s">
        <v>49</v>
      </c>
      <c r="S1988" s="23" t="s">
        <v>49</v>
      </c>
      <c r="T1988" s="17" t="s">
        <v>4598</v>
      </c>
      <c r="U1988" s="17" t="s">
        <v>4967</v>
      </c>
      <c r="V1988" s="17" t="s">
        <v>6652</v>
      </c>
      <c r="W1988" s="17" t="s">
        <v>6927</v>
      </c>
    </row>
    <row r="1989" spans="1:23" s="42" customFormat="1" ht="29" x14ac:dyDescent="0.35">
      <c r="A1989" s="22" t="s">
        <v>98</v>
      </c>
      <c r="B1989" s="22"/>
      <c r="C1989" s="22" t="s">
        <v>877</v>
      </c>
      <c r="D1989" s="22" t="s">
        <v>2951</v>
      </c>
      <c r="E1989" s="57" t="s">
        <v>120</v>
      </c>
      <c r="F1989" s="22" t="s">
        <v>103</v>
      </c>
      <c r="G1989" s="22" t="s">
        <v>12</v>
      </c>
      <c r="H1989" s="22" t="s">
        <v>4581</v>
      </c>
      <c r="I1989" s="25" t="s">
        <v>99</v>
      </c>
      <c r="J1989" s="25" t="s">
        <v>4599</v>
      </c>
      <c r="K1989" s="25"/>
      <c r="L1989" s="25"/>
      <c r="M1989" s="63" t="s">
        <v>49</v>
      </c>
      <c r="N1989" s="22" t="s">
        <v>46</v>
      </c>
      <c r="O1989" s="23" t="s">
        <v>46</v>
      </c>
      <c r="P1989" s="23" t="s">
        <v>46</v>
      </c>
      <c r="Q1989" s="23">
        <v>0.1</v>
      </c>
      <c r="R1989" s="23" t="s">
        <v>49</v>
      </c>
      <c r="S1989" s="23" t="s">
        <v>49</v>
      </c>
      <c r="T1989" s="17" t="s">
        <v>4598</v>
      </c>
      <c r="U1989" s="17" t="s">
        <v>4967</v>
      </c>
      <c r="V1989" s="17" t="s">
        <v>6652</v>
      </c>
      <c r="W1989" s="17" t="s">
        <v>6927</v>
      </c>
    </row>
    <row r="1990" spans="1:23" s="42" customFormat="1" ht="29" x14ac:dyDescent="0.35">
      <c r="A1990" s="22" t="s">
        <v>98</v>
      </c>
      <c r="B1990" s="22"/>
      <c r="C1990" s="22" t="s">
        <v>886</v>
      </c>
      <c r="D1990" s="22" t="s">
        <v>2960</v>
      </c>
      <c r="E1990" s="57" t="s">
        <v>121</v>
      </c>
      <c r="F1990" s="22" t="s">
        <v>103</v>
      </c>
      <c r="G1990" s="22" t="s">
        <v>12</v>
      </c>
      <c r="H1990" s="22" t="s">
        <v>4581</v>
      </c>
      <c r="I1990" s="25" t="s">
        <v>99</v>
      </c>
      <c r="J1990" s="25" t="s">
        <v>4599</v>
      </c>
      <c r="K1990" s="25"/>
      <c r="L1990" s="25"/>
      <c r="M1990" s="63" t="s">
        <v>49</v>
      </c>
      <c r="N1990" s="22" t="s">
        <v>46</v>
      </c>
      <c r="O1990" s="23" t="s">
        <v>46</v>
      </c>
      <c r="P1990" s="23" t="s">
        <v>46</v>
      </c>
      <c r="Q1990" s="23">
        <v>0.1</v>
      </c>
      <c r="R1990" s="23" t="s">
        <v>49</v>
      </c>
      <c r="S1990" s="23" t="s">
        <v>49</v>
      </c>
      <c r="T1990" s="17" t="s">
        <v>4598</v>
      </c>
      <c r="U1990" s="17" t="s">
        <v>4967</v>
      </c>
      <c r="V1990" s="17" t="s">
        <v>6652</v>
      </c>
      <c r="W1990" s="17" t="s">
        <v>6927</v>
      </c>
    </row>
    <row r="1991" spans="1:23" s="42" customFormat="1" ht="43.5" x14ac:dyDescent="0.35">
      <c r="A1991" s="22" t="s">
        <v>98</v>
      </c>
      <c r="B1991" s="22"/>
      <c r="C1991" s="22" t="s">
        <v>892</v>
      </c>
      <c r="D1991" s="22" t="s">
        <v>2966</v>
      </c>
      <c r="E1991" s="57" t="s">
        <v>122</v>
      </c>
      <c r="F1991" s="22" t="s">
        <v>103</v>
      </c>
      <c r="G1991" s="22" t="s">
        <v>12</v>
      </c>
      <c r="H1991" s="22" t="s">
        <v>4581</v>
      </c>
      <c r="I1991" s="25" t="s">
        <v>99</v>
      </c>
      <c r="J1991" s="25" t="s">
        <v>4599</v>
      </c>
      <c r="K1991" s="25"/>
      <c r="L1991" s="25"/>
      <c r="M1991" s="63" t="s">
        <v>49</v>
      </c>
      <c r="N1991" s="22" t="s">
        <v>46</v>
      </c>
      <c r="O1991" s="23" t="s">
        <v>46</v>
      </c>
      <c r="P1991" s="23" t="s">
        <v>46</v>
      </c>
      <c r="Q1991" s="23">
        <v>0.1</v>
      </c>
      <c r="R1991" s="23" t="s">
        <v>49</v>
      </c>
      <c r="S1991" s="23" t="s">
        <v>49</v>
      </c>
      <c r="T1991" s="17" t="s">
        <v>4598</v>
      </c>
      <c r="U1991" s="17" t="s">
        <v>4967</v>
      </c>
      <c r="V1991" s="17" t="s">
        <v>6652</v>
      </c>
      <c r="W1991" s="17" t="s">
        <v>6927</v>
      </c>
    </row>
    <row r="1992" spans="1:23" s="42" customFormat="1" ht="43.5" x14ac:dyDescent="0.35">
      <c r="A1992" s="22" t="s">
        <v>98</v>
      </c>
      <c r="B1992" s="22"/>
      <c r="C1992" s="22" t="s">
        <v>902</v>
      </c>
      <c r="D1992" s="22" t="s">
        <v>2976</v>
      </c>
      <c r="E1992" s="57" t="s">
        <v>124</v>
      </c>
      <c r="F1992" s="22" t="s">
        <v>103</v>
      </c>
      <c r="G1992" s="22" t="s">
        <v>12</v>
      </c>
      <c r="H1992" s="22" t="s">
        <v>4581</v>
      </c>
      <c r="I1992" s="25" t="s">
        <v>99</v>
      </c>
      <c r="J1992" s="25" t="s">
        <v>4599</v>
      </c>
      <c r="K1992" s="25"/>
      <c r="L1992" s="25"/>
      <c r="M1992" s="63" t="s">
        <v>49</v>
      </c>
      <c r="N1992" s="22" t="s">
        <v>46</v>
      </c>
      <c r="O1992" s="23" t="s">
        <v>46</v>
      </c>
      <c r="P1992" s="23" t="s">
        <v>46</v>
      </c>
      <c r="Q1992" s="23">
        <v>0.1</v>
      </c>
      <c r="R1992" s="23" t="s">
        <v>49</v>
      </c>
      <c r="S1992" s="23" t="s">
        <v>49</v>
      </c>
      <c r="T1992" s="17" t="s">
        <v>4598</v>
      </c>
      <c r="U1992" s="17" t="s">
        <v>4967</v>
      </c>
      <c r="V1992" s="17" t="s">
        <v>6652</v>
      </c>
      <c r="W1992" s="17" t="s">
        <v>6927</v>
      </c>
    </row>
    <row r="1993" spans="1:23" s="42" customFormat="1" ht="29" x14ac:dyDescent="0.35">
      <c r="A1993" s="22" t="s">
        <v>98</v>
      </c>
      <c r="B1993" s="22"/>
      <c r="C1993" s="22" t="s">
        <v>907</v>
      </c>
      <c r="D1993" s="22" t="s">
        <v>2981</v>
      </c>
      <c r="E1993" s="57" t="s">
        <v>2516</v>
      </c>
      <c r="F1993" s="22" t="s">
        <v>103</v>
      </c>
      <c r="G1993" s="22" t="s">
        <v>12</v>
      </c>
      <c r="H1993" s="22" t="s">
        <v>4581</v>
      </c>
      <c r="I1993" s="25" t="s">
        <v>99</v>
      </c>
      <c r="J1993" s="25" t="s">
        <v>4599</v>
      </c>
      <c r="K1993" s="25"/>
      <c r="L1993" s="25"/>
      <c r="M1993" s="63" t="s">
        <v>49</v>
      </c>
      <c r="N1993" s="22" t="s">
        <v>46</v>
      </c>
      <c r="O1993" s="23" t="s">
        <v>46</v>
      </c>
      <c r="P1993" s="23" t="s">
        <v>46</v>
      </c>
      <c r="Q1993" s="23">
        <v>0.1</v>
      </c>
      <c r="R1993" s="23" t="s">
        <v>49</v>
      </c>
      <c r="S1993" s="23" t="s">
        <v>49</v>
      </c>
      <c r="T1993" s="17" t="s">
        <v>4598</v>
      </c>
      <c r="U1993" s="17" t="s">
        <v>4967</v>
      </c>
      <c r="V1993" s="17" t="s">
        <v>6652</v>
      </c>
      <c r="W1993" s="17" t="s">
        <v>6927</v>
      </c>
    </row>
    <row r="1994" spans="1:23" s="42" customFormat="1" x14ac:dyDescent="0.35">
      <c r="A1994" s="22" t="s">
        <v>98</v>
      </c>
      <c r="B1994" s="22"/>
      <c r="C1994" s="22" t="s">
        <v>912</v>
      </c>
      <c r="D1994" s="22" t="s">
        <v>2986</v>
      </c>
      <c r="E1994" s="57" t="s">
        <v>125</v>
      </c>
      <c r="F1994" s="22" t="s">
        <v>103</v>
      </c>
      <c r="G1994" s="22" t="s">
        <v>12</v>
      </c>
      <c r="H1994" s="22" t="s">
        <v>4581</v>
      </c>
      <c r="I1994" s="25" t="s">
        <v>99</v>
      </c>
      <c r="J1994" s="25" t="s">
        <v>4599</v>
      </c>
      <c r="K1994" s="25"/>
      <c r="L1994" s="25"/>
      <c r="M1994" s="63" t="s">
        <v>49</v>
      </c>
      <c r="N1994" s="22" t="s">
        <v>46</v>
      </c>
      <c r="O1994" s="23" t="s">
        <v>46</v>
      </c>
      <c r="P1994" s="23" t="s">
        <v>46</v>
      </c>
      <c r="Q1994" s="23">
        <v>0.1</v>
      </c>
      <c r="R1994" s="23" t="s">
        <v>49</v>
      </c>
      <c r="S1994" s="23" t="s">
        <v>49</v>
      </c>
      <c r="T1994" s="17" t="s">
        <v>4598</v>
      </c>
      <c r="U1994" s="17" t="s">
        <v>4967</v>
      </c>
      <c r="V1994" s="17" t="s">
        <v>6652</v>
      </c>
      <c r="W1994" s="17" t="s">
        <v>6927</v>
      </c>
    </row>
    <row r="1995" spans="1:23" s="42" customFormat="1" ht="29" x14ac:dyDescent="0.35">
      <c r="A1995" s="22" t="s">
        <v>98</v>
      </c>
      <c r="B1995" s="22"/>
      <c r="C1995" s="22" t="s">
        <v>917</v>
      </c>
      <c r="D1995" s="22" t="s">
        <v>2991</v>
      </c>
      <c r="E1995" s="57" t="s">
        <v>126</v>
      </c>
      <c r="F1995" s="22" t="s">
        <v>103</v>
      </c>
      <c r="G1995" s="22" t="s">
        <v>12</v>
      </c>
      <c r="H1995" s="22" t="s">
        <v>4581</v>
      </c>
      <c r="I1995" s="25" t="s">
        <v>99</v>
      </c>
      <c r="J1995" s="25" t="s">
        <v>4599</v>
      </c>
      <c r="K1995" s="25"/>
      <c r="L1995" s="25"/>
      <c r="M1995" s="63" t="s">
        <v>49</v>
      </c>
      <c r="N1995" s="22" t="s">
        <v>46</v>
      </c>
      <c r="O1995" s="23" t="s">
        <v>46</v>
      </c>
      <c r="P1995" s="23" t="s">
        <v>46</v>
      </c>
      <c r="Q1995" s="23">
        <v>0.1</v>
      </c>
      <c r="R1995" s="23" t="s">
        <v>49</v>
      </c>
      <c r="S1995" s="23" t="s">
        <v>49</v>
      </c>
      <c r="T1995" s="17" t="s">
        <v>4598</v>
      </c>
      <c r="U1995" s="17" t="s">
        <v>4967</v>
      </c>
      <c r="V1995" s="17" t="s">
        <v>6652</v>
      </c>
      <c r="W1995" s="17" t="s">
        <v>6927</v>
      </c>
    </row>
    <row r="1996" spans="1:23" s="42" customFormat="1" x14ac:dyDescent="0.35">
      <c r="A1996" s="22" t="s">
        <v>98</v>
      </c>
      <c r="B1996" s="22"/>
      <c r="C1996" s="22" t="s">
        <v>922</v>
      </c>
      <c r="D1996" s="22" t="s">
        <v>2996</v>
      </c>
      <c r="E1996" s="57" t="s">
        <v>127</v>
      </c>
      <c r="F1996" s="22" t="s">
        <v>103</v>
      </c>
      <c r="G1996" s="22" t="s">
        <v>12</v>
      </c>
      <c r="H1996" s="22" t="s">
        <v>4581</v>
      </c>
      <c r="I1996" s="25" t="s">
        <v>99</v>
      </c>
      <c r="J1996" s="25" t="s">
        <v>4599</v>
      </c>
      <c r="K1996" s="25"/>
      <c r="L1996" s="25"/>
      <c r="M1996" s="63" t="s">
        <v>49</v>
      </c>
      <c r="N1996" s="22" t="s">
        <v>46</v>
      </c>
      <c r="O1996" s="23" t="s">
        <v>46</v>
      </c>
      <c r="P1996" s="23" t="s">
        <v>46</v>
      </c>
      <c r="Q1996" s="23">
        <v>0.1</v>
      </c>
      <c r="R1996" s="23" t="s">
        <v>49</v>
      </c>
      <c r="S1996" s="23" t="s">
        <v>49</v>
      </c>
      <c r="T1996" s="17" t="s">
        <v>4598</v>
      </c>
      <c r="U1996" s="17" t="s">
        <v>4967</v>
      </c>
      <c r="V1996" s="17" t="s">
        <v>6652</v>
      </c>
      <c r="W1996" s="17" t="s">
        <v>6927</v>
      </c>
    </row>
    <row r="1997" spans="1:23" s="42" customFormat="1" x14ac:dyDescent="0.35">
      <c r="A1997" s="22" t="s">
        <v>98</v>
      </c>
      <c r="B1997" s="22"/>
      <c r="C1997" s="22" t="s">
        <v>927</v>
      </c>
      <c r="D1997" s="22" t="s">
        <v>3001</v>
      </c>
      <c r="E1997" s="57" t="s">
        <v>128</v>
      </c>
      <c r="F1997" s="22" t="s">
        <v>103</v>
      </c>
      <c r="G1997" s="22" t="s">
        <v>12</v>
      </c>
      <c r="H1997" s="22" t="s">
        <v>4581</v>
      </c>
      <c r="I1997" s="25" t="s">
        <v>99</v>
      </c>
      <c r="J1997" s="25" t="s">
        <v>4599</v>
      </c>
      <c r="K1997" s="25"/>
      <c r="L1997" s="25"/>
      <c r="M1997" s="63" t="s">
        <v>49</v>
      </c>
      <c r="N1997" s="22" t="s">
        <v>46</v>
      </c>
      <c r="O1997" s="23" t="s">
        <v>46</v>
      </c>
      <c r="P1997" s="23" t="s">
        <v>46</v>
      </c>
      <c r="Q1997" s="23">
        <v>0.1</v>
      </c>
      <c r="R1997" s="23" t="s">
        <v>49</v>
      </c>
      <c r="S1997" s="23" t="s">
        <v>49</v>
      </c>
      <c r="T1997" s="17" t="s">
        <v>4598</v>
      </c>
      <c r="U1997" s="17" t="s">
        <v>4967</v>
      </c>
      <c r="V1997" s="17" t="s">
        <v>6652</v>
      </c>
      <c r="W1997" s="17" t="s">
        <v>6927</v>
      </c>
    </row>
    <row r="1998" spans="1:23" s="42" customFormat="1" x14ac:dyDescent="0.35">
      <c r="A1998" s="22" t="s">
        <v>98</v>
      </c>
      <c r="B1998" s="22"/>
      <c r="C1998" s="22" t="s">
        <v>932</v>
      </c>
      <c r="D1998" s="22" t="s">
        <v>3006</v>
      </c>
      <c r="E1998" s="57" t="s">
        <v>129</v>
      </c>
      <c r="F1998" s="22" t="s">
        <v>103</v>
      </c>
      <c r="G1998" s="22" t="s">
        <v>12</v>
      </c>
      <c r="H1998" s="22" t="s">
        <v>4581</v>
      </c>
      <c r="I1998" s="25" t="s">
        <v>99</v>
      </c>
      <c r="J1998" s="25" t="s">
        <v>4599</v>
      </c>
      <c r="K1998" s="25"/>
      <c r="L1998" s="25"/>
      <c r="M1998" s="63" t="s">
        <v>49</v>
      </c>
      <c r="N1998" s="22" t="s">
        <v>46</v>
      </c>
      <c r="O1998" s="23" t="s">
        <v>46</v>
      </c>
      <c r="P1998" s="23" t="s">
        <v>46</v>
      </c>
      <c r="Q1998" s="23">
        <v>0.1</v>
      </c>
      <c r="R1998" s="23" t="s">
        <v>49</v>
      </c>
      <c r="S1998" s="23" t="s">
        <v>49</v>
      </c>
      <c r="T1998" s="17" t="s">
        <v>4598</v>
      </c>
      <c r="U1998" s="17" t="s">
        <v>4967</v>
      </c>
      <c r="V1998" s="17" t="s">
        <v>6652</v>
      </c>
      <c r="W1998" s="17" t="s">
        <v>6927</v>
      </c>
    </row>
    <row r="1999" spans="1:23" s="42" customFormat="1" ht="29" x14ac:dyDescent="0.35">
      <c r="A1999" s="22" t="s">
        <v>98</v>
      </c>
      <c r="B1999" s="22"/>
      <c r="C1999" s="22" t="s">
        <v>937</v>
      </c>
      <c r="D1999" s="22" t="s">
        <v>3011</v>
      </c>
      <c r="E1999" s="57" t="s">
        <v>130</v>
      </c>
      <c r="F1999" s="22" t="s">
        <v>103</v>
      </c>
      <c r="G1999" s="22" t="s">
        <v>12</v>
      </c>
      <c r="H1999" s="22" t="s">
        <v>4581</v>
      </c>
      <c r="I1999" s="25" t="s">
        <v>99</v>
      </c>
      <c r="J1999" s="25" t="s">
        <v>4599</v>
      </c>
      <c r="K1999" s="25"/>
      <c r="L1999" s="25"/>
      <c r="M1999" s="63" t="s">
        <v>49</v>
      </c>
      <c r="N1999" s="22" t="s">
        <v>46</v>
      </c>
      <c r="O1999" s="23" t="s">
        <v>46</v>
      </c>
      <c r="P1999" s="23" t="s">
        <v>46</v>
      </c>
      <c r="Q1999" s="23">
        <v>0.1</v>
      </c>
      <c r="R1999" s="23" t="s">
        <v>49</v>
      </c>
      <c r="S1999" s="23" t="s">
        <v>49</v>
      </c>
      <c r="T1999" s="17" t="s">
        <v>4598</v>
      </c>
      <c r="U1999" s="17" t="s">
        <v>4967</v>
      </c>
      <c r="V1999" s="17" t="s">
        <v>6652</v>
      </c>
      <c r="W1999" s="17" t="s">
        <v>6927</v>
      </c>
    </row>
    <row r="2000" spans="1:23" s="42" customFormat="1" x14ac:dyDescent="0.35">
      <c r="A2000" s="22" t="s">
        <v>98</v>
      </c>
      <c r="B2000" s="22"/>
      <c r="C2000" s="22" t="s">
        <v>942</v>
      </c>
      <c r="D2000" s="22" t="s">
        <v>3016</v>
      </c>
      <c r="E2000" s="57" t="s">
        <v>131</v>
      </c>
      <c r="F2000" s="22" t="s">
        <v>103</v>
      </c>
      <c r="G2000" s="22" t="s">
        <v>12</v>
      </c>
      <c r="H2000" s="22" t="s">
        <v>4581</v>
      </c>
      <c r="I2000" s="25" t="s">
        <v>99</v>
      </c>
      <c r="J2000" s="25" t="s">
        <v>4599</v>
      </c>
      <c r="K2000" s="25"/>
      <c r="L2000" s="25"/>
      <c r="M2000" s="63" t="s">
        <v>49</v>
      </c>
      <c r="N2000" s="22" t="s">
        <v>46</v>
      </c>
      <c r="O2000" s="23" t="s">
        <v>46</v>
      </c>
      <c r="P2000" s="23" t="s">
        <v>46</v>
      </c>
      <c r="Q2000" s="23">
        <v>0.1</v>
      </c>
      <c r="R2000" s="23" t="s">
        <v>49</v>
      </c>
      <c r="S2000" s="23" t="s">
        <v>49</v>
      </c>
      <c r="T2000" s="17" t="s">
        <v>4598</v>
      </c>
      <c r="U2000" s="17" t="s">
        <v>4967</v>
      </c>
      <c r="V2000" s="17" t="s">
        <v>6652</v>
      </c>
      <c r="W2000" s="17" t="s">
        <v>6927</v>
      </c>
    </row>
    <row r="2001" spans="1:23" s="42" customFormat="1" x14ac:dyDescent="0.35">
      <c r="A2001" s="22" t="s">
        <v>98</v>
      </c>
      <c r="B2001" s="22"/>
      <c r="C2001" s="22" t="s">
        <v>947</v>
      </c>
      <c r="D2001" s="22" t="s">
        <v>3021</v>
      </c>
      <c r="E2001" s="57" t="s">
        <v>132</v>
      </c>
      <c r="F2001" s="22" t="s">
        <v>103</v>
      </c>
      <c r="G2001" s="22" t="s">
        <v>12</v>
      </c>
      <c r="H2001" s="22" t="s">
        <v>4581</v>
      </c>
      <c r="I2001" s="25" t="s">
        <v>99</v>
      </c>
      <c r="J2001" s="25" t="s">
        <v>4599</v>
      </c>
      <c r="K2001" s="25"/>
      <c r="L2001" s="25"/>
      <c r="M2001" s="63" t="s">
        <v>49</v>
      </c>
      <c r="N2001" s="22" t="s">
        <v>46</v>
      </c>
      <c r="O2001" s="23" t="s">
        <v>46</v>
      </c>
      <c r="P2001" s="23" t="s">
        <v>46</v>
      </c>
      <c r="Q2001" s="23">
        <v>0.1</v>
      </c>
      <c r="R2001" s="23" t="s">
        <v>49</v>
      </c>
      <c r="S2001" s="23" t="s">
        <v>49</v>
      </c>
      <c r="T2001" s="17" t="s">
        <v>4598</v>
      </c>
      <c r="U2001" s="17" t="s">
        <v>4967</v>
      </c>
      <c r="V2001" s="17" t="s">
        <v>6652</v>
      </c>
      <c r="W2001" s="17" t="s">
        <v>6927</v>
      </c>
    </row>
    <row r="2002" spans="1:23" s="42" customFormat="1" ht="29" x14ac:dyDescent="0.35">
      <c r="A2002" s="22" t="s">
        <v>98</v>
      </c>
      <c r="B2002" s="22"/>
      <c r="C2002" s="22" t="s">
        <v>957</v>
      </c>
      <c r="D2002" s="22" t="s">
        <v>3031</v>
      </c>
      <c r="E2002" s="57" t="s">
        <v>134</v>
      </c>
      <c r="F2002" s="22" t="s">
        <v>103</v>
      </c>
      <c r="G2002" s="22" t="s">
        <v>12</v>
      </c>
      <c r="H2002" s="22" t="s">
        <v>4581</v>
      </c>
      <c r="I2002" s="25" t="s">
        <v>99</v>
      </c>
      <c r="J2002" s="25" t="s">
        <v>4599</v>
      </c>
      <c r="K2002" s="25"/>
      <c r="L2002" s="25"/>
      <c r="M2002" s="63" t="s">
        <v>49</v>
      </c>
      <c r="N2002" s="22" t="s">
        <v>46</v>
      </c>
      <c r="O2002" s="23" t="s">
        <v>46</v>
      </c>
      <c r="P2002" s="23" t="s">
        <v>46</v>
      </c>
      <c r="Q2002" s="23">
        <v>0.1</v>
      </c>
      <c r="R2002" s="23" t="s">
        <v>49</v>
      </c>
      <c r="S2002" s="23" t="s">
        <v>49</v>
      </c>
      <c r="T2002" s="17" t="s">
        <v>4598</v>
      </c>
      <c r="U2002" s="17" t="s">
        <v>4967</v>
      </c>
      <c r="V2002" s="17" t="s">
        <v>6652</v>
      </c>
      <c r="W2002" s="17" t="s">
        <v>6927</v>
      </c>
    </row>
    <row r="2003" spans="1:23" s="42" customFormat="1" ht="29" x14ac:dyDescent="0.35">
      <c r="A2003" s="22" t="s">
        <v>98</v>
      </c>
      <c r="B2003" s="22"/>
      <c r="C2003" s="22" t="s">
        <v>962</v>
      </c>
      <c r="D2003" s="22" t="s">
        <v>3036</v>
      </c>
      <c r="E2003" s="57" t="s">
        <v>135</v>
      </c>
      <c r="F2003" s="22" t="s">
        <v>103</v>
      </c>
      <c r="G2003" s="22" t="s">
        <v>12</v>
      </c>
      <c r="H2003" s="22" t="s">
        <v>4581</v>
      </c>
      <c r="I2003" s="25" t="s">
        <v>99</v>
      </c>
      <c r="J2003" s="25" t="s">
        <v>4599</v>
      </c>
      <c r="K2003" s="25"/>
      <c r="L2003" s="25"/>
      <c r="M2003" s="63" t="s">
        <v>49</v>
      </c>
      <c r="N2003" s="22" t="s">
        <v>46</v>
      </c>
      <c r="O2003" s="23" t="s">
        <v>46</v>
      </c>
      <c r="P2003" s="23" t="s">
        <v>46</v>
      </c>
      <c r="Q2003" s="23">
        <v>0.1</v>
      </c>
      <c r="R2003" s="23" t="s">
        <v>49</v>
      </c>
      <c r="S2003" s="23" t="s">
        <v>49</v>
      </c>
      <c r="T2003" s="17" t="s">
        <v>4598</v>
      </c>
      <c r="U2003" s="17" t="s">
        <v>4967</v>
      </c>
      <c r="V2003" s="17" t="s">
        <v>6652</v>
      </c>
      <c r="W2003" s="17" t="s">
        <v>6927</v>
      </c>
    </row>
    <row r="2004" spans="1:23" s="42" customFormat="1" ht="29" x14ac:dyDescent="0.35">
      <c r="A2004" s="22" t="s">
        <v>98</v>
      </c>
      <c r="B2004" s="22"/>
      <c r="C2004" s="22" t="s">
        <v>967</v>
      </c>
      <c r="D2004" s="22" t="s">
        <v>3041</v>
      </c>
      <c r="E2004" s="57" t="s">
        <v>136</v>
      </c>
      <c r="F2004" s="22" t="s">
        <v>103</v>
      </c>
      <c r="G2004" s="22" t="s">
        <v>12</v>
      </c>
      <c r="H2004" s="22" t="s">
        <v>4581</v>
      </c>
      <c r="I2004" s="25" t="s">
        <v>99</v>
      </c>
      <c r="J2004" s="25" t="s">
        <v>4599</v>
      </c>
      <c r="K2004" s="25"/>
      <c r="L2004" s="25"/>
      <c r="M2004" s="63" t="s">
        <v>49</v>
      </c>
      <c r="N2004" s="22" t="s">
        <v>46</v>
      </c>
      <c r="O2004" s="23" t="s">
        <v>46</v>
      </c>
      <c r="P2004" s="23" t="s">
        <v>46</v>
      </c>
      <c r="Q2004" s="23">
        <v>0.1</v>
      </c>
      <c r="R2004" s="23" t="s">
        <v>49</v>
      </c>
      <c r="S2004" s="23" t="s">
        <v>49</v>
      </c>
      <c r="T2004" s="17" t="s">
        <v>4598</v>
      </c>
      <c r="U2004" s="17" t="s">
        <v>4967</v>
      </c>
      <c r="V2004" s="17" t="s">
        <v>6652</v>
      </c>
      <c r="W2004" s="17" t="s">
        <v>6927</v>
      </c>
    </row>
    <row r="2005" spans="1:23" s="42" customFormat="1" x14ac:dyDescent="0.35">
      <c r="A2005" s="22" t="s">
        <v>98</v>
      </c>
      <c r="B2005" s="22"/>
      <c r="C2005" s="22" t="s">
        <v>982</v>
      </c>
      <c r="D2005" s="22" t="s">
        <v>3056</v>
      </c>
      <c r="E2005" s="57" t="s">
        <v>138</v>
      </c>
      <c r="F2005" s="22" t="s">
        <v>103</v>
      </c>
      <c r="G2005" s="22" t="s">
        <v>12</v>
      </c>
      <c r="H2005" s="22" t="s">
        <v>4581</v>
      </c>
      <c r="I2005" s="25" t="s">
        <v>99</v>
      </c>
      <c r="J2005" s="25" t="s">
        <v>4599</v>
      </c>
      <c r="K2005" s="25"/>
      <c r="L2005" s="25"/>
      <c r="M2005" s="63" t="s">
        <v>49</v>
      </c>
      <c r="N2005" s="22" t="s">
        <v>46</v>
      </c>
      <c r="O2005" s="23" t="s">
        <v>46</v>
      </c>
      <c r="P2005" s="23" t="s">
        <v>46</v>
      </c>
      <c r="Q2005" s="23">
        <v>0.1</v>
      </c>
      <c r="R2005" s="23" t="s">
        <v>49</v>
      </c>
      <c r="S2005" s="23" t="s">
        <v>49</v>
      </c>
      <c r="T2005" s="17" t="s">
        <v>4598</v>
      </c>
      <c r="U2005" s="17" t="s">
        <v>4967</v>
      </c>
      <c r="V2005" s="17" t="s">
        <v>6652</v>
      </c>
      <c r="W2005" s="17" t="s">
        <v>6927</v>
      </c>
    </row>
    <row r="2006" spans="1:23" s="42" customFormat="1" ht="29" x14ac:dyDescent="0.35">
      <c r="A2006" s="22" t="s">
        <v>98</v>
      </c>
      <c r="B2006" s="22"/>
      <c r="C2006" s="22" t="s">
        <v>991</v>
      </c>
      <c r="D2006" s="22" t="s">
        <v>3065</v>
      </c>
      <c r="E2006" s="57" t="s">
        <v>139</v>
      </c>
      <c r="F2006" s="22" t="s">
        <v>103</v>
      </c>
      <c r="G2006" s="22" t="s">
        <v>12</v>
      </c>
      <c r="H2006" s="22" t="s">
        <v>4581</v>
      </c>
      <c r="I2006" s="25" t="s">
        <v>99</v>
      </c>
      <c r="J2006" s="25" t="s">
        <v>4599</v>
      </c>
      <c r="K2006" s="25"/>
      <c r="L2006" s="25"/>
      <c r="M2006" s="63" t="s">
        <v>49</v>
      </c>
      <c r="N2006" s="22" t="s">
        <v>46</v>
      </c>
      <c r="O2006" s="23" t="s">
        <v>46</v>
      </c>
      <c r="P2006" s="23" t="s">
        <v>46</v>
      </c>
      <c r="Q2006" s="23">
        <v>0.1</v>
      </c>
      <c r="R2006" s="23" t="s">
        <v>49</v>
      </c>
      <c r="S2006" s="23" t="s">
        <v>49</v>
      </c>
      <c r="T2006" s="17" t="s">
        <v>4598</v>
      </c>
      <c r="U2006" s="17" t="s">
        <v>4967</v>
      </c>
      <c r="V2006" s="17" t="s">
        <v>6652</v>
      </c>
      <c r="W2006" s="17" t="s">
        <v>6927</v>
      </c>
    </row>
    <row r="2007" spans="1:23" s="42" customFormat="1" x14ac:dyDescent="0.35">
      <c r="A2007" s="22" t="s">
        <v>98</v>
      </c>
      <c r="B2007" s="22"/>
      <c r="C2007" s="22" t="s">
        <v>997</v>
      </c>
      <c r="D2007" s="22" t="s">
        <v>3071</v>
      </c>
      <c r="E2007" s="57" t="s">
        <v>140</v>
      </c>
      <c r="F2007" s="22" t="s">
        <v>103</v>
      </c>
      <c r="G2007" s="22" t="s">
        <v>12</v>
      </c>
      <c r="H2007" s="22" t="s">
        <v>4581</v>
      </c>
      <c r="I2007" s="25" t="s">
        <v>99</v>
      </c>
      <c r="J2007" s="25" t="s">
        <v>4599</v>
      </c>
      <c r="K2007" s="25"/>
      <c r="L2007" s="25"/>
      <c r="M2007" s="63" t="s">
        <v>49</v>
      </c>
      <c r="N2007" s="22" t="s">
        <v>46</v>
      </c>
      <c r="O2007" s="23" t="s">
        <v>46</v>
      </c>
      <c r="P2007" s="23" t="s">
        <v>46</v>
      </c>
      <c r="Q2007" s="23">
        <v>0.1</v>
      </c>
      <c r="R2007" s="23" t="s">
        <v>49</v>
      </c>
      <c r="S2007" s="23" t="s">
        <v>49</v>
      </c>
      <c r="T2007" s="17" t="s">
        <v>4598</v>
      </c>
      <c r="U2007" s="17" t="s">
        <v>4967</v>
      </c>
      <c r="V2007" s="17" t="s">
        <v>6652</v>
      </c>
      <c r="W2007" s="17" t="s">
        <v>6927</v>
      </c>
    </row>
    <row r="2008" spans="1:23" s="42" customFormat="1" x14ac:dyDescent="0.35">
      <c r="A2008" s="22" t="s">
        <v>98</v>
      </c>
      <c r="B2008" s="22"/>
      <c r="C2008" s="22" t="s">
        <v>1002</v>
      </c>
      <c r="D2008" s="22" t="s">
        <v>3076</v>
      </c>
      <c r="E2008" s="57" t="s">
        <v>141</v>
      </c>
      <c r="F2008" s="22" t="s">
        <v>103</v>
      </c>
      <c r="G2008" s="22" t="s">
        <v>12</v>
      </c>
      <c r="H2008" s="22" t="s">
        <v>4581</v>
      </c>
      <c r="I2008" s="25" t="s">
        <v>99</v>
      </c>
      <c r="J2008" s="25" t="s">
        <v>4599</v>
      </c>
      <c r="K2008" s="25"/>
      <c r="L2008" s="25"/>
      <c r="M2008" s="63" t="s">
        <v>49</v>
      </c>
      <c r="N2008" s="22" t="s">
        <v>46</v>
      </c>
      <c r="O2008" s="23" t="s">
        <v>46</v>
      </c>
      <c r="P2008" s="23" t="s">
        <v>46</v>
      </c>
      <c r="Q2008" s="23">
        <v>0.1</v>
      </c>
      <c r="R2008" s="23" t="s">
        <v>49</v>
      </c>
      <c r="S2008" s="23" t="s">
        <v>49</v>
      </c>
      <c r="T2008" s="17" t="s">
        <v>4598</v>
      </c>
      <c r="U2008" s="17" t="s">
        <v>4967</v>
      </c>
      <c r="V2008" s="17" t="s">
        <v>6652</v>
      </c>
      <c r="W2008" s="17" t="s">
        <v>6927</v>
      </c>
    </row>
    <row r="2009" spans="1:23" s="42" customFormat="1" x14ac:dyDescent="0.35">
      <c r="A2009" s="22" t="s">
        <v>98</v>
      </c>
      <c r="B2009" s="22"/>
      <c r="C2009" s="22" t="s">
        <v>1007</v>
      </c>
      <c r="D2009" s="22" t="s">
        <v>3081</v>
      </c>
      <c r="E2009" s="57" t="s">
        <v>142</v>
      </c>
      <c r="F2009" s="22" t="s">
        <v>103</v>
      </c>
      <c r="G2009" s="22" t="s">
        <v>12</v>
      </c>
      <c r="H2009" s="22" t="s">
        <v>4581</v>
      </c>
      <c r="I2009" s="25" t="s">
        <v>99</v>
      </c>
      <c r="J2009" s="25" t="s">
        <v>4599</v>
      </c>
      <c r="K2009" s="25"/>
      <c r="L2009" s="25"/>
      <c r="M2009" s="63" t="s">
        <v>49</v>
      </c>
      <c r="N2009" s="22" t="s">
        <v>46</v>
      </c>
      <c r="O2009" s="23" t="s">
        <v>46</v>
      </c>
      <c r="P2009" s="23" t="s">
        <v>46</v>
      </c>
      <c r="Q2009" s="23">
        <v>0.1</v>
      </c>
      <c r="R2009" s="23" t="s">
        <v>49</v>
      </c>
      <c r="S2009" s="23" t="s">
        <v>49</v>
      </c>
      <c r="T2009" s="17" t="s">
        <v>4598</v>
      </c>
      <c r="U2009" s="17" t="s">
        <v>4967</v>
      </c>
      <c r="V2009" s="17" t="s">
        <v>6652</v>
      </c>
      <c r="W2009" s="17" t="s">
        <v>6927</v>
      </c>
    </row>
    <row r="2010" spans="1:23" s="42" customFormat="1" x14ac:dyDescent="0.35">
      <c r="A2010" s="22" t="s">
        <v>98</v>
      </c>
      <c r="B2010" s="22"/>
      <c r="C2010" s="22" t="s">
        <v>1017</v>
      </c>
      <c r="D2010" s="22" t="s">
        <v>3091</v>
      </c>
      <c r="E2010" s="57" t="s">
        <v>144</v>
      </c>
      <c r="F2010" s="22" t="s">
        <v>103</v>
      </c>
      <c r="G2010" s="22" t="s">
        <v>12</v>
      </c>
      <c r="H2010" s="22" t="s">
        <v>4581</v>
      </c>
      <c r="I2010" s="25" t="s">
        <v>99</v>
      </c>
      <c r="J2010" s="25" t="s">
        <v>4599</v>
      </c>
      <c r="K2010" s="25"/>
      <c r="L2010" s="25"/>
      <c r="M2010" s="63" t="s">
        <v>49</v>
      </c>
      <c r="N2010" s="22" t="s">
        <v>46</v>
      </c>
      <c r="O2010" s="23" t="s">
        <v>46</v>
      </c>
      <c r="P2010" s="23" t="s">
        <v>46</v>
      </c>
      <c r="Q2010" s="23">
        <v>0.1</v>
      </c>
      <c r="R2010" s="23" t="s">
        <v>49</v>
      </c>
      <c r="S2010" s="23" t="s">
        <v>49</v>
      </c>
      <c r="T2010" s="17" t="s">
        <v>4598</v>
      </c>
      <c r="U2010" s="17" t="s">
        <v>4967</v>
      </c>
      <c r="V2010" s="17" t="s">
        <v>6652</v>
      </c>
      <c r="W2010" s="17" t="s">
        <v>6927</v>
      </c>
    </row>
    <row r="2011" spans="1:23" s="42" customFormat="1" x14ac:dyDescent="0.35">
      <c r="A2011" s="22" t="s">
        <v>98</v>
      </c>
      <c r="B2011" s="22"/>
      <c r="C2011" s="22" t="s">
        <v>1022</v>
      </c>
      <c r="D2011" s="22" t="s">
        <v>3096</v>
      </c>
      <c r="E2011" s="57" t="s">
        <v>145</v>
      </c>
      <c r="F2011" s="22" t="s">
        <v>103</v>
      </c>
      <c r="G2011" s="22" t="s">
        <v>12</v>
      </c>
      <c r="H2011" s="22" t="s">
        <v>4581</v>
      </c>
      <c r="I2011" s="25" t="s">
        <v>99</v>
      </c>
      <c r="J2011" s="25" t="s">
        <v>4599</v>
      </c>
      <c r="K2011" s="25"/>
      <c r="L2011" s="25"/>
      <c r="M2011" s="63" t="s">
        <v>49</v>
      </c>
      <c r="N2011" s="22" t="s">
        <v>46</v>
      </c>
      <c r="O2011" s="23" t="s">
        <v>46</v>
      </c>
      <c r="P2011" s="23" t="s">
        <v>46</v>
      </c>
      <c r="Q2011" s="23">
        <v>0.1</v>
      </c>
      <c r="R2011" s="23" t="s">
        <v>49</v>
      </c>
      <c r="S2011" s="23" t="s">
        <v>49</v>
      </c>
      <c r="T2011" s="17" t="s">
        <v>4598</v>
      </c>
      <c r="U2011" s="17" t="s">
        <v>4967</v>
      </c>
      <c r="V2011" s="17" t="s">
        <v>6652</v>
      </c>
      <c r="W2011" s="17" t="s">
        <v>6927</v>
      </c>
    </row>
    <row r="2012" spans="1:23" s="42" customFormat="1" ht="29" x14ac:dyDescent="0.35">
      <c r="A2012" s="22" t="s">
        <v>98</v>
      </c>
      <c r="B2012" s="22"/>
      <c r="C2012" s="22" t="s">
        <v>1027</v>
      </c>
      <c r="D2012" s="22" t="s">
        <v>3101</v>
      </c>
      <c r="E2012" s="57" t="s">
        <v>146</v>
      </c>
      <c r="F2012" s="22" t="s">
        <v>103</v>
      </c>
      <c r="G2012" s="22" t="s">
        <v>12</v>
      </c>
      <c r="H2012" s="22" t="s">
        <v>4581</v>
      </c>
      <c r="I2012" s="25" t="s">
        <v>99</v>
      </c>
      <c r="J2012" s="25" t="s">
        <v>4599</v>
      </c>
      <c r="K2012" s="25"/>
      <c r="L2012" s="25"/>
      <c r="M2012" s="63" t="s">
        <v>49</v>
      </c>
      <c r="N2012" s="22" t="s">
        <v>46</v>
      </c>
      <c r="O2012" s="23" t="s">
        <v>46</v>
      </c>
      <c r="P2012" s="23" t="s">
        <v>46</v>
      </c>
      <c r="Q2012" s="23">
        <v>0.1</v>
      </c>
      <c r="R2012" s="23" t="s">
        <v>49</v>
      </c>
      <c r="S2012" s="23" t="s">
        <v>49</v>
      </c>
      <c r="T2012" s="17" t="s">
        <v>4598</v>
      </c>
      <c r="U2012" s="17" t="s">
        <v>4967</v>
      </c>
      <c r="V2012" s="17" t="s">
        <v>6652</v>
      </c>
      <c r="W2012" s="17" t="s">
        <v>6927</v>
      </c>
    </row>
    <row r="2013" spans="1:23" s="42" customFormat="1" x14ac:dyDescent="0.35">
      <c r="A2013" s="22" t="s">
        <v>98</v>
      </c>
      <c r="B2013" s="22"/>
      <c r="C2013" s="22" t="s">
        <v>1032</v>
      </c>
      <c r="D2013" s="22" t="s">
        <v>3106</v>
      </c>
      <c r="E2013" s="57" t="s">
        <v>147</v>
      </c>
      <c r="F2013" s="22" t="s">
        <v>103</v>
      </c>
      <c r="G2013" s="22" t="s">
        <v>12</v>
      </c>
      <c r="H2013" s="22" t="s">
        <v>4581</v>
      </c>
      <c r="I2013" s="25" t="s">
        <v>99</v>
      </c>
      <c r="J2013" s="25" t="s">
        <v>4599</v>
      </c>
      <c r="K2013" s="25"/>
      <c r="L2013" s="25"/>
      <c r="M2013" s="63" t="s">
        <v>49</v>
      </c>
      <c r="N2013" s="22" t="s">
        <v>46</v>
      </c>
      <c r="O2013" s="23" t="s">
        <v>46</v>
      </c>
      <c r="P2013" s="23" t="s">
        <v>46</v>
      </c>
      <c r="Q2013" s="23">
        <v>0.1</v>
      </c>
      <c r="R2013" s="23" t="s">
        <v>49</v>
      </c>
      <c r="S2013" s="23" t="s">
        <v>49</v>
      </c>
      <c r="T2013" s="17" t="s">
        <v>4598</v>
      </c>
      <c r="U2013" s="17" t="s">
        <v>4967</v>
      </c>
      <c r="V2013" s="17" t="s">
        <v>6652</v>
      </c>
      <c r="W2013" s="17" t="s">
        <v>6927</v>
      </c>
    </row>
    <row r="2014" spans="1:23" s="42" customFormat="1" ht="29" x14ac:dyDescent="0.35">
      <c r="A2014" s="22" t="s">
        <v>98</v>
      </c>
      <c r="B2014" s="22"/>
      <c r="C2014" s="22" t="s">
        <v>1062</v>
      </c>
      <c r="D2014" s="22" t="s">
        <v>3136</v>
      </c>
      <c r="E2014" s="57" t="s">
        <v>2517</v>
      </c>
      <c r="F2014" s="22" t="s">
        <v>103</v>
      </c>
      <c r="G2014" s="22" t="s">
        <v>12</v>
      </c>
      <c r="H2014" s="22" t="s">
        <v>4581</v>
      </c>
      <c r="I2014" s="25" t="s">
        <v>99</v>
      </c>
      <c r="J2014" s="25" t="s">
        <v>4599</v>
      </c>
      <c r="K2014" s="25"/>
      <c r="L2014" s="25"/>
      <c r="M2014" s="63" t="s">
        <v>49</v>
      </c>
      <c r="N2014" s="22" t="s">
        <v>46</v>
      </c>
      <c r="O2014" s="23" t="s">
        <v>46</v>
      </c>
      <c r="P2014" s="23" t="s">
        <v>46</v>
      </c>
      <c r="Q2014" s="23">
        <v>0.1</v>
      </c>
      <c r="R2014" s="23" t="s">
        <v>49</v>
      </c>
      <c r="S2014" s="23" t="s">
        <v>49</v>
      </c>
      <c r="T2014" s="17" t="s">
        <v>4598</v>
      </c>
      <c r="U2014" s="17" t="s">
        <v>4967</v>
      </c>
      <c r="V2014" s="17" t="s">
        <v>6652</v>
      </c>
      <c r="W2014" s="17" t="s">
        <v>6927</v>
      </c>
    </row>
    <row r="2015" spans="1:23" s="42" customFormat="1" ht="29" x14ac:dyDescent="0.35">
      <c r="A2015" s="22" t="s">
        <v>98</v>
      </c>
      <c r="B2015" s="22"/>
      <c r="C2015" s="22" t="s">
        <v>1077</v>
      </c>
      <c r="D2015" s="22" t="s">
        <v>3151</v>
      </c>
      <c r="E2015" s="57" t="s">
        <v>2379</v>
      </c>
      <c r="F2015" s="22" t="s">
        <v>103</v>
      </c>
      <c r="G2015" s="22" t="s">
        <v>12</v>
      </c>
      <c r="H2015" s="22" t="s">
        <v>4581</v>
      </c>
      <c r="I2015" s="25" t="s">
        <v>99</v>
      </c>
      <c r="J2015" s="25" t="s">
        <v>4599</v>
      </c>
      <c r="K2015" s="25"/>
      <c r="L2015" s="25"/>
      <c r="M2015" s="63" t="s">
        <v>49</v>
      </c>
      <c r="N2015" s="22" t="s">
        <v>46</v>
      </c>
      <c r="O2015" s="23" t="s">
        <v>46</v>
      </c>
      <c r="P2015" s="23" t="s">
        <v>46</v>
      </c>
      <c r="Q2015" s="23">
        <v>0.1</v>
      </c>
      <c r="R2015" s="23" t="s">
        <v>49</v>
      </c>
      <c r="S2015" s="23" t="s">
        <v>49</v>
      </c>
      <c r="T2015" s="17" t="s">
        <v>4598</v>
      </c>
      <c r="U2015" s="17" t="s">
        <v>4967</v>
      </c>
      <c r="V2015" s="17" t="s">
        <v>6652</v>
      </c>
      <c r="W2015" s="17" t="s">
        <v>6927</v>
      </c>
    </row>
    <row r="2016" spans="1:23" s="42" customFormat="1" x14ac:dyDescent="0.35">
      <c r="A2016" s="22" t="s">
        <v>98</v>
      </c>
      <c r="B2016" s="22"/>
      <c r="C2016" s="22" t="s">
        <v>1082</v>
      </c>
      <c r="D2016" s="22" t="s">
        <v>3156</v>
      </c>
      <c r="E2016" s="57" t="s">
        <v>154</v>
      </c>
      <c r="F2016" s="22" t="s">
        <v>103</v>
      </c>
      <c r="G2016" s="22" t="s">
        <v>12</v>
      </c>
      <c r="H2016" s="22" t="s">
        <v>4581</v>
      </c>
      <c r="I2016" s="25" t="s">
        <v>99</v>
      </c>
      <c r="J2016" s="25" t="s">
        <v>4599</v>
      </c>
      <c r="K2016" s="25"/>
      <c r="L2016" s="25"/>
      <c r="M2016" s="63" t="s">
        <v>49</v>
      </c>
      <c r="N2016" s="22" t="s">
        <v>46</v>
      </c>
      <c r="O2016" s="23" t="s">
        <v>46</v>
      </c>
      <c r="P2016" s="23" t="s">
        <v>46</v>
      </c>
      <c r="Q2016" s="23">
        <v>0.1</v>
      </c>
      <c r="R2016" s="23" t="s">
        <v>49</v>
      </c>
      <c r="S2016" s="23" t="s">
        <v>49</v>
      </c>
      <c r="T2016" s="17" t="s">
        <v>4598</v>
      </c>
      <c r="U2016" s="17" t="s">
        <v>4967</v>
      </c>
      <c r="V2016" s="17" t="s">
        <v>6652</v>
      </c>
      <c r="W2016" s="17" t="s">
        <v>6927</v>
      </c>
    </row>
    <row r="2017" spans="1:23" s="42" customFormat="1" ht="29" x14ac:dyDescent="0.35">
      <c r="A2017" s="22" t="s">
        <v>98</v>
      </c>
      <c r="B2017" s="22"/>
      <c r="C2017" s="22" t="s">
        <v>1087</v>
      </c>
      <c r="D2017" s="22" t="s">
        <v>3161</v>
      </c>
      <c r="E2017" s="57" t="s">
        <v>155</v>
      </c>
      <c r="F2017" s="22" t="s">
        <v>103</v>
      </c>
      <c r="G2017" s="22" t="s">
        <v>12</v>
      </c>
      <c r="H2017" s="22" t="s">
        <v>4581</v>
      </c>
      <c r="I2017" s="25" t="s">
        <v>99</v>
      </c>
      <c r="J2017" s="25" t="s">
        <v>4599</v>
      </c>
      <c r="K2017" s="25"/>
      <c r="L2017" s="25"/>
      <c r="M2017" s="63" t="s">
        <v>49</v>
      </c>
      <c r="N2017" s="22" t="s">
        <v>46</v>
      </c>
      <c r="O2017" s="23" t="s">
        <v>46</v>
      </c>
      <c r="P2017" s="23" t="s">
        <v>46</v>
      </c>
      <c r="Q2017" s="23">
        <v>0.1</v>
      </c>
      <c r="R2017" s="23" t="s">
        <v>49</v>
      </c>
      <c r="S2017" s="23" t="s">
        <v>49</v>
      </c>
      <c r="T2017" s="17" t="s">
        <v>4598</v>
      </c>
      <c r="U2017" s="17" t="s">
        <v>4967</v>
      </c>
      <c r="V2017" s="17" t="s">
        <v>6652</v>
      </c>
      <c r="W2017" s="17" t="s">
        <v>6927</v>
      </c>
    </row>
    <row r="2018" spans="1:23" s="42" customFormat="1" ht="29" x14ac:dyDescent="0.35">
      <c r="A2018" s="22" t="s">
        <v>98</v>
      </c>
      <c r="B2018" s="22"/>
      <c r="C2018" s="22" t="s">
        <v>1092</v>
      </c>
      <c r="D2018" s="22" t="s">
        <v>3166</v>
      </c>
      <c r="E2018" s="57" t="s">
        <v>156</v>
      </c>
      <c r="F2018" s="22" t="s">
        <v>103</v>
      </c>
      <c r="G2018" s="22" t="s">
        <v>12</v>
      </c>
      <c r="H2018" s="22" t="s">
        <v>4581</v>
      </c>
      <c r="I2018" s="25" t="s">
        <v>99</v>
      </c>
      <c r="J2018" s="25" t="s">
        <v>4599</v>
      </c>
      <c r="K2018" s="25"/>
      <c r="L2018" s="25"/>
      <c r="M2018" s="63" t="s">
        <v>49</v>
      </c>
      <c r="N2018" s="22" t="s">
        <v>46</v>
      </c>
      <c r="O2018" s="23" t="s">
        <v>46</v>
      </c>
      <c r="P2018" s="23" t="s">
        <v>46</v>
      </c>
      <c r="Q2018" s="23">
        <v>0.1</v>
      </c>
      <c r="R2018" s="23" t="s">
        <v>49</v>
      </c>
      <c r="S2018" s="23" t="s">
        <v>49</v>
      </c>
      <c r="T2018" s="17" t="s">
        <v>4598</v>
      </c>
      <c r="U2018" s="17" t="s">
        <v>4967</v>
      </c>
      <c r="V2018" s="17" t="s">
        <v>6652</v>
      </c>
      <c r="W2018" s="17" t="s">
        <v>6927</v>
      </c>
    </row>
    <row r="2019" spans="1:23" s="42" customFormat="1" ht="43.5" x14ac:dyDescent="0.35">
      <c r="A2019" s="22" t="s">
        <v>98</v>
      </c>
      <c r="B2019" s="22"/>
      <c r="C2019" s="22" t="s">
        <v>1097</v>
      </c>
      <c r="D2019" s="22" t="s">
        <v>3171</v>
      </c>
      <c r="E2019" s="57" t="s">
        <v>157</v>
      </c>
      <c r="F2019" s="22" t="s">
        <v>103</v>
      </c>
      <c r="G2019" s="22" t="s">
        <v>12</v>
      </c>
      <c r="H2019" s="22" t="s">
        <v>4581</v>
      </c>
      <c r="I2019" s="25" t="s">
        <v>99</v>
      </c>
      <c r="J2019" s="25" t="s">
        <v>4599</v>
      </c>
      <c r="K2019" s="25"/>
      <c r="L2019" s="25"/>
      <c r="M2019" s="63" t="s">
        <v>49</v>
      </c>
      <c r="N2019" s="22" t="s">
        <v>46</v>
      </c>
      <c r="O2019" s="23" t="s">
        <v>46</v>
      </c>
      <c r="P2019" s="23" t="s">
        <v>46</v>
      </c>
      <c r="Q2019" s="23">
        <v>0.1</v>
      </c>
      <c r="R2019" s="23" t="s">
        <v>49</v>
      </c>
      <c r="S2019" s="23" t="s">
        <v>49</v>
      </c>
      <c r="T2019" s="17" t="s">
        <v>4598</v>
      </c>
      <c r="U2019" s="17" t="s">
        <v>4967</v>
      </c>
      <c r="V2019" s="17" t="s">
        <v>6652</v>
      </c>
      <c r="W2019" s="17" t="s">
        <v>6927</v>
      </c>
    </row>
    <row r="2020" spans="1:23" s="42" customFormat="1" x14ac:dyDescent="0.35">
      <c r="A2020" s="22" t="s">
        <v>98</v>
      </c>
      <c r="B2020" s="22"/>
      <c r="C2020" s="22" t="s">
        <v>1102</v>
      </c>
      <c r="D2020" s="22" t="s">
        <v>3176</v>
      </c>
      <c r="E2020" s="57" t="s">
        <v>158</v>
      </c>
      <c r="F2020" s="22" t="s">
        <v>103</v>
      </c>
      <c r="G2020" s="22" t="s">
        <v>12</v>
      </c>
      <c r="H2020" s="22" t="s">
        <v>4581</v>
      </c>
      <c r="I2020" s="25" t="s">
        <v>99</v>
      </c>
      <c r="J2020" s="25" t="s">
        <v>4599</v>
      </c>
      <c r="K2020" s="25"/>
      <c r="L2020" s="25"/>
      <c r="M2020" s="63" t="s">
        <v>49</v>
      </c>
      <c r="N2020" s="22" t="s">
        <v>46</v>
      </c>
      <c r="O2020" s="23" t="s">
        <v>46</v>
      </c>
      <c r="P2020" s="23" t="s">
        <v>46</v>
      </c>
      <c r="Q2020" s="23">
        <v>0.1</v>
      </c>
      <c r="R2020" s="23" t="s">
        <v>49</v>
      </c>
      <c r="S2020" s="23" t="s">
        <v>49</v>
      </c>
      <c r="T2020" s="17" t="s">
        <v>4598</v>
      </c>
      <c r="U2020" s="17" t="s">
        <v>4967</v>
      </c>
      <c r="V2020" s="17" t="s">
        <v>6652</v>
      </c>
      <c r="W2020" s="17" t="s">
        <v>6927</v>
      </c>
    </row>
    <row r="2021" spans="1:23" s="42" customFormat="1" x14ac:dyDescent="0.35">
      <c r="A2021" s="22" t="s">
        <v>98</v>
      </c>
      <c r="B2021" s="22"/>
      <c r="C2021" s="22" t="s">
        <v>1107</v>
      </c>
      <c r="D2021" s="22" t="s">
        <v>3181</v>
      </c>
      <c r="E2021" s="57" t="s">
        <v>159</v>
      </c>
      <c r="F2021" s="22" t="s">
        <v>103</v>
      </c>
      <c r="G2021" s="22" t="s">
        <v>12</v>
      </c>
      <c r="H2021" s="22" t="s">
        <v>4581</v>
      </c>
      <c r="I2021" s="25" t="s">
        <v>99</v>
      </c>
      <c r="J2021" s="25" t="s">
        <v>4599</v>
      </c>
      <c r="K2021" s="25"/>
      <c r="L2021" s="25"/>
      <c r="M2021" s="63" t="s">
        <v>49</v>
      </c>
      <c r="N2021" s="22" t="s">
        <v>46</v>
      </c>
      <c r="O2021" s="23" t="s">
        <v>46</v>
      </c>
      <c r="P2021" s="23" t="s">
        <v>46</v>
      </c>
      <c r="Q2021" s="23">
        <v>0.1</v>
      </c>
      <c r="R2021" s="23" t="s">
        <v>49</v>
      </c>
      <c r="S2021" s="23" t="s">
        <v>49</v>
      </c>
      <c r="T2021" s="17" t="s">
        <v>4598</v>
      </c>
      <c r="U2021" s="17" t="s">
        <v>4967</v>
      </c>
      <c r="V2021" s="17" t="s">
        <v>6652</v>
      </c>
      <c r="W2021" s="17" t="s">
        <v>6927</v>
      </c>
    </row>
    <row r="2022" spans="1:23" s="42" customFormat="1" x14ac:dyDescent="0.35">
      <c r="A2022" s="22" t="s">
        <v>98</v>
      </c>
      <c r="B2022" s="22"/>
      <c r="C2022" s="22" t="s">
        <v>1112</v>
      </c>
      <c r="D2022" s="22" t="s">
        <v>3186</v>
      </c>
      <c r="E2022" s="57" t="s">
        <v>160</v>
      </c>
      <c r="F2022" s="22" t="s">
        <v>103</v>
      </c>
      <c r="G2022" s="22" t="s">
        <v>12</v>
      </c>
      <c r="H2022" s="22" t="s">
        <v>4581</v>
      </c>
      <c r="I2022" s="25" t="s">
        <v>99</v>
      </c>
      <c r="J2022" s="25" t="s">
        <v>4599</v>
      </c>
      <c r="K2022" s="25"/>
      <c r="L2022" s="25"/>
      <c r="M2022" s="63" t="s">
        <v>49</v>
      </c>
      <c r="N2022" s="22" t="s">
        <v>46</v>
      </c>
      <c r="O2022" s="23" t="s">
        <v>46</v>
      </c>
      <c r="P2022" s="23" t="s">
        <v>46</v>
      </c>
      <c r="Q2022" s="23">
        <v>0.1</v>
      </c>
      <c r="R2022" s="23" t="s">
        <v>49</v>
      </c>
      <c r="S2022" s="23" t="s">
        <v>49</v>
      </c>
      <c r="T2022" s="17" t="s">
        <v>4598</v>
      </c>
      <c r="U2022" s="17" t="s">
        <v>4967</v>
      </c>
      <c r="V2022" s="17" t="s">
        <v>6652</v>
      </c>
      <c r="W2022" s="17" t="s">
        <v>6927</v>
      </c>
    </row>
    <row r="2023" spans="1:23" s="42" customFormat="1" ht="29" x14ac:dyDescent="0.35">
      <c r="A2023" s="22" t="s">
        <v>98</v>
      </c>
      <c r="B2023" s="22"/>
      <c r="C2023" s="22" t="s">
        <v>1137</v>
      </c>
      <c r="D2023" s="22" t="s">
        <v>3211</v>
      </c>
      <c r="E2023" s="57" t="s">
        <v>165</v>
      </c>
      <c r="F2023" s="22" t="s">
        <v>103</v>
      </c>
      <c r="G2023" s="22" t="s">
        <v>12</v>
      </c>
      <c r="H2023" s="22" t="s">
        <v>4581</v>
      </c>
      <c r="I2023" s="25" t="s">
        <v>99</v>
      </c>
      <c r="J2023" s="25" t="s">
        <v>4599</v>
      </c>
      <c r="K2023" s="25"/>
      <c r="L2023" s="25"/>
      <c r="M2023" s="63" t="s">
        <v>49</v>
      </c>
      <c r="N2023" s="22" t="s">
        <v>46</v>
      </c>
      <c r="O2023" s="23" t="s">
        <v>46</v>
      </c>
      <c r="P2023" s="23" t="s">
        <v>46</v>
      </c>
      <c r="Q2023" s="23">
        <v>0.1</v>
      </c>
      <c r="R2023" s="23" t="s">
        <v>49</v>
      </c>
      <c r="S2023" s="23" t="s">
        <v>49</v>
      </c>
      <c r="T2023" s="17" t="s">
        <v>4598</v>
      </c>
      <c r="U2023" s="17" t="s">
        <v>4967</v>
      </c>
      <c r="V2023" s="17" t="s">
        <v>6652</v>
      </c>
      <c r="W2023" s="17" t="s">
        <v>6927</v>
      </c>
    </row>
    <row r="2024" spans="1:23" s="42" customFormat="1" ht="29" x14ac:dyDescent="0.35">
      <c r="A2024" s="22" t="s">
        <v>98</v>
      </c>
      <c r="B2024" s="22"/>
      <c r="C2024" s="22" t="s">
        <v>1142</v>
      </c>
      <c r="D2024" s="22" t="s">
        <v>3216</v>
      </c>
      <c r="E2024" s="57" t="s">
        <v>166</v>
      </c>
      <c r="F2024" s="22" t="s">
        <v>103</v>
      </c>
      <c r="G2024" s="22" t="s">
        <v>12</v>
      </c>
      <c r="H2024" s="22" t="s">
        <v>4581</v>
      </c>
      <c r="I2024" s="25" t="s">
        <v>99</v>
      </c>
      <c r="J2024" s="25" t="s">
        <v>4599</v>
      </c>
      <c r="K2024" s="25"/>
      <c r="L2024" s="25"/>
      <c r="M2024" s="63" t="s">
        <v>49</v>
      </c>
      <c r="N2024" s="22" t="s">
        <v>46</v>
      </c>
      <c r="O2024" s="23" t="s">
        <v>46</v>
      </c>
      <c r="P2024" s="23" t="s">
        <v>46</v>
      </c>
      <c r="Q2024" s="23">
        <v>0.1</v>
      </c>
      <c r="R2024" s="23" t="s">
        <v>49</v>
      </c>
      <c r="S2024" s="23" t="s">
        <v>49</v>
      </c>
      <c r="T2024" s="17" t="s">
        <v>4598</v>
      </c>
      <c r="U2024" s="17" t="s">
        <v>4967</v>
      </c>
      <c r="V2024" s="17" t="s">
        <v>6652</v>
      </c>
      <c r="W2024" s="17" t="s">
        <v>6927</v>
      </c>
    </row>
    <row r="2025" spans="1:23" s="42" customFormat="1" x14ac:dyDescent="0.35">
      <c r="A2025" s="22" t="s">
        <v>98</v>
      </c>
      <c r="B2025" s="22"/>
      <c r="C2025" s="22" t="s">
        <v>1147</v>
      </c>
      <c r="D2025" s="22" t="s">
        <v>3221</v>
      </c>
      <c r="E2025" s="57" t="s">
        <v>167</v>
      </c>
      <c r="F2025" s="22" t="s">
        <v>103</v>
      </c>
      <c r="G2025" s="22" t="s">
        <v>12</v>
      </c>
      <c r="H2025" s="22" t="s">
        <v>4581</v>
      </c>
      <c r="I2025" s="25" t="s">
        <v>99</v>
      </c>
      <c r="J2025" s="25" t="s">
        <v>4599</v>
      </c>
      <c r="K2025" s="25"/>
      <c r="L2025" s="25"/>
      <c r="M2025" s="63" t="s">
        <v>49</v>
      </c>
      <c r="N2025" s="22" t="s">
        <v>46</v>
      </c>
      <c r="O2025" s="23" t="s">
        <v>46</v>
      </c>
      <c r="P2025" s="23" t="s">
        <v>46</v>
      </c>
      <c r="Q2025" s="23">
        <v>0.1</v>
      </c>
      <c r="R2025" s="23" t="s">
        <v>49</v>
      </c>
      <c r="S2025" s="23" t="s">
        <v>49</v>
      </c>
      <c r="T2025" s="17" t="s">
        <v>4598</v>
      </c>
      <c r="U2025" s="17" t="s">
        <v>4967</v>
      </c>
      <c r="V2025" s="17" t="s">
        <v>6652</v>
      </c>
      <c r="W2025" s="17" t="s">
        <v>6927</v>
      </c>
    </row>
    <row r="2026" spans="1:23" s="42" customFormat="1" ht="29" x14ac:dyDescent="0.35">
      <c r="A2026" s="22" t="s">
        <v>98</v>
      </c>
      <c r="B2026" s="22"/>
      <c r="C2026" s="22" t="s">
        <v>1152</v>
      </c>
      <c r="D2026" s="22" t="s">
        <v>3226</v>
      </c>
      <c r="E2026" s="57" t="s">
        <v>168</v>
      </c>
      <c r="F2026" s="22" t="s">
        <v>103</v>
      </c>
      <c r="G2026" s="22" t="s">
        <v>12</v>
      </c>
      <c r="H2026" s="22" t="s">
        <v>4581</v>
      </c>
      <c r="I2026" s="25" t="s">
        <v>99</v>
      </c>
      <c r="J2026" s="25" t="s">
        <v>4599</v>
      </c>
      <c r="K2026" s="25"/>
      <c r="L2026" s="25"/>
      <c r="M2026" s="63" t="s">
        <v>49</v>
      </c>
      <c r="N2026" s="22" t="s">
        <v>46</v>
      </c>
      <c r="O2026" s="23" t="s">
        <v>46</v>
      </c>
      <c r="P2026" s="23" t="s">
        <v>46</v>
      </c>
      <c r="Q2026" s="23">
        <v>0.1</v>
      </c>
      <c r="R2026" s="23" t="s">
        <v>49</v>
      </c>
      <c r="S2026" s="23" t="s">
        <v>49</v>
      </c>
      <c r="T2026" s="17" t="s">
        <v>4598</v>
      </c>
      <c r="U2026" s="17" t="s">
        <v>4967</v>
      </c>
      <c r="V2026" s="17" t="s">
        <v>6652</v>
      </c>
      <c r="W2026" s="17" t="s">
        <v>6927</v>
      </c>
    </row>
    <row r="2027" spans="1:23" s="42" customFormat="1" x14ac:dyDescent="0.35">
      <c r="A2027" s="22" t="s">
        <v>98</v>
      </c>
      <c r="B2027" s="22"/>
      <c r="C2027" s="22" t="s">
        <v>1157</v>
      </c>
      <c r="D2027" s="22" t="s">
        <v>3231</v>
      </c>
      <c r="E2027" s="57" t="s">
        <v>169</v>
      </c>
      <c r="F2027" s="22" t="s">
        <v>103</v>
      </c>
      <c r="G2027" s="22" t="s">
        <v>12</v>
      </c>
      <c r="H2027" s="22" t="s">
        <v>4581</v>
      </c>
      <c r="I2027" s="25" t="s">
        <v>99</v>
      </c>
      <c r="J2027" s="25" t="s">
        <v>4599</v>
      </c>
      <c r="K2027" s="25"/>
      <c r="L2027" s="25"/>
      <c r="M2027" s="63" t="s">
        <v>49</v>
      </c>
      <c r="N2027" s="22" t="s">
        <v>46</v>
      </c>
      <c r="O2027" s="23" t="s">
        <v>46</v>
      </c>
      <c r="P2027" s="23" t="s">
        <v>46</v>
      </c>
      <c r="Q2027" s="23">
        <v>0.1</v>
      </c>
      <c r="R2027" s="23" t="s">
        <v>49</v>
      </c>
      <c r="S2027" s="23" t="s">
        <v>49</v>
      </c>
      <c r="T2027" s="17" t="s">
        <v>4598</v>
      </c>
      <c r="U2027" s="17" t="s">
        <v>4967</v>
      </c>
      <c r="V2027" s="17" t="s">
        <v>6652</v>
      </c>
      <c r="W2027" s="17" t="s">
        <v>6927</v>
      </c>
    </row>
    <row r="2028" spans="1:23" s="42" customFormat="1" ht="29" x14ac:dyDescent="0.35">
      <c r="A2028" s="22" t="s">
        <v>98</v>
      </c>
      <c r="B2028" s="22"/>
      <c r="C2028" s="22" t="s">
        <v>1162</v>
      </c>
      <c r="D2028" s="22" t="s">
        <v>3236</v>
      </c>
      <c r="E2028" s="57" t="s">
        <v>170</v>
      </c>
      <c r="F2028" s="22" t="s">
        <v>103</v>
      </c>
      <c r="G2028" s="22" t="s">
        <v>12</v>
      </c>
      <c r="H2028" s="22" t="s">
        <v>4581</v>
      </c>
      <c r="I2028" s="25" t="s">
        <v>99</v>
      </c>
      <c r="J2028" s="25" t="s">
        <v>4599</v>
      </c>
      <c r="K2028" s="25"/>
      <c r="L2028" s="25"/>
      <c r="M2028" s="63" t="s">
        <v>49</v>
      </c>
      <c r="N2028" s="22" t="s">
        <v>46</v>
      </c>
      <c r="O2028" s="23" t="s">
        <v>46</v>
      </c>
      <c r="P2028" s="23" t="s">
        <v>46</v>
      </c>
      <c r="Q2028" s="23">
        <v>0.1</v>
      </c>
      <c r="R2028" s="23" t="s">
        <v>49</v>
      </c>
      <c r="S2028" s="23" t="s">
        <v>49</v>
      </c>
      <c r="T2028" s="17" t="s">
        <v>4598</v>
      </c>
      <c r="U2028" s="17" t="s">
        <v>4967</v>
      </c>
      <c r="V2028" s="17" t="s">
        <v>6652</v>
      </c>
      <c r="W2028" s="17" t="s">
        <v>6927</v>
      </c>
    </row>
    <row r="2029" spans="1:23" s="42" customFormat="1" x14ac:dyDescent="0.35">
      <c r="A2029" s="22" t="s">
        <v>98</v>
      </c>
      <c r="B2029" s="22"/>
      <c r="C2029" s="22" t="s">
        <v>1167</v>
      </c>
      <c r="D2029" s="22" t="s">
        <v>3241</v>
      </c>
      <c r="E2029" s="57" t="s">
        <v>171</v>
      </c>
      <c r="F2029" s="22" t="s">
        <v>103</v>
      </c>
      <c r="G2029" s="22" t="s">
        <v>12</v>
      </c>
      <c r="H2029" s="22" t="s">
        <v>4581</v>
      </c>
      <c r="I2029" s="25" t="s">
        <v>99</v>
      </c>
      <c r="J2029" s="25" t="s">
        <v>4599</v>
      </c>
      <c r="K2029" s="25"/>
      <c r="L2029" s="25"/>
      <c r="M2029" s="63" t="s">
        <v>49</v>
      </c>
      <c r="N2029" s="22" t="s">
        <v>46</v>
      </c>
      <c r="O2029" s="23" t="s">
        <v>46</v>
      </c>
      <c r="P2029" s="23" t="s">
        <v>46</v>
      </c>
      <c r="Q2029" s="23">
        <v>0.1</v>
      </c>
      <c r="R2029" s="23" t="s">
        <v>49</v>
      </c>
      <c r="S2029" s="23" t="s">
        <v>49</v>
      </c>
      <c r="T2029" s="17" t="s">
        <v>4598</v>
      </c>
      <c r="U2029" s="17" t="s">
        <v>4967</v>
      </c>
      <c r="V2029" s="17" t="s">
        <v>6652</v>
      </c>
      <c r="W2029" s="17" t="s">
        <v>6927</v>
      </c>
    </row>
    <row r="2030" spans="1:23" s="42" customFormat="1" x14ac:dyDescent="0.35">
      <c r="A2030" s="22" t="s">
        <v>98</v>
      </c>
      <c r="B2030" s="22"/>
      <c r="C2030" s="22" t="s">
        <v>1172</v>
      </c>
      <c r="D2030" s="22" t="s">
        <v>3246</v>
      </c>
      <c r="E2030" s="57" t="s">
        <v>172</v>
      </c>
      <c r="F2030" s="22" t="s">
        <v>103</v>
      </c>
      <c r="G2030" s="22" t="s">
        <v>12</v>
      </c>
      <c r="H2030" s="22" t="s">
        <v>4581</v>
      </c>
      <c r="I2030" s="25" t="s">
        <v>99</v>
      </c>
      <c r="J2030" s="25" t="s">
        <v>4599</v>
      </c>
      <c r="K2030" s="25"/>
      <c r="L2030" s="25"/>
      <c r="M2030" s="63" t="s">
        <v>49</v>
      </c>
      <c r="N2030" s="22" t="s">
        <v>46</v>
      </c>
      <c r="O2030" s="23" t="s">
        <v>46</v>
      </c>
      <c r="P2030" s="23" t="s">
        <v>46</v>
      </c>
      <c r="Q2030" s="23">
        <v>0.1</v>
      </c>
      <c r="R2030" s="23" t="s">
        <v>49</v>
      </c>
      <c r="S2030" s="23" t="s">
        <v>49</v>
      </c>
      <c r="T2030" s="17" t="s">
        <v>4598</v>
      </c>
      <c r="U2030" s="17" t="s">
        <v>4967</v>
      </c>
      <c r="V2030" s="17" t="s">
        <v>6652</v>
      </c>
      <c r="W2030" s="17" t="s">
        <v>6927</v>
      </c>
    </row>
    <row r="2031" spans="1:23" s="42" customFormat="1" ht="58" x14ac:dyDescent="0.35">
      <c r="A2031" s="22" t="s">
        <v>98</v>
      </c>
      <c r="B2031" s="22"/>
      <c r="C2031" s="22" t="s">
        <v>1177</v>
      </c>
      <c r="D2031" s="22" t="s">
        <v>3251</v>
      </c>
      <c r="E2031" s="57" t="s">
        <v>173</v>
      </c>
      <c r="F2031" s="22" t="s">
        <v>103</v>
      </c>
      <c r="G2031" s="22" t="s">
        <v>12</v>
      </c>
      <c r="H2031" s="22" t="s">
        <v>4581</v>
      </c>
      <c r="I2031" s="25" t="s">
        <v>99</v>
      </c>
      <c r="J2031" s="25" t="s">
        <v>4599</v>
      </c>
      <c r="K2031" s="25"/>
      <c r="L2031" s="25"/>
      <c r="M2031" s="63" t="s">
        <v>49</v>
      </c>
      <c r="N2031" s="22" t="s">
        <v>46</v>
      </c>
      <c r="O2031" s="23" t="s">
        <v>46</v>
      </c>
      <c r="P2031" s="23" t="s">
        <v>46</v>
      </c>
      <c r="Q2031" s="23">
        <v>0.1</v>
      </c>
      <c r="R2031" s="23" t="s">
        <v>49</v>
      </c>
      <c r="S2031" s="23" t="s">
        <v>49</v>
      </c>
      <c r="T2031" s="17" t="s">
        <v>4598</v>
      </c>
      <c r="U2031" s="17" t="s">
        <v>4967</v>
      </c>
      <c r="V2031" s="17" t="s">
        <v>6652</v>
      </c>
      <c r="W2031" s="17" t="s">
        <v>6927</v>
      </c>
    </row>
    <row r="2032" spans="1:23" s="42" customFormat="1" x14ac:dyDescent="0.35">
      <c r="A2032" s="22" t="s">
        <v>98</v>
      </c>
      <c r="B2032" s="22"/>
      <c r="C2032" s="22" t="s">
        <v>1187</v>
      </c>
      <c r="D2032" s="22" t="s">
        <v>3261</v>
      </c>
      <c r="E2032" s="57" t="s">
        <v>175</v>
      </c>
      <c r="F2032" s="22" t="s">
        <v>103</v>
      </c>
      <c r="G2032" s="22" t="s">
        <v>12</v>
      </c>
      <c r="H2032" s="22" t="s">
        <v>4581</v>
      </c>
      <c r="I2032" s="25" t="s">
        <v>99</v>
      </c>
      <c r="J2032" s="25" t="s">
        <v>4599</v>
      </c>
      <c r="K2032" s="25"/>
      <c r="L2032" s="25"/>
      <c r="M2032" s="63" t="s">
        <v>49</v>
      </c>
      <c r="N2032" s="22" t="s">
        <v>46</v>
      </c>
      <c r="O2032" s="23" t="s">
        <v>46</v>
      </c>
      <c r="P2032" s="23" t="s">
        <v>46</v>
      </c>
      <c r="Q2032" s="23">
        <v>0.1</v>
      </c>
      <c r="R2032" s="23" t="s">
        <v>49</v>
      </c>
      <c r="S2032" s="23" t="s">
        <v>49</v>
      </c>
      <c r="T2032" s="17" t="s">
        <v>4598</v>
      </c>
      <c r="U2032" s="17" t="s">
        <v>4967</v>
      </c>
      <c r="V2032" s="17" t="s">
        <v>6652</v>
      </c>
      <c r="W2032" s="17" t="s">
        <v>6927</v>
      </c>
    </row>
    <row r="2033" spans="1:23" s="42" customFormat="1" ht="29" x14ac:dyDescent="0.35">
      <c r="A2033" s="22" t="s">
        <v>98</v>
      </c>
      <c r="B2033" s="22"/>
      <c r="C2033" s="22" t="s">
        <v>1192</v>
      </c>
      <c r="D2033" s="22" t="s">
        <v>3266</v>
      </c>
      <c r="E2033" s="57" t="s">
        <v>176</v>
      </c>
      <c r="F2033" s="22" t="s">
        <v>103</v>
      </c>
      <c r="G2033" s="22" t="s">
        <v>12</v>
      </c>
      <c r="H2033" s="22" t="s">
        <v>4581</v>
      </c>
      <c r="I2033" s="25" t="s">
        <v>99</v>
      </c>
      <c r="J2033" s="25" t="s">
        <v>4599</v>
      </c>
      <c r="K2033" s="25"/>
      <c r="L2033" s="25"/>
      <c r="M2033" s="63" t="s">
        <v>49</v>
      </c>
      <c r="N2033" s="22" t="s">
        <v>46</v>
      </c>
      <c r="O2033" s="23" t="s">
        <v>46</v>
      </c>
      <c r="P2033" s="23" t="s">
        <v>46</v>
      </c>
      <c r="Q2033" s="23">
        <v>0.1</v>
      </c>
      <c r="R2033" s="23" t="s">
        <v>49</v>
      </c>
      <c r="S2033" s="23" t="s">
        <v>49</v>
      </c>
      <c r="T2033" s="17" t="s">
        <v>4598</v>
      </c>
      <c r="U2033" s="17" t="s">
        <v>4967</v>
      </c>
      <c r="V2033" s="17" t="s">
        <v>6652</v>
      </c>
      <c r="W2033" s="17" t="s">
        <v>6927</v>
      </c>
    </row>
    <row r="2034" spans="1:23" s="42" customFormat="1" ht="29" x14ac:dyDescent="0.35">
      <c r="A2034" s="22" t="s">
        <v>98</v>
      </c>
      <c r="B2034" s="22"/>
      <c r="C2034" s="22" t="s">
        <v>1197</v>
      </c>
      <c r="D2034" s="22" t="s">
        <v>3271</v>
      </c>
      <c r="E2034" s="57" t="s">
        <v>177</v>
      </c>
      <c r="F2034" s="22" t="s">
        <v>103</v>
      </c>
      <c r="G2034" s="22" t="s">
        <v>12</v>
      </c>
      <c r="H2034" s="22" t="s">
        <v>4581</v>
      </c>
      <c r="I2034" s="25" t="s">
        <v>99</v>
      </c>
      <c r="J2034" s="25" t="s">
        <v>4599</v>
      </c>
      <c r="K2034" s="25"/>
      <c r="L2034" s="25"/>
      <c r="M2034" s="63" t="s">
        <v>49</v>
      </c>
      <c r="N2034" s="22" t="s">
        <v>46</v>
      </c>
      <c r="O2034" s="23" t="s">
        <v>46</v>
      </c>
      <c r="P2034" s="23" t="s">
        <v>46</v>
      </c>
      <c r="Q2034" s="23">
        <v>0.1</v>
      </c>
      <c r="R2034" s="23" t="s">
        <v>49</v>
      </c>
      <c r="S2034" s="23" t="s">
        <v>49</v>
      </c>
      <c r="T2034" s="17" t="s">
        <v>4598</v>
      </c>
      <c r="U2034" s="17" t="s">
        <v>4967</v>
      </c>
      <c r="V2034" s="17" t="s">
        <v>6652</v>
      </c>
      <c r="W2034" s="17" t="s">
        <v>6927</v>
      </c>
    </row>
    <row r="2035" spans="1:23" s="42" customFormat="1" ht="43.5" x14ac:dyDescent="0.35">
      <c r="A2035" s="22" t="s">
        <v>98</v>
      </c>
      <c r="B2035" s="22"/>
      <c r="C2035" s="22" t="s">
        <v>1202</v>
      </c>
      <c r="D2035" s="22" t="s">
        <v>3276</v>
      </c>
      <c r="E2035" s="57" t="s">
        <v>178</v>
      </c>
      <c r="F2035" s="22" t="s">
        <v>103</v>
      </c>
      <c r="G2035" s="22" t="s">
        <v>12</v>
      </c>
      <c r="H2035" s="22" t="s">
        <v>4581</v>
      </c>
      <c r="I2035" s="25" t="s">
        <v>99</v>
      </c>
      <c r="J2035" s="25" t="s">
        <v>4599</v>
      </c>
      <c r="K2035" s="25"/>
      <c r="L2035" s="25"/>
      <c r="M2035" s="63" t="s">
        <v>49</v>
      </c>
      <c r="N2035" s="22" t="s">
        <v>46</v>
      </c>
      <c r="O2035" s="23" t="s">
        <v>46</v>
      </c>
      <c r="P2035" s="23" t="s">
        <v>46</v>
      </c>
      <c r="Q2035" s="23">
        <v>0.1</v>
      </c>
      <c r="R2035" s="23" t="s">
        <v>49</v>
      </c>
      <c r="S2035" s="23" t="s">
        <v>49</v>
      </c>
      <c r="T2035" s="17" t="s">
        <v>4598</v>
      </c>
      <c r="U2035" s="17" t="s">
        <v>4967</v>
      </c>
      <c r="V2035" s="17" t="s">
        <v>6652</v>
      </c>
      <c r="W2035" s="17" t="s">
        <v>6927</v>
      </c>
    </row>
    <row r="2036" spans="1:23" s="42" customFormat="1" ht="29" x14ac:dyDescent="0.35">
      <c r="A2036" s="22" t="s">
        <v>98</v>
      </c>
      <c r="B2036" s="22"/>
      <c r="C2036" s="22" t="s">
        <v>1207</v>
      </c>
      <c r="D2036" s="22" t="s">
        <v>3281</v>
      </c>
      <c r="E2036" s="57" t="s">
        <v>179</v>
      </c>
      <c r="F2036" s="22" t="s">
        <v>103</v>
      </c>
      <c r="G2036" s="22" t="s">
        <v>12</v>
      </c>
      <c r="H2036" s="22" t="s">
        <v>4581</v>
      </c>
      <c r="I2036" s="25" t="s">
        <v>99</v>
      </c>
      <c r="J2036" s="25" t="s">
        <v>4599</v>
      </c>
      <c r="K2036" s="25"/>
      <c r="L2036" s="25"/>
      <c r="M2036" s="63" t="s">
        <v>49</v>
      </c>
      <c r="N2036" s="22" t="s">
        <v>46</v>
      </c>
      <c r="O2036" s="23" t="s">
        <v>46</v>
      </c>
      <c r="P2036" s="23" t="s">
        <v>46</v>
      </c>
      <c r="Q2036" s="23">
        <v>0.1</v>
      </c>
      <c r="R2036" s="23" t="s">
        <v>49</v>
      </c>
      <c r="S2036" s="23" t="s">
        <v>49</v>
      </c>
      <c r="T2036" s="17" t="s">
        <v>4598</v>
      </c>
      <c r="U2036" s="17" t="s">
        <v>4967</v>
      </c>
      <c r="V2036" s="17" t="s">
        <v>6652</v>
      </c>
      <c r="W2036" s="17" t="s">
        <v>6927</v>
      </c>
    </row>
    <row r="2037" spans="1:23" s="42" customFormat="1" ht="29" x14ac:dyDescent="0.35">
      <c r="A2037" s="22" t="s">
        <v>98</v>
      </c>
      <c r="B2037" s="22"/>
      <c r="C2037" s="22" t="s">
        <v>1212</v>
      </c>
      <c r="D2037" s="22" t="s">
        <v>3286</v>
      </c>
      <c r="E2037" s="57" t="s">
        <v>180</v>
      </c>
      <c r="F2037" s="22" t="s">
        <v>103</v>
      </c>
      <c r="G2037" s="22" t="s">
        <v>12</v>
      </c>
      <c r="H2037" s="22" t="s">
        <v>4581</v>
      </c>
      <c r="I2037" s="25" t="s">
        <v>99</v>
      </c>
      <c r="J2037" s="25" t="s">
        <v>4599</v>
      </c>
      <c r="K2037" s="25"/>
      <c r="L2037" s="25"/>
      <c r="M2037" s="63" t="s">
        <v>49</v>
      </c>
      <c r="N2037" s="22" t="s">
        <v>46</v>
      </c>
      <c r="O2037" s="23" t="s">
        <v>46</v>
      </c>
      <c r="P2037" s="23" t="s">
        <v>46</v>
      </c>
      <c r="Q2037" s="23">
        <v>0.1</v>
      </c>
      <c r="R2037" s="23" t="s">
        <v>49</v>
      </c>
      <c r="S2037" s="23" t="s">
        <v>49</v>
      </c>
      <c r="T2037" s="17" t="s">
        <v>4598</v>
      </c>
      <c r="U2037" s="17" t="s">
        <v>4967</v>
      </c>
      <c r="V2037" s="17" t="s">
        <v>6652</v>
      </c>
      <c r="W2037" s="17" t="s">
        <v>6927</v>
      </c>
    </row>
    <row r="2038" spans="1:23" s="42" customFormat="1" ht="43.5" x14ac:dyDescent="0.35">
      <c r="A2038" s="22" t="s">
        <v>98</v>
      </c>
      <c r="B2038" s="22"/>
      <c r="C2038" s="22" t="s">
        <v>1217</v>
      </c>
      <c r="D2038" s="22" t="s">
        <v>3291</v>
      </c>
      <c r="E2038" s="57" t="s">
        <v>181</v>
      </c>
      <c r="F2038" s="22" t="s">
        <v>103</v>
      </c>
      <c r="G2038" s="22" t="s">
        <v>12</v>
      </c>
      <c r="H2038" s="22" t="s">
        <v>4581</v>
      </c>
      <c r="I2038" s="25" t="s">
        <v>99</v>
      </c>
      <c r="J2038" s="25" t="s">
        <v>4599</v>
      </c>
      <c r="K2038" s="25"/>
      <c r="L2038" s="25"/>
      <c r="M2038" s="63" t="s">
        <v>49</v>
      </c>
      <c r="N2038" s="22" t="s">
        <v>46</v>
      </c>
      <c r="O2038" s="23" t="s">
        <v>46</v>
      </c>
      <c r="P2038" s="23" t="s">
        <v>46</v>
      </c>
      <c r="Q2038" s="23">
        <v>0.1</v>
      </c>
      <c r="R2038" s="23" t="s">
        <v>49</v>
      </c>
      <c r="S2038" s="23" t="s">
        <v>49</v>
      </c>
      <c r="T2038" s="17" t="s">
        <v>4598</v>
      </c>
      <c r="U2038" s="17" t="s">
        <v>4967</v>
      </c>
      <c r="V2038" s="17" t="s">
        <v>6652</v>
      </c>
      <c r="W2038" s="17" t="s">
        <v>6927</v>
      </c>
    </row>
    <row r="2039" spans="1:23" s="42" customFormat="1" ht="29" x14ac:dyDescent="0.35">
      <c r="A2039" s="22" t="s">
        <v>98</v>
      </c>
      <c r="B2039" s="22"/>
      <c r="C2039" s="22" t="s">
        <v>1222</v>
      </c>
      <c r="D2039" s="22" t="s">
        <v>3296</v>
      </c>
      <c r="E2039" s="57" t="s">
        <v>182</v>
      </c>
      <c r="F2039" s="22" t="s">
        <v>103</v>
      </c>
      <c r="G2039" s="22" t="s">
        <v>12</v>
      </c>
      <c r="H2039" s="22" t="s">
        <v>4581</v>
      </c>
      <c r="I2039" s="25" t="s">
        <v>99</v>
      </c>
      <c r="J2039" s="25" t="s">
        <v>4599</v>
      </c>
      <c r="K2039" s="25"/>
      <c r="L2039" s="25"/>
      <c r="M2039" s="63" t="s">
        <v>49</v>
      </c>
      <c r="N2039" s="22" t="s">
        <v>46</v>
      </c>
      <c r="O2039" s="23" t="s">
        <v>46</v>
      </c>
      <c r="P2039" s="23" t="s">
        <v>46</v>
      </c>
      <c r="Q2039" s="23">
        <v>0.1</v>
      </c>
      <c r="R2039" s="23" t="s">
        <v>49</v>
      </c>
      <c r="S2039" s="23" t="s">
        <v>49</v>
      </c>
      <c r="T2039" s="17" t="s">
        <v>4598</v>
      </c>
      <c r="U2039" s="17" t="s">
        <v>4967</v>
      </c>
      <c r="V2039" s="17" t="s">
        <v>6652</v>
      </c>
      <c r="W2039" s="17" t="s">
        <v>6927</v>
      </c>
    </row>
    <row r="2040" spans="1:23" s="42" customFormat="1" ht="29" x14ac:dyDescent="0.35">
      <c r="A2040" s="22" t="s">
        <v>98</v>
      </c>
      <c r="B2040" s="22"/>
      <c r="C2040" s="22" t="s">
        <v>1227</v>
      </c>
      <c r="D2040" s="22" t="s">
        <v>3301</v>
      </c>
      <c r="E2040" s="57" t="s">
        <v>183</v>
      </c>
      <c r="F2040" s="22" t="s">
        <v>103</v>
      </c>
      <c r="G2040" s="22" t="s">
        <v>12</v>
      </c>
      <c r="H2040" s="22" t="s">
        <v>4581</v>
      </c>
      <c r="I2040" s="25" t="s">
        <v>99</v>
      </c>
      <c r="J2040" s="25" t="s">
        <v>4599</v>
      </c>
      <c r="K2040" s="25"/>
      <c r="L2040" s="25"/>
      <c r="M2040" s="63" t="s">
        <v>49</v>
      </c>
      <c r="N2040" s="22" t="s">
        <v>46</v>
      </c>
      <c r="O2040" s="23" t="s">
        <v>46</v>
      </c>
      <c r="P2040" s="23" t="s">
        <v>46</v>
      </c>
      <c r="Q2040" s="23">
        <v>0.1</v>
      </c>
      <c r="R2040" s="23" t="s">
        <v>49</v>
      </c>
      <c r="S2040" s="23" t="s">
        <v>49</v>
      </c>
      <c r="T2040" s="17" t="s">
        <v>4598</v>
      </c>
      <c r="U2040" s="17" t="s">
        <v>4967</v>
      </c>
      <c r="V2040" s="17" t="s">
        <v>6652</v>
      </c>
      <c r="W2040" s="17" t="s">
        <v>6927</v>
      </c>
    </row>
    <row r="2041" spans="1:23" s="42" customFormat="1" ht="29" x14ac:dyDescent="0.35">
      <c r="A2041" s="22" t="s">
        <v>98</v>
      </c>
      <c r="B2041" s="22"/>
      <c r="C2041" s="22" t="s">
        <v>1232</v>
      </c>
      <c r="D2041" s="22" t="s">
        <v>3306</v>
      </c>
      <c r="E2041" s="57" t="s">
        <v>184</v>
      </c>
      <c r="F2041" s="22" t="s">
        <v>103</v>
      </c>
      <c r="G2041" s="22" t="s">
        <v>12</v>
      </c>
      <c r="H2041" s="22" t="s">
        <v>4581</v>
      </c>
      <c r="I2041" s="25" t="s">
        <v>99</v>
      </c>
      <c r="J2041" s="25" t="s">
        <v>4599</v>
      </c>
      <c r="K2041" s="25"/>
      <c r="L2041" s="25"/>
      <c r="M2041" s="63" t="s">
        <v>49</v>
      </c>
      <c r="N2041" s="22" t="s">
        <v>46</v>
      </c>
      <c r="O2041" s="23" t="s">
        <v>46</v>
      </c>
      <c r="P2041" s="23" t="s">
        <v>46</v>
      </c>
      <c r="Q2041" s="23">
        <v>0.1</v>
      </c>
      <c r="R2041" s="23" t="s">
        <v>49</v>
      </c>
      <c r="S2041" s="23" t="s">
        <v>49</v>
      </c>
      <c r="T2041" s="17" t="s">
        <v>4598</v>
      </c>
      <c r="U2041" s="17" t="s">
        <v>4967</v>
      </c>
      <c r="V2041" s="17" t="s">
        <v>6652</v>
      </c>
      <c r="W2041" s="17" t="s">
        <v>6927</v>
      </c>
    </row>
    <row r="2042" spans="1:23" s="42" customFormat="1" ht="29" x14ac:dyDescent="0.35">
      <c r="A2042" s="22" t="s">
        <v>98</v>
      </c>
      <c r="B2042" s="22"/>
      <c r="C2042" s="22" t="s">
        <v>1242</v>
      </c>
      <c r="D2042" s="22" t="s">
        <v>3316</v>
      </c>
      <c r="E2042" s="57" t="s">
        <v>186</v>
      </c>
      <c r="F2042" s="22" t="s">
        <v>103</v>
      </c>
      <c r="G2042" s="22" t="s">
        <v>12</v>
      </c>
      <c r="H2042" s="22" t="s">
        <v>4581</v>
      </c>
      <c r="I2042" s="25" t="s">
        <v>99</v>
      </c>
      <c r="J2042" s="25" t="s">
        <v>4599</v>
      </c>
      <c r="K2042" s="25"/>
      <c r="L2042" s="25"/>
      <c r="M2042" s="63" t="s">
        <v>49</v>
      </c>
      <c r="N2042" s="22" t="s">
        <v>46</v>
      </c>
      <c r="O2042" s="23" t="s">
        <v>46</v>
      </c>
      <c r="P2042" s="23" t="s">
        <v>46</v>
      </c>
      <c r="Q2042" s="23">
        <v>0.1</v>
      </c>
      <c r="R2042" s="23" t="s">
        <v>49</v>
      </c>
      <c r="S2042" s="23" t="s">
        <v>49</v>
      </c>
      <c r="T2042" s="17" t="s">
        <v>4598</v>
      </c>
      <c r="U2042" s="17" t="s">
        <v>4967</v>
      </c>
      <c r="V2042" s="17" t="s">
        <v>6652</v>
      </c>
      <c r="W2042" s="17" t="s">
        <v>6927</v>
      </c>
    </row>
    <row r="2043" spans="1:23" s="42" customFormat="1" ht="29" x14ac:dyDescent="0.35">
      <c r="A2043" s="22" t="s">
        <v>98</v>
      </c>
      <c r="B2043" s="22"/>
      <c r="C2043" s="22" t="s">
        <v>1247</v>
      </c>
      <c r="D2043" s="22" t="s">
        <v>3321</v>
      </c>
      <c r="E2043" s="57" t="s">
        <v>187</v>
      </c>
      <c r="F2043" s="22" t="s">
        <v>103</v>
      </c>
      <c r="G2043" s="22" t="s">
        <v>12</v>
      </c>
      <c r="H2043" s="22" t="s">
        <v>4581</v>
      </c>
      <c r="I2043" s="25" t="s">
        <v>99</v>
      </c>
      <c r="J2043" s="25" t="s">
        <v>4599</v>
      </c>
      <c r="K2043" s="25"/>
      <c r="L2043" s="25"/>
      <c r="M2043" s="63" t="s">
        <v>49</v>
      </c>
      <c r="N2043" s="22" t="s">
        <v>46</v>
      </c>
      <c r="O2043" s="23" t="s">
        <v>46</v>
      </c>
      <c r="P2043" s="23" t="s">
        <v>46</v>
      </c>
      <c r="Q2043" s="23">
        <v>0.1</v>
      </c>
      <c r="R2043" s="23" t="s">
        <v>49</v>
      </c>
      <c r="S2043" s="23" t="s">
        <v>49</v>
      </c>
      <c r="T2043" s="17" t="s">
        <v>4598</v>
      </c>
      <c r="U2043" s="17" t="s">
        <v>4967</v>
      </c>
      <c r="V2043" s="17" t="s">
        <v>6652</v>
      </c>
      <c r="W2043" s="17" t="s">
        <v>6927</v>
      </c>
    </row>
    <row r="2044" spans="1:23" s="42" customFormat="1" ht="29" x14ac:dyDescent="0.35">
      <c r="A2044" s="22" t="s">
        <v>98</v>
      </c>
      <c r="B2044" s="22"/>
      <c r="C2044" s="22" t="s">
        <v>1252</v>
      </c>
      <c r="D2044" s="22" t="s">
        <v>3326</v>
      </c>
      <c r="E2044" s="57" t="s">
        <v>188</v>
      </c>
      <c r="F2044" s="22" t="s">
        <v>103</v>
      </c>
      <c r="G2044" s="22" t="s">
        <v>12</v>
      </c>
      <c r="H2044" s="22" t="s">
        <v>4581</v>
      </c>
      <c r="I2044" s="25" t="s">
        <v>99</v>
      </c>
      <c r="J2044" s="25" t="s">
        <v>4599</v>
      </c>
      <c r="K2044" s="25"/>
      <c r="L2044" s="25"/>
      <c r="M2044" s="63" t="s">
        <v>49</v>
      </c>
      <c r="N2044" s="22" t="s">
        <v>46</v>
      </c>
      <c r="O2044" s="23" t="s">
        <v>46</v>
      </c>
      <c r="P2044" s="23" t="s">
        <v>46</v>
      </c>
      <c r="Q2044" s="23">
        <v>0.1</v>
      </c>
      <c r="R2044" s="23" t="s">
        <v>49</v>
      </c>
      <c r="S2044" s="23" t="s">
        <v>49</v>
      </c>
      <c r="T2044" s="17" t="s">
        <v>4598</v>
      </c>
      <c r="U2044" s="17" t="s">
        <v>4967</v>
      </c>
      <c r="V2044" s="17" t="s">
        <v>6652</v>
      </c>
      <c r="W2044" s="17" t="s">
        <v>6927</v>
      </c>
    </row>
    <row r="2045" spans="1:23" s="42" customFormat="1" ht="29" x14ac:dyDescent="0.35">
      <c r="A2045" s="22" t="s">
        <v>98</v>
      </c>
      <c r="B2045" s="22"/>
      <c r="C2045" s="22" t="s">
        <v>1257</v>
      </c>
      <c r="D2045" s="22" t="s">
        <v>3331</v>
      </c>
      <c r="E2045" s="57" t="s">
        <v>189</v>
      </c>
      <c r="F2045" s="22" t="s">
        <v>103</v>
      </c>
      <c r="G2045" s="22" t="s">
        <v>12</v>
      </c>
      <c r="H2045" s="22" t="s">
        <v>4581</v>
      </c>
      <c r="I2045" s="25" t="s">
        <v>99</v>
      </c>
      <c r="J2045" s="25" t="s">
        <v>4599</v>
      </c>
      <c r="K2045" s="25"/>
      <c r="L2045" s="25"/>
      <c r="M2045" s="63" t="s">
        <v>49</v>
      </c>
      <c r="N2045" s="22" t="s">
        <v>46</v>
      </c>
      <c r="O2045" s="23" t="s">
        <v>46</v>
      </c>
      <c r="P2045" s="23" t="s">
        <v>46</v>
      </c>
      <c r="Q2045" s="23">
        <v>0.1</v>
      </c>
      <c r="R2045" s="23" t="s">
        <v>49</v>
      </c>
      <c r="S2045" s="23" t="s">
        <v>49</v>
      </c>
      <c r="T2045" s="17" t="s">
        <v>4598</v>
      </c>
      <c r="U2045" s="17" t="s">
        <v>4967</v>
      </c>
      <c r="V2045" s="17" t="s">
        <v>6652</v>
      </c>
      <c r="W2045" s="17" t="s">
        <v>6927</v>
      </c>
    </row>
    <row r="2046" spans="1:23" s="42" customFormat="1" ht="29" x14ac:dyDescent="0.35">
      <c r="A2046" s="22" t="s">
        <v>98</v>
      </c>
      <c r="B2046" s="22"/>
      <c r="C2046" s="22" t="s">
        <v>1271</v>
      </c>
      <c r="D2046" s="22" t="s">
        <v>3345</v>
      </c>
      <c r="E2046" s="57" t="s">
        <v>2380</v>
      </c>
      <c r="F2046" s="22" t="s">
        <v>103</v>
      </c>
      <c r="G2046" s="22" t="s">
        <v>12</v>
      </c>
      <c r="H2046" s="22" t="s">
        <v>4581</v>
      </c>
      <c r="I2046" s="25" t="s">
        <v>99</v>
      </c>
      <c r="J2046" s="25" t="s">
        <v>4599</v>
      </c>
      <c r="K2046" s="25"/>
      <c r="L2046" s="25"/>
      <c r="M2046" s="63" t="s">
        <v>49</v>
      </c>
      <c r="N2046" s="22" t="s">
        <v>46</v>
      </c>
      <c r="O2046" s="23" t="s">
        <v>46</v>
      </c>
      <c r="P2046" s="23" t="s">
        <v>46</v>
      </c>
      <c r="Q2046" s="23">
        <v>0.1</v>
      </c>
      <c r="R2046" s="23" t="s">
        <v>49</v>
      </c>
      <c r="S2046" s="23" t="s">
        <v>49</v>
      </c>
      <c r="T2046" s="17" t="s">
        <v>4598</v>
      </c>
      <c r="U2046" s="17" t="s">
        <v>4967</v>
      </c>
      <c r="V2046" s="17" t="s">
        <v>6652</v>
      </c>
      <c r="W2046" s="17" t="s">
        <v>6927</v>
      </c>
    </row>
    <row r="2047" spans="1:23" s="42" customFormat="1" x14ac:dyDescent="0.35">
      <c r="A2047" s="22" t="s">
        <v>98</v>
      </c>
      <c r="B2047" s="22"/>
      <c r="C2047" s="22" t="s">
        <v>1282</v>
      </c>
      <c r="D2047" s="22" t="s">
        <v>3356</v>
      </c>
      <c r="E2047" s="57" t="s">
        <v>192</v>
      </c>
      <c r="F2047" s="22" t="s">
        <v>103</v>
      </c>
      <c r="G2047" s="22" t="s">
        <v>12</v>
      </c>
      <c r="H2047" s="22" t="s">
        <v>4581</v>
      </c>
      <c r="I2047" s="25" t="s">
        <v>99</v>
      </c>
      <c r="J2047" s="25" t="s">
        <v>4599</v>
      </c>
      <c r="K2047" s="25"/>
      <c r="L2047" s="25"/>
      <c r="M2047" s="63" t="s">
        <v>49</v>
      </c>
      <c r="N2047" s="22" t="s">
        <v>46</v>
      </c>
      <c r="O2047" s="23" t="s">
        <v>46</v>
      </c>
      <c r="P2047" s="23" t="s">
        <v>46</v>
      </c>
      <c r="Q2047" s="23">
        <v>0.1</v>
      </c>
      <c r="R2047" s="23" t="s">
        <v>49</v>
      </c>
      <c r="S2047" s="23" t="s">
        <v>49</v>
      </c>
      <c r="T2047" s="17" t="s">
        <v>4598</v>
      </c>
      <c r="U2047" s="17" t="s">
        <v>4967</v>
      </c>
      <c r="V2047" s="17" t="s">
        <v>6652</v>
      </c>
      <c r="W2047" s="17" t="s">
        <v>6927</v>
      </c>
    </row>
    <row r="2048" spans="1:23" s="42" customFormat="1" ht="29" x14ac:dyDescent="0.35">
      <c r="A2048" s="22" t="s">
        <v>98</v>
      </c>
      <c r="B2048" s="22"/>
      <c r="C2048" s="22" t="s">
        <v>1287</v>
      </c>
      <c r="D2048" s="22" t="s">
        <v>3361</v>
      </c>
      <c r="E2048" s="57" t="s">
        <v>2381</v>
      </c>
      <c r="F2048" s="22" t="s">
        <v>103</v>
      </c>
      <c r="G2048" s="22" t="s">
        <v>12</v>
      </c>
      <c r="H2048" s="22" t="s">
        <v>4581</v>
      </c>
      <c r="I2048" s="25" t="s">
        <v>99</v>
      </c>
      <c r="J2048" s="25" t="s">
        <v>4599</v>
      </c>
      <c r="K2048" s="25"/>
      <c r="L2048" s="25"/>
      <c r="M2048" s="63" t="s">
        <v>49</v>
      </c>
      <c r="N2048" s="22" t="s">
        <v>46</v>
      </c>
      <c r="O2048" s="23" t="s">
        <v>46</v>
      </c>
      <c r="P2048" s="23" t="s">
        <v>46</v>
      </c>
      <c r="Q2048" s="23">
        <v>0.1</v>
      </c>
      <c r="R2048" s="23" t="s">
        <v>49</v>
      </c>
      <c r="S2048" s="23" t="s">
        <v>49</v>
      </c>
      <c r="T2048" s="17" t="s">
        <v>4598</v>
      </c>
      <c r="U2048" s="17" t="s">
        <v>4967</v>
      </c>
      <c r="V2048" s="17" t="s">
        <v>6652</v>
      </c>
      <c r="W2048" s="17" t="s">
        <v>6927</v>
      </c>
    </row>
    <row r="2049" spans="1:23" s="42" customFormat="1" x14ac:dyDescent="0.35">
      <c r="A2049" s="22" t="s">
        <v>98</v>
      </c>
      <c r="B2049" s="22"/>
      <c r="C2049" s="22" t="s">
        <v>1296</v>
      </c>
      <c r="D2049" s="22" t="s">
        <v>3370</v>
      </c>
      <c r="E2049" s="57" t="s">
        <v>2382</v>
      </c>
      <c r="F2049" s="22" t="s">
        <v>103</v>
      </c>
      <c r="G2049" s="22" t="s">
        <v>12</v>
      </c>
      <c r="H2049" s="22" t="s">
        <v>4581</v>
      </c>
      <c r="I2049" s="25" t="s">
        <v>99</v>
      </c>
      <c r="J2049" s="25" t="s">
        <v>4599</v>
      </c>
      <c r="K2049" s="25"/>
      <c r="L2049" s="25"/>
      <c r="M2049" s="63" t="s">
        <v>49</v>
      </c>
      <c r="N2049" s="22" t="s">
        <v>46</v>
      </c>
      <c r="O2049" s="23" t="s">
        <v>46</v>
      </c>
      <c r="P2049" s="23" t="s">
        <v>46</v>
      </c>
      <c r="Q2049" s="23">
        <v>0.1</v>
      </c>
      <c r="R2049" s="23" t="s">
        <v>49</v>
      </c>
      <c r="S2049" s="23" t="s">
        <v>49</v>
      </c>
      <c r="T2049" s="17" t="s">
        <v>4598</v>
      </c>
      <c r="U2049" s="17" t="s">
        <v>4967</v>
      </c>
      <c r="V2049" s="17" t="s">
        <v>6652</v>
      </c>
      <c r="W2049" s="17" t="s">
        <v>6927</v>
      </c>
    </row>
    <row r="2050" spans="1:23" s="42" customFormat="1" x14ac:dyDescent="0.35">
      <c r="A2050" s="22" t="s">
        <v>98</v>
      </c>
      <c r="B2050" s="22"/>
      <c r="C2050" s="22" t="s">
        <v>816</v>
      </c>
      <c r="D2050" s="22" t="s">
        <v>2890</v>
      </c>
      <c r="E2050" s="57" t="s">
        <v>110</v>
      </c>
      <c r="F2050" s="22" t="s">
        <v>103</v>
      </c>
      <c r="G2050" s="22" t="s">
        <v>12</v>
      </c>
      <c r="H2050" s="22" t="s">
        <v>4581</v>
      </c>
      <c r="I2050" s="25" t="s">
        <v>99</v>
      </c>
      <c r="J2050" s="25" t="s">
        <v>4599</v>
      </c>
      <c r="K2050" s="25"/>
      <c r="L2050" s="25"/>
      <c r="M2050" s="63" t="s">
        <v>49</v>
      </c>
      <c r="N2050" s="22" t="s">
        <v>46</v>
      </c>
      <c r="O2050" s="23" t="s">
        <v>46</v>
      </c>
      <c r="P2050" s="23" t="s">
        <v>46</v>
      </c>
      <c r="Q2050" s="23">
        <v>0.1</v>
      </c>
      <c r="R2050" s="23" t="s">
        <v>49</v>
      </c>
      <c r="S2050" s="23" t="s">
        <v>49</v>
      </c>
      <c r="T2050" s="17" t="s">
        <v>4598</v>
      </c>
      <c r="U2050" s="17" t="s">
        <v>4967</v>
      </c>
      <c r="V2050" s="17" t="s">
        <v>6652</v>
      </c>
      <c r="W2050" s="17" t="s">
        <v>6927</v>
      </c>
    </row>
    <row r="2051" spans="1:23" s="42" customFormat="1" ht="29" x14ac:dyDescent="0.35">
      <c r="A2051" s="22" t="s">
        <v>98</v>
      </c>
      <c r="B2051" s="22"/>
      <c r="C2051" s="22" t="s">
        <v>835</v>
      </c>
      <c r="D2051" s="22" t="s">
        <v>2909</v>
      </c>
      <c r="E2051" s="57" t="s">
        <v>113</v>
      </c>
      <c r="F2051" s="22" t="s">
        <v>103</v>
      </c>
      <c r="G2051" s="22" t="s">
        <v>12</v>
      </c>
      <c r="H2051" s="22" t="s">
        <v>4581</v>
      </c>
      <c r="I2051" s="25" t="s">
        <v>99</v>
      </c>
      <c r="J2051" s="25" t="s">
        <v>4599</v>
      </c>
      <c r="K2051" s="25"/>
      <c r="L2051" s="25"/>
      <c r="M2051" s="63" t="s">
        <v>49</v>
      </c>
      <c r="N2051" s="22" t="s">
        <v>46</v>
      </c>
      <c r="O2051" s="23" t="s">
        <v>46</v>
      </c>
      <c r="P2051" s="23" t="s">
        <v>46</v>
      </c>
      <c r="Q2051" s="23">
        <v>0.1</v>
      </c>
      <c r="R2051" s="23" t="s">
        <v>49</v>
      </c>
      <c r="S2051" s="23" t="s">
        <v>49</v>
      </c>
      <c r="T2051" s="17" t="s">
        <v>4598</v>
      </c>
      <c r="U2051" s="17" t="s">
        <v>4967</v>
      </c>
      <c r="V2051" s="17" t="s">
        <v>6652</v>
      </c>
      <c r="W2051" s="17" t="s">
        <v>6927</v>
      </c>
    </row>
    <row r="2052" spans="1:23" s="42" customFormat="1" x14ac:dyDescent="0.35">
      <c r="A2052" s="22" t="s">
        <v>104</v>
      </c>
      <c r="B2052" s="22"/>
      <c r="C2052" s="22" t="s">
        <v>2048</v>
      </c>
      <c r="D2052" s="22" t="s">
        <v>4181</v>
      </c>
      <c r="E2052" s="57" t="s">
        <v>7450</v>
      </c>
      <c r="F2052" s="22" t="s">
        <v>388</v>
      </c>
      <c r="G2052" s="22" t="s">
        <v>12</v>
      </c>
      <c r="H2052" s="22" t="s">
        <v>4577</v>
      </c>
      <c r="I2052" s="25" t="s">
        <v>197</v>
      </c>
      <c r="J2052" s="25" t="s">
        <v>6162</v>
      </c>
      <c r="K2052" s="25" t="s">
        <v>6158</v>
      </c>
      <c r="L2052" s="25"/>
      <c r="M2052" s="63" t="s">
        <v>49</v>
      </c>
      <c r="N2052" s="22" t="s">
        <v>46</v>
      </c>
      <c r="O2052" s="23" t="s">
        <v>46</v>
      </c>
      <c r="P2052" s="23" t="s">
        <v>46</v>
      </c>
      <c r="Q2052" s="23">
        <v>0.5</v>
      </c>
      <c r="R2052" s="23" t="s">
        <v>46</v>
      </c>
      <c r="S2052" s="23" t="s">
        <v>46</v>
      </c>
      <c r="T2052" s="17" t="s">
        <v>4598</v>
      </c>
      <c r="U2052" s="17" t="s">
        <v>4967</v>
      </c>
      <c r="V2052" s="17" t="s">
        <v>6652</v>
      </c>
      <c r="W2052" s="17" t="s">
        <v>6657</v>
      </c>
    </row>
    <row r="2053" spans="1:23" s="42" customFormat="1" x14ac:dyDescent="0.35">
      <c r="A2053" s="22" t="s">
        <v>104</v>
      </c>
      <c r="B2053" s="22"/>
      <c r="C2053" s="22" t="s">
        <v>710</v>
      </c>
      <c r="D2053" s="22" t="s">
        <v>2784</v>
      </c>
      <c r="E2053" s="57" t="s">
        <v>7485</v>
      </c>
      <c r="F2053" s="22" t="s">
        <v>103</v>
      </c>
      <c r="G2053" s="22" t="s">
        <v>100</v>
      </c>
      <c r="H2053" s="22" t="s">
        <v>4577</v>
      </c>
      <c r="I2053" s="25" t="s">
        <v>197</v>
      </c>
      <c r="J2053" s="25" t="s">
        <v>6163</v>
      </c>
      <c r="K2053" s="25" t="s">
        <v>6158</v>
      </c>
      <c r="L2053" s="25"/>
      <c r="M2053" s="63" t="s">
        <v>49</v>
      </c>
      <c r="N2053" s="22" t="s">
        <v>46</v>
      </c>
      <c r="O2053" s="23">
        <v>0.95</v>
      </c>
      <c r="P2053" s="23">
        <v>1</v>
      </c>
      <c r="Q2053" s="23">
        <v>0.15</v>
      </c>
      <c r="R2053" s="23" t="s">
        <v>4613</v>
      </c>
      <c r="S2053" s="23" t="s">
        <v>107</v>
      </c>
      <c r="T2053" s="17" t="s">
        <v>4598</v>
      </c>
      <c r="U2053" s="17" t="s">
        <v>4967</v>
      </c>
      <c r="V2053" s="17" t="s">
        <v>6652</v>
      </c>
      <c r="W2053" s="17" t="s">
        <v>6657</v>
      </c>
    </row>
    <row r="2054" spans="1:23" s="42" customFormat="1" x14ac:dyDescent="0.35">
      <c r="A2054" s="22" t="s">
        <v>104</v>
      </c>
      <c r="B2054" s="22"/>
      <c r="C2054" s="22" t="s">
        <v>706</v>
      </c>
      <c r="D2054" s="22" t="s">
        <v>2780</v>
      </c>
      <c r="E2054" s="57" t="s">
        <v>7486</v>
      </c>
      <c r="F2054" s="22" t="s">
        <v>103</v>
      </c>
      <c r="G2054" s="22" t="s">
        <v>100</v>
      </c>
      <c r="H2054" s="22" t="s">
        <v>4577</v>
      </c>
      <c r="I2054" s="25" t="s">
        <v>197</v>
      </c>
      <c r="J2054" s="25" t="s">
        <v>6163</v>
      </c>
      <c r="K2054" s="25" t="s">
        <v>6158</v>
      </c>
      <c r="L2054" s="25"/>
      <c r="M2054" s="63" t="s">
        <v>49</v>
      </c>
      <c r="N2054" s="22" t="s">
        <v>46</v>
      </c>
      <c r="O2054" s="23">
        <v>0.25</v>
      </c>
      <c r="P2054" s="23">
        <v>0.95</v>
      </c>
      <c r="Q2054" s="23">
        <v>0.1</v>
      </c>
      <c r="R2054" s="23">
        <v>0.25</v>
      </c>
      <c r="S2054" s="23">
        <v>0.95</v>
      </c>
      <c r="T2054" s="17" t="s">
        <v>4598</v>
      </c>
      <c r="U2054" s="17" t="s">
        <v>4967</v>
      </c>
      <c r="V2054" s="17" t="s">
        <v>6652</v>
      </c>
      <c r="W2054" s="17" t="s">
        <v>6657</v>
      </c>
    </row>
    <row r="2055" spans="1:23" s="42" customFormat="1" x14ac:dyDescent="0.35">
      <c r="A2055" s="22" t="s">
        <v>104</v>
      </c>
      <c r="B2055" s="22"/>
      <c r="C2055" s="22" t="s">
        <v>674</v>
      </c>
      <c r="D2055" s="22" t="s">
        <v>2748</v>
      </c>
      <c r="E2055" s="57" t="s">
        <v>7487</v>
      </c>
      <c r="F2055" s="22" t="s">
        <v>103</v>
      </c>
      <c r="G2055" s="22" t="s">
        <v>100</v>
      </c>
      <c r="H2055" s="22" t="s">
        <v>4577</v>
      </c>
      <c r="I2055" s="25" t="s">
        <v>197</v>
      </c>
      <c r="J2055" s="25" t="s">
        <v>6163</v>
      </c>
      <c r="K2055" s="25" t="s">
        <v>6158</v>
      </c>
      <c r="L2055" s="25"/>
      <c r="M2055" s="63" t="s">
        <v>49</v>
      </c>
      <c r="N2055" s="22" t="s">
        <v>46</v>
      </c>
      <c r="O2055" s="26">
        <v>0</v>
      </c>
      <c r="P2055" s="23">
        <v>0.15</v>
      </c>
      <c r="Q2055" s="23">
        <v>0.25</v>
      </c>
      <c r="R2055" s="23">
        <v>0</v>
      </c>
      <c r="S2055" s="23">
        <v>0.15</v>
      </c>
      <c r="T2055" s="17" t="s">
        <v>4598</v>
      </c>
      <c r="U2055" s="17" t="s">
        <v>4967</v>
      </c>
      <c r="V2055" s="17" t="s">
        <v>6652</v>
      </c>
      <c r="W2055" s="17" t="s">
        <v>6657</v>
      </c>
    </row>
    <row r="2056" spans="1:23" s="42" customFormat="1" x14ac:dyDescent="0.35">
      <c r="A2056" s="22" t="s">
        <v>104</v>
      </c>
      <c r="B2056" s="22"/>
      <c r="C2056" s="22" t="s">
        <v>627</v>
      </c>
      <c r="D2056" s="22" t="s">
        <v>2702</v>
      </c>
      <c r="E2056" s="57" t="s">
        <v>7488</v>
      </c>
      <c r="F2056" s="22" t="s">
        <v>103</v>
      </c>
      <c r="G2056" s="22" t="s">
        <v>100</v>
      </c>
      <c r="H2056" s="22" t="s">
        <v>4577</v>
      </c>
      <c r="I2056" s="25" t="s">
        <v>197</v>
      </c>
      <c r="J2056" s="25" t="s">
        <v>6163</v>
      </c>
      <c r="K2056" s="25" t="s">
        <v>6157</v>
      </c>
      <c r="L2056" s="25">
        <v>20</v>
      </c>
      <c r="M2056" s="63" t="s">
        <v>6506</v>
      </c>
      <c r="N2056" s="22" t="s">
        <v>8701</v>
      </c>
      <c r="O2056" s="23">
        <v>0</v>
      </c>
      <c r="P2056" s="23">
        <v>0.05</v>
      </c>
      <c r="Q2056" s="23">
        <v>0.1</v>
      </c>
      <c r="R2056" s="23">
        <v>0</v>
      </c>
      <c r="S2056" s="23">
        <v>0.05</v>
      </c>
      <c r="T2056" s="17" t="s">
        <v>4598</v>
      </c>
      <c r="U2056" s="17" t="s">
        <v>4967</v>
      </c>
      <c r="V2056" s="17" t="s">
        <v>6652</v>
      </c>
      <c r="W2056" s="17" t="s">
        <v>6479</v>
      </c>
    </row>
    <row r="2057" spans="1:23" s="42" customFormat="1" x14ac:dyDescent="0.35">
      <c r="A2057" s="22" t="s">
        <v>104</v>
      </c>
      <c r="B2057" s="22"/>
      <c r="C2057" s="22" t="s">
        <v>635</v>
      </c>
      <c r="D2057" s="22" t="s">
        <v>2710</v>
      </c>
      <c r="E2057" s="57" t="s">
        <v>7489</v>
      </c>
      <c r="F2057" s="22" t="s">
        <v>103</v>
      </c>
      <c r="G2057" s="22" t="s">
        <v>100</v>
      </c>
      <c r="H2057" s="22" t="s">
        <v>4577</v>
      </c>
      <c r="I2057" s="25" t="s">
        <v>197</v>
      </c>
      <c r="J2057" s="25" t="s">
        <v>6163</v>
      </c>
      <c r="K2057" s="25" t="s">
        <v>6157</v>
      </c>
      <c r="L2057" s="25">
        <v>20</v>
      </c>
      <c r="M2057" s="63" t="s">
        <v>6506</v>
      </c>
      <c r="N2057" s="22" t="s">
        <v>8701</v>
      </c>
      <c r="O2057" s="23">
        <v>0.94</v>
      </c>
      <c r="P2057" s="23">
        <v>1</v>
      </c>
      <c r="Q2057" s="23">
        <v>0.15</v>
      </c>
      <c r="R2057" s="23">
        <v>0.94</v>
      </c>
      <c r="S2057" s="23">
        <v>1</v>
      </c>
      <c r="T2057" s="17" t="s">
        <v>4598</v>
      </c>
      <c r="U2057" s="17" t="s">
        <v>4967</v>
      </c>
      <c r="V2057" s="17" t="s">
        <v>6652</v>
      </c>
      <c r="W2057" s="17" t="s">
        <v>6479</v>
      </c>
    </row>
    <row r="2058" spans="1:23" s="42" customFormat="1" x14ac:dyDescent="0.35">
      <c r="A2058" s="22" t="s">
        <v>104</v>
      </c>
      <c r="B2058" s="22"/>
      <c r="C2058" s="22" t="s">
        <v>646</v>
      </c>
      <c r="D2058" s="22" t="s">
        <v>2721</v>
      </c>
      <c r="E2058" s="57" t="s">
        <v>7483</v>
      </c>
      <c r="F2058" s="22" t="s">
        <v>103</v>
      </c>
      <c r="G2058" s="22" t="s">
        <v>100</v>
      </c>
      <c r="H2058" s="22" t="s">
        <v>4577</v>
      </c>
      <c r="I2058" s="25" t="s">
        <v>197</v>
      </c>
      <c r="J2058" s="25" t="s">
        <v>6163</v>
      </c>
      <c r="K2058" s="25" t="s">
        <v>6158</v>
      </c>
      <c r="L2058" s="25"/>
      <c r="M2058" s="63" t="s">
        <v>49</v>
      </c>
      <c r="N2058" s="22" t="s">
        <v>46</v>
      </c>
      <c r="O2058" s="23">
        <v>0</v>
      </c>
      <c r="P2058" s="23">
        <v>0.2</v>
      </c>
      <c r="Q2058" s="23">
        <v>0.25</v>
      </c>
      <c r="R2058" s="23" t="s">
        <v>108</v>
      </c>
      <c r="S2058" s="23" t="s">
        <v>4608</v>
      </c>
      <c r="T2058" s="17" t="s">
        <v>4598</v>
      </c>
      <c r="U2058" s="17" t="s">
        <v>4967</v>
      </c>
      <c r="V2058" s="17" t="s">
        <v>6652</v>
      </c>
      <c r="W2058" s="17" t="s">
        <v>6657</v>
      </c>
    </row>
    <row r="2059" spans="1:23" s="42" customFormat="1" x14ac:dyDescent="0.35">
      <c r="A2059" s="22" t="s">
        <v>104</v>
      </c>
      <c r="B2059" s="22"/>
      <c r="C2059" s="22" t="s">
        <v>631</v>
      </c>
      <c r="D2059" s="22" t="s">
        <v>2706</v>
      </c>
      <c r="E2059" s="57" t="s">
        <v>7490</v>
      </c>
      <c r="F2059" s="22" t="s">
        <v>103</v>
      </c>
      <c r="G2059" s="22" t="s">
        <v>100</v>
      </c>
      <c r="H2059" s="22" t="s">
        <v>4577</v>
      </c>
      <c r="I2059" s="25" t="s">
        <v>197</v>
      </c>
      <c r="J2059" s="25" t="s">
        <v>6163</v>
      </c>
      <c r="K2059" s="25" t="s">
        <v>6157</v>
      </c>
      <c r="L2059" s="25">
        <v>20</v>
      </c>
      <c r="M2059" s="63" t="s">
        <v>6506</v>
      </c>
      <c r="N2059" s="22" t="s">
        <v>8701</v>
      </c>
      <c r="O2059" s="23">
        <v>0</v>
      </c>
      <c r="P2059" s="23">
        <v>0.05</v>
      </c>
      <c r="Q2059" s="23">
        <v>0.1</v>
      </c>
      <c r="R2059" s="23">
        <v>0</v>
      </c>
      <c r="S2059" s="23">
        <v>0.05</v>
      </c>
      <c r="T2059" s="17" t="s">
        <v>4598</v>
      </c>
      <c r="U2059" s="17" t="s">
        <v>4967</v>
      </c>
      <c r="V2059" s="17" t="s">
        <v>6652</v>
      </c>
      <c r="W2059" s="17" t="s">
        <v>6479</v>
      </c>
    </row>
    <row r="2060" spans="1:23" s="42" customFormat="1" ht="29" x14ac:dyDescent="0.35">
      <c r="A2060" s="22" t="s">
        <v>104</v>
      </c>
      <c r="B2060" s="22"/>
      <c r="C2060" s="22" t="s">
        <v>807</v>
      </c>
      <c r="D2060" s="22" t="s">
        <v>2881</v>
      </c>
      <c r="E2060" s="57" t="s">
        <v>109</v>
      </c>
      <c r="F2060" s="22" t="s">
        <v>103</v>
      </c>
      <c r="G2060" s="22" t="s">
        <v>12</v>
      </c>
      <c r="H2060" s="22" t="s">
        <v>4579</v>
      </c>
      <c r="I2060" s="25" t="s">
        <v>99</v>
      </c>
      <c r="J2060" s="25" t="s">
        <v>4599</v>
      </c>
      <c r="K2060" s="25"/>
      <c r="L2060" s="25"/>
      <c r="M2060" s="63" t="s">
        <v>49</v>
      </c>
      <c r="N2060" s="22" t="s">
        <v>46</v>
      </c>
      <c r="O2060" s="23" t="s">
        <v>46</v>
      </c>
      <c r="P2060" s="23" t="s">
        <v>46</v>
      </c>
      <c r="Q2060" s="23">
        <v>0.1</v>
      </c>
      <c r="R2060" s="23" t="s">
        <v>49</v>
      </c>
      <c r="S2060" s="23" t="s">
        <v>49</v>
      </c>
      <c r="T2060" s="17" t="s">
        <v>4598</v>
      </c>
      <c r="U2060" s="17" t="s">
        <v>4967</v>
      </c>
      <c r="V2060" s="17" t="s">
        <v>6652</v>
      </c>
      <c r="W2060" s="17" t="s">
        <v>6927</v>
      </c>
    </row>
    <row r="2061" spans="1:23" s="42" customFormat="1" ht="29" x14ac:dyDescent="0.35">
      <c r="A2061" s="22" t="s">
        <v>104</v>
      </c>
      <c r="B2061" s="22"/>
      <c r="C2061" s="22" t="s">
        <v>883</v>
      </c>
      <c r="D2061" s="22" t="s">
        <v>2957</v>
      </c>
      <c r="E2061" s="57" t="s">
        <v>121</v>
      </c>
      <c r="F2061" s="22" t="s">
        <v>103</v>
      </c>
      <c r="G2061" s="22" t="s">
        <v>12</v>
      </c>
      <c r="H2061" s="22" t="s">
        <v>4579</v>
      </c>
      <c r="I2061" s="25" t="s">
        <v>99</v>
      </c>
      <c r="J2061" s="25" t="s">
        <v>4599</v>
      </c>
      <c r="K2061" s="25"/>
      <c r="L2061" s="25"/>
      <c r="M2061" s="63" t="s">
        <v>49</v>
      </c>
      <c r="N2061" s="22" t="s">
        <v>46</v>
      </c>
      <c r="O2061" s="23" t="s">
        <v>46</v>
      </c>
      <c r="P2061" s="23" t="s">
        <v>46</v>
      </c>
      <c r="Q2061" s="23">
        <v>0.1</v>
      </c>
      <c r="R2061" s="23" t="s">
        <v>49</v>
      </c>
      <c r="S2061" s="23" t="s">
        <v>49</v>
      </c>
      <c r="T2061" s="17" t="s">
        <v>4598</v>
      </c>
      <c r="U2061" s="17" t="s">
        <v>4967</v>
      </c>
      <c r="V2061" s="17" t="s">
        <v>6652</v>
      </c>
      <c r="W2061" s="17" t="s">
        <v>6927</v>
      </c>
    </row>
    <row r="2062" spans="1:23" s="42" customFormat="1" x14ac:dyDescent="0.35">
      <c r="A2062" s="22" t="s">
        <v>104</v>
      </c>
      <c r="B2062" s="22"/>
      <c r="C2062" s="22" t="s">
        <v>970</v>
      </c>
      <c r="D2062" s="22" t="s">
        <v>3044</v>
      </c>
      <c r="E2062" s="57" t="s">
        <v>137</v>
      </c>
      <c r="F2062" s="22" t="s">
        <v>103</v>
      </c>
      <c r="G2062" s="22" t="s">
        <v>12</v>
      </c>
      <c r="H2062" s="22" t="s">
        <v>4579</v>
      </c>
      <c r="I2062" s="25" t="s">
        <v>99</v>
      </c>
      <c r="J2062" s="25" t="s">
        <v>4599</v>
      </c>
      <c r="K2062" s="25"/>
      <c r="L2062" s="25"/>
      <c r="M2062" s="63" t="s">
        <v>49</v>
      </c>
      <c r="N2062" s="22" t="s">
        <v>46</v>
      </c>
      <c r="O2062" s="23" t="s">
        <v>46</v>
      </c>
      <c r="P2062" s="23" t="s">
        <v>46</v>
      </c>
      <c r="Q2062" s="23">
        <v>0.1</v>
      </c>
      <c r="R2062" s="23" t="s">
        <v>49</v>
      </c>
      <c r="S2062" s="23" t="s">
        <v>49</v>
      </c>
      <c r="T2062" s="17" t="s">
        <v>4598</v>
      </c>
      <c r="U2062" s="17" t="s">
        <v>4967</v>
      </c>
      <c r="V2062" s="17" t="s">
        <v>6652</v>
      </c>
      <c r="W2062" s="17" t="s">
        <v>6927</v>
      </c>
    </row>
    <row r="2063" spans="1:23" s="42" customFormat="1" x14ac:dyDescent="0.35">
      <c r="A2063" s="22" t="s">
        <v>104</v>
      </c>
      <c r="B2063" s="22"/>
      <c r="C2063" s="22" t="s">
        <v>975</v>
      </c>
      <c r="D2063" s="22" t="s">
        <v>3049</v>
      </c>
      <c r="E2063" s="57" t="s">
        <v>2378</v>
      </c>
      <c r="F2063" s="22" t="s">
        <v>103</v>
      </c>
      <c r="G2063" s="22" t="s">
        <v>12</v>
      </c>
      <c r="H2063" s="22" t="s">
        <v>4579</v>
      </c>
      <c r="I2063" s="25" t="s">
        <v>99</v>
      </c>
      <c r="J2063" s="25" t="s">
        <v>4599</v>
      </c>
      <c r="K2063" s="25"/>
      <c r="L2063" s="25"/>
      <c r="M2063" s="63" t="s">
        <v>49</v>
      </c>
      <c r="N2063" s="22" t="s">
        <v>46</v>
      </c>
      <c r="O2063" s="23" t="s">
        <v>46</v>
      </c>
      <c r="P2063" s="23" t="s">
        <v>46</v>
      </c>
      <c r="Q2063" s="23">
        <v>0.1</v>
      </c>
      <c r="R2063" s="23" t="s">
        <v>49</v>
      </c>
      <c r="S2063" s="23" t="s">
        <v>49</v>
      </c>
      <c r="T2063" s="17" t="s">
        <v>4598</v>
      </c>
      <c r="U2063" s="17" t="s">
        <v>4967</v>
      </c>
      <c r="V2063" s="17" t="s">
        <v>6652</v>
      </c>
      <c r="W2063" s="17" t="s">
        <v>6927</v>
      </c>
    </row>
    <row r="2064" spans="1:23" s="42" customFormat="1" ht="29" x14ac:dyDescent="0.35">
      <c r="A2064" s="22" t="s">
        <v>104</v>
      </c>
      <c r="B2064" s="22"/>
      <c r="C2064" s="22" t="s">
        <v>988</v>
      </c>
      <c r="D2064" s="22" t="s">
        <v>3062</v>
      </c>
      <c r="E2064" s="57" t="s">
        <v>139</v>
      </c>
      <c r="F2064" s="22" t="s">
        <v>103</v>
      </c>
      <c r="G2064" s="22" t="s">
        <v>12</v>
      </c>
      <c r="H2064" s="22" t="s">
        <v>4579</v>
      </c>
      <c r="I2064" s="25" t="s">
        <v>99</v>
      </c>
      <c r="J2064" s="25" t="s">
        <v>4599</v>
      </c>
      <c r="K2064" s="25"/>
      <c r="L2064" s="25"/>
      <c r="M2064" s="63" t="s">
        <v>49</v>
      </c>
      <c r="N2064" s="22" t="s">
        <v>46</v>
      </c>
      <c r="O2064" s="23" t="s">
        <v>46</v>
      </c>
      <c r="P2064" s="23" t="s">
        <v>46</v>
      </c>
      <c r="Q2064" s="23">
        <v>0.1</v>
      </c>
      <c r="R2064" s="23" t="s">
        <v>49</v>
      </c>
      <c r="S2064" s="23" t="s">
        <v>49</v>
      </c>
      <c r="T2064" s="17" t="s">
        <v>4598</v>
      </c>
      <c r="U2064" s="17" t="s">
        <v>4967</v>
      </c>
      <c r="V2064" s="17" t="s">
        <v>6652</v>
      </c>
      <c r="W2064" s="17" t="s">
        <v>6927</v>
      </c>
    </row>
    <row r="2065" spans="1:23" s="42" customFormat="1" ht="29" x14ac:dyDescent="0.35">
      <c r="A2065" s="22" t="s">
        <v>104</v>
      </c>
      <c r="B2065" s="22"/>
      <c r="C2065" s="22" t="s">
        <v>1268</v>
      </c>
      <c r="D2065" s="22" t="s">
        <v>3342</v>
      </c>
      <c r="E2065" s="57" t="s">
        <v>2380</v>
      </c>
      <c r="F2065" s="22" t="s">
        <v>103</v>
      </c>
      <c r="G2065" s="22" t="s">
        <v>12</v>
      </c>
      <c r="H2065" s="22" t="s">
        <v>4579</v>
      </c>
      <c r="I2065" s="25" t="s">
        <v>99</v>
      </c>
      <c r="J2065" s="25" t="s">
        <v>4599</v>
      </c>
      <c r="K2065" s="25"/>
      <c r="L2065" s="25"/>
      <c r="M2065" s="63" t="s">
        <v>49</v>
      </c>
      <c r="N2065" s="22" t="s">
        <v>46</v>
      </c>
      <c r="O2065" s="23" t="s">
        <v>46</v>
      </c>
      <c r="P2065" s="23" t="s">
        <v>46</v>
      </c>
      <c r="Q2065" s="23">
        <v>0.1</v>
      </c>
      <c r="R2065" s="23" t="s">
        <v>49</v>
      </c>
      <c r="S2065" s="23" t="s">
        <v>49</v>
      </c>
      <c r="T2065" s="17" t="s">
        <v>4598</v>
      </c>
      <c r="U2065" s="17" t="s">
        <v>4967</v>
      </c>
      <c r="V2065" s="17" t="s">
        <v>6652</v>
      </c>
      <c r="W2065" s="17" t="s">
        <v>6927</v>
      </c>
    </row>
    <row r="2066" spans="1:23" s="42" customFormat="1" x14ac:dyDescent="0.35">
      <c r="A2066" s="22" t="s">
        <v>104</v>
      </c>
      <c r="B2066" s="22"/>
      <c r="C2066" s="22" t="s">
        <v>1293</v>
      </c>
      <c r="D2066" s="22" t="s">
        <v>3367</v>
      </c>
      <c r="E2066" s="57" t="s">
        <v>2382</v>
      </c>
      <c r="F2066" s="22" t="s">
        <v>103</v>
      </c>
      <c r="G2066" s="22" t="s">
        <v>12</v>
      </c>
      <c r="H2066" s="22" t="s">
        <v>4579</v>
      </c>
      <c r="I2066" s="25" t="s">
        <v>99</v>
      </c>
      <c r="J2066" s="25" t="s">
        <v>4599</v>
      </c>
      <c r="K2066" s="25"/>
      <c r="L2066" s="25"/>
      <c r="M2066" s="63" t="s">
        <v>49</v>
      </c>
      <c r="N2066" s="22" t="s">
        <v>46</v>
      </c>
      <c r="O2066" s="23" t="s">
        <v>46</v>
      </c>
      <c r="P2066" s="23" t="s">
        <v>46</v>
      </c>
      <c r="Q2066" s="23">
        <v>0.1</v>
      </c>
      <c r="R2066" s="23" t="s">
        <v>49</v>
      </c>
      <c r="S2066" s="23" t="s">
        <v>49</v>
      </c>
      <c r="T2066" s="17" t="s">
        <v>4598</v>
      </c>
      <c r="U2066" s="17" t="s">
        <v>4967</v>
      </c>
      <c r="V2066" s="17" t="s">
        <v>6652</v>
      </c>
      <c r="W2066" s="17" t="s">
        <v>6927</v>
      </c>
    </row>
    <row r="2067" spans="1:23" s="42" customFormat="1" ht="29" x14ac:dyDescent="0.35">
      <c r="A2067" s="22" t="s">
        <v>104</v>
      </c>
      <c r="B2067" s="22"/>
      <c r="C2067" s="22" t="s">
        <v>832</v>
      </c>
      <c r="D2067" s="22" t="s">
        <v>2906</v>
      </c>
      <c r="E2067" s="57" t="s">
        <v>113</v>
      </c>
      <c r="F2067" s="22" t="s">
        <v>103</v>
      </c>
      <c r="G2067" s="22" t="s">
        <v>12</v>
      </c>
      <c r="H2067" s="22" t="s">
        <v>4579</v>
      </c>
      <c r="I2067" s="25" t="s">
        <v>99</v>
      </c>
      <c r="J2067" s="25" t="s">
        <v>4599</v>
      </c>
      <c r="K2067" s="25"/>
      <c r="L2067" s="25"/>
      <c r="M2067" s="63" t="s">
        <v>49</v>
      </c>
      <c r="N2067" s="22" t="s">
        <v>46</v>
      </c>
      <c r="O2067" s="23" t="s">
        <v>46</v>
      </c>
      <c r="P2067" s="23" t="s">
        <v>46</v>
      </c>
      <c r="Q2067" s="23">
        <v>0.1</v>
      </c>
      <c r="R2067" s="23" t="s">
        <v>49</v>
      </c>
      <c r="S2067" s="23" t="s">
        <v>49</v>
      </c>
      <c r="T2067" s="17" t="s">
        <v>4598</v>
      </c>
      <c r="U2067" s="17" t="s">
        <v>4967</v>
      </c>
      <c r="V2067" s="17" t="s">
        <v>6652</v>
      </c>
      <c r="W2067" s="17" t="s">
        <v>6927</v>
      </c>
    </row>
    <row r="2068" spans="1:23" s="42" customFormat="1" ht="43.5" x14ac:dyDescent="0.35">
      <c r="A2068" s="22" t="s">
        <v>104</v>
      </c>
      <c r="B2068" s="22"/>
      <c r="C2068" s="22" t="s">
        <v>1912</v>
      </c>
      <c r="D2068" s="22" t="s">
        <v>4025</v>
      </c>
      <c r="E2068" s="57" t="s">
        <v>302</v>
      </c>
      <c r="F2068" s="22" t="s">
        <v>1908</v>
      </c>
      <c r="G2068" s="22" t="s">
        <v>100</v>
      </c>
      <c r="H2068" s="22" t="s">
        <v>4579</v>
      </c>
      <c r="I2068" s="25" t="s">
        <v>99</v>
      </c>
      <c r="J2068" s="25" t="s">
        <v>4599</v>
      </c>
      <c r="K2068" s="25"/>
      <c r="L2068" s="25"/>
      <c r="M2068" s="63" t="s">
        <v>49</v>
      </c>
      <c r="N2068" s="22" t="s">
        <v>46</v>
      </c>
      <c r="O2068" s="23">
        <v>0.8</v>
      </c>
      <c r="P2068" s="23">
        <v>1.2</v>
      </c>
      <c r="Q2068" s="23">
        <v>0.2</v>
      </c>
      <c r="R2068" s="23" t="s">
        <v>49</v>
      </c>
      <c r="S2068" s="23" t="s">
        <v>49</v>
      </c>
      <c r="T2068" s="17" t="s">
        <v>4598</v>
      </c>
      <c r="U2068" s="17" t="s">
        <v>4967</v>
      </c>
      <c r="V2068" s="17" t="s">
        <v>6652</v>
      </c>
      <c r="W2068" s="17" t="s">
        <v>6711</v>
      </c>
    </row>
    <row r="2069" spans="1:23" s="42" customFormat="1" ht="43.5" x14ac:dyDescent="0.35">
      <c r="A2069" s="22" t="s">
        <v>104</v>
      </c>
      <c r="B2069" s="22"/>
      <c r="C2069" s="22" t="s">
        <v>1926</v>
      </c>
      <c r="D2069" s="22" t="s">
        <v>4039</v>
      </c>
      <c r="E2069" s="57" t="s">
        <v>312</v>
      </c>
      <c r="F2069" s="22" t="s">
        <v>1908</v>
      </c>
      <c r="G2069" s="22" t="s">
        <v>100</v>
      </c>
      <c r="H2069" s="22" t="s">
        <v>4579</v>
      </c>
      <c r="I2069" s="25" t="s">
        <v>99</v>
      </c>
      <c r="J2069" s="25" t="s">
        <v>4599</v>
      </c>
      <c r="K2069" s="25"/>
      <c r="L2069" s="25"/>
      <c r="M2069" s="63" t="s">
        <v>49</v>
      </c>
      <c r="N2069" s="22" t="s">
        <v>46</v>
      </c>
      <c r="O2069" s="23">
        <v>0.8</v>
      </c>
      <c r="P2069" s="23">
        <v>1.2</v>
      </c>
      <c r="Q2069" s="23">
        <v>0.2</v>
      </c>
      <c r="R2069" s="23" t="s">
        <v>49</v>
      </c>
      <c r="S2069" s="23" t="s">
        <v>49</v>
      </c>
      <c r="T2069" s="17" t="s">
        <v>4598</v>
      </c>
      <c r="U2069" s="17" t="s">
        <v>4967</v>
      </c>
      <c r="V2069" s="17" t="s">
        <v>6652</v>
      </c>
      <c r="W2069" s="17" t="s">
        <v>6711</v>
      </c>
    </row>
    <row r="2070" spans="1:23" s="42" customFormat="1" ht="29" x14ac:dyDescent="0.35">
      <c r="A2070" s="22" t="s">
        <v>104</v>
      </c>
      <c r="B2070" s="22"/>
      <c r="C2070" s="22" t="s">
        <v>1943</v>
      </c>
      <c r="D2070" s="22" t="s">
        <v>4056</v>
      </c>
      <c r="E2070" s="57" t="s">
        <v>328</v>
      </c>
      <c r="F2070" s="22" t="s">
        <v>1908</v>
      </c>
      <c r="G2070" s="22" t="s">
        <v>100</v>
      </c>
      <c r="H2070" s="22" t="s">
        <v>4579</v>
      </c>
      <c r="I2070" s="25" t="s">
        <v>99</v>
      </c>
      <c r="J2070" s="25" t="s">
        <v>4599</v>
      </c>
      <c r="K2070" s="25"/>
      <c r="L2070" s="25"/>
      <c r="M2070" s="63" t="s">
        <v>49</v>
      </c>
      <c r="N2070" s="22" t="s">
        <v>46</v>
      </c>
      <c r="O2070" s="23">
        <v>0.8</v>
      </c>
      <c r="P2070" s="23">
        <v>1.2</v>
      </c>
      <c r="Q2070" s="23">
        <v>0.2</v>
      </c>
      <c r="R2070" s="23" t="s">
        <v>49</v>
      </c>
      <c r="S2070" s="23" t="s">
        <v>49</v>
      </c>
      <c r="T2070" s="17" t="s">
        <v>4598</v>
      </c>
      <c r="U2070" s="17" t="s">
        <v>4967</v>
      </c>
      <c r="V2070" s="17" t="s">
        <v>6652</v>
      </c>
      <c r="W2070" s="17" t="s">
        <v>6711</v>
      </c>
    </row>
    <row r="2071" spans="1:23" s="42" customFormat="1" ht="29" x14ac:dyDescent="0.35">
      <c r="A2071" s="22" t="s">
        <v>104</v>
      </c>
      <c r="B2071" s="22"/>
      <c r="C2071" s="22" t="s">
        <v>1944</v>
      </c>
      <c r="D2071" s="22" t="s">
        <v>4057</v>
      </c>
      <c r="E2071" s="57" t="s">
        <v>2387</v>
      </c>
      <c r="F2071" s="22" t="s">
        <v>1908</v>
      </c>
      <c r="G2071" s="22" t="s">
        <v>100</v>
      </c>
      <c r="H2071" s="22" t="s">
        <v>4579</v>
      </c>
      <c r="I2071" s="25" t="s">
        <v>99</v>
      </c>
      <c r="J2071" s="25" t="s">
        <v>4599</v>
      </c>
      <c r="K2071" s="25"/>
      <c r="L2071" s="25"/>
      <c r="M2071" s="63" t="s">
        <v>49</v>
      </c>
      <c r="N2071" s="22" t="s">
        <v>46</v>
      </c>
      <c r="O2071" s="23">
        <v>0.8</v>
      </c>
      <c r="P2071" s="23">
        <v>1.2</v>
      </c>
      <c r="Q2071" s="23">
        <v>0.2</v>
      </c>
      <c r="R2071" s="23" t="s">
        <v>49</v>
      </c>
      <c r="S2071" s="23" t="s">
        <v>49</v>
      </c>
      <c r="T2071" s="17" t="s">
        <v>4598</v>
      </c>
      <c r="U2071" s="17" t="s">
        <v>4967</v>
      </c>
      <c r="V2071" s="17" t="s">
        <v>6652</v>
      </c>
      <c r="W2071" s="17" t="s">
        <v>6711</v>
      </c>
    </row>
    <row r="2072" spans="1:23" s="42" customFormat="1" ht="29" x14ac:dyDescent="0.35">
      <c r="A2072" s="22" t="s">
        <v>104</v>
      </c>
      <c r="B2072" s="22"/>
      <c r="C2072" s="22" t="s">
        <v>1947</v>
      </c>
      <c r="D2072" s="22" t="s">
        <v>4060</v>
      </c>
      <c r="E2072" s="57" t="s">
        <v>330</v>
      </c>
      <c r="F2072" s="22" t="s">
        <v>1908</v>
      </c>
      <c r="G2072" s="22" t="s">
        <v>100</v>
      </c>
      <c r="H2072" s="22" t="s">
        <v>4579</v>
      </c>
      <c r="I2072" s="25" t="s">
        <v>99</v>
      </c>
      <c r="J2072" s="25" t="s">
        <v>4599</v>
      </c>
      <c r="K2072" s="25"/>
      <c r="L2072" s="25"/>
      <c r="M2072" s="63" t="s">
        <v>49</v>
      </c>
      <c r="N2072" s="22" t="s">
        <v>46</v>
      </c>
      <c r="O2072" s="23">
        <v>0.8</v>
      </c>
      <c r="P2072" s="23">
        <v>1.2</v>
      </c>
      <c r="Q2072" s="23">
        <v>0.2</v>
      </c>
      <c r="R2072" s="23" t="s">
        <v>49</v>
      </c>
      <c r="S2072" s="23" t="s">
        <v>49</v>
      </c>
      <c r="T2072" s="17" t="s">
        <v>4598</v>
      </c>
      <c r="U2072" s="17" t="s">
        <v>4967</v>
      </c>
      <c r="V2072" s="17" t="s">
        <v>6652</v>
      </c>
      <c r="W2072" s="17" t="s">
        <v>6711</v>
      </c>
    </row>
    <row r="2073" spans="1:23" s="42" customFormat="1" ht="43.5" x14ac:dyDescent="0.35">
      <c r="A2073" s="22" t="s">
        <v>104</v>
      </c>
      <c r="B2073" s="22"/>
      <c r="C2073" s="22" t="s">
        <v>2003</v>
      </c>
      <c r="D2073" s="22" t="s">
        <v>4116</v>
      </c>
      <c r="E2073" s="57" t="s">
        <v>2389</v>
      </c>
      <c r="F2073" s="22" t="s">
        <v>1908</v>
      </c>
      <c r="G2073" s="22" t="s">
        <v>100</v>
      </c>
      <c r="H2073" s="22" t="s">
        <v>4579</v>
      </c>
      <c r="I2073" s="25" t="s">
        <v>99</v>
      </c>
      <c r="J2073" s="25" t="s">
        <v>4599</v>
      </c>
      <c r="K2073" s="25"/>
      <c r="L2073" s="25"/>
      <c r="M2073" s="63" t="s">
        <v>49</v>
      </c>
      <c r="N2073" s="22" t="s">
        <v>46</v>
      </c>
      <c r="O2073" s="23">
        <v>0.8</v>
      </c>
      <c r="P2073" s="23">
        <v>1.2</v>
      </c>
      <c r="Q2073" s="23">
        <v>0.2</v>
      </c>
      <c r="R2073" s="23" t="s">
        <v>49</v>
      </c>
      <c r="S2073" s="23" t="s">
        <v>49</v>
      </c>
      <c r="T2073" s="17" t="s">
        <v>4598</v>
      </c>
      <c r="U2073" s="17" t="s">
        <v>4967</v>
      </c>
      <c r="V2073" s="17" t="s">
        <v>6652</v>
      </c>
      <c r="W2073" s="17" t="s">
        <v>6711</v>
      </c>
    </row>
    <row r="2074" spans="1:23" s="42" customFormat="1" ht="29" x14ac:dyDescent="0.35">
      <c r="A2074" s="22" t="s">
        <v>104</v>
      </c>
      <c r="B2074" s="22"/>
      <c r="C2074" s="22" t="s">
        <v>2008</v>
      </c>
      <c r="D2074" s="22" t="s">
        <v>4121</v>
      </c>
      <c r="E2074" s="57" t="s">
        <v>2391</v>
      </c>
      <c r="F2074" s="22" t="s">
        <v>1908</v>
      </c>
      <c r="G2074" s="22" t="s">
        <v>100</v>
      </c>
      <c r="H2074" s="22" t="s">
        <v>4579</v>
      </c>
      <c r="I2074" s="25" t="s">
        <v>99</v>
      </c>
      <c r="J2074" s="25" t="s">
        <v>4599</v>
      </c>
      <c r="K2074" s="25"/>
      <c r="L2074" s="25"/>
      <c r="M2074" s="63" t="s">
        <v>49</v>
      </c>
      <c r="N2074" s="22" t="s">
        <v>46</v>
      </c>
      <c r="O2074" s="23">
        <v>0.8</v>
      </c>
      <c r="P2074" s="23">
        <v>1.2</v>
      </c>
      <c r="Q2074" s="23">
        <v>0.2</v>
      </c>
      <c r="R2074" s="23" t="s">
        <v>49</v>
      </c>
      <c r="S2074" s="23" t="s">
        <v>49</v>
      </c>
      <c r="T2074" s="17" t="s">
        <v>4598</v>
      </c>
      <c r="U2074" s="17" t="s">
        <v>4967</v>
      </c>
      <c r="V2074" s="17" t="s">
        <v>6652</v>
      </c>
      <c r="W2074" s="17" t="s">
        <v>6711</v>
      </c>
    </row>
    <row r="2075" spans="1:23" s="42" customFormat="1" ht="29" x14ac:dyDescent="0.35">
      <c r="A2075" s="22" t="s">
        <v>104</v>
      </c>
      <c r="B2075" s="22"/>
      <c r="C2075" s="22" t="s">
        <v>1917</v>
      </c>
      <c r="D2075" s="22" t="s">
        <v>4030</v>
      </c>
      <c r="E2075" s="57" t="s">
        <v>306</v>
      </c>
      <c r="F2075" s="22" t="s">
        <v>1908</v>
      </c>
      <c r="G2075" s="22" t="s">
        <v>100</v>
      </c>
      <c r="H2075" s="22" t="s">
        <v>4579</v>
      </c>
      <c r="I2075" s="25" t="s">
        <v>99</v>
      </c>
      <c r="J2075" s="25" t="s">
        <v>4599</v>
      </c>
      <c r="K2075" s="25"/>
      <c r="L2075" s="25"/>
      <c r="M2075" s="63" t="s">
        <v>49</v>
      </c>
      <c r="N2075" s="22" t="s">
        <v>46</v>
      </c>
      <c r="O2075" s="23">
        <v>0.8</v>
      </c>
      <c r="P2075" s="23">
        <v>1.2</v>
      </c>
      <c r="Q2075" s="23">
        <v>0.2</v>
      </c>
      <c r="R2075" s="23" t="s">
        <v>49</v>
      </c>
      <c r="S2075" s="23" t="s">
        <v>49</v>
      </c>
      <c r="T2075" s="17" t="s">
        <v>4598</v>
      </c>
      <c r="U2075" s="17" t="s">
        <v>4967</v>
      </c>
      <c r="V2075" s="17" t="s">
        <v>6652</v>
      </c>
      <c r="W2075" s="17" t="s">
        <v>6711</v>
      </c>
    </row>
    <row r="2076" spans="1:23" s="42" customFormat="1" x14ac:dyDescent="0.35">
      <c r="A2076" s="22" t="s">
        <v>104</v>
      </c>
      <c r="B2076" s="22"/>
      <c r="C2076" s="22" t="s">
        <v>2061</v>
      </c>
      <c r="D2076" s="22" t="s">
        <v>4203</v>
      </c>
      <c r="E2076" s="57" t="s">
        <v>7450</v>
      </c>
      <c r="F2076" s="22" t="s">
        <v>388</v>
      </c>
      <c r="G2076" s="22" t="s">
        <v>12</v>
      </c>
      <c r="H2076" s="22" t="s">
        <v>4578</v>
      </c>
      <c r="I2076" s="25" t="s">
        <v>197</v>
      </c>
      <c r="J2076" s="25" t="s">
        <v>6162</v>
      </c>
      <c r="K2076" s="25" t="s">
        <v>6158</v>
      </c>
      <c r="L2076" s="25"/>
      <c r="M2076" s="63" t="s">
        <v>49</v>
      </c>
      <c r="N2076" s="22" t="s">
        <v>46</v>
      </c>
      <c r="O2076" s="23" t="s">
        <v>46</v>
      </c>
      <c r="P2076" s="23" t="s">
        <v>46</v>
      </c>
      <c r="Q2076" s="23">
        <v>0.5</v>
      </c>
      <c r="R2076" s="23" t="s">
        <v>46</v>
      </c>
      <c r="S2076" s="23" t="s">
        <v>46</v>
      </c>
      <c r="T2076" s="17" t="s">
        <v>4598</v>
      </c>
      <c r="U2076" s="17" t="s">
        <v>4967</v>
      </c>
      <c r="V2076" s="17" t="s">
        <v>6652</v>
      </c>
      <c r="W2076" s="17" t="s">
        <v>6657</v>
      </c>
    </row>
    <row r="2077" spans="1:23" s="42" customFormat="1" x14ac:dyDescent="0.35">
      <c r="A2077" s="22" t="s">
        <v>104</v>
      </c>
      <c r="B2077" s="22"/>
      <c r="C2077" s="22" t="s">
        <v>712</v>
      </c>
      <c r="D2077" s="22" t="s">
        <v>2786</v>
      </c>
      <c r="E2077" s="57" t="s">
        <v>7485</v>
      </c>
      <c r="F2077" s="22" t="s">
        <v>103</v>
      </c>
      <c r="G2077" s="22" t="s">
        <v>21</v>
      </c>
      <c r="H2077" s="22" t="s">
        <v>4578</v>
      </c>
      <c r="I2077" s="25" t="s">
        <v>197</v>
      </c>
      <c r="J2077" s="25" t="s">
        <v>4599</v>
      </c>
      <c r="K2077" s="25"/>
      <c r="L2077" s="25"/>
      <c r="M2077" s="63" t="s">
        <v>49</v>
      </c>
      <c r="N2077" s="22" t="s">
        <v>46</v>
      </c>
      <c r="O2077" s="23">
        <v>0.95</v>
      </c>
      <c r="P2077" s="23">
        <v>1</v>
      </c>
      <c r="Q2077" s="23" t="s">
        <v>46</v>
      </c>
      <c r="R2077" s="23" t="s">
        <v>49</v>
      </c>
      <c r="S2077" s="23" t="s">
        <v>49</v>
      </c>
      <c r="T2077" s="17" t="s">
        <v>4598</v>
      </c>
      <c r="U2077" s="17" t="s">
        <v>4967</v>
      </c>
      <c r="V2077" s="17" t="s">
        <v>6652</v>
      </c>
      <c r="W2077" s="17" t="s">
        <v>6657</v>
      </c>
    </row>
    <row r="2078" spans="1:23" s="42" customFormat="1" x14ac:dyDescent="0.35">
      <c r="A2078" s="22" t="s">
        <v>104</v>
      </c>
      <c r="B2078" s="22"/>
      <c r="C2078" s="22" t="s">
        <v>708</v>
      </c>
      <c r="D2078" s="22" t="s">
        <v>2782</v>
      </c>
      <c r="E2078" s="57" t="s">
        <v>7486</v>
      </c>
      <c r="F2078" s="22" t="s">
        <v>103</v>
      </c>
      <c r="G2078" s="22" t="s">
        <v>21</v>
      </c>
      <c r="H2078" s="22" t="s">
        <v>4578</v>
      </c>
      <c r="I2078" s="25" t="s">
        <v>197</v>
      </c>
      <c r="J2078" s="25" t="s">
        <v>4599</v>
      </c>
      <c r="K2078" s="25"/>
      <c r="L2078" s="25"/>
      <c r="M2078" s="63" t="s">
        <v>49</v>
      </c>
      <c r="N2078" s="22" t="s">
        <v>46</v>
      </c>
      <c r="O2078" s="23">
        <v>0.25</v>
      </c>
      <c r="P2078" s="23">
        <v>0.95</v>
      </c>
      <c r="Q2078" s="23" t="s">
        <v>46</v>
      </c>
      <c r="R2078" s="23" t="s">
        <v>49</v>
      </c>
      <c r="S2078" s="23" t="s">
        <v>49</v>
      </c>
      <c r="T2078" s="17" t="s">
        <v>4598</v>
      </c>
      <c r="U2078" s="17" t="s">
        <v>4967</v>
      </c>
      <c r="V2078" s="17" t="s">
        <v>6652</v>
      </c>
      <c r="W2078" s="17" t="s">
        <v>6657</v>
      </c>
    </row>
    <row r="2079" spans="1:23" s="42" customFormat="1" x14ac:dyDescent="0.35">
      <c r="A2079" s="22" t="s">
        <v>104</v>
      </c>
      <c r="B2079" s="22"/>
      <c r="C2079" s="22" t="s">
        <v>676</v>
      </c>
      <c r="D2079" s="22" t="s">
        <v>2750</v>
      </c>
      <c r="E2079" s="57" t="s">
        <v>7487</v>
      </c>
      <c r="F2079" s="22" t="s">
        <v>103</v>
      </c>
      <c r="G2079" s="22" t="s">
        <v>21</v>
      </c>
      <c r="H2079" s="22" t="s">
        <v>4578</v>
      </c>
      <c r="I2079" s="25" t="s">
        <v>197</v>
      </c>
      <c r="J2079" s="25" t="s">
        <v>4599</v>
      </c>
      <c r="K2079" s="25"/>
      <c r="L2079" s="25"/>
      <c r="M2079" s="63" t="s">
        <v>49</v>
      </c>
      <c r="N2079" s="22" t="s">
        <v>46</v>
      </c>
      <c r="O2079" s="26">
        <v>0</v>
      </c>
      <c r="P2079" s="23">
        <v>0.15</v>
      </c>
      <c r="Q2079" s="23" t="s">
        <v>46</v>
      </c>
      <c r="R2079" s="23" t="s">
        <v>49</v>
      </c>
      <c r="S2079" s="23" t="s">
        <v>49</v>
      </c>
      <c r="T2079" s="17" t="s">
        <v>4598</v>
      </c>
      <c r="U2079" s="17" t="s">
        <v>4967</v>
      </c>
      <c r="V2079" s="17" t="s">
        <v>6652</v>
      </c>
      <c r="W2079" s="17" t="s">
        <v>6657</v>
      </c>
    </row>
    <row r="2080" spans="1:23" s="42" customFormat="1" x14ac:dyDescent="0.35">
      <c r="A2080" s="22" t="s">
        <v>104</v>
      </c>
      <c r="B2080" s="22"/>
      <c r="C2080" s="22" t="s">
        <v>629</v>
      </c>
      <c r="D2080" s="22" t="s">
        <v>2704</v>
      </c>
      <c r="E2080" s="57" t="s">
        <v>7488</v>
      </c>
      <c r="F2080" s="22" t="s">
        <v>103</v>
      </c>
      <c r="G2080" s="22" t="s">
        <v>21</v>
      </c>
      <c r="H2080" s="22" t="s">
        <v>4578</v>
      </c>
      <c r="I2080" s="25" t="s">
        <v>197</v>
      </c>
      <c r="J2080" s="25" t="s">
        <v>6163</v>
      </c>
      <c r="K2080" s="25" t="s">
        <v>6157</v>
      </c>
      <c r="L2080" s="25">
        <v>20</v>
      </c>
      <c r="M2080" s="63" t="s">
        <v>6506</v>
      </c>
      <c r="N2080" s="22" t="s">
        <v>8701</v>
      </c>
      <c r="O2080" s="23">
        <v>0</v>
      </c>
      <c r="P2080" s="23">
        <v>0.05</v>
      </c>
      <c r="Q2080" s="23" t="s">
        <v>46</v>
      </c>
      <c r="R2080" s="23">
        <v>0</v>
      </c>
      <c r="S2080" s="23">
        <v>0.05</v>
      </c>
      <c r="T2080" s="17" t="s">
        <v>4598</v>
      </c>
      <c r="U2080" s="17" t="s">
        <v>4967</v>
      </c>
      <c r="V2080" s="17" t="s">
        <v>6652</v>
      </c>
      <c r="W2080" s="17" t="s">
        <v>6479</v>
      </c>
    </row>
    <row r="2081" spans="1:23" s="42" customFormat="1" x14ac:dyDescent="0.35">
      <c r="A2081" s="22" t="s">
        <v>104</v>
      </c>
      <c r="B2081" s="22"/>
      <c r="C2081" s="22" t="s">
        <v>650</v>
      </c>
      <c r="D2081" s="22" t="s">
        <v>2725</v>
      </c>
      <c r="E2081" s="57" t="s">
        <v>7483</v>
      </c>
      <c r="F2081" s="22" t="s">
        <v>103</v>
      </c>
      <c r="G2081" s="22" t="s">
        <v>21</v>
      </c>
      <c r="H2081" s="22" t="s">
        <v>4578</v>
      </c>
      <c r="I2081" s="25" t="s">
        <v>197</v>
      </c>
      <c r="J2081" s="25" t="s">
        <v>4599</v>
      </c>
      <c r="K2081" s="25"/>
      <c r="L2081" s="25"/>
      <c r="M2081" s="63" t="s">
        <v>49</v>
      </c>
      <c r="N2081" s="22" t="s">
        <v>46</v>
      </c>
      <c r="O2081" s="23">
        <v>0</v>
      </c>
      <c r="P2081" s="23">
        <v>0.2</v>
      </c>
      <c r="Q2081" s="23" t="s">
        <v>46</v>
      </c>
      <c r="R2081" s="23" t="s">
        <v>49</v>
      </c>
      <c r="S2081" s="23" t="s">
        <v>49</v>
      </c>
      <c r="T2081" s="17" t="s">
        <v>4598</v>
      </c>
      <c r="U2081" s="17" t="s">
        <v>4967</v>
      </c>
      <c r="V2081" s="17" t="s">
        <v>6652</v>
      </c>
      <c r="W2081" s="17" t="s">
        <v>6657</v>
      </c>
    </row>
    <row r="2082" spans="1:23" s="42" customFormat="1" x14ac:dyDescent="0.35">
      <c r="A2082" s="22" t="s">
        <v>104</v>
      </c>
      <c r="B2082" s="22"/>
      <c r="C2082" s="22" t="s">
        <v>637</v>
      </c>
      <c r="D2082" s="22" t="s">
        <v>2712</v>
      </c>
      <c r="E2082" s="57" t="s">
        <v>7489</v>
      </c>
      <c r="F2082" s="22" t="s">
        <v>103</v>
      </c>
      <c r="G2082" s="22" t="s">
        <v>21</v>
      </c>
      <c r="H2082" s="22" t="s">
        <v>4578</v>
      </c>
      <c r="I2082" s="25" t="s">
        <v>197</v>
      </c>
      <c r="J2082" s="25" t="s">
        <v>6163</v>
      </c>
      <c r="K2082" s="25" t="s">
        <v>6157</v>
      </c>
      <c r="L2082" s="25">
        <v>20</v>
      </c>
      <c r="M2082" s="63" t="s">
        <v>6506</v>
      </c>
      <c r="N2082" s="22" t="s">
        <v>8701</v>
      </c>
      <c r="O2082" s="23">
        <v>0.94</v>
      </c>
      <c r="P2082" s="23">
        <v>1</v>
      </c>
      <c r="Q2082" s="23" t="s">
        <v>46</v>
      </c>
      <c r="R2082" s="23">
        <v>0.94</v>
      </c>
      <c r="S2082" s="23">
        <v>1</v>
      </c>
      <c r="T2082" s="17" t="s">
        <v>4598</v>
      </c>
      <c r="U2082" s="17" t="s">
        <v>4967</v>
      </c>
      <c r="V2082" s="17" t="s">
        <v>6652</v>
      </c>
      <c r="W2082" s="17" t="s">
        <v>6479</v>
      </c>
    </row>
    <row r="2083" spans="1:23" s="42" customFormat="1" x14ac:dyDescent="0.35">
      <c r="A2083" s="22" t="s">
        <v>104</v>
      </c>
      <c r="B2083" s="22"/>
      <c r="C2083" s="22" t="s">
        <v>633</v>
      </c>
      <c r="D2083" s="22" t="s">
        <v>2708</v>
      </c>
      <c r="E2083" s="57" t="s">
        <v>7490</v>
      </c>
      <c r="F2083" s="22" t="s">
        <v>103</v>
      </c>
      <c r="G2083" s="22" t="s">
        <v>21</v>
      </c>
      <c r="H2083" s="22" t="s">
        <v>4578</v>
      </c>
      <c r="I2083" s="25" t="s">
        <v>197</v>
      </c>
      <c r="J2083" s="25" t="s">
        <v>6163</v>
      </c>
      <c r="K2083" s="25" t="s">
        <v>6157</v>
      </c>
      <c r="L2083" s="25">
        <v>20</v>
      </c>
      <c r="M2083" s="63" t="s">
        <v>6506</v>
      </c>
      <c r="N2083" s="22" t="s">
        <v>8701</v>
      </c>
      <c r="O2083" s="23">
        <v>0</v>
      </c>
      <c r="P2083" s="23">
        <v>0.05</v>
      </c>
      <c r="Q2083" s="23" t="s">
        <v>46</v>
      </c>
      <c r="R2083" s="23">
        <v>0</v>
      </c>
      <c r="S2083" s="23">
        <v>0.05</v>
      </c>
      <c r="T2083" s="17" t="s">
        <v>4598</v>
      </c>
      <c r="U2083" s="17" t="s">
        <v>4967</v>
      </c>
      <c r="V2083" s="17" t="s">
        <v>6652</v>
      </c>
      <c r="W2083" s="17" t="s">
        <v>6479</v>
      </c>
    </row>
    <row r="2084" spans="1:23" s="42" customFormat="1" ht="29" x14ac:dyDescent="0.35">
      <c r="A2084" s="22" t="s">
        <v>104</v>
      </c>
      <c r="B2084" s="22"/>
      <c r="C2084" s="22" t="s">
        <v>811</v>
      </c>
      <c r="D2084" s="22" t="s">
        <v>2885</v>
      </c>
      <c r="E2084" s="57" t="s">
        <v>109</v>
      </c>
      <c r="F2084" s="22" t="s">
        <v>103</v>
      </c>
      <c r="G2084" s="22" t="s">
        <v>12</v>
      </c>
      <c r="H2084" s="22" t="s">
        <v>4581</v>
      </c>
      <c r="I2084" s="25" t="s">
        <v>99</v>
      </c>
      <c r="J2084" s="25" t="s">
        <v>4599</v>
      </c>
      <c r="K2084" s="25"/>
      <c r="L2084" s="25"/>
      <c r="M2084" s="63" t="s">
        <v>49</v>
      </c>
      <c r="N2084" s="22" t="s">
        <v>46</v>
      </c>
      <c r="O2084" s="23" t="s">
        <v>46</v>
      </c>
      <c r="P2084" s="23" t="s">
        <v>46</v>
      </c>
      <c r="Q2084" s="23">
        <v>0.1</v>
      </c>
      <c r="R2084" s="23" t="s">
        <v>49</v>
      </c>
      <c r="S2084" s="23" t="s">
        <v>49</v>
      </c>
      <c r="T2084" s="17" t="s">
        <v>4598</v>
      </c>
      <c r="U2084" s="17" t="s">
        <v>4967</v>
      </c>
      <c r="V2084" s="17" t="s">
        <v>6652</v>
      </c>
      <c r="W2084" s="17" t="s">
        <v>6927</v>
      </c>
    </row>
    <row r="2085" spans="1:23" s="42" customFormat="1" ht="29" x14ac:dyDescent="0.35">
      <c r="A2085" s="22" t="s">
        <v>104</v>
      </c>
      <c r="B2085" s="22"/>
      <c r="C2085" s="22" t="s">
        <v>887</v>
      </c>
      <c r="D2085" s="22" t="s">
        <v>2961</v>
      </c>
      <c r="E2085" s="57" t="s">
        <v>121</v>
      </c>
      <c r="F2085" s="22" t="s">
        <v>103</v>
      </c>
      <c r="G2085" s="22" t="s">
        <v>12</v>
      </c>
      <c r="H2085" s="22" t="s">
        <v>4581</v>
      </c>
      <c r="I2085" s="25" t="s">
        <v>99</v>
      </c>
      <c r="J2085" s="25" t="s">
        <v>4599</v>
      </c>
      <c r="K2085" s="25"/>
      <c r="L2085" s="25"/>
      <c r="M2085" s="63" t="s">
        <v>49</v>
      </c>
      <c r="N2085" s="22" t="s">
        <v>46</v>
      </c>
      <c r="O2085" s="23" t="s">
        <v>46</v>
      </c>
      <c r="P2085" s="23" t="s">
        <v>46</v>
      </c>
      <c r="Q2085" s="23">
        <v>0.1</v>
      </c>
      <c r="R2085" s="23" t="s">
        <v>49</v>
      </c>
      <c r="S2085" s="23" t="s">
        <v>49</v>
      </c>
      <c r="T2085" s="17" t="s">
        <v>4598</v>
      </c>
      <c r="U2085" s="17" t="s">
        <v>4967</v>
      </c>
      <c r="V2085" s="17" t="s">
        <v>6652</v>
      </c>
      <c r="W2085" s="17" t="s">
        <v>6927</v>
      </c>
    </row>
    <row r="2086" spans="1:23" s="42" customFormat="1" x14ac:dyDescent="0.35">
      <c r="A2086" s="22" t="s">
        <v>104</v>
      </c>
      <c r="B2086" s="22"/>
      <c r="C2086" s="22" t="s">
        <v>972</v>
      </c>
      <c r="D2086" s="22" t="s">
        <v>3046</v>
      </c>
      <c r="E2086" s="57" t="s">
        <v>137</v>
      </c>
      <c r="F2086" s="22" t="s">
        <v>103</v>
      </c>
      <c r="G2086" s="22" t="s">
        <v>12</v>
      </c>
      <c r="H2086" s="22" t="s">
        <v>4581</v>
      </c>
      <c r="I2086" s="25" t="s">
        <v>99</v>
      </c>
      <c r="J2086" s="25" t="s">
        <v>4599</v>
      </c>
      <c r="K2086" s="25"/>
      <c r="L2086" s="25"/>
      <c r="M2086" s="63" t="s">
        <v>49</v>
      </c>
      <c r="N2086" s="22" t="s">
        <v>46</v>
      </c>
      <c r="O2086" s="23" t="s">
        <v>46</v>
      </c>
      <c r="P2086" s="23" t="s">
        <v>46</v>
      </c>
      <c r="Q2086" s="23">
        <v>0.1</v>
      </c>
      <c r="R2086" s="23" t="s">
        <v>49</v>
      </c>
      <c r="S2086" s="23" t="s">
        <v>49</v>
      </c>
      <c r="T2086" s="17" t="s">
        <v>4598</v>
      </c>
      <c r="U2086" s="17" t="s">
        <v>4967</v>
      </c>
      <c r="V2086" s="17" t="s">
        <v>6652</v>
      </c>
      <c r="W2086" s="17" t="s">
        <v>6927</v>
      </c>
    </row>
    <row r="2087" spans="1:23" s="42" customFormat="1" x14ac:dyDescent="0.35">
      <c r="A2087" s="22" t="s">
        <v>104</v>
      </c>
      <c r="B2087" s="22"/>
      <c r="C2087" s="22" t="s">
        <v>977</v>
      </c>
      <c r="D2087" s="22" t="s">
        <v>3051</v>
      </c>
      <c r="E2087" s="57" t="s">
        <v>2378</v>
      </c>
      <c r="F2087" s="22" t="s">
        <v>103</v>
      </c>
      <c r="G2087" s="22" t="s">
        <v>12</v>
      </c>
      <c r="H2087" s="22" t="s">
        <v>4581</v>
      </c>
      <c r="I2087" s="25" t="s">
        <v>99</v>
      </c>
      <c r="J2087" s="25" t="s">
        <v>4599</v>
      </c>
      <c r="K2087" s="25"/>
      <c r="L2087" s="25"/>
      <c r="M2087" s="63" t="s">
        <v>49</v>
      </c>
      <c r="N2087" s="22" t="s">
        <v>46</v>
      </c>
      <c r="O2087" s="23" t="s">
        <v>46</v>
      </c>
      <c r="P2087" s="23" t="s">
        <v>46</v>
      </c>
      <c r="Q2087" s="23">
        <v>0.1</v>
      </c>
      <c r="R2087" s="23" t="s">
        <v>49</v>
      </c>
      <c r="S2087" s="23" t="s">
        <v>49</v>
      </c>
      <c r="T2087" s="17" t="s">
        <v>4598</v>
      </c>
      <c r="U2087" s="17" t="s">
        <v>4967</v>
      </c>
      <c r="V2087" s="17" t="s">
        <v>6652</v>
      </c>
      <c r="W2087" s="17" t="s">
        <v>6927</v>
      </c>
    </row>
    <row r="2088" spans="1:23" s="42" customFormat="1" ht="29" x14ac:dyDescent="0.35">
      <c r="A2088" s="22" t="s">
        <v>104</v>
      </c>
      <c r="B2088" s="22"/>
      <c r="C2088" s="22" t="s">
        <v>992</v>
      </c>
      <c r="D2088" s="22" t="s">
        <v>3066</v>
      </c>
      <c r="E2088" s="57" t="s">
        <v>139</v>
      </c>
      <c r="F2088" s="22" t="s">
        <v>103</v>
      </c>
      <c r="G2088" s="22" t="s">
        <v>12</v>
      </c>
      <c r="H2088" s="22" t="s">
        <v>4581</v>
      </c>
      <c r="I2088" s="25" t="s">
        <v>99</v>
      </c>
      <c r="J2088" s="25" t="s">
        <v>4599</v>
      </c>
      <c r="K2088" s="25"/>
      <c r="L2088" s="25"/>
      <c r="M2088" s="63" t="s">
        <v>49</v>
      </c>
      <c r="N2088" s="22" t="s">
        <v>46</v>
      </c>
      <c r="O2088" s="23" t="s">
        <v>46</v>
      </c>
      <c r="P2088" s="23" t="s">
        <v>46</v>
      </c>
      <c r="Q2088" s="23">
        <v>0.1</v>
      </c>
      <c r="R2088" s="23" t="s">
        <v>49</v>
      </c>
      <c r="S2088" s="23" t="s">
        <v>49</v>
      </c>
      <c r="T2088" s="17" t="s">
        <v>4598</v>
      </c>
      <c r="U2088" s="17" t="s">
        <v>4967</v>
      </c>
      <c r="V2088" s="17" t="s">
        <v>6652</v>
      </c>
      <c r="W2088" s="17" t="s">
        <v>6711</v>
      </c>
    </row>
    <row r="2089" spans="1:23" s="42" customFormat="1" ht="29" x14ac:dyDescent="0.35">
      <c r="A2089" s="22" t="s">
        <v>104</v>
      </c>
      <c r="B2089" s="22"/>
      <c r="C2089" s="22" t="s">
        <v>6718</v>
      </c>
      <c r="D2089" s="22" t="s">
        <v>6715</v>
      </c>
      <c r="E2089" s="57" t="s">
        <v>139</v>
      </c>
      <c r="F2089" s="22" t="s">
        <v>103</v>
      </c>
      <c r="G2089" s="22" t="s">
        <v>12</v>
      </c>
      <c r="H2089" s="22" t="s">
        <v>4581</v>
      </c>
      <c r="I2089" s="25" t="s">
        <v>99</v>
      </c>
      <c r="J2089" s="25" t="s">
        <v>4599</v>
      </c>
      <c r="K2089" s="25"/>
      <c r="L2089" s="25"/>
      <c r="M2089" s="63" t="s">
        <v>49</v>
      </c>
      <c r="N2089" s="22" t="s">
        <v>46</v>
      </c>
      <c r="O2089" s="23" t="s">
        <v>46</v>
      </c>
      <c r="P2089" s="23" t="s">
        <v>46</v>
      </c>
      <c r="Q2089" s="23">
        <v>0.1</v>
      </c>
      <c r="R2089" s="23" t="s">
        <v>49</v>
      </c>
      <c r="S2089" s="23" t="s">
        <v>49</v>
      </c>
      <c r="T2089" s="17" t="s">
        <v>4598</v>
      </c>
      <c r="U2089" s="17" t="s">
        <v>4967</v>
      </c>
      <c r="V2089" s="17" t="s">
        <v>6711</v>
      </c>
      <c r="W2089" s="17" t="s">
        <v>6927</v>
      </c>
    </row>
    <row r="2090" spans="1:23" s="42" customFormat="1" ht="29" x14ac:dyDescent="0.35">
      <c r="A2090" s="22" t="s">
        <v>104</v>
      </c>
      <c r="B2090" s="22"/>
      <c r="C2090" s="22" t="s">
        <v>6719</v>
      </c>
      <c r="D2090" s="22" t="s">
        <v>6716</v>
      </c>
      <c r="E2090" s="57" t="s">
        <v>2380</v>
      </c>
      <c r="F2090" s="22" t="s">
        <v>103</v>
      </c>
      <c r="G2090" s="22" t="s">
        <v>12</v>
      </c>
      <c r="H2090" s="22" t="s">
        <v>4581</v>
      </c>
      <c r="I2090" s="25" t="s">
        <v>99</v>
      </c>
      <c r="J2090" s="25" t="s">
        <v>4599</v>
      </c>
      <c r="K2090" s="25"/>
      <c r="L2090" s="25"/>
      <c r="M2090" s="63" t="s">
        <v>49</v>
      </c>
      <c r="N2090" s="22" t="s">
        <v>46</v>
      </c>
      <c r="O2090" s="23" t="s">
        <v>46</v>
      </c>
      <c r="P2090" s="23" t="s">
        <v>46</v>
      </c>
      <c r="Q2090" s="23">
        <v>0.1</v>
      </c>
      <c r="R2090" s="23" t="s">
        <v>49</v>
      </c>
      <c r="S2090" s="23" t="s">
        <v>49</v>
      </c>
      <c r="T2090" s="17" t="s">
        <v>4598</v>
      </c>
      <c r="U2090" s="17" t="s">
        <v>4967</v>
      </c>
      <c r="V2090" s="17" t="s">
        <v>6711</v>
      </c>
      <c r="W2090" s="17" t="s">
        <v>6927</v>
      </c>
    </row>
    <row r="2091" spans="1:23" s="42" customFormat="1" ht="29" x14ac:dyDescent="0.35">
      <c r="A2091" s="22" t="s">
        <v>104</v>
      </c>
      <c r="B2091" s="22"/>
      <c r="C2091" s="22" t="s">
        <v>1272</v>
      </c>
      <c r="D2091" s="22" t="s">
        <v>3346</v>
      </c>
      <c r="E2091" s="57" t="s">
        <v>2380</v>
      </c>
      <c r="F2091" s="22" t="s">
        <v>103</v>
      </c>
      <c r="G2091" s="22" t="s">
        <v>12</v>
      </c>
      <c r="H2091" s="22" t="s">
        <v>4581</v>
      </c>
      <c r="I2091" s="25" t="s">
        <v>99</v>
      </c>
      <c r="J2091" s="25" t="s">
        <v>4599</v>
      </c>
      <c r="K2091" s="25"/>
      <c r="L2091" s="25"/>
      <c r="M2091" s="63" t="s">
        <v>49</v>
      </c>
      <c r="N2091" s="22" t="s">
        <v>46</v>
      </c>
      <c r="O2091" s="23" t="s">
        <v>46</v>
      </c>
      <c r="P2091" s="23" t="s">
        <v>46</v>
      </c>
      <c r="Q2091" s="23">
        <v>0.1</v>
      </c>
      <c r="R2091" s="23" t="s">
        <v>49</v>
      </c>
      <c r="S2091" s="23" t="s">
        <v>49</v>
      </c>
      <c r="T2091" s="17" t="s">
        <v>4598</v>
      </c>
      <c r="U2091" s="17" t="s">
        <v>4967</v>
      </c>
      <c r="V2091" s="17" t="s">
        <v>6652</v>
      </c>
      <c r="W2091" s="17" t="s">
        <v>6711</v>
      </c>
    </row>
    <row r="2092" spans="1:23" s="14" customFormat="1" x14ac:dyDescent="0.35">
      <c r="A2092" s="22" t="s">
        <v>104</v>
      </c>
      <c r="B2092" s="22"/>
      <c r="C2092" s="22" t="s">
        <v>6720</v>
      </c>
      <c r="D2092" s="22" t="s">
        <v>6717</v>
      </c>
      <c r="E2092" s="57" t="s">
        <v>2382</v>
      </c>
      <c r="F2092" s="22" t="s">
        <v>103</v>
      </c>
      <c r="G2092" s="22" t="s">
        <v>12</v>
      </c>
      <c r="H2092" s="22" t="s">
        <v>4581</v>
      </c>
      <c r="I2092" s="25" t="s">
        <v>99</v>
      </c>
      <c r="J2092" s="25" t="s">
        <v>4599</v>
      </c>
      <c r="K2092" s="25"/>
      <c r="L2092" s="25"/>
      <c r="M2092" s="63" t="s">
        <v>49</v>
      </c>
      <c r="N2092" s="22" t="s">
        <v>46</v>
      </c>
      <c r="O2092" s="23" t="s">
        <v>46</v>
      </c>
      <c r="P2092" s="23" t="s">
        <v>46</v>
      </c>
      <c r="Q2092" s="23">
        <v>0.1</v>
      </c>
      <c r="R2092" s="23" t="s">
        <v>49</v>
      </c>
      <c r="S2092" s="23" t="s">
        <v>49</v>
      </c>
      <c r="T2092" s="17" t="s">
        <v>4598</v>
      </c>
      <c r="U2092" s="17" t="s">
        <v>4967</v>
      </c>
      <c r="V2092" s="17" t="s">
        <v>6711</v>
      </c>
      <c r="W2092" s="17" t="s">
        <v>6927</v>
      </c>
    </row>
    <row r="2093" spans="1:23" s="14" customFormat="1" x14ac:dyDescent="0.35">
      <c r="A2093" s="22" t="s">
        <v>104</v>
      </c>
      <c r="B2093" s="22"/>
      <c r="C2093" s="22" t="s">
        <v>1297</v>
      </c>
      <c r="D2093" s="22" t="s">
        <v>3371</v>
      </c>
      <c r="E2093" s="57" t="s">
        <v>2382</v>
      </c>
      <c r="F2093" s="22" t="s">
        <v>103</v>
      </c>
      <c r="G2093" s="22" t="s">
        <v>12</v>
      </c>
      <c r="H2093" s="22" t="s">
        <v>4581</v>
      </c>
      <c r="I2093" s="25" t="s">
        <v>99</v>
      </c>
      <c r="J2093" s="25" t="s">
        <v>4599</v>
      </c>
      <c r="K2093" s="25"/>
      <c r="L2093" s="25"/>
      <c r="M2093" s="63" t="s">
        <v>49</v>
      </c>
      <c r="N2093" s="22" t="s">
        <v>46</v>
      </c>
      <c r="O2093" s="23" t="s">
        <v>46</v>
      </c>
      <c r="P2093" s="23" t="s">
        <v>46</v>
      </c>
      <c r="Q2093" s="23">
        <v>0.1</v>
      </c>
      <c r="R2093" s="23" t="s">
        <v>49</v>
      </c>
      <c r="S2093" s="23" t="s">
        <v>49</v>
      </c>
      <c r="T2093" s="17" t="s">
        <v>4598</v>
      </c>
      <c r="U2093" s="17" t="s">
        <v>4967</v>
      </c>
      <c r="V2093" s="17" t="s">
        <v>6652</v>
      </c>
      <c r="W2093" s="17" t="s">
        <v>6711</v>
      </c>
    </row>
    <row r="2094" spans="1:23" s="14" customFormat="1" ht="29" x14ac:dyDescent="0.35">
      <c r="A2094" s="22" t="s">
        <v>104</v>
      </c>
      <c r="B2094" s="22"/>
      <c r="C2094" s="22" t="s">
        <v>836</v>
      </c>
      <c r="D2094" s="22" t="s">
        <v>2910</v>
      </c>
      <c r="E2094" s="57" t="s">
        <v>113</v>
      </c>
      <c r="F2094" s="22" t="s">
        <v>103</v>
      </c>
      <c r="G2094" s="22" t="s">
        <v>12</v>
      </c>
      <c r="H2094" s="22" t="s">
        <v>4581</v>
      </c>
      <c r="I2094" s="25" t="s">
        <v>99</v>
      </c>
      <c r="J2094" s="25" t="s">
        <v>4599</v>
      </c>
      <c r="K2094" s="25"/>
      <c r="L2094" s="25"/>
      <c r="M2094" s="63" t="s">
        <v>49</v>
      </c>
      <c r="N2094" s="22" t="s">
        <v>46</v>
      </c>
      <c r="O2094" s="23" t="s">
        <v>46</v>
      </c>
      <c r="P2094" s="23" t="s">
        <v>46</v>
      </c>
      <c r="Q2094" s="23">
        <v>0.1</v>
      </c>
      <c r="R2094" s="23" t="s">
        <v>49</v>
      </c>
      <c r="S2094" s="23" t="s">
        <v>49</v>
      </c>
      <c r="T2094" s="17" t="s">
        <v>4598</v>
      </c>
      <c r="U2094" s="17" t="s">
        <v>4967</v>
      </c>
      <c r="V2094" s="17" t="s">
        <v>6652</v>
      </c>
      <c r="W2094" s="17" t="s">
        <v>6927</v>
      </c>
    </row>
    <row r="2095" spans="1:23" s="14" customFormat="1" x14ac:dyDescent="0.35">
      <c r="A2095" s="22" t="s">
        <v>102</v>
      </c>
      <c r="B2095" s="22"/>
      <c r="C2095" s="22" t="s">
        <v>2049</v>
      </c>
      <c r="D2095" s="22" t="s">
        <v>4182</v>
      </c>
      <c r="E2095" s="57" t="s">
        <v>7499</v>
      </c>
      <c r="F2095" s="22" t="s">
        <v>388</v>
      </c>
      <c r="G2095" s="22" t="s">
        <v>12</v>
      </c>
      <c r="H2095" s="22" t="s">
        <v>4916</v>
      </c>
      <c r="I2095" s="25" t="s">
        <v>197</v>
      </c>
      <c r="J2095" s="25" t="s">
        <v>4599</v>
      </c>
      <c r="K2095" s="25"/>
      <c r="L2095" s="25"/>
      <c r="M2095" s="63" t="s">
        <v>49</v>
      </c>
      <c r="N2095" s="22" t="s">
        <v>46</v>
      </c>
      <c r="O2095" s="23" t="s">
        <v>46</v>
      </c>
      <c r="P2095" s="23" t="s">
        <v>46</v>
      </c>
      <c r="Q2095" s="23">
        <v>0.5</v>
      </c>
      <c r="R2095" s="23" t="s">
        <v>49</v>
      </c>
      <c r="S2095" s="23" t="s">
        <v>49</v>
      </c>
      <c r="T2095" s="17" t="s">
        <v>4598</v>
      </c>
      <c r="U2095" s="17" t="s">
        <v>4967</v>
      </c>
      <c r="V2095" s="17" t="s">
        <v>6652</v>
      </c>
      <c r="W2095" s="17" t="s">
        <v>6652</v>
      </c>
    </row>
    <row r="2096" spans="1:23" s="14" customFormat="1" ht="29" x14ac:dyDescent="0.35">
      <c r="A2096" s="22" t="s">
        <v>102</v>
      </c>
      <c r="B2096" s="22"/>
      <c r="C2096" s="22" t="s">
        <v>795</v>
      </c>
      <c r="D2096" s="22" t="s">
        <v>2869</v>
      </c>
      <c r="E2096" s="57" t="s">
        <v>105</v>
      </c>
      <c r="F2096" s="22" t="s">
        <v>103</v>
      </c>
      <c r="G2096" s="22" t="s">
        <v>12</v>
      </c>
      <c r="H2096" s="22" t="s">
        <v>4579</v>
      </c>
      <c r="I2096" s="25" t="s">
        <v>99</v>
      </c>
      <c r="J2096" s="25" t="s">
        <v>4599</v>
      </c>
      <c r="K2096" s="25"/>
      <c r="L2096" s="25"/>
      <c r="M2096" s="63" t="s">
        <v>49</v>
      </c>
      <c r="N2096" s="22" t="s">
        <v>46</v>
      </c>
      <c r="O2096" s="23" t="s">
        <v>46</v>
      </c>
      <c r="P2096" s="23" t="s">
        <v>46</v>
      </c>
      <c r="Q2096" s="23">
        <v>0.1</v>
      </c>
      <c r="R2096" s="23" t="s">
        <v>49</v>
      </c>
      <c r="S2096" s="23" t="s">
        <v>49</v>
      </c>
      <c r="T2096" s="17" t="s">
        <v>4598</v>
      </c>
      <c r="U2096" s="17" t="s">
        <v>4967</v>
      </c>
      <c r="V2096" s="17" t="s">
        <v>6652</v>
      </c>
      <c r="W2096" s="17" t="s">
        <v>6927</v>
      </c>
    </row>
    <row r="2097" spans="1:23" s="14" customFormat="1" ht="29" x14ac:dyDescent="0.35">
      <c r="A2097" s="22" t="s">
        <v>102</v>
      </c>
      <c r="B2097" s="22"/>
      <c r="C2097" s="22" t="s">
        <v>1115</v>
      </c>
      <c r="D2097" s="22" t="s">
        <v>3189</v>
      </c>
      <c r="E2097" s="57" t="s">
        <v>161</v>
      </c>
      <c r="F2097" s="22" t="s">
        <v>103</v>
      </c>
      <c r="G2097" s="22" t="s">
        <v>12</v>
      </c>
      <c r="H2097" s="22" t="s">
        <v>4579</v>
      </c>
      <c r="I2097" s="25" t="s">
        <v>99</v>
      </c>
      <c r="J2097" s="25" t="s">
        <v>4599</v>
      </c>
      <c r="K2097" s="25"/>
      <c r="L2097" s="25"/>
      <c r="M2097" s="63" t="s">
        <v>49</v>
      </c>
      <c r="N2097" s="22" t="s">
        <v>46</v>
      </c>
      <c r="O2097" s="23" t="s">
        <v>46</v>
      </c>
      <c r="P2097" s="23" t="s">
        <v>46</v>
      </c>
      <c r="Q2097" s="23">
        <v>0.1</v>
      </c>
      <c r="R2097" s="23" t="s">
        <v>49</v>
      </c>
      <c r="S2097" s="23" t="s">
        <v>49</v>
      </c>
      <c r="T2097" s="17" t="s">
        <v>4598</v>
      </c>
      <c r="U2097" s="17" t="s">
        <v>4967</v>
      </c>
      <c r="V2097" s="17" t="s">
        <v>6652</v>
      </c>
      <c r="W2097" s="17" t="s">
        <v>6927</v>
      </c>
    </row>
    <row r="2098" spans="1:23" s="14" customFormat="1" x14ac:dyDescent="0.35">
      <c r="A2098" s="22" t="s">
        <v>102</v>
      </c>
      <c r="B2098" s="22"/>
      <c r="C2098" s="22" t="s">
        <v>1130</v>
      </c>
      <c r="D2098" s="22" t="s">
        <v>3204</v>
      </c>
      <c r="E2098" s="57" t="s">
        <v>164</v>
      </c>
      <c r="F2098" s="22" t="s">
        <v>103</v>
      </c>
      <c r="G2098" s="22" t="s">
        <v>12</v>
      </c>
      <c r="H2098" s="22" t="s">
        <v>4579</v>
      </c>
      <c r="I2098" s="25" t="s">
        <v>99</v>
      </c>
      <c r="J2098" s="25" t="s">
        <v>4599</v>
      </c>
      <c r="K2098" s="25"/>
      <c r="L2098" s="25"/>
      <c r="M2098" s="63" t="s">
        <v>49</v>
      </c>
      <c r="N2098" s="22" t="s">
        <v>46</v>
      </c>
      <c r="O2098" s="23" t="s">
        <v>46</v>
      </c>
      <c r="P2098" s="23" t="s">
        <v>46</v>
      </c>
      <c r="Q2098" s="23">
        <v>0.1</v>
      </c>
      <c r="R2098" s="23" t="s">
        <v>49</v>
      </c>
      <c r="S2098" s="23" t="s">
        <v>49</v>
      </c>
      <c r="T2098" s="17" t="s">
        <v>4598</v>
      </c>
      <c r="U2098" s="17" t="s">
        <v>4967</v>
      </c>
      <c r="V2098" s="17" t="s">
        <v>6652</v>
      </c>
      <c r="W2098" s="17" t="s">
        <v>6927</v>
      </c>
    </row>
    <row r="2099" spans="1:23" s="14" customFormat="1" x14ac:dyDescent="0.35">
      <c r="A2099" s="22" t="s">
        <v>102</v>
      </c>
      <c r="B2099" s="22"/>
      <c r="C2099" s="22" t="s">
        <v>1260</v>
      </c>
      <c r="D2099" s="22" t="s">
        <v>3334</v>
      </c>
      <c r="E2099" s="57" t="s">
        <v>190</v>
      </c>
      <c r="F2099" s="22" t="s">
        <v>103</v>
      </c>
      <c r="G2099" s="22" t="s">
        <v>12</v>
      </c>
      <c r="H2099" s="22" t="s">
        <v>4579</v>
      </c>
      <c r="I2099" s="25" t="s">
        <v>99</v>
      </c>
      <c r="J2099" s="25" t="s">
        <v>4599</v>
      </c>
      <c r="K2099" s="25"/>
      <c r="L2099" s="25"/>
      <c r="M2099" s="63" t="s">
        <v>49</v>
      </c>
      <c r="N2099" s="22" t="s">
        <v>46</v>
      </c>
      <c r="O2099" s="23" t="s">
        <v>46</v>
      </c>
      <c r="P2099" s="23" t="s">
        <v>46</v>
      </c>
      <c r="Q2099" s="23">
        <v>0.1</v>
      </c>
      <c r="R2099" s="23" t="s">
        <v>49</v>
      </c>
      <c r="S2099" s="23" t="s">
        <v>49</v>
      </c>
      <c r="T2099" s="17" t="s">
        <v>4598</v>
      </c>
      <c r="U2099" s="17" t="s">
        <v>4967</v>
      </c>
      <c r="V2099" s="17" t="s">
        <v>6652</v>
      </c>
      <c r="W2099" s="17" t="s">
        <v>6927</v>
      </c>
    </row>
    <row r="2100" spans="1:23" s="14" customFormat="1" ht="29" x14ac:dyDescent="0.35">
      <c r="A2100" s="22" t="s">
        <v>102</v>
      </c>
      <c r="B2100" s="22"/>
      <c r="C2100" s="22" t="s">
        <v>1275</v>
      </c>
      <c r="D2100" s="22" t="s">
        <v>3349</v>
      </c>
      <c r="E2100" s="57" t="s">
        <v>191</v>
      </c>
      <c r="F2100" s="22" t="s">
        <v>103</v>
      </c>
      <c r="G2100" s="22" t="s">
        <v>12</v>
      </c>
      <c r="H2100" s="22" t="s">
        <v>4579</v>
      </c>
      <c r="I2100" s="25" t="s">
        <v>99</v>
      </c>
      <c r="J2100" s="25" t="s">
        <v>4599</v>
      </c>
      <c r="K2100" s="25"/>
      <c r="L2100" s="25"/>
      <c r="M2100" s="63" t="s">
        <v>49</v>
      </c>
      <c r="N2100" s="22" t="s">
        <v>46</v>
      </c>
      <c r="O2100" s="23" t="s">
        <v>46</v>
      </c>
      <c r="P2100" s="23" t="s">
        <v>46</v>
      </c>
      <c r="Q2100" s="23">
        <v>0.1</v>
      </c>
      <c r="R2100" s="23" t="s">
        <v>49</v>
      </c>
      <c r="S2100" s="23" t="s">
        <v>49</v>
      </c>
      <c r="T2100" s="17" t="s">
        <v>4598</v>
      </c>
      <c r="U2100" s="17" t="s">
        <v>4967</v>
      </c>
      <c r="V2100" s="17" t="s">
        <v>6652</v>
      </c>
      <c r="W2100" s="17" t="s">
        <v>6927</v>
      </c>
    </row>
    <row r="2101" spans="1:23" s="42" customFormat="1" ht="29" x14ac:dyDescent="0.35">
      <c r="A2101" s="22" t="s">
        <v>102</v>
      </c>
      <c r="B2101" s="22"/>
      <c r="C2101" s="22" t="s">
        <v>1305</v>
      </c>
      <c r="D2101" s="22" t="s">
        <v>3379</v>
      </c>
      <c r="E2101" s="57" t="s">
        <v>193</v>
      </c>
      <c r="F2101" s="22" t="s">
        <v>103</v>
      </c>
      <c r="G2101" s="22" t="s">
        <v>12</v>
      </c>
      <c r="H2101" s="22" t="s">
        <v>4579</v>
      </c>
      <c r="I2101" s="25" t="s">
        <v>99</v>
      </c>
      <c r="J2101" s="25" t="s">
        <v>4599</v>
      </c>
      <c r="K2101" s="25"/>
      <c r="L2101" s="25"/>
      <c r="M2101" s="63" t="s">
        <v>49</v>
      </c>
      <c r="N2101" s="22" t="s">
        <v>46</v>
      </c>
      <c r="O2101" s="23" t="s">
        <v>46</v>
      </c>
      <c r="P2101" s="23" t="s">
        <v>46</v>
      </c>
      <c r="Q2101" s="23">
        <v>0.1</v>
      </c>
      <c r="R2101" s="23" t="s">
        <v>49</v>
      </c>
      <c r="S2101" s="23" t="s">
        <v>49</v>
      </c>
      <c r="T2101" s="17" t="s">
        <v>4598</v>
      </c>
      <c r="U2101" s="17" t="s">
        <v>4967</v>
      </c>
      <c r="V2101" s="17" t="s">
        <v>6652</v>
      </c>
      <c r="W2101" s="17" t="s">
        <v>6927</v>
      </c>
    </row>
    <row r="2102" spans="1:23" s="42" customFormat="1" x14ac:dyDescent="0.35">
      <c r="A2102" s="22" t="s">
        <v>102</v>
      </c>
      <c r="B2102" s="22"/>
      <c r="C2102" s="22" t="s">
        <v>1310</v>
      </c>
      <c r="D2102" s="22" t="s">
        <v>3384</v>
      </c>
      <c r="E2102" s="57" t="s">
        <v>194</v>
      </c>
      <c r="F2102" s="22" t="s">
        <v>103</v>
      </c>
      <c r="G2102" s="22" t="s">
        <v>12</v>
      </c>
      <c r="H2102" s="22" t="s">
        <v>4579</v>
      </c>
      <c r="I2102" s="25" t="s">
        <v>99</v>
      </c>
      <c r="J2102" s="25" t="s">
        <v>4599</v>
      </c>
      <c r="K2102" s="25"/>
      <c r="L2102" s="25"/>
      <c r="M2102" s="63" t="s">
        <v>49</v>
      </c>
      <c r="N2102" s="22" t="s">
        <v>46</v>
      </c>
      <c r="O2102" s="23" t="s">
        <v>46</v>
      </c>
      <c r="P2102" s="23" t="s">
        <v>46</v>
      </c>
      <c r="Q2102" s="23">
        <v>0.1</v>
      </c>
      <c r="R2102" s="23" t="s">
        <v>49</v>
      </c>
      <c r="S2102" s="23" t="s">
        <v>49</v>
      </c>
      <c r="T2102" s="17" t="s">
        <v>4598</v>
      </c>
      <c r="U2102" s="17" t="s">
        <v>4967</v>
      </c>
      <c r="V2102" s="17" t="s">
        <v>6652</v>
      </c>
      <c r="W2102" s="17" t="s">
        <v>6927</v>
      </c>
    </row>
    <row r="2103" spans="1:23" s="42" customFormat="1" ht="29" x14ac:dyDescent="0.35">
      <c r="A2103" s="22" t="s">
        <v>102</v>
      </c>
      <c r="B2103" s="22"/>
      <c r="C2103" s="22" t="s">
        <v>1315</v>
      </c>
      <c r="D2103" s="22" t="s">
        <v>3389</v>
      </c>
      <c r="E2103" s="57" t="s">
        <v>195</v>
      </c>
      <c r="F2103" s="22" t="s">
        <v>103</v>
      </c>
      <c r="G2103" s="22" t="s">
        <v>12</v>
      </c>
      <c r="H2103" s="22" t="s">
        <v>4579</v>
      </c>
      <c r="I2103" s="25" t="s">
        <v>99</v>
      </c>
      <c r="J2103" s="25" t="s">
        <v>4599</v>
      </c>
      <c r="K2103" s="25"/>
      <c r="L2103" s="25"/>
      <c r="M2103" s="63" t="s">
        <v>49</v>
      </c>
      <c r="N2103" s="22" t="s">
        <v>46</v>
      </c>
      <c r="O2103" s="23" t="s">
        <v>46</v>
      </c>
      <c r="P2103" s="23" t="s">
        <v>46</v>
      </c>
      <c r="Q2103" s="23">
        <v>0.1</v>
      </c>
      <c r="R2103" s="23" t="s">
        <v>49</v>
      </c>
      <c r="S2103" s="23" t="s">
        <v>49</v>
      </c>
      <c r="T2103" s="17" t="s">
        <v>4598</v>
      </c>
      <c r="U2103" s="17" t="s">
        <v>4967</v>
      </c>
      <c r="V2103" s="17" t="s">
        <v>6652</v>
      </c>
      <c r="W2103" s="17" t="s">
        <v>6927</v>
      </c>
    </row>
    <row r="2104" spans="1:23" s="42" customFormat="1" ht="29" x14ac:dyDescent="0.35">
      <c r="A2104" s="22" t="s">
        <v>102</v>
      </c>
      <c r="B2104" s="22"/>
      <c r="C2104" s="22" t="s">
        <v>1320</v>
      </c>
      <c r="D2104" s="22" t="s">
        <v>3394</v>
      </c>
      <c r="E2104" s="57" t="s">
        <v>196</v>
      </c>
      <c r="F2104" s="22" t="s">
        <v>103</v>
      </c>
      <c r="G2104" s="22" t="s">
        <v>12</v>
      </c>
      <c r="H2104" s="22" t="s">
        <v>4579</v>
      </c>
      <c r="I2104" s="25" t="s">
        <v>99</v>
      </c>
      <c r="J2104" s="25" t="s">
        <v>4599</v>
      </c>
      <c r="K2104" s="25"/>
      <c r="L2104" s="25"/>
      <c r="M2104" s="63" t="s">
        <v>49</v>
      </c>
      <c r="N2104" s="22" t="s">
        <v>46</v>
      </c>
      <c r="O2104" s="23" t="s">
        <v>46</v>
      </c>
      <c r="P2104" s="23" t="s">
        <v>46</v>
      </c>
      <c r="Q2104" s="23">
        <v>0.1</v>
      </c>
      <c r="R2104" s="23" t="s">
        <v>49</v>
      </c>
      <c r="S2104" s="23" t="s">
        <v>49</v>
      </c>
      <c r="T2104" s="17" t="s">
        <v>4598</v>
      </c>
      <c r="U2104" s="17" t="s">
        <v>4967</v>
      </c>
      <c r="V2104" s="17" t="s">
        <v>6652</v>
      </c>
      <c r="W2104" s="17" t="s">
        <v>6927</v>
      </c>
    </row>
    <row r="2105" spans="1:23" s="42" customFormat="1" ht="29" x14ac:dyDescent="0.35">
      <c r="A2105" s="22" t="s">
        <v>102</v>
      </c>
      <c r="B2105" s="22"/>
      <c r="C2105" s="22" t="s">
        <v>824</v>
      </c>
      <c r="D2105" s="22" t="s">
        <v>2898</v>
      </c>
      <c r="E2105" s="57" t="s">
        <v>112</v>
      </c>
      <c r="F2105" s="22" t="s">
        <v>103</v>
      </c>
      <c r="G2105" s="22" t="s">
        <v>12</v>
      </c>
      <c r="H2105" s="22" t="s">
        <v>4579</v>
      </c>
      <c r="I2105" s="25" t="s">
        <v>99</v>
      </c>
      <c r="J2105" s="25" t="s">
        <v>4599</v>
      </c>
      <c r="K2105" s="25"/>
      <c r="L2105" s="25"/>
      <c r="M2105" s="63" t="s">
        <v>49</v>
      </c>
      <c r="N2105" s="22" t="s">
        <v>46</v>
      </c>
      <c r="O2105" s="23" t="s">
        <v>46</v>
      </c>
      <c r="P2105" s="23" t="s">
        <v>46</v>
      </c>
      <c r="Q2105" s="23">
        <v>0.1</v>
      </c>
      <c r="R2105" s="23" t="s">
        <v>49</v>
      </c>
      <c r="S2105" s="23" t="s">
        <v>49</v>
      </c>
      <c r="T2105" s="17" t="s">
        <v>4598</v>
      </c>
      <c r="U2105" s="17" t="s">
        <v>4967</v>
      </c>
      <c r="V2105" s="17" t="s">
        <v>6652</v>
      </c>
      <c r="W2105" s="17" t="s">
        <v>6927</v>
      </c>
    </row>
    <row r="2106" spans="1:23" s="42" customFormat="1" ht="29" x14ac:dyDescent="0.35">
      <c r="A2106" s="22" t="s">
        <v>102</v>
      </c>
      <c r="B2106" s="22"/>
      <c r="C2106" s="22" t="s">
        <v>847</v>
      </c>
      <c r="D2106" s="22" t="s">
        <v>2921</v>
      </c>
      <c r="E2106" s="57" t="s">
        <v>116</v>
      </c>
      <c r="F2106" s="22" t="s">
        <v>103</v>
      </c>
      <c r="G2106" s="22" t="s">
        <v>12</v>
      </c>
      <c r="H2106" s="22" t="s">
        <v>4579</v>
      </c>
      <c r="I2106" s="25" t="s">
        <v>99</v>
      </c>
      <c r="J2106" s="25" t="s">
        <v>4599</v>
      </c>
      <c r="K2106" s="25"/>
      <c r="L2106" s="25"/>
      <c r="M2106" s="63" t="s">
        <v>49</v>
      </c>
      <c r="N2106" s="22" t="s">
        <v>46</v>
      </c>
      <c r="O2106" s="23" t="s">
        <v>46</v>
      </c>
      <c r="P2106" s="23" t="s">
        <v>46</v>
      </c>
      <c r="Q2106" s="23">
        <v>0.1</v>
      </c>
      <c r="R2106" s="23" t="s">
        <v>49</v>
      </c>
      <c r="S2106" s="23" t="s">
        <v>49</v>
      </c>
      <c r="T2106" s="17" t="s">
        <v>4598</v>
      </c>
      <c r="U2106" s="17" t="s">
        <v>4967</v>
      </c>
      <c r="V2106" s="17" t="s">
        <v>6652</v>
      </c>
      <c r="W2106" s="17" t="s">
        <v>6927</v>
      </c>
    </row>
    <row r="2107" spans="1:23" s="42" customFormat="1" x14ac:dyDescent="0.35">
      <c r="A2107" s="22" t="s">
        <v>102</v>
      </c>
      <c r="B2107" s="22"/>
      <c r="C2107" s="22" t="s">
        <v>855</v>
      </c>
      <c r="D2107" s="22" t="s">
        <v>2929</v>
      </c>
      <c r="E2107" s="57" t="s">
        <v>118</v>
      </c>
      <c r="F2107" s="22" t="s">
        <v>103</v>
      </c>
      <c r="G2107" s="22" t="s">
        <v>12</v>
      </c>
      <c r="H2107" s="22" t="s">
        <v>4579</v>
      </c>
      <c r="I2107" s="25" t="s">
        <v>99</v>
      </c>
      <c r="J2107" s="25" t="s">
        <v>4599</v>
      </c>
      <c r="K2107" s="25"/>
      <c r="L2107" s="25"/>
      <c r="M2107" s="63" t="s">
        <v>49</v>
      </c>
      <c r="N2107" s="22" t="s">
        <v>46</v>
      </c>
      <c r="O2107" s="23" t="s">
        <v>46</v>
      </c>
      <c r="P2107" s="23" t="s">
        <v>46</v>
      </c>
      <c r="Q2107" s="23">
        <v>0.1</v>
      </c>
      <c r="R2107" s="23" t="s">
        <v>49</v>
      </c>
      <c r="S2107" s="23" t="s">
        <v>49</v>
      </c>
      <c r="T2107" s="17" t="s">
        <v>4598</v>
      </c>
      <c r="U2107" s="17" t="s">
        <v>4967</v>
      </c>
      <c r="V2107" s="17" t="s">
        <v>6652</v>
      </c>
      <c r="W2107" s="17" t="s">
        <v>6927</v>
      </c>
    </row>
    <row r="2108" spans="1:23" s="42" customFormat="1" ht="43.5" x14ac:dyDescent="0.35">
      <c r="A2108" s="22" t="s">
        <v>102</v>
      </c>
      <c r="B2108" s="22"/>
      <c r="C2108" s="22" t="s">
        <v>1909</v>
      </c>
      <c r="D2108" s="22" t="s">
        <v>4022</v>
      </c>
      <c r="E2108" s="57" t="s">
        <v>300</v>
      </c>
      <c r="F2108" s="22" t="s">
        <v>1908</v>
      </c>
      <c r="G2108" s="22" t="s">
        <v>100</v>
      </c>
      <c r="H2108" s="22" t="s">
        <v>4579</v>
      </c>
      <c r="I2108" s="25" t="s">
        <v>99</v>
      </c>
      <c r="J2108" s="25" t="s">
        <v>4599</v>
      </c>
      <c r="K2108" s="25"/>
      <c r="L2108" s="25"/>
      <c r="M2108" s="63" t="s">
        <v>49</v>
      </c>
      <c r="N2108" s="22" t="s">
        <v>46</v>
      </c>
      <c r="O2108" s="23">
        <v>0.8</v>
      </c>
      <c r="P2108" s="23">
        <v>1.2</v>
      </c>
      <c r="Q2108" s="23">
        <v>0.2</v>
      </c>
      <c r="R2108" s="23" t="s">
        <v>49</v>
      </c>
      <c r="S2108" s="23" t="s">
        <v>49</v>
      </c>
      <c r="T2108" s="17" t="s">
        <v>4598</v>
      </c>
      <c r="U2108" s="17" t="s">
        <v>4967</v>
      </c>
      <c r="V2108" s="17" t="s">
        <v>6652</v>
      </c>
      <c r="W2108" s="17" t="s">
        <v>6711</v>
      </c>
    </row>
    <row r="2109" spans="1:23" s="42" customFormat="1" ht="29" x14ac:dyDescent="0.35">
      <c r="A2109" s="22" t="s">
        <v>102</v>
      </c>
      <c r="B2109" s="22"/>
      <c r="C2109" s="22" t="s">
        <v>1972</v>
      </c>
      <c r="D2109" s="22" t="s">
        <v>4085</v>
      </c>
      <c r="E2109" s="57" t="s">
        <v>352</v>
      </c>
      <c r="F2109" s="22" t="s">
        <v>1908</v>
      </c>
      <c r="G2109" s="22" t="s">
        <v>100</v>
      </c>
      <c r="H2109" s="22" t="s">
        <v>4579</v>
      </c>
      <c r="I2109" s="25" t="s">
        <v>99</v>
      </c>
      <c r="J2109" s="25" t="s">
        <v>4599</v>
      </c>
      <c r="K2109" s="25"/>
      <c r="L2109" s="25"/>
      <c r="M2109" s="63" t="s">
        <v>49</v>
      </c>
      <c r="N2109" s="22" t="s">
        <v>46</v>
      </c>
      <c r="O2109" s="23">
        <v>0.8</v>
      </c>
      <c r="P2109" s="23">
        <v>1.2</v>
      </c>
      <c r="Q2109" s="23">
        <v>0.2</v>
      </c>
      <c r="R2109" s="23" t="s">
        <v>49</v>
      </c>
      <c r="S2109" s="23" t="s">
        <v>49</v>
      </c>
      <c r="T2109" s="17" t="s">
        <v>4598</v>
      </c>
      <c r="U2109" s="17" t="s">
        <v>4967</v>
      </c>
      <c r="V2109" s="17" t="s">
        <v>6652</v>
      </c>
      <c r="W2109" s="17" t="s">
        <v>6711</v>
      </c>
    </row>
    <row r="2110" spans="1:23" s="42" customFormat="1" ht="29" x14ac:dyDescent="0.35">
      <c r="A2110" s="22" t="s">
        <v>102</v>
      </c>
      <c r="B2110" s="22"/>
      <c r="C2110" s="22" t="s">
        <v>1975</v>
      </c>
      <c r="D2110" s="22" t="s">
        <v>4088</v>
      </c>
      <c r="E2110" s="57" t="s">
        <v>355</v>
      </c>
      <c r="F2110" s="22" t="s">
        <v>1908</v>
      </c>
      <c r="G2110" s="22" t="s">
        <v>100</v>
      </c>
      <c r="H2110" s="22" t="s">
        <v>4579</v>
      </c>
      <c r="I2110" s="25" t="s">
        <v>99</v>
      </c>
      <c r="J2110" s="25" t="s">
        <v>4599</v>
      </c>
      <c r="K2110" s="25"/>
      <c r="L2110" s="25"/>
      <c r="M2110" s="63" t="s">
        <v>49</v>
      </c>
      <c r="N2110" s="22" t="s">
        <v>46</v>
      </c>
      <c r="O2110" s="23">
        <v>0.8</v>
      </c>
      <c r="P2110" s="23">
        <v>1.2</v>
      </c>
      <c r="Q2110" s="23">
        <v>0.2</v>
      </c>
      <c r="R2110" s="23" t="s">
        <v>49</v>
      </c>
      <c r="S2110" s="23" t="s">
        <v>49</v>
      </c>
      <c r="T2110" s="17" t="s">
        <v>4598</v>
      </c>
      <c r="U2110" s="17" t="s">
        <v>4967</v>
      </c>
      <c r="V2110" s="17" t="s">
        <v>6652</v>
      </c>
      <c r="W2110" s="17" t="s">
        <v>6711</v>
      </c>
    </row>
    <row r="2111" spans="1:23" s="42" customFormat="1" ht="29" x14ac:dyDescent="0.35">
      <c r="A2111" s="22" t="s">
        <v>102</v>
      </c>
      <c r="B2111" s="22"/>
      <c r="C2111" s="22" t="s">
        <v>2001</v>
      </c>
      <c r="D2111" s="22" t="s">
        <v>4114</v>
      </c>
      <c r="E2111" s="57" t="s">
        <v>380</v>
      </c>
      <c r="F2111" s="22" t="s">
        <v>1908</v>
      </c>
      <c r="G2111" s="22" t="s">
        <v>100</v>
      </c>
      <c r="H2111" s="22" t="s">
        <v>4579</v>
      </c>
      <c r="I2111" s="25" t="s">
        <v>99</v>
      </c>
      <c r="J2111" s="25" t="s">
        <v>4599</v>
      </c>
      <c r="K2111" s="25"/>
      <c r="L2111" s="25"/>
      <c r="M2111" s="63" t="s">
        <v>49</v>
      </c>
      <c r="N2111" s="22" t="s">
        <v>46</v>
      </c>
      <c r="O2111" s="23">
        <v>0.8</v>
      </c>
      <c r="P2111" s="23">
        <v>1.2</v>
      </c>
      <c r="Q2111" s="23">
        <v>0.2</v>
      </c>
      <c r="R2111" s="23" t="s">
        <v>49</v>
      </c>
      <c r="S2111" s="23" t="s">
        <v>49</v>
      </c>
      <c r="T2111" s="17" t="s">
        <v>4598</v>
      </c>
      <c r="U2111" s="17" t="s">
        <v>4967</v>
      </c>
      <c r="V2111" s="17" t="s">
        <v>6652</v>
      </c>
      <c r="W2111" s="17" t="s">
        <v>6711</v>
      </c>
    </row>
    <row r="2112" spans="1:23" s="42" customFormat="1" ht="29" x14ac:dyDescent="0.35">
      <c r="A2112" s="22" t="s">
        <v>102</v>
      </c>
      <c r="B2112" s="22"/>
      <c r="C2112" s="22" t="s">
        <v>2004</v>
      </c>
      <c r="D2112" s="22" t="s">
        <v>4117</v>
      </c>
      <c r="E2112" s="57" t="s">
        <v>381</v>
      </c>
      <c r="F2112" s="22" t="s">
        <v>1908</v>
      </c>
      <c r="G2112" s="22" t="s">
        <v>100</v>
      </c>
      <c r="H2112" s="22" t="s">
        <v>4579</v>
      </c>
      <c r="I2112" s="25" t="s">
        <v>99</v>
      </c>
      <c r="J2112" s="25" t="s">
        <v>4599</v>
      </c>
      <c r="K2112" s="25"/>
      <c r="L2112" s="25"/>
      <c r="M2112" s="63" t="s">
        <v>49</v>
      </c>
      <c r="N2112" s="22" t="s">
        <v>46</v>
      </c>
      <c r="O2112" s="23">
        <v>0.8</v>
      </c>
      <c r="P2112" s="23">
        <v>1.2</v>
      </c>
      <c r="Q2112" s="23">
        <v>0.2</v>
      </c>
      <c r="R2112" s="23" t="s">
        <v>49</v>
      </c>
      <c r="S2112" s="23" t="s">
        <v>49</v>
      </c>
      <c r="T2112" s="17" t="s">
        <v>4598</v>
      </c>
      <c r="U2112" s="17" t="s">
        <v>4967</v>
      </c>
      <c r="V2112" s="17" t="s">
        <v>6652</v>
      </c>
      <c r="W2112" s="17" t="s">
        <v>6711</v>
      </c>
    </row>
    <row r="2113" spans="1:23" s="42" customFormat="1" ht="29" x14ac:dyDescent="0.35">
      <c r="A2113" s="22" t="s">
        <v>102</v>
      </c>
      <c r="B2113" s="22"/>
      <c r="C2113" s="22" t="s">
        <v>2010</v>
      </c>
      <c r="D2113" s="22" t="s">
        <v>4123</v>
      </c>
      <c r="E2113" s="57" t="s">
        <v>383</v>
      </c>
      <c r="F2113" s="22" t="s">
        <v>1908</v>
      </c>
      <c r="G2113" s="22" t="s">
        <v>100</v>
      </c>
      <c r="H2113" s="22" t="s">
        <v>4579</v>
      </c>
      <c r="I2113" s="25" t="s">
        <v>99</v>
      </c>
      <c r="J2113" s="25" t="s">
        <v>4599</v>
      </c>
      <c r="K2113" s="25"/>
      <c r="L2113" s="25"/>
      <c r="M2113" s="63" t="s">
        <v>49</v>
      </c>
      <c r="N2113" s="22" t="s">
        <v>46</v>
      </c>
      <c r="O2113" s="23">
        <v>0.8</v>
      </c>
      <c r="P2113" s="23">
        <v>1.2</v>
      </c>
      <c r="Q2113" s="23">
        <v>0.2</v>
      </c>
      <c r="R2113" s="23" t="s">
        <v>49</v>
      </c>
      <c r="S2113" s="23" t="s">
        <v>49</v>
      </c>
      <c r="T2113" s="17" t="s">
        <v>4598</v>
      </c>
      <c r="U2113" s="17" t="s">
        <v>4967</v>
      </c>
      <c r="V2113" s="17" t="s">
        <v>6652</v>
      </c>
      <c r="W2113" s="17" t="s">
        <v>6711</v>
      </c>
    </row>
    <row r="2114" spans="1:23" s="42" customFormat="1" ht="29" x14ac:dyDescent="0.35">
      <c r="A2114" s="22" t="s">
        <v>102</v>
      </c>
      <c r="B2114" s="22"/>
      <c r="C2114" s="22" t="s">
        <v>2011</v>
      </c>
      <c r="D2114" s="22" t="s">
        <v>4124</v>
      </c>
      <c r="E2114" s="57" t="s">
        <v>384</v>
      </c>
      <c r="F2114" s="22" t="s">
        <v>1908</v>
      </c>
      <c r="G2114" s="22" t="s">
        <v>100</v>
      </c>
      <c r="H2114" s="22" t="s">
        <v>4579</v>
      </c>
      <c r="I2114" s="25" t="s">
        <v>99</v>
      </c>
      <c r="J2114" s="25" t="s">
        <v>4599</v>
      </c>
      <c r="K2114" s="25"/>
      <c r="L2114" s="25"/>
      <c r="M2114" s="63" t="s">
        <v>49</v>
      </c>
      <c r="N2114" s="22" t="s">
        <v>46</v>
      </c>
      <c r="O2114" s="23">
        <v>0.8</v>
      </c>
      <c r="P2114" s="23">
        <v>1.2</v>
      </c>
      <c r="Q2114" s="23">
        <v>0.2</v>
      </c>
      <c r="R2114" s="23" t="s">
        <v>49</v>
      </c>
      <c r="S2114" s="23" t="s">
        <v>49</v>
      </c>
      <c r="T2114" s="17" t="s">
        <v>4598</v>
      </c>
      <c r="U2114" s="17" t="s">
        <v>4967</v>
      </c>
      <c r="V2114" s="17" t="s">
        <v>6652</v>
      </c>
      <c r="W2114" s="17" t="s">
        <v>6711</v>
      </c>
    </row>
    <row r="2115" spans="1:23" s="42" customFormat="1" ht="29" x14ac:dyDescent="0.35">
      <c r="A2115" s="22" t="s">
        <v>102</v>
      </c>
      <c r="B2115" s="22"/>
      <c r="C2115" s="22" t="s">
        <v>2012</v>
      </c>
      <c r="D2115" s="22" t="s">
        <v>4125</v>
      </c>
      <c r="E2115" s="57" t="s">
        <v>385</v>
      </c>
      <c r="F2115" s="22" t="s">
        <v>1908</v>
      </c>
      <c r="G2115" s="22" t="s">
        <v>100</v>
      </c>
      <c r="H2115" s="22" t="s">
        <v>4579</v>
      </c>
      <c r="I2115" s="25" t="s">
        <v>99</v>
      </c>
      <c r="J2115" s="25" t="s">
        <v>4599</v>
      </c>
      <c r="K2115" s="25"/>
      <c r="L2115" s="25"/>
      <c r="M2115" s="63" t="s">
        <v>49</v>
      </c>
      <c r="N2115" s="22" t="s">
        <v>46</v>
      </c>
      <c r="O2115" s="23">
        <v>0.8</v>
      </c>
      <c r="P2115" s="23">
        <v>1.2</v>
      </c>
      <c r="Q2115" s="23">
        <v>0.2</v>
      </c>
      <c r="R2115" s="23" t="s">
        <v>49</v>
      </c>
      <c r="S2115" s="23" t="s">
        <v>49</v>
      </c>
      <c r="T2115" s="17" t="s">
        <v>4598</v>
      </c>
      <c r="U2115" s="17" t="s">
        <v>4967</v>
      </c>
      <c r="V2115" s="17" t="s">
        <v>6652</v>
      </c>
      <c r="W2115" s="17" t="s">
        <v>6711</v>
      </c>
    </row>
    <row r="2116" spans="1:23" s="42" customFormat="1" ht="29" x14ac:dyDescent="0.35">
      <c r="A2116" s="22" t="s">
        <v>102</v>
      </c>
      <c r="B2116" s="22"/>
      <c r="C2116" s="22" t="s">
        <v>2013</v>
      </c>
      <c r="D2116" s="22" t="s">
        <v>4126</v>
      </c>
      <c r="E2116" s="57" t="s">
        <v>386</v>
      </c>
      <c r="F2116" s="22" t="s">
        <v>1908</v>
      </c>
      <c r="G2116" s="22" t="s">
        <v>100</v>
      </c>
      <c r="H2116" s="22" t="s">
        <v>4579</v>
      </c>
      <c r="I2116" s="25" t="s">
        <v>99</v>
      </c>
      <c r="J2116" s="25" t="s">
        <v>4599</v>
      </c>
      <c r="K2116" s="25"/>
      <c r="L2116" s="25"/>
      <c r="M2116" s="63" t="s">
        <v>49</v>
      </c>
      <c r="N2116" s="22" t="s">
        <v>46</v>
      </c>
      <c r="O2116" s="23">
        <v>0.8</v>
      </c>
      <c r="P2116" s="23">
        <v>1.2</v>
      </c>
      <c r="Q2116" s="23">
        <v>0.2</v>
      </c>
      <c r="R2116" s="23" t="s">
        <v>49</v>
      </c>
      <c r="S2116" s="23" t="s">
        <v>49</v>
      </c>
      <c r="T2116" s="17" t="s">
        <v>4598</v>
      </c>
      <c r="U2116" s="17" t="s">
        <v>4967</v>
      </c>
      <c r="V2116" s="17" t="s">
        <v>6652</v>
      </c>
      <c r="W2116" s="17" t="s">
        <v>6711</v>
      </c>
    </row>
    <row r="2117" spans="1:23" s="42" customFormat="1" ht="29" x14ac:dyDescent="0.35">
      <c r="A2117" s="22" t="s">
        <v>102</v>
      </c>
      <c r="B2117" s="22"/>
      <c r="C2117" s="22" t="s">
        <v>1915</v>
      </c>
      <c r="D2117" s="22" t="s">
        <v>4028</v>
      </c>
      <c r="E2117" s="57" t="s">
        <v>305</v>
      </c>
      <c r="F2117" s="22" t="s">
        <v>1908</v>
      </c>
      <c r="G2117" s="22" t="s">
        <v>100</v>
      </c>
      <c r="H2117" s="22" t="s">
        <v>4579</v>
      </c>
      <c r="I2117" s="25" t="s">
        <v>99</v>
      </c>
      <c r="J2117" s="25" t="s">
        <v>4599</v>
      </c>
      <c r="K2117" s="25"/>
      <c r="L2117" s="25"/>
      <c r="M2117" s="63" t="s">
        <v>49</v>
      </c>
      <c r="N2117" s="22" t="s">
        <v>46</v>
      </c>
      <c r="O2117" s="23">
        <v>0.8</v>
      </c>
      <c r="P2117" s="23">
        <v>1.2</v>
      </c>
      <c r="Q2117" s="23">
        <v>0.2</v>
      </c>
      <c r="R2117" s="23" t="s">
        <v>49</v>
      </c>
      <c r="S2117" s="23" t="s">
        <v>49</v>
      </c>
      <c r="T2117" s="17" t="s">
        <v>4598</v>
      </c>
      <c r="U2117" s="17" t="s">
        <v>4967</v>
      </c>
      <c r="V2117" s="17" t="s">
        <v>6652</v>
      </c>
      <c r="W2117" s="17" t="s">
        <v>6653</v>
      </c>
    </row>
    <row r="2118" spans="1:23" s="42" customFormat="1" ht="29" x14ac:dyDescent="0.35">
      <c r="A2118" s="22" t="s">
        <v>102</v>
      </c>
      <c r="B2118" s="22"/>
      <c r="C2118" s="22" t="s">
        <v>1919</v>
      </c>
      <c r="D2118" s="22" t="s">
        <v>4032</v>
      </c>
      <c r="E2118" s="57" t="s">
        <v>308</v>
      </c>
      <c r="F2118" s="22" t="s">
        <v>1908</v>
      </c>
      <c r="G2118" s="22" t="s">
        <v>100</v>
      </c>
      <c r="H2118" s="22" t="s">
        <v>4579</v>
      </c>
      <c r="I2118" s="25" t="s">
        <v>99</v>
      </c>
      <c r="J2118" s="25" t="s">
        <v>4599</v>
      </c>
      <c r="K2118" s="25"/>
      <c r="L2118" s="25"/>
      <c r="M2118" s="63" t="s">
        <v>49</v>
      </c>
      <c r="N2118" s="22" t="s">
        <v>46</v>
      </c>
      <c r="O2118" s="23">
        <v>0.8</v>
      </c>
      <c r="P2118" s="23">
        <v>1.2</v>
      </c>
      <c r="Q2118" s="23">
        <v>0.2</v>
      </c>
      <c r="R2118" s="23" t="s">
        <v>49</v>
      </c>
      <c r="S2118" s="23" t="s">
        <v>49</v>
      </c>
      <c r="T2118" s="17" t="s">
        <v>4598</v>
      </c>
      <c r="U2118" s="17" t="s">
        <v>4967</v>
      </c>
      <c r="V2118" s="17" t="s">
        <v>6652</v>
      </c>
      <c r="W2118" s="17" t="s">
        <v>6653</v>
      </c>
    </row>
    <row r="2119" spans="1:23" s="42" customFormat="1" ht="29" x14ac:dyDescent="0.35">
      <c r="A2119" s="22" t="s">
        <v>102</v>
      </c>
      <c r="B2119" s="22"/>
      <c r="C2119" s="22" t="s">
        <v>1920</v>
      </c>
      <c r="D2119" s="22" t="s">
        <v>4033</v>
      </c>
      <c r="E2119" s="57" t="s">
        <v>309</v>
      </c>
      <c r="F2119" s="22" t="s">
        <v>1908</v>
      </c>
      <c r="G2119" s="22" t="s">
        <v>100</v>
      </c>
      <c r="H2119" s="22" t="s">
        <v>4579</v>
      </c>
      <c r="I2119" s="25" t="s">
        <v>99</v>
      </c>
      <c r="J2119" s="25" t="s">
        <v>4599</v>
      </c>
      <c r="K2119" s="25"/>
      <c r="L2119" s="25"/>
      <c r="M2119" s="63" t="s">
        <v>49</v>
      </c>
      <c r="N2119" s="22" t="s">
        <v>46</v>
      </c>
      <c r="O2119" s="23">
        <v>0.8</v>
      </c>
      <c r="P2119" s="23">
        <v>1.2</v>
      </c>
      <c r="Q2119" s="23">
        <v>0.2</v>
      </c>
      <c r="R2119" s="23" t="s">
        <v>49</v>
      </c>
      <c r="S2119" s="23" t="s">
        <v>49</v>
      </c>
      <c r="T2119" s="17" t="s">
        <v>4598</v>
      </c>
      <c r="U2119" s="17" t="s">
        <v>4967</v>
      </c>
      <c r="V2119" s="17" t="s">
        <v>6652</v>
      </c>
      <c r="W2119" s="17" t="s">
        <v>6653</v>
      </c>
    </row>
    <row r="2120" spans="1:23" s="42" customFormat="1" x14ac:dyDescent="0.35">
      <c r="A2120" s="22" t="s">
        <v>98</v>
      </c>
      <c r="B2120" s="22"/>
      <c r="C2120" s="22" t="s">
        <v>1399</v>
      </c>
      <c r="D2120" s="22" t="s">
        <v>3501</v>
      </c>
      <c r="E2120" s="57" t="s">
        <v>7550</v>
      </c>
      <c r="F2120" s="22" t="s">
        <v>103</v>
      </c>
      <c r="G2120" s="22" t="s">
        <v>12</v>
      </c>
      <c r="H2120" s="22" t="s">
        <v>4577</v>
      </c>
      <c r="I2120" s="25" t="s">
        <v>197</v>
      </c>
      <c r="J2120" s="25" t="s">
        <v>4599</v>
      </c>
      <c r="K2120" s="25"/>
      <c r="L2120" s="25"/>
      <c r="M2120" s="63" t="s">
        <v>49</v>
      </c>
      <c r="N2120" s="22" t="s">
        <v>46</v>
      </c>
      <c r="O2120" s="23" t="s">
        <v>46</v>
      </c>
      <c r="P2120" s="23" t="s">
        <v>46</v>
      </c>
      <c r="Q2120" s="23" t="s">
        <v>26</v>
      </c>
      <c r="R2120" s="23" t="s">
        <v>49</v>
      </c>
      <c r="S2120" s="23" t="s">
        <v>49</v>
      </c>
      <c r="T2120" s="17" t="s">
        <v>4598</v>
      </c>
      <c r="U2120" s="17" t="s">
        <v>4967</v>
      </c>
      <c r="V2120" s="17" t="s">
        <v>6652</v>
      </c>
      <c r="W2120" s="17" t="s">
        <v>6657</v>
      </c>
    </row>
    <row r="2121" spans="1:23" s="44" customFormat="1" x14ac:dyDescent="0.35">
      <c r="A2121" s="22" t="s">
        <v>98</v>
      </c>
      <c r="B2121" s="22"/>
      <c r="C2121" s="22" t="s">
        <v>1445</v>
      </c>
      <c r="D2121" s="22" t="s">
        <v>3547</v>
      </c>
      <c r="E2121" s="57" t="s">
        <v>7491</v>
      </c>
      <c r="F2121" s="22" t="s">
        <v>103</v>
      </c>
      <c r="G2121" s="22" t="s">
        <v>12</v>
      </c>
      <c r="H2121" s="22" t="s">
        <v>4577</v>
      </c>
      <c r="I2121" s="25" t="s">
        <v>197</v>
      </c>
      <c r="J2121" s="25" t="s">
        <v>4599</v>
      </c>
      <c r="K2121" s="25"/>
      <c r="L2121" s="25"/>
      <c r="M2121" s="63" t="s">
        <v>49</v>
      </c>
      <c r="N2121" s="22" t="s">
        <v>46</v>
      </c>
      <c r="O2121" s="23" t="s">
        <v>46</v>
      </c>
      <c r="P2121" s="23" t="s">
        <v>46</v>
      </c>
      <c r="Q2121" s="23" t="s">
        <v>26</v>
      </c>
      <c r="R2121" s="23" t="s">
        <v>49</v>
      </c>
      <c r="S2121" s="23" t="s">
        <v>49</v>
      </c>
      <c r="T2121" s="17" t="s">
        <v>4598</v>
      </c>
      <c r="U2121" s="17" t="s">
        <v>4967</v>
      </c>
      <c r="V2121" s="17" t="s">
        <v>6652</v>
      </c>
      <c r="W2121" s="17" t="s">
        <v>6657</v>
      </c>
    </row>
    <row r="2122" spans="1:23" s="44" customFormat="1" ht="29" x14ac:dyDescent="0.35">
      <c r="A2122" s="22" t="s">
        <v>98</v>
      </c>
      <c r="B2122" s="22"/>
      <c r="C2122" s="22" t="s">
        <v>1380</v>
      </c>
      <c r="D2122" s="22" t="s">
        <v>3482</v>
      </c>
      <c r="E2122" s="57" t="s">
        <v>7492</v>
      </c>
      <c r="F2122" s="22" t="s">
        <v>103</v>
      </c>
      <c r="G2122" s="22" t="s">
        <v>21</v>
      </c>
      <c r="H2122" s="22" t="s">
        <v>4577</v>
      </c>
      <c r="I2122" s="25" t="s">
        <v>197</v>
      </c>
      <c r="J2122" s="25" t="s">
        <v>6163</v>
      </c>
      <c r="K2122" s="25" t="s">
        <v>6158</v>
      </c>
      <c r="L2122" s="25"/>
      <c r="M2122" s="63" t="s">
        <v>49</v>
      </c>
      <c r="N2122" s="22" t="s">
        <v>46</v>
      </c>
      <c r="O2122" s="23">
        <v>0.01</v>
      </c>
      <c r="P2122" s="23">
        <v>0.7</v>
      </c>
      <c r="Q2122" s="23" t="s">
        <v>46</v>
      </c>
      <c r="R2122" s="23" t="s">
        <v>4603</v>
      </c>
      <c r="S2122" s="23" t="s">
        <v>4611</v>
      </c>
      <c r="T2122" s="17" t="s">
        <v>4598</v>
      </c>
      <c r="U2122" s="17" t="s">
        <v>4967</v>
      </c>
      <c r="V2122" s="17" t="s">
        <v>6652</v>
      </c>
      <c r="W2122" s="17" t="s">
        <v>6657</v>
      </c>
    </row>
    <row r="2123" spans="1:23" s="44" customFormat="1" x14ac:dyDescent="0.35">
      <c r="A2123" s="22" t="s">
        <v>98</v>
      </c>
      <c r="B2123" s="22"/>
      <c r="C2123" s="22" t="s">
        <v>1376</v>
      </c>
      <c r="D2123" s="22" t="s">
        <v>3478</v>
      </c>
      <c r="E2123" s="57" t="s">
        <v>7493</v>
      </c>
      <c r="F2123" s="22" t="s">
        <v>103</v>
      </c>
      <c r="G2123" s="22" t="s">
        <v>100</v>
      </c>
      <c r="H2123" s="22" t="s">
        <v>4577</v>
      </c>
      <c r="I2123" s="25" t="s">
        <v>197</v>
      </c>
      <c r="J2123" s="25" t="s">
        <v>6163</v>
      </c>
      <c r="K2123" s="25" t="s">
        <v>6158</v>
      </c>
      <c r="L2123" s="25"/>
      <c r="M2123" s="63" t="s">
        <v>49</v>
      </c>
      <c r="N2123" s="22" t="s">
        <v>46</v>
      </c>
      <c r="O2123" s="23">
        <v>0.9</v>
      </c>
      <c r="P2123" s="23">
        <v>1</v>
      </c>
      <c r="Q2123" s="23">
        <v>0.15</v>
      </c>
      <c r="R2123" s="23" t="s">
        <v>4611</v>
      </c>
      <c r="S2123" s="23" t="s">
        <v>107</v>
      </c>
      <c r="T2123" s="17" t="s">
        <v>4598</v>
      </c>
      <c r="U2123" s="17" t="s">
        <v>4967</v>
      </c>
      <c r="V2123" s="17" t="s">
        <v>6652</v>
      </c>
      <c r="W2123" s="17" t="s">
        <v>6657</v>
      </c>
    </row>
    <row r="2124" spans="1:23" s="44" customFormat="1" x14ac:dyDescent="0.35">
      <c r="A2124" s="22" t="s">
        <v>98</v>
      </c>
      <c r="B2124" s="22"/>
      <c r="C2124" s="22" t="s">
        <v>1446</v>
      </c>
      <c r="D2124" s="22" t="s">
        <v>3548</v>
      </c>
      <c r="E2124" s="57" t="s">
        <v>7491</v>
      </c>
      <c r="F2124" s="22" t="s">
        <v>103</v>
      </c>
      <c r="G2124" s="22" t="s">
        <v>12</v>
      </c>
      <c r="H2124" s="22" t="s">
        <v>4916</v>
      </c>
      <c r="I2124" s="25" t="s">
        <v>197</v>
      </c>
      <c r="J2124" s="25" t="s">
        <v>4599</v>
      </c>
      <c r="K2124" s="25"/>
      <c r="L2124" s="25"/>
      <c r="M2124" s="63" t="s">
        <v>49</v>
      </c>
      <c r="N2124" s="22" t="s">
        <v>46</v>
      </c>
      <c r="O2124" s="23" t="s">
        <v>46</v>
      </c>
      <c r="P2124" s="23" t="s">
        <v>46</v>
      </c>
      <c r="Q2124" s="23" t="s">
        <v>26</v>
      </c>
      <c r="R2124" s="23" t="s">
        <v>49</v>
      </c>
      <c r="S2124" s="23" t="s">
        <v>49</v>
      </c>
      <c r="T2124" s="17" t="s">
        <v>4598</v>
      </c>
      <c r="U2124" s="17" t="s">
        <v>4967</v>
      </c>
      <c r="V2124" s="17" t="s">
        <v>6652</v>
      </c>
      <c r="W2124" s="17" t="s">
        <v>6652</v>
      </c>
    </row>
    <row r="2125" spans="1:23" s="44" customFormat="1" ht="29" x14ac:dyDescent="0.35">
      <c r="A2125" s="22" t="s">
        <v>98</v>
      </c>
      <c r="B2125" s="22"/>
      <c r="C2125" s="22" t="s">
        <v>1384</v>
      </c>
      <c r="D2125" s="22" t="s">
        <v>3486</v>
      </c>
      <c r="E2125" s="57" t="s">
        <v>7492</v>
      </c>
      <c r="F2125" s="22" t="s">
        <v>103</v>
      </c>
      <c r="G2125" s="22" t="s">
        <v>12</v>
      </c>
      <c r="H2125" s="22" t="s">
        <v>4916</v>
      </c>
      <c r="I2125" s="25" t="s">
        <v>197</v>
      </c>
      <c r="J2125" s="25" t="s">
        <v>4599</v>
      </c>
      <c r="K2125" s="25"/>
      <c r="L2125" s="25"/>
      <c r="M2125" s="63" t="s">
        <v>49</v>
      </c>
      <c r="N2125" s="22" t="s">
        <v>46</v>
      </c>
      <c r="O2125" s="23" t="s">
        <v>46</v>
      </c>
      <c r="P2125" s="23" t="s">
        <v>46</v>
      </c>
      <c r="Q2125" s="23" t="s">
        <v>26</v>
      </c>
      <c r="R2125" s="23" t="s">
        <v>49</v>
      </c>
      <c r="S2125" s="23" t="s">
        <v>49</v>
      </c>
      <c r="T2125" s="17" t="s">
        <v>4598</v>
      </c>
      <c r="U2125" s="17" t="s">
        <v>4967</v>
      </c>
      <c r="V2125" s="17" t="s">
        <v>6652</v>
      </c>
      <c r="W2125" s="17" t="s">
        <v>6652</v>
      </c>
    </row>
    <row r="2126" spans="1:23" s="45" customFormat="1" x14ac:dyDescent="0.35">
      <c r="A2126" s="22" t="s">
        <v>102</v>
      </c>
      <c r="B2126" s="22"/>
      <c r="C2126" s="22" t="s">
        <v>1478</v>
      </c>
      <c r="D2126" s="22" t="s">
        <v>3579</v>
      </c>
      <c r="E2126" s="57" t="s">
        <v>4881</v>
      </c>
      <c r="F2126" s="22" t="s">
        <v>204</v>
      </c>
      <c r="G2126" s="22" t="s">
        <v>100</v>
      </c>
      <c r="H2126" s="22" t="s">
        <v>4579</v>
      </c>
      <c r="I2126" s="25" t="s">
        <v>99</v>
      </c>
      <c r="J2126" s="25" t="s">
        <v>4599</v>
      </c>
      <c r="K2126" s="25"/>
      <c r="L2126" s="25"/>
      <c r="M2126" s="63" t="s">
        <v>49</v>
      </c>
      <c r="N2126" s="22" t="s">
        <v>46</v>
      </c>
      <c r="O2126" s="23">
        <v>1</v>
      </c>
      <c r="P2126" s="23">
        <v>2</v>
      </c>
      <c r="Q2126" s="23">
        <v>0.3</v>
      </c>
      <c r="R2126" s="23" t="s">
        <v>49</v>
      </c>
      <c r="S2126" s="23" t="s">
        <v>49</v>
      </c>
      <c r="T2126" s="17" t="s">
        <v>4598</v>
      </c>
      <c r="U2126" s="17" t="s">
        <v>4967</v>
      </c>
      <c r="V2126" s="17" t="s">
        <v>6652</v>
      </c>
      <c r="W2126" s="17" t="s">
        <v>6711</v>
      </c>
    </row>
    <row r="2127" spans="1:23" s="45" customFormat="1" x14ac:dyDescent="0.35">
      <c r="A2127" s="22" t="s">
        <v>98</v>
      </c>
      <c r="B2127" s="22"/>
      <c r="C2127" s="22" t="s">
        <v>1480</v>
      </c>
      <c r="D2127" s="22" t="s">
        <v>3581</v>
      </c>
      <c r="E2127" s="57" t="s">
        <v>4883</v>
      </c>
      <c r="F2127" s="22" t="s">
        <v>204</v>
      </c>
      <c r="G2127" s="22" t="s">
        <v>100</v>
      </c>
      <c r="H2127" s="22" t="s">
        <v>4579</v>
      </c>
      <c r="I2127" s="25" t="s">
        <v>99</v>
      </c>
      <c r="J2127" s="25" t="s">
        <v>4599</v>
      </c>
      <c r="K2127" s="25"/>
      <c r="L2127" s="25"/>
      <c r="M2127" s="63" t="s">
        <v>49</v>
      </c>
      <c r="N2127" s="22" t="s">
        <v>46</v>
      </c>
      <c r="O2127" s="23">
        <v>1.1000000000000001</v>
      </c>
      <c r="P2127" s="23">
        <v>30</v>
      </c>
      <c r="Q2127" s="23">
        <v>0.3</v>
      </c>
      <c r="R2127" s="23" t="s">
        <v>49</v>
      </c>
      <c r="S2127" s="23" t="s">
        <v>49</v>
      </c>
      <c r="T2127" s="17" t="s">
        <v>4598</v>
      </c>
      <c r="U2127" s="17" t="s">
        <v>4967</v>
      </c>
      <c r="V2127" s="17" t="s">
        <v>6652</v>
      </c>
      <c r="W2127" s="17" t="s">
        <v>6711</v>
      </c>
    </row>
    <row r="2128" spans="1:23" s="45" customFormat="1" x14ac:dyDescent="0.35">
      <c r="A2128" s="22" t="s">
        <v>101</v>
      </c>
      <c r="B2128" s="22"/>
      <c r="C2128" s="22" t="s">
        <v>1479</v>
      </c>
      <c r="D2128" s="22" t="s">
        <v>3580</v>
      </c>
      <c r="E2128" s="57" t="s">
        <v>4882</v>
      </c>
      <c r="F2128" s="22" t="s">
        <v>204</v>
      </c>
      <c r="G2128" s="22" t="s">
        <v>100</v>
      </c>
      <c r="H2128" s="22" t="s">
        <v>4579</v>
      </c>
      <c r="I2128" s="25" t="s">
        <v>99</v>
      </c>
      <c r="J2128" s="25" t="s">
        <v>4599</v>
      </c>
      <c r="K2128" s="25"/>
      <c r="L2128" s="25"/>
      <c r="M2128" s="63" t="s">
        <v>49</v>
      </c>
      <c r="N2128" s="22" t="s">
        <v>46</v>
      </c>
      <c r="O2128" s="23">
        <v>1</v>
      </c>
      <c r="P2128" s="23">
        <v>2</v>
      </c>
      <c r="Q2128" s="23">
        <v>0.3</v>
      </c>
      <c r="R2128" s="23" t="s">
        <v>49</v>
      </c>
      <c r="S2128" s="23" t="s">
        <v>49</v>
      </c>
      <c r="T2128" s="17" t="s">
        <v>4598</v>
      </c>
      <c r="U2128" s="17" t="s">
        <v>4967</v>
      </c>
      <c r="V2128" s="17" t="s">
        <v>6652</v>
      </c>
      <c r="W2128" s="17" t="s">
        <v>6711</v>
      </c>
    </row>
    <row r="2129" spans="1:23" s="45" customFormat="1" x14ac:dyDescent="0.35">
      <c r="A2129" s="22" t="s">
        <v>104</v>
      </c>
      <c r="B2129" s="22"/>
      <c r="C2129" s="22" t="s">
        <v>1481</v>
      </c>
      <c r="D2129" s="22" t="s">
        <v>3582</v>
      </c>
      <c r="E2129" s="57" t="s">
        <v>4887</v>
      </c>
      <c r="F2129" s="22" t="s">
        <v>204</v>
      </c>
      <c r="G2129" s="22" t="s">
        <v>100</v>
      </c>
      <c r="H2129" s="22" t="s">
        <v>4579</v>
      </c>
      <c r="I2129" s="25" t="s">
        <v>99</v>
      </c>
      <c r="J2129" s="25" t="s">
        <v>4599</v>
      </c>
      <c r="K2129" s="25"/>
      <c r="L2129" s="25"/>
      <c r="M2129" s="63" t="s">
        <v>49</v>
      </c>
      <c r="N2129" s="22" t="s">
        <v>46</v>
      </c>
      <c r="O2129" s="23">
        <v>1</v>
      </c>
      <c r="P2129" s="23">
        <v>2</v>
      </c>
      <c r="Q2129" s="23">
        <v>0.3</v>
      </c>
      <c r="R2129" s="23" t="s">
        <v>49</v>
      </c>
      <c r="S2129" s="23" t="s">
        <v>49</v>
      </c>
      <c r="T2129" s="17" t="s">
        <v>4598</v>
      </c>
      <c r="U2129" s="17" t="s">
        <v>4967</v>
      </c>
      <c r="V2129" s="17" t="s">
        <v>6652</v>
      </c>
      <c r="W2129" s="17" t="s">
        <v>6711</v>
      </c>
    </row>
    <row r="2130" spans="1:23" s="45" customFormat="1" x14ac:dyDescent="0.35">
      <c r="A2130" s="22" t="s">
        <v>102</v>
      </c>
      <c r="B2130" s="22"/>
      <c r="C2130" s="22" t="s">
        <v>1493</v>
      </c>
      <c r="D2130" s="22" t="s">
        <v>3594</v>
      </c>
      <c r="E2130" s="57" t="s">
        <v>4884</v>
      </c>
      <c r="F2130" s="22" t="s">
        <v>204</v>
      </c>
      <c r="G2130" s="22" t="s">
        <v>100</v>
      </c>
      <c r="H2130" s="22" t="s">
        <v>4579</v>
      </c>
      <c r="I2130" s="25" t="s">
        <v>99</v>
      </c>
      <c r="J2130" s="25" t="s">
        <v>4599</v>
      </c>
      <c r="K2130" s="25"/>
      <c r="L2130" s="25"/>
      <c r="M2130" s="63" t="s">
        <v>49</v>
      </c>
      <c r="N2130" s="22" t="s">
        <v>46</v>
      </c>
      <c r="O2130" s="23">
        <v>1.1000000000000001</v>
      </c>
      <c r="P2130" s="23">
        <v>50</v>
      </c>
      <c r="Q2130" s="23">
        <v>0.3</v>
      </c>
      <c r="R2130" s="23" t="s">
        <v>49</v>
      </c>
      <c r="S2130" s="23" t="s">
        <v>49</v>
      </c>
      <c r="T2130" s="17" t="s">
        <v>4598</v>
      </c>
      <c r="U2130" s="17" t="s">
        <v>4967</v>
      </c>
      <c r="V2130" s="17" t="s">
        <v>6652</v>
      </c>
      <c r="W2130" s="17" t="s">
        <v>6711</v>
      </c>
    </row>
    <row r="2131" spans="1:23" s="44" customFormat="1" x14ac:dyDescent="0.35">
      <c r="A2131" s="22" t="s">
        <v>98</v>
      </c>
      <c r="B2131" s="22"/>
      <c r="C2131" s="22" t="s">
        <v>1494</v>
      </c>
      <c r="D2131" s="22" t="s">
        <v>3595</v>
      </c>
      <c r="E2131" s="57" t="s">
        <v>4885</v>
      </c>
      <c r="F2131" s="22" t="s">
        <v>204</v>
      </c>
      <c r="G2131" s="22" t="s">
        <v>100</v>
      </c>
      <c r="H2131" s="22" t="s">
        <v>4579</v>
      </c>
      <c r="I2131" s="25" t="s">
        <v>99</v>
      </c>
      <c r="J2131" s="25" t="s">
        <v>4599</v>
      </c>
      <c r="K2131" s="25"/>
      <c r="L2131" s="25"/>
      <c r="M2131" s="63" t="s">
        <v>49</v>
      </c>
      <c r="N2131" s="22" t="s">
        <v>46</v>
      </c>
      <c r="O2131" s="23">
        <v>1.1000000000000001</v>
      </c>
      <c r="P2131" s="23">
        <v>50</v>
      </c>
      <c r="Q2131" s="23">
        <v>0.3</v>
      </c>
      <c r="R2131" s="23" t="s">
        <v>49</v>
      </c>
      <c r="S2131" s="23" t="s">
        <v>49</v>
      </c>
      <c r="T2131" s="17" t="s">
        <v>4598</v>
      </c>
      <c r="U2131" s="17" t="s">
        <v>4967</v>
      </c>
      <c r="V2131" s="17" t="s">
        <v>6652</v>
      </c>
      <c r="W2131" s="17" t="s">
        <v>6711</v>
      </c>
    </row>
    <row r="2132" spans="1:23" s="44" customFormat="1" x14ac:dyDescent="0.35">
      <c r="A2132" s="22" t="s">
        <v>104</v>
      </c>
      <c r="B2132" s="22"/>
      <c r="C2132" s="22" t="s">
        <v>1495</v>
      </c>
      <c r="D2132" s="22" t="s">
        <v>3596</v>
      </c>
      <c r="E2132" s="57" t="s">
        <v>4888</v>
      </c>
      <c r="F2132" s="22" t="s">
        <v>204</v>
      </c>
      <c r="G2132" s="22" t="s">
        <v>100</v>
      </c>
      <c r="H2132" s="22" t="s">
        <v>4579</v>
      </c>
      <c r="I2132" s="25" t="s">
        <v>99</v>
      </c>
      <c r="J2132" s="25" t="s">
        <v>4599</v>
      </c>
      <c r="K2132" s="25"/>
      <c r="L2132" s="25"/>
      <c r="M2132" s="63" t="s">
        <v>49</v>
      </c>
      <c r="N2132" s="22" t="s">
        <v>46</v>
      </c>
      <c r="O2132" s="23">
        <v>1</v>
      </c>
      <c r="P2132" s="23">
        <v>50</v>
      </c>
      <c r="Q2132" s="23">
        <v>0.3</v>
      </c>
      <c r="R2132" s="23" t="s">
        <v>49</v>
      </c>
      <c r="S2132" s="23" t="s">
        <v>49</v>
      </c>
      <c r="T2132" s="17" t="s">
        <v>4598</v>
      </c>
      <c r="U2132" s="17" t="s">
        <v>4967</v>
      </c>
      <c r="V2132" s="17" t="s">
        <v>6652</v>
      </c>
      <c r="W2132" s="17" t="s">
        <v>6711</v>
      </c>
    </row>
    <row r="2133" spans="1:23" s="44" customFormat="1" ht="29" x14ac:dyDescent="0.35">
      <c r="A2133" s="22" t="s">
        <v>102</v>
      </c>
      <c r="B2133" s="22"/>
      <c r="C2133" s="22" t="s">
        <v>1510</v>
      </c>
      <c r="D2133" s="22" t="s">
        <v>3611</v>
      </c>
      <c r="E2133" s="57" t="s">
        <v>4886</v>
      </c>
      <c r="F2133" s="22" t="s">
        <v>204</v>
      </c>
      <c r="G2133" s="22" t="s">
        <v>100</v>
      </c>
      <c r="H2133" s="22" t="s">
        <v>4579</v>
      </c>
      <c r="I2133" s="25" t="s">
        <v>99</v>
      </c>
      <c r="J2133" s="25" t="s">
        <v>4599</v>
      </c>
      <c r="K2133" s="25"/>
      <c r="L2133" s="25"/>
      <c r="M2133" s="63" t="s">
        <v>49</v>
      </c>
      <c r="N2133" s="22" t="s">
        <v>46</v>
      </c>
      <c r="O2133" s="23">
        <v>1.1000000000000001</v>
      </c>
      <c r="P2133" s="23">
        <v>30</v>
      </c>
      <c r="Q2133" s="23">
        <v>0.3</v>
      </c>
      <c r="R2133" s="23" t="s">
        <v>49</v>
      </c>
      <c r="S2133" s="23" t="s">
        <v>49</v>
      </c>
      <c r="T2133" s="17" t="s">
        <v>4598</v>
      </c>
      <c r="U2133" s="17" t="s">
        <v>4967</v>
      </c>
      <c r="V2133" s="17" t="s">
        <v>6652</v>
      </c>
      <c r="W2133" s="17" t="s">
        <v>6711</v>
      </c>
    </row>
    <row r="2134" spans="1:23" s="44" customFormat="1" ht="29" x14ac:dyDescent="0.35">
      <c r="A2134" s="22" t="s">
        <v>98</v>
      </c>
      <c r="B2134" s="22"/>
      <c r="C2134" s="22" t="s">
        <v>1511</v>
      </c>
      <c r="D2134" s="22" t="s">
        <v>3612</v>
      </c>
      <c r="E2134" s="57" t="s">
        <v>4880</v>
      </c>
      <c r="F2134" s="22" t="s">
        <v>204</v>
      </c>
      <c r="G2134" s="22" t="s">
        <v>100</v>
      </c>
      <c r="H2134" s="22" t="s">
        <v>4579</v>
      </c>
      <c r="I2134" s="25" t="s">
        <v>99</v>
      </c>
      <c r="J2134" s="25" t="s">
        <v>4599</v>
      </c>
      <c r="K2134" s="25"/>
      <c r="L2134" s="25"/>
      <c r="M2134" s="63" t="s">
        <v>49</v>
      </c>
      <c r="N2134" s="22" t="s">
        <v>46</v>
      </c>
      <c r="O2134" s="23">
        <v>1.1000000000000001</v>
      </c>
      <c r="P2134" s="23">
        <v>30</v>
      </c>
      <c r="Q2134" s="23">
        <v>0.3</v>
      </c>
      <c r="R2134" s="23" t="s">
        <v>49</v>
      </c>
      <c r="S2134" s="23" t="s">
        <v>49</v>
      </c>
      <c r="T2134" s="17" t="s">
        <v>4598</v>
      </c>
      <c r="U2134" s="17" t="s">
        <v>4967</v>
      </c>
      <c r="V2134" s="17" t="s">
        <v>6652</v>
      </c>
      <c r="W2134" s="17" t="s">
        <v>6711</v>
      </c>
    </row>
    <row r="2135" spans="1:23" s="44" customFormat="1" ht="29" x14ac:dyDescent="0.35">
      <c r="A2135" s="22" t="s">
        <v>104</v>
      </c>
      <c r="B2135" s="22"/>
      <c r="C2135" s="22" t="s">
        <v>1503</v>
      </c>
      <c r="D2135" s="22" t="s">
        <v>3604</v>
      </c>
      <c r="E2135" s="57" t="s">
        <v>4889</v>
      </c>
      <c r="F2135" s="22" t="s">
        <v>204</v>
      </c>
      <c r="G2135" s="22" t="s">
        <v>100</v>
      </c>
      <c r="H2135" s="22" t="s">
        <v>4579</v>
      </c>
      <c r="I2135" s="25" t="s">
        <v>99</v>
      </c>
      <c r="J2135" s="25" t="s">
        <v>4599</v>
      </c>
      <c r="K2135" s="25"/>
      <c r="L2135" s="25"/>
      <c r="M2135" s="63" t="s">
        <v>49</v>
      </c>
      <c r="N2135" s="22" t="s">
        <v>46</v>
      </c>
      <c r="O2135" s="23">
        <v>1</v>
      </c>
      <c r="P2135" s="23">
        <v>50</v>
      </c>
      <c r="Q2135" s="23">
        <v>0.3</v>
      </c>
      <c r="R2135" s="23" t="s">
        <v>49</v>
      </c>
      <c r="S2135" s="23" t="s">
        <v>49</v>
      </c>
      <c r="T2135" s="17" t="s">
        <v>4598</v>
      </c>
      <c r="U2135" s="17" t="s">
        <v>4967</v>
      </c>
      <c r="V2135" s="17" t="s">
        <v>6652</v>
      </c>
      <c r="W2135" s="17" t="s">
        <v>6711</v>
      </c>
    </row>
    <row r="2136" spans="1:23" s="44" customFormat="1" x14ac:dyDescent="0.35">
      <c r="A2136" s="22" t="s">
        <v>98</v>
      </c>
      <c r="B2136" s="22"/>
      <c r="C2136" s="22" t="s">
        <v>1400</v>
      </c>
      <c r="D2136" s="22" t="s">
        <v>3502</v>
      </c>
      <c r="E2136" s="57" t="s">
        <v>7550</v>
      </c>
      <c r="F2136" s="22" t="s">
        <v>103</v>
      </c>
      <c r="G2136" s="22" t="s">
        <v>12</v>
      </c>
      <c r="H2136" s="22" t="s">
        <v>4578</v>
      </c>
      <c r="I2136" s="25" t="s">
        <v>197</v>
      </c>
      <c r="J2136" s="25" t="s">
        <v>4599</v>
      </c>
      <c r="K2136" s="25"/>
      <c r="L2136" s="25"/>
      <c r="M2136" s="63" t="s">
        <v>49</v>
      </c>
      <c r="N2136" s="22" t="s">
        <v>46</v>
      </c>
      <c r="O2136" s="23" t="s">
        <v>46</v>
      </c>
      <c r="P2136" s="23" t="s">
        <v>46</v>
      </c>
      <c r="Q2136" s="23" t="s">
        <v>26</v>
      </c>
      <c r="R2136" s="23" t="s">
        <v>49</v>
      </c>
      <c r="S2136" s="23" t="s">
        <v>49</v>
      </c>
      <c r="T2136" s="17" t="s">
        <v>4598</v>
      </c>
      <c r="U2136" s="17" t="s">
        <v>4967</v>
      </c>
      <c r="V2136" s="17" t="s">
        <v>6652</v>
      </c>
      <c r="W2136" s="17" t="s">
        <v>6657</v>
      </c>
    </row>
    <row r="2137" spans="1:23" s="44" customFormat="1" x14ac:dyDescent="0.35">
      <c r="A2137" s="22" t="s">
        <v>98</v>
      </c>
      <c r="B2137" s="22"/>
      <c r="C2137" s="22" t="s">
        <v>1449</v>
      </c>
      <c r="D2137" s="22" t="s">
        <v>3551</v>
      </c>
      <c r="E2137" s="57" t="s">
        <v>7491</v>
      </c>
      <c r="F2137" s="22" t="s">
        <v>103</v>
      </c>
      <c r="G2137" s="22" t="s">
        <v>12</v>
      </c>
      <c r="H2137" s="22" t="s">
        <v>4578</v>
      </c>
      <c r="I2137" s="25" t="s">
        <v>197</v>
      </c>
      <c r="J2137" s="25" t="s">
        <v>4599</v>
      </c>
      <c r="K2137" s="25"/>
      <c r="L2137" s="25"/>
      <c r="M2137" s="63" t="s">
        <v>49</v>
      </c>
      <c r="N2137" s="22" t="s">
        <v>46</v>
      </c>
      <c r="O2137" s="23" t="s">
        <v>46</v>
      </c>
      <c r="P2137" s="23" t="s">
        <v>46</v>
      </c>
      <c r="Q2137" s="23" t="s">
        <v>26</v>
      </c>
      <c r="R2137" s="23" t="s">
        <v>49</v>
      </c>
      <c r="S2137" s="23" t="s">
        <v>49</v>
      </c>
      <c r="T2137" s="17" t="s">
        <v>4598</v>
      </c>
      <c r="U2137" s="17" t="s">
        <v>4967</v>
      </c>
      <c r="V2137" s="17" t="s">
        <v>6652</v>
      </c>
      <c r="W2137" s="17" t="s">
        <v>6657</v>
      </c>
    </row>
    <row r="2138" spans="1:23" s="44" customFormat="1" ht="29" x14ac:dyDescent="0.35">
      <c r="A2138" s="22" t="s">
        <v>98</v>
      </c>
      <c r="B2138" s="22"/>
      <c r="C2138" s="22" t="s">
        <v>1382</v>
      </c>
      <c r="D2138" s="22" t="s">
        <v>3484</v>
      </c>
      <c r="E2138" s="57" t="s">
        <v>7492</v>
      </c>
      <c r="F2138" s="22" t="s">
        <v>103</v>
      </c>
      <c r="G2138" s="22" t="s">
        <v>21</v>
      </c>
      <c r="H2138" s="22" t="s">
        <v>4578</v>
      </c>
      <c r="I2138" s="25" t="s">
        <v>197</v>
      </c>
      <c r="J2138" s="25" t="s">
        <v>4599</v>
      </c>
      <c r="K2138" s="25"/>
      <c r="L2138" s="25"/>
      <c r="M2138" s="63" t="s">
        <v>49</v>
      </c>
      <c r="N2138" s="22" t="s">
        <v>46</v>
      </c>
      <c r="O2138" s="23">
        <v>0.01</v>
      </c>
      <c r="P2138" s="23">
        <v>0.7</v>
      </c>
      <c r="Q2138" s="23" t="s">
        <v>46</v>
      </c>
      <c r="R2138" s="23" t="s">
        <v>49</v>
      </c>
      <c r="S2138" s="23" t="s">
        <v>49</v>
      </c>
      <c r="T2138" s="17" t="s">
        <v>4598</v>
      </c>
      <c r="U2138" s="17" t="s">
        <v>4967</v>
      </c>
      <c r="V2138" s="17" t="s">
        <v>6652</v>
      </c>
      <c r="W2138" s="17" t="s">
        <v>6657</v>
      </c>
    </row>
    <row r="2139" spans="1:23" s="44" customFormat="1" x14ac:dyDescent="0.35">
      <c r="A2139" s="22" t="s">
        <v>98</v>
      </c>
      <c r="B2139" s="22"/>
      <c r="C2139" s="22" t="s">
        <v>1378</v>
      </c>
      <c r="D2139" s="22" t="s">
        <v>3480</v>
      </c>
      <c r="E2139" s="57" t="s">
        <v>7493</v>
      </c>
      <c r="F2139" s="22" t="s">
        <v>103</v>
      </c>
      <c r="G2139" s="22" t="s">
        <v>21</v>
      </c>
      <c r="H2139" s="22" t="s">
        <v>4578</v>
      </c>
      <c r="I2139" s="25" t="s">
        <v>197</v>
      </c>
      <c r="J2139" s="25" t="s">
        <v>4599</v>
      </c>
      <c r="K2139" s="25"/>
      <c r="L2139" s="25"/>
      <c r="M2139" s="63" t="s">
        <v>49</v>
      </c>
      <c r="N2139" s="22" t="s">
        <v>46</v>
      </c>
      <c r="O2139" s="23">
        <v>0.9</v>
      </c>
      <c r="P2139" s="23">
        <v>1</v>
      </c>
      <c r="Q2139" s="23" t="s">
        <v>46</v>
      </c>
      <c r="R2139" s="23" t="s">
        <v>49</v>
      </c>
      <c r="S2139" s="23" t="s">
        <v>49</v>
      </c>
      <c r="T2139" s="17" t="s">
        <v>4598</v>
      </c>
      <c r="U2139" s="17" t="s">
        <v>4967</v>
      </c>
      <c r="V2139" s="17" t="s">
        <v>6652</v>
      </c>
      <c r="W2139" s="17" t="s">
        <v>6657</v>
      </c>
    </row>
    <row r="2140" spans="1:23" s="44" customFormat="1" x14ac:dyDescent="0.35">
      <c r="A2140" s="22" t="s">
        <v>98</v>
      </c>
      <c r="B2140" s="22"/>
      <c r="C2140" s="22" t="s">
        <v>1450</v>
      </c>
      <c r="D2140" s="22" t="s">
        <v>3552</v>
      </c>
      <c r="E2140" s="57" t="s">
        <v>7491</v>
      </c>
      <c r="F2140" s="22" t="s">
        <v>103</v>
      </c>
      <c r="G2140" s="22" t="s">
        <v>12</v>
      </c>
      <c r="H2140" s="22" t="s">
        <v>4580</v>
      </c>
      <c r="I2140" s="25" t="s">
        <v>197</v>
      </c>
      <c r="J2140" s="25" t="s">
        <v>4599</v>
      </c>
      <c r="K2140" s="25"/>
      <c r="L2140" s="25"/>
      <c r="M2140" s="63" t="s">
        <v>49</v>
      </c>
      <c r="N2140" s="22" t="s">
        <v>46</v>
      </c>
      <c r="O2140" s="23" t="s">
        <v>46</v>
      </c>
      <c r="P2140" s="23" t="s">
        <v>46</v>
      </c>
      <c r="Q2140" s="23" t="s">
        <v>26</v>
      </c>
      <c r="R2140" s="23" t="s">
        <v>49</v>
      </c>
      <c r="S2140" s="23" t="s">
        <v>49</v>
      </c>
      <c r="T2140" s="17" t="s">
        <v>4598</v>
      </c>
      <c r="U2140" s="17" t="s">
        <v>4967</v>
      </c>
      <c r="V2140" s="17" t="s">
        <v>6652</v>
      </c>
      <c r="W2140" s="17" t="s">
        <v>6653</v>
      </c>
    </row>
    <row r="2141" spans="1:23" s="44" customFormat="1" ht="29" x14ac:dyDescent="0.35">
      <c r="A2141" s="22" t="s">
        <v>98</v>
      </c>
      <c r="B2141" s="22"/>
      <c r="C2141" s="22" t="s">
        <v>1386</v>
      </c>
      <c r="D2141" s="22" t="s">
        <v>3488</v>
      </c>
      <c r="E2141" s="57" t="s">
        <v>7492</v>
      </c>
      <c r="F2141" s="22" t="s">
        <v>103</v>
      </c>
      <c r="G2141" s="22" t="s">
        <v>12</v>
      </c>
      <c r="H2141" s="22" t="s">
        <v>4580</v>
      </c>
      <c r="I2141" s="25" t="s">
        <v>197</v>
      </c>
      <c r="J2141" s="25" t="s">
        <v>4599</v>
      </c>
      <c r="K2141" s="25"/>
      <c r="L2141" s="25"/>
      <c r="M2141" s="63" t="s">
        <v>49</v>
      </c>
      <c r="N2141" s="22" t="s">
        <v>46</v>
      </c>
      <c r="O2141" s="23" t="s">
        <v>46</v>
      </c>
      <c r="P2141" s="23" t="s">
        <v>46</v>
      </c>
      <c r="Q2141" s="23" t="s">
        <v>26</v>
      </c>
      <c r="R2141" s="23" t="s">
        <v>49</v>
      </c>
      <c r="S2141" s="23" t="s">
        <v>49</v>
      </c>
      <c r="T2141" s="17" t="s">
        <v>4598</v>
      </c>
      <c r="U2141" s="17" t="s">
        <v>4967</v>
      </c>
      <c r="V2141" s="17" t="s">
        <v>6652</v>
      </c>
      <c r="W2141" s="17" t="s">
        <v>6652</v>
      </c>
    </row>
    <row r="2142" spans="1:23" s="44" customFormat="1" x14ac:dyDescent="0.35">
      <c r="A2142" s="22" t="s">
        <v>102</v>
      </c>
      <c r="B2142" s="22"/>
      <c r="C2142" s="22" t="s">
        <v>1485</v>
      </c>
      <c r="D2142" s="22" t="s">
        <v>3586</v>
      </c>
      <c r="E2142" s="57" t="s">
        <v>4881</v>
      </c>
      <c r="F2142" s="22" t="s">
        <v>204</v>
      </c>
      <c r="G2142" s="22" t="s">
        <v>100</v>
      </c>
      <c r="H2142" s="22" t="s">
        <v>4581</v>
      </c>
      <c r="I2142" s="25" t="s">
        <v>99</v>
      </c>
      <c r="J2142" s="25" t="s">
        <v>4599</v>
      </c>
      <c r="K2142" s="25"/>
      <c r="L2142" s="25"/>
      <c r="M2142" s="63" t="s">
        <v>49</v>
      </c>
      <c r="N2142" s="22" t="s">
        <v>46</v>
      </c>
      <c r="O2142" s="23">
        <v>1</v>
      </c>
      <c r="P2142" s="23">
        <v>2</v>
      </c>
      <c r="Q2142" s="23">
        <v>0.3</v>
      </c>
      <c r="R2142" s="23" t="s">
        <v>49</v>
      </c>
      <c r="S2142" s="23" t="s">
        <v>49</v>
      </c>
      <c r="T2142" s="17" t="s">
        <v>4598</v>
      </c>
      <c r="U2142" s="17" t="s">
        <v>4967</v>
      </c>
      <c r="V2142" s="17" t="s">
        <v>6652</v>
      </c>
      <c r="W2142" s="17" t="s">
        <v>6711</v>
      </c>
    </row>
    <row r="2143" spans="1:23" s="44" customFormat="1" x14ac:dyDescent="0.35">
      <c r="A2143" s="22" t="s">
        <v>98</v>
      </c>
      <c r="B2143" s="22"/>
      <c r="C2143" s="22" t="s">
        <v>1486</v>
      </c>
      <c r="D2143" s="22" t="s">
        <v>3587</v>
      </c>
      <c r="E2143" s="57" t="s">
        <v>4883</v>
      </c>
      <c r="F2143" s="22" t="s">
        <v>204</v>
      </c>
      <c r="G2143" s="22" t="s">
        <v>100</v>
      </c>
      <c r="H2143" s="22" t="s">
        <v>4581</v>
      </c>
      <c r="I2143" s="25" t="s">
        <v>99</v>
      </c>
      <c r="J2143" s="25" t="s">
        <v>4599</v>
      </c>
      <c r="K2143" s="25"/>
      <c r="L2143" s="25"/>
      <c r="M2143" s="63" t="s">
        <v>49</v>
      </c>
      <c r="N2143" s="22" t="s">
        <v>46</v>
      </c>
      <c r="O2143" s="23">
        <v>1.1000000000000001</v>
      </c>
      <c r="P2143" s="23">
        <v>30</v>
      </c>
      <c r="Q2143" s="23">
        <v>0.3</v>
      </c>
      <c r="R2143" s="23" t="s">
        <v>49</v>
      </c>
      <c r="S2143" s="23" t="s">
        <v>49</v>
      </c>
      <c r="T2143" s="17" t="s">
        <v>4598</v>
      </c>
      <c r="U2143" s="17" t="s">
        <v>4967</v>
      </c>
      <c r="V2143" s="17" t="s">
        <v>6652</v>
      </c>
      <c r="W2143" s="17" t="s">
        <v>6711</v>
      </c>
    </row>
    <row r="2144" spans="1:23" s="44" customFormat="1" x14ac:dyDescent="0.35">
      <c r="A2144" s="22" t="s">
        <v>104</v>
      </c>
      <c r="B2144" s="22"/>
      <c r="C2144" s="22" t="s">
        <v>1487</v>
      </c>
      <c r="D2144" s="22" t="s">
        <v>3588</v>
      </c>
      <c r="E2144" s="57" t="s">
        <v>4887</v>
      </c>
      <c r="F2144" s="22" t="s">
        <v>204</v>
      </c>
      <c r="G2144" s="22" t="s">
        <v>100</v>
      </c>
      <c r="H2144" s="22" t="s">
        <v>4581</v>
      </c>
      <c r="I2144" s="25" t="s">
        <v>99</v>
      </c>
      <c r="J2144" s="25" t="s">
        <v>4599</v>
      </c>
      <c r="K2144" s="25"/>
      <c r="L2144" s="25"/>
      <c r="M2144" s="63" t="s">
        <v>49</v>
      </c>
      <c r="N2144" s="22" t="s">
        <v>46</v>
      </c>
      <c r="O2144" s="23">
        <v>1</v>
      </c>
      <c r="P2144" s="23">
        <v>2</v>
      </c>
      <c r="Q2144" s="23">
        <v>0.3</v>
      </c>
      <c r="R2144" s="23" t="s">
        <v>49</v>
      </c>
      <c r="S2144" s="23" t="s">
        <v>49</v>
      </c>
      <c r="T2144" s="17" t="s">
        <v>4598</v>
      </c>
      <c r="U2144" s="17" t="s">
        <v>4967</v>
      </c>
      <c r="V2144" s="17" t="s">
        <v>6652</v>
      </c>
      <c r="W2144" s="17" t="s">
        <v>6711</v>
      </c>
    </row>
    <row r="2145" spans="1:23" s="44" customFormat="1" x14ac:dyDescent="0.35">
      <c r="A2145" s="22" t="s">
        <v>102</v>
      </c>
      <c r="B2145" s="22"/>
      <c r="C2145" s="22" t="s">
        <v>1499</v>
      </c>
      <c r="D2145" s="22" t="s">
        <v>3600</v>
      </c>
      <c r="E2145" s="57" t="s">
        <v>4884</v>
      </c>
      <c r="F2145" s="22" t="s">
        <v>204</v>
      </c>
      <c r="G2145" s="22" t="s">
        <v>100</v>
      </c>
      <c r="H2145" s="22" t="s">
        <v>4581</v>
      </c>
      <c r="I2145" s="25" t="s">
        <v>99</v>
      </c>
      <c r="J2145" s="25" t="s">
        <v>4599</v>
      </c>
      <c r="K2145" s="25"/>
      <c r="L2145" s="25"/>
      <c r="M2145" s="63" t="s">
        <v>49</v>
      </c>
      <c r="N2145" s="22" t="s">
        <v>46</v>
      </c>
      <c r="O2145" s="23">
        <v>1.1000000000000001</v>
      </c>
      <c r="P2145" s="23">
        <v>50</v>
      </c>
      <c r="Q2145" s="23">
        <v>0.3</v>
      </c>
      <c r="R2145" s="23" t="s">
        <v>49</v>
      </c>
      <c r="S2145" s="23" t="s">
        <v>49</v>
      </c>
      <c r="T2145" s="17" t="s">
        <v>4598</v>
      </c>
      <c r="U2145" s="17" t="s">
        <v>4967</v>
      </c>
      <c r="V2145" s="17" t="s">
        <v>6652</v>
      </c>
      <c r="W2145" s="17" t="s">
        <v>6711</v>
      </c>
    </row>
    <row r="2146" spans="1:23" s="44" customFormat="1" x14ac:dyDescent="0.35">
      <c r="A2146" s="22" t="s">
        <v>98</v>
      </c>
      <c r="B2146" s="22"/>
      <c r="C2146" s="22" t="s">
        <v>1500</v>
      </c>
      <c r="D2146" s="22" t="s">
        <v>3601</v>
      </c>
      <c r="E2146" s="57" t="s">
        <v>4885</v>
      </c>
      <c r="F2146" s="22" t="s">
        <v>204</v>
      </c>
      <c r="G2146" s="22" t="s">
        <v>100</v>
      </c>
      <c r="H2146" s="22" t="s">
        <v>4581</v>
      </c>
      <c r="I2146" s="25" t="s">
        <v>99</v>
      </c>
      <c r="J2146" s="25" t="s">
        <v>4599</v>
      </c>
      <c r="K2146" s="25"/>
      <c r="L2146" s="25"/>
      <c r="M2146" s="63" t="s">
        <v>49</v>
      </c>
      <c r="N2146" s="22" t="s">
        <v>46</v>
      </c>
      <c r="O2146" s="23">
        <v>1.1000000000000001</v>
      </c>
      <c r="P2146" s="23">
        <v>50</v>
      </c>
      <c r="Q2146" s="23">
        <v>0.3</v>
      </c>
      <c r="R2146" s="23" t="s">
        <v>49</v>
      </c>
      <c r="S2146" s="23" t="s">
        <v>49</v>
      </c>
      <c r="T2146" s="17" t="s">
        <v>4598</v>
      </c>
      <c r="U2146" s="17" t="s">
        <v>4967</v>
      </c>
      <c r="V2146" s="17" t="s">
        <v>6652</v>
      </c>
      <c r="W2146" s="17" t="s">
        <v>6711</v>
      </c>
    </row>
    <row r="2147" spans="1:23" s="44" customFormat="1" x14ac:dyDescent="0.35">
      <c r="A2147" s="22" t="s">
        <v>104</v>
      </c>
      <c r="B2147" s="22"/>
      <c r="C2147" s="22" t="s">
        <v>1501</v>
      </c>
      <c r="D2147" s="22" t="s">
        <v>3602</v>
      </c>
      <c r="E2147" s="57" t="s">
        <v>4888</v>
      </c>
      <c r="F2147" s="22" t="s">
        <v>204</v>
      </c>
      <c r="G2147" s="22" t="s">
        <v>100</v>
      </c>
      <c r="H2147" s="22" t="s">
        <v>4581</v>
      </c>
      <c r="I2147" s="25" t="s">
        <v>99</v>
      </c>
      <c r="J2147" s="25" t="s">
        <v>4599</v>
      </c>
      <c r="K2147" s="25"/>
      <c r="L2147" s="25"/>
      <c r="M2147" s="63" t="s">
        <v>49</v>
      </c>
      <c r="N2147" s="22" t="s">
        <v>46</v>
      </c>
      <c r="O2147" s="23">
        <v>1</v>
      </c>
      <c r="P2147" s="23">
        <v>50</v>
      </c>
      <c r="Q2147" s="23">
        <v>0.3</v>
      </c>
      <c r="R2147" s="23" t="s">
        <v>49</v>
      </c>
      <c r="S2147" s="23" t="s">
        <v>49</v>
      </c>
      <c r="T2147" s="17" t="s">
        <v>4598</v>
      </c>
      <c r="U2147" s="17" t="s">
        <v>4967</v>
      </c>
      <c r="V2147" s="17" t="s">
        <v>6652</v>
      </c>
      <c r="W2147" s="17" t="s">
        <v>6711</v>
      </c>
    </row>
    <row r="2148" spans="1:23" s="44" customFormat="1" ht="29" x14ac:dyDescent="0.35">
      <c r="A2148" s="22" t="s">
        <v>102</v>
      </c>
      <c r="B2148" s="22"/>
      <c r="C2148" s="22" t="s">
        <v>1514</v>
      </c>
      <c r="D2148" s="22" t="s">
        <v>3615</v>
      </c>
      <c r="E2148" s="57" t="s">
        <v>4886</v>
      </c>
      <c r="F2148" s="22" t="s">
        <v>204</v>
      </c>
      <c r="G2148" s="22" t="s">
        <v>100</v>
      </c>
      <c r="H2148" s="22" t="s">
        <v>4581</v>
      </c>
      <c r="I2148" s="25" t="s">
        <v>99</v>
      </c>
      <c r="J2148" s="25" t="s">
        <v>4599</v>
      </c>
      <c r="K2148" s="25"/>
      <c r="L2148" s="25"/>
      <c r="M2148" s="63" t="s">
        <v>49</v>
      </c>
      <c r="N2148" s="22" t="s">
        <v>46</v>
      </c>
      <c r="O2148" s="23">
        <v>1.1000000000000001</v>
      </c>
      <c r="P2148" s="23">
        <v>30</v>
      </c>
      <c r="Q2148" s="23">
        <v>0.3</v>
      </c>
      <c r="R2148" s="23" t="s">
        <v>49</v>
      </c>
      <c r="S2148" s="23" t="s">
        <v>49</v>
      </c>
      <c r="T2148" s="17" t="s">
        <v>4598</v>
      </c>
      <c r="U2148" s="17" t="s">
        <v>4967</v>
      </c>
      <c r="V2148" s="17" t="s">
        <v>6652</v>
      </c>
      <c r="W2148" s="17" t="s">
        <v>6711</v>
      </c>
    </row>
    <row r="2149" spans="1:23" s="44" customFormat="1" ht="29" x14ac:dyDescent="0.35">
      <c r="A2149" s="22" t="s">
        <v>98</v>
      </c>
      <c r="B2149" s="22"/>
      <c r="C2149" s="22" t="s">
        <v>1515</v>
      </c>
      <c r="D2149" s="22" t="s">
        <v>3616</v>
      </c>
      <c r="E2149" s="57" t="s">
        <v>4880</v>
      </c>
      <c r="F2149" s="22" t="s">
        <v>204</v>
      </c>
      <c r="G2149" s="22" t="s">
        <v>100</v>
      </c>
      <c r="H2149" s="22" t="s">
        <v>4581</v>
      </c>
      <c r="I2149" s="25" t="s">
        <v>99</v>
      </c>
      <c r="J2149" s="25" t="s">
        <v>4599</v>
      </c>
      <c r="K2149" s="25"/>
      <c r="L2149" s="25"/>
      <c r="M2149" s="63" t="s">
        <v>49</v>
      </c>
      <c r="N2149" s="22" t="s">
        <v>46</v>
      </c>
      <c r="O2149" s="23">
        <v>1.1000000000000001</v>
      </c>
      <c r="P2149" s="23">
        <v>30</v>
      </c>
      <c r="Q2149" s="23">
        <v>0.3</v>
      </c>
      <c r="R2149" s="23" t="s">
        <v>49</v>
      </c>
      <c r="S2149" s="23" t="s">
        <v>49</v>
      </c>
      <c r="T2149" s="17" t="s">
        <v>4598</v>
      </c>
      <c r="U2149" s="17" t="s">
        <v>4967</v>
      </c>
      <c r="V2149" s="17" t="s">
        <v>6652</v>
      </c>
      <c r="W2149" s="17" t="s">
        <v>6711</v>
      </c>
    </row>
    <row r="2150" spans="1:23" s="44" customFormat="1" ht="29" x14ac:dyDescent="0.35">
      <c r="A2150" s="22" t="s">
        <v>104</v>
      </c>
      <c r="B2150" s="22"/>
      <c r="C2150" s="22" t="s">
        <v>1505</v>
      </c>
      <c r="D2150" s="22" t="s">
        <v>3606</v>
      </c>
      <c r="E2150" s="57" t="s">
        <v>4889</v>
      </c>
      <c r="F2150" s="22" t="s">
        <v>204</v>
      </c>
      <c r="G2150" s="22" t="s">
        <v>100</v>
      </c>
      <c r="H2150" s="22" t="s">
        <v>4581</v>
      </c>
      <c r="I2150" s="25" t="s">
        <v>99</v>
      </c>
      <c r="J2150" s="25" t="s">
        <v>4599</v>
      </c>
      <c r="K2150" s="25"/>
      <c r="L2150" s="25"/>
      <c r="M2150" s="63" t="s">
        <v>49</v>
      </c>
      <c r="N2150" s="22" t="s">
        <v>46</v>
      </c>
      <c r="O2150" s="23">
        <v>1</v>
      </c>
      <c r="P2150" s="23">
        <v>50</v>
      </c>
      <c r="Q2150" s="23">
        <v>0.3</v>
      </c>
      <c r="R2150" s="23" t="s">
        <v>49</v>
      </c>
      <c r="S2150" s="23" t="s">
        <v>49</v>
      </c>
      <c r="T2150" s="17" t="s">
        <v>4598</v>
      </c>
      <c r="U2150" s="17" t="s">
        <v>4967</v>
      </c>
      <c r="V2150" s="17" t="s">
        <v>6652</v>
      </c>
      <c r="W2150" s="17" t="s">
        <v>6711</v>
      </c>
    </row>
    <row r="2151" spans="1:23" s="44" customFormat="1" x14ac:dyDescent="0.35">
      <c r="A2151" s="22" t="s">
        <v>4593</v>
      </c>
      <c r="B2151" s="22"/>
      <c r="C2151" s="22" t="s">
        <v>483</v>
      </c>
      <c r="D2151" s="22" t="s">
        <v>4517</v>
      </c>
      <c r="E2151" s="57" t="s">
        <v>484</v>
      </c>
      <c r="F2151" s="22" t="s">
        <v>478</v>
      </c>
      <c r="G2151" s="57" t="s">
        <v>80</v>
      </c>
      <c r="H2151" s="22" t="s">
        <v>46</v>
      </c>
      <c r="I2151" s="25" t="s">
        <v>99</v>
      </c>
      <c r="J2151" s="25" t="s">
        <v>4599</v>
      </c>
      <c r="K2151" s="25"/>
      <c r="L2151" s="25"/>
      <c r="M2151" s="63" t="s">
        <v>49</v>
      </c>
      <c r="N2151" s="22" t="s">
        <v>46</v>
      </c>
      <c r="O2151" s="23" t="s">
        <v>46</v>
      </c>
      <c r="P2151" s="23" t="s">
        <v>46</v>
      </c>
      <c r="Q2151" s="23" t="s">
        <v>26</v>
      </c>
      <c r="R2151" s="23" t="s">
        <v>49</v>
      </c>
      <c r="S2151" s="23" t="s">
        <v>49</v>
      </c>
      <c r="T2151" s="17" t="s">
        <v>4987</v>
      </c>
      <c r="U2151" s="17" t="s">
        <v>4967</v>
      </c>
      <c r="V2151" s="17" t="s">
        <v>6652</v>
      </c>
      <c r="W2151" s="17" t="s">
        <v>6653</v>
      </c>
    </row>
    <row r="2152" spans="1:23" s="44" customFormat="1" x14ac:dyDescent="0.35">
      <c r="A2152" s="22" t="s">
        <v>4590</v>
      </c>
      <c r="B2152" s="22" t="s">
        <v>4592</v>
      </c>
      <c r="C2152" s="22" t="s">
        <v>489</v>
      </c>
      <c r="D2152" s="22" t="s">
        <v>4521</v>
      </c>
      <c r="E2152" s="57" t="s">
        <v>490</v>
      </c>
      <c r="F2152" s="22" t="s">
        <v>478</v>
      </c>
      <c r="G2152" s="57" t="s">
        <v>80</v>
      </c>
      <c r="H2152" s="22" t="s">
        <v>46</v>
      </c>
      <c r="I2152" s="25" t="s">
        <v>99</v>
      </c>
      <c r="J2152" s="25" t="s">
        <v>4599</v>
      </c>
      <c r="K2152" s="25"/>
      <c r="L2152" s="25"/>
      <c r="M2152" s="63" t="s">
        <v>49</v>
      </c>
      <c r="N2152" s="22" t="s">
        <v>46</v>
      </c>
      <c r="O2152" s="23" t="s">
        <v>46</v>
      </c>
      <c r="P2152" s="23" t="s">
        <v>46</v>
      </c>
      <c r="Q2152" s="23" t="s">
        <v>26</v>
      </c>
      <c r="R2152" s="23" t="s">
        <v>49</v>
      </c>
      <c r="S2152" s="23" t="s">
        <v>49</v>
      </c>
      <c r="T2152" s="17" t="s">
        <v>4987</v>
      </c>
      <c r="U2152" s="17" t="s">
        <v>4967</v>
      </c>
      <c r="V2152" s="17" t="s">
        <v>6652</v>
      </c>
      <c r="W2152" s="17" t="s">
        <v>6653</v>
      </c>
    </row>
    <row r="2153" spans="1:23" s="44" customFormat="1" x14ac:dyDescent="0.35">
      <c r="A2153" s="22" t="s">
        <v>4590</v>
      </c>
      <c r="B2153" s="22" t="s">
        <v>98</v>
      </c>
      <c r="C2153" s="22" t="s">
        <v>493</v>
      </c>
      <c r="D2153" s="22" t="s">
        <v>4524</v>
      </c>
      <c r="E2153" s="57" t="s">
        <v>7551</v>
      </c>
      <c r="F2153" s="22" t="s">
        <v>2478</v>
      </c>
      <c r="G2153" s="22" t="s">
        <v>100</v>
      </c>
      <c r="H2153" s="22" t="s">
        <v>46</v>
      </c>
      <c r="I2153" s="25" t="s">
        <v>197</v>
      </c>
      <c r="J2153" s="25" t="s">
        <v>4599</v>
      </c>
      <c r="K2153" s="25"/>
      <c r="L2153" s="25"/>
      <c r="M2153" s="63" t="s">
        <v>49</v>
      </c>
      <c r="N2153" s="22" t="s">
        <v>46</v>
      </c>
      <c r="O2153" s="16" t="s">
        <v>26</v>
      </c>
      <c r="P2153" s="16" t="s">
        <v>26</v>
      </c>
      <c r="Q2153" s="23" t="s">
        <v>26</v>
      </c>
      <c r="R2153" s="23" t="s">
        <v>49</v>
      </c>
      <c r="S2153" s="23" t="s">
        <v>49</v>
      </c>
      <c r="T2153" s="17" t="s">
        <v>4598</v>
      </c>
      <c r="U2153" s="17" t="s">
        <v>4967</v>
      </c>
      <c r="V2153" s="17" t="s">
        <v>6652</v>
      </c>
      <c r="W2153" s="17" t="s">
        <v>6652</v>
      </c>
    </row>
    <row r="2154" spans="1:23" s="44" customFormat="1" x14ac:dyDescent="0.35">
      <c r="A2154" s="22" t="s">
        <v>4590</v>
      </c>
      <c r="B2154" s="22"/>
      <c r="C2154" s="22" t="s">
        <v>2488</v>
      </c>
      <c r="D2154" s="22" t="s">
        <v>4525</v>
      </c>
      <c r="E2154" s="57" t="s">
        <v>2479</v>
      </c>
      <c r="F2154" s="22" t="s">
        <v>494</v>
      </c>
      <c r="G2154" s="57" t="s">
        <v>494</v>
      </c>
      <c r="H2154" s="22" t="s">
        <v>46</v>
      </c>
      <c r="I2154" s="25" t="s">
        <v>99</v>
      </c>
      <c r="J2154" s="25" t="s">
        <v>4599</v>
      </c>
      <c r="K2154" s="25"/>
      <c r="L2154" s="25"/>
      <c r="M2154" s="63" t="s">
        <v>49</v>
      </c>
      <c r="N2154" s="22" t="s">
        <v>46</v>
      </c>
      <c r="O2154" s="16" t="s">
        <v>46</v>
      </c>
      <c r="P2154" s="16" t="s">
        <v>46</v>
      </c>
      <c r="Q2154" s="23" t="s">
        <v>46</v>
      </c>
      <c r="R2154" s="23" t="s">
        <v>49</v>
      </c>
      <c r="S2154" s="23" t="s">
        <v>49</v>
      </c>
      <c r="T2154" s="17" t="s">
        <v>2488</v>
      </c>
      <c r="U2154" s="17" t="s">
        <v>4967</v>
      </c>
      <c r="V2154" s="17" t="s">
        <v>6652</v>
      </c>
      <c r="W2154" s="17" t="s">
        <v>6657</v>
      </c>
    </row>
    <row r="2155" spans="1:23" s="42" customFormat="1" x14ac:dyDescent="0.35">
      <c r="A2155" s="22" t="s">
        <v>4590</v>
      </c>
      <c r="B2155" s="22"/>
      <c r="C2155" s="22" t="s">
        <v>2489</v>
      </c>
      <c r="D2155" s="22" t="s">
        <v>4527</v>
      </c>
      <c r="E2155" s="57" t="s">
        <v>2480</v>
      </c>
      <c r="F2155" s="22" t="s">
        <v>494</v>
      </c>
      <c r="G2155" s="57" t="s">
        <v>494</v>
      </c>
      <c r="H2155" s="22" t="s">
        <v>46</v>
      </c>
      <c r="I2155" s="25" t="s">
        <v>99</v>
      </c>
      <c r="J2155" s="25" t="s">
        <v>4599</v>
      </c>
      <c r="K2155" s="25"/>
      <c r="L2155" s="25"/>
      <c r="M2155" s="63" t="s">
        <v>49</v>
      </c>
      <c r="N2155" s="22" t="s">
        <v>46</v>
      </c>
      <c r="O2155" s="16" t="s">
        <v>46</v>
      </c>
      <c r="P2155" s="16" t="s">
        <v>46</v>
      </c>
      <c r="Q2155" s="23" t="s">
        <v>46</v>
      </c>
      <c r="R2155" s="23" t="s">
        <v>49</v>
      </c>
      <c r="S2155" s="23" t="s">
        <v>49</v>
      </c>
      <c r="T2155" s="17" t="s">
        <v>2489</v>
      </c>
      <c r="U2155" s="17" t="s">
        <v>4967</v>
      </c>
      <c r="V2155" s="17" t="s">
        <v>6652</v>
      </c>
      <c r="W2155" s="17" t="s">
        <v>6657</v>
      </c>
    </row>
    <row r="2156" spans="1:23" s="42" customFormat="1" ht="29" x14ac:dyDescent="0.35">
      <c r="A2156" s="49" t="s">
        <v>102</v>
      </c>
      <c r="B2156" s="49" t="s">
        <v>10</v>
      </c>
      <c r="C2156" s="49" t="s">
        <v>4795</v>
      </c>
      <c r="D2156" s="49" t="s">
        <v>4796</v>
      </c>
      <c r="E2156" s="57" t="s">
        <v>7494</v>
      </c>
      <c r="F2156" s="49" t="s">
        <v>4642</v>
      </c>
      <c r="G2156" s="49" t="s">
        <v>21</v>
      </c>
      <c r="H2156" s="49" t="s">
        <v>4584</v>
      </c>
      <c r="I2156" s="25" t="s">
        <v>197</v>
      </c>
      <c r="J2156" s="25" t="s">
        <v>6163</v>
      </c>
      <c r="K2156" s="25" t="s">
        <v>7168</v>
      </c>
      <c r="L2156" s="25">
        <v>1</v>
      </c>
      <c r="M2156" s="63" t="s">
        <v>6639</v>
      </c>
      <c r="N2156" s="22" t="s">
        <v>8703</v>
      </c>
      <c r="O2156" s="24">
        <v>0.99</v>
      </c>
      <c r="P2156" s="24">
        <v>1</v>
      </c>
      <c r="Q2156" s="23" t="s">
        <v>46</v>
      </c>
      <c r="R2156" s="23">
        <v>0.99</v>
      </c>
      <c r="S2156" s="23">
        <v>1</v>
      </c>
      <c r="T2156" s="49" t="s">
        <v>4598</v>
      </c>
      <c r="U2156" s="17" t="s">
        <v>4967</v>
      </c>
      <c r="V2156" s="17" t="s">
        <v>6653</v>
      </c>
      <c r="W2156" s="17" t="s">
        <v>6653</v>
      </c>
    </row>
    <row r="2157" spans="1:23" s="42" customFormat="1" ht="29" x14ac:dyDescent="0.35">
      <c r="A2157" s="49" t="s">
        <v>101</v>
      </c>
      <c r="B2157" s="49" t="s">
        <v>10</v>
      </c>
      <c r="C2157" s="49" t="s">
        <v>4803</v>
      </c>
      <c r="D2157" s="49" t="s">
        <v>4804</v>
      </c>
      <c r="E2157" s="57" t="s">
        <v>7494</v>
      </c>
      <c r="F2157" s="49" t="s">
        <v>4642</v>
      </c>
      <c r="G2157" s="49" t="s">
        <v>21</v>
      </c>
      <c r="H2157" s="49" t="s">
        <v>4584</v>
      </c>
      <c r="I2157" s="25" t="s">
        <v>197</v>
      </c>
      <c r="J2157" s="25" t="s">
        <v>6163</v>
      </c>
      <c r="K2157" s="25" t="s">
        <v>7168</v>
      </c>
      <c r="L2157" s="25">
        <v>1</v>
      </c>
      <c r="M2157" s="63" t="s">
        <v>6639</v>
      </c>
      <c r="N2157" s="22" t="s">
        <v>8703</v>
      </c>
      <c r="O2157" s="24">
        <v>0.99</v>
      </c>
      <c r="P2157" s="24">
        <v>1</v>
      </c>
      <c r="Q2157" s="23" t="s">
        <v>46</v>
      </c>
      <c r="R2157" s="23">
        <v>0.99</v>
      </c>
      <c r="S2157" s="23">
        <v>1</v>
      </c>
      <c r="T2157" s="49" t="s">
        <v>4598</v>
      </c>
      <c r="U2157" s="17" t="s">
        <v>4967</v>
      </c>
      <c r="V2157" s="17" t="s">
        <v>6653</v>
      </c>
      <c r="W2157" s="17" t="s">
        <v>6653</v>
      </c>
    </row>
    <row r="2158" spans="1:23" s="42" customFormat="1" ht="29" x14ac:dyDescent="0.35">
      <c r="A2158" s="49" t="s">
        <v>98</v>
      </c>
      <c r="B2158" s="49" t="s">
        <v>10</v>
      </c>
      <c r="C2158" s="49" t="s">
        <v>4811</v>
      </c>
      <c r="D2158" s="49" t="s">
        <v>4812</v>
      </c>
      <c r="E2158" s="57" t="s">
        <v>7494</v>
      </c>
      <c r="F2158" s="49" t="s">
        <v>4642</v>
      </c>
      <c r="G2158" s="49" t="s">
        <v>21</v>
      </c>
      <c r="H2158" s="49" t="s">
        <v>4875</v>
      </c>
      <c r="I2158" s="25" t="s">
        <v>197</v>
      </c>
      <c r="J2158" s="25" t="s">
        <v>6163</v>
      </c>
      <c r="K2158" s="25" t="s">
        <v>7168</v>
      </c>
      <c r="L2158" s="25">
        <v>1</v>
      </c>
      <c r="M2158" s="63" t="s">
        <v>6639</v>
      </c>
      <c r="N2158" s="22" t="s">
        <v>8703</v>
      </c>
      <c r="O2158" s="24">
        <v>0.99</v>
      </c>
      <c r="P2158" s="24">
        <v>1</v>
      </c>
      <c r="Q2158" s="23" t="s">
        <v>46</v>
      </c>
      <c r="R2158" s="23">
        <v>0.99</v>
      </c>
      <c r="S2158" s="23">
        <v>1</v>
      </c>
      <c r="T2158" s="49" t="s">
        <v>4598</v>
      </c>
      <c r="U2158" s="17" t="s">
        <v>4967</v>
      </c>
      <c r="V2158" s="17" t="s">
        <v>6653</v>
      </c>
      <c r="W2158" s="17" t="s">
        <v>6653</v>
      </c>
    </row>
    <row r="2159" spans="1:23" s="42" customFormat="1" ht="29" x14ac:dyDescent="0.35">
      <c r="A2159" s="49" t="s">
        <v>98</v>
      </c>
      <c r="B2159" s="49" t="s">
        <v>10</v>
      </c>
      <c r="C2159" s="49" t="s">
        <v>4813</v>
      </c>
      <c r="D2159" s="49" t="s">
        <v>4814</v>
      </c>
      <c r="E2159" s="57" t="s">
        <v>7494</v>
      </c>
      <c r="F2159" s="49" t="s">
        <v>4642</v>
      </c>
      <c r="G2159" s="49" t="s">
        <v>21</v>
      </c>
      <c r="H2159" s="49" t="s">
        <v>4584</v>
      </c>
      <c r="I2159" s="25" t="s">
        <v>197</v>
      </c>
      <c r="J2159" s="25" t="s">
        <v>6163</v>
      </c>
      <c r="K2159" s="25" t="s">
        <v>7168</v>
      </c>
      <c r="L2159" s="25">
        <v>1</v>
      </c>
      <c r="M2159" s="63" t="s">
        <v>6639</v>
      </c>
      <c r="N2159" s="22" t="s">
        <v>8703</v>
      </c>
      <c r="O2159" s="24">
        <v>0.99</v>
      </c>
      <c r="P2159" s="24">
        <v>1</v>
      </c>
      <c r="Q2159" s="23" t="s">
        <v>46</v>
      </c>
      <c r="R2159" s="23">
        <v>0.99</v>
      </c>
      <c r="S2159" s="23">
        <v>1</v>
      </c>
      <c r="T2159" s="49" t="s">
        <v>4598</v>
      </c>
      <c r="U2159" s="17" t="s">
        <v>4967</v>
      </c>
      <c r="V2159" s="17" t="s">
        <v>6653</v>
      </c>
      <c r="W2159" s="17" t="s">
        <v>6653</v>
      </c>
    </row>
    <row r="2160" spans="1:23" s="42" customFormat="1" ht="29" x14ac:dyDescent="0.35">
      <c r="A2160" s="49" t="s">
        <v>104</v>
      </c>
      <c r="B2160" s="49" t="s">
        <v>10</v>
      </c>
      <c r="C2160" s="49" t="s">
        <v>4823</v>
      </c>
      <c r="D2160" s="49" t="s">
        <v>4824</v>
      </c>
      <c r="E2160" s="57" t="s">
        <v>7494</v>
      </c>
      <c r="F2160" s="49" t="s">
        <v>4642</v>
      </c>
      <c r="G2160" s="49" t="s">
        <v>21</v>
      </c>
      <c r="H2160" s="49" t="s">
        <v>4584</v>
      </c>
      <c r="I2160" s="25" t="s">
        <v>197</v>
      </c>
      <c r="J2160" s="25" t="s">
        <v>6163</v>
      </c>
      <c r="K2160" s="25" t="s">
        <v>7168</v>
      </c>
      <c r="L2160" s="25">
        <v>1</v>
      </c>
      <c r="M2160" s="63" t="s">
        <v>6639</v>
      </c>
      <c r="N2160" s="22" t="s">
        <v>8703</v>
      </c>
      <c r="O2160" s="24">
        <v>0.99</v>
      </c>
      <c r="P2160" s="24">
        <v>1</v>
      </c>
      <c r="Q2160" s="23" t="s">
        <v>46</v>
      </c>
      <c r="R2160" s="23">
        <v>0.99</v>
      </c>
      <c r="S2160" s="23">
        <v>1</v>
      </c>
      <c r="T2160" s="49" t="s">
        <v>4598</v>
      </c>
      <c r="U2160" s="17" t="s">
        <v>4967</v>
      </c>
      <c r="V2160" s="17" t="s">
        <v>6653</v>
      </c>
      <c r="W2160" s="17" t="s">
        <v>6653</v>
      </c>
    </row>
    <row r="2161" spans="1:23" s="42" customFormat="1" ht="29" x14ac:dyDescent="0.35">
      <c r="A2161" s="49" t="s">
        <v>102</v>
      </c>
      <c r="B2161" s="49" t="s">
        <v>10</v>
      </c>
      <c r="C2161" s="49" t="s">
        <v>4799</v>
      </c>
      <c r="D2161" s="49" t="s">
        <v>4800</v>
      </c>
      <c r="E2161" s="57" t="s">
        <v>7494</v>
      </c>
      <c r="F2161" s="49" t="s">
        <v>4642</v>
      </c>
      <c r="G2161" s="49" t="s">
        <v>21</v>
      </c>
      <c r="H2161" s="49" t="s">
        <v>4585</v>
      </c>
      <c r="I2161" s="25" t="s">
        <v>197</v>
      </c>
      <c r="J2161" s="25" t="s">
        <v>6163</v>
      </c>
      <c r="K2161" s="25" t="s">
        <v>7168</v>
      </c>
      <c r="L2161" s="25">
        <v>1</v>
      </c>
      <c r="M2161" s="63" t="s">
        <v>6639</v>
      </c>
      <c r="N2161" s="22" t="s">
        <v>8703</v>
      </c>
      <c r="O2161" s="24">
        <v>0.99</v>
      </c>
      <c r="P2161" s="24">
        <v>1</v>
      </c>
      <c r="Q2161" s="23" t="s">
        <v>46</v>
      </c>
      <c r="R2161" s="23">
        <v>0.99</v>
      </c>
      <c r="S2161" s="23">
        <v>1</v>
      </c>
      <c r="T2161" s="49" t="s">
        <v>4598</v>
      </c>
      <c r="U2161" s="17" t="s">
        <v>4967</v>
      </c>
      <c r="V2161" s="17" t="s">
        <v>6653</v>
      </c>
      <c r="W2161" s="17" t="s">
        <v>6653</v>
      </c>
    </row>
    <row r="2162" spans="1:23" s="42" customFormat="1" ht="29" x14ac:dyDescent="0.35">
      <c r="A2162" s="49" t="s">
        <v>101</v>
      </c>
      <c r="B2162" s="49" t="s">
        <v>10</v>
      </c>
      <c r="C2162" s="49" t="s">
        <v>4807</v>
      </c>
      <c r="D2162" s="49" t="s">
        <v>4808</v>
      </c>
      <c r="E2162" s="57" t="s">
        <v>7494</v>
      </c>
      <c r="F2162" s="49" t="s">
        <v>4642</v>
      </c>
      <c r="G2162" s="49" t="s">
        <v>21</v>
      </c>
      <c r="H2162" s="49" t="s">
        <v>4585</v>
      </c>
      <c r="I2162" s="25" t="s">
        <v>197</v>
      </c>
      <c r="J2162" s="25" t="s">
        <v>6163</v>
      </c>
      <c r="K2162" s="25" t="s">
        <v>7168</v>
      </c>
      <c r="L2162" s="25">
        <v>1</v>
      </c>
      <c r="M2162" s="63" t="s">
        <v>6639</v>
      </c>
      <c r="N2162" s="22" t="s">
        <v>8703</v>
      </c>
      <c r="O2162" s="24">
        <v>0.99</v>
      </c>
      <c r="P2162" s="24">
        <v>1</v>
      </c>
      <c r="Q2162" s="23" t="s">
        <v>46</v>
      </c>
      <c r="R2162" s="23">
        <v>0.99</v>
      </c>
      <c r="S2162" s="23">
        <v>1</v>
      </c>
      <c r="T2162" s="49" t="s">
        <v>4598</v>
      </c>
      <c r="U2162" s="17" t="s">
        <v>4967</v>
      </c>
      <c r="V2162" s="17" t="s">
        <v>6653</v>
      </c>
      <c r="W2162" s="17" t="s">
        <v>6653</v>
      </c>
    </row>
    <row r="2163" spans="1:23" s="42" customFormat="1" ht="29" x14ac:dyDescent="0.35">
      <c r="A2163" s="49" t="s">
        <v>98</v>
      </c>
      <c r="B2163" s="49" t="s">
        <v>10</v>
      </c>
      <c r="C2163" s="49" t="s">
        <v>4817</v>
      </c>
      <c r="D2163" s="49" t="s">
        <v>4818</v>
      </c>
      <c r="E2163" s="57" t="s">
        <v>7494</v>
      </c>
      <c r="F2163" s="49" t="s">
        <v>4642</v>
      </c>
      <c r="G2163" s="49" t="s">
        <v>21</v>
      </c>
      <c r="H2163" s="49" t="s">
        <v>6266</v>
      </c>
      <c r="I2163" s="25" t="s">
        <v>197</v>
      </c>
      <c r="J2163" s="25" t="s">
        <v>6163</v>
      </c>
      <c r="K2163" s="25" t="s">
        <v>7168</v>
      </c>
      <c r="L2163" s="25">
        <v>1</v>
      </c>
      <c r="M2163" s="63" t="s">
        <v>6639</v>
      </c>
      <c r="N2163" s="22" t="s">
        <v>8703</v>
      </c>
      <c r="O2163" s="24">
        <v>0.99</v>
      </c>
      <c r="P2163" s="24">
        <v>1</v>
      </c>
      <c r="Q2163" s="23" t="s">
        <v>46</v>
      </c>
      <c r="R2163" s="23">
        <v>0.99</v>
      </c>
      <c r="S2163" s="23">
        <v>1</v>
      </c>
      <c r="T2163" s="49" t="s">
        <v>4598</v>
      </c>
      <c r="U2163" s="17" t="s">
        <v>4967</v>
      </c>
      <c r="V2163" s="17" t="s">
        <v>6653</v>
      </c>
      <c r="W2163" s="17" t="s">
        <v>6653</v>
      </c>
    </row>
    <row r="2164" spans="1:23" s="42" customFormat="1" ht="29" x14ac:dyDescent="0.35">
      <c r="A2164" s="49" t="s">
        <v>98</v>
      </c>
      <c r="B2164" s="49" t="s">
        <v>10</v>
      </c>
      <c r="C2164" s="49" t="s">
        <v>4819</v>
      </c>
      <c r="D2164" s="49" t="s">
        <v>4820</v>
      </c>
      <c r="E2164" s="57" t="s">
        <v>7494</v>
      </c>
      <c r="F2164" s="49" t="s">
        <v>4642</v>
      </c>
      <c r="G2164" s="49" t="s">
        <v>21</v>
      </c>
      <c r="H2164" s="49" t="s">
        <v>4585</v>
      </c>
      <c r="I2164" s="25" t="s">
        <v>197</v>
      </c>
      <c r="J2164" s="25" t="s">
        <v>6163</v>
      </c>
      <c r="K2164" s="25" t="s">
        <v>7168</v>
      </c>
      <c r="L2164" s="25">
        <v>1</v>
      </c>
      <c r="M2164" s="63" t="s">
        <v>6639</v>
      </c>
      <c r="N2164" s="22" t="s">
        <v>8703</v>
      </c>
      <c r="O2164" s="24">
        <v>0.99</v>
      </c>
      <c r="P2164" s="24">
        <v>1</v>
      </c>
      <c r="Q2164" s="23" t="s">
        <v>46</v>
      </c>
      <c r="R2164" s="23">
        <v>0.99</v>
      </c>
      <c r="S2164" s="23">
        <v>1</v>
      </c>
      <c r="T2164" s="49" t="s">
        <v>4598</v>
      </c>
      <c r="U2164" s="17" t="s">
        <v>4967</v>
      </c>
      <c r="V2164" s="17" t="s">
        <v>6653</v>
      </c>
      <c r="W2164" s="17" t="s">
        <v>6653</v>
      </c>
    </row>
    <row r="2165" spans="1:23" s="42" customFormat="1" ht="29" x14ac:dyDescent="0.35">
      <c r="A2165" s="49" t="s">
        <v>104</v>
      </c>
      <c r="B2165" s="49" t="s">
        <v>10</v>
      </c>
      <c r="C2165" s="49" t="s">
        <v>4827</v>
      </c>
      <c r="D2165" s="49" t="s">
        <v>4828</v>
      </c>
      <c r="E2165" s="57" t="s">
        <v>7494</v>
      </c>
      <c r="F2165" s="49" t="s">
        <v>4642</v>
      </c>
      <c r="G2165" s="49" t="s">
        <v>21</v>
      </c>
      <c r="H2165" s="49" t="s">
        <v>4585</v>
      </c>
      <c r="I2165" s="25" t="s">
        <v>197</v>
      </c>
      <c r="J2165" s="25" t="s">
        <v>6163</v>
      </c>
      <c r="K2165" s="25" t="s">
        <v>7168</v>
      </c>
      <c r="L2165" s="25">
        <v>1</v>
      </c>
      <c r="M2165" s="63" t="s">
        <v>6639</v>
      </c>
      <c r="N2165" s="22" t="s">
        <v>8703</v>
      </c>
      <c r="O2165" s="24">
        <v>0.99</v>
      </c>
      <c r="P2165" s="24">
        <v>1</v>
      </c>
      <c r="Q2165" s="23" t="s">
        <v>46</v>
      </c>
      <c r="R2165" s="23">
        <v>0.99</v>
      </c>
      <c r="S2165" s="23">
        <v>1</v>
      </c>
      <c r="T2165" s="49" t="s">
        <v>4598</v>
      </c>
      <c r="U2165" s="17" t="s">
        <v>4967</v>
      </c>
      <c r="V2165" s="17" t="s">
        <v>6653</v>
      </c>
      <c r="W2165" s="17" t="s">
        <v>6653</v>
      </c>
    </row>
    <row r="2166" spans="1:23" s="42" customFormat="1" x14ac:dyDescent="0.35">
      <c r="A2166" s="22" t="s">
        <v>102</v>
      </c>
      <c r="B2166" s="22"/>
      <c r="C2166" s="22" t="s">
        <v>2058</v>
      </c>
      <c r="D2166" s="22" t="s">
        <v>4200</v>
      </c>
      <c r="E2166" s="57" t="s">
        <v>7450</v>
      </c>
      <c r="F2166" s="22" t="s">
        <v>388</v>
      </c>
      <c r="G2166" s="22" t="s">
        <v>12</v>
      </c>
      <c r="H2166" s="22" t="s">
        <v>4578</v>
      </c>
      <c r="I2166" s="25" t="s">
        <v>197</v>
      </c>
      <c r="J2166" s="25" t="s">
        <v>6162</v>
      </c>
      <c r="K2166" s="25" t="s">
        <v>6158</v>
      </c>
      <c r="L2166" s="25"/>
      <c r="M2166" s="63" t="s">
        <v>49</v>
      </c>
      <c r="N2166" s="22" t="s">
        <v>46</v>
      </c>
      <c r="O2166" s="23" t="s">
        <v>46</v>
      </c>
      <c r="P2166" s="23" t="s">
        <v>46</v>
      </c>
      <c r="Q2166" s="23">
        <v>0.5</v>
      </c>
      <c r="R2166" s="23" t="s">
        <v>46</v>
      </c>
      <c r="S2166" s="23" t="s">
        <v>46</v>
      </c>
      <c r="T2166" s="17" t="s">
        <v>4598</v>
      </c>
      <c r="U2166" s="17" t="s">
        <v>4967</v>
      </c>
      <c r="V2166" s="17" t="s">
        <v>6652</v>
      </c>
      <c r="W2166" s="17" t="s">
        <v>6657</v>
      </c>
    </row>
    <row r="2167" spans="1:23" s="42" customFormat="1" x14ac:dyDescent="0.35">
      <c r="A2167" s="22" t="s">
        <v>102</v>
      </c>
      <c r="B2167" s="22"/>
      <c r="C2167" s="22" t="s">
        <v>694</v>
      </c>
      <c r="D2167" s="22" t="s">
        <v>2768</v>
      </c>
      <c r="E2167" s="57" t="s">
        <v>7451</v>
      </c>
      <c r="F2167" s="22" t="s">
        <v>103</v>
      </c>
      <c r="G2167" s="22" t="s">
        <v>100</v>
      </c>
      <c r="H2167" s="22" t="s">
        <v>4578</v>
      </c>
      <c r="I2167" s="25" t="s">
        <v>197</v>
      </c>
      <c r="J2167" s="25" t="s">
        <v>4599</v>
      </c>
      <c r="K2167" s="25"/>
      <c r="L2167" s="25"/>
      <c r="M2167" s="63" t="s">
        <v>49</v>
      </c>
      <c r="N2167" s="22" t="s">
        <v>46</v>
      </c>
      <c r="O2167" s="23">
        <v>0.75</v>
      </c>
      <c r="P2167" s="23">
        <v>1</v>
      </c>
      <c r="Q2167" s="23">
        <v>0.05</v>
      </c>
      <c r="R2167" s="23" t="s">
        <v>49</v>
      </c>
      <c r="S2167" s="23" t="s">
        <v>49</v>
      </c>
      <c r="T2167" s="17" t="s">
        <v>4598</v>
      </c>
      <c r="U2167" s="17" t="s">
        <v>4967</v>
      </c>
      <c r="V2167" s="17" t="s">
        <v>6652</v>
      </c>
      <c r="W2167" s="17" t="s">
        <v>6657</v>
      </c>
    </row>
    <row r="2168" spans="1:23" s="42" customFormat="1" x14ac:dyDescent="0.35">
      <c r="A2168" s="22" t="s">
        <v>102</v>
      </c>
      <c r="B2168" s="22"/>
      <c r="C2168" s="22" t="s">
        <v>1415</v>
      </c>
      <c r="D2168" s="22" t="s">
        <v>3517</v>
      </c>
      <c r="E2168" s="57" t="s">
        <v>7452</v>
      </c>
      <c r="F2168" s="22" t="s">
        <v>103</v>
      </c>
      <c r="G2168" s="22" t="s">
        <v>100</v>
      </c>
      <c r="H2168" s="22" t="s">
        <v>4578</v>
      </c>
      <c r="I2168" s="25" t="s">
        <v>197</v>
      </c>
      <c r="J2168" s="25" t="s">
        <v>6163</v>
      </c>
      <c r="K2168" s="25" t="s">
        <v>6157</v>
      </c>
      <c r="L2168" s="25">
        <v>20</v>
      </c>
      <c r="M2168" s="63" t="s">
        <v>6506</v>
      </c>
      <c r="N2168" s="22" t="s">
        <v>8701</v>
      </c>
      <c r="O2168" s="23">
        <v>0.99</v>
      </c>
      <c r="P2168" s="23">
        <v>1</v>
      </c>
      <c r="Q2168" s="23">
        <v>0.05</v>
      </c>
      <c r="R2168" s="23">
        <v>0.99</v>
      </c>
      <c r="S2168" s="23">
        <v>1</v>
      </c>
      <c r="T2168" s="17" t="s">
        <v>4598</v>
      </c>
      <c r="U2168" s="17" t="s">
        <v>4967</v>
      </c>
      <c r="V2168" s="17" t="s">
        <v>6652</v>
      </c>
      <c r="W2168" s="17" t="s">
        <v>6479</v>
      </c>
    </row>
    <row r="2169" spans="1:23" s="42" customFormat="1" x14ac:dyDescent="0.35">
      <c r="A2169" s="22" t="s">
        <v>102</v>
      </c>
      <c r="B2169" s="22"/>
      <c r="C2169" s="22" t="s">
        <v>1878</v>
      </c>
      <c r="D2169" s="22" t="s">
        <v>3980</v>
      </c>
      <c r="E2169" s="57" t="s">
        <v>7453</v>
      </c>
      <c r="F2169" s="22" t="s">
        <v>295</v>
      </c>
      <c r="G2169" s="22" t="s">
        <v>100</v>
      </c>
      <c r="H2169" s="22" t="s">
        <v>4578</v>
      </c>
      <c r="I2169" s="25" t="s">
        <v>197</v>
      </c>
      <c r="J2169" s="25" t="s">
        <v>6163</v>
      </c>
      <c r="K2169" s="25" t="s">
        <v>6157</v>
      </c>
      <c r="L2169" s="25">
        <v>20</v>
      </c>
      <c r="M2169" s="63" t="s">
        <v>6506</v>
      </c>
      <c r="N2169" s="22" t="s">
        <v>8701</v>
      </c>
      <c r="O2169" s="23">
        <v>2</v>
      </c>
      <c r="P2169" s="23">
        <v>12</v>
      </c>
      <c r="Q2169" s="23">
        <v>0.15</v>
      </c>
      <c r="R2169" s="23">
        <v>2</v>
      </c>
      <c r="S2169" s="23">
        <v>12</v>
      </c>
      <c r="T2169" s="17" t="s">
        <v>4598</v>
      </c>
      <c r="U2169" s="17" t="s">
        <v>4967</v>
      </c>
      <c r="V2169" s="17" t="s">
        <v>6652</v>
      </c>
      <c r="W2169" s="17" t="s">
        <v>6479</v>
      </c>
    </row>
    <row r="2170" spans="1:23" s="42" customFormat="1" x14ac:dyDescent="0.35">
      <c r="A2170" s="22" t="s">
        <v>102</v>
      </c>
      <c r="B2170" s="22"/>
      <c r="C2170" s="22" t="s">
        <v>1432</v>
      </c>
      <c r="D2170" s="22" t="s">
        <v>3534</v>
      </c>
      <c r="E2170" s="57" t="s">
        <v>7454</v>
      </c>
      <c r="F2170" s="22" t="s">
        <v>103</v>
      </c>
      <c r="G2170" s="22" t="s">
        <v>100</v>
      </c>
      <c r="H2170" s="22" t="s">
        <v>4578</v>
      </c>
      <c r="I2170" s="25" t="s">
        <v>197</v>
      </c>
      <c r="J2170" s="25" t="s">
        <v>6163</v>
      </c>
      <c r="K2170" s="25" t="s">
        <v>6157</v>
      </c>
      <c r="L2170" s="25">
        <v>20</v>
      </c>
      <c r="M2170" s="63" t="s">
        <v>6506</v>
      </c>
      <c r="N2170" s="22" t="s">
        <v>8701</v>
      </c>
      <c r="O2170" s="23">
        <v>0</v>
      </c>
      <c r="P2170" s="23">
        <v>0.25</v>
      </c>
      <c r="Q2170" s="23">
        <v>0.15</v>
      </c>
      <c r="R2170" s="23">
        <v>0</v>
      </c>
      <c r="S2170" s="23">
        <v>0.25</v>
      </c>
      <c r="T2170" s="17" t="s">
        <v>4598</v>
      </c>
      <c r="U2170" s="17" t="s">
        <v>4967</v>
      </c>
      <c r="V2170" s="17" t="s">
        <v>6652</v>
      </c>
      <c r="W2170" s="17" t="s">
        <v>6479</v>
      </c>
    </row>
    <row r="2171" spans="1:23" s="42" customFormat="1" x14ac:dyDescent="0.35">
      <c r="A2171" s="22" t="s">
        <v>102</v>
      </c>
      <c r="B2171" s="22"/>
      <c r="C2171" s="22" t="s">
        <v>1438</v>
      </c>
      <c r="D2171" s="22" t="s">
        <v>3540</v>
      </c>
      <c r="E2171" s="57" t="s">
        <v>7455</v>
      </c>
      <c r="F2171" s="22" t="s">
        <v>103</v>
      </c>
      <c r="G2171" s="22" t="s">
        <v>100</v>
      </c>
      <c r="H2171" s="22" t="s">
        <v>4578</v>
      </c>
      <c r="I2171" s="25" t="s">
        <v>197</v>
      </c>
      <c r="J2171" s="25" t="s">
        <v>6163</v>
      </c>
      <c r="K2171" s="25" t="s">
        <v>6157</v>
      </c>
      <c r="L2171" s="25">
        <v>20</v>
      </c>
      <c r="M2171" s="63" t="s">
        <v>6506</v>
      </c>
      <c r="N2171" s="22" t="s">
        <v>8701</v>
      </c>
      <c r="O2171" s="23">
        <v>0.1</v>
      </c>
      <c r="P2171" s="23">
        <v>0.99</v>
      </c>
      <c r="Q2171" s="23">
        <v>0.05</v>
      </c>
      <c r="R2171" s="23">
        <v>0.1</v>
      </c>
      <c r="S2171" s="23">
        <v>0.99</v>
      </c>
      <c r="T2171" s="17" t="s">
        <v>4598</v>
      </c>
      <c r="U2171" s="17" t="s">
        <v>4967</v>
      </c>
      <c r="V2171" s="17" t="s">
        <v>6652</v>
      </c>
      <c r="W2171" s="17" t="s">
        <v>6479</v>
      </c>
    </row>
    <row r="2172" spans="1:23" s="42" customFormat="1" x14ac:dyDescent="0.35">
      <c r="A2172" s="22" t="s">
        <v>102</v>
      </c>
      <c r="B2172" s="22"/>
      <c r="C2172" s="22" t="s">
        <v>1886</v>
      </c>
      <c r="D2172" s="22" t="s">
        <v>3988</v>
      </c>
      <c r="E2172" s="57" t="s">
        <v>7456</v>
      </c>
      <c r="F2172" s="22" t="s">
        <v>295</v>
      </c>
      <c r="G2172" s="22" t="s">
        <v>12</v>
      </c>
      <c r="H2172" s="22" t="s">
        <v>4578</v>
      </c>
      <c r="I2172" s="25" t="s">
        <v>197</v>
      </c>
      <c r="J2172" s="25" t="s">
        <v>4599</v>
      </c>
      <c r="K2172" s="25"/>
      <c r="L2172" s="25"/>
      <c r="M2172" s="63" t="s">
        <v>49</v>
      </c>
      <c r="N2172" s="22" t="s">
        <v>46</v>
      </c>
      <c r="O2172" s="23" t="s">
        <v>46</v>
      </c>
      <c r="P2172" s="23" t="s">
        <v>46</v>
      </c>
      <c r="Q2172" s="23">
        <v>0.15</v>
      </c>
      <c r="R2172" s="23" t="s">
        <v>49</v>
      </c>
      <c r="S2172" s="23" t="s">
        <v>49</v>
      </c>
      <c r="T2172" s="17" t="s">
        <v>4598</v>
      </c>
      <c r="U2172" s="17" t="s">
        <v>4967</v>
      </c>
      <c r="V2172" s="17" t="s">
        <v>6652</v>
      </c>
      <c r="W2172" s="17" t="s">
        <v>6657</v>
      </c>
    </row>
    <row r="2173" spans="1:23" s="42" customFormat="1" x14ac:dyDescent="0.35">
      <c r="A2173" s="22" t="s">
        <v>102</v>
      </c>
      <c r="B2173" s="22"/>
      <c r="C2173" s="22" t="s">
        <v>605</v>
      </c>
      <c r="D2173" s="22" t="s">
        <v>2680</v>
      </c>
      <c r="E2173" s="57" t="s">
        <v>7457</v>
      </c>
      <c r="F2173" s="22" t="s">
        <v>103</v>
      </c>
      <c r="G2173" s="22" t="s">
        <v>100</v>
      </c>
      <c r="H2173" s="22" t="s">
        <v>4578</v>
      </c>
      <c r="I2173" s="25" t="s">
        <v>197</v>
      </c>
      <c r="J2173" s="25" t="s">
        <v>4599</v>
      </c>
      <c r="K2173" s="25"/>
      <c r="L2173" s="25"/>
      <c r="M2173" s="63" t="s">
        <v>49</v>
      </c>
      <c r="N2173" s="22" t="s">
        <v>46</v>
      </c>
      <c r="O2173" s="23">
        <v>0.75</v>
      </c>
      <c r="P2173" s="23">
        <v>1</v>
      </c>
      <c r="Q2173" s="23">
        <v>0.05</v>
      </c>
      <c r="R2173" s="23" t="s">
        <v>49</v>
      </c>
      <c r="S2173" s="23" t="s">
        <v>49</v>
      </c>
      <c r="T2173" s="17" t="s">
        <v>4598</v>
      </c>
      <c r="U2173" s="17" t="s">
        <v>4967</v>
      </c>
      <c r="V2173" s="17" t="s">
        <v>6652</v>
      </c>
      <c r="W2173" s="17" t="s">
        <v>6657</v>
      </c>
    </row>
    <row r="2174" spans="1:23" s="42" customFormat="1" x14ac:dyDescent="0.35">
      <c r="A2174" s="22" t="s">
        <v>102</v>
      </c>
      <c r="B2174" s="22"/>
      <c r="C2174" s="22" t="s">
        <v>743</v>
      </c>
      <c r="D2174" s="22" t="s">
        <v>2817</v>
      </c>
      <c r="E2174" s="57" t="s">
        <v>7458</v>
      </c>
      <c r="F2174" s="22" t="s">
        <v>103</v>
      </c>
      <c r="G2174" s="22" t="s">
        <v>100</v>
      </c>
      <c r="H2174" s="22" t="s">
        <v>4578</v>
      </c>
      <c r="I2174" s="25" t="s">
        <v>197</v>
      </c>
      <c r="J2174" s="25" t="s">
        <v>4599</v>
      </c>
      <c r="K2174" s="25"/>
      <c r="L2174" s="25"/>
      <c r="M2174" s="63" t="s">
        <v>49</v>
      </c>
      <c r="N2174" s="22" t="s">
        <v>46</v>
      </c>
      <c r="O2174" s="23">
        <v>0.75</v>
      </c>
      <c r="P2174" s="23">
        <v>0.95</v>
      </c>
      <c r="Q2174" s="23">
        <v>0.05</v>
      </c>
      <c r="R2174" s="23" t="s">
        <v>49</v>
      </c>
      <c r="S2174" s="23" t="s">
        <v>49</v>
      </c>
      <c r="T2174" s="17" t="s">
        <v>4598</v>
      </c>
      <c r="U2174" s="17" t="s">
        <v>4967</v>
      </c>
      <c r="V2174" s="17" t="s">
        <v>6652</v>
      </c>
      <c r="W2174" s="17" t="s">
        <v>6711</v>
      </c>
    </row>
    <row r="2175" spans="1:23" s="42" customFormat="1" x14ac:dyDescent="0.35">
      <c r="A2175" s="22" t="s">
        <v>102</v>
      </c>
      <c r="B2175" s="22"/>
      <c r="C2175" s="22" t="s">
        <v>1340</v>
      </c>
      <c r="D2175" s="22" t="s">
        <v>3442</v>
      </c>
      <c r="E2175" s="57" t="s">
        <v>7459</v>
      </c>
      <c r="F2175" s="22" t="s">
        <v>103</v>
      </c>
      <c r="G2175" s="22" t="s">
        <v>100</v>
      </c>
      <c r="H2175" s="22" t="s">
        <v>4578</v>
      </c>
      <c r="I2175" s="25" t="s">
        <v>197</v>
      </c>
      <c r="J2175" s="25" t="s">
        <v>4599</v>
      </c>
      <c r="K2175" s="25"/>
      <c r="L2175" s="25"/>
      <c r="M2175" s="63" t="s">
        <v>49</v>
      </c>
      <c r="N2175" s="22" t="s">
        <v>46</v>
      </c>
      <c r="O2175" s="23">
        <v>0.02</v>
      </c>
      <c r="P2175" s="23">
        <v>0.12</v>
      </c>
      <c r="Q2175" s="23">
        <v>0.05</v>
      </c>
      <c r="R2175" s="23" t="s">
        <v>49</v>
      </c>
      <c r="S2175" s="23" t="s">
        <v>49</v>
      </c>
      <c r="T2175" s="17" t="s">
        <v>4598</v>
      </c>
      <c r="U2175" s="17" t="s">
        <v>4967</v>
      </c>
      <c r="V2175" s="17" t="s">
        <v>6652</v>
      </c>
      <c r="W2175" s="17" t="s">
        <v>6657</v>
      </c>
    </row>
    <row r="2176" spans="1:23" s="42" customFormat="1" x14ac:dyDescent="0.35">
      <c r="A2176" s="22" t="s">
        <v>102</v>
      </c>
      <c r="B2176" s="22"/>
      <c r="C2176" s="22" t="s">
        <v>683</v>
      </c>
      <c r="D2176" s="22" t="s">
        <v>2757</v>
      </c>
      <c r="E2176" s="57" t="s">
        <v>7460</v>
      </c>
      <c r="F2176" s="22" t="s">
        <v>103</v>
      </c>
      <c r="G2176" s="22" t="s">
        <v>100</v>
      </c>
      <c r="H2176" s="22" t="s">
        <v>4578</v>
      </c>
      <c r="I2176" s="25" t="s">
        <v>197</v>
      </c>
      <c r="J2176" s="25" t="s">
        <v>4599</v>
      </c>
      <c r="K2176" s="25"/>
      <c r="L2176" s="25"/>
      <c r="M2176" s="63" t="s">
        <v>49</v>
      </c>
      <c r="N2176" s="22" t="s">
        <v>46</v>
      </c>
      <c r="O2176" s="23">
        <v>1E-4</v>
      </c>
      <c r="P2176" s="23">
        <v>0.03</v>
      </c>
      <c r="Q2176" s="23">
        <v>0.05</v>
      </c>
      <c r="R2176" s="23" t="s">
        <v>49</v>
      </c>
      <c r="S2176" s="23" t="s">
        <v>49</v>
      </c>
      <c r="T2176" s="17" t="s">
        <v>4598</v>
      </c>
      <c r="U2176" s="17" t="s">
        <v>4967</v>
      </c>
      <c r="V2176" s="17" t="s">
        <v>6652</v>
      </c>
      <c r="W2176" s="17" t="s">
        <v>6657</v>
      </c>
    </row>
    <row r="2177" spans="1:23" s="42" customFormat="1" x14ac:dyDescent="0.35">
      <c r="A2177" s="22" t="s">
        <v>102</v>
      </c>
      <c r="B2177" s="22"/>
      <c r="C2177" s="22" t="s">
        <v>1393</v>
      </c>
      <c r="D2177" s="22" t="s">
        <v>3495</v>
      </c>
      <c r="E2177" s="57" t="s">
        <v>7461</v>
      </c>
      <c r="F2177" s="22" t="s">
        <v>103</v>
      </c>
      <c r="G2177" s="22" t="s">
        <v>100</v>
      </c>
      <c r="H2177" s="22" t="s">
        <v>4578</v>
      </c>
      <c r="I2177" s="25" t="s">
        <v>197</v>
      </c>
      <c r="J2177" s="25" t="s">
        <v>4599</v>
      </c>
      <c r="K2177" s="25"/>
      <c r="L2177" s="25"/>
      <c r="M2177" s="63" t="s">
        <v>49</v>
      </c>
      <c r="N2177" s="22" t="s">
        <v>46</v>
      </c>
      <c r="O2177" s="23">
        <v>1E-4</v>
      </c>
      <c r="P2177" s="23">
        <v>0.06</v>
      </c>
      <c r="Q2177" s="23">
        <v>0.05</v>
      </c>
      <c r="R2177" s="23" t="s">
        <v>49</v>
      </c>
      <c r="S2177" s="23" t="s">
        <v>49</v>
      </c>
      <c r="T2177" s="17" t="s">
        <v>4598</v>
      </c>
      <c r="U2177" s="17" t="s">
        <v>4967</v>
      </c>
      <c r="V2177" s="17" t="s">
        <v>6652</v>
      </c>
      <c r="W2177" s="17" t="s">
        <v>6657</v>
      </c>
    </row>
    <row r="2178" spans="1:23" s="42" customFormat="1" x14ac:dyDescent="0.35">
      <c r="A2178" s="22" t="s">
        <v>102</v>
      </c>
      <c r="B2178" s="22"/>
      <c r="C2178" s="22" t="s">
        <v>1408</v>
      </c>
      <c r="D2178" s="22" t="s">
        <v>3510</v>
      </c>
      <c r="E2178" s="57" t="s">
        <v>7462</v>
      </c>
      <c r="F2178" s="22" t="s">
        <v>103</v>
      </c>
      <c r="G2178" s="22" t="s">
        <v>12</v>
      </c>
      <c r="H2178" s="22" t="s">
        <v>4578</v>
      </c>
      <c r="I2178" s="25" t="s">
        <v>197</v>
      </c>
      <c r="J2178" s="25" t="s">
        <v>4599</v>
      </c>
      <c r="K2178" s="25"/>
      <c r="L2178" s="25"/>
      <c r="M2178" s="63" t="s">
        <v>49</v>
      </c>
      <c r="N2178" s="22" t="s">
        <v>46</v>
      </c>
      <c r="O2178" s="23" t="s">
        <v>46</v>
      </c>
      <c r="P2178" s="23" t="s">
        <v>46</v>
      </c>
      <c r="Q2178" s="23">
        <v>0.05</v>
      </c>
      <c r="R2178" s="23" t="s">
        <v>49</v>
      </c>
      <c r="S2178" s="23" t="s">
        <v>49</v>
      </c>
      <c r="T2178" s="17" t="s">
        <v>4598</v>
      </c>
      <c r="U2178" s="17" t="s">
        <v>4967</v>
      </c>
      <c r="V2178" s="17" t="s">
        <v>6652</v>
      </c>
      <c r="W2178" s="17" t="s">
        <v>6657</v>
      </c>
    </row>
    <row r="2179" spans="1:23" s="42" customFormat="1" x14ac:dyDescent="0.35">
      <c r="A2179" s="22" t="s">
        <v>102</v>
      </c>
      <c r="B2179" s="22"/>
      <c r="C2179" s="22" t="s">
        <v>6227</v>
      </c>
      <c r="D2179" s="22" t="s">
        <v>6228</v>
      </c>
      <c r="E2179" s="57" t="s">
        <v>7463</v>
      </c>
      <c r="F2179" s="22" t="s">
        <v>103</v>
      </c>
      <c r="G2179" s="22" t="s">
        <v>12</v>
      </c>
      <c r="H2179" s="22" t="s">
        <v>4578</v>
      </c>
      <c r="I2179" s="25" t="s">
        <v>197</v>
      </c>
      <c r="J2179" s="25" t="s">
        <v>4599</v>
      </c>
      <c r="K2179" s="25"/>
      <c r="L2179" s="25"/>
      <c r="M2179" s="63" t="s">
        <v>49</v>
      </c>
      <c r="N2179" s="22" t="s">
        <v>46</v>
      </c>
      <c r="O2179" s="23" t="s">
        <v>46</v>
      </c>
      <c r="P2179" s="23" t="s">
        <v>46</v>
      </c>
      <c r="Q2179" s="23">
        <v>0.05</v>
      </c>
      <c r="R2179" s="23"/>
      <c r="S2179" s="23"/>
      <c r="T2179" s="17" t="s">
        <v>4598</v>
      </c>
      <c r="U2179" s="17" t="s">
        <v>4967</v>
      </c>
      <c r="V2179" s="17" t="s">
        <v>6656</v>
      </c>
      <c r="W2179" s="17" t="s">
        <v>6657</v>
      </c>
    </row>
    <row r="2180" spans="1:23" s="42" customFormat="1" x14ac:dyDescent="0.35">
      <c r="A2180" s="22" t="s">
        <v>102</v>
      </c>
      <c r="B2180" s="22"/>
      <c r="C2180" s="22" t="s">
        <v>1404</v>
      </c>
      <c r="D2180" s="22" t="s">
        <v>3506</v>
      </c>
      <c r="E2180" s="57" t="s">
        <v>2519</v>
      </c>
      <c r="F2180" s="22" t="s">
        <v>103</v>
      </c>
      <c r="G2180" s="22" t="s">
        <v>12</v>
      </c>
      <c r="H2180" s="22" t="s">
        <v>4578</v>
      </c>
      <c r="I2180" s="25" t="s">
        <v>99</v>
      </c>
      <c r="J2180" s="25" t="s">
        <v>4599</v>
      </c>
      <c r="K2180" s="25"/>
      <c r="L2180" s="25"/>
      <c r="M2180" s="63" t="s">
        <v>49</v>
      </c>
      <c r="N2180" s="22" t="s">
        <v>46</v>
      </c>
      <c r="O2180" s="23" t="s">
        <v>46</v>
      </c>
      <c r="P2180" s="23" t="s">
        <v>46</v>
      </c>
      <c r="Q2180" s="23">
        <v>0.05</v>
      </c>
      <c r="R2180" s="23" t="s">
        <v>49</v>
      </c>
      <c r="S2180" s="23" t="s">
        <v>49</v>
      </c>
      <c r="T2180" s="17" t="s">
        <v>4598</v>
      </c>
      <c r="U2180" s="17" t="s">
        <v>4967</v>
      </c>
      <c r="V2180" s="17" t="s">
        <v>6652</v>
      </c>
      <c r="W2180" s="17" t="s">
        <v>6657</v>
      </c>
    </row>
    <row r="2181" spans="1:23" s="42" customFormat="1" x14ac:dyDescent="0.35">
      <c r="A2181" s="22" t="s">
        <v>102</v>
      </c>
      <c r="B2181" s="22"/>
      <c r="C2181" s="22" t="s">
        <v>1454</v>
      </c>
      <c r="D2181" s="22" t="s">
        <v>3556</v>
      </c>
      <c r="E2181" s="57" t="s">
        <v>7464</v>
      </c>
      <c r="F2181" s="22" t="s">
        <v>103</v>
      </c>
      <c r="G2181" s="22" t="s">
        <v>100</v>
      </c>
      <c r="H2181" s="22" t="s">
        <v>4578</v>
      </c>
      <c r="I2181" s="25" t="s">
        <v>197</v>
      </c>
      <c r="J2181" s="25" t="s">
        <v>4599</v>
      </c>
      <c r="K2181" s="25"/>
      <c r="L2181" s="25"/>
      <c r="M2181" s="63" t="s">
        <v>49</v>
      </c>
      <c r="N2181" s="22" t="s">
        <v>46</v>
      </c>
      <c r="O2181" s="23">
        <v>0.95</v>
      </c>
      <c r="P2181" s="23">
        <v>1</v>
      </c>
      <c r="Q2181" s="23">
        <v>0.05</v>
      </c>
      <c r="R2181" s="23" t="s">
        <v>49</v>
      </c>
      <c r="S2181" s="23" t="s">
        <v>49</v>
      </c>
      <c r="T2181" s="17" t="s">
        <v>4598</v>
      </c>
      <c r="U2181" s="17" t="s">
        <v>4967</v>
      </c>
      <c r="V2181" s="17" t="s">
        <v>6652</v>
      </c>
      <c r="W2181" s="17" t="s">
        <v>6657</v>
      </c>
    </row>
    <row r="2182" spans="1:23" s="42" customFormat="1" x14ac:dyDescent="0.35">
      <c r="A2182" s="22" t="s">
        <v>102</v>
      </c>
      <c r="B2182" s="22"/>
      <c r="C2182" s="22" t="s">
        <v>1458</v>
      </c>
      <c r="D2182" s="22" t="s">
        <v>3560</v>
      </c>
      <c r="E2182" s="57" t="s">
        <v>7465</v>
      </c>
      <c r="F2182" s="22" t="s">
        <v>103</v>
      </c>
      <c r="G2182" s="22" t="s">
        <v>100</v>
      </c>
      <c r="H2182" s="22" t="s">
        <v>4578</v>
      </c>
      <c r="I2182" s="25" t="s">
        <v>197</v>
      </c>
      <c r="J2182" s="25" t="s">
        <v>4599</v>
      </c>
      <c r="K2182" s="25"/>
      <c r="L2182" s="25"/>
      <c r="M2182" s="63" t="s">
        <v>49</v>
      </c>
      <c r="N2182" s="22" t="s">
        <v>46</v>
      </c>
      <c r="O2182" s="23">
        <v>0.96</v>
      </c>
      <c r="P2182" s="23">
        <v>1</v>
      </c>
      <c r="Q2182" s="23">
        <v>0.05</v>
      </c>
      <c r="R2182" s="23" t="s">
        <v>49</v>
      </c>
      <c r="S2182" s="23" t="s">
        <v>49</v>
      </c>
      <c r="T2182" s="17" t="s">
        <v>4598</v>
      </c>
      <c r="U2182" s="17" t="s">
        <v>4967</v>
      </c>
      <c r="V2182" s="17" t="s">
        <v>6652</v>
      </c>
      <c r="W2182" s="17" t="s">
        <v>6657</v>
      </c>
    </row>
    <row r="2183" spans="1:23" s="42" customFormat="1" x14ac:dyDescent="0.35">
      <c r="A2183" s="22" t="s">
        <v>102</v>
      </c>
      <c r="B2183" s="22"/>
      <c r="C2183" s="22" t="s">
        <v>1870</v>
      </c>
      <c r="D2183" s="22" t="s">
        <v>3972</v>
      </c>
      <c r="E2183" s="57" t="s">
        <v>4918</v>
      </c>
      <c r="F2183" s="22" t="s">
        <v>295</v>
      </c>
      <c r="G2183" s="22" t="s">
        <v>100</v>
      </c>
      <c r="H2183" s="22" t="s">
        <v>4578</v>
      </c>
      <c r="I2183" s="25" t="s">
        <v>99</v>
      </c>
      <c r="J2183" s="25" t="s">
        <v>4599</v>
      </c>
      <c r="K2183" s="25"/>
      <c r="L2183" s="25"/>
      <c r="M2183" s="63" t="s">
        <v>49</v>
      </c>
      <c r="N2183" s="22" t="s">
        <v>46</v>
      </c>
      <c r="O2183" s="23">
        <v>1</v>
      </c>
      <c r="P2183" s="23">
        <v>3</v>
      </c>
      <c r="Q2183" s="23">
        <v>0.15</v>
      </c>
      <c r="R2183" s="23" t="s">
        <v>49</v>
      </c>
      <c r="S2183" s="23" t="s">
        <v>49</v>
      </c>
      <c r="T2183" s="17" t="s">
        <v>4598</v>
      </c>
      <c r="U2183" s="17" t="s">
        <v>4967</v>
      </c>
      <c r="V2183" s="17" t="s">
        <v>6652</v>
      </c>
      <c r="W2183" s="17" t="s">
        <v>6655</v>
      </c>
    </row>
    <row r="2184" spans="1:23" s="42" customFormat="1" x14ac:dyDescent="0.35">
      <c r="A2184" s="22" t="s">
        <v>102</v>
      </c>
      <c r="B2184" s="28"/>
      <c r="C2184" s="28" t="s">
        <v>6232</v>
      </c>
      <c r="D2184" s="28" t="s">
        <v>6236</v>
      </c>
      <c r="E2184" s="57" t="s">
        <v>7466</v>
      </c>
      <c r="F2184" s="22" t="s">
        <v>295</v>
      </c>
      <c r="G2184" s="22" t="s">
        <v>100</v>
      </c>
      <c r="H2184" s="22" t="s">
        <v>4578</v>
      </c>
      <c r="I2184" s="25" t="s">
        <v>197</v>
      </c>
      <c r="J2184" s="27" t="s">
        <v>4599</v>
      </c>
      <c r="K2184" s="25"/>
      <c r="L2184" s="25"/>
      <c r="M2184" s="63" t="s">
        <v>49</v>
      </c>
      <c r="N2184" s="22" t="s">
        <v>46</v>
      </c>
      <c r="O2184" s="23">
        <v>1</v>
      </c>
      <c r="P2184" s="23">
        <v>3</v>
      </c>
      <c r="Q2184" s="23">
        <v>0.15</v>
      </c>
      <c r="R2184" s="23" t="s">
        <v>49</v>
      </c>
      <c r="S2184" s="23" t="s">
        <v>49</v>
      </c>
      <c r="T2184" s="17" t="s">
        <v>4598</v>
      </c>
      <c r="U2184" s="17" t="s">
        <v>4967</v>
      </c>
      <c r="V2184" s="17" t="s">
        <v>6656</v>
      </c>
      <c r="W2184" s="17" t="s">
        <v>6657</v>
      </c>
    </row>
    <row r="2185" spans="1:23" s="42" customFormat="1" x14ac:dyDescent="0.35">
      <c r="A2185" s="22" t="s">
        <v>102</v>
      </c>
      <c r="B2185" s="22"/>
      <c r="C2185" s="22" t="s">
        <v>1874</v>
      </c>
      <c r="D2185" s="22" t="s">
        <v>3976</v>
      </c>
      <c r="E2185" s="57" t="s">
        <v>4917</v>
      </c>
      <c r="F2185" s="22" t="s">
        <v>295</v>
      </c>
      <c r="G2185" s="22" t="s">
        <v>100</v>
      </c>
      <c r="H2185" s="22" t="s">
        <v>4578</v>
      </c>
      <c r="I2185" s="25" t="s">
        <v>99</v>
      </c>
      <c r="J2185" s="25" t="s">
        <v>4599</v>
      </c>
      <c r="K2185" s="25"/>
      <c r="L2185" s="25"/>
      <c r="M2185" s="63" t="s">
        <v>49</v>
      </c>
      <c r="N2185" s="22" t="s">
        <v>46</v>
      </c>
      <c r="O2185" s="23">
        <v>5</v>
      </c>
      <c r="P2185" s="23">
        <v>12</v>
      </c>
      <c r="Q2185" s="23">
        <v>0.15</v>
      </c>
      <c r="R2185" s="23" t="s">
        <v>49</v>
      </c>
      <c r="S2185" s="23" t="s">
        <v>49</v>
      </c>
      <c r="T2185" s="17" t="s">
        <v>4598</v>
      </c>
      <c r="U2185" s="17" t="s">
        <v>4967</v>
      </c>
      <c r="V2185" s="17" t="s">
        <v>6652</v>
      </c>
      <c r="W2185" s="17" t="s">
        <v>6655</v>
      </c>
    </row>
    <row r="2186" spans="1:23" s="42" customFormat="1" x14ac:dyDescent="0.35">
      <c r="A2186" s="22" t="s">
        <v>102</v>
      </c>
      <c r="B2186" s="28"/>
      <c r="C2186" s="28" t="s">
        <v>6234</v>
      </c>
      <c r="D2186" s="28" t="s">
        <v>6238</v>
      </c>
      <c r="E2186" s="57" t="s">
        <v>7467</v>
      </c>
      <c r="F2186" s="22" t="s">
        <v>295</v>
      </c>
      <c r="G2186" s="22" t="s">
        <v>100</v>
      </c>
      <c r="H2186" s="22" t="s">
        <v>4578</v>
      </c>
      <c r="I2186" s="25" t="s">
        <v>197</v>
      </c>
      <c r="J2186" s="27" t="s">
        <v>4599</v>
      </c>
      <c r="K2186" s="25"/>
      <c r="L2186" s="25"/>
      <c r="M2186" s="63" t="s">
        <v>49</v>
      </c>
      <c r="N2186" s="22" t="s">
        <v>46</v>
      </c>
      <c r="O2186" s="23">
        <v>5</v>
      </c>
      <c r="P2186" s="23">
        <v>18</v>
      </c>
      <c r="Q2186" s="23">
        <v>0.15</v>
      </c>
      <c r="R2186" s="23" t="s">
        <v>49</v>
      </c>
      <c r="S2186" s="23" t="s">
        <v>49</v>
      </c>
      <c r="T2186" s="17" t="s">
        <v>4598</v>
      </c>
      <c r="U2186" s="17" t="s">
        <v>4967</v>
      </c>
      <c r="V2186" s="17" t="s">
        <v>6656</v>
      </c>
      <c r="W2186" s="17" t="s">
        <v>6657</v>
      </c>
    </row>
    <row r="2187" spans="1:23" s="42" customFormat="1" ht="29" x14ac:dyDescent="0.35">
      <c r="A2187" s="49" t="s">
        <v>102</v>
      </c>
      <c r="B2187" s="49" t="s">
        <v>10</v>
      </c>
      <c r="C2187" s="49" t="s">
        <v>4831</v>
      </c>
      <c r="D2187" s="49" t="s">
        <v>4832</v>
      </c>
      <c r="E2187" s="57" t="s">
        <v>7601</v>
      </c>
      <c r="F2187" s="49" t="s">
        <v>4642</v>
      </c>
      <c r="G2187" s="49" t="s">
        <v>21</v>
      </c>
      <c r="H2187" s="49" t="s">
        <v>4584</v>
      </c>
      <c r="I2187" s="25" t="s">
        <v>197</v>
      </c>
      <c r="J2187" s="25" t="s">
        <v>6163</v>
      </c>
      <c r="K2187" s="25" t="s">
        <v>7168</v>
      </c>
      <c r="L2187" s="25">
        <v>1</v>
      </c>
      <c r="M2187" s="63" t="s">
        <v>6639</v>
      </c>
      <c r="N2187" s="22" t="s">
        <v>8703</v>
      </c>
      <c r="O2187" s="24">
        <v>0.95</v>
      </c>
      <c r="P2187" s="24">
        <v>1</v>
      </c>
      <c r="Q2187" s="23" t="s">
        <v>46</v>
      </c>
      <c r="R2187" s="23">
        <v>0.95</v>
      </c>
      <c r="S2187" s="23">
        <v>1</v>
      </c>
      <c r="T2187" s="49" t="s">
        <v>4598</v>
      </c>
      <c r="U2187" s="17" t="s">
        <v>4967</v>
      </c>
      <c r="V2187" s="49" t="s">
        <v>6653</v>
      </c>
      <c r="W2187" s="49" t="s">
        <v>6654</v>
      </c>
    </row>
    <row r="2188" spans="1:23" s="42" customFormat="1" ht="29" x14ac:dyDescent="0.35">
      <c r="A2188" s="49" t="s">
        <v>101</v>
      </c>
      <c r="B2188" s="49" t="s">
        <v>10</v>
      </c>
      <c r="C2188" s="49" t="s">
        <v>4839</v>
      </c>
      <c r="D2188" s="49" t="s">
        <v>4840</v>
      </c>
      <c r="E2188" s="57" t="s">
        <v>7602</v>
      </c>
      <c r="F2188" s="49" t="s">
        <v>4642</v>
      </c>
      <c r="G2188" s="49" t="s">
        <v>21</v>
      </c>
      <c r="H2188" s="49" t="s">
        <v>4584</v>
      </c>
      <c r="I2188" s="25" t="s">
        <v>197</v>
      </c>
      <c r="J2188" s="25" t="s">
        <v>6163</v>
      </c>
      <c r="K2188" s="25" t="s">
        <v>7168</v>
      </c>
      <c r="L2188" s="25">
        <v>1</v>
      </c>
      <c r="M2188" s="63" t="s">
        <v>6639</v>
      </c>
      <c r="N2188" s="22" t="s">
        <v>8703</v>
      </c>
      <c r="O2188" s="24">
        <v>0.95</v>
      </c>
      <c r="P2188" s="24">
        <v>1</v>
      </c>
      <c r="Q2188" s="23" t="s">
        <v>46</v>
      </c>
      <c r="R2188" s="23">
        <v>0.95</v>
      </c>
      <c r="S2188" s="23">
        <v>1</v>
      </c>
      <c r="T2188" s="49" t="s">
        <v>4598</v>
      </c>
      <c r="U2188" s="17" t="s">
        <v>4967</v>
      </c>
      <c r="V2188" s="49" t="s">
        <v>6653</v>
      </c>
      <c r="W2188" s="49" t="s">
        <v>6654</v>
      </c>
    </row>
    <row r="2189" spans="1:23" s="42" customFormat="1" ht="29" x14ac:dyDescent="0.35">
      <c r="A2189" s="49" t="s">
        <v>98</v>
      </c>
      <c r="B2189" s="49" t="s">
        <v>10</v>
      </c>
      <c r="C2189" s="49" t="s">
        <v>4847</v>
      </c>
      <c r="D2189" s="49" t="s">
        <v>4848</v>
      </c>
      <c r="E2189" s="57" t="s">
        <v>7602</v>
      </c>
      <c r="F2189" s="49" t="s">
        <v>4642</v>
      </c>
      <c r="G2189" s="49" t="s">
        <v>21</v>
      </c>
      <c r="H2189" s="49" t="s">
        <v>4875</v>
      </c>
      <c r="I2189" s="25" t="s">
        <v>197</v>
      </c>
      <c r="J2189" s="25" t="s">
        <v>6163</v>
      </c>
      <c r="K2189" s="25" t="s">
        <v>7168</v>
      </c>
      <c r="L2189" s="25">
        <v>1</v>
      </c>
      <c r="M2189" s="63" t="s">
        <v>6639</v>
      </c>
      <c r="N2189" s="22" t="s">
        <v>8703</v>
      </c>
      <c r="O2189" s="24">
        <v>0.95</v>
      </c>
      <c r="P2189" s="24">
        <v>1</v>
      </c>
      <c r="Q2189" s="23" t="s">
        <v>46</v>
      </c>
      <c r="R2189" s="23">
        <v>0.95</v>
      </c>
      <c r="S2189" s="23">
        <v>1</v>
      </c>
      <c r="T2189" s="49" t="s">
        <v>4598</v>
      </c>
      <c r="U2189" s="17" t="s">
        <v>4967</v>
      </c>
      <c r="V2189" s="49" t="s">
        <v>6653</v>
      </c>
      <c r="W2189" s="49" t="s">
        <v>6654</v>
      </c>
    </row>
    <row r="2190" spans="1:23" s="42" customFormat="1" ht="29" x14ac:dyDescent="0.35">
      <c r="A2190" s="49" t="s">
        <v>98</v>
      </c>
      <c r="B2190" s="49" t="s">
        <v>10</v>
      </c>
      <c r="C2190" s="49" t="s">
        <v>4849</v>
      </c>
      <c r="D2190" s="49" t="s">
        <v>4850</v>
      </c>
      <c r="E2190" s="57" t="s">
        <v>7602</v>
      </c>
      <c r="F2190" s="49" t="s">
        <v>4642</v>
      </c>
      <c r="G2190" s="49" t="s">
        <v>21</v>
      </c>
      <c r="H2190" s="49" t="s">
        <v>4584</v>
      </c>
      <c r="I2190" s="25" t="s">
        <v>197</v>
      </c>
      <c r="J2190" s="25" t="s">
        <v>6163</v>
      </c>
      <c r="K2190" s="25" t="s">
        <v>7168</v>
      </c>
      <c r="L2190" s="25">
        <v>1</v>
      </c>
      <c r="M2190" s="63" t="s">
        <v>6639</v>
      </c>
      <c r="N2190" s="22" t="s">
        <v>8703</v>
      </c>
      <c r="O2190" s="24">
        <v>0.95</v>
      </c>
      <c r="P2190" s="24">
        <v>1</v>
      </c>
      <c r="Q2190" s="23" t="s">
        <v>46</v>
      </c>
      <c r="R2190" s="23">
        <v>0.95</v>
      </c>
      <c r="S2190" s="23">
        <v>1</v>
      </c>
      <c r="T2190" s="49" t="s">
        <v>4598</v>
      </c>
      <c r="U2190" s="17" t="s">
        <v>4967</v>
      </c>
      <c r="V2190" s="49" t="s">
        <v>6653</v>
      </c>
      <c r="W2190" s="49" t="s">
        <v>6654</v>
      </c>
    </row>
    <row r="2191" spans="1:23" s="42" customFormat="1" ht="29" x14ac:dyDescent="0.35">
      <c r="A2191" s="49" t="s">
        <v>104</v>
      </c>
      <c r="B2191" s="49" t="s">
        <v>10</v>
      </c>
      <c r="C2191" s="49" t="s">
        <v>4859</v>
      </c>
      <c r="D2191" s="49" t="s">
        <v>4860</v>
      </c>
      <c r="E2191" s="57" t="s">
        <v>7603</v>
      </c>
      <c r="F2191" s="49" t="s">
        <v>4642</v>
      </c>
      <c r="G2191" s="49" t="s">
        <v>21</v>
      </c>
      <c r="H2191" s="49" t="s">
        <v>4584</v>
      </c>
      <c r="I2191" s="25" t="s">
        <v>197</v>
      </c>
      <c r="J2191" s="25" t="s">
        <v>6163</v>
      </c>
      <c r="K2191" s="25" t="s">
        <v>7168</v>
      </c>
      <c r="L2191" s="25">
        <v>1</v>
      </c>
      <c r="M2191" s="63" t="s">
        <v>6639</v>
      </c>
      <c r="N2191" s="22" t="s">
        <v>8703</v>
      </c>
      <c r="O2191" s="24">
        <v>0.95</v>
      </c>
      <c r="P2191" s="24">
        <v>1</v>
      </c>
      <c r="Q2191" s="23" t="s">
        <v>46</v>
      </c>
      <c r="R2191" s="23">
        <v>0.95</v>
      </c>
      <c r="S2191" s="23">
        <v>1</v>
      </c>
      <c r="T2191" s="49" t="s">
        <v>4598</v>
      </c>
      <c r="U2191" s="17" t="s">
        <v>4967</v>
      </c>
      <c r="V2191" s="49" t="s">
        <v>6653</v>
      </c>
      <c r="W2191" s="49" t="s">
        <v>6654</v>
      </c>
    </row>
    <row r="2192" spans="1:23" s="42" customFormat="1" ht="29" x14ac:dyDescent="0.35">
      <c r="A2192" s="49" t="s">
        <v>102</v>
      </c>
      <c r="B2192" s="49" t="s">
        <v>10</v>
      </c>
      <c r="C2192" s="49" t="s">
        <v>4835</v>
      </c>
      <c r="D2192" s="49" t="s">
        <v>4836</v>
      </c>
      <c r="E2192" s="57" t="s">
        <v>7601</v>
      </c>
      <c r="F2192" s="49" t="s">
        <v>4642</v>
      </c>
      <c r="G2192" s="49" t="s">
        <v>21</v>
      </c>
      <c r="H2192" s="49" t="s">
        <v>4585</v>
      </c>
      <c r="I2192" s="25" t="s">
        <v>197</v>
      </c>
      <c r="J2192" s="25" t="s">
        <v>6163</v>
      </c>
      <c r="K2192" s="25" t="s">
        <v>7168</v>
      </c>
      <c r="L2192" s="25">
        <v>1</v>
      </c>
      <c r="M2192" s="63" t="s">
        <v>6639</v>
      </c>
      <c r="N2192" s="22" t="s">
        <v>8703</v>
      </c>
      <c r="O2192" s="24">
        <v>0.95</v>
      </c>
      <c r="P2192" s="24">
        <v>1</v>
      </c>
      <c r="Q2192" s="23" t="s">
        <v>46</v>
      </c>
      <c r="R2192" s="23">
        <v>0.95</v>
      </c>
      <c r="S2192" s="23">
        <v>1</v>
      </c>
      <c r="T2192" s="49" t="s">
        <v>4598</v>
      </c>
      <c r="U2192" s="17" t="s">
        <v>4967</v>
      </c>
      <c r="V2192" s="49" t="s">
        <v>6653</v>
      </c>
      <c r="W2192" s="49" t="s">
        <v>6654</v>
      </c>
    </row>
    <row r="2193" spans="1:23" s="42" customFormat="1" ht="29" x14ac:dyDescent="0.35">
      <c r="A2193" s="49" t="s">
        <v>101</v>
      </c>
      <c r="B2193" s="49" t="s">
        <v>10</v>
      </c>
      <c r="C2193" s="49" t="s">
        <v>4843</v>
      </c>
      <c r="D2193" s="49" t="s">
        <v>4844</v>
      </c>
      <c r="E2193" s="57" t="s">
        <v>7602</v>
      </c>
      <c r="F2193" s="49" t="s">
        <v>4642</v>
      </c>
      <c r="G2193" s="49" t="s">
        <v>21</v>
      </c>
      <c r="H2193" s="49" t="s">
        <v>4585</v>
      </c>
      <c r="I2193" s="25" t="s">
        <v>197</v>
      </c>
      <c r="J2193" s="25" t="s">
        <v>6163</v>
      </c>
      <c r="K2193" s="25" t="s">
        <v>7168</v>
      </c>
      <c r="L2193" s="25">
        <v>1</v>
      </c>
      <c r="M2193" s="63" t="s">
        <v>6639</v>
      </c>
      <c r="N2193" s="22" t="s">
        <v>8703</v>
      </c>
      <c r="O2193" s="24">
        <v>0.95</v>
      </c>
      <c r="P2193" s="24">
        <v>1</v>
      </c>
      <c r="Q2193" s="23" t="s">
        <v>46</v>
      </c>
      <c r="R2193" s="23">
        <v>0.95</v>
      </c>
      <c r="S2193" s="23">
        <v>1</v>
      </c>
      <c r="T2193" s="49" t="s">
        <v>4598</v>
      </c>
      <c r="U2193" s="17" t="s">
        <v>4967</v>
      </c>
      <c r="V2193" s="49" t="s">
        <v>6653</v>
      </c>
      <c r="W2193" s="49" t="s">
        <v>6654</v>
      </c>
    </row>
    <row r="2194" spans="1:23" s="42" customFormat="1" ht="29" x14ac:dyDescent="0.35">
      <c r="A2194" s="49" t="s">
        <v>98</v>
      </c>
      <c r="B2194" s="49" t="s">
        <v>10</v>
      </c>
      <c r="C2194" s="49" t="s">
        <v>4853</v>
      </c>
      <c r="D2194" s="49" t="s">
        <v>4854</v>
      </c>
      <c r="E2194" s="57" t="s">
        <v>7602</v>
      </c>
      <c r="F2194" s="49" t="s">
        <v>4642</v>
      </c>
      <c r="G2194" s="49" t="s">
        <v>21</v>
      </c>
      <c r="H2194" s="49" t="s">
        <v>6266</v>
      </c>
      <c r="I2194" s="25" t="s">
        <v>197</v>
      </c>
      <c r="J2194" s="25" t="s">
        <v>6163</v>
      </c>
      <c r="K2194" s="25" t="s">
        <v>7168</v>
      </c>
      <c r="L2194" s="25">
        <v>1</v>
      </c>
      <c r="M2194" s="63" t="s">
        <v>6639</v>
      </c>
      <c r="N2194" s="22" t="s">
        <v>8703</v>
      </c>
      <c r="O2194" s="24">
        <v>0.95</v>
      </c>
      <c r="P2194" s="24">
        <v>1</v>
      </c>
      <c r="Q2194" s="23" t="s">
        <v>46</v>
      </c>
      <c r="R2194" s="23">
        <v>0.95</v>
      </c>
      <c r="S2194" s="23">
        <v>1</v>
      </c>
      <c r="T2194" s="49" t="s">
        <v>4598</v>
      </c>
      <c r="U2194" s="17" t="s">
        <v>4967</v>
      </c>
      <c r="V2194" s="49" t="s">
        <v>6653</v>
      </c>
      <c r="W2194" s="49" t="s">
        <v>6654</v>
      </c>
    </row>
    <row r="2195" spans="1:23" s="42" customFormat="1" ht="29" x14ac:dyDescent="0.35">
      <c r="A2195" s="49" t="s">
        <v>98</v>
      </c>
      <c r="B2195" s="49" t="s">
        <v>10</v>
      </c>
      <c r="C2195" s="49" t="s">
        <v>4855</v>
      </c>
      <c r="D2195" s="49" t="s">
        <v>4856</v>
      </c>
      <c r="E2195" s="57" t="s">
        <v>7602</v>
      </c>
      <c r="F2195" s="49" t="s">
        <v>4642</v>
      </c>
      <c r="G2195" s="49" t="s">
        <v>21</v>
      </c>
      <c r="H2195" s="49" t="s">
        <v>4585</v>
      </c>
      <c r="I2195" s="25" t="s">
        <v>197</v>
      </c>
      <c r="J2195" s="25" t="s">
        <v>6163</v>
      </c>
      <c r="K2195" s="25" t="s">
        <v>7168</v>
      </c>
      <c r="L2195" s="25">
        <v>1</v>
      </c>
      <c r="M2195" s="63" t="s">
        <v>6639</v>
      </c>
      <c r="N2195" s="22" t="s">
        <v>8703</v>
      </c>
      <c r="O2195" s="24">
        <v>0.95</v>
      </c>
      <c r="P2195" s="24">
        <v>1</v>
      </c>
      <c r="Q2195" s="23" t="s">
        <v>46</v>
      </c>
      <c r="R2195" s="23">
        <v>0.95</v>
      </c>
      <c r="S2195" s="23">
        <v>1</v>
      </c>
      <c r="T2195" s="49" t="s">
        <v>4598</v>
      </c>
      <c r="U2195" s="17" t="s">
        <v>4967</v>
      </c>
      <c r="V2195" s="49" t="s">
        <v>6653</v>
      </c>
      <c r="W2195" s="49" t="s">
        <v>6654</v>
      </c>
    </row>
    <row r="2196" spans="1:23" s="42" customFormat="1" ht="29" x14ac:dyDescent="0.35">
      <c r="A2196" s="49" t="s">
        <v>104</v>
      </c>
      <c r="B2196" s="49" t="s">
        <v>10</v>
      </c>
      <c r="C2196" s="49" t="s">
        <v>4863</v>
      </c>
      <c r="D2196" s="49" t="s">
        <v>4864</v>
      </c>
      <c r="E2196" s="57" t="s">
        <v>7603</v>
      </c>
      <c r="F2196" s="49" t="s">
        <v>4642</v>
      </c>
      <c r="G2196" s="49" t="s">
        <v>21</v>
      </c>
      <c r="H2196" s="49" t="s">
        <v>4585</v>
      </c>
      <c r="I2196" s="25" t="s">
        <v>197</v>
      </c>
      <c r="J2196" s="25" t="s">
        <v>6163</v>
      </c>
      <c r="K2196" s="25" t="s">
        <v>7168</v>
      </c>
      <c r="L2196" s="25">
        <v>1</v>
      </c>
      <c r="M2196" s="63" t="s">
        <v>6639</v>
      </c>
      <c r="N2196" s="22" t="s">
        <v>8703</v>
      </c>
      <c r="O2196" s="24">
        <v>0.95</v>
      </c>
      <c r="P2196" s="24">
        <v>1</v>
      </c>
      <c r="Q2196" s="23" t="s">
        <v>46</v>
      </c>
      <c r="R2196" s="23">
        <v>0.95</v>
      </c>
      <c r="S2196" s="23">
        <v>1</v>
      </c>
      <c r="T2196" s="49" t="s">
        <v>4598</v>
      </c>
      <c r="U2196" s="17" t="s">
        <v>4967</v>
      </c>
      <c r="V2196" s="49" t="s">
        <v>6653</v>
      </c>
      <c r="W2196" s="49" t="s">
        <v>6654</v>
      </c>
    </row>
    <row r="2197" spans="1:23" s="42" customFormat="1" ht="29" x14ac:dyDescent="0.35">
      <c r="A2197" s="49" t="s">
        <v>102</v>
      </c>
      <c r="B2197" s="49"/>
      <c r="C2197" s="49" t="s">
        <v>4643</v>
      </c>
      <c r="D2197" s="49" t="s">
        <v>4644</v>
      </c>
      <c r="E2197" s="57" t="s">
        <v>7495</v>
      </c>
      <c r="F2197" s="49" t="s">
        <v>4642</v>
      </c>
      <c r="G2197" s="49" t="s">
        <v>21</v>
      </c>
      <c r="H2197" s="49" t="s">
        <v>4584</v>
      </c>
      <c r="I2197" s="25" t="s">
        <v>197</v>
      </c>
      <c r="J2197" s="25" t="s">
        <v>6163</v>
      </c>
      <c r="K2197" s="25" t="s">
        <v>7168</v>
      </c>
      <c r="L2197" s="25">
        <v>11</v>
      </c>
      <c r="M2197" s="63" t="s">
        <v>6649</v>
      </c>
      <c r="N2197" s="22" t="s">
        <v>8703</v>
      </c>
      <c r="O2197" s="24">
        <v>0</v>
      </c>
      <c r="P2197" s="24">
        <v>1E-3</v>
      </c>
      <c r="Q2197" s="23" t="s">
        <v>46</v>
      </c>
      <c r="R2197" s="23">
        <v>0</v>
      </c>
      <c r="S2197" s="23">
        <v>1E-3</v>
      </c>
      <c r="T2197" s="49" t="s">
        <v>4598</v>
      </c>
      <c r="U2197" s="17" t="s">
        <v>4967</v>
      </c>
      <c r="V2197" s="17" t="s">
        <v>6653</v>
      </c>
      <c r="W2197" s="17" t="s">
        <v>6653</v>
      </c>
    </row>
    <row r="2198" spans="1:23" s="42" customFormat="1" ht="29" x14ac:dyDescent="0.35">
      <c r="A2198" s="49" t="s">
        <v>102</v>
      </c>
      <c r="B2198" s="49"/>
      <c r="C2198" s="49" t="s">
        <v>4679</v>
      </c>
      <c r="D2198" s="49" t="s">
        <v>4680</v>
      </c>
      <c r="E2198" s="57" t="s">
        <v>7496</v>
      </c>
      <c r="F2198" s="49" t="s">
        <v>4642</v>
      </c>
      <c r="G2198" s="49" t="s">
        <v>21</v>
      </c>
      <c r="H2198" s="49" t="s">
        <v>4584</v>
      </c>
      <c r="I2198" s="25" t="s">
        <v>197</v>
      </c>
      <c r="J2198" s="25" t="s">
        <v>6163</v>
      </c>
      <c r="K2198" s="25" t="s">
        <v>7168</v>
      </c>
      <c r="L2198" s="25">
        <v>11</v>
      </c>
      <c r="M2198" s="63" t="s">
        <v>6649</v>
      </c>
      <c r="N2198" s="22" t="s">
        <v>8703</v>
      </c>
      <c r="O2198" s="24">
        <v>0</v>
      </c>
      <c r="P2198" s="24">
        <v>1E-3</v>
      </c>
      <c r="Q2198" s="23" t="s">
        <v>46</v>
      </c>
      <c r="R2198" s="23">
        <v>0</v>
      </c>
      <c r="S2198" s="23">
        <v>1E-3</v>
      </c>
      <c r="T2198" s="49" t="s">
        <v>4598</v>
      </c>
      <c r="U2198" s="17" t="s">
        <v>4967</v>
      </c>
      <c r="V2198" s="17" t="s">
        <v>6653</v>
      </c>
      <c r="W2198" s="17" t="s">
        <v>6653</v>
      </c>
    </row>
    <row r="2199" spans="1:23" s="42" customFormat="1" ht="29" x14ac:dyDescent="0.35">
      <c r="A2199" s="49" t="s">
        <v>101</v>
      </c>
      <c r="B2199" s="49"/>
      <c r="C2199" s="49" t="s">
        <v>4651</v>
      </c>
      <c r="D2199" s="49" t="s">
        <v>4652</v>
      </c>
      <c r="E2199" s="57" t="s">
        <v>7495</v>
      </c>
      <c r="F2199" s="49" t="s">
        <v>4642</v>
      </c>
      <c r="G2199" s="49" t="s">
        <v>21</v>
      </c>
      <c r="H2199" s="49" t="s">
        <v>4584</v>
      </c>
      <c r="I2199" s="25" t="s">
        <v>197</v>
      </c>
      <c r="J2199" s="25" t="s">
        <v>6163</v>
      </c>
      <c r="K2199" s="25" t="s">
        <v>7168</v>
      </c>
      <c r="L2199" s="25">
        <v>11</v>
      </c>
      <c r="M2199" s="63" t="s">
        <v>6649</v>
      </c>
      <c r="N2199" s="22" t="s">
        <v>8703</v>
      </c>
      <c r="O2199" s="24">
        <v>0</v>
      </c>
      <c r="P2199" s="24">
        <v>1E-3</v>
      </c>
      <c r="Q2199" s="23" t="s">
        <v>46</v>
      </c>
      <c r="R2199" s="23">
        <v>0</v>
      </c>
      <c r="S2199" s="23">
        <v>1E-3</v>
      </c>
      <c r="T2199" s="49" t="s">
        <v>4598</v>
      </c>
      <c r="U2199" s="17" t="s">
        <v>4967</v>
      </c>
      <c r="V2199" s="17" t="s">
        <v>6653</v>
      </c>
      <c r="W2199" s="17" t="s">
        <v>6653</v>
      </c>
    </row>
    <row r="2200" spans="1:23" s="42" customFormat="1" ht="29" x14ac:dyDescent="0.35">
      <c r="A2200" s="49" t="s">
        <v>101</v>
      </c>
      <c r="B2200" s="49"/>
      <c r="C2200" s="49" t="s">
        <v>4687</v>
      </c>
      <c r="D2200" s="49" t="s">
        <v>4688</v>
      </c>
      <c r="E2200" s="57" t="s">
        <v>7496</v>
      </c>
      <c r="F2200" s="49" t="s">
        <v>4642</v>
      </c>
      <c r="G2200" s="49" t="s">
        <v>21</v>
      </c>
      <c r="H2200" s="49" t="s">
        <v>4584</v>
      </c>
      <c r="I2200" s="25" t="s">
        <v>197</v>
      </c>
      <c r="J2200" s="25" t="s">
        <v>6163</v>
      </c>
      <c r="K2200" s="25" t="s">
        <v>7168</v>
      </c>
      <c r="L2200" s="25">
        <v>11</v>
      </c>
      <c r="M2200" s="63" t="s">
        <v>6649</v>
      </c>
      <c r="N2200" s="22" t="s">
        <v>8703</v>
      </c>
      <c r="O2200" s="24">
        <v>0</v>
      </c>
      <c r="P2200" s="24">
        <v>1E-3</v>
      </c>
      <c r="Q2200" s="23" t="s">
        <v>46</v>
      </c>
      <c r="R2200" s="23">
        <v>0</v>
      </c>
      <c r="S2200" s="23">
        <v>1E-3</v>
      </c>
      <c r="T2200" s="49" t="s">
        <v>4598</v>
      </c>
      <c r="U2200" s="17" t="s">
        <v>4967</v>
      </c>
      <c r="V2200" s="17" t="s">
        <v>6653</v>
      </c>
      <c r="W2200" s="17" t="s">
        <v>6653</v>
      </c>
    </row>
    <row r="2201" spans="1:23" s="42" customFormat="1" ht="29" x14ac:dyDescent="0.35">
      <c r="A2201" s="49" t="s">
        <v>98</v>
      </c>
      <c r="B2201" s="49"/>
      <c r="C2201" s="49" t="s">
        <v>4659</v>
      </c>
      <c r="D2201" s="49" t="s">
        <v>4660</v>
      </c>
      <c r="E2201" s="57" t="s">
        <v>7495</v>
      </c>
      <c r="F2201" s="49" t="s">
        <v>4642</v>
      </c>
      <c r="G2201" s="49" t="s">
        <v>21</v>
      </c>
      <c r="H2201" s="49" t="s">
        <v>4875</v>
      </c>
      <c r="I2201" s="25" t="s">
        <v>197</v>
      </c>
      <c r="J2201" s="25" t="s">
        <v>6163</v>
      </c>
      <c r="K2201" s="25" t="s">
        <v>7168</v>
      </c>
      <c r="L2201" s="25">
        <v>11</v>
      </c>
      <c r="M2201" s="63" t="s">
        <v>6649</v>
      </c>
      <c r="N2201" s="22" t="s">
        <v>8703</v>
      </c>
      <c r="O2201" s="24">
        <v>0</v>
      </c>
      <c r="P2201" s="24">
        <v>1E-3</v>
      </c>
      <c r="Q2201" s="23" t="s">
        <v>46</v>
      </c>
      <c r="R2201" s="23">
        <v>0</v>
      </c>
      <c r="S2201" s="23">
        <v>1E-3</v>
      </c>
      <c r="T2201" s="49" t="s">
        <v>4598</v>
      </c>
      <c r="U2201" s="17" t="s">
        <v>4967</v>
      </c>
      <c r="V2201" s="17" t="s">
        <v>6653</v>
      </c>
      <c r="W2201" s="17" t="s">
        <v>6653</v>
      </c>
    </row>
    <row r="2202" spans="1:23" s="42" customFormat="1" ht="29" x14ac:dyDescent="0.35">
      <c r="A2202" s="49" t="s">
        <v>98</v>
      </c>
      <c r="B2202" s="49"/>
      <c r="C2202" s="49" t="s">
        <v>4661</v>
      </c>
      <c r="D2202" s="49" t="s">
        <v>4662</v>
      </c>
      <c r="E2202" s="57" t="s">
        <v>7495</v>
      </c>
      <c r="F2202" s="49" t="s">
        <v>4642</v>
      </c>
      <c r="G2202" s="49" t="s">
        <v>21</v>
      </c>
      <c r="H2202" s="49" t="s">
        <v>4584</v>
      </c>
      <c r="I2202" s="25" t="s">
        <v>197</v>
      </c>
      <c r="J2202" s="25" t="s">
        <v>6163</v>
      </c>
      <c r="K2202" s="25" t="s">
        <v>7168</v>
      </c>
      <c r="L2202" s="25">
        <v>11</v>
      </c>
      <c r="M2202" s="63" t="s">
        <v>6649</v>
      </c>
      <c r="N2202" s="22" t="s">
        <v>8703</v>
      </c>
      <c r="O2202" s="24">
        <v>0</v>
      </c>
      <c r="P2202" s="24">
        <v>1E-3</v>
      </c>
      <c r="Q2202" s="23" t="s">
        <v>46</v>
      </c>
      <c r="R2202" s="23">
        <v>0</v>
      </c>
      <c r="S2202" s="23">
        <v>1E-3</v>
      </c>
      <c r="T2202" s="49" t="s">
        <v>4598</v>
      </c>
      <c r="U2202" s="17" t="s">
        <v>4967</v>
      </c>
      <c r="V2202" s="17" t="s">
        <v>6653</v>
      </c>
      <c r="W2202" s="17" t="s">
        <v>6653</v>
      </c>
    </row>
    <row r="2203" spans="1:23" s="42" customFormat="1" ht="29" x14ac:dyDescent="0.35">
      <c r="A2203" s="49" t="s">
        <v>98</v>
      </c>
      <c r="B2203" s="49"/>
      <c r="C2203" s="49" t="s">
        <v>4695</v>
      </c>
      <c r="D2203" s="49" t="s">
        <v>4696</v>
      </c>
      <c r="E2203" s="57" t="s">
        <v>7496</v>
      </c>
      <c r="F2203" s="49" t="s">
        <v>4642</v>
      </c>
      <c r="G2203" s="49" t="s">
        <v>21</v>
      </c>
      <c r="H2203" s="49" t="s">
        <v>4875</v>
      </c>
      <c r="I2203" s="25" t="s">
        <v>197</v>
      </c>
      <c r="J2203" s="25" t="s">
        <v>6163</v>
      </c>
      <c r="K2203" s="25" t="s">
        <v>7168</v>
      </c>
      <c r="L2203" s="25">
        <v>11</v>
      </c>
      <c r="M2203" s="63" t="s">
        <v>6649</v>
      </c>
      <c r="N2203" s="22" t="s">
        <v>8703</v>
      </c>
      <c r="O2203" s="24">
        <v>0</v>
      </c>
      <c r="P2203" s="24">
        <v>1E-3</v>
      </c>
      <c r="Q2203" s="23" t="s">
        <v>46</v>
      </c>
      <c r="R2203" s="23">
        <v>0</v>
      </c>
      <c r="S2203" s="23">
        <v>1E-3</v>
      </c>
      <c r="T2203" s="49" t="s">
        <v>4598</v>
      </c>
      <c r="U2203" s="17" t="s">
        <v>4967</v>
      </c>
      <c r="V2203" s="17" t="s">
        <v>6653</v>
      </c>
      <c r="W2203" s="17" t="s">
        <v>6653</v>
      </c>
    </row>
    <row r="2204" spans="1:23" s="42" customFormat="1" ht="29" x14ac:dyDescent="0.35">
      <c r="A2204" s="49" t="s">
        <v>98</v>
      </c>
      <c r="B2204" s="49"/>
      <c r="C2204" s="49" t="s">
        <v>4697</v>
      </c>
      <c r="D2204" s="49" t="s">
        <v>4698</v>
      </c>
      <c r="E2204" s="57" t="s">
        <v>7496</v>
      </c>
      <c r="F2204" s="49" t="s">
        <v>4642</v>
      </c>
      <c r="G2204" s="49" t="s">
        <v>21</v>
      </c>
      <c r="H2204" s="49" t="s">
        <v>4584</v>
      </c>
      <c r="I2204" s="25" t="s">
        <v>197</v>
      </c>
      <c r="J2204" s="25" t="s">
        <v>6163</v>
      </c>
      <c r="K2204" s="25" t="s">
        <v>7168</v>
      </c>
      <c r="L2204" s="25">
        <v>11</v>
      </c>
      <c r="M2204" s="63" t="s">
        <v>6649</v>
      </c>
      <c r="N2204" s="22" t="s">
        <v>8703</v>
      </c>
      <c r="O2204" s="24">
        <v>0</v>
      </c>
      <c r="P2204" s="24">
        <v>1E-3</v>
      </c>
      <c r="Q2204" s="23" t="s">
        <v>46</v>
      </c>
      <c r="R2204" s="23">
        <v>0</v>
      </c>
      <c r="S2204" s="23">
        <v>1E-3</v>
      </c>
      <c r="T2204" s="49" t="s">
        <v>4598</v>
      </c>
      <c r="U2204" s="17" t="s">
        <v>4967</v>
      </c>
      <c r="V2204" s="17" t="s">
        <v>6653</v>
      </c>
      <c r="W2204" s="17" t="s">
        <v>6653</v>
      </c>
    </row>
    <row r="2205" spans="1:23" s="42" customFormat="1" ht="29" x14ac:dyDescent="0.35">
      <c r="A2205" s="49" t="s">
        <v>104</v>
      </c>
      <c r="B2205" s="49"/>
      <c r="C2205" s="49" t="s">
        <v>4671</v>
      </c>
      <c r="D2205" s="49" t="s">
        <v>4672</v>
      </c>
      <c r="E2205" s="57" t="s">
        <v>7495</v>
      </c>
      <c r="F2205" s="49" t="s">
        <v>4642</v>
      </c>
      <c r="G2205" s="49" t="s">
        <v>21</v>
      </c>
      <c r="H2205" s="49" t="s">
        <v>4584</v>
      </c>
      <c r="I2205" s="25" t="s">
        <v>197</v>
      </c>
      <c r="J2205" s="25" t="s">
        <v>6163</v>
      </c>
      <c r="K2205" s="25" t="s">
        <v>7168</v>
      </c>
      <c r="L2205" s="25">
        <v>11</v>
      </c>
      <c r="M2205" s="63" t="s">
        <v>6649</v>
      </c>
      <c r="N2205" s="22" t="s">
        <v>8703</v>
      </c>
      <c r="O2205" s="24">
        <v>0</v>
      </c>
      <c r="P2205" s="24">
        <v>1E-3</v>
      </c>
      <c r="Q2205" s="23" t="s">
        <v>46</v>
      </c>
      <c r="R2205" s="23">
        <v>0</v>
      </c>
      <c r="S2205" s="23">
        <v>1E-3</v>
      </c>
      <c r="T2205" s="49" t="s">
        <v>4598</v>
      </c>
      <c r="U2205" s="17" t="s">
        <v>4967</v>
      </c>
      <c r="V2205" s="17" t="s">
        <v>6653</v>
      </c>
      <c r="W2205" s="17" t="s">
        <v>6653</v>
      </c>
    </row>
    <row r="2206" spans="1:23" s="42" customFormat="1" ht="29" x14ac:dyDescent="0.35">
      <c r="A2206" s="49" t="s">
        <v>104</v>
      </c>
      <c r="B2206" s="49"/>
      <c r="C2206" s="49" t="s">
        <v>4707</v>
      </c>
      <c r="D2206" s="49" t="s">
        <v>4708</v>
      </c>
      <c r="E2206" s="57" t="s">
        <v>7496</v>
      </c>
      <c r="F2206" s="49" t="s">
        <v>4642</v>
      </c>
      <c r="G2206" s="49" t="s">
        <v>21</v>
      </c>
      <c r="H2206" s="49" t="s">
        <v>4584</v>
      </c>
      <c r="I2206" s="25" t="s">
        <v>197</v>
      </c>
      <c r="J2206" s="25" t="s">
        <v>6163</v>
      </c>
      <c r="K2206" s="25" t="s">
        <v>7168</v>
      </c>
      <c r="L2206" s="25">
        <v>11</v>
      </c>
      <c r="M2206" s="63" t="s">
        <v>6649</v>
      </c>
      <c r="N2206" s="22" t="s">
        <v>8703</v>
      </c>
      <c r="O2206" s="24">
        <v>0</v>
      </c>
      <c r="P2206" s="24">
        <v>1E-3</v>
      </c>
      <c r="Q2206" s="23" t="s">
        <v>46</v>
      </c>
      <c r="R2206" s="23">
        <v>0</v>
      </c>
      <c r="S2206" s="23">
        <v>1E-3</v>
      </c>
      <c r="T2206" s="49" t="s">
        <v>4598</v>
      </c>
      <c r="U2206" s="17" t="s">
        <v>4967</v>
      </c>
      <c r="V2206" s="17" t="s">
        <v>6653</v>
      </c>
      <c r="W2206" s="17" t="s">
        <v>6653</v>
      </c>
    </row>
    <row r="2207" spans="1:23" s="42" customFormat="1" ht="29" x14ac:dyDescent="0.35">
      <c r="A2207" s="49" t="s">
        <v>104</v>
      </c>
      <c r="B2207" s="49"/>
      <c r="C2207" s="49" t="s">
        <v>4711</v>
      </c>
      <c r="D2207" s="49" t="s">
        <v>4712</v>
      </c>
      <c r="E2207" s="57" t="s">
        <v>7496</v>
      </c>
      <c r="F2207" s="49" t="s">
        <v>4642</v>
      </c>
      <c r="G2207" s="49" t="s">
        <v>21</v>
      </c>
      <c r="H2207" s="49" t="s">
        <v>4585</v>
      </c>
      <c r="I2207" s="25" t="s">
        <v>197</v>
      </c>
      <c r="J2207" s="25" t="s">
        <v>6163</v>
      </c>
      <c r="K2207" s="25" t="s">
        <v>7168</v>
      </c>
      <c r="L2207" s="25">
        <v>11</v>
      </c>
      <c r="M2207" s="63" t="s">
        <v>6649</v>
      </c>
      <c r="N2207" s="22" t="s">
        <v>8703</v>
      </c>
      <c r="O2207" s="24">
        <v>0</v>
      </c>
      <c r="P2207" s="24">
        <v>1E-3</v>
      </c>
      <c r="Q2207" s="23" t="s">
        <v>46</v>
      </c>
      <c r="R2207" s="23">
        <v>0</v>
      </c>
      <c r="S2207" s="23">
        <v>1E-3</v>
      </c>
      <c r="T2207" s="49" t="s">
        <v>4598</v>
      </c>
      <c r="U2207" s="17" t="s">
        <v>4967</v>
      </c>
      <c r="V2207" s="17" t="s">
        <v>6653</v>
      </c>
      <c r="W2207" s="17" t="s">
        <v>6653</v>
      </c>
    </row>
    <row r="2208" spans="1:23" s="42" customFormat="1" ht="29" x14ac:dyDescent="0.35">
      <c r="A2208" s="49" t="s">
        <v>102</v>
      </c>
      <c r="B2208" s="49"/>
      <c r="C2208" s="49" t="s">
        <v>4647</v>
      </c>
      <c r="D2208" s="49" t="s">
        <v>4648</v>
      </c>
      <c r="E2208" s="57" t="s">
        <v>7495</v>
      </c>
      <c r="F2208" s="49" t="s">
        <v>4642</v>
      </c>
      <c r="G2208" s="49" t="s">
        <v>21</v>
      </c>
      <c r="H2208" s="49" t="s">
        <v>4585</v>
      </c>
      <c r="I2208" s="25" t="s">
        <v>197</v>
      </c>
      <c r="J2208" s="25" t="s">
        <v>6163</v>
      </c>
      <c r="K2208" s="25" t="s">
        <v>7168</v>
      </c>
      <c r="L2208" s="25">
        <v>11</v>
      </c>
      <c r="M2208" s="63" t="s">
        <v>6649</v>
      </c>
      <c r="N2208" s="22" t="s">
        <v>8703</v>
      </c>
      <c r="O2208" s="24">
        <v>0</v>
      </c>
      <c r="P2208" s="24">
        <v>1E-3</v>
      </c>
      <c r="Q2208" s="23" t="s">
        <v>46</v>
      </c>
      <c r="R2208" s="23">
        <v>0</v>
      </c>
      <c r="S2208" s="23">
        <v>1E-3</v>
      </c>
      <c r="T2208" s="49" t="s">
        <v>4598</v>
      </c>
      <c r="U2208" s="17" t="s">
        <v>4967</v>
      </c>
      <c r="V2208" s="17" t="s">
        <v>6653</v>
      </c>
      <c r="W2208" s="17" t="s">
        <v>6653</v>
      </c>
    </row>
    <row r="2209" spans="1:23" s="42" customFormat="1" ht="29" x14ac:dyDescent="0.35">
      <c r="A2209" s="49" t="s">
        <v>102</v>
      </c>
      <c r="B2209" s="49"/>
      <c r="C2209" s="49" t="s">
        <v>4683</v>
      </c>
      <c r="D2209" s="49" t="s">
        <v>4684</v>
      </c>
      <c r="E2209" s="57" t="s">
        <v>7496</v>
      </c>
      <c r="F2209" s="49" t="s">
        <v>4642</v>
      </c>
      <c r="G2209" s="49" t="s">
        <v>21</v>
      </c>
      <c r="H2209" s="49" t="s">
        <v>4585</v>
      </c>
      <c r="I2209" s="25" t="s">
        <v>197</v>
      </c>
      <c r="J2209" s="25" t="s">
        <v>6163</v>
      </c>
      <c r="K2209" s="25" t="s">
        <v>7168</v>
      </c>
      <c r="L2209" s="25">
        <v>11</v>
      </c>
      <c r="M2209" s="63" t="s">
        <v>6649</v>
      </c>
      <c r="N2209" s="22" t="s">
        <v>8703</v>
      </c>
      <c r="O2209" s="24">
        <v>0</v>
      </c>
      <c r="P2209" s="24">
        <v>1E-3</v>
      </c>
      <c r="Q2209" s="23" t="s">
        <v>46</v>
      </c>
      <c r="R2209" s="23">
        <v>0</v>
      </c>
      <c r="S2209" s="23">
        <v>1E-3</v>
      </c>
      <c r="T2209" s="49" t="s">
        <v>4598</v>
      </c>
      <c r="U2209" s="17" t="s">
        <v>4967</v>
      </c>
      <c r="V2209" s="17" t="s">
        <v>6653</v>
      </c>
      <c r="W2209" s="17" t="s">
        <v>6653</v>
      </c>
    </row>
    <row r="2210" spans="1:23" s="42" customFormat="1" ht="29" x14ac:dyDescent="0.35">
      <c r="A2210" s="49" t="s">
        <v>101</v>
      </c>
      <c r="B2210" s="49"/>
      <c r="C2210" s="49" t="s">
        <v>4655</v>
      </c>
      <c r="D2210" s="49" t="s">
        <v>4656</v>
      </c>
      <c r="E2210" s="57" t="s">
        <v>7495</v>
      </c>
      <c r="F2210" s="49" t="s">
        <v>4642</v>
      </c>
      <c r="G2210" s="49" t="s">
        <v>21</v>
      </c>
      <c r="H2210" s="49" t="s">
        <v>4585</v>
      </c>
      <c r="I2210" s="25" t="s">
        <v>197</v>
      </c>
      <c r="J2210" s="25" t="s">
        <v>6163</v>
      </c>
      <c r="K2210" s="25" t="s">
        <v>7168</v>
      </c>
      <c r="L2210" s="25">
        <v>11</v>
      </c>
      <c r="M2210" s="63" t="s">
        <v>6649</v>
      </c>
      <c r="N2210" s="22" t="s">
        <v>8703</v>
      </c>
      <c r="O2210" s="24">
        <v>0</v>
      </c>
      <c r="P2210" s="24">
        <v>1E-3</v>
      </c>
      <c r="Q2210" s="23" t="s">
        <v>46</v>
      </c>
      <c r="R2210" s="23">
        <v>0</v>
      </c>
      <c r="S2210" s="23">
        <v>1E-3</v>
      </c>
      <c r="T2210" s="49" t="s">
        <v>4598</v>
      </c>
      <c r="U2210" s="17" t="s">
        <v>4967</v>
      </c>
      <c r="V2210" s="17" t="s">
        <v>6653</v>
      </c>
      <c r="W2210" s="17" t="s">
        <v>6653</v>
      </c>
    </row>
    <row r="2211" spans="1:23" s="42" customFormat="1" ht="29" x14ac:dyDescent="0.35">
      <c r="A2211" s="49" t="s">
        <v>101</v>
      </c>
      <c r="B2211" s="49"/>
      <c r="C2211" s="49" t="s">
        <v>4691</v>
      </c>
      <c r="D2211" s="49" t="s">
        <v>4692</v>
      </c>
      <c r="E2211" s="57" t="s">
        <v>7496</v>
      </c>
      <c r="F2211" s="49" t="s">
        <v>4642</v>
      </c>
      <c r="G2211" s="49" t="s">
        <v>21</v>
      </c>
      <c r="H2211" s="49" t="s">
        <v>4585</v>
      </c>
      <c r="I2211" s="25" t="s">
        <v>197</v>
      </c>
      <c r="J2211" s="25" t="s">
        <v>6163</v>
      </c>
      <c r="K2211" s="25" t="s">
        <v>7168</v>
      </c>
      <c r="L2211" s="25">
        <v>11</v>
      </c>
      <c r="M2211" s="63" t="s">
        <v>6649</v>
      </c>
      <c r="N2211" s="22" t="s">
        <v>8703</v>
      </c>
      <c r="O2211" s="24">
        <v>0</v>
      </c>
      <c r="P2211" s="24">
        <v>1E-3</v>
      </c>
      <c r="Q2211" s="23" t="s">
        <v>46</v>
      </c>
      <c r="R2211" s="23">
        <v>0</v>
      </c>
      <c r="S2211" s="23">
        <v>1E-3</v>
      </c>
      <c r="T2211" s="49" t="s">
        <v>4598</v>
      </c>
      <c r="U2211" s="17" t="s">
        <v>4967</v>
      </c>
      <c r="V2211" s="17" t="s">
        <v>6653</v>
      </c>
      <c r="W2211" s="17" t="s">
        <v>6653</v>
      </c>
    </row>
    <row r="2212" spans="1:23" s="42" customFormat="1" ht="29" x14ac:dyDescent="0.35">
      <c r="A2212" s="49" t="s">
        <v>98</v>
      </c>
      <c r="B2212" s="49"/>
      <c r="C2212" s="49" t="s">
        <v>4665</v>
      </c>
      <c r="D2212" s="49" t="s">
        <v>4666</v>
      </c>
      <c r="E2212" s="57" t="s">
        <v>7495</v>
      </c>
      <c r="F2212" s="49" t="s">
        <v>4642</v>
      </c>
      <c r="G2212" s="49" t="s">
        <v>21</v>
      </c>
      <c r="H2212" s="49" t="s">
        <v>6266</v>
      </c>
      <c r="I2212" s="25" t="s">
        <v>197</v>
      </c>
      <c r="J2212" s="25" t="s">
        <v>6163</v>
      </c>
      <c r="K2212" s="25" t="s">
        <v>7168</v>
      </c>
      <c r="L2212" s="25">
        <v>11</v>
      </c>
      <c r="M2212" s="63" t="s">
        <v>6649</v>
      </c>
      <c r="N2212" s="22" t="s">
        <v>8703</v>
      </c>
      <c r="O2212" s="24">
        <v>0</v>
      </c>
      <c r="P2212" s="24">
        <v>1E-3</v>
      </c>
      <c r="Q2212" s="23" t="s">
        <v>46</v>
      </c>
      <c r="R2212" s="23">
        <v>0</v>
      </c>
      <c r="S2212" s="23">
        <v>1E-3</v>
      </c>
      <c r="T2212" s="49" t="s">
        <v>4598</v>
      </c>
      <c r="U2212" s="17" t="s">
        <v>4967</v>
      </c>
      <c r="V2212" s="17" t="s">
        <v>6653</v>
      </c>
      <c r="W2212" s="17" t="s">
        <v>6653</v>
      </c>
    </row>
    <row r="2213" spans="1:23" s="42" customFormat="1" ht="29" x14ac:dyDescent="0.35">
      <c r="A2213" s="49" t="s">
        <v>98</v>
      </c>
      <c r="B2213" s="49"/>
      <c r="C2213" s="49" t="s">
        <v>4667</v>
      </c>
      <c r="D2213" s="49" t="s">
        <v>4668</v>
      </c>
      <c r="E2213" s="57" t="s">
        <v>7495</v>
      </c>
      <c r="F2213" s="49" t="s">
        <v>4642</v>
      </c>
      <c r="G2213" s="49" t="s">
        <v>21</v>
      </c>
      <c r="H2213" s="49" t="s">
        <v>4585</v>
      </c>
      <c r="I2213" s="25" t="s">
        <v>197</v>
      </c>
      <c r="J2213" s="25" t="s">
        <v>6163</v>
      </c>
      <c r="K2213" s="25" t="s">
        <v>7168</v>
      </c>
      <c r="L2213" s="25">
        <v>11</v>
      </c>
      <c r="M2213" s="63" t="s">
        <v>6649</v>
      </c>
      <c r="N2213" s="22" t="s">
        <v>8703</v>
      </c>
      <c r="O2213" s="24">
        <v>0</v>
      </c>
      <c r="P2213" s="24">
        <v>1E-3</v>
      </c>
      <c r="Q2213" s="23" t="s">
        <v>46</v>
      </c>
      <c r="R2213" s="23">
        <v>0</v>
      </c>
      <c r="S2213" s="23">
        <v>1E-3</v>
      </c>
      <c r="T2213" s="49" t="s">
        <v>4598</v>
      </c>
      <c r="U2213" s="17" t="s">
        <v>4967</v>
      </c>
      <c r="V2213" s="17" t="s">
        <v>6653</v>
      </c>
      <c r="W2213" s="17" t="s">
        <v>6653</v>
      </c>
    </row>
    <row r="2214" spans="1:23" s="42" customFormat="1" ht="29" x14ac:dyDescent="0.35">
      <c r="A2214" s="49" t="s">
        <v>98</v>
      </c>
      <c r="B2214" s="49"/>
      <c r="C2214" s="49" t="s">
        <v>4701</v>
      </c>
      <c r="D2214" s="49" t="s">
        <v>4702</v>
      </c>
      <c r="E2214" s="57" t="s">
        <v>7496</v>
      </c>
      <c r="F2214" s="49" t="s">
        <v>4642</v>
      </c>
      <c r="G2214" s="49" t="s">
        <v>21</v>
      </c>
      <c r="H2214" s="49" t="s">
        <v>6266</v>
      </c>
      <c r="I2214" s="25" t="s">
        <v>197</v>
      </c>
      <c r="J2214" s="25" t="s">
        <v>6163</v>
      </c>
      <c r="K2214" s="25" t="s">
        <v>7168</v>
      </c>
      <c r="L2214" s="25">
        <v>11</v>
      </c>
      <c r="M2214" s="63" t="s">
        <v>6649</v>
      </c>
      <c r="N2214" s="22" t="s">
        <v>8703</v>
      </c>
      <c r="O2214" s="24">
        <v>0</v>
      </c>
      <c r="P2214" s="24">
        <v>1E-3</v>
      </c>
      <c r="Q2214" s="23" t="s">
        <v>46</v>
      </c>
      <c r="R2214" s="23">
        <v>0</v>
      </c>
      <c r="S2214" s="23">
        <v>1E-3</v>
      </c>
      <c r="T2214" s="49" t="s">
        <v>4598</v>
      </c>
      <c r="U2214" s="17" t="s">
        <v>4967</v>
      </c>
      <c r="V2214" s="17" t="s">
        <v>6653</v>
      </c>
      <c r="W2214" s="17" t="s">
        <v>6653</v>
      </c>
    </row>
    <row r="2215" spans="1:23" ht="29" x14ac:dyDescent="0.35">
      <c r="A2215" s="49" t="s">
        <v>98</v>
      </c>
      <c r="B2215" s="49"/>
      <c r="C2215" s="49" t="s">
        <v>4703</v>
      </c>
      <c r="D2215" s="49" t="s">
        <v>4704</v>
      </c>
      <c r="E2215" s="57" t="s">
        <v>7496</v>
      </c>
      <c r="F2215" s="49" t="s">
        <v>4642</v>
      </c>
      <c r="G2215" s="49" t="s">
        <v>21</v>
      </c>
      <c r="H2215" s="49" t="s">
        <v>4585</v>
      </c>
      <c r="I2215" s="25" t="s">
        <v>197</v>
      </c>
      <c r="J2215" s="25" t="s">
        <v>6163</v>
      </c>
      <c r="K2215" s="25" t="s">
        <v>7168</v>
      </c>
      <c r="L2215" s="25">
        <v>11</v>
      </c>
      <c r="M2215" s="63" t="s">
        <v>6649</v>
      </c>
      <c r="N2215" s="22" t="s">
        <v>8703</v>
      </c>
      <c r="O2215" s="24">
        <v>0</v>
      </c>
      <c r="P2215" s="24">
        <v>1E-3</v>
      </c>
      <c r="Q2215" s="23" t="s">
        <v>46</v>
      </c>
      <c r="R2215" s="23">
        <v>0</v>
      </c>
      <c r="S2215" s="23">
        <v>1E-3</v>
      </c>
      <c r="T2215" s="49" t="s">
        <v>4598</v>
      </c>
      <c r="U2215" s="17" t="s">
        <v>4967</v>
      </c>
      <c r="V2215" s="17" t="s">
        <v>6653</v>
      </c>
      <c r="W2215" s="17" t="s">
        <v>6653</v>
      </c>
    </row>
    <row r="2216" spans="1:23" ht="29" x14ac:dyDescent="0.35">
      <c r="A2216" s="49" t="s">
        <v>104</v>
      </c>
      <c r="B2216" s="49"/>
      <c r="C2216" s="49" t="s">
        <v>4675</v>
      </c>
      <c r="D2216" s="49" t="s">
        <v>4676</v>
      </c>
      <c r="E2216" s="57" t="s">
        <v>7495</v>
      </c>
      <c r="F2216" s="49" t="s">
        <v>4642</v>
      </c>
      <c r="G2216" s="49" t="s">
        <v>21</v>
      </c>
      <c r="H2216" s="49" t="s">
        <v>4585</v>
      </c>
      <c r="I2216" s="25" t="s">
        <v>197</v>
      </c>
      <c r="J2216" s="25" t="s">
        <v>6163</v>
      </c>
      <c r="K2216" s="25" t="s">
        <v>7168</v>
      </c>
      <c r="L2216" s="25">
        <v>11</v>
      </c>
      <c r="M2216" s="63" t="s">
        <v>6649</v>
      </c>
      <c r="N2216" s="22" t="s">
        <v>8703</v>
      </c>
      <c r="O2216" s="24">
        <v>0</v>
      </c>
      <c r="P2216" s="24">
        <v>1E-3</v>
      </c>
      <c r="Q2216" s="23" t="s">
        <v>46</v>
      </c>
      <c r="R2216" s="23">
        <v>0</v>
      </c>
      <c r="S2216" s="23">
        <v>1E-3</v>
      </c>
      <c r="T2216" s="49" t="s">
        <v>4598</v>
      </c>
      <c r="U2216" s="17" t="s">
        <v>4967</v>
      </c>
      <c r="V2216" s="17" t="s">
        <v>6653</v>
      </c>
      <c r="W2216" s="17" t="s">
        <v>6653</v>
      </c>
    </row>
    <row r="2217" spans="1:23" x14ac:dyDescent="0.35">
      <c r="A2217" s="49" t="s">
        <v>102</v>
      </c>
      <c r="B2217" s="49"/>
      <c r="C2217" s="49" t="s">
        <v>4715</v>
      </c>
      <c r="D2217" s="49" t="s">
        <v>4716</v>
      </c>
      <c r="E2217" s="57" t="s">
        <v>7497</v>
      </c>
      <c r="F2217" s="49" t="s">
        <v>4587</v>
      </c>
      <c r="G2217" s="49" t="s">
        <v>4587</v>
      </c>
      <c r="H2217" s="49" t="s">
        <v>4584</v>
      </c>
      <c r="I2217" s="25" t="s">
        <v>197</v>
      </c>
      <c r="J2217" s="25" t="s">
        <v>4599</v>
      </c>
      <c r="K2217" s="25"/>
      <c r="L2217" s="25"/>
      <c r="M2217" s="63" t="s">
        <v>49</v>
      </c>
      <c r="N2217" s="22" t="s">
        <v>46</v>
      </c>
      <c r="O2217" s="24" t="s">
        <v>46</v>
      </c>
      <c r="P2217" s="24" t="s">
        <v>46</v>
      </c>
      <c r="Q2217" s="23" t="s">
        <v>46</v>
      </c>
      <c r="R2217" s="23"/>
      <c r="S2217" s="23"/>
      <c r="T2217" s="49" t="s">
        <v>4587</v>
      </c>
      <c r="U2217" s="17" t="s">
        <v>4967</v>
      </c>
      <c r="V2217" s="17" t="s">
        <v>6653</v>
      </c>
      <c r="W2217" s="17" t="s">
        <v>6654</v>
      </c>
    </row>
    <row r="2218" spans="1:23" x14ac:dyDescent="0.35">
      <c r="A2218" s="49" t="s">
        <v>101</v>
      </c>
      <c r="B2218" s="49"/>
      <c r="C2218" s="49" t="s">
        <v>4723</v>
      </c>
      <c r="D2218" s="49" t="s">
        <v>4724</v>
      </c>
      <c r="E2218" s="57" t="s">
        <v>7497</v>
      </c>
      <c r="F2218" s="49" t="s">
        <v>4587</v>
      </c>
      <c r="G2218" s="49" t="s">
        <v>4587</v>
      </c>
      <c r="H2218" s="49" t="s">
        <v>4584</v>
      </c>
      <c r="I2218" s="25" t="s">
        <v>197</v>
      </c>
      <c r="J2218" s="25" t="s">
        <v>4599</v>
      </c>
      <c r="K2218" s="25"/>
      <c r="L2218" s="25"/>
      <c r="M2218" s="63" t="s">
        <v>49</v>
      </c>
      <c r="N2218" s="22" t="s">
        <v>46</v>
      </c>
      <c r="O2218" s="24" t="s">
        <v>46</v>
      </c>
      <c r="P2218" s="24" t="s">
        <v>46</v>
      </c>
      <c r="Q2218" s="23" t="s">
        <v>46</v>
      </c>
      <c r="R2218" s="23"/>
      <c r="S2218" s="23"/>
      <c r="T2218" s="49" t="s">
        <v>4587</v>
      </c>
      <c r="U2218" s="17" t="s">
        <v>4967</v>
      </c>
      <c r="V2218" s="17" t="s">
        <v>6653</v>
      </c>
      <c r="W2218" s="17" t="s">
        <v>6654</v>
      </c>
    </row>
    <row r="2219" spans="1:23" x14ac:dyDescent="0.35">
      <c r="A2219" s="49" t="s">
        <v>98</v>
      </c>
      <c r="B2219" s="49"/>
      <c r="C2219" s="49" t="s">
        <v>4731</v>
      </c>
      <c r="D2219" s="49" t="s">
        <v>4732</v>
      </c>
      <c r="E2219" s="57" t="s">
        <v>7497</v>
      </c>
      <c r="F2219" s="49" t="s">
        <v>4587</v>
      </c>
      <c r="G2219" s="49" t="s">
        <v>4587</v>
      </c>
      <c r="H2219" s="49" t="s">
        <v>4875</v>
      </c>
      <c r="I2219" s="25" t="s">
        <v>197</v>
      </c>
      <c r="J2219" s="25" t="s">
        <v>4599</v>
      </c>
      <c r="K2219" s="25"/>
      <c r="L2219" s="25"/>
      <c r="M2219" s="63" t="s">
        <v>49</v>
      </c>
      <c r="N2219" s="22" t="s">
        <v>46</v>
      </c>
      <c r="O2219" s="24" t="s">
        <v>46</v>
      </c>
      <c r="P2219" s="24" t="s">
        <v>46</v>
      </c>
      <c r="Q2219" s="23" t="s">
        <v>46</v>
      </c>
      <c r="R2219" s="23"/>
      <c r="S2219" s="23"/>
      <c r="T2219" s="49" t="s">
        <v>4587</v>
      </c>
      <c r="U2219" s="17" t="s">
        <v>4967</v>
      </c>
      <c r="V2219" s="17" t="s">
        <v>6653</v>
      </c>
      <c r="W2219" s="17" t="s">
        <v>6654</v>
      </c>
    </row>
    <row r="2220" spans="1:23" x14ac:dyDescent="0.35">
      <c r="A2220" s="49" t="s">
        <v>98</v>
      </c>
      <c r="B2220" s="49"/>
      <c r="C2220" s="49" t="s">
        <v>4733</v>
      </c>
      <c r="D2220" s="49" t="s">
        <v>4734</v>
      </c>
      <c r="E2220" s="57" t="s">
        <v>7497</v>
      </c>
      <c r="F2220" s="49" t="s">
        <v>4587</v>
      </c>
      <c r="G2220" s="49" t="s">
        <v>4587</v>
      </c>
      <c r="H2220" s="49" t="s">
        <v>4584</v>
      </c>
      <c r="I2220" s="25" t="s">
        <v>197</v>
      </c>
      <c r="J2220" s="25" t="s">
        <v>4599</v>
      </c>
      <c r="K2220" s="25"/>
      <c r="L2220" s="25"/>
      <c r="M2220" s="63" t="s">
        <v>49</v>
      </c>
      <c r="N2220" s="22" t="s">
        <v>46</v>
      </c>
      <c r="O2220" s="24" t="s">
        <v>46</v>
      </c>
      <c r="P2220" s="24" t="s">
        <v>46</v>
      </c>
      <c r="Q2220" s="23" t="s">
        <v>46</v>
      </c>
      <c r="R2220" s="23"/>
      <c r="S2220" s="23"/>
      <c r="T2220" s="49" t="s">
        <v>4587</v>
      </c>
      <c r="U2220" s="17" t="s">
        <v>4967</v>
      </c>
      <c r="V2220" s="17" t="s">
        <v>6653</v>
      </c>
      <c r="W2220" s="17" t="s">
        <v>6654</v>
      </c>
    </row>
    <row r="2221" spans="1:23" x14ac:dyDescent="0.35">
      <c r="A2221" s="49" t="s">
        <v>104</v>
      </c>
      <c r="B2221" s="49"/>
      <c r="C2221" s="49" t="s">
        <v>4743</v>
      </c>
      <c r="D2221" s="49" t="s">
        <v>4744</v>
      </c>
      <c r="E2221" s="57" t="s">
        <v>7497</v>
      </c>
      <c r="F2221" s="49" t="s">
        <v>4587</v>
      </c>
      <c r="G2221" s="49" t="s">
        <v>4587</v>
      </c>
      <c r="H2221" s="49" t="s">
        <v>4584</v>
      </c>
      <c r="I2221" s="25" t="s">
        <v>197</v>
      </c>
      <c r="J2221" s="25" t="s">
        <v>4599</v>
      </c>
      <c r="K2221" s="25"/>
      <c r="L2221" s="25"/>
      <c r="M2221" s="63" t="s">
        <v>49</v>
      </c>
      <c r="N2221" s="22" t="s">
        <v>46</v>
      </c>
      <c r="O2221" s="24" t="s">
        <v>46</v>
      </c>
      <c r="P2221" s="24" t="s">
        <v>46</v>
      </c>
      <c r="Q2221" s="23" t="s">
        <v>46</v>
      </c>
      <c r="R2221" s="23"/>
      <c r="S2221" s="23"/>
      <c r="T2221" s="49" t="s">
        <v>4587</v>
      </c>
      <c r="U2221" s="17" t="s">
        <v>4967</v>
      </c>
      <c r="V2221" s="17" t="s">
        <v>6653</v>
      </c>
      <c r="W2221" s="17" t="s">
        <v>6654</v>
      </c>
    </row>
    <row r="2222" spans="1:23" x14ac:dyDescent="0.35">
      <c r="A2222" s="49" t="s">
        <v>102</v>
      </c>
      <c r="B2222" s="49"/>
      <c r="C2222" s="49" t="s">
        <v>4751</v>
      </c>
      <c r="D2222" s="49" t="s">
        <v>4752</v>
      </c>
      <c r="E2222" s="57" t="s">
        <v>7498</v>
      </c>
      <c r="F2222" s="49" t="s">
        <v>4587</v>
      </c>
      <c r="G2222" s="49" t="s">
        <v>4587</v>
      </c>
      <c r="H2222" s="49" t="s">
        <v>4584</v>
      </c>
      <c r="I2222" s="25" t="s">
        <v>197</v>
      </c>
      <c r="J2222" s="25" t="s">
        <v>4599</v>
      </c>
      <c r="K2222" s="25"/>
      <c r="L2222" s="25"/>
      <c r="M2222" s="63" t="s">
        <v>49</v>
      </c>
      <c r="N2222" s="22" t="s">
        <v>46</v>
      </c>
      <c r="O2222" s="24" t="s">
        <v>46</v>
      </c>
      <c r="P2222" s="24" t="s">
        <v>46</v>
      </c>
      <c r="Q2222" s="23" t="s">
        <v>46</v>
      </c>
      <c r="R2222" s="23"/>
      <c r="S2222" s="23"/>
      <c r="T2222" s="49" t="s">
        <v>4587</v>
      </c>
      <c r="U2222" s="17" t="s">
        <v>4967</v>
      </c>
      <c r="V2222" s="17" t="s">
        <v>6653</v>
      </c>
      <c r="W2222" s="17" t="s">
        <v>6654</v>
      </c>
    </row>
    <row r="2223" spans="1:23" x14ac:dyDescent="0.35">
      <c r="A2223" s="49" t="s">
        <v>101</v>
      </c>
      <c r="B2223" s="49"/>
      <c r="C2223" s="49" t="s">
        <v>4759</v>
      </c>
      <c r="D2223" s="49" t="s">
        <v>4760</v>
      </c>
      <c r="E2223" s="57" t="s">
        <v>7498</v>
      </c>
      <c r="F2223" s="49" t="s">
        <v>4587</v>
      </c>
      <c r="G2223" s="49" t="s">
        <v>4587</v>
      </c>
      <c r="H2223" s="49" t="s">
        <v>4584</v>
      </c>
      <c r="I2223" s="25" t="s">
        <v>197</v>
      </c>
      <c r="J2223" s="25" t="s">
        <v>4599</v>
      </c>
      <c r="K2223" s="25"/>
      <c r="L2223" s="25"/>
      <c r="M2223" s="63" t="s">
        <v>49</v>
      </c>
      <c r="N2223" s="22" t="s">
        <v>46</v>
      </c>
      <c r="O2223" s="24" t="s">
        <v>46</v>
      </c>
      <c r="P2223" s="24" t="s">
        <v>46</v>
      </c>
      <c r="Q2223" s="23" t="s">
        <v>46</v>
      </c>
      <c r="R2223" s="23"/>
      <c r="S2223" s="23"/>
      <c r="T2223" s="49" t="s">
        <v>4587</v>
      </c>
      <c r="U2223" s="17" t="s">
        <v>4967</v>
      </c>
      <c r="V2223" s="17" t="s">
        <v>6653</v>
      </c>
      <c r="W2223" s="17" t="s">
        <v>6654</v>
      </c>
    </row>
    <row r="2224" spans="1:23" x14ac:dyDescent="0.35">
      <c r="A2224" s="49" t="s">
        <v>98</v>
      </c>
      <c r="B2224" s="49"/>
      <c r="C2224" s="49" t="s">
        <v>4767</v>
      </c>
      <c r="D2224" s="49" t="s">
        <v>4768</v>
      </c>
      <c r="E2224" s="57" t="s">
        <v>7498</v>
      </c>
      <c r="F2224" s="49" t="s">
        <v>4587</v>
      </c>
      <c r="G2224" s="49" t="s">
        <v>4587</v>
      </c>
      <c r="H2224" s="49" t="s">
        <v>4875</v>
      </c>
      <c r="I2224" s="25" t="s">
        <v>197</v>
      </c>
      <c r="J2224" s="25" t="s">
        <v>4599</v>
      </c>
      <c r="K2224" s="25"/>
      <c r="L2224" s="25"/>
      <c r="M2224" s="63" t="s">
        <v>49</v>
      </c>
      <c r="N2224" s="22" t="s">
        <v>46</v>
      </c>
      <c r="O2224" s="24" t="s">
        <v>46</v>
      </c>
      <c r="P2224" s="24" t="s">
        <v>46</v>
      </c>
      <c r="Q2224" s="23" t="s">
        <v>46</v>
      </c>
      <c r="R2224" s="23"/>
      <c r="S2224" s="23"/>
      <c r="T2224" s="49" t="s">
        <v>4587</v>
      </c>
      <c r="U2224" s="17" t="s">
        <v>4967</v>
      </c>
      <c r="V2224" s="17" t="s">
        <v>6653</v>
      </c>
      <c r="W2224" s="17" t="s">
        <v>6654</v>
      </c>
    </row>
    <row r="2225" spans="1:23" x14ac:dyDescent="0.35">
      <c r="A2225" s="22" t="s">
        <v>102</v>
      </c>
      <c r="B2225" s="22"/>
      <c r="C2225" s="22" t="s">
        <v>2062</v>
      </c>
      <c r="D2225" s="22" t="s">
        <v>4204</v>
      </c>
      <c r="E2225" s="57" t="s">
        <v>7499</v>
      </c>
      <c r="F2225" s="22" t="s">
        <v>388</v>
      </c>
      <c r="G2225" s="22" t="s">
        <v>12</v>
      </c>
      <c r="H2225" s="22" t="s">
        <v>4580</v>
      </c>
      <c r="I2225" s="25" t="s">
        <v>197</v>
      </c>
      <c r="J2225" s="25" t="s">
        <v>4599</v>
      </c>
      <c r="K2225" s="25"/>
      <c r="L2225" s="25"/>
      <c r="M2225" s="63" t="s">
        <v>49</v>
      </c>
      <c r="N2225" s="22" t="s">
        <v>46</v>
      </c>
      <c r="O2225" s="23" t="s">
        <v>46</v>
      </c>
      <c r="P2225" s="23" t="s">
        <v>46</v>
      </c>
      <c r="Q2225" s="23">
        <v>0.5</v>
      </c>
      <c r="R2225" s="23" t="s">
        <v>49</v>
      </c>
      <c r="S2225" s="23" t="s">
        <v>49</v>
      </c>
      <c r="T2225" s="17" t="s">
        <v>4598</v>
      </c>
      <c r="U2225" s="17" t="s">
        <v>4967</v>
      </c>
      <c r="V2225" s="17" t="s">
        <v>6652</v>
      </c>
      <c r="W2225" s="17" t="s">
        <v>6652</v>
      </c>
    </row>
    <row r="2226" spans="1:23" ht="29" x14ac:dyDescent="0.35">
      <c r="A2226" s="22" t="s">
        <v>102</v>
      </c>
      <c r="B2226" s="22"/>
      <c r="C2226" s="22" t="s">
        <v>797</v>
      </c>
      <c r="D2226" s="22" t="s">
        <v>2871</v>
      </c>
      <c r="E2226" s="57" t="s">
        <v>105</v>
      </c>
      <c r="F2226" s="22" t="s">
        <v>103</v>
      </c>
      <c r="G2226" s="22" t="s">
        <v>12</v>
      </c>
      <c r="H2226" s="22" t="s">
        <v>4581</v>
      </c>
      <c r="I2226" s="25" t="s">
        <v>99</v>
      </c>
      <c r="J2226" s="25" t="s">
        <v>4599</v>
      </c>
      <c r="K2226" s="25"/>
      <c r="L2226" s="25"/>
      <c r="M2226" s="63" t="s">
        <v>49</v>
      </c>
      <c r="N2226" s="22" t="s">
        <v>46</v>
      </c>
      <c r="O2226" s="23" t="s">
        <v>46</v>
      </c>
      <c r="P2226" s="23" t="s">
        <v>46</v>
      </c>
      <c r="Q2226" s="23">
        <v>0.1</v>
      </c>
      <c r="R2226" s="23" t="s">
        <v>49</v>
      </c>
      <c r="S2226" s="23" t="s">
        <v>49</v>
      </c>
      <c r="T2226" s="17" t="s">
        <v>4598</v>
      </c>
      <c r="U2226" s="17" t="s">
        <v>4967</v>
      </c>
      <c r="V2226" s="17" t="s">
        <v>6652</v>
      </c>
      <c r="W2226" s="17" t="s">
        <v>6927</v>
      </c>
    </row>
    <row r="2227" spans="1:23" ht="29" x14ac:dyDescent="0.35">
      <c r="A2227" s="22" t="s">
        <v>102</v>
      </c>
      <c r="B2227" s="22"/>
      <c r="C2227" s="22" t="s">
        <v>1117</v>
      </c>
      <c r="D2227" s="22" t="s">
        <v>3191</v>
      </c>
      <c r="E2227" s="57" t="s">
        <v>161</v>
      </c>
      <c r="F2227" s="22" t="s">
        <v>103</v>
      </c>
      <c r="G2227" s="22" t="s">
        <v>12</v>
      </c>
      <c r="H2227" s="22" t="s">
        <v>4581</v>
      </c>
      <c r="I2227" s="25" t="s">
        <v>99</v>
      </c>
      <c r="J2227" s="25" t="s">
        <v>4599</v>
      </c>
      <c r="K2227" s="25"/>
      <c r="L2227" s="25"/>
      <c r="M2227" s="63" t="s">
        <v>49</v>
      </c>
      <c r="N2227" s="22" t="s">
        <v>46</v>
      </c>
      <c r="O2227" s="23" t="s">
        <v>46</v>
      </c>
      <c r="P2227" s="23" t="s">
        <v>46</v>
      </c>
      <c r="Q2227" s="23">
        <v>0.1</v>
      </c>
      <c r="R2227" s="23" t="s">
        <v>49</v>
      </c>
      <c r="S2227" s="23" t="s">
        <v>49</v>
      </c>
      <c r="T2227" s="17" t="s">
        <v>4598</v>
      </c>
      <c r="U2227" s="17" t="s">
        <v>4967</v>
      </c>
      <c r="V2227" s="17" t="s">
        <v>6652</v>
      </c>
      <c r="W2227" s="17" t="s">
        <v>6927</v>
      </c>
    </row>
    <row r="2228" spans="1:23" x14ac:dyDescent="0.35">
      <c r="A2228" s="22" t="s">
        <v>102</v>
      </c>
      <c r="B2228" s="22"/>
      <c r="C2228" s="22" t="s">
        <v>1132</v>
      </c>
      <c r="D2228" s="22" t="s">
        <v>3206</v>
      </c>
      <c r="E2228" s="57" t="s">
        <v>164</v>
      </c>
      <c r="F2228" s="22" t="s">
        <v>103</v>
      </c>
      <c r="G2228" s="22" t="s">
        <v>12</v>
      </c>
      <c r="H2228" s="22" t="s">
        <v>4581</v>
      </c>
      <c r="I2228" s="25" t="s">
        <v>99</v>
      </c>
      <c r="J2228" s="25" t="s">
        <v>4599</v>
      </c>
      <c r="K2228" s="25"/>
      <c r="L2228" s="25"/>
      <c r="M2228" s="63" t="s">
        <v>49</v>
      </c>
      <c r="N2228" s="22" t="s">
        <v>46</v>
      </c>
      <c r="O2228" s="23" t="s">
        <v>46</v>
      </c>
      <c r="P2228" s="23" t="s">
        <v>46</v>
      </c>
      <c r="Q2228" s="23">
        <v>0.1</v>
      </c>
      <c r="R2228" s="23" t="s">
        <v>49</v>
      </c>
      <c r="S2228" s="23" t="s">
        <v>49</v>
      </c>
      <c r="T2228" s="17" t="s">
        <v>4598</v>
      </c>
      <c r="U2228" s="17" t="s">
        <v>4967</v>
      </c>
      <c r="V2228" s="17" t="s">
        <v>6652</v>
      </c>
      <c r="W2228" s="17" t="s">
        <v>6927</v>
      </c>
    </row>
    <row r="2229" spans="1:23" x14ac:dyDescent="0.35">
      <c r="A2229" s="22" t="s">
        <v>102</v>
      </c>
      <c r="B2229" s="22"/>
      <c r="C2229" s="22" t="s">
        <v>1262</v>
      </c>
      <c r="D2229" s="22" t="s">
        <v>3336</v>
      </c>
      <c r="E2229" s="57" t="s">
        <v>190</v>
      </c>
      <c r="F2229" s="22" t="s">
        <v>103</v>
      </c>
      <c r="G2229" s="22" t="s">
        <v>12</v>
      </c>
      <c r="H2229" s="22" t="s">
        <v>4581</v>
      </c>
      <c r="I2229" s="25" t="s">
        <v>99</v>
      </c>
      <c r="J2229" s="25" t="s">
        <v>4599</v>
      </c>
      <c r="K2229" s="25"/>
      <c r="L2229" s="25"/>
      <c r="M2229" s="63" t="s">
        <v>49</v>
      </c>
      <c r="N2229" s="22" t="s">
        <v>46</v>
      </c>
      <c r="O2229" s="23" t="s">
        <v>46</v>
      </c>
      <c r="P2229" s="23" t="s">
        <v>46</v>
      </c>
      <c r="Q2229" s="23">
        <v>0.1</v>
      </c>
      <c r="R2229" s="23" t="s">
        <v>49</v>
      </c>
      <c r="S2229" s="23" t="s">
        <v>49</v>
      </c>
      <c r="T2229" s="17" t="s">
        <v>4598</v>
      </c>
      <c r="U2229" s="17" t="s">
        <v>4967</v>
      </c>
      <c r="V2229" s="17" t="s">
        <v>6652</v>
      </c>
      <c r="W2229" s="17" t="s">
        <v>6927</v>
      </c>
    </row>
    <row r="2230" spans="1:23" ht="29" x14ac:dyDescent="0.35">
      <c r="A2230" s="22" t="s">
        <v>102</v>
      </c>
      <c r="B2230" s="22"/>
      <c r="C2230" s="22" t="s">
        <v>1277</v>
      </c>
      <c r="D2230" s="22" t="s">
        <v>3351</v>
      </c>
      <c r="E2230" s="57" t="s">
        <v>191</v>
      </c>
      <c r="F2230" s="22" t="s">
        <v>103</v>
      </c>
      <c r="G2230" s="22" t="s">
        <v>12</v>
      </c>
      <c r="H2230" s="22" t="s">
        <v>4581</v>
      </c>
      <c r="I2230" s="25" t="s">
        <v>99</v>
      </c>
      <c r="J2230" s="25" t="s">
        <v>4599</v>
      </c>
      <c r="K2230" s="25"/>
      <c r="L2230" s="25"/>
      <c r="M2230" s="63" t="s">
        <v>49</v>
      </c>
      <c r="N2230" s="22" t="s">
        <v>46</v>
      </c>
      <c r="O2230" s="23" t="s">
        <v>46</v>
      </c>
      <c r="P2230" s="23" t="s">
        <v>46</v>
      </c>
      <c r="Q2230" s="23">
        <v>0.1</v>
      </c>
      <c r="R2230" s="23" t="s">
        <v>49</v>
      </c>
      <c r="S2230" s="23" t="s">
        <v>49</v>
      </c>
      <c r="T2230" s="17" t="s">
        <v>4598</v>
      </c>
      <c r="U2230" s="17" t="s">
        <v>4967</v>
      </c>
      <c r="V2230" s="17" t="s">
        <v>6652</v>
      </c>
      <c r="W2230" s="17" t="s">
        <v>6927</v>
      </c>
    </row>
    <row r="2231" spans="1:23" ht="29" x14ac:dyDescent="0.35">
      <c r="A2231" s="22" t="s">
        <v>102</v>
      </c>
      <c r="B2231" s="22"/>
      <c r="C2231" s="22" t="s">
        <v>1307</v>
      </c>
      <c r="D2231" s="22" t="s">
        <v>3381</v>
      </c>
      <c r="E2231" s="57" t="s">
        <v>193</v>
      </c>
      <c r="F2231" s="22" t="s">
        <v>103</v>
      </c>
      <c r="G2231" s="22" t="s">
        <v>12</v>
      </c>
      <c r="H2231" s="22" t="s">
        <v>4581</v>
      </c>
      <c r="I2231" s="25" t="s">
        <v>99</v>
      </c>
      <c r="J2231" s="25" t="s">
        <v>4599</v>
      </c>
      <c r="K2231" s="25"/>
      <c r="L2231" s="25"/>
      <c r="M2231" s="63" t="s">
        <v>49</v>
      </c>
      <c r="N2231" s="22" t="s">
        <v>46</v>
      </c>
      <c r="O2231" s="23" t="s">
        <v>46</v>
      </c>
      <c r="P2231" s="23" t="s">
        <v>46</v>
      </c>
      <c r="Q2231" s="23">
        <v>0.1</v>
      </c>
      <c r="R2231" s="23" t="s">
        <v>49</v>
      </c>
      <c r="S2231" s="23" t="s">
        <v>49</v>
      </c>
      <c r="T2231" s="17" t="s">
        <v>4598</v>
      </c>
      <c r="U2231" s="17" t="s">
        <v>4967</v>
      </c>
      <c r="V2231" s="17" t="s">
        <v>6652</v>
      </c>
      <c r="W2231" s="17" t="s">
        <v>6927</v>
      </c>
    </row>
    <row r="2232" spans="1:23" x14ac:dyDescent="0.35">
      <c r="A2232" s="22" t="s">
        <v>102</v>
      </c>
      <c r="B2232" s="22"/>
      <c r="C2232" s="22" t="s">
        <v>1312</v>
      </c>
      <c r="D2232" s="22" t="s">
        <v>3386</v>
      </c>
      <c r="E2232" s="57" t="s">
        <v>194</v>
      </c>
      <c r="F2232" s="22" t="s">
        <v>103</v>
      </c>
      <c r="G2232" s="22" t="s">
        <v>12</v>
      </c>
      <c r="H2232" s="22" t="s">
        <v>4581</v>
      </c>
      <c r="I2232" s="25" t="s">
        <v>99</v>
      </c>
      <c r="J2232" s="25" t="s">
        <v>4599</v>
      </c>
      <c r="K2232" s="25"/>
      <c r="L2232" s="25"/>
      <c r="M2232" s="63" t="s">
        <v>49</v>
      </c>
      <c r="N2232" s="22" t="s">
        <v>46</v>
      </c>
      <c r="O2232" s="23" t="s">
        <v>46</v>
      </c>
      <c r="P2232" s="23" t="s">
        <v>46</v>
      </c>
      <c r="Q2232" s="23">
        <v>0.1</v>
      </c>
      <c r="R2232" s="23" t="s">
        <v>49</v>
      </c>
      <c r="S2232" s="23" t="s">
        <v>49</v>
      </c>
      <c r="T2232" s="17" t="s">
        <v>4598</v>
      </c>
      <c r="U2232" s="17" t="s">
        <v>4967</v>
      </c>
      <c r="V2232" s="17" t="s">
        <v>6652</v>
      </c>
      <c r="W2232" s="17" t="s">
        <v>6927</v>
      </c>
    </row>
    <row r="2233" spans="1:23" ht="29" x14ac:dyDescent="0.35">
      <c r="A2233" s="22" t="s">
        <v>102</v>
      </c>
      <c r="B2233" s="22"/>
      <c r="C2233" s="22" t="s">
        <v>1317</v>
      </c>
      <c r="D2233" s="22" t="s">
        <v>3391</v>
      </c>
      <c r="E2233" s="57" t="s">
        <v>195</v>
      </c>
      <c r="F2233" s="22" t="s">
        <v>103</v>
      </c>
      <c r="G2233" s="22" t="s">
        <v>12</v>
      </c>
      <c r="H2233" s="22" t="s">
        <v>4581</v>
      </c>
      <c r="I2233" s="25" t="s">
        <v>99</v>
      </c>
      <c r="J2233" s="25" t="s">
        <v>4599</v>
      </c>
      <c r="K2233" s="25"/>
      <c r="L2233" s="25"/>
      <c r="M2233" s="63" t="s">
        <v>49</v>
      </c>
      <c r="N2233" s="22" t="s">
        <v>46</v>
      </c>
      <c r="O2233" s="23" t="s">
        <v>46</v>
      </c>
      <c r="P2233" s="23" t="s">
        <v>46</v>
      </c>
      <c r="Q2233" s="23">
        <v>0.1</v>
      </c>
      <c r="R2233" s="23" t="s">
        <v>49</v>
      </c>
      <c r="S2233" s="23" t="s">
        <v>49</v>
      </c>
      <c r="T2233" s="17" t="s">
        <v>4598</v>
      </c>
      <c r="U2233" s="17" t="s">
        <v>4967</v>
      </c>
      <c r="V2233" s="17" t="s">
        <v>6652</v>
      </c>
      <c r="W2233" s="17" t="s">
        <v>6927</v>
      </c>
    </row>
    <row r="2234" spans="1:23" ht="29" x14ac:dyDescent="0.35">
      <c r="A2234" s="22" t="s">
        <v>102</v>
      </c>
      <c r="B2234" s="22"/>
      <c r="C2234" s="22" t="s">
        <v>1322</v>
      </c>
      <c r="D2234" s="22" t="s">
        <v>3396</v>
      </c>
      <c r="E2234" s="57" t="s">
        <v>196</v>
      </c>
      <c r="F2234" s="22" t="s">
        <v>103</v>
      </c>
      <c r="G2234" s="22" t="s">
        <v>12</v>
      </c>
      <c r="H2234" s="22" t="s">
        <v>4581</v>
      </c>
      <c r="I2234" s="25" t="s">
        <v>99</v>
      </c>
      <c r="J2234" s="25" t="s">
        <v>4599</v>
      </c>
      <c r="K2234" s="25"/>
      <c r="L2234" s="25"/>
      <c r="M2234" s="63" t="s">
        <v>49</v>
      </c>
      <c r="N2234" s="22" t="s">
        <v>46</v>
      </c>
      <c r="O2234" s="23" t="s">
        <v>46</v>
      </c>
      <c r="P2234" s="23" t="s">
        <v>46</v>
      </c>
      <c r="Q2234" s="23">
        <v>0.1</v>
      </c>
      <c r="R2234" s="23" t="s">
        <v>49</v>
      </c>
      <c r="S2234" s="23" t="s">
        <v>49</v>
      </c>
      <c r="T2234" s="17" t="s">
        <v>4598</v>
      </c>
      <c r="U2234" s="17" t="s">
        <v>4967</v>
      </c>
      <c r="V2234" s="17" t="s">
        <v>6652</v>
      </c>
      <c r="W2234" s="17" t="s">
        <v>6927</v>
      </c>
    </row>
    <row r="2235" spans="1:23" ht="29" x14ac:dyDescent="0.35">
      <c r="A2235" s="22" t="s">
        <v>102</v>
      </c>
      <c r="B2235" s="22"/>
      <c r="C2235" s="22" t="s">
        <v>826</v>
      </c>
      <c r="D2235" s="22" t="s">
        <v>2900</v>
      </c>
      <c r="E2235" s="57" t="s">
        <v>112</v>
      </c>
      <c r="F2235" s="22" t="s">
        <v>103</v>
      </c>
      <c r="G2235" s="22" t="s">
        <v>12</v>
      </c>
      <c r="H2235" s="22" t="s">
        <v>4581</v>
      </c>
      <c r="I2235" s="25" t="s">
        <v>99</v>
      </c>
      <c r="J2235" s="25" t="s">
        <v>4599</v>
      </c>
      <c r="K2235" s="25"/>
      <c r="L2235" s="25"/>
      <c r="M2235" s="63" t="s">
        <v>49</v>
      </c>
      <c r="N2235" s="22" t="s">
        <v>46</v>
      </c>
      <c r="O2235" s="23" t="s">
        <v>46</v>
      </c>
      <c r="P2235" s="23" t="s">
        <v>46</v>
      </c>
      <c r="Q2235" s="23">
        <v>0.1</v>
      </c>
      <c r="R2235" s="23" t="s">
        <v>49</v>
      </c>
      <c r="S2235" s="23" t="s">
        <v>49</v>
      </c>
      <c r="T2235" s="17" t="s">
        <v>4598</v>
      </c>
      <c r="U2235" s="17" t="s">
        <v>4967</v>
      </c>
      <c r="V2235" s="17" t="s">
        <v>6652</v>
      </c>
      <c r="W2235" s="17" t="s">
        <v>6927</v>
      </c>
    </row>
    <row r="2236" spans="1:23" ht="29" x14ac:dyDescent="0.35">
      <c r="A2236" s="22" t="s">
        <v>102</v>
      </c>
      <c r="B2236" s="22"/>
      <c r="C2236" s="22" t="s">
        <v>849</v>
      </c>
      <c r="D2236" s="22" t="s">
        <v>2923</v>
      </c>
      <c r="E2236" s="57" t="s">
        <v>116</v>
      </c>
      <c r="F2236" s="22" t="s">
        <v>103</v>
      </c>
      <c r="G2236" s="22" t="s">
        <v>12</v>
      </c>
      <c r="H2236" s="22" t="s">
        <v>4581</v>
      </c>
      <c r="I2236" s="25" t="s">
        <v>99</v>
      </c>
      <c r="J2236" s="25" t="s">
        <v>4599</v>
      </c>
      <c r="K2236" s="25"/>
      <c r="L2236" s="25"/>
      <c r="M2236" s="63" t="s">
        <v>49</v>
      </c>
      <c r="N2236" s="22" t="s">
        <v>46</v>
      </c>
      <c r="O2236" s="23" t="s">
        <v>46</v>
      </c>
      <c r="P2236" s="23" t="s">
        <v>46</v>
      </c>
      <c r="Q2236" s="23">
        <v>0.1</v>
      </c>
      <c r="R2236" s="23" t="s">
        <v>49</v>
      </c>
      <c r="S2236" s="23" t="s">
        <v>49</v>
      </c>
      <c r="T2236" s="17" t="s">
        <v>4598</v>
      </c>
      <c r="U2236" s="17" t="s">
        <v>4967</v>
      </c>
      <c r="V2236" s="17" t="s">
        <v>6652</v>
      </c>
      <c r="W2236" s="17" t="s">
        <v>6927</v>
      </c>
    </row>
    <row r="2237" spans="1:23" s="18" customFormat="1" x14ac:dyDescent="0.35">
      <c r="A2237" s="22" t="s">
        <v>102</v>
      </c>
      <c r="B2237" s="22"/>
      <c r="C2237" s="22" t="s">
        <v>857</v>
      </c>
      <c r="D2237" s="22" t="s">
        <v>2931</v>
      </c>
      <c r="E2237" s="57" t="s">
        <v>118</v>
      </c>
      <c r="F2237" s="22" t="s">
        <v>103</v>
      </c>
      <c r="G2237" s="22" t="s">
        <v>12</v>
      </c>
      <c r="H2237" s="22" t="s">
        <v>4581</v>
      </c>
      <c r="I2237" s="25" t="s">
        <v>99</v>
      </c>
      <c r="J2237" s="25" t="s">
        <v>4599</v>
      </c>
      <c r="K2237" s="25"/>
      <c r="L2237" s="25"/>
      <c r="M2237" s="63" t="s">
        <v>49</v>
      </c>
      <c r="N2237" s="22" t="s">
        <v>46</v>
      </c>
      <c r="O2237" s="23" t="s">
        <v>46</v>
      </c>
      <c r="P2237" s="23" t="s">
        <v>46</v>
      </c>
      <c r="Q2237" s="23">
        <v>0.1</v>
      </c>
      <c r="R2237" s="23" t="s">
        <v>49</v>
      </c>
      <c r="S2237" s="23" t="s">
        <v>49</v>
      </c>
      <c r="T2237" s="17" t="s">
        <v>4598</v>
      </c>
      <c r="U2237" s="17" t="s">
        <v>4967</v>
      </c>
      <c r="V2237" s="17" t="s">
        <v>6652</v>
      </c>
      <c r="W2237" s="17" t="s">
        <v>6927</v>
      </c>
    </row>
    <row r="2238" spans="1:23" s="18" customFormat="1" x14ac:dyDescent="0.35">
      <c r="A2238" s="49" t="s">
        <v>98</v>
      </c>
      <c r="B2238" s="49"/>
      <c r="C2238" s="49" t="s">
        <v>4769</v>
      </c>
      <c r="D2238" s="49" t="s">
        <v>4770</v>
      </c>
      <c r="E2238" s="57" t="s">
        <v>7498</v>
      </c>
      <c r="F2238" s="49" t="s">
        <v>4587</v>
      </c>
      <c r="G2238" s="49" t="s">
        <v>4587</v>
      </c>
      <c r="H2238" s="49" t="s">
        <v>4584</v>
      </c>
      <c r="I2238" s="25" t="s">
        <v>197</v>
      </c>
      <c r="J2238" s="25" t="s">
        <v>4599</v>
      </c>
      <c r="K2238" s="25"/>
      <c r="L2238" s="25"/>
      <c r="M2238" s="63" t="s">
        <v>49</v>
      </c>
      <c r="N2238" s="22" t="s">
        <v>46</v>
      </c>
      <c r="O2238" s="24" t="s">
        <v>46</v>
      </c>
      <c r="P2238" s="24" t="s">
        <v>46</v>
      </c>
      <c r="Q2238" s="23" t="s">
        <v>46</v>
      </c>
      <c r="R2238" s="23"/>
      <c r="S2238" s="23"/>
      <c r="T2238" s="49" t="s">
        <v>4587</v>
      </c>
      <c r="U2238" s="17" t="s">
        <v>4967</v>
      </c>
      <c r="V2238" s="17" t="s">
        <v>6653</v>
      </c>
      <c r="W2238" s="17" t="s">
        <v>6654</v>
      </c>
    </row>
    <row r="2239" spans="1:23" s="18" customFormat="1" x14ac:dyDescent="0.35">
      <c r="A2239" s="49" t="s">
        <v>104</v>
      </c>
      <c r="B2239" s="49"/>
      <c r="C2239" s="49" t="s">
        <v>4779</v>
      </c>
      <c r="D2239" s="49" t="s">
        <v>4780</v>
      </c>
      <c r="E2239" s="57" t="s">
        <v>7498</v>
      </c>
      <c r="F2239" s="49" t="s">
        <v>4587</v>
      </c>
      <c r="G2239" s="49" t="s">
        <v>4587</v>
      </c>
      <c r="H2239" s="49" t="s">
        <v>4584</v>
      </c>
      <c r="I2239" s="25" t="s">
        <v>197</v>
      </c>
      <c r="J2239" s="25" t="s">
        <v>4599</v>
      </c>
      <c r="K2239" s="25"/>
      <c r="L2239" s="25"/>
      <c r="M2239" s="63" t="s">
        <v>49</v>
      </c>
      <c r="N2239" s="22" t="s">
        <v>46</v>
      </c>
      <c r="O2239" s="24" t="s">
        <v>46</v>
      </c>
      <c r="P2239" s="24" t="s">
        <v>46</v>
      </c>
      <c r="Q2239" s="23" t="s">
        <v>46</v>
      </c>
      <c r="R2239" s="23"/>
      <c r="S2239" s="23"/>
      <c r="T2239" s="49" t="s">
        <v>4587</v>
      </c>
      <c r="U2239" s="17" t="s">
        <v>4967</v>
      </c>
      <c r="V2239" s="17" t="s">
        <v>6653</v>
      </c>
      <c r="W2239" s="17" t="s">
        <v>6654</v>
      </c>
    </row>
    <row r="2240" spans="1:23" s="42" customFormat="1" x14ac:dyDescent="0.35">
      <c r="A2240" s="49" t="s">
        <v>102</v>
      </c>
      <c r="B2240" s="49"/>
      <c r="C2240" s="49" t="s">
        <v>4719</v>
      </c>
      <c r="D2240" s="49" t="s">
        <v>4720</v>
      </c>
      <c r="E2240" s="57" t="s">
        <v>7497</v>
      </c>
      <c r="F2240" s="49" t="s">
        <v>4587</v>
      </c>
      <c r="G2240" s="49" t="s">
        <v>4587</v>
      </c>
      <c r="H2240" s="49" t="s">
        <v>4585</v>
      </c>
      <c r="I2240" s="25" t="s">
        <v>197</v>
      </c>
      <c r="J2240" s="25" t="s">
        <v>4599</v>
      </c>
      <c r="K2240" s="25"/>
      <c r="L2240" s="25"/>
      <c r="M2240" s="63" t="s">
        <v>49</v>
      </c>
      <c r="N2240" s="22" t="s">
        <v>46</v>
      </c>
      <c r="O2240" s="24" t="s">
        <v>46</v>
      </c>
      <c r="P2240" s="24" t="s">
        <v>46</v>
      </c>
      <c r="Q2240" s="23" t="s">
        <v>46</v>
      </c>
      <c r="R2240" s="23"/>
      <c r="S2240" s="23"/>
      <c r="T2240" s="49" t="s">
        <v>4587</v>
      </c>
      <c r="U2240" s="17" t="s">
        <v>4967</v>
      </c>
      <c r="V2240" s="17" t="s">
        <v>6653</v>
      </c>
      <c r="W2240" s="17" t="s">
        <v>6656</v>
      </c>
    </row>
    <row r="2241" spans="1:23" s="42" customFormat="1" x14ac:dyDescent="0.35">
      <c r="A2241" s="49" t="s">
        <v>101</v>
      </c>
      <c r="B2241" s="49"/>
      <c r="C2241" s="49" t="s">
        <v>4727</v>
      </c>
      <c r="D2241" s="49" t="s">
        <v>4728</v>
      </c>
      <c r="E2241" s="57" t="s">
        <v>7497</v>
      </c>
      <c r="F2241" s="49" t="s">
        <v>4587</v>
      </c>
      <c r="G2241" s="49" t="s">
        <v>4587</v>
      </c>
      <c r="H2241" s="49" t="s">
        <v>4585</v>
      </c>
      <c r="I2241" s="25" t="s">
        <v>197</v>
      </c>
      <c r="J2241" s="25" t="s">
        <v>4599</v>
      </c>
      <c r="K2241" s="25"/>
      <c r="L2241" s="25"/>
      <c r="M2241" s="63" t="s">
        <v>49</v>
      </c>
      <c r="N2241" s="22" t="s">
        <v>46</v>
      </c>
      <c r="O2241" s="24" t="s">
        <v>46</v>
      </c>
      <c r="P2241" s="24" t="s">
        <v>46</v>
      </c>
      <c r="Q2241" s="23" t="s">
        <v>46</v>
      </c>
      <c r="R2241" s="23"/>
      <c r="S2241" s="23"/>
      <c r="T2241" s="49" t="s">
        <v>4587</v>
      </c>
      <c r="U2241" s="17" t="s">
        <v>4967</v>
      </c>
      <c r="V2241" s="17" t="s">
        <v>6653</v>
      </c>
      <c r="W2241" s="17" t="s">
        <v>6656</v>
      </c>
    </row>
    <row r="2242" spans="1:23" x14ac:dyDescent="0.35">
      <c r="A2242" s="49" t="s">
        <v>98</v>
      </c>
      <c r="B2242" s="49"/>
      <c r="C2242" s="49" t="s">
        <v>4737</v>
      </c>
      <c r="D2242" s="49" t="s">
        <v>4738</v>
      </c>
      <c r="E2242" s="57" t="s">
        <v>7497</v>
      </c>
      <c r="F2242" s="49" t="s">
        <v>4587</v>
      </c>
      <c r="G2242" s="49" t="s">
        <v>4587</v>
      </c>
      <c r="H2242" s="49" t="s">
        <v>6266</v>
      </c>
      <c r="I2242" s="25" t="s">
        <v>197</v>
      </c>
      <c r="J2242" s="25" t="s">
        <v>4599</v>
      </c>
      <c r="K2242" s="25"/>
      <c r="L2242" s="25"/>
      <c r="M2242" s="63" t="s">
        <v>49</v>
      </c>
      <c r="N2242" s="22" t="s">
        <v>46</v>
      </c>
      <c r="O2242" s="24" t="s">
        <v>46</v>
      </c>
      <c r="P2242" s="24" t="s">
        <v>46</v>
      </c>
      <c r="Q2242" s="23" t="s">
        <v>46</v>
      </c>
      <c r="R2242" s="23"/>
      <c r="S2242" s="23"/>
      <c r="T2242" s="49" t="s">
        <v>4587</v>
      </c>
      <c r="U2242" s="17" t="s">
        <v>4967</v>
      </c>
      <c r="V2242" s="17" t="s">
        <v>6653</v>
      </c>
      <c r="W2242" s="17" t="s">
        <v>6656</v>
      </c>
    </row>
    <row r="2243" spans="1:23" x14ac:dyDescent="0.35">
      <c r="A2243" s="49" t="s">
        <v>98</v>
      </c>
      <c r="B2243" s="49"/>
      <c r="C2243" s="49" t="s">
        <v>4739</v>
      </c>
      <c r="D2243" s="49" t="s">
        <v>4740</v>
      </c>
      <c r="E2243" s="57" t="s">
        <v>7497</v>
      </c>
      <c r="F2243" s="49" t="s">
        <v>4587</v>
      </c>
      <c r="G2243" s="49" t="s">
        <v>4587</v>
      </c>
      <c r="H2243" s="49" t="s">
        <v>4585</v>
      </c>
      <c r="I2243" s="25" t="s">
        <v>197</v>
      </c>
      <c r="J2243" s="25" t="s">
        <v>4599</v>
      </c>
      <c r="K2243" s="25"/>
      <c r="L2243" s="25"/>
      <c r="M2243" s="63" t="s">
        <v>49</v>
      </c>
      <c r="N2243" s="22" t="s">
        <v>46</v>
      </c>
      <c r="O2243" s="24" t="s">
        <v>46</v>
      </c>
      <c r="P2243" s="24" t="s">
        <v>46</v>
      </c>
      <c r="Q2243" s="23" t="s">
        <v>46</v>
      </c>
      <c r="R2243" s="23"/>
      <c r="S2243" s="23"/>
      <c r="T2243" s="49" t="s">
        <v>4587</v>
      </c>
      <c r="U2243" s="17" t="s">
        <v>4967</v>
      </c>
      <c r="V2243" s="17" t="s">
        <v>6653</v>
      </c>
      <c r="W2243" s="17" t="s">
        <v>6656</v>
      </c>
    </row>
    <row r="2244" spans="1:23" x14ac:dyDescent="0.35">
      <c r="A2244" s="49" t="s">
        <v>102</v>
      </c>
      <c r="B2244" s="49"/>
      <c r="C2244" s="49" t="s">
        <v>4755</v>
      </c>
      <c r="D2244" s="49" t="s">
        <v>4756</v>
      </c>
      <c r="E2244" s="57" t="s">
        <v>7498</v>
      </c>
      <c r="F2244" s="49" t="s">
        <v>4587</v>
      </c>
      <c r="G2244" s="49" t="s">
        <v>4587</v>
      </c>
      <c r="H2244" s="49" t="s">
        <v>4585</v>
      </c>
      <c r="I2244" s="25" t="s">
        <v>197</v>
      </c>
      <c r="J2244" s="25" t="s">
        <v>4599</v>
      </c>
      <c r="K2244" s="25"/>
      <c r="L2244" s="25"/>
      <c r="M2244" s="63" t="s">
        <v>49</v>
      </c>
      <c r="N2244" s="22" t="s">
        <v>46</v>
      </c>
      <c r="O2244" s="24" t="s">
        <v>46</v>
      </c>
      <c r="P2244" s="24" t="s">
        <v>46</v>
      </c>
      <c r="Q2244" s="23" t="s">
        <v>46</v>
      </c>
      <c r="R2244" s="23"/>
      <c r="S2244" s="23"/>
      <c r="T2244" s="49" t="s">
        <v>4587</v>
      </c>
      <c r="U2244" s="17" t="s">
        <v>4967</v>
      </c>
      <c r="V2244" s="17" t="s">
        <v>6653</v>
      </c>
      <c r="W2244" s="17" t="s">
        <v>6656</v>
      </c>
    </row>
    <row r="2245" spans="1:23" x14ac:dyDescent="0.35">
      <c r="A2245" s="49" t="s">
        <v>104</v>
      </c>
      <c r="B2245" s="49"/>
      <c r="C2245" s="49" t="s">
        <v>4747</v>
      </c>
      <c r="D2245" s="49" t="s">
        <v>4748</v>
      </c>
      <c r="E2245" s="57" t="s">
        <v>7497</v>
      </c>
      <c r="F2245" s="49" t="s">
        <v>4587</v>
      </c>
      <c r="G2245" s="49" t="s">
        <v>4587</v>
      </c>
      <c r="H2245" s="49" t="s">
        <v>4585</v>
      </c>
      <c r="I2245" s="25" t="s">
        <v>197</v>
      </c>
      <c r="J2245" s="25" t="s">
        <v>4599</v>
      </c>
      <c r="K2245" s="25"/>
      <c r="L2245" s="25"/>
      <c r="M2245" s="63" t="s">
        <v>49</v>
      </c>
      <c r="N2245" s="22" t="s">
        <v>46</v>
      </c>
      <c r="O2245" s="24" t="s">
        <v>46</v>
      </c>
      <c r="P2245" s="24" t="s">
        <v>46</v>
      </c>
      <c r="Q2245" s="23" t="s">
        <v>46</v>
      </c>
      <c r="R2245" s="23"/>
      <c r="S2245" s="23"/>
      <c r="T2245" s="49" t="s">
        <v>4587</v>
      </c>
      <c r="U2245" s="17" t="s">
        <v>4967</v>
      </c>
      <c r="V2245" s="17" t="s">
        <v>6653</v>
      </c>
      <c r="W2245" s="17" t="s">
        <v>6656</v>
      </c>
    </row>
    <row r="2246" spans="1:23" x14ac:dyDescent="0.35">
      <c r="A2246" s="49" t="s">
        <v>101</v>
      </c>
      <c r="B2246" s="49"/>
      <c r="C2246" s="49" t="s">
        <v>4763</v>
      </c>
      <c r="D2246" s="49" t="s">
        <v>4764</v>
      </c>
      <c r="E2246" s="57" t="s">
        <v>7498</v>
      </c>
      <c r="F2246" s="49" t="s">
        <v>4587</v>
      </c>
      <c r="G2246" s="49" t="s">
        <v>4587</v>
      </c>
      <c r="H2246" s="49" t="s">
        <v>4585</v>
      </c>
      <c r="I2246" s="25" t="s">
        <v>197</v>
      </c>
      <c r="J2246" s="25" t="s">
        <v>4599</v>
      </c>
      <c r="K2246" s="25"/>
      <c r="L2246" s="25"/>
      <c r="M2246" s="63" t="s">
        <v>49</v>
      </c>
      <c r="N2246" s="22" t="s">
        <v>46</v>
      </c>
      <c r="O2246" s="24" t="s">
        <v>46</v>
      </c>
      <c r="P2246" s="24" t="s">
        <v>46</v>
      </c>
      <c r="Q2246" s="23" t="s">
        <v>46</v>
      </c>
      <c r="R2246" s="23"/>
      <c r="S2246" s="23"/>
      <c r="T2246" s="49" t="s">
        <v>4587</v>
      </c>
      <c r="U2246" s="17" t="s">
        <v>4967</v>
      </c>
      <c r="V2246" s="17" t="s">
        <v>6653</v>
      </c>
      <c r="W2246" s="17" t="s">
        <v>6656</v>
      </c>
    </row>
    <row r="2247" spans="1:23" x14ac:dyDescent="0.35">
      <c r="A2247" s="49" t="s">
        <v>98</v>
      </c>
      <c r="B2247" s="49"/>
      <c r="C2247" s="49" t="s">
        <v>4773</v>
      </c>
      <c r="D2247" s="49" t="s">
        <v>4774</v>
      </c>
      <c r="E2247" s="57" t="s">
        <v>7498</v>
      </c>
      <c r="F2247" s="49" t="s">
        <v>4587</v>
      </c>
      <c r="G2247" s="49" t="s">
        <v>4587</v>
      </c>
      <c r="H2247" s="49" t="s">
        <v>6266</v>
      </c>
      <c r="I2247" s="25" t="s">
        <v>197</v>
      </c>
      <c r="J2247" s="25" t="s">
        <v>4599</v>
      </c>
      <c r="K2247" s="25"/>
      <c r="L2247" s="25"/>
      <c r="M2247" s="63" t="s">
        <v>49</v>
      </c>
      <c r="N2247" s="22" t="s">
        <v>46</v>
      </c>
      <c r="O2247" s="24" t="s">
        <v>46</v>
      </c>
      <c r="P2247" s="24" t="s">
        <v>46</v>
      </c>
      <c r="Q2247" s="23" t="s">
        <v>46</v>
      </c>
      <c r="R2247" s="23"/>
      <c r="S2247" s="23"/>
      <c r="T2247" s="49" t="s">
        <v>4587</v>
      </c>
      <c r="U2247" s="17" t="s">
        <v>4967</v>
      </c>
      <c r="V2247" s="17" t="s">
        <v>6653</v>
      </c>
      <c r="W2247" s="17" t="s">
        <v>6656</v>
      </c>
    </row>
    <row r="2248" spans="1:23" x14ac:dyDescent="0.35">
      <c r="A2248" s="22" t="s">
        <v>101</v>
      </c>
      <c r="B2248" s="22"/>
      <c r="C2248" s="22" t="s">
        <v>2046</v>
      </c>
      <c r="D2248" s="22" t="s">
        <v>4179</v>
      </c>
      <c r="E2248" s="57" t="s">
        <v>7450</v>
      </c>
      <c r="F2248" s="22" t="s">
        <v>388</v>
      </c>
      <c r="G2248" s="22" t="s">
        <v>12</v>
      </c>
      <c r="H2248" s="22" t="s">
        <v>4577</v>
      </c>
      <c r="I2248" s="25" t="s">
        <v>197</v>
      </c>
      <c r="J2248" s="25" t="s">
        <v>6162</v>
      </c>
      <c r="K2248" s="25" t="s">
        <v>6158</v>
      </c>
      <c r="L2248" s="25"/>
      <c r="M2248" s="63" t="s">
        <v>49</v>
      </c>
      <c r="N2248" s="22" t="s">
        <v>46</v>
      </c>
      <c r="O2248" s="23" t="s">
        <v>46</v>
      </c>
      <c r="P2248" s="23" t="s">
        <v>46</v>
      </c>
      <c r="Q2248" s="23">
        <v>0.5</v>
      </c>
      <c r="R2248" s="23" t="s">
        <v>46</v>
      </c>
      <c r="S2248" s="23" t="s">
        <v>46</v>
      </c>
      <c r="T2248" s="17" t="s">
        <v>4598</v>
      </c>
      <c r="U2248" s="17" t="s">
        <v>4967</v>
      </c>
      <c r="V2248" s="17" t="s">
        <v>6652</v>
      </c>
      <c r="W2248" s="17" t="s">
        <v>6657</v>
      </c>
    </row>
    <row r="2249" spans="1:23" s="18" customFormat="1" x14ac:dyDescent="0.35">
      <c r="A2249" s="22" t="s">
        <v>101</v>
      </c>
      <c r="B2249" s="22"/>
      <c r="C2249" s="22" t="s">
        <v>689</v>
      </c>
      <c r="D2249" s="22" t="s">
        <v>2763</v>
      </c>
      <c r="E2249" s="57" t="s">
        <v>7451</v>
      </c>
      <c r="F2249" s="22" t="s">
        <v>103</v>
      </c>
      <c r="G2249" s="22" t="s">
        <v>100</v>
      </c>
      <c r="H2249" s="22" t="s">
        <v>4577</v>
      </c>
      <c r="I2249" s="25" t="s">
        <v>197</v>
      </c>
      <c r="J2249" s="25" t="s">
        <v>6163</v>
      </c>
      <c r="K2249" s="25" t="s">
        <v>6158</v>
      </c>
      <c r="L2249" s="25"/>
      <c r="M2249" s="63" t="s">
        <v>49</v>
      </c>
      <c r="N2249" s="22" t="s">
        <v>46</v>
      </c>
      <c r="O2249" s="23">
        <v>0.9</v>
      </c>
      <c r="P2249" s="23">
        <v>1</v>
      </c>
      <c r="Q2249" s="23">
        <v>0.15</v>
      </c>
      <c r="R2249" s="23" t="s">
        <v>4611</v>
      </c>
      <c r="S2249" s="23" t="s">
        <v>107</v>
      </c>
      <c r="T2249" s="17" t="s">
        <v>4598</v>
      </c>
      <c r="U2249" s="17" t="s">
        <v>4967</v>
      </c>
      <c r="V2249" s="17" t="s">
        <v>6652</v>
      </c>
      <c r="W2249" s="17" t="s">
        <v>6657</v>
      </c>
    </row>
    <row r="2250" spans="1:23" s="18" customFormat="1" x14ac:dyDescent="0.35">
      <c r="A2250" s="22" t="s">
        <v>101</v>
      </c>
      <c r="B2250" s="22"/>
      <c r="C2250" s="22" t="s">
        <v>1412</v>
      </c>
      <c r="D2250" s="22" t="s">
        <v>3514</v>
      </c>
      <c r="E2250" s="57" t="s">
        <v>7452</v>
      </c>
      <c r="F2250" s="22" t="s">
        <v>103</v>
      </c>
      <c r="G2250" s="22" t="s">
        <v>100</v>
      </c>
      <c r="H2250" s="22" t="s">
        <v>4577</v>
      </c>
      <c r="I2250" s="25" t="s">
        <v>197</v>
      </c>
      <c r="J2250" s="25" t="s">
        <v>6163</v>
      </c>
      <c r="K2250" s="25" t="s">
        <v>6157</v>
      </c>
      <c r="L2250" s="25">
        <v>20</v>
      </c>
      <c r="M2250" s="63" t="s">
        <v>6506</v>
      </c>
      <c r="N2250" s="22" t="s">
        <v>8701</v>
      </c>
      <c r="O2250" s="23">
        <v>0.99</v>
      </c>
      <c r="P2250" s="23">
        <v>1</v>
      </c>
      <c r="Q2250" s="23">
        <v>0.25</v>
      </c>
      <c r="R2250" s="23">
        <v>0.99</v>
      </c>
      <c r="S2250" s="23">
        <v>1</v>
      </c>
      <c r="T2250" s="17" t="s">
        <v>4598</v>
      </c>
      <c r="U2250" s="17" t="s">
        <v>4967</v>
      </c>
      <c r="V2250" s="17" t="s">
        <v>6652</v>
      </c>
      <c r="W2250" s="17" t="s">
        <v>6479</v>
      </c>
    </row>
    <row r="2251" spans="1:23" s="18" customFormat="1" x14ac:dyDescent="0.35">
      <c r="A2251" s="22" t="s">
        <v>101</v>
      </c>
      <c r="B2251" s="22"/>
      <c r="C2251" s="22" t="s">
        <v>1880</v>
      </c>
      <c r="D2251" s="22" t="s">
        <v>3982</v>
      </c>
      <c r="E2251" s="57" t="s">
        <v>7453</v>
      </c>
      <c r="F2251" s="22" t="s">
        <v>295</v>
      </c>
      <c r="G2251" s="22" t="s">
        <v>12</v>
      </c>
      <c r="H2251" s="22" t="s">
        <v>4577</v>
      </c>
      <c r="I2251" s="25" t="s">
        <v>197</v>
      </c>
      <c r="J2251" s="25" t="s">
        <v>6163</v>
      </c>
      <c r="K2251" s="25" t="s">
        <v>6157</v>
      </c>
      <c r="L2251" s="25">
        <v>20</v>
      </c>
      <c r="M2251" s="63" t="s">
        <v>6506</v>
      </c>
      <c r="N2251" s="22" t="s">
        <v>8701</v>
      </c>
      <c r="O2251" s="23">
        <v>1</v>
      </c>
      <c r="P2251" s="23">
        <v>5</v>
      </c>
      <c r="Q2251" s="23">
        <v>0.25</v>
      </c>
      <c r="R2251" s="23">
        <v>1</v>
      </c>
      <c r="S2251" s="23">
        <v>5</v>
      </c>
      <c r="T2251" s="17" t="s">
        <v>4598</v>
      </c>
      <c r="U2251" s="17" t="s">
        <v>4967</v>
      </c>
      <c r="V2251" s="17" t="s">
        <v>6652</v>
      </c>
      <c r="W2251" s="17" t="s">
        <v>6479</v>
      </c>
    </row>
    <row r="2252" spans="1:23" s="18" customFormat="1" x14ac:dyDescent="0.35">
      <c r="A2252" s="22" t="s">
        <v>101</v>
      </c>
      <c r="B2252" s="22"/>
      <c r="C2252" s="22" t="s">
        <v>1390</v>
      </c>
      <c r="D2252" s="22" t="s">
        <v>3492</v>
      </c>
      <c r="E2252" s="57" t="s">
        <v>7461</v>
      </c>
      <c r="F2252" s="22" t="s">
        <v>103</v>
      </c>
      <c r="G2252" s="22" t="s">
        <v>100</v>
      </c>
      <c r="H2252" s="22" t="s">
        <v>4577</v>
      </c>
      <c r="I2252" s="25" t="s">
        <v>197</v>
      </c>
      <c r="J2252" s="25" t="s">
        <v>6163</v>
      </c>
      <c r="K2252" s="25" t="s">
        <v>6158</v>
      </c>
      <c r="L2252" s="25"/>
      <c r="M2252" s="63" t="s">
        <v>49</v>
      </c>
      <c r="N2252" s="22" t="s">
        <v>46</v>
      </c>
      <c r="O2252" s="23">
        <v>0.5</v>
      </c>
      <c r="P2252" s="23">
        <v>0.99</v>
      </c>
      <c r="Q2252" s="23">
        <v>0.1</v>
      </c>
      <c r="R2252" s="23" t="s">
        <v>4600</v>
      </c>
      <c r="S2252" s="23" t="s">
        <v>4619</v>
      </c>
      <c r="T2252" s="17" t="s">
        <v>4598</v>
      </c>
      <c r="U2252" s="17" t="s">
        <v>4967</v>
      </c>
      <c r="V2252" s="17" t="s">
        <v>6652</v>
      </c>
      <c r="W2252" s="17" t="s">
        <v>6657</v>
      </c>
    </row>
    <row r="2253" spans="1:23" x14ac:dyDescent="0.35">
      <c r="A2253" s="22" t="s">
        <v>101</v>
      </c>
      <c r="B2253" s="22"/>
      <c r="C2253" s="22" t="s">
        <v>740</v>
      </c>
      <c r="D2253" s="22" t="s">
        <v>2814</v>
      </c>
      <c r="E2253" s="57" t="s">
        <v>7458</v>
      </c>
      <c r="F2253" s="22" t="s">
        <v>103</v>
      </c>
      <c r="G2253" s="22" t="s">
        <v>100</v>
      </c>
      <c r="H2253" s="22" t="s">
        <v>4577</v>
      </c>
      <c r="I2253" s="25" t="s">
        <v>197</v>
      </c>
      <c r="J2253" s="25" t="s">
        <v>6163</v>
      </c>
      <c r="K2253" s="25" t="s">
        <v>6158</v>
      </c>
      <c r="L2253" s="25"/>
      <c r="M2253" s="63" t="s">
        <v>49</v>
      </c>
      <c r="N2253" s="22" t="s">
        <v>46</v>
      </c>
      <c r="O2253" s="23">
        <v>1E-4</v>
      </c>
      <c r="P2253" s="23">
        <v>0.05</v>
      </c>
      <c r="Q2253" s="23">
        <v>0.1</v>
      </c>
      <c r="R2253" s="23" t="s">
        <v>4603</v>
      </c>
      <c r="S2253" s="23" t="s">
        <v>4609</v>
      </c>
      <c r="T2253" s="17" t="s">
        <v>4598</v>
      </c>
      <c r="U2253" s="17" t="s">
        <v>4967</v>
      </c>
      <c r="V2253" s="17" t="s">
        <v>6652</v>
      </c>
      <c r="W2253" s="17" t="s">
        <v>6657</v>
      </c>
    </row>
    <row r="2254" spans="1:23" x14ac:dyDescent="0.35">
      <c r="A2254" s="22" t="s">
        <v>101</v>
      </c>
      <c r="B2254" s="22"/>
      <c r="C2254" s="22" t="s">
        <v>680</v>
      </c>
      <c r="D2254" s="22" t="s">
        <v>2754</v>
      </c>
      <c r="E2254" s="57" t="s">
        <v>7460</v>
      </c>
      <c r="F2254" s="22" t="s">
        <v>103</v>
      </c>
      <c r="G2254" s="22" t="s">
        <v>100</v>
      </c>
      <c r="H2254" s="22" t="s">
        <v>4577</v>
      </c>
      <c r="I2254" s="25" t="s">
        <v>197</v>
      </c>
      <c r="J2254" s="25" t="s">
        <v>6163</v>
      </c>
      <c r="K2254" s="25" t="s">
        <v>6158</v>
      </c>
      <c r="L2254" s="25"/>
      <c r="M2254" s="63" t="s">
        <v>49</v>
      </c>
      <c r="N2254" s="22" t="s">
        <v>46</v>
      </c>
      <c r="O2254" s="23">
        <v>1E-4</v>
      </c>
      <c r="P2254" s="23">
        <v>0.05</v>
      </c>
      <c r="Q2254" s="23">
        <v>0.1</v>
      </c>
      <c r="R2254" s="23">
        <v>1E-4</v>
      </c>
      <c r="S2254" s="23">
        <v>0.05</v>
      </c>
      <c r="T2254" s="17" t="s">
        <v>4598</v>
      </c>
      <c r="U2254" s="17" t="s">
        <v>4967</v>
      </c>
      <c r="V2254" s="17" t="s">
        <v>6652</v>
      </c>
      <c r="W2254" s="17" t="s">
        <v>6657</v>
      </c>
    </row>
    <row r="2255" spans="1:23" x14ac:dyDescent="0.35">
      <c r="A2255" s="22" t="s">
        <v>101</v>
      </c>
      <c r="B2255" s="22"/>
      <c r="C2255" s="22" t="s">
        <v>768</v>
      </c>
      <c r="D2255" s="22" t="s">
        <v>2842</v>
      </c>
      <c r="E2255" s="57" t="s">
        <v>7507</v>
      </c>
      <c r="F2255" s="22" t="s">
        <v>103</v>
      </c>
      <c r="G2255" s="22" t="s">
        <v>12</v>
      </c>
      <c r="H2255" s="22" t="s">
        <v>4577</v>
      </c>
      <c r="I2255" s="25" t="s">
        <v>197</v>
      </c>
      <c r="J2255" s="25" t="s">
        <v>4599</v>
      </c>
      <c r="K2255" s="25"/>
      <c r="L2255" s="25"/>
      <c r="M2255" s="63" t="s">
        <v>49</v>
      </c>
      <c r="N2255" s="22" t="s">
        <v>46</v>
      </c>
      <c r="O2255" s="23" t="s">
        <v>46</v>
      </c>
      <c r="P2255" s="23" t="s">
        <v>46</v>
      </c>
      <c r="Q2255" s="23">
        <v>0.15</v>
      </c>
      <c r="R2255" s="23" t="s">
        <v>49</v>
      </c>
      <c r="S2255" s="23" t="s">
        <v>49</v>
      </c>
      <c r="T2255" s="17" t="s">
        <v>4598</v>
      </c>
      <c r="U2255" s="17" t="s">
        <v>4967</v>
      </c>
      <c r="V2255" s="17" t="s">
        <v>6652</v>
      </c>
      <c r="W2255" s="17" t="s">
        <v>6657</v>
      </c>
    </row>
    <row r="2256" spans="1:23" x14ac:dyDescent="0.35">
      <c r="A2256" s="22" t="s">
        <v>101</v>
      </c>
      <c r="B2256" s="22"/>
      <c r="C2256" s="22" t="s">
        <v>1396</v>
      </c>
      <c r="D2256" s="22" t="s">
        <v>3498</v>
      </c>
      <c r="E2256" s="57" t="s">
        <v>7508</v>
      </c>
      <c r="F2256" s="22" t="s">
        <v>103</v>
      </c>
      <c r="G2256" s="22" t="s">
        <v>12</v>
      </c>
      <c r="H2256" s="22" t="s">
        <v>4577</v>
      </c>
      <c r="I2256" s="25" t="s">
        <v>197</v>
      </c>
      <c r="J2256" s="25" t="s">
        <v>4599</v>
      </c>
      <c r="K2256" s="25"/>
      <c r="L2256" s="25"/>
      <c r="M2256" s="63" t="s">
        <v>49</v>
      </c>
      <c r="N2256" s="22" t="s">
        <v>46</v>
      </c>
      <c r="O2256" s="23" t="s">
        <v>46</v>
      </c>
      <c r="P2256" s="23" t="s">
        <v>46</v>
      </c>
      <c r="Q2256" s="23">
        <v>0.15</v>
      </c>
      <c r="R2256" s="23" t="s">
        <v>49</v>
      </c>
      <c r="S2256" s="23" t="s">
        <v>49</v>
      </c>
      <c r="T2256" s="17" t="s">
        <v>4598</v>
      </c>
      <c r="U2256" s="17" t="s">
        <v>4967</v>
      </c>
      <c r="V2256" s="17" t="s">
        <v>6652</v>
      </c>
      <c r="W2256" s="17" t="s">
        <v>6657</v>
      </c>
    </row>
    <row r="2257" spans="1:23" s="48" customFormat="1" x14ac:dyDescent="0.35">
      <c r="A2257" s="22" t="s">
        <v>101</v>
      </c>
      <c r="B2257" s="22"/>
      <c r="C2257" s="22" t="s">
        <v>1334</v>
      </c>
      <c r="D2257" s="22" t="s">
        <v>3436</v>
      </c>
      <c r="E2257" s="57" t="s">
        <v>7599</v>
      </c>
      <c r="F2257" s="22" t="s">
        <v>103</v>
      </c>
      <c r="G2257" s="22" t="s">
        <v>12</v>
      </c>
      <c r="H2257" s="22" t="s">
        <v>4577</v>
      </c>
      <c r="I2257" s="25" t="s">
        <v>197</v>
      </c>
      <c r="J2257" s="25" t="s">
        <v>4599</v>
      </c>
      <c r="K2257" s="25"/>
      <c r="L2257" s="25"/>
      <c r="M2257" s="63" t="s">
        <v>49</v>
      </c>
      <c r="N2257" s="22" t="s">
        <v>46</v>
      </c>
      <c r="O2257" s="23" t="s">
        <v>46</v>
      </c>
      <c r="P2257" s="23" t="s">
        <v>46</v>
      </c>
      <c r="Q2257" s="23">
        <v>0.15</v>
      </c>
      <c r="R2257" s="23" t="s">
        <v>49</v>
      </c>
      <c r="S2257" s="23" t="s">
        <v>49</v>
      </c>
      <c r="T2257" s="17" t="s">
        <v>4598</v>
      </c>
      <c r="U2257" s="17" t="s">
        <v>4967</v>
      </c>
      <c r="V2257" s="17" t="s">
        <v>6652</v>
      </c>
      <c r="W2257" s="17" t="s">
        <v>6657</v>
      </c>
    </row>
    <row r="2258" spans="1:23" s="48" customFormat="1" x14ac:dyDescent="0.35">
      <c r="A2258" s="22" t="s">
        <v>101</v>
      </c>
      <c r="B2258" s="22"/>
      <c r="C2258" s="22" t="s">
        <v>1888</v>
      </c>
      <c r="D2258" s="22" t="s">
        <v>3990</v>
      </c>
      <c r="E2258" s="57" t="s">
        <v>7509</v>
      </c>
      <c r="F2258" s="22" t="s">
        <v>1459</v>
      </c>
      <c r="G2258" s="22" t="s">
        <v>100</v>
      </c>
      <c r="H2258" s="22" t="s">
        <v>4577</v>
      </c>
      <c r="I2258" s="25" t="s">
        <v>197</v>
      </c>
      <c r="J2258" s="25" t="s">
        <v>6163</v>
      </c>
      <c r="K2258" s="25" t="s">
        <v>6158</v>
      </c>
      <c r="L2258" s="25"/>
      <c r="M2258" s="63" t="s">
        <v>49</v>
      </c>
      <c r="N2258" s="22" t="s">
        <v>46</v>
      </c>
      <c r="O2258" s="23">
        <v>2</v>
      </c>
      <c r="P2258" s="23">
        <v>31</v>
      </c>
      <c r="Q2258" s="23">
        <v>0.15</v>
      </c>
      <c r="R2258" s="23">
        <v>2</v>
      </c>
      <c r="S2258" s="23">
        <v>31</v>
      </c>
      <c r="T2258" s="17" t="s">
        <v>4598</v>
      </c>
      <c r="U2258" s="17" t="s">
        <v>4967</v>
      </c>
      <c r="V2258" s="17" t="s">
        <v>6652</v>
      </c>
      <c r="W2258" s="17" t="s">
        <v>6657</v>
      </c>
    </row>
    <row r="2259" spans="1:23" s="48" customFormat="1" x14ac:dyDescent="0.35">
      <c r="A2259" s="22" t="s">
        <v>101</v>
      </c>
      <c r="B2259" s="22"/>
      <c r="C2259" s="22" t="s">
        <v>750</v>
      </c>
      <c r="D2259" s="22" t="s">
        <v>2824</v>
      </c>
      <c r="E2259" s="57" t="s">
        <v>7510</v>
      </c>
      <c r="F2259" s="22" t="s">
        <v>103</v>
      </c>
      <c r="G2259" s="22" t="s">
        <v>100</v>
      </c>
      <c r="H2259" s="22" t="s">
        <v>4577</v>
      </c>
      <c r="I2259" s="25" t="s">
        <v>197</v>
      </c>
      <c r="J2259" s="25" t="s">
        <v>6163</v>
      </c>
      <c r="K2259" s="25" t="s">
        <v>6158</v>
      </c>
      <c r="L2259" s="25"/>
      <c r="M2259" s="63" t="s">
        <v>49</v>
      </c>
      <c r="N2259" s="22" t="s">
        <v>46</v>
      </c>
      <c r="O2259" s="23">
        <v>1E-4</v>
      </c>
      <c r="P2259" s="23">
        <v>0.1</v>
      </c>
      <c r="Q2259" s="23">
        <v>0.15</v>
      </c>
      <c r="R2259" s="23">
        <v>1E-4</v>
      </c>
      <c r="S2259" s="23">
        <v>0.1</v>
      </c>
      <c r="T2259" s="17" t="s">
        <v>4598</v>
      </c>
      <c r="U2259" s="17" t="s">
        <v>4967</v>
      </c>
      <c r="V2259" s="17" t="s">
        <v>6652</v>
      </c>
      <c r="W2259" s="17" t="s">
        <v>6657</v>
      </c>
    </row>
    <row r="2260" spans="1:23" s="48" customFormat="1" x14ac:dyDescent="0.35">
      <c r="A2260" s="22" t="s">
        <v>101</v>
      </c>
      <c r="B2260" s="22"/>
      <c r="C2260" s="22" t="s">
        <v>1374</v>
      </c>
      <c r="D2260" s="22" t="s">
        <v>3476</v>
      </c>
      <c r="E2260" s="57" t="s">
        <v>7511</v>
      </c>
      <c r="F2260" s="22" t="s">
        <v>103</v>
      </c>
      <c r="G2260" s="22" t="s">
        <v>12</v>
      </c>
      <c r="H2260" s="22" t="s">
        <v>4577</v>
      </c>
      <c r="I2260" s="25" t="s">
        <v>197</v>
      </c>
      <c r="J2260" s="25" t="s">
        <v>4599</v>
      </c>
      <c r="K2260" s="25"/>
      <c r="L2260" s="25"/>
      <c r="M2260" s="63" t="s">
        <v>49</v>
      </c>
      <c r="N2260" s="22" t="s">
        <v>46</v>
      </c>
      <c r="O2260" s="23" t="s">
        <v>46</v>
      </c>
      <c r="P2260" s="23" t="s">
        <v>46</v>
      </c>
      <c r="Q2260" s="23">
        <v>0.3</v>
      </c>
      <c r="R2260" s="23" t="s">
        <v>49</v>
      </c>
      <c r="S2260" s="23" t="s">
        <v>49</v>
      </c>
      <c r="T2260" s="17" t="s">
        <v>4598</v>
      </c>
      <c r="U2260" s="17" t="s">
        <v>4967</v>
      </c>
      <c r="V2260" s="17" t="s">
        <v>6652</v>
      </c>
      <c r="W2260" s="17" t="s">
        <v>6657</v>
      </c>
    </row>
    <row r="2261" spans="1:23" s="48" customFormat="1" ht="29" x14ac:dyDescent="0.35">
      <c r="A2261" s="22" t="s">
        <v>101</v>
      </c>
      <c r="B2261" s="22"/>
      <c r="C2261" s="22" t="s">
        <v>567</v>
      </c>
      <c r="D2261" s="22" t="s">
        <v>2642</v>
      </c>
      <c r="E2261" s="57" t="s">
        <v>7512</v>
      </c>
      <c r="F2261" s="22" t="s">
        <v>103</v>
      </c>
      <c r="G2261" s="22" t="s">
        <v>100</v>
      </c>
      <c r="H2261" s="22" t="s">
        <v>4577</v>
      </c>
      <c r="I2261" s="25" t="s">
        <v>197</v>
      </c>
      <c r="J2261" s="25" t="s">
        <v>6163</v>
      </c>
      <c r="K2261" s="25" t="s">
        <v>6158</v>
      </c>
      <c r="L2261" s="25"/>
      <c r="M2261" s="63" t="s">
        <v>49</v>
      </c>
      <c r="N2261" s="22" t="s">
        <v>46</v>
      </c>
      <c r="O2261" s="23">
        <v>0</v>
      </c>
      <c r="P2261" s="23">
        <v>0.4</v>
      </c>
      <c r="Q2261" s="23">
        <v>0.15</v>
      </c>
      <c r="R2261" s="23" t="s">
        <v>108</v>
      </c>
      <c r="S2261" s="23" t="s">
        <v>4601</v>
      </c>
      <c r="T2261" s="17" t="s">
        <v>4598</v>
      </c>
      <c r="U2261" s="17" t="s">
        <v>4967</v>
      </c>
      <c r="V2261" s="17" t="s">
        <v>6652</v>
      </c>
      <c r="W2261" s="17" t="s">
        <v>6657</v>
      </c>
    </row>
    <row r="2262" spans="1:23" s="48" customFormat="1" ht="43.5" x14ac:dyDescent="0.35">
      <c r="A2262" s="22" t="s">
        <v>101</v>
      </c>
      <c r="B2262" s="22"/>
      <c r="C2262" s="22" t="s">
        <v>571</v>
      </c>
      <c r="D2262" s="22" t="s">
        <v>2646</v>
      </c>
      <c r="E2262" s="57" t="s">
        <v>7552</v>
      </c>
      <c r="F2262" s="22" t="s">
        <v>103</v>
      </c>
      <c r="G2262" s="22" t="s">
        <v>100</v>
      </c>
      <c r="H2262" s="22" t="s">
        <v>4577</v>
      </c>
      <c r="I2262" s="25" t="s">
        <v>197</v>
      </c>
      <c r="J2262" s="25" t="s">
        <v>6163</v>
      </c>
      <c r="K2262" s="25" t="s">
        <v>6158</v>
      </c>
      <c r="L2262" s="25"/>
      <c r="M2262" s="63" t="s">
        <v>49</v>
      </c>
      <c r="N2262" s="22" t="s">
        <v>46</v>
      </c>
      <c r="O2262" s="23">
        <v>0</v>
      </c>
      <c r="P2262" s="23">
        <v>0.2</v>
      </c>
      <c r="Q2262" s="23">
        <v>0.15</v>
      </c>
      <c r="R2262" s="23">
        <v>0</v>
      </c>
      <c r="S2262" s="23">
        <v>0.2</v>
      </c>
      <c r="T2262" s="17" t="s">
        <v>4598</v>
      </c>
      <c r="U2262" s="17" t="s">
        <v>4967</v>
      </c>
      <c r="V2262" s="17" t="s">
        <v>6652</v>
      </c>
      <c r="W2262" s="17" t="s">
        <v>6657</v>
      </c>
    </row>
    <row r="2263" spans="1:23" s="48" customFormat="1" ht="43.5" x14ac:dyDescent="0.35">
      <c r="A2263" s="22" t="s">
        <v>101</v>
      </c>
      <c r="B2263" s="22"/>
      <c r="C2263" s="22" t="s">
        <v>575</v>
      </c>
      <c r="D2263" s="22" t="s">
        <v>2650</v>
      </c>
      <c r="E2263" s="57" t="s">
        <v>7514</v>
      </c>
      <c r="F2263" s="22" t="s">
        <v>103</v>
      </c>
      <c r="G2263" s="22" t="s">
        <v>100</v>
      </c>
      <c r="H2263" s="22" t="s">
        <v>4577</v>
      </c>
      <c r="I2263" s="25" t="s">
        <v>197</v>
      </c>
      <c r="J2263" s="25" t="s">
        <v>6163</v>
      </c>
      <c r="K2263" s="25" t="s">
        <v>6158</v>
      </c>
      <c r="L2263" s="25"/>
      <c r="M2263" s="63" t="s">
        <v>49</v>
      </c>
      <c r="N2263" s="22" t="s">
        <v>46</v>
      </c>
      <c r="O2263" s="23">
        <v>0</v>
      </c>
      <c r="P2263" s="23">
        <v>0.2</v>
      </c>
      <c r="Q2263" s="23">
        <v>0.15</v>
      </c>
      <c r="R2263" s="23" t="s">
        <v>108</v>
      </c>
      <c r="S2263" s="23" t="s">
        <v>4608</v>
      </c>
      <c r="T2263" s="17" t="s">
        <v>4598</v>
      </c>
      <c r="U2263" s="17" t="s">
        <v>4967</v>
      </c>
      <c r="V2263" s="17" t="s">
        <v>6652</v>
      </c>
      <c r="W2263" s="17" t="s">
        <v>6657</v>
      </c>
    </row>
    <row r="2264" spans="1:23" s="48" customFormat="1" ht="29" x14ac:dyDescent="0.35">
      <c r="A2264" s="22" t="s">
        <v>101</v>
      </c>
      <c r="B2264" s="22"/>
      <c r="C2264" s="22" t="s">
        <v>579</v>
      </c>
      <c r="D2264" s="22" t="s">
        <v>2654</v>
      </c>
      <c r="E2264" s="57" t="s">
        <v>7515</v>
      </c>
      <c r="F2264" s="22" t="s">
        <v>103</v>
      </c>
      <c r="G2264" s="22" t="s">
        <v>100</v>
      </c>
      <c r="H2264" s="22" t="s">
        <v>4577</v>
      </c>
      <c r="I2264" s="25" t="s">
        <v>197</v>
      </c>
      <c r="J2264" s="25" t="s">
        <v>6163</v>
      </c>
      <c r="K2264" s="25" t="s">
        <v>6158</v>
      </c>
      <c r="L2264" s="25"/>
      <c r="M2264" s="63" t="s">
        <v>49</v>
      </c>
      <c r="N2264" s="22" t="s">
        <v>46</v>
      </c>
      <c r="O2264" s="23">
        <v>0</v>
      </c>
      <c r="P2264" s="23">
        <v>0.2</v>
      </c>
      <c r="Q2264" s="23">
        <v>0.15</v>
      </c>
      <c r="R2264" s="23" t="s">
        <v>108</v>
      </c>
      <c r="S2264" s="23" t="s">
        <v>4608</v>
      </c>
      <c r="T2264" s="17" t="s">
        <v>4598</v>
      </c>
      <c r="U2264" s="17" t="s">
        <v>4967</v>
      </c>
      <c r="V2264" s="17" t="s">
        <v>6652</v>
      </c>
      <c r="W2264" s="17" t="s">
        <v>6657</v>
      </c>
    </row>
    <row r="2265" spans="1:23" ht="29" x14ac:dyDescent="0.35">
      <c r="A2265" s="22" t="s">
        <v>101</v>
      </c>
      <c r="B2265" s="22"/>
      <c r="C2265" s="22" t="s">
        <v>583</v>
      </c>
      <c r="D2265" s="22" t="s">
        <v>2658</v>
      </c>
      <c r="E2265" s="57" t="s">
        <v>7516</v>
      </c>
      <c r="F2265" s="22" t="s">
        <v>103</v>
      </c>
      <c r="G2265" s="22" t="s">
        <v>100</v>
      </c>
      <c r="H2265" s="22" t="s">
        <v>4577</v>
      </c>
      <c r="I2265" s="25" t="s">
        <v>197</v>
      </c>
      <c r="J2265" s="25" t="s">
        <v>6163</v>
      </c>
      <c r="K2265" s="25" t="s">
        <v>6158</v>
      </c>
      <c r="L2265" s="25"/>
      <c r="M2265" s="63" t="s">
        <v>49</v>
      </c>
      <c r="N2265" s="22" t="s">
        <v>46</v>
      </c>
      <c r="O2265" s="23">
        <v>0</v>
      </c>
      <c r="P2265" s="23">
        <v>0.4</v>
      </c>
      <c r="Q2265" s="23">
        <v>0.15</v>
      </c>
      <c r="R2265" s="23" t="s">
        <v>108</v>
      </c>
      <c r="S2265" s="23" t="s">
        <v>4601</v>
      </c>
      <c r="T2265" s="17" t="s">
        <v>4598</v>
      </c>
      <c r="U2265" s="17" t="s">
        <v>4967</v>
      </c>
      <c r="V2265" s="17" t="s">
        <v>6652</v>
      </c>
      <c r="W2265" s="17" t="s">
        <v>6657</v>
      </c>
    </row>
    <row r="2266" spans="1:23" ht="29" x14ac:dyDescent="0.35">
      <c r="A2266" s="22" t="s">
        <v>101</v>
      </c>
      <c r="B2266" s="22"/>
      <c r="C2266" s="22" t="s">
        <v>587</v>
      </c>
      <c r="D2266" s="22" t="s">
        <v>2662</v>
      </c>
      <c r="E2266" s="57" t="s">
        <v>7517</v>
      </c>
      <c r="F2266" s="22" t="s">
        <v>103</v>
      </c>
      <c r="G2266" s="22" t="s">
        <v>100</v>
      </c>
      <c r="H2266" s="22" t="s">
        <v>4577</v>
      </c>
      <c r="I2266" s="25" t="s">
        <v>197</v>
      </c>
      <c r="J2266" s="25" t="s">
        <v>6163</v>
      </c>
      <c r="K2266" s="25" t="s">
        <v>6158</v>
      </c>
      <c r="L2266" s="25"/>
      <c r="M2266" s="63" t="s">
        <v>49</v>
      </c>
      <c r="N2266" s="22" t="s">
        <v>46</v>
      </c>
      <c r="O2266" s="23">
        <v>0</v>
      </c>
      <c r="P2266" s="23">
        <v>0.2</v>
      </c>
      <c r="Q2266" s="23">
        <v>0.15</v>
      </c>
      <c r="R2266" s="23" t="s">
        <v>108</v>
      </c>
      <c r="S2266" s="23" t="s">
        <v>4608</v>
      </c>
      <c r="T2266" s="17" t="s">
        <v>4598</v>
      </c>
      <c r="U2266" s="17" t="s">
        <v>4967</v>
      </c>
      <c r="V2266" s="17" t="s">
        <v>6652</v>
      </c>
      <c r="W2266" s="17" t="s">
        <v>6657</v>
      </c>
    </row>
    <row r="2267" spans="1:23" ht="29" x14ac:dyDescent="0.35">
      <c r="A2267" s="22" t="s">
        <v>101</v>
      </c>
      <c r="B2267" s="22"/>
      <c r="C2267" s="22" t="s">
        <v>591</v>
      </c>
      <c r="D2267" s="22" t="s">
        <v>2666</v>
      </c>
      <c r="E2267" s="57" t="s">
        <v>7518</v>
      </c>
      <c r="F2267" s="22" t="s">
        <v>103</v>
      </c>
      <c r="G2267" s="22" t="s">
        <v>100</v>
      </c>
      <c r="H2267" s="22" t="s">
        <v>4577</v>
      </c>
      <c r="I2267" s="25" t="s">
        <v>197</v>
      </c>
      <c r="J2267" s="25" t="s">
        <v>6163</v>
      </c>
      <c r="K2267" s="25" t="s">
        <v>6158</v>
      </c>
      <c r="L2267" s="25"/>
      <c r="M2267" s="63" t="s">
        <v>49</v>
      </c>
      <c r="N2267" s="22" t="s">
        <v>46</v>
      </c>
      <c r="O2267" s="23">
        <v>0</v>
      </c>
      <c r="P2267" s="23">
        <v>0.2</v>
      </c>
      <c r="Q2267" s="23">
        <v>0.15</v>
      </c>
      <c r="R2267" s="23">
        <v>0</v>
      </c>
      <c r="S2267" s="23">
        <v>0.2</v>
      </c>
      <c r="T2267" s="17" t="s">
        <v>4598</v>
      </c>
      <c r="U2267" s="17" t="s">
        <v>4967</v>
      </c>
      <c r="V2267" s="17" t="s">
        <v>6652</v>
      </c>
      <c r="W2267" s="17" t="s">
        <v>6657</v>
      </c>
    </row>
    <row r="2268" spans="1:23" ht="29" x14ac:dyDescent="0.35">
      <c r="A2268" s="22" t="s">
        <v>101</v>
      </c>
      <c r="B2268" s="22"/>
      <c r="C2268" s="22" t="s">
        <v>595</v>
      </c>
      <c r="D2268" s="22" t="s">
        <v>2670</v>
      </c>
      <c r="E2268" s="57" t="s">
        <v>7519</v>
      </c>
      <c r="F2268" s="22" t="s">
        <v>103</v>
      </c>
      <c r="G2268" s="22" t="s">
        <v>100</v>
      </c>
      <c r="H2268" s="22" t="s">
        <v>4577</v>
      </c>
      <c r="I2268" s="25" t="s">
        <v>197</v>
      </c>
      <c r="J2268" s="25" t="s">
        <v>6163</v>
      </c>
      <c r="K2268" s="25" t="s">
        <v>6158</v>
      </c>
      <c r="L2268" s="25"/>
      <c r="M2268" s="63" t="s">
        <v>49</v>
      </c>
      <c r="N2268" s="22" t="s">
        <v>46</v>
      </c>
      <c r="O2268" s="23">
        <v>0</v>
      </c>
      <c r="P2268" s="23">
        <v>0.4</v>
      </c>
      <c r="Q2268" s="23">
        <v>0.15</v>
      </c>
      <c r="R2268" s="23">
        <v>0</v>
      </c>
      <c r="S2268" s="23">
        <v>0.4</v>
      </c>
      <c r="T2268" s="17" t="s">
        <v>4598</v>
      </c>
      <c r="U2268" s="17" t="s">
        <v>4967</v>
      </c>
      <c r="V2268" s="17" t="s">
        <v>6652</v>
      </c>
      <c r="W2268" s="17" t="s">
        <v>6657</v>
      </c>
    </row>
    <row r="2269" spans="1:23" x14ac:dyDescent="0.35">
      <c r="A2269" s="49" t="s">
        <v>98</v>
      </c>
      <c r="B2269" s="49"/>
      <c r="C2269" s="49" t="s">
        <v>4775</v>
      </c>
      <c r="D2269" s="49" t="s">
        <v>4776</v>
      </c>
      <c r="E2269" s="57" t="s">
        <v>7498</v>
      </c>
      <c r="F2269" s="49" t="s">
        <v>4587</v>
      </c>
      <c r="G2269" s="49" t="s">
        <v>4587</v>
      </c>
      <c r="H2269" s="49" t="s">
        <v>4585</v>
      </c>
      <c r="I2269" s="25" t="s">
        <v>197</v>
      </c>
      <c r="J2269" s="25" t="s">
        <v>4599</v>
      </c>
      <c r="K2269" s="25"/>
      <c r="L2269" s="25"/>
      <c r="M2269" s="63" t="s">
        <v>49</v>
      </c>
      <c r="N2269" s="22" t="s">
        <v>46</v>
      </c>
      <c r="O2269" s="24" t="s">
        <v>46</v>
      </c>
      <c r="P2269" s="24" t="s">
        <v>46</v>
      </c>
      <c r="Q2269" s="23" t="s">
        <v>46</v>
      </c>
      <c r="R2269" s="23"/>
      <c r="S2269" s="23"/>
      <c r="T2269" s="49" t="s">
        <v>4587</v>
      </c>
      <c r="U2269" s="17" t="s">
        <v>4967</v>
      </c>
      <c r="V2269" s="17" t="s">
        <v>6653</v>
      </c>
      <c r="W2269" s="17" t="s">
        <v>6656</v>
      </c>
    </row>
    <row r="2270" spans="1:23" x14ac:dyDescent="0.35">
      <c r="A2270" s="49" t="s">
        <v>104</v>
      </c>
      <c r="B2270" s="49"/>
      <c r="C2270" s="49" t="s">
        <v>4783</v>
      </c>
      <c r="D2270" s="49" t="s">
        <v>4784</v>
      </c>
      <c r="E2270" s="57" t="s">
        <v>7498</v>
      </c>
      <c r="F2270" s="49" t="s">
        <v>4587</v>
      </c>
      <c r="G2270" s="49" t="s">
        <v>4587</v>
      </c>
      <c r="H2270" s="49" t="s">
        <v>4585</v>
      </c>
      <c r="I2270" s="25" t="s">
        <v>197</v>
      </c>
      <c r="J2270" s="25" t="s">
        <v>4599</v>
      </c>
      <c r="K2270" s="25"/>
      <c r="L2270" s="25"/>
      <c r="M2270" s="63" t="s">
        <v>49</v>
      </c>
      <c r="N2270" s="22" t="s">
        <v>46</v>
      </c>
      <c r="O2270" s="24" t="s">
        <v>46</v>
      </c>
      <c r="P2270" s="24" t="s">
        <v>46</v>
      </c>
      <c r="Q2270" s="23" t="s">
        <v>46</v>
      </c>
      <c r="R2270" s="23"/>
      <c r="S2270" s="23"/>
      <c r="T2270" s="49" t="s">
        <v>4587</v>
      </c>
      <c r="U2270" s="17" t="s">
        <v>4967</v>
      </c>
      <c r="V2270" s="17" t="s">
        <v>6653</v>
      </c>
      <c r="W2270" s="17" t="s">
        <v>6656</v>
      </c>
    </row>
    <row r="2271" spans="1:23" ht="29" x14ac:dyDescent="0.35">
      <c r="A2271" s="22" t="s">
        <v>10</v>
      </c>
      <c r="B2271" s="22"/>
      <c r="C2271" s="22" t="s">
        <v>4920</v>
      </c>
      <c r="D2271" s="22" t="s">
        <v>4921</v>
      </c>
      <c r="E2271" s="57" t="s">
        <v>7553</v>
      </c>
      <c r="F2271" s="22" t="s">
        <v>388</v>
      </c>
      <c r="G2271" s="22" t="s">
        <v>21</v>
      </c>
      <c r="H2271" s="22" t="s">
        <v>46</v>
      </c>
      <c r="I2271" s="25" t="s">
        <v>197</v>
      </c>
      <c r="J2271" s="25" t="s">
        <v>6163</v>
      </c>
      <c r="K2271" s="25" t="s">
        <v>6157</v>
      </c>
      <c r="L2271" s="25">
        <v>8</v>
      </c>
      <c r="M2271" s="63" t="s">
        <v>6646</v>
      </c>
      <c r="N2271" s="22" t="s">
        <v>8705</v>
      </c>
      <c r="O2271" s="23">
        <v>1</v>
      </c>
      <c r="P2271" s="23" t="s">
        <v>46</v>
      </c>
      <c r="Q2271" s="23" t="s">
        <v>46</v>
      </c>
      <c r="R2271" s="23">
        <v>1</v>
      </c>
      <c r="S2271" s="26"/>
      <c r="T2271" s="49" t="s">
        <v>4964</v>
      </c>
      <c r="U2271" s="17" t="s">
        <v>4966</v>
      </c>
      <c r="V2271" s="17" t="s">
        <v>6654</v>
      </c>
      <c r="W2271" s="17" t="s">
        <v>6654</v>
      </c>
    </row>
    <row r="2272" spans="1:23" x14ac:dyDescent="0.35">
      <c r="A2272" s="22" t="s">
        <v>98</v>
      </c>
      <c r="B2272" s="22"/>
      <c r="C2272" s="22" t="s">
        <v>4922</v>
      </c>
      <c r="D2272" s="22" t="s">
        <v>4923</v>
      </c>
      <c r="E2272" s="57" t="s">
        <v>7554</v>
      </c>
      <c r="F2272" s="22" t="s">
        <v>388</v>
      </c>
      <c r="G2272" s="22" t="s">
        <v>21</v>
      </c>
      <c r="H2272" s="22" t="s">
        <v>46</v>
      </c>
      <c r="I2272" s="25" t="s">
        <v>197</v>
      </c>
      <c r="J2272" s="25" t="s">
        <v>6163</v>
      </c>
      <c r="K2272" s="25" t="s">
        <v>6157</v>
      </c>
      <c r="L2272" s="27">
        <v>9</v>
      </c>
      <c r="M2272" s="63" t="s">
        <v>6647</v>
      </c>
      <c r="N2272" s="22" t="s">
        <v>8704</v>
      </c>
      <c r="O2272" s="23">
        <v>1</v>
      </c>
      <c r="P2272" s="23" t="s">
        <v>46</v>
      </c>
      <c r="Q2272" s="23" t="s">
        <v>46</v>
      </c>
      <c r="R2272" s="23">
        <v>1</v>
      </c>
      <c r="S2272" s="26"/>
      <c r="T2272" s="49" t="s">
        <v>4964</v>
      </c>
      <c r="U2272" s="17" t="s">
        <v>4966</v>
      </c>
      <c r="V2272" s="17" t="s">
        <v>6654</v>
      </c>
      <c r="W2272" s="17" t="s">
        <v>6654</v>
      </c>
    </row>
    <row r="2273" spans="1:23" ht="29" x14ac:dyDescent="0.35">
      <c r="A2273" s="22" t="s">
        <v>98</v>
      </c>
      <c r="B2273" s="22"/>
      <c r="C2273" s="22" t="s">
        <v>4924</v>
      </c>
      <c r="D2273" s="22" t="s">
        <v>4925</v>
      </c>
      <c r="E2273" s="57" t="s">
        <v>7555</v>
      </c>
      <c r="F2273" s="22" t="s">
        <v>388</v>
      </c>
      <c r="G2273" s="22" t="s">
        <v>21</v>
      </c>
      <c r="H2273" s="22" t="s">
        <v>46</v>
      </c>
      <c r="I2273" s="25" t="s">
        <v>197</v>
      </c>
      <c r="J2273" s="25" t="s">
        <v>6163</v>
      </c>
      <c r="K2273" s="25" t="s">
        <v>6157</v>
      </c>
      <c r="L2273" s="25">
        <v>8</v>
      </c>
      <c r="M2273" s="63" t="s">
        <v>6646</v>
      </c>
      <c r="N2273" s="22" t="s">
        <v>8701</v>
      </c>
      <c r="O2273" s="23">
        <v>1</v>
      </c>
      <c r="P2273" s="23" t="s">
        <v>46</v>
      </c>
      <c r="Q2273" s="23" t="s">
        <v>46</v>
      </c>
      <c r="R2273" s="23">
        <v>1</v>
      </c>
      <c r="S2273" s="26"/>
      <c r="T2273" s="49" t="s">
        <v>4964</v>
      </c>
      <c r="U2273" s="17" t="s">
        <v>4966</v>
      </c>
      <c r="V2273" s="17" t="s">
        <v>6654</v>
      </c>
      <c r="W2273" s="17" t="s">
        <v>6654</v>
      </c>
    </row>
    <row r="2274" spans="1:23" ht="29" x14ac:dyDescent="0.35">
      <c r="A2274" s="22" t="s">
        <v>10</v>
      </c>
      <c r="B2274" s="22"/>
      <c r="C2274" s="22" t="s">
        <v>4927</v>
      </c>
      <c r="D2274" s="22" t="s">
        <v>4928</v>
      </c>
      <c r="E2274" s="57" t="s">
        <v>4929</v>
      </c>
      <c r="F2274" s="22" t="s">
        <v>388</v>
      </c>
      <c r="G2274" s="22" t="s">
        <v>21</v>
      </c>
      <c r="H2274" s="22" t="s">
        <v>46</v>
      </c>
      <c r="I2274" s="25" t="s">
        <v>197</v>
      </c>
      <c r="J2274" s="25" t="s">
        <v>6163</v>
      </c>
      <c r="K2274" s="25" t="s">
        <v>6157</v>
      </c>
      <c r="L2274" s="25">
        <v>8</v>
      </c>
      <c r="M2274" s="63" t="s">
        <v>6646</v>
      </c>
      <c r="N2274" s="22" t="s">
        <v>8705</v>
      </c>
      <c r="O2274" s="23">
        <v>0</v>
      </c>
      <c r="P2274" s="23">
        <v>0</v>
      </c>
      <c r="Q2274" s="23" t="s">
        <v>46</v>
      </c>
      <c r="R2274" s="23">
        <v>0</v>
      </c>
      <c r="S2274" s="23">
        <v>0</v>
      </c>
      <c r="T2274" s="49" t="s">
        <v>4964</v>
      </c>
      <c r="U2274" s="17" t="s">
        <v>4966</v>
      </c>
      <c r="V2274" s="17" t="s">
        <v>6654</v>
      </c>
      <c r="W2274" s="17" t="s">
        <v>6654</v>
      </c>
    </row>
    <row r="2275" spans="1:23" ht="29" x14ac:dyDescent="0.35">
      <c r="A2275" s="22" t="s">
        <v>98</v>
      </c>
      <c r="B2275" s="22"/>
      <c r="C2275" s="22" t="s">
        <v>4930</v>
      </c>
      <c r="D2275" s="22" t="s">
        <v>4931</v>
      </c>
      <c r="E2275" s="57" t="s">
        <v>4984</v>
      </c>
      <c r="F2275" s="22" t="s">
        <v>388</v>
      </c>
      <c r="G2275" s="22" t="s">
        <v>21</v>
      </c>
      <c r="H2275" s="22" t="s">
        <v>46</v>
      </c>
      <c r="I2275" s="25" t="s">
        <v>197</v>
      </c>
      <c r="J2275" s="25" t="s">
        <v>6163</v>
      </c>
      <c r="K2275" s="25" t="s">
        <v>6157</v>
      </c>
      <c r="L2275" s="25">
        <v>8</v>
      </c>
      <c r="M2275" s="63" t="s">
        <v>6646</v>
      </c>
      <c r="N2275" s="22" t="s">
        <v>8701</v>
      </c>
      <c r="O2275" s="23">
        <v>0</v>
      </c>
      <c r="P2275" s="23">
        <v>0</v>
      </c>
      <c r="Q2275" s="23" t="s">
        <v>46</v>
      </c>
      <c r="R2275" s="23">
        <v>0</v>
      </c>
      <c r="S2275" s="23">
        <v>0</v>
      </c>
      <c r="T2275" s="49" t="s">
        <v>4964</v>
      </c>
      <c r="U2275" s="17" t="s">
        <v>4966</v>
      </c>
      <c r="V2275" s="17" t="s">
        <v>6654</v>
      </c>
      <c r="W2275" s="17" t="s">
        <v>6654</v>
      </c>
    </row>
    <row r="2276" spans="1:23" x14ac:dyDescent="0.35">
      <c r="A2276" s="22" t="s">
        <v>98</v>
      </c>
      <c r="B2276" s="22"/>
      <c r="C2276" s="22" t="s">
        <v>4932</v>
      </c>
      <c r="D2276" s="22" t="s">
        <v>4933</v>
      </c>
      <c r="E2276" s="57" t="s">
        <v>4985</v>
      </c>
      <c r="F2276" s="22" t="s">
        <v>388</v>
      </c>
      <c r="G2276" s="22" t="s">
        <v>21</v>
      </c>
      <c r="H2276" s="22" t="s">
        <v>46</v>
      </c>
      <c r="I2276" s="25" t="s">
        <v>197</v>
      </c>
      <c r="J2276" s="25" t="s">
        <v>6163</v>
      </c>
      <c r="K2276" s="25" t="s">
        <v>6157</v>
      </c>
      <c r="L2276" s="25">
        <v>9</v>
      </c>
      <c r="M2276" s="63" t="s">
        <v>6647</v>
      </c>
      <c r="N2276" s="22" t="s">
        <v>8704</v>
      </c>
      <c r="O2276" s="23">
        <v>0</v>
      </c>
      <c r="P2276" s="23">
        <v>0</v>
      </c>
      <c r="Q2276" s="23" t="s">
        <v>46</v>
      </c>
      <c r="R2276" s="23">
        <v>0</v>
      </c>
      <c r="S2276" s="23">
        <v>0</v>
      </c>
      <c r="T2276" s="49" t="s">
        <v>4964</v>
      </c>
      <c r="U2276" s="17" t="s">
        <v>4966</v>
      </c>
      <c r="V2276" s="17" t="s">
        <v>6654</v>
      </c>
      <c r="W2276" s="17" t="s">
        <v>6654</v>
      </c>
    </row>
    <row r="2277" spans="1:23" ht="29" x14ac:dyDescent="0.35">
      <c r="A2277" s="22" t="s">
        <v>98</v>
      </c>
      <c r="B2277" s="22"/>
      <c r="C2277" s="22" t="s">
        <v>4934</v>
      </c>
      <c r="D2277" s="22" t="s">
        <v>4935</v>
      </c>
      <c r="E2277" s="57" t="s">
        <v>4980</v>
      </c>
      <c r="F2277" s="22" t="s">
        <v>388</v>
      </c>
      <c r="G2277" s="22" t="s">
        <v>21</v>
      </c>
      <c r="H2277" s="22" t="s">
        <v>46</v>
      </c>
      <c r="I2277" s="25" t="s">
        <v>197</v>
      </c>
      <c r="J2277" s="25" t="s">
        <v>6163</v>
      </c>
      <c r="K2277" s="25" t="s">
        <v>6157</v>
      </c>
      <c r="L2277" s="25">
        <v>9</v>
      </c>
      <c r="M2277" s="63" t="s">
        <v>6647</v>
      </c>
      <c r="N2277" s="22" t="s">
        <v>8704</v>
      </c>
      <c r="O2277" s="23">
        <v>0</v>
      </c>
      <c r="P2277" s="23">
        <v>0</v>
      </c>
      <c r="Q2277" s="23" t="s">
        <v>46</v>
      </c>
      <c r="R2277" s="23">
        <v>0</v>
      </c>
      <c r="S2277" s="23">
        <v>0</v>
      </c>
      <c r="T2277" s="49" t="s">
        <v>4964</v>
      </c>
      <c r="U2277" s="17" t="s">
        <v>4966</v>
      </c>
      <c r="V2277" s="17" t="s">
        <v>6654</v>
      </c>
      <c r="W2277" s="17" t="s">
        <v>6654</v>
      </c>
    </row>
    <row r="2278" spans="1:23" ht="29" x14ac:dyDescent="0.35">
      <c r="A2278" s="22" t="s">
        <v>10</v>
      </c>
      <c r="B2278" s="22"/>
      <c r="C2278" s="22" t="s">
        <v>4936</v>
      </c>
      <c r="D2278" s="22" t="s">
        <v>4937</v>
      </c>
      <c r="E2278" s="57" t="s">
        <v>4986</v>
      </c>
      <c r="F2278" s="22" t="s">
        <v>388</v>
      </c>
      <c r="G2278" s="22" t="s">
        <v>21</v>
      </c>
      <c r="H2278" s="22" t="s">
        <v>46</v>
      </c>
      <c r="I2278" s="25" t="s">
        <v>197</v>
      </c>
      <c r="J2278" s="25" t="s">
        <v>6163</v>
      </c>
      <c r="K2278" s="25" t="s">
        <v>6157</v>
      </c>
      <c r="L2278" s="25">
        <v>8</v>
      </c>
      <c r="M2278" s="63" t="s">
        <v>6646</v>
      </c>
      <c r="N2278" s="22" t="s">
        <v>8705</v>
      </c>
      <c r="O2278" s="23">
        <v>0</v>
      </c>
      <c r="P2278" s="23">
        <v>0</v>
      </c>
      <c r="Q2278" s="23" t="s">
        <v>46</v>
      </c>
      <c r="R2278" s="23">
        <v>0</v>
      </c>
      <c r="S2278" s="23">
        <v>0</v>
      </c>
      <c r="T2278" s="49" t="s">
        <v>4964</v>
      </c>
      <c r="U2278" s="17" t="s">
        <v>4966</v>
      </c>
      <c r="V2278" s="17" t="s">
        <v>6654</v>
      </c>
      <c r="W2278" s="17" t="s">
        <v>6654</v>
      </c>
    </row>
    <row r="2279" spans="1:23" ht="29" x14ac:dyDescent="0.35">
      <c r="A2279" s="22" t="s">
        <v>4926</v>
      </c>
      <c r="B2279" s="22"/>
      <c r="C2279" s="22" t="s">
        <v>4938</v>
      </c>
      <c r="D2279" s="22" t="s">
        <v>4939</v>
      </c>
      <c r="E2279" s="57" t="s">
        <v>4981</v>
      </c>
      <c r="F2279" s="22" t="s">
        <v>388</v>
      </c>
      <c r="G2279" s="22" t="s">
        <v>21</v>
      </c>
      <c r="H2279" s="22" t="s">
        <v>46</v>
      </c>
      <c r="I2279" s="25" t="s">
        <v>197</v>
      </c>
      <c r="J2279" s="25" t="s">
        <v>6163</v>
      </c>
      <c r="K2279" s="25" t="s">
        <v>6158</v>
      </c>
      <c r="L2279" s="25"/>
      <c r="M2279" s="63" t="s">
        <v>49</v>
      </c>
      <c r="N2279" s="22" t="s">
        <v>46</v>
      </c>
      <c r="O2279" s="23">
        <v>0</v>
      </c>
      <c r="P2279" s="23">
        <v>0</v>
      </c>
      <c r="Q2279" s="23" t="s">
        <v>46</v>
      </c>
      <c r="R2279" s="23">
        <v>0</v>
      </c>
      <c r="S2279" s="23">
        <v>0</v>
      </c>
      <c r="T2279" s="49" t="s">
        <v>4964</v>
      </c>
      <c r="U2279" s="17" t="s">
        <v>4966</v>
      </c>
      <c r="V2279" s="17" t="s">
        <v>6654</v>
      </c>
      <c r="W2279" s="17" t="s">
        <v>6654</v>
      </c>
    </row>
    <row r="2280" spans="1:23" ht="29" x14ac:dyDescent="0.35">
      <c r="A2280" s="22" t="s">
        <v>4926</v>
      </c>
      <c r="B2280" s="22"/>
      <c r="C2280" s="22" t="s">
        <v>4940</v>
      </c>
      <c r="D2280" s="22" t="s">
        <v>4941</v>
      </c>
      <c r="E2280" s="57" t="s">
        <v>4982</v>
      </c>
      <c r="F2280" s="22" t="s">
        <v>388</v>
      </c>
      <c r="G2280" s="22" t="s">
        <v>21</v>
      </c>
      <c r="H2280" s="22" t="s">
        <v>46</v>
      </c>
      <c r="I2280" s="25" t="s">
        <v>197</v>
      </c>
      <c r="J2280" s="25" t="s">
        <v>6163</v>
      </c>
      <c r="K2280" s="25" t="s">
        <v>6158</v>
      </c>
      <c r="L2280" s="25"/>
      <c r="M2280" s="63" t="s">
        <v>49</v>
      </c>
      <c r="N2280" s="22" t="s">
        <v>46</v>
      </c>
      <c r="O2280" s="23">
        <v>0</v>
      </c>
      <c r="P2280" s="23">
        <v>0</v>
      </c>
      <c r="Q2280" s="23" t="s">
        <v>46</v>
      </c>
      <c r="R2280" s="23">
        <v>0</v>
      </c>
      <c r="S2280" s="23">
        <v>0</v>
      </c>
      <c r="T2280" s="49" t="s">
        <v>4964</v>
      </c>
      <c r="U2280" s="17" t="s">
        <v>4966</v>
      </c>
      <c r="V2280" s="17" t="s">
        <v>6654</v>
      </c>
      <c r="W2280" s="17" t="s">
        <v>6654</v>
      </c>
    </row>
    <row r="2281" spans="1:23" ht="29" x14ac:dyDescent="0.35">
      <c r="A2281" s="22" t="s">
        <v>4926</v>
      </c>
      <c r="B2281" s="22"/>
      <c r="C2281" s="22" t="s">
        <v>4942</v>
      </c>
      <c r="D2281" s="22" t="s">
        <v>4943</v>
      </c>
      <c r="E2281" s="57" t="s">
        <v>4983</v>
      </c>
      <c r="F2281" s="22" t="s">
        <v>388</v>
      </c>
      <c r="G2281" s="22" t="s">
        <v>21</v>
      </c>
      <c r="H2281" s="22" t="s">
        <v>46</v>
      </c>
      <c r="I2281" s="25" t="s">
        <v>197</v>
      </c>
      <c r="J2281" s="25" t="s">
        <v>6163</v>
      </c>
      <c r="K2281" s="25" t="s">
        <v>6158</v>
      </c>
      <c r="L2281" s="25"/>
      <c r="M2281" s="63" t="s">
        <v>49</v>
      </c>
      <c r="N2281" s="22" t="s">
        <v>46</v>
      </c>
      <c r="O2281" s="23">
        <v>0</v>
      </c>
      <c r="P2281" s="23">
        <v>0</v>
      </c>
      <c r="Q2281" s="23" t="s">
        <v>46</v>
      </c>
      <c r="R2281" s="23">
        <v>0</v>
      </c>
      <c r="S2281" s="23">
        <v>0</v>
      </c>
      <c r="T2281" s="49" t="s">
        <v>4964</v>
      </c>
      <c r="U2281" s="17" t="s">
        <v>4966</v>
      </c>
      <c r="V2281" s="17" t="s">
        <v>6654</v>
      </c>
      <c r="W2281" s="17" t="s">
        <v>6654</v>
      </c>
    </row>
    <row r="2282" spans="1:23" ht="29" x14ac:dyDescent="0.35">
      <c r="A2282" s="22" t="s">
        <v>4590</v>
      </c>
      <c r="B2282" s="22"/>
      <c r="C2282" s="22" t="s">
        <v>4944</v>
      </c>
      <c r="D2282" s="22" t="s">
        <v>4945</v>
      </c>
      <c r="E2282" s="57" t="s">
        <v>4946</v>
      </c>
      <c r="F2282" s="22" t="s">
        <v>388</v>
      </c>
      <c r="G2282" s="22" t="s">
        <v>21</v>
      </c>
      <c r="H2282" s="22" t="s">
        <v>46</v>
      </c>
      <c r="I2282" s="25" t="s">
        <v>197</v>
      </c>
      <c r="J2282" s="25" t="s">
        <v>6163</v>
      </c>
      <c r="K2282" s="25" t="s">
        <v>6157</v>
      </c>
      <c r="L2282" s="25">
        <v>8</v>
      </c>
      <c r="M2282" s="63" t="s">
        <v>6646</v>
      </c>
      <c r="N2282" s="22" t="s">
        <v>8709</v>
      </c>
      <c r="O2282" s="23">
        <v>0</v>
      </c>
      <c r="P2282" s="23">
        <v>0</v>
      </c>
      <c r="Q2282" s="23" t="s">
        <v>46</v>
      </c>
      <c r="R2282" s="23">
        <v>0</v>
      </c>
      <c r="S2282" s="23">
        <v>0</v>
      </c>
      <c r="T2282" s="49" t="s">
        <v>4964</v>
      </c>
      <c r="U2282" s="17" t="s">
        <v>4966</v>
      </c>
      <c r="V2282" s="17" t="s">
        <v>6654</v>
      </c>
      <c r="W2282" s="17" t="s">
        <v>6654</v>
      </c>
    </row>
    <row r="2283" spans="1:23" ht="29" x14ac:dyDescent="0.35">
      <c r="A2283" s="22" t="s">
        <v>10</v>
      </c>
      <c r="B2283" s="22"/>
      <c r="C2283" s="22" t="s">
        <v>4947</v>
      </c>
      <c r="D2283" s="22" t="s">
        <v>4948</v>
      </c>
      <c r="E2283" s="57" t="s">
        <v>4949</v>
      </c>
      <c r="F2283" s="22" t="s">
        <v>388</v>
      </c>
      <c r="G2283" s="22" t="s">
        <v>21</v>
      </c>
      <c r="H2283" s="22" t="s">
        <v>46</v>
      </c>
      <c r="I2283" s="25" t="s">
        <v>197</v>
      </c>
      <c r="J2283" s="25" t="s">
        <v>6163</v>
      </c>
      <c r="K2283" s="25" t="s">
        <v>6157</v>
      </c>
      <c r="L2283" s="25">
        <v>8</v>
      </c>
      <c r="M2283" s="63" t="s">
        <v>6646</v>
      </c>
      <c r="N2283" s="22" t="s">
        <v>8705</v>
      </c>
      <c r="O2283" s="23">
        <v>0</v>
      </c>
      <c r="P2283" s="23">
        <v>0</v>
      </c>
      <c r="Q2283" s="23" t="s">
        <v>46</v>
      </c>
      <c r="R2283" s="23">
        <v>0</v>
      </c>
      <c r="S2283" s="23">
        <v>0</v>
      </c>
      <c r="T2283" s="49" t="s">
        <v>4964</v>
      </c>
      <c r="U2283" s="17" t="s">
        <v>4966</v>
      </c>
      <c r="V2283" s="17" t="s">
        <v>6654</v>
      </c>
      <c r="W2283" s="17" t="s">
        <v>6654</v>
      </c>
    </row>
    <row r="2284" spans="1:23" x14ac:dyDescent="0.35">
      <c r="A2284" s="22" t="s">
        <v>4926</v>
      </c>
      <c r="B2284" s="22"/>
      <c r="C2284" s="22" t="s">
        <v>4958</v>
      </c>
      <c r="D2284" s="22" t="s">
        <v>4960</v>
      </c>
      <c r="E2284" s="57" t="s">
        <v>4962</v>
      </c>
      <c r="F2284" s="22" t="s">
        <v>388</v>
      </c>
      <c r="G2284" s="22" t="s">
        <v>21</v>
      </c>
      <c r="H2284" s="22" t="s">
        <v>46</v>
      </c>
      <c r="I2284" s="25" t="s">
        <v>197</v>
      </c>
      <c r="J2284" s="25" t="s">
        <v>6163</v>
      </c>
      <c r="K2284" s="25" t="s">
        <v>6158</v>
      </c>
      <c r="L2284" s="25"/>
      <c r="M2284" s="63" t="s">
        <v>49</v>
      </c>
      <c r="N2284" s="22" t="s">
        <v>46</v>
      </c>
      <c r="O2284" s="23">
        <v>0</v>
      </c>
      <c r="P2284" s="23">
        <v>5</v>
      </c>
      <c r="Q2284" s="23" t="s">
        <v>46</v>
      </c>
      <c r="R2284" s="23">
        <v>0</v>
      </c>
      <c r="S2284" s="23">
        <v>5</v>
      </c>
      <c r="T2284" s="49" t="s">
        <v>4964</v>
      </c>
      <c r="U2284" s="17" t="s">
        <v>4966</v>
      </c>
      <c r="V2284" s="17" t="s">
        <v>6654</v>
      </c>
      <c r="W2284" s="17" t="s">
        <v>6654</v>
      </c>
    </row>
    <row r="2285" spans="1:23" ht="29" x14ac:dyDescent="0.35">
      <c r="A2285" s="22" t="s">
        <v>4926</v>
      </c>
      <c r="B2285" s="22"/>
      <c r="C2285" s="22" t="s">
        <v>4959</v>
      </c>
      <c r="D2285" s="22" t="s">
        <v>4961</v>
      </c>
      <c r="E2285" s="57" t="s">
        <v>4963</v>
      </c>
      <c r="F2285" s="22" t="s">
        <v>388</v>
      </c>
      <c r="G2285" s="22" t="s">
        <v>21</v>
      </c>
      <c r="H2285" s="22" t="s">
        <v>46</v>
      </c>
      <c r="I2285" s="25" t="s">
        <v>197</v>
      </c>
      <c r="J2285" s="25" t="s">
        <v>6163</v>
      </c>
      <c r="K2285" s="25" t="s">
        <v>6158</v>
      </c>
      <c r="L2285" s="25"/>
      <c r="M2285" s="63" t="s">
        <v>49</v>
      </c>
      <c r="N2285" s="22" t="s">
        <v>46</v>
      </c>
      <c r="O2285" s="23">
        <v>0</v>
      </c>
      <c r="P2285" s="23">
        <v>0</v>
      </c>
      <c r="Q2285" s="23" t="s">
        <v>46</v>
      </c>
      <c r="R2285" s="23">
        <v>0</v>
      </c>
      <c r="S2285" s="23">
        <v>0</v>
      </c>
      <c r="T2285" s="49" t="s">
        <v>4964</v>
      </c>
      <c r="U2285" s="17" t="s">
        <v>4966</v>
      </c>
      <c r="V2285" s="17" t="s">
        <v>6654</v>
      </c>
      <c r="W2285" s="17" t="s">
        <v>6654</v>
      </c>
    </row>
    <row r="2286" spans="1:23" x14ac:dyDescent="0.35">
      <c r="A2286" s="22" t="s">
        <v>98</v>
      </c>
      <c r="B2286" s="22"/>
      <c r="C2286" s="22" t="s">
        <v>4950</v>
      </c>
      <c r="D2286" s="22" t="s">
        <v>4951</v>
      </c>
      <c r="E2286" s="57" t="s">
        <v>7556</v>
      </c>
      <c r="F2286" s="22" t="s">
        <v>204</v>
      </c>
      <c r="G2286" s="22" t="s">
        <v>21</v>
      </c>
      <c r="H2286" s="22" t="s">
        <v>46</v>
      </c>
      <c r="I2286" s="25" t="s">
        <v>197</v>
      </c>
      <c r="J2286" s="25" t="s">
        <v>6163</v>
      </c>
      <c r="K2286" s="25" t="s">
        <v>6157</v>
      </c>
      <c r="L2286" s="25">
        <v>9</v>
      </c>
      <c r="M2286" s="63" t="s">
        <v>6647</v>
      </c>
      <c r="N2286" s="22" t="s">
        <v>8704</v>
      </c>
      <c r="O2286" s="23">
        <v>0.7</v>
      </c>
      <c r="P2286" s="23">
        <v>1.3</v>
      </c>
      <c r="Q2286" s="23" t="s">
        <v>46</v>
      </c>
      <c r="R2286" s="23">
        <v>0.7</v>
      </c>
      <c r="S2286" s="23">
        <v>1.3</v>
      </c>
      <c r="T2286" s="49" t="s">
        <v>4964</v>
      </c>
      <c r="U2286" s="17" t="s">
        <v>4966</v>
      </c>
      <c r="V2286" s="17" t="s">
        <v>6654</v>
      </c>
      <c r="W2286" s="17" t="s">
        <v>6654</v>
      </c>
    </row>
    <row r="2287" spans="1:23" x14ac:dyDescent="0.35">
      <c r="A2287" s="22" t="s">
        <v>98</v>
      </c>
      <c r="B2287" s="22"/>
      <c r="C2287" s="22" t="s">
        <v>4952</v>
      </c>
      <c r="D2287" s="22" t="s">
        <v>4953</v>
      </c>
      <c r="E2287" s="57" t="s">
        <v>7557</v>
      </c>
      <c r="F2287" s="22" t="s">
        <v>204</v>
      </c>
      <c r="G2287" s="22" t="s">
        <v>21</v>
      </c>
      <c r="H2287" s="22" t="s">
        <v>46</v>
      </c>
      <c r="I2287" s="25" t="s">
        <v>197</v>
      </c>
      <c r="J2287" s="25" t="s">
        <v>6163</v>
      </c>
      <c r="K2287" s="25" t="s">
        <v>6157</v>
      </c>
      <c r="L2287" s="25">
        <v>9</v>
      </c>
      <c r="M2287" s="63" t="s">
        <v>6647</v>
      </c>
      <c r="N2287" s="22" t="s">
        <v>8704</v>
      </c>
      <c r="O2287" s="23">
        <v>0.7</v>
      </c>
      <c r="P2287" s="23">
        <v>1.3</v>
      </c>
      <c r="Q2287" s="23" t="s">
        <v>46</v>
      </c>
      <c r="R2287" s="23">
        <v>0.7</v>
      </c>
      <c r="S2287" s="23">
        <v>1.3</v>
      </c>
      <c r="T2287" s="49" t="s">
        <v>4964</v>
      </c>
      <c r="U2287" s="17" t="s">
        <v>4966</v>
      </c>
      <c r="V2287" s="17" t="s">
        <v>6654</v>
      </c>
      <c r="W2287" s="17" t="s">
        <v>6654</v>
      </c>
    </row>
    <row r="2288" spans="1:23" x14ac:dyDescent="0.35">
      <c r="A2288" s="22" t="s">
        <v>98</v>
      </c>
      <c r="B2288" s="22"/>
      <c r="C2288" s="22" t="s">
        <v>4954</v>
      </c>
      <c r="D2288" s="22" t="s">
        <v>4955</v>
      </c>
      <c r="E2288" s="57" t="s">
        <v>7558</v>
      </c>
      <c r="F2288" s="22" t="s">
        <v>204</v>
      </c>
      <c r="G2288" s="22" t="s">
        <v>21</v>
      </c>
      <c r="H2288" s="22" t="s">
        <v>46</v>
      </c>
      <c r="I2288" s="25" t="s">
        <v>197</v>
      </c>
      <c r="J2288" s="25" t="s">
        <v>6163</v>
      </c>
      <c r="K2288" s="25" t="s">
        <v>6157</v>
      </c>
      <c r="L2288" s="25">
        <v>9</v>
      </c>
      <c r="M2288" s="63" t="s">
        <v>6647</v>
      </c>
      <c r="N2288" s="22" t="s">
        <v>8704</v>
      </c>
      <c r="O2288" s="23">
        <v>0.7</v>
      </c>
      <c r="P2288" s="23">
        <v>1.3</v>
      </c>
      <c r="Q2288" s="23" t="s">
        <v>46</v>
      </c>
      <c r="R2288" s="23">
        <v>0.7</v>
      </c>
      <c r="S2288" s="23">
        <v>1.3</v>
      </c>
      <c r="T2288" s="49" t="s">
        <v>4964</v>
      </c>
      <c r="U2288" s="17" t="s">
        <v>4966</v>
      </c>
      <c r="V2288" s="17" t="s">
        <v>6654</v>
      </c>
      <c r="W2288" s="17" t="s">
        <v>6654</v>
      </c>
    </row>
    <row r="2289" spans="1:23" x14ac:dyDescent="0.35">
      <c r="A2289" s="22" t="s">
        <v>4926</v>
      </c>
      <c r="B2289" s="22"/>
      <c r="C2289" s="22" t="s">
        <v>4956</v>
      </c>
      <c r="D2289" s="22" t="s">
        <v>4957</v>
      </c>
      <c r="E2289" s="57" t="s">
        <v>7559</v>
      </c>
      <c r="F2289" s="22" t="s">
        <v>204</v>
      </c>
      <c r="G2289" s="22" t="s">
        <v>21</v>
      </c>
      <c r="H2289" s="22" t="s">
        <v>46</v>
      </c>
      <c r="I2289" s="25" t="s">
        <v>99</v>
      </c>
      <c r="J2289" s="25" t="s">
        <v>4599</v>
      </c>
      <c r="K2289" s="25"/>
      <c r="L2289" s="25"/>
      <c r="M2289" s="63" t="s">
        <v>49</v>
      </c>
      <c r="N2289" s="22" t="s">
        <v>46</v>
      </c>
      <c r="O2289" s="23" t="s">
        <v>46</v>
      </c>
      <c r="P2289" s="23" t="s">
        <v>46</v>
      </c>
      <c r="Q2289" s="23" t="s">
        <v>46</v>
      </c>
      <c r="R2289" s="23"/>
      <c r="S2289" s="23"/>
      <c r="T2289" s="49" t="s">
        <v>4964</v>
      </c>
      <c r="U2289" s="17" t="s">
        <v>4966</v>
      </c>
      <c r="V2289" s="17" t="s">
        <v>6654</v>
      </c>
      <c r="W2289" s="17" t="s">
        <v>6654</v>
      </c>
    </row>
    <row r="2290" spans="1:23" ht="29" x14ac:dyDescent="0.35">
      <c r="A2290" s="22" t="s">
        <v>102</v>
      </c>
      <c r="B2290" s="22"/>
      <c r="C2290" s="22" t="s">
        <v>6219</v>
      </c>
      <c r="D2290" s="22" t="s">
        <v>6220</v>
      </c>
      <c r="E2290" s="57" t="s">
        <v>7501</v>
      </c>
      <c r="F2290" s="22" t="s">
        <v>103</v>
      </c>
      <c r="G2290" s="49" t="s">
        <v>21</v>
      </c>
      <c r="H2290" s="22" t="s">
        <v>4584</v>
      </c>
      <c r="I2290" s="25" t="s">
        <v>197</v>
      </c>
      <c r="J2290" s="25" t="s">
        <v>6163</v>
      </c>
      <c r="K2290" s="25" t="s">
        <v>7168</v>
      </c>
      <c r="L2290" s="25">
        <v>17</v>
      </c>
      <c r="M2290" s="63" t="s">
        <v>6637</v>
      </c>
      <c r="N2290" s="22" t="s">
        <v>8703</v>
      </c>
      <c r="O2290" s="24">
        <v>0</v>
      </c>
      <c r="P2290" s="24">
        <v>0.05</v>
      </c>
      <c r="Q2290" s="23" t="s">
        <v>46</v>
      </c>
      <c r="R2290" s="24">
        <v>0</v>
      </c>
      <c r="S2290" s="24">
        <v>0.05</v>
      </c>
      <c r="T2290" s="49" t="s">
        <v>4598</v>
      </c>
      <c r="U2290" s="17" t="s">
        <v>4967</v>
      </c>
      <c r="V2290" s="17" t="s">
        <v>6656</v>
      </c>
      <c r="W2290" s="17" t="s">
        <v>6657</v>
      </c>
    </row>
    <row r="2291" spans="1:23" ht="29" x14ac:dyDescent="0.35">
      <c r="A2291" s="22" t="s">
        <v>102</v>
      </c>
      <c r="B2291" s="22"/>
      <c r="C2291" s="22" t="s">
        <v>6221</v>
      </c>
      <c r="D2291" s="22" t="s">
        <v>6222</v>
      </c>
      <c r="E2291" s="57" t="s">
        <v>7501</v>
      </c>
      <c r="F2291" s="22" t="s">
        <v>103</v>
      </c>
      <c r="G2291" s="49" t="s">
        <v>21</v>
      </c>
      <c r="H2291" s="22" t="s">
        <v>4585</v>
      </c>
      <c r="I2291" s="25" t="s">
        <v>197</v>
      </c>
      <c r="J2291" s="25" t="s">
        <v>6163</v>
      </c>
      <c r="K2291" s="25" t="s">
        <v>7168</v>
      </c>
      <c r="L2291" s="25">
        <v>17</v>
      </c>
      <c r="M2291" s="63" t="s">
        <v>6637</v>
      </c>
      <c r="N2291" s="22" t="s">
        <v>8703</v>
      </c>
      <c r="O2291" s="24">
        <v>0</v>
      </c>
      <c r="P2291" s="24">
        <v>0.05</v>
      </c>
      <c r="Q2291" s="23" t="s">
        <v>46</v>
      </c>
      <c r="R2291" s="24">
        <v>0</v>
      </c>
      <c r="S2291" s="24">
        <v>0.05</v>
      </c>
      <c r="T2291" s="49" t="s">
        <v>4598</v>
      </c>
      <c r="U2291" s="17" t="s">
        <v>4967</v>
      </c>
      <c r="V2291" s="17" t="s">
        <v>6656</v>
      </c>
      <c r="W2291" s="17" t="s">
        <v>6657</v>
      </c>
    </row>
    <row r="2292" spans="1:23" ht="43.5" x14ac:dyDescent="0.35">
      <c r="A2292" s="7" t="s">
        <v>4590</v>
      </c>
      <c r="B2292" s="7"/>
      <c r="C2292" s="7" t="s">
        <v>7097</v>
      </c>
      <c r="D2292" s="7" t="s">
        <v>7098</v>
      </c>
      <c r="E2292" s="57" t="s">
        <v>6288</v>
      </c>
      <c r="F2292" s="7" t="s">
        <v>204</v>
      </c>
      <c r="G2292" s="65" t="s">
        <v>21</v>
      </c>
      <c r="H2292" s="65" t="s">
        <v>46</v>
      </c>
      <c r="I2292" s="25" t="s">
        <v>197</v>
      </c>
      <c r="J2292" s="40" t="s">
        <v>4599</v>
      </c>
      <c r="K2292" s="41"/>
      <c r="L2292" s="40"/>
      <c r="M2292" s="41"/>
      <c r="N2292" s="22" t="s">
        <v>46</v>
      </c>
      <c r="O2292" s="46">
        <v>0</v>
      </c>
      <c r="P2292" s="46">
        <v>0.05</v>
      </c>
      <c r="Q2292" s="46" t="s">
        <v>46</v>
      </c>
      <c r="R2292" s="46"/>
      <c r="S2292" s="46"/>
      <c r="T2292" s="46" t="s">
        <v>6269</v>
      </c>
      <c r="U2292" s="46" t="s">
        <v>6269</v>
      </c>
      <c r="V2292" s="46" t="s">
        <v>6656</v>
      </c>
      <c r="W2292" s="46" t="s">
        <v>6656</v>
      </c>
    </row>
    <row r="2293" spans="1:23" ht="43.5" x14ac:dyDescent="0.35">
      <c r="A2293" s="7" t="s">
        <v>4590</v>
      </c>
      <c r="B2293" s="7"/>
      <c r="C2293" s="7" t="s">
        <v>7099</v>
      </c>
      <c r="D2293" s="7" t="s">
        <v>7100</v>
      </c>
      <c r="E2293" s="57" t="s">
        <v>6289</v>
      </c>
      <c r="F2293" s="7" t="s">
        <v>204</v>
      </c>
      <c r="G2293" s="65" t="s">
        <v>21</v>
      </c>
      <c r="H2293" s="65" t="s">
        <v>46</v>
      </c>
      <c r="I2293" s="25" t="s">
        <v>197</v>
      </c>
      <c r="J2293" s="40" t="s">
        <v>4599</v>
      </c>
      <c r="K2293" s="41"/>
      <c r="L2293" s="40"/>
      <c r="M2293" s="41"/>
      <c r="N2293" s="22" t="s">
        <v>46</v>
      </c>
      <c r="O2293" s="46">
        <v>0</v>
      </c>
      <c r="P2293" s="46">
        <v>0.05</v>
      </c>
      <c r="Q2293" s="46" t="s">
        <v>46</v>
      </c>
      <c r="R2293" s="46"/>
      <c r="S2293" s="46"/>
      <c r="T2293" s="46" t="s">
        <v>6269</v>
      </c>
      <c r="U2293" s="46" t="s">
        <v>6269</v>
      </c>
      <c r="V2293" s="46" t="s">
        <v>6656</v>
      </c>
      <c r="W2293" s="46" t="s">
        <v>6725</v>
      </c>
    </row>
    <row r="2294" spans="1:23" ht="43.5" x14ac:dyDescent="0.35">
      <c r="A2294" s="7" t="s">
        <v>4590</v>
      </c>
      <c r="B2294" s="7"/>
      <c r="C2294" s="7" t="s">
        <v>7101</v>
      </c>
      <c r="D2294" s="7" t="s">
        <v>7102</v>
      </c>
      <c r="E2294" s="57" t="s">
        <v>6290</v>
      </c>
      <c r="F2294" s="7" t="s">
        <v>204</v>
      </c>
      <c r="G2294" s="65" t="s">
        <v>21</v>
      </c>
      <c r="H2294" s="65" t="s">
        <v>46</v>
      </c>
      <c r="I2294" s="25" t="s">
        <v>197</v>
      </c>
      <c r="J2294" s="40" t="s">
        <v>4599</v>
      </c>
      <c r="K2294" s="41"/>
      <c r="L2294" s="40"/>
      <c r="M2294" s="41"/>
      <c r="N2294" s="22" t="s">
        <v>46</v>
      </c>
      <c r="O2294" s="46">
        <v>0</v>
      </c>
      <c r="P2294" s="46">
        <v>0.05</v>
      </c>
      <c r="Q2294" s="46" t="s">
        <v>46</v>
      </c>
      <c r="R2294" s="46"/>
      <c r="S2294" s="46"/>
      <c r="T2294" s="46" t="s">
        <v>6269</v>
      </c>
      <c r="U2294" s="46" t="s">
        <v>6269</v>
      </c>
      <c r="V2294" s="46" t="s">
        <v>6656</v>
      </c>
      <c r="W2294" s="46" t="s">
        <v>6656</v>
      </c>
    </row>
    <row r="2295" spans="1:23" ht="43.5" x14ac:dyDescent="0.35">
      <c r="A2295" s="7" t="s">
        <v>4590</v>
      </c>
      <c r="B2295" s="7"/>
      <c r="C2295" s="7" t="s">
        <v>7103</v>
      </c>
      <c r="D2295" s="7" t="s">
        <v>7104</v>
      </c>
      <c r="E2295" s="57" t="s">
        <v>6291</v>
      </c>
      <c r="F2295" s="7" t="s">
        <v>204</v>
      </c>
      <c r="G2295" s="65" t="s">
        <v>21</v>
      </c>
      <c r="H2295" s="65" t="s">
        <v>46</v>
      </c>
      <c r="I2295" s="25" t="s">
        <v>197</v>
      </c>
      <c r="J2295" s="40" t="s">
        <v>4599</v>
      </c>
      <c r="K2295" s="41"/>
      <c r="L2295" s="40"/>
      <c r="M2295" s="41"/>
      <c r="N2295" s="22" t="s">
        <v>46</v>
      </c>
      <c r="O2295" s="46">
        <v>0</v>
      </c>
      <c r="P2295" s="46">
        <v>0.05</v>
      </c>
      <c r="Q2295" s="46" t="s">
        <v>46</v>
      </c>
      <c r="R2295" s="46"/>
      <c r="S2295" s="46"/>
      <c r="T2295" s="46" t="s">
        <v>6269</v>
      </c>
      <c r="U2295" s="46" t="s">
        <v>6269</v>
      </c>
      <c r="V2295" s="46" t="s">
        <v>6656</v>
      </c>
      <c r="W2295" s="46" t="s">
        <v>6656</v>
      </c>
    </row>
    <row r="2296" spans="1:23" ht="43.5" x14ac:dyDescent="0.35">
      <c r="A2296" s="7" t="s">
        <v>4590</v>
      </c>
      <c r="B2296" s="7"/>
      <c r="C2296" s="7" t="s">
        <v>7105</v>
      </c>
      <c r="D2296" s="7" t="s">
        <v>7106</v>
      </c>
      <c r="E2296" s="57" t="s">
        <v>6292</v>
      </c>
      <c r="F2296" s="7" t="s">
        <v>204</v>
      </c>
      <c r="G2296" s="65" t="s">
        <v>21</v>
      </c>
      <c r="H2296" s="65" t="s">
        <v>46</v>
      </c>
      <c r="I2296" s="25" t="s">
        <v>197</v>
      </c>
      <c r="J2296" s="40" t="s">
        <v>4599</v>
      </c>
      <c r="K2296" s="41"/>
      <c r="L2296" s="40"/>
      <c r="M2296" s="41"/>
      <c r="N2296" s="22" t="s">
        <v>46</v>
      </c>
      <c r="O2296" s="46">
        <v>0</v>
      </c>
      <c r="P2296" s="46">
        <v>0.05</v>
      </c>
      <c r="Q2296" s="46" t="s">
        <v>46</v>
      </c>
      <c r="R2296" s="46"/>
      <c r="S2296" s="46"/>
      <c r="T2296" s="46" t="s">
        <v>6269</v>
      </c>
      <c r="U2296" s="46" t="s">
        <v>6269</v>
      </c>
      <c r="V2296" s="46" t="s">
        <v>6656</v>
      </c>
      <c r="W2296" s="46" t="s">
        <v>6656</v>
      </c>
    </row>
    <row r="2297" spans="1:23" ht="43.5" x14ac:dyDescent="0.35">
      <c r="A2297" s="7" t="s">
        <v>4590</v>
      </c>
      <c r="B2297" s="7"/>
      <c r="C2297" s="7" t="s">
        <v>7107</v>
      </c>
      <c r="D2297" s="7" t="s">
        <v>7108</v>
      </c>
      <c r="E2297" s="57" t="s">
        <v>6293</v>
      </c>
      <c r="F2297" s="7" t="s">
        <v>204</v>
      </c>
      <c r="G2297" s="65" t="s">
        <v>21</v>
      </c>
      <c r="H2297" s="65" t="s">
        <v>46</v>
      </c>
      <c r="I2297" s="25" t="s">
        <v>197</v>
      </c>
      <c r="J2297" s="40" t="s">
        <v>4599</v>
      </c>
      <c r="K2297" s="41"/>
      <c r="L2297" s="40"/>
      <c r="M2297" s="41"/>
      <c r="N2297" s="22" t="s">
        <v>46</v>
      </c>
      <c r="O2297" s="46">
        <v>0</v>
      </c>
      <c r="P2297" s="46">
        <v>0.05</v>
      </c>
      <c r="Q2297" s="46" t="s">
        <v>46</v>
      </c>
      <c r="R2297" s="46"/>
      <c r="S2297" s="46"/>
      <c r="T2297" s="46" t="s">
        <v>6269</v>
      </c>
      <c r="U2297" s="46" t="s">
        <v>6269</v>
      </c>
      <c r="V2297" s="46" t="s">
        <v>6656</v>
      </c>
      <c r="W2297" s="46" t="s">
        <v>6656</v>
      </c>
    </row>
    <row r="2298" spans="1:23" ht="43.5" x14ac:dyDescent="0.35">
      <c r="A2298" s="7" t="s">
        <v>4590</v>
      </c>
      <c r="B2298" s="7"/>
      <c r="C2298" s="7" t="s">
        <v>7109</v>
      </c>
      <c r="D2298" s="7" t="s">
        <v>7110</v>
      </c>
      <c r="E2298" s="57" t="s">
        <v>6294</v>
      </c>
      <c r="F2298" s="7" t="s">
        <v>204</v>
      </c>
      <c r="G2298" s="65" t="s">
        <v>21</v>
      </c>
      <c r="H2298" s="65" t="s">
        <v>46</v>
      </c>
      <c r="I2298" s="25" t="s">
        <v>99</v>
      </c>
      <c r="J2298" s="40" t="s">
        <v>4599</v>
      </c>
      <c r="K2298" s="41"/>
      <c r="L2298" s="40"/>
      <c r="M2298" s="41"/>
      <c r="N2298" s="22" t="s">
        <v>46</v>
      </c>
      <c r="O2298" s="46">
        <v>0</v>
      </c>
      <c r="P2298" s="46">
        <v>0.05</v>
      </c>
      <c r="Q2298" s="46" t="s">
        <v>46</v>
      </c>
      <c r="R2298" s="46"/>
      <c r="S2298" s="46"/>
      <c r="T2298" s="46" t="s">
        <v>6269</v>
      </c>
      <c r="U2298" s="46" t="s">
        <v>6269</v>
      </c>
      <c r="V2298" s="46" t="s">
        <v>6656</v>
      </c>
      <c r="W2298" s="46" t="s">
        <v>6656</v>
      </c>
    </row>
    <row r="2299" spans="1:23" ht="43.5" x14ac:dyDescent="0.35">
      <c r="A2299" s="7" t="s">
        <v>4590</v>
      </c>
      <c r="B2299" s="7"/>
      <c r="C2299" s="7" t="s">
        <v>7111</v>
      </c>
      <c r="D2299" s="7" t="s">
        <v>7112</v>
      </c>
      <c r="E2299" s="57" t="s">
        <v>6295</v>
      </c>
      <c r="F2299" s="7" t="s">
        <v>204</v>
      </c>
      <c r="G2299" s="65" t="s">
        <v>21</v>
      </c>
      <c r="H2299" s="65" t="s">
        <v>46</v>
      </c>
      <c r="I2299" s="25" t="s">
        <v>99</v>
      </c>
      <c r="J2299" s="40" t="s">
        <v>4599</v>
      </c>
      <c r="K2299" s="41"/>
      <c r="L2299" s="40"/>
      <c r="M2299" s="41"/>
      <c r="N2299" s="22" t="s">
        <v>46</v>
      </c>
      <c r="O2299" s="46">
        <v>0</v>
      </c>
      <c r="P2299" s="46">
        <v>0.05</v>
      </c>
      <c r="Q2299" s="46" t="s">
        <v>46</v>
      </c>
      <c r="R2299" s="46"/>
      <c r="S2299" s="46"/>
      <c r="T2299" s="46" t="s">
        <v>6269</v>
      </c>
      <c r="U2299" s="46" t="s">
        <v>6269</v>
      </c>
      <c r="V2299" s="46" t="s">
        <v>6656</v>
      </c>
      <c r="W2299" s="46" t="s">
        <v>6656</v>
      </c>
    </row>
    <row r="2300" spans="1:23" ht="29" x14ac:dyDescent="0.35">
      <c r="A2300" s="28" t="s">
        <v>102</v>
      </c>
      <c r="B2300" s="28"/>
      <c r="C2300" s="28" t="s">
        <v>6353</v>
      </c>
      <c r="D2300" s="28" t="s">
        <v>6349</v>
      </c>
      <c r="E2300" s="57" t="s">
        <v>7502</v>
      </c>
      <c r="F2300" s="28" t="s">
        <v>103</v>
      </c>
      <c r="G2300" s="28" t="s">
        <v>21</v>
      </c>
      <c r="H2300" s="28" t="s">
        <v>7054</v>
      </c>
      <c r="I2300" s="25" t="s">
        <v>197</v>
      </c>
      <c r="J2300" s="34" t="s">
        <v>6163</v>
      </c>
      <c r="K2300" s="34" t="s">
        <v>6157</v>
      </c>
      <c r="L2300" s="34">
        <v>16</v>
      </c>
      <c r="M2300" s="63" t="s">
        <v>6636</v>
      </c>
      <c r="N2300" s="22" t="s">
        <v>8704</v>
      </c>
      <c r="O2300" s="33">
        <v>0</v>
      </c>
      <c r="P2300" s="33">
        <v>0.01</v>
      </c>
      <c r="Q2300" s="33" t="s">
        <v>46</v>
      </c>
      <c r="R2300" s="33">
        <v>0</v>
      </c>
      <c r="S2300" s="33">
        <v>0.01</v>
      </c>
      <c r="T2300" s="17" t="s">
        <v>4598</v>
      </c>
      <c r="U2300" s="17" t="s">
        <v>4967</v>
      </c>
      <c r="V2300" s="48" t="s">
        <v>6657</v>
      </c>
      <c r="W2300" s="48" t="s">
        <v>6657</v>
      </c>
    </row>
    <row r="2301" spans="1:23" ht="29" x14ac:dyDescent="0.35">
      <c r="A2301" s="28" t="s">
        <v>101</v>
      </c>
      <c r="B2301" s="28"/>
      <c r="C2301" s="28" t="s">
        <v>6354</v>
      </c>
      <c r="D2301" s="28" t="s">
        <v>6350</v>
      </c>
      <c r="E2301" s="57" t="s">
        <v>7502</v>
      </c>
      <c r="F2301" s="28" t="s">
        <v>103</v>
      </c>
      <c r="G2301" s="28" t="s">
        <v>21</v>
      </c>
      <c r="H2301" s="28" t="s">
        <v>7054</v>
      </c>
      <c r="I2301" s="25" t="s">
        <v>197</v>
      </c>
      <c r="J2301" s="34" t="s">
        <v>6163</v>
      </c>
      <c r="K2301" s="34" t="s">
        <v>6157</v>
      </c>
      <c r="L2301" s="34">
        <v>16</v>
      </c>
      <c r="M2301" s="63" t="s">
        <v>6636</v>
      </c>
      <c r="N2301" s="22" t="s">
        <v>8704</v>
      </c>
      <c r="O2301" s="33">
        <v>0</v>
      </c>
      <c r="P2301" s="33">
        <v>0.01</v>
      </c>
      <c r="Q2301" s="33" t="s">
        <v>46</v>
      </c>
      <c r="R2301" s="33">
        <v>0</v>
      </c>
      <c r="S2301" s="33">
        <v>0.01</v>
      </c>
      <c r="T2301" s="17" t="s">
        <v>4598</v>
      </c>
      <c r="U2301" s="17" t="s">
        <v>4967</v>
      </c>
      <c r="V2301" s="48" t="s">
        <v>6657</v>
      </c>
      <c r="W2301" s="48" t="s">
        <v>6657</v>
      </c>
    </row>
    <row r="2302" spans="1:23" ht="29" x14ac:dyDescent="0.35">
      <c r="A2302" s="28" t="s">
        <v>98</v>
      </c>
      <c r="B2302" s="28"/>
      <c r="C2302" s="28" t="s">
        <v>6355</v>
      </c>
      <c r="D2302" s="28" t="s">
        <v>6351</v>
      </c>
      <c r="E2302" s="57" t="s">
        <v>7502</v>
      </c>
      <c r="F2302" s="28" t="s">
        <v>103</v>
      </c>
      <c r="G2302" s="28" t="s">
        <v>21</v>
      </c>
      <c r="H2302" s="28" t="s">
        <v>7054</v>
      </c>
      <c r="I2302" s="25" t="s">
        <v>197</v>
      </c>
      <c r="J2302" s="34" t="s">
        <v>6163</v>
      </c>
      <c r="K2302" s="34" t="s">
        <v>6157</v>
      </c>
      <c r="L2302" s="34">
        <v>16</v>
      </c>
      <c r="M2302" s="63" t="s">
        <v>6636</v>
      </c>
      <c r="N2302" s="22" t="s">
        <v>8704</v>
      </c>
      <c r="O2302" s="33">
        <v>0</v>
      </c>
      <c r="P2302" s="33">
        <v>0.01</v>
      </c>
      <c r="Q2302" s="33" t="s">
        <v>46</v>
      </c>
      <c r="R2302" s="33">
        <v>0</v>
      </c>
      <c r="S2302" s="33">
        <v>0.01</v>
      </c>
      <c r="T2302" s="17" t="s">
        <v>4598</v>
      </c>
      <c r="U2302" s="17" t="s">
        <v>4967</v>
      </c>
      <c r="V2302" s="48" t="s">
        <v>6657</v>
      </c>
      <c r="W2302" s="48" t="s">
        <v>6657</v>
      </c>
    </row>
    <row r="2303" spans="1:23" ht="29" x14ac:dyDescent="0.35">
      <c r="A2303" s="28" t="s">
        <v>104</v>
      </c>
      <c r="B2303" s="28"/>
      <c r="C2303" s="28" t="s">
        <v>6356</v>
      </c>
      <c r="D2303" s="28" t="s">
        <v>6352</v>
      </c>
      <c r="E2303" s="57" t="s">
        <v>7502</v>
      </c>
      <c r="F2303" s="28" t="s">
        <v>103</v>
      </c>
      <c r="G2303" s="28" t="s">
        <v>21</v>
      </c>
      <c r="H2303" s="28" t="s">
        <v>7054</v>
      </c>
      <c r="I2303" s="25" t="s">
        <v>197</v>
      </c>
      <c r="J2303" s="34" t="s">
        <v>6163</v>
      </c>
      <c r="K2303" s="34" t="s">
        <v>6157</v>
      </c>
      <c r="L2303" s="34">
        <v>16</v>
      </c>
      <c r="M2303" s="63" t="s">
        <v>6636</v>
      </c>
      <c r="N2303" s="22" t="s">
        <v>8704</v>
      </c>
      <c r="O2303" s="33">
        <v>0</v>
      </c>
      <c r="P2303" s="33">
        <v>0.01</v>
      </c>
      <c r="Q2303" s="33" t="s">
        <v>46</v>
      </c>
      <c r="R2303" s="33">
        <v>0</v>
      </c>
      <c r="S2303" s="33">
        <v>0.01</v>
      </c>
      <c r="T2303" s="17" t="s">
        <v>4598</v>
      </c>
      <c r="U2303" s="17" t="s">
        <v>4967</v>
      </c>
      <c r="V2303" s="48" t="s">
        <v>6657</v>
      </c>
      <c r="W2303" s="48" t="s">
        <v>6657</v>
      </c>
    </row>
    <row r="2304" spans="1:23" ht="29" x14ac:dyDescent="0.35">
      <c r="A2304" s="28" t="s">
        <v>102</v>
      </c>
      <c r="B2304" s="28"/>
      <c r="C2304" s="28" t="s">
        <v>6407</v>
      </c>
      <c r="D2304" s="28" t="s">
        <v>6406</v>
      </c>
      <c r="E2304" s="57" t="s">
        <v>7503</v>
      </c>
      <c r="F2304" s="28" t="s">
        <v>103</v>
      </c>
      <c r="G2304" s="28" t="s">
        <v>21</v>
      </c>
      <c r="H2304" s="15" t="s">
        <v>7054</v>
      </c>
      <c r="I2304" s="25" t="s">
        <v>197</v>
      </c>
      <c r="J2304" s="34" t="s">
        <v>6163</v>
      </c>
      <c r="K2304" s="34" t="s">
        <v>6157</v>
      </c>
      <c r="L2304" s="34">
        <v>16</v>
      </c>
      <c r="M2304" s="63" t="s">
        <v>6636</v>
      </c>
      <c r="N2304" s="22" t="s">
        <v>8704</v>
      </c>
      <c r="O2304" s="33">
        <v>0</v>
      </c>
      <c r="P2304" s="33">
        <v>0.05</v>
      </c>
      <c r="Q2304" s="33" t="s">
        <v>46</v>
      </c>
      <c r="R2304" s="33">
        <v>0</v>
      </c>
      <c r="S2304" s="33">
        <v>0.05</v>
      </c>
      <c r="T2304" s="23" t="s">
        <v>4598</v>
      </c>
      <c r="U2304" s="17" t="s">
        <v>4967</v>
      </c>
      <c r="V2304" s="33" t="s">
        <v>6657</v>
      </c>
      <c r="W2304" s="48" t="s">
        <v>6657</v>
      </c>
    </row>
    <row r="2305" spans="1:23" ht="29" x14ac:dyDescent="0.35">
      <c r="A2305" s="28" t="s">
        <v>101</v>
      </c>
      <c r="B2305" s="28"/>
      <c r="C2305" s="28" t="s">
        <v>6409</v>
      </c>
      <c r="D2305" s="28" t="s">
        <v>6408</v>
      </c>
      <c r="E2305" s="57" t="s">
        <v>7503</v>
      </c>
      <c r="F2305" s="28" t="s">
        <v>103</v>
      </c>
      <c r="G2305" s="28" t="s">
        <v>21</v>
      </c>
      <c r="H2305" s="15" t="s">
        <v>7054</v>
      </c>
      <c r="I2305" s="25" t="s">
        <v>197</v>
      </c>
      <c r="J2305" s="34" t="s">
        <v>6163</v>
      </c>
      <c r="K2305" s="34" t="s">
        <v>6157</v>
      </c>
      <c r="L2305" s="34">
        <v>16</v>
      </c>
      <c r="M2305" s="63" t="s">
        <v>6636</v>
      </c>
      <c r="N2305" s="22" t="s">
        <v>8704</v>
      </c>
      <c r="O2305" s="33">
        <v>0</v>
      </c>
      <c r="P2305" s="33">
        <v>0.05</v>
      </c>
      <c r="Q2305" s="33" t="s">
        <v>46</v>
      </c>
      <c r="R2305" s="33">
        <v>0</v>
      </c>
      <c r="S2305" s="33">
        <v>0.05</v>
      </c>
      <c r="T2305" s="23" t="s">
        <v>4598</v>
      </c>
      <c r="U2305" s="23" t="s">
        <v>4967</v>
      </c>
      <c r="V2305" s="33" t="s">
        <v>6657</v>
      </c>
      <c r="W2305" s="48" t="s">
        <v>6657</v>
      </c>
    </row>
    <row r="2306" spans="1:23" ht="29" x14ac:dyDescent="0.35">
      <c r="A2306" s="28" t="s">
        <v>98</v>
      </c>
      <c r="B2306" s="28"/>
      <c r="C2306" s="28" t="s">
        <v>6410</v>
      </c>
      <c r="D2306" s="28" t="s">
        <v>6411</v>
      </c>
      <c r="E2306" s="57" t="s">
        <v>7503</v>
      </c>
      <c r="F2306" s="28" t="s">
        <v>103</v>
      </c>
      <c r="G2306" s="28" t="s">
        <v>21</v>
      </c>
      <c r="H2306" s="15" t="s">
        <v>7054</v>
      </c>
      <c r="I2306" s="25" t="s">
        <v>197</v>
      </c>
      <c r="J2306" s="34" t="s">
        <v>6163</v>
      </c>
      <c r="K2306" s="34" t="s">
        <v>6157</v>
      </c>
      <c r="L2306" s="34">
        <v>16</v>
      </c>
      <c r="M2306" s="63" t="s">
        <v>6636</v>
      </c>
      <c r="N2306" s="22" t="s">
        <v>8704</v>
      </c>
      <c r="O2306" s="33">
        <v>0</v>
      </c>
      <c r="P2306" s="33">
        <v>0.05</v>
      </c>
      <c r="Q2306" s="33" t="s">
        <v>46</v>
      </c>
      <c r="R2306" s="33">
        <v>0</v>
      </c>
      <c r="S2306" s="33">
        <v>0.05</v>
      </c>
      <c r="T2306" s="23" t="s">
        <v>4598</v>
      </c>
      <c r="U2306" s="17" t="s">
        <v>4967</v>
      </c>
      <c r="V2306" s="33" t="s">
        <v>6657</v>
      </c>
      <c r="W2306" s="48" t="s">
        <v>6657</v>
      </c>
    </row>
    <row r="2307" spans="1:23" ht="29" x14ac:dyDescent="0.35">
      <c r="A2307" s="28" t="s">
        <v>104</v>
      </c>
      <c r="B2307" s="28"/>
      <c r="C2307" s="28" t="s">
        <v>6413</v>
      </c>
      <c r="D2307" s="28" t="s">
        <v>6412</v>
      </c>
      <c r="E2307" s="57" t="s">
        <v>7503</v>
      </c>
      <c r="F2307" s="28" t="s">
        <v>103</v>
      </c>
      <c r="G2307" s="28" t="s">
        <v>21</v>
      </c>
      <c r="H2307" s="15" t="s">
        <v>7054</v>
      </c>
      <c r="I2307" s="25" t="s">
        <v>197</v>
      </c>
      <c r="J2307" s="34" t="s">
        <v>4599</v>
      </c>
      <c r="K2307" s="34"/>
      <c r="L2307" s="34"/>
      <c r="M2307" s="63" t="s">
        <v>49</v>
      </c>
      <c r="N2307" s="22" t="s">
        <v>46</v>
      </c>
      <c r="O2307" s="33"/>
      <c r="P2307" s="33"/>
      <c r="Q2307" s="33" t="s">
        <v>46</v>
      </c>
      <c r="R2307" s="33"/>
      <c r="S2307" s="33"/>
      <c r="T2307" s="23" t="s">
        <v>4598</v>
      </c>
      <c r="U2307" s="17" t="s">
        <v>4967</v>
      </c>
      <c r="V2307" s="33" t="s">
        <v>6657</v>
      </c>
      <c r="W2307" s="48" t="s">
        <v>6657</v>
      </c>
    </row>
    <row r="2308" spans="1:23" ht="29" x14ac:dyDescent="0.35">
      <c r="A2308" s="28" t="s">
        <v>102</v>
      </c>
      <c r="B2308" s="28"/>
      <c r="C2308" s="28" t="s">
        <v>6423</v>
      </c>
      <c r="D2308" s="28" t="s">
        <v>6422</v>
      </c>
      <c r="E2308" s="57" t="s">
        <v>7504</v>
      </c>
      <c r="F2308" s="28" t="s">
        <v>103</v>
      </c>
      <c r="G2308" s="28" t="s">
        <v>21</v>
      </c>
      <c r="H2308" s="15" t="s">
        <v>7054</v>
      </c>
      <c r="I2308" s="25" t="s">
        <v>197</v>
      </c>
      <c r="J2308" s="34" t="s">
        <v>6163</v>
      </c>
      <c r="K2308" s="34" t="s">
        <v>6158</v>
      </c>
      <c r="L2308" s="34"/>
      <c r="M2308" s="63" t="s">
        <v>49</v>
      </c>
      <c r="N2308" s="22" t="s">
        <v>46</v>
      </c>
      <c r="O2308" s="33">
        <v>0</v>
      </c>
      <c r="P2308" s="33">
        <v>0.05</v>
      </c>
      <c r="Q2308" s="33" t="s">
        <v>46</v>
      </c>
      <c r="R2308" s="33">
        <v>0</v>
      </c>
      <c r="S2308" s="33">
        <v>0.05</v>
      </c>
      <c r="T2308" s="23" t="s">
        <v>4598</v>
      </c>
      <c r="U2308" s="17" t="s">
        <v>4967</v>
      </c>
      <c r="V2308" s="33" t="s">
        <v>6657</v>
      </c>
      <c r="W2308" s="48" t="s">
        <v>6657</v>
      </c>
    </row>
    <row r="2309" spans="1:23" ht="29" x14ac:dyDescent="0.35">
      <c r="A2309" s="28" t="s">
        <v>101</v>
      </c>
      <c r="B2309" s="28"/>
      <c r="C2309" s="28" t="s">
        <v>6430</v>
      </c>
      <c r="D2309" s="28" t="s">
        <v>6424</v>
      </c>
      <c r="E2309" s="57" t="s">
        <v>7504</v>
      </c>
      <c r="F2309" s="28" t="s">
        <v>103</v>
      </c>
      <c r="G2309" s="28" t="s">
        <v>21</v>
      </c>
      <c r="H2309" s="15" t="s">
        <v>7054</v>
      </c>
      <c r="I2309" s="25" t="s">
        <v>197</v>
      </c>
      <c r="J2309" s="34" t="s">
        <v>6163</v>
      </c>
      <c r="K2309" s="34" t="s">
        <v>6158</v>
      </c>
      <c r="L2309" s="34"/>
      <c r="M2309" s="63" t="s">
        <v>49</v>
      </c>
      <c r="N2309" s="22" t="s">
        <v>46</v>
      </c>
      <c r="O2309" s="33">
        <v>0</v>
      </c>
      <c r="P2309" s="33">
        <v>0.05</v>
      </c>
      <c r="Q2309" s="33" t="s">
        <v>46</v>
      </c>
      <c r="R2309" s="33">
        <v>0</v>
      </c>
      <c r="S2309" s="33">
        <v>0.05</v>
      </c>
      <c r="T2309" s="23" t="s">
        <v>4598</v>
      </c>
      <c r="U2309" s="17" t="s">
        <v>4967</v>
      </c>
      <c r="V2309" s="33" t="s">
        <v>6657</v>
      </c>
      <c r="W2309" s="48" t="s">
        <v>6657</v>
      </c>
    </row>
    <row r="2310" spans="1:23" ht="29" x14ac:dyDescent="0.35">
      <c r="A2310" s="28" t="s">
        <v>98</v>
      </c>
      <c r="B2310" s="28"/>
      <c r="C2310" s="28" t="s">
        <v>6431</v>
      </c>
      <c r="D2310" s="28" t="s">
        <v>6425</v>
      </c>
      <c r="E2310" s="57" t="s">
        <v>7504</v>
      </c>
      <c r="F2310" s="28" t="s">
        <v>103</v>
      </c>
      <c r="G2310" s="28" t="s">
        <v>21</v>
      </c>
      <c r="H2310" s="15" t="s">
        <v>7054</v>
      </c>
      <c r="I2310" s="25" t="s">
        <v>197</v>
      </c>
      <c r="J2310" s="34" t="s">
        <v>6163</v>
      </c>
      <c r="K2310" s="34" t="s">
        <v>6157</v>
      </c>
      <c r="L2310" s="34">
        <v>16</v>
      </c>
      <c r="M2310" s="63" t="s">
        <v>6636</v>
      </c>
      <c r="N2310" s="22" t="s">
        <v>8704</v>
      </c>
      <c r="O2310" s="33">
        <v>0</v>
      </c>
      <c r="P2310" s="33">
        <v>0.05</v>
      </c>
      <c r="Q2310" s="33" t="s">
        <v>46</v>
      </c>
      <c r="R2310" s="33">
        <v>0</v>
      </c>
      <c r="S2310" s="33">
        <v>0.05</v>
      </c>
      <c r="T2310" s="23" t="s">
        <v>4598</v>
      </c>
      <c r="U2310" s="23" t="s">
        <v>4967</v>
      </c>
      <c r="V2310" s="33" t="s">
        <v>6657</v>
      </c>
      <c r="W2310" s="48" t="s">
        <v>6657</v>
      </c>
    </row>
    <row r="2311" spans="1:23" ht="29" x14ac:dyDescent="0.35">
      <c r="A2311" s="28" t="s">
        <v>104</v>
      </c>
      <c r="B2311" s="28"/>
      <c r="C2311" s="28" t="s">
        <v>6432</v>
      </c>
      <c r="D2311" s="28" t="s">
        <v>6426</v>
      </c>
      <c r="E2311" s="57" t="s">
        <v>7504</v>
      </c>
      <c r="F2311" s="28" t="s">
        <v>103</v>
      </c>
      <c r="G2311" s="28" t="s">
        <v>21</v>
      </c>
      <c r="H2311" s="15" t="s">
        <v>7054</v>
      </c>
      <c r="I2311" s="25" t="s">
        <v>197</v>
      </c>
      <c r="J2311" s="34" t="s">
        <v>4599</v>
      </c>
      <c r="K2311" s="34"/>
      <c r="L2311" s="34"/>
      <c r="M2311" s="63" t="s">
        <v>49</v>
      </c>
      <c r="N2311" s="22" t="s">
        <v>46</v>
      </c>
      <c r="O2311" s="33"/>
      <c r="P2311" s="33"/>
      <c r="Q2311" s="33" t="s">
        <v>46</v>
      </c>
      <c r="R2311" s="33"/>
      <c r="S2311" s="33"/>
      <c r="T2311" s="23" t="s">
        <v>4598</v>
      </c>
      <c r="U2311" s="17" t="s">
        <v>4967</v>
      </c>
      <c r="V2311" s="33" t="s">
        <v>6657</v>
      </c>
      <c r="W2311" s="48" t="s">
        <v>6657</v>
      </c>
    </row>
    <row r="2312" spans="1:23" ht="29" x14ac:dyDescent="0.35">
      <c r="A2312" s="28" t="s">
        <v>102</v>
      </c>
      <c r="B2312" s="28"/>
      <c r="C2312" s="28" t="s">
        <v>6555</v>
      </c>
      <c r="D2312" s="28" t="s">
        <v>6575</v>
      </c>
      <c r="E2312" s="57" t="s">
        <v>7505</v>
      </c>
      <c r="F2312" s="28" t="s">
        <v>103</v>
      </c>
      <c r="G2312" s="28" t="s">
        <v>21</v>
      </c>
      <c r="H2312" s="28" t="s">
        <v>4584</v>
      </c>
      <c r="I2312" s="25" t="s">
        <v>197</v>
      </c>
      <c r="J2312" s="34" t="s">
        <v>6267</v>
      </c>
      <c r="K2312" s="34" t="s">
        <v>6157</v>
      </c>
      <c r="L2312" s="34">
        <v>22</v>
      </c>
      <c r="M2312" s="63" t="s">
        <v>6512</v>
      </c>
      <c r="N2312" s="22" t="s">
        <v>8708</v>
      </c>
      <c r="O2312" s="33">
        <v>0</v>
      </c>
      <c r="P2312" s="33">
        <v>0.05</v>
      </c>
      <c r="Q2312" s="33" t="s">
        <v>46</v>
      </c>
      <c r="R2312" s="33">
        <v>0</v>
      </c>
      <c r="S2312" s="33">
        <v>0.05</v>
      </c>
      <c r="T2312" s="48" t="s">
        <v>4598</v>
      </c>
      <c r="U2312" s="48" t="s">
        <v>4967</v>
      </c>
      <c r="V2312" s="48" t="s">
        <v>6479</v>
      </c>
      <c r="W2312" s="17" t="s">
        <v>6479</v>
      </c>
    </row>
    <row r="2313" spans="1:23" ht="29" x14ac:dyDescent="0.35">
      <c r="A2313" s="28" t="s">
        <v>101</v>
      </c>
      <c r="B2313" s="28"/>
      <c r="C2313" s="28" t="s">
        <v>6556</v>
      </c>
      <c r="D2313" s="28" t="s">
        <v>6576</v>
      </c>
      <c r="E2313" s="57" t="s">
        <v>7505</v>
      </c>
      <c r="F2313" s="28" t="s">
        <v>103</v>
      </c>
      <c r="G2313" s="28" t="s">
        <v>21</v>
      </c>
      <c r="H2313" s="28" t="s">
        <v>4584</v>
      </c>
      <c r="I2313" s="25" t="s">
        <v>197</v>
      </c>
      <c r="J2313" s="34" t="s">
        <v>6267</v>
      </c>
      <c r="K2313" s="34" t="s">
        <v>6157</v>
      </c>
      <c r="L2313" s="34">
        <v>22</v>
      </c>
      <c r="M2313" s="63" t="s">
        <v>6512</v>
      </c>
      <c r="N2313" s="22" t="s">
        <v>8708</v>
      </c>
      <c r="O2313" s="33">
        <v>0</v>
      </c>
      <c r="P2313" s="33">
        <v>0.05</v>
      </c>
      <c r="Q2313" s="33" t="s">
        <v>46</v>
      </c>
      <c r="R2313" s="33">
        <v>0</v>
      </c>
      <c r="S2313" s="33">
        <v>0.05</v>
      </c>
      <c r="T2313" s="48" t="s">
        <v>4598</v>
      </c>
      <c r="U2313" s="48" t="s">
        <v>4967</v>
      </c>
      <c r="V2313" s="48" t="s">
        <v>6479</v>
      </c>
      <c r="W2313" s="17" t="s">
        <v>6479</v>
      </c>
    </row>
    <row r="2314" spans="1:23" ht="29" x14ac:dyDescent="0.35">
      <c r="A2314" s="28" t="s">
        <v>98</v>
      </c>
      <c r="B2314" s="28"/>
      <c r="C2314" s="28" t="s">
        <v>6557</v>
      </c>
      <c r="D2314" s="28" t="s">
        <v>6577</v>
      </c>
      <c r="E2314" s="57" t="s">
        <v>7505</v>
      </c>
      <c r="F2314" s="28" t="s">
        <v>103</v>
      </c>
      <c r="G2314" s="28" t="s">
        <v>21</v>
      </c>
      <c r="H2314" s="28" t="s">
        <v>4584</v>
      </c>
      <c r="I2314" s="25" t="s">
        <v>197</v>
      </c>
      <c r="J2314" s="34" t="s">
        <v>6267</v>
      </c>
      <c r="K2314" s="34" t="s">
        <v>6157</v>
      </c>
      <c r="L2314" s="34">
        <v>22</v>
      </c>
      <c r="M2314" s="63" t="s">
        <v>6512</v>
      </c>
      <c r="N2314" s="22" t="s">
        <v>8708</v>
      </c>
      <c r="O2314" s="33">
        <v>0</v>
      </c>
      <c r="P2314" s="33">
        <v>0.05</v>
      </c>
      <c r="Q2314" s="33" t="s">
        <v>46</v>
      </c>
      <c r="R2314" s="33">
        <v>0</v>
      </c>
      <c r="S2314" s="33">
        <v>0.05</v>
      </c>
      <c r="T2314" s="48" t="s">
        <v>4598</v>
      </c>
      <c r="U2314" s="48" t="s">
        <v>4967</v>
      </c>
      <c r="V2314" s="48" t="s">
        <v>6479</v>
      </c>
      <c r="W2314" s="17" t="s">
        <v>6479</v>
      </c>
    </row>
    <row r="2315" spans="1:23" s="18" customFormat="1" x14ac:dyDescent="0.35">
      <c r="A2315" s="28" t="s">
        <v>104</v>
      </c>
      <c r="B2315" s="28"/>
      <c r="C2315" s="28" t="s">
        <v>6558</v>
      </c>
      <c r="D2315" s="28" t="s">
        <v>6578</v>
      </c>
      <c r="E2315" s="57" t="s">
        <v>6587</v>
      </c>
      <c r="F2315" s="28" t="s">
        <v>103</v>
      </c>
      <c r="G2315" s="28" t="s">
        <v>21</v>
      </c>
      <c r="H2315" s="28" t="s">
        <v>4584</v>
      </c>
      <c r="I2315" s="25" t="s">
        <v>99</v>
      </c>
      <c r="J2315" s="40" t="s">
        <v>4599</v>
      </c>
      <c r="K2315" s="34"/>
      <c r="L2315" s="34"/>
      <c r="M2315" s="63" t="s">
        <v>49</v>
      </c>
      <c r="N2315" s="22" t="s">
        <v>46</v>
      </c>
      <c r="O2315" s="33">
        <v>0</v>
      </c>
      <c r="P2315" s="33">
        <v>0.05</v>
      </c>
      <c r="Q2315" s="33" t="s">
        <v>46</v>
      </c>
      <c r="R2315" s="33"/>
      <c r="S2315" s="33"/>
      <c r="T2315" s="48" t="s">
        <v>4598</v>
      </c>
      <c r="U2315" s="48" t="s">
        <v>4967</v>
      </c>
      <c r="V2315" s="48" t="s">
        <v>6479</v>
      </c>
      <c r="W2315" s="48" t="s">
        <v>6479</v>
      </c>
    </row>
    <row r="2316" spans="1:23" ht="29" x14ac:dyDescent="0.35">
      <c r="A2316" s="7" t="s">
        <v>102</v>
      </c>
      <c r="B2316" s="7"/>
      <c r="C2316" s="7" t="s">
        <v>6604</v>
      </c>
      <c r="D2316" s="7" t="s">
        <v>6605</v>
      </c>
      <c r="E2316" s="57" t="s">
        <v>7506</v>
      </c>
      <c r="F2316" s="7" t="s">
        <v>103</v>
      </c>
      <c r="G2316" s="7" t="s">
        <v>21</v>
      </c>
      <c r="H2316" s="7" t="s">
        <v>4584</v>
      </c>
      <c r="I2316" s="25" t="s">
        <v>197</v>
      </c>
      <c r="J2316" s="40" t="s">
        <v>6163</v>
      </c>
      <c r="K2316" s="40" t="s">
        <v>6157</v>
      </c>
      <c r="L2316" s="34">
        <v>22</v>
      </c>
      <c r="M2316" s="63" t="s">
        <v>6512</v>
      </c>
      <c r="N2316" s="22" t="s">
        <v>8708</v>
      </c>
      <c r="O2316" s="50">
        <v>0</v>
      </c>
      <c r="P2316" s="50">
        <v>0.01</v>
      </c>
      <c r="Q2316" s="50" t="s">
        <v>46</v>
      </c>
      <c r="R2316" s="50">
        <v>0</v>
      </c>
      <c r="S2316" s="50">
        <v>0.01</v>
      </c>
      <c r="T2316" s="50" t="s">
        <v>4598</v>
      </c>
      <c r="U2316" s="50" t="s">
        <v>4967</v>
      </c>
      <c r="V2316" s="50" t="s">
        <v>6479</v>
      </c>
      <c r="W2316" s="17" t="s">
        <v>6479</v>
      </c>
    </row>
    <row r="2317" spans="1:23" ht="29" x14ac:dyDescent="0.35">
      <c r="A2317" s="7" t="s">
        <v>101</v>
      </c>
      <c r="B2317" s="7"/>
      <c r="C2317" s="7" t="s">
        <v>6606</v>
      </c>
      <c r="D2317" s="7" t="s">
        <v>6607</v>
      </c>
      <c r="E2317" s="57" t="s">
        <v>7506</v>
      </c>
      <c r="F2317" s="7" t="s">
        <v>103</v>
      </c>
      <c r="G2317" s="7" t="s">
        <v>21</v>
      </c>
      <c r="H2317" s="7" t="s">
        <v>4584</v>
      </c>
      <c r="I2317" s="25" t="s">
        <v>197</v>
      </c>
      <c r="J2317" s="40" t="s">
        <v>6163</v>
      </c>
      <c r="K2317" s="40" t="s">
        <v>6157</v>
      </c>
      <c r="L2317" s="34">
        <v>22</v>
      </c>
      <c r="M2317" s="63" t="s">
        <v>6512</v>
      </c>
      <c r="N2317" s="22" t="s">
        <v>8708</v>
      </c>
      <c r="O2317" s="50">
        <v>0</v>
      </c>
      <c r="P2317" s="50">
        <v>0.01</v>
      </c>
      <c r="Q2317" s="50" t="s">
        <v>46</v>
      </c>
      <c r="R2317" s="50">
        <v>0</v>
      </c>
      <c r="S2317" s="50">
        <v>0.01</v>
      </c>
      <c r="T2317" s="50" t="s">
        <v>4598</v>
      </c>
      <c r="U2317" s="50" t="s">
        <v>4967</v>
      </c>
      <c r="V2317" s="50" t="s">
        <v>6479</v>
      </c>
      <c r="W2317" s="17" t="s">
        <v>6479</v>
      </c>
    </row>
    <row r="2318" spans="1:23" ht="29" x14ac:dyDescent="0.35">
      <c r="A2318" s="7" t="s">
        <v>98</v>
      </c>
      <c r="B2318" s="7"/>
      <c r="C2318" s="7" t="s">
        <v>6608</v>
      </c>
      <c r="D2318" s="7" t="s">
        <v>6609</v>
      </c>
      <c r="E2318" s="57" t="s">
        <v>7506</v>
      </c>
      <c r="F2318" s="7" t="s">
        <v>103</v>
      </c>
      <c r="G2318" s="7" t="s">
        <v>21</v>
      </c>
      <c r="H2318" s="7" t="s">
        <v>4584</v>
      </c>
      <c r="I2318" s="25" t="s">
        <v>197</v>
      </c>
      <c r="J2318" s="40" t="s">
        <v>6163</v>
      </c>
      <c r="K2318" s="40" t="s">
        <v>6157</v>
      </c>
      <c r="L2318" s="34">
        <v>22</v>
      </c>
      <c r="M2318" s="63" t="s">
        <v>6512</v>
      </c>
      <c r="N2318" s="22" t="s">
        <v>8708</v>
      </c>
      <c r="O2318" s="50">
        <v>0</v>
      </c>
      <c r="P2318" s="50">
        <v>0.01</v>
      </c>
      <c r="Q2318" s="50" t="s">
        <v>46</v>
      </c>
      <c r="R2318" s="50">
        <v>0</v>
      </c>
      <c r="S2318" s="50">
        <v>0.01</v>
      </c>
      <c r="T2318" s="50" t="s">
        <v>4598</v>
      </c>
      <c r="U2318" s="50" t="s">
        <v>4967</v>
      </c>
      <c r="V2318" s="50" t="s">
        <v>6479</v>
      </c>
      <c r="W2318" s="17" t="s">
        <v>6479</v>
      </c>
    </row>
    <row r="2319" spans="1:23" ht="29" x14ac:dyDescent="0.35">
      <c r="A2319" s="7" t="s">
        <v>104</v>
      </c>
      <c r="B2319" s="7"/>
      <c r="C2319" s="7" t="s">
        <v>6610</v>
      </c>
      <c r="D2319" s="7" t="s">
        <v>6611</v>
      </c>
      <c r="E2319" s="57" t="s">
        <v>7506</v>
      </c>
      <c r="F2319" s="7" t="s">
        <v>103</v>
      </c>
      <c r="G2319" s="7" t="s">
        <v>21</v>
      </c>
      <c r="H2319" s="7" t="s">
        <v>4584</v>
      </c>
      <c r="I2319" s="25" t="s">
        <v>197</v>
      </c>
      <c r="J2319" s="40" t="s">
        <v>6163</v>
      </c>
      <c r="K2319" s="40" t="s">
        <v>6157</v>
      </c>
      <c r="L2319" s="34">
        <v>22</v>
      </c>
      <c r="M2319" s="63" t="s">
        <v>6512</v>
      </c>
      <c r="N2319" s="22" t="s">
        <v>8708</v>
      </c>
      <c r="O2319" s="50">
        <v>0</v>
      </c>
      <c r="P2319" s="50">
        <v>0.01</v>
      </c>
      <c r="Q2319" s="50" t="s">
        <v>46</v>
      </c>
      <c r="R2319" s="50">
        <v>0</v>
      </c>
      <c r="S2319" s="50">
        <v>0.01</v>
      </c>
      <c r="T2319" s="50" t="s">
        <v>4598</v>
      </c>
      <c r="U2319" s="50" t="s">
        <v>4967</v>
      </c>
      <c r="V2319" s="50" t="s">
        <v>6479</v>
      </c>
      <c r="W2319" s="17" t="s">
        <v>6479</v>
      </c>
    </row>
    <row r="2320" spans="1:23" x14ac:dyDescent="0.35">
      <c r="A2320" s="22" t="s">
        <v>101</v>
      </c>
      <c r="B2320" s="22"/>
      <c r="C2320" s="22" t="s">
        <v>2023</v>
      </c>
      <c r="D2320" s="22" t="s">
        <v>4183</v>
      </c>
      <c r="E2320" s="57" t="s">
        <v>7499</v>
      </c>
      <c r="F2320" s="22" t="s">
        <v>388</v>
      </c>
      <c r="G2320" s="22" t="s">
        <v>12</v>
      </c>
      <c r="H2320" s="22" t="s">
        <v>4916</v>
      </c>
      <c r="I2320" s="25" t="s">
        <v>197</v>
      </c>
      <c r="J2320" s="25" t="s">
        <v>4599</v>
      </c>
      <c r="K2320" s="25"/>
      <c r="L2320" s="25"/>
      <c r="M2320" s="63" t="s">
        <v>49</v>
      </c>
      <c r="N2320" s="22" t="s">
        <v>46</v>
      </c>
      <c r="O2320" s="23" t="s">
        <v>46</v>
      </c>
      <c r="P2320" s="23" t="s">
        <v>46</v>
      </c>
      <c r="Q2320" s="23">
        <v>0.5</v>
      </c>
      <c r="R2320" s="23" t="s">
        <v>49</v>
      </c>
      <c r="S2320" s="23" t="s">
        <v>49</v>
      </c>
      <c r="T2320" s="17" t="s">
        <v>4598</v>
      </c>
      <c r="U2320" s="17" t="s">
        <v>4967</v>
      </c>
      <c r="V2320" s="17" t="s">
        <v>6652</v>
      </c>
      <c r="W2320" s="17" t="s">
        <v>6652</v>
      </c>
    </row>
    <row r="2321" spans="1:23" ht="29" x14ac:dyDescent="0.35">
      <c r="A2321" s="22" t="s">
        <v>101</v>
      </c>
      <c r="B2321" s="22"/>
      <c r="C2321" s="22" t="s">
        <v>1300</v>
      </c>
      <c r="D2321" s="22" t="s">
        <v>3374</v>
      </c>
      <c r="E2321" s="57" t="s">
        <v>2518</v>
      </c>
      <c r="F2321" s="22" t="s">
        <v>103</v>
      </c>
      <c r="G2321" s="22" t="s">
        <v>12</v>
      </c>
      <c r="H2321" s="22" t="s">
        <v>4579</v>
      </c>
      <c r="I2321" s="25" t="s">
        <v>99</v>
      </c>
      <c r="J2321" s="25" t="s">
        <v>4599</v>
      </c>
      <c r="K2321" s="25"/>
      <c r="L2321" s="25"/>
      <c r="M2321" s="63" t="s">
        <v>49</v>
      </c>
      <c r="N2321" s="22" t="s">
        <v>46</v>
      </c>
      <c r="O2321" s="23" t="s">
        <v>46</v>
      </c>
      <c r="P2321" s="23" t="s">
        <v>46</v>
      </c>
      <c r="Q2321" s="23">
        <v>0.1</v>
      </c>
      <c r="R2321" s="23" t="s">
        <v>49</v>
      </c>
      <c r="S2321" s="23"/>
      <c r="T2321" s="17" t="s">
        <v>4598</v>
      </c>
      <c r="U2321" s="17" t="s">
        <v>4967</v>
      </c>
      <c r="V2321" s="17" t="s">
        <v>6652</v>
      </c>
      <c r="W2321" s="17" t="s">
        <v>6927</v>
      </c>
    </row>
    <row r="2322" spans="1:23" ht="29" x14ac:dyDescent="0.35">
      <c r="A2322" s="22" t="s">
        <v>101</v>
      </c>
      <c r="B2322" s="22"/>
      <c r="C2322" s="22" t="s">
        <v>1035</v>
      </c>
      <c r="D2322" s="22" t="s">
        <v>3109</v>
      </c>
      <c r="E2322" s="57" t="s">
        <v>148</v>
      </c>
      <c r="F2322" s="22" t="s">
        <v>103</v>
      </c>
      <c r="G2322" s="22" t="s">
        <v>12</v>
      </c>
      <c r="H2322" s="22" t="s">
        <v>4579</v>
      </c>
      <c r="I2322" s="25" t="s">
        <v>99</v>
      </c>
      <c r="J2322" s="25" t="s">
        <v>4599</v>
      </c>
      <c r="K2322" s="25"/>
      <c r="L2322" s="25"/>
      <c r="M2322" s="63" t="s">
        <v>49</v>
      </c>
      <c r="N2322" s="22" t="s">
        <v>46</v>
      </c>
      <c r="O2322" s="23" t="s">
        <v>46</v>
      </c>
      <c r="P2322" s="23" t="s">
        <v>46</v>
      </c>
      <c r="Q2322" s="23">
        <v>0.1</v>
      </c>
      <c r="R2322" s="23" t="s">
        <v>49</v>
      </c>
      <c r="S2322" s="23" t="s">
        <v>49</v>
      </c>
      <c r="T2322" s="17" t="s">
        <v>4598</v>
      </c>
      <c r="U2322" s="17" t="s">
        <v>4967</v>
      </c>
      <c r="V2322" s="17" t="s">
        <v>6652</v>
      </c>
      <c r="W2322" s="17" t="s">
        <v>6927</v>
      </c>
    </row>
    <row r="2323" spans="1:23" ht="29" x14ac:dyDescent="0.35">
      <c r="A2323" s="22" t="s">
        <v>101</v>
      </c>
      <c r="B2323" s="22"/>
      <c r="C2323" s="22" t="s">
        <v>1040</v>
      </c>
      <c r="D2323" s="22" t="s">
        <v>3114</v>
      </c>
      <c r="E2323" s="57" t="s">
        <v>149</v>
      </c>
      <c r="F2323" s="22" t="s">
        <v>103</v>
      </c>
      <c r="G2323" s="22" t="s">
        <v>12</v>
      </c>
      <c r="H2323" s="22" t="s">
        <v>4579</v>
      </c>
      <c r="I2323" s="25" t="s">
        <v>99</v>
      </c>
      <c r="J2323" s="25" t="s">
        <v>4599</v>
      </c>
      <c r="K2323" s="25"/>
      <c r="L2323" s="25"/>
      <c r="M2323" s="63" t="s">
        <v>49</v>
      </c>
      <c r="N2323" s="22" t="s">
        <v>46</v>
      </c>
      <c r="O2323" s="23" t="s">
        <v>46</v>
      </c>
      <c r="P2323" s="23" t="s">
        <v>46</v>
      </c>
      <c r="Q2323" s="23">
        <v>0.1</v>
      </c>
      <c r="R2323" s="23" t="s">
        <v>49</v>
      </c>
      <c r="S2323" s="23" t="s">
        <v>49</v>
      </c>
      <c r="T2323" s="17" t="s">
        <v>4598</v>
      </c>
      <c r="U2323" s="17" t="s">
        <v>4967</v>
      </c>
      <c r="V2323" s="17" t="s">
        <v>6652</v>
      </c>
      <c r="W2323" s="17" t="s">
        <v>6927</v>
      </c>
    </row>
    <row r="2324" spans="1:23" s="18" customFormat="1" ht="29" x14ac:dyDescent="0.35">
      <c r="A2324" s="22" t="s">
        <v>101</v>
      </c>
      <c r="B2324" s="22"/>
      <c r="C2324" s="22" t="s">
        <v>1045</v>
      </c>
      <c r="D2324" s="22" t="s">
        <v>3119</v>
      </c>
      <c r="E2324" s="57" t="s">
        <v>150</v>
      </c>
      <c r="F2324" s="22" t="s">
        <v>103</v>
      </c>
      <c r="G2324" s="22" t="s">
        <v>12</v>
      </c>
      <c r="H2324" s="22" t="s">
        <v>4579</v>
      </c>
      <c r="I2324" s="25" t="s">
        <v>99</v>
      </c>
      <c r="J2324" s="25" t="s">
        <v>4599</v>
      </c>
      <c r="K2324" s="25"/>
      <c r="L2324" s="25"/>
      <c r="M2324" s="63" t="s">
        <v>49</v>
      </c>
      <c r="N2324" s="22" t="s">
        <v>46</v>
      </c>
      <c r="O2324" s="23" t="s">
        <v>46</v>
      </c>
      <c r="P2324" s="23" t="s">
        <v>46</v>
      </c>
      <c r="Q2324" s="23">
        <v>0.1</v>
      </c>
      <c r="R2324" s="23" t="s">
        <v>49</v>
      </c>
      <c r="S2324" s="23" t="s">
        <v>49</v>
      </c>
      <c r="T2324" s="17" t="s">
        <v>4598</v>
      </c>
      <c r="U2324" s="17" t="s">
        <v>4967</v>
      </c>
      <c r="V2324" s="17" t="s">
        <v>6652</v>
      </c>
      <c r="W2324" s="17" t="s">
        <v>6927</v>
      </c>
    </row>
    <row r="2325" spans="1:23" s="18" customFormat="1" ht="29" x14ac:dyDescent="0.35">
      <c r="A2325" s="22" t="s">
        <v>101</v>
      </c>
      <c r="B2325" s="22"/>
      <c r="C2325" s="22" t="s">
        <v>1050</v>
      </c>
      <c r="D2325" s="22" t="s">
        <v>3124</v>
      </c>
      <c r="E2325" s="57" t="s">
        <v>151</v>
      </c>
      <c r="F2325" s="22" t="s">
        <v>103</v>
      </c>
      <c r="G2325" s="22" t="s">
        <v>12</v>
      </c>
      <c r="H2325" s="22" t="s">
        <v>4579</v>
      </c>
      <c r="I2325" s="25" t="s">
        <v>99</v>
      </c>
      <c r="J2325" s="25" t="s">
        <v>4599</v>
      </c>
      <c r="K2325" s="25"/>
      <c r="L2325" s="25"/>
      <c r="M2325" s="63" t="s">
        <v>49</v>
      </c>
      <c r="N2325" s="22" t="s">
        <v>46</v>
      </c>
      <c r="O2325" s="23" t="s">
        <v>46</v>
      </c>
      <c r="P2325" s="23" t="s">
        <v>46</v>
      </c>
      <c r="Q2325" s="23">
        <v>0.1</v>
      </c>
      <c r="R2325" s="23" t="s">
        <v>49</v>
      </c>
      <c r="S2325" s="23" t="s">
        <v>49</v>
      </c>
      <c r="T2325" s="17" t="s">
        <v>4598</v>
      </c>
      <c r="U2325" s="17" t="s">
        <v>4967</v>
      </c>
      <c r="V2325" s="17" t="s">
        <v>6652</v>
      </c>
      <c r="W2325" s="17" t="s">
        <v>6927</v>
      </c>
    </row>
    <row r="2326" spans="1:23" s="18" customFormat="1" ht="29" x14ac:dyDescent="0.35">
      <c r="A2326" s="22" t="s">
        <v>101</v>
      </c>
      <c r="B2326" s="22"/>
      <c r="C2326" s="22" t="s">
        <v>1055</v>
      </c>
      <c r="D2326" s="22" t="s">
        <v>3129</v>
      </c>
      <c r="E2326" s="57" t="s">
        <v>152</v>
      </c>
      <c r="F2326" s="22" t="s">
        <v>103</v>
      </c>
      <c r="G2326" s="22" t="s">
        <v>12</v>
      </c>
      <c r="H2326" s="22" t="s">
        <v>4579</v>
      </c>
      <c r="I2326" s="25" t="s">
        <v>99</v>
      </c>
      <c r="J2326" s="25" t="s">
        <v>4599</v>
      </c>
      <c r="K2326" s="25"/>
      <c r="L2326" s="25"/>
      <c r="M2326" s="63" t="s">
        <v>49</v>
      </c>
      <c r="N2326" s="22" t="s">
        <v>46</v>
      </c>
      <c r="O2326" s="23" t="s">
        <v>46</v>
      </c>
      <c r="P2326" s="23" t="s">
        <v>46</v>
      </c>
      <c r="Q2326" s="23">
        <v>0.1</v>
      </c>
      <c r="R2326" s="23" t="s">
        <v>49</v>
      </c>
      <c r="S2326" s="23" t="s">
        <v>49</v>
      </c>
      <c r="T2326" s="17" t="s">
        <v>4598</v>
      </c>
      <c r="U2326" s="17" t="s">
        <v>4967</v>
      </c>
      <c r="V2326" s="17" t="s">
        <v>6652</v>
      </c>
      <c r="W2326" s="17" t="s">
        <v>6927</v>
      </c>
    </row>
    <row r="2327" spans="1:23" s="18" customFormat="1" ht="29" x14ac:dyDescent="0.35">
      <c r="A2327" s="22" t="s">
        <v>101</v>
      </c>
      <c r="B2327" s="22"/>
      <c r="C2327" s="22" t="s">
        <v>1072</v>
      </c>
      <c r="D2327" s="22" t="s">
        <v>3146</v>
      </c>
      <c r="E2327" s="57" t="s">
        <v>2379</v>
      </c>
      <c r="F2327" s="22" t="s">
        <v>103</v>
      </c>
      <c r="G2327" s="22" t="s">
        <v>12</v>
      </c>
      <c r="H2327" s="22" t="s">
        <v>4579</v>
      </c>
      <c r="I2327" s="25" t="s">
        <v>99</v>
      </c>
      <c r="J2327" s="25" t="s">
        <v>4599</v>
      </c>
      <c r="K2327" s="25"/>
      <c r="L2327" s="25"/>
      <c r="M2327" s="63" t="s">
        <v>49</v>
      </c>
      <c r="N2327" s="22" t="s">
        <v>46</v>
      </c>
      <c r="O2327" s="23" t="s">
        <v>46</v>
      </c>
      <c r="P2327" s="23" t="s">
        <v>46</v>
      </c>
      <c r="Q2327" s="23">
        <v>0.1</v>
      </c>
      <c r="R2327" s="23" t="s">
        <v>49</v>
      </c>
      <c r="S2327" s="23" t="s">
        <v>49</v>
      </c>
      <c r="T2327" s="17" t="s">
        <v>4598</v>
      </c>
      <c r="U2327" s="17" t="s">
        <v>4967</v>
      </c>
      <c r="V2327" s="17" t="s">
        <v>6652</v>
      </c>
      <c r="W2327" s="17" t="s">
        <v>6927</v>
      </c>
    </row>
    <row r="2328" spans="1:23" s="18" customFormat="1" ht="29" x14ac:dyDescent="0.35">
      <c r="A2328" s="22" t="s">
        <v>101</v>
      </c>
      <c r="B2328" s="22"/>
      <c r="C2328" s="22" t="s">
        <v>1120</v>
      </c>
      <c r="D2328" s="22" t="s">
        <v>3194</v>
      </c>
      <c r="E2328" s="57" t="s">
        <v>162</v>
      </c>
      <c r="F2328" s="22" t="s">
        <v>103</v>
      </c>
      <c r="G2328" s="22" t="s">
        <v>12</v>
      </c>
      <c r="H2328" s="22" t="s">
        <v>4579</v>
      </c>
      <c r="I2328" s="25" t="s">
        <v>99</v>
      </c>
      <c r="J2328" s="25" t="s">
        <v>4599</v>
      </c>
      <c r="K2328" s="25"/>
      <c r="L2328" s="25"/>
      <c r="M2328" s="63" t="s">
        <v>49</v>
      </c>
      <c r="N2328" s="22" t="s">
        <v>46</v>
      </c>
      <c r="O2328" s="23" t="s">
        <v>46</v>
      </c>
      <c r="P2328" s="23" t="s">
        <v>46</v>
      </c>
      <c r="Q2328" s="23">
        <v>0.1</v>
      </c>
      <c r="R2328" s="23" t="s">
        <v>49</v>
      </c>
      <c r="S2328" s="23" t="s">
        <v>49</v>
      </c>
      <c r="T2328" s="17" t="s">
        <v>4598</v>
      </c>
      <c r="U2328" s="17" t="s">
        <v>4967</v>
      </c>
      <c r="V2328" s="17" t="s">
        <v>6652</v>
      </c>
      <c r="W2328" s="17" t="s">
        <v>6927</v>
      </c>
    </row>
    <row r="2329" spans="1:23" s="18" customFormat="1" ht="29" x14ac:dyDescent="0.35">
      <c r="A2329" s="22" t="s">
        <v>101</v>
      </c>
      <c r="B2329" s="22"/>
      <c r="C2329" s="22" t="s">
        <v>2009</v>
      </c>
      <c r="D2329" s="22" t="s">
        <v>4122</v>
      </c>
      <c r="E2329" s="57" t="s">
        <v>2537</v>
      </c>
      <c r="F2329" s="22" t="s">
        <v>1908</v>
      </c>
      <c r="G2329" s="22" t="s">
        <v>100</v>
      </c>
      <c r="H2329" s="22" t="s">
        <v>4579</v>
      </c>
      <c r="I2329" s="25" t="s">
        <v>99</v>
      </c>
      <c r="J2329" s="25" t="s">
        <v>4599</v>
      </c>
      <c r="K2329" s="25"/>
      <c r="L2329" s="25"/>
      <c r="M2329" s="63" t="s">
        <v>49</v>
      </c>
      <c r="N2329" s="22" t="s">
        <v>46</v>
      </c>
      <c r="O2329" s="23">
        <v>0.8</v>
      </c>
      <c r="P2329" s="23">
        <v>1.2</v>
      </c>
      <c r="Q2329" s="23">
        <v>0.2</v>
      </c>
      <c r="R2329" s="23" t="s">
        <v>49</v>
      </c>
      <c r="S2329" s="23" t="s">
        <v>49</v>
      </c>
      <c r="T2329" s="17" t="s">
        <v>4598</v>
      </c>
      <c r="U2329" s="17" t="s">
        <v>4967</v>
      </c>
      <c r="V2329" s="17" t="s">
        <v>6652</v>
      </c>
      <c r="W2329" s="17" t="s">
        <v>6711</v>
      </c>
    </row>
    <row r="2330" spans="1:23" s="18" customFormat="1" ht="43.5" x14ac:dyDescent="0.35">
      <c r="A2330" s="22" t="s">
        <v>101</v>
      </c>
      <c r="B2330" s="22"/>
      <c r="C2330" s="22" t="s">
        <v>1956</v>
      </c>
      <c r="D2330" s="22" t="s">
        <v>4069</v>
      </c>
      <c r="E2330" s="57" t="s">
        <v>339</v>
      </c>
      <c r="F2330" s="22" t="s">
        <v>1908</v>
      </c>
      <c r="G2330" s="22" t="s">
        <v>100</v>
      </c>
      <c r="H2330" s="22" t="s">
        <v>4579</v>
      </c>
      <c r="I2330" s="25" t="s">
        <v>99</v>
      </c>
      <c r="J2330" s="25" t="s">
        <v>4599</v>
      </c>
      <c r="K2330" s="25"/>
      <c r="L2330" s="25"/>
      <c r="M2330" s="63" t="s">
        <v>49</v>
      </c>
      <c r="N2330" s="22" t="s">
        <v>46</v>
      </c>
      <c r="O2330" s="23">
        <v>0.8</v>
      </c>
      <c r="P2330" s="23">
        <v>1.2</v>
      </c>
      <c r="Q2330" s="23">
        <v>0.2</v>
      </c>
      <c r="R2330" s="23" t="s">
        <v>49</v>
      </c>
      <c r="S2330" s="23" t="s">
        <v>49</v>
      </c>
      <c r="T2330" s="17" t="s">
        <v>4598</v>
      </c>
      <c r="U2330" s="17" t="s">
        <v>4967</v>
      </c>
      <c r="V2330" s="17" t="s">
        <v>6652</v>
      </c>
      <c r="W2330" s="17" t="s">
        <v>6711</v>
      </c>
    </row>
    <row r="2331" spans="1:23" s="18" customFormat="1" ht="43.5" x14ac:dyDescent="0.35">
      <c r="A2331" s="22" t="s">
        <v>101</v>
      </c>
      <c r="B2331" s="22"/>
      <c r="C2331" s="22" t="s">
        <v>1957</v>
      </c>
      <c r="D2331" s="22" t="s">
        <v>4070</v>
      </c>
      <c r="E2331" s="57" t="s">
        <v>340</v>
      </c>
      <c r="F2331" s="22" t="s">
        <v>1908</v>
      </c>
      <c r="G2331" s="22" t="s">
        <v>100</v>
      </c>
      <c r="H2331" s="22" t="s">
        <v>4579</v>
      </c>
      <c r="I2331" s="25" t="s">
        <v>99</v>
      </c>
      <c r="J2331" s="25" t="s">
        <v>4599</v>
      </c>
      <c r="K2331" s="25"/>
      <c r="L2331" s="25"/>
      <c r="M2331" s="63" t="s">
        <v>49</v>
      </c>
      <c r="N2331" s="22" t="s">
        <v>46</v>
      </c>
      <c r="O2331" s="23">
        <v>0.8</v>
      </c>
      <c r="P2331" s="23">
        <v>1.2</v>
      </c>
      <c r="Q2331" s="23">
        <v>0.2</v>
      </c>
      <c r="R2331" s="23" t="s">
        <v>49</v>
      </c>
      <c r="S2331" s="23" t="s">
        <v>49</v>
      </c>
      <c r="T2331" s="17" t="s">
        <v>4598</v>
      </c>
      <c r="U2331" s="17" t="s">
        <v>4967</v>
      </c>
      <c r="V2331" s="17" t="s">
        <v>6652</v>
      </c>
      <c r="W2331" s="17" t="s">
        <v>6711</v>
      </c>
    </row>
    <row r="2332" spans="1:23" s="18" customFormat="1" ht="29" x14ac:dyDescent="0.35">
      <c r="A2332" s="22" t="s">
        <v>101</v>
      </c>
      <c r="B2332" s="22"/>
      <c r="C2332" s="22" t="s">
        <v>1958</v>
      </c>
      <c r="D2332" s="22" t="s">
        <v>4071</v>
      </c>
      <c r="E2332" s="57" t="s">
        <v>341</v>
      </c>
      <c r="F2332" s="22" t="s">
        <v>1908</v>
      </c>
      <c r="G2332" s="22" t="s">
        <v>100</v>
      </c>
      <c r="H2332" s="22" t="s">
        <v>4579</v>
      </c>
      <c r="I2332" s="25" t="s">
        <v>99</v>
      </c>
      <c r="J2332" s="25" t="s">
        <v>4599</v>
      </c>
      <c r="K2332" s="25"/>
      <c r="L2332" s="25"/>
      <c r="M2332" s="63" t="s">
        <v>49</v>
      </c>
      <c r="N2332" s="22" t="s">
        <v>46</v>
      </c>
      <c r="O2332" s="23">
        <v>0.8</v>
      </c>
      <c r="P2332" s="23">
        <v>1.2</v>
      </c>
      <c r="Q2332" s="23">
        <v>0.2</v>
      </c>
      <c r="R2332" s="23" t="s">
        <v>49</v>
      </c>
      <c r="S2332" s="23" t="s">
        <v>49</v>
      </c>
      <c r="T2332" s="17" t="s">
        <v>4598</v>
      </c>
      <c r="U2332" s="17" t="s">
        <v>4967</v>
      </c>
      <c r="V2332" s="17" t="s">
        <v>6652</v>
      </c>
      <c r="W2332" s="17" t="s">
        <v>6711</v>
      </c>
    </row>
    <row r="2333" spans="1:23" s="18" customFormat="1" ht="43.5" x14ac:dyDescent="0.35">
      <c r="A2333" s="22" t="s">
        <v>101</v>
      </c>
      <c r="B2333" s="22"/>
      <c r="C2333" s="22" t="s">
        <v>1959</v>
      </c>
      <c r="D2333" s="22" t="s">
        <v>4072</v>
      </c>
      <c r="E2333" s="57" t="s">
        <v>342</v>
      </c>
      <c r="F2333" s="22" t="s">
        <v>1908</v>
      </c>
      <c r="G2333" s="22" t="s">
        <v>100</v>
      </c>
      <c r="H2333" s="22" t="s">
        <v>4579</v>
      </c>
      <c r="I2333" s="25" t="s">
        <v>99</v>
      </c>
      <c r="J2333" s="25" t="s">
        <v>4599</v>
      </c>
      <c r="K2333" s="25"/>
      <c r="L2333" s="25"/>
      <c r="M2333" s="63" t="s">
        <v>49</v>
      </c>
      <c r="N2333" s="22" t="s">
        <v>46</v>
      </c>
      <c r="O2333" s="23">
        <v>0.8</v>
      </c>
      <c r="P2333" s="23">
        <v>1.2</v>
      </c>
      <c r="Q2333" s="23">
        <v>0.2</v>
      </c>
      <c r="R2333" s="23" t="s">
        <v>49</v>
      </c>
      <c r="S2333" s="23" t="s">
        <v>49</v>
      </c>
      <c r="T2333" s="17" t="s">
        <v>4598</v>
      </c>
      <c r="U2333" s="17" t="s">
        <v>4967</v>
      </c>
      <c r="V2333" s="17" t="s">
        <v>6652</v>
      </c>
      <c r="W2333" s="17" t="s">
        <v>6711</v>
      </c>
    </row>
    <row r="2334" spans="1:23" s="18" customFormat="1" ht="29" x14ac:dyDescent="0.35">
      <c r="A2334" s="22" t="s">
        <v>101</v>
      </c>
      <c r="B2334" s="22"/>
      <c r="C2334" s="22" t="s">
        <v>1960</v>
      </c>
      <c r="D2334" s="22" t="s">
        <v>4073</v>
      </c>
      <c r="E2334" s="57" t="s">
        <v>343</v>
      </c>
      <c r="F2334" s="22" t="s">
        <v>1908</v>
      </c>
      <c r="G2334" s="22" t="s">
        <v>100</v>
      </c>
      <c r="H2334" s="22" t="s">
        <v>4579</v>
      </c>
      <c r="I2334" s="25" t="s">
        <v>99</v>
      </c>
      <c r="J2334" s="25" t="s">
        <v>4599</v>
      </c>
      <c r="K2334" s="25"/>
      <c r="L2334" s="25"/>
      <c r="M2334" s="63" t="s">
        <v>49</v>
      </c>
      <c r="N2334" s="22" t="s">
        <v>46</v>
      </c>
      <c r="O2334" s="23">
        <v>0.8</v>
      </c>
      <c r="P2334" s="23">
        <v>1.2</v>
      </c>
      <c r="Q2334" s="23">
        <v>0.2</v>
      </c>
      <c r="R2334" s="23" t="s">
        <v>49</v>
      </c>
      <c r="S2334" s="23" t="s">
        <v>49</v>
      </c>
      <c r="T2334" s="17" t="s">
        <v>4598</v>
      </c>
      <c r="U2334" s="17" t="s">
        <v>4967</v>
      </c>
      <c r="V2334" s="17" t="s">
        <v>6652</v>
      </c>
      <c r="W2334" s="17" t="s">
        <v>6711</v>
      </c>
    </row>
    <row r="2335" spans="1:23" ht="43.5" x14ac:dyDescent="0.35">
      <c r="A2335" s="22" t="s">
        <v>101</v>
      </c>
      <c r="B2335" s="22"/>
      <c r="C2335" s="22" t="s">
        <v>1964</v>
      </c>
      <c r="D2335" s="22" t="s">
        <v>4077</v>
      </c>
      <c r="E2335" s="57" t="s">
        <v>2388</v>
      </c>
      <c r="F2335" s="22" t="s">
        <v>1908</v>
      </c>
      <c r="G2335" s="22" t="s">
        <v>100</v>
      </c>
      <c r="H2335" s="22" t="s">
        <v>4579</v>
      </c>
      <c r="I2335" s="25" t="s">
        <v>99</v>
      </c>
      <c r="J2335" s="25" t="s">
        <v>4599</v>
      </c>
      <c r="K2335" s="25"/>
      <c r="L2335" s="25"/>
      <c r="M2335" s="63" t="s">
        <v>49</v>
      </c>
      <c r="N2335" s="22" t="s">
        <v>46</v>
      </c>
      <c r="O2335" s="23">
        <v>0.8</v>
      </c>
      <c r="P2335" s="23">
        <v>1.2</v>
      </c>
      <c r="Q2335" s="23" t="s">
        <v>26</v>
      </c>
      <c r="R2335" s="23" t="s">
        <v>49</v>
      </c>
      <c r="S2335" s="23" t="s">
        <v>49</v>
      </c>
      <c r="T2335" s="17" t="s">
        <v>4598</v>
      </c>
      <c r="U2335" s="17" t="s">
        <v>4967</v>
      </c>
      <c r="V2335" s="17" t="s">
        <v>6652</v>
      </c>
      <c r="W2335" s="17" t="s">
        <v>6711</v>
      </c>
    </row>
    <row r="2336" spans="1:23" ht="29" x14ac:dyDescent="0.35">
      <c r="A2336" s="22" t="s">
        <v>101</v>
      </c>
      <c r="B2336" s="22"/>
      <c r="C2336" s="22" t="s">
        <v>1973</v>
      </c>
      <c r="D2336" s="22" t="s">
        <v>4086</v>
      </c>
      <c r="E2336" s="57" t="s">
        <v>353</v>
      </c>
      <c r="F2336" s="22" t="s">
        <v>1908</v>
      </c>
      <c r="G2336" s="22" t="s">
        <v>100</v>
      </c>
      <c r="H2336" s="22" t="s">
        <v>4579</v>
      </c>
      <c r="I2336" s="25" t="s">
        <v>99</v>
      </c>
      <c r="J2336" s="25" t="s">
        <v>4599</v>
      </c>
      <c r="K2336" s="25"/>
      <c r="L2336" s="25"/>
      <c r="M2336" s="63" t="s">
        <v>49</v>
      </c>
      <c r="N2336" s="22" t="s">
        <v>46</v>
      </c>
      <c r="O2336" s="23">
        <v>0.8</v>
      </c>
      <c r="P2336" s="23">
        <v>1.2</v>
      </c>
      <c r="Q2336" s="23">
        <v>0.2</v>
      </c>
      <c r="R2336" s="23" t="s">
        <v>49</v>
      </c>
      <c r="S2336" s="23" t="s">
        <v>49</v>
      </c>
      <c r="T2336" s="17" t="s">
        <v>4598</v>
      </c>
      <c r="U2336" s="17" t="s">
        <v>4967</v>
      </c>
      <c r="V2336" s="17" t="s">
        <v>6652</v>
      </c>
      <c r="W2336" s="17" t="s">
        <v>6711</v>
      </c>
    </row>
    <row r="2337" spans="1:23" ht="43.5" x14ac:dyDescent="0.35">
      <c r="A2337" s="22" t="s">
        <v>101</v>
      </c>
      <c r="B2337" s="22"/>
      <c r="C2337" s="22" t="s">
        <v>2014</v>
      </c>
      <c r="D2337" s="22" t="s">
        <v>4127</v>
      </c>
      <c r="E2337" s="57" t="s">
        <v>2538</v>
      </c>
      <c r="F2337" s="22" t="s">
        <v>1908</v>
      </c>
      <c r="G2337" s="22" t="s">
        <v>100</v>
      </c>
      <c r="H2337" s="22" t="s">
        <v>4579</v>
      </c>
      <c r="I2337" s="25" t="s">
        <v>99</v>
      </c>
      <c r="J2337" s="25" t="s">
        <v>4599</v>
      </c>
      <c r="K2337" s="25"/>
      <c r="L2337" s="25"/>
      <c r="M2337" s="63" t="s">
        <v>49</v>
      </c>
      <c r="N2337" s="22" t="s">
        <v>46</v>
      </c>
      <c r="O2337" s="23">
        <v>0.8</v>
      </c>
      <c r="P2337" s="23">
        <v>1.2</v>
      </c>
      <c r="Q2337" s="23">
        <v>0.2</v>
      </c>
      <c r="R2337" s="23" t="s">
        <v>49</v>
      </c>
      <c r="S2337" s="23" t="s">
        <v>49</v>
      </c>
      <c r="T2337" s="17" t="s">
        <v>4598</v>
      </c>
      <c r="U2337" s="17" t="s">
        <v>4967</v>
      </c>
      <c r="V2337" s="17" t="s">
        <v>6652</v>
      </c>
      <c r="W2337" s="17" t="s">
        <v>6711</v>
      </c>
    </row>
    <row r="2338" spans="1:23" ht="58" x14ac:dyDescent="0.35">
      <c r="A2338" s="22" t="s">
        <v>101</v>
      </c>
      <c r="B2338" s="22"/>
      <c r="C2338" s="22" t="s">
        <v>2016</v>
      </c>
      <c r="D2338" s="22" t="s">
        <v>4129</v>
      </c>
      <c r="E2338" s="57" t="s">
        <v>2540</v>
      </c>
      <c r="F2338" s="22" t="s">
        <v>1908</v>
      </c>
      <c r="G2338" s="22" t="s">
        <v>100</v>
      </c>
      <c r="H2338" s="22" t="s">
        <v>4579</v>
      </c>
      <c r="I2338" s="25" t="s">
        <v>99</v>
      </c>
      <c r="J2338" s="25" t="s">
        <v>4599</v>
      </c>
      <c r="K2338" s="25"/>
      <c r="L2338" s="25"/>
      <c r="M2338" s="63" t="s">
        <v>49</v>
      </c>
      <c r="N2338" s="22" t="s">
        <v>46</v>
      </c>
      <c r="O2338" s="23">
        <v>0.8</v>
      </c>
      <c r="P2338" s="23">
        <v>1.2</v>
      </c>
      <c r="Q2338" s="23">
        <v>0.2</v>
      </c>
      <c r="R2338" s="23" t="s">
        <v>49</v>
      </c>
      <c r="S2338" s="23" t="s">
        <v>49</v>
      </c>
      <c r="T2338" s="17" t="s">
        <v>4598</v>
      </c>
      <c r="U2338" s="17" t="s">
        <v>4967</v>
      </c>
      <c r="V2338" s="17" t="s">
        <v>6652</v>
      </c>
      <c r="W2338" s="17" t="s">
        <v>6711</v>
      </c>
    </row>
    <row r="2339" spans="1:23" s="18" customFormat="1" ht="58" x14ac:dyDescent="0.35">
      <c r="A2339" s="22" t="s">
        <v>101</v>
      </c>
      <c r="B2339" s="22"/>
      <c r="C2339" s="22" t="s">
        <v>2017</v>
      </c>
      <c r="D2339" s="22" t="s">
        <v>4130</v>
      </c>
      <c r="E2339" s="57" t="s">
        <v>2541</v>
      </c>
      <c r="F2339" s="22" t="s">
        <v>1908</v>
      </c>
      <c r="G2339" s="22" t="s">
        <v>100</v>
      </c>
      <c r="H2339" s="22" t="s">
        <v>4579</v>
      </c>
      <c r="I2339" s="25" t="s">
        <v>99</v>
      </c>
      <c r="J2339" s="25" t="s">
        <v>4599</v>
      </c>
      <c r="K2339" s="25"/>
      <c r="L2339" s="25"/>
      <c r="M2339" s="63" t="s">
        <v>49</v>
      </c>
      <c r="N2339" s="22" t="s">
        <v>46</v>
      </c>
      <c r="O2339" s="23">
        <v>0.8</v>
      </c>
      <c r="P2339" s="23">
        <v>1.2</v>
      </c>
      <c r="Q2339" s="23">
        <v>0.2</v>
      </c>
      <c r="R2339" s="23" t="s">
        <v>49</v>
      </c>
      <c r="S2339" s="23" t="s">
        <v>49</v>
      </c>
      <c r="T2339" s="17" t="s">
        <v>4598</v>
      </c>
      <c r="U2339" s="17" t="s">
        <v>4967</v>
      </c>
      <c r="V2339" s="17" t="s">
        <v>6652</v>
      </c>
      <c r="W2339" s="17" t="s">
        <v>6711</v>
      </c>
    </row>
    <row r="2340" spans="1:23" s="18" customFormat="1" ht="43.5" x14ac:dyDescent="0.35">
      <c r="A2340" s="22" t="s">
        <v>101</v>
      </c>
      <c r="B2340" s="22"/>
      <c r="C2340" s="22" t="s">
        <v>2018</v>
      </c>
      <c r="D2340" s="22" t="s">
        <v>4131</v>
      </c>
      <c r="E2340" s="57" t="s">
        <v>2542</v>
      </c>
      <c r="F2340" s="22" t="s">
        <v>1908</v>
      </c>
      <c r="G2340" s="22" t="s">
        <v>100</v>
      </c>
      <c r="H2340" s="22" t="s">
        <v>4579</v>
      </c>
      <c r="I2340" s="25" t="s">
        <v>99</v>
      </c>
      <c r="J2340" s="25" t="s">
        <v>4599</v>
      </c>
      <c r="K2340" s="25"/>
      <c r="L2340" s="25"/>
      <c r="M2340" s="63" t="s">
        <v>49</v>
      </c>
      <c r="N2340" s="22" t="s">
        <v>46</v>
      </c>
      <c r="O2340" s="23">
        <v>0.8</v>
      </c>
      <c r="P2340" s="23">
        <v>1.2</v>
      </c>
      <c r="Q2340" s="23">
        <v>0.2</v>
      </c>
      <c r="R2340" s="23" t="s">
        <v>49</v>
      </c>
      <c r="S2340" s="23" t="s">
        <v>49</v>
      </c>
      <c r="T2340" s="17" t="s">
        <v>4598</v>
      </c>
      <c r="U2340" s="17" t="s">
        <v>4967</v>
      </c>
      <c r="V2340" s="17" t="s">
        <v>6652</v>
      </c>
      <c r="W2340" s="17" t="s">
        <v>6711</v>
      </c>
    </row>
    <row r="2341" spans="1:23" s="18" customFormat="1" ht="58" x14ac:dyDescent="0.35">
      <c r="A2341" s="22" t="s">
        <v>101</v>
      </c>
      <c r="B2341" s="22"/>
      <c r="C2341" s="22" t="s">
        <v>2019</v>
      </c>
      <c r="D2341" s="22" t="s">
        <v>4132</v>
      </c>
      <c r="E2341" s="57" t="s">
        <v>2543</v>
      </c>
      <c r="F2341" s="22" t="s">
        <v>1908</v>
      </c>
      <c r="G2341" s="22" t="s">
        <v>100</v>
      </c>
      <c r="H2341" s="22" t="s">
        <v>4579</v>
      </c>
      <c r="I2341" s="25" t="s">
        <v>99</v>
      </c>
      <c r="J2341" s="25" t="s">
        <v>4599</v>
      </c>
      <c r="K2341" s="25"/>
      <c r="L2341" s="25"/>
      <c r="M2341" s="63" t="s">
        <v>49</v>
      </c>
      <c r="N2341" s="22" t="s">
        <v>46</v>
      </c>
      <c r="O2341" s="23">
        <v>0.8</v>
      </c>
      <c r="P2341" s="23">
        <v>1.2</v>
      </c>
      <c r="Q2341" s="23">
        <v>0.2</v>
      </c>
      <c r="R2341" s="23" t="s">
        <v>49</v>
      </c>
      <c r="S2341" s="23" t="s">
        <v>49</v>
      </c>
      <c r="T2341" s="17" t="s">
        <v>4598</v>
      </c>
      <c r="U2341" s="17" t="s">
        <v>4967</v>
      </c>
      <c r="V2341" s="17" t="s">
        <v>6652</v>
      </c>
      <c r="W2341" s="17" t="s">
        <v>6711</v>
      </c>
    </row>
    <row r="2342" spans="1:23" s="18" customFormat="1" ht="43.5" x14ac:dyDescent="0.35">
      <c r="A2342" s="22" t="s">
        <v>101</v>
      </c>
      <c r="B2342" s="22"/>
      <c r="C2342" s="22" t="s">
        <v>2020</v>
      </c>
      <c r="D2342" s="22" t="s">
        <v>4133</v>
      </c>
      <c r="E2342" s="57" t="s">
        <v>2544</v>
      </c>
      <c r="F2342" s="22" t="s">
        <v>1908</v>
      </c>
      <c r="G2342" s="22" t="s">
        <v>100</v>
      </c>
      <c r="H2342" s="22" t="s">
        <v>4579</v>
      </c>
      <c r="I2342" s="25" t="s">
        <v>99</v>
      </c>
      <c r="J2342" s="25" t="s">
        <v>4599</v>
      </c>
      <c r="K2342" s="25"/>
      <c r="L2342" s="25"/>
      <c r="M2342" s="63" t="s">
        <v>49</v>
      </c>
      <c r="N2342" s="22" t="s">
        <v>46</v>
      </c>
      <c r="O2342" s="23">
        <v>0.8</v>
      </c>
      <c r="P2342" s="23">
        <v>1.2</v>
      </c>
      <c r="Q2342" s="23">
        <v>0.2</v>
      </c>
      <c r="R2342" s="23" t="s">
        <v>49</v>
      </c>
      <c r="S2342" s="23" t="s">
        <v>49</v>
      </c>
      <c r="T2342" s="17" t="s">
        <v>4598</v>
      </c>
      <c r="U2342" s="17" t="s">
        <v>4967</v>
      </c>
      <c r="V2342" s="17" t="s">
        <v>6652</v>
      </c>
      <c r="W2342" s="17" t="s">
        <v>6711</v>
      </c>
    </row>
    <row r="2343" spans="1:23" s="18" customFormat="1" ht="58" x14ac:dyDescent="0.35">
      <c r="A2343" s="22" t="s">
        <v>101</v>
      </c>
      <c r="B2343" s="22"/>
      <c r="C2343" s="22" t="s">
        <v>2021</v>
      </c>
      <c r="D2343" s="22" t="s">
        <v>4134</v>
      </c>
      <c r="E2343" s="57" t="s">
        <v>2545</v>
      </c>
      <c r="F2343" s="22" t="s">
        <v>1908</v>
      </c>
      <c r="G2343" s="22" t="s">
        <v>100</v>
      </c>
      <c r="H2343" s="22" t="s">
        <v>4579</v>
      </c>
      <c r="I2343" s="25" t="s">
        <v>99</v>
      </c>
      <c r="J2343" s="25" t="s">
        <v>4599</v>
      </c>
      <c r="K2343" s="25"/>
      <c r="L2343" s="25"/>
      <c r="M2343" s="63" t="s">
        <v>49</v>
      </c>
      <c r="N2343" s="22" t="s">
        <v>46</v>
      </c>
      <c r="O2343" s="23">
        <v>0.8</v>
      </c>
      <c r="P2343" s="23">
        <v>1.2</v>
      </c>
      <c r="Q2343" s="23">
        <v>0.2</v>
      </c>
      <c r="R2343" s="23" t="s">
        <v>49</v>
      </c>
      <c r="S2343" s="23" t="s">
        <v>49</v>
      </c>
      <c r="T2343" s="17" t="s">
        <v>4598</v>
      </c>
      <c r="U2343" s="17" t="s">
        <v>4967</v>
      </c>
      <c r="V2343" s="17" t="s">
        <v>6652</v>
      </c>
      <c r="W2343" s="17" t="s">
        <v>6711</v>
      </c>
    </row>
    <row r="2344" spans="1:23" s="18" customFormat="1" ht="43.5" x14ac:dyDescent="0.35">
      <c r="A2344" s="22" t="s">
        <v>101</v>
      </c>
      <c r="B2344" s="22"/>
      <c r="C2344" s="22" t="s">
        <v>2022</v>
      </c>
      <c r="D2344" s="22" t="s">
        <v>4135</v>
      </c>
      <c r="E2344" s="57" t="s">
        <v>2546</v>
      </c>
      <c r="F2344" s="22" t="s">
        <v>1908</v>
      </c>
      <c r="G2344" s="22" t="s">
        <v>100</v>
      </c>
      <c r="H2344" s="22" t="s">
        <v>4579</v>
      </c>
      <c r="I2344" s="25" t="s">
        <v>99</v>
      </c>
      <c r="J2344" s="25" t="s">
        <v>4599</v>
      </c>
      <c r="K2344" s="25"/>
      <c r="L2344" s="25"/>
      <c r="M2344" s="63" t="s">
        <v>49</v>
      </c>
      <c r="N2344" s="22" t="s">
        <v>46</v>
      </c>
      <c r="O2344" s="23">
        <v>0.8</v>
      </c>
      <c r="P2344" s="23">
        <v>1.2</v>
      </c>
      <c r="Q2344" s="23">
        <v>0.2</v>
      </c>
      <c r="R2344" s="23" t="s">
        <v>49</v>
      </c>
      <c r="S2344" s="23" t="s">
        <v>49</v>
      </c>
      <c r="T2344" s="17" t="s">
        <v>4598</v>
      </c>
      <c r="U2344" s="17" t="s">
        <v>4967</v>
      </c>
      <c r="V2344" s="17" t="s">
        <v>6652</v>
      </c>
      <c r="W2344" s="17" t="s">
        <v>6711</v>
      </c>
    </row>
    <row r="2345" spans="1:23" s="18" customFormat="1" ht="43.5" x14ac:dyDescent="0.35">
      <c r="A2345" s="22" t="s">
        <v>101</v>
      </c>
      <c r="B2345" s="22"/>
      <c r="C2345" s="22" t="s">
        <v>2015</v>
      </c>
      <c r="D2345" s="22" t="s">
        <v>4128</v>
      </c>
      <c r="E2345" s="57" t="s">
        <v>2539</v>
      </c>
      <c r="F2345" s="22" t="s">
        <v>1908</v>
      </c>
      <c r="G2345" s="22" t="s">
        <v>100</v>
      </c>
      <c r="H2345" s="22" t="s">
        <v>4579</v>
      </c>
      <c r="I2345" s="25" t="s">
        <v>99</v>
      </c>
      <c r="J2345" s="25" t="s">
        <v>4599</v>
      </c>
      <c r="K2345" s="25"/>
      <c r="L2345" s="25"/>
      <c r="M2345" s="63" t="s">
        <v>49</v>
      </c>
      <c r="N2345" s="22" t="s">
        <v>46</v>
      </c>
      <c r="O2345" s="23">
        <v>0.8</v>
      </c>
      <c r="P2345" s="23">
        <v>1.2</v>
      </c>
      <c r="Q2345" s="23">
        <v>0.2</v>
      </c>
      <c r="R2345" s="23" t="s">
        <v>49</v>
      </c>
      <c r="S2345" s="23" t="s">
        <v>49</v>
      </c>
      <c r="T2345" s="17" t="s">
        <v>4598</v>
      </c>
      <c r="U2345" s="17" t="s">
        <v>4967</v>
      </c>
      <c r="V2345" s="17" t="s">
        <v>6652</v>
      </c>
      <c r="W2345" s="17" t="s">
        <v>6711</v>
      </c>
    </row>
    <row r="2346" spans="1:23" s="18" customFormat="1" ht="29" x14ac:dyDescent="0.35">
      <c r="A2346" s="28" t="s">
        <v>102</v>
      </c>
      <c r="B2346" s="28"/>
      <c r="C2346" s="28" t="s">
        <v>6559</v>
      </c>
      <c r="D2346" s="28" t="s">
        <v>6583</v>
      </c>
      <c r="E2346" s="57" t="s">
        <v>7505</v>
      </c>
      <c r="F2346" s="28" t="s">
        <v>103</v>
      </c>
      <c r="G2346" s="28" t="s">
        <v>21</v>
      </c>
      <c r="H2346" s="28" t="s">
        <v>4585</v>
      </c>
      <c r="I2346" s="25" t="s">
        <v>197</v>
      </c>
      <c r="J2346" s="34" t="s">
        <v>6267</v>
      </c>
      <c r="K2346" s="34" t="s">
        <v>6157</v>
      </c>
      <c r="L2346" s="34">
        <v>22</v>
      </c>
      <c r="M2346" s="63" t="s">
        <v>6512</v>
      </c>
      <c r="N2346" s="22" t="s">
        <v>8708</v>
      </c>
      <c r="O2346" s="33">
        <v>0</v>
      </c>
      <c r="P2346" s="33">
        <v>0.05</v>
      </c>
      <c r="Q2346" s="33" t="s">
        <v>46</v>
      </c>
      <c r="R2346" s="33">
        <v>0</v>
      </c>
      <c r="S2346" s="33">
        <v>0.05</v>
      </c>
      <c r="T2346" s="48" t="s">
        <v>4598</v>
      </c>
      <c r="U2346" s="48" t="s">
        <v>4967</v>
      </c>
      <c r="V2346" s="48" t="s">
        <v>6479</v>
      </c>
      <c r="W2346" s="17" t="s">
        <v>6479</v>
      </c>
    </row>
    <row r="2347" spans="1:23" s="29" customFormat="1" ht="29" x14ac:dyDescent="0.35">
      <c r="A2347" s="28" t="s">
        <v>101</v>
      </c>
      <c r="B2347" s="28"/>
      <c r="C2347" s="28" t="s">
        <v>6560</v>
      </c>
      <c r="D2347" s="28" t="s">
        <v>6584</v>
      </c>
      <c r="E2347" s="57" t="s">
        <v>7505</v>
      </c>
      <c r="F2347" s="28" t="s">
        <v>103</v>
      </c>
      <c r="G2347" s="28" t="s">
        <v>21</v>
      </c>
      <c r="H2347" s="28" t="s">
        <v>4585</v>
      </c>
      <c r="I2347" s="25" t="s">
        <v>197</v>
      </c>
      <c r="J2347" s="34" t="s">
        <v>6267</v>
      </c>
      <c r="K2347" s="34" t="s">
        <v>6157</v>
      </c>
      <c r="L2347" s="34">
        <v>22</v>
      </c>
      <c r="M2347" s="63" t="s">
        <v>6512</v>
      </c>
      <c r="N2347" s="22" t="s">
        <v>8708</v>
      </c>
      <c r="O2347" s="33">
        <v>0</v>
      </c>
      <c r="P2347" s="33">
        <v>0.05</v>
      </c>
      <c r="Q2347" s="33" t="s">
        <v>46</v>
      </c>
      <c r="R2347" s="33">
        <v>0</v>
      </c>
      <c r="S2347" s="33">
        <v>0.05</v>
      </c>
      <c r="T2347" s="48" t="s">
        <v>4598</v>
      </c>
      <c r="U2347" s="48" t="s">
        <v>4967</v>
      </c>
      <c r="V2347" s="48" t="s">
        <v>6479</v>
      </c>
      <c r="W2347" s="17" t="s">
        <v>6479</v>
      </c>
    </row>
    <row r="2348" spans="1:23" s="29" customFormat="1" ht="29" x14ac:dyDescent="0.35">
      <c r="A2348" s="28" t="s">
        <v>98</v>
      </c>
      <c r="B2348" s="28"/>
      <c r="C2348" s="28" t="s">
        <v>6561</v>
      </c>
      <c r="D2348" s="28" t="s">
        <v>6585</v>
      </c>
      <c r="E2348" s="57" t="s">
        <v>7505</v>
      </c>
      <c r="F2348" s="28" t="s">
        <v>103</v>
      </c>
      <c r="G2348" s="28" t="s">
        <v>21</v>
      </c>
      <c r="H2348" s="28" t="s">
        <v>4585</v>
      </c>
      <c r="I2348" s="25" t="s">
        <v>197</v>
      </c>
      <c r="J2348" s="34" t="s">
        <v>6267</v>
      </c>
      <c r="K2348" s="34" t="s">
        <v>6157</v>
      </c>
      <c r="L2348" s="34">
        <v>22</v>
      </c>
      <c r="M2348" s="63" t="s">
        <v>6512</v>
      </c>
      <c r="N2348" s="22" t="s">
        <v>8708</v>
      </c>
      <c r="O2348" s="33">
        <v>0</v>
      </c>
      <c r="P2348" s="33">
        <v>0.05</v>
      </c>
      <c r="Q2348" s="33" t="s">
        <v>46</v>
      </c>
      <c r="R2348" s="33">
        <v>0</v>
      </c>
      <c r="S2348" s="33">
        <v>0.05</v>
      </c>
      <c r="T2348" s="48" t="s">
        <v>4598</v>
      </c>
      <c r="U2348" s="48" t="s">
        <v>4967</v>
      </c>
      <c r="V2348" s="48" t="s">
        <v>6479</v>
      </c>
      <c r="W2348" s="17" t="s">
        <v>6479</v>
      </c>
    </row>
    <row r="2349" spans="1:23" s="29" customFormat="1" x14ac:dyDescent="0.35">
      <c r="A2349" s="28" t="s">
        <v>104</v>
      </c>
      <c r="B2349" s="28"/>
      <c r="C2349" s="28" t="s">
        <v>6562</v>
      </c>
      <c r="D2349" s="28" t="s">
        <v>6586</v>
      </c>
      <c r="E2349" s="57" t="s">
        <v>6587</v>
      </c>
      <c r="F2349" s="28" t="s">
        <v>103</v>
      </c>
      <c r="G2349" s="28" t="s">
        <v>21</v>
      </c>
      <c r="H2349" s="28" t="s">
        <v>4585</v>
      </c>
      <c r="I2349" s="25" t="s">
        <v>99</v>
      </c>
      <c r="J2349" s="40" t="s">
        <v>4599</v>
      </c>
      <c r="K2349" s="34"/>
      <c r="L2349" s="34"/>
      <c r="M2349" s="63" t="s">
        <v>49</v>
      </c>
      <c r="N2349" s="22" t="s">
        <v>46</v>
      </c>
      <c r="O2349" s="33">
        <v>0</v>
      </c>
      <c r="P2349" s="33">
        <v>0.05</v>
      </c>
      <c r="Q2349" s="33" t="s">
        <v>46</v>
      </c>
      <c r="R2349" s="33"/>
      <c r="S2349" s="33"/>
      <c r="T2349" s="48" t="s">
        <v>4598</v>
      </c>
      <c r="U2349" s="48" t="s">
        <v>4967</v>
      </c>
      <c r="V2349" s="48" t="s">
        <v>6479</v>
      </c>
      <c r="W2349" s="48" t="s">
        <v>6479</v>
      </c>
    </row>
    <row r="2350" spans="1:23" s="29" customFormat="1" ht="29" x14ac:dyDescent="0.35">
      <c r="A2350" s="7" t="s">
        <v>102</v>
      </c>
      <c r="B2350" s="7"/>
      <c r="C2350" s="7" t="s">
        <v>6612</v>
      </c>
      <c r="D2350" s="7" t="s">
        <v>6613</v>
      </c>
      <c r="E2350" s="57" t="s">
        <v>7506</v>
      </c>
      <c r="F2350" s="7" t="s">
        <v>103</v>
      </c>
      <c r="G2350" s="7" t="s">
        <v>21</v>
      </c>
      <c r="H2350" s="7" t="s">
        <v>4585</v>
      </c>
      <c r="I2350" s="25" t="s">
        <v>197</v>
      </c>
      <c r="J2350" s="40" t="s">
        <v>6163</v>
      </c>
      <c r="K2350" s="40" t="s">
        <v>6157</v>
      </c>
      <c r="L2350" s="34">
        <v>22</v>
      </c>
      <c r="M2350" s="63" t="s">
        <v>6512</v>
      </c>
      <c r="N2350" s="22" t="s">
        <v>8708</v>
      </c>
      <c r="O2350" s="50">
        <v>0</v>
      </c>
      <c r="P2350" s="50">
        <v>0.01</v>
      </c>
      <c r="Q2350" s="50" t="s">
        <v>46</v>
      </c>
      <c r="R2350" s="50">
        <v>0</v>
      </c>
      <c r="S2350" s="50">
        <v>0.01</v>
      </c>
      <c r="T2350" s="50" t="s">
        <v>4598</v>
      </c>
      <c r="U2350" s="50" t="s">
        <v>4967</v>
      </c>
      <c r="V2350" s="50" t="s">
        <v>6479</v>
      </c>
      <c r="W2350" s="17" t="s">
        <v>6479</v>
      </c>
    </row>
    <row r="2351" spans="1:23" s="18" customFormat="1" ht="29" x14ac:dyDescent="0.35">
      <c r="A2351" s="7" t="s">
        <v>101</v>
      </c>
      <c r="B2351" s="7"/>
      <c r="C2351" s="7" t="s">
        <v>6614</v>
      </c>
      <c r="D2351" s="7" t="s">
        <v>6615</v>
      </c>
      <c r="E2351" s="57" t="s">
        <v>7506</v>
      </c>
      <c r="F2351" s="7" t="s">
        <v>103</v>
      </c>
      <c r="G2351" s="7" t="s">
        <v>21</v>
      </c>
      <c r="H2351" s="7" t="s">
        <v>4585</v>
      </c>
      <c r="I2351" s="25" t="s">
        <v>197</v>
      </c>
      <c r="J2351" s="40" t="s">
        <v>6163</v>
      </c>
      <c r="K2351" s="40" t="s">
        <v>6157</v>
      </c>
      <c r="L2351" s="34">
        <v>22</v>
      </c>
      <c r="M2351" s="63" t="s">
        <v>6512</v>
      </c>
      <c r="N2351" s="22" t="s">
        <v>8708</v>
      </c>
      <c r="O2351" s="50">
        <v>0</v>
      </c>
      <c r="P2351" s="50">
        <v>0.01</v>
      </c>
      <c r="Q2351" s="50" t="s">
        <v>46</v>
      </c>
      <c r="R2351" s="50">
        <v>0</v>
      </c>
      <c r="S2351" s="50">
        <v>0.01</v>
      </c>
      <c r="T2351" s="50" t="s">
        <v>4598</v>
      </c>
      <c r="U2351" s="50" t="s">
        <v>4967</v>
      </c>
      <c r="V2351" s="50" t="s">
        <v>6479</v>
      </c>
      <c r="W2351" s="17" t="s">
        <v>6479</v>
      </c>
    </row>
    <row r="2352" spans="1:23" s="18" customFormat="1" ht="29" x14ac:dyDescent="0.35">
      <c r="A2352" s="7" t="s">
        <v>98</v>
      </c>
      <c r="B2352" s="7"/>
      <c r="C2352" s="7" t="s">
        <v>6616</v>
      </c>
      <c r="D2352" s="7" t="s">
        <v>6617</v>
      </c>
      <c r="E2352" s="57" t="s">
        <v>7506</v>
      </c>
      <c r="F2352" s="7" t="s">
        <v>103</v>
      </c>
      <c r="G2352" s="7" t="s">
        <v>21</v>
      </c>
      <c r="H2352" s="7" t="s">
        <v>4585</v>
      </c>
      <c r="I2352" s="25" t="s">
        <v>197</v>
      </c>
      <c r="J2352" s="40" t="s">
        <v>6163</v>
      </c>
      <c r="K2352" s="40" t="s">
        <v>6157</v>
      </c>
      <c r="L2352" s="34">
        <v>22</v>
      </c>
      <c r="M2352" s="63" t="s">
        <v>6512</v>
      </c>
      <c r="N2352" s="22" t="s">
        <v>8708</v>
      </c>
      <c r="O2352" s="50">
        <v>0</v>
      </c>
      <c r="P2352" s="50">
        <v>0.01</v>
      </c>
      <c r="Q2352" s="50" t="s">
        <v>46</v>
      </c>
      <c r="R2352" s="50">
        <v>0</v>
      </c>
      <c r="S2352" s="50">
        <v>0.01</v>
      </c>
      <c r="T2352" s="50" t="s">
        <v>4598</v>
      </c>
      <c r="U2352" s="50" t="s">
        <v>4967</v>
      </c>
      <c r="V2352" s="50" t="s">
        <v>6479</v>
      </c>
      <c r="W2352" s="17" t="s">
        <v>6479</v>
      </c>
    </row>
    <row r="2353" spans="1:23" s="18" customFormat="1" ht="29" x14ac:dyDescent="0.35">
      <c r="A2353" s="7" t="s">
        <v>104</v>
      </c>
      <c r="B2353" s="7"/>
      <c r="C2353" s="7" t="s">
        <v>6618</v>
      </c>
      <c r="D2353" s="7" t="s">
        <v>6619</v>
      </c>
      <c r="E2353" s="57" t="s">
        <v>7506</v>
      </c>
      <c r="F2353" s="7" t="s">
        <v>103</v>
      </c>
      <c r="G2353" s="7" t="s">
        <v>21</v>
      </c>
      <c r="H2353" s="7" t="s">
        <v>4585</v>
      </c>
      <c r="I2353" s="25" t="s">
        <v>197</v>
      </c>
      <c r="J2353" s="40" t="s">
        <v>6163</v>
      </c>
      <c r="K2353" s="40" t="s">
        <v>6157</v>
      </c>
      <c r="L2353" s="34">
        <v>22</v>
      </c>
      <c r="M2353" s="63" t="s">
        <v>6512</v>
      </c>
      <c r="N2353" s="22" t="s">
        <v>8708</v>
      </c>
      <c r="O2353" s="50">
        <v>0</v>
      </c>
      <c r="P2353" s="50">
        <v>0.01</v>
      </c>
      <c r="Q2353" s="50" t="s">
        <v>46</v>
      </c>
      <c r="R2353" s="50">
        <v>0</v>
      </c>
      <c r="S2353" s="50">
        <v>0.01</v>
      </c>
      <c r="T2353" s="50" t="s">
        <v>4598</v>
      </c>
      <c r="U2353" s="50" t="s">
        <v>4967</v>
      </c>
      <c r="V2353" s="50" t="s">
        <v>6479</v>
      </c>
      <c r="W2353" s="17" t="s">
        <v>6479</v>
      </c>
    </row>
    <row r="2354" spans="1:23" s="18" customFormat="1" ht="29" x14ac:dyDescent="0.35">
      <c r="A2354" s="28" t="s">
        <v>102</v>
      </c>
      <c r="B2354" s="28"/>
      <c r="C2354" s="28" t="s">
        <v>6621</v>
      </c>
      <c r="D2354" s="7" t="s">
        <v>6625</v>
      </c>
      <c r="E2354" s="57" t="s">
        <v>7520</v>
      </c>
      <c r="F2354" s="22" t="s">
        <v>103</v>
      </c>
      <c r="G2354" s="22" t="s">
        <v>21</v>
      </c>
      <c r="H2354" s="28" t="s">
        <v>6507</v>
      </c>
      <c r="I2354" s="25" t="s">
        <v>197</v>
      </c>
      <c r="J2354" s="40" t="s">
        <v>6163</v>
      </c>
      <c r="K2354" s="40" t="s">
        <v>6157</v>
      </c>
      <c r="L2354" s="34">
        <v>22</v>
      </c>
      <c r="M2354" s="63" t="s">
        <v>6512</v>
      </c>
      <c r="N2354" s="22" t="s">
        <v>8708</v>
      </c>
      <c r="O2354" s="33">
        <v>0</v>
      </c>
      <c r="P2354" s="50">
        <v>0.05</v>
      </c>
      <c r="Q2354" s="33" t="s">
        <v>46</v>
      </c>
      <c r="R2354" s="33">
        <v>0</v>
      </c>
      <c r="S2354" s="50">
        <v>0.05</v>
      </c>
      <c r="T2354" s="50" t="s">
        <v>4598</v>
      </c>
      <c r="U2354" s="17" t="s">
        <v>4967</v>
      </c>
      <c r="V2354" s="48" t="s">
        <v>6479</v>
      </c>
      <c r="W2354" s="17" t="s">
        <v>6725</v>
      </c>
    </row>
    <row r="2355" spans="1:23" s="18" customFormat="1" ht="29" x14ac:dyDescent="0.35">
      <c r="A2355" s="32" t="s">
        <v>101</v>
      </c>
      <c r="B2355" s="28"/>
      <c r="C2355" s="28" t="s">
        <v>6622</v>
      </c>
      <c r="D2355" s="7" t="s">
        <v>6700</v>
      </c>
      <c r="E2355" s="57" t="s">
        <v>7521</v>
      </c>
      <c r="F2355" s="22" t="s">
        <v>103</v>
      </c>
      <c r="G2355" s="22" t="s">
        <v>21</v>
      </c>
      <c r="H2355" s="28" t="s">
        <v>6507</v>
      </c>
      <c r="I2355" s="25" t="s">
        <v>197</v>
      </c>
      <c r="J2355" s="40" t="s">
        <v>6163</v>
      </c>
      <c r="K2355" s="40" t="s">
        <v>6157</v>
      </c>
      <c r="L2355" s="34">
        <v>22</v>
      </c>
      <c r="M2355" s="63" t="s">
        <v>6512</v>
      </c>
      <c r="N2355" s="22" t="s">
        <v>8708</v>
      </c>
      <c r="O2355" s="33">
        <v>0</v>
      </c>
      <c r="P2355" s="50">
        <v>0.02</v>
      </c>
      <c r="Q2355" s="33" t="s">
        <v>46</v>
      </c>
      <c r="R2355" s="33">
        <v>0</v>
      </c>
      <c r="S2355" s="50">
        <v>0.02</v>
      </c>
      <c r="T2355" s="50" t="s">
        <v>4598</v>
      </c>
      <c r="U2355" s="17" t="s">
        <v>4967</v>
      </c>
      <c r="V2355" s="48" t="s">
        <v>6479</v>
      </c>
      <c r="W2355" s="17" t="s">
        <v>6479</v>
      </c>
    </row>
    <row r="2356" spans="1:23" s="18" customFormat="1" ht="29" x14ac:dyDescent="0.35">
      <c r="A2356" s="32" t="s">
        <v>104</v>
      </c>
      <c r="B2356" s="28"/>
      <c r="C2356" s="28" t="s">
        <v>6623</v>
      </c>
      <c r="D2356" s="7" t="s">
        <v>6701</v>
      </c>
      <c r="E2356" s="57" t="s">
        <v>6626</v>
      </c>
      <c r="F2356" s="22" t="s">
        <v>103</v>
      </c>
      <c r="G2356" s="22" t="s">
        <v>21</v>
      </c>
      <c r="H2356" s="28" t="s">
        <v>6507</v>
      </c>
      <c r="I2356" s="25" t="s">
        <v>99</v>
      </c>
      <c r="J2356" s="40" t="s">
        <v>4599</v>
      </c>
      <c r="K2356" s="40"/>
      <c r="L2356" s="34"/>
      <c r="M2356" s="63" t="s">
        <v>49</v>
      </c>
      <c r="N2356" s="22" t="s">
        <v>46</v>
      </c>
      <c r="O2356" s="33">
        <v>0</v>
      </c>
      <c r="P2356" s="50">
        <v>0.01</v>
      </c>
      <c r="Q2356" s="33" t="s">
        <v>46</v>
      </c>
      <c r="R2356" s="33"/>
      <c r="S2356" s="50"/>
      <c r="T2356" s="50" t="s">
        <v>4598</v>
      </c>
      <c r="U2356" s="17" t="s">
        <v>4967</v>
      </c>
      <c r="V2356" s="48" t="s">
        <v>6479</v>
      </c>
      <c r="W2356" s="17" t="s">
        <v>6479</v>
      </c>
    </row>
    <row r="2357" spans="1:23" s="18" customFormat="1" ht="29" x14ac:dyDescent="0.35">
      <c r="A2357" s="32" t="s">
        <v>98</v>
      </c>
      <c r="B2357" s="28"/>
      <c r="C2357" s="28" t="s">
        <v>6624</v>
      </c>
      <c r="D2357" s="7" t="s">
        <v>6620</v>
      </c>
      <c r="E2357" s="57" t="s">
        <v>6702</v>
      </c>
      <c r="F2357" s="22" t="s">
        <v>103</v>
      </c>
      <c r="G2357" s="22" t="s">
        <v>21</v>
      </c>
      <c r="H2357" s="28" t="s">
        <v>6507</v>
      </c>
      <c r="I2357" s="25" t="s">
        <v>197</v>
      </c>
      <c r="J2357" s="40" t="s">
        <v>6163</v>
      </c>
      <c r="K2357" s="40" t="s">
        <v>6157</v>
      </c>
      <c r="L2357" s="34">
        <v>20</v>
      </c>
      <c r="M2357" s="63" t="s">
        <v>6506</v>
      </c>
      <c r="N2357" s="22" t="s">
        <v>8701</v>
      </c>
      <c r="O2357" s="33">
        <v>0</v>
      </c>
      <c r="P2357" s="50">
        <v>1E-3</v>
      </c>
      <c r="Q2357" s="33" t="s">
        <v>46</v>
      </c>
      <c r="R2357" s="33">
        <v>0</v>
      </c>
      <c r="S2357" s="50">
        <v>1E-3</v>
      </c>
      <c r="T2357" s="50" t="s">
        <v>4598</v>
      </c>
      <c r="U2357" s="17" t="s">
        <v>4967</v>
      </c>
      <c r="V2357" s="48" t="s">
        <v>6479</v>
      </c>
      <c r="W2357" s="17" t="s">
        <v>6479</v>
      </c>
    </row>
    <row r="2358" spans="1:23" s="18" customFormat="1" ht="29" x14ac:dyDescent="0.35">
      <c r="A2358" s="28" t="s">
        <v>102</v>
      </c>
      <c r="B2358" s="28"/>
      <c r="C2358" s="28" t="s">
        <v>6552</v>
      </c>
      <c r="D2358" s="32" t="s">
        <v>6518</v>
      </c>
      <c r="E2358" s="57" t="s">
        <v>7560</v>
      </c>
      <c r="F2358" s="7" t="s">
        <v>103</v>
      </c>
      <c r="G2358" s="7" t="s">
        <v>21</v>
      </c>
      <c r="H2358" s="7" t="s">
        <v>6507</v>
      </c>
      <c r="I2358" s="25" t="s">
        <v>197</v>
      </c>
      <c r="J2358" s="40" t="s">
        <v>6163</v>
      </c>
      <c r="K2358" s="40" t="s">
        <v>6157</v>
      </c>
      <c r="L2358" s="34">
        <v>22</v>
      </c>
      <c r="M2358" s="63" t="s">
        <v>6512</v>
      </c>
      <c r="N2358" s="22" t="s">
        <v>8701</v>
      </c>
      <c r="O2358" s="33">
        <v>0</v>
      </c>
      <c r="P2358" s="33">
        <v>0.05</v>
      </c>
      <c r="Q2358" s="33" t="s">
        <v>46</v>
      </c>
      <c r="R2358" s="33">
        <v>0</v>
      </c>
      <c r="S2358" s="33">
        <v>0.05</v>
      </c>
      <c r="T2358" s="50" t="s">
        <v>4598</v>
      </c>
      <c r="U2358" s="50" t="s">
        <v>4967</v>
      </c>
      <c r="V2358" s="48" t="s">
        <v>6479</v>
      </c>
      <c r="W2358" s="17" t="s">
        <v>6479</v>
      </c>
    </row>
    <row r="2359" spans="1:23" s="18" customFormat="1" ht="29" x14ac:dyDescent="0.35">
      <c r="A2359" s="28" t="s">
        <v>101</v>
      </c>
      <c r="B2359" s="28"/>
      <c r="C2359" s="28" t="s">
        <v>6553</v>
      </c>
      <c r="D2359" s="28" t="s">
        <v>6517</v>
      </c>
      <c r="E2359" s="57" t="s">
        <v>7523</v>
      </c>
      <c r="F2359" s="7" t="s">
        <v>103</v>
      </c>
      <c r="G2359" s="7" t="s">
        <v>21</v>
      </c>
      <c r="H2359" s="7" t="s">
        <v>6507</v>
      </c>
      <c r="I2359" s="25" t="s">
        <v>197</v>
      </c>
      <c r="J2359" s="40" t="s">
        <v>6163</v>
      </c>
      <c r="K2359" s="40" t="s">
        <v>6157</v>
      </c>
      <c r="L2359" s="34">
        <v>22</v>
      </c>
      <c r="M2359" s="63" t="s">
        <v>6512</v>
      </c>
      <c r="N2359" s="22" t="s">
        <v>8701</v>
      </c>
      <c r="O2359" s="33">
        <v>0</v>
      </c>
      <c r="P2359" s="33">
        <v>0.1</v>
      </c>
      <c r="Q2359" s="33" t="s">
        <v>46</v>
      </c>
      <c r="R2359" s="33">
        <v>0</v>
      </c>
      <c r="S2359" s="33">
        <v>0.1</v>
      </c>
      <c r="T2359" s="50" t="s">
        <v>4598</v>
      </c>
      <c r="U2359" s="50" t="s">
        <v>4967</v>
      </c>
      <c r="V2359" s="48" t="s">
        <v>6479</v>
      </c>
      <c r="W2359" s="17" t="s">
        <v>6479</v>
      </c>
    </row>
    <row r="2360" spans="1:23" s="18" customFormat="1" ht="29" x14ac:dyDescent="0.35">
      <c r="A2360" s="28" t="s">
        <v>98</v>
      </c>
      <c r="B2360" s="28"/>
      <c r="C2360" s="28" t="s">
        <v>6554</v>
      </c>
      <c r="D2360" s="28" t="s">
        <v>6516</v>
      </c>
      <c r="E2360" s="57" t="s">
        <v>7524</v>
      </c>
      <c r="F2360" s="7" t="s">
        <v>103</v>
      </c>
      <c r="G2360" s="7" t="s">
        <v>21</v>
      </c>
      <c r="H2360" s="7" t="s">
        <v>6507</v>
      </c>
      <c r="I2360" s="25" t="s">
        <v>197</v>
      </c>
      <c r="J2360" s="40" t="s">
        <v>6163</v>
      </c>
      <c r="K2360" s="40" t="s">
        <v>6157</v>
      </c>
      <c r="L2360" s="34">
        <v>22</v>
      </c>
      <c r="M2360" s="63" t="s">
        <v>6512</v>
      </c>
      <c r="N2360" s="22" t="s">
        <v>8701</v>
      </c>
      <c r="O2360" s="33">
        <v>0</v>
      </c>
      <c r="P2360" s="33">
        <v>0.05</v>
      </c>
      <c r="Q2360" s="33" t="s">
        <v>46</v>
      </c>
      <c r="R2360" s="33">
        <v>0</v>
      </c>
      <c r="S2360" s="33">
        <v>0.05</v>
      </c>
      <c r="T2360" s="50" t="s">
        <v>4598</v>
      </c>
      <c r="U2360" s="50" t="s">
        <v>4967</v>
      </c>
      <c r="V2360" s="48" t="s">
        <v>6479</v>
      </c>
      <c r="W2360" s="17" t="s">
        <v>6479</v>
      </c>
    </row>
    <row r="2361" spans="1:23" s="18" customFormat="1" ht="29" x14ac:dyDescent="0.35">
      <c r="A2361" s="7" t="s">
        <v>102</v>
      </c>
      <c r="B2361" s="7"/>
      <c r="C2361" s="7" t="s">
        <v>6836</v>
      </c>
      <c r="D2361" s="7" t="s">
        <v>6837</v>
      </c>
      <c r="E2361" s="57" t="s">
        <v>7525</v>
      </c>
      <c r="F2361" s="7" t="s">
        <v>103</v>
      </c>
      <c r="G2361" s="7" t="s">
        <v>21</v>
      </c>
      <c r="H2361" s="7" t="s">
        <v>6925</v>
      </c>
      <c r="I2361" s="25" t="s">
        <v>197</v>
      </c>
      <c r="J2361" s="40" t="s">
        <v>6163</v>
      </c>
      <c r="K2361" s="40" t="s">
        <v>6157</v>
      </c>
      <c r="L2361" s="34">
        <v>30</v>
      </c>
      <c r="M2361" s="63" t="s">
        <v>6794</v>
      </c>
      <c r="N2361" s="22" t="s">
        <v>8704</v>
      </c>
      <c r="O2361" s="50">
        <v>0</v>
      </c>
      <c r="P2361" s="50">
        <v>1E-3</v>
      </c>
      <c r="Q2361" s="50" t="s">
        <v>46</v>
      </c>
      <c r="R2361" s="50">
        <v>0</v>
      </c>
      <c r="S2361" s="50">
        <v>1E-3</v>
      </c>
      <c r="T2361" s="50" t="s">
        <v>4598</v>
      </c>
      <c r="U2361" s="50" t="s">
        <v>4967</v>
      </c>
      <c r="V2361" s="50" t="s">
        <v>6796</v>
      </c>
      <c r="W2361" s="50" t="s">
        <v>6796</v>
      </c>
    </row>
    <row r="2362" spans="1:23" s="18" customFormat="1" ht="29" x14ac:dyDescent="0.35">
      <c r="A2362" s="7" t="s">
        <v>101</v>
      </c>
      <c r="B2362" s="7"/>
      <c r="C2362" s="7" t="s">
        <v>6838</v>
      </c>
      <c r="D2362" s="7" t="s">
        <v>6839</v>
      </c>
      <c r="E2362" s="57" t="s">
        <v>7525</v>
      </c>
      <c r="F2362" s="7" t="s">
        <v>103</v>
      </c>
      <c r="G2362" s="7" t="s">
        <v>21</v>
      </c>
      <c r="H2362" s="7" t="s">
        <v>6925</v>
      </c>
      <c r="I2362" s="25" t="s">
        <v>197</v>
      </c>
      <c r="J2362" s="40" t="s">
        <v>6163</v>
      </c>
      <c r="K2362" s="40" t="s">
        <v>6157</v>
      </c>
      <c r="L2362" s="34">
        <v>30</v>
      </c>
      <c r="M2362" s="63" t="s">
        <v>6794</v>
      </c>
      <c r="N2362" s="22" t="s">
        <v>8704</v>
      </c>
      <c r="O2362" s="50">
        <v>0</v>
      </c>
      <c r="P2362" s="50">
        <v>1E-3</v>
      </c>
      <c r="Q2362" s="50" t="s">
        <v>46</v>
      </c>
      <c r="R2362" s="50">
        <v>0</v>
      </c>
      <c r="S2362" s="50">
        <v>1E-3</v>
      </c>
      <c r="T2362" s="50" t="s">
        <v>4598</v>
      </c>
      <c r="U2362" s="50" t="s">
        <v>4967</v>
      </c>
      <c r="V2362" s="50" t="s">
        <v>6796</v>
      </c>
      <c r="W2362" s="50" t="s">
        <v>6796</v>
      </c>
    </row>
    <row r="2363" spans="1:23" s="18" customFormat="1" ht="29" x14ac:dyDescent="0.35">
      <c r="A2363" s="7" t="s">
        <v>98</v>
      </c>
      <c r="B2363" s="7"/>
      <c r="C2363" s="7" t="s">
        <v>6840</v>
      </c>
      <c r="D2363" s="7" t="s">
        <v>6841</v>
      </c>
      <c r="E2363" s="57" t="s">
        <v>7525</v>
      </c>
      <c r="F2363" s="7" t="s">
        <v>103</v>
      </c>
      <c r="G2363" s="7" t="s">
        <v>21</v>
      </c>
      <c r="H2363" s="7" t="s">
        <v>6925</v>
      </c>
      <c r="I2363" s="25" t="s">
        <v>197</v>
      </c>
      <c r="J2363" s="40" t="s">
        <v>6163</v>
      </c>
      <c r="K2363" s="40" t="s">
        <v>6157</v>
      </c>
      <c r="L2363" s="34">
        <v>30</v>
      </c>
      <c r="M2363" s="63" t="s">
        <v>6794</v>
      </c>
      <c r="N2363" s="22" t="s">
        <v>8704</v>
      </c>
      <c r="O2363" s="50">
        <v>0</v>
      </c>
      <c r="P2363" s="50">
        <v>1E-3</v>
      </c>
      <c r="Q2363" s="50" t="s">
        <v>46</v>
      </c>
      <c r="R2363" s="50">
        <v>0</v>
      </c>
      <c r="S2363" s="50">
        <v>1E-3</v>
      </c>
      <c r="T2363" s="50" t="s">
        <v>4598</v>
      </c>
      <c r="U2363" s="50" t="s">
        <v>4967</v>
      </c>
      <c r="V2363" s="50" t="s">
        <v>6796</v>
      </c>
      <c r="W2363" s="50" t="s">
        <v>6796</v>
      </c>
    </row>
    <row r="2364" spans="1:23" ht="29" x14ac:dyDescent="0.35">
      <c r="A2364" s="7" t="s">
        <v>104</v>
      </c>
      <c r="B2364" s="7"/>
      <c r="C2364" s="7" t="s">
        <v>6842</v>
      </c>
      <c r="D2364" s="7" t="s">
        <v>6843</v>
      </c>
      <c r="E2364" s="57" t="s">
        <v>7525</v>
      </c>
      <c r="F2364" s="7" t="s">
        <v>103</v>
      </c>
      <c r="G2364" s="7" t="s">
        <v>21</v>
      </c>
      <c r="H2364" s="7" t="s">
        <v>6925</v>
      </c>
      <c r="I2364" s="25" t="s">
        <v>197</v>
      </c>
      <c r="J2364" s="40" t="s">
        <v>6163</v>
      </c>
      <c r="K2364" s="40" t="s">
        <v>6157</v>
      </c>
      <c r="L2364" s="34">
        <v>30</v>
      </c>
      <c r="M2364" s="63" t="s">
        <v>6794</v>
      </c>
      <c r="N2364" s="22" t="s">
        <v>8704</v>
      </c>
      <c r="O2364" s="50">
        <v>0</v>
      </c>
      <c r="P2364" s="50">
        <v>1E-3</v>
      </c>
      <c r="Q2364" s="50" t="s">
        <v>46</v>
      </c>
      <c r="R2364" s="50">
        <v>0</v>
      </c>
      <c r="S2364" s="50">
        <v>1E-3</v>
      </c>
      <c r="T2364" s="50" t="s">
        <v>4598</v>
      </c>
      <c r="U2364" s="50" t="s">
        <v>4967</v>
      </c>
      <c r="V2364" s="50" t="s">
        <v>6796</v>
      </c>
      <c r="W2364" s="50" t="s">
        <v>6796</v>
      </c>
    </row>
    <row r="2365" spans="1:23" s="29" customFormat="1" ht="43.5" x14ac:dyDescent="0.35">
      <c r="A2365" s="7" t="s">
        <v>102</v>
      </c>
      <c r="B2365" s="7"/>
      <c r="C2365" s="7" t="s">
        <v>6853</v>
      </c>
      <c r="D2365" s="7" t="s">
        <v>6854</v>
      </c>
      <c r="E2365" s="57" t="s">
        <v>7526</v>
      </c>
      <c r="F2365" s="7" t="s">
        <v>103</v>
      </c>
      <c r="G2365" s="7" t="s">
        <v>21</v>
      </c>
      <c r="H2365" s="7" t="s">
        <v>6926</v>
      </c>
      <c r="I2365" s="25" t="s">
        <v>197</v>
      </c>
      <c r="J2365" s="40" t="s">
        <v>6163</v>
      </c>
      <c r="K2365" s="40" t="s">
        <v>6157</v>
      </c>
      <c r="L2365" s="34">
        <v>30</v>
      </c>
      <c r="M2365" s="63" t="s">
        <v>6794</v>
      </c>
      <c r="N2365" s="22" t="s">
        <v>8704</v>
      </c>
      <c r="O2365" s="50">
        <v>0</v>
      </c>
      <c r="P2365" s="50">
        <v>0.1</v>
      </c>
      <c r="Q2365" s="50" t="s">
        <v>46</v>
      </c>
      <c r="R2365" s="50">
        <v>0</v>
      </c>
      <c r="S2365" s="50">
        <v>0.1</v>
      </c>
      <c r="T2365" s="50" t="s">
        <v>4598</v>
      </c>
      <c r="U2365" s="50" t="s">
        <v>4967</v>
      </c>
      <c r="V2365" s="50" t="s">
        <v>6796</v>
      </c>
      <c r="W2365" s="50" t="s">
        <v>6796</v>
      </c>
    </row>
    <row r="2366" spans="1:23" s="29" customFormat="1" ht="43.5" x14ac:dyDescent="0.35">
      <c r="A2366" s="7" t="s">
        <v>101</v>
      </c>
      <c r="B2366" s="7"/>
      <c r="C2366" s="7" t="s">
        <v>6855</v>
      </c>
      <c r="D2366" s="7" t="s">
        <v>6856</v>
      </c>
      <c r="E2366" s="57" t="s">
        <v>7526</v>
      </c>
      <c r="F2366" s="7" t="s">
        <v>103</v>
      </c>
      <c r="G2366" s="7" t="s">
        <v>21</v>
      </c>
      <c r="H2366" s="7" t="s">
        <v>6926</v>
      </c>
      <c r="I2366" s="25" t="s">
        <v>197</v>
      </c>
      <c r="J2366" s="40" t="s">
        <v>6163</v>
      </c>
      <c r="K2366" s="40" t="s">
        <v>6157</v>
      </c>
      <c r="L2366" s="34">
        <v>30</v>
      </c>
      <c r="M2366" s="63" t="s">
        <v>6794</v>
      </c>
      <c r="N2366" s="22" t="s">
        <v>8704</v>
      </c>
      <c r="O2366" s="50">
        <v>0</v>
      </c>
      <c r="P2366" s="50">
        <v>0.1</v>
      </c>
      <c r="Q2366" s="50" t="s">
        <v>46</v>
      </c>
      <c r="R2366" s="50">
        <v>0</v>
      </c>
      <c r="S2366" s="50">
        <v>0.1</v>
      </c>
      <c r="T2366" s="50" t="s">
        <v>4598</v>
      </c>
      <c r="U2366" s="50" t="s">
        <v>4967</v>
      </c>
      <c r="V2366" s="50" t="s">
        <v>6796</v>
      </c>
      <c r="W2366" s="50" t="s">
        <v>6796</v>
      </c>
    </row>
    <row r="2367" spans="1:23" s="29" customFormat="1" ht="43.5" x14ac:dyDescent="0.35">
      <c r="A2367" s="7" t="s">
        <v>98</v>
      </c>
      <c r="B2367" s="7"/>
      <c r="C2367" s="7" t="s">
        <v>6857</v>
      </c>
      <c r="D2367" s="7" t="s">
        <v>6858</v>
      </c>
      <c r="E2367" s="57" t="s">
        <v>7526</v>
      </c>
      <c r="F2367" s="7" t="s">
        <v>103</v>
      </c>
      <c r="G2367" s="7" t="s">
        <v>21</v>
      </c>
      <c r="H2367" s="7" t="s">
        <v>6926</v>
      </c>
      <c r="I2367" s="25" t="s">
        <v>197</v>
      </c>
      <c r="J2367" s="40" t="s">
        <v>6163</v>
      </c>
      <c r="K2367" s="40" t="s">
        <v>6157</v>
      </c>
      <c r="L2367" s="34">
        <v>30</v>
      </c>
      <c r="M2367" s="63" t="s">
        <v>6794</v>
      </c>
      <c r="N2367" s="22" t="s">
        <v>8704</v>
      </c>
      <c r="O2367" s="50">
        <v>0</v>
      </c>
      <c r="P2367" s="50">
        <v>0.1</v>
      </c>
      <c r="Q2367" s="50" t="s">
        <v>46</v>
      </c>
      <c r="R2367" s="50">
        <v>0</v>
      </c>
      <c r="S2367" s="50">
        <v>0.1</v>
      </c>
      <c r="T2367" s="50" t="s">
        <v>4598</v>
      </c>
      <c r="U2367" s="50" t="s">
        <v>4967</v>
      </c>
      <c r="V2367" s="50" t="s">
        <v>6796</v>
      </c>
      <c r="W2367" s="50" t="s">
        <v>6796</v>
      </c>
    </row>
    <row r="2368" spans="1:23" s="29" customFormat="1" ht="43.5" x14ac:dyDescent="0.35">
      <c r="A2368" s="7" t="s">
        <v>104</v>
      </c>
      <c r="B2368" s="7"/>
      <c r="C2368" s="7" t="s">
        <v>6859</v>
      </c>
      <c r="D2368" s="7" t="s">
        <v>6860</v>
      </c>
      <c r="E2368" s="57" t="s">
        <v>7526</v>
      </c>
      <c r="F2368" s="7" t="s">
        <v>103</v>
      </c>
      <c r="G2368" s="7" t="s">
        <v>21</v>
      </c>
      <c r="H2368" s="7" t="s">
        <v>6926</v>
      </c>
      <c r="I2368" s="25" t="s">
        <v>197</v>
      </c>
      <c r="J2368" s="40" t="s">
        <v>6163</v>
      </c>
      <c r="K2368" s="40" t="s">
        <v>6157</v>
      </c>
      <c r="L2368" s="34">
        <v>30</v>
      </c>
      <c r="M2368" s="63" t="s">
        <v>6794</v>
      </c>
      <c r="N2368" s="22" t="s">
        <v>8704</v>
      </c>
      <c r="O2368" s="50">
        <v>0</v>
      </c>
      <c r="P2368" s="50">
        <v>0.1</v>
      </c>
      <c r="Q2368" s="50" t="s">
        <v>46</v>
      </c>
      <c r="R2368" s="50">
        <v>0</v>
      </c>
      <c r="S2368" s="50">
        <v>0.1</v>
      </c>
      <c r="T2368" s="50" t="s">
        <v>4598</v>
      </c>
      <c r="U2368" s="50" t="s">
        <v>4967</v>
      </c>
      <c r="V2368" s="50" t="s">
        <v>6796</v>
      </c>
      <c r="W2368" s="50" t="s">
        <v>6796</v>
      </c>
    </row>
    <row r="2369" spans="1:23" s="29" customFormat="1" x14ac:dyDescent="0.35">
      <c r="A2369" s="22" t="s">
        <v>101</v>
      </c>
      <c r="B2369" s="22"/>
      <c r="C2369" s="22" t="s">
        <v>2059</v>
      </c>
      <c r="D2369" s="22" t="s">
        <v>4201</v>
      </c>
      <c r="E2369" s="57" t="s">
        <v>7450</v>
      </c>
      <c r="F2369" s="22" t="s">
        <v>388</v>
      </c>
      <c r="G2369" s="22" t="s">
        <v>12</v>
      </c>
      <c r="H2369" s="22" t="s">
        <v>4578</v>
      </c>
      <c r="I2369" s="25" t="s">
        <v>197</v>
      </c>
      <c r="J2369" s="25" t="s">
        <v>6162</v>
      </c>
      <c r="K2369" s="25" t="s">
        <v>6158</v>
      </c>
      <c r="L2369" s="25"/>
      <c r="M2369" s="63" t="s">
        <v>49</v>
      </c>
      <c r="N2369" s="22" t="s">
        <v>46</v>
      </c>
      <c r="O2369" s="23" t="s">
        <v>46</v>
      </c>
      <c r="P2369" s="23" t="s">
        <v>46</v>
      </c>
      <c r="Q2369" s="23">
        <v>0.5</v>
      </c>
      <c r="R2369" s="23" t="s">
        <v>46</v>
      </c>
      <c r="S2369" s="23" t="s">
        <v>46</v>
      </c>
      <c r="T2369" s="17" t="s">
        <v>4598</v>
      </c>
      <c r="U2369" s="17" t="s">
        <v>4967</v>
      </c>
      <c r="V2369" s="17" t="s">
        <v>6652</v>
      </c>
      <c r="W2369" s="17" t="s">
        <v>6657</v>
      </c>
    </row>
    <row r="2370" spans="1:23" s="29" customFormat="1" x14ac:dyDescent="0.35">
      <c r="A2370" s="22" t="s">
        <v>101</v>
      </c>
      <c r="B2370" s="22"/>
      <c r="C2370" s="22" t="s">
        <v>695</v>
      </c>
      <c r="D2370" s="22" t="s">
        <v>2769</v>
      </c>
      <c r="E2370" s="57" t="s">
        <v>7451</v>
      </c>
      <c r="F2370" s="22" t="s">
        <v>103</v>
      </c>
      <c r="G2370" s="22" t="s">
        <v>21</v>
      </c>
      <c r="H2370" s="22" t="s">
        <v>4578</v>
      </c>
      <c r="I2370" s="25" t="s">
        <v>197</v>
      </c>
      <c r="J2370" s="25" t="s">
        <v>4599</v>
      </c>
      <c r="K2370" s="25"/>
      <c r="L2370" s="25"/>
      <c r="M2370" s="63" t="s">
        <v>49</v>
      </c>
      <c r="N2370" s="22" t="s">
        <v>46</v>
      </c>
      <c r="O2370" s="23">
        <v>0.9</v>
      </c>
      <c r="P2370" s="23">
        <v>1</v>
      </c>
      <c r="Q2370" s="23" t="s">
        <v>46</v>
      </c>
      <c r="R2370" s="23" t="s">
        <v>49</v>
      </c>
      <c r="S2370" s="23" t="s">
        <v>49</v>
      </c>
      <c r="T2370" s="17" t="s">
        <v>4598</v>
      </c>
      <c r="U2370" s="17" t="s">
        <v>4967</v>
      </c>
      <c r="V2370" s="17" t="s">
        <v>6652</v>
      </c>
      <c r="W2370" s="17" t="s">
        <v>6657</v>
      </c>
    </row>
    <row r="2371" spans="1:23" s="29" customFormat="1" x14ac:dyDescent="0.35">
      <c r="A2371" s="22" t="s">
        <v>101</v>
      </c>
      <c r="B2371" s="22"/>
      <c r="C2371" s="22" t="s">
        <v>1416</v>
      </c>
      <c r="D2371" s="22" t="s">
        <v>3518</v>
      </c>
      <c r="E2371" s="57" t="s">
        <v>7452</v>
      </c>
      <c r="F2371" s="22" t="s">
        <v>103</v>
      </c>
      <c r="G2371" s="22" t="s">
        <v>21</v>
      </c>
      <c r="H2371" s="22" t="s">
        <v>4578</v>
      </c>
      <c r="I2371" s="25" t="s">
        <v>197</v>
      </c>
      <c r="J2371" s="25" t="s">
        <v>6163</v>
      </c>
      <c r="K2371" s="25" t="s">
        <v>6157</v>
      </c>
      <c r="L2371" s="25">
        <v>20</v>
      </c>
      <c r="M2371" s="63" t="s">
        <v>6506</v>
      </c>
      <c r="N2371" s="22" t="s">
        <v>8701</v>
      </c>
      <c r="O2371" s="23">
        <v>0.99</v>
      </c>
      <c r="P2371" s="23">
        <v>1</v>
      </c>
      <c r="Q2371" s="23" t="s">
        <v>46</v>
      </c>
      <c r="R2371" s="23">
        <v>0.99</v>
      </c>
      <c r="S2371" s="23">
        <v>1</v>
      </c>
      <c r="T2371" s="17" t="s">
        <v>4598</v>
      </c>
      <c r="U2371" s="17" t="s">
        <v>4967</v>
      </c>
      <c r="V2371" s="17" t="s">
        <v>6652</v>
      </c>
      <c r="W2371" s="17" t="s">
        <v>6479</v>
      </c>
    </row>
    <row r="2372" spans="1:23" s="29" customFormat="1" x14ac:dyDescent="0.35">
      <c r="A2372" s="22" t="s">
        <v>101</v>
      </c>
      <c r="B2372" s="22"/>
      <c r="C2372" s="22" t="s">
        <v>1882</v>
      </c>
      <c r="D2372" s="22" t="s">
        <v>3984</v>
      </c>
      <c r="E2372" s="57" t="s">
        <v>7453</v>
      </c>
      <c r="F2372" s="22" t="s">
        <v>295</v>
      </c>
      <c r="G2372" s="22" t="s">
        <v>12</v>
      </c>
      <c r="H2372" s="22" t="s">
        <v>4578</v>
      </c>
      <c r="I2372" s="25" t="s">
        <v>197</v>
      </c>
      <c r="J2372" s="25" t="s">
        <v>6163</v>
      </c>
      <c r="K2372" s="25" t="s">
        <v>6157</v>
      </c>
      <c r="L2372" s="25">
        <v>20</v>
      </c>
      <c r="M2372" s="63" t="s">
        <v>6506</v>
      </c>
      <c r="N2372" s="22" t="s">
        <v>8701</v>
      </c>
      <c r="O2372" s="23">
        <v>1</v>
      </c>
      <c r="P2372" s="23">
        <v>5</v>
      </c>
      <c r="Q2372" s="23" t="s">
        <v>46</v>
      </c>
      <c r="R2372" s="23">
        <v>1</v>
      </c>
      <c r="S2372" s="23">
        <v>5</v>
      </c>
      <c r="T2372" s="17" t="s">
        <v>4598</v>
      </c>
      <c r="U2372" s="17" t="s">
        <v>4967</v>
      </c>
      <c r="V2372" s="17" t="s">
        <v>6652</v>
      </c>
      <c r="W2372" s="17" t="s">
        <v>6479</v>
      </c>
    </row>
    <row r="2373" spans="1:23" x14ac:dyDescent="0.35">
      <c r="A2373" s="22" t="s">
        <v>101</v>
      </c>
      <c r="B2373" s="22"/>
      <c r="C2373" s="22" t="s">
        <v>1394</v>
      </c>
      <c r="D2373" s="22" t="s">
        <v>3496</v>
      </c>
      <c r="E2373" s="57" t="s">
        <v>7461</v>
      </c>
      <c r="F2373" s="22" t="s">
        <v>103</v>
      </c>
      <c r="G2373" s="22" t="s">
        <v>21</v>
      </c>
      <c r="H2373" s="22" t="s">
        <v>4578</v>
      </c>
      <c r="I2373" s="25" t="s">
        <v>197</v>
      </c>
      <c r="J2373" s="25" t="s">
        <v>4599</v>
      </c>
      <c r="K2373" s="25"/>
      <c r="L2373" s="25"/>
      <c r="M2373" s="63" t="s">
        <v>49</v>
      </c>
      <c r="N2373" s="22" t="s">
        <v>46</v>
      </c>
      <c r="O2373" s="23">
        <v>0.5</v>
      </c>
      <c r="P2373" s="23">
        <v>0.99</v>
      </c>
      <c r="Q2373" s="23" t="s">
        <v>46</v>
      </c>
      <c r="R2373" s="23" t="s">
        <v>49</v>
      </c>
      <c r="S2373" s="23" t="s">
        <v>49</v>
      </c>
      <c r="T2373" s="17" t="s">
        <v>4598</v>
      </c>
      <c r="U2373" s="17" t="s">
        <v>4967</v>
      </c>
      <c r="V2373" s="17" t="s">
        <v>6652</v>
      </c>
      <c r="W2373" s="17" t="s">
        <v>6657</v>
      </c>
    </row>
    <row r="2374" spans="1:23" x14ac:dyDescent="0.35">
      <c r="A2374" s="22" t="s">
        <v>101</v>
      </c>
      <c r="B2374" s="22"/>
      <c r="C2374" s="22" t="s">
        <v>744</v>
      </c>
      <c r="D2374" s="22" t="s">
        <v>2818</v>
      </c>
      <c r="E2374" s="57" t="s">
        <v>2514</v>
      </c>
      <c r="F2374" s="22" t="s">
        <v>103</v>
      </c>
      <c r="G2374" s="22" t="s">
        <v>21</v>
      </c>
      <c r="H2374" s="22" t="s">
        <v>4578</v>
      </c>
      <c r="I2374" s="25" t="s">
        <v>99</v>
      </c>
      <c r="J2374" s="25" t="s">
        <v>4599</v>
      </c>
      <c r="K2374" s="25"/>
      <c r="L2374" s="25"/>
      <c r="M2374" s="63" t="s">
        <v>49</v>
      </c>
      <c r="N2374" s="22" t="s">
        <v>46</v>
      </c>
      <c r="O2374" s="23">
        <v>1E-4</v>
      </c>
      <c r="P2374" s="23">
        <v>0.05</v>
      </c>
      <c r="Q2374" s="23" t="s">
        <v>46</v>
      </c>
      <c r="R2374" s="23" t="s">
        <v>49</v>
      </c>
      <c r="S2374" s="23" t="s">
        <v>49</v>
      </c>
      <c r="T2374" s="17" t="s">
        <v>4598</v>
      </c>
      <c r="U2374" s="17" t="s">
        <v>4967</v>
      </c>
      <c r="V2374" s="17" t="s">
        <v>6652</v>
      </c>
      <c r="W2374" s="17" t="s">
        <v>6711</v>
      </c>
    </row>
    <row r="2375" spans="1:23" x14ac:dyDescent="0.35">
      <c r="A2375" s="22" t="s">
        <v>101</v>
      </c>
      <c r="B2375" s="22"/>
      <c r="C2375" s="22" t="s">
        <v>6714</v>
      </c>
      <c r="D2375" s="22" t="s">
        <v>6713</v>
      </c>
      <c r="E2375" s="57" t="s">
        <v>7458</v>
      </c>
      <c r="F2375" s="22" t="s">
        <v>103</v>
      </c>
      <c r="G2375" s="22" t="s">
        <v>21</v>
      </c>
      <c r="H2375" s="22" t="s">
        <v>4578</v>
      </c>
      <c r="I2375" s="25" t="s">
        <v>197</v>
      </c>
      <c r="J2375" s="25" t="s">
        <v>4599</v>
      </c>
      <c r="K2375" s="25"/>
      <c r="L2375" s="25"/>
      <c r="M2375" s="63" t="s">
        <v>49</v>
      </c>
      <c r="N2375" s="22" t="s">
        <v>46</v>
      </c>
      <c r="O2375" s="23">
        <v>1E-4</v>
      </c>
      <c r="P2375" s="23">
        <v>0.05</v>
      </c>
      <c r="Q2375" s="23" t="s">
        <v>46</v>
      </c>
      <c r="R2375" s="23" t="s">
        <v>49</v>
      </c>
      <c r="S2375" s="23" t="s">
        <v>49</v>
      </c>
      <c r="T2375" s="17" t="s">
        <v>4598</v>
      </c>
      <c r="U2375" s="17" t="s">
        <v>4967</v>
      </c>
      <c r="V2375" s="17" t="s">
        <v>6711</v>
      </c>
      <c r="W2375" s="17" t="s">
        <v>6711</v>
      </c>
    </row>
    <row r="2376" spans="1:23" x14ac:dyDescent="0.35">
      <c r="A2376" s="22" t="s">
        <v>101</v>
      </c>
      <c r="B2376" s="22"/>
      <c r="C2376" s="22" t="s">
        <v>684</v>
      </c>
      <c r="D2376" s="22" t="s">
        <v>2758</v>
      </c>
      <c r="E2376" s="57" t="s">
        <v>7460</v>
      </c>
      <c r="F2376" s="22" t="s">
        <v>103</v>
      </c>
      <c r="G2376" s="22" t="s">
        <v>21</v>
      </c>
      <c r="H2376" s="22" t="s">
        <v>4578</v>
      </c>
      <c r="I2376" s="25" t="s">
        <v>197</v>
      </c>
      <c r="J2376" s="25" t="s">
        <v>4599</v>
      </c>
      <c r="K2376" s="25"/>
      <c r="L2376" s="25"/>
      <c r="M2376" s="63" t="s">
        <v>49</v>
      </c>
      <c r="N2376" s="22" t="s">
        <v>46</v>
      </c>
      <c r="O2376" s="23">
        <v>1E-4</v>
      </c>
      <c r="P2376" s="23">
        <v>0.05</v>
      </c>
      <c r="Q2376" s="23" t="s">
        <v>46</v>
      </c>
      <c r="R2376" s="23" t="s">
        <v>49</v>
      </c>
      <c r="S2376" s="23" t="s">
        <v>49</v>
      </c>
      <c r="T2376" s="17" t="s">
        <v>4598</v>
      </c>
      <c r="U2376" s="17" t="s">
        <v>4967</v>
      </c>
      <c r="V2376" s="17" t="s">
        <v>6652</v>
      </c>
      <c r="W2376" s="17" t="s">
        <v>6657</v>
      </c>
    </row>
    <row r="2377" spans="1:23" x14ac:dyDescent="0.35">
      <c r="A2377" s="22" t="s">
        <v>101</v>
      </c>
      <c r="B2377" s="22"/>
      <c r="C2377" s="22" t="s">
        <v>770</v>
      </c>
      <c r="D2377" s="22" t="s">
        <v>2844</v>
      </c>
      <c r="E2377" s="57" t="s">
        <v>7507</v>
      </c>
      <c r="F2377" s="22" t="s">
        <v>103</v>
      </c>
      <c r="G2377" s="22" t="s">
        <v>12</v>
      </c>
      <c r="H2377" s="22" t="s">
        <v>4578</v>
      </c>
      <c r="I2377" s="25" t="s">
        <v>197</v>
      </c>
      <c r="J2377" s="25" t="s">
        <v>4599</v>
      </c>
      <c r="K2377" s="25"/>
      <c r="L2377" s="25"/>
      <c r="M2377" s="63" t="s">
        <v>49</v>
      </c>
      <c r="N2377" s="22" t="s">
        <v>46</v>
      </c>
      <c r="O2377" s="23" t="s">
        <v>46</v>
      </c>
      <c r="P2377" s="23" t="s">
        <v>46</v>
      </c>
      <c r="Q2377" s="23" t="s">
        <v>26</v>
      </c>
      <c r="R2377" s="23" t="s">
        <v>49</v>
      </c>
      <c r="S2377" s="23" t="s">
        <v>49</v>
      </c>
      <c r="T2377" s="17" t="s">
        <v>4598</v>
      </c>
      <c r="U2377" s="17" t="s">
        <v>4967</v>
      </c>
      <c r="V2377" s="17" t="s">
        <v>6652</v>
      </c>
      <c r="W2377" s="17" t="s">
        <v>6657</v>
      </c>
    </row>
    <row r="2378" spans="1:23" x14ac:dyDescent="0.35">
      <c r="A2378" s="22" t="s">
        <v>101</v>
      </c>
      <c r="B2378" s="22"/>
      <c r="C2378" s="22" t="s">
        <v>1398</v>
      </c>
      <c r="D2378" s="22" t="s">
        <v>3500</v>
      </c>
      <c r="E2378" s="57" t="s">
        <v>7508</v>
      </c>
      <c r="F2378" s="22" t="s">
        <v>103</v>
      </c>
      <c r="G2378" s="22" t="s">
        <v>12</v>
      </c>
      <c r="H2378" s="22" t="s">
        <v>4578</v>
      </c>
      <c r="I2378" s="25" t="s">
        <v>197</v>
      </c>
      <c r="J2378" s="25" t="s">
        <v>4599</v>
      </c>
      <c r="K2378" s="25"/>
      <c r="L2378" s="25"/>
      <c r="M2378" s="63" t="s">
        <v>49</v>
      </c>
      <c r="N2378" s="22" t="s">
        <v>46</v>
      </c>
      <c r="O2378" s="23" t="s">
        <v>46</v>
      </c>
      <c r="P2378" s="23" t="s">
        <v>46</v>
      </c>
      <c r="Q2378" s="23" t="s">
        <v>26</v>
      </c>
      <c r="R2378" s="23" t="s">
        <v>49</v>
      </c>
      <c r="S2378" s="23" t="s">
        <v>49</v>
      </c>
      <c r="T2378" s="17" t="s">
        <v>4598</v>
      </c>
      <c r="U2378" s="17" t="s">
        <v>4967</v>
      </c>
      <c r="V2378" s="17" t="s">
        <v>6652</v>
      </c>
      <c r="W2378" s="17" t="s">
        <v>6657</v>
      </c>
    </row>
    <row r="2379" spans="1:23" x14ac:dyDescent="0.35">
      <c r="A2379" s="22" t="s">
        <v>101</v>
      </c>
      <c r="B2379" s="22"/>
      <c r="C2379" s="22" t="s">
        <v>1336</v>
      </c>
      <c r="D2379" s="22" t="s">
        <v>3438</v>
      </c>
      <c r="E2379" s="57" t="s">
        <v>7599</v>
      </c>
      <c r="F2379" s="22" t="s">
        <v>103</v>
      </c>
      <c r="G2379" s="22" t="s">
        <v>12</v>
      </c>
      <c r="H2379" s="22" t="s">
        <v>4578</v>
      </c>
      <c r="I2379" s="25" t="s">
        <v>197</v>
      </c>
      <c r="J2379" s="25" t="s">
        <v>4599</v>
      </c>
      <c r="K2379" s="25"/>
      <c r="L2379" s="25"/>
      <c r="M2379" s="63" t="s">
        <v>49</v>
      </c>
      <c r="N2379" s="22" t="s">
        <v>46</v>
      </c>
      <c r="O2379" s="23" t="s">
        <v>46</v>
      </c>
      <c r="P2379" s="23" t="s">
        <v>46</v>
      </c>
      <c r="Q2379" s="23" t="s">
        <v>26</v>
      </c>
      <c r="R2379" s="23" t="s">
        <v>49</v>
      </c>
      <c r="S2379" s="23" t="s">
        <v>49</v>
      </c>
      <c r="T2379" s="17" t="s">
        <v>4598</v>
      </c>
      <c r="U2379" s="17" t="s">
        <v>4967</v>
      </c>
      <c r="V2379" s="17" t="s">
        <v>6652</v>
      </c>
      <c r="W2379" s="17" t="s">
        <v>6657</v>
      </c>
    </row>
    <row r="2380" spans="1:23" x14ac:dyDescent="0.35">
      <c r="A2380" s="22" t="s">
        <v>101</v>
      </c>
      <c r="B2380" s="22"/>
      <c r="C2380" s="22" t="s">
        <v>1890</v>
      </c>
      <c r="D2380" s="22" t="s">
        <v>3992</v>
      </c>
      <c r="E2380" s="57" t="s">
        <v>7509</v>
      </c>
      <c r="F2380" s="22" t="s">
        <v>1459</v>
      </c>
      <c r="G2380" s="22" t="s">
        <v>21</v>
      </c>
      <c r="H2380" s="22" t="s">
        <v>4578</v>
      </c>
      <c r="I2380" s="25" t="s">
        <v>197</v>
      </c>
      <c r="J2380" s="25" t="s">
        <v>4599</v>
      </c>
      <c r="K2380" s="25"/>
      <c r="L2380" s="25"/>
      <c r="M2380" s="63" t="s">
        <v>49</v>
      </c>
      <c r="N2380" s="22" t="s">
        <v>46</v>
      </c>
      <c r="O2380" s="23">
        <v>2</v>
      </c>
      <c r="P2380" s="23">
        <v>31</v>
      </c>
      <c r="Q2380" s="23" t="s">
        <v>46</v>
      </c>
      <c r="R2380" s="23" t="s">
        <v>49</v>
      </c>
      <c r="S2380" s="23" t="s">
        <v>49</v>
      </c>
      <c r="T2380" s="17" t="s">
        <v>4598</v>
      </c>
      <c r="U2380" s="17" t="s">
        <v>4967</v>
      </c>
      <c r="V2380" s="17" t="s">
        <v>6652</v>
      </c>
      <c r="W2380" s="17" t="s">
        <v>6657</v>
      </c>
    </row>
    <row r="2381" spans="1:23" x14ac:dyDescent="0.35">
      <c r="A2381" s="22" t="s">
        <v>101</v>
      </c>
      <c r="B2381" s="22"/>
      <c r="C2381" s="22" t="s">
        <v>752</v>
      </c>
      <c r="D2381" s="22" t="s">
        <v>2826</v>
      </c>
      <c r="E2381" s="57" t="s">
        <v>7510</v>
      </c>
      <c r="F2381" s="22" t="s">
        <v>103</v>
      </c>
      <c r="G2381" s="22" t="s">
        <v>21</v>
      </c>
      <c r="H2381" s="22" t="s">
        <v>4578</v>
      </c>
      <c r="I2381" s="25" t="s">
        <v>197</v>
      </c>
      <c r="J2381" s="25" t="s">
        <v>4599</v>
      </c>
      <c r="K2381" s="25"/>
      <c r="L2381" s="25"/>
      <c r="M2381" s="63" t="s">
        <v>49</v>
      </c>
      <c r="N2381" s="22" t="s">
        <v>46</v>
      </c>
      <c r="O2381" s="23">
        <v>1E-4</v>
      </c>
      <c r="P2381" s="23">
        <v>0.1</v>
      </c>
      <c r="Q2381" s="23" t="s">
        <v>46</v>
      </c>
      <c r="R2381" s="23" t="s">
        <v>49</v>
      </c>
      <c r="S2381" s="23" t="s">
        <v>49</v>
      </c>
      <c r="T2381" s="17" t="s">
        <v>4598</v>
      </c>
      <c r="U2381" s="17" t="s">
        <v>4967</v>
      </c>
      <c r="V2381" s="17" t="s">
        <v>6652</v>
      </c>
      <c r="W2381" s="17" t="s">
        <v>6657</v>
      </c>
    </row>
    <row r="2382" spans="1:23" ht="29" x14ac:dyDescent="0.35">
      <c r="A2382" s="22" t="s">
        <v>101</v>
      </c>
      <c r="B2382" s="22"/>
      <c r="C2382" s="22" t="s">
        <v>569</v>
      </c>
      <c r="D2382" s="22" t="s">
        <v>2644</v>
      </c>
      <c r="E2382" s="57" t="s">
        <v>7512</v>
      </c>
      <c r="F2382" s="22" t="s">
        <v>103</v>
      </c>
      <c r="G2382" s="22" t="s">
        <v>21</v>
      </c>
      <c r="H2382" s="22" t="s">
        <v>4578</v>
      </c>
      <c r="I2382" s="25" t="s">
        <v>197</v>
      </c>
      <c r="J2382" s="25" t="s">
        <v>4599</v>
      </c>
      <c r="K2382" s="25"/>
      <c r="L2382" s="25"/>
      <c r="M2382" s="63" t="s">
        <v>49</v>
      </c>
      <c r="N2382" s="22" t="s">
        <v>46</v>
      </c>
      <c r="O2382" s="23">
        <v>0</v>
      </c>
      <c r="P2382" s="23">
        <v>0.4</v>
      </c>
      <c r="Q2382" s="23" t="s">
        <v>46</v>
      </c>
      <c r="R2382" s="23" t="s">
        <v>49</v>
      </c>
      <c r="S2382" s="23" t="s">
        <v>49</v>
      </c>
      <c r="T2382" s="17" t="s">
        <v>4598</v>
      </c>
      <c r="U2382" s="17" t="s">
        <v>4967</v>
      </c>
      <c r="V2382" s="17" t="s">
        <v>6652</v>
      </c>
      <c r="W2382" s="17" t="s">
        <v>6657</v>
      </c>
    </row>
    <row r="2383" spans="1:23" ht="43.5" x14ac:dyDescent="0.35">
      <c r="A2383" s="22" t="s">
        <v>101</v>
      </c>
      <c r="B2383" s="22"/>
      <c r="C2383" s="22" t="s">
        <v>573</v>
      </c>
      <c r="D2383" s="22" t="s">
        <v>2648</v>
      </c>
      <c r="E2383" s="57" t="s">
        <v>7552</v>
      </c>
      <c r="F2383" s="22" t="s">
        <v>103</v>
      </c>
      <c r="G2383" s="22" t="s">
        <v>21</v>
      </c>
      <c r="H2383" s="22" t="s">
        <v>4578</v>
      </c>
      <c r="I2383" s="25" t="s">
        <v>197</v>
      </c>
      <c r="J2383" s="25" t="s">
        <v>4599</v>
      </c>
      <c r="K2383" s="25"/>
      <c r="L2383" s="25"/>
      <c r="M2383" s="63" t="s">
        <v>49</v>
      </c>
      <c r="N2383" s="22" t="s">
        <v>46</v>
      </c>
      <c r="O2383" s="23">
        <v>0</v>
      </c>
      <c r="P2383" s="23">
        <v>0.2</v>
      </c>
      <c r="Q2383" s="23" t="s">
        <v>46</v>
      </c>
      <c r="R2383" s="23" t="s">
        <v>49</v>
      </c>
      <c r="S2383" s="23" t="s">
        <v>49</v>
      </c>
      <c r="T2383" s="17" t="s">
        <v>4598</v>
      </c>
      <c r="U2383" s="17" t="s">
        <v>4967</v>
      </c>
      <c r="V2383" s="17" t="s">
        <v>6652</v>
      </c>
      <c r="W2383" s="17" t="s">
        <v>6657</v>
      </c>
    </row>
    <row r="2384" spans="1:23" ht="43.5" x14ac:dyDescent="0.35">
      <c r="A2384" s="22" t="s">
        <v>101</v>
      </c>
      <c r="B2384" s="22"/>
      <c r="C2384" s="22" t="s">
        <v>577</v>
      </c>
      <c r="D2384" s="22" t="s">
        <v>2652</v>
      </c>
      <c r="E2384" s="57" t="s">
        <v>7514</v>
      </c>
      <c r="F2384" s="22" t="s">
        <v>103</v>
      </c>
      <c r="G2384" s="22" t="s">
        <v>21</v>
      </c>
      <c r="H2384" s="22" t="s">
        <v>4578</v>
      </c>
      <c r="I2384" s="25" t="s">
        <v>197</v>
      </c>
      <c r="J2384" s="25" t="s">
        <v>4599</v>
      </c>
      <c r="K2384" s="25"/>
      <c r="L2384" s="25"/>
      <c r="M2384" s="63" t="s">
        <v>49</v>
      </c>
      <c r="N2384" s="22" t="s">
        <v>46</v>
      </c>
      <c r="O2384" s="23">
        <v>0</v>
      </c>
      <c r="P2384" s="23">
        <v>0.2</v>
      </c>
      <c r="Q2384" s="23" t="s">
        <v>46</v>
      </c>
      <c r="R2384" s="23" t="s">
        <v>49</v>
      </c>
      <c r="S2384" s="23" t="s">
        <v>49</v>
      </c>
      <c r="T2384" s="17" t="s">
        <v>4598</v>
      </c>
      <c r="U2384" s="17" t="s">
        <v>4967</v>
      </c>
      <c r="V2384" s="17" t="s">
        <v>6652</v>
      </c>
      <c r="W2384" s="17" t="s">
        <v>6657</v>
      </c>
    </row>
    <row r="2385" spans="1:23" ht="29" x14ac:dyDescent="0.35">
      <c r="A2385" s="22" t="s">
        <v>101</v>
      </c>
      <c r="B2385" s="22"/>
      <c r="C2385" s="22" t="s">
        <v>581</v>
      </c>
      <c r="D2385" s="22" t="s">
        <v>2656</v>
      </c>
      <c r="E2385" s="57" t="s">
        <v>7515</v>
      </c>
      <c r="F2385" s="22" t="s">
        <v>103</v>
      </c>
      <c r="G2385" s="22" t="s">
        <v>21</v>
      </c>
      <c r="H2385" s="22" t="s">
        <v>4578</v>
      </c>
      <c r="I2385" s="25" t="s">
        <v>197</v>
      </c>
      <c r="J2385" s="25" t="s">
        <v>4599</v>
      </c>
      <c r="K2385" s="25"/>
      <c r="L2385" s="25"/>
      <c r="M2385" s="63" t="s">
        <v>49</v>
      </c>
      <c r="N2385" s="22" t="s">
        <v>46</v>
      </c>
      <c r="O2385" s="23">
        <v>0</v>
      </c>
      <c r="P2385" s="23">
        <v>0.2</v>
      </c>
      <c r="Q2385" s="23" t="s">
        <v>46</v>
      </c>
      <c r="R2385" s="23" t="s">
        <v>49</v>
      </c>
      <c r="S2385" s="23" t="s">
        <v>49</v>
      </c>
      <c r="T2385" s="17" t="s">
        <v>4598</v>
      </c>
      <c r="U2385" s="17" t="s">
        <v>4967</v>
      </c>
      <c r="V2385" s="17" t="s">
        <v>6652</v>
      </c>
      <c r="W2385" s="17" t="s">
        <v>6657</v>
      </c>
    </row>
    <row r="2386" spans="1:23" ht="29" x14ac:dyDescent="0.35">
      <c r="A2386" s="22" t="s">
        <v>101</v>
      </c>
      <c r="B2386" s="22"/>
      <c r="C2386" s="22" t="s">
        <v>585</v>
      </c>
      <c r="D2386" s="22" t="s">
        <v>2660</v>
      </c>
      <c r="E2386" s="57" t="s">
        <v>7516</v>
      </c>
      <c r="F2386" s="22" t="s">
        <v>103</v>
      </c>
      <c r="G2386" s="22" t="s">
        <v>21</v>
      </c>
      <c r="H2386" s="22" t="s">
        <v>4578</v>
      </c>
      <c r="I2386" s="25" t="s">
        <v>197</v>
      </c>
      <c r="J2386" s="25" t="s">
        <v>4599</v>
      </c>
      <c r="K2386" s="25"/>
      <c r="L2386" s="25"/>
      <c r="M2386" s="63" t="s">
        <v>49</v>
      </c>
      <c r="N2386" s="22" t="s">
        <v>46</v>
      </c>
      <c r="O2386" s="23">
        <v>0</v>
      </c>
      <c r="P2386" s="23">
        <v>0.4</v>
      </c>
      <c r="Q2386" s="23" t="s">
        <v>46</v>
      </c>
      <c r="R2386" s="23" t="s">
        <v>49</v>
      </c>
      <c r="S2386" s="23" t="s">
        <v>49</v>
      </c>
      <c r="T2386" s="17" t="s">
        <v>4598</v>
      </c>
      <c r="U2386" s="17" t="s">
        <v>4967</v>
      </c>
      <c r="V2386" s="17" t="s">
        <v>6652</v>
      </c>
      <c r="W2386" s="17" t="s">
        <v>6657</v>
      </c>
    </row>
    <row r="2387" spans="1:23" ht="29" x14ac:dyDescent="0.35">
      <c r="A2387" s="22" t="s">
        <v>101</v>
      </c>
      <c r="B2387" s="22"/>
      <c r="C2387" s="22" t="s">
        <v>589</v>
      </c>
      <c r="D2387" s="22" t="s">
        <v>2664</v>
      </c>
      <c r="E2387" s="57" t="s">
        <v>7517</v>
      </c>
      <c r="F2387" s="22" t="s">
        <v>103</v>
      </c>
      <c r="G2387" s="22" t="s">
        <v>21</v>
      </c>
      <c r="H2387" s="22" t="s">
        <v>4578</v>
      </c>
      <c r="I2387" s="25" t="s">
        <v>197</v>
      </c>
      <c r="J2387" s="25" t="s">
        <v>4599</v>
      </c>
      <c r="K2387" s="25"/>
      <c r="L2387" s="25"/>
      <c r="M2387" s="63" t="s">
        <v>49</v>
      </c>
      <c r="N2387" s="22" t="s">
        <v>46</v>
      </c>
      <c r="O2387" s="23">
        <v>0</v>
      </c>
      <c r="P2387" s="23">
        <v>0.2</v>
      </c>
      <c r="Q2387" s="23" t="s">
        <v>46</v>
      </c>
      <c r="R2387" s="23" t="s">
        <v>49</v>
      </c>
      <c r="S2387" s="23" t="s">
        <v>49</v>
      </c>
      <c r="T2387" s="17" t="s">
        <v>4598</v>
      </c>
      <c r="U2387" s="17" t="s">
        <v>4967</v>
      </c>
      <c r="V2387" s="17" t="s">
        <v>6652</v>
      </c>
      <c r="W2387" s="17" t="s">
        <v>6657</v>
      </c>
    </row>
    <row r="2388" spans="1:23" ht="29" x14ac:dyDescent="0.35">
      <c r="A2388" s="22" t="s">
        <v>101</v>
      </c>
      <c r="B2388" s="22"/>
      <c r="C2388" s="22" t="s">
        <v>593</v>
      </c>
      <c r="D2388" s="22" t="s">
        <v>2668</v>
      </c>
      <c r="E2388" s="57" t="s">
        <v>7518</v>
      </c>
      <c r="F2388" s="22" t="s">
        <v>103</v>
      </c>
      <c r="G2388" s="22" t="s">
        <v>21</v>
      </c>
      <c r="H2388" s="22" t="s">
        <v>4578</v>
      </c>
      <c r="I2388" s="25" t="s">
        <v>197</v>
      </c>
      <c r="J2388" s="25" t="s">
        <v>4599</v>
      </c>
      <c r="K2388" s="25"/>
      <c r="L2388" s="25"/>
      <c r="M2388" s="63" t="s">
        <v>49</v>
      </c>
      <c r="N2388" s="22" t="s">
        <v>46</v>
      </c>
      <c r="O2388" s="23">
        <v>0</v>
      </c>
      <c r="P2388" s="23">
        <v>0.2</v>
      </c>
      <c r="Q2388" s="23" t="s">
        <v>46</v>
      </c>
      <c r="R2388" s="23" t="s">
        <v>49</v>
      </c>
      <c r="S2388" s="23" t="s">
        <v>49</v>
      </c>
      <c r="T2388" s="17" t="s">
        <v>4598</v>
      </c>
      <c r="U2388" s="17" t="s">
        <v>4967</v>
      </c>
      <c r="V2388" s="17" t="s">
        <v>6652</v>
      </c>
      <c r="W2388" s="17" t="s">
        <v>6657</v>
      </c>
    </row>
    <row r="2389" spans="1:23" ht="29" x14ac:dyDescent="0.35">
      <c r="A2389" s="22" t="s">
        <v>101</v>
      </c>
      <c r="B2389" s="22"/>
      <c r="C2389" s="22" t="s">
        <v>597</v>
      </c>
      <c r="D2389" s="22" t="s">
        <v>2672</v>
      </c>
      <c r="E2389" s="57" t="s">
        <v>7519</v>
      </c>
      <c r="F2389" s="22" t="s">
        <v>103</v>
      </c>
      <c r="G2389" s="22" t="s">
        <v>21</v>
      </c>
      <c r="H2389" s="22" t="s">
        <v>4578</v>
      </c>
      <c r="I2389" s="25" t="s">
        <v>197</v>
      </c>
      <c r="J2389" s="25" t="s">
        <v>4599</v>
      </c>
      <c r="K2389" s="25"/>
      <c r="L2389" s="25"/>
      <c r="M2389" s="63" t="s">
        <v>49</v>
      </c>
      <c r="N2389" s="22" t="s">
        <v>46</v>
      </c>
      <c r="O2389" s="23">
        <v>0</v>
      </c>
      <c r="P2389" s="23">
        <v>0.4</v>
      </c>
      <c r="Q2389" s="23" t="s">
        <v>46</v>
      </c>
      <c r="R2389" s="23" t="s">
        <v>49</v>
      </c>
      <c r="S2389" s="23" t="s">
        <v>49</v>
      </c>
      <c r="T2389" s="17" t="s">
        <v>4598</v>
      </c>
      <c r="U2389" s="17" t="s">
        <v>4967</v>
      </c>
      <c r="V2389" s="17" t="s">
        <v>6652</v>
      </c>
      <c r="W2389" s="17" t="s">
        <v>6657</v>
      </c>
    </row>
    <row r="2390" spans="1:23" x14ac:dyDescent="0.35">
      <c r="A2390" s="22" t="s">
        <v>101</v>
      </c>
      <c r="B2390" s="22"/>
      <c r="C2390" s="22" t="s">
        <v>2063</v>
      </c>
      <c r="D2390" s="22" t="s">
        <v>4205</v>
      </c>
      <c r="E2390" s="57" t="s">
        <v>7499</v>
      </c>
      <c r="F2390" s="22" t="s">
        <v>388</v>
      </c>
      <c r="G2390" s="22" t="s">
        <v>12</v>
      </c>
      <c r="H2390" s="22" t="s">
        <v>4580</v>
      </c>
      <c r="I2390" s="25" t="s">
        <v>197</v>
      </c>
      <c r="J2390" s="25" t="s">
        <v>4599</v>
      </c>
      <c r="K2390" s="25"/>
      <c r="L2390" s="25"/>
      <c r="M2390" s="63" t="s">
        <v>49</v>
      </c>
      <c r="N2390" s="22" t="s">
        <v>46</v>
      </c>
      <c r="O2390" s="23" t="s">
        <v>46</v>
      </c>
      <c r="P2390" s="23" t="s">
        <v>46</v>
      </c>
      <c r="Q2390" s="23">
        <v>0.5</v>
      </c>
      <c r="R2390" s="23" t="s">
        <v>49</v>
      </c>
      <c r="S2390" s="23" t="s">
        <v>49</v>
      </c>
      <c r="T2390" s="17" t="s">
        <v>4598</v>
      </c>
      <c r="U2390" s="17" t="s">
        <v>4967</v>
      </c>
      <c r="V2390" s="17" t="s">
        <v>6652</v>
      </c>
      <c r="W2390" s="17" t="s">
        <v>6652</v>
      </c>
    </row>
    <row r="2391" spans="1:23" ht="29" x14ac:dyDescent="0.35">
      <c r="A2391" s="22" t="s">
        <v>101</v>
      </c>
      <c r="B2391" s="22"/>
      <c r="C2391" s="22" t="s">
        <v>1302</v>
      </c>
      <c r="D2391" s="22" t="s">
        <v>3376</v>
      </c>
      <c r="E2391" s="57" t="s">
        <v>2518</v>
      </c>
      <c r="F2391" s="22" t="s">
        <v>103</v>
      </c>
      <c r="G2391" s="22" t="s">
        <v>12</v>
      </c>
      <c r="H2391" s="22" t="s">
        <v>4581</v>
      </c>
      <c r="I2391" s="25" t="s">
        <v>99</v>
      </c>
      <c r="J2391" s="25" t="s">
        <v>4599</v>
      </c>
      <c r="K2391" s="25"/>
      <c r="L2391" s="25"/>
      <c r="M2391" s="63" t="s">
        <v>49</v>
      </c>
      <c r="N2391" s="22" t="s">
        <v>46</v>
      </c>
      <c r="O2391" s="23" t="s">
        <v>46</v>
      </c>
      <c r="P2391" s="23" t="s">
        <v>46</v>
      </c>
      <c r="Q2391" s="23">
        <v>0.1</v>
      </c>
      <c r="R2391" s="23" t="s">
        <v>49</v>
      </c>
      <c r="S2391" s="23" t="s">
        <v>49</v>
      </c>
      <c r="T2391" s="17" t="s">
        <v>4598</v>
      </c>
      <c r="U2391" s="17" t="s">
        <v>4967</v>
      </c>
      <c r="V2391" s="17" t="s">
        <v>6652</v>
      </c>
      <c r="W2391" s="17" t="s">
        <v>6927</v>
      </c>
    </row>
    <row r="2392" spans="1:23" ht="29" x14ac:dyDescent="0.35">
      <c r="A2392" s="22" t="s">
        <v>101</v>
      </c>
      <c r="B2392" s="22"/>
      <c r="C2392" s="22" t="s">
        <v>1037</v>
      </c>
      <c r="D2392" s="22" t="s">
        <v>3111</v>
      </c>
      <c r="E2392" s="57" t="s">
        <v>148</v>
      </c>
      <c r="F2392" s="22" t="s">
        <v>103</v>
      </c>
      <c r="G2392" s="22" t="s">
        <v>12</v>
      </c>
      <c r="H2392" s="22" t="s">
        <v>4581</v>
      </c>
      <c r="I2392" s="25" t="s">
        <v>99</v>
      </c>
      <c r="J2392" s="25" t="s">
        <v>4599</v>
      </c>
      <c r="K2392" s="25"/>
      <c r="L2392" s="25"/>
      <c r="M2392" s="63" t="s">
        <v>49</v>
      </c>
      <c r="N2392" s="22" t="s">
        <v>46</v>
      </c>
      <c r="O2392" s="23" t="s">
        <v>46</v>
      </c>
      <c r="P2392" s="23" t="s">
        <v>46</v>
      </c>
      <c r="Q2392" s="23">
        <v>0.1</v>
      </c>
      <c r="R2392" s="23" t="s">
        <v>49</v>
      </c>
      <c r="S2392" s="23" t="s">
        <v>49</v>
      </c>
      <c r="T2392" s="17" t="s">
        <v>4598</v>
      </c>
      <c r="U2392" s="17" t="s">
        <v>4967</v>
      </c>
      <c r="V2392" s="17" t="s">
        <v>6652</v>
      </c>
      <c r="W2392" s="17" t="s">
        <v>6927</v>
      </c>
    </row>
    <row r="2393" spans="1:23" ht="29" x14ac:dyDescent="0.35">
      <c r="A2393" s="22" t="s">
        <v>101</v>
      </c>
      <c r="B2393" s="22"/>
      <c r="C2393" s="22" t="s">
        <v>1042</v>
      </c>
      <c r="D2393" s="22" t="s">
        <v>3116</v>
      </c>
      <c r="E2393" s="57" t="s">
        <v>149</v>
      </c>
      <c r="F2393" s="22" t="s">
        <v>103</v>
      </c>
      <c r="G2393" s="22" t="s">
        <v>12</v>
      </c>
      <c r="H2393" s="22" t="s">
        <v>4581</v>
      </c>
      <c r="I2393" s="25" t="s">
        <v>99</v>
      </c>
      <c r="J2393" s="25" t="s">
        <v>4599</v>
      </c>
      <c r="K2393" s="25"/>
      <c r="L2393" s="25"/>
      <c r="M2393" s="63" t="s">
        <v>49</v>
      </c>
      <c r="N2393" s="22" t="s">
        <v>46</v>
      </c>
      <c r="O2393" s="23" t="s">
        <v>46</v>
      </c>
      <c r="P2393" s="23" t="s">
        <v>46</v>
      </c>
      <c r="Q2393" s="23">
        <v>0.1</v>
      </c>
      <c r="R2393" s="23" t="s">
        <v>49</v>
      </c>
      <c r="S2393" s="23" t="s">
        <v>49</v>
      </c>
      <c r="T2393" s="17" t="s">
        <v>4598</v>
      </c>
      <c r="U2393" s="17" t="s">
        <v>4967</v>
      </c>
      <c r="V2393" s="17" t="s">
        <v>6652</v>
      </c>
      <c r="W2393" s="17" t="s">
        <v>6927</v>
      </c>
    </row>
    <row r="2394" spans="1:23" ht="29" x14ac:dyDescent="0.35">
      <c r="A2394" s="22" t="s">
        <v>101</v>
      </c>
      <c r="B2394" s="22"/>
      <c r="C2394" s="22" t="s">
        <v>1047</v>
      </c>
      <c r="D2394" s="22" t="s">
        <v>3121</v>
      </c>
      <c r="E2394" s="57" t="s">
        <v>150</v>
      </c>
      <c r="F2394" s="22" t="s">
        <v>103</v>
      </c>
      <c r="G2394" s="22" t="s">
        <v>12</v>
      </c>
      <c r="H2394" s="22" t="s">
        <v>4581</v>
      </c>
      <c r="I2394" s="25" t="s">
        <v>99</v>
      </c>
      <c r="J2394" s="25" t="s">
        <v>4599</v>
      </c>
      <c r="K2394" s="25"/>
      <c r="L2394" s="25"/>
      <c r="M2394" s="63" t="s">
        <v>49</v>
      </c>
      <c r="N2394" s="22" t="s">
        <v>46</v>
      </c>
      <c r="O2394" s="23" t="s">
        <v>46</v>
      </c>
      <c r="P2394" s="23" t="s">
        <v>46</v>
      </c>
      <c r="Q2394" s="23">
        <v>0.1</v>
      </c>
      <c r="R2394" s="23" t="s">
        <v>49</v>
      </c>
      <c r="S2394" s="23" t="s">
        <v>49</v>
      </c>
      <c r="T2394" s="17" t="s">
        <v>4598</v>
      </c>
      <c r="U2394" s="17" t="s">
        <v>4967</v>
      </c>
      <c r="V2394" s="17" t="s">
        <v>6652</v>
      </c>
      <c r="W2394" s="17" t="s">
        <v>6927</v>
      </c>
    </row>
    <row r="2395" spans="1:23" ht="29" x14ac:dyDescent="0.35">
      <c r="A2395" s="22" t="s">
        <v>101</v>
      </c>
      <c r="B2395" s="22"/>
      <c r="C2395" s="22" t="s">
        <v>1052</v>
      </c>
      <c r="D2395" s="22" t="s">
        <v>3126</v>
      </c>
      <c r="E2395" s="57" t="s">
        <v>151</v>
      </c>
      <c r="F2395" s="22" t="s">
        <v>103</v>
      </c>
      <c r="G2395" s="22" t="s">
        <v>12</v>
      </c>
      <c r="H2395" s="22" t="s">
        <v>4581</v>
      </c>
      <c r="I2395" s="25" t="s">
        <v>99</v>
      </c>
      <c r="J2395" s="25" t="s">
        <v>4599</v>
      </c>
      <c r="K2395" s="25"/>
      <c r="L2395" s="25"/>
      <c r="M2395" s="63" t="s">
        <v>49</v>
      </c>
      <c r="N2395" s="22" t="s">
        <v>46</v>
      </c>
      <c r="O2395" s="23" t="s">
        <v>46</v>
      </c>
      <c r="P2395" s="23" t="s">
        <v>46</v>
      </c>
      <c r="Q2395" s="23">
        <v>0.1</v>
      </c>
      <c r="R2395" s="23" t="s">
        <v>49</v>
      </c>
      <c r="S2395" s="23" t="s">
        <v>49</v>
      </c>
      <c r="T2395" s="17" t="s">
        <v>4598</v>
      </c>
      <c r="U2395" s="17" t="s">
        <v>4967</v>
      </c>
      <c r="V2395" s="17" t="s">
        <v>6652</v>
      </c>
      <c r="W2395" s="17" t="s">
        <v>6927</v>
      </c>
    </row>
    <row r="2396" spans="1:23" ht="29" x14ac:dyDescent="0.35">
      <c r="A2396" s="22" t="s">
        <v>101</v>
      </c>
      <c r="B2396" s="22"/>
      <c r="C2396" s="22" t="s">
        <v>1057</v>
      </c>
      <c r="D2396" s="22" t="s">
        <v>3131</v>
      </c>
      <c r="E2396" s="57" t="s">
        <v>152</v>
      </c>
      <c r="F2396" s="22" t="s">
        <v>103</v>
      </c>
      <c r="G2396" s="22" t="s">
        <v>12</v>
      </c>
      <c r="H2396" s="22" t="s">
        <v>4581</v>
      </c>
      <c r="I2396" s="25" t="s">
        <v>99</v>
      </c>
      <c r="J2396" s="25" t="s">
        <v>4599</v>
      </c>
      <c r="K2396" s="25"/>
      <c r="L2396" s="25"/>
      <c r="M2396" s="63" t="s">
        <v>49</v>
      </c>
      <c r="N2396" s="22" t="s">
        <v>46</v>
      </c>
      <c r="O2396" s="23" t="s">
        <v>46</v>
      </c>
      <c r="P2396" s="23" t="s">
        <v>46</v>
      </c>
      <c r="Q2396" s="23">
        <v>0.1</v>
      </c>
      <c r="R2396" s="23" t="s">
        <v>49</v>
      </c>
      <c r="S2396" s="23" t="s">
        <v>49</v>
      </c>
      <c r="T2396" s="17" t="s">
        <v>4598</v>
      </c>
      <c r="U2396" s="17" t="s">
        <v>4967</v>
      </c>
      <c r="V2396" s="17" t="s">
        <v>6652</v>
      </c>
      <c r="W2396" s="17" t="s">
        <v>6927</v>
      </c>
    </row>
    <row r="2397" spans="1:23" ht="29" x14ac:dyDescent="0.35">
      <c r="A2397" s="22" t="s">
        <v>101</v>
      </c>
      <c r="B2397" s="22"/>
      <c r="C2397" s="22" t="s">
        <v>1076</v>
      </c>
      <c r="D2397" s="22" t="s">
        <v>3150</v>
      </c>
      <c r="E2397" s="57" t="s">
        <v>2379</v>
      </c>
      <c r="F2397" s="22" t="s">
        <v>103</v>
      </c>
      <c r="G2397" s="22" t="s">
        <v>12</v>
      </c>
      <c r="H2397" s="22" t="s">
        <v>4581</v>
      </c>
      <c r="I2397" s="25" t="s">
        <v>99</v>
      </c>
      <c r="J2397" s="25" t="s">
        <v>4599</v>
      </c>
      <c r="K2397" s="25"/>
      <c r="L2397" s="25"/>
      <c r="M2397" s="63" t="s">
        <v>49</v>
      </c>
      <c r="N2397" s="22" t="s">
        <v>46</v>
      </c>
      <c r="O2397" s="23" t="s">
        <v>46</v>
      </c>
      <c r="P2397" s="23" t="s">
        <v>46</v>
      </c>
      <c r="Q2397" s="23">
        <v>0.1</v>
      </c>
      <c r="R2397" s="23" t="s">
        <v>49</v>
      </c>
      <c r="S2397" s="23" t="s">
        <v>49</v>
      </c>
      <c r="T2397" s="17" t="s">
        <v>4598</v>
      </c>
      <c r="U2397" s="17" t="s">
        <v>4967</v>
      </c>
      <c r="V2397" s="17" t="s">
        <v>6652</v>
      </c>
      <c r="W2397" s="17" t="s">
        <v>6927</v>
      </c>
    </row>
    <row r="2398" spans="1:23" ht="29" x14ac:dyDescent="0.35">
      <c r="A2398" s="22" t="s">
        <v>101</v>
      </c>
      <c r="B2398" s="22"/>
      <c r="C2398" s="22" t="s">
        <v>1122</v>
      </c>
      <c r="D2398" s="22" t="s">
        <v>3196</v>
      </c>
      <c r="E2398" s="57" t="s">
        <v>162</v>
      </c>
      <c r="F2398" s="22" t="s">
        <v>103</v>
      </c>
      <c r="G2398" s="22" t="s">
        <v>12</v>
      </c>
      <c r="H2398" s="22" t="s">
        <v>4581</v>
      </c>
      <c r="I2398" s="25" t="s">
        <v>99</v>
      </c>
      <c r="J2398" s="25" t="s">
        <v>4599</v>
      </c>
      <c r="K2398" s="25"/>
      <c r="L2398" s="25"/>
      <c r="M2398" s="63" t="s">
        <v>49</v>
      </c>
      <c r="N2398" s="22" t="s">
        <v>46</v>
      </c>
      <c r="O2398" s="23" t="s">
        <v>46</v>
      </c>
      <c r="P2398" s="23" t="s">
        <v>46</v>
      </c>
      <c r="Q2398" s="23">
        <v>0.1</v>
      </c>
      <c r="R2398" s="23" t="s">
        <v>49</v>
      </c>
      <c r="S2398" s="23" t="s">
        <v>49</v>
      </c>
      <c r="T2398" s="17" t="s">
        <v>4598</v>
      </c>
      <c r="U2398" s="17" t="s">
        <v>4967</v>
      </c>
      <c r="V2398" s="17" t="s">
        <v>6652</v>
      </c>
      <c r="W2398" s="17" t="s">
        <v>6927</v>
      </c>
    </row>
    <row r="2399" spans="1:23" x14ac:dyDescent="0.35">
      <c r="A2399" s="22" t="s">
        <v>98</v>
      </c>
      <c r="B2399" s="22"/>
      <c r="C2399" s="22" t="s">
        <v>1905</v>
      </c>
      <c r="D2399" s="22" t="s">
        <v>4160</v>
      </c>
      <c r="E2399" s="57" t="s">
        <v>7531</v>
      </c>
      <c r="F2399" s="22" t="s">
        <v>388</v>
      </c>
      <c r="G2399" s="22" t="s">
        <v>12</v>
      </c>
      <c r="H2399" s="22" t="s">
        <v>6451</v>
      </c>
      <c r="I2399" s="25" t="s">
        <v>197</v>
      </c>
      <c r="J2399" s="25" t="s">
        <v>4599</v>
      </c>
      <c r="K2399" s="25"/>
      <c r="L2399" s="25"/>
      <c r="M2399" s="63" t="s">
        <v>49</v>
      </c>
      <c r="N2399" s="22" t="s">
        <v>46</v>
      </c>
      <c r="O2399" s="23" t="s">
        <v>46</v>
      </c>
      <c r="P2399" s="23" t="s">
        <v>46</v>
      </c>
      <c r="Q2399" s="23" t="s">
        <v>26</v>
      </c>
      <c r="R2399" s="23" t="s">
        <v>49</v>
      </c>
      <c r="S2399" s="23" t="s">
        <v>49</v>
      </c>
      <c r="T2399" s="17" t="s">
        <v>4598</v>
      </c>
      <c r="U2399" s="17" t="s">
        <v>4967</v>
      </c>
      <c r="V2399" s="17" t="s">
        <v>6652</v>
      </c>
      <c r="W2399" s="33" t="s">
        <v>6657</v>
      </c>
    </row>
    <row r="2400" spans="1:23" ht="29" x14ac:dyDescent="0.35">
      <c r="A2400" s="22" t="s">
        <v>98</v>
      </c>
      <c r="B2400" s="22"/>
      <c r="C2400" s="22" t="s">
        <v>535</v>
      </c>
      <c r="D2400" s="22" t="s">
        <v>2616</v>
      </c>
      <c r="E2400" s="57" t="s">
        <v>7532</v>
      </c>
      <c r="F2400" s="22" t="s">
        <v>388</v>
      </c>
      <c r="G2400" s="22" t="s">
        <v>12</v>
      </c>
      <c r="H2400" s="22" t="s">
        <v>6451</v>
      </c>
      <c r="I2400" s="25" t="s">
        <v>197</v>
      </c>
      <c r="J2400" s="25" t="s">
        <v>4599</v>
      </c>
      <c r="K2400" s="25"/>
      <c r="L2400" s="25"/>
      <c r="M2400" s="63" t="s">
        <v>49</v>
      </c>
      <c r="N2400" s="22" t="s">
        <v>46</v>
      </c>
      <c r="O2400" s="23" t="s">
        <v>46</v>
      </c>
      <c r="P2400" s="23" t="s">
        <v>46</v>
      </c>
      <c r="Q2400" s="23" t="s">
        <v>26</v>
      </c>
      <c r="R2400" s="23" t="s">
        <v>49</v>
      </c>
      <c r="S2400" s="23" t="s">
        <v>49</v>
      </c>
      <c r="T2400" s="17" t="s">
        <v>4598</v>
      </c>
      <c r="U2400" s="17" t="s">
        <v>4967</v>
      </c>
      <c r="V2400" s="17" t="s">
        <v>6652</v>
      </c>
      <c r="W2400" s="33" t="s">
        <v>6657</v>
      </c>
    </row>
    <row r="2401" spans="1:23" x14ac:dyDescent="0.35">
      <c r="A2401" s="22" t="s">
        <v>98</v>
      </c>
      <c r="B2401" s="22"/>
      <c r="C2401" s="22" t="s">
        <v>546</v>
      </c>
      <c r="D2401" s="22" t="s">
        <v>2627</v>
      </c>
      <c r="E2401" s="57" t="s">
        <v>7533</v>
      </c>
      <c r="F2401" s="22" t="s">
        <v>388</v>
      </c>
      <c r="G2401" s="22" t="s">
        <v>12</v>
      </c>
      <c r="H2401" s="22" t="s">
        <v>6451</v>
      </c>
      <c r="I2401" s="25" t="s">
        <v>197</v>
      </c>
      <c r="J2401" s="25" t="s">
        <v>4599</v>
      </c>
      <c r="K2401" s="25"/>
      <c r="L2401" s="25"/>
      <c r="M2401" s="63" t="s">
        <v>49</v>
      </c>
      <c r="N2401" s="22" t="s">
        <v>46</v>
      </c>
      <c r="O2401" s="23" t="s">
        <v>46</v>
      </c>
      <c r="P2401" s="23" t="s">
        <v>46</v>
      </c>
      <c r="Q2401" s="23" t="s">
        <v>26</v>
      </c>
      <c r="R2401" s="23" t="s">
        <v>49</v>
      </c>
      <c r="S2401" s="23" t="s">
        <v>49</v>
      </c>
      <c r="T2401" s="17" t="s">
        <v>4598</v>
      </c>
      <c r="U2401" s="17" t="s">
        <v>4967</v>
      </c>
      <c r="V2401" s="17" t="s">
        <v>6652</v>
      </c>
      <c r="W2401" s="33" t="s">
        <v>6657</v>
      </c>
    </row>
    <row r="2402" spans="1:23" x14ac:dyDescent="0.35">
      <c r="A2402" s="22" t="s">
        <v>98</v>
      </c>
      <c r="B2402" s="22"/>
      <c r="C2402" s="22" t="s">
        <v>544</v>
      </c>
      <c r="D2402" s="22" t="s">
        <v>2625</v>
      </c>
      <c r="E2402" s="57" t="s">
        <v>7534</v>
      </c>
      <c r="F2402" s="22" t="s">
        <v>388</v>
      </c>
      <c r="G2402" s="22" t="s">
        <v>12</v>
      </c>
      <c r="H2402" s="22" t="s">
        <v>6451</v>
      </c>
      <c r="I2402" s="25" t="s">
        <v>197</v>
      </c>
      <c r="J2402" s="25" t="s">
        <v>4599</v>
      </c>
      <c r="K2402" s="25"/>
      <c r="L2402" s="25"/>
      <c r="M2402" s="63" t="s">
        <v>49</v>
      </c>
      <c r="N2402" s="22" t="s">
        <v>46</v>
      </c>
      <c r="O2402" s="23" t="s">
        <v>46</v>
      </c>
      <c r="P2402" s="23" t="s">
        <v>46</v>
      </c>
      <c r="Q2402" s="23" t="s">
        <v>26</v>
      </c>
      <c r="R2402" s="23" t="s">
        <v>49</v>
      </c>
      <c r="S2402" s="23" t="s">
        <v>49</v>
      </c>
      <c r="T2402" s="17" t="s">
        <v>4598</v>
      </c>
      <c r="U2402" s="17" t="s">
        <v>4967</v>
      </c>
      <c r="V2402" s="17" t="s">
        <v>6652</v>
      </c>
      <c r="W2402" s="33" t="s">
        <v>6657</v>
      </c>
    </row>
    <row r="2403" spans="1:23" x14ac:dyDescent="0.35">
      <c r="A2403" s="22" t="s">
        <v>98</v>
      </c>
      <c r="B2403" s="22"/>
      <c r="C2403" s="22" t="s">
        <v>548</v>
      </c>
      <c r="D2403" s="22" t="s">
        <v>3535</v>
      </c>
      <c r="E2403" s="57" t="s">
        <v>7535</v>
      </c>
      <c r="F2403" s="22" t="s">
        <v>103</v>
      </c>
      <c r="G2403" s="22" t="s">
        <v>12</v>
      </c>
      <c r="H2403" s="22" t="s">
        <v>6451</v>
      </c>
      <c r="I2403" s="25" t="s">
        <v>197</v>
      </c>
      <c r="J2403" s="25" t="s">
        <v>4599</v>
      </c>
      <c r="K2403" s="25"/>
      <c r="L2403" s="25"/>
      <c r="M2403" s="63" t="s">
        <v>49</v>
      </c>
      <c r="N2403" s="22" t="s">
        <v>46</v>
      </c>
      <c r="O2403" s="23" t="s">
        <v>46</v>
      </c>
      <c r="P2403" s="23" t="s">
        <v>46</v>
      </c>
      <c r="Q2403" s="23" t="s">
        <v>26</v>
      </c>
      <c r="R2403" s="23" t="s">
        <v>49</v>
      </c>
      <c r="S2403" s="23" t="s">
        <v>49</v>
      </c>
      <c r="T2403" s="17" t="s">
        <v>4598</v>
      </c>
      <c r="U2403" s="17" t="s">
        <v>4967</v>
      </c>
      <c r="V2403" s="17" t="s">
        <v>6652</v>
      </c>
      <c r="W2403" s="33" t="s">
        <v>6657</v>
      </c>
    </row>
    <row r="2404" spans="1:23" ht="43.5" x14ac:dyDescent="0.35">
      <c r="A2404" s="22" t="s">
        <v>98</v>
      </c>
      <c r="B2404" s="22" t="s">
        <v>10</v>
      </c>
      <c r="C2404" s="22" t="s">
        <v>4976</v>
      </c>
      <c r="D2404" s="58" t="s">
        <v>4993</v>
      </c>
      <c r="E2404" s="57" t="s">
        <v>7536</v>
      </c>
      <c r="F2404" s="22" t="s">
        <v>4642</v>
      </c>
      <c r="G2404" s="22" t="s">
        <v>21</v>
      </c>
      <c r="H2404" s="22" t="s">
        <v>6451</v>
      </c>
      <c r="I2404" s="25" t="s">
        <v>197</v>
      </c>
      <c r="J2404" s="25" t="s">
        <v>6163</v>
      </c>
      <c r="K2404" s="25" t="s">
        <v>6158</v>
      </c>
      <c r="L2404" s="25"/>
      <c r="M2404" s="63" t="s">
        <v>49</v>
      </c>
      <c r="N2404" s="22" t="s">
        <v>46</v>
      </c>
      <c r="O2404" s="23">
        <v>0</v>
      </c>
      <c r="P2404" s="23">
        <v>0.05</v>
      </c>
      <c r="Q2404" s="23" t="s">
        <v>46</v>
      </c>
      <c r="R2404" s="23">
        <v>0</v>
      </c>
      <c r="S2404" s="23">
        <v>0.05</v>
      </c>
      <c r="T2404" s="17" t="s">
        <v>4598</v>
      </c>
      <c r="U2404" s="17" t="s">
        <v>4967</v>
      </c>
      <c r="V2404" s="17" t="s">
        <v>6654</v>
      </c>
      <c r="W2404" s="33" t="s">
        <v>6657</v>
      </c>
    </row>
    <row r="2405" spans="1:23" ht="43.5" x14ac:dyDescent="0.35">
      <c r="A2405" s="22" t="s">
        <v>98</v>
      </c>
      <c r="B2405" s="22"/>
      <c r="C2405" s="22" t="s">
        <v>4977</v>
      </c>
      <c r="D2405" s="58" t="s">
        <v>4994</v>
      </c>
      <c r="E2405" s="57" t="s">
        <v>7537</v>
      </c>
      <c r="F2405" s="22" t="s">
        <v>4642</v>
      </c>
      <c r="G2405" s="22" t="s">
        <v>21</v>
      </c>
      <c r="H2405" s="22" t="s">
        <v>6451</v>
      </c>
      <c r="I2405" s="25" t="s">
        <v>197</v>
      </c>
      <c r="J2405" s="25" t="s">
        <v>6163</v>
      </c>
      <c r="K2405" s="25" t="s">
        <v>6158</v>
      </c>
      <c r="L2405" s="25"/>
      <c r="M2405" s="63" t="s">
        <v>49</v>
      </c>
      <c r="N2405" s="22" t="s">
        <v>46</v>
      </c>
      <c r="O2405" s="23">
        <v>0</v>
      </c>
      <c r="P2405" s="23">
        <v>0.05</v>
      </c>
      <c r="Q2405" s="23" t="s">
        <v>46</v>
      </c>
      <c r="R2405" s="23">
        <v>0</v>
      </c>
      <c r="S2405" s="23">
        <v>0.05</v>
      </c>
      <c r="T2405" s="17" t="s">
        <v>4598</v>
      </c>
      <c r="U2405" s="17" t="s">
        <v>4967</v>
      </c>
      <c r="V2405" s="17" t="s">
        <v>6654</v>
      </c>
      <c r="W2405" s="33" t="s">
        <v>6657</v>
      </c>
    </row>
    <row r="2406" spans="1:23" ht="29" x14ac:dyDescent="0.35">
      <c r="A2406" s="22" t="s">
        <v>98</v>
      </c>
      <c r="B2406" s="22"/>
      <c r="C2406" s="22" t="s">
        <v>1433</v>
      </c>
      <c r="D2406" s="22" t="s">
        <v>3956</v>
      </c>
      <c r="E2406" s="57" t="s">
        <v>7538</v>
      </c>
      <c r="F2406" s="22" t="s">
        <v>388</v>
      </c>
      <c r="G2406" s="22" t="s">
        <v>12</v>
      </c>
      <c r="H2406" s="22" t="s">
        <v>6451</v>
      </c>
      <c r="I2406" s="25" t="s">
        <v>197</v>
      </c>
      <c r="J2406" s="25" t="s">
        <v>4599</v>
      </c>
      <c r="K2406" s="25"/>
      <c r="L2406" s="25"/>
      <c r="M2406" s="63" t="s">
        <v>49</v>
      </c>
      <c r="N2406" s="22" t="s">
        <v>46</v>
      </c>
      <c r="O2406" s="23" t="s">
        <v>46</v>
      </c>
      <c r="P2406" s="23" t="s">
        <v>46</v>
      </c>
      <c r="Q2406" s="23" t="s">
        <v>26</v>
      </c>
      <c r="R2406" s="23" t="s">
        <v>49</v>
      </c>
      <c r="S2406" s="23" t="s">
        <v>49</v>
      </c>
      <c r="T2406" s="17" t="s">
        <v>4598</v>
      </c>
      <c r="U2406" s="17" t="s">
        <v>4967</v>
      </c>
      <c r="V2406" s="17" t="s">
        <v>6652</v>
      </c>
      <c r="W2406" s="33" t="s">
        <v>6657</v>
      </c>
    </row>
    <row r="2407" spans="1:23" ht="29" x14ac:dyDescent="0.35">
      <c r="A2407" s="22" t="s">
        <v>98</v>
      </c>
      <c r="B2407" s="22"/>
      <c r="C2407" s="22" t="s">
        <v>552</v>
      </c>
      <c r="D2407" s="22" t="s">
        <v>3954</v>
      </c>
      <c r="E2407" s="57" t="s">
        <v>7539</v>
      </c>
      <c r="F2407" s="22" t="s">
        <v>388</v>
      </c>
      <c r="G2407" s="22" t="s">
        <v>12</v>
      </c>
      <c r="H2407" s="22" t="s">
        <v>6451</v>
      </c>
      <c r="I2407" s="25" t="s">
        <v>197</v>
      </c>
      <c r="J2407" s="25" t="s">
        <v>4599</v>
      </c>
      <c r="K2407" s="25"/>
      <c r="L2407" s="25"/>
      <c r="M2407" s="63" t="s">
        <v>49</v>
      </c>
      <c r="N2407" s="22" t="s">
        <v>46</v>
      </c>
      <c r="O2407" s="23" t="s">
        <v>46</v>
      </c>
      <c r="P2407" s="23" t="s">
        <v>46</v>
      </c>
      <c r="Q2407" s="23" t="s">
        <v>26</v>
      </c>
      <c r="R2407" s="23" t="s">
        <v>49</v>
      </c>
      <c r="S2407" s="23" t="s">
        <v>49</v>
      </c>
      <c r="T2407" s="17" t="s">
        <v>4598</v>
      </c>
      <c r="U2407" s="17" t="s">
        <v>4967</v>
      </c>
      <c r="V2407" s="17" t="s">
        <v>6652</v>
      </c>
      <c r="W2407" s="33" t="s">
        <v>6657</v>
      </c>
    </row>
    <row r="2408" spans="1:23" ht="29" x14ac:dyDescent="0.35">
      <c r="A2408" s="22" t="s">
        <v>98</v>
      </c>
      <c r="B2408" s="22"/>
      <c r="C2408" s="22" t="s">
        <v>550</v>
      </c>
      <c r="D2408" s="22" t="s">
        <v>3952</v>
      </c>
      <c r="E2408" s="57" t="s">
        <v>7540</v>
      </c>
      <c r="F2408" s="22" t="s">
        <v>388</v>
      </c>
      <c r="G2408" s="22" t="s">
        <v>12</v>
      </c>
      <c r="H2408" s="22" t="s">
        <v>6451</v>
      </c>
      <c r="I2408" s="25" t="s">
        <v>197</v>
      </c>
      <c r="J2408" s="25" t="s">
        <v>4599</v>
      </c>
      <c r="K2408" s="25"/>
      <c r="L2408" s="25"/>
      <c r="M2408" s="63" t="s">
        <v>49</v>
      </c>
      <c r="N2408" s="22" t="s">
        <v>46</v>
      </c>
      <c r="O2408" s="23" t="s">
        <v>46</v>
      </c>
      <c r="P2408" s="23" t="s">
        <v>46</v>
      </c>
      <c r="Q2408" s="23" t="s">
        <v>26</v>
      </c>
      <c r="R2408" s="23" t="s">
        <v>49</v>
      </c>
      <c r="S2408" s="23" t="s">
        <v>49</v>
      </c>
      <c r="T2408" s="17" t="s">
        <v>4598</v>
      </c>
      <c r="U2408" s="17" t="s">
        <v>4967</v>
      </c>
      <c r="V2408" s="17" t="s">
        <v>6652</v>
      </c>
      <c r="W2408" s="33" t="s">
        <v>6657</v>
      </c>
    </row>
    <row r="2409" spans="1:23" ht="29" x14ac:dyDescent="0.35">
      <c r="A2409" s="22" t="s">
        <v>98</v>
      </c>
      <c r="B2409" s="22"/>
      <c r="C2409" s="22" t="s">
        <v>1895</v>
      </c>
      <c r="D2409" s="22" t="s">
        <v>4019</v>
      </c>
      <c r="E2409" s="57" t="s">
        <v>7541</v>
      </c>
      <c r="F2409" s="22" t="s">
        <v>388</v>
      </c>
      <c r="G2409" s="22" t="s">
        <v>12</v>
      </c>
      <c r="H2409" s="22" t="s">
        <v>6451</v>
      </c>
      <c r="I2409" s="25" t="s">
        <v>197</v>
      </c>
      <c r="J2409" s="25" t="s">
        <v>4599</v>
      </c>
      <c r="K2409" s="25"/>
      <c r="L2409" s="25"/>
      <c r="M2409" s="63" t="s">
        <v>49</v>
      </c>
      <c r="N2409" s="22" t="s">
        <v>46</v>
      </c>
      <c r="O2409" s="23" t="s">
        <v>46</v>
      </c>
      <c r="P2409" s="23" t="s">
        <v>46</v>
      </c>
      <c r="Q2409" s="23" t="s">
        <v>26</v>
      </c>
      <c r="R2409" s="23" t="s">
        <v>49</v>
      </c>
      <c r="S2409" s="23" t="s">
        <v>49</v>
      </c>
      <c r="T2409" s="17" t="s">
        <v>4598</v>
      </c>
      <c r="U2409" s="17" t="s">
        <v>4967</v>
      </c>
      <c r="V2409" s="17" t="s">
        <v>6652</v>
      </c>
      <c r="W2409" s="33" t="s">
        <v>6657</v>
      </c>
    </row>
    <row r="2410" spans="1:23" ht="29" x14ac:dyDescent="0.35">
      <c r="A2410" s="22" t="s">
        <v>98</v>
      </c>
      <c r="B2410" s="22"/>
      <c r="C2410" s="22" t="s">
        <v>1893</v>
      </c>
      <c r="D2410" s="22" t="s">
        <v>4017</v>
      </c>
      <c r="E2410" s="57" t="s">
        <v>7542</v>
      </c>
      <c r="F2410" s="22" t="s">
        <v>388</v>
      </c>
      <c r="G2410" s="22" t="s">
        <v>12</v>
      </c>
      <c r="H2410" s="22" t="s">
        <v>6451</v>
      </c>
      <c r="I2410" s="25" t="s">
        <v>197</v>
      </c>
      <c r="J2410" s="25" t="s">
        <v>4599</v>
      </c>
      <c r="K2410" s="25"/>
      <c r="L2410" s="25"/>
      <c r="M2410" s="63" t="s">
        <v>49</v>
      </c>
      <c r="N2410" s="22" t="s">
        <v>46</v>
      </c>
      <c r="O2410" s="23" t="s">
        <v>46</v>
      </c>
      <c r="P2410" s="23" t="s">
        <v>46</v>
      </c>
      <c r="Q2410" s="23" t="s">
        <v>26</v>
      </c>
      <c r="R2410" s="23" t="s">
        <v>49</v>
      </c>
      <c r="S2410" s="23" t="s">
        <v>49</v>
      </c>
      <c r="T2410" s="17" t="s">
        <v>4598</v>
      </c>
      <c r="U2410" s="17" t="s">
        <v>4967</v>
      </c>
      <c r="V2410" s="17" t="s">
        <v>6652</v>
      </c>
      <c r="W2410" s="33" t="s">
        <v>6657</v>
      </c>
    </row>
    <row r="2411" spans="1:23" ht="29" x14ac:dyDescent="0.35">
      <c r="A2411" s="22" t="s">
        <v>98</v>
      </c>
      <c r="B2411" s="22"/>
      <c r="C2411" s="22" t="s">
        <v>1891</v>
      </c>
      <c r="D2411" s="22" t="s">
        <v>4015</v>
      </c>
      <c r="E2411" s="57" t="s">
        <v>7543</v>
      </c>
      <c r="F2411" s="22" t="s">
        <v>388</v>
      </c>
      <c r="G2411" s="22" t="s">
        <v>12</v>
      </c>
      <c r="H2411" s="22" t="s">
        <v>6451</v>
      </c>
      <c r="I2411" s="25" t="s">
        <v>197</v>
      </c>
      <c r="J2411" s="25" t="s">
        <v>4599</v>
      </c>
      <c r="K2411" s="25"/>
      <c r="L2411" s="25"/>
      <c r="M2411" s="63" t="s">
        <v>49</v>
      </c>
      <c r="N2411" s="22" t="s">
        <v>46</v>
      </c>
      <c r="O2411" s="23" t="s">
        <v>46</v>
      </c>
      <c r="P2411" s="23" t="s">
        <v>46</v>
      </c>
      <c r="Q2411" s="23" t="s">
        <v>26</v>
      </c>
      <c r="R2411" s="23" t="s">
        <v>49</v>
      </c>
      <c r="S2411" s="23" t="s">
        <v>49</v>
      </c>
      <c r="T2411" s="17" t="s">
        <v>4598</v>
      </c>
      <c r="U2411" s="17" t="s">
        <v>4967</v>
      </c>
      <c r="V2411" s="17" t="s">
        <v>6652</v>
      </c>
      <c r="W2411" s="33" t="s">
        <v>6657</v>
      </c>
    </row>
    <row r="2412" spans="1:23" ht="29" x14ac:dyDescent="0.35">
      <c r="A2412" s="22" t="s">
        <v>98</v>
      </c>
      <c r="B2412" s="22"/>
      <c r="C2412" s="22" t="s">
        <v>1859</v>
      </c>
      <c r="D2412" s="22" t="s">
        <v>3999</v>
      </c>
      <c r="E2412" s="57" t="s">
        <v>7544</v>
      </c>
      <c r="F2412" s="22" t="s">
        <v>388</v>
      </c>
      <c r="G2412" s="22" t="s">
        <v>12</v>
      </c>
      <c r="H2412" s="22" t="s">
        <v>6451</v>
      </c>
      <c r="I2412" s="25" t="s">
        <v>197</v>
      </c>
      <c r="J2412" s="25" t="s">
        <v>4599</v>
      </c>
      <c r="K2412" s="25"/>
      <c r="L2412" s="25"/>
      <c r="M2412" s="63" t="s">
        <v>49</v>
      </c>
      <c r="N2412" s="22" t="s">
        <v>46</v>
      </c>
      <c r="O2412" s="23" t="s">
        <v>46</v>
      </c>
      <c r="P2412" s="23" t="s">
        <v>46</v>
      </c>
      <c r="Q2412" s="23" t="s">
        <v>26</v>
      </c>
      <c r="R2412" s="23" t="s">
        <v>49</v>
      </c>
      <c r="S2412" s="23" t="s">
        <v>49</v>
      </c>
      <c r="T2412" s="17" t="s">
        <v>4598</v>
      </c>
      <c r="U2412" s="17" t="s">
        <v>4967</v>
      </c>
      <c r="V2412" s="17" t="s">
        <v>6652</v>
      </c>
      <c r="W2412" s="33" t="s">
        <v>6657</v>
      </c>
    </row>
    <row r="2413" spans="1:23" ht="29" x14ac:dyDescent="0.35">
      <c r="A2413" s="22" t="s">
        <v>98</v>
      </c>
      <c r="B2413" s="22"/>
      <c r="C2413" s="22" t="s">
        <v>1857</v>
      </c>
      <c r="D2413" s="22" t="s">
        <v>3997</v>
      </c>
      <c r="E2413" s="57" t="s">
        <v>7545</v>
      </c>
      <c r="F2413" s="22" t="s">
        <v>388</v>
      </c>
      <c r="G2413" s="22" t="s">
        <v>12</v>
      </c>
      <c r="H2413" s="22" t="s">
        <v>6451</v>
      </c>
      <c r="I2413" s="25" t="s">
        <v>197</v>
      </c>
      <c r="J2413" s="25" t="s">
        <v>4599</v>
      </c>
      <c r="K2413" s="25"/>
      <c r="L2413" s="25"/>
      <c r="M2413" s="63" t="s">
        <v>49</v>
      </c>
      <c r="N2413" s="22" t="s">
        <v>46</v>
      </c>
      <c r="O2413" s="23" t="s">
        <v>46</v>
      </c>
      <c r="P2413" s="23" t="s">
        <v>46</v>
      </c>
      <c r="Q2413" s="23" t="s">
        <v>26</v>
      </c>
      <c r="R2413" s="23" t="s">
        <v>49</v>
      </c>
      <c r="S2413" s="23" t="s">
        <v>49</v>
      </c>
      <c r="T2413" s="17" t="s">
        <v>4598</v>
      </c>
      <c r="U2413" s="17" t="s">
        <v>4967</v>
      </c>
      <c r="V2413" s="17" t="s">
        <v>6652</v>
      </c>
      <c r="W2413" s="33" t="s">
        <v>6657</v>
      </c>
    </row>
    <row r="2414" spans="1:23" ht="29" x14ac:dyDescent="0.35">
      <c r="A2414" s="22" t="s">
        <v>98</v>
      </c>
      <c r="B2414" s="22"/>
      <c r="C2414" s="22" t="s">
        <v>1855</v>
      </c>
      <c r="D2414" s="22" t="s">
        <v>3995</v>
      </c>
      <c r="E2414" s="57" t="s">
        <v>7546</v>
      </c>
      <c r="F2414" s="22" t="s">
        <v>388</v>
      </c>
      <c r="G2414" s="22" t="s">
        <v>12</v>
      </c>
      <c r="H2414" s="22" t="s">
        <v>6451</v>
      </c>
      <c r="I2414" s="25" t="s">
        <v>197</v>
      </c>
      <c r="J2414" s="25" t="s">
        <v>4599</v>
      </c>
      <c r="K2414" s="25"/>
      <c r="L2414" s="25"/>
      <c r="M2414" s="63" t="s">
        <v>49</v>
      </c>
      <c r="N2414" s="22" t="s">
        <v>46</v>
      </c>
      <c r="O2414" s="23" t="s">
        <v>46</v>
      </c>
      <c r="P2414" s="23" t="s">
        <v>46</v>
      </c>
      <c r="Q2414" s="23" t="s">
        <v>26</v>
      </c>
      <c r="R2414" s="23" t="s">
        <v>49</v>
      </c>
      <c r="S2414" s="23" t="s">
        <v>49</v>
      </c>
      <c r="T2414" s="17" t="s">
        <v>4598</v>
      </c>
      <c r="U2414" s="17" t="s">
        <v>4967</v>
      </c>
      <c r="V2414" s="17" t="s">
        <v>6652</v>
      </c>
      <c r="W2414" s="33" t="s">
        <v>6657</v>
      </c>
    </row>
    <row r="2415" spans="1:23" ht="29" x14ac:dyDescent="0.35">
      <c r="A2415" s="22" t="s">
        <v>98</v>
      </c>
      <c r="B2415" s="22"/>
      <c r="C2415" s="22" t="s">
        <v>1853</v>
      </c>
      <c r="D2415" s="22" t="s">
        <v>3964</v>
      </c>
      <c r="E2415" s="57" t="s">
        <v>7547</v>
      </c>
      <c r="F2415" s="22" t="s">
        <v>388</v>
      </c>
      <c r="G2415" s="22" t="s">
        <v>12</v>
      </c>
      <c r="H2415" s="22" t="s">
        <v>6451</v>
      </c>
      <c r="I2415" s="25" t="s">
        <v>197</v>
      </c>
      <c r="J2415" s="25" t="s">
        <v>4599</v>
      </c>
      <c r="K2415" s="25"/>
      <c r="L2415" s="25"/>
      <c r="M2415" s="63" t="s">
        <v>49</v>
      </c>
      <c r="N2415" s="22" t="s">
        <v>46</v>
      </c>
      <c r="O2415" s="23" t="s">
        <v>46</v>
      </c>
      <c r="P2415" s="23" t="s">
        <v>46</v>
      </c>
      <c r="Q2415" s="23" t="s">
        <v>26</v>
      </c>
      <c r="R2415" s="23" t="s">
        <v>49</v>
      </c>
      <c r="S2415" s="23" t="s">
        <v>49</v>
      </c>
      <c r="T2415" s="17" t="s">
        <v>4598</v>
      </c>
      <c r="U2415" s="17" t="s">
        <v>4967</v>
      </c>
      <c r="V2415" s="17" t="s">
        <v>6652</v>
      </c>
      <c r="W2415" s="33" t="s">
        <v>6657</v>
      </c>
    </row>
    <row r="2416" spans="1:23" ht="29" x14ac:dyDescent="0.35">
      <c r="A2416" s="22" t="s">
        <v>98</v>
      </c>
      <c r="B2416" s="22"/>
      <c r="C2416" s="22" t="s">
        <v>1851</v>
      </c>
      <c r="D2416" s="22" t="s">
        <v>3962</v>
      </c>
      <c r="E2416" s="57" t="s">
        <v>7548</v>
      </c>
      <c r="F2416" s="22" t="s">
        <v>388</v>
      </c>
      <c r="G2416" s="22" t="s">
        <v>12</v>
      </c>
      <c r="H2416" s="22" t="s">
        <v>6451</v>
      </c>
      <c r="I2416" s="25" t="s">
        <v>197</v>
      </c>
      <c r="J2416" s="25" t="s">
        <v>4599</v>
      </c>
      <c r="K2416" s="25"/>
      <c r="L2416" s="25"/>
      <c r="M2416" s="63" t="s">
        <v>49</v>
      </c>
      <c r="N2416" s="22" t="s">
        <v>46</v>
      </c>
      <c r="O2416" s="23" t="s">
        <v>46</v>
      </c>
      <c r="P2416" s="23" t="s">
        <v>46</v>
      </c>
      <c r="Q2416" s="23" t="s">
        <v>26</v>
      </c>
      <c r="R2416" s="23" t="s">
        <v>49</v>
      </c>
      <c r="S2416" s="23" t="s">
        <v>49</v>
      </c>
      <c r="T2416" s="17" t="s">
        <v>4598</v>
      </c>
      <c r="U2416" s="17" t="s">
        <v>4967</v>
      </c>
      <c r="V2416" s="17" t="s">
        <v>6652</v>
      </c>
      <c r="W2416" s="33" t="s">
        <v>6657</v>
      </c>
    </row>
    <row r="2417" spans="1:23" ht="29" x14ac:dyDescent="0.35">
      <c r="A2417" s="22" t="s">
        <v>98</v>
      </c>
      <c r="B2417" s="22"/>
      <c r="C2417" s="22" t="s">
        <v>1849</v>
      </c>
      <c r="D2417" s="22" t="s">
        <v>3960</v>
      </c>
      <c r="E2417" s="57" t="s">
        <v>7549</v>
      </c>
      <c r="F2417" s="22" t="s">
        <v>388</v>
      </c>
      <c r="G2417" s="22" t="s">
        <v>12</v>
      </c>
      <c r="H2417" s="22" t="s">
        <v>6451</v>
      </c>
      <c r="I2417" s="25" t="s">
        <v>197</v>
      </c>
      <c r="J2417" s="25" t="s">
        <v>4599</v>
      </c>
      <c r="K2417" s="25"/>
      <c r="L2417" s="25"/>
      <c r="M2417" s="63" t="s">
        <v>49</v>
      </c>
      <c r="N2417" s="22" t="s">
        <v>46</v>
      </c>
      <c r="O2417" s="23" t="s">
        <v>46</v>
      </c>
      <c r="P2417" s="23" t="s">
        <v>46</v>
      </c>
      <c r="Q2417" s="23" t="s">
        <v>26</v>
      </c>
      <c r="R2417" s="23" t="s">
        <v>49</v>
      </c>
      <c r="S2417" s="23" t="s">
        <v>49</v>
      </c>
      <c r="T2417" s="17" t="s">
        <v>4598</v>
      </c>
      <c r="U2417" s="17" t="s">
        <v>4967</v>
      </c>
      <c r="V2417" s="17" t="s">
        <v>6652</v>
      </c>
      <c r="W2417" s="33" t="s">
        <v>6657</v>
      </c>
    </row>
    <row r="2418" spans="1:23" x14ac:dyDescent="0.35">
      <c r="A2418" s="22" t="s">
        <v>4590</v>
      </c>
      <c r="B2418" s="22"/>
      <c r="C2418" s="22" t="s">
        <v>2490</v>
      </c>
      <c r="D2418" s="22" t="s">
        <v>4560</v>
      </c>
      <c r="E2418" s="57" t="s">
        <v>7561</v>
      </c>
      <c r="F2418" s="22" t="s">
        <v>388</v>
      </c>
      <c r="G2418" s="22" t="s">
        <v>100</v>
      </c>
      <c r="H2418" s="22" t="s">
        <v>46</v>
      </c>
      <c r="I2418" s="25" t="s">
        <v>197</v>
      </c>
      <c r="J2418" s="25" t="s">
        <v>4599</v>
      </c>
      <c r="K2418" s="25"/>
      <c r="L2418" s="25"/>
      <c r="M2418" s="63" t="s">
        <v>49</v>
      </c>
      <c r="N2418" s="22" t="s">
        <v>46</v>
      </c>
      <c r="O2418" s="23" t="s">
        <v>26</v>
      </c>
      <c r="P2418" s="23" t="s">
        <v>26</v>
      </c>
      <c r="Q2418" s="23" t="s">
        <v>26</v>
      </c>
      <c r="R2418" s="23" t="s">
        <v>49</v>
      </c>
      <c r="S2418" s="23" t="s">
        <v>49</v>
      </c>
      <c r="T2418" s="17" t="s">
        <v>4598</v>
      </c>
      <c r="U2418" s="17" t="s">
        <v>4967</v>
      </c>
      <c r="V2418" s="17" t="s">
        <v>6652</v>
      </c>
      <c r="W2418" s="17" t="s">
        <v>6652</v>
      </c>
    </row>
    <row r="2419" spans="1:23" x14ac:dyDescent="0.35">
      <c r="A2419" s="22" t="s">
        <v>4590</v>
      </c>
      <c r="B2419" s="22"/>
      <c r="C2419" s="22" t="s">
        <v>2486</v>
      </c>
      <c r="D2419" s="22" t="s">
        <v>4526</v>
      </c>
      <c r="E2419" s="57" t="s">
        <v>2552</v>
      </c>
      <c r="F2419" s="57" t="s">
        <v>494</v>
      </c>
      <c r="G2419" s="57" t="s">
        <v>494</v>
      </c>
      <c r="H2419" s="22" t="s">
        <v>46</v>
      </c>
      <c r="I2419" s="25" t="s">
        <v>99</v>
      </c>
      <c r="J2419" s="25" t="s">
        <v>4599</v>
      </c>
      <c r="K2419" s="25"/>
      <c r="L2419" s="25"/>
      <c r="M2419" s="63" t="s">
        <v>49</v>
      </c>
      <c r="N2419" s="22" t="s">
        <v>46</v>
      </c>
      <c r="O2419" s="16" t="s">
        <v>46</v>
      </c>
      <c r="P2419" s="16" t="s">
        <v>46</v>
      </c>
      <c r="Q2419" s="23" t="s">
        <v>46</v>
      </c>
      <c r="R2419" s="23" t="s">
        <v>49</v>
      </c>
      <c r="S2419" s="23" t="s">
        <v>49</v>
      </c>
      <c r="T2419" s="17" t="s">
        <v>4598</v>
      </c>
      <c r="U2419" s="17" t="s">
        <v>4967</v>
      </c>
      <c r="V2419" s="17" t="s">
        <v>6652</v>
      </c>
      <c r="W2419" s="17" t="s">
        <v>6657</v>
      </c>
    </row>
    <row r="2420" spans="1:23" ht="29" x14ac:dyDescent="0.35">
      <c r="A2420" s="22" t="s">
        <v>4590</v>
      </c>
      <c r="B2420" s="22"/>
      <c r="C2420" s="22" t="s">
        <v>2487</v>
      </c>
      <c r="D2420" s="22" t="s">
        <v>4528</v>
      </c>
      <c r="E2420" s="57" t="s">
        <v>2553</v>
      </c>
      <c r="F2420" s="57" t="s">
        <v>494</v>
      </c>
      <c r="G2420" s="57" t="s">
        <v>494</v>
      </c>
      <c r="H2420" s="22" t="s">
        <v>46</v>
      </c>
      <c r="I2420" s="25" t="s">
        <v>99</v>
      </c>
      <c r="J2420" s="25" t="s">
        <v>4599</v>
      </c>
      <c r="K2420" s="25"/>
      <c r="L2420" s="25"/>
      <c r="M2420" s="63" t="s">
        <v>49</v>
      </c>
      <c r="N2420" s="22" t="s">
        <v>46</v>
      </c>
      <c r="O2420" s="16" t="s">
        <v>46</v>
      </c>
      <c r="P2420" s="16" t="s">
        <v>46</v>
      </c>
      <c r="Q2420" s="23" t="s">
        <v>46</v>
      </c>
      <c r="R2420" s="23" t="s">
        <v>49</v>
      </c>
      <c r="S2420" s="23" t="s">
        <v>49</v>
      </c>
      <c r="T2420" s="17" t="s">
        <v>4598</v>
      </c>
      <c r="U2420" s="17" t="s">
        <v>4967</v>
      </c>
      <c r="V2420" s="17" t="s">
        <v>6652</v>
      </c>
      <c r="W2420" s="17" t="s">
        <v>6657</v>
      </c>
    </row>
    <row r="2421" spans="1:23" x14ac:dyDescent="0.35">
      <c r="A2421" s="22" t="s">
        <v>102</v>
      </c>
      <c r="B2421" s="22"/>
      <c r="C2421" s="22" t="s">
        <v>2473</v>
      </c>
      <c r="D2421" s="22" t="s">
        <v>4174</v>
      </c>
      <c r="E2421" s="57" t="s">
        <v>7450</v>
      </c>
      <c r="F2421" s="22" t="s">
        <v>388</v>
      </c>
      <c r="G2421" s="22" t="s">
        <v>12</v>
      </c>
      <c r="H2421" s="22" t="s">
        <v>4584</v>
      </c>
      <c r="I2421" s="25" t="s">
        <v>197</v>
      </c>
      <c r="J2421" s="25" t="s">
        <v>4599</v>
      </c>
      <c r="K2421" s="25"/>
      <c r="L2421" s="25"/>
      <c r="M2421" s="63" t="s">
        <v>49</v>
      </c>
      <c r="N2421" s="22" t="s">
        <v>46</v>
      </c>
      <c r="O2421" s="23" t="s">
        <v>46</v>
      </c>
      <c r="P2421" s="23" t="s">
        <v>46</v>
      </c>
      <c r="Q2421" s="23">
        <v>0.5</v>
      </c>
      <c r="R2421" s="23" t="s">
        <v>49</v>
      </c>
      <c r="S2421" s="23" t="s">
        <v>49</v>
      </c>
      <c r="T2421" s="17" t="s">
        <v>4598</v>
      </c>
      <c r="U2421" s="17" t="s">
        <v>4967</v>
      </c>
      <c r="V2421" s="17" t="s">
        <v>6652</v>
      </c>
      <c r="W2421" s="17" t="s">
        <v>6652</v>
      </c>
    </row>
    <row r="2422" spans="1:23" x14ac:dyDescent="0.35">
      <c r="A2422" s="22" t="s">
        <v>98</v>
      </c>
      <c r="B2422" s="22"/>
      <c r="C2422" s="22" t="s">
        <v>2416</v>
      </c>
      <c r="D2422" s="22" t="s">
        <v>4176</v>
      </c>
      <c r="E2422" s="57" t="s">
        <v>7443</v>
      </c>
      <c r="F2422" s="22" t="s">
        <v>388</v>
      </c>
      <c r="G2422" s="22" t="s">
        <v>12</v>
      </c>
      <c r="H2422" s="22" t="s">
        <v>4584</v>
      </c>
      <c r="I2422" s="25" t="s">
        <v>197</v>
      </c>
      <c r="J2422" s="25" t="s">
        <v>4599</v>
      </c>
      <c r="K2422" s="25"/>
      <c r="L2422" s="25"/>
      <c r="M2422" s="63" t="s">
        <v>49</v>
      </c>
      <c r="N2422" s="22" t="s">
        <v>46</v>
      </c>
      <c r="O2422" s="23" t="s">
        <v>46</v>
      </c>
      <c r="P2422" s="23" t="s">
        <v>46</v>
      </c>
      <c r="Q2422" s="23">
        <v>0.5</v>
      </c>
      <c r="R2422" s="23" t="s">
        <v>49</v>
      </c>
      <c r="S2422" s="23" t="s">
        <v>49</v>
      </c>
      <c r="T2422" s="17" t="s">
        <v>4598</v>
      </c>
      <c r="U2422" s="17" t="s">
        <v>4967</v>
      </c>
      <c r="V2422" s="17" t="s">
        <v>6652</v>
      </c>
      <c r="W2422" s="17" t="s">
        <v>6652</v>
      </c>
    </row>
    <row r="2423" spans="1:23" x14ac:dyDescent="0.35">
      <c r="A2423" s="22" t="s">
        <v>101</v>
      </c>
      <c r="B2423" s="22"/>
      <c r="C2423" s="22" t="s">
        <v>2415</v>
      </c>
      <c r="D2423" s="22" t="s">
        <v>4175</v>
      </c>
      <c r="E2423" s="57" t="s">
        <v>7450</v>
      </c>
      <c r="F2423" s="22" t="s">
        <v>388</v>
      </c>
      <c r="G2423" s="22" t="s">
        <v>12</v>
      </c>
      <c r="H2423" s="22" t="s">
        <v>4584</v>
      </c>
      <c r="I2423" s="25" t="s">
        <v>197</v>
      </c>
      <c r="J2423" s="25" t="s">
        <v>4599</v>
      </c>
      <c r="K2423" s="25"/>
      <c r="L2423" s="25"/>
      <c r="M2423" s="63" t="s">
        <v>49</v>
      </c>
      <c r="N2423" s="22" t="s">
        <v>46</v>
      </c>
      <c r="O2423" s="23" t="s">
        <v>46</v>
      </c>
      <c r="P2423" s="23" t="s">
        <v>46</v>
      </c>
      <c r="Q2423" s="23">
        <v>0.5</v>
      </c>
      <c r="R2423" s="23" t="s">
        <v>49</v>
      </c>
      <c r="S2423" s="23" t="s">
        <v>49</v>
      </c>
      <c r="T2423" s="17" t="s">
        <v>4598</v>
      </c>
      <c r="U2423" s="17" t="s">
        <v>4967</v>
      </c>
      <c r="V2423" s="17" t="s">
        <v>6652</v>
      </c>
      <c r="W2423" s="17" t="s">
        <v>6652</v>
      </c>
    </row>
    <row r="2424" spans="1:23" x14ac:dyDescent="0.35">
      <c r="A2424" s="22" t="s">
        <v>104</v>
      </c>
      <c r="B2424" s="22"/>
      <c r="C2424" s="22" t="s">
        <v>2417</v>
      </c>
      <c r="D2424" s="22" t="s">
        <v>4177</v>
      </c>
      <c r="E2424" s="57" t="s">
        <v>7450</v>
      </c>
      <c r="F2424" s="22" t="s">
        <v>388</v>
      </c>
      <c r="G2424" s="22" t="s">
        <v>12</v>
      </c>
      <c r="H2424" s="22" t="s">
        <v>4584</v>
      </c>
      <c r="I2424" s="25" t="s">
        <v>197</v>
      </c>
      <c r="J2424" s="25" t="s">
        <v>4599</v>
      </c>
      <c r="K2424" s="25"/>
      <c r="L2424" s="25"/>
      <c r="M2424" s="63" t="s">
        <v>49</v>
      </c>
      <c r="N2424" s="22" t="s">
        <v>46</v>
      </c>
      <c r="O2424" s="23" t="s">
        <v>46</v>
      </c>
      <c r="P2424" s="23" t="s">
        <v>46</v>
      </c>
      <c r="Q2424" s="23">
        <v>0.5</v>
      </c>
      <c r="R2424" s="23" t="s">
        <v>49</v>
      </c>
      <c r="S2424" s="23" t="s">
        <v>49</v>
      </c>
      <c r="T2424" s="17" t="s">
        <v>4598</v>
      </c>
      <c r="U2424" s="17" t="s">
        <v>4967</v>
      </c>
      <c r="V2424" s="17" t="s">
        <v>6652</v>
      </c>
      <c r="W2424" s="17" t="s">
        <v>6652</v>
      </c>
    </row>
    <row r="2425" spans="1:23" x14ac:dyDescent="0.35">
      <c r="A2425" s="22" t="s">
        <v>102</v>
      </c>
      <c r="B2425" s="22"/>
      <c r="C2425" s="22" t="s">
        <v>2418</v>
      </c>
      <c r="D2425" s="22" t="s">
        <v>4196</v>
      </c>
      <c r="E2425" s="57" t="s">
        <v>7450</v>
      </c>
      <c r="F2425" s="22" t="s">
        <v>388</v>
      </c>
      <c r="G2425" s="22" t="s">
        <v>12</v>
      </c>
      <c r="H2425" s="22" t="s">
        <v>4585</v>
      </c>
      <c r="I2425" s="25" t="s">
        <v>197</v>
      </c>
      <c r="J2425" s="25" t="s">
        <v>4599</v>
      </c>
      <c r="K2425" s="25"/>
      <c r="L2425" s="25"/>
      <c r="M2425" s="63" t="s">
        <v>49</v>
      </c>
      <c r="N2425" s="22" t="s">
        <v>46</v>
      </c>
      <c r="O2425" s="23" t="s">
        <v>46</v>
      </c>
      <c r="P2425" s="23" t="s">
        <v>46</v>
      </c>
      <c r="Q2425" s="23">
        <v>0.5</v>
      </c>
      <c r="R2425" s="23" t="s">
        <v>49</v>
      </c>
      <c r="S2425" s="23" t="s">
        <v>49</v>
      </c>
      <c r="T2425" s="17" t="s">
        <v>4598</v>
      </c>
      <c r="U2425" s="17" t="s">
        <v>4967</v>
      </c>
      <c r="V2425" s="17" t="s">
        <v>6652</v>
      </c>
      <c r="W2425" s="17" t="s">
        <v>6652</v>
      </c>
    </row>
    <row r="2426" spans="1:23" x14ac:dyDescent="0.35">
      <c r="A2426" s="22" t="s">
        <v>98</v>
      </c>
      <c r="B2426" s="22"/>
      <c r="C2426" s="22" t="s">
        <v>2420</v>
      </c>
      <c r="D2426" s="22" t="s">
        <v>4198</v>
      </c>
      <c r="E2426" s="57" t="s">
        <v>7443</v>
      </c>
      <c r="F2426" s="22" t="s">
        <v>388</v>
      </c>
      <c r="G2426" s="22" t="s">
        <v>12</v>
      </c>
      <c r="H2426" s="22" t="s">
        <v>4585</v>
      </c>
      <c r="I2426" s="25" t="s">
        <v>197</v>
      </c>
      <c r="J2426" s="25" t="s">
        <v>4599</v>
      </c>
      <c r="K2426" s="25"/>
      <c r="L2426" s="25"/>
      <c r="M2426" s="63" t="s">
        <v>49</v>
      </c>
      <c r="N2426" s="22" t="s">
        <v>46</v>
      </c>
      <c r="O2426" s="23" t="s">
        <v>46</v>
      </c>
      <c r="P2426" s="23" t="s">
        <v>46</v>
      </c>
      <c r="Q2426" s="23">
        <v>0.5</v>
      </c>
      <c r="R2426" s="23" t="s">
        <v>49</v>
      </c>
      <c r="S2426" s="23" t="s">
        <v>49</v>
      </c>
      <c r="T2426" s="17" t="s">
        <v>4598</v>
      </c>
      <c r="U2426" s="17" t="s">
        <v>4967</v>
      </c>
      <c r="V2426" s="17" t="s">
        <v>6652</v>
      </c>
      <c r="W2426" s="17" t="s">
        <v>6652</v>
      </c>
    </row>
    <row r="2427" spans="1:23" x14ac:dyDescent="0.35">
      <c r="A2427" s="22" t="s">
        <v>101</v>
      </c>
      <c r="B2427" s="22"/>
      <c r="C2427" s="22" t="s">
        <v>2419</v>
      </c>
      <c r="D2427" s="22" t="s">
        <v>4197</v>
      </c>
      <c r="E2427" s="57" t="s">
        <v>7450</v>
      </c>
      <c r="F2427" s="22" t="s">
        <v>388</v>
      </c>
      <c r="G2427" s="22" t="s">
        <v>12</v>
      </c>
      <c r="H2427" s="22" t="s">
        <v>4585</v>
      </c>
      <c r="I2427" s="25" t="s">
        <v>197</v>
      </c>
      <c r="J2427" s="25" t="s">
        <v>4599</v>
      </c>
      <c r="K2427" s="25"/>
      <c r="L2427" s="25"/>
      <c r="M2427" s="63" t="s">
        <v>49</v>
      </c>
      <c r="N2427" s="22" t="s">
        <v>46</v>
      </c>
      <c r="O2427" s="23" t="s">
        <v>46</v>
      </c>
      <c r="P2427" s="23" t="s">
        <v>46</v>
      </c>
      <c r="Q2427" s="23">
        <v>0.5</v>
      </c>
      <c r="R2427" s="23" t="s">
        <v>49</v>
      </c>
      <c r="S2427" s="23" t="s">
        <v>49</v>
      </c>
      <c r="T2427" s="17" t="s">
        <v>4598</v>
      </c>
      <c r="U2427" s="17" t="s">
        <v>4967</v>
      </c>
      <c r="V2427" s="17" t="s">
        <v>6652</v>
      </c>
      <c r="W2427" s="17" t="s">
        <v>6652</v>
      </c>
    </row>
    <row r="2428" spans="1:23" x14ac:dyDescent="0.35">
      <c r="A2428" s="22" t="s">
        <v>104</v>
      </c>
      <c r="B2428" s="22"/>
      <c r="C2428" s="22" t="s">
        <v>2421</v>
      </c>
      <c r="D2428" s="22" t="s">
        <v>4199</v>
      </c>
      <c r="E2428" s="57" t="s">
        <v>7450</v>
      </c>
      <c r="F2428" s="22" t="s">
        <v>388</v>
      </c>
      <c r="G2428" s="22" t="s">
        <v>12</v>
      </c>
      <c r="H2428" s="22" t="s">
        <v>4585</v>
      </c>
      <c r="I2428" s="25" t="s">
        <v>197</v>
      </c>
      <c r="J2428" s="25" t="s">
        <v>4599</v>
      </c>
      <c r="K2428" s="25"/>
      <c r="L2428" s="25"/>
      <c r="M2428" s="63" t="s">
        <v>49</v>
      </c>
      <c r="N2428" s="22" t="s">
        <v>46</v>
      </c>
      <c r="O2428" s="23" t="s">
        <v>46</v>
      </c>
      <c r="P2428" s="23" t="s">
        <v>46</v>
      </c>
      <c r="Q2428" s="23">
        <v>0.5</v>
      </c>
      <c r="R2428" s="23" t="s">
        <v>49</v>
      </c>
      <c r="S2428" s="23" t="s">
        <v>49</v>
      </c>
      <c r="T2428" s="17" t="s">
        <v>4598</v>
      </c>
      <c r="U2428" s="17" t="s">
        <v>4967</v>
      </c>
      <c r="V2428" s="17" t="s">
        <v>6652</v>
      </c>
      <c r="W2428" s="17" t="s">
        <v>6652</v>
      </c>
    </row>
    <row r="2429" spans="1:23" x14ac:dyDescent="0.35">
      <c r="A2429" s="22" t="s">
        <v>102</v>
      </c>
      <c r="B2429" s="22"/>
      <c r="C2429" s="22" t="s">
        <v>2405</v>
      </c>
      <c r="D2429" s="22" t="s">
        <v>3423</v>
      </c>
      <c r="E2429" s="57" t="s">
        <v>7527</v>
      </c>
      <c r="F2429" s="22" t="s">
        <v>103</v>
      </c>
      <c r="G2429" s="22" t="s">
        <v>100</v>
      </c>
      <c r="H2429" s="22" t="s">
        <v>4584</v>
      </c>
      <c r="I2429" s="25" t="s">
        <v>197</v>
      </c>
      <c r="J2429" s="25" t="s">
        <v>6163</v>
      </c>
      <c r="K2429" s="25" t="s">
        <v>6158</v>
      </c>
      <c r="L2429" s="25"/>
      <c r="M2429" s="63" t="s">
        <v>49</v>
      </c>
      <c r="N2429" s="22" t="s">
        <v>46</v>
      </c>
      <c r="O2429" s="23">
        <v>0.26</v>
      </c>
      <c r="P2429" s="23">
        <v>0.9998999999999999</v>
      </c>
      <c r="Q2429" s="23">
        <v>0.75</v>
      </c>
      <c r="R2429" s="23">
        <v>0.26</v>
      </c>
      <c r="S2429" s="23">
        <v>0.9998999999999999</v>
      </c>
      <c r="T2429" s="17" t="s">
        <v>4598</v>
      </c>
      <c r="U2429" s="17" t="s">
        <v>4967</v>
      </c>
      <c r="V2429" s="17" t="s">
        <v>6652</v>
      </c>
      <c r="W2429" s="17" t="s">
        <v>6657</v>
      </c>
    </row>
    <row r="2430" spans="1:23" x14ac:dyDescent="0.35">
      <c r="A2430" s="22" t="s">
        <v>98</v>
      </c>
      <c r="B2430" s="22"/>
      <c r="C2430" s="22" t="s">
        <v>2407</v>
      </c>
      <c r="D2430" s="22" t="s">
        <v>3425</v>
      </c>
      <c r="E2430" s="57" t="s">
        <v>7528</v>
      </c>
      <c r="F2430" s="22" t="s">
        <v>103</v>
      </c>
      <c r="G2430" s="22" t="s">
        <v>21</v>
      </c>
      <c r="H2430" s="22" t="s">
        <v>4584</v>
      </c>
      <c r="I2430" s="25" t="s">
        <v>197</v>
      </c>
      <c r="J2430" s="25" t="s">
        <v>6163</v>
      </c>
      <c r="K2430" s="25" t="s">
        <v>6158</v>
      </c>
      <c r="L2430" s="25"/>
      <c r="M2430" s="63" t="s">
        <v>49</v>
      </c>
      <c r="N2430" s="22" t="s">
        <v>46</v>
      </c>
      <c r="O2430" s="23">
        <v>0.26</v>
      </c>
      <c r="P2430" s="23">
        <v>0.9998999999999999</v>
      </c>
      <c r="Q2430" s="23" t="s">
        <v>46</v>
      </c>
      <c r="R2430" s="23">
        <v>0.26</v>
      </c>
      <c r="S2430" s="23">
        <v>0.9998999999999999</v>
      </c>
      <c r="T2430" s="17" t="s">
        <v>4598</v>
      </c>
      <c r="U2430" s="17" t="s">
        <v>4967</v>
      </c>
      <c r="V2430" s="17" t="s">
        <v>6652</v>
      </c>
      <c r="W2430" s="17" t="s">
        <v>6657</v>
      </c>
    </row>
    <row r="2431" spans="1:23" x14ac:dyDescent="0.35">
      <c r="A2431" s="22" t="s">
        <v>101</v>
      </c>
      <c r="B2431" s="22"/>
      <c r="C2431" s="22" t="s">
        <v>2406</v>
      </c>
      <c r="D2431" s="22" t="s">
        <v>3424</v>
      </c>
      <c r="E2431" s="57" t="s">
        <v>7527</v>
      </c>
      <c r="F2431" s="22" t="s">
        <v>103</v>
      </c>
      <c r="G2431" s="22" t="s">
        <v>21</v>
      </c>
      <c r="H2431" s="22" t="s">
        <v>4584</v>
      </c>
      <c r="I2431" s="25" t="s">
        <v>197</v>
      </c>
      <c r="J2431" s="25" t="s">
        <v>6163</v>
      </c>
      <c r="K2431" s="25" t="s">
        <v>6158</v>
      </c>
      <c r="L2431" s="25"/>
      <c r="M2431" s="63" t="s">
        <v>49</v>
      </c>
      <c r="N2431" s="22" t="s">
        <v>46</v>
      </c>
      <c r="O2431" s="23">
        <v>0.26</v>
      </c>
      <c r="P2431" s="23">
        <v>0.99990000000000001</v>
      </c>
      <c r="Q2431" s="23" t="s">
        <v>46</v>
      </c>
      <c r="R2431" s="23">
        <v>0.26</v>
      </c>
      <c r="S2431" s="23">
        <v>0.99990000000000001</v>
      </c>
      <c r="T2431" s="17" t="s">
        <v>4598</v>
      </c>
      <c r="U2431" s="17" t="s">
        <v>4967</v>
      </c>
      <c r="V2431" s="17" t="s">
        <v>6652</v>
      </c>
      <c r="W2431" s="17" t="s">
        <v>6657</v>
      </c>
    </row>
    <row r="2432" spans="1:23" x14ac:dyDescent="0.35">
      <c r="A2432" s="22" t="s">
        <v>104</v>
      </c>
      <c r="B2432" s="22"/>
      <c r="C2432" s="22" t="s">
        <v>2408</v>
      </c>
      <c r="D2432" s="22" t="s">
        <v>3426</v>
      </c>
      <c r="E2432" s="57" t="s">
        <v>7527</v>
      </c>
      <c r="F2432" s="22" t="s">
        <v>103</v>
      </c>
      <c r="G2432" s="22" t="s">
        <v>21</v>
      </c>
      <c r="H2432" s="22" t="s">
        <v>4584</v>
      </c>
      <c r="I2432" s="25" t="s">
        <v>197</v>
      </c>
      <c r="J2432" s="25" t="s">
        <v>6163</v>
      </c>
      <c r="K2432" s="25" t="s">
        <v>6158</v>
      </c>
      <c r="L2432" s="25"/>
      <c r="M2432" s="63" t="s">
        <v>49</v>
      </c>
      <c r="N2432" s="22" t="s">
        <v>46</v>
      </c>
      <c r="O2432" s="23">
        <v>0.26</v>
      </c>
      <c r="P2432" s="23">
        <v>0.9998999999999999</v>
      </c>
      <c r="Q2432" s="23" t="s">
        <v>46</v>
      </c>
      <c r="R2432" s="23">
        <v>0.26</v>
      </c>
      <c r="S2432" s="23">
        <v>0.9998999999999999</v>
      </c>
      <c r="T2432" s="17" t="s">
        <v>4598</v>
      </c>
      <c r="U2432" s="17" t="s">
        <v>4967</v>
      </c>
      <c r="V2432" s="17" t="s">
        <v>6652</v>
      </c>
      <c r="W2432" s="17" t="s">
        <v>6657</v>
      </c>
    </row>
    <row r="2433" spans="1:23" x14ac:dyDescent="0.35">
      <c r="A2433" s="22" t="s">
        <v>102</v>
      </c>
      <c r="B2433" s="22"/>
      <c r="C2433" s="22" t="s">
        <v>2409</v>
      </c>
      <c r="D2433" s="22" t="s">
        <v>3431</v>
      </c>
      <c r="E2433" s="57" t="s">
        <v>7527</v>
      </c>
      <c r="F2433" s="22" t="s">
        <v>103</v>
      </c>
      <c r="G2433" s="22" t="s">
        <v>100</v>
      </c>
      <c r="H2433" s="22" t="s">
        <v>4585</v>
      </c>
      <c r="I2433" s="25" t="s">
        <v>197</v>
      </c>
      <c r="J2433" s="25" t="s">
        <v>4599</v>
      </c>
      <c r="K2433" s="25"/>
      <c r="L2433" s="25"/>
      <c r="M2433" s="63" t="s">
        <v>49</v>
      </c>
      <c r="N2433" s="22" t="s">
        <v>46</v>
      </c>
      <c r="O2433" s="23">
        <v>0.26</v>
      </c>
      <c r="P2433" s="23">
        <v>0.9998999999999999</v>
      </c>
      <c r="Q2433" s="23">
        <v>0.75</v>
      </c>
      <c r="R2433" s="23" t="s">
        <v>49</v>
      </c>
      <c r="S2433" s="23" t="s">
        <v>49</v>
      </c>
      <c r="T2433" s="17" t="s">
        <v>4598</v>
      </c>
      <c r="U2433" s="17" t="s">
        <v>4967</v>
      </c>
      <c r="V2433" s="17" t="s">
        <v>6652</v>
      </c>
      <c r="W2433" s="17" t="s">
        <v>6657</v>
      </c>
    </row>
    <row r="2434" spans="1:23" x14ac:dyDescent="0.35">
      <c r="A2434" s="22" t="s">
        <v>98</v>
      </c>
      <c r="B2434" s="22"/>
      <c r="C2434" s="22" t="s">
        <v>2411</v>
      </c>
      <c r="D2434" s="22" t="s">
        <v>3433</v>
      </c>
      <c r="E2434" s="57" t="s">
        <v>7528</v>
      </c>
      <c r="F2434" s="22" t="s">
        <v>103</v>
      </c>
      <c r="G2434" s="22" t="s">
        <v>21</v>
      </c>
      <c r="H2434" s="22" t="s">
        <v>4585</v>
      </c>
      <c r="I2434" s="25" t="s">
        <v>197</v>
      </c>
      <c r="J2434" s="25" t="s">
        <v>4599</v>
      </c>
      <c r="K2434" s="25"/>
      <c r="L2434" s="25"/>
      <c r="M2434" s="63" t="s">
        <v>49</v>
      </c>
      <c r="N2434" s="22" t="s">
        <v>46</v>
      </c>
      <c r="O2434" s="23">
        <v>0.26</v>
      </c>
      <c r="P2434" s="23">
        <v>0.9998999999999999</v>
      </c>
      <c r="Q2434" s="23" t="s">
        <v>46</v>
      </c>
      <c r="R2434" s="23" t="s">
        <v>49</v>
      </c>
      <c r="S2434" s="23" t="s">
        <v>49</v>
      </c>
      <c r="T2434" s="17" t="s">
        <v>4598</v>
      </c>
      <c r="U2434" s="17" t="s">
        <v>4967</v>
      </c>
      <c r="V2434" s="17" t="s">
        <v>6652</v>
      </c>
      <c r="W2434" s="17" t="s">
        <v>6657</v>
      </c>
    </row>
    <row r="2435" spans="1:23" x14ac:dyDescent="0.35">
      <c r="A2435" s="22" t="s">
        <v>101</v>
      </c>
      <c r="B2435" s="22"/>
      <c r="C2435" s="22" t="s">
        <v>2410</v>
      </c>
      <c r="D2435" s="22" t="s">
        <v>3432</v>
      </c>
      <c r="E2435" s="57" t="s">
        <v>7527</v>
      </c>
      <c r="F2435" s="22" t="s">
        <v>103</v>
      </c>
      <c r="G2435" s="22" t="s">
        <v>21</v>
      </c>
      <c r="H2435" s="22" t="s">
        <v>4585</v>
      </c>
      <c r="I2435" s="25" t="s">
        <v>197</v>
      </c>
      <c r="J2435" s="25" t="s">
        <v>4599</v>
      </c>
      <c r="K2435" s="25"/>
      <c r="L2435" s="25"/>
      <c r="M2435" s="63" t="s">
        <v>49</v>
      </c>
      <c r="N2435" s="22" t="s">
        <v>46</v>
      </c>
      <c r="O2435" s="23">
        <v>0.26</v>
      </c>
      <c r="P2435" s="23">
        <v>0.9998999999999999</v>
      </c>
      <c r="Q2435" s="23" t="s">
        <v>46</v>
      </c>
      <c r="R2435" s="23" t="s">
        <v>49</v>
      </c>
      <c r="S2435" s="23" t="s">
        <v>49</v>
      </c>
      <c r="T2435" s="17" t="s">
        <v>4598</v>
      </c>
      <c r="U2435" s="17" t="s">
        <v>4967</v>
      </c>
      <c r="V2435" s="17" t="s">
        <v>6652</v>
      </c>
      <c r="W2435" s="17" t="s">
        <v>6657</v>
      </c>
    </row>
    <row r="2436" spans="1:23" x14ac:dyDescent="0.35">
      <c r="A2436" s="22" t="s">
        <v>104</v>
      </c>
      <c r="B2436" s="22"/>
      <c r="C2436" s="22" t="s">
        <v>2412</v>
      </c>
      <c r="D2436" s="22" t="s">
        <v>3434</v>
      </c>
      <c r="E2436" s="57" t="s">
        <v>7527</v>
      </c>
      <c r="F2436" s="22" t="s">
        <v>103</v>
      </c>
      <c r="G2436" s="22" t="s">
        <v>21</v>
      </c>
      <c r="H2436" s="22" t="s">
        <v>4585</v>
      </c>
      <c r="I2436" s="25" t="s">
        <v>197</v>
      </c>
      <c r="J2436" s="25" t="s">
        <v>4599</v>
      </c>
      <c r="K2436" s="25"/>
      <c r="L2436" s="25"/>
      <c r="M2436" s="63" t="s">
        <v>49</v>
      </c>
      <c r="N2436" s="22" t="s">
        <v>46</v>
      </c>
      <c r="O2436" s="23">
        <v>0.26</v>
      </c>
      <c r="P2436" s="23">
        <v>0.9998999999999999</v>
      </c>
      <c r="Q2436" s="23" t="s">
        <v>46</v>
      </c>
      <c r="R2436" s="23" t="s">
        <v>49</v>
      </c>
      <c r="S2436" s="23" t="s">
        <v>49</v>
      </c>
      <c r="T2436" s="17" t="s">
        <v>4598</v>
      </c>
      <c r="U2436" s="17" t="s">
        <v>4967</v>
      </c>
      <c r="V2436" s="17" t="s">
        <v>6652</v>
      </c>
      <c r="W2436" s="17" t="s">
        <v>6657</v>
      </c>
    </row>
    <row r="2437" spans="1:23" x14ac:dyDescent="0.35">
      <c r="A2437" s="22" t="s">
        <v>102</v>
      </c>
      <c r="B2437" s="22"/>
      <c r="C2437" s="22" t="s">
        <v>2399</v>
      </c>
      <c r="D2437" s="22" t="s">
        <v>3400</v>
      </c>
      <c r="E2437" s="57" t="s">
        <v>7529</v>
      </c>
      <c r="F2437" s="22" t="s">
        <v>103</v>
      </c>
      <c r="G2437" s="22" t="s">
        <v>21</v>
      </c>
      <c r="H2437" s="22" t="s">
        <v>4579</v>
      </c>
      <c r="I2437" s="25" t="s">
        <v>197</v>
      </c>
      <c r="J2437" s="27" t="s">
        <v>4599</v>
      </c>
      <c r="K2437" s="25"/>
      <c r="L2437" s="25"/>
      <c r="M2437" s="63" t="s">
        <v>49</v>
      </c>
      <c r="N2437" s="22" t="s">
        <v>46</v>
      </c>
      <c r="O2437" s="26" t="s">
        <v>46</v>
      </c>
      <c r="P2437" s="26" t="s">
        <v>46</v>
      </c>
      <c r="Q2437" s="23" t="s">
        <v>46</v>
      </c>
      <c r="R2437" s="23"/>
      <c r="S2437" s="23"/>
      <c r="T2437" s="17" t="s">
        <v>4598</v>
      </c>
      <c r="U2437" s="17" t="s">
        <v>4967</v>
      </c>
      <c r="V2437" s="17" t="s">
        <v>6652</v>
      </c>
      <c r="W2437" s="17" t="s">
        <v>6655</v>
      </c>
    </row>
    <row r="2438" spans="1:23" x14ac:dyDescent="0.35">
      <c r="A2438" s="22" t="s">
        <v>98</v>
      </c>
      <c r="B2438" s="22"/>
      <c r="C2438" s="22" t="s">
        <v>2401</v>
      </c>
      <c r="D2438" s="22" t="s">
        <v>3402</v>
      </c>
      <c r="E2438" s="57" t="s">
        <v>7530</v>
      </c>
      <c r="F2438" s="22" t="s">
        <v>103</v>
      </c>
      <c r="G2438" s="22" t="s">
        <v>21</v>
      </c>
      <c r="H2438" s="22" t="s">
        <v>4579</v>
      </c>
      <c r="I2438" s="25" t="s">
        <v>197</v>
      </c>
      <c r="J2438" s="27" t="s">
        <v>4599</v>
      </c>
      <c r="K2438" s="25"/>
      <c r="L2438" s="25"/>
      <c r="M2438" s="63" t="s">
        <v>49</v>
      </c>
      <c r="N2438" s="22" t="s">
        <v>46</v>
      </c>
      <c r="O2438" s="26" t="s">
        <v>46</v>
      </c>
      <c r="P2438" s="26" t="s">
        <v>46</v>
      </c>
      <c r="Q2438" s="23" t="s">
        <v>46</v>
      </c>
      <c r="R2438" s="23"/>
      <c r="S2438" s="23"/>
      <c r="T2438" s="17" t="s">
        <v>4598</v>
      </c>
      <c r="U2438" s="17" t="s">
        <v>4967</v>
      </c>
      <c r="V2438" s="17" t="s">
        <v>6652</v>
      </c>
      <c r="W2438" s="17" t="s">
        <v>6655</v>
      </c>
    </row>
    <row r="2439" spans="1:23" x14ac:dyDescent="0.35">
      <c r="A2439" s="22" t="s">
        <v>101</v>
      </c>
      <c r="B2439" s="22"/>
      <c r="C2439" s="22" t="s">
        <v>2400</v>
      </c>
      <c r="D2439" s="22" t="s">
        <v>3401</v>
      </c>
      <c r="E2439" s="57" t="s">
        <v>7529</v>
      </c>
      <c r="F2439" s="22" t="s">
        <v>103</v>
      </c>
      <c r="G2439" s="22" t="s">
        <v>21</v>
      </c>
      <c r="H2439" s="22" t="s">
        <v>4579</v>
      </c>
      <c r="I2439" s="25" t="s">
        <v>197</v>
      </c>
      <c r="J2439" s="27" t="s">
        <v>4599</v>
      </c>
      <c r="K2439" s="25"/>
      <c r="L2439" s="25"/>
      <c r="M2439" s="63" t="s">
        <v>49</v>
      </c>
      <c r="N2439" s="22" t="s">
        <v>46</v>
      </c>
      <c r="O2439" s="26" t="s">
        <v>46</v>
      </c>
      <c r="P2439" s="26" t="s">
        <v>46</v>
      </c>
      <c r="Q2439" s="23" t="s">
        <v>46</v>
      </c>
      <c r="R2439" s="23"/>
      <c r="S2439" s="23"/>
      <c r="T2439" s="17" t="s">
        <v>4598</v>
      </c>
      <c r="U2439" s="17" t="s">
        <v>4967</v>
      </c>
      <c r="V2439" s="17" t="s">
        <v>6652</v>
      </c>
      <c r="W2439" s="17" t="s">
        <v>6655</v>
      </c>
    </row>
    <row r="2440" spans="1:23" x14ac:dyDescent="0.35">
      <c r="A2440" s="22" t="s">
        <v>102</v>
      </c>
      <c r="B2440" s="22"/>
      <c r="C2440" s="22" t="s">
        <v>2402</v>
      </c>
      <c r="D2440" s="22" t="s">
        <v>3406</v>
      </c>
      <c r="E2440" s="57" t="s">
        <v>7529</v>
      </c>
      <c r="F2440" s="22" t="s">
        <v>103</v>
      </c>
      <c r="G2440" s="22" t="s">
        <v>21</v>
      </c>
      <c r="H2440" s="22" t="s">
        <v>4581</v>
      </c>
      <c r="I2440" s="25" t="s">
        <v>197</v>
      </c>
      <c r="J2440" s="25" t="s">
        <v>4599</v>
      </c>
      <c r="K2440" s="25"/>
      <c r="L2440" s="25"/>
      <c r="M2440" s="63" t="s">
        <v>49</v>
      </c>
      <c r="N2440" s="22" t="s">
        <v>46</v>
      </c>
      <c r="O2440" s="26" t="s">
        <v>46</v>
      </c>
      <c r="P2440" s="26" t="s">
        <v>46</v>
      </c>
      <c r="Q2440" s="23" t="s">
        <v>46</v>
      </c>
      <c r="R2440" s="23" t="s">
        <v>49</v>
      </c>
      <c r="S2440" s="23" t="s">
        <v>49</v>
      </c>
      <c r="T2440" s="17" t="s">
        <v>4598</v>
      </c>
      <c r="U2440" s="17" t="s">
        <v>4967</v>
      </c>
      <c r="V2440" s="17" t="s">
        <v>6652</v>
      </c>
      <c r="W2440" s="17" t="s">
        <v>6652</v>
      </c>
    </row>
    <row r="2441" spans="1:23" x14ac:dyDescent="0.35">
      <c r="A2441" s="22" t="s">
        <v>98</v>
      </c>
      <c r="B2441" s="22"/>
      <c r="C2441" s="22" t="s">
        <v>2404</v>
      </c>
      <c r="D2441" s="22" t="s">
        <v>3408</v>
      </c>
      <c r="E2441" s="57" t="s">
        <v>7562</v>
      </c>
      <c r="F2441" s="22" t="s">
        <v>103</v>
      </c>
      <c r="G2441" s="22" t="s">
        <v>21</v>
      </c>
      <c r="H2441" s="22" t="s">
        <v>4581</v>
      </c>
      <c r="I2441" s="25" t="s">
        <v>197</v>
      </c>
      <c r="J2441" s="25" t="s">
        <v>4599</v>
      </c>
      <c r="K2441" s="25"/>
      <c r="L2441" s="25"/>
      <c r="M2441" s="63" t="s">
        <v>49</v>
      </c>
      <c r="N2441" s="22" t="s">
        <v>46</v>
      </c>
      <c r="O2441" s="26" t="s">
        <v>46</v>
      </c>
      <c r="P2441" s="26" t="s">
        <v>46</v>
      </c>
      <c r="Q2441" s="23" t="s">
        <v>46</v>
      </c>
      <c r="R2441" s="23" t="s">
        <v>49</v>
      </c>
      <c r="S2441" s="23" t="s">
        <v>49</v>
      </c>
      <c r="T2441" s="17" t="s">
        <v>4598</v>
      </c>
      <c r="U2441" s="17" t="s">
        <v>4967</v>
      </c>
      <c r="V2441" s="17" t="s">
        <v>6652</v>
      </c>
      <c r="W2441" s="17" t="s">
        <v>6652</v>
      </c>
    </row>
    <row r="2442" spans="1:23" x14ac:dyDescent="0.35">
      <c r="A2442" s="22" t="s">
        <v>101</v>
      </c>
      <c r="B2442" s="22"/>
      <c r="C2442" s="22" t="s">
        <v>2403</v>
      </c>
      <c r="D2442" s="22" t="s">
        <v>3407</v>
      </c>
      <c r="E2442" s="57" t="s">
        <v>7529</v>
      </c>
      <c r="F2442" s="22" t="s">
        <v>103</v>
      </c>
      <c r="G2442" s="22" t="s">
        <v>21</v>
      </c>
      <c r="H2442" s="22" t="s">
        <v>4581</v>
      </c>
      <c r="I2442" s="25" t="s">
        <v>197</v>
      </c>
      <c r="J2442" s="25" t="s">
        <v>4599</v>
      </c>
      <c r="K2442" s="25"/>
      <c r="L2442" s="25"/>
      <c r="M2442" s="63" t="s">
        <v>49</v>
      </c>
      <c r="N2442" s="22" t="s">
        <v>46</v>
      </c>
      <c r="O2442" s="26" t="s">
        <v>46</v>
      </c>
      <c r="P2442" s="26" t="s">
        <v>46</v>
      </c>
      <c r="Q2442" s="23" t="s">
        <v>46</v>
      </c>
      <c r="R2442" s="23" t="s">
        <v>49</v>
      </c>
      <c r="S2442" s="23" t="s">
        <v>49</v>
      </c>
      <c r="T2442" s="17" t="s">
        <v>4598</v>
      </c>
      <c r="U2442" s="17" t="s">
        <v>4967</v>
      </c>
      <c r="V2442" s="17" t="s">
        <v>6652</v>
      </c>
      <c r="W2442" s="17" t="s">
        <v>6652</v>
      </c>
    </row>
    <row r="2443" spans="1:23" x14ac:dyDescent="0.35">
      <c r="A2443" s="22" t="s">
        <v>98</v>
      </c>
      <c r="B2443" s="22"/>
      <c r="C2443" s="22" t="s">
        <v>2413</v>
      </c>
      <c r="D2443" s="22" t="s">
        <v>4159</v>
      </c>
      <c r="E2443" s="57" t="s">
        <v>7531</v>
      </c>
      <c r="F2443" s="22" t="s">
        <v>388</v>
      </c>
      <c r="G2443" s="22" t="s">
        <v>12</v>
      </c>
      <c r="H2443" s="22" t="s">
        <v>4875</v>
      </c>
      <c r="I2443" s="25" t="s">
        <v>197</v>
      </c>
      <c r="J2443" s="25" t="s">
        <v>4599</v>
      </c>
      <c r="K2443" s="25"/>
      <c r="L2443" s="25"/>
      <c r="M2443" s="63" t="s">
        <v>49</v>
      </c>
      <c r="N2443" s="22" t="s">
        <v>46</v>
      </c>
      <c r="O2443" s="23" t="s">
        <v>46</v>
      </c>
      <c r="P2443" s="23" t="s">
        <v>46</v>
      </c>
      <c r="Q2443" s="23" t="s">
        <v>26</v>
      </c>
      <c r="R2443" s="23" t="s">
        <v>49</v>
      </c>
      <c r="S2443" s="23" t="s">
        <v>49</v>
      </c>
      <c r="T2443" s="17" t="s">
        <v>4598</v>
      </c>
      <c r="U2443" s="17" t="s">
        <v>4967</v>
      </c>
      <c r="V2443" s="17" t="s">
        <v>6652</v>
      </c>
      <c r="W2443" s="33" t="s">
        <v>6657</v>
      </c>
    </row>
    <row r="2444" spans="1:23" x14ac:dyDescent="0.35">
      <c r="A2444" s="22" t="s">
        <v>98</v>
      </c>
      <c r="B2444" s="22"/>
      <c r="C2444" s="22" t="s">
        <v>2414</v>
      </c>
      <c r="D2444" s="22" t="s">
        <v>4161</v>
      </c>
      <c r="E2444" s="57" t="s">
        <v>7531</v>
      </c>
      <c r="F2444" s="22" t="s">
        <v>388</v>
      </c>
      <c r="G2444" s="22" t="s">
        <v>12</v>
      </c>
      <c r="H2444" s="22" t="s">
        <v>6266</v>
      </c>
      <c r="I2444" s="25" t="s">
        <v>197</v>
      </c>
      <c r="J2444" s="25" t="s">
        <v>4599</v>
      </c>
      <c r="K2444" s="25"/>
      <c r="L2444" s="25"/>
      <c r="M2444" s="63" t="s">
        <v>49</v>
      </c>
      <c r="N2444" s="22" t="s">
        <v>46</v>
      </c>
      <c r="O2444" s="23" t="s">
        <v>46</v>
      </c>
      <c r="P2444" s="23" t="s">
        <v>46</v>
      </c>
      <c r="Q2444" s="23" t="s">
        <v>26</v>
      </c>
      <c r="R2444" s="23" t="s">
        <v>49</v>
      </c>
      <c r="S2444" s="23" t="s">
        <v>49</v>
      </c>
      <c r="T2444" s="17" t="s">
        <v>4598</v>
      </c>
      <c r="U2444" s="17" t="s">
        <v>4967</v>
      </c>
      <c r="V2444" s="17" t="s">
        <v>6652</v>
      </c>
      <c r="W2444" s="33" t="s">
        <v>6657</v>
      </c>
    </row>
    <row r="2445" spans="1:23" ht="29" x14ac:dyDescent="0.35">
      <c r="A2445" s="22" t="s">
        <v>4590</v>
      </c>
      <c r="B2445" s="22"/>
      <c r="C2445" s="22" t="s">
        <v>5317</v>
      </c>
      <c r="D2445" s="22" t="s">
        <v>5703</v>
      </c>
      <c r="E2445" s="57" t="s">
        <v>6089</v>
      </c>
      <c r="F2445" s="22" t="s">
        <v>2478</v>
      </c>
      <c r="G2445" s="22" t="s">
        <v>21</v>
      </c>
      <c r="H2445" s="22" t="s">
        <v>46</v>
      </c>
      <c r="I2445" s="25" t="s">
        <v>197</v>
      </c>
      <c r="J2445" s="25" t="s">
        <v>6163</v>
      </c>
      <c r="K2445" s="25" t="s">
        <v>7168</v>
      </c>
      <c r="L2445" s="25"/>
      <c r="M2445" s="63" t="s">
        <v>49</v>
      </c>
      <c r="N2445" s="22" t="s">
        <v>8703</v>
      </c>
      <c r="O2445" s="23">
        <v>0</v>
      </c>
      <c r="P2445" s="23">
        <v>0.02</v>
      </c>
      <c r="Q2445" s="23" t="s">
        <v>46</v>
      </c>
      <c r="R2445" s="23">
        <v>0</v>
      </c>
      <c r="S2445" s="23">
        <v>0.02</v>
      </c>
      <c r="T2445" s="17" t="s">
        <v>4598</v>
      </c>
      <c r="U2445" s="17" t="s">
        <v>4967</v>
      </c>
      <c r="V2445" s="17" t="s">
        <v>6655</v>
      </c>
      <c r="W2445" s="17" t="s">
        <v>6479</v>
      </c>
    </row>
    <row r="2446" spans="1:23" ht="29" x14ac:dyDescent="0.35">
      <c r="A2446" s="22" t="s">
        <v>4590</v>
      </c>
      <c r="B2446" s="22"/>
      <c r="C2446" s="22" t="s">
        <v>5318</v>
      </c>
      <c r="D2446" s="22" t="s">
        <v>5704</v>
      </c>
      <c r="E2446" s="57" t="s">
        <v>6090</v>
      </c>
      <c r="F2446" s="22" t="s">
        <v>2478</v>
      </c>
      <c r="G2446" s="22" t="s">
        <v>21</v>
      </c>
      <c r="H2446" s="22" t="s">
        <v>46</v>
      </c>
      <c r="I2446" s="25" t="s">
        <v>197</v>
      </c>
      <c r="J2446" s="25" t="s">
        <v>6163</v>
      </c>
      <c r="K2446" s="25" t="s">
        <v>6158</v>
      </c>
      <c r="L2446" s="25"/>
      <c r="M2446" s="63" t="s">
        <v>49</v>
      </c>
      <c r="N2446" s="22" t="s">
        <v>46</v>
      </c>
      <c r="O2446" s="23">
        <v>0</v>
      </c>
      <c r="P2446" s="23">
        <v>0.02</v>
      </c>
      <c r="Q2446" s="23" t="s">
        <v>46</v>
      </c>
      <c r="R2446" s="23">
        <v>0</v>
      </c>
      <c r="S2446" s="23">
        <v>0.02</v>
      </c>
      <c r="T2446" s="17" t="s">
        <v>4598</v>
      </c>
      <c r="U2446" s="17" t="s">
        <v>4967</v>
      </c>
      <c r="V2446" s="17" t="s">
        <v>6655</v>
      </c>
      <c r="W2446" s="17" t="s">
        <v>6655</v>
      </c>
    </row>
    <row r="2447" spans="1:23" ht="29" x14ac:dyDescent="0.35">
      <c r="A2447" s="22" t="s">
        <v>4590</v>
      </c>
      <c r="B2447" s="22"/>
      <c r="C2447" s="22" t="s">
        <v>5319</v>
      </c>
      <c r="D2447" s="22" t="s">
        <v>5705</v>
      </c>
      <c r="E2447" s="57" t="s">
        <v>6091</v>
      </c>
      <c r="F2447" s="22" t="s">
        <v>2478</v>
      </c>
      <c r="G2447" s="22" t="s">
        <v>21</v>
      </c>
      <c r="H2447" s="22" t="s">
        <v>46</v>
      </c>
      <c r="I2447" s="25" t="s">
        <v>197</v>
      </c>
      <c r="J2447" s="25" t="s">
        <v>6163</v>
      </c>
      <c r="K2447" s="25" t="s">
        <v>6158</v>
      </c>
      <c r="L2447" s="25"/>
      <c r="M2447" s="63" t="s">
        <v>49</v>
      </c>
      <c r="N2447" s="22" t="s">
        <v>46</v>
      </c>
      <c r="O2447" s="23">
        <v>0</v>
      </c>
      <c r="P2447" s="23">
        <v>0.1</v>
      </c>
      <c r="Q2447" s="23" t="s">
        <v>46</v>
      </c>
      <c r="R2447" s="23">
        <v>0</v>
      </c>
      <c r="S2447" s="23">
        <v>0.1</v>
      </c>
      <c r="T2447" s="17" t="s">
        <v>4598</v>
      </c>
      <c r="U2447" s="17" t="s">
        <v>4967</v>
      </c>
      <c r="V2447" s="17" t="s">
        <v>6655</v>
      </c>
      <c r="W2447" s="17" t="s">
        <v>6655</v>
      </c>
    </row>
    <row r="2448" spans="1:23" ht="29" x14ac:dyDescent="0.35">
      <c r="A2448" s="22" t="s">
        <v>4590</v>
      </c>
      <c r="B2448" s="22"/>
      <c r="C2448" s="22" t="s">
        <v>5320</v>
      </c>
      <c r="D2448" s="22" t="s">
        <v>5706</v>
      </c>
      <c r="E2448" s="57" t="s">
        <v>6092</v>
      </c>
      <c r="F2448" s="22" t="s">
        <v>2478</v>
      </c>
      <c r="G2448" s="22" t="s">
        <v>21</v>
      </c>
      <c r="H2448" s="22" t="s">
        <v>46</v>
      </c>
      <c r="I2448" s="25" t="s">
        <v>197</v>
      </c>
      <c r="J2448" s="25" t="s">
        <v>6163</v>
      </c>
      <c r="K2448" s="25" t="s">
        <v>6158</v>
      </c>
      <c r="L2448" s="25"/>
      <c r="M2448" s="63" t="s">
        <v>49</v>
      </c>
      <c r="N2448" s="22" t="s">
        <v>46</v>
      </c>
      <c r="O2448" s="23">
        <v>0</v>
      </c>
      <c r="P2448" s="23">
        <v>0.1</v>
      </c>
      <c r="Q2448" s="23" t="s">
        <v>46</v>
      </c>
      <c r="R2448" s="23">
        <v>0</v>
      </c>
      <c r="S2448" s="23">
        <v>0.1</v>
      </c>
      <c r="T2448" s="17" t="s">
        <v>4598</v>
      </c>
      <c r="U2448" s="17" t="s">
        <v>4967</v>
      </c>
      <c r="V2448" s="17" t="s">
        <v>6655</v>
      </c>
      <c r="W2448" s="17" t="s">
        <v>6655</v>
      </c>
    </row>
    <row r="2449" spans="1:23" ht="29" x14ac:dyDescent="0.35">
      <c r="A2449" s="22" t="s">
        <v>4590</v>
      </c>
      <c r="B2449" s="22"/>
      <c r="C2449" s="22" t="s">
        <v>5321</v>
      </c>
      <c r="D2449" s="22" t="s">
        <v>5707</v>
      </c>
      <c r="E2449" s="57" t="s">
        <v>6093</v>
      </c>
      <c r="F2449" s="22" t="s">
        <v>2478</v>
      </c>
      <c r="G2449" s="22" t="s">
        <v>21</v>
      </c>
      <c r="H2449" s="22" t="s">
        <v>46</v>
      </c>
      <c r="I2449" s="25" t="s">
        <v>197</v>
      </c>
      <c r="J2449" s="25" t="s">
        <v>4599</v>
      </c>
      <c r="K2449" s="25"/>
      <c r="L2449" s="25"/>
      <c r="M2449" s="63" t="s">
        <v>49</v>
      </c>
      <c r="N2449" s="22" t="s">
        <v>46</v>
      </c>
      <c r="O2449" s="23">
        <v>0</v>
      </c>
      <c r="P2449" s="23">
        <v>0.1</v>
      </c>
      <c r="Q2449" s="23" t="s">
        <v>46</v>
      </c>
      <c r="R2449" s="23"/>
      <c r="S2449" s="23"/>
      <c r="T2449" s="17" t="s">
        <v>4598</v>
      </c>
      <c r="U2449" s="17" t="s">
        <v>4967</v>
      </c>
      <c r="V2449" s="17" t="s">
        <v>6655</v>
      </c>
      <c r="W2449" s="17" t="s">
        <v>6655</v>
      </c>
    </row>
    <row r="2450" spans="1:23" ht="43.5" x14ac:dyDescent="0.35">
      <c r="A2450" s="22" t="s">
        <v>4590</v>
      </c>
      <c r="B2450" s="22"/>
      <c r="C2450" s="22" t="s">
        <v>5322</v>
      </c>
      <c r="D2450" s="22" t="s">
        <v>5708</v>
      </c>
      <c r="E2450" s="57" t="s">
        <v>6094</v>
      </c>
      <c r="F2450" s="22" t="s">
        <v>2478</v>
      </c>
      <c r="G2450" s="22" t="s">
        <v>21</v>
      </c>
      <c r="H2450" s="22" t="s">
        <v>46</v>
      </c>
      <c r="I2450" s="25" t="s">
        <v>197</v>
      </c>
      <c r="J2450" s="25" t="s">
        <v>4599</v>
      </c>
      <c r="K2450" s="25"/>
      <c r="L2450" s="25"/>
      <c r="M2450" s="63" t="s">
        <v>49</v>
      </c>
      <c r="N2450" s="22" t="s">
        <v>46</v>
      </c>
      <c r="O2450" s="23">
        <v>0</v>
      </c>
      <c r="P2450" s="23">
        <v>0.1</v>
      </c>
      <c r="Q2450" s="23" t="s">
        <v>46</v>
      </c>
      <c r="R2450" s="23"/>
      <c r="S2450" s="23"/>
      <c r="T2450" s="17" t="s">
        <v>4598</v>
      </c>
      <c r="U2450" s="17" t="s">
        <v>4967</v>
      </c>
      <c r="V2450" s="17" t="s">
        <v>6655</v>
      </c>
      <c r="W2450" s="17" t="s">
        <v>6655</v>
      </c>
    </row>
    <row r="2451" spans="1:23" ht="29" x14ac:dyDescent="0.35">
      <c r="A2451" s="22" t="s">
        <v>4590</v>
      </c>
      <c r="B2451" s="22"/>
      <c r="C2451" s="22" t="s">
        <v>5323</v>
      </c>
      <c r="D2451" s="22" t="s">
        <v>5709</v>
      </c>
      <c r="E2451" s="57" t="s">
        <v>6095</v>
      </c>
      <c r="F2451" s="22" t="s">
        <v>2478</v>
      </c>
      <c r="G2451" s="22" t="s">
        <v>21</v>
      </c>
      <c r="H2451" s="22" t="s">
        <v>46</v>
      </c>
      <c r="I2451" s="25" t="s">
        <v>197</v>
      </c>
      <c r="J2451" s="25" t="s">
        <v>4599</v>
      </c>
      <c r="K2451" s="25"/>
      <c r="L2451" s="25"/>
      <c r="M2451" s="63" t="s">
        <v>49</v>
      </c>
      <c r="N2451" s="22" t="s">
        <v>46</v>
      </c>
      <c r="O2451" s="23">
        <v>0</v>
      </c>
      <c r="P2451" s="23">
        <v>0.1</v>
      </c>
      <c r="Q2451" s="23" t="s">
        <v>46</v>
      </c>
      <c r="R2451" s="23"/>
      <c r="S2451" s="23"/>
      <c r="T2451" s="17" t="s">
        <v>4598</v>
      </c>
      <c r="U2451" s="17" t="s">
        <v>4967</v>
      </c>
      <c r="V2451" s="17" t="s">
        <v>6655</v>
      </c>
      <c r="W2451" s="17" t="s">
        <v>6655</v>
      </c>
    </row>
    <row r="2452" spans="1:23" ht="29" x14ac:dyDescent="0.35">
      <c r="A2452" s="22" t="s">
        <v>10</v>
      </c>
      <c r="B2452" s="22"/>
      <c r="C2452" s="22" t="s">
        <v>4997</v>
      </c>
      <c r="D2452" s="22" t="s">
        <v>5383</v>
      </c>
      <c r="E2452" s="57" t="s">
        <v>5769</v>
      </c>
      <c r="F2452" s="22" t="s">
        <v>2478</v>
      </c>
      <c r="G2452" s="22" t="s">
        <v>21</v>
      </c>
      <c r="H2452" s="22" t="s">
        <v>46</v>
      </c>
      <c r="I2452" s="25" t="s">
        <v>197</v>
      </c>
      <c r="J2452" s="25" t="s">
        <v>6163</v>
      </c>
      <c r="K2452" s="25" t="s">
        <v>6157</v>
      </c>
      <c r="L2452" s="25">
        <v>13</v>
      </c>
      <c r="M2452" s="63" t="s">
        <v>6634</v>
      </c>
      <c r="N2452" s="22" t="s">
        <v>6634</v>
      </c>
      <c r="O2452" s="23">
        <v>0</v>
      </c>
      <c r="P2452" s="23">
        <v>0.02</v>
      </c>
      <c r="Q2452" s="23" t="s">
        <v>46</v>
      </c>
      <c r="R2452" s="23">
        <v>0</v>
      </c>
      <c r="S2452" s="23">
        <v>0.02</v>
      </c>
      <c r="T2452" s="17" t="s">
        <v>4598</v>
      </c>
      <c r="U2452" s="17" t="s">
        <v>4967</v>
      </c>
      <c r="V2452" s="17" t="s">
        <v>6655</v>
      </c>
      <c r="W2452" s="17" t="s">
        <v>6657</v>
      </c>
    </row>
    <row r="2453" spans="1:23" ht="29" x14ac:dyDescent="0.35">
      <c r="A2453" s="22" t="s">
        <v>4590</v>
      </c>
      <c r="B2453" s="22"/>
      <c r="C2453" s="22" t="s">
        <v>5324</v>
      </c>
      <c r="D2453" s="22" t="s">
        <v>5710</v>
      </c>
      <c r="E2453" s="57" t="s">
        <v>6096</v>
      </c>
      <c r="F2453" s="22" t="s">
        <v>2478</v>
      </c>
      <c r="G2453" s="22" t="s">
        <v>21</v>
      </c>
      <c r="H2453" s="22" t="s">
        <v>46</v>
      </c>
      <c r="I2453" s="25" t="s">
        <v>197</v>
      </c>
      <c r="J2453" s="25" t="s">
        <v>6163</v>
      </c>
      <c r="K2453" s="25" t="s">
        <v>6157</v>
      </c>
      <c r="L2453" s="25"/>
      <c r="M2453" s="63" t="s">
        <v>49</v>
      </c>
      <c r="N2453" s="22" t="s">
        <v>8709</v>
      </c>
      <c r="O2453" s="23">
        <v>0</v>
      </c>
      <c r="P2453" s="23">
        <v>0.02</v>
      </c>
      <c r="Q2453" s="23" t="s">
        <v>46</v>
      </c>
      <c r="R2453" s="23">
        <v>0</v>
      </c>
      <c r="S2453" s="23">
        <v>0.02</v>
      </c>
      <c r="T2453" s="17" t="s">
        <v>4598</v>
      </c>
      <c r="U2453" s="17" t="s">
        <v>4967</v>
      </c>
      <c r="V2453" s="17" t="s">
        <v>6655</v>
      </c>
      <c r="W2453" s="17" t="s">
        <v>6479</v>
      </c>
    </row>
    <row r="2454" spans="1:23" ht="29" x14ac:dyDescent="0.35">
      <c r="A2454" s="22" t="s">
        <v>4590</v>
      </c>
      <c r="B2454" s="22"/>
      <c r="C2454" s="22" t="s">
        <v>5325</v>
      </c>
      <c r="D2454" s="22" t="s">
        <v>5711</v>
      </c>
      <c r="E2454" s="57" t="s">
        <v>6097</v>
      </c>
      <c r="F2454" s="22" t="s">
        <v>2478</v>
      </c>
      <c r="G2454" s="22" t="s">
        <v>21</v>
      </c>
      <c r="H2454" s="22" t="s">
        <v>46</v>
      </c>
      <c r="I2454" s="25" t="s">
        <v>197</v>
      </c>
      <c r="J2454" s="25" t="s">
        <v>6163</v>
      </c>
      <c r="K2454" s="25" t="s">
        <v>6157</v>
      </c>
      <c r="L2454" s="25"/>
      <c r="M2454" s="63" t="s">
        <v>49</v>
      </c>
      <c r="N2454" s="22" t="s">
        <v>8709</v>
      </c>
      <c r="O2454" s="23">
        <v>0</v>
      </c>
      <c r="P2454" s="23">
        <v>0.02</v>
      </c>
      <c r="Q2454" s="23" t="s">
        <v>46</v>
      </c>
      <c r="R2454" s="23">
        <v>0</v>
      </c>
      <c r="S2454" s="23">
        <v>0.02</v>
      </c>
      <c r="T2454" s="17" t="s">
        <v>4598</v>
      </c>
      <c r="U2454" s="17" t="s">
        <v>4967</v>
      </c>
      <c r="V2454" s="17" t="s">
        <v>6655</v>
      </c>
      <c r="W2454" s="17" t="s">
        <v>6479</v>
      </c>
    </row>
    <row r="2455" spans="1:23" ht="29" x14ac:dyDescent="0.35">
      <c r="A2455" s="22" t="s">
        <v>4590</v>
      </c>
      <c r="B2455" s="22"/>
      <c r="C2455" s="22" t="s">
        <v>5326</v>
      </c>
      <c r="D2455" s="22" t="s">
        <v>5712</v>
      </c>
      <c r="E2455" s="57" t="s">
        <v>6098</v>
      </c>
      <c r="F2455" s="22" t="s">
        <v>2478</v>
      </c>
      <c r="G2455" s="22" t="s">
        <v>21</v>
      </c>
      <c r="H2455" s="22" t="s">
        <v>46</v>
      </c>
      <c r="I2455" s="25" t="s">
        <v>197</v>
      </c>
      <c r="J2455" s="25" t="s">
        <v>6163</v>
      </c>
      <c r="K2455" s="25" t="s">
        <v>6157</v>
      </c>
      <c r="L2455" s="25"/>
      <c r="M2455" s="63" t="s">
        <v>49</v>
      </c>
      <c r="N2455" s="22" t="s">
        <v>8709</v>
      </c>
      <c r="O2455" s="23">
        <v>0</v>
      </c>
      <c r="P2455" s="23">
        <v>0.02</v>
      </c>
      <c r="Q2455" s="23" t="s">
        <v>46</v>
      </c>
      <c r="R2455" s="23">
        <v>0</v>
      </c>
      <c r="S2455" s="23">
        <v>0.02</v>
      </c>
      <c r="T2455" s="17" t="s">
        <v>4598</v>
      </c>
      <c r="U2455" s="17" t="s">
        <v>4967</v>
      </c>
      <c r="V2455" s="17" t="s">
        <v>6655</v>
      </c>
      <c r="W2455" s="17" t="s">
        <v>6479</v>
      </c>
    </row>
    <row r="2456" spans="1:23" ht="29" x14ac:dyDescent="0.35">
      <c r="A2456" s="22" t="s">
        <v>4590</v>
      </c>
      <c r="B2456" s="22"/>
      <c r="C2456" s="22" t="s">
        <v>5327</v>
      </c>
      <c r="D2456" s="22" t="s">
        <v>5713</v>
      </c>
      <c r="E2456" s="57" t="s">
        <v>6099</v>
      </c>
      <c r="F2456" s="22" t="s">
        <v>2478</v>
      </c>
      <c r="G2456" s="22" t="s">
        <v>21</v>
      </c>
      <c r="H2456" s="22" t="s">
        <v>46</v>
      </c>
      <c r="I2456" s="25" t="s">
        <v>197</v>
      </c>
      <c r="J2456" s="25" t="s">
        <v>6163</v>
      </c>
      <c r="K2456" s="25" t="s">
        <v>6157</v>
      </c>
      <c r="L2456" s="25"/>
      <c r="M2456" s="63" t="s">
        <v>49</v>
      </c>
      <c r="N2456" s="22" t="s">
        <v>8709</v>
      </c>
      <c r="O2456" s="23">
        <v>0</v>
      </c>
      <c r="P2456" s="23">
        <v>0.02</v>
      </c>
      <c r="Q2456" s="23" t="s">
        <v>46</v>
      </c>
      <c r="R2456" s="23">
        <v>0</v>
      </c>
      <c r="S2456" s="23">
        <v>0.02</v>
      </c>
      <c r="T2456" s="17" t="s">
        <v>4598</v>
      </c>
      <c r="U2456" s="17" t="s">
        <v>4967</v>
      </c>
      <c r="V2456" s="17" t="s">
        <v>6655</v>
      </c>
      <c r="W2456" s="17" t="s">
        <v>6479</v>
      </c>
    </row>
    <row r="2457" spans="1:23" ht="29" x14ac:dyDescent="0.35">
      <c r="A2457" s="22" t="s">
        <v>4590</v>
      </c>
      <c r="B2457" s="22"/>
      <c r="C2457" s="22" t="s">
        <v>5328</v>
      </c>
      <c r="D2457" s="22" t="s">
        <v>5714</v>
      </c>
      <c r="E2457" s="57" t="s">
        <v>6100</v>
      </c>
      <c r="F2457" s="22" t="s">
        <v>2478</v>
      </c>
      <c r="G2457" s="22" t="s">
        <v>21</v>
      </c>
      <c r="H2457" s="22" t="s">
        <v>46</v>
      </c>
      <c r="I2457" s="25" t="s">
        <v>197</v>
      </c>
      <c r="J2457" s="25" t="s">
        <v>4599</v>
      </c>
      <c r="K2457" s="25"/>
      <c r="L2457" s="25"/>
      <c r="M2457" s="63" t="s">
        <v>49</v>
      </c>
      <c r="N2457" s="22" t="s">
        <v>46</v>
      </c>
      <c r="O2457" s="23" t="s">
        <v>46</v>
      </c>
      <c r="P2457" s="23" t="s">
        <v>46</v>
      </c>
      <c r="Q2457" s="23" t="s">
        <v>46</v>
      </c>
      <c r="R2457" s="23"/>
      <c r="S2457" s="23"/>
      <c r="T2457" s="17" t="s">
        <v>4598</v>
      </c>
      <c r="U2457" s="17" t="s">
        <v>4967</v>
      </c>
      <c r="V2457" s="17" t="s">
        <v>6655</v>
      </c>
      <c r="W2457" s="17" t="s">
        <v>6655</v>
      </c>
    </row>
    <row r="2458" spans="1:23" ht="29" x14ac:dyDescent="0.35">
      <c r="A2458" s="22" t="s">
        <v>4590</v>
      </c>
      <c r="B2458" s="22"/>
      <c r="C2458" s="22" t="s">
        <v>5329</v>
      </c>
      <c r="D2458" s="22" t="s">
        <v>5715</v>
      </c>
      <c r="E2458" s="57" t="s">
        <v>6101</v>
      </c>
      <c r="F2458" s="22" t="s">
        <v>2478</v>
      </c>
      <c r="G2458" s="22" t="s">
        <v>21</v>
      </c>
      <c r="H2458" s="22" t="s">
        <v>46</v>
      </c>
      <c r="I2458" s="25" t="s">
        <v>197</v>
      </c>
      <c r="J2458" s="25" t="s">
        <v>4599</v>
      </c>
      <c r="K2458" s="25"/>
      <c r="L2458" s="25"/>
      <c r="M2458" s="63" t="s">
        <v>49</v>
      </c>
      <c r="N2458" s="22" t="s">
        <v>46</v>
      </c>
      <c r="O2458" s="23" t="s">
        <v>46</v>
      </c>
      <c r="P2458" s="23" t="s">
        <v>46</v>
      </c>
      <c r="Q2458" s="23" t="s">
        <v>46</v>
      </c>
      <c r="R2458" s="23"/>
      <c r="S2458" s="23"/>
      <c r="T2458" s="17" t="s">
        <v>4598</v>
      </c>
      <c r="U2458" s="17" t="s">
        <v>4967</v>
      </c>
      <c r="V2458" s="17" t="s">
        <v>6655</v>
      </c>
      <c r="W2458" s="17" t="s">
        <v>6655</v>
      </c>
    </row>
    <row r="2459" spans="1:23" ht="29" x14ac:dyDescent="0.35">
      <c r="A2459" s="22" t="s">
        <v>4590</v>
      </c>
      <c r="B2459" s="22"/>
      <c r="C2459" s="22" t="s">
        <v>5330</v>
      </c>
      <c r="D2459" s="22" t="s">
        <v>5716</v>
      </c>
      <c r="E2459" s="57" t="s">
        <v>6102</v>
      </c>
      <c r="F2459" s="22" t="s">
        <v>2478</v>
      </c>
      <c r="G2459" s="22" t="s">
        <v>21</v>
      </c>
      <c r="H2459" s="22" t="s">
        <v>46</v>
      </c>
      <c r="I2459" s="25" t="s">
        <v>197</v>
      </c>
      <c r="J2459" s="25" t="s">
        <v>6163</v>
      </c>
      <c r="K2459" s="25" t="s">
        <v>6157</v>
      </c>
      <c r="L2459" s="25"/>
      <c r="M2459" s="63" t="s">
        <v>49</v>
      </c>
      <c r="N2459" s="22" t="s">
        <v>8709</v>
      </c>
      <c r="O2459" s="23">
        <v>0</v>
      </c>
      <c r="P2459" s="23">
        <v>0.02</v>
      </c>
      <c r="Q2459" s="23" t="s">
        <v>46</v>
      </c>
      <c r="R2459" s="23">
        <v>0</v>
      </c>
      <c r="S2459" s="23">
        <v>0.02</v>
      </c>
      <c r="T2459" s="17" t="s">
        <v>4598</v>
      </c>
      <c r="U2459" s="17" t="s">
        <v>4967</v>
      </c>
      <c r="V2459" s="17" t="s">
        <v>6655</v>
      </c>
      <c r="W2459" s="17" t="s">
        <v>6479</v>
      </c>
    </row>
    <row r="2460" spans="1:23" ht="29" x14ac:dyDescent="0.35">
      <c r="A2460" s="22" t="s">
        <v>4590</v>
      </c>
      <c r="B2460" s="22"/>
      <c r="C2460" s="22" t="s">
        <v>5331</v>
      </c>
      <c r="D2460" s="22" t="s">
        <v>5717</v>
      </c>
      <c r="E2460" s="57" t="s">
        <v>6103</v>
      </c>
      <c r="F2460" s="22" t="s">
        <v>2478</v>
      </c>
      <c r="G2460" s="22" t="s">
        <v>21</v>
      </c>
      <c r="H2460" s="22" t="s">
        <v>46</v>
      </c>
      <c r="I2460" s="25" t="s">
        <v>197</v>
      </c>
      <c r="J2460" s="25" t="s">
        <v>4599</v>
      </c>
      <c r="K2460" s="25"/>
      <c r="L2460" s="25"/>
      <c r="M2460" s="63" t="s">
        <v>49</v>
      </c>
      <c r="N2460" s="22" t="s">
        <v>46</v>
      </c>
      <c r="O2460" s="23" t="s">
        <v>46</v>
      </c>
      <c r="P2460" s="23" t="s">
        <v>46</v>
      </c>
      <c r="Q2460" s="23" t="s">
        <v>46</v>
      </c>
      <c r="R2460" s="23"/>
      <c r="S2460" s="23"/>
      <c r="T2460" s="17" t="s">
        <v>4598</v>
      </c>
      <c r="U2460" s="17" t="s">
        <v>4967</v>
      </c>
      <c r="V2460" s="17" t="s">
        <v>6655</v>
      </c>
      <c r="W2460" s="17" t="s">
        <v>6655</v>
      </c>
    </row>
    <row r="2461" spans="1:23" ht="29" x14ac:dyDescent="0.35">
      <c r="A2461" s="22" t="s">
        <v>10</v>
      </c>
      <c r="B2461" s="22"/>
      <c r="C2461" s="22" t="s">
        <v>4998</v>
      </c>
      <c r="D2461" s="22" t="s">
        <v>5384</v>
      </c>
      <c r="E2461" s="57" t="s">
        <v>5770</v>
      </c>
      <c r="F2461" s="22" t="s">
        <v>2478</v>
      </c>
      <c r="G2461" s="22" t="s">
        <v>21</v>
      </c>
      <c r="H2461" s="22" t="s">
        <v>46</v>
      </c>
      <c r="I2461" s="25" t="s">
        <v>197</v>
      </c>
      <c r="J2461" s="25" t="s">
        <v>4599</v>
      </c>
      <c r="K2461" s="25"/>
      <c r="L2461" s="25"/>
      <c r="M2461" s="63" t="s">
        <v>49</v>
      </c>
      <c r="N2461" s="22" t="s">
        <v>46</v>
      </c>
      <c r="O2461" s="23" t="s">
        <v>46</v>
      </c>
      <c r="P2461" s="23" t="s">
        <v>46</v>
      </c>
      <c r="Q2461" s="23" t="s">
        <v>46</v>
      </c>
      <c r="R2461" s="23"/>
      <c r="S2461" s="23"/>
      <c r="T2461" s="17" t="s">
        <v>4598</v>
      </c>
      <c r="U2461" s="17" t="s">
        <v>4967</v>
      </c>
      <c r="V2461" s="17" t="s">
        <v>6655</v>
      </c>
      <c r="W2461" s="17" t="s">
        <v>6655</v>
      </c>
    </row>
    <row r="2462" spans="1:23" ht="29" x14ac:dyDescent="0.35">
      <c r="A2462" s="22" t="s">
        <v>4590</v>
      </c>
      <c r="B2462" s="22"/>
      <c r="C2462" s="22" t="s">
        <v>5332</v>
      </c>
      <c r="D2462" s="22" t="s">
        <v>5718</v>
      </c>
      <c r="E2462" s="57" t="s">
        <v>6104</v>
      </c>
      <c r="F2462" s="22" t="s">
        <v>2478</v>
      </c>
      <c r="G2462" s="22" t="s">
        <v>21</v>
      </c>
      <c r="H2462" s="22" t="s">
        <v>46</v>
      </c>
      <c r="I2462" s="25" t="s">
        <v>197</v>
      </c>
      <c r="J2462" s="25" t="s">
        <v>4599</v>
      </c>
      <c r="K2462" s="25"/>
      <c r="L2462" s="25"/>
      <c r="M2462" s="63" t="s">
        <v>49</v>
      </c>
      <c r="N2462" s="22" t="s">
        <v>46</v>
      </c>
      <c r="O2462" s="23" t="s">
        <v>46</v>
      </c>
      <c r="P2462" s="23" t="s">
        <v>46</v>
      </c>
      <c r="Q2462" s="23" t="s">
        <v>46</v>
      </c>
      <c r="R2462" s="23"/>
      <c r="S2462" s="23"/>
      <c r="T2462" s="17" t="s">
        <v>4598</v>
      </c>
      <c r="U2462" s="17" t="s">
        <v>4967</v>
      </c>
      <c r="V2462" s="17" t="s">
        <v>6655</v>
      </c>
      <c r="W2462" s="17" t="s">
        <v>6655</v>
      </c>
    </row>
    <row r="2463" spans="1:23" ht="29" x14ac:dyDescent="0.35">
      <c r="A2463" s="22" t="s">
        <v>10</v>
      </c>
      <c r="B2463" s="22"/>
      <c r="C2463" s="22" t="s">
        <v>4999</v>
      </c>
      <c r="D2463" s="22" t="s">
        <v>5385</v>
      </c>
      <c r="E2463" s="57" t="s">
        <v>5771</v>
      </c>
      <c r="F2463" s="22" t="s">
        <v>2478</v>
      </c>
      <c r="G2463" s="22" t="s">
        <v>21</v>
      </c>
      <c r="H2463" s="22" t="s">
        <v>46</v>
      </c>
      <c r="I2463" s="25" t="s">
        <v>197</v>
      </c>
      <c r="J2463" s="25" t="s">
        <v>6163</v>
      </c>
      <c r="K2463" s="25" t="s">
        <v>6158</v>
      </c>
      <c r="L2463" s="25"/>
      <c r="M2463" s="63" t="s">
        <v>49</v>
      </c>
      <c r="N2463" s="22" t="s">
        <v>46</v>
      </c>
      <c r="O2463" s="23">
        <v>0</v>
      </c>
      <c r="P2463" s="23">
        <v>0.02</v>
      </c>
      <c r="Q2463" s="23" t="s">
        <v>46</v>
      </c>
      <c r="R2463" s="23">
        <v>0</v>
      </c>
      <c r="S2463" s="23">
        <v>0.02</v>
      </c>
      <c r="T2463" s="17" t="s">
        <v>4598</v>
      </c>
      <c r="U2463" s="17" t="s">
        <v>4967</v>
      </c>
      <c r="V2463" s="17" t="s">
        <v>6655</v>
      </c>
      <c r="W2463" s="17" t="s">
        <v>6655</v>
      </c>
    </row>
    <row r="2464" spans="1:23" ht="29" x14ac:dyDescent="0.35">
      <c r="A2464" s="22" t="s">
        <v>10</v>
      </c>
      <c r="B2464" s="22"/>
      <c r="C2464" s="22" t="s">
        <v>5000</v>
      </c>
      <c r="D2464" s="22" t="s">
        <v>5386</v>
      </c>
      <c r="E2464" s="57" t="s">
        <v>5772</v>
      </c>
      <c r="F2464" s="22" t="s">
        <v>2478</v>
      </c>
      <c r="G2464" s="22" t="s">
        <v>21</v>
      </c>
      <c r="H2464" s="22" t="s">
        <v>46</v>
      </c>
      <c r="I2464" s="25" t="s">
        <v>197</v>
      </c>
      <c r="J2464" s="25" t="s">
        <v>4599</v>
      </c>
      <c r="K2464" s="25"/>
      <c r="L2464" s="25"/>
      <c r="M2464" s="63" t="s">
        <v>49</v>
      </c>
      <c r="N2464" s="22" t="s">
        <v>46</v>
      </c>
      <c r="O2464" s="23" t="s">
        <v>46</v>
      </c>
      <c r="P2464" s="23" t="s">
        <v>46</v>
      </c>
      <c r="Q2464" s="23" t="s">
        <v>46</v>
      </c>
      <c r="R2464" s="23"/>
      <c r="S2464" s="23"/>
      <c r="T2464" s="17" t="s">
        <v>4598</v>
      </c>
      <c r="U2464" s="17" t="s">
        <v>4967</v>
      </c>
      <c r="V2464" s="17" t="s">
        <v>6655</v>
      </c>
      <c r="W2464" s="17" t="s">
        <v>6655</v>
      </c>
    </row>
    <row r="2465" spans="1:23" ht="29" x14ac:dyDescent="0.35">
      <c r="A2465" s="22" t="s">
        <v>10</v>
      </c>
      <c r="B2465" s="22"/>
      <c r="C2465" s="22" t="s">
        <v>5001</v>
      </c>
      <c r="D2465" s="22" t="s">
        <v>5387</v>
      </c>
      <c r="E2465" s="57" t="s">
        <v>5773</v>
      </c>
      <c r="F2465" s="22" t="s">
        <v>2478</v>
      </c>
      <c r="G2465" s="22" t="s">
        <v>21</v>
      </c>
      <c r="H2465" s="22" t="s">
        <v>46</v>
      </c>
      <c r="I2465" s="25" t="s">
        <v>197</v>
      </c>
      <c r="J2465" s="25" t="s">
        <v>6163</v>
      </c>
      <c r="K2465" s="25" t="s">
        <v>6157</v>
      </c>
      <c r="L2465" s="25">
        <v>13</v>
      </c>
      <c r="M2465" s="63" t="s">
        <v>6634</v>
      </c>
      <c r="N2465" s="22" t="s">
        <v>6634</v>
      </c>
      <c r="O2465" s="23">
        <v>0</v>
      </c>
      <c r="P2465" s="23">
        <v>0.1</v>
      </c>
      <c r="Q2465" s="23" t="s">
        <v>46</v>
      </c>
      <c r="R2465" s="23">
        <v>0</v>
      </c>
      <c r="S2465" s="23">
        <v>0.1</v>
      </c>
      <c r="T2465" s="17" t="s">
        <v>4598</v>
      </c>
      <c r="U2465" s="17" t="s">
        <v>4967</v>
      </c>
      <c r="V2465" s="17" t="s">
        <v>6655</v>
      </c>
      <c r="W2465" s="17" t="s">
        <v>6657</v>
      </c>
    </row>
    <row r="2466" spans="1:23" ht="29" x14ac:dyDescent="0.35">
      <c r="A2466" s="22" t="s">
        <v>10</v>
      </c>
      <c r="B2466" s="22"/>
      <c r="C2466" s="22" t="s">
        <v>5002</v>
      </c>
      <c r="D2466" s="22" t="s">
        <v>5388</v>
      </c>
      <c r="E2466" s="57" t="s">
        <v>5774</v>
      </c>
      <c r="F2466" s="22" t="s">
        <v>2478</v>
      </c>
      <c r="G2466" s="22" t="s">
        <v>21</v>
      </c>
      <c r="H2466" s="22" t="s">
        <v>46</v>
      </c>
      <c r="I2466" s="25" t="s">
        <v>197</v>
      </c>
      <c r="J2466" s="25" t="s">
        <v>6163</v>
      </c>
      <c r="K2466" s="25" t="s">
        <v>6158</v>
      </c>
      <c r="L2466" s="25"/>
      <c r="M2466" s="63" t="s">
        <v>49</v>
      </c>
      <c r="N2466" s="22" t="s">
        <v>46</v>
      </c>
      <c r="O2466" s="23">
        <v>0</v>
      </c>
      <c r="P2466" s="23">
        <v>0.02</v>
      </c>
      <c r="Q2466" s="23" t="s">
        <v>46</v>
      </c>
      <c r="R2466" s="23">
        <v>0</v>
      </c>
      <c r="S2466" s="23">
        <v>0.02</v>
      </c>
      <c r="T2466" s="17" t="s">
        <v>4598</v>
      </c>
      <c r="U2466" s="17" t="s">
        <v>4967</v>
      </c>
      <c r="V2466" s="17" t="s">
        <v>6655</v>
      </c>
      <c r="W2466" s="17" t="s">
        <v>6655</v>
      </c>
    </row>
    <row r="2467" spans="1:23" ht="29" x14ac:dyDescent="0.35">
      <c r="A2467" s="22" t="s">
        <v>10</v>
      </c>
      <c r="B2467" s="22"/>
      <c r="C2467" s="22" t="s">
        <v>5003</v>
      </c>
      <c r="D2467" s="22" t="s">
        <v>5389</v>
      </c>
      <c r="E2467" s="57" t="s">
        <v>5775</v>
      </c>
      <c r="F2467" s="22" t="s">
        <v>2478</v>
      </c>
      <c r="G2467" s="22" t="s">
        <v>21</v>
      </c>
      <c r="H2467" s="22" t="s">
        <v>46</v>
      </c>
      <c r="I2467" s="25" t="s">
        <v>197</v>
      </c>
      <c r="J2467" s="25" t="s">
        <v>6163</v>
      </c>
      <c r="K2467" s="25" t="s">
        <v>6157</v>
      </c>
      <c r="L2467" s="25">
        <v>32</v>
      </c>
      <c r="M2467" s="63" t="s">
        <v>6922</v>
      </c>
      <c r="N2467" s="22" t="s">
        <v>6634</v>
      </c>
      <c r="O2467" s="23">
        <v>0</v>
      </c>
      <c r="P2467" s="23">
        <v>0.2</v>
      </c>
      <c r="Q2467" s="23" t="s">
        <v>46</v>
      </c>
      <c r="R2467" s="23">
        <v>0</v>
      </c>
      <c r="S2467" s="23">
        <v>0.2</v>
      </c>
      <c r="T2467" s="17" t="s">
        <v>4598</v>
      </c>
      <c r="U2467" s="17" t="s">
        <v>4967</v>
      </c>
      <c r="V2467" s="17" t="s">
        <v>6655</v>
      </c>
      <c r="W2467" s="17" t="s">
        <v>6796</v>
      </c>
    </row>
    <row r="2468" spans="1:23" ht="29" x14ac:dyDescent="0.35">
      <c r="A2468" s="22" t="s">
        <v>10</v>
      </c>
      <c r="B2468" s="22"/>
      <c r="C2468" s="22" t="s">
        <v>5004</v>
      </c>
      <c r="D2468" s="22" t="s">
        <v>5390</v>
      </c>
      <c r="E2468" s="57" t="s">
        <v>5776</v>
      </c>
      <c r="F2468" s="22" t="s">
        <v>2478</v>
      </c>
      <c r="G2468" s="22" t="s">
        <v>21</v>
      </c>
      <c r="H2468" s="22" t="s">
        <v>46</v>
      </c>
      <c r="I2468" s="25" t="s">
        <v>197</v>
      </c>
      <c r="J2468" s="25" t="s">
        <v>4599</v>
      </c>
      <c r="K2468" s="25"/>
      <c r="L2468" s="25"/>
      <c r="M2468" s="63" t="s">
        <v>49</v>
      </c>
      <c r="N2468" s="22" t="s">
        <v>46</v>
      </c>
      <c r="O2468" s="23" t="s">
        <v>46</v>
      </c>
      <c r="P2468" s="23" t="s">
        <v>46</v>
      </c>
      <c r="Q2468" s="23" t="s">
        <v>46</v>
      </c>
      <c r="R2468" s="23"/>
      <c r="S2468" s="23"/>
      <c r="T2468" s="17" t="s">
        <v>4598</v>
      </c>
      <c r="U2468" s="17" t="s">
        <v>4967</v>
      </c>
      <c r="V2468" s="17" t="s">
        <v>6655</v>
      </c>
      <c r="W2468" s="17" t="s">
        <v>6655</v>
      </c>
    </row>
    <row r="2469" spans="1:23" ht="29" x14ac:dyDescent="0.35">
      <c r="A2469" s="22" t="s">
        <v>10</v>
      </c>
      <c r="B2469" s="22"/>
      <c r="C2469" s="22" t="s">
        <v>5005</v>
      </c>
      <c r="D2469" s="22" t="s">
        <v>5391</v>
      </c>
      <c r="E2469" s="57" t="s">
        <v>5777</v>
      </c>
      <c r="F2469" s="22" t="s">
        <v>2478</v>
      </c>
      <c r="G2469" s="22" t="s">
        <v>21</v>
      </c>
      <c r="H2469" s="22" t="s">
        <v>46</v>
      </c>
      <c r="I2469" s="25" t="s">
        <v>197</v>
      </c>
      <c r="J2469" s="25" t="s">
        <v>6163</v>
      </c>
      <c r="K2469" s="25" t="s">
        <v>6157</v>
      </c>
      <c r="L2469" s="25">
        <v>32</v>
      </c>
      <c r="M2469" s="63" t="s">
        <v>6922</v>
      </c>
      <c r="N2469" s="22" t="s">
        <v>6634</v>
      </c>
      <c r="O2469" s="23">
        <v>0</v>
      </c>
      <c r="P2469" s="23">
        <v>0.02</v>
      </c>
      <c r="Q2469" s="23" t="s">
        <v>46</v>
      </c>
      <c r="R2469" s="23">
        <v>0</v>
      </c>
      <c r="S2469" s="23">
        <v>0.02</v>
      </c>
      <c r="T2469" s="17" t="s">
        <v>4598</v>
      </c>
      <c r="U2469" s="17" t="s">
        <v>4967</v>
      </c>
      <c r="V2469" s="17" t="s">
        <v>6655</v>
      </c>
      <c r="W2469" s="17" t="s">
        <v>6796</v>
      </c>
    </row>
    <row r="2470" spans="1:23" ht="29" x14ac:dyDescent="0.35">
      <c r="A2470" s="22" t="s">
        <v>10</v>
      </c>
      <c r="B2470" s="22"/>
      <c r="C2470" s="22" t="s">
        <v>5006</v>
      </c>
      <c r="D2470" s="22" t="s">
        <v>5392</v>
      </c>
      <c r="E2470" s="57" t="s">
        <v>5778</v>
      </c>
      <c r="F2470" s="22" t="s">
        <v>2478</v>
      </c>
      <c r="G2470" s="22" t="s">
        <v>21</v>
      </c>
      <c r="H2470" s="22" t="s">
        <v>46</v>
      </c>
      <c r="I2470" s="25" t="s">
        <v>197</v>
      </c>
      <c r="J2470" s="25" t="s">
        <v>4599</v>
      </c>
      <c r="K2470" s="25"/>
      <c r="L2470" s="25"/>
      <c r="M2470" s="63" t="s">
        <v>49</v>
      </c>
      <c r="N2470" s="22" t="s">
        <v>46</v>
      </c>
      <c r="O2470" s="23" t="s">
        <v>46</v>
      </c>
      <c r="P2470" s="23" t="s">
        <v>46</v>
      </c>
      <c r="Q2470" s="23" t="s">
        <v>46</v>
      </c>
      <c r="R2470" s="23"/>
      <c r="S2470" s="23"/>
      <c r="T2470" s="17" t="s">
        <v>4598</v>
      </c>
      <c r="U2470" s="17" t="s">
        <v>4967</v>
      </c>
      <c r="V2470" s="17" t="s">
        <v>6655</v>
      </c>
      <c r="W2470" s="17" t="s">
        <v>6655</v>
      </c>
    </row>
    <row r="2471" spans="1:23" ht="29" x14ac:dyDescent="0.35">
      <c r="A2471" s="22" t="s">
        <v>10</v>
      </c>
      <c r="B2471" s="22"/>
      <c r="C2471" s="22" t="s">
        <v>5007</v>
      </c>
      <c r="D2471" s="22" t="s">
        <v>5393</v>
      </c>
      <c r="E2471" s="57" t="s">
        <v>5779</v>
      </c>
      <c r="F2471" s="22" t="s">
        <v>2478</v>
      </c>
      <c r="G2471" s="22" t="s">
        <v>21</v>
      </c>
      <c r="H2471" s="22" t="s">
        <v>46</v>
      </c>
      <c r="I2471" s="25" t="s">
        <v>197</v>
      </c>
      <c r="J2471" s="25" t="s">
        <v>4599</v>
      </c>
      <c r="K2471" s="25"/>
      <c r="L2471" s="25"/>
      <c r="M2471" s="63" t="s">
        <v>49</v>
      </c>
      <c r="N2471" s="22" t="s">
        <v>46</v>
      </c>
      <c r="O2471" s="23" t="s">
        <v>46</v>
      </c>
      <c r="P2471" s="23" t="s">
        <v>46</v>
      </c>
      <c r="Q2471" s="23" t="s">
        <v>46</v>
      </c>
      <c r="R2471" s="23"/>
      <c r="S2471" s="23"/>
      <c r="T2471" s="17" t="s">
        <v>4598</v>
      </c>
      <c r="U2471" s="17" t="s">
        <v>4967</v>
      </c>
      <c r="V2471" s="17" t="s">
        <v>6655</v>
      </c>
      <c r="W2471" s="17" t="s">
        <v>6655</v>
      </c>
    </row>
    <row r="2472" spans="1:23" ht="29" x14ac:dyDescent="0.35">
      <c r="A2472" s="22" t="s">
        <v>10</v>
      </c>
      <c r="B2472" s="22"/>
      <c r="C2472" s="22" t="s">
        <v>5008</v>
      </c>
      <c r="D2472" s="22" t="s">
        <v>5394</v>
      </c>
      <c r="E2472" s="57" t="s">
        <v>5780</v>
      </c>
      <c r="F2472" s="22" t="s">
        <v>2478</v>
      </c>
      <c r="G2472" s="22" t="s">
        <v>21</v>
      </c>
      <c r="H2472" s="22" t="s">
        <v>46</v>
      </c>
      <c r="I2472" s="25" t="s">
        <v>197</v>
      </c>
      <c r="J2472" s="25" t="s">
        <v>4599</v>
      </c>
      <c r="K2472" s="25"/>
      <c r="L2472" s="25"/>
      <c r="M2472" s="63" t="s">
        <v>49</v>
      </c>
      <c r="N2472" s="22" t="s">
        <v>46</v>
      </c>
      <c r="O2472" s="23" t="s">
        <v>46</v>
      </c>
      <c r="P2472" s="23" t="s">
        <v>46</v>
      </c>
      <c r="Q2472" s="23" t="s">
        <v>46</v>
      </c>
      <c r="R2472" s="23"/>
      <c r="S2472" s="23"/>
      <c r="T2472" s="17" t="s">
        <v>4598</v>
      </c>
      <c r="U2472" s="17" t="s">
        <v>4967</v>
      </c>
      <c r="V2472" s="17" t="s">
        <v>6655</v>
      </c>
      <c r="W2472" s="17" t="s">
        <v>6655</v>
      </c>
    </row>
    <row r="2473" spans="1:23" ht="29" x14ac:dyDescent="0.35">
      <c r="A2473" s="22" t="s">
        <v>10</v>
      </c>
      <c r="B2473" s="22"/>
      <c r="C2473" s="22" t="s">
        <v>5009</v>
      </c>
      <c r="D2473" s="22" t="s">
        <v>5395</v>
      </c>
      <c r="E2473" s="57" t="s">
        <v>5781</v>
      </c>
      <c r="F2473" s="22" t="s">
        <v>2478</v>
      </c>
      <c r="G2473" s="22" t="s">
        <v>21</v>
      </c>
      <c r="H2473" s="22" t="s">
        <v>46</v>
      </c>
      <c r="I2473" s="25" t="s">
        <v>197</v>
      </c>
      <c r="J2473" s="25" t="s">
        <v>6163</v>
      </c>
      <c r="K2473" s="25" t="s">
        <v>6158</v>
      </c>
      <c r="L2473" s="25"/>
      <c r="M2473" s="63" t="s">
        <v>49</v>
      </c>
      <c r="N2473" s="22" t="s">
        <v>46</v>
      </c>
      <c r="O2473" s="23">
        <v>0</v>
      </c>
      <c r="P2473" s="23">
        <v>0.1</v>
      </c>
      <c r="Q2473" s="23" t="s">
        <v>46</v>
      </c>
      <c r="R2473" s="23">
        <v>0</v>
      </c>
      <c r="S2473" s="23">
        <v>0.1</v>
      </c>
      <c r="T2473" s="17" t="s">
        <v>4598</v>
      </c>
      <c r="U2473" s="17" t="s">
        <v>4967</v>
      </c>
      <c r="V2473" s="17" t="s">
        <v>6655</v>
      </c>
      <c r="W2473" s="17" t="s">
        <v>6796</v>
      </c>
    </row>
    <row r="2474" spans="1:23" ht="29" x14ac:dyDescent="0.35">
      <c r="A2474" s="22" t="s">
        <v>10</v>
      </c>
      <c r="B2474" s="22"/>
      <c r="C2474" s="22" t="s">
        <v>5010</v>
      </c>
      <c r="D2474" s="22" t="s">
        <v>5396</v>
      </c>
      <c r="E2474" s="57" t="s">
        <v>5782</v>
      </c>
      <c r="F2474" s="22" t="s">
        <v>2478</v>
      </c>
      <c r="G2474" s="22" t="s">
        <v>21</v>
      </c>
      <c r="H2474" s="22" t="s">
        <v>46</v>
      </c>
      <c r="I2474" s="25" t="s">
        <v>197</v>
      </c>
      <c r="J2474" s="25" t="s">
        <v>4599</v>
      </c>
      <c r="K2474" s="25"/>
      <c r="L2474" s="25"/>
      <c r="M2474" s="63" t="s">
        <v>49</v>
      </c>
      <c r="N2474" s="22" t="s">
        <v>46</v>
      </c>
      <c r="O2474" s="23">
        <v>0</v>
      </c>
      <c r="P2474" s="23">
        <v>0.02</v>
      </c>
      <c r="Q2474" s="23" t="s">
        <v>46</v>
      </c>
      <c r="R2474" s="23"/>
      <c r="S2474" s="23"/>
      <c r="T2474" s="17" t="s">
        <v>4598</v>
      </c>
      <c r="U2474" s="17" t="s">
        <v>4967</v>
      </c>
      <c r="V2474" s="17" t="s">
        <v>6655</v>
      </c>
      <c r="W2474" s="17" t="s">
        <v>6655</v>
      </c>
    </row>
    <row r="2475" spans="1:23" ht="29" x14ac:dyDescent="0.35">
      <c r="A2475" s="22" t="s">
        <v>10</v>
      </c>
      <c r="B2475" s="22"/>
      <c r="C2475" s="22" t="s">
        <v>5011</v>
      </c>
      <c r="D2475" s="22" t="s">
        <v>5397</v>
      </c>
      <c r="E2475" s="57" t="s">
        <v>5783</v>
      </c>
      <c r="F2475" s="22" t="s">
        <v>2478</v>
      </c>
      <c r="G2475" s="22" t="s">
        <v>21</v>
      </c>
      <c r="H2475" s="22" t="s">
        <v>46</v>
      </c>
      <c r="I2475" s="25" t="s">
        <v>197</v>
      </c>
      <c r="J2475" s="25" t="s">
        <v>4599</v>
      </c>
      <c r="K2475" s="25"/>
      <c r="L2475" s="25"/>
      <c r="M2475" s="63" t="s">
        <v>49</v>
      </c>
      <c r="N2475" s="22" t="s">
        <v>46</v>
      </c>
      <c r="O2475" s="23" t="s">
        <v>46</v>
      </c>
      <c r="P2475" s="23" t="s">
        <v>46</v>
      </c>
      <c r="Q2475" s="23" t="s">
        <v>46</v>
      </c>
      <c r="R2475" s="23"/>
      <c r="S2475" s="23"/>
      <c r="T2475" s="17" t="s">
        <v>4598</v>
      </c>
      <c r="U2475" s="17" t="s">
        <v>4967</v>
      </c>
      <c r="V2475" s="17" t="s">
        <v>6655</v>
      </c>
      <c r="W2475" s="17" t="s">
        <v>6655</v>
      </c>
    </row>
    <row r="2476" spans="1:23" ht="29" x14ac:dyDescent="0.35">
      <c r="A2476" s="22" t="s">
        <v>10</v>
      </c>
      <c r="B2476" s="22"/>
      <c r="C2476" s="22" t="s">
        <v>5012</v>
      </c>
      <c r="D2476" s="22" t="s">
        <v>5398</v>
      </c>
      <c r="E2476" s="57" t="s">
        <v>5784</v>
      </c>
      <c r="F2476" s="22" t="s">
        <v>2478</v>
      </c>
      <c r="G2476" s="22" t="s">
        <v>21</v>
      </c>
      <c r="H2476" s="22" t="s">
        <v>46</v>
      </c>
      <c r="I2476" s="25" t="s">
        <v>197</v>
      </c>
      <c r="J2476" s="25" t="s">
        <v>6163</v>
      </c>
      <c r="K2476" s="25" t="s">
        <v>6157</v>
      </c>
      <c r="L2476" s="25"/>
      <c r="M2476" s="63" t="s">
        <v>49</v>
      </c>
      <c r="N2476" s="22" t="s">
        <v>6634</v>
      </c>
      <c r="O2476" s="23">
        <v>0</v>
      </c>
      <c r="P2476" s="23">
        <v>0.02</v>
      </c>
      <c r="Q2476" s="23" t="s">
        <v>46</v>
      </c>
      <c r="R2476" s="23">
        <v>0</v>
      </c>
      <c r="S2476" s="23">
        <v>0.02</v>
      </c>
      <c r="T2476" s="17" t="s">
        <v>4598</v>
      </c>
      <c r="U2476" s="17" t="s">
        <v>4967</v>
      </c>
      <c r="V2476" s="17" t="s">
        <v>6655</v>
      </c>
      <c r="W2476" s="17" t="s">
        <v>6479</v>
      </c>
    </row>
    <row r="2477" spans="1:23" ht="29" x14ac:dyDescent="0.35">
      <c r="A2477" s="22" t="s">
        <v>10</v>
      </c>
      <c r="B2477" s="22"/>
      <c r="C2477" s="22" t="s">
        <v>5013</v>
      </c>
      <c r="D2477" s="22" t="s">
        <v>5399</v>
      </c>
      <c r="E2477" s="57" t="s">
        <v>5785</v>
      </c>
      <c r="F2477" s="22" t="s">
        <v>2478</v>
      </c>
      <c r="G2477" s="22" t="s">
        <v>21</v>
      </c>
      <c r="H2477" s="22" t="s">
        <v>46</v>
      </c>
      <c r="I2477" s="25" t="s">
        <v>197</v>
      </c>
      <c r="J2477" s="25" t="s">
        <v>4599</v>
      </c>
      <c r="K2477" s="25"/>
      <c r="L2477" s="25"/>
      <c r="M2477" s="63" t="s">
        <v>49</v>
      </c>
      <c r="N2477" s="22" t="s">
        <v>46</v>
      </c>
      <c r="O2477" s="23">
        <v>0</v>
      </c>
      <c r="P2477" s="23">
        <v>0.02</v>
      </c>
      <c r="Q2477" s="23" t="s">
        <v>46</v>
      </c>
      <c r="R2477" s="23"/>
      <c r="S2477" s="23"/>
      <c r="T2477" s="17" t="s">
        <v>4598</v>
      </c>
      <c r="U2477" s="17" t="s">
        <v>4967</v>
      </c>
      <c r="V2477" s="17" t="s">
        <v>6655</v>
      </c>
      <c r="W2477" s="17" t="s">
        <v>6655</v>
      </c>
    </row>
    <row r="2478" spans="1:23" ht="29" x14ac:dyDescent="0.35">
      <c r="A2478" s="22" t="s">
        <v>10</v>
      </c>
      <c r="B2478" s="22"/>
      <c r="C2478" s="22" t="s">
        <v>5014</v>
      </c>
      <c r="D2478" s="22" t="s">
        <v>5400</v>
      </c>
      <c r="E2478" s="57" t="s">
        <v>5786</v>
      </c>
      <c r="F2478" s="22" t="s">
        <v>2478</v>
      </c>
      <c r="G2478" s="22" t="s">
        <v>21</v>
      </c>
      <c r="H2478" s="22" t="s">
        <v>46</v>
      </c>
      <c r="I2478" s="25" t="s">
        <v>197</v>
      </c>
      <c r="J2478" s="25" t="s">
        <v>6163</v>
      </c>
      <c r="K2478" s="25" t="s">
        <v>6157</v>
      </c>
      <c r="L2478" s="25">
        <v>13</v>
      </c>
      <c r="M2478" s="63" t="s">
        <v>6634</v>
      </c>
      <c r="N2478" s="22" t="s">
        <v>6634</v>
      </c>
      <c r="O2478" s="23">
        <v>0</v>
      </c>
      <c r="P2478" s="23">
        <v>0.1</v>
      </c>
      <c r="Q2478" s="23" t="s">
        <v>46</v>
      </c>
      <c r="R2478" s="23">
        <v>0</v>
      </c>
      <c r="S2478" s="23">
        <v>0.1</v>
      </c>
      <c r="T2478" s="17" t="s">
        <v>4598</v>
      </c>
      <c r="U2478" s="17" t="s">
        <v>4967</v>
      </c>
      <c r="V2478" s="17" t="s">
        <v>6655</v>
      </c>
      <c r="W2478" s="17" t="s">
        <v>6657</v>
      </c>
    </row>
    <row r="2479" spans="1:23" ht="29" x14ac:dyDescent="0.35">
      <c r="A2479" s="22" t="s">
        <v>10</v>
      </c>
      <c r="B2479" s="22"/>
      <c r="C2479" s="22" t="s">
        <v>5015</v>
      </c>
      <c r="D2479" s="22" t="s">
        <v>5401</v>
      </c>
      <c r="E2479" s="57" t="s">
        <v>5787</v>
      </c>
      <c r="F2479" s="22" t="s">
        <v>2478</v>
      </c>
      <c r="G2479" s="22" t="s">
        <v>21</v>
      </c>
      <c r="H2479" s="22" t="s">
        <v>46</v>
      </c>
      <c r="I2479" s="25" t="s">
        <v>197</v>
      </c>
      <c r="J2479" s="25" t="s">
        <v>6163</v>
      </c>
      <c r="K2479" s="25" t="s">
        <v>6157</v>
      </c>
      <c r="L2479" s="25">
        <v>13</v>
      </c>
      <c r="M2479" s="63" t="s">
        <v>6634</v>
      </c>
      <c r="N2479" s="22" t="s">
        <v>6634</v>
      </c>
      <c r="O2479" s="23">
        <v>0</v>
      </c>
      <c r="P2479" s="23">
        <v>0.1</v>
      </c>
      <c r="Q2479" s="23" t="s">
        <v>46</v>
      </c>
      <c r="R2479" s="23">
        <v>0</v>
      </c>
      <c r="S2479" s="23">
        <v>0.1</v>
      </c>
      <c r="T2479" s="17" t="s">
        <v>4598</v>
      </c>
      <c r="U2479" s="17" t="s">
        <v>4967</v>
      </c>
      <c r="V2479" s="17" t="s">
        <v>6655</v>
      </c>
      <c r="W2479" s="17" t="s">
        <v>6657</v>
      </c>
    </row>
    <row r="2480" spans="1:23" ht="29" x14ac:dyDescent="0.35">
      <c r="A2480" s="22" t="s">
        <v>10</v>
      </c>
      <c r="B2480" s="22"/>
      <c r="C2480" s="22" t="s">
        <v>5016</v>
      </c>
      <c r="D2480" s="22" t="s">
        <v>5402</v>
      </c>
      <c r="E2480" s="57" t="s">
        <v>5788</v>
      </c>
      <c r="F2480" s="22" t="s">
        <v>2478</v>
      </c>
      <c r="G2480" s="22" t="s">
        <v>21</v>
      </c>
      <c r="H2480" s="22" t="s">
        <v>46</v>
      </c>
      <c r="I2480" s="25" t="s">
        <v>197</v>
      </c>
      <c r="J2480" s="25" t="s">
        <v>4599</v>
      </c>
      <c r="K2480" s="25"/>
      <c r="L2480" s="25"/>
      <c r="M2480" s="63" t="s">
        <v>49</v>
      </c>
      <c r="N2480" s="22" t="s">
        <v>46</v>
      </c>
      <c r="O2480" s="23" t="s">
        <v>46</v>
      </c>
      <c r="P2480" s="23" t="s">
        <v>46</v>
      </c>
      <c r="Q2480" s="23" t="s">
        <v>46</v>
      </c>
      <c r="R2480" s="23"/>
      <c r="S2480" s="23"/>
      <c r="T2480" s="17" t="s">
        <v>4598</v>
      </c>
      <c r="U2480" s="17" t="s">
        <v>4967</v>
      </c>
      <c r="V2480" s="17" t="s">
        <v>6655</v>
      </c>
      <c r="W2480" s="17" t="s">
        <v>6655</v>
      </c>
    </row>
    <row r="2481" spans="1:23" ht="29" x14ac:dyDescent="0.35">
      <c r="A2481" s="22" t="s">
        <v>10</v>
      </c>
      <c r="B2481" s="22"/>
      <c r="C2481" s="22" t="s">
        <v>5017</v>
      </c>
      <c r="D2481" s="22" t="s">
        <v>5403</v>
      </c>
      <c r="E2481" s="57" t="s">
        <v>5789</v>
      </c>
      <c r="F2481" s="22" t="s">
        <v>2478</v>
      </c>
      <c r="G2481" s="22" t="s">
        <v>21</v>
      </c>
      <c r="H2481" s="22" t="s">
        <v>46</v>
      </c>
      <c r="I2481" s="25" t="s">
        <v>197</v>
      </c>
      <c r="J2481" s="25" t="s">
        <v>6163</v>
      </c>
      <c r="K2481" s="25" t="s">
        <v>6158</v>
      </c>
      <c r="L2481" s="25"/>
      <c r="M2481" s="63" t="s">
        <v>49</v>
      </c>
      <c r="N2481" s="22" t="s">
        <v>46</v>
      </c>
      <c r="O2481" s="23">
        <v>0</v>
      </c>
      <c r="P2481" s="23">
        <v>0.02</v>
      </c>
      <c r="Q2481" s="23" t="s">
        <v>46</v>
      </c>
      <c r="R2481" s="23">
        <v>0</v>
      </c>
      <c r="S2481" s="23">
        <v>0.02</v>
      </c>
      <c r="T2481" s="17" t="s">
        <v>4598</v>
      </c>
      <c r="U2481" s="17" t="s">
        <v>4967</v>
      </c>
      <c r="V2481" s="17" t="s">
        <v>6655</v>
      </c>
      <c r="W2481" s="17" t="s">
        <v>6655</v>
      </c>
    </row>
    <row r="2482" spans="1:23" ht="29" x14ac:dyDescent="0.35">
      <c r="A2482" s="22" t="s">
        <v>10</v>
      </c>
      <c r="B2482" s="22"/>
      <c r="C2482" s="22" t="s">
        <v>5018</v>
      </c>
      <c r="D2482" s="22" t="s">
        <v>5404</v>
      </c>
      <c r="E2482" s="57" t="s">
        <v>5790</v>
      </c>
      <c r="F2482" s="22" t="s">
        <v>2478</v>
      </c>
      <c r="G2482" s="22" t="s">
        <v>21</v>
      </c>
      <c r="H2482" s="22" t="s">
        <v>46</v>
      </c>
      <c r="I2482" s="25" t="s">
        <v>197</v>
      </c>
      <c r="J2482" s="25" t="s">
        <v>4599</v>
      </c>
      <c r="K2482" s="25"/>
      <c r="L2482" s="25"/>
      <c r="M2482" s="63" t="s">
        <v>49</v>
      </c>
      <c r="N2482" s="22" t="s">
        <v>46</v>
      </c>
      <c r="O2482" s="23" t="s">
        <v>46</v>
      </c>
      <c r="P2482" s="23" t="s">
        <v>46</v>
      </c>
      <c r="Q2482" s="23" t="s">
        <v>46</v>
      </c>
      <c r="R2482" s="23"/>
      <c r="S2482" s="23"/>
      <c r="T2482" s="17" t="s">
        <v>4598</v>
      </c>
      <c r="U2482" s="17" t="s">
        <v>4967</v>
      </c>
      <c r="V2482" s="17" t="s">
        <v>6655</v>
      </c>
      <c r="W2482" s="17" t="s">
        <v>6655</v>
      </c>
    </row>
    <row r="2483" spans="1:23" ht="29" x14ac:dyDescent="0.35">
      <c r="A2483" s="22" t="s">
        <v>10</v>
      </c>
      <c r="B2483" s="22"/>
      <c r="C2483" s="22" t="s">
        <v>5019</v>
      </c>
      <c r="D2483" s="22" t="s">
        <v>5405</v>
      </c>
      <c r="E2483" s="57" t="s">
        <v>5791</v>
      </c>
      <c r="F2483" s="22" t="s">
        <v>2478</v>
      </c>
      <c r="G2483" s="22" t="s">
        <v>21</v>
      </c>
      <c r="H2483" s="22" t="s">
        <v>46</v>
      </c>
      <c r="I2483" s="25" t="s">
        <v>197</v>
      </c>
      <c r="J2483" s="25" t="s">
        <v>4599</v>
      </c>
      <c r="K2483" s="25"/>
      <c r="L2483" s="25"/>
      <c r="M2483" s="63" t="s">
        <v>49</v>
      </c>
      <c r="N2483" s="22" t="s">
        <v>46</v>
      </c>
      <c r="O2483" s="23">
        <v>0</v>
      </c>
      <c r="P2483" s="23">
        <v>0.02</v>
      </c>
      <c r="Q2483" s="23" t="s">
        <v>46</v>
      </c>
      <c r="R2483" s="23"/>
      <c r="S2483" s="23"/>
      <c r="T2483" s="17" t="s">
        <v>4598</v>
      </c>
      <c r="U2483" s="17" t="s">
        <v>4967</v>
      </c>
      <c r="V2483" s="17" t="s">
        <v>6655</v>
      </c>
      <c r="W2483" s="17" t="s">
        <v>6655</v>
      </c>
    </row>
    <row r="2484" spans="1:23" ht="29" x14ac:dyDescent="0.35">
      <c r="A2484" s="22" t="s">
        <v>10</v>
      </c>
      <c r="B2484" s="22"/>
      <c r="C2484" s="22" t="s">
        <v>5020</v>
      </c>
      <c r="D2484" s="22" t="s">
        <v>5406</v>
      </c>
      <c r="E2484" s="57" t="s">
        <v>5792</v>
      </c>
      <c r="F2484" s="22" t="s">
        <v>2478</v>
      </c>
      <c r="G2484" s="22" t="s">
        <v>21</v>
      </c>
      <c r="H2484" s="22" t="s">
        <v>46</v>
      </c>
      <c r="I2484" s="25" t="s">
        <v>197</v>
      </c>
      <c r="J2484" s="25" t="s">
        <v>4599</v>
      </c>
      <c r="K2484" s="25"/>
      <c r="L2484" s="25"/>
      <c r="M2484" s="63" t="s">
        <v>49</v>
      </c>
      <c r="N2484" s="22" t="s">
        <v>46</v>
      </c>
      <c r="O2484" s="23" t="s">
        <v>46</v>
      </c>
      <c r="P2484" s="23" t="s">
        <v>46</v>
      </c>
      <c r="Q2484" s="23" t="s">
        <v>46</v>
      </c>
      <c r="R2484" s="23"/>
      <c r="S2484" s="23"/>
      <c r="T2484" s="17" t="s">
        <v>4598</v>
      </c>
      <c r="U2484" s="17" t="s">
        <v>4967</v>
      </c>
      <c r="V2484" s="17" t="s">
        <v>6655</v>
      </c>
      <c r="W2484" s="17" t="s">
        <v>6655</v>
      </c>
    </row>
    <row r="2485" spans="1:23" ht="29" x14ac:dyDescent="0.35">
      <c r="A2485" s="22" t="s">
        <v>10</v>
      </c>
      <c r="B2485" s="22"/>
      <c r="C2485" s="22" t="s">
        <v>5021</v>
      </c>
      <c r="D2485" s="22" t="s">
        <v>5407</v>
      </c>
      <c r="E2485" s="57" t="s">
        <v>5793</v>
      </c>
      <c r="F2485" s="22" t="s">
        <v>2478</v>
      </c>
      <c r="G2485" s="22" t="s">
        <v>21</v>
      </c>
      <c r="H2485" s="22" t="s">
        <v>46</v>
      </c>
      <c r="I2485" s="25" t="s">
        <v>197</v>
      </c>
      <c r="J2485" s="25" t="s">
        <v>4599</v>
      </c>
      <c r="K2485" s="25"/>
      <c r="L2485" s="25"/>
      <c r="M2485" s="63" t="s">
        <v>49</v>
      </c>
      <c r="N2485" s="22" t="s">
        <v>46</v>
      </c>
      <c r="O2485" s="23" t="s">
        <v>46</v>
      </c>
      <c r="P2485" s="23" t="s">
        <v>46</v>
      </c>
      <c r="Q2485" s="23" t="s">
        <v>46</v>
      </c>
      <c r="R2485" s="23"/>
      <c r="S2485" s="23"/>
      <c r="T2485" s="17" t="s">
        <v>4598</v>
      </c>
      <c r="U2485" s="17" t="s">
        <v>4967</v>
      </c>
      <c r="V2485" s="17" t="s">
        <v>6655</v>
      </c>
      <c r="W2485" s="17" t="s">
        <v>6655</v>
      </c>
    </row>
    <row r="2486" spans="1:23" ht="29" x14ac:dyDescent="0.35">
      <c r="A2486" s="22" t="s">
        <v>10</v>
      </c>
      <c r="B2486" s="22"/>
      <c r="C2486" s="22" t="s">
        <v>5022</v>
      </c>
      <c r="D2486" s="22" t="s">
        <v>5408</v>
      </c>
      <c r="E2486" s="57" t="s">
        <v>5794</v>
      </c>
      <c r="F2486" s="22" t="s">
        <v>2478</v>
      </c>
      <c r="G2486" s="22" t="s">
        <v>21</v>
      </c>
      <c r="H2486" s="22" t="s">
        <v>46</v>
      </c>
      <c r="I2486" s="25" t="s">
        <v>197</v>
      </c>
      <c r="J2486" s="25" t="s">
        <v>6163</v>
      </c>
      <c r="K2486" s="25" t="s">
        <v>6157</v>
      </c>
      <c r="L2486" s="25"/>
      <c r="M2486" s="63" t="s">
        <v>49</v>
      </c>
      <c r="N2486" s="22" t="s">
        <v>8702</v>
      </c>
      <c r="O2486" s="23">
        <v>0</v>
      </c>
      <c r="P2486" s="23">
        <v>0.1</v>
      </c>
      <c r="Q2486" s="23" t="s">
        <v>46</v>
      </c>
      <c r="R2486" s="23">
        <v>0</v>
      </c>
      <c r="S2486" s="23">
        <v>0.1</v>
      </c>
      <c r="T2486" s="17" t="s">
        <v>4598</v>
      </c>
      <c r="U2486" s="17" t="s">
        <v>4967</v>
      </c>
      <c r="V2486" s="17" t="s">
        <v>6655</v>
      </c>
      <c r="W2486" s="17" t="s">
        <v>6479</v>
      </c>
    </row>
    <row r="2487" spans="1:23" ht="29" x14ac:dyDescent="0.35">
      <c r="A2487" s="22" t="s">
        <v>10</v>
      </c>
      <c r="B2487" s="22"/>
      <c r="C2487" s="22" t="s">
        <v>5023</v>
      </c>
      <c r="D2487" s="22" t="s">
        <v>5409</v>
      </c>
      <c r="E2487" s="57" t="s">
        <v>5795</v>
      </c>
      <c r="F2487" s="22" t="s">
        <v>2478</v>
      </c>
      <c r="G2487" s="22" t="s">
        <v>21</v>
      </c>
      <c r="H2487" s="22" t="s">
        <v>46</v>
      </c>
      <c r="I2487" s="25" t="s">
        <v>197</v>
      </c>
      <c r="J2487" s="25" t="s">
        <v>6163</v>
      </c>
      <c r="K2487" s="25" t="s">
        <v>7168</v>
      </c>
      <c r="L2487" s="25"/>
      <c r="M2487" s="63" t="s">
        <v>49</v>
      </c>
      <c r="N2487" s="22" t="s">
        <v>8703</v>
      </c>
      <c r="O2487" s="23">
        <v>0</v>
      </c>
      <c r="P2487" s="23">
        <v>0.02</v>
      </c>
      <c r="Q2487" s="23" t="s">
        <v>46</v>
      </c>
      <c r="R2487" s="23">
        <v>0</v>
      </c>
      <c r="S2487" s="23">
        <v>0.02</v>
      </c>
      <c r="T2487" s="17" t="s">
        <v>4598</v>
      </c>
      <c r="U2487" s="17" t="s">
        <v>4967</v>
      </c>
      <c r="V2487" s="17" t="s">
        <v>6655</v>
      </c>
      <c r="W2487" s="17" t="s">
        <v>6655</v>
      </c>
    </row>
    <row r="2488" spans="1:23" ht="29" x14ac:dyDescent="0.35">
      <c r="A2488" s="22" t="s">
        <v>10</v>
      </c>
      <c r="B2488" s="22"/>
      <c r="C2488" s="22" t="s">
        <v>5024</v>
      </c>
      <c r="D2488" s="22" t="s">
        <v>5410</v>
      </c>
      <c r="E2488" s="57" t="s">
        <v>5796</v>
      </c>
      <c r="F2488" s="22" t="s">
        <v>2478</v>
      </c>
      <c r="G2488" s="22" t="s">
        <v>21</v>
      </c>
      <c r="H2488" s="22" t="s">
        <v>46</v>
      </c>
      <c r="I2488" s="25" t="s">
        <v>197</v>
      </c>
      <c r="J2488" s="25" t="s">
        <v>6163</v>
      </c>
      <c r="K2488" s="25" t="s">
        <v>6157</v>
      </c>
      <c r="L2488" s="25">
        <v>15</v>
      </c>
      <c r="M2488" s="63" t="s">
        <v>6633</v>
      </c>
      <c r="N2488" s="22" t="s">
        <v>8702</v>
      </c>
      <c r="O2488" s="23">
        <v>0</v>
      </c>
      <c r="P2488" s="23">
        <v>0.02</v>
      </c>
      <c r="Q2488" s="23" t="s">
        <v>46</v>
      </c>
      <c r="R2488" s="23">
        <v>0</v>
      </c>
      <c r="S2488" s="23">
        <v>0.02</v>
      </c>
      <c r="T2488" s="17" t="s">
        <v>4598</v>
      </c>
      <c r="U2488" s="17" t="s">
        <v>4967</v>
      </c>
      <c r="V2488" s="17" t="s">
        <v>6655</v>
      </c>
      <c r="W2488" s="17" t="s">
        <v>6657</v>
      </c>
    </row>
    <row r="2489" spans="1:23" ht="29" x14ac:dyDescent="0.35">
      <c r="A2489" s="22" t="s">
        <v>10</v>
      </c>
      <c r="B2489" s="22"/>
      <c r="C2489" s="22" t="s">
        <v>5025</v>
      </c>
      <c r="D2489" s="22" t="s">
        <v>5411</v>
      </c>
      <c r="E2489" s="57" t="s">
        <v>5797</v>
      </c>
      <c r="F2489" s="22" t="s">
        <v>2478</v>
      </c>
      <c r="G2489" s="22" t="s">
        <v>21</v>
      </c>
      <c r="H2489" s="22" t="s">
        <v>46</v>
      </c>
      <c r="I2489" s="25" t="s">
        <v>197</v>
      </c>
      <c r="J2489" s="25" t="s">
        <v>4599</v>
      </c>
      <c r="K2489" s="25"/>
      <c r="L2489" s="25"/>
      <c r="M2489" s="63" t="s">
        <v>49</v>
      </c>
      <c r="N2489" s="22" t="s">
        <v>46</v>
      </c>
      <c r="O2489" s="23" t="s">
        <v>46</v>
      </c>
      <c r="P2489" s="23" t="s">
        <v>46</v>
      </c>
      <c r="Q2489" s="23" t="s">
        <v>46</v>
      </c>
      <c r="R2489" s="23"/>
      <c r="S2489" s="23"/>
      <c r="T2489" s="17" t="s">
        <v>4598</v>
      </c>
      <c r="U2489" s="17" t="s">
        <v>4967</v>
      </c>
      <c r="V2489" s="17" t="s">
        <v>6655</v>
      </c>
      <c r="W2489" s="17" t="s">
        <v>6655</v>
      </c>
    </row>
    <row r="2490" spans="1:23" ht="29" x14ac:dyDescent="0.35">
      <c r="A2490" s="22" t="s">
        <v>10</v>
      </c>
      <c r="B2490" s="22"/>
      <c r="C2490" s="22" t="s">
        <v>5026</v>
      </c>
      <c r="D2490" s="22" t="s">
        <v>5412</v>
      </c>
      <c r="E2490" s="57" t="s">
        <v>5798</v>
      </c>
      <c r="F2490" s="22" t="s">
        <v>2478</v>
      </c>
      <c r="G2490" s="22" t="s">
        <v>21</v>
      </c>
      <c r="H2490" s="22" t="s">
        <v>46</v>
      </c>
      <c r="I2490" s="25" t="s">
        <v>197</v>
      </c>
      <c r="J2490" s="25" t="s">
        <v>4599</v>
      </c>
      <c r="K2490" s="25"/>
      <c r="L2490" s="25"/>
      <c r="M2490" s="63" t="s">
        <v>49</v>
      </c>
      <c r="N2490" s="22" t="s">
        <v>46</v>
      </c>
      <c r="O2490" s="23" t="s">
        <v>46</v>
      </c>
      <c r="P2490" s="23" t="s">
        <v>46</v>
      </c>
      <c r="Q2490" s="23" t="s">
        <v>46</v>
      </c>
      <c r="R2490" s="23"/>
      <c r="S2490" s="23"/>
      <c r="T2490" s="17" t="s">
        <v>4598</v>
      </c>
      <c r="U2490" s="17" t="s">
        <v>4967</v>
      </c>
      <c r="V2490" s="17" t="s">
        <v>6655</v>
      </c>
      <c r="W2490" s="17" t="s">
        <v>6655</v>
      </c>
    </row>
    <row r="2491" spans="1:23" ht="29" x14ac:dyDescent="0.35">
      <c r="A2491" s="22" t="s">
        <v>10</v>
      </c>
      <c r="B2491" s="22"/>
      <c r="C2491" s="22" t="s">
        <v>5027</v>
      </c>
      <c r="D2491" s="22" t="s">
        <v>5413</v>
      </c>
      <c r="E2491" s="57" t="s">
        <v>5799</v>
      </c>
      <c r="F2491" s="22" t="s">
        <v>2478</v>
      </c>
      <c r="G2491" s="22" t="s">
        <v>21</v>
      </c>
      <c r="H2491" s="22" t="s">
        <v>46</v>
      </c>
      <c r="I2491" s="25" t="s">
        <v>197</v>
      </c>
      <c r="J2491" s="25" t="s">
        <v>4599</v>
      </c>
      <c r="K2491" s="25"/>
      <c r="L2491" s="25"/>
      <c r="M2491" s="63" t="s">
        <v>49</v>
      </c>
      <c r="N2491" s="22" t="s">
        <v>46</v>
      </c>
      <c r="O2491" s="23" t="s">
        <v>46</v>
      </c>
      <c r="P2491" s="23" t="s">
        <v>46</v>
      </c>
      <c r="Q2491" s="23" t="s">
        <v>46</v>
      </c>
      <c r="R2491" s="23"/>
      <c r="S2491" s="23"/>
      <c r="T2491" s="17" t="s">
        <v>4598</v>
      </c>
      <c r="U2491" s="17" t="s">
        <v>4967</v>
      </c>
      <c r="V2491" s="17" t="s">
        <v>6655</v>
      </c>
      <c r="W2491" s="17" t="s">
        <v>6655</v>
      </c>
    </row>
    <row r="2492" spans="1:23" ht="29" x14ac:dyDescent="0.35">
      <c r="A2492" s="22" t="s">
        <v>10</v>
      </c>
      <c r="B2492" s="22"/>
      <c r="C2492" s="22" t="s">
        <v>5028</v>
      </c>
      <c r="D2492" s="22" t="s">
        <v>5414</v>
      </c>
      <c r="E2492" s="57" t="s">
        <v>5800</v>
      </c>
      <c r="F2492" s="22" t="s">
        <v>2478</v>
      </c>
      <c r="G2492" s="22" t="s">
        <v>21</v>
      </c>
      <c r="H2492" s="22" t="s">
        <v>46</v>
      </c>
      <c r="I2492" s="25" t="s">
        <v>197</v>
      </c>
      <c r="J2492" s="25" t="s">
        <v>6163</v>
      </c>
      <c r="K2492" s="25" t="s">
        <v>6158</v>
      </c>
      <c r="L2492" s="25"/>
      <c r="M2492" s="63" t="s">
        <v>49</v>
      </c>
      <c r="N2492" s="22" t="s">
        <v>46</v>
      </c>
      <c r="O2492" s="23">
        <v>0</v>
      </c>
      <c r="P2492" s="23">
        <v>0.1</v>
      </c>
      <c r="Q2492" s="23" t="s">
        <v>46</v>
      </c>
      <c r="R2492" s="23">
        <v>0</v>
      </c>
      <c r="S2492" s="23">
        <v>0.1</v>
      </c>
      <c r="T2492" s="17" t="s">
        <v>4598</v>
      </c>
      <c r="U2492" s="17" t="s">
        <v>4967</v>
      </c>
      <c r="V2492" s="17" t="s">
        <v>6655</v>
      </c>
      <c r="W2492" s="17" t="s">
        <v>6655</v>
      </c>
    </row>
    <row r="2493" spans="1:23" ht="29" x14ac:dyDescent="0.35">
      <c r="A2493" s="22" t="s">
        <v>10</v>
      </c>
      <c r="B2493" s="22"/>
      <c r="C2493" s="22" t="s">
        <v>5029</v>
      </c>
      <c r="D2493" s="22" t="s">
        <v>5415</v>
      </c>
      <c r="E2493" s="57" t="s">
        <v>5801</v>
      </c>
      <c r="F2493" s="22" t="s">
        <v>2478</v>
      </c>
      <c r="G2493" s="22" t="s">
        <v>21</v>
      </c>
      <c r="H2493" s="22" t="s">
        <v>46</v>
      </c>
      <c r="I2493" s="25" t="s">
        <v>197</v>
      </c>
      <c r="J2493" s="25" t="s">
        <v>4599</v>
      </c>
      <c r="K2493" s="25"/>
      <c r="L2493" s="25"/>
      <c r="M2493" s="63" t="s">
        <v>49</v>
      </c>
      <c r="N2493" s="22" t="s">
        <v>46</v>
      </c>
      <c r="O2493" s="23" t="s">
        <v>46</v>
      </c>
      <c r="P2493" s="23" t="s">
        <v>46</v>
      </c>
      <c r="Q2493" s="23" t="s">
        <v>46</v>
      </c>
      <c r="R2493" s="23"/>
      <c r="S2493" s="23"/>
      <c r="T2493" s="17" t="s">
        <v>4598</v>
      </c>
      <c r="U2493" s="17" t="s">
        <v>4967</v>
      </c>
      <c r="V2493" s="17" t="s">
        <v>6655</v>
      </c>
      <c r="W2493" s="17" t="s">
        <v>6655</v>
      </c>
    </row>
    <row r="2494" spans="1:23" ht="29" x14ac:dyDescent="0.35">
      <c r="A2494" s="22" t="s">
        <v>10</v>
      </c>
      <c r="B2494" s="22"/>
      <c r="C2494" s="22" t="s">
        <v>5030</v>
      </c>
      <c r="D2494" s="22" t="s">
        <v>5416</v>
      </c>
      <c r="E2494" s="57" t="s">
        <v>5802</v>
      </c>
      <c r="F2494" s="22" t="s">
        <v>2478</v>
      </c>
      <c r="G2494" s="22" t="s">
        <v>21</v>
      </c>
      <c r="H2494" s="22" t="s">
        <v>46</v>
      </c>
      <c r="I2494" s="25" t="s">
        <v>197</v>
      </c>
      <c r="J2494" s="25" t="s">
        <v>4599</v>
      </c>
      <c r="K2494" s="25"/>
      <c r="L2494" s="25"/>
      <c r="M2494" s="63" t="s">
        <v>49</v>
      </c>
      <c r="N2494" s="22" t="s">
        <v>46</v>
      </c>
      <c r="O2494" s="23" t="s">
        <v>46</v>
      </c>
      <c r="P2494" s="23" t="s">
        <v>46</v>
      </c>
      <c r="Q2494" s="23" t="s">
        <v>46</v>
      </c>
      <c r="R2494" s="23"/>
      <c r="S2494" s="23"/>
      <c r="T2494" s="17" t="s">
        <v>4598</v>
      </c>
      <c r="U2494" s="17" t="s">
        <v>4967</v>
      </c>
      <c r="V2494" s="17" t="s">
        <v>6655</v>
      </c>
      <c r="W2494" s="17" t="s">
        <v>6655</v>
      </c>
    </row>
    <row r="2495" spans="1:23" ht="29" x14ac:dyDescent="0.35">
      <c r="A2495" s="22" t="s">
        <v>10</v>
      </c>
      <c r="B2495" s="22"/>
      <c r="C2495" s="22" t="s">
        <v>5031</v>
      </c>
      <c r="D2495" s="22" t="s">
        <v>5417</v>
      </c>
      <c r="E2495" s="57" t="s">
        <v>5803</v>
      </c>
      <c r="F2495" s="22" t="s">
        <v>2478</v>
      </c>
      <c r="G2495" s="22" t="s">
        <v>21</v>
      </c>
      <c r="H2495" s="22" t="s">
        <v>46</v>
      </c>
      <c r="I2495" s="25" t="s">
        <v>197</v>
      </c>
      <c r="J2495" s="25" t="s">
        <v>4599</v>
      </c>
      <c r="K2495" s="25"/>
      <c r="L2495" s="25"/>
      <c r="M2495" s="63" t="s">
        <v>49</v>
      </c>
      <c r="N2495" s="22" t="s">
        <v>46</v>
      </c>
      <c r="O2495" s="26" t="s">
        <v>46</v>
      </c>
      <c r="P2495" s="26" t="s">
        <v>46</v>
      </c>
      <c r="Q2495" s="23" t="s">
        <v>46</v>
      </c>
      <c r="R2495" s="23"/>
      <c r="S2495" s="23"/>
      <c r="T2495" s="17" t="s">
        <v>4598</v>
      </c>
      <c r="U2495" s="17" t="s">
        <v>4967</v>
      </c>
      <c r="V2495" s="17" t="s">
        <v>6655</v>
      </c>
      <c r="W2495" s="17" t="s">
        <v>6655</v>
      </c>
    </row>
    <row r="2496" spans="1:23" ht="29" x14ac:dyDescent="0.35">
      <c r="A2496" s="22" t="s">
        <v>10</v>
      </c>
      <c r="B2496" s="22"/>
      <c r="C2496" s="22" t="s">
        <v>5032</v>
      </c>
      <c r="D2496" s="22" t="s">
        <v>5418</v>
      </c>
      <c r="E2496" s="57" t="s">
        <v>5804</v>
      </c>
      <c r="F2496" s="22" t="s">
        <v>2478</v>
      </c>
      <c r="G2496" s="22" t="s">
        <v>21</v>
      </c>
      <c r="H2496" s="22" t="s">
        <v>46</v>
      </c>
      <c r="I2496" s="25" t="s">
        <v>197</v>
      </c>
      <c r="J2496" s="25" t="s">
        <v>4599</v>
      </c>
      <c r="K2496" s="25"/>
      <c r="L2496" s="25"/>
      <c r="M2496" s="63" t="s">
        <v>49</v>
      </c>
      <c r="N2496" s="22" t="s">
        <v>46</v>
      </c>
      <c r="O2496" s="23" t="s">
        <v>46</v>
      </c>
      <c r="P2496" s="23" t="s">
        <v>46</v>
      </c>
      <c r="Q2496" s="23" t="s">
        <v>46</v>
      </c>
      <c r="R2496" s="23"/>
      <c r="S2496" s="23"/>
      <c r="T2496" s="17" t="s">
        <v>4598</v>
      </c>
      <c r="U2496" s="17" t="s">
        <v>4967</v>
      </c>
      <c r="V2496" s="17" t="s">
        <v>6655</v>
      </c>
      <c r="W2496" s="17" t="s">
        <v>6655</v>
      </c>
    </row>
    <row r="2497" spans="1:23" ht="29" x14ac:dyDescent="0.35">
      <c r="A2497" s="22" t="s">
        <v>10</v>
      </c>
      <c r="B2497" s="22"/>
      <c r="C2497" s="22" t="s">
        <v>5033</v>
      </c>
      <c r="D2497" s="22" t="s">
        <v>5419</v>
      </c>
      <c r="E2497" s="57" t="s">
        <v>5805</v>
      </c>
      <c r="F2497" s="22" t="s">
        <v>2478</v>
      </c>
      <c r="G2497" s="22" t="s">
        <v>21</v>
      </c>
      <c r="H2497" s="22" t="s">
        <v>46</v>
      </c>
      <c r="I2497" s="25" t="s">
        <v>197</v>
      </c>
      <c r="J2497" s="25" t="s">
        <v>4599</v>
      </c>
      <c r="K2497" s="25"/>
      <c r="L2497" s="25"/>
      <c r="M2497" s="63" t="s">
        <v>49</v>
      </c>
      <c r="N2497" s="22" t="s">
        <v>46</v>
      </c>
      <c r="O2497" s="23" t="s">
        <v>46</v>
      </c>
      <c r="P2497" s="23" t="s">
        <v>46</v>
      </c>
      <c r="Q2497" s="23" t="s">
        <v>46</v>
      </c>
      <c r="R2497" s="23"/>
      <c r="S2497" s="23"/>
      <c r="T2497" s="17" t="s">
        <v>4598</v>
      </c>
      <c r="U2497" s="17" t="s">
        <v>4967</v>
      </c>
      <c r="V2497" s="17" t="s">
        <v>6655</v>
      </c>
      <c r="W2497" s="17" t="s">
        <v>6655</v>
      </c>
    </row>
    <row r="2498" spans="1:23" ht="29" x14ac:dyDescent="0.35">
      <c r="A2498" s="22" t="s">
        <v>10</v>
      </c>
      <c r="B2498" s="22"/>
      <c r="C2498" s="22" t="s">
        <v>5034</v>
      </c>
      <c r="D2498" s="22" t="s">
        <v>5420</v>
      </c>
      <c r="E2498" s="57" t="s">
        <v>5806</v>
      </c>
      <c r="F2498" s="22" t="s">
        <v>2478</v>
      </c>
      <c r="G2498" s="22" t="s">
        <v>21</v>
      </c>
      <c r="H2498" s="22" t="s">
        <v>46</v>
      </c>
      <c r="I2498" s="25" t="s">
        <v>197</v>
      </c>
      <c r="J2498" s="25" t="s">
        <v>4599</v>
      </c>
      <c r="K2498" s="25"/>
      <c r="L2498" s="25"/>
      <c r="M2498" s="63" t="s">
        <v>49</v>
      </c>
      <c r="N2498" s="22" t="s">
        <v>46</v>
      </c>
      <c r="O2498" s="23" t="s">
        <v>46</v>
      </c>
      <c r="P2498" s="23" t="s">
        <v>46</v>
      </c>
      <c r="Q2498" s="23" t="s">
        <v>46</v>
      </c>
      <c r="R2498" s="23"/>
      <c r="S2498" s="23"/>
      <c r="T2498" s="17" t="s">
        <v>4598</v>
      </c>
      <c r="U2498" s="17" t="s">
        <v>4967</v>
      </c>
      <c r="V2498" s="17" t="s">
        <v>6655</v>
      </c>
      <c r="W2498" s="17" t="s">
        <v>6655</v>
      </c>
    </row>
    <row r="2499" spans="1:23" ht="29" x14ac:dyDescent="0.35">
      <c r="A2499" s="22" t="s">
        <v>10</v>
      </c>
      <c r="B2499" s="22"/>
      <c r="C2499" s="22" t="s">
        <v>5035</v>
      </c>
      <c r="D2499" s="22" t="s">
        <v>5421</v>
      </c>
      <c r="E2499" s="57" t="s">
        <v>5807</v>
      </c>
      <c r="F2499" s="22" t="s">
        <v>2478</v>
      </c>
      <c r="G2499" s="22" t="s">
        <v>21</v>
      </c>
      <c r="H2499" s="22" t="s">
        <v>46</v>
      </c>
      <c r="I2499" s="25" t="s">
        <v>197</v>
      </c>
      <c r="J2499" s="25" t="s">
        <v>4599</v>
      </c>
      <c r="K2499" s="25"/>
      <c r="L2499" s="25"/>
      <c r="M2499" s="63" t="s">
        <v>49</v>
      </c>
      <c r="N2499" s="22" t="s">
        <v>46</v>
      </c>
      <c r="O2499" s="23" t="s">
        <v>46</v>
      </c>
      <c r="P2499" s="23" t="s">
        <v>46</v>
      </c>
      <c r="Q2499" s="23" t="s">
        <v>46</v>
      </c>
      <c r="R2499" s="23"/>
      <c r="S2499" s="23"/>
      <c r="T2499" s="17" t="s">
        <v>4598</v>
      </c>
      <c r="U2499" s="17" t="s">
        <v>4967</v>
      </c>
      <c r="V2499" s="17" t="s">
        <v>6655</v>
      </c>
      <c r="W2499" s="17" t="s">
        <v>6655</v>
      </c>
    </row>
    <row r="2500" spans="1:23" ht="29" x14ac:dyDescent="0.35">
      <c r="A2500" s="22" t="s">
        <v>10</v>
      </c>
      <c r="B2500" s="22"/>
      <c r="C2500" s="22" t="s">
        <v>5036</v>
      </c>
      <c r="D2500" s="22" t="s">
        <v>5422</v>
      </c>
      <c r="E2500" s="57" t="s">
        <v>5808</v>
      </c>
      <c r="F2500" s="22" t="s">
        <v>2478</v>
      </c>
      <c r="G2500" s="22" t="s">
        <v>21</v>
      </c>
      <c r="H2500" s="22" t="s">
        <v>46</v>
      </c>
      <c r="I2500" s="25" t="s">
        <v>197</v>
      </c>
      <c r="J2500" s="25" t="s">
        <v>4599</v>
      </c>
      <c r="K2500" s="25"/>
      <c r="L2500" s="25"/>
      <c r="M2500" s="63" t="s">
        <v>49</v>
      </c>
      <c r="N2500" s="22" t="s">
        <v>46</v>
      </c>
      <c r="O2500" s="23">
        <v>0</v>
      </c>
      <c r="P2500" s="23">
        <v>0.02</v>
      </c>
      <c r="Q2500" s="23" t="s">
        <v>46</v>
      </c>
      <c r="R2500" s="23"/>
      <c r="S2500" s="23"/>
      <c r="T2500" s="17" t="s">
        <v>4598</v>
      </c>
      <c r="U2500" s="17" t="s">
        <v>4967</v>
      </c>
      <c r="V2500" s="17" t="s">
        <v>6655</v>
      </c>
      <c r="W2500" s="17" t="s">
        <v>6655</v>
      </c>
    </row>
    <row r="2501" spans="1:23" ht="29" x14ac:dyDescent="0.35">
      <c r="A2501" s="22" t="s">
        <v>10</v>
      </c>
      <c r="B2501" s="22"/>
      <c r="C2501" s="22" t="s">
        <v>5037</v>
      </c>
      <c r="D2501" s="22" t="s">
        <v>5423</v>
      </c>
      <c r="E2501" s="57" t="s">
        <v>5809</v>
      </c>
      <c r="F2501" s="22" t="s">
        <v>2478</v>
      </c>
      <c r="G2501" s="22" t="s">
        <v>21</v>
      </c>
      <c r="H2501" s="22" t="s">
        <v>46</v>
      </c>
      <c r="I2501" s="25" t="s">
        <v>197</v>
      </c>
      <c r="J2501" s="25" t="s">
        <v>4599</v>
      </c>
      <c r="K2501" s="25"/>
      <c r="L2501" s="25"/>
      <c r="M2501" s="63" t="s">
        <v>49</v>
      </c>
      <c r="N2501" s="22" t="s">
        <v>46</v>
      </c>
      <c r="O2501" s="23" t="s">
        <v>46</v>
      </c>
      <c r="P2501" s="23" t="s">
        <v>46</v>
      </c>
      <c r="Q2501" s="23" t="s">
        <v>46</v>
      </c>
      <c r="R2501" s="23"/>
      <c r="S2501" s="23"/>
      <c r="T2501" s="17" t="s">
        <v>4598</v>
      </c>
      <c r="U2501" s="17" t="s">
        <v>4967</v>
      </c>
      <c r="V2501" s="17" t="s">
        <v>6655</v>
      </c>
      <c r="W2501" s="17" t="s">
        <v>6655</v>
      </c>
    </row>
    <row r="2502" spans="1:23" ht="29" x14ac:dyDescent="0.35">
      <c r="A2502" s="22" t="s">
        <v>10</v>
      </c>
      <c r="B2502" s="22"/>
      <c r="C2502" s="22" t="s">
        <v>5038</v>
      </c>
      <c r="D2502" s="22" t="s">
        <v>5424</v>
      </c>
      <c r="E2502" s="57" t="s">
        <v>5810</v>
      </c>
      <c r="F2502" s="22" t="s">
        <v>2478</v>
      </c>
      <c r="G2502" s="22" t="s">
        <v>21</v>
      </c>
      <c r="H2502" s="22" t="s">
        <v>46</v>
      </c>
      <c r="I2502" s="25" t="s">
        <v>197</v>
      </c>
      <c r="J2502" s="25" t="s">
        <v>4599</v>
      </c>
      <c r="K2502" s="25"/>
      <c r="L2502" s="25"/>
      <c r="M2502" s="63" t="s">
        <v>49</v>
      </c>
      <c r="N2502" s="22" t="s">
        <v>46</v>
      </c>
      <c r="O2502" s="23">
        <v>0</v>
      </c>
      <c r="P2502" s="23">
        <v>0.02</v>
      </c>
      <c r="Q2502" s="23" t="s">
        <v>46</v>
      </c>
      <c r="R2502" s="23"/>
      <c r="S2502" s="23"/>
      <c r="T2502" s="17" t="s">
        <v>4598</v>
      </c>
      <c r="U2502" s="17" t="s">
        <v>4967</v>
      </c>
      <c r="V2502" s="17" t="s">
        <v>6655</v>
      </c>
      <c r="W2502" s="17" t="s">
        <v>6655</v>
      </c>
    </row>
    <row r="2503" spans="1:23" ht="29" x14ac:dyDescent="0.35">
      <c r="A2503" s="22" t="s">
        <v>10</v>
      </c>
      <c r="B2503" s="22"/>
      <c r="C2503" s="22" t="s">
        <v>5039</v>
      </c>
      <c r="D2503" s="22" t="s">
        <v>5425</v>
      </c>
      <c r="E2503" s="57" t="s">
        <v>5811</v>
      </c>
      <c r="F2503" s="22" t="s">
        <v>2478</v>
      </c>
      <c r="G2503" s="22" t="s">
        <v>21</v>
      </c>
      <c r="H2503" s="22" t="s">
        <v>46</v>
      </c>
      <c r="I2503" s="25" t="s">
        <v>197</v>
      </c>
      <c r="J2503" s="25" t="s">
        <v>4599</v>
      </c>
      <c r="K2503" s="25"/>
      <c r="L2503" s="25"/>
      <c r="M2503" s="63" t="s">
        <v>49</v>
      </c>
      <c r="N2503" s="22" t="s">
        <v>46</v>
      </c>
      <c r="O2503" s="23" t="s">
        <v>46</v>
      </c>
      <c r="P2503" s="23" t="s">
        <v>46</v>
      </c>
      <c r="Q2503" s="23" t="s">
        <v>46</v>
      </c>
      <c r="R2503" s="23"/>
      <c r="S2503" s="23"/>
      <c r="T2503" s="17" t="s">
        <v>4598</v>
      </c>
      <c r="U2503" s="17" t="s">
        <v>4967</v>
      </c>
      <c r="V2503" s="17" t="s">
        <v>6655</v>
      </c>
      <c r="W2503" s="17" t="s">
        <v>6655</v>
      </c>
    </row>
    <row r="2504" spans="1:23" ht="29" x14ac:dyDescent="0.35">
      <c r="A2504" s="22" t="s">
        <v>10</v>
      </c>
      <c r="B2504" s="22"/>
      <c r="C2504" s="22" t="s">
        <v>5040</v>
      </c>
      <c r="D2504" s="22" t="s">
        <v>5426</v>
      </c>
      <c r="E2504" s="57" t="s">
        <v>5812</v>
      </c>
      <c r="F2504" s="22" t="s">
        <v>2478</v>
      </c>
      <c r="G2504" s="22" t="s">
        <v>21</v>
      </c>
      <c r="H2504" s="22" t="s">
        <v>46</v>
      </c>
      <c r="I2504" s="25" t="s">
        <v>197</v>
      </c>
      <c r="J2504" s="25" t="s">
        <v>4599</v>
      </c>
      <c r="K2504" s="25"/>
      <c r="L2504" s="25"/>
      <c r="M2504" s="63" t="s">
        <v>49</v>
      </c>
      <c r="N2504" s="22" t="s">
        <v>46</v>
      </c>
      <c r="O2504" s="23" t="s">
        <v>46</v>
      </c>
      <c r="P2504" s="23" t="s">
        <v>46</v>
      </c>
      <c r="Q2504" s="23" t="s">
        <v>46</v>
      </c>
      <c r="R2504" s="23"/>
      <c r="S2504" s="23"/>
      <c r="T2504" s="17" t="s">
        <v>4598</v>
      </c>
      <c r="U2504" s="17" t="s">
        <v>4967</v>
      </c>
      <c r="V2504" s="17" t="s">
        <v>6655</v>
      </c>
      <c r="W2504" s="17" t="s">
        <v>6655</v>
      </c>
    </row>
    <row r="2505" spans="1:23" ht="29" x14ac:dyDescent="0.35">
      <c r="A2505" s="22" t="s">
        <v>10</v>
      </c>
      <c r="B2505" s="22"/>
      <c r="C2505" s="22" t="s">
        <v>5041</v>
      </c>
      <c r="D2505" s="22" t="s">
        <v>5427</v>
      </c>
      <c r="E2505" s="57" t="s">
        <v>5813</v>
      </c>
      <c r="F2505" s="22" t="s">
        <v>2478</v>
      </c>
      <c r="G2505" s="22" t="s">
        <v>21</v>
      </c>
      <c r="H2505" s="22" t="s">
        <v>46</v>
      </c>
      <c r="I2505" s="25" t="s">
        <v>197</v>
      </c>
      <c r="J2505" s="25" t="s">
        <v>4599</v>
      </c>
      <c r="K2505" s="25"/>
      <c r="L2505" s="25"/>
      <c r="M2505" s="63" t="s">
        <v>49</v>
      </c>
      <c r="N2505" s="22" t="s">
        <v>46</v>
      </c>
      <c r="O2505" s="23">
        <v>0</v>
      </c>
      <c r="P2505" s="23">
        <v>0.02</v>
      </c>
      <c r="Q2505" s="23" t="s">
        <v>46</v>
      </c>
      <c r="R2505" s="23"/>
      <c r="S2505" s="23"/>
      <c r="T2505" s="17" t="s">
        <v>4598</v>
      </c>
      <c r="U2505" s="17" t="s">
        <v>4967</v>
      </c>
      <c r="V2505" s="17" t="s">
        <v>6655</v>
      </c>
      <c r="W2505" s="17" t="s">
        <v>6655</v>
      </c>
    </row>
    <row r="2506" spans="1:23" ht="29" x14ac:dyDescent="0.35">
      <c r="A2506" s="22" t="s">
        <v>10</v>
      </c>
      <c r="B2506" s="22"/>
      <c r="C2506" s="22" t="s">
        <v>5042</v>
      </c>
      <c r="D2506" s="22" t="s">
        <v>5428</v>
      </c>
      <c r="E2506" s="57" t="s">
        <v>5814</v>
      </c>
      <c r="F2506" s="22" t="s">
        <v>2478</v>
      </c>
      <c r="G2506" s="22" t="s">
        <v>21</v>
      </c>
      <c r="H2506" s="22" t="s">
        <v>46</v>
      </c>
      <c r="I2506" s="25" t="s">
        <v>197</v>
      </c>
      <c r="J2506" s="25" t="s">
        <v>4599</v>
      </c>
      <c r="K2506" s="25"/>
      <c r="L2506" s="25"/>
      <c r="M2506" s="63" t="s">
        <v>49</v>
      </c>
      <c r="N2506" s="22" t="s">
        <v>46</v>
      </c>
      <c r="O2506" s="23" t="s">
        <v>46</v>
      </c>
      <c r="P2506" s="23" t="s">
        <v>46</v>
      </c>
      <c r="Q2506" s="23" t="s">
        <v>46</v>
      </c>
      <c r="R2506" s="23"/>
      <c r="S2506" s="23"/>
      <c r="T2506" s="17" t="s">
        <v>4598</v>
      </c>
      <c r="U2506" s="17" t="s">
        <v>4967</v>
      </c>
      <c r="V2506" s="17" t="s">
        <v>6655</v>
      </c>
      <c r="W2506" s="17" t="s">
        <v>6655</v>
      </c>
    </row>
    <row r="2507" spans="1:23" ht="29" x14ac:dyDescent="0.35">
      <c r="A2507" s="22" t="s">
        <v>10</v>
      </c>
      <c r="B2507" s="22"/>
      <c r="C2507" s="22" t="s">
        <v>5043</v>
      </c>
      <c r="D2507" s="22" t="s">
        <v>5429</v>
      </c>
      <c r="E2507" s="57" t="s">
        <v>5815</v>
      </c>
      <c r="F2507" s="22" t="s">
        <v>2478</v>
      </c>
      <c r="G2507" s="22" t="s">
        <v>21</v>
      </c>
      <c r="H2507" s="22" t="s">
        <v>46</v>
      </c>
      <c r="I2507" s="25" t="s">
        <v>197</v>
      </c>
      <c r="J2507" s="25" t="s">
        <v>4599</v>
      </c>
      <c r="K2507" s="25"/>
      <c r="L2507" s="25"/>
      <c r="M2507" s="63" t="s">
        <v>49</v>
      </c>
      <c r="N2507" s="22" t="s">
        <v>46</v>
      </c>
      <c r="O2507" s="26" t="s">
        <v>46</v>
      </c>
      <c r="P2507" s="26" t="s">
        <v>46</v>
      </c>
      <c r="Q2507" s="23" t="s">
        <v>46</v>
      </c>
      <c r="R2507" s="23"/>
      <c r="S2507" s="23"/>
      <c r="T2507" s="17" t="s">
        <v>4598</v>
      </c>
      <c r="U2507" s="17" t="s">
        <v>4967</v>
      </c>
      <c r="V2507" s="17" t="s">
        <v>6655</v>
      </c>
      <c r="W2507" s="17" t="s">
        <v>6655</v>
      </c>
    </row>
    <row r="2508" spans="1:23" ht="29" x14ac:dyDescent="0.35">
      <c r="A2508" s="22" t="s">
        <v>10</v>
      </c>
      <c r="B2508" s="22"/>
      <c r="C2508" s="22" t="s">
        <v>5044</v>
      </c>
      <c r="D2508" s="22" t="s">
        <v>5430</v>
      </c>
      <c r="E2508" s="57" t="s">
        <v>5816</v>
      </c>
      <c r="F2508" s="22" t="s">
        <v>2478</v>
      </c>
      <c r="G2508" s="22" t="s">
        <v>21</v>
      </c>
      <c r="H2508" s="22" t="s">
        <v>46</v>
      </c>
      <c r="I2508" s="25" t="s">
        <v>197</v>
      </c>
      <c r="J2508" s="25" t="s">
        <v>4599</v>
      </c>
      <c r="K2508" s="25"/>
      <c r="L2508" s="25"/>
      <c r="M2508" s="63" t="s">
        <v>49</v>
      </c>
      <c r="N2508" s="22" t="s">
        <v>46</v>
      </c>
      <c r="O2508" s="23" t="s">
        <v>46</v>
      </c>
      <c r="P2508" s="23" t="s">
        <v>46</v>
      </c>
      <c r="Q2508" s="23" t="s">
        <v>46</v>
      </c>
      <c r="R2508" s="23"/>
      <c r="S2508" s="23"/>
      <c r="T2508" s="17" t="s">
        <v>4598</v>
      </c>
      <c r="U2508" s="17" t="s">
        <v>4967</v>
      </c>
      <c r="V2508" s="17" t="s">
        <v>6655</v>
      </c>
      <c r="W2508" s="17" t="s">
        <v>6655</v>
      </c>
    </row>
    <row r="2509" spans="1:23" ht="29" x14ac:dyDescent="0.35">
      <c r="A2509" s="22" t="s">
        <v>10</v>
      </c>
      <c r="B2509" s="22"/>
      <c r="C2509" s="22" t="s">
        <v>5045</v>
      </c>
      <c r="D2509" s="22" t="s">
        <v>5431</v>
      </c>
      <c r="E2509" s="57" t="s">
        <v>5817</v>
      </c>
      <c r="F2509" s="22" t="s">
        <v>2478</v>
      </c>
      <c r="G2509" s="22" t="s">
        <v>21</v>
      </c>
      <c r="H2509" s="22" t="s">
        <v>46</v>
      </c>
      <c r="I2509" s="25" t="s">
        <v>197</v>
      </c>
      <c r="J2509" s="25" t="s">
        <v>4599</v>
      </c>
      <c r="K2509" s="25"/>
      <c r="L2509" s="25"/>
      <c r="M2509" s="63" t="s">
        <v>49</v>
      </c>
      <c r="N2509" s="22" t="s">
        <v>46</v>
      </c>
      <c r="O2509" s="23">
        <v>0</v>
      </c>
      <c r="P2509" s="23">
        <v>0.02</v>
      </c>
      <c r="Q2509" s="23" t="s">
        <v>46</v>
      </c>
      <c r="R2509" s="23"/>
      <c r="S2509" s="23"/>
      <c r="T2509" s="17" t="s">
        <v>4598</v>
      </c>
      <c r="U2509" s="17" t="s">
        <v>4967</v>
      </c>
      <c r="V2509" s="17" t="s">
        <v>6655</v>
      </c>
      <c r="W2509" s="17" t="s">
        <v>6655</v>
      </c>
    </row>
    <row r="2510" spans="1:23" ht="29" x14ac:dyDescent="0.35">
      <c r="A2510" s="22" t="s">
        <v>10</v>
      </c>
      <c r="B2510" s="22"/>
      <c r="C2510" s="22" t="s">
        <v>5046</v>
      </c>
      <c r="D2510" s="22" t="s">
        <v>5432</v>
      </c>
      <c r="E2510" s="57" t="s">
        <v>5818</v>
      </c>
      <c r="F2510" s="22" t="s">
        <v>2478</v>
      </c>
      <c r="G2510" s="22" t="s">
        <v>21</v>
      </c>
      <c r="H2510" s="22" t="s">
        <v>46</v>
      </c>
      <c r="I2510" s="25" t="s">
        <v>197</v>
      </c>
      <c r="J2510" s="25" t="s">
        <v>4599</v>
      </c>
      <c r="K2510" s="25"/>
      <c r="L2510" s="25"/>
      <c r="M2510" s="63" t="s">
        <v>49</v>
      </c>
      <c r="N2510" s="22" t="s">
        <v>46</v>
      </c>
      <c r="O2510" s="23" t="s">
        <v>46</v>
      </c>
      <c r="P2510" s="23" t="s">
        <v>46</v>
      </c>
      <c r="Q2510" s="23" t="s">
        <v>46</v>
      </c>
      <c r="R2510" s="23"/>
      <c r="S2510" s="23"/>
      <c r="T2510" s="17" t="s">
        <v>4598</v>
      </c>
      <c r="U2510" s="17" t="s">
        <v>4967</v>
      </c>
      <c r="V2510" s="17" t="s">
        <v>6655</v>
      </c>
      <c r="W2510" s="17" t="s">
        <v>6655</v>
      </c>
    </row>
    <row r="2511" spans="1:23" ht="29" x14ac:dyDescent="0.35">
      <c r="A2511" s="22" t="s">
        <v>10</v>
      </c>
      <c r="B2511" s="22"/>
      <c r="C2511" s="22" t="s">
        <v>5047</v>
      </c>
      <c r="D2511" s="22" t="s">
        <v>5433</v>
      </c>
      <c r="E2511" s="57" t="s">
        <v>5819</v>
      </c>
      <c r="F2511" s="22" t="s">
        <v>2478</v>
      </c>
      <c r="G2511" s="22" t="s">
        <v>21</v>
      </c>
      <c r="H2511" s="22" t="s">
        <v>46</v>
      </c>
      <c r="I2511" s="25" t="s">
        <v>197</v>
      </c>
      <c r="J2511" s="25" t="s">
        <v>4599</v>
      </c>
      <c r="K2511" s="25"/>
      <c r="L2511" s="25"/>
      <c r="M2511" s="63" t="s">
        <v>49</v>
      </c>
      <c r="N2511" s="22" t="s">
        <v>46</v>
      </c>
      <c r="O2511" s="23">
        <v>0</v>
      </c>
      <c r="P2511" s="23">
        <v>0.02</v>
      </c>
      <c r="Q2511" s="23" t="s">
        <v>46</v>
      </c>
      <c r="R2511" s="23"/>
      <c r="S2511" s="23"/>
      <c r="T2511" s="17" t="s">
        <v>4598</v>
      </c>
      <c r="U2511" s="17" t="s">
        <v>4967</v>
      </c>
      <c r="V2511" s="17" t="s">
        <v>6655</v>
      </c>
      <c r="W2511" s="17" t="s">
        <v>6655</v>
      </c>
    </row>
    <row r="2512" spans="1:23" ht="29" x14ac:dyDescent="0.35">
      <c r="A2512" s="22" t="s">
        <v>10</v>
      </c>
      <c r="B2512" s="22"/>
      <c r="C2512" s="22" t="s">
        <v>5048</v>
      </c>
      <c r="D2512" s="22" t="s">
        <v>5434</v>
      </c>
      <c r="E2512" s="57" t="s">
        <v>5820</v>
      </c>
      <c r="F2512" s="22" t="s">
        <v>2478</v>
      </c>
      <c r="G2512" s="22" t="s">
        <v>21</v>
      </c>
      <c r="H2512" s="22" t="s">
        <v>46</v>
      </c>
      <c r="I2512" s="25" t="s">
        <v>197</v>
      </c>
      <c r="J2512" s="25" t="s">
        <v>4599</v>
      </c>
      <c r="K2512" s="25"/>
      <c r="L2512" s="25"/>
      <c r="M2512" s="63" t="s">
        <v>49</v>
      </c>
      <c r="N2512" s="22" t="s">
        <v>46</v>
      </c>
      <c r="O2512" s="23">
        <v>0</v>
      </c>
      <c r="P2512" s="23">
        <v>0.1</v>
      </c>
      <c r="Q2512" s="23" t="s">
        <v>46</v>
      </c>
      <c r="R2512" s="23"/>
      <c r="S2512" s="23"/>
      <c r="T2512" s="17" t="s">
        <v>4598</v>
      </c>
      <c r="U2512" s="17" t="s">
        <v>4967</v>
      </c>
      <c r="V2512" s="17" t="s">
        <v>6655</v>
      </c>
      <c r="W2512" s="17" t="s">
        <v>6655</v>
      </c>
    </row>
    <row r="2513" spans="1:23" ht="29" x14ac:dyDescent="0.35">
      <c r="A2513" s="22" t="s">
        <v>10</v>
      </c>
      <c r="B2513" s="22"/>
      <c r="C2513" s="22" t="s">
        <v>5049</v>
      </c>
      <c r="D2513" s="22" t="s">
        <v>5435</v>
      </c>
      <c r="E2513" s="57" t="s">
        <v>5821</v>
      </c>
      <c r="F2513" s="22" t="s">
        <v>2478</v>
      </c>
      <c r="G2513" s="22" t="s">
        <v>21</v>
      </c>
      <c r="H2513" s="22" t="s">
        <v>46</v>
      </c>
      <c r="I2513" s="25" t="s">
        <v>197</v>
      </c>
      <c r="J2513" s="25" t="s">
        <v>4599</v>
      </c>
      <c r="K2513" s="25"/>
      <c r="L2513" s="25"/>
      <c r="M2513" s="63" t="s">
        <v>49</v>
      </c>
      <c r="N2513" s="22" t="s">
        <v>46</v>
      </c>
      <c r="O2513" s="26" t="s">
        <v>46</v>
      </c>
      <c r="P2513" s="26" t="s">
        <v>46</v>
      </c>
      <c r="Q2513" s="23" t="s">
        <v>46</v>
      </c>
      <c r="R2513" s="23"/>
      <c r="S2513" s="23"/>
      <c r="T2513" s="17" t="s">
        <v>4598</v>
      </c>
      <c r="U2513" s="17" t="s">
        <v>4967</v>
      </c>
      <c r="V2513" s="17" t="s">
        <v>6655</v>
      </c>
      <c r="W2513" s="17" t="s">
        <v>6655</v>
      </c>
    </row>
    <row r="2514" spans="1:23" ht="29" x14ac:dyDescent="0.35">
      <c r="A2514" s="22" t="s">
        <v>10</v>
      </c>
      <c r="B2514" s="22"/>
      <c r="C2514" s="22" t="s">
        <v>5050</v>
      </c>
      <c r="D2514" s="22" t="s">
        <v>5436</v>
      </c>
      <c r="E2514" s="57" t="s">
        <v>5822</v>
      </c>
      <c r="F2514" s="22" t="s">
        <v>2478</v>
      </c>
      <c r="G2514" s="22" t="s">
        <v>21</v>
      </c>
      <c r="H2514" s="22" t="s">
        <v>46</v>
      </c>
      <c r="I2514" s="25" t="s">
        <v>197</v>
      </c>
      <c r="J2514" s="25" t="s">
        <v>4599</v>
      </c>
      <c r="K2514" s="25"/>
      <c r="L2514" s="25"/>
      <c r="M2514" s="63" t="s">
        <v>49</v>
      </c>
      <c r="N2514" s="22" t="s">
        <v>46</v>
      </c>
      <c r="O2514" s="23">
        <v>0</v>
      </c>
      <c r="P2514" s="23">
        <v>0.02</v>
      </c>
      <c r="Q2514" s="23" t="s">
        <v>46</v>
      </c>
      <c r="R2514" s="23"/>
      <c r="S2514" s="23"/>
      <c r="T2514" s="17" t="s">
        <v>4598</v>
      </c>
      <c r="U2514" s="17" t="s">
        <v>4967</v>
      </c>
      <c r="V2514" s="17" t="s">
        <v>6655</v>
      </c>
      <c r="W2514" s="17" t="s">
        <v>6655</v>
      </c>
    </row>
    <row r="2515" spans="1:23" ht="29" x14ac:dyDescent="0.35">
      <c r="A2515" s="22" t="s">
        <v>10</v>
      </c>
      <c r="B2515" s="22"/>
      <c r="C2515" s="22" t="s">
        <v>5051</v>
      </c>
      <c r="D2515" s="22" t="s">
        <v>5437</v>
      </c>
      <c r="E2515" s="57" t="s">
        <v>5823</v>
      </c>
      <c r="F2515" s="22" t="s">
        <v>2478</v>
      </c>
      <c r="G2515" s="22" t="s">
        <v>21</v>
      </c>
      <c r="H2515" s="22" t="s">
        <v>46</v>
      </c>
      <c r="I2515" s="25" t="s">
        <v>197</v>
      </c>
      <c r="J2515" s="25" t="s">
        <v>4599</v>
      </c>
      <c r="K2515" s="25"/>
      <c r="L2515" s="25"/>
      <c r="M2515" s="63" t="s">
        <v>49</v>
      </c>
      <c r="N2515" s="22" t="s">
        <v>46</v>
      </c>
      <c r="O2515" s="23" t="s">
        <v>46</v>
      </c>
      <c r="P2515" s="23" t="s">
        <v>46</v>
      </c>
      <c r="Q2515" s="23" t="s">
        <v>46</v>
      </c>
      <c r="R2515" s="23"/>
      <c r="S2515" s="23"/>
      <c r="T2515" s="17" t="s">
        <v>4598</v>
      </c>
      <c r="U2515" s="17" t="s">
        <v>4967</v>
      </c>
      <c r="V2515" s="17" t="s">
        <v>6655</v>
      </c>
      <c r="W2515" s="17" t="s">
        <v>6655</v>
      </c>
    </row>
    <row r="2516" spans="1:23" ht="29" x14ac:dyDescent="0.35">
      <c r="A2516" s="22" t="s">
        <v>10</v>
      </c>
      <c r="B2516" s="22"/>
      <c r="C2516" s="22" t="s">
        <v>5052</v>
      </c>
      <c r="D2516" s="22" t="s">
        <v>5438</v>
      </c>
      <c r="E2516" s="57" t="s">
        <v>5824</v>
      </c>
      <c r="F2516" s="22" t="s">
        <v>2478</v>
      </c>
      <c r="G2516" s="22" t="s">
        <v>21</v>
      </c>
      <c r="H2516" s="22" t="s">
        <v>46</v>
      </c>
      <c r="I2516" s="25" t="s">
        <v>197</v>
      </c>
      <c r="J2516" s="25" t="s">
        <v>4599</v>
      </c>
      <c r="K2516" s="25"/>
      <c r="L2516" s="25"/>
      <c r="M2516" s="63" t="s">
        <v>49</v>
      </c>
      <c r="N2516" s="22" t="s">
        <v>46</v>
      </c>
      <c r="O2516" s="23" t="s">
        <v>46</v>
      </c>
      <c r="P2516" s="23" t="s">
        <v>46</v>
      </c>
      <c r="Q2516" s="23" t="s">
        <v>46</v>
      </c>
      <c r="R2516" s="23"/>
      <c r="S2516" s="23"/>
      <c r="T2516" s="17" t="s">
        <v>4598</v>
      </c>
      <c r="U2516" s="17" t="s">
        <v>4967</v>
      </c>
      <c r="V2516" s="17" t="s">
        <v>6655</v>
      </c>
      <c r="W2516" s="17" t="s">
        <v>6655</v>
      </c>
    </row>
    <row r="2517" spans="1:23" ht="29" x14ac:dyDescent="0.35">
      <c r="A2517" s="22" t="s">
        <v>10</v>
      </c>
      <c r="B2517" s="22"/>
      <c r="C2517" s="22" t="s">
        <v>5053</v>
      </c>
      <c r="D2517" s="22" t="s">
        <v>5439</v>
      </c>
      <c r="E2517" s="57" t="s">
        <v>6673</v>
      </c>
      <c r="F2517" s="22" t="s">
        <v>2478</v>
      </c>
      <c r="G2517" s="22" t="s">
        <v>21</v>
      </c>
      <c r="H2517" s="22" t="s">
        <v>46</v>
      </c>
      <c r="I2517" s="25" t="s">
        <v>197</v>
      </c>
      <c r="J2517" s="25" t="s">
        <v>4599</v>
      </c>
      <c r="K2517" s="25"/>
      <c r="L2517" s="25"/>
      <c r="M2517" s="63" t="s">
        <v>49</v>
      </c>
      <c r="N2517" s="22" t="s">
        <v>46</v>
      </c>
      <c r="O2517" s="23">
        <v>0</v>
      </c>
      <c r="P2517" s="23">
        <v>0.02</v>
      </c>
      <c r="Q2517" s="23" t="s">
        <v>46</v>
      </c>
      <c r="R2517" s="23"/>
      <c r="S2517" s="23"/>
      <c r="T2517" s="17" t="s">
        <v>4598</v>
      </c>
      <c r="U2517" s="17" t="s">
        <v>4967</v>
      </c>
      <c r="V2517" s="17" t="s">
        <v>6655</v>
      </c>
      <c r="W2517" s="17" t="s">
        <v>6655</v>
      </c>
    </row>
    <row r="2518" spans="1:23" ht="29" x14ac:dyDescent="0.35">
      <c r="A2518" s="22" t="s">
        <v>10</v>
      </c>
      <c r="B2518" s="22"/>
      <c r="C2518" s="22" t="s">
        <v>5054</v>
      </c>
      <c r="D2518" s="22" t="s">
        <v>5440</v>
      </c>
      <c r="E2518" s="57" t="s">
        <v>5825</v>
      </c>
      <c r="F2518" s="22" t="s">
        <v>2478</v>
      </c>
      <c r="G2518" s="22" t="s">
        <v>21</v>
      </c>
      <c r="H2518" s="22" t="s">
        <v>46</v>
      </c>
      <c r="I2518" s="25" t="s">
        <v>197</v>
      </c>
      <c r="J2518" s="25" t="s">
        <v>4599</v>
      </c>
      <c r="K2518" s="25"/>
      <c r="L2518" s="25"/>
      <c r="M2518" s="63" t="s">
        <v>49</v>
      </c>
      <c r="N2518" s="22" t="s">
        <v>46</v>
      </c>
      <c r="O2518" s="23">
        <v>0</v>
      </c>
      <c r="P2518" s="23">
        <v>0.02</v>
      </c>
      <c r="Q2518" s="23" t="s">
        <v>46</v>
      </c>
      <c r="R2518" s="23"/>
      <c r="S2518" s="23"/>
      <c r="T2518" s="17" t="s">
        <v>4598</v>
      </c>
      <c r="U2518" s="17" t="s">
        <v>4967</v>
      </c>
      <c r="V2518" s="17" t="s">
        <v>6655</v>
      </c>
      <c r="W2518" s="17" t="s">
        <v>6655</v>
      </c>
    </row>
    <row r="2519" spans="1:23" ht="29" x14ac:dyDescent="0.35">
      <c r="A2519" s="22" t="s">
        <v>10</v>
      </c>
      <c r="B2519" s="22"/>
      <c r="C2519" s="22" t="s">
        <v>5055</v>
      </c>
      <c r="D2519" s="22" t="s">
        <v>5441</v>
      </c>
      <c r="E2519" s="57" t="s">
        <v>5826</v>
      </c>
      <c r="F2519" s="22" t="s">
        <v>2478</v>
      </c>
      <c r="G2519" s="22" t="s">
        <v>21</v>
      </c>
      <c r="H2519" s="22" t="s">
        <v>46</v>
      </c>
      <c r="I2519" s="25" t="s">
        <v>197</v>
      </c>
      <c r="J2519" s="25" t="s">
        <v>4599</v>
      </c>
      <c r="K2519" s="25"/>
      <c r="L2519" s="25"/>
      <c r="M2519" s="63" t="s">
        <v>49</v>
      </c>
      <c r="N2519" s="22" t="s">
        <v>46</v>
      </c>
      <c r="O2519" s="23">
        <v>0</v>
      </c>
      <c r="P2519" s="23">
        <v>0.02</v>
      </c>
      <c r="Q2519" s="23" t="s">
        <v>46</v>
      </c>
      <c r="R2519" s="23"/>
      <c r="S2519" s="23"/>
      <c r="T2519" s="17" t="s">
        <v>4598</v>
      </c>
      <c r="U2519" s="17" t="s">
        <v>4967</v>
      </c>
      <c r="V2519" s="17" t="s">
        <v>6655</v>
      </c>
      <c r="W2519" s="17" t="s">
        <v>6655</v>
      </c>
    </row>
    <row r="2520" spans="1:23" ht="29" x14ac:dyDescent="0.35">
      <c r="A2520" s="22" t="s">
        <v>10</v>
      </c>
      <c r="B2520" s="22"/>
      <c r="C2520" s="22" t="s">
        <v>5056</v>
      </c>
      <c r="D2520" s="22" t="s">
        <v>5442</v>
      </c>
      <c r="E2520" s="57" t="s">
        <v>5827</v>
      </c>
      <c r="F2520" s="22" t="s">
        <v>2478</v>
      </c>
      <c r="G2520" s="22" t="s">
        <v>21</v>
      </c>
      <c r="H2520" s="22" t="s">
        <v>46</v>
      </c>
      <c r="I2520" s="25" t="s">
        <v>197</v>
      </c>
      <c r="J2520" s="25" t="s">
        <v>4599</v>
      </c>
      <c r="K2520" s="25"/>
      <c r="L2520" s="25"/>
      <c r="M2520" s="63" t="s">
        <v>49</v>
      </c>
      <c r="N2520" s="22" t="s">
        <v>46</v>
      </c>
      <c r="O2520" s="23" t="s">
        <v>46</v>
      </c>
      <c r="P2520" s="23" t="s">
        <v>46</v>
      </c>
      <c r="Q2520" s="23" t="s">
        <v>46</v>
      </c>
      <c r="R2520" s="23"/>
      <c r="S2520" s="23"/>
      <c r="T2520" s="17" t="s">
        <v>4598</v>
      </c>
      <c r="U2520" s="17" t="s">
        <v>4967</v>
      </c>
      <c r="V2520" s="17" t="s">
        <v>6655</v>
      </c>
      <c r="W2520" s="17" t="s">
        <v>6655</v>
      </c>
    </row>
    <row r="2521" spans="1:23" ht="29" x14ac:dyDescent="0.35">
      <c r="A2521" s="22" t="s">
        <v>10</v>
      </c>
      <c r="B2521" s="22"/>
      <c r="C2521" s="22" t="s">
        <v>5057</v>
      </c>
      <c r="D2521" s="22" t="s">
        <v>5443</v>
      </c>
      <c r="E2521" s="57" t="s">
        <v>5828</v>
      </c>
      <c r="F2521" s="22" t="s">
        <v>2478</v>
      </c>
      <c r="G2521" s="22" t="s">
        <v>21</v>
      </c>
      <c r="H2521" s="22" t="s">
        <v>46</v>
      </c>
      <c r="I2521" s="25" t="s">
        <v>197</v>
      </c>
      <c r="J2521" s="25" t="s">
        <v>4599</v>
      </c>
      <c r="K2521" s="25"/>
      <c r="L2521" s="25"/>
      <c r="M2521" s="63" t="s">
        <v>49</v>
      </c>
      <c r="N2521" s="22" t="s">
        <v>46</v>
      </c>
      <c r="O2521" s="23">
        <v>0</v>
      </c>
      <c r="P2521" s="23">
        <v>0.02</v>
      </c>
      <c r="Q2521" s="23" t="s">
        <v>46</v>
      </c>
      <c r="R2521" s="23"/>
      <c r="S2521" s="23"/>
      <c r="T2521" s="17" t="s">
        <v>4598</v>
      </c>
      <c r="U2521" s="17" t="s">
        <v>4967</v>
      </c>
      <c r="V2521" s="17" t="s">
        <v>6655</v>
      </c>
      <c r="W2521" s="17" t="s">
        <v>6655</v>
      </c>
    </row>
    <row r="2522" spans="1:23" ht="29" x14ac:dyDescent="0.35">
      <c r="A2522" s="22" t="s">
        <v>10</v>
      </c>
      <c r="B2522" s="22"/>
      <c r="C2522" s="22" t="s">
        <v>5058</v>
      </c>
      <c r="D2522" s="22" t="s">
        <v>5444</v>
      </c>
      <c r="E2522" s="57" t="s">
        <v>5829</v>
      </c>
      <c r="F2522" s="22" t="s">
        <v>2478</v>
      </c>
      <c r="G2522" s="22" t="s">
        <v>21</v>
      </c>
      <c r="H2522" s="22" t="s">
        <v>46</v>
      </c>
      <c r="I2522" s="25" t="s">
        <v>197</v>
      </c>
      <c r="J2522" s="25" t="s">
        <v>4599</v>
      </c>
      <c r="K2522" s="25"/>
      <c r="L2522" s="25"/>
      <c r="M2522" s="63" t="s">
        <v>49</v>
      </c>
      <c r="N2522" s="22" t="s">
        <v>46</v>
      </c>
      <c r="O2522" s="23" t="s">
        <v>46</v>
      </c>
      <c r="P2522" s="23" t="s">
        <v>46</v>
      </c>
      <c r="Q2522" s="23" t="s">
        <v>46</v>
      </c>
      <c r="R2522" s="23"/>
      <c r="S2522" s="23"/>
      <c r="T2522" s="17" t="s">
        <v>4598</v>
      </c>
      <c r="U2522" s="17" t="s">
        <v>4967</v>
      </c>
      <c r="V2522" s="17" t="s">
        <v>6655</v>
      </c>
      <c r="W2522" s="17" t="s">
        <v>6655</v>
      </c>
    </row>
    <row r="2523" spans="1:23" ht="29" x14ac:dyDescent="0.35">
      <c r="A2523" s="22" t="s">
        <v>10</v>
      </c>
      <c r="B2523" s="22"/>
      <c r="C2523" s="22" t="s">
        <v>5059</v>
      </c>
      <c r="D2523" s="22" t="s">
        <v>5445</v>
      </c>
      <c r="E2523" s="57" t="s">
        <v>5830</v>
      </c>
      <c r="F2523" s="22" t="s">
        <v>2478</v>
      </c>
      <c r="G2523" s="22" t="s">
        <v>21</v>
      </c>
      <c r="H2523" s="22" t="s">
        <v>46</v>
      </c>
      <c r="I2523" s="25" t="s">
        <v>197</v>
      </c>
      <c r="J2523" s="25" t="s">
        <v>4599</v>
      </c>
      <c r="K2523" s="25"/>
      <c r="L2523" s="25"/>
      <c r="M2523" s="63" t="s">
        <v>49</v>
      </c>
      <c r="N2523" s="22" t="s">
        <v>46</v>
      </c>
      <c r="O2523" s="23">
        <v>0</v>
      </c>
      <c r="P2523" s="23">
        <v>0.1</v>
      </c>
      <c r="Q2523" s="23" t="s">
        <v>46</v>
      </c>
      <c r="R2523" s="23"/>
      <c r="S2523" s="23"/>
      <c r="T2523" s="17" t="s">
        <v>4598</v>
      </c>
      <c r="U2523" s="17" t="s">
        <v>4967</v>
      </c>
      <c r="V2523" s="17" t="s">
        <v>6655</v>
      </c>
      <c r="W2523" s="17" t="s">
        <v>6655</v>
      </c>
    </row>
    <row r="2524" spans="1:23" ht="29" x14ac:dyDescent="0.35">
      <c r="A2524" s="22" t="s">
        <v>10</v>
      </c>
      <c r="B2524" s="22"/>
      <c r="C2524" s="22" t="s">
        <v>5060</v>
      </c>
      <c r="D2524" s="22" t="s">
        <v>5446</v>
      </c>
      <c r="E2524" s="57" t="s">
        <v>5831</v>
      </c>
      <c r="F2524" s="22" t="s">
        <v>2478</v>
      </c>
      <c r="G2524" s="22" t="s">
        <v>21</v>
      </c>
      <c r="H2524" s="22" t="s">
        <v>46</v>
      </c>
      <c r="I2524" s="25" t="s">
        <v>197</v>
      </c>
      <c r="J2524" s="25" t="s">
        <v>4599</v>
      </c>
      <c r="K2524" s="25"/>
      <c r="L2524" s="25"/>
      <c r="M2524" s="63" t="s">
        <v>49</v>
      </c>
      <c r="N2524" s="22" t="s">
        <v>46</v>
      </c>
      <c r="O2524" s="23">
        <v>0</v>
      </c>
      <c r="P2524" s="23">
        <v>0.02</v>
      </c>
      <c r="Q2524" s="23" t="s">
        <v>46</v>
      </c>
      <c r="R2524" s="23"/>
      <c r="S2524" s="23"/>
      <c r="T2524" s="17" t="s">
        <v>4598</v>
      </c>
      <c r="U2524" s="17" t="s">
        <v>4967</v>
      </c>
      <c r="V2524" s="17" t="s">
        <v>6655</v>
      </c>
      <c r="W2524" s="17" t="s">
        <v>6655</v>
      </c>
    </row>
    <row r="2525" spans="1:23" ht="29" x14ac:dyDescent="0.35">
      <c r="A2525" s="22" t="s">
        <v>10</v>
      </c>
      <c r="B2525" s="22"/>
      <c r="C2525" s="22" t="s">
        <v>5061</v>
      </c>
      <c r="D2525" s="22" t="s">
        <v>5447</v>
      </c>
      <c r="E2525" s="57" t="s">
        <v>5832</v>
      </c>
      <c r="F2525" s="22" t="s">
        <v>2478</v>
      </c>
      <c r="G2525" s="22" t="s">
        <v>21</v>
      </c>
      <c r="H2525" s="22" t="s">
        <v>46</v>
      </c>
      <c r="I2525" s="25" t="s">
        <v>197</v>
      </c>
      <c r="J2525" s="25" t="s">
        <v>4599</v>
      </c>
      <c r="K2525" s="25"/>
      <c r="L2525" s="25"/>
      <c r="M2525" s="63" t="s">
        <v>49</v>
      </c>
      <c r="N2525" s="22" t="s">
        <v>46</v>
      </c>
      <c r="O2525" s="23" t="s">
        <v>46</v>
      </c>
      <c r="P2525" s="23" t="s">
        <v>46</v>
      </c>
      <c r="Q2525" s="23" t="s">
        <v>46</v>
      </c>
      <c r="R2525" s="23"/>
      <c r="S2525" s="23"/>
      <c r="T2525" s="17" t="s">
        <v>4598</v>
      </c>
      <c r="U2525" s="17" t="s">
        <v>4967</v>
      </c>
      <c r="V2525" s="17" t="s">
        <v>6655</v>
      </c>
      <c r="W2525" s="17" t="s">
        <v>6655</v>
      </c>
    </row>
    <row r="2526" spans="1:23" ht="29" x14ac:dyDescent="0.35">
      <c r="A2526" s="22" t="s">
        <v>10</v>
      </c>
      <c r="B2526" s="22"/>
      <c r="C2526" s="22" t="s">
        <v>5062</v>
      </c>
      <c r="D2526" s="22" t="s">
        <v>5448</v>
      </c>
      <c r="E2526" s="57" t="s">
        <v>5833</v>
      </c>
      <c r="F2526" s="22" t="s">
        <v>2478</v>
      </c>
      <c r="G2526" s="22" t="s">
        <v>21</v>
      </c>
      <c r="H2526" s="22" t="s">
        <v>46</v>
      </c>
      <c r="I2526" s="25" t="s">
        <v>197</v>
      </c>
      <c r="J2526" s="25" t="s">
        <v>4599</v>
      </c>
      <c r="K2526" s="25"/>
      <c r="L2526" s="25"/>
      <c r="M2526" s="63" t="s">
        <v>49</v>
      </c>
      <c r="N2526" s="22" t="s">
        <v>46</v>
      </c>
      <c r="O2526" s="23" t="s">
        <v>46</v>
      </c>
      <c r="P2526" s="23" t="s">
        <v>46</v>
      </c>
      <c r="Q2526" s="23" t="s">
        <v>46</v>
      </c>
      <c r="R2526" s="23"/>
      <c r="S2526" s="23"/>
      <c r="T2526" s="17" t="s">
        <v>4598</v>
      </c>
      <c r="U2526" s="17" t="s">
        <v>4967</v>
      </c>
      <c r="V2526" s="17" t="s">
        <v>6655</v>
      </c>
      <c r="W2526" s="17" t="s">
        <v>6655</v>
      </c>
    </row>
    <row r="2527" spans="1:23" ht="29" x14ac:dyDescent="0.35">
      <c r="A2527" s="22" t="s">
        <v>10</v>
      </c>
      <c r="B2527" s="22"/>
      <c r="C2527" s="22" t="s">
        <v>5063</v>
      </c>
      <c r="D2527" s="22" t="s">
        <v>5449</v>
      </c>
      <c r="E2527" s="57" t="s">
        <v>5834</v>
      </c>
      <c r="F2527" s="22" t="s">
        <v>2478</v>
      </c>
      <c r="G2527" s="22" t="s">
        <v>21</v>
      </c>
      <c r="H2527" s="22" t="s">
        <v>46</v>
      </c>
      <c r="I2527" s="25" t="s">
        <v>197</v>
      </c>
      <c r="J2527" s="25" t="s">
        <v>4599</v>
      </c>
      <c r="K2527" s="25"/>
      <c r="L2527" s="25"/>
      <c r="M2527" s="63" t="s">
        <v>49</v>
      </c>
      <c r="N2527" s="22" t="s">
        <v>46</v>
      </c>
      <c r="O2527" s="23">
        <v>0</v>
      </c>
      <c r="P2527" s="23">
        <v>0.02</v>
      </c>
      <c r="Q2527" s="23" t="s">
        <v>46</v>
      </c>
      <c r="R2527" s="23"/>
      <c r="S2527" s="23"/>
      <c r="T2527" s="17" t="s">
        <v>4598</v>
      </c>
      <c r="U2527" s="17" t="s">
        <v>4967</v>
      </c>
      <c r="V2527" s="17" t="s">
        <v>6655</v>
      </c>
      <c r="W2527" s="17" t="s">
        <v>6655</v>
      </c>
    </row>
    <row r="2528" spans="1:23" ht="29" x14ac:dyDescent="0.35">
      <c r="A2528" s="22" t="s">
        <v>10</v>
      </c>
      <c r="B2528" s="22"/>
      <c r="C2528" s="22" t="s">
        <v>5064</v>
      </c>
      <c r="D2528" s="22" t="s">
        <v>5450</v>
      </c>
      <c r="E2528" s="57" t="s">
        <v>5835</v>
      </c>
      <c r="F2528" s="22" t="s">
        <v>2478</v>
      </c>
      <c r="G2528" s="22" t="s">
        <v>21</v>
      </c>
      <c r="H2528" s="22" t="s">
        <v>46</v>
      </c>
      <c r="I2528" s="25" t="s">
        <v>197</v>
      </c>
      <c r="J2528" s="25" t="s">
        <v>4599</v>
      </c>
      <c r="K2528" s="25"/>
      <c r="L2528" s="25"/>
      <c r="M2528" s="63" t="s">
        <v>49</v>
      </c>
      <c r="N2528" s="22" t="s">
        <v>46</v>
      </c>
      <c r="O2528" s="23" t="s">
        <v>46</v>
      </c>
      <c r="P2528" s="23" t="s">
        <v>46</v>
      </c>
      <c r="Q2528" s="23" t="s">
        <v>46</v>
      </c>
      <c r="R2528" s="23"/>
      <c r="S2528" s="23"/>
      <c r="T2528" s="17" t="s">
        <v>4598</v>
      </c>
      <c r="U2528" s="17" t="s">
        <v>4967</v>
      </c>
      <c r="V2528" s="17" t="s">
        <v>6655</v>
      </c>
      <c r="W2528" s="17" t="s">
        <v>6655</v>
      </c>
    </row>
    <row r="2529" spans="1:23" ht="29" x14ac:dyDescent="0.35">
      <c r="A2529" s="22" t="s">
        <v>10</v>
      </c>
      <c r="B2529" s="22"/>
      <c r="C2529" s="22" t="s">
        <v>5065</v>
      </c>
      <c r="D2529" s="22" t="s">
        <v>5451</v>
      </c>
      <c r="E2529" s="57" t="s">
        <v>5836</v>
      </c>
      <c r="F2529" s="22" t="s">
        <v>2478</v>
      </c>
      <c r="G2529" s="22" t="s">
        <v>21</v>
      </c>
      <c r="H2529" s="22" t="s">
        <v>46</v>
      </c>
      <c r="I2529" s="25" t="s">
        <v>197</v>
      </c>
      <c r="J2529" s="25" t="s">
        <v>4599</v>
      </c>
      <c r="K2529" s="25"/>
      <c r="L2529" s="25"/>
      <c r="M2529" s="63" t="s">
        <v>49</v>
      </c>
      <c r="N2529" s="22" t="s">
        <v>46</v>
      </c>
      <c r="O2529" s="23">
        <v>0</v>
      </c>
      <c r="P2529" s="23">
        <v>0.02</v>
      </c>
      <c r="Q2529" s="23" t="s">
        <v>46</v>
      </c>
      <c r="R2529" s="23"/>
      <c r="S2529" s="23"/>
      <c r="T2529" s="17" t="s">
        <v>4598</v>
      </c>
      <c r="U2529" s="17" t="s">
        <v>4967</v>
      </c>
      <c r="V2529" s="17" t="s">
        <v>6655</v>
      </c>
      <c r="W2529" s="17" t="s">
        <v>6655</v>
      </c>
    </row>
    <row r="2530" spans="1:23" ht="29" x14ac:dyDescent="0.35">
      <c r="A2530" s="22" t="s">
        <v>10</v>
      </c>
      <c r="B2530" s="22"/>
      <c r="C2530" s="22" t="s">
        <v>5066</v>
      </c>
      <c r="D2530" s="22" t="s">
        <v>5452</v>
      </c>
      <c r="E2530" s="57" t="s">
        <v>5837</v>
      </c>
      <c r="F2530" s="22" t="s">
        <v>2478</v>
      </c>
      <c r="G2530" s="22" t="s">
        <v>21</v>
      </c>
      <c r="H2530" s="22" t="s">
        <v>46</v>
      </c>
      <c r="I2530" s="25" t="s">
        <v>197</v>
      </c>
      <c r="J2530" s="25" t="s">
        <v>4599</v>
      </c>
      <c r="K2530" s="25"/>
      <c r="L2530" s="25"/>
      <c r="M2530" s="63" t="s">
        <v>49</v>
      </c>
      <c r="N2530" s="22" t="s">
        <v>46</v>
      </c>
      <c r="O2530" s="23" t="s">
        <v>46</v>
      </c>
      <c r="P2530" s="23" t="s">
        <v>46</v>
      </c>
      <c r="Q2530" s="23" t="s">
        <v>46</v>
      </c>
      <c r="R2530" s="23"/>
      <c r="S2530" s="23"/>
      <c r="T2530" s="17" t="s">
        <v>4598</v>
      </c>
      <c r="U2530" s="17" t="s">
        <v>4967</v>
      </c>
      <c r="V2530" s="17" t="s">
        <v>6655</v>
      </c>
      <c r="W2530" s="17" t="s">
        <v>6655</v>
      </c>
    </row>
    <row r="2531" spans="1:23" ht="29" x14ac:dyDescent="0.35">
      <c r="A2531" s="22" t="s">
        <v>10</v>
      </c>
      <c r="B2531" s="22"/>
      <c r="C2531" s="22" t="s">
        <v>5067</v>
      </c>
      <c r="D2531" s="22" t="s">
        <v>5453</v>
      </c>
      <c r="E2531" s="57" t="s">
        <v>5838</v>
      </c>
      <c r="F2531" s="22" t="s">
        <v>2478</v>
      </c>
      <c r="G2531" s="22" t="s">
        <v>21</v>
      </c>
      <c r="H2531" s="22" t="s">
        <v>46</v>
      </c>
      <c r="I2531" s="25" t="s">
        <v>197</v>
      </c>
      <c r="J2531" s="25" t="s">
        <v>4599</v>
      </c>
      <c r="K2531" s="25"/>
      <c r="L2531" s="25"/>
      <c r="M2531" s="63" t="s">
        <v>49</v>
      </c>
      <c r="N2531" s="22" t="s">
        <v>46</v>
      </c>
      <c r="O2531" s="23">
        <v>0</v>
      </c>
      <c r="P2531" s="23">
        <v>0.02</v>
      </c>
      <c r="Q2531" s="23" t="s">
        <v>46</v>
      </c>
      <c r="R2531" s="23"/>
      <c r="S2531" s="23"/>
      <c r="T2531" s="17" t="s">
        <v>4598</v>
      </c>
      <c r="U2531" s="17" t="s">
        <v>4967</v>
      </c>
      <c r="V2531" s="17" t="s">
        <v>6655</v>
      </c>
      <c r="W2531" s="17" t="s">
        <v>6655</v>
      </c>
    </row>
    <row r="2532" spans="1:23" ht="29" x14ac:dyDescent="0.35">
      <c r="A2532" s="22" t="s">
        <v>10</v>
      </c>
      <c r="B2532" s="22"/>
      <c r="C2532" s="22" t="s">
        <v>5068</v>
      </c>
      <c r="D2532" s="22" t="s">
        <v>5454</v>
      </c>
      <c r="E2532" s="57" t="s">
        <v>5839</v>
      </c>
      <c r="F2532" s="22" t="s">
        <v>2478</v>
      </c>
      <c r="G2532" s="22" t="s">
        <v>21</v>
      </c>
      <c r="H2532" s="22" t="s">
        <v>46</v>
      </c>
      <c r="I2532" s="25" t="s">
        <v>197</v>
      </c>
      <c r="J2532" s="25" t="s">
        <v>6163</v>
      </c>
      <c r="K2532" s="25" t="s">
        <v>6158</v>
      </c>
      <c r="L2532" s="25"/>
      <c r="M2532" s="63" t="s">
        <v>49</v>
      </c>
      <c r="N2532" s="22" t="s">
        <v>46</v>
      </c>
      <c r="O2532" s="23">
        <v>0</v>
      </c>
      <c r="P2532" s="23">
        <v>0.02</v>
      </c>
      <c r="Q2532" s="23" t="s">
        <v>46</v>
      </c>
      <c r="R2532" s="23">
        <v>0</v>
      </c>
      <c r="S2532" s="23">
        <v>0.02</v>
      </c>
      <c r="T2532" s="17" t="s">
        <v>4598</v>
      </c>
      <c r="U2532" s="17" t="s">
        <v>4967</v>
      </c>
      <c r="V2532" s="17" t="s">
        <v>6655</v>
      </c>
      <c r="W2532" s="17" t="s">
        <v>6655</v>
      </c>
    </row>
    <row r="2533" spans="1:23" ht="29" x14ac:dyDescent="0.35">
      <c r="A2533" s="22" t="s">
        <v>10</v>
      </c>
      <c r="B2533" s="22"/>
      <c r="C2533" s="22" t="s">
        <v>5069</v>
      </c>
      <c r="D2533" s="22" t="s">
        <v>5455</v>
      </c>
      <c r="E2533" s="57" t="s">
        <v>5840</v>
      </c>
      <c r="F2533" s="22" t="s">
        <v>2478</v>
      </c>
      <c r="G2533" s="22" t="s">
        <v>21</v>
      </c>
      <c r="H2533" s="22" t="s">
        <v>46</v>
      </c>
      <c r="I2533" s="25" t="s">
        <v>197</v>
      </c>
      <c r="J2533" s="25" t="s">
        <v>6163</v>
      </c>
      <c r="K2533" s="25" t="s">
        <v>6157</v>
      </c>
      <c r="L2533" s="25"/>
      <c r="M2533" s="63" t="s">
        <v>49</v>
      </c>
      <c r="N2533" s="22" t="s">
        <v>8702</v>
      </c>
      <c r="O2533" s="23">
        <v>0</v>
      </c>
      <c r="P2533" s="23">
        <v>0.2</v>
      </c>
      <c r="Q2533" s="23" t="s">
        <v>46</v>
      </c>
      <c r="R2533" s="23">
        <v>0</v>
      </c>
      <c r="S2533" s="23">
        <v>0.02</v>
      </c>
      <c r="T2533" s="17" t="s">
        <v>4598</v>
      </c>
      <c r="U2533" s="17" t="s">
        <v>4967</v>
      </c>
      <c r="V2533" s="17" t="s">
        <v>6655</v>
      </c>
      <c r="W2533" s="17" t="s">
        <v>6479</v>
      </c>
    </row>
    <row r="2534" spans="1:23" ht="29" x14ac:dyDescent="0.35">
      <c r="A2534" s="22" t="s">
        <v>10</v>
      </c>
      <c r="B2534" s="22"/>
      <c r="C2534" s="22" t="s">
        <v>5070</v>
      </c>
      <c r="D2534" s="22" t="s">
        <v>5456</v>
      </c>
      <c r="E2534" s="57" t="s">
        <v>5841</v>
      </c>
      <c r="F2534" s="22" t="s">
        <v>2478</v>
      </c>
      <c r="G2534" s="22" t="s">
        <v>21</v>
      </c>
      <c r="H2534" s="22" t="s">
        <v>46</v>
      </c>
      <c r="I2534" s="25" t="s">
        <v>197</v>
      </c>
      <c r="J2534" s="25" t="s">
        <v>6163</v>
      </c>
      <c r="K2534" s="25" t="s">
        <v>6157</v>
      </c>
      <c r="L2534" s="25">
        <v>15</v>
      </c>
      <c r="M2534" s="63" t="s">
        <v>6633</v>
      </c>
      <c r="N2534" s="22" t="s">
        <v>8702</v>
      </c>
      <c r="O2534" s="23">
        <v>0</v>
      </c>
      <c r="P2534" s="23">
        <v>0.02</v>
      </c>
      <c r="Q2534" s="23" t="s">
        <v>46</v>
      </c>
      <c r="R2534" s="23">
        <v>0</v>
      </c>
      <c r="S2534" s="23">
        <v>0.02</v>
      </c>
      <c r="T2534" s="17" t="s">
        <v>4598</v>
      </c>
      <c r="U2534" s="17" t="s">
        <v>4967</v>
      </c>
      <c r="V2534" s="17" t="s">
        <v>6655</v>
      </c>
      <c r="W2534" s="17" t="s">
        <v>6657</v>
      </c>
    </row>
    <row r="2535" spans="1:23" ht="29" x14ac:dyDescent="0.35">
      <c r="A2535" s="22" t="s">
        <v>4591</v>
      </c>
      <c r="B2535" s="22"/>
      <c r="C2535" s="22" t="s">
        <v>5333</v>
      </c>
      <c r="D2535" s="22" t="s">
        <v>5719</v>
      </c>
      <c r="E2535" s="57" t="s">
        <v>6105</v>
      </c>
      <c r="F2535" s="22" t="s">
        <v>2478</v>
      </c>
      <c r="G2535" s="22" t="s">
        <v>21</v>
      </c>
      <c r="H2535" s="22" t="s">
        <v>46</v>
      </c>
      <c r="I2535" s="25" t="s">
        <v>197</v>
      </c>
      <c r="J2535" s="27" t="s">
        <v>4599</v>
      </c>
      <c r="K2535" s="25"/>
      <c r="L2535" s="25"/>
      <c r="M2535" s="63" t="s">
        <v>49</v>
      </c>
      <c r="N2535" s="22" t="s">
        <v>46</v>
      </c>
      <c r="O2535" s="26" t="s">
        <v>46</v>
      </c>
      <c r="P2535" s="26" t="s">
        <v>46</v>
      </c>
      <c r="Q2535" s="23" t="s">
        <v>46</v>
      </c>
      <c r="R2535" s="26"/>
      <c r="S2535" s="26"/>
      <c r="T2535" s="17" t="s">
        <v>4598</v>
      </c>
      <c r="U2535" s="17" t="s">
        <v>4967</v>
      </c>
      <c r="V2535" s="17" t="s">
        <v>6655</v>
      </c>
      <c r="W2535" s="17" t="s">
        <v>6655</v>
      </c>
    </row>
    <row r="2536" spans="1:23" ht="29" x14ac:dyDescent="0.35">
      <c r="A2536" s="22" t="s">
        <v>4591</v>
      </c>
      <c r="B2536" s="22"/>
      <c r="C2536" s="22" t="s">
        <v>5334</v>
      </c>
      <c r="D2536" s="22" t="s">
        <v>5720</v>
      </c>
      <c r="E2536" s="57" t="s">
        <v>6106</v>
      </c>
      <c r="F2536" s="22" t="s">
        <v>2478</v>
      </c>
      <c r="G2536" s="22" t="s">
        <v>21</v>
      </c>
      <c r="H2536" s="22" t="s">
        <v>46</v>
      </c>
      <c r="I2536" s="25" t="s">
        <v>197</v>
      </c>
      <c r="J2536" s="25" t="s">
        <v>4599</v>
      </c>
      <c r="K2536" s="25"/>
      <c r="L2536" s="25"/>
      <c r="M2536" s="63" t="s">
        <v>49</v>
      </c>
      <c r="N2536" s="22" t="s">
        <v>46</v>
      </c>
      <c r="O2536" s="23" t="s">
        <v>46</v>
      </c>
      <c r="P2536" s="23" t="s">
        <v>46</v>
      </c>
      <c r="Q2536" s="23" t="s">
        <v>46</v>
      </c>
      <c r="R2536" s="23"/>
      <c r="S2536" s="23"/>
      <c r="T2536" s="17" t="s">
        <v>4598</v>
      </c>
      <c r="U2536" s="17" t="s">
        <v>4967</v>
      </c>
      <c r="V2536" s="17" t="s">
        <v>6655</v>
      </c>
      <c r="W2536" s="17" t="s">
        <v>6655</v>
      </c>
    </row>
    <row r="2537" spans="1:23" ht="29" x14ac:dyDescent="0.35">
      <c r="A2537" s="22" t="s">
        <v>4591</v>
      </c>
      <c r="B2537" s="22"/>
      <c r="C2537" s="22" t="s">
        <v>5335</v>
      </c>
      <c r="D2537" s="22" t="s">
        <v>5721</v>
      </c>
      <c r="E2537" s="57" t="s">
        <v>6107</v>
      </c>
      <c r="F2537" s="22" t="s">
        <v>2478</v>
      </c>
      <c r="G2537" s="22" t="s">
        <v>21</v>
      </c>
      <c r="H2537" s="22" t="s">
        <v>46</v>
      </c>
      <c r="I2537" s="25" t="s">
        <v>197</v>
      </c>
      <c r="J2537" s="25" t="s">
        <v>6163</v>
      </c>
      <c r="K2537" s="25" t="s">
        <v>6157</v>
      </c>
      <c r="L2537" s="25">
        <v>23</v>
      </c>
      <c r="M2537" s="63" t="s">
        <v>6521</v>
      </c>
      <c r="N2537" s="22" t="s">
        <v>8710</v>
      </c>
      <c r="O2537" s="23">
        <v>0</v>
      </c>
      <c r="P2537" s="23">
        <v>0.02</v>
      </c>
      <c r="Q2537" s="23" t="s">
        <v>46</v>
      </c>
      <c r="R2537" s="23">
        <v>0</v>
      </c>
      <c r="S2537" s="23">
        <v>0.02</v>
      </c>
      <c r="T2537" s="17" t="s">
        <v>4598</v>
      </c>
      <c r="U2537" s="17" t="s">
        <v>4967</v>
      </c>
      <c r="V2537" s="17" t="s">
        <v>6655</v>
      </c>
      <c r="W2537" s="17" t="s">
        <v>6479</v>
      </c>
    </row>
    <row r="2538" spans="1:23" ht="29" x14ac:dyDescent="0.35">
      <c r="A2538" s="22" t="s">
        <v>4591</v>
      </c>
      <c r="B2538" s="22"/>
      <c r="C2538" s="22" t="s">
        <v>5336</v>
      </c>
      <c r="D2538" s="22" t="s">
        <v>5722</v>
      </c>
      <c r="E2538" s="57" t="s">
        <v>6108</v>
      </c>
      <c r="F2538" s="22" t="s">
        <v>2478</v>
      </c>
      <c r="G2538" s="22" t="s">
        <v>21</v>
      </c>
      <c r="H2538" s="22" t="s">
        <v>46</v>
      </c>
      <c r="I2538" s="25" t="s">
        <v>197</v>
      </c>
      <c r="J2538" s="25" t="s">
        <v>6163</v>
      </c>
      <c r="K2538" s="25" t="s">
        <v>6158</v>
      </c>
      <c r="L2538" s="25"/>
      <c r="M2538" s="63" t="s">
        <v>49</v>
      </c>
      <c r="N2538" s="22" t="s">
        <v>46</v>
      </c>
      <c r="O2538" s="23">
        <v>0</v>
      </c>
      <c r="P2538" s="23">
        <v>0.02</v>
      </c>
      <c r="Q2538" s="23" t="s">
        <v>46</v>
      </c>
      <c r="R2538" s="23">
        <v>0</v>
      </c>
      <c r="S2538" s="23">
        <v>0.02</v>
      </c>
      <c r="T2538" s="17" t="s">
        <v>4598</v>
      </c>
      <c r="U2538" s="17" t="s">
        <v>4967</v>
      </c>
      <c r="V2538" s="17" t="s">
        <v>6655</v>
      </c>
      <c r="W2538" s="17" t="s">
        <v>6655</v>
      </c>
    </row>
    <row r="2539" spans="1:23" ht="29" x14ac:dyDescent="0.35">
      <c r="A2539" s="22" t="s">
        <v>4591</v>
      </c>
      <c r="B2539" s="22"/>
      <c r="C2539" s="22" t="s">
        <v>5337</v>
      </c>
      <c r="D2539" s="22" t="s">
        <v>5723</v>
      </c>
      <c r="E2539" s="57" t="s">
        <v>6109</v>
      </c>
      <c r="F2539" s="22" t="s">
        <v>2478</v>
      </c>
      <c r="G2539" s="22" t="s">
        <v>21</v>
      </c>
      <c r="H2539" s="22" t="s">
        <v>46</v>
      </c>
      <c r="I2539" s="25" t="s">
        <v>197</v>
      </c>
      <c r="J2539" s="25" t="s">
        <v>6163</v>
      </c>
      <c r="K2539" s="25" t="s">
        <v>6157</v>
      </c>
      <c r="L2539" s="25"/>
      <c r="M2539" s="63" t="s">
        <v>49</v>
      </c>
      <c r="N2539" s="22" t="s">
        <v>8710</v>
      </c>
      <c r="O2539" s="23">
        <v>0</v>
      </c>
      <c r="P2539" s="23">
        <v>0.02</v>
      </c>
      <c r="Q2539" s="23" t="s">
        <v>46</v>
      </c>
      <c r="R2539" s="23">
        <v>0</v>
      </c>
      <c r="S2539" s="23">
        <v>0.02</v>
      </c>
      <c r="T2539" s="17" t="s">
        <v>4598</v>
      </c>
      <c r="U2539" s="17" t="s">
        <v>4967</v>
      </c>
      <c r="V2539" s="17" t="s">
        <v>6655</v>
      </c>
      <c r="W2539" s="17" t="s">
        <v>6479</v>
      </c>
    </row>
    <row r="2540" spans="1:23" ht="29" x14ac:dyDescent="0.35">
      <c r="A2540" s="22" t="s">
        <v>4591</v>
      </c>
      <c r="B2540" s="22"/>
      <c r="C2540" s="22" t="s">
        <v>5338</v>
      </c>
      <c r="D2540" s="22" t="s">
        <v>5724</v>
      </c>
      <c r="E2540" s="57" t="s">
        <v>6110</v>
      </c>
      <c r="F2540" s="22" t="s">
        <v>2478</v>
      </c>
      <c r="G2540" s="22" t="s">
        <v>21</v>
      </c>
      <c r="H2540" s="22" t="s">
        <v>46</v>
      </c>
      <c r="I2540" s="25" t="s">
        <v>197</v>
      </c>
      <c r="J2540" s="25" t="s">
        <v>4599</v>
      </c>
      <c r="K2540" s="25"/>
      <c r="L2540" s="25"/>
      <c r="M2540" s="63" t="s">
        <v>49</v>
      </c>
      <c r="N2540" s="22" t="s">
        <v>46</v>
      </c>
      <c r="O2540" s="23" t="s">
        <v>46</v>
      </c>
      <c r="P2540" s="23" t="s">
        <v>46</v>
      </c>
      <c r="Q2540" s="23" t="s">
        <v>46</v>
      </c>
      <c r="R2540" s="23"/>
      <c r="S2540" s="23"/>
      <c r="T2540" s="17" t="s">
        <v>4598</v>
      </c>
      <c r="U2540" s="17" t="s">
        <v>4967</v>
      </c>
      <c r="V2540" s="17" t="s">
        <v>6655</v>
      </c>
      <c r="W2540" s="17" t="s">
        <v>6711</v>
      </c>
    </row>
    <row r="2541" spans="1:23" ht="29" x14ac:dyDescent="0.35">
      <c r="A2541" s="22" t="s">
        <v>4591</v>
      </c>
      <c r="B2541" s="22"/>
      <c r="C2541" s="22" t="s">
        <v>5339</v>
      </c>
      <c r="D2541" s="22" t="s">
        <v>5725</v>
      </c>
      <c r="E2541" s="57" t="s">
        <v>6111</v>
      </c>
      <c r="F2541" s="22" t="s">
        <v>2478</v>
      </c>
      <c r="G2541" s="22" t="s">
        <v>21</v>
      </c>
      <c r="H2541" s="22" t="s">
        <v>46</v>
      </c>
      <c r="I2541" s="25" t="s">
        <v>197</v>
      </c>
      <c r="J2541" s="25" t="s">
        <v>4599</v>
      </c>
      <c r="K2541" s="25"/>
      <c r="L2541" s="25"/>
      <c r="M2541" s="63" t="s">
        <v>49</v>
      </c>
      <c r="N2541" s="22" t="s">
        <v>46</v>
      </c>
      <c r="O2541" s="23" t="s">
        <v>46</v>
      </c>
      <c r="P2541" s="23" t="s">
        <v>46</v>
      </c>
      <c r="Q2541" s="23" t="s">
        <v>46</v>
      </c>
      <c r="R2541" s="23"/>
      <c r="S2541" s="23"/>
      <c r="T2541" s="17" t="s">
        <v>4598</v>
      </c>
      <c r="U2541" s="17" t="s">
        <v>4967</v>
      </c>
      <c r="V2541" s="17" t="s">
        <v>6655</v>
      </c>
      <c r="W2541" s="17" t="s">
        <v>6655</v>
      </c>
    </row>
    <row r="2542" spans="1:23" ht="29" x14ac:dyDescent="0.35">
      <c r="A2542" s="22" t="s">
        <v>4591</v>
      </c>
      <c r="B2542" s="22"/>
      <c r="C2542" s="22" t="s">
        <v>5340</v>
      </c>
      <c r="D2542" s="22" t="s">
        <v>5726</v>
      </c>
      <c r="E2542" s="57" t="s">
        <v>6112</v>
      </c>
      <c r="F2542" s="22" t="s">
        <v>2478</v>
      </c>
      <c r="G2542" s="22" t="s">
        <v>21</v>
      </c>
      <c r="H2542" s="22" t="s">
        <v>46</v>
      </c>
      <c r="I2542" s="25" t="s">
        <v>197</v>
      </c>
      <c r="J2542" s="25" t="s">
        <v>4599</v>
      </c>
      <c r="K2542" s="25"/>
      <c r="L2542" s="25"/>
      <c r="M2542" s="63" t="s">
        <v>49</v>
      </c>
      <c r="N2542" s="22" t="s">
        <v>46</v>
      </c>
      <c r="O2542" s="23" t="s">
        <v>46</v>
      </c>
      <c r="P2542" s="23" t="s">
        <v>46</v>
      </c>
      <c r="Q2542" s="23" t="s">
        <v>46</v>
      </c>
      <c r="R2542" s="23"/>
      <c r="S2542" s="23"/>
      <c r="T2542" s="17" t="s">
        <v>4598</v>
      </c>
      <c r="U2542" s="17" t="s">
        <v>4967</v>
      </c>
      <c r="V2542" s="17" t="s">
        <v>6655</v>
      </c>
      <c r="W2542" s="17" t="s">
        <v>6655</v>
      </c>
    </row>
    <row r="2543" spans="1:23" ht="29" x14ac:dyDescent="0.35">
      <c r="A2543" s="22" t="s">
        <v>4591</v>
      </c>
      <c r="B2543" s="22"/>
      <c r="C2543" s="22" t="s">
        <v>5341</v>
      </c>
      <c r="D2543" s="22" t="s">
        <v>5727</v>
      </c>
      <c r="E2543" s="57" t="s">
        <v>6113</v>
      </c>
      <c r="F2543" s="22" t="s">
        <v>2478</v>
      </c>
      <c r="G2543" s="22" t="s">
        <v>21</v>
      </c>
      <c r="H2543" s="22" t="s">
        <v>46</v>
      </c>
      <c r="I2543" s="25" t="s">
        <v>197</v>
      </c>
      <c r="J2543" s="25" t="s">
        <v>6163</v>
      </c>
      <c r="K2543" s="25" t="s">
        <v>6158</v>
      </c>
      <c r="L2543" s="25"/>
      <c r="M2543" s="63" t="s">
        <v>49</v>
      </c>
      <c r="N2543" s="22" t="s">
        <v>46</v>
      </c>
      <c r="O2543" s="23">
        <v>0</v>
      </c>
      <c r="P2543" s="23">
        <v>0.02</v>
      </c>
      <c r="Q2543" s="23" t="s">
        <v>46</v>
      </c>
      <c r="R2543" s="23">
        <v>0</v>
      </c>
      <c r="S2543" s="23">
        <v>0.02</v>
      </c>
      <c r="T2543" s="17" t="s">
        <v>4598</v>
      </c>
      <c r="U2543" s="17" t="s">
        <v>4967</v>
      </c>
      <c r="V2543" s="17" t="s">
        <v>6655</v>
      </c>
      <c r="W2543" s="17" t="s">
        <v>6796</v>
      </c>
    </row>
    <row r="2544" spans="1:23" ht="29" x14ac:dyDescent="0.35">
      <c r="A2544" s="22" t="s">
        <v>4591</v>
      </c>
      <c r="B2544" s="22"/>
      <c r="C2544" s="22" t="s">
        <v>5342</v>
      </c>
      <c r="D2544" s="22" t="s">
        <v>5728</v>
      </c>
      <c r="E2544" s="57" t="s">
        <v>6114</v>
      </c>
      <c r="F2544" s="22" t="s">
        <v>2478</v>
      </c>
      <c r="G2544" s="22" t="s">
        <v>21</v>
      </c>
      <c r="H2544" s="22" t="s">
        <v>46</v>
      </c>
      <c r="I2544" s="25" t="s">
        <v>197</v>
      </c>
      <c r="J2544" s="25" t="s">
        <v>6163</v>
      </c>
      <c r="K2544" s="25" t="s">
        <v>6158</v>
      </c>
      <c r="L2544" s="25"/>
      <c r="M2544" s="63" t="s">
        <v>49</v>
      </c>
      <c r="N2544" s="22" t="s">
        <v>46</v>
      </c>
      <c r="O2544" s="23">
        <v>0</v>
      </c>
      <c r="P2544" s="23">
        <v>0.02</v>
      </c>
      <c r="Q2544" s="23" t="s">
        <v>46</v>
      </c>
      <c r="R2544" s="23">
        <v>0</v>
      </c>
      <c r="S2544" s="23">
        <v>0.02</v>
      </c>
      <c r="T2544" s="17" t="s">
        <v>4598</v>
      </c>
      <c r="U2544" s="17" t="s">
        <v>4967</v>
      </c>
      <c r="V2544" s="17" t="s">
        <v>6655</v>
      </c>
      <c r="W2544" s="17" t="s">
        <v>6796</v>
      </c>
    </row>
    <row r="2545" spans="1:23" ht="29" x14ac:dyDescent="0.35">
      <c r="A2545" s="22" t="s">
        <v>4591</v>
      </c>
      <c r="B2545" s="22"/>
      <c r="C2545" s="22" t="s">
        <v>5343</v>
      </c>
      <c r="D2545" s="22" t="s">
        <v>5729</v>
      </c>
      <c r="E2545" s="57" t="s">
        <v>6115</v>
      </c>
      <c r="F2545" s="22" t="s">
        <v>2478</v>
      </c>
      <c r="G2545" s="22" t="s">
        <v>21</v>
      </c>
      <c r="H2545" s="22" t="s">
        <v>46</v>
      </c>
      <c r="I2545" s="25" t="s">
        <v>197</v>
      </c>
      <c r="J2545" s="25" t="s">
        <v>6163</v>
      </c>
      <c r="K2545" s="25" t="s">
        <v>6158</v>
      </c>
      <c r="L2545" s="25"/>
      <c r="M2545" s="63" t="s">
        <v>49</v>
      </c>
      <c r="N2545" s="22" t="s">
        <v>46</v>
      </c>
      <c r="O2545" s="23">
        <v>0</v>
      </c>
      <c r="P2545" s="23">
        <v>0.1</v>
      </c>
      <c r="Q2545" s="23" t="s">
        <v>46</v>
      </c>
      <c r="R2545" s="23">
        <v>0</v>
      </c>
      <c r="S2545" s="23">
        <v>0.1</v>
      </c>
      <c r="T2545" s="17" t="s">
        <v>4598</v>
      </c>
      <c r="U2545" s="17" t="s">
        <v>4967</v>
      </c>
      <c r="V2545" s="17" t="s">
        <v>6655</v>
      </c>
      <c r="W2545" s="17" t="s">
        <v>6655</v>
      </c>
    </row>
    <row r="2546" spans="1:23" ht="29" x14ac:dyDescent="0.35">
      <c r="A2546" s="22" t="s">
        <v>4591</v>
      </c>
      <c r="B2546" s="22"/>
      <c r="C2546" s="22" t="s">
        <v>5344</v>
      </c>
      <c r="D2546" s="22" t="s">
        <v>5730</v>
      </c>
      <c r="E2546" s="57" t="s">
        <v>6116</v>
      </c>
      <c r="F2546" s="22" t="s">
        <v>2478</v>
      </c>
      <c r="G2546" s="22" t="s">
        <v>21</v>
      </c>
      <c r="H2546" s="22" t="s">
        <v>46</v>
      </c>
      <c r="I2546" s="25" t="s">
        <v>197</v>
      </c>
      <c r="J2546" s="25" t="s">
        <v>6163</v>
      </c>
      <c r="K2546" s="25" t="s">
        <v>6158</v>
      </c>
      <c r="L2546" s="25"/>
      <c r="M2546" s="63" t="s">
        <v>49</v>
      </c>
      <c r="N2546" s="22" t="s">
        <v>46</v>
      </c>
      <c r="O2546" s="23">
        <v>0</v>
      </c>
      <c r="P2546" s="23">
        <v>0.1</v>
      </c>
      <c r="Q2546" s="23" t="s">
        <v>46</v>
      </c>
      <c r="R2546" s="23">
        <v>0</v>
      </c>
      <c r="S2546" s="23">
        <v>0.1</v>
      </c>
      <c r="T2546" s="17" t="s">
        <v>4598</v>
      </c>
      <c r="U2546" s="17" t="s">
        <v>4967</v>
      </c>
      <c r="V2546" s="17" t="s">
        <v>6655</v>
      </c>
      <c r="W2546" s="17" t="s">
        <v>6655</v>
      </c>
    </row>
    <row r="2547" spans="1:23" ht="29" x14ac:dyDescent="0.35">
      <c r="A2547" s="22" t="s">
        <v>4591</v>
      </c>
      <c r="B2547" s="22"/>
      <c r="C2547" s="22" t="s">
        <v>5345</v>
      </c>
      <c r="D2547" s="22" t="s">
        <v>5731</v>
      </c>
      <c r="E2547" s="57" t="s">
        <v>6117</v>
      </c>
      <c r="F2547" s="22" t="s">
        <v>2478</v>
      </c>
      <c r="G2547" s="22" t="s">
        <v>21</v>
      </c>
      <c r="H2547" s="22" t="s">
        <v>46</v>
      </c>
      <c r="I2547" s="25" t="s">
        <v>197</v>
      </c>
      <c r="J2547" s="25" t="s">
        <v>4599</v>
      </c>
      <c r="K2547" s="25"/>
      <c r="L2547" s="25"/>
      <c r="M2547" s="63" t="s">
        <v>49</v>
      </c>
      <c r="N2547" s="22" t="s">
        <v>46</v>
      </c>
      <c r="O2547" s="23" t="s">
        <v>46</v>
      </c>
      <c r="P2547" s="23" t="s">
        <v>46</v>
      </c>
      <c r="Q2547" s="23" t="s">
        <v>46</v>
      </c>
      <c r="R2547" s="23"/>
      <c r="S2547" s="23"/>
      <c r="T2547" s="17" t="s">
        <v>4598</v>
      </c>
      <c r="U2547" s="17" t="s">
        <v>4967</v>
      </c>
      <c r="V2547" s="17" t="s">
        <v>6655</v>
      </c>
      <c r="W2547" s="17" t="s">
        <v>6655</v>
      </c>
    </row>
    <row r="2548" spans="1:23" ht="29" x14ac:dyDescent="0.35">
      <c r="A2548" s="22" t="s">
        <v>4591</v>
      </c>
      <c r="B2548" s="22"/>
      <c r="C2548" s="22" t="s">
        <v>5346</v>
      </c>
      <c r="D2548" s="22" t="s">
        <v>5732</v>
      </c>
      <c r="E2548" s="57" t="s">
        <v>6118</v>
      </c>
      <c r="F2548" s="22" t="s">
        <v>2478</v>
      </c>
      <c r="G2548" s="22" t="s">
        <v>21</v>
      </c>
      <c r="H2548" s="22" t="s">
        <v>46</v>
      </c>
      <c r="I2548" s="25" t="s">
        <v>197</v>
      </c>
      <c r="J2548" s="25" t="s">
        <v>6163</v>
      </c>
      <c r="K2548" s="25" t="s">
        <v>6158</v>
      </c>
      <c r="L2548" s="25"/>
      <c r="M2548" s="63" t="s">
        <v>49</v>
      </c>
      <c r="N2548" s="22" t="s">
        <v>46</v>
      </c>
      <c r="O2548" s="23">
        <v>0</v>
      </c>
      <c r="P2548" s="23">
        <v>0.1</v>
      </c>
      <c r="Q2548" s="23" t="s">
        <v>46</v>
      </c>
      <c r="R2548" s="23">
        <v>0</v>
      </c>
      <c r="S2548" s="23">
        <v>0.1</v>
      </c>
      <c r="T2548" s="17" t="s">
        <v>4598</v>
      </c>
      <c r="U2548" s="17" t="s">
        <v>4967</v>
      </c>
      <c r="V2548" s="17" t="s">
        <v>6655</v>
      </c>
      <c r="W2548" s="17" t="s">
        <v>6655</v>
      </c>
    </row>
    <row r="2549" spans="1:23" ht="29" x14ac:dyDescent="0.35">
      <c r="A2549" s="22" t="s">
        <v>4591</v>
      </c>
      <c r="B2549" s="22"/>
      <c r="C2549" s="22" t="s">
        <v>5347</v>
      </c>
      <c r="D2549" s="22" t="s">
        <v>5733</v>
      </c>
      <c r="E2549" s="57" t="s">
        <v>6119</v>
      </c>
      <c r="F2549" s="22" t="s">
        <v>2478</v>
      </c>
      <c r="G2549" s="22" t="s">
        <v>21</v>
      </c>
      <c r="H2549" s="22" t="s">
        <v>46</v>
      </c>
      <c r="I2549" s="25" t="s">
        <v>197</v>
      </c>
      <c r="J2549" s="25" t="s">
        <v>6163</v>
      </c>
      <c r="K2549" s="25" t="s">
        <v>6158</v>
      </c>
      <c r="L2549" s="25"/>
      <c r="M2549" s="63" t="s">
        <v>49</v>
      </c>
      <c r="N2549" s="22" t="s">
        <v>46</v>
      </c>
      <c r="O2549" s="23">
        <v>0</v>
      </c>
      <c r="P2549" s="23">
        <v>0.1</v>
      </c>
      <c r="Q2549" s="23" t="s">
        <v>46</v>
      </c>
      <c r="R2549" s="23">
        <v>0</v>
      </c>
      <c r="S2549" s="23">
        <v>0.1</v>
      </c>
      <c r="T2549" s="17" t="s">
        <v>4598</v>
      </c>
      <c r="U2549" s="17" t="s">
        <v>4967</v>
      </c>
      <c r="V2549" s="17" t="s">
        <v>6655</v>
      </c>
      <c r="W2549" s="17" t="s">
        <v>6655</v>
      </c>
    </row>
    <row r="2550" spans="1:23" ht="29" x14ac:dyDescent="0.35">
      <c r="A2550" s="22" t="s">
        <v>4591</v>
      </c>
      <c r="B2550" s="22"/>
      <c r="C2550" s="22" t="s">
        <v>5348</v>
      </c>
      <c r="D2550" s="22" t="s">
        <v>5734</v>
      </c>
      <c r="E2550" s="57" t="s">
        <v>6120</v>
      </c>
      <c r="F2550" s="22" t="s">
        <v>2478</v>
      </c>
      <c r="G2550" s="22" t="s">
        <v>21</v>
      </c>
      <c r="H2550" s="22" t="s">
        <v>46</v>
      </c>
      <c r="I2550" s="25" t="s">
        <v>197</v>
      </c>
      <c r="J2550" s="25" t="s">
        <v>6163</v>
      </c>
      <c r="K2550" s="25" t="s">
        <v>6157</v>
      </c>
      <c r="L2550" s="25"/>
      <c r="M2550" s="63" t="s">
        <v>49</v>
      </c>
      <c r="N2550" s="22" t="s">
        <v>8710</v>
      </c>
      <c r="O2550" s="23">
        <v>0</v>
      </c>
      <c r="P2550" s="23">
        <v>0.02</v>
      </c>
      <c r="Q2550" s="23" t="s">
        <v>46</v>
      </c>
      <c r="R2550" s="23">
        <v>0</v>
      </c>
      <c r="S2550" s="23">
        <v>0.02</v>
      </c>
      <c r="T2550" s="17" t="s">
        <v>4598</v>
      </c>
      <c r="U2550" s="17" t="s">
        <v>4967</v>
      </c>
      <c r="V2550" s="17" t="s">
        <v>6655</v>
      </c>
      <c r="W2550" s="17" t="s">
        <v>6479</v>
      </c>
    </row>
    <row r="2551" spans="1:23" ht="29" x14ac:dyDescent="0.35">
      <c r="A2551" s="22" t="s">
        <v>4591</v>
      </c>
      <c r="B2551" s="22"/>
      <c r="C2551" s="22" t="s">
        <v>5349</v>
      </c>
      <c r="D2551" s="22" t="s">
        <v>5735</v>
      </c>
      <c r="E2551" s="57" t="s">
        <v>6121</v>
      </c>
      <c r="F2551" s="22" t="s">
        <v>2478</v>
      </c>
      <c r="G2551" s="22" t="s">
        <v>21</v>
      </c>
      <c r="H2551" s="22" t="s">
        <v>46</v>
      </c>
      <c r="I2551" s="25" t="s">
        <v>197</v>
      </c>
      <c r="J2551" s="25" t="s">
        <v>6163</v>
      </c>
      <c r="K2551" s="25" t="s">
        <v>6158</v>
      </c>
      <c r="L2551" s="25"/>
      <c r="M2551" s="63" t="s">
        <v>49</v>
      </c>
      <c r="N2551" s="22" t="s">
        <v>46</v>
      </c>
      <c r="O2551" s="23">
        <v>0</v>
      </c>
      <c r="P2551" s="23">
        <v>0.1</v>
      </c>
      <c r="Q2551" s="23" t="s">
        <v>46</v>
      </c>
      <c r="R2551" s="23">
        <v>0</v>
      </c>
      <c r="S2551" s="23">
        <v>0.1</v>
      </c>
      <c r="T2551" s="17" t="s">
        <v>4598</v>
      </c>
      <c r="U2551" s="17" t="s">
        <v>4967</v>
      </c>
      <c r="V2551" s="17" t="s">
        <v>6655</v>
      </c>
      <c r="W2551" s="17" t="s">
        <v>6655</v>
      </c>
    </row>
    <row r="2552" spans="1:23" ht="43.5" x14ac:dyDescent="0.35">
      <c r="A2552" s="22" t="s">
        <v>4591</v>
      </c>
      <c r="B2552" s="22"/>
      <c r="C2552" s="22" t="s">
        <v>5350</v>
      </c>
      <c r="D2552" s="22" t="s">
        <v>5736</v>
      </c>
      <c r="E2552" s="57" t="s">
        <v>6122</v>
      </c>
      <c r="F2552" s="22" t="s">
        <v>2478</v>
      </c>
      <c r="G2552" s="22" t="s">
        <v>21</v>
      </c>
      <c r="H2552" s="22" t="s">
        <v>46</v>
      </c>
      <c r="I2552" s="25" t="s">
        <v>197</v>
      </c>
      <c r="J2552" s="25" t="s">
        <v>6163</v>
      </c>
      <c r="K2552" s="25" t="s">
        <v>6158</v>
      </c>
      <c r="L2552" s="25"/>
      <c r="M2552" s="63" t="s">
        <v>49</v>
      </c>
      <c r="N2552" s="22" t="s">
        <v>46</v>
      </c>
      <c r="O2552" s="23">
        <v>0</v>
      </c>
      <c r="P2552" s="23">
        <v>0.02</v>
      </c>
      <c r="Q2552" s="23" t="s">
        <v>46</v>
      </c>
      <c r="R2552" s="23">
        <v>0</v>
      </c>
      <c r="S2552" s="23">
        <v>0.02</v>
      </c>
      <c r="T2552" s="17" t="s">
        <v>4598</v>
      </c>
      <c r="U2552" s="17" t="s">
        <v>4967</v>
      </c>
      <c r="V2552" s="17" t="s">
        <v>6655</v>
      </c>
      <c r="W2552" s="17" t="s">
        <v>6655</v>
      </c>
    </row>
    <row r="2553" spans="1:23" ht="43.5" x14ac:dyDescent="0.35">
      <c r="A2553" s="22" t="s">
        <v>4591</v>
      </c>
      <c r="B2553" s="22"/>
      <c r="C2553" s="22" t="s">
        <v>5351</v>
      </c>
      <c r="D2553" s="22" t="s">
        <v>5737</v>
      </c>
      <c r="E2553" s="57" t="s">
        <v>6123</v>
      </c>
      <c r="F2553" s="22" t="s">
        <v>2478</v>
      </c>
      <c r="G2553" s="22" t="s">
        <v>21</v>
      </c>
      <c r="H2553" s="22" t="s">
        <v>46</v>
      </c>
      <c r="I2553" s="25" t="s">
        <v>197</v>
      </c>
      <c r="J2553" s="25" t="s">
        <v>6163</v>
      </c>
      <c r="K2553" s="25" t="s">
        <v>6157</v>
      </c>
      <c r="L2553" s="25"/>
      <c r="M2553" s="63" t="s">
        <v>49</v>
      </c>
      <c r="N2553" s="22" t="s">
        <v>8710</v>
      </c>
      <c r="O2553" s="23">
        <v>0</v>
      </c>
      <c r="P2553" s="23">
        <v>0.02</v>
      </c>
      <c r="Q2553" s="23" t="s">
        <v>46</v>
      </c>
      <c r="R2553" s="23">
        <v>0</v>
      </c>
      <c r="S2553" s="23">
        <v>0.02</v>
      </c>
      <c r="T2553" s="17" t="s">
        <v>4598</v>
      </c>
      <c r="U2553" s="17" t="s">
        <v>4967</v>
      </c>
      <c r="V2553" s="17" t="s">
        <v>6655</v>
      </c>
      <c r="W2553" s="17" t="s">
        <v>6479</v>
      </c>
    </row>
    <row r="2554" spans="1:23" ht="29" x14ac:dyDescent="0.35">
      <c r="A2554" s="22" t="s">
        <v>4591</v>
      </c>
      <c r="B2554" s="22"/>
      <c r="C2554" s="22" t="s">
        <v>5352</v>
      </c>
      <c r="D2554" s="22" t="s">
        <v>5738</v>
      </c>
      <c r="E2554" s="57" t="s">
        <v>6124</v>
      </c>
      <c r="F2554" s="22" t="s">
        <v>2478</v>
      </c>
      <c r="G2554" s="22" t="s">
        <v>21</v>
      </c>
      <c r="H2554" s="22" t="s">
        <v>46</v>
      </c>
      <c r="I2554" s="25" t="s">
        <v>197</v>
      </c>
      <c r="J2554" s="25" t="s">
        <v>6163</v>
      </c>
      <c r="K2554" s="25" t="s">
        <v>6157</v>
      </c>
      <c r="L2554" s="25"/>
      <c r="M2554" s="63" t="s">
        <v>49</v>
      </c>
      <c r="N2554" s="22" t="s">
        <v>8710</v>
      </c>
      <c r="O2554" s="23">
        <v>0</v>
      </c>
      <c r="P2554" s="23">
        <v>0.02</v>
      </c>
      <c r="Q2554" s="23" t="s">
        <v>46</v>
      </c>
      <c r="R2554" s="23">
        <v>0</v>
      </c>
      <c r="S2554" s="23">
        <v>0.02</v>
      </c>
      <c r="T2554" s="17" t="s">
        <v>4598</v>
      </c>
      <c r="U2554" s="17" t="s">
        <v>4967</v>
      </c>
      <c r="V2554" s="17" t="s">
        <v>6655</v>
      </c>
      <c r="W2554" s="17" t="s">
        <v>6725</v>
      </c>
    </row>
    <row r="2555" spans="1:23" ht="29" x14ac:dyDescent="0.35">
      <c r="A2555" s="22" t="s">
        <v>4591</v>
      </c>
      <c r="B2555" s="22"/>
      <c r="C2555" s="22" t="s">
        <v>5353</v>
      </c>
      <c r="D2555" s="22" t="s">
        <v>5739</v>
      </c>
      <c r="E2555" s="57" t="s">
        <v>6125</v>
      </c>
      <c r="F2555" s="22" t="s">
        <v>2478</v>
      </c>
      <c r="G2555" s="22" t="s">
        <v>21</v>
      </c>
      <c r="H2555" s="22" t="s">
        <v>46</v>
      </c>
      <c r="I2555" s="25" t="s">
        <v>197</v>
      </c>
      <c r="J2555" s="25" t="s">
        <v>4599</v>
      </c>
      <c r="K2555" s="25"/>
      <c r="L2555" s="25"/>
      <c r="M2555" s="63" t="s">
        <v>49</v>
      </c>
      <c r="N2555" s="22" t="s">
        <v>46</v>
      </c>
      <c r="O2555" s="23" t="s">
        <v>46</v>
      </c>
      <c r="P2555" s="23" t="s">
        <v>46</v>
      </c>
      <c r="Q2555" s="23" t="s">
        <v>46</v>
      </c>
      <c r="R2555" s="23"/>
      <c r="S2555" s="23"/>
      <c r="T2555" s="17" t="s">
        <v>4598</v>
      </c>
      <c r="U2555" s="17" t="s">
        <v>4967</v>
      </c>
      <c r="V2555" s="17" t="s">
        <v>6655</v>
      </c>
      <c r="W2555" s="17" t="s">
        <v>6655</v>
      </c>
    </row>
    <row r="2556" spans="1:23" ht="29" x14ac:dyDescent="0.35">
      <c r="A2556" s="22" t="s">
        <v>4591</v>
      </c>
      <c r="B2556" s="22"/>
      <c r="C2556" s="22" t="s">
        <v>5354</v>
      </c>
      <c r="D2556" s="22" t="s">
        <v>5740</v>
      </c>
      <c r="E2556" s="57" t="s">
        <v>6126</v>
      </c>
      <c r="F2556" s="22" t="s">
        <v>2478</v>
      </c>
      <c r="G2556" s="22" t="s">
        <v>21</v>
      </c>
      <c r="H2556" s="22" t="s">
        <v>46</v>
      </c>
      <c r="I2556" s="25" t="s">
        <v>197</v>
      </c>
      <c r="J2556" s="25" t="s">
        <v>4599</v>
      </c>
      <c r="K2556" s="25"/>
      <c r="L2556" s="25"/>
      <c r="M2556" s="63" t="s">
        <v>49</v>
      </c>
      <c r="N2556" s="22" t="s">
        <v>46</v>
      </c>
      <c r="O2556" s="23" t="s">
        <v>46</v>
      </c>
      <c r="P2556" s="23" t="s">
        <v>46</v>
      </c>
      <c r="Q2556" s="23" t="s">
        <v>46</v>
      </c>
      <c r="R2556" s="23"/>
      <c r="S2556" s="23"/>
      <c r="T2556" s="17" t="s">
        <v>4598</v>
      </c>
      <c r="U2556" s="17" t="s">
        <v>4967</v>
      </c>
      <c r="V2556" s="17" t="s">
        <v>6655</v>
      </c>
      <c r="W2556" s="17" t="s">
        <v>6655</v>
      </c>
    </row>
    <row r="2557" spans="1:23" ht="29" x14ac:dyDescent="0.35">
      <c r="A2557" s="22" t="s">
        <v>4591</v>
      </c>
      <c r="B2557" s="22"/>
      <c r="C2557" s="22" t="s">
        <v>5355</v>
      </c>
      <c r="D2557" s="22" t="s">
        <v>5741</v>
      </c>
      <c r="E2557" s="57" t="s">
        <v>6127</v>
      </c>
      <c r="F2557" s="22" t="s">
        <v>2478</v>
      </c>
      <c r="G2557" s="22" t="s">
        <v>21</v>
      </c>
      <c r="H2557" s="22" t="s">
        <v>46</v>
      </c>
      <c r="I2557" s="25" t="s">
        <v>197</v>
      </c>
      <c r="J2557" s="25" t="s">
        <v>4599</v>
      </c>
      <c r="K2557" s="25"/>
      <c r="L2557" s="25"/>
      <c r="M2557" s="63" t="s">
        <v>49</v>
      </c>
      <c r="N2557" s="22" t="s">
        <v>46</v>
      </c>
      <c r="O2557" s="23" t="s">
        <v>46</v>
      </c>
      <c r="P2557" s="23" t="s">
        <v>46</v>
      </c>
      <c r="Q2557" s="23" t="s">
        <v>46</v>
      </c>
      <c r="R2557" s="23"/>
      <c r="S2557" s="23"/>
      <c r="T2557" s="17" t="s">
        <v>4598</v>
      </c>
      <c r="U2557" s="17" t="s">
        <v>4967</v>
      </c>
      <c r="V2557" s="17" t="s">
        <v>6655</v>
      </c>
      <c r="W2557" s="17" t="s">
        <v>6655</v>
      </c>
    </row>
    <row r="2558" spans="1:23" ht="29" x14ac:dyDescent="0.35">
      <c r="A2558" s="22" t="s">
        <v>4591</v>
      </c>
      <c r="B2558" s="22"/>
      <c r="C2558" s="22" t="s">
        <v>5356</v>
      </c>
      <c r="D2558" s="22" t="s">
        <v>5742</v>
      </c>
      <c r="E2558" s="57" t="s">
        <v>6128</v>
      </c>
      <c r="F2558" s="22" t="s">
        <v>2478</v>
      </c>
      <c r="G2558" s="22" t="s">
        <v>21</v>
      </c>
      <c r="H2558" s="22" t="s">
        <v>46</v>
      </c>
      <c r="I2558" s="25" t="s">
        <v>197</v>
      </c>
      <c r="J2558" s="25" t="s">
        <v>6163</v>
      </c>
      <c r="K2558" s="25" t="s">
        <v>6158</v>
      </c>
      <c r="L2558" s="25"/>
      <c r="M2558" s="63" t="s">
        <v>49</v>
      </c>
      <c r="N2558" s="22" t="s">
        <v>46</v>
      </c>
      <c r="O2558" s="23">
        <v>0</v>
      </c>
      <c r="P2558" s="23">
        <v>0.02</v>
      </c>
      <c r="Q2558" s="23" t="s">
        <v>46</v>
      </c>
      <c r="R2558" s="23">
        <v>0</v>
      </c>
      <c r="S2558" s="23">
        <v>0.02</v>
      </c>
      <c r="T2558" s="17" t="s">
        <v>4598</v>
      </c>
      <c r="U2558" s="17" t="s">
        <v>4967</v>
      </c>
      <c r="V2558" s="17" t="s">
        <v>6655</v>
      </c>
      <c r="W2558" s="17" t="s">
        <v>6655</v>
      </c>
    </row>
    <row r="2559" spans="1:23" ht="29" x14ac:dyDescent="0.35">
      <c r="A2559" s="22" t="s">
        <v>4591</v>
      </c>
      <c r="B2559" s="22"/>
      <c r="C2559" s="22" t="s">
        <v>5357</v>
      </c>
      <c r="D2559" s="22" t="s">
        <v>5743</v>
      </c>
      <c r="E2559" s="57" t="s">
        <v>6129</v>
      </c>
      <c r="F2559" s="22" t="s">
        <v>2478</v>
      </c>
      <c r="G2559" s="22" t="s">
        <v>21</v>
      </c>
      <c r="H2559" s="22" t="s">
        <v>46</v>
      </c>
      <c r="I2559" s="25" t="s">
        <v>197</v>
      </c>
      <c r="J2559" s="25" t="s">
        <v>4599</v>
      </c>
      <c r="K2559" s="25"/>
      <c r="L2559" s="25"/>
      <c r="M2559" s="63" t="s">
        <v>49</v>
      </c>
      <c r="N2559" s="22" t="s">
        <v>46</v>
      </c>
      <c r="O2559" s="23" t="s">
        <v>46</v>
      </c>
      <c r="P2559" s="23" t="s">
        <v>46</v>
      </c>
      <c r="Q2559" s="23" t="s">
        <v>46</v>
      </c>
      <c r="R2559" s="23"/>
      <c r="S2559" s="23"/>
      <c r="T2559" s="17" t="s">
        <v>4598</v>
      </c>
      <c r="U2559" s="17" t="s">
        <v>4967</v>
      </c>
      <c r="V2559" s="17" t="s">
        <v>6655</v>
      </c>
      <c r="W2559" s="17" t="s">
        <v>6655</v>
      </c>
    </row>
    <row r="2560" spans="1:23" ht="29" x14ac:dyDescent="0.35">
      <c r="A2560" s="22" t="s">
        <v>4591</v>
      </c>
      <c r="B2560" s="22"/>
      <c r="C2560" s="22" t="s">
        <v>5358</v>
      </c>
      <c r="D2560" s="22" t="s">
        <v>5744</v>
      </c>
      <c r="E2560" s="57" t="s">
        <v>6130</v>
      </c>
      <c r="F2560" s="22" t="s">
        <v>2478</v>
      </c>
      <c r="G2560" s="22" t="s">
        <v>21</v>
      </c>
      <c r="H2560" s="22" t="s">
        <v>46</v>
      </c>
      <c r="I2560" s="25" t="s">
        <v>197</v>
      </c>
      <c r="J2560" s="25" t="s">
        <v>4599</v>
      </c>
      <c r="K2560" s="25"/>
      <c r="L2560" s="25"/>
      <c r="M2560" s="63" t="s">
        <v>49</v>
      </c>
      <c r="N2560" s="22" t="s">
        <v>46</v>
      </c>
      <c r="O2560" s="23">
        <v>0</v>
      </c>
      <c r="P2560" s="23">
        <v>0.1</v>
      </c>
      <c r="Q2560" s="23" t="s">
        <v>46</v>
      </c>
      <c r="R2560" s="23"/>
      <c r="S2560" s="23"/>
      <c r="T2560" s="17" t="s">
        <v>4598</v>
      </c>
      <c r="U2560" s="17" t="s">
        <v>4967</v>
      </c>
      <c r="V2560" s="17" t="s">
        <v>6655</v>
      </c>
      <c r="W2560" s="17" t="s">
        <v>6725</v>
      </c>
    </row>
    <row r="2561" spans="1:23" ht="29" x14ac:dyDescent="0.35">
      <c r="A2561" s="22" t="s">
        <v>4591</v>
      </c>
      <c r="B2561" s="22"/>
      <c r="C2561" s="22" t="s">
        <v>5359</v>
      </c>
      <c r="D2561" s="22" t="s">
        <v>5745</v>
      </c>
      <c r="E2561" s="57" t="s">
        <v>6131</v>
      </c>
      <c r="F2561" s="22" t="s">
        <v>2478</v>
      </c>
      <c r="G2561" s="22" t="s">
        <v>21</v>
      </c>
      <c r="H2561" s="22" t="s">
        <v>46</v>
      </c>
      <c r="I2561" s="25" t="s">
        <v>197</v>
      </c>
      <c r="J2561" s="25" t="s">
        <v>6163</v>
      </c>
      <c r="K2561" s="25" t="s">
        <v>6157</v>
      </c>
      <c r="L2561" s="25">
        <v>23</v>
      </c>
      <c r="M2561" s="63" t="s">
        <v>6521</v>
      </c>
      <c r="N2561" s="22" t="s">
        <v>8707</v>
      </c>
      <c r="O2561" s="23">
        <v>0</v>
      </c>
      <c r="P2561" s="23">
        <v>0.02</v>
      </c>
      <c r="Q2561" s="23" t="s">
        <v>46</v>
      </c>
      <c r="R2561" s="23">
        <v>0</v>
      </c>
      <c r="S2561" s="23">
        <v>0.02</v>
      </c>
      <c r="T2561" s="17" t="s">
        <v>4598</v>
      </c>
      <c r="U2561" s="17" t="s">
        <v>4967</v>
      </c>
      <c r="V2561" s="17" t="s">
        <v>6655</v>
      </c>
      <c r="W2561" s="17" t="s">
        <v>6479</v>
      </c>
    </row>
    <row r="2562" spans="1:23" ht="29" x14ac:dyDescent="0.35">
      <c r="A2562" s="22" t="s">
        <v>4591</v>
      </c>
      <c r="B2562" s="22"/>
      <c r="C2562" s="22" t="s">
        <v>5360</v>
      </c>
      <c r="D2562" s="22" t="s">
        <v>5746</v>
      </c>
      <c r="E2562" s="57" t="s">
        <v>6132</v>
      </c>
      <c r="F2562" s="22" t="s">
        <v>2478</v>
      </c>
      <c r="G2562" s="22" t="s">
        <v>21</v>
      </c>
      <c r="H2562" s="22" t="s">
        <v>46</v>
      </c>
      <c r="I2562" s="25" t="s">
        <v>197</v>
      </c>
      <c r="J2562" s="25" t="s">
        <v>6163</v>
      </c>
      <c r="K2562" s="25" t="s">
        <v>7168</v>
      </c>
      <c r="L2562" s="25">
        <v>23</v>
      </c>
      <c r="M2562" s="63" t="s">
        <v>6521</v>
      </c>
      <c r="N2562" s="22" t="s">
        <v>8703</v>
      </c>
      <c r="O2562" s="23">
        <v>0</v>
      </c>
      <c r="P2562" s="23">
        <v>0.02</v>
      </c>
      <c r="Q2562" s="23" t="s">
        <v>46</v>
      </c>
      <c r="R2562" s="23">
        <v>0</v>
      </c>
      <c r="S2562" s="23">
        <v>0.02</v>
      </c>
      <c r="T2562" s="17" t="s">
        <v>4598</v>
      </c>
      <c r="U2562" s="17" t="s">
        <v>4967</v>
      </c>
      <c r="V2562" s="17" t="s">
        <v>6655</v>
      </c>
      <c r="W2562" s="17" t="s">
        <v>6479</v>
      </c>
    </row>
    <row r="2563" spans="1:23" ht="29" x14ac:dyDescent="0.35">
      <c r="A2563" s="22" t="s">
        <v>4591</v>
      </c>
      <c r="B2563" s="22"/>
      <c r="C2563" s="22" t="s">
        <v>5361</v>
      </c>
      <c r="D2563" s="22" t="s">
        <v>5747</v>
      </c>
      <c r="E2563" s="57" t="s">
        <v>6133</v>
      </c>
      <c r="F2563" s="22" t="s">
        <v>2478</v>
      </c>
      <c r="G2563" s="22" t="s">
        <v>21</v>
      </c>
      <c r="H2563" s="22" t="s">
        <v>46</v>
      </c>
      <c r="I2563" s="25" t="s">
        <v>197</v>
      </c>
      <c r="J2563" s="25" t="s">
        <v>6163</v>
      </c>
      <c r="K2563" s="25" t="s">
        <v>6157</v>
      </c>
      <c r="L2563" s="25"/>
      <c r="M2563" s="63" t="s">
        <v>49</v>
      </c>
      <c r="N2563" s="22" t="s">
        <v>8707</v>
      </c>
      <c r="O2563" s="23">
        <v>0</v>
      </c>
      <c r="P2563" s="23">
        <v>0.02</v>
      </c>
      <c r="Q2563" s="23" t="s">
        <v>46</v>
      </c>
      <c r="R2563" s="23">
        <v>0</v>
      </c>
      <c r="S2563" s="23">
        <v>0.02</v>
      </c>
      <c r="T2563" s="17" t="s">
        <v>4598</v>
      </c>
      <c r="U2563" s="17" t="s">
        <v>4967</v>
      </c>
      <c r="V2563" s="17" t="s">
        <v>6655</v>
      </c>
      <c r="W2563" s="17" t="s">
        <v>6479</v>
      </c>
    </row>
    <row r="2564" spans="1:23" ht="29" x14ac:dyDescent="0.35">
      <c r="A2564" s="22" t="s">
        <v>4591</v>
      </c>
      <c r="B2564" s="22"/>
      <c r="C2564" s="22" t="s">
        <v>5362</v>
      </c>
      <c r="D2564" s="22" t="s">
        <v>5748</v>
      </c>
      <c r="E2564" s="57" t="s">
        <v>6134</v>
      </c>
      <c r="F2564" s="22" t="s">
        <v>2478</v>
      </c>
      <c r="G2564" s="22" t="s">
        <v>21</v>
      </c>
      <c r="H2564" s="22" t="s">
        <v>46</v>
      </c>
      <c r="I2564" s="25" t="s">
        <v>197</v>
      </c>
      <c r="J2564" s="25" t="s">
        <v>6163</v>
      </c>
      <c r="K2564" s="25" t="s">
        <v>6157</v>
      </c>
      <c r="L2564" s="25">
        <v>23</v>
      </c>
      <c r="M2564" s="63" t="s">
        <v>6521</v>
      </c>
      <c r="N2564" s="22" t="s">
        <v>8707</v>
      </c>
      <c r="O2564" s="23">
        <v>0</v>
      </c>
      <c r="P2564" s="23">
        <v>0.02</v>
      </c>
      <c r="Q2564" s="23" t="s">
        <v>46</v>
      </c>
      <c r="R2564" s="23">
        <v>0</v>
      </c>
      <c r="S2564" s="23">
        <v>0.02</v>
      </c>
      <c r="T2564" s="17" t="s">
        <v>4598</v>
      </c>
      <c r="U2564" s="17" t="s">
        <v>4967</v>
      </c>
      <c r="V2564" s="17" t="s">
        <v>6655</v>
      </c>
      <c r="W2564" s="17" t="s">
        <v>6479</v>
      </c>
    </row>
    <row r="2565" spans="1:23" ht="29" x14ac:dyDescent="0.35">
      <c r="A2565" s="22" t="s">
        <v>4591</v>
      </c>
      <c r="B2565" s="22"/>
      <c r="C2565" s="22" t="s">
        <v>5363</v>
      </c>
      <c r="D2565" s="22" t="s">
        <v>5749</v>
      </c>
      <c r="E2565" s="57" t="s">
        <v>6135</v>
      </c>
      <c r="F2565" s="22" t="s">
        <v>2478</v>
      </c>
      <c r="G2565" s="22" t="s">
        <v>21</v>
      </c>
      <c r="H2565" s="22" t="s">
        <v>46</v>
      </c>
      <c r="I2565" s="25" t="s">
        <v>197</v>
      </c>
      <c r="J2565" s="25" t="s">
        <v>6163</v>
      </c>
      <c r="K2565" s="25" t="s">
        <v>6157</v>
      </c>
      <c r="L2565" s="25">
        <v>23</v>
      </c>
      <c r="M2565" s="63" t="s">
        <v>6521</v>
      </c>
      <c r="N2565" s="22" t="s">
        <v>8707</v>
      </c>
      <c r="O2565" s="23">
        <v>0</v>
      </c>
      <c r="P2565" s="23">
        <v>0.02</v>
      </c>
      <c r="Q2565" s="23" t="s">
        <v>46</v>
      </c>
      <c r="R2565" s="23">
        <v>0</v>
      </c>
      <c r="S2565" s="23">
        <v>0.02</v>
      </c>
      <c r="T2565" s="17" t="s">
        <v>4598</v>
      </c>
      <c r="U2565" s="17" t="s">
        <v>4967</v>
      </c>
      <c r="V2565" s="17" t="s">
        <v>6655</v>
      </c>
      <c r="W2565" s="17" t="s">
        <v>6479</v>
      </c>
    </row>
    <row r="2566" spans="1:23" ht="29" x14ac:dyDescent="0.35">
      <c r="A2566" s="22" t="s">
        <v>4591</v>
      </c>
      <c r="B2566" s="22"/>
      <c r="C2566" s="22" t="s">
        <v>5364</v>
      </c>
      <c r="D2566" s="22" t="s">
        <v>5750</v>
      </c>
      <c r="E2566" s="57" t="s">
        <v>6136</v>
      </c>
      <c r="F2566" s="22" t="s">
        <v>2478</v>
      </c>
      <c r="G2566" s="22" t="s">
        <v>21</v>
      </c>
      <c r="H2566" s="22" t="s">
        <v>46</v>
      </c>
      <c r="I2566" s="25" t="s">
        <v>197</v>
      </c>
      <c r="J2566" s="25" t="s">
        <v>6163</v>
      </c>
      <c r="K2566" s="25" t="s">
        <v>6157</v>
      </c>
      <c r="L2566" s="25"/>
      <c r="M2566" s="63" t="s">
        <v>49</v>
      </c>
      <c r="N2566" s="22" t="s">
        <v>8710</v>
      </c>
      <c r="O2566" s="23">
        <v>0</v>
      </c>
      <c r="P2566" s="23">
        <v>0.02</v>
      </c>
      <c r="Q2566" s="23" t="s">
        <v>46</v>
      </c>
      <c r="R2566" s="23">
        <v>0</v>
      </c>
      <c r="S2566" s="23">
        <v>0.02</v>
      </c>
      <c r="T2566" s="17" t="s">
        <v>4598</v>
      </c>
      <c r="U2566" s="17" t="s">
        <v>4967</v>
      </c>
      <c r="V2566" s="17" t="s">
        <v>6655</v>
      </c>
      <c r="W2566" s="17" t="s">
        <v>6725</v>
      </c>
    </row>
    <row r="2567" spans="1:23" ht="29" x14ac:dyDescent="0.35">
      <c r="A2567" s="22" t="s">
        <v>4591</v>
      </c>
      <c r="B2567" s="22"/>
      <c r="C2567" s="22" t="s">
        <v>5365</v>
      </c>
      <c r="D2567" s="22" t="s">
        <v>5751</v>
      </c>
      <c r="E2567" s="57" t="s">
        <v>6137</v>
      </c>
      <c r="F2567" s="22" t="s">
        <v>2478</v>
      </c>
      <c r="G2567" s="22" t="s">
        <v>21</v>
      </c>
      <c r="H2567" s="22" t="s">
        <v>46</v>
      </c>
      <c r="I2567" s="25" t="s">
        <v>197</v>
      </c>
      <c r="J2567" s="25" t="s">
        <v>6163</v>
      </c>
      <c r="K2567" s="25" t="s">
        <v>6157</v>
      </c>
      <c r="L2567" s="25">
        <v>23</v>
      </c>
      <c r="M2567" s="63" t="s">
        <v>6521</v>
      </c>
      <c r="N2567" s="22" t="s">
        <v>8710</v>
      </c>
      <c r="O2567" s="23">
        <v>0</v>
      </c>
      <c r="P2567" s="23">
        <v>0.02</v>
      </c>
      <c r="Q2567" s="23" t="s">
        <v>46</v>
      </c>
      <c r="R2567" s="23">
        <v>0</v>
      </c>
      <c r="S2567" s="23">
        <v>0.02</v>
      </c>
      <c r="T2567" s="17" t="s">
        <v>4598</v>
      </c>
      <c r="U2567" s="17" t="s">
        <v>4967</v>
      </c>
      <c r="V2567" s="17" t="s">
        <v>6655</v>
      </c>
      <c r="W2567" s="17" t="s">
        <v>6479</v>
      </c>
    </row>
    <row r="2568" spans="1:23" ht="29" x14ac:dyDescent="0.35">
      <c r="A2568" s="22" t="s">
        <v>4591</v>
      </c>
      <c r="B2568" s="22"/>
      <c r="C2568" s="22" t="s">
        <v>5366</v>
      </c>
      <c r="D2568" s="22" t="s">
        <v>5752</v>
      </c>
      <c r="E2568" s="57" t="s">
        <v>6138</v>
      </c>
      <c r="F2568" s="22" t="s">
        <v>2478</v>
      </c>
      <c r="G2568" s="22" t="s">
        <v>21</v>
      </c>
      <c r="H2568" s="22" t="s">
        <v>46</v>
      </c>
      <c r="I2568" s="25" t="s">
        <v>197</v>
      </c>
      <c r="J2568" s="25" t="s">
        <v>6163</v>
      </c>
      <c r="K2568" s="25" t="s">
        <v>6157</v>
      </c>
      <c r="L2568" s="25">
        <v>23</v>
      </c>
      <c r="M2568" s="63" t="s">
        <v>6521</v>
      </c>
      <c r="N2568" s="22" t="s">
        <v>8710</v>
      </c>
      <c r="O2568" s="23">
        <v>0</v>
      </c>
      <c r="P2568" s="23">
        <v>0.02</v>
      </c>
      <c r="Q2568" s="23" t="s">
        <v>46</v>
      </c>
      <c r="R2568" s="23">
        <v>0</v>
      </c>
      <c r="S2568" s="23">
        <v>0.02</v>
      </c>
      <c r="T2568" s="17" t="s">
        <v>4598</v>
      </c>
      <c r="U2568" s="17" t="s">
        <v>4967</v>
      </c>
      <c r="V2568" s="17" t="s">
        <v>6655</v>
      </c>
      <c r="W2568" s="17" t="s">
        <v>6479</v>
      </c>
    </row>
    <row r="2569" spans="1:23" ht="43.5" x14ac:dyDescent="0.35">
      <c r="A2569" s="22" t="s">
        <v>4591</v>
      </c>
      <c r="B2569" s="22"/>
      <c r="C2569" s="22" t="s">
        <v>5367</v>
      </c>
      <c r="D2569" s="22" t="s">
        <v>5753</v>
      </c>
      <c r="E2569" s="57" t="s">
        <v>6139</v>
      </c>
      <c r="F2569" s="22" t="s">
        <v>2478</v>
      </c>
      <c r="G2569" s="22" t="s">
        <v>21</v>
      </c>
      <c r="H2569" s="22" t="s">
        <v>46</v>
      </c>
      <c r="I2569" s="25" t="s">
        <v>197</v>
      </c>
      <c r="J2569" s="25" t="s">
        <v>6163</v>
      </c>
      <c r="K2569" s="25" t="s">
        <v>6158</v>
      </c>
      <c r="L2569" s="25"/>
      <c r="M2569" s="63" t="s">
        <v>49</v>
      </c>
      <c r="N2569" s="22" t="s">
        <v>46</v>
      </c>
      <c r="O2569" s="23">
        <v>0</v>
      </c>
      <c r="P2569" s="23">
        <v>0.02</v>
      </c>
      <c r="Q2569" s="23" t="s">
        <v>46</v>
      </c>
      <c r="R2569" s="23">
        <v>0</v>
      </c>
      <c r="S2569" s="23">
        <v>0.02</v>
      </c>
      <c r="T2569" s="17" t="s">
        <v>4598</v>
      </c>
      <c r="U2569" s="17" t="s">
        <v>4967</v>
      </c>
      <c r="V2569" s="17" t="s">
        <v>6655</v>
      </c>
      <c r="W2569" s="17" t="s">
        <v>6655</v>
      </c>
    </row>
    <row r="2570" spans="1:23" ht="43.5" x14ac:dyDescent="0.35">
      <c r="A2570" s="22" t="s">
        <v>4591</v>
      </c>
      <c r="B2570" s="22"/>
      <c r="C2570" s="22" t="s">
        <v>5368</v>
      </c>
      <c r="D2570" s="22" t="s">
        <v>5754</v>
      </c>
      <c r="E2570" s="57" t="s">
        <v>6140</v>
      </c>
      <c r="F2570" s="22" t="s">
        <v>2478</v>
      </c>
      <c r="G2570" s="22" t="s">
        <v>21</v>
      </c>
      <c r="H2570" s="22" t="s">
        <v>46</v>
      </c>
      <c r="I2570" s="25" t="s">
        <v>197</v>
      </c>
      <c r="J2570" s="25" t="s">
        <v>6163</v>
      </c>
      <c r="K2570" s="25" t="s">
        <v>6157</v>
      </c>
      <c r="L2570" s="25"/>
      <c r="M2570" s="63" t="s">
        <v>49</v>
      </c>
      <c r="N2570" s="22" t="s">
        <v>8710</v>
      </c>
      <c r="O2570" s="23">
        <v>0</v>
      </c>
      <c r="P2570" s="23">
        <v>0.02</v>
      </c>
      <c r="Q2570" s="23" t="s">
        <v>46</v>
      </c>
      <c r="R2570" s="23">
        <v>0</v>
      </c>
      <c r="S2570" s="23">
        <v>0.02</v>
      </c>
      <c r="T2570" s="17" t="s">
        <v>4598</v>
      </c>
      <c r="U2570" s="17" t="s">
        <v>4967</v>
      </c>
      <c r="V2570" s="17" t="s">
        <v>6655</v>
      </c>
      <c r="W2570" s="17" t="s">
        <v>6479</v>
      </c>
    </row>
    <row r="2571" spans="1:23" ht="29" x14ac:dyDescent="0.35">
      <c r="A2571" s="22" t="s">
        <v>4591</v>
      </c>
      <c r="B2571" s="22"/>
      <c r="C2571" s="22" t="s">
        <v>5369</v>
      </c>
      <c r="D2571" s="22" t="s">
        <v>5755</v>
      </c>
      <c r="E2571" s="57" t="s">
        <v>6141</v>
      </c>
      <c r="F2571" s="22" t="s">
        <v>2478</v>
      </c>
      <c r="G2571" s="22" t="s">
        <v>21</v>
      </c>
      <c r="H2571" s="22" t="s">
        <v>46</v>
      </c>
      <c r="I2571" s="25" t="s">
        <v>197</v>
      </c>
      <c r="J2571" s="25" t="s">
        <v>6163</v>
      </c>
      <c r="K2571" s="25" t="s">
        <v>6158</v>
      </c>
      <c r="L2571" s="25"/>
      <c r="M2571" s="63" t="s">
        <v>49</v>
      </c>
      <c r="N2571" s="22" t="s">
        <v>46</v>
      </c>
      <c r="O2571" s="23">
        <v>0</v>
      </c>
      <c r="P2571" s="23">
        <v>0.02</v>
      </c>
      <c r="Q2571" s="23" t="s">
        <v>46</v>
      </c>
      <c r="R2571" s="23">
        <v>0</v>
      </c>
      <c r="S2571" s="23">
        <v>0.02</v>
      </c>
      <c r="T2571" s="17" t="s">
        <v>4598</v>
      </c>
      <c r="U2571" s="17" t="s">
        <v>4967</v>
      </c>
      <c r="V2571" s="17" t="s">
        <v>6655</v>
      </c>
      <c r="W2571" s="17" t="s">
        <v>6655</v>
      </c>
    </row>
    <row r="2572" spans="1:23" ht="29" x14ac:dyDescent="0.35">
      <c r="A2572" s="22" t="s">
        <v>4591</v>
      </c>
      <c r="B2572" s="22"/>
      <c r="C2572" s="22" t="s">
        <v>5370</v>
      </c>
      <c r="D2572" s="22" t="s">
        <v>5756</v>
      </c>
      <c r="E2572" s="57" t="s">
        <v>6142</v>
      </c>
      <c r="F2572" s="22" t="s">
        <v>2478</v>
      </c>
      <c r="G2572" s="22" t="s">
        <v>21</v>
      </c>
      <c r="H2572" s="22" t="s">
        <v>46</v>
      </c>
      <c r="I2572" s="25" t="s">
        <v>197</v>
      </c>
      <c r="J2572" s="25" t="s">
        <v>6163</v>
      </c>
      <c r="K2572" s="25" t="s">
        <v>6157</v>
      </c>
      <c r="L2572" s="25"/>
      <c r="M2572" s="63" t="s">
        <v>49</v>
      </c>
      <c r="N2572" s="22" t="s">
        <v>8706</v>
      </c>
      <c r="O2572" s="23">
        <v>0</v>
      </c>
      <c r="P2572" s="23">
        <v>0.02</v>
      </c>
      <c r="Q2572" s="23" t="s">
        <v>46</v>
      </c>
      <c r="R2572" s="23">
        <v>0</v>
      </c>
      <c r="S2572" s="23">
        <v>0.02</v>
      </c>
      <c r="T2572" s="17" t="s">
        <v>4598</v>
      </c>
      <c r="U2572" s="17" t="s">
        <v>4967</v>
      </c>
      <c r="V2572" s="17" t="s">
        <v>6655</v>
      </c>
      <c r="W2572" s="17" t="s">
        <v>6479</v>
      </c>
    </row>
    <row r="2573" spans="1:23" ht="43.5" x14ac:dyDescent="0.35">
      <c r="A2573" s="22" t="s">
        <v>4591</v>
      </c>
      <c r="B2573" s="22"/>
      <c r="C2573" s="22" t="s">
        <v>5371</v>
      </c>
      <c r="D2573" s="22" t="s">
        <v>5757</v>
      </c>
      <c r="E2573" s="57" t="s">
        <v>6143</v>
      </c>
      <c r="F2573" s="22" t="s">
        <v>2478</v>
      </c>
      <c r="G2573" s="22" t="s">
        <v>21</v>
      </c>
      <c r="H2573" s="22" t="s">
        <v>46</v>
      </c>
      <c r="I2573" s="25" t="s">
        <v>197</v>
      </c>
      <c r="J2573" s="25" t="s">
        <v>6163</v>
      </c>
      <c r="K2573" s="25" t="s">
        <v>6157</v>
      </c>
      <c r="L2573" s="25"/>
      <c r="M2573" s="63" t="s">
        <v>49</v>
      </c>
      <c r="N2573" s="22" t="s">
        <v>8706</v>
      </c>
      <c r="O2573" s="23">
        <v>0</v>
      </c>
      <c r="P2573" s="23">
        <v>0.02</v>
      </c>
      <c r="Q2573" s="23" t="s">
        <v>46</v>
      </c>
      <c r="R2573" s="23">
        <v>0</v>
      </c>
      <c r="S2573" s="23">
        <v>0.02</v>
      </c>
      <c r="T2573" s="17" t="s">
        <v>4598</v>
      </c>
      <c r="U2573" s="17" t="s">
        <v>4967</v>
      </c>
      <c r="V2573" s="17" t="s">
        <v>6655</v>
      </c>
      <c r="W2573" s="17" t="s">
        <v>6479</v>
      </c>
    </row>
    <row r="2574" spans="1:23" ht="29" x14ac:dyDescent="0.35">
      <c r="A2574" s="22" t="s">
        <v>4591</v>
      </c>
      <c r="B2574" s="22"/>
      <c r="C2574" s="22" t="s">
        <v>5372</v>
      </c>
      <c r="D2574" s="22" t="s">
        <v>5758</v>
      </c>
      <c r="E2574" s="57" t="s">
        <v>6144</v>
      </c>
      <c r="F2574" s="22" t="s">
        <v>2478</v>
      </c>
      <c r="G2574" s="22" t="s">
        <v>21</v>
      </c>
      <c r="H2574" s="22" t="s">
        <v>46</v>
      </c>
      <c r="I2574" s="25" t="s">
        <v>197</v>
      </c>
      <c r="J2574" s="25" t="s">
        <v>4599</v>
      </c>
      <c r="K2574" s="25"/>
      <c r="L2574" s="25"/>
      <c r="M2574" s="63" t="s">
        <v>49</v>
      </c>
      <c r="N2574" s="22" t="s">
        <v>46</v>
      </c>
      <c r="O2574" s="23">
        <v>0</v>
      </c>
      <c r="P2574" s="23">
        <v>0.1</v>
      </c>
      <c r="Q2574" s="23" t="s">
        <v>46</v>
      </c>
      <c r="R2574" s="23"/>
      <c r="S2574" s="23"/>
      <c r="T2574" s="17" t="s">
        <v>4598</v>
      </c>
      <c r="U2574" s="17" t="s">
        <v>4967</v>
      </c>
      <c r="V2574" s="17" t="s">
        <v>6655</v>
      </c>
      <c r="W2574" s="17" t="s">
        <v>6655</v>
      </c>
    </row>
    <row r="2575" spans="1:23" ht="29" x14ac:dyDescent="0.35">
      <c r="A2575" s="22" t="s">
        <v>4591</v>
      </c>
      <c r="B2575" s="22"/>
      <c r="C2575" s="22" t="s">
        <v>5373</v>
      </c>
      <c r="D2575" s="22" t="s">
        <v>5759</v>
      </c>
      <c r="E2575" s="57" t="s">
        <v>6145</v>
      </c>
      <c r="F2575" s="22" t="s">
        <v>2478</v>
      </c>
      <c r="G2575" s="22" t="s">
        <v>21</v>
      </c>
      <c r="H2575" s="22" t="s">
        <v>46</v>
      </c>
      <c r="I2575" s="25" t="s">
        <v>197</v>
      </c>
      <c r="J2575" s="25" t="s">
        <v>4599</v>
      </c>
      <c r="K2575" s="25"/>
      <c r="L2575" s="25"/>
      <c r="M2575" s="63" t="s">
        <v>49</v>
      </c>
      <c r="N2575" s="22" t="s">
        <v>46</v>
      </c>
      <c r="O2575" s="23">
        <v>0</v>
      </c>
      <c r="P2575" s="23">
        <v>0.02</v>
      </c>
      <c r="Q2575" s="23" t="s">
        <v>46</v>
      </c>
      <c r="R2575" s="23"/>
      <c r="S2575" s="23"/>
      <c r="T2575" s="17" t="s">
        <v>4598</v>
      </c>
      <c r="U2575" s="17" t="s">
        <v>4967</v>
      </c>
      <c r="V2575" s="17" t="s">
        <v>6655</v>
      </c>
      <c r="W2575" s="17" t="s">
        <v>6655</v>
      </c>
    </row>
    <row r="2576" spans="1:23" ht="43.5" x14ac:dyDescent="0.35">
      <c r="A2576" s="22" t="s">
        <v>4591</v>
      </c>
      <c r="B2576" s="22"/>
      <c r="C2576" s="22" t="s">
        <v>5374</v>
      </c>
      <c r="D2576" s="22" t="s">
        <v>5760</v>
      </c>
      <c r="E2576" s="57" t="s">
        <v>6146</v>
      </c>
      <c r="F2576" s="22" t="s">
        <v>2478</v>
      </c>
      <c r="G2576" s="22" t="s">
        <v>21</v>
      </c>
      <c r="H2576" s="22" t="s">
        <v>46</v>
      </c>
      <c r="I2576" s="25" t="s">
        <v>197</v>
      </c>
      <c r="J2576" s="25" t="s">
        <v>4599</v>
      </c>
      <c r="K2576" s="25"/>
      <c r="L2576" s="25"/>
      <c r="M2576" s="63" t="s">
        <v>49</v>
      </c>
      <c r="N2576" s="22" t="s">
        <v>46</v>
      </c>
      <c r="O2576" s="23" t="s">
        <v>46</v>
      </c>
      <c r="P2576" s="23" t="s">
        <v>46</v>
      </c>
      <c r="Q2576" s="23" t="s">
        <v>46</v>
      </c>
      <c r="R2576" s="23"/>
      <c r="S2576" s="23"/>
      <c r="T2576" s="17" t="s">
        <v>4598</v>
      </c>
      <c r="U2576" s="17" t="s">
        <v>4967</v>
      </c>
      <c r="V2576" s="17" t="s">
        <v>6655</v>
      </c>
      <c r="W2576" s="17" t="s">
        <v>6655</v>
      </c>
    </row>
    <row r="2577" spans="1:23" ht="29" x14ac:dyDescent="0.35">
      <c r="A2577" s="22" t="s">
        <v>4591</v>
      </c>
      <c r="B2577" s="22"/>
      <c r="C2577" s="22" t="s">
        <v>5375</v>
      </c>
      <c r="D2577" s="22" t="s">
        <v>5761</v>
      </c>
      <c r="E2577" s="57" t="s">
        <v>6147</v>
      </c>
      <c r="F2577" s="22" t="s">
        <v>2478</v>
      </c>
      <c r="G2577" s="22" t="s">
        <v>21</v>
      </c>
      <c r="H2577" s="22" t="s">
        <v>46</v>
      </c>
      <c r="I2577" s="25" t="s">
        <v>197</v>
      </c>
      <c r="J2577" s="25" t="s">
        <v>4599</v>
      </c>
      <c r="K2577" s="25"/>
      <c r="L2577" s="25"/>
      <c r="M2577" s="63" t="s">
        <v>49</v>
      </c>
      <c r="N2577" s="22" t="s">
        <v>46</v>
      </c>
      <c r="O2577" s="23" t="s">
        <v>46</v>
      </c>
      <c r="P2577" s="23" t="s">
        <v>46</v>
      </c>
      <c r="Q2577" s="23" t="s">
        <v>46</v>
      </c>
      <c r="R2577" s="23"/>
      <c r="S2577" s="23"/>
      <c r="T2577" s="17" t="s">
        <v>4598</v>
      </c>
      <c r="U2577" s="17" t="s">
        <v>4967</v>
      </c>
      <c r="V2577" s="17" t="s">
        <v>6655</v>
      </c>
      <c r="W2577" s="17" t="s">
        <v>6655</v>
      </c>
    </row>
    <row r="2578" spans="1:23" ht="29" x14ac:dyDescent="0.35">
      <c r="A2578" s="22" t="s">
        <v>4591</v>
      </c>
      <c r="B2578" s="22"/>
      <c r="C2578" s="22" t="s">
        <v>5376</v>
      </c>
      <c r="D2578" s="22" t="s">
        <v>5762</v>
      </c>
      <c r="E2578" s="57" t="s">
        <v>6148</v>
      </c>
      <c r="F2578" s="22" t="s">
        <v>2478</v>
      </c>
      <c r="G2578" s="22" t="s">
        <v>21</v>
      </c>
      <c r="H2578" s="22" t="s">
        <v>46</v>
      </c>
      <c r="I2578" s="25" t="s">
        <v>197</v>
      </c>
      <c r="J2578" s="25" t="s">
        <v>4599</v>
      </c>
      <c r="K2578" s="25"/>
      <c r="L2578" s="25"/>
      <c r="M2578" s="63" t="s">
        <v>49</v>
      </c>
      <c r="N2578" s="22" t="s">
        <v>46</v>
      </c>
      <c r="O2578" s="23" t="s">
        <v>46</v>
      </c>
      <c r="P2578" s="23" t="s">
        <v>46</v>
      </c>
      <c r="Q2578" s="23" t="s">
        <v>46</v>
      </c>
      <c r="R2578" s="23"/>
      <c r="S2578" s="23"/>
      <c r="T2578" s="17" t="s">
        <v>4598</v>
      </c>
      <c r="U2578" s="17" t="s">
        <v>4967</v>
      </c>
      <c r="V2578" s="17" t="s">
        <v>6655</v>
      </c>
      <c r="W2578" s="17" t="s">
        <v>6655</v>
      </c>
    </row>
    <row r="2579" spans="1:23" ht="29" x14ac:dyDescent="0.35">
      <c r="A2579" s="22" t="s">
        <v>4591</v>
      </c>
      <c r="B2579" s="22"/>
      <c r="C2579" s="22" t="s">
        <v>5377</v>
      </c>
      <c r="D2579" s="22" t="s">
        <v>5763</v>
      </c>
      <c r="E2579" s="57" t="s">
        <v>6149</v>
      </c>
      <c r="F2579" s="22" t="s">
        <v>2478</v>
      </c>
      <c r="G2579" s="22" t="s">
        <v>21</v>
      </c>
      <c r="H2579" s="22" t="s">
        <v>46</v>
      </c>
      <c r="I2579" s="25" t="s">
        <v>197</v>
      </c>
      <c r="J2579" s="25" t="s">
        <v>4599</v>
      </c>
      <c r="K2579" s="25"/>
      <c r="L2579" s="25"/>
      <c r="M2579" s="63" t="s">
        <v>49</v>
      </c>
      <c r="N2579" s="22" t="s">
        <v>46</v>
      </c>
      <c r="O2579" s="23">
        <v>0</v>
      </c>
      <c r="P2579" s="23">
        <v>0.02</v>
      </c>
      <c r="Q2579" s="23" t="s">
        <v>46</v>
      </c>
      <c r="R2579" s="23"/>
      <c r="S2579" s="23"/>
      <c r="T2579" s="17" t="s">
        <v>4598</v>
      </c>
      <c r="U2579" s="17" t="s">
        <v>4967</v>
      </c>
      <c r="V2579" s="17" t="s">
        <v>6655</v>
      </c>
      <c r="W2579" s="17" t="s">
        <v>6655</v>
      </c>
    </row>
    <row r="2580" spans="1:23" ht="29" x14ac:dyDescent="0.35">
      <c r="A2580" s="22" t="s">
        <v>4591</v>
      </c>
      <c r="B2580" s="22"/>
      <c r="C2580" s="22" t="s">
        <v>5378</v>
      </c>
      <c r="D2580" s="22" t="s">
        <v>5764</v>
      </c>
      <c r="E2580" s="57" t="s">
        <v>6150</v>
      </c>
      <c r="F2580" s="22" t="s">
        <v>2478</v>
      </c>
      <c r="G2580" s="22" t="s">
        <v>21</v>
      </c>
      <c r="H2580" s="22" t="s">
        <v>46</v>
      </c>
      <c r="I2580" s="25" t="s">
        <v>197</v>
      </c>
      <c r="J2580" s="25" t="s">
        <v>4599</v>
      </c>
      <c r="K2580" s="25"/>
      <c r="L2580" s="25"/>
      <c r="M2580" s="63" t="s">
        <v>49</v>
      </c>
      <c r="N2580" s="22" t="s">
        <v>46</v>
      </c>
      <c r="O2580" s="23" t="s">
        <v>46</v>
      </c>
      <c r="P2580" s="23" t="s">
        <v>46</v>
      </c>
      <c r="Q2580" s="23" t="s">
        <v>46</v>
      </c>
      <c r="R2580" s="23"/>
      <c r="S2580" s="23"/>
      <c r="T2580" s="17" t="s">
        <v>4598</v>
      </c>
      <c r="U2580" s="17" t="s">
        <v>4967</v>
      </c>
      <c r="V2580" s="17" t="s">
        <v>6655</v>
      </c>
      <c r="W2580" s="17" t="s">
        <v>6655</v>
      </c>
    </row>
    <row r="2581" spans="1:23" ht="29" x14ac:dyDescent="0.35">
      <c r="A2581" s="22" t="s">
        <v>4591</v>
      </c>
      <c r="B2581" s="22"/>
      <c r="C2581" s="22" t="s">
        <v>5379</v>
      </c>
      <c r="D2581" s="22" t="s">
        <v>5765</v>
      </c>
      <c r="E2581" s="57" t="s">
        <v>6151</v>
      </c>
      <c r="F2581" s="22" t="s">
        <v>2478</v>
      </c>
      <c r="G2581" s="22" t="s">
        <v>21</v>
      </c>
      <c r="H2581" s="22" t="s">
        <v>46</v>
      </c>
      <c r="I2581" s="25" t="s">
        <v>197</v>
      </c>
      <c r="J2581" s="25" t="s">
        <v>4599</v>
      </c>
      <c r="K2581" s="25"/>
      <c r="L2581" s="25"/>
      <c r="M2581" s="63" t="s">
        <v>49</v>
      </c>
      <c r="N2581" s="22" t="s">
        <v>46</v>
      </c>
      <c r="O2581" s="23">
        <v>0</v>
      </c>
      <c r="P2581" s="23">
        <v>0.02</v>
      </c>
      <c r="Q2581" s="23" t="s">
        <v>46</v>
      </c>
      <c r="R2581" s="23"/>
      <c r="S2581" s="23"/>
      <c r="T2581" s="17" t="s">
        <v>4598</v>
      </c>
      <c r="U2581" s="17" t="s">
        <v>4967</v>
      </c>
      <c r="V2581" s="17" t="s">
        <v>6655</v>
      </c>
      <c r="W2581" s="17" t="s">
        <v>6655</v>
      </c>
    </row>
    <row r="2582" spans="1:23" ht="29" x14ac:dyDescent="0.35">
      <c r="A2582" s="22" t="s">
        <v>4591</v>
      </c>
      <c r="B2582" s="22"/>
      <c r="C2582" s="22" t="s">
        <v>5380</v>
      </c>
      <c r="D2582" s="22" t="s">
        <v>5766</v>
      </c>
      <c r="E2582" s="57" t="s">
        <v>6152</v>
      </c>
      <c r="F2582" s="22" t="s">
        <v>2478</v>
      </c>
      <c r="G2582" s="22" t="s">
        <v>21</v>
      </c>
      <c r="H2582" s="22" t="s">
        <v>46</v>
      </c>
      <c r="I2582" s="25" t="s">
        <v>197</v>
      </c>
      <c r="J2582" s="25" t="s">
        <v>6163</v>
      </c>
      <c r="K2582" s="25" t="s">
        <v>6158</v>
      </c>
      <c r="L2582" s="25"/>
      <c r="M2582" s="63" t="s">
        <v>49</v>
      </c>
      <c r="N2582" s="22" t="s">
        <v>46</v>
      </c>
      <c r="O2582" s="23">
        <v>0</v>
      </c>
      <c r="P2582" s="23">
        <v>0.1</v>
      </c>
      <c r="Q2582" s="23" t="s">
        <v>46</v>
      </c>
      <c r="R2582" s="23">
        <v>0</v>
      </c>
      <c r="S2582" s="23">
        <v>0.1</v>
      </c>
      <c r="T2582" s="17" t="s">
        <v>4598</v>
      </c>
      <c r="U2582" s="17" t="s">
        <v>4967</v>
      </c>
      <c r="V2582" s="17" t="s">
        <v>6655</v>
      </c>
      <c r="W2582" s="17" t="s">
        <v>6655</v>
      </c>
    </row>
    <row r="2583" spans="1:23" ht="29" x14ac:dyDescent="0.35">
      <c r="A2583" s="22" t="s">
        <v>77</v>
      </c>
      <c r="B2583" s="22"/>
      <c r="C2583" s="22" t="s">
        <v>5381</v>
      </c>
      <c r="D2583" s="22" t="s">
        <v>5767</v>
      </c>
      <c r="E2583" s="57" t="s">
        <v>6153</v>
      </c>
      <c r="F2583" s="22" t="s">
        <v>2478</v>
      </c>
      <c r="G2583" s="22" t="s">
        <v>21</v>
      </c>
      <c r="H2583" s="22" t="s">
        <v>46</v>
      </c>
      <c r="I2583" s="25" t="s">
        <v>197</v>
      </c>
      <c r="J2583" s="25" t="s">
        <v>4599</v>
      </c>
      <c r="K2583" s="25"/>
      <c r="L2583" s="25"/>
      <c r="M2583" s="63" t="s">
        <v>49</v>
      </c>
      <c r="N2583" s="22" t="s">
        <v>46</v>
      </c>
      <c r="O2583" s="23" t="s">
        <v>46</v>
      </c>
      <c r="P2583" s="23" t="s">
        <v>46</v>
      </c>
      <c r="Q2583" s="23" t="s">
        <v>46</v>
      </c>
      <c r="R2583" s="23"/>
      <c r="S2583" s="23"/>
      <c r="T2583" s="17" t="s">
        <v>4598</v>
      </c>
      <c r="U2583" s="17" t="s">
        <v>4967</v>
      </c>
      <c r="V2583" s="17" t="s">
        <v>6655</v>
      </c>
      <c r="W2583" s="17" t="s">
        <v>6655</v>
      </c>
    </row>
    <row r="2584" spans="1:23" ht="29" x14ac:dyDescent="0.35">
      <c r="A2584" s="22" t="s">
        <v>77</v>
      </c>
      <c r="B2584" s="22"/>
      <c r="C2584" s="22" t="s">
        <v>5382</v>
      </c>
      <c r="D2584" s="22" t="s">
        <v>5768</v>
      </c>
      <c r="E2584" s="57" t="s">
        <v>6154</v>
      </c>
      <c r="F2584" s="22" t="s">
        <v>2478</v>
      </c>
      <c r="G2584" s="22" t="s">
        <v>21</v>
      </c>
      <c r="H2584" s="22" t="s">
        <v>46</v>
      </c>
      <c r="I2584" s="25" t="s">
        <v>197</v>
      </c>
      <c r="J2584" s="25" t="s">
        <v>4599</v>
      </c>
      <c r="K2584" s="25"/>
      <c r="L2584" s="25"/>
      <c r="M2584" s="63" t="s">
        <v>49</v>
      </c>
      <c r="N2584" s="22" t="s">
        <v>46</v>
      </c>
      <c r="O2584" s="23" t="s">
        <v>46</v>
      </c>
      <c r="P2584" s="23" t="s">
        <v>46</v>
      </c>
      <c r="Q2584" s="23" t="s">
        <v>46</v>
      </c>
      <c r="R2584" s="23"/>
      <c r="S2584" s="23"/>
      <c r="T2584" s="17" t="s">
        <v>4598</v>
      </c>
      <c r="U2584" s="17" t="s">
        <v>4967</v>
      </c>
      <c r="V2584" s="17" t="s">
        <v>6655</v>
      </c>
      <c r="W2584" s="17" t="s">
        <v>6655</v>
      </c>
    </row>
    <row r="2585" spans="1:23" x14ac:dyDescent="0.35">
      <c r="A2585" s="28" t="s">
        <v>102</v>
      </c>
      <c r="B2585" s="28"/>
      <c r="C2585" s="28" t="s">
        <v>6361</v>
      </c>
      <c r="D2585" s="28" t="s">
        <v>6357</v>
      </c>
      <c r="E2585" s="57" t="s">
        <v>5895</v>
      </c>
      <c r="F2585" s="28" t="s">
        <v>103</v>
      </c>
      <c r="G2585" s="28" t="s">
        <v>21</v>
      </c>
      <c r="H2585" s="28" t="s">
        <v>4570</v>
      </c>
      <c r="I2585" s="25" t="s">
        <v>197</v>
      </c>
      <c r="J2585" s="34" t="s">
        <v>6163</v>
      </c>
      <c r="K2585" s="25" t="s">
        <v>7168</v>
      </c>
      <c r="L2585" s="34">
        <v>18</v>
      </c>
      <c r="M2585" s="63" t="s">
        <v>6638</v>
      </c>
      <c r="N2585" s="22" t="s">
        <v>8703</v>
      </c>
      <c r="O2585" s="33">
        <v>0</v>
      </c>
      <c r="P2585" s="33">
        <v>0.02</v>
      </c>
      <c r="Q2585" s="33" t="s">
        <v>46</v>
      </c>
      <c r="R2585" s="33">
        <v>0</v>
      </c>
      <c r="S2585" s="33">
        <v>0.02</v>
      </c>
      <c r="T2585" s="17" t="s">
        <v>4598</v>
      </c>
      <c r="U2585" s="17" t="s">
        <v>4967</v>
      </c>
      <c r="V2585" s="48" t="s">
        <v>6657</v>
      </c>
      <c r="W2585" s="48" t="s">
        <v>6657</v>
      </c>
    </row>
    <row r="2586" spans="1:23" x14ac:dyDescent="0.35">
      <c r="A2586" s="28" t="s">
        <v>101</v>
      </c>
      <c r="B2586" s="28"/>
      <c r="C2586" s="28" t="s">
        <v>6362</v>
      </c>
      <c r="D2586" s="28" t="s">
        <v>6358</v>
      </c>
      <c r="E2586" s="57" t="s">
        <v>5954</v>
      </c>
      <c r="F2586" s="28" t="s">
        <v>103</v>
      </c>
      <c r="G2586" s="28" t="s">
        <v>21</v>
      </c>
      <c r="H2586" s="28" t="s">
        <v>4570</v>
      </c>
      <c r="I2586" s="25" t="s">
        <v>197</v>
      </c>
      <c r="J2586" s="34" t="s">
        <v>6163</v>
      </c>
      <c r="K2586" s="25" t="s">
        <v>7168</v>
      </c>
      <c r="L2586" s="34">
        <v>18</v>
      </c>
      <c r="M2586" s="63" t="s">
        <v>6638</v>
      </c>
      <c r="N2586" s="22" t="s">
        <v>8703</v>
      </c>
      <c r="O2586" s="33">
        <v>0</v>
      </c>
      <c r="P2586" s="33">
        <v>0.02</v>
      </c>
      <c r="Q2586" s="33" t="s">
        <v>46</v>
      </c>
      <c r="R2586" s="33">
        <v>0</v>
      </c>
      <c r="S2586" s="33">
        <v>0.02</v>
      </c>
      <c r="T2586" s="17" t="s">
        <v>4598</v>
      </c>
      <c r="U2586" s="17" t="s">
        <v>4967</v>
      </c>
      <c r="V2586" s="48" t="s">
        <v>6657</v>
      </c>
      <c r="W2586" s="48" t="s">
        <v>6657</v>
      </c>
    </row>
    <row r="2587" spans="1:23" x14ac:dyDescent="0.35">
      <c r="A2587" s="28" t="s">
        <v>98</v>
      </c>
      <c r="B2587" s="28"/>
      <c r="C2587" s="28" t="s">
        <v>6363</v>
      </c>
      <c r="D2587" s="28" t="s">
        <v>6359</v>
      </c>
      <c r="E2587" s="57" t="s">
        <v>6005</v>
      </c>
      <c r="F2587" s="28" t="s">
        <v>103</v>
      </c>
      <c r="G2587" s="28" t="s">
        <v>21</v>
      </c>
      <c r="H2587" s="28" t="s">
        <v>4570</v>
      </c>
      <c r="I2587" s="25" t="s">
        <v>197</v>
      </c>
      <c r="J2587" s="34" t="s">
        <v>6163</v>
      </c>
      <c r="K2587" s="25" t="s">
        <v>7168</v>
      </c>
      <c r="L2587" s="34">
        <v>18</v>
      </c>
      <c r="M2587" s="63" t="s">
        <v>6638</v>
      </c>
      <c r="N2587" s="22" t="s">
        <v>8703</v>
      </c>
      <c r="O2587" s="33">
        <v>0</v>
      </c>
      <c r="P2587" s="33">
        <v>0.02</v>
      </c>
      <c r="Q2587" s="33" t="s">
        <v>46</v>
      </c>
      <c r="R2587" s="33">
        <v>0</v>
      </c>
      <c r="S2587" s="33">
        <v>0.02</v>
      </c>
      <c r="T2587" s="17" t="s">
        <v>4598</v>
      </c>
      <c r="U2587" s="17" t="s">
        <v>4967</v>
      </c>
      <c r="V2587" s="48" t="s">
        <v>6657</v>
      </c>
      <c r="W2587" s="48" t="s">
        <v>6657</v>
      </c>
    </row>
    <row r="2588" spans="1:23" x14ac:dyDescent="0.35">
      <c r="A2588" s="28" t="s">
        <v>104</v>
      </c>
      <c r="B2588" s="28"/>
      <c r="C2588" s="28" t="s">
        <v>6364</v>
      </c>
      <c r="D2588" s="28" t="s">
        <v>6360</v>
      </c>
      <c r="E2588" s="57" t="s">
        <v>6067</v>
      </c>
      <c r="F2588" s="28" t="s">
        <v>103</v>
      </c>
      <c r="G2588" s="28" t="s">
        <v>21</v>
      </c>
      <c r="H2588" s="28" t="s">
        <v>4570</v>
      </c>
      <c r="I2588" s="25" t="s">
        <v>197</v>
      </c>
      <c r="J2588" s="34" t="s">
        <v>6163</v>
      </c>
      <c r="K2588" s="25" t="s">
        <v>7168</v>
      </c>
      <c r="L2588" s="34">
        <v>18</v>
      </c>
      <c r="M2588" s="63" t="s">
        <v>6638</v>
      </c>
      <c r="N2588" s="22" t="s">
        <v>8703</v>
      </c>
      <c r="O2588" s="33">
        <v>0</v>
      </c>
      <c r="P2588" s="33">
        <v>0.02</v>
      </c>
      <c r="Q2588" s="33" t="s">
        <v>46</v>
      </c>
      <c r="R2588" s="33">
        <v>0</v>
      </c>
      <c r="S2588" s="33">
        <v>0.02</v>
      </c>
      <c r="T2588" s="17" t="s">
        <v>4598</v>
      </c>
      <c r="U2588" s="17" t="s">
        <v>4967</v>
      </c>
      <c r="V2588" s="48" t="s">
        <v>6657</v>
      </c>
      <c r="W2588" s="48" t="s">
        <v>6657</v>
      </c>
    </row>
    <row r="2589" spans="1:23" x14ac:dyDescent="0.35">
      <c r="A2589" s="22" t="s">
        <v>102</v>
      </c>
      <c r="B2589" s="22"/>
      <c r="C2589" s="22" t="s">
        <v>5071</v>
      </c>
      <c r="D2589" s="22" t="s">
        <v>5457</v>
      </c>
      <c r="E2589" s="57" t="s">
        <v>5842</v>
      </c>
      <c r="F2589" s="22" t="s">
        <v>103</v>
      </c>
      <c r="G2589" s="22" t="s">
        <v>21</v>
      </c>
      <c r="H2589" s="22" t="s">
        <v>6161</v>
      </c>
      <c r="I2589" s="25" t="s">
        <v>99</v>
      </c>
      <c r="J2589" s="25" t="s">
        <v>4599</v>
      </c>
      <c r="K2589" s="25"/>
      <c r="L2589" s="25"/>
      <c r="M2589" s="63" t="s">
        <v>49</v>
      </c>
      <c r="N2589" s="22" t="s">
        <v>46</v>
      </c>
      <c r="O2589" s="23">
        <v>0</v>
      </c>
      <c r="P2589" s="23">
        <v>0.02</v>
      </c>
      <c r="Q2589" s="23" t="s">
        <v>46</v>
      </c>
      <c r="R2589" s="23"/>
      <c r="S2589" s="23"/>
      <c r="T2589" s="17" t="s">
        <v>4598</v>
      </c>
      <c r="U2589" s="17" t="s">
        <v>4967</v>
      </c>
      <c r="V2589" s="17" t="s">
        <v>6655</v>
      </c>
      <c r="W2589" s="17" t="s">
        <v>6656</v>
      </c>
    </row>
    <row r="2590" spans="1:23" x14ac:dyDescent="0.35">
      <c r="A2590" s="22" t="s">
        <v>102</v>
      </c>
      <c r="B2590" s="22"/>
      <c r="C2590" s="22" t="s">
        <v>5072</v>
      </c>
      <c r="D2590" s="22" t="s">
        <v>5458</v>
      </c>
      <c r="E2590" s="57" t="s">
        <v>5843</v>
      </c>
      <c r="F2590" s="22" t="s">
        <v>103</v>
      </c>
      <c r="G2590" s="22" t="s">
        <v>21</v>
      </c>
      <c r="H2590" s="22" t="s">
        <v>6161</v>
      </c>
      <c r="I2590" s="25" t="s">
        <v>197</v>
      </c>
      <c r="J2590" s="25" t="s">
        <v>6163</v>
      </c>
      <c r="K2590" s="25" t="s">
        <v>6157</v>
      </c>
      <c r="L2590" s="25">
        <v>17</v>
      </c>
      <c r="M2590" s="63" t="s">
        <v>6637</v>
      </c>
      <c r="N2590" s="22" t="s">
        <v>8701</v>
      </c>
      <c r="O2590" s="23">
        <v>0</v>
      </c>
      <c r="P2590" s="23">
        <v>0.02</v>
      </c>
      <c r="Q2590" s="23" t="s">
        <v>46</v>
      </c>
      <c r="R2590" s="23">
        <v>0</v>
      </c>
      <c r="S2590" s="23">
        <v>0.02</v>
      </c>
      <c r="T2590" s="17" t="s">
        <v>4598</v>
      </c>
      <c r="U2590" s="17" t="s">
        <v>4967</v>
      </c>
      <c r="V2590" s="17" t="s">
        <v>6655</v>
      </c>
      <c r="W2590" s="17" t="s">
        <v>6657</v>
      </c>
    </row>
    <row r="2591" spans="1:23" x14ac:dyDescent="0.35">
      <c r="A2591" s="28" t="s">
        <v>102</v>
      </c>
      <c r="B2591" s="28"/>
      <c r="C2591" s="28" t="s">
        <v>6907</v>
      </c>
      <c r="D2591" s="28" t="s">
        <v>6875</v>
      </c>
      <c r="E2591" s="57" t="s">
        <v>6891</v>
      </c>
      <c r="F2591" s="7" t="s">
        <v>103</v>
      </c>
      <c r="G2591" s="7" t="s">
        <v>21</v>
      </c>
      <c r="H2591" s="61" t="s">
        <v>6161</v>
      </c>
      <c r="I2591" s="25" t="s">
        <v>197</v>
      </c>
      <c r="J2591" s="25" t="s">
        <v>6163</v>
      </c>
      <c r="K2591" s="34" t="s">
        <v>6158</v>
      </c>
      <c r="L2591" s="34"/>
      <c r="M2591" s="35"/>
      <c r="N2591" s="22" t="s">
        <v>46</v>
      </c>
      <c r="O2591" s="33">
        <v>0</v>
      </c>
      <c r="P2591" s="33">
        <v>0.02</v>
      </c>
      <c r="Q2591" s="33" t="s">
        <v>46</v>
      </c>
      <c r="R2591" s="33">
        <v>0</v>
      </c>
      <c r="S2591" s="33">
        <v>0.02</v>
      </c>
      <c r="T2591" s="48" t="s">
        <v>4598</v>
      </c>
      <c r="U2591" s="48" t="s">
        <v>4967</v>
      </c>
      <c r="V2591" s="48" t="s">
        <v>6796</v>
      </c>
      <c r="W2591" s="48" t="s">
        <v>6796</v>
      </c>
    </row>
    <row r="2592" spans="1:23" x14ac:dyDescent="0.35">
      <c r="A2592" s="28" t="s">
        <v>102</v>
      </c>
      <c r="B2592" s="28"/>
      <c r="C2592" s="28" t="s">
        <v>6909</v>
      </c>
      <c r="D2592" s="28" t="s">
        <v>6877</v>
      </c>
      <c r="E2592" s="57" t="s">
        <v>6893</v>
      </c>
      <c r="F2592" s="7" t="s">
        <v>103</v>
      </c>
      <c r="G2592" s="7" t="s">
        <v>21</v>
      </c>
      <c r="H2592" s="61" t="s">
        <v>6161</v>
      </c>
      <c r="I2592" s="25" t="s">
        <v>197</v>
      </c>
      <c r="J2592" s="25" t="s">
        <v>6163</v>
      </c>
      <c r="K2592" s="34" t="s">
        <v>6158</v>
      </c>
      <c r="L2592" s="34"/>
      <c r="M2592" s="35"/>
      <c r="N2592" s="22" t="s">
        <v>46</v>
      </c>
      <c r="O2592" s="33">
        <v>0</v>
      </c>
      <c r="P2592" s="33">
        <v>0.02</v>
      </c>
      <c r="Q2592" s="33" t="s">
        <v>46</v>
      </c>
      <c r="R2592" s="33">
        <v>0</v>
      </c>
      <c r="S2592" s="33">
        <v>0.02</v>
      </c>
      <c r="T2592" s="48" t="s">
        <v>4598</v>
      </c>
      <c r="U2592" s="48" t="s">
        <v>4967</v>
      </c>
      <c r="V2592" s="48" t="s">
        <v>6796</v>
      </c>
      <c r="W2592" s="48" t="s">
        <v>6796</v>
      </c>
    </row>
    <row r="2593" spans="1:23" x14ac:dyDescent="0.35">
      <c r="A2593" s="22" t="s">
        <v>102</v>
      </c>
      <c r="B2593" s="22"/>
      <c r="C2593" s="22" t="s">
        <v>5073</v>
      </c>
      <c r="D2593" s="22" t="s">
        <v>5459</v>
      </c>
      <c r="E2593" s="57" t="s">
        <v>5844</v>
      </c>
      <c r="F2593" s="22" t="s">
        <v>103</v>
      </c>
      <c r="G2593" s="22" t="s">
        <v>21</v>
      </c>
      <c r="H2593" s="22" t="s">
        <v>6161</v>
      </c>
      <c r="I2593" s="25" t="s">
        <v>197</v>
      </c>
      <c r="J2593" s="25" t="s">
        <v>6163</v>
      </c>
      <c r="K2593" s="25" t="s">
        <v>6158</v>
      </c>
      <c r="L2593" s="25"/>
      <c r="M2593" s="63" t="s">
        <v>49</v>
      </c>
      <c r="N2593" s="22" t="s">
        <v>46</v>
      </c>
      <c r="O2593" s="23">
        <v>0</v>
      </c>
      <c r="P2593" s="23">
        <v>0.02</v>
      </c>
      <c r="Q2593" s="23" t="s">
        <v>46</v>
      </c>
      <c r="R2593" s="23">
        <v>0</v>
      </c>
      <c r="S2593" s="23">
        <v>0.02</v>
      </c>
      <c r="T2593" s="17" t="s">
        <v>4598</v>
      </c>
      <c r="U2593" s="17" t="s">
        <v>4967</v>
      </c>
      <c r="V2593" s="17" t="s">
        <v>6655</v>
      </c>
      <c r="W2593" s="17" t="s">
        <v>6655</v>
      </c>
    </row>
    <row r="2594" spans="1:23" x14ac:dyDescent="0.35">
      <c r="A2594" s="22" t="s">
        <v>102</v>
      </c>
      <c r="B2594" s="22"/>
      <c r="C2594" s="22" t="s">
        <v>5074</v>
      </c>
      <c r="D2594" s="22" t="s">
        <v>5460</v>
      </c>
      <c r="E2594" s="57" t="s">
        <v>5845</v>
      </c>
      <c r="F2594" s="22" t="s">
        <v>103</v>
      </c>
      <c r="G2594" s="22" t="s">
        <v>21</v>
      </c>
      <c r="H2594" s="22" t="s">
        <v>6161</v>
      </c>
      <c r="I2594" s="25" t="s">
        <v>197</v>
      </c>
      <c r="J2594" s="25" t="s">
        <v>4599</v>
      </c>
      <c r="K2594" s="25"/>
      <c r="L2594" s="25"/>
      <c r="M2594" s="63" t="s">
        <v>49</v>
      </c>
      <c r="N2594" s="22" t="s">
        <v>46</v>
      </c>
      <c r="O2594" s="23" t="s">
        <v>46</v>
      </c>
      <c r="P2594" s="23" t="s">
        <v>46</v>
      </c>
      <c r="Q2594" s="23" t="s">
        <v>46</v>
      </c>
      <c r="R2594" s="23"/>
      <c r="S2594" s="23"/>
      <c r="T2594" s="17" t="s">
        <v>4598</v>
      </c>
      <c r="U2594" s="17" t="s">
        <v>4967</v>
      </c>
      <c r="V2594" s="17" t="s">
        <v>6655</v>
      </c>
      <c r="W2594" s="17" t="s">
        <v>6655</v>
      </c>
    </row>
    <row r="2595" spans="1:23" x14ac:dyDescent="0.35">
      <c r="A2595" s="22" t="s">
        <v>102</v>
      </c>
      <c r="B2595" s="22"/>
      <c r="C2595" s="22" t="s">
        <v>5075</v>
      </c>
      <c r="D2595" s="22" t="s">
        <v>5461</v>
      </c>
      <c r="E2595" s="57" t="s">
        <v>5846</v>
      </c>
      <c r="F2595" s="22" t="s">
        <v>103</v>
      </c>
      <c r="G2595" s="22" t="s">
        <v>21</v>
      </c>
      <c r="H2595" s="22" t="s">
        <v>6161</v>
      </c>
      <c r="I2595" s="25" t="s">
        <v>197</v>
      </c>
      <c r="J2595" s="25" t="s">
        <v>4599</v>
      </c>
      <c r="K2595" s="25"/>
      <c r="L2595" s="25"/>
      <c r="M2595" s="63" t="s">
        <v>49</v>
      </c>
      <c r="N2595" s="22" t="s">
        <v>46</v>
      </c>
      <c r="O2595" s="23" t="s">
        <v>46</v>
      </c>
      <c r="P2595" s="23" t="s">
        <v>46</v>
      </c>
      <c r="Q2595" s="23" t="s">
        <v>46</v>
      </c>
      <c r="R2595" s="23"/>
      <c r="S2595" s="23"/>
      <c r="T2595" s="17" t="s">
        <v>4598</v>
      </c>
      <c r="U2595" s="17" t="s">
        <v>4967</v>
      </c>
      <c r="V2595" s="17" t="s">
        <v>6655</v>
      </c>
      <c r="W2595" s="17" t="s">
        <v>6655</v>
      </c>
    </row>
    <row r="2596" spans="1:23" x14ac:dyDescent="0.35">
      <c r="A2596" s="22" t="s">
        <v>102</v>
      </c>
      <c r="B2596" s="22"/>
      <c r="C2596" s="22" t="s">
        <v>5076</v>
      </c>
      <c r="D2596" s="22" t="s">
        <v>5462</v>
      </c>
      <c r="E2596" s="57" t="s">
        <v>5847</v>
      </c>
      <c r="F2596" s="22" t="s">
        <v>103</v>
      </c>
      <c r="G2596" s="22" t="s">
        <v>21</v>
      </c>
      <c r="H2596" s="22" t="s">
        <v>6161</v>
      </c>
      <c r="I2596" s="25" t="s">
        <v>197</v>
      </c>
      <c r="J2596" s="25" t="s">
        <v>4599</v>
      </c>
      <c r="K2596" s="25"/>
      <c r="L2596" s="25"/>
      <c r="M2596" s="63" t="s">
        <v>49</v>
      </c>
      <c r="N2596" s="22" t="s">
        <v>46</v>
      </c>
      <c r="O2596" s="23" t="s">
        <v>46</v>
      </c>
      <c r="P2596" s="23" t="s">
        <v>46</v>
      </c>
      <c r="Q2596" s="23" t="s">
        <v>46</v>
      </c>
      <c r="R2596" s="23"/>
      <c r="S2596" s="23"/>
      <c r="T2596" s="17" t="s">
        <v>4598</v>
      </c>
      <c r="U2596" s="17" t="s">
        <v>4967</v>
      </c>
      <c r="V2596" s="17" t="s">
        <v>6655</v>
      </c>
      <c r="W2596" s="17" t="s">
        <v>6655</v>
      </c>
    </row>
    <row r="2597" spans="1:23" ht="29" x14ac:dyDescent="0.35">
      <c r="A2597" s="22" t="s">
        <v>102</v>
      </c>
      <c r="B2597" s="22"/>
      <c r="C2597" s="22" t="s">
        <v>5077</v>
      </c>
      <c r="D2597" s="22" t="s">
        <v>5463</v>
      </c>
      <c r="E2597" s="57" t="s">
        <v>5848</v>
      </c>
      <c r="F2597" s="22" t="s">
        <v>103</v>
      </c>
      <c r="G2597" s="22" t="s">
        <v>21</v>
      </c>
      <c r="H2597" s="22" t="s">
        <v>6161</v>
      </c>
      <c r="I2597" s="25" t="s">
        <v>197</v>
      </c>
      <c r="J2597" s="25" t="s">
        <v>6163</v>
      </c>
      <c r="K2597" s="25" t="s">
        <v>6157</v>
      </c>
      <c r="L2597" s="25">
        <v>22</v>
      </c>
      <c r="M2597" s="63" t="s">
        <v>6512</v>
      </c>
      <c r="N2597" s="22" t="s">
        <v>8708</v>
      </c>
      <c r="O2597" s="23">
        <v>0</v>
      </c>
      <c r="P2597" s="23">
        <v>0.02</v>
      </c>
      <c r="Q2597" s="23" t="s">
        <v>46</v>
      </c>
      <c r="R2597" s="23">
        <v>0</v>
      </c>
      <c r="S2597" s="23">
        <v>0.02</v>
      </c>
      <c r="T2597" s="17" t="s">
        <v>4598</v>
      </c>
      <c r="U2597" s="17" t="s">
        <v>4967</v>
      </c>
      <c r="V2597" s="17" t="s">
        <v>6655</v>
      </c>
      <c r="W2597" s="17" t="s">
        <v>6479</v>
      </c>
    </row>
    <row r="2598" spans="1:23" x14ac:dyDescent="0.35">
      <c r="A2598" s="28" t="s">
        <v>102</v>
      </c>
      <c r="B2598" s="28"/>
      <c r="C2598" s="28" t="s">
        <v>6703</v>
      </c>
      <c r="D2598" s="28" t="s">
        <v>6706</v>
      </c>
      <c r="E2598" s="57" t="s">
        <v>6708</v>
      </c>
      <c r="F2598" s="22" t="s">
        <v>103</v>
      </c>
      <c r="G2598" s="22" t="s">
        <v>21</v>
      </c>
      <c r="H2598" s="22" t="s">
        <v>6161</v>
      </c>
      <c r="I2598" s="25" t="s">
        <v>197</v>
      </c>
      <c r="J2598" s="34" t="s">
        <v>6163</v>
      </c>
      <c r="K2598" s="34" t="s">
        <v>6158</v>
      </c>
      <c r="L2598" s="34"/>
      <c r="M2598" s="63" t="s">
        <v>49</v>
      </c>
      <c r="N2598" s="22" t="s">
        <v>46</v>
      </c>
      <c r="O2598" s="23">
        <v>0</v>
      </c>
      <c r="P2598" s="23">
        <v>0.02</v>
      </c>
      <c r="Q2598" s="23" t="s">
        <v>46</v>
      </c>
      <c r="R2598" s="23">
        <v>0</v>
      </c>
      <c r="S2598" s="23">
        <v>0.02</v>
      </c>
      <c r="T2598" s="17" t="s">
        <v>4598</v>
      </c>
      <c r="U2598" s="17" t="s">
        <v>4967</v>
      </c>
      <c r="V2598" s="17" t="s">
        <v>6479</v>
      </c>
      <c r="W2598" s="17" t="s">
        <v>6479</v>
      </c>
    </row>
    <row r="2599" spans="1:23" ht="29" x14ac:dyDescent="0.35">
      <c r="A2599" s="22" t="s">
        <v>102</v>
      </c>
      <c r="B2599" s="22"/>
      <c r="C2599" s="22" t="s">
        <v>5078</v>
      </c>
      <c r="D2599" s="22" t="s">
        <v>5464</v>
      </c>
      <c r="E2599" s="57" t="s">
        <v>5849</v>
      </c>
      <c r="F2599" s="22" t="s">
        <v>103</v>
      </c>
      <c r="G2599" s="22" t="s">
        <v>21</v>
      </c>
      <c r="H2599" s="22" t="s">
        <v>6161</v>
      </c>
      <c r="I2599" s="25" t="s">
        <v>197</v>
      </c>
      <c r="J2599" s="25" t="s">
        <v>6163</v>
      </c>
      <c r="K2599" s="25" t="s">
        <v>6157</v>
      </c>
      <c r="L2599" s="25">
        <v>22</v>
      </c>
      <c r="M2599" s="63" t="s">
        <v>6512</v>
      </c>
      <c r="N2599" s="22" t="s">
        <v>8708</v>
      </c>
      <c r="O2599" s="23">
        <v>0</v>
      </c>
      <c r="P2599" s="23">
        <v>0.02</v>
      </c>
      <c r="Q2599" s="23" t="s">
        <v>46</v>
      </c>
      <c r="R2599" s="23">
        <v>0</v>
      </c>
      <c r="S2599" s="23">
        <v>0.02</v>
      </c>
      <c r="T2599" s="17" t="s">
        <v>4598</v>
      </c>
      <c r="U2599" s="17" t="s">
        <v>4967</v>
      </c>
      <c r="V2599" s="17" t="s">
        <v>6655</v>
      </c>
      <c r="W2599" s="17" t="s">
        <v>6479</v>
      </c>
    </row>
    <row r="2600" spans="1:23" x14ac:dyDescent="0.35">
      <c r="A2600" s="22" t="s">
        <v>102</v>
      </c>
      <c r="B2600" s="22"/>
      <c r="C2600" s="22" t="s">
        <v>5079</v>
      </c>
      <c r="D2600" s="22" t="s">
        <v>5465</v>
      </c>
      <c r="E2600" s="57" t="s">
        <v>5850</v>
      </c>
      <c r="F2600" s="22" t="s">
        <v>103</v>
      </c>
      <c r="G2600" s="22" t="s">
        <v>21</v>
      </c>
      <c r="H2600" s="22" t="s">
        <v>6161</v>
      </c>
      <c r="I2600" s="25" t="s">
        <v>197</v>
      </c>
      <c r="J2600" s="25" t="s">
        <v>6163</v>
      </c>
      <c r="K2600" s="25" t="s">
        <v>6158</v>
      </c>
      <c r="L2600" s="25"/>
      <c r="M2600" s="63" t="s">
        <v>49</v>
      </c>
      <c r="N2600" s="22" t="s">
        <v>46</v>
      </c>
      <c r="O2600" s="23">
        <v>0</v>
      </c>
      <c r="P2600" s="23">
        <v>0.02</v>
      </c>
      <c r="Q2600" s="23" t="s">
        <v>46</v>
      </c>
      <c r="R2600" s="23">
        <v>0</v>
      </c>
      <c r="S2600" s="23">
        <v>0.02</v>
      </c>
      <c r="T2600" s="17" t="s">
        <v>4598</v>
      </c>
      <c r="U2600" s="17" t="s">
        <v>4967</v>
      </c>
      <c r="V2600" s="17" t="s">
        <v>6655</v>
      </c>
      <c r="W2600" s="17" t="s">
        <v>6655</v>
      </c>
    </row>
    <row r="2601" spans="1:23" x14ac:dyDescent="0.35">
      <c r="A2601" s="22" t="s">
        <v>102</v>
      </c>
      <c r="B2601" s="22"/>
      <c r="C2601" s="22" t="s">
        <v>5080</v>
      </c>
      <c r="D2601" s="22" t="s">
        <v>5466</v>
      </c>
      <c r="E2601" s="57" t="s">
        <v>5851</v>
      </c>
      <c r="F2601" s="22" t="s">
        <v>103</v>
      </c>
      <c r="G2601" s="22" t="s">
        <v>21</v>
      </c>
      <c r="H2601" s="22" t="s">
        <v>6161</v>
      </c>
      <c r="I2601" s="25" t="s">
        <v>197</v>
      </c>
      <c r="J2601" s="25" t="s">
        <v>6163</v>
      </c>
      <c r="K2601" s="25" t="s">
        <v>6158</v>
      </c>
      <c r="L2601" s="25"/>
      <c r="M2601" s="63" t="s">
        <v>49</v>
      </c>
      <c r="N2601" s="22" t="s">
        <v>46</v>
      </c>
      <c r="O2601" s="23">
        <v>0</v>
      </c>
      <c r="P2601" s="23">
        <v>0.02</v>
      </c>
      <c r="Q2601" s="23" t="s">
        <v>46</v>
      </c>
      <c r="R2601" s="23">
        <v>0</v>
      </c>
      <c r="S2601" s="23">
        <v>0.02</v>
      </c>
      <c r="T2601" s="17" t="s">
        <v>4598</v>
      </c>
      <c r="U2601" s="17" t="s">
        <v>4967</v>
      </c>
      <c r="V2601" s="17" t="s">
        <v>6655</v>
      </c>
      <c r="W2601" s="17" t="s">
        <v>6655</v>
      </c>
    </row>
    <row r="2602" spans="1:23" x14ac:dyDescent="0.35">
      <c r="A2602" s="22" t="s">
        <v>102</v>
      </c>
      <c r="B2602" s="22"/>
      <c r="C2602" s="22" t="s">
        <v>5081</v>
      </c>
      <c r="D2602" s="22" t="s">
        <v>5467</v>
      </c>
      <c r="E2602" s="57" t="s">
        <v>5852</v>
      </c>
      <c r="F2602" s="22" t="s">
        <v>103</v>
      </c>
      <c r="G2602" s="22" t="s">
        <v>21</v>
      </c>
      <c r="H2602" s="22" t="s">
        <v>6161</v>
      </c>
      <c r="I2602" s="25" t="s">
        <v>197</v>
      </c>
      <c r="J2602" s="25" t="s">
        <v>4599</v>
      </c>
      <c r="K2602" s="25"/>
      <c r="L2602" s="25"/>
      <c r="M2602" s="63" t="s">
        <v>49</v>
      </c>
      <c r="N2602" s="22" t="s">
        <v>46</v>
      </c>
      <c r="O2602" s="23" t="s">
        <v>46</v>
      </c>
      <c r="P2602" s="23" t="s">
        <v>46</v>
      </c>
      <c r="Q2602" s="23" t="s">
        <v>46</v>
      </c>
      <c r="R2602" s="23"/>
      <c r="S2602" s="23"/>
      <c r="T2602" s="17" t="s">
        <v>4598</v>
      </c>
      <c r="U2602" s="17" t="s">
        <v>4967</v>
      </c>
      <c r="V2602" s="17" t="s">
        <v>6655</v>
      </c>
      <c r="W2602" s="17" t="s">
        <v>6655</v>
      </c>
    </row>
    <row r="2603" spans="1:23" x14ac:dyDescent="0.35">
      <c r="A2603" s="22" t="s">
        <v>102</v>
      </c>
      <c r="B2603" s="22"/>
      <c r="C2603" s="22" t="s">
        <v>5082</v>
      </c>
      <c r="D2603" s="22" t="s">
        <v>5468</v>
      </c>
      <c r="E2603" s="57" t="s">
        <v>5853</v>
      </c>
      <c r="F2603" s="22" t="s">
        <v>103</v>
      </c>
      <c r="G2603" s="22" t="s">
        <v>21</v>
      </c>
      <c r="H2603" s="22" t="s">
        <v>6161</v>
      </c>
      <c r="I2603" s="25" t="s">
        <v>197</v>
      </c>
      <c r="J2603" s="25" t="s">
        <v>4599</v>
      </c>
      <c r="K2603" s="25"/>
      <c r="L2603" s="25"/>
      <c r="M2603" s="63" t="s">
        <v>49</v>
      </c>
      <c r="N2603" s="22" t="s">
        <v>46</v>
      </c>
      <c r="O2603" s="23">
        <v>0</v>
      </c>
      <c r="P2603" s="23">
        <v>0.02</v>
      </c>
      <c r="Q2603" s="23" t="s">
        <v>46</v>
      </c>
      <c r="R2603" s="23"/>
      <c r="S2603" s="23"/>
      <c r="T2603" s="17" t="s">
        <v>4598</v>
      </c>
      <c r="U2603" s="17" t="s">
        <v>4967</v>
      </c>
      <c r="V2603" s="17" t="s">
        <v>6655</v>
      </c>
      <c r="W2603" s="17" t="s">
        <v>6655</v>
      </c>
    </row>
    <row r="2604" spans="1:23" x14ac:dyDescent="0.35">
      <c r="A2604" s="22" t="s">
        <v>102</v>
      </c>
      <c r="B2604" s="22"/>
      <c r="C2604" s="22" t="s">
        <v>5083</v>
      </c>
      <c r="D2604" s="22" t="s">
        <v>5469</v>
      </c>
      <c r="E2604" s="57" t="s">
        <v>5854</v>
      </c>
      <c r="F2604" s="22" t="s">
        <v>103</v>
      </c>
      <c r="G2604" s="22" t="s">
        <v>21</v>
      </c>
      <c r="H2604" s="22" t="s">
        <v>6161</v>
      </c>
      <c r="I2604" s="25" t="s">
        <v>197</v>
      </c>
      <c r="J2604" s="25" t="s">
        <v>4599</v>
      </c>
      <c r="K2604" s="25"/>
      <c r="L2604" s="25"/>
      <c r="M2604" s="63" t="s">
        <v>49</v>
      </c>
      <c r="N2604" s="22" t="s">
        <v>46</v>
      </c>
      <c r="O2604" s="23" t="s">
        <v>46</v>
      </c>
      <c r="P2604" s="23" t="s">
        <v>46</v>
      </c>
      <c r="Q2604" s="23" t="s">
        <v>46</v>
      </c>
      <c r="R2604" s="23"/>
      <c r="S2604" s="23"/>
      <c r="T2604" s="17" t="s">
        <v>4598</v>
      </c>
      <c r="U2604" s="17" t="s">
        <v>4967</v>
      </c>
      <c r="V2604" s="17" t="s">
        <v>6655</v>
      </c>
      <c r="W2604" s="17" t="s">
        <v>6655</v>
      </c>
    </row>
    <row r="2605" spans="1:23" x14ac:dyDescent="0.35">
      <c r="A2605" s="22" t="s">
        <v>102</v>
      </c>
      <c r="B2605" s="22"/>
      <c r="C2605" s="22" t="s">
        <v>5084</v>
      </c>
      <c r="D2605" s="22" t="s">
        <v>5470</v>
      </c>
      <c r="E2605" s="57" t="s">
        <v>5855</v>
      </c>
      <c r="F2605" s="22" t="s">
        <v>103</v>
      </c>
      <c r="G2605" s="22" t="s">
        <v>21</v>
      </c>
      <c r="H2605" s="22" t="s">
        <v>6161</v>
      </c>
      <c r="I2605" s="25" t="s">
        <v>197</v>
      </c>
      <c r="J2605" s="25" t="s">
        <v>4599</v>
      </c>
      <c r="K2605" s="25"/>
      <c r="L2605" s="25"/>
      <c r="M2605" s="63" t="s">
        <v>49</v>
      </c>
      <c r="N2605" s="22" t="s">
        <v>46</v>
      </c>
      <c r="O2605" s="23" t="s">
        <v>46</v>
      </c>
      <c r="P2605" s="23" t="s">
        <v>46</v>
      </c>
      <c r="Q2605" s="23" t="s">
        <v>46</v>
      </c>
      <c r="R2605" s="23"/>
      <c r="S2605" s="23"/>
      <c r="T2605" s="17" t="s">
        <v>4598</v>
      </c>
      <c r="U2605" s="17" t="s">
        <v>4967</v>
      </c>
      <c r="V2605" s="17" t="s">
        <v>6655</v>
      </c>
      <c r="W2605" s="17" t="s">
        <v>6655</v>
      </c>
    </row>
    <row r="2606" spans="1:23" x14ac:dyDescent="0.35">
      <c r="A2606" s="22" t="s">
        <v>102</v>
      </c>
      <c r="B2606" s="22"/>
      <c r="C2606" s="22" t="s">
        <v>5085</v>
      </c>
      <c r="D2606" s="22" t="s">
        <v>5471</v>
      </c>
      <c r="E2606" s="57" t="s">
        <v>5856</v>
      </c>
      <c r="F2606" s="22" t="s">
        <v>103</v>
      </c>
      <c r="G2606" s="22" t="s">
        <v>21</v>
      </c>
      <c r="H2606" s="22" t="s">
        <v>6161</v>
      </c>
      <c r="I2606" s="25" t="s">
        <v>197</v>
      </c>
      <c r="J2606" s="25" t="s">
        <v>4599</v>
      </c>
      <c r="K2606" s="25"/>
      <c r="L2606" s="25"/>
      <c r="M2606" s="63" t="s">
        <v>49</v>
      </c>
      <c r="N2606" s="22" t="s">
        <v>46</v>
      </c>
      <c r="O2606" s="23" t="s">
        <v>46</v>
      </c>
      <c r="P2606" s="23" t="s">
        <v>46</v>
      </c>
      <c r="Q2606" s="23" t="s">
        <v>46</v>
      </c>
      <c r="R2606" s="23"/>
      <c r="S2606" s="23"/>
      <c r="T2606" s="17" t="s">
        <v>4598</v>
      </c>
      <c r="U2606" s="17" t="s">
        <v>4967</v>
      </c>
      <c r="V2606" s="17" t="s">
        <v>6655</v>
      </c>
      <c r="W2606" s="17" t="s">
        <v>6655</v>
      </c>
    </row>
    <row r="2607" spans="1:23" x14ac:dyDescent="0.35">
      <c r="A2607" s="22" t="s">
        <v>102</v>
      </c>
      <c r="B2607" s="22"/>
      <c r="C2607" s="22" t="s">
        <v>5086</v>
      </c>
      <c r="D2607" s="22" t="s">
        <v>5472</v>
      </c>
      <c r="E2607" s="57" t="s">
        <v>5857</v>
      </c>
      <c r="F2607" s="22" t="s">
        <v>103</v>
      </c>
      <c r="G2607" s="22" t="s">
        <v>21</v>
      </c>
      <c r="H2607" s="22" t="s">
        <v>6161</v>
      </c>
      <c r="I2607" s="25" t="s">
        <v>197</v>
      </c>
      <c r="J2607" s="25" t="s">
        <v>4599</v>
      </c>
      <c r="K2607" s="25"/>
      <c r="L2607" s="25"/>
      <c r="M2607" s="63" t="s">
        <v>49</v>
      </c>
      <c r="N2607" s="22" t="s">
        <v>46</v>
      </c>
      <c r="O2607" s="23">
        <v>0</v>
      </c>
      <c r="P2607" s="23">
        <v>0.1</v>
      </c>
      <c r="Q2607" s="23" t="s">
        <v>46</v>
      </c>
      <c r="R2607" s="23"/>
      <c r="S2607" s="23"/>
      <c r="T2607" s="17" t="s">
        <v>4598</v>
      </c>
      <c r="U2607" s="17" t="s">
        <v>4967</v>
      </c>
      <c r="V2607" s="17" t="s">
        <v>6655</v>
      </c>
      <c r="W2607" s="17" t="s">
        <v>6655</v>
      </c>
    </row>
    <row r="2608" spans="1:23" x14ac:dyDescent="0.35">
      <c r="A2608" s="22" t="s">
        <v>102</v>
      </c>
      <c r="B2608" s="22"/>
      <c r="C2608" s="22" t="s">
        <v>5087</v>
      </c>
      <c r="D2608" s="22" t="s">
        <v>5473</v>
      </c>
      <c r="E2608" s="57" t="s">
        <v>5858</v>
      </c>
      <c r="F2608" s="22" t="s">
        <v>103</v>
      </c>
      <c r="G2608" s="22" t="s">
        <v>21</v>
      </c>
      <c r="H2608" s="22" t="s">
        <v>6161</v>
      </c>
      <c r="I2608" s="25" t="s">
        <v>197</v>
      </c>
      <c r="J2608" s="25" t="s">
        <v>4599</v>
      </c>
      <c r="K2608" s="25"/>
      <c r="L2608" s="25"/>
      <c r="M2608" s="63" t="s">
        <v>49</v>
      </c>
      <c r="N2608" s="22" t="s">
        <v>46</v>
      </c>
      <c r="O2608" s="23">
        <v>0.01</v>
      </c>
      <c r="P2608" s="23">
        <v>0.3</v>
      </c>
      <c r="Q2608" s="23" t="s">
        <v>46</v>
      </c>
      <c r="R2608" s="23"/>
      <c r="S2608" s="23"/>
      <c r="T2608" s="17" t="s">
        <v>4598</v>
      </c>
      <c r="U2608" s="17" t="s">
        <v>4967</v>
      </c>
      <c r="V2608" s="17" t="s">
        <v>6655</v>
      </c>
      <c r="W2608" s="17" t="s">
        <v>6656</v>
      </c>
    </row>
    <row r="2609" spans="1:23" x14ac:dyDescent="0.35">
      <c r="A2609" s="22" t="s">
        <v>102</v>
      </c>
      <c r="B2609" s="22"/>
      <c r="C2609" s="22" t="s">
        <v>5088</v>
      </c>
      <c r="D2609" s="22" t="s">
        <v>5474</v>
      </c>
      <c r="E2609" s="57" t="s">
        <v>5859</v>
      </c>
      <c r="F2609" s="22" t="s">
        <v>103</v>
      </c>
      <c r="G2609" s="22" t="s">
        <v>21</v>
      </c>
      <c r="H2609" s="22" t="s">
        <v>6161</v>
      </c>
      <c r="I2609" s="25" t="s">
        <v>197</v>
      </c>
      <c r="J2609" s="25" t="s">
        <v>4599</v>
      </c>
      <c r="K2609" s="25"/>
      <c r="L2609" s="25"/>
      <c r="M2609" s="63" t="s">
        <v>49</v>
      </c>
      <c r="N2609" s="22" t="s">
        <v>46</v>
      </c>
      <c r="O2609" s="23">
        <v>0.01</v>
      </c>
      <c r="P2609" s="23">
        <v>0.4</v>
      </c>
      <c r="Q2609" s="23" t="s">
        <v>46</v>
      </c>
      <c r="R2609" s="23"/>
      <c r="S2609" s="23"/>
      <c r="T2609" s="17" t="s">
        <v>4598</v>
      </c>
      <c r="U2609" s="17" t="s">
        <v>4967</v>
      </c>
      <c r="V2609" s="17" t="s">
        <v>6655</v>
      </c>
      <c r="W2609" s="17" t="s">
        <v>6656</v>
      </c>
    </row>
    <row r="2610" spans="1:23" x14ac:dyDescent="0.35">
      <c r="A2610" s="22" t="s">
        <v>102</v>
      </c>
      <c r="B2610" s="22"/>
      <c r="C2610" s="22" t="s">
        <v>5089</v>
      </c>
      <c r="D2610" s="22" t="s">
        <v>5475</v>
      </c>
      <c r="E2610" s="57" t="s">
        <v>5860</v>
      </c>
      <c r="F2610" s="22" t="s">
        <v>103</v>
      </c>
      <c r="G2610" s="22" t="s">
        <v>21</v>
      </c>
      <c r="H2610" s="22" t="s">
        <v>6161</v>
      </c>
      <c r="I2610" s="25" t="s">
        <v>197</v>
      </c>
      <c r="J2610" s="25" t="s">
        <v>4599</v>
      </c>
      <c r="K2610" s="25"/>
      <c r="L2610" s="25"/>
      <c r="M2610" s="63" t="s">
        <v>49</v>
      </c>
      <c r="N2610" s="22" t="s">
        <v>46</v>
      </c>
      <c r="O2610" s="23" t="s">
        <v>46</v>
      </c>
      <c r="P2610" s="23" t="s">
        <v>46</v>
      </c>
      <c r="Q2610" s="23" t="s">
        <v>46</v>
      </c>
      <c r="R2610" s="23"/>
      <c r="S2610" s="23"/>
      <c r="T2610" s="17" t="s">
        <v>4598</v>
      </c>
      <c r="U2610" s="17" t="s">
        <v>4967</v>
      </c>
      <c r="V2610" s="17" t="s">
        <v>6655</v>
      </c>
      <c r="W2610" s="17" t="s">
        <v>6655</v>
      </c>
    </row>
    <row r="2611" spans="1:23" x14ac:dyDescent="0.35">
      <c r="A2611" s="22" t="s">
        <v>102</v>
      </c>
      <c r="B2611" s="22"/>
      <c r="C2611" s="22" t="s">
        <v>5090</v>
      </c>
      <c r="D2611" s="22" t="s">
        <v>5476</v>
      </c>
      <c r="E2611" s="57" t="s">
        <v>5861</v>
      </c>
      <c r="F2611" s="22" t="s">
        <v>103</v>
      </c>
      <c r="G2611" s="22" t="s">
        <v>21</v>
      </c>
      <c r="H2611" s="22" t="s">
        <v>6161</v>
      </c>
      <c r="I2611" s="25" t="s">
        <v>197</v>
      </c>
      <c r="J2611" s="25" t="s">
        <v>4599</v>
      </c>
      <c r="K2611" s="25"/>
      <c r="L2611" s="25"/>
      <c r="M2611" s="63" t="s">
        <v>49</v>
      </c>
      <c r="N2611" s="22" t="s">
        <v>46</v>
      </c>
      <c r="O2611" s="23" t="s">
        <v>46</v>
      </c>
      <c r="P2611" s="23" t="s">
        <v>46</v>
      </c>
      <c r="Q2611" s="23" t="s">
        <v>46</v>
      </c>
      <c r="R2611" s="23"/>
      <c r="S2611" s="23"/>
      <c r="T2611" s="17" t="s">
        <v>4598</v>
      </c>
      <c r="U2611" s="17" t="s">
        <v>4967</v>
      </c>
      <c r="V2611" s="17" t="s">
        <v>6655</v>
      </c>
      <c r="W2611" s="17" t="s">
        <v>6655</v>
      </c>
    </row>
    <row r="2612" spans="1:23" x14ac:dyDescent="0.35">
      <c r="A2612" s="22" t="s">
        <v>102</v>
      </c>
      <c r="B2612" s="22"/>
      <c r="C2612" s="22" t="s">
        <v>5091</v>
      </c>
      <c r="D2612" s="22" t="s">
        <v>5477</v>
      </c>
      <c r="E2612" s="57" t="s">
        <v>5862</v>
      </c>
      <c r="F2612" s="22" t="s">
        <v>103</v>
      </c>
      <c r="G2612" s="22" t="s">
        <v>21</v>
      </c>
      <c r="H2612" s="22" t="s">
        <v>6161</v>
      </c>
      <c r="I2612" s="25" t="s">
        <v>197</v>
      </c>
      <c r="J2612" s="25" t="s">
        <v>4599</v>
      </c>
      <c r="K2612" s="25"/>
      <c r="L2612" s="25"/>
      <c r="M2612" s="63" t="s">
        <v>49</v>
      </c>
      <c r="N2612" s="22" t="s">
        <v>46</v>
      </c>
      <c r="O2612" s="23" t="s">
        <v>46</v>
      </c>
      <c r="P2612" s="23" t="s">
        <v>46</v>
      </c>
      <c r="Q2612" s="23" t="s">
        <v>46</v>
      </c>
      <c r="R2612" s="23"/>
      <c r="S2612" s="23"/>
      <c r="T2612" s="17" t="s">
        <v>4598</v>
      </c>
      <c r="U2612" s="17" t="s">
        <v>4967</v>
      </c>
      <c r="V2612" s="17" t="s">
        <v>6655</v>
      </c>
      <c r="W2612" s="17" t="s">
        <v>6655</v>
      </c>
    </row>
    <row r="2613" spans="1:23" x14ac:dyDescent="0.35">
      <c r="A2613" s="22" t="s">
        <v>102</v>
      </c>
      <c r="B2613" s="22"/>
      <c r="C2613" s="22" t="s">
        <v>5092</v>
      </c>
      <c r="D2613" s="22" t="s">
        <v>5478</v>
      </c>
      <c r="E2613" s="57" t="s">
        <v>5863</v>
      </c>
      <c r="F2613" s="22" t="s">
        <v>103</v>
      </c>
      <c r="G2613" s="22" t="s">
        <v>21</v>
      </c>
      <c r="H2613" s="22" t="s">
        <v>6161</v>
      </c>
      <c r="I2613" s="25" t="s">
        <v>197</v>
      </c>
      <c r="J2613" s="25" t="s">
        <v>4599</v>
      </c>
      <c r="K2613" s="25"/>
      <c r="L2613" s="25"/>
      <c r="M2613" s="63" t="s">
        <v>49</v>
      </c>
      <c r="N2613" s="22" t="s">
        <v>46</v>
      </c>
      <c r="O2613" s="23" t="s">
        <v>46</v>
      </c>
      <c r="P2613" s="23" t="s">
        <v>46</v>
      </c>
      <c r="Q2613" s="23" t="s">
        <v>46</v>
      </c>
      <c r="R2613" s="23"/>
      <c r="S2613" s="23"/>
      <c r="T2613" s="17" t="s">
        <v>4598</v>
      </c>
      <c r="U2613" s="17" t="s">
        <v>4967</v>
      </c>
      <c r="V2613" s="17" t="s">
        <v>6655</v>
      </c>
      <c r="W2613" s="17" t="s">
        <v>6655</v>
      </c>
    </row>
    <row r="2614" spans="1:23" x14ac:dyDescent="0.35">
      <c r="A2614" s="22" t="s">
        <v>102</v>
      </c>
      <c r="B2614" s="22"/>
      <c r="C2614" s="22" t="s">
        <v>5093</v>
      </c>
      <c r="D2614" s="22" t="s">
        <v>5479</v>
      </c>
      <c r="E2614" s="57" t="s">
        <v>5864</v>
      </c>
      <c r="F2614" s="22" t="s">
        <v>103</v>
      </c>
      <c r="G2614" s="22" t="s">
        <v>21</v>
      </c>
      <c r="H2614" s="22" t="s">
        <v>6161</v>
      </c>
      <c r="I2614" s="25" t="s">
        <v>197</v>
      </c>
      <c r="J2614" s="25" t="s">
        <v>4599</v>
      </c>
      <c r="K2614" s="25"/>
      <c r="L2614" s="25"/>
      <c r="M2614" s="63" t="s">
        <v>49</v>
      </c>
      <c r="N2614" s="22" t="s">
        <v>46</v>
      </c>
      <c r="O2614" s="23" t="s">
        <v>46</v>
      </c>
      <c r="P2614" s="23" t="s">
        <v>46</v>
      </c>
      <c r="Q2614" s="23" t="s">
        <v>46</v>
      </c>
      <c r="R2614" s="23"/>
      <c r="S2614" s="23"/>
      <c r="T2614" s="17" t="s">
        <v>4598</v>
      </c>
      <c r="U2614" s="17" t="s">
        <v>4967</v>
      </c>
      <c r="V2614" s="17" t="s">
        <v>6655</v>
      </c>
      <c r="W2614" s="17" t="s">
        <v>6655</v>
      </c>
    </row>
    <row r="2615" spans="1:23" x14ac:dyDescent="0.35">
      <c r="A2615" s="22" t="s">
        <v>102</v>
      </c>
      <c r="B2615" s="22"/>
      <c r="C2615" s="22" t="s">
        <v>5094</v>
      </c>
      <c r="D2615" s="22" t="s">
        <v>5480</v>
      </c>
      <c r="E2615" s="57" t="s">
        <v>5865</v>
      </c>
      <c r="F2615" s="22" t="s">
        <v>103</v>
      </c>
      <c r="G2615" s="22" t="s">
        <v>21</v>
      </c>
      <c r="H2615" s="22" t="s">
        <v>6161</v>
      </c>
      <c r="I2615" s="25" t="s">
        <v>197</v>
      </c>
      <c r="J2615" s="25" t="s">
        <v>4599</v>
      </c>
      <c r="K2615" s="25"/>
      <c r="L2615" s="25"/>
      <c r="M2615" s="63" t="s">
        <v>49</v>
      </c>
      <c r="N2615" s="22" t="s">
        <v>46</v>
      </c>
      <c r="O2615" s="23" t="s">
        <v>46</v>
      </c>
      <c r="P2615" s="23" t="s">
        <v>46</v>
      </c>
      <c r="Q2615" s="23" t="s">
        <v>46</v>
      </c>
      <c r="R2615" s="23"/>
      <c r="S2615" s="23"/>
      <c r="T2615" s="17" t="s">
        <v>4598</v>
      </c>
      <c r="U2615" s="17" t="s">
        <v>4967</v>
      </c>
      <c r="V2615" s="17" t="s">
        <v>6655</v>
      </c>
      <c r="W2615" s="17" t="s">
        <v>6655</v>
      </c>
    </row>
    <row r="2616" spans="1:23" x14ac:dyDescent="0.35">
      <c r="A2616" s="22" t="s">
        <v>102</v>
      </c>
      <c r="B2616" s="22"/>
      <c r="C2616" s="22" t="s">
        <v>5095</v>
      </c>
      <c r="D2616" s="22" t="s">
        <v>5481</v>
      </c>
      <c r="E2616" s="57" t="s">
        <v>5866</v>
      </c>
      <c r="F2616" s="22" t="s">
        <v>103</v>
      </c>
      <c r="G2616" s="22" t="s">
        <v>21</v>
      </c>
      <c r="H2616" s="22" t="s">
        <v>6161</v>
      </c>
      <c r="I2616" s="25" t="s">
        <v>197</v>
      </c>
      <c r="J2616" s="25" t="s">
        <v>4599</v>
      </c>
      <c r="K2616" s="25"/>
      <c r="L2616" s="25"/>
      <c r="M2616" s="63" t="s">
        <v>49</v>
      </c>
      <c r="N2616" s="22" t="s">
        <v>46</v>
      </c>
      <c r="O2616" s="23">
        <v>0</v>
      </c>
      <c r="P2616" s="23">
        <v>0.1</v>
      </c>
      <c r="Q2616" s="23" t="s">
        <v>46</v>
      </c>
      <c r="R2616" s="23"/>
      <c r="S2616" s="23"/>
      <c r="T2616" s="17" t="s">
        <v>4598</v>
      </c>
      <c r="U2616" s="17" t="s">
        <v>4967</v>
      </c>
      <c r="V2616" s="17" t="s">
        <v>6655</v>
      </c>
      <c r="W2616" s="17" t="s">
        <v>6927</v>
      </c>
    </row>
    <row r="2617" spans="1:23" x14ac:dyDescent="0.35">
      <c r="A2617" s="22" t="s">
        <v>102</v>
      </c>
      <c r="B2617" s="22"/>
      <c r="C2617" s="22" t="s">
        <v>5096</v>
      </c>
      <c r="D2617" s="22" t="s">
        <v>5482</v>
      </c>
      <c r="E2617" s="57" t="s">
        <v>5867</v>
      </c>
      <c r="F2617" s="22" t="s">
        <v>103</v>
      </c>
      <c r="G2617" s="22" t="s">
        <v>21</v>
      </c>
      <c r="H2617" s="22" t="s">
        <v>6161</v>
      </c>
      <c r="I2617" s="25" t="s">
        <v>197</v>
      </c>
      <c r="J2617" s="25" t="s">
        <v>4599</v>
      </c>
      <c r="K2617" s="25"/>
      <c r="L2617" s="25"/>
      <c r="M2617" s="63" t="s">
        <v>49</v>
      </c>
      <c r="N2617" s="22" t="s">
        <v>46</v>
      </c>
      <c r="O2617" s="23" t="s">
        <v>46</v>
      </c>
      <c r="P2617" s="23" t="s">
        <v>46</v>
      </c>
      <c r="Q2617" s="23" t="s">
        <v>46</v>
      </c>
      <c r="R2617" s="23"/>
      <c r="S2617" s="23"/>
      <c r="T2617" s="17" t="s">
        <v>4598</v>
      </c>
      <c r="U2617" s="17" t="s">
        <v>4967</v>
      </c>
      <c r="V2617" s="17" t="s">
        <v>6655</v>
      </c>
      <c r="W2617" s="17" t="s">
        <v>6655</v>
      </c>
    </row>
    <row r="2618" spans="1:23" x14ac:dyDescent="0.35">
      <c r="A2618" s="22" t="s">
        <v>102</v>
      </c>
      <c r="B2618" s="22"/>
      <c r="C2618" s="22" t="s">
        <v>5097</v>
      </c>
      <c r="D2618" s="22" t="s">
        <v>5483</v>
      </c>
      <c r="E2618" s="57" t="s">
        <v>5868</v>
      </c>
      <c r="F2618" s="22" t="s">
        <v>103</v>
      </c>
      <c r="G2618" s="22" t="s">
        <v>21</v>
      </c>
      <c r="H2618" s="22" t="s">
        <v>6161</v>
      </c>
      <c r="I2618" s="25" t="s">
        <v>197</v>
      </c>
      <c r="J2618" s="25" t="s">
        <v>4599</v>
      </c>
      <c r="K2618" s="25"/>
      <c r="L2618" s="25"/>
      <c r="M2618" s="63" t="s">
        <v>49</v>
      </c>
      <c r="N2618" s="22" t="s">
        <v>46</v>
      </c>
      <c r="O2618" s="23" t="s">
        <v>46</v>
      </c>
      <c r="P2618" s="23" t="s">
        <v>46</v>
      </c>
      <c r="Q2618" s="23" t="s">
        <v>46</v>
      </c>
      <c r="R2618" s="23"/>
      <c r="S2618" s="23"/>
      <c r="T2618" s="17" t="s">
        <v>4598</v>
      </c>
      <c r="U2618" s="17" t="s">
        <v>4967</v>
      </c>
      <c r="V2618" s="17" t="s">
        <v>6655</v>
      </c>
      <c r="W2618" s="17" t="s">
        <v>6655</v>
      </c>
    </row>
    <row r="2619" spans="1:23" x14ac:dyDescent="0.35">
      <c r="A2619" s="22" t="s">
        <v>102</v>
      </c>
      <c r="B2619" s="22"/>
      <c r="C2619" s="22" t="s">
        <v>5098</v>
      </c>
      <c r="D2619" s="22" t="s">
        <v>5484</v>
      </c>
      <c r="E2619" s="57" t="s">
        <v>5869</v>
      </c>
      <c r="F2619" s="22" t="s">
        <v>103</v>
      </c>
      <c r="G2619" s="22" t="s">
        <v>21</v>
      </c>
      <c r="H2619" s="22" t="s">
        <v>6161</v>
      </c>
      <c r="I2619" s="25" t="s">
        <v>197</v>
      </c>
      <c r="J2619" s="25" t="s">
        <v>4599</v>
      </c>
      <c r="K2619" s="25"/>
      <c r="L2619" s="25"/>
      <c r="M2619" s="63" t="s">
        <v>49</v>
      </c>
      <c r="N2619" s="22" t="s">
        <v>46</v>
      </c>
      <c r="O2619" s="23" t="s">
        <v>46</v>
      </c>
      <c r="P2619" s="23" t="s">
        <v>46</v>
      </c>
      <c r="Q2619" s="23" t="s">
        <v>46</v>
      </c>
      <c r="R2619" s="23"/>
      <c r="S2619" s="23"/>
      <c r="T2619" s="17" t="s">
        <v>4598</v>
      </c>
      <c r="U2619" s="17" t="s">
        <v>4967</v>
      </c>
      <c r="V2619" s="17" t="s">
        <v>6655</v>
      </c>
      <c r="W2619" s="17" t="s">
        <v>6655</v>
      </c>
    </row>
    <row r="2620" spans="1:23" x14ac:dyDescent="0.35">
      <c r="A2620" s="22" t="s">
        <v>102</v>
      </c>
      <c r="B2620" s="22"/>
      <c r="C2620" s="22" t="s">
        <v>5099</v>
      </c>
      <c r="D2620" s="22" t="s">
        <v>5485</v>
      </c>
      <c r="E2620" s="57" t="s">
        <v>5870</v>
      </c>
      <c r="F2620" s="22" t="s">
        <v>103</v>
      </c>
      <c r="G2620" s="22" t="s">
        <v>21</v>
      </c>
      <c r="H2620" s="22" t="s">
        <v>6161</v>
      </c>
      <c r="I2620" s="25" t="s">
        <v>197</v>
      </c>
      <c r="J2620" s="25" t="s">
        <v>4599</v>
      </c>
      <c r="K2620" s="25"/>
      <c r="L2620" s="25"/>
      <c r="M2620" s="63" t="s">
        <v>49</v>
      </c>
      <c r="N2620" s="22" t="s">
        <v>46</v>
      </c>
      <c r="O2620" s="23">
        <v>0</v>
      </c>
      <c r="P2620" s="23">
        <v>0.02</v>
      </c>
      <c r="Q2620" s="23" t="s">
        <v>46</v>
      </c>
      <c r="R2620" s="23"/>
      <c r="S2620" s="23"/>
      <c r="T2620" s="17" t="s">
        <v>4598</v>
      </c>
      <c r="U2620" s="17" t="s">
        <v>4967</v>
      </c>
      <c r="V2620" s="17" t="s">
        <v>6655</v>
      </c>
      <c r="W2620" s="17" t="s">
        <v>6655</v>
      </c>
    </row>
    <row r="2621" spans="1:23" x14ac:dyDescent="0.35">
      <c r="A2621" s="22" t="s">
        <v>102</v>
      </c>
      <c r="B2621" s="22"/>
      <c r="C2621" s="22" t="s">
        <v>5100</v>
      </c>
      <c r="D2621" s="22" t="s">
        <v>5486</v>
      </c>
      <c r="E2621" s="57" t="s">
        <v>5871</v>
      </c>
      <c r="F2621" s="22" t="s">
        <v>103</v>
      </c>
      <c r="G2621" s="22" t="s">
        <v>21</v>
      </c>
      <c r="H2621" s="22" t="s">
        <v>6161</v>
      </c>
      <c r="I2621" s="25" t="s">
        <v>197</v>
      </c>
      <c r="J2621" s="25" t="s">
        <v>4599</v>
      </c>
      <c r="K2621" s="25"/>
      <c r="L2621" s="25"/>
      <c r="M2621" s="63" t="s">
        <v>49</v>
      </c>
      <c r="N2621" s="22" t="s">
        <v>46</v>
      </c>
      <c r="O2621" s="23" t="s">
        <v>46</v>
      </c>
      <c r="P2621" s="23" t="s">
        <v>46</v>
      </c>
      <c r="Q2621" s="23" t="s">
        <v>46</v>
      </c>
      <c r="R2621" s="23"/>
      <c r="S2621" s="23"/>
      <c r="T2621" s="17" t="s">
        <v>4598</v>
      </c>
      <c r="U2621" s="17" t="s">
        <v>4967</v>
      </c>
      <c r="V2621" s="17" t="s">
        <v>6655</v>
      </c>
      <c r="W2621" s="17" t="s">
        <v>6655</v>
      </c>
    </row>
    <row r="2622" spans="1:23" x14ac:dyDescent="0.35">
      <c r="A2622" s="28" t="s">
        <v>102</v>
      </c>
      <c r="B2622" s="28"/>
      <c r="C2622" s="28" t="s">
        <v>6474</v>
      </c>
      <c r="D2622" s="7" t="s">
        <v>6472</v>
      </c>
      <c r="E2622" s="57" t="s">
        <v>6468</v>
      </c>
      <c r="F2622" s="28" t="s">
        <v>103</v>
      </c>
      <c r="G2622" s="22" t="s">
        <v>21</v>
      </c>
      <c r="H2622" s="28" t="s">
        <v>6467</v>
      </c>
      <c r="I2622" s="25" t="s">
        <v>197</v>
      </c>
      <c r="J2622" s="34" t="s">
        <v>6163</v>
      </c>
      <c r="K2622" s="34" t="s">
        <v>6157</v>
      </c>
      <c r="L2622" s="34">
        <v>21</v>
      </c>
      <c r="M2622" s="63" t="s">
        <v>6478</v>
      </c>
      <c r="N2622" s="22" t="s">
        <v>8704</v>
      </c>
      <c r="O2622" s="33">
        <v>0</v>
      </c>
      <c r="P2622" s="33">
        <v>0.02</v>
      </c>
      <c r="Q2622" s="33" t="s">
        <v>46</v>
      </c>
      <c r="R2622" s="33">
        <v>0</v>
      </c>
      <c r="S2622" s="33">
        <v>0.02</v>
      </c>
      <c r="T2622" s="48" t="s">
        <v>4598</v>
      </c>
      <c r="U2622" s="48" t="s">
        <v>4967</v>
      </c>
      <c r="V2622" s="48" t="s">
        <v>6479</v>
      </c>
      <c r="W2622" s="17" t="s">
        <v>6479</v>
      </c>
    </row>
    <row r="2623" spans="1:23" x14ac:dyDescent="0.35">
      <c r="A2623" s="22" t="s">
        <v>102</v>
      </c>
      <c r="B2623" s="22"/>
      <c r="C2623" s="22" t="s">
        <v>5101</v>
      </c>
      <c r="D2623" s="22" t="s">
        <v>5487</v>
      </c>
      <c r="E2623" s="57" t="s">
        <v>5872</v>
      </c>
      <c r="F2623" s="22" t="s">
        <v>103</v>
      </c>
      <c r="G2623" s="22" t="s">
        <v>21</v>
      </c>
      <c r="H2623" s="22" t="s">
        <v>6161</v>
      </c>
      <c r="I2623" s="25" t="s">
        <v>197</v>
      </c>
      <c r="J2623" s="25" t="s">
        <v>6163</v>
      </c>
      <c r="K2623" s="25" t="s">
        <v>6158</v>
      </c>
      <c r="L2623" s="25"/>
      <c r="M2623" s="63" t="s">
        <v>49</v>
      </c>
      <c r="N2623" s="22" t="s">
        <v>46</v>
      </c>
      <c r="O2623" s="23">
        <v>0</v>
      </c>
      <c r="P2623" s="23">
        <v>0.02</v>
      </c>
      <c r="Q2623" s="23" t="s">
        <v>46</v>
      </c>
      <c r="R2623" s="23">
        <v>0</v>
      </c>
      <c r="S2623" s="23">
        <v>0.02</v>
      </c>
      <c r="T2623" s="17" t="s">
        <v>4598</v>
      </c>
      <c r="U2623" s="17" t="s">
        <v>4967</v>
      </c>
      <c r="V2623" s="17" t="s">
        <v>6655</v>
      </c>
      <c r="W2623" s="17" t="s">
        <v>6655</v>
      </c>
    </row>
    <row r="2624" spans="1:23" x14ac:dyDescent="0.35">
      <c r="A2624" s="22" t="s">
        <v>102</v>
      </c>
      <c r="B2624" s="22"/>
      <c r="C2624" s="22" t="s">
        <v>5102</v>
      </c>
      <c r="D2624" s="22" t="s">
        <v>5488</v>
      </c>
      <c r="E2624" s="57" t="s">
        <v>5873</v>
      </c>
      <c r="F2624" s="22" t="s">
        <v>103</v>
      </c>
      <c r="G2624" s="22" t="s">
        <v>21</v>
      </c>
      <c r="H2624" s="22" t="s">
        <v>6161</v>
      </c>
      <c r="I2624" s="25" t="s">
        <v>197</v>
      </c>
      <c r="J2624" s="25" t="s">
        <v>4599</v>
      </c>
      <c r="K2624" s="25"/>
      <c r="L2624" s="25"/>
      <c r="M2624" s="63" t="s">
        <v>49</v>
      </c>
      <c r="N2624" s="22" t="s">
        <v>46</v>
      </c>
      <c r="O2624" s="23" t="s">
        <v>46</v>
      </c>
      <c r="P2624" s="23" t="s">
        <v>46</v>
      </c>
      <c r="Q2624" s="23" t="s">
        <v>46</v>
      </c>
      <c r="R2624" s="23"/>
      <c r="S2624" s="23"/>
      <c r="T2624" s="17" t="s">
        <v>4598</v>
      </c>
      <c r="U2624" s="17" t="s">
        <v>4967</v>
      </c>
      <c r="V2624" s="17" t="s">
        <v>6655</v>
      </c>
      <c r="W2624" s="17" t="s">
        <v>6655</v>
      </c>
    </row>
    <row r="2625" spans="1:23" x14ac:dyDescent="0.35">
      <c r="A2625" s="22" t="s">
        <v>102</v>
      </c>
      <c r="B2625" s="22"/>
      <c r="C2625" s="22" t="s">
        <v>5103</v>
      </c>
      <c r="D2625" s="22" t="s">
        <v>5489</v>
      </c>
      <c r="E2625" s="57" t="s">
        <v>5874</v>
      </c>
      <c r="F2625" s="22" t="s">
        <v>103</v>
      </c>
      <c r="G2625" s="22" t="s">
        <v>21</v>
      </c>
      <c r="H2625" s="22" t="s">
        <v>6161</v>
      </c>
      <c r="I2625" s="25" t="s">
        <v>197</v>
      </c>
      <c r="J2625" s="25" t="s">
        <v>4599</v>
      </c>
      <c r="K2625" s="25"/>
      <c r="L2625" s="25"/>
      <c r="M2625" s="63" t="s">
        <v>49</v>
      </c>
      <c r="N2625" s="22" t="s">
        <v>46</v>
      </c>
      <c r="O2625" s="23" t="s">
        <v>46</v>
      </c>
      <c r="P2625" s="23" t="s">
        <v>46</v>
      </c>
      <c r="Q2625" s="23" t="s">
        <v>46</v>
      </c>
      <c r="R2625" s="23"/>
      <c r="S2625" s="23"/>
      <c r="T2625" s="17" t="s">
        <v>4598</v>
      </c>
      <c r="U2625" s="17" t="s">
        <v>4967</v>
      </c>
      <c r="V2625" s="17" t="s">
        <v>6655</v>
      </c>
      <c r="W2625" s="17" t="s">
        <v>6655</v>
      </c>
    </row>
    <row r="2626" spans="1:23" x14ac:dyDescent="0.35">
      <c r="A2626" s="22" t="s">
        <v>102</v>
      </c>
      <c r="B2626" s="22"/>
      <c r="C2626" s="22" t="s">
        <v>5104</v>
      </c>
      <c r="D2626" s="22" t="s">
        <v>5490</v>
      </c>
      <c r="E2626" s="57" t="s">
        <v>5875</v>
      </c>
      <c r="F2626" s="22" t="s">
        <v>103</v>
      </c>
      <c r="G2626" s="22" t="s">
        <v>21</v>
      </c>
      <c r="H2626" s="22" t="s">
        <v>6161</v>
      </c>
      <c r="I2626" s="25" t="s">
        <v>197</v>
      </c>
      <c r="J2626" s="25" t="s">
        <v>6163</v>
      </c>
      <c r="K2626" s="25" t="s">
        <v>7168</v>
      </c>
      <c r="L2626" s="25"/>
      <c r="M2626" s="63" t="s">
        <v>49</v>
      </c>
      <c r="N2626" s="22" t="s">
        <v>8703</v>
      </c>
      <c r="O2626" s="23">
        <v>0</v>
      </c>
      <c r="P2626" s="23">
        <v>0.02</v>
      </c>
      <c r="Q2626" s="23" t="s">
        <v>46</v>
      </c>
      <c r="R2626" s="23">
        <v>0</v>
      </c>
      <c r="S2626" s="23">
        <v>0.02</v>
      </c>
      <c r="T2626" s="17" t="s">
        <v>4598</v>
      </c>
      <c r="U2626" s="17" t="s">
        <v>4967</v>
      </c>
      <c r="V2626" s="17" t="s">
        <v>6655</v>
      </c>
      <c r="W2626" s="17" t="s">
        <v>6479</v>
      </c>
    </row>
    <row r="2627" spans="1:23" x14ac:dyDescent="0.35">
      <c r="A2627" s="22" t="s">
        <v>102</v>
      </c>
      <c r="B2627" s="22"/>
      <c r="C2627" s="22" t="s">
        <v>5105</v>
      </c>
      <c r="D2627" s="22" t="s">
        <v>5491</v>
      </c>
      <c r="E2627" s="57" t="s">
        <v>5876</v>
      </c>
      <c r="F2627" s="22" t="s">
        <v>103</v>
      </c>
      <c r="G2627" s="22" t="s">
        <v>21</v>
      </c>
      <c r="H2627" s="22" t="s">
        <v>6161</v>
      </c>
      <c r="I2627" s="25" t="s">
        <v>197</v>
      </c>
      <c r="J2627" s="25" t="s">
        <v>4599</v>
      </c>
      <c r="K2627" s="25"/>
      <c r="L2627" s="25"/>
      <c r="M2627" s="63" t="s">
        <v>49</v>
      </c>
      <c r="N2627" s="22" t="s">
        <v>46</v>
      </c>
      <c r="O2627" s="23" t="s">
        <v>46</v>
      </c>
      <c r="P2627" s="23" t="s">
        <v>46</v>
      </c>
      <c r="Q2627" s="23" t="s">
        <v>46</v>
      </c>
      <c r="R2627" s="23"/>
      <c r="S2627" s="23"/>
      <c r="T2627" s="17" t="s">
        <v>4598</v>
      </c>
      <c r="U2627" s="17" t="s">
        <v>4967</v>
      </c>
      <c r="V2627" s="17" t="s">
        <v>6655</v>
      </c>
      <c r="W2627" s="17" t="s">
        <v>6655</v>
      </c>
    </row>
    <row r="2628" spans="1:23" x14ac:dyDescent="0.35">
      <c r="A2628" s="22" t="s">
        <v>102</v>
      </c>
      <c r="B2628" s="22"/>
      <c r="C2628" s="22" t="s">
        <v>5106</v>
      </c>
      <c r="D2628" s="22" t="s">
        <v>5492</v>
      </c>
      <c r="E2628" s="57" t="s">
        <v>5877</v>
      </c>
      <c r="F2628" s="22" t="s">
        <v>103</v>
      </c>
      <c r="G2628" s="22" t="s">
        <v>21</v>
      </c>
      <c r="H2628" s="22" t="s">
        <v>6161</v>
      </c>
      <c r="I2628" s="25" t="s">
        <v>197</v>
      </c>
      <c r="J2628" s="25" t="s">
        <v>4599</v>
      </c>
      <c r="K2628" s="25"/>
      <c r="L2628" s="25"/>
      <c r="M2628" s="63" t="s">
        <v>49</v>
      </c>
      <c r="N2628" s="22" t="s">
        <v>46</v>
      </c>
      <c r="O2628" s="23" t="s">
        <v>46</v>
      </c>
      <c r="P2628" s="23" t="s">
        <v>46</v>
      </c>
      <c r="Q2628" s="23" t="s">
        <v>46</v>
      </c>
      <c r="R2628" s="23"/>
      <c r="S2628" s="23"/>
      <c r="T2628" s="17" t="s">
        <v>4598</v>
      </c>
      <c r="U2628" s="17" t="s">
        <v>4967</v>
      </c>
      <c r="V2628" s="17" t="s">
        <v>6655</v>
      </c>
      <c r="W2628" s="17" t="s">
        <v>6655</v>
      </c>
    </row>
    <row r="2629" spans="1:23" x14ac:dyDescent="0.35">
      <c r="A2629" s="22" t="s">
        <v>102</v>
      </c>
      <c r="B2629" s="22"/>
      <c r="C2629" s="22" t="s">
        <v>5107</v>
      </c>
      <c r="D2629" s="22" t="s">
        <v>5493</v>
      </c>
      <c r="E2629" s="57" t="s">
        <v>5878</v>
      </c>
      <c r="F2629" s="22" t="s">
        <v>103</v>
      </c>
      <c r="G2629" s="22" t="s">
        <v>21</v>
      </c>
      <c r="H2629" s="22" t="s">
        <v>6161</v>
      </c>
      <c r="I2629" s="25" t="s">
        <v>197</v>
      </c>
      <c r="J2629" s="25" t="s">
        <v>4599</v>
      </c>
      <c r="K2629" s="25"/>
      <c r="L2629" s="25"/>
      <c r="M2629" s="63" t="s">
        <v>49</v>
      </c>
      <c r="N2629" s="22" t="s">
        <v>46</v>
      </c>
      <c r="O2629" s="23" t="s">
        <v>46</v>
      </c>
      <c r="P2629" s="23" t="s">
        <v>46</v>
      </c>
      <c r="Q2629" s="23" t="s">
        <v>46</v>
      </c>
      <c r="R2629" s="23"/>
      <c r="S2629" s="23"/>
      <c r="T2629" s="17" t="s">
        <v>4598</v>
      </c>
      <c r="U2629" s="17" t="s">
        <v>4967</v>
      </c>
      <c r="V2629" s="17" t="s">
        <v>6655</v>
      </c>
      <c r="W2629" s="17" t="s">
        <v>6655</v>
      </c>
    </row>
    <row r="2630" spans="1:23" x14ac:dyDescent="0.35">
      <c r="A2630" s="22" t="s">
        <v>102</v>
      </c>
      <c r="B2630" s="22"/>
      <c r="C2630" s="22" t="s">
        <v>6327</v>
      </c>
      <c r="D2630" s="60" t="s">
        <v>6461</v>
      </c>
      <c r="E2630" s="57" t="s">
        <v>6328</v>
      </c>
      <c r="F2630" s="22" t="s">
        <v>103</v>
      </c>
      <c r="G2630" s="22" t="s">
        <v>21</v>
      </c>
      <c r="H2630" s="22" t="s">
        <v>6161</v>
      </c>
      <c r="I2630" s="25" t="s">
        <v>197</v>
      </c>
      <c r="J2630" s="34" t="s">
        <v>6163</v>
      </c>
      <c r="K2630" s="25" t="s">
        <v>6158</v>
      </c>
      <c r="L2630" s="25"/>
      <c r="M2630" s="63" t="s">
        <v>49</v>
      </c>
      <c r="N2630" s="22" t="s">
        <v>46</v>
      </c>
      <c r="O2630" s="23">
        <v>0</v>
      </c>
      <c r="P2630" s="23">
        <v>0.02</v>
      </c>
      <c r="Q2630" s="23" t="s">
        <v>46</v>
      </c>
      <c r="R2630" s="23">
        <v>0</v>
      </c>
      <c r="S2630" s="23">
        <v>0.02</v>
      </c>
      <c r="T2630" s="17" t="s">
        <v>4598</v>
      </c>
      <c r="U2630" s="17" t="s">
        <v>4967</v>
      </c>
      <c r="V2630" s="17" t="s">
        <v>6657</v>
      </c>
      <c r="W2630" s="48" t="s">
        <v>6657</v>
      </c>
    </row>
    <row r="2631" spans="1:23" x14ac:dyDescent="0.35">
      <c r="A2631" s="22" t="s">
        <v>102</v>
      </c>
      <c r="B2631" s="22"/>
      <c r="C2631" s="22" t="s">
        <v>5108</v>
      </c>
      <c r="D2631" s="22" t="s">
        <v>5494</v>
      </c>
      <c r="E2631" s="57" t="s">
        <v>5879</v>
      </c>
      <c r="F2631" s="22" t="s">
        <v>103</v>
      </c>
      <c r="G2631" s="22" t="s">
        <v>21</v>
      </c>
      <c r="H2631" s="22" t="s">
        <v>6161</v>
      </c>
      <c r="I2631" s="25" t="s">
        <v>197</v>
      </c>
      <c r="J2631" s="25" t="s">
        <v>6163</v>
      </c>
      <c r="K2631" s="25" t="s">
        <v>6158</v>
      </c>
      <c r="L2631" s="25"/>
      <c r="M2631" s="63" t="s">
        <v>49</v>
      </c>
      <c r="N2631" s="22" t="s">
        <v>46</v>
      </c>
      <c r="O2631" s="23">
        <v>0</v>
      </c>
      <c r="P2631" s="23">
        <v>0.02</v>
      </c>
      <c r="Q2631" s="23" t="s">
        <v>46</v>
      </c>
      <c r="R2631" s="23">
        <v>0</v>
      </c>
      <c r="S2631" s="23">
        <v>0.02</v>
      </c>
      <c r="T2631" s="17" t="s">
        <v>4598</v>
      </c>
      <c r="U2631" s="17" t="s">
        <v>4967</v>
      </c>
      <c r="V2631" s="17" t="s">
        <v>6655</v>
      </c>
      <c r="W2631" s="17" t="s">
        <v>6655</v>
      </c>
    </row>
    <row r="2632" spans="1:23" x14ac:dyDescent="0.35">
      <c r="A2632" s="22" t="s">
        <v>102</v>
      </c>
      <c r="B2632" s="22"/>
      <c r="C2632" s="22" t="s">
        <v>5109</v>
      </c>
      <c r="D2632" s="22" t="s">
        <v>5495</v>
      </c>
      <c r="E2632" s="57" t="s">
        <v>5880</v>
      </c>
      <c r="F2632" s="22" t="s">
        <v>103</v>
      </c>
      <c r="G2632" s="22" t="s">
        <v>21</v>
      </c>
      <c r="H2632" s="22" t="s">
        <v>6161</v>
      </c>
      <c r="I2632" s="25" t="s">
        <v>197</v>
      </c>
      <c r="J2632" s="25" t="s">
        <v>4599</v>
      </c>
      <c r="K2632" s="25"/>
      <c r="L2632" s="25"/>
      <c r="M2632" s="63" t="s">
        <v>49</v>
      </c>
      <c r="N2632" s="22" t="s">
        <v>46</v>
      </c>
      <c r="O2632" s="23" t="s">
        <v>46</v>
      </c>
      <c r="P2632" s="23" t="s">
        <v>46</v>
      </c>
      <c r="Q2632" s="23" t="s">
        <v>46</v>
      </c>
      <c r="R2632" s="23"/>
      <c r="S2632" s="23"/>
      <c r="T2632" s="17" t="s">
        <v>4598</v>
      </c>
      <c r="U2632" s="17" t="s">
        <v>4967</v>
      </c>
      <c r="V2632" s="17" t="s">
        <v>6655</v>
      </c>
      <c r="W2632" s="17" t="s">
        <v>6655</v>
      </c>
    </row>
    <row r="2633" spans="1:23" x14ac:dyDescent="0.35">
      <c r="A2633" s="22" t="s">
        <v>102</v>
      </c>
      <c r="B2633" s="22"/>
      <c r="C2633" s="22" t="s">
        <v>5110</v>
      </c>
      <c r="D2633" s="22" t="s">
        <v>5496</v>
      </c>
      <c r="E2633" s="57" t="s">
        <v>5881</v>
      </c>
      <c r="F2633" s="22" t="s">
        <v>103</v>
      </c>
      <c r="G2633" s="22" t="s">
        <v>21</v>
      </c>
      <c r="H2633" s="22" t="s">
        <v>6161</v>
      </c>
      <c r="I2633" s="25" t="s">
        <v>197</v>
      </c>
      <c r="J2633" s="25" t="s">
        <v>4599</v>
      </c>
      <c r="K2633" s="25"/>
      <c r="L2633" s="25"/>
      <c r="M2633" s="63" t="s">
        <v>49</v>
      </c>
      <c r="N2633" s="22" t="s">
        <v>46</v>
      </c>
      <c r="O2633" s="23" t="s">
        <v>46</v>
      </c>
      <c r="P2633" s="23" t="s">
        <v>46</v>
      </c>
      <c r="Q2633" s="23" t="s">
        <v>46</v>
      </c>
      <c r="R2633" s="23"/>
      <c r="S2633" s="23"/>
      <c r="T2633" s="17" t="s">
        <v>4598</v>
      </c>
      <c r="U2633" s="17" t="s">
        <v>4967</v>
      </c>
      <c r="V2633" s="17" t="s">
        <v>6655</v>
      </c>
      <c r="W2633" s="17" t="s">
        <v>6655</v>
      </c>
    </row>
    <row r="2634" spans="1:23" x14ac:dyDescent="0.35">
      <c r="A2634" s="22" t="s">
        <v>102</v>
      </c>
      <c r="B2634" s="22"/>
      <c r="C2634" s="22" t="s">
        <v>5111</v>
      </c>
      <c r="D2634" s="22" t="s">
        <v>5497</v>
      </c>
      <c r="E2634" s="57" t="s">
        <v>5882</v>
      </c>
      <c r="F2634" s="22" t="s">
        <v>103</v>
      </c>
      <c r="G2634" s="22" t="s">
        <v>21</v>
      </c>
      <c r="H2634" s="22" t="s">
        <v>6161</v>
      </c>
      <c r="I2634" s="25" t="s">
        <v>197</v>
      </c>
      <c r="J2634" s="25" t="s">
        <v>4599</v>
      </c>
      <c r="K2634" s="25"/>
      <c r="L2634" s="25"/>
      <c r="M2634" s="63" t="s">
        <v>49</v>
      </c>
      <c r="N2634" s="22" t="s">
        <v>46</v>
      </c>
      <c r="O2634" s="23" t="s">
        <v>46</v>
      </c>
      <c r="P2634" s="23" t="s">
        <v>46</v>
      </c>
      <c r="Q2634" s="23" t="s">
        <v>46</v>
      </c>
      <c r="R2634" s="23"/>
      <c r="S2634" s="23"/>
      <c r="T2634" s="17" t="s">
        <v>4598</v>
      </c>
      <c r="U2634" s="17" t="s">
        <v>4967</v>
      </c>
      <c r="V2634" s="17" t="s">
        <v>6655</v>
      </c>
      <c r="W2634" s="17" t="s">
        <v>6655</v>
      </c>
    </row>
    <row r="2635" spans="1:23" x14ac:dyDescent="0.35">
      <c r="A2635" s="22" t="s">
        <v>102</v>
      </c>
      <c r="B2635" s="22"/>
      <c r="C2635" s="22" t="s">
        <v>5112</v>
      </c>
      <c r="D2635" s="22" t="s">
        <v>5498</v>
      </c>
      <c r="E2635" s="57" t="s">
        <v>5883</v>
      </c>
      <c r="F2635" s="22" t="s">
        <v>103</v>
      </c>
      <c r="G2635" s="22" t="s">
        <v>21</v>
      </c>
      <c r="H2635" s="22" t="s">
        <v>6161</v>
      </c>
      <c r="I2635" s="25" t="s">
        <v>197</v>
      </c>
      <c r="J2635" s="25" t="s">
        <v>4599</v>
      </c>
      <c r="K2635" s="25"/>
      <c r="L2635" s="25"/>
      <c r="M2635" s="63" t="s">
        <v>49</v>
      </c>
      <c r="N2635" s="22" t="s">
        <v>46</v>
      </c>
      <c r="O2635" s="23" t="s">
        <v>46</v>
      </c>
      <c r="P2635" s="23" t="s">
        <v>46</v>
      </c>
      <c r="Q2635" s="23" t="s">
        <v>46</v>
      </c>
      <c r="R2635" s="23"/>
      <c r="S2635" s="23"/>
      <c r="T2635" s="17" t="s">
        <v>4598</v>
      </c>
      <c r="U2635" s="17" t="s">
        <v>4967</v>
      </c>
      <c r="V2635" s="17" t="s">
        <v>6655</v>
      </c>
      <c r="W2635" s="17" t="s">
        <v>6655</v>
      </c>
    </row>
    <row r="2636" spans="1:23" x14ac:dyDescent="0.35">
      <c r="A2636" s="22" t="s">
        <v>102</v>
      </c>
      <c r="B2636" s="22"/>
      <c r="C2636" s="22" t="s">
        <v>5113</v>
      </c>
      <c r="D2636" s="22" t="s">
        <v>5499</v>
      </c>
      <c r="E2636" s="57" t="s">
        <v>5884</v>
      </c>
      <c r="F2636" s="22" t="s">
        <v>103</v>
      </c>
      <c r="G2636" s="22" t="s">
        <v>21</v>
      </c>
      <c r="H2636" s="22" t="s">
        <v>6161</v>
      </c>
      <c r="I2636" s="25" t="s">
        <v>197</v>
      </c>
      <c r="J2636" s="25" t="s">
        <v>4599</v>
      </c>
      <c r="K2636" s="25"/>
      <c r="L2636" s="25"/>
      <c r="M2636" s="63" t="s">
        <v>49</v>
      </c>
      <c r="N2636" s="22" t="s">
        <v>46</v>
      </c>
      <c r="O2636" s="23" t="s">
        <v>46</v>
      </c>
      <c r="P2636" s="23" t="s">
        <v>46</v>
      </c>
      <c r="Q2636" s="23" t="s">
        <v>46</v>
      </c>
      <c r="R2636" s="23"/>
      <c r="S2636" s="23"/>
      <c r="T2636" s="17" t="s">
        <v>4598</v>
      </c>
      <c r="U2636" s="17" t="s">
        <v>4967</v>
      </c>
      <c r="V2636" s="17" t="s">
        <v>6655</v>
      </c>
      <c r="W2636" s="17" t="s">
        <v>6655</v>
      </c>
    </row>
    <row r="2637" spans="1:23" x14ac:dyDescent="0.35">
      <c r="A2637" s="22" t="s">
        <v>102</v>
      </c>
      <c r="B2637" s="22"/>
      <c r="C2637" s="22" t="s">
        <v>5114</v>
      </c>
      <c r="D2637" s="22" t="s">
        <v>5500</v>
      </c>
      <c r="E2637" s="57" t="s">
        <v>5885</v>
      </c>
      <c r="F2637" s="22" t="s">
        <v>103</v>
      </c>
      <c r="G2637" s="22" t="s">
        <v>21</v>
      </c>
      <c r="H2637" s="22" t="s">
        <v>6161</v>
      </c>
      <c r="I2637" s="25" t="s">
        <v>197</v>
      </c>
      <c r="J2637" s="25" t="s">
        <v>4599</v>
      </c>
      <c r="K2637" s="25"/>
      <c r="L2637" s="25"/>
      <c r="M2637" s="63" t="s">
        <v>49</v>
      </c>
      <c r="N2637" s="22" t="s">
        <v>46</v>
      </c>
      <c r="O2637" s="23" t="s">
        <v>46</v>
      </c>
      <c r="P2637" s="23" t="s">
        <v>46</v>
      </c>
      <c r="Q2637" s="23" t="s">
        <v>46</v>
      </c>
      <c r="R2637" s="23"/>
      <c r="S2637" s="23"/>
      <c r="T2637" s="17" t="s">
        <v>4598</v>
      </c>
      <c r="U2637" s="17" t="s">
        <v>4967</v>
      </c>
      <c r="V2637" s="17" t="s">
        <v>6655</v>
      </c>
      <c r="W2637" s="17" t="s">
        <v>6655</v>
      </c>
    </row>
    <row r="2638" spans="1:23" x14ac:dyDescent="0.35">
      <c r="A2638" s="22" t="s">
        <v>102</v>
      </c>
      <c r="B2638" s="22"/>
      <c r="C2638" s="22" t="s">
        <v>5115</v>
      </c>
      <c r="D2638" s="22" t="s">
        <v>5501</v>
      </c>
      <c r="E2638" s="57" t="s">
        <v>5886</v>
      </c>
      <c r="F2638" s="22" t="s">
        <v>103</v>
      </c>
      <c r="G2638" s="22" t="s">
        <v>21</v>
      </c>
      <c r="H2638" s="22" t="s">
        <v>6161</v>
      </c>
      <c r="I2638" s="25" t="s">
        <v>197</v>
      </c>
      <c r="J2638" s="25" t="s">
        <v>4599</v>
      </c>
      <c r="K2638" s="25"/>
      <c r="L2638" s="25"/>
      <c r="M2638" s="63" t="s">
        <v>49</v>
      </c>
      <c r="N2638" s="22" t="s">
        <v>46</v>
      </c>
      <c r="O2638" s="23" t="s">
        <v>46</v>
      </c>
      <c r="P2638" s="23" t="s">
        <v>46</v>
      </c>
      <c r="Q2638" s="23" t="s">
        <v>46</v>
      </c>
      <c r="R2638" s="23"/>
      <c r="S2638" s="23"/>
      <c r="T2638" s="17" t="s">
        <v>4598</v>
      </c>
      <c r="U2638" s="17" t="s">
        <v>4967</v>
      </c>
      <c r="V2638" s="17" t="s">
        <v>6655</v>
      </c>
      <c r="W2638" s="17" t="s">
        <v>6655</v>
      </c>
    </row>
    <row r="2639" spans="1:23" x14ac:dyDescent="0.35">
      <c r="A2639" s="28" t="s">
        <v>102</v>
      </c>
      <c r="B2639" s="28"/>
      <c r="C2639" s="28" t="s">
        <v>6916</v>
      </c>
      <c r="D2639" s="28" t="s">
        <v>6879</v>
      </c>
      <c r="E2639" s="57" t="s">
        <v>6895</v>
      </c>
      <c r="F2639" s="7" t="s">
        <v>103</v>
      </c>
      <c r="G2639" s="7" t="s">
        <v>21</v>
      </c>
      <c r="H2639" s="61" t="s">
        <v>6161</v>
      </c>
      <c r="I2639" s="25" t="s">
        <v>197</v>
      </c>
      <c r="J2639" s="25" t="s">
        <v>4599</v>
      </c>
      <c r="K2639" s="34"/>
      <c r="L2639" s="34"/>
      <c r="M2639" s="35"/>
      <c r="N2639" s="22" t="s">
        <v>46</v>
      </c>
      <c r="O2639" s="33" t="s">
        <v>46</v>
      </c>
      <c r="P2639" s="33" t="s">
        <v>46</v>
      </c>
      <c r="Q2639" s="33" t="s">
        <v>26</v>
      </c>
      <c r="R2639" s="33"/>
      <c r="S2639" s="33"/>
      <c r="T2639" s="48" t="s">
        <v>4598</v>
      </c>
      <c r="U2639" s="48" t="s">
        <v>4967</v>
      </c>
      <c r="V2639" s="48" t="s">
        <v>6796</v>
      </c>
      <c r="W2639" s="48" t="s">
        <v>6796</v>
      </c>
    </row>
    <row r="2640" spans="1:23" x14ac:dyDescent="0.35">
      <c r="A2640" s="28" t="s">
        <v>102</v>
      </c>
      <c r="B2640" s="28"/>
      <c r="C2640" s="28" t="s">
        <v>6912</v>
      </c>
      <c r="D2640" s="28" t="s">
        <v>6882</v>
      </c>
      <c r="E2640" s="57" t="s">
        <v>6898</v>
      </c>
      <c r="F2640" s="7" t="s">
        <v>103</v>
      </c>
      <c r="G2640" s="7" t="s">
        <v>21</v>
      </c>
      <c r="H2640" s="61" t="s">
        <v>6161</v>
      </c>
      <c r="I2640" s="25" t="s">
        <v>197</v>
      </c>
      <c r="J2640" s="25" t="s">
        <v>4599</v>
      </c>
      <c r="K2640" s="34"/>
      <c r="L2640" s="34"/>
      <c r="M2640" s="35"/>
      <c r="N2640" s="22" t="s">
        <v>46</v>
      </c>
      <c r="O2640" s="33" t="s">
        <v>46</v>
      </c>
      <c r="P2640" s="33" t="s">
        <v>46</v>
      </c>
      <c r="Q2640" s="33" t="s">
        <v>26</v>
      </c>
      <c r="R2640" s="33"/>
      <c r="S2640" s="33"/>
      <c r="T2640" s="48" t="s">
        <v>4598</v>
      </c>
      <c r="U2640" s="48" t="s">
        <v>4967</v>
      </c>
      <c r="V2640" s="48" t="s">
        <v>6796</v>
      </c>
      <c r="W2640" s="48" t="s">
        <v>6796</v>
      </c>
    </row>
    <row r="2641" spans="1:23" x14ac:dyDescent="0.35">
      <c r="A2641" s="22" t="s">
        <v>102</v>
      </c>
      <c r="B2641" s="22"/>
      <c r="C2641" s="22" t="s">
        <v>5116</v>
      </c>
      <c r="D2641" s="22" t="s">
        <v>5502</v>
      </c>
      <c r="E2641" s="57" t="s">
        <v>5887</v>
      </c>
      <c r="F2641" s="22" t="s">
        <v>103</v>
      </c>
      <c r="G2641" s="22" t="s">
        <v>21</v>
      </c>
      <c r="H2641" s="22" t="s">
        <v>6161</v>
      </c>
      <c r="I2641" s="25" t="s">
        <v>197</v>
      </c>
      <c r="J2641" s="25" t="s">
        <v>4599</v>
      </c>
      <c r="K2641" s="25"/>
      <c r="L2641" s="25"/>
      <c r="M2641" s="63" t="s">
        <v>49</v>
      </c>
      <c r="N2641" s="22" t="s">
        <v>46</v>
      </c>
      <c r="O2641" s="23" t="s">
        <v>46</v>
      </c>
      <c r="P2641" s="23" t="s">
        <v>46</v>
      </c>
      <c r="Q2641" s="23" t="s">
        <v>46</v>
      </c>
      <c r="R2641" s="23"/>
      <c r="S2641" s="23"/>
      <c r="T2641" s="17" t="s">
        <v>4598</v>
      </c>
      <c r="U2641" s="17" t="s">
        <v>4967</v>
      </c>
      <c r="V2641" s="17" t="s">
        <v>6655</v>
      </c>
      <c r="W2641" s="17" t="s">
        <v>6655</v>
      </c>
    </row>
    <row r="2642" spans="1:23" x14ac:dyDescent="0.35">
      <c r="A2642" s="22" t="s">
        <v>102</v>
      </c>
      <c r="B2642" s="22"/>
      <c r="C2642" s="22" t="s">
        <v>5117</v>
      </c>
      <c r="D2642" s="22" t="s">
        <v>5503</v>
      </c>
      <c r="E2642" s="57" t="s">
        <v>5888</v>
      </c>
      <c r="F2642" s="22" t="s">
        <v>103</v>
      </c>
      <c r="G2642" s="22" t="s">
        <v>21</v>
      </c>
      <c r="H2642" s="22" t="s">
        <v>6161</v>
      </c>
      <c r="I2642" s="25" t="s">
        <v>197</v>
      </c>
      <c r="J2642" s="25" t="s">
        <v>6163</v>
      </c>
      <c r="K2642" s="25" t="s">
        <v>6158</v>
      </c>
      <c r="L2642" s="25"/>
      <c r="M2642" s="63" t="s">
        <v>49</v>
      </c>
      <c r="N2642" s="22" t="s">
        <v>46</v>
      </c>
      <c r="O2642" s="23">
        <v>0</v>
      </c>
      <c r="P2642" s="23">
        <v>0.02</v>
      </c>
      <c r="Q2642" s="23" t="s">
        <v>46</v>
      </c>
      <c r="R2642" s="23">
        <v>0</v>
      </c>
      <c r="S2642" s="23">
        <v>0.02</v>
      </c>
      <c r="T2642" s="17" t="s">
        <v>4598</v>
      </c>
      <c r="U2642" s="17" t="s">
        <v>4967</v>
      </c>
      <c r="V2642" s="17" t="s">
        <v>6655</v>
      </c>
      <c r="W2642" s="17" t="s">
        <v>6655</v>
      </c>
    </row>
    <row r="2643" spans="1:23" ht="29" x14ac:dyDescent="0.35">
      <c r="A2643" s="22" t="s">
        <v>102</v>
      </c>
      <c r="B2643" s="22"/>
      <c r="C2643" s="22" t="s">
        <v>5118</v>
      </c>
      <c r="D2643" s="22" t="s">
        <v>5504</v>
      </c>
      <c r="E2643" s="57" t="s">
        <v>5889</v>
      </c>
      <c r="F2643" s="22" t="s">
        <v>103</v>
      </c>
      <c r="G2643" s="22" t="s">
        <v>21</v>
      </c>
      <c r="H2643" s="22" t="s">
        <v>6161</v>
      </c>
      <c r="I2643" s="25" t="s">
        <v>197</v>
      </c>
      <c r="J2643" s="25" t="s">
        <v>6163</v>
      </c>
      <c r="K2643" s="25" t="s">
        <v>6157</v>
      </c>
      <c r="L2643" s="25">
        <v>16</v>
      </c>
      <c r="M2643" s="63" t="s">
        <v>6636</v>
      </c>
      <c r="N2643" s="22" t="s">
        <v>8704</v>
      </c>
      <c r="O2643" s="23">
        <v>0</v>
      </c>
      <c r="P2643" s="23">
        <v>0.02</v>
      </c>
      <c r="Q2643" s="23" t="s">
        <v>46</v>
      </c>
      <c r="R2643" s="23">
        <v>0</v>
      </c>
      <c r="S2643" s="23">
        <v>0.02</v>
      </c>
      <c r="T2643" s="17" t="s">
        <v>4598</v>
      </c>
      <c r="U2643" s="17" t="s">
        <v>4967</v>
      </c>
      <c r="V2643" s="17" t="s">
        <v>6655</v>
      </c>
      <c r="W2643" s="17" t="s">
        <v>6657</v>
      </c>
    </row>
    <row r="2644" spans="1:23" x14ac:dyDescent="0.35">
      <c r="A2644" s="22" t="s">
        <v>102</v>
      </c>
      <c r="B2644" s="22"/>
      <c r="C2644" s="22" t="s">
        <v>5119</v>
      </c>
      <c r="D2644" s="22" t="s">
        <v>5505</v>
      </c>
      <c r="E2644" s="57" t="s">
        <v>5890</v>
      </c>
      <c r="F2644" s="22" t="s">
        <v>103</v>
      </c>
      <c r="G2644" s="22" t="s">
        <v>21</v>
      </c>
      <c r="H2644" s="22" t="s">
        <v>6161</v>
      </c>
      <c r="I2644" s="25" t="s">
        <v>197</v>
      </c>
      <c r="J2644" s="25" t="s">
        <v>4599</v>
      </c>
      <c r="K2644" s="25"/>
      <c r="L2644" s="25"/>
      <c r="M2644" s="63" t="s">
        <v>49</v>
      </c>
      <c r="N2644" s="22" t="s">
        <v>46</v>
      </c>
      <c r="O2644" s="23" t="s">
        <v>46</v>
      </c>
      <c r="P2644" s="23" t="s">
        <v>46</v>
      </c>
      <c r="Q2644" s="23" t="s">
        <v>46</v>
      </c>
      <c r="R2644" s="23"/>
      <c r="S2644" s="23"/>
      <c r="T2644" s="17" t="s">
        <v>4598</v>
      </c>
      <c r="U2644" s="17" t="s">
        <v>4967</v>
      </c>
      <c r="V2644" s="17" t="s">
        <v>6655</v>
      </c>
      <c r="W2644" s="17" t="s">
        <v>6655</v>
      </c>
    </row>
    <row r="2645" spans="1:23" x14ac:dyDescent="0.35">
      <c r="A2645" s="22" t="s">
        <v>102</v>
      </c>
      <c r="B2645" s="22"/>
      <c r="C2645" s="22" t="s">
        <v>5120</v>
      </c>
      <c r="D2645" s="22" t="s">
        <v>5506</v>
      </c>
      <c r="E2645" s="57" t="s">
        <v>5891</v>
      </c>
      <c r="F2645" s="22" t="s">
        <v>103</v>
      </c>
      <c r="G2645" s="22" t="s">
        <v>21</v>
      </c>
      <c r="H2645" s="22" t="s">
        <v>6161</v>
      </c>
      <c r="I2645" s="25" t="s">
        <v>197</v>
      </c>
      <c r="J2645" s="25" t="s">
        <v>4599</v>
      </c>
      <c r="K2645" s="25"/>
      <c r="L2645" s="25"/>
      <c r="M2645" s="63" t="s">
        <v>49</v>
      </c>
      <c r="N2645" s="22" t="s">
        <v>46</v>
      </c>
      <c r="O2645" s="23" t="s">
        <v>46</v>
      </c>
      <c r="P2645" s="23" t="s">
        <v>46</v>
      </c>
      <c r="Q2645" s="23" t="s">
        <v>46</v>
      </c>
      <c r="R2645" s="23"/>
      <c r="S2645" s="23"/>
      <c r="T2645" s="17" t="s">
        <v>4598</v>
      </c>
      <c r="U2645" s="17" t="s">
        <v>4967</v>
      </c>
      <c r="V2645" s="17" t="s">
        <v>6655</v>
      </c>
      <c r="W2645" s="17" t="s">
        <v>6655</v>
      </c>
    </row>
    <row r="2646" spans="1:23" x14ac:dyDescent="0.35">
      <c r="A2646" s="22" t="s">
        <v>102</v>
      </c>
      <c r="B2646" s="22"/>
      <c r="C2646" s="22" t="s">
        <v>5121</v>
      </c>
      <c r="D2646" s="22" t="s">
        <v>5507</v>
      </c>
      <c r="E2646" s="57" t="s">
        <v>5892</v>
      </c>
      <c r="F2646" s="22" t="s">
        <v>103</v>
      </c>
      <c r="G2646" s="22" t="s">
        <v>21</v>
      </c>
      <c r="H2646" s="22" t="s">
        <v>6161</v>
      </c>
      <c r="I2646" s="25" t="s">
        <v>197</v>
      </c>
      <c r="J2646" s="25" t="s">
        <v>4599</v>
      </c>
      <c r="K2646" s="25"/>
      <c r="L2646" s="25"/>
      <c r="M2646" s="63" t="s">
        <v>49</v>
      </c>
      <c r="N2646" s="22" t="s">
        <v>46</v>
      </c>
      <c r="O2646" s="23" t="s">
        <v>46</v>
      </c>
      <c r="P2646" s="23" t="s">
        <v>46</v>
      </c>
      <c r="Q2646" s="23" t="s">
        <v>46</v>
      </c>
      <c r="R2646" s="23"/>
      <c r="S2646" s="23"/>
      <c r="T2646" s="17" t="s">
        <v>4598</v>
      </c>
      <c r="U2646" s="17" t="s">
        <v>4967</v>
      </c>
      <c r="V2646" s="17" t="s">
        <v>6655</v>
      </c>
      <c r="W2646" s="17" t="s">
        <v>6655</v>
      </c>
    </row>
    <row r="2647" spans="1:23" x14ac:dyDescent="0.35">
      <c r="A2647" s="22" t="s">
        <v>102</v>
      </c>
      <c r="B2647" s="22"/>
      <c r="C2647" s="22" t="s">
        <v>5122</v>
      </c>
      <c r="D2647" s="22" t="s">
        <v>5508</v>
      </c>
      <c r="E2647" s="57" t="s">
        <v>5893</v>
      </c>
      <c r="F2647" s="22" t="s">
        <v>103</v>
      </c>
      <c r="G2647" s="22" t="s">
        <v>21</v>
      </c>
      <c r="H2647" s="22" t="s">
        <v>6161</v>
      </c>
      <c r="I2647" s="25" t="s">
        <v>197</v>
      </c>
      <c r="J2647" s="25" t="s">
        <v>4599</v>
      </c>
      <c r="K2647" s="25"/>
      <c r="L2647" s="25"/>
      <c r="M2647" s="63" t="s">
        <v>49</v>
      </c>
      <c r="N2647" s="22" t="s">
        <v>46</v>
      </c>
      <c r="O2647" s="23" t="s">
        <v>46</v>
      </c>
      <c r="P2647" s="23" t="s">
        <v>46</v>
      </c>
      <c r="Q2647" s="23" t="s">
        <v>46</v>
      </c>
      <c r="R2647" s="23"/>
      <c r="S2647" s="23"/>
      <c r="T2647" s="17" t="s">
        <v>4598</v>
      </c>
      <c r="U2647" s="17" t="s">
        <v>4967</v>
      </c>
      <c r="V2647" s="17" t="s">
        <v>6655</v>
      </c>
      <c r="W2647" s="17" t="s">
        <v>6655</v>
      </c>
    </row>
    <row r="2648" spans="1:23" x14ac:dyDescent="0.35">
      <c r="A2648" s="22" t="s">
        <v>102</v>
      </c>
      <c r="B2648" s="22"/>
      <c r="C2648" s="22" t="s">
        <v>5123</v>
      </c>
      <c r="D2648" s="22" t="s">
        <v>5509</v>
      </c>
      <c r="E2648" s="57" t="s">
        <v>5894</v>
      </c>
      <c r="F2648" s="22" t="s">
        <v>103</v>
      </c>
      <c r="G2648" s="22" t="s">
        <v>21</v>
      </c>
      <c r="H2648" s="22" t="s">
        <v>6161</v>
      </c>
      <c r="I2648" s="25" t="s">
        <v>197</v>
      </c>
      <c r="J2648" s="25" t="s">
        <v>6163</v>
      </c>
      <c r="K2648" s="25" t="s">
        <v>6158</v>
      </c>
      <c r="L2648" s="25"/>
      <c r="M2648" s="63" t="s">
        <v>49</v>
      </c>
      <c r="N2648" s="22" t="s">
        <v>46</v>
      </c>
      <c r="O2648" s="23">
        <v>0</v>
      </c>
      <c r="P2648" s="23">
        <v>0.02</v>
      </c>
      <c r="Q2648" s="23" t="s">
        <v>46</v>
      </c>
      <c r="R2648" s="23">
        <v>0</v>
      </c>
      <c r="S2648" s="23">
        <v>0.02</v>
      </c>
      <c r="T2648" s="17" t="s">
        <v>4598</v>
      </c>
      <c r="U2648" s="17" t="s">
        <v>4967</v>
      </c>
      <c r="V2648" s="17" t="s">
        <v>6655</v>
      </c>
      <c r="W2648" s="17" t="s">
        <v>6655</v>
      </c>
    </row>
    <row r="2649" spans="1:23" x14ac:dyDescent="0.35">
      <c r="A2649" s="22" t="s">
        <v>102</v>
      </c>
      <c r="B2649" s="22"/>
      <c r="C2649" s="22" t="s">
        <v>5124</v>
      </c>
      <c r="D2649" s="22" t="s">
        <v>5510</v>
      </c>
      <c r="E2649" s="57" t="s">
        <v>5895</v>
      </c>
      <c r="F2649" s="22" t="s">
        <v>103</v>
      </c>
      <c r="G2649" s="22" t="s">
        <v>21</v>
      </c>
      <c r="H2649" s="22" t="s">
        <v>6161</v>
      </c>
      <c r="I2649" s="25" t="s">
        <v>99</v>
      </c>
      <c r="J2649" s="27" t="s">
        <v>4599</v>
      </c>
      <c r="K2649" s="25"/>
      <c r="L2649" s="25"/>
      <c r="M2649" s="63" t="s">
        <v>49</v>
      </c>
      <c r="N2649" s="22" t="s">
        <v>46</v>
      </c>
      <c r="O2649" s="23"/>
      <c r="P2649" s="23"/>
      <c r="Q2649" s="23" t="s">
        <v>46</v>
      </c>
      <c r="R2649" s="23"/>
      <c r="S2649" s="23"/>
      <c r="T2649" s="17" t="s">
        <v>4598</v>
      </c>
      <c r="U2649" s="17" t="s">
        <v>4967</v>
      </c>
      <c r="V2649" s="17" t="s">
        <v>6655</v>
      </c>
      <c r="W2649" s="17" t="s">
        <v>6655</v>
      </c>
    </row>
    <row r="2650" spans="1:23" x14ac:dyDescent="0.35">
      <c r="A2650" s="22" t="s">
        <v>102</v>
      </c>
      <c r="B2650" s="22"/>
      <c r="C2650" s="22" t="s">
        <v>5125</v>
      </c>
      <c r="D2650" s="22" t="s">
        <v>5511</v>
      </c>
      <c r="E2650" s="57" t="s">
        <v>5896</v>
      </c>
      <c r="F2650" s="22" t="s">
        <v>103</v>
      </c>
      <c r="G2650" s="22" t="s">
        <v>21</v>
      </c>
      <c r="H2650" s="22" t="s">
        <v>6161</v>
      </c>
      <c r="I2650" s="25" t="s">
        <v>197</v>
      </c>
      <c r="J2650" s="25" t="s">
        <v>6163</v>
      </c>
      <c r="K2650" s="25" t="s">
        <v>6158</v>
      </c>
      <c r="L2650" s="25"/>
      <c r="M2650" s="63" t="s">
        <v>49</v>
      </c>
      <c r="N2650" s="22" t="s">
        <v>46</v>
      </c>
      <c r="O2650" s="23">
        <v>0</v>
      </c>
      <c r="P2650" s="23">
        <v>0.02</v>
      </c>
      <c r="Q2650" s="23" t="s">
        <v>46</v>
      </c>
      <c r="R2650" s="23">
        <v>0</v>
      </c>
      <c r="S2650" s="23">
        <v>0.02</v>
      </c>
      <c r="T2650" s="17" t="s">
        <v>4598</v>
      </c>
      <c r="U2650" s="17" t="s">
        <v>4967</v>
      </c>
      <c r="V2650" s="17" t="s">
        <v>6655</v>
      </c>
      <c r="W2650" s="17" t="s">
        <v>6655</v>
      </c>
    </row>
    <row r="2651" spans="1:23" ht="29" x14ac:dyDescent="0.35">
      <c r="A2651" s="28" t="s">
        <v>102</v>
      </c>
      <c r="B2651" s="28"/>
      <c r="C2651" s="28" t="s">
        <v>6445</v>
      </c>
      <c r="D2651" s="28" t="s">
        <v>6437</v>
      </c>
      <c r="E2651" s="57" t="s">
        <v>6446</v>
      </c>
      <c r="F2651" s="28" t="s">
        <v>103</v>
      </c>
      <c r="G2651" s="28" t="s">
        <v>21</v>
      </c>
      <c r="H2651" s="15" t="s">
        <v>6449</v>
      </c>
      <c r="I2651" s="25" t="s">
        <v>197</v>
      </c>
      <c r="J2651" s="34" t="s">
        <v>6163</v>
      </c>
      <c r="K2651" s="34" t="s">
        <v>6157</v>
      </c>
      <c r="L2651" s="34">
        <v>18</v>
      </c>
      <c r="M2651" s="63" t="s">
        <v>6638</v>
      </c>
      <c r="N2651" s="22" t="s">
        <v>8704</v>
      </c>
      <c r="O2651" s="33">
        <v>0</v>
      </c>
      <c r="P2651" s="33">
        <v>0.02</v>
      </c>
      <c r="Q2651" s="33" t="s">
        <v>46</v>
      </c>
      <c r="R2651" s="33">
        <v>0</v>
      </c>
      <c r="S2651" s="33">
        <v>0.02</v>
      </c>
      <c r="T2651" s="23" t="s">
        <v>4598</v>
      </c>
      <c r="U2651" s="17" t="s">
        <v>4967</v>
      </c>
      <c r="V2651" s="33" t="s">
        <v>6657</v>
      </c>
      <c r="W2651" s="48" t="s">
        <v>6657</v>
      </c>
    </row>
    <row r="2652" spans="1:23" ht="29" x14ac:dyDescent="0.35">
      <c r="A2652" s="28" t="s">
        <v>101</v>
      </c>
      <c r="B2652" s="28"/>
      <c r="C2652" s="28" t="s">
        <v>6442</v>
      </c>
      <c r="D2652" s="28" t="s">
        <v>6438</v>
      </c>
      <c r="E2652" s="57" t="s">
        <v>5957</v>
      </c>
      <c r="F2652" s="28" t="s">
        <v>103</v>
      </c>
      <c r="G2652" s="28" t="s">
        <v>21</v>
      </c>
      <c r="H2652" s="15" t="s">
        <v>6449</v>
      </c>
      <c r="I2652" s="25" t="s">
        <v>197</v>
      </c>
      <c r="J2652" s="34" t="s">
        <v>6163</v>
      </c>
      <c r="K2652" s="34" t="s">
        <v>6157</v>
      </c>
      <c r="L2652" s="34">
        <v>18</v>
      </c>
      <c r="M2652" s="63" t="s">
        <v>6638</v>
      </c>
      <c r="N2652" s="22" t="s">
        <v>8704</v>
      </c>
      <c r="O2652" s="33">
        <v>0</v>
      </c>
      <c r="P2652" s="33">
        <v>0.02</v>
      </c>
      <c r="Q2652" s="33" t="s">
        <v>46</v>
      </c>
      <c r="R2652" s="33">
        <v>0</v>
      </c>
      <c r="S2652" s="33">
        <v>0.02</v>
      </c>
      <c r="T2652" s="23" t="s">
        <v>4598</v>
      </c>
      <c r="U2652" s="23" t="s">
        <v>4967</v>
      </c>
      <c r="V2652" s="33" t="s">
        <v>6657</v>
      </c>
      <c r="W2652" s="48" t="s">
        <v>6657</v>
      </c>
    </row>
    <row r="2653" spans="1:23" ht="29" x14ac:dyDescent="0.35">
      <c r="A2653" s="28" t="s">
        <v>98</v>
      </c>
      <c r="B2653" s="28"/>
      <c r="C2653" s="28" t="s">
        <v>6443</v>
      </c>
      <c r="D2653" s="28" t="s">
        <v>6439</v>
      </c>
      <c r="E2653" s="57" t="s">
        <v>6447</v>
      </c>
      <c r="F2653" s="28" t="s">
        <v>103</v>
      </c>
      <c r="G2653" s="28" t="s">
        <v>21</v>
      </c>
      <c r="H2653" s="15" t="s">
        <v>6449</v>
      </c>
      <c r="I2653" s="25" t="s">
        <v>197</v>
      </c>
      <c r="J2653" s="34" t="s">
        <v>6163</v>
      </c>
      <c r="K2653" s="34" t="s">
        <v>6157</v>
      </c>
      <c r="L2653" s="34">
        <v>18</v>
      </c>
      <c r="M2653" s="63" t="s">
        <v>6638</v>
      </c>
      <c r="N2653" s="22" t="s">
        <v>8704</v>
      </c>
      <c r="O2653" s="33">
        <v>0</v>
      </c>
      <c r="P2653" s="33">
        <v>0.02</v>
      </c>
      <c r="Q2653" s="33" t="s">
        <v>46</v>
      </c>
      <c r="R2653" s="33">
        <v>0</v>
      </c>
      <c r="S2653" s="33">
        <v>0.02</v>
      </c>
      <c r="T2653" s="23" t="s">
        <v>4598</v>
      </c>
      <c r="U2653" s="17" t="s">
        <v>4967</v>
      </c>
      <c r="V2653" s="33" t="s">
        <v>6657</v>
      </c>
      <c r="W2653" s="48" t="s">
        <v>6657</v>
      </c>
    </row>
    <row r="2654" spans="1:23" ht="29" x14ac:dyDescent="0.35">
      <c r="A2654" s="28" t="s">
        <v>104</v>
      </c>
      <c r="B2654" s="28"/>
      <c r="C2654" s="28" t="s">
        <v>6444</v>
      </c>
      <c r="D2654" s="28" t="s">
        <v>6440</v>
      </c>
      <c r="E2654" s="57" t="s">
        <v>6448</v>
      </c>
      <c r="F2654" s="28" t="s">
        <v>103</v>
      </c>
      <c r="G2654" s="28" t="s">
        <v>21</v>
      </c>
      <c r="H2654" s="15" t="s">
        <v>6449</v>
      </c>
      <c r="I2654" s="25" t="s">
        <v>197</v>
      </c>
      <c r="J2654" s="34" t="s">
        <v>6163</v>
      </c>
      <c r="K2654" s="34" t="s">
        <v>6157</v>
      </c>
      <c r="L2654" s="34">
        <v>18</v>
      </c>
      <c r="M2654" s="63" t="s">
        <v>6638</v>
      </c>
      <c r="N2654" s="22" t="s">
        <v>8704</v>
      </c>
      <c r="O2654" s="33">
        <v>0</v>
      </c>
      <c r="P2654" s="33">
        <v>0.02</v>
      </c>
      <c r="Q2654" s="33" t="s">
        <v>46</v>
      </c>
      <c r="R2654" s="33">
        <v>0</v>
      </c>
      <c r="S2654" s="33">
        <v>0.02</v>
      </c>
      <c r="T2654" s="23" t="s">
        <v>4598</v>
      </c>
      <c r="U2654" s="17" t="s">
        <v>4967</v>
      </c>
      <c r="V2654" s="33" t="s">
        <v>6657</v>
      </c>
      <c r="W2654" s="48" t="s">
        <v>6657</v>
      </c>
    </row>
    <row r="2655" spans="1:23" x14ac:dyDescent="0.35">
      <c r="A2655" s="22" t="s">
        <v>98</v>
      </c>
      <c r="B2655" s="22"/>
      <c r="C2655" s="22" t="s">
        <v>6318</v>
      </c>
      <c r="D2655" s="22" t="s">
        <v>6319</v>
      </c>
      <c r="E2655" s="57" t="s">
        <v>5974</v>
      </c>
      <c r="F2655" s="22" t="s">
        <v>103</v>
      </c>
      <c r="G2655" s="22" t="s">
        <v>21</v>
      </c>
      <c r="H2655" s="22" t="s">
        <v>6320</v>
      </c>
      <c r="I2655" s="25" t="s">
        <v>197</v>
      </c>
      <c r="J2655" s="34" t="s">
        <v>6163</v>
      </c>
      <c r="K2655" s="25" t="s">
        <v>7168</v>
      </c>
      <c r="L2655" s="25">
        <v>17</v>
      </c>
      <c r="M2655" s="63" t="s">
        <v>6637</v>
      </c>
      <c r="N2655" s="22" t="s">
        <v>8703</v>
      </c>
      <c r="O2655" s="23">
        <v>0</v>
      </c>
      <c r="P2655" s="23">
        <v>0.02</v>
      </c>
      <c r="Q2655" s="23" t="s">
        <v>46</v>
      </c>
      <c r="R2655" s="23">
        <v>0</v>
      </c>
      <c r="S2655" s="23">
        <v>0.02</v>
      </c>
      <c r="T2655" s="17" t="s">
        <v>4598</v>
      </c>
      <c r="U2655" s="17" t="s">
        <v>4967</v>
      </c>
      <c r="V2655" s="17" t="s">
        <v>6657</v>
      </c>
      <c r="W2655" s="48" t="s">
        <v>6657</v>
      </c>
    </row>
    <row r="2656" spans="1:23" x14ac:dyDescent="0.35">
      <c r="A2656" s="22" t="s">
        <v>98</v>
      </c>
      <c r="B2656" s="22"/>
      <c r="C2656" s="22" t="s">
        <v>6323</v>
      </c>
      <c r="D2656" s="22" t="s">
        <v>6324</v>
      </c>
      <c r="E2656" s="57" t="s">
        <v>5988</v>
      </c>
      <c r="F2656" s="22" t="s">
        <v>103</v>
      </c>
      <c r="G2656" s="22" t="s">
        <v>21</v>
      </c>
      <c r="H2656" s="22" t="s">
        <v>6320</v>
      </c>
      <c r="I2656" s="25" t="s">
        <v>197</v>
      </c>
      <c r="J2656" s="34" t="s">
        <v>6163</v>
      </c>
      <c r="K2656" s="25" t="s">
        <v>7168</v>
      </c>
      <c r="L2656" s="25">
        <v>17</v>
      </c>
      <c r="M2656" s="63" t="s">
        <v>6637</v>
      </c>
      <c r="N2656" s="22" t="s">
        <v>8703</v>
      </c>
      <c r="O2656" s="23">
        <v>0</v>
      </c>
      <c r="P2656" s="23">
        <v>0.02</v>
      </c>
      <c r="Q2656" s="23" t="s">
        <v>46</v>
      </c>
      <c r="R2656" s="23">
        <v>0</v>
      </c>
      <c r="S2656" s="23">
        <v>0.02</v>
      </c>
      <c r="T2656" s="17" t="s">
        <v>4598</v>
      </c>
      <c r="U2656" s="17" t="s">
        <v>4967</v>
      </c>
      <c r="V2656" s="17" t="s">
        <v>6657</v>
      </c>
      <c r="W2656" s="48" t="s">
        <v>6657</v>
      </c>
    </row>
    <row r="2657" spans="1:23" x14ac:dyDescent="0.35">
      <c r="A2657" s="22" t="s">
        <v>98</v>
      </c>
      <c r="B2657" s="22"/>
      <c r="C2657" s="22" t="s">
        <v>6321</v>
      </c>
      <c r="D2657" s="22" t="s">
        <v>6322</v>
      </c>
      <c r="E2657" s="57" t="s">
        <v>6007</v>
      </c>
      <c r="F2657" s="22" t="s">
        <v>103</v>
      </c>
      <c r="G2657" s="22" t="s">
        <v>21</v>
      </c>
      <c r="H2657" s="22" t="s">
        <v>6320</v>
      </c>
      <c r="I2657" s="25" t="s">
        <v>197</v>
      </c>
      <c r="J2657" s="34" t="s">
        <v>6163</v>
      </c>
      <c r="K2657" s="25" t="s">
        <v>6157</v>
      </c>
      <c r="L2657" s="25">
        <v>17</v>
      </c>
      <c r="M2657" s="63" t="s">
        <v>6637</v>
      </c>
      <c r="N2657" s="22" t="s">
        <v>8701</v>
      </c>
      <c r="O2657" s="23">
        <v>0</v>
      </c>
      <c r="P2657" s="23">
        <v>0.02</v>
      </c>
      <c r="Q2657" s="23" t="s">
        <v>46</v>
      </c>
      <c r="R2657" s="23">
        <v>0</v>
      </c>
      <c r="S2657" s="23">
        <v>0.02</v>
      </c>
      <c r="T2657" s="17" t="s">
        <v>4598</v>
      </c>
      <c r="U2657" s="17" t="s">
        <v>4967</v>
      </c>
      <c r="V2657" s="17" t="s">
        <v>6657</v>
      </c>
      <c r="W2657" s="48" t="s">
        <v>6657</v>
      </c>
    </row>
    <row r="2658" spans="1:23" ht="29" x14ac:dyDescent="0.35">
      <c r="A2658" s="28" t="s">
        <v>98</v>
      </c>
      <c r="B2658" s="28"/>
      <c r="C2658" s="28" t="s">
        <v>6450</v>
      </c>
      <c r="D2658" s="28" t="s">
        <v>6441</v>
      </c>
      <c r="E2658" s="57" t="s">
        <v>6447</v>
      </c>
      <c r="F2658" s="28" t="s">
        <v>103</v>
      </c>
      <c r="G2658" s="28" t="s">
        <v>21</v>
      </c>
      <c r="H2658" s="15" t="s">
        <v>6320</v>
      </c>
      <c r="I2658" s="25" t="s">
        <v>197</v>
      </c>
      <c r="J2658" s="34" t="s">
        <v>6163</v>
      </c>
      <c r="K2658" s="34" t="s">
        <v>6157</v>
      </c>
      <c r="L2658" s="34">
        <v>18</v>
      </c>
      <c r="M2658" s="63" t="s">
        <v>6638</v>
      </c>
      <c r="N2658" s="22" t="s">
        <v>8704</v>
      </c>
      <c r="O2658" s="33">
        <v>0</v>
      </c>
      <c r="P2658" s="33">
        <v>0.02</v>
      </c>
      <c r="Q2658" s="33" t="s">
        <v>46</v>
      </c>
      <c r="R2658" s="33">
        <v>0</v>
      </c>
      <c r="S2658" s="33">
        <v>0.02</v>
      </c>
      <c r="T2658" s="23" t="s">
        <v>4598</v>
      </c>
      <c r="U2658" s="23" t="s">
        <v>4967</v>
      </c>
      <c r="V2658" s="33" t="s">
        <v>6657</v>
      </c>
      <c r="W2658" s="48" t="s">
        <v>6657</v>
      </c>
    </row>
    <row r="2659" spans="1:23" x14ac:dyDescent="0.35">
      <c r="A2659" s="22" t="s">
        <v>98</v>
      </c>
      <c r="B2659" s="22"/>
      <c r="C2659" s="22" t="s">
        <v>6325</v>
      </c>
      <c r="D2659" s="22" t="s">
        <v>6326</v>
      </c>
      <c r="E2659" s="57" t="s">
        <v>6011</v>
      </c>
      <c r="F2659" s="22" t="s">
        <v>103</v>
      </c>
      <c r="G2659" s="22" t="s">
        <v>21</v>
      </c>
      <c r="H2659" s="22" t="s">
        <v>6320</v>
      </c>
      <c r="I2659" s="25" t="s">
        <v>197</v>
      </c>
      <c r="J2659" s="34" t="s">
        <v>6163</v>
      </c>
      <c r="K2659" s="25" t="s">
        <v>6157</v>
      </c>
      <c r="L2659" s="25">
        <v>17</v>
      </c>
      <c r="M2659" s="63" t="s">
        <v>6637</v>
      </c>
      <c r="N2659" s="22" t="s">
        <v>8701</v>
      </c>
      <c r="O2659" s="23">
        <v>0</v>
      </c>
      <c r="P2659" s="23">
        <v>0.02</v>
      </c>
      <c r="Q2659" s="23" t="s">
        <v>46</v>
      </c>
      <c r="R2659" s="23">
        <v>0</v>
      </c>
      <c r="S2659" s="23">
        <v>0.02</v>
      </c>
      <c r="T2659" s="17" t="s">
        <v>4598</v>
      </c>
      <c r="U2659" s="17" t="s">
        <v>4967</v>
      </c>
      <c r="V2659" s="17" t="s">
        <v>6657</v>
      </c>
      <c r="W2659" s="48" t="s">
        <v>6657</v>
      </c>
    </row>
    <row r="2660" spans="1:23" x14ac:dyDescent="0.35">
      <c r="A2660" s="28" t="s">
        <v>102</v>
      </c>
      <c r="B2660" s="28"/>
      <c r="C2660" s="28" t="s">
        <v>6903</v>
      </c>
      <c r="D2660" s="28" t="s">
        <v>6871</v>
      </c>
      <c r="E2660" s="57" t="s">
        <v>6887</v>
      </c>
      <c r="F2660" s="7" t="s">
        <v>103</v>
      </c>
      <c r="G2660" s="7" t="s">
        <v>21</v>
      </c>
      <c r="H2660" s="61" t="s">
        <v>6161</v>
      </c>
      <c r="I2660" s="25" t="s">
        <v>197</v>
      </c>
      <c r="J2660" s="25" t="s">
        <v>4599</v>
      </c>
      <c r="K2660" s="34"/>
      <c r="L2660" s="34"/>
      <c r="M2660" s="35"/>
      <c r="N2660" s="22" t="s">
        <v>46</v>
      </c>
      <c r="O2660" s="33" t="s">
        <v>46</v>
      </c>
      <c r="P2660" s="33" t="s">
        <v>46</v>
      </c>
      <c r="Q2660" s="33" t="s">
        <v>26</v>
      </c>
      <c r="R2660" s="33"/>
      <c r="S2660" s="33"/>
      <c r="T2660" s="48" t="s">
        <v>4598</v>
      </c>
      <c r="U2660" s="48" t="s">
        <v>4967</v>
      </c>
      <c r="V2660" s="48" t="s">
        <v>6796</v>
      </c>
      <c r="W2660" s="48" t="s">
        <v>6796</v>
      </c>
    </row>
    <row r="2661" spans="1:23" x14ac:dyDescent="0.35">
      <c r="A2661" s="22" t="s">
        <v>102</v>
      </c>
      <c r="B2661" s="22"/>
      <c r="C2661" s="22" t="s">
        <v>5126</v>
      </c>
      <c r="D2661" s="22" t="s">
        <v>5512</v>
      </c>
      <c r="E2661" s="57" t="s">
        <v>5897</v>
      </c>
      <c r="F2661" s="22" t="s">
        <v>103</v>
      </c>
      <c r="G2661" s="22" t="s">
        <v>21</v>
      </c>
      <c r="H2661" s="22" t="s">
        <v>6161</v>
      </c>
      <c r="I2661" s="25" t="s">
        <v>99</v>
      </c>
      <c r="J2661" s="25" t="s">
        <v>4599</v>
      </c>
      <c r="K2661" s="25"/>
      <c r="L2661" s="25"/>
      <c r="M2661" s="63" t="s">
        <v>49</v>
      </c>
      <c r="N2661" s="22" t="s">
        <v>46</v>
      </c>
      <c r="O2661" s="23">
        <v>0</v>
      </c>
      <c r="P2661" s="23">
        <v>0.02</v>
      </c>
      <c r="Q2661" s="23" t="s">
        <v>46</v>
      </c>
      <c r="R2661" s="23"/>
      <c r="S2661" s="23"/>
      <c r="T2661" s="17" t="s">
        <v>4598</v>
      </c>
      <c r="U2661" s="17" t="s">
        <v>4967</v>
      </c>
      <c r="V2661" s="17" t="s">
        <v>6655</v>
      </c>
      <c r="W2661" s="17" t="s">
        <v>6656</v>
      </c>
    </row>
    <row r="2662" spans="1:23" x14ac:dyDescent="0.35">
      <c r="A2662" s="22" t="s">
        <v>102</v>
      </c>
      <c r="B2662" s="22"/>
      <c r="C2662" s="22" t="s">
        <v>5127</v>
      </c>
      <c r="D2662" s="22" t="s">
        <v>5513</v>
      </c>
      <c r="E2662" s="57" t="s">
        <v>5898</v>
      </c>
      <c r="F2662" s="22" t="s">
        <v>103</v>
      </c>
      <c r="G2662" s="22" t="s">
        <v>21</v>
      </c>
      <c r="H2662" s="22" t="s">
        <v>6161</v>
      </c>
      <c r="I2662" s="25" t="s">
        <v>197</v>
      </c>
      <c r="J2662" s="25" t="s">
        <v>6163</v>
      </c>
      <c r="K2662" s="25" t="s">
        <v>7168</v>
      </c>
      <c r="L2662" s="25">
        <v>17</v>
      </c>
      <c r="M2662" s="63" t="s">
        <v>6637</v>
      </c>
      <c r="N2662" s="22" t="s">
        <v>8703</v>
      </c>
      <c r="O2662" s="23">
        <v>0</v>
      </c>
      <c r="P2662" s="23">
        <v>0.02</v>
      </c>
      <c r="Q2662" s="23" t="s">
        <v>46</v>
      </c>
      <c r="R2662" s="23">
        <v>0</v>
      </c>
      <c r="S2662" s="23">
        <v>0.02</v>
      </c>
      <c r="T2662" s="17" t="s">
        <v>4598</v>
      </c>
      <c r="U2662" s="17" t="s">
        <v>4967</v>
      </c>
      <c r="V2662" s="17" t="s">
        <v>6655</v>
      </c>
      <c r="W2662" s="17" t="s">
        <v>6657</v>
      </c>
    </row>
    <row r="2663" spans="1:23" x14ac:dyDescent="0.35">
      <c r="A2663" s="22" t="s">
        <v>102</v>
      </c>
      <c r="B2663" s="22"/>
      <c r="C2663" s="22" t="s">
        <v>5128</v>
      </c>
      <c r="D2663" s="22" t="s">
        <v>5514</v>
      </c>
      <c r="E2663" s="57" t="s">
        <v>5899</v>
      </c>
      <c r="F2663" s="22" t="s">
        <v>103</v>
      </c>
      <c r="G2663" s="22" t="s">
        <v>21</v>
      </c>
      <c r="H2663" s="22" t="s">
        <v>6161</v>
      </c>
      <c r="I2663" s="25" t="s">
        <v>197</v>
      </c>
      <c r="J2663" s="25" t="s">
        <v>6163</v>
      </c>
      <c r="K2663" s="25" t="s">
        <v>7168</v>
      </c>
      <c r="L2663" s="25">
        <v>17</v>
      </c>
      <c r="M2663" s="63" t="s">
        <v>6637</v>
      </c>
      <c r="N2663" s="22" t="s">
        <v>8703</v>
      </c>
      <c r="O2663" s="23">
        <v>0</v>
      </c>
      <c r="P2663" s="23">
        <v>0.02</v>
      </c>
      <c r="Q2663" s="23" t="s">
        <v>46</v>
      </c>
      <c r="R2663" s="23">
        <v>0</v>
      </c>
      <c r="S2663" s="23">
        <v>0.02</v>
      </c>
      <c r="T2663" s="17" t="s">
        <v>4598</v>
      </c>
      <c r="U2663" s="17" t="s">
        <v>4967</v>
      </c>
      <c r="V2663" s="17" t="s">
        <v>6655</v>
      </c>
      <c r="W2663" s="17" t="s">
        <v>6657</v>
      </c>
    </row>
    <row r="2664" spans="1:23" x14ac:dyDescent="0.35">
      <c r="A2664" s="22" t="s">
        <v>102</v>
      </c>
      <c r="B2664" s="22"/>
      <c r="C2664" s="22" t="s">
        <v>5129</v>
      </c>
      <c r="D2664" s="22" t="s">
        <v>5515</v>
      </c>
      <c r="E2664" s="57" t="s">
        <v>5900</v>
      </c>
      <c r="F2664" s="22" t="s">
        <v>103</v>
      </c>
      <c r="G2664" s="22" t="s">
        <v>21</v>
      </c>
      <c r="H2664" s="22" t="s">
        <v>6161</v>
      </c>
      <c r="I2664" s="25" t="s">
        <v>197</v>
      </c>
      <c r="J2664" s="25" t="s">
        <v>4599</v>
      </c>
      <c r="K2664" s="25"/>
      <c r="L2664" s="25"/>
      <c r="M2664" s="63" t="s">
        <v>49</v>
      </c>
      <c r="N2664" s="22" t="s">
        <v>46</v>
      </c>
      <c r="O2664" s="23" t="s">
        <v>46</v>
      </c>
      <c r="P2664" s="23" t="s">
        <v>46</v>
      </c>
      <c r="Q2664" s="23" t="s">
        <v>46</v>
      </c>
      <c r="R2664" s="23"/>
      <c r="S2664" s="23"/>
      <c r="T2664" s="17" t="s">
        <v>4598</v>
      </c>
      <c r="U2664" s="17" t="s">
        <v>4967</v>
      </c>
      <c r="V2664" s="17" t="s">
        <v>6655</v>
      </c>
      <c r="W2664" s="17" t="s">
        <v>6655</v>
      </c>
    </row>
    <row r="2665" spans="1:23" x14ac:dyDescent="0.35">
      <c r="A2665" s="22" t="s">
        <v>102</v>
      </c>
      <c r="B2665" s="22"/>
      <c r="C2665" s="22" t="s">
        <v>5130</v>
      </c>
      <c r="D2665" s="22" t="s">
        <v>5516</v>
      </c>
      <c r="E2665" s="57" t="s">
        <v>5901</v>
      </c>
      <c r="F2665" s="22" t="s">
        <v>103</v>
      </c>
      <c r="G2665" s="22" t="s">
        <v>21</v>
      </c>
      <c r="H2665" s="22" t="s">
        <v>6161</v>
      </c>
      <c r="I2665" s="25" t="s">
        <v>197</v>
      </c>
      <c r="J2665" s="25" t="s">
        <v>4599</v>
      </c>
      <c r="K2665" s="25"/>
      <c r="L2665" s="25"/>
      <c r="M2665" s="63" t="s">
        <v>49</v>
      </c>
      <c r="N2665" s="22" t="s">
        <v>46</v>
      </c>
      <c r="O2665" s="23">
        <v>0</v>
      </c>
      <c r="P2665" s="23">
        <v>0.02</v>
      </c>
      <c r="Q2665" s="23" t="s">
        <v>46</v>
      </c>
      <c r="R2665" s="23"/>
      <c r="S2665" s="23"/>
      <c r="T2665" s="17" t="s">
        <v>4598</v>
      </c>
      <c r="U2665" s="17" t="s">
        <v>4967</v>
      </c>
      <c r="V2665" s="17" t="s">
        <v>6655</v>
      </c>
      <c r="W2665" s="17" t="s">
        <v>6655</v>
      </c>
    </row>
    <row r="2666" spans="1:23" x14ac:dyDescent="0.35">
      <c r="A2666" s="22" t="s">
        <v>102</v>
      </c>
      <c r="B2666" s="22"/>
      <c r="C2666" s="22" t="s">
        <v>5131</v>
      </c>
      <c r="D2666" s="22" t="s">
        <v>5517</v>
      </c>
      <c r="E2666" s="57" t="s">
        <v>5902</v>
      </c>
      <c r="F2666" s="22" t="s">
        <v>103</v>
      </c>
      <c r="G2666" s="22" t="s">
        <v>21</v>
      </c>
      <c r="H2666" s="22" t="s">
        <v>6161</v>
      </c>
      <c r="I2666" s="25" t="s">
        <v>197</v>
      </c>
      <c r="J2666" s="25" t="s">
        <v>4599</v>
      </c>
      <c r="K2666" s="25"/>
      <c r="L2666" s="25"/>
      <c r="M2666" s="63" t="s">
        <v>49</v>
      </c>
      <c r="N2666" s="22" t="s">
        <v>46</v>
      </c>
      <c r="O2666" s="23" t="s">
        <v>46</v>
      </c>
      <c r="P2666" s="23" t="s">
        <v>46</v>
      </c>
      <c r="Q2666" s="23" t="s">
        <v>46</v>
      </c>
      <c r="R2666" s="23"/>
      <c r="S2666" s="23"/>
      <c r="T2666" s="17" t="s">
        <v>4598</v>
      </c>
      <c r="U2666" s="17" t="s">
        <v>4967</v>
      </c>
      <c r="V2666" s="17" t="s">
        <v>6655</v>
      </c>
      <c r="W2666" s="17" t="s">
        <v>6655</v>
      </c>
    </row>
    <row r="2667" spans="1:23" x14ac:dyDescent="0.35">
      <c r="A2667" s="22" t="s">
        <v>102</v>
      </c>
      <c r="B2667" s="22"/>
      <c r="C2667" s="22" t="s">
        <v>5132</v>
      </c>
      <c r="D2667" s="22" t="s">
        <v>5518</v>
      </c>
      <c r="E2667" s="57" t="s">
        <v>5903</v>
      </c>
      <c r="F2667" s="22" t="s">
        <v>103</v>
      </c>
      <c r="G2667" s="22" t="s">
        <v>21</v>
      </c>
      <c r="H2667" s="22" t="s">
        <v>6161</v>
      </c>
      <c r="I2667" s="25" t="s">
        <v>197</v>
      </c>
      <c r="J2667" s="25" t="s">
        <v>4599</v>
      </c>
      <c r="K2667" s="25"/>
      <c r="L2667" s="25"/>
      <c r="M2667" s="63" t="s">
        <v>49</v>
      </c>
      <c r="N2667" s="22" t="s">
        <v>46</v>
      </c>
      <c r="O2667" s="23">
        <v>0</v>
      </c>
      <c r="P2667" s="23">
        <v>0.02</v>
      </c>
      <c r="Q2667" s="23" t="s">
        <v>46</v>
      </c>
      <c r="R2667" s="23"/>
      <c r="S2667" s="23"/>
      <c r="T2667" s="17" t="s">
        <v>4598</v>
      </c>
      <c r="U2667" s="17" t="s">
        <v>4967</v>
      </c>
      <c r="V2667" s="17" t="s">
        <v>6655</v>
      </c>
      <c r="W2667" s="17" t="s">
        <v>6655</v>
      </c>
    </row>
    <row r="2668" spans="1:23" x14ac:dyDescent="0.35">
      <c r="A2668" s="28" t="s">
        <v>102</v>
      </c>
      <c r="B2668" s="28"/>
      <c r="C2668" s="28" t="s">
        <v>6915</v>
      </c>
      <c r="D2668" s="28" t="s">
        <v>6885</v>
      </c>
      <c r="E2668" s="57" t="s">
        <v>6901</v>
      </c>
      <c r="F2668" s="7" t="s">
        <v>103</v>
      </c>
      <c r="G2668" s="7" t="s">
        <v>21</v>
      </c>
      <c r="H2668" s="61" t="s">
        <v>6161</v>
      </c>
      <c r="I2668" s="25" t="s">
        <v>197</v>
      </c>
      <c r="J2668" s="25" t="s">
        <v>4599</v>
      </c>
      <c r="K2668" s="34"/>
      <c r="L2668" s="34"/>
      <c r="M2668" s="35"/>
      <c r="N2668" s="22" t="s">
        <v>46</v>
      </c>
      <c r="O2668" s="33" t="s">
        <v>46</v>
      </c>
      <c r="P2668" s="33" t="s">
        <v>46</v>
      </c>
      <c r="Q2668" s="33" t="s">
        <v>26</v>
      </c>
      <c r="R2668" s="33"/>
      <c r="S2668" s="33"/>
      <c r="T2668" s="48" t="s">
        <v>4598</v>
      </c>
      <c r="U2668" s="48" t="s">
        <v>4967</v>
      </c>
      <c r="V2668" s="48" t="s">
        <v>6796</v>
      </c>
      <c r="W2668" s="48" t="s">
        <v>6796</v>
      </c>
    </row>
    <row r="2669" spans="1:23" x14ac:dyDescent="0.35">
      <c r="A2669" s="22" t="s">
        <v>102</v>
      </c>
      <c r="B2669" s="22"/>
      <c r="C2669" s="22" t="s">
        <v>5133</v>
      </c>
      <c r="D2669" s="22" t="s">
        <v>5519</v>
      </c>
      <c r="E2669" s="57" t="s">
        <v>5904</v>
      </c>
      <c r="F2669" s="22" t="s">
        <v>103</v>
      </c>
      <c r="G2669" s="22" t="s">
        <v>21</v>
      </c>
      <c r="H2669" s="22" t="s">
        <v>6161</v>
      </c>
      <c r="I2669" s="25" t="s">
        <v>197</v>
      </c>
      <c r="J2669" s="25" t="s">
        <v>4599</v>
      </c>
      <c r="K2669" s="25"/>
      <c r="L2669" s="25"/>
      <c r="M2669" s="63" t="s">
        <v>49</v>
      </c>
      <c r="N2669" s="22" t="s">
        <v>46</v>
      </c>
      <c r="O2669" s="23" t="s">
        <v>46</v>
      </c>
      <c r="P2669" s="23" t="s">
        <v>46</v>
      </c>
      <c r="Q2669" s="23" t="s">
        <v>46</v>
      </c>
      <c r="R2669" s="23"/>
      <c r="S2669" s="23"/>
      <c r="T2669" s="17" t="s">
        <v>4598</v>
      </c>
      <c r="U2669" s="17" t="s">
        <v>4967</v>
      </c>
      <c r="V2669" s="17" t="s">
        <v>6655</v>
      </c>
      <c r="W2669" s="17" t="s">
        <v>6655</v>
      </c>
    </row>
    <row r="2670" spans="1:23" x14ac:dyDescent="0.35">
      <c r="A2670" s="22" t="s">
        <v>102</v>
      </c>
      <c r="B2670" s="22"/>
      <c r="C2670" s="22" t="s">
        <v>5134</v>
      </c>
      <c r="D2670" s="22" t="s">
        <v>5520</v>
      </c>
      <c r="E2670" s="57" t="s">
        <v>5905</v>
      </c>
      <c r="F2670" s="22" t="s">
        <v>103</v>
      </c>
      <c r="G2670" s="22" t="s">
        <v>21</v>
      </c>
      <c r="H2670" s="22" t="s">
        <v>6161</v>
      </c>
      <c r="I2670" s="25" t="s">
        <v>197</v>
      </c>
      <c r="J2670" s="25" t="s">
        <v>4599</v>
      </c>
      <c r="K2670" s="25"/>
      <c r="L2670" s="25"/>
      <c r="M2670" s="63" t="s">
        <v>49</v>
      </c>
      <c r="N2670" s="22" t="s">
        <v>46</v>
      </c>
      <c r="O2670" s="23"/>
      <c r="P2670" s="23"/>
      <c r="Q2670" s="23" t="s">
        <v>46</v>
      </c>
      <c r="R2670" s="23"/>
      <c r="S2670" s="23"/>
      <c r="T2670" s="17" t="s">
        <v>4598</v>
      </c>
      <c r="U2670" s="17" t="s">
        <v>4967</v>
      </c>
      <c r="V2670" s="17" t="s">
        <v>6655</v>
      </c>
      <c r="W2670" s="17" t="s">
        <v>6655</v>
      </c>
    </row>
    <row r="2671" spans="1:23" x14ac:dyDescent="0.35">
      <c r="A2671" s="22" t="s">
        <v>102</v>
      </c>
      <c r="B2671" s="22"/>
      <c r="C2671" s="22" t="s">
        <v>5135</v>
      </c>
      <c r="D2671" s="22" t="s">
        <v>5521</v>
      </c>
      <c r="E2671" s="57" t="s">
        <v>5906</v>
      </c>
      <c r="F2671" s="22" t="s">
        <v>103</v>
      </c>
      <c r="G2671" s="22" t="s">
        <v>21</v>
      </c>
      <c r="H2671" s="22" t="s">
        <v>6161</v>
      </c>
      <c r="I2671" s="25" t="s">
        <v>197</v>
      </c>
      <c r="J2671" s="25" t="s">
        <v>6163</v>
      </c>
      <c r="K2671" s="25" t="s">
        <v>6158</v>
      </c>
      <c r="L2671" s="25"/>
      <c r="M2671" s="63" t="s">
        <v>49</v>
      </c>
      <c r="N2671" s="22" t="s">
        <v>46</v>
      </c>
      <c r="O2671" s="23">
        <v>0</v>
      </c>
      <c r="P2671" s="23">
        <v>0.02</v>
      </c>
      <c r="Q2671" s="23" t="s">
        <v>46</v>
      </c>
      <c r="R2671" s="23">
        <v>0</v>
      </c>
      <c r="S2671" s="23">
        <v>0.02</v>
      </c>
      <c r="T2671" s="17" t="s">
        <v>4598</v>
      </c>
      <c r="U2671" s="17" t="s">
        <v>4967</v>
      </c>
      <c r="V2671" s="17" t="s">
        <v>6655</v>
      </c>
      <c r="W2671" s="17" t="s">
        <v>6655</v>
      </c>
    </row>
    <row r="2672" spans="1:23" x14ac:dyDescent="0.35">
      <c r="A2672" s="22" t="s">
        <v>102</v>
      </c>
      <c r="B2672" s="22"/>
      <c r="C2672" s="22" t="s">
        <v>5136</v>
      </c>
      <c r="D2672" s="22" t="s">
        <v>5522</v>
      </c>
      <c r="E2672" s="57" t="s">
        <v>5907</v>
      </c>
      <c r="F2672" s="22" t="s">
        <v>103</v>
      </c>
      <c r="G2672" s="22" t="s">
        <v>21</v>
      </c>
      <c r="H2672" s="22" t="s">
        <v>6161</v>
      </c>
      <c r="I2672" s="25" t="s">
        <v>197</v>
      </c>
      <c r="J2672" s="25" t="s">
        <v>6163</v>
      </c>
      <c r="K2672" s="25" t="s">
        <v>6158</v>
      </c>
      <c r="L2672" s="25"/>
      <c r="M2672" s="63" t="s">
        <v>49</v>
      </c>
      <c r="N2672" s="22" t="s">
        <v>46</v>
      </c>
      <c r="O2672" s="23">
        <v>0</v>
      </c>
      <c r="P2672" s="23">
        <v>0.02</v>
      </c>
      <c r="Q2672" s="23" t="s">
        <v>46</v>
      </c>
      <c r="R2672" s="23">
        <v>0</v>
      </c>
      <c r="S2672" s="23">
        <v>0.02</v>
      </c>
      <c r="T2672" s="17" t="s">
        <v>4598</v>
      </c>
      <c r="U2672" s="17" t="s">
        <v>4967</v>
      </c>
      <c r="V2672" s="17" t="s">
        <v>6655</v>
      </c>
      <c r="W2672" s="17" t="s">
        <v>6655</v>
      </c>
    </row>
    <row r="2673" spans="1:23" ht="29" x14ac:dyDescent="0.35">
      <c r="A2673" s="22" t="s">
        <v>102</v>
      </c>
      <c r="B2673" s="22"/>
      <c r="C2673" s="22" t="s">
        <v>5137</v>
      </c>
      <c r="D2673" s="22" t="s">
        <v>5523</v>
      </c>
      <c r="E2673" s="57" t="s">
        <v>5908</v>
      </c>
      <c r="F2673" s="22" t="s">
        <v>103</v>
      </c>
      <c r="G2673" s="22" t="s">
        <v>21</v>
      </c>
      <c r="H2673" s="22" t="s">
        <v>6161</v>
      </c>
      <c r="I2673" s="25" t="s">
        <v>197</v>
      </c>
      <c r="J2673" s="25" t="s">
        <v>6163</v>
      </c>
      <c r="K2673" s="25" t="s">
        <v>6157</v>
      </c>
      <c r="L2673" s="25">
        <v>22</v>
      </c>
      <c r="M2673" s="63" t="s">
        <v>6512</v>
      </c>
      <c r="N2673" s="22" t="s">
        <v>8708</v>
      </c>
      <c r="O2673" s="23">
        <v>0</v>
      </c>
      <c r="P2673" s="23">
        <v>0.3</v>
      </c>
      <c r="Q2673" s="23" t="s">
        <v>46</v>
      </c>
      <c r="R2673" s="23">
        <v>0</v>
      </c>
      <c r="S2673" s="23">
        <v>0.3</v>
      </c>
      <c r="T2673" s="17" t="s">
        <v>4598</v>
      </c>
      <c r="U2673" s="17" t="s">
        <v>4967</v>
      </c>
      <c r="V2673" s="17" t="s">
        <v>6655</v>
      </c>
      <c r="W2673" s="17" t="s">
        <v>6479</v>
      </c>
    </row>
    <row r="2674" spans="1:23" x14ac:dyDescent="0.35">
      <c r="A2674" s="22" t="s">
        <v>102</v>
      </c>
      <c r="B2674" s="22"/>
      <c r="C2674" s="22" t="s">
        <v>5138</v>
      </c>
      <c r="D2674" s="22" t="s">
        <v>5524</v>
      </c>
      <c r="E2674" s="57" t="s">
        <v>5909</v>
      </c>
      <c r="F2674" s="22" t="s">
        <v>103</v>
      </c>
      <c r="G2674" s="22" t="s">
        <v>21</v>
      </c>
      <c r="H2674" s="22" t="s">
        <v>6161</v>
      </c>
      <c r="I2674" s="25" t="s">
        <v>197</v>
      </c>
      <c r="J2674" s="25" t="s">
        <v>6163</v>
      </c>
      <c r="K2674" s="25" t="s">
        <v>6158</v>
      </c>
      <c r="L2674" s="25"/>
      <c r="M2674" s="63" t="s">
        <v>49</v>
      </c>
      <c r="N2674" s="22" t="s">
        <v>46</v>
      </c>
      <c r="O2674" s="23">
        <v>0</v>
      </c>
      <c r="P2674" s="23">
        <v>0.1</v>
      </c>
      <c r="Q2674" s="23" t="s">
        <v>46</v>
      </c>
      <c r="R2674" s="23">
        <v>0</v>
      </c>
      <c r="S2674" s="23">
        <v>0.1</v>
      </c>
      <c r="T2674" s="17" t="s">
        <v>4598</v>
      </c>
      <c r="U2674" s="17" t="s">
        <v>4967</v>
      </c>
      <c r="V2674" s="17" t="s">
        <v>6655</v>
      </c>
      <c r="W2674" s="17" t="s">
        <v>6725</v>
      </c>
    </row>
    <row r="2675" spans="1:23" x14ac:dyDescent="0.35">
      <c r="A2675" s="22" t="s">
        <v>102</v>
      </c>
      <c r="B2675" s="22"/>
      <c r="C2675" s="22" t="s">
        <v>5139</v>
      </c>
      <c r="D2675" s="22" t="s">
        <v>5525</v>
      </c>
      <c r="E2675" s="57" t="s">
        <v>5910</v>
      </c>
      <c r="F2675" s="22" t="s">
        <v>103</v>
      </c>
      <c r="G2675" s="22" t="s">
        <v>21</v>
      </c>
      <c r="H2675" s="22" t="s">
        <v>6161</v>
      </c>
      <c r="I2675" s="25" t="s">
        <v>197</v>
      </c>
      <c r="J2675" s="25" t="s">
        <v>4599</v>
      </c>
      <c r="K2675" s="25"/>
      <c r="L2675" s="25"/>
      <c r="M2675" s="63" t="s">
        <v>49</v>
      </c>
      <c r="N2675" s="22" t="s">
        <v>46</v>
      </c>
      <c r="O2675" s="23" t="s">
        <v>46</v>
      </c>
      <c r="P2675" s="23" t="s">
        <v>46</v>
      </c>
      <c r="Q2675" s="23" t="s">
        <v>46</v>
      </c>
      <c r="R2675" s="23"/>
      <c r="S2675" s="23"/>
      <c r="T2675" s="17" t="s">
        <v>4598</v>
      </c>
      <c r="U2675" s="17" t="s">
        <v>4967</v>
      </c>
      <c r="V2675" s="17" t="s">
        <v>6655</v>
      </c>
      <c r="W2675" s="17" t="s">
        <v>6655</v>
      </c>
    </row>
    <row r="2676" spans="1:23" x14ac:dyDescent="0.35">
      <c r="A2676" s="22" t="s">
        <v>102</v>
      </c>
      <c r="B2676" s="22"/>
      <c r="C2676" s="22" t="s">
        <v>5140</v>
      </c>
      <c r="D2676" s="22" t="s">
        <v>5526</v>
      </c>
      <c r="E2676" s="57" t="s">
        <v>5911</v>
      </c>
      <c r="F2676" s="22" t="s">
        <v>103</v>
      </c>
      <c r="G2676" s="22" t="s">
        <v>21</v>
      </c>
      <c r="H2676" s="22" t="s">
        <v>6161</v>
      </c>
      <c r="I2676" s="25" t="s">
        <v>197</v>
      </c>
      <c r="J2676" s="25" t="s">
        <v>4599</v>
      </c>
      <c r="K2676" s="25"/>
      <c r="L2676" s="25"/>
      <c r="M2676" s="63" t="s">
        <v>49</v>
      </c>
      <c r="N2676" s="22" t="s">
        <v>46</v>
      </c>
      <c r="O2676" s="23" t="s">
        <v>46</v>
      </c>
      <c r="P2676" s="23" t="s">
        <v>46</v>
      </c>
      <c r="Q2676" s="23" t="s">
        <v>46</v>
      </c>
      <c r="R2676" s="23"/>
      <c r="S2676" s="23"/>
      <c r="T2676" s="17" t="s">
        <v>4598</v>
      </c>
      <c r="U2676" s="17" t="s">
        <v>4967</v>
      </c>
      <c r="V2676" s="17" t="s">
        <v>6655</v>
      </c>
      <c r="W2676" s="17" t="s">
        <v>6655</v>
      </c>
    </row>
    <row r="2677" spans="1:23" x14ac:dyDescent="0.35">
      <c r="A2677" s="22" t="s">
        <v>102</v>
      </c>
      <c r="B2677" s="22"/>
      <c r="C2677" s="22" t="s">
        <v>5141</v>
      </c>
      <c r="D2677" s="22" t="s">
        <v>5527</v>
      </c>
      <c r="E2677" s="57" t="s">
        <v>5912</v>
      </c>
      <c r="F2677" s="22" t="s">
        <v>103</v>
      </c>
      <c r="G2677" s="22" t="s">
        <v>21</v>
      </c>
      <c r="H2677" s="22" t="s">
        <v>6161</v>
      </c>
      <c r="I2677" s="25" t="s">
        <v>197</v>
      </c>
      <c r="J2677" s="25" t="s">
        <v>6163</v>
      </c>
      <c r="K2677" s="25" t="s">
        <v>6157</v>
      </c>
      <c r="L2677" s="25">
        <v>18</v>
      </c>
      <c r="M2677" s="63" t="s">
        <v>6638</v>
      </c>
      <c r="N2677" s="22" t="s">
        <v>8701</v>
      </c>
      <c r="O2677" s="23">
        <v>0</v>
      </c>
      <c r="P2677" s="23">
        <v>0.02</v>
      </c>
      <c r="Q2677" s="23" t="s">
        <v>46</v>
      </c>
      <c r="R2677" s="23">
        <v>0</v>
      </c>
      <c r="S2677" s="23">
        <v>0.02</v>
      </c>
      <c r="T2677" s="17" t="s">
        <v>4598</v>
      </c>
      <c r="U2677" s="17" t="s">
        <v>4967</v>
      </c>
      <c r="V2677" s="17" t="s">
        <v>6655</v>
      </c>
      <c r="W2677" s="17" t="s">
        <v>6657</v>
      </c>
    </row>
    <row r="2678" spans="1:23" x14ac:dyDescent="0.35">
      <c r="A2678" s="28" t="s">
        <v>102</v>
      </c>
      <c r="B2678" s="28"/>
      <c r="C2678" s="28" t="s">
        <v>6546</v>
      </c>
      <c r="D2678" s="28" t="s">
        <v>6540</v>
      </c>
      <c r="E2678" s="57" t="s">
        <v>6498</v>
      </c>
      <c r="F2678" s="7" t="s">
        <v>103</v>
      </c>
      <c r="G2678" s="7" t="s">
        <v>21</v>
      </c>
      <c r="H2678" s="28" t="s">
        <v>6536</v>
      </c>
      <c r="I2678" s="25" t="s">
        <v>197</v>
      </c>
      <c r="J2678" s="40" t="s">
        <v>6163</v>
      </c>
      <c r="K2678" s="40" t="s">
        <v>6157</v>
      </c>
      <c r="L2678" s="34">
        <v>31</v>
      </c>
      <c r="M2678" s="63" t="s">
        <v>6795</v>
      </c>
      <c r="N2678" s="22" t="s">
        <v>8704</v>
      </c>
      <c r="O2678" s="33">
        <v>0</v>
      </c>
      <c r="P2678" s="33">
        <v>0.1</v>
      </c>
      <c r="Q2678" s="23" t="s">
        <v>46</v>
      </c>
      <c r="R2678" s="33">
        <v>0</v>
      </c>
      <c r="S2678" s="33">
        <v>0.1</v>
      </c>
      <c r="T2678" s="50" t="s">
        <v>4598</v>
      </c>
      <c r="U2678" s="50" t="s">
        <v>4967</v>
      </c>
      <c r="V2678" s="48" t="s">
        <v>6479</v>
      </c>
      <c r="W2678" s="17" t="s">
        <v>6796</v>
      </c>
    </row>
    <row r="2679" spans="1:23" x14ac:dyDescent="0.35">
      <c r="A2679" s="22" t="s">
        <v>101</v>
      </c>
      <c r="B2679" s="22"/>
      <c r="C2679" s="22" t="s">
        <v>5142</v>
      </c>
      <c r="D2679" s="22" t="s">
        <v>5528</v>
      </c>
      <c r="E2679" s="57" t="s">
        <v>5913</v>
      </c>
      <c r="F2679" s="22" t="s">
        <v>103</v>
      </c>
      <c r="G2679" s="22" t="s">
        <v>21</v>
      </c>
      <c r="H2679" s="22" t="s">
        <v>6161</v>
      </c>
      <c r="I2679" s="25" t="s">
        <v>99</v>
      </c>
      <c r="J2679" s="25" t="s">
        <v>4599</v>
      </c>
      <c r="K2679" s="25"/>
      <c r="L2679" s="25"/>
      <c r="M2679" s="63" t="s">
        <v>49</v>
      </c>
      <c r="N2679" s="22" t="s">
        <v>46</v>
      </c>
      <c r="O2679" s="23">
        <v>0</v>
      </c>
      <c r="P2679" s="23">
        <v>0.02</v>
      </c>
      <c r="Q2679" s="23" t="s">
        <v>46</v>
      </c>
      <c r="R2679" s="23"/>
      <c r="S2679" s="23"/>
      <c r="T2679" s="17" t="s">
        <v>4598</v>
      </c>
      <c r="U2679" s="17" t="s">
        <v>4967</v>
      </c>
      <c r="V2679" s="17" t="s">
        <v>6655</v>
      </c>
      <c r="W2679" s="17" t="s">
        <v>6656</v>
      </c>
    </row>
    <row r="2680" spans="1:23" x14ac:dyDescent="0.35">
      <c r="A2680" s="28" t="s">
        <v>101</v>
      </c>
      <c r="B2680" s="28"/>
      <c r="C2680" s="28" t="s">
        <v>6910</v>
      </c>
      <c r="D2680" s="28" t="s">
        <v>6878</v>
      </c>
      <c r="E2680" s="57" t="s">
        <v>6894</v>
      </c>
      <c r="F2680" s="7" t="s">
        <v>103</v>
      </c>
      <c r="G2680" s="7" t="s">
        <v>21</v>
      </c>
      <c r="H2680" s="61" t="s">
        <v>6161</v>
      </c>
      <c r="I2680" s="25" t="s">
        <v>197</v>
      </c>
      <c r="J2680" s="25" t="s">
        <v>4599</v>
      </c>
      <c r="K2680" s="34"/>
      <c r="L2680" s="34"/>
      <c r="M2680" s="35"/>
      <c r="N2680" s="22" t="s">
        <v>46</v>
      </c>
      <c r="O2680" s="33" t="s">
        <v>46</v>
      </c>
      <c r="P2680" s="33" t="s">
        <v>46</v>
      </c>
      <c r="Q2680" s="33" t="s">
        <v>26</v>
      </c>
      <c r="R2680" s="33"/>
      <c r="S2680" s="33"/>
      <c r="T2680" s="48" t="s">
        <v>4598</v>
      </c>
      <c r="U2680" s="48" t="s">
        <v>4967</v>
      </c>
      <c r="V2680" s="48" t="s">
        <v>6796</v>
      </c>
      <c r="W2680" s="48" t="s">
        <v>6796</v>
      </c>
    </row>
    <row r="2681" spans="1:23" x14ac:dyDescent="0.35">
      <c r="A2681" s="28" t="s">
        <v>101</v>
      </c>
      <c r="B2681" s="28"/>
      <c r="C2681" s="28" t="s">
        <v>6908</v>
      </c>
      <c r="D2681" s="28" t="s">
        <v>6876</v>
      </c>
      <c r="E2681" s="57" t="s">
        <v>6892</v>
      </c>
      <c r="F2681" s="7" t="s">
        <v>103</v>
      </c>
      <c r="G2681" s="7" t="s">
        <v>21</v>
      </c>
      <c r="H2681" s="61" t="s">
        <v>6161</v>
      </c>
      <c r="I2681" s="25" t="s">
        <v>197</v>
      </c>
      <c r="J2681" s="25" t="s">
        <v>4599</v>
      </c>
      <c r="K2681" s="34"/>
      <c r="L2681" s="34"/>
      <c r="M2681" s="35"/>
      <c r="N2681" s="22" t="s">
        <v>46</v>
      </c>
      <c r="O2681" s="33" t="s">
        <v>46</v>
      </c>
      <c r="P2681" s="33" t="s">
        <v>46</v>
      </c>
      <c r="Q2681" s="33" t="s">
        <v>26</v>
      </c>
      <c r="R2681" s="33"/>
      <c r="S2681" s="33"/>
      <c r="T2681" s="48" t="s">
        <v>4598</v>
      </c>
      <c r="U2681" s="48" t="s">
        <v>4967</v>
      </c>
      <c r="V2681" s="48" t="s">
        <v>6796</v>
      </c>
      <c r="W2681" s="48" t="s">
        <v>6796</v>
      </c>
    </row>
    <row r="2682" spans="1:23" x14ac:dyDescent="0.35">
      <c r="A2682" s="22" t="s">
        <v>101</v>
      </c>
      <c r="B2682" s="22"/>
      <c r="C2682" s="22" t="s">
        <v>5143</v>
      </c>
      <c r="D2682" s="22" t="s">
        <v>5529</v>
      </c>
      <c r="E2682" s="57" t="s">
        <v>5914</v>
      </c>
      <c r="F2682" s="22" t="s">
        <v>103</v>
      </c>
      <c r="G2682" s="22" t="s">
        <v>21</v>
      </c>
      <c r="H2682" s="22" t="s">
        <v>6161</v>
      </c>
      <c r="I2682" s="25" t="s">
        <v>197</v>
      </c>
      <c r="J2682" s="25" t="s">
        <v>6163</v>
      </c>
      <c r="K2682" s="25" t="s">
        <v>6157</v>
      </c>
      <c r="L2682" s="25">
        <v>17</v>
      </c>
      <c r="M2682" s="63" t="s">
        <v>6637</v>
      </c>
      <c r="N2682" s="22" t="s">
        <v>8701</v>
      </c>
      <c r="O2682" s="23">
        <v>0</v>
      </c>
      <c r="P2682" s="23">
        <v>0.02</v>
      </c>
      <c r="Q2682" s="23" t="s">
        <v>46</v>
      </c>
      <c r="R2682" s="23">
        <v>0</v>
      </c>
      <c r="S2682" s="23">
        <v>0.02</v>
      </c>
      <c r="T2682" s="17" t="s">
        <v>4598</v>
      </c>
      <c r="U2682" s="17" t="s">
        <v>4967</v>
      </c>
      <c r="V2682" s="17" t="s">
        <v>6655</v>
      </c>
      <c r="W2682" s="17" t="s">
        <v>6657</v>
      </c>
    </row>
    <row r="2683" spans="1:23" x14ac:dyDescent="0.35">
      <c r="A2683" s="22" t="s">
        <v>101</v>
      </c>
      <c r="B2683" s="22"/>
      <c r="C2683" s="22" t="s">
        <v>5144</v>
      </c>
      <c r="D2683" s="22" t="s">
        <v>5530</v>
      </c>
      <c r="E2683" s="57" t="s">
        <v>5915</v>
      </c>
      <c r="F2683" s="22" t="s">
        <v>103</v>
      </c>
      <c r="G2683" s="22" t="s">
        <v>21</v>
      </c>
      <c r="H2683" s="22" t="s">
        <v>6161</v>
      </c>
      <c r="I2683" s="25" t="s">
        <v>197</v>
      </c>
      <c r="J2683" s="25" t="s">
        <v>4599</v>
      </c>
      <c r="K2683" s="25"/>
      <c r="L2683" s="25"/>
      <c r="M2683" s="63" t="s">
        <v>49</v>
      </c>
      <c r="N2683" s="22" t="s">
        <v>46</v>
      </c>
      <c r="O2683" s="23" t="s">
        <v>46</v>
      </c>
      <c r="P2683" s="23" t="s">
        <v>46</v>
      </c>
      <c r="Q2683" s="23" t="s">
        <v>46</v>
      </c>
      <c r="R2683" s="23"/>
      <c r="S2683" s="23"/>
      <c r="T2683" s="17" t="s">
        <v>4598</v>
      </c>
      <c r="U2683" s="17" t="s">
        <v>4967</v>
      </c>
      <c r="V2683" s="17" t="s">
        <v>6655</v>
      </c>
      <c r="W2683" s="17" t="s">
        <v>6655</v>
      </c>
    </row>
    <row r="2684" spans="1:23" x14ac:dyDescent="0.35">
      <c r="A2684" s="22" t="s">
        <v>101</v>
      </c>
      <c r="B2684" s="22"/>
      <c r="C2684" s="22" t="s">
        <v>5145</v>
      </c>
      <c r="D2684" s="22" t="s">
        <v>5531</v>
      </c>
      <c r="E2684" s="57" t="s">
        <v>5916</v>
      </c>
      <c r="F2684" s="22" t="s">
        <v>103</v>
      </c>
      <c r="G2684" s="22" t="s">
        <v>21</v>
      </c>
      <c r="H2684" s="22" t="s">
        <v>6161</v>
      </c>
      <c r="I2684" s="25" t="s">
        <v>197</v>
      </c>
      <c r="J2684" s="25" t="s">
        <v>4599</v>
      </c>
      <c r="K2684" s="25"/>
      <c r="L2684" s="25"/>
      <c r="M2684" s="63" t="s">
        <v>49</v>
      </c>
      <c r="N2684" s="22" t="s">
        <v>46</v>
      </c>
      <c r="O2684" s="23" t="s">
        <v>46</v>
      </c>
      <c r="P2684" s="23" t="s">
        <v>46</v>
      </c>
      <c r="Q2684" s="23" t="s">
        <v>46</v>
      </c>
      <c r="R2684" s="23"/>
      <c r="S2684" s="23"/>
      <c r="T2684" s="17" t="s">
        <v>4598</v>
      </c>
      <c r="U2684" s="17" t="s">
        <v>4967</v>
      </c>
      <c r="V2684" s="17" t="s">
        <v>6655</v>
      </c>
      <c r="W2684" s="17" t="s">
        <v>6655</v>
      </c>
    </row>
    <row r="2685" spans="1:23" x14ac:dyDescent="0.35">
      <c r="A2685" s="22" t="s">
        <v>101</v>
      </c>
      <c r="B2685" s="22"/>
      <c r="C2685" s="22" t="s">
        <v>5146</v>
      </c>
      <c r="D2685" s="22" t="s">
        <v>5532</v>
      </c>
      <c r="E2685" s="57" t="s">
        <v>5917</v>
      </c>
      <c r="F2685" s="22" t="s">
        <v>103</v>
      </c>
      <c r="G2685" s="22" t="s">
        <v>21</v>
      </c>
      <c r="H2685" s="22" t="s">
        <v>6161</v>
      </c>
      <c r="I2685" s="25" t="s">
        <v>197</v>
      </c>
      <c r="J2685" s="25" t="s">
        <v>4599</v>
      </c>
      <c r="K2685" s="25"/>
      <c r="L2685" s="25"/>
      <c r="M2685" s="63" t="s">
        <v>49</v>
      </c>
      <c r="N2685" s="22" t="s">
        <v>46</v>
      </c>
      <c r="O2685" s="23" t="s">
        <v>46</v>
      </c>
      <c r="P2685" s="23" t="s">
        <v>46</v>
      </c>
      <c r="Q2685" s="23" t="s">
        <v>46</v>
      </c>
      <c r="R2685" s="23"/>
      <c r="S2685" s="23"/>
      <c r="T2685" s="17" t="s">
        <v>4598</v>
      </c>
      <c r="U2685" s="17" t="s">
        <v>4967</v>
      </c>
      <c r="V2685" s="17" t="s">
        <v>6655</v>
      </c>
      <c r="W2685" s="17" t="s">
        <v>6655</v>
      </c>
    </row>
    <row r="2686" spans="1:23" ht="29" x14ac:dyDescent="0.35">
      <c r="A2686" s="22" t="s">
        <v>101</v>
      </c>
      <c r="B2686" s="22"/>
      <c r="C2686" s="22" t="s">
        <v>5147</v>
      </c>
      <c r="D2686" s="22" t="s">
        <v>5533</v>
      </c>
      <c r="E2686" s="57" t="s">
        <v>5918</v>
      </c>
      <c r="F2686" s="22" t="s">
        <v>103</v>
      </c>
      <c r="G2686" s="22" t="s">
        <v>21</v>
      </c>
      <c r="H2686" s="22" t="s">
        <v>6161</v>
      </c>
      <c r="I2686" s="25" t="s">
        <v>197</v>
      </c>
      <c r="J2686" s="25" t="s">
        <v>6163</v>
      </c>
      <c r="K2686" s="25" t="s">
        <v>6157</v>
      </c>
      <c r="L2686" s="25">
        <v>22</v>
      </c>
      <c r="M2686" s="63" t="s">
        <v>6512</v>
      </c>
      <c r="N2686" s="22" t="s">
        <v>8708</v>
      </c>
      <c r="O2686" s="23">
        <v>0</v>
      </c>
      <c r="P2686" s="23">
        <v>0.02</v>
      </c>
      <c r="Q2686" s="23" t="s">
        <v>46</v>
      </c>
      <c r="R2686" s="23">
        <v>0</v>
      </c>
      <c r="S2686" s="23">
        <v>0.02</v>
      </c>
      <c r="T2686" s="17" t="s">
        <v>4598</v>
      </c>
      <c r="U2686" s="17" t="s">
        <v>4967</v>
      </c>
      <c r="V2686" s="17" t="s">
        <v>6655</v>
      </c>
      <c r="W2686" s="17" t="s">
        <v>6479</v>
      </c>
    </row>
    <row r="2687" spans="1:23" x14ac:dyDescent="0.35">
      <c r="A2687" s="28" t="s">
        <v>101</v>
      </c>
      <c r="B2687" s="28"/>
      <c r="C2687" s="28" t="s">
        <v>6704</v>
      </c>
      <c r="D2687" s="28" t="s">
        <v>6707</v>
      </c>
      <c r="E2687" s="57" t="s">
        <v>6709</v>
      </c>
      <c r="F2687" s="22" t="s">
        <v>103</v>
      </c>
      <c r="G2687" s="22" t="s">
        <v>21</v>
      </c>
      <c r="H2687" s="22" t="s">
        <v>6161</v>
      </c>
      <c r="I2687" s="25" t="s">
        <v>197</v>
      </c>
      <c r="J2687" s="34" t="s">
        <v>6163</v>
      </c>
      <c r="K2687" s="34" t="s">
        <v>6158</v>
      </c>
      <c r="L2687" s="34"/>
      <c r="M2687" s="63" t="s">
        <v>49</v>
      </c>
      <c r="N2687" s="22" t="s">
        <v>46</v>
      </c>
      <c r="O2687" s="23">
        <v>0</v>
      </c>
      <c r="P2687" s="23">
        <v>0.02</v>
      </c>
      <c r="Q2687" s="23" t="s">
        <v>46</v>
      </c>
      <c r="R2687" s="23">
        <v>0</v>
      </c>
      <c r="S2687" s="23">
        <v>0.02</v>
      </c>
      <c r="T2687" s="17" t="s">
        <v>4598</v>
      </c>
      <c r="U2687" s="17" t="s">
        <v>4967</v>
      </c>
      <c r="V2687" s="17" t="s">
        <v>6479</v>
      </c>
      <c r="W2687" s="17" t="s">
        <v>6479</v>
      </c>
    </row>
    <row r="2688" spans="1:23" ht="29" x14ac:dyDescent="0.35">
      <c r="A2688" s="22" t="s">
        <v>101</v>
      </c>
      <c r="B2688" s="22"/>
      <c r="C2688" s="22" t="s">
        <v>5148</v>
      </c>
      <c r="D2688" s="22" t="s">
        <v>5534</v>
      </c>
      <c r="E2688" s="57" t="s">
        <v>5919</v>
      </c>
      <c r="F2688" s="22" t="s">
        <v>103</v>
      </c>
      <c r="G2688" s="22" t="s">
        <v>21</v>
      </c>
      <c r="H2688" s="22" t="s">
        <v>6161</v>
      </c>
      <c r="I2688" s="25" t="s">
        <v>197</v>
      </c>
      <c r="J2688" s="25" t="s">
        <v>6163</v>
      </c>
      <c r="K2688" s="25" t="s">
        <v>6157</v>
      </c>
      <c r="L2688" s="25">
        <v>22</v>
      </c>
      <c r="M2688" s="63" t="s">
        <v>6512</v>
      </c>
      <c r="N2688" s="22" t="s">
        <v>8708</v>
      </c>
      <c r="O2688" s="23">
        <v>0</v>
      </c>
      <c r="P2688" s="23">
        <v>0.02</v>
      </c>
      <c r="Q2688" s="23" t="s">
        <v>46</v>
      </c>
      <c r="R2688" s="23">
        <v>0</v>
      </c>
      <c r="S2688" s="23">
        <v>0.02</v>
      </c>
      <c r="T2688" s="17" t="s">
        <v>4598</v>
      </c>
      <c r="U2688" s="17" t="s">
        <v>4967</v>
      </c>
      <c r="V2688" s="17" t="s">
        <v>6655</v>
      </c>
      <c r="W2688" s="17" t="s">
        <v>6479</v>
      </c>
    </row>
    <row r="2689" spans="1:23" x14ac:dyDescent="0.35">
      <c r="A2689" s="22" t="s">
        <v>101</v>
      </c>
      <c r="B2689" s="22"/>
      <c r="C2689" s="22" t="s">
        <v>5149</v>
      </c>
      <c r="D2689" s="22" t="s">
        <v>5535</v>
      </c>
      <c r="E2689" s="57" t="s">
        <v>5920</v>
      </c>
      <c r="F2689" s="22" t="s">
        <v>103</v>
      </c>
      <c r="G2689" s="22" t="s">
        <v>21</v>
      </c>
      <c r="H2689" s="22" t="s">
        <v>6161</v>
      </c>
      <c r="I2689" s="25" t="s">
        <v>197</v>
      </c>
      <c r="J2689" s="25" t="s">
        <v>6163</v>
      </c>
      <c r="K2689" s="25" t="s">
        <v>6158</v>
      </c>
      <c r="L2689" s="25"/>
      <c r="M2689" s="63" t="s">
        <v>49</v>
      </c>
      <c r="N2689" s="22" t="s">
        <v>46</v>
      </c>
      <c r="O2689" s="23">
        <v>0</v>
      </c>
      <c r="P2689" s="23">
        <v>0.02</v>
      </c>
      <c r="Q2689" s="23" t="s">
        <v>46</v>
      </c>
      <c r="R2689" s="23">
        <v>0</v>
      </c>
      <c r="S2689" s="23">
        <v>0.02</v>
      </c>
      <c r="T2689" s="17" t="s">
        <v>4598</v>
      </c>
      <c r="U2689" s="17" t="s">
        <v>4967</v>
      </c>
      <c r="V2689" s="17" t="s">
        <v>6655</v>
      </c>
      <c r="W2689" s="17" t="s">
        <v>6655</v>
      </c>
    </row>
    <row r="2690" spans="1:23" x14ac:dyDescent="0.35">
      <c r="A2690" s="22" t="s">
        <v>101</v>
      </c>
      <c r="B2690" s="22"/>
      <c r="C2690" s="22" t="s">
        <v>5150</v>
      </c>
      <c r="D2690" s="22" t="s">
        <v>5536</v>
      </c>
      <c r="E2690" s="57" t="s">
        <v>5921</v>
      </c>
      <c r="F2690" s="22" t="s">
        <v>103</v>
      </c>
      <c r="G2690" s="22" t="s">
        <v>21</v>
      </c>
      <c r="H2690" s="22" t="s">
        <v>6161</v>
      </c>
      <c r="I2690" s="25" t="s">
        <v>197</v>
      </c>
      <c r="J2690" s="25" t="s">
        <v>6163</v>
      </c>
      <c r="K2690" s="25" t="s">
        <v>6158</v>
      </c>
      <c r="L2690" s="25"/>
      <c r="M2690" s="63" t="s">
        <v>49</v>
      </c>
      <c r="N2690" s="22" t="s">
        <v>46</v>
      </c>
      <c r="O2690" s="23">
        <v>0</v>
      </c>
      <c r="P2690" s="23">
        <v>0.02</v>
      </c>
      <c r="Q2690" s="23" t="s">
        <v>46</v>
      </c>
      <c r="R2690" s="23">
        <v>0</v>
      </c>
      <c r="S2690" s="23">
        <v>0.02</v>
      </c>
      <c r="T2690" s="17" t="s">
        <v>4598</v>
      </c>
      <c r="U2690" s="17" t="s">
        <v>4967</v>
      </c>
      <c r="V2690" s="17" t="s">
        <v>6655</v>
      </c>
      <c r="W2690" s="17" t="s">
        <v>6655</v>
      </c>
    </row>
    <row r="2691" spans="1:23" x14ac:dyDescent="0.35">
      <c r="A2691" s="22" t="s">
        <v>101</v>
      </c>
      <c r="B2691" s="22"/>
      <c r="C2691" s="22" t="s">
        <v>5151</v>
      </c>
      <c r="D2691" s="22" t="s">
        <v>5537</v>
      </c>
      <c r="E2691" s="57" t="s">
        <v>5922</v>
      </c>
      <c r="F2691" s="22" t="s">
        <v>103</v>
      </c>
      <c r="G2691" s="22" t="s">
        <v>21</v>
      </c>
      <c r="H2691" s="22" t="s">
        <v>6161</v>
      </c>
      <c r="I2691" s="25" t="s">
        <v>197</v>
      </c>
      <c r="J2691" s="25" t="s">
        <v>4599</v>
      </c>
      <c r="K2691" s="25"/>
      <c r="L2691" s="25"/>
      <c r="M2691" s="63" t="s">
        <v>49</v>
      </c>
      <c r="N2691" s="22" t="s">
        <v>46</v>
      </c>
      <c r="O2691" s="23" t="s">
        <v>46</v>
      </c>
      <c r="P2691" s="23" t="s">
        <v>46</v>
      </c>
      <c r="Q2691" s="23" t="s">
        <v>46</v>
      </c>
      <c r="R2691" s="23"/>
      <c r="S2691" s="23"/>
      <c r="T2691" s="17" t="s">
        <v>4598</v>
      </c>
      <c r="U2691" s="17" t="s">
        <v>4967</v>
      </c>
      <c r="V2691" s="17" t="s">
        <v>6655</v>
      </c>
      <c r="W2691" s="17" t="s">
        <v>6655</v>
      </c>
    </row>
    <row r="2692" spans="1:23" x14ac:dyDescent="0.35">
      <c r="A2692" s="22" t="s">
        <v>101</v>
      </c>
      <c r="B2692" s="22"/>
      <c r="C2692" s="22" t="s">
        <v>5152</v>
      </c>
      <c r="D2692" s="22" t="s">
        <v>5538</v>
      </c>
      <c r="E2692" s="57" t="s">
        <v>5923</v>
      </c>
      <c r="F2692" s="22" t="s">
        <v>103</v>
      </c>
      <c r="G2692" s="22" t="s">
        <v>21</v>
      </c>
      <c r="H2692" s="22" t="s">
        <v>6161</v>
      </c>
      <c r="I2692" s="25" t="s">
        <v>197</v>
      </c>
      <c r="J2692" s="25" t="s">
        <v>4599</v>
      </c>
      <c r="K2692" s="25"/>
      <c r="L2692" s="25"/>
      <c r="M2692" s="63" t="s">
        <v>49</v>
      </c>
      <c r="N2692" s="22" t="s">
        <v>46</v>
      </c>
      <c r="O2692" s="23">
        <v>0</v>
      </c>
      <c r="P2692" s="23">
        <v>0.02</v>
      </c>
      <c r="Q2692" s="23" t="s">
        <v>46</v>
      </c>
      <c r="R2692" s="23"/>
      <c r="S2692" s="23"/>
      <c r="T2692" s="17" t="s">
        <v>4598</v>
      </c>
      <c r="U2692" s="17" t="s">
        <v>4967</v>
      </c>
      <c r="V2692" s="17" t="s">
        <v>6655</v>
      </c>
      <c r="W2692" s="17" t="s">
        <v>6655</v>
      </c>
    </row>
    <row r="2693" spans="1:23" x14ac:dyDescent="0.35">
      <c r="A2693" s="22" t="s">
        <v>101</v>
      </c>
      <c r="B2693" s="22"/>
      <c r="C2693" s="22" t="s">
        <v>5153</v>
      </c>
      <c r="D2693" s="22" t="s">
        <v>5539</v>
      </c>
      <c r="E2693" s="57" t="s">
        <v>5924</v>
      </c>
      <c r="F2693" s="22" t="s">
        <v>103</v>
      </c>
      <c r="G2693" s="22" t="s">
        <v>21</v>
      </c>
      <c r="H2693" s="22" t="s">
        <v>6161</v>
      </c>
      <c r="I2693" s="25" t="s">
        <v>197</v>
      </c>
      <c r="J2693" s="25" t="s">
        <v>4599</v>
      </c>
      <c r="K2693" s="25"/>
      <c r="L2693" s="25"/>
      <c r="M2693" s="63" t="s">
        <v>49</v>
      </c>
      <c r="N2693" s="22" t="s">
        <v>46</v>
      </c>
      <c r="O2693" s="23" t="s">
        <v>46</v>
      </c>
      <c r="P2693" s="23" t="s">
        <v>46</v>
      </c>
      <c r="Q2693" s="23" t="s">
        <v>46</v>
      </c>
      <c r="R2693" s="23"/>
      <c r="S2693" s="23"/>
      <c r="T2693" s="17" t="s">
        <v>4598</v>
      </c>
      <c r="U2693" s="17" t="s">
        <v>4967</v>
      </c>
      <c r="V2693" s="17" t="s">
        <v>6655</v>
      </c>
      <c r="W2693" s="17" t="s">
        <v>6655</v>
      </c>
    </row>
    <row r="2694" spans="1:23" x14ac:dyDescent="0.35">
      <c r="A2694" s="22" t="s">
        <v>101</v>
      </c>
      <c r="B2694" s="22"/>
      <c r="C2694" s="22" t="s">
        <v>5154</v>
      </c>
      <c r="D2694" s="22" t="s">
        <v>5540</v>
      </c>
      <c r="E2694" s="57" t="s">
        <v>5925</v>
      </c>
      <c r="F2694" s="22" t="s">
        <v>103</v>
      </c>
      <c r="G2694" s="22" t="s">
        <v>21</v>
      </c>
      <c r="H2694" s="22" t="s">
        <v>6161</v>
      </c>
      <c r="I2694" s="25" t="s">
        <v>197</v>
      </c>
      <c r="J2694" s="25" t="s">
        <v>4599</v>
      </c>
      <c r="K2694" s="25"/>
      <c r="L2694" s="25"/>
      <c r="M2694" s="63" t="s">
        <v>49</v>
      </c>
      <c r="N2694" s="22" t="s">
        <v>46</v>
      </c>
      <c r="O2694" s="23">
        <v>0</v>
      </c>
      <c r="P2694" s="23">
        <v>0.02</v>
      </c>
      <c r="Q2694" s="23" t="s">
        <v>46</v>
      </c>
      <c r="R2694" s="23"/>
      <c r="S2694" s="23"/>
      <c r="T2694" s="17" t="s">
        <v>4598</v>
      </c>
      <c r="U2694" s="17" t="s">
        <v>4967</v>
      </c>
      <c r="V2694" s="17" t="s">
        <v>6655</v>
      </c>
      <c r="W2694" s="17" t="s">
        <v>6657</v>
      </c>
    </row>
    <row r="2695" spans="1:23" x14ac:dyDescent="0.35">
      <c r="A2695" s="22" t="s">
        <v>101</v>
      </c>
      <c r="B2695" s="22"/>
      <c r="C2695" s="22" t="s">
        <v>5155</v>
      </c>
      <c r="D2695" s="22" t="s">
        <v>5541</v>
      </c>
      <c r="E2695" s="57" t="s">
        <v>5926</v>
      </c>
      <c r="F2695" s="22" t="s">
        <v>103</v>
      </c>
      <c r="G2695" s="22" t="s">
        <v>21</v>
      </c>
      <c r="H2695" s="22" t="s">
        <v>6161</v>
      </c>
      <c r="I2695" s="25" t="s">
        <v>197</v>
      </c>
      <c r="J2695" s="25" t="s">
        <v>4599</v>
      </c>
      <c r="K2695" s="25"/>
      <c r="L2695" s="25"/>
      <c r="M2695" s="63" t="s">
        <v>49</v>
      </c>
      <c r="N2695" s="22" t="s">
        <v>46</v>
      </c>
      <c r="O2695" s="23" t="s">
        <v>46</v>
      </c>
      <c r="P2695" s="23" t="s">
        <v>46</v>
      </c>
      <c r="Q2695" s="23" t="s">
        <v>46</v>
      </c>
      <c r="R2695" s="23"/>
      <c r="S2695" s="23"/>
      <c r="T2695" s="17" t="s">
        <v>4598</v>
      </c>
      <c r="U2695" s="17" t="s">
        <v>4967</v>
      </c>
      <c r="V2695" s="17" t="s">
        <v>6655</v>
      </c>
      <c r="W2695" s="17" t="s">
        <v>6655</v>
      </c>
    </row>
    <row r="2696" spans="1:23" x14ac:dyDescent="0.35">
      <c r="A2696" s="22" t="s">
        <v>101</v>
      </c>
      <c r="B2696" s="22"/>
      <c r="C2696" s="22" t="s">
        <v>5156</v>
      </c>
      <c r="D2696" s="22" t="s">
        <v>5542</v>
      </c>
      <c r="E2696" s="57" t="s">
        <v>5927</v>
      </c>
      <c r="F2696" s="22" t="s">
        <v>103</v>
      </c>
      <c r="G2696" s="22" t="s">
        <v>21</v>
      </c>
      <c r="H2696" s="22" t="s">
        <v>6161</v>
      </c>
      <c r="I2696" s="25" t="s">
        <v>197</v>
      </c>
      <c r="J2696" s="27" t="s">
        <v>4599</v>
      </c>
      <c r="K2696" s="25"/>
      <c r="L2696" s="25"/>
      <c r="M2696" s="63" t="s">
        <v>49</v>
      </c>
      <c r="N2696" s="22" t="s">
        <v>46</v>
      </c>
      <c r="O2696" s="26" t="s">
        <v>46</v>
      </c>
      <c r="P2696" s="26" t="s">
        <v>46</v>
      </c>
      <c r="Q2696" s="23" t="s">
        <v>46</v>
      </c>
      <c r="R2696" s="26"/>
      <c r="S2696" s="26"/>
      <c r="T2696" s="17" t="s">
        <v>4598</v>
      </c>
      <c r="U2696" s="17" t="s">
        <v>4967</v>
      </c>
      <c r="V2696" s="17" t="s">
        <v>6655</v>
      </c>
      <c r="W2696" s="17" t="s">
        <v>6655</v>
      </c>
    </row>
    <row r="2697" spans="1:23" x14ac:dyDescent="0.35">
      <c r="A2697" s="22" t="s">
        <v>101</v>
      </c>
      <c r="B2697" s="22"/>
      <c r="C2697" s="22" t="s">
        <v>5157</v>
      </c>
      <c r="D2697" s="22" t="s">
        <v>5543</v>
      </c>
      <c r="E2697" s="57" t="s">
        <v>5928</v>
      </c>
      <c r="F2697" s="22" t="s">
        <v>103</v>
      </c>
      <c r="G2697" s="22" t="s">
        <v>21</v>
      </c>
      <c r="H2697" s="22" t="s">
        <v>6161</v>
      </c>
      <c r="I2697" s="25" t="s">
        <v>197</v>
      </c>
      <c r="J2697" s="25" t="s">
        <v>6163</v>
      </c>
      <c r="K2697" s="25" t="s">
        <v>7168</v>
      </c>
      <c r="L2697" s="25">
        <v>17</v>
      </c>
      <c r="M2697" s="63" t="s">
        <v>6637</v>
      </c>
      <c r="N2697" s="22" t="s">
        <v>8703</v>
      </c>
      <c r="O2697" s="23">
        <v>0</v>
      </c>
      <c r="P2697" s="23">
        <v>0.02</v>
      </c>
      <c r="Q2697" s="23" t="s">
        <v>46</v>
      </c>
      <c r="R2697" s="23">
        <v>0</v>
      </c>
      <c r="S2697" s="23">
        <v>0.02</v>
      </c>
      <c r="T2697" s="17" t="s">
        <v>4598</v>
      </c>
      <c r="U2697" s="17" t="s">
        <v>4967</v>
      </c>
      <c r="V2697" s="17" t="s">
        <v>6655</v>
      </c>
      <c r="W2697" s="17" t="s">
        <v>6657</v>
      </c>
    </row>
    <row r="2698" spans="1:23" x14ac:dyDescent="0.35">
      <c r="A2698" s="22" t="s">
        <v>101</v>
      </c>
      <c r="B2698" s="22"/>
      <c r="C2698" s="22" t="s">
        <v>5158</v>
      </c>
      <c r="D2698" s="22" t="s">
        <v>5544</v>
      </c>
      <c r="E2698" s="57" t="s">
        <v>5929</v>
      </c>
      <c r="F2698" s="22" t="s">
        <v>103</v>
      </c>
      <c r="G2698" s="22" t="s">
        <v>21</v>
      </c>
      <c r="H2698" s="22" t="s">
        <v>6161</v>
      </c>
      <c r="I2698" s="25" t="s">
        <v>197</v>
      </c>
      <c r="J2698" s="25" t="s">
        <v>4599</v>
      </c>
      <c r="K2698" s="25"/>
      <c r="L2698" s="25"/>
      <c r="M2698" s="63" t="s">
        <v>49</v>
      </c>
      <c r="N2698" s="22" t="s">
        <v>46</v>
      </c>
      <c r="O2698" s="23" t="s">
        <v>46</v>
      </c>
      <c r="P2698" s="23" t="s">
        <v>46</v>
      </c>
      <c r="Q2698" s="23" t="s">
        <v>46</v>
      </c>
      <c r="R2698" s="23"/>
      <c r="S2698" s="23"/>
      <c r="T2698" s="17" t="s">
        <v>4598</v>
      </c>
      <c r="U2698" s="17" t="s">
        <v>4967</v>
      </c>
      <c r="V2698" s="17" t="s">
        <v>6655</v>
      </c>
      <c r="W2698" s="17" t="s">
        <v>6655</v>
      </c>
    </row>
    <row r="2699" spans="1:23" x14ac:dyDescent="0.35">
      <c r="A2699" s="22" t="s">
        <v>101</v>
      </c>
      <c r="B2699" s="22"/>
      <c r="C2699" s="22" t="s">
        <v>5159</v>
      </c>
      <c r="D2699" s="22" t="s">
        <v>5545</v>
      </c>
      <c r="E2699" s="57" t="s">
        <v>5930</v>
      </c>
      <c r="F2699" s="22" t="s">
        <v>103</v>
      </c>
      <c r="G2699" s="22" t="s">
        <v>21</v>
      </c>
      <c r="H2699" s="22" t="s">
        <v>6161</v>
      </c>
      <c r="I2699" s="25" t="s">
        <v>197</v>
      </c>
      <c r="J2699" s="25" t="s">
        <v>4599</v>
      </c>
      <c r="K2699" s="25"/>
      <c r="L2699" s="25"/>
      <c r="M2699" s="63" t="s">
        <v>49</v>
      </c>
      <c r="N2699" s="22" t="s">
        <v>46</v>
      </c>
      <c r="O2699" s="23" t="s">
        <v>46</v>
      </c>
      <c r="P2699" s="23" t="s">
        <v>46</v>
      </c>
      <c r="Q2699" s="23" t="s">
        <v>46</v>
      </c>
      <c r="R2699" s="23"/>
      <c r="S2699" s="23"/>
      <c r="T2699" s="17" t="s">
        <v>4598</v>
      </c>
      <c r="U2699" s="17" t="s">
        <v>4967</v>
      </c>
      <c r="V2699" s="17" t="s">
        <v>6655</v>
      </c>
      <c r="W2699" s="17" t="s">
        <v>6655</v>
      </c>
    </row>
    <row r="2700" spans="1:23" x14ac:dyDescent="0.35">
      <c r="A2700" s="22" t="s">
        <v>101</v>
      </c>
      <c r="B2700" s="22"/>
      <c r="C2700" s="22" t="s">
        <v>5160</v>
      </c>
      <c r="D2700" s="22" t="s">
        <v>5546</v>
      </c>
      <c r="E2700" s="57" t="s">
        <v>5931</v>
      </c>
      <c r="F2700" s="22" t="s">
        <v>103</v>
      </c>
      <c r="G2700" s="22" t="s">
        <v>21</v>
      </c>
      <c r="H2700" s="22" t="s">
        <v>6161</v>
      </c>
      <c r="I2700" s="25" t="s">
        <v>197</v>
      </c>
      <c r="J2700" s="25" t="s">
        <v>4599</v>
      </c>
      <c r="K2700" s="25"/>
      <c r="L2700" s="25"/>
      <c r="M2700" s="63" t="s">
        <v>49</v>
      </c>
      <c r="N2700" s="22" t="s">
        <v>46</v>
      </c>
      <c r="O2700" s="23" t="s">
        <v>46</v>
      </c>
      <c r="P2700" s="23" t="s">
        <v>46</v>
      </c>
      <c r="Q2700" s="23" t="s">
        <v>46</v>
      </c>
      <c r="R2700" s="23"/>
      <c r="S2700" s="23"/>
      <c r="T2700" s="17" t="s">
        <v>4598</v>
      </c>
      <c r="U2700" s="17" t="s">
        <v>4967</v>
      </c>
      <c r="V2700" s="17" t="s">
        <v>6655</v>
      </c>
      <c r="W2700" s="17" t="s">
        <v>6655</v>
      </c>
    </row>
    <row r="2701" spans="1:23" x14ac:dyDescent="0.35">
      <c r="A2701" s="22" t="s">
        <v>101</v>
      </c>
      <c r="B2701" s="22"/>
      <c r="C2701" s="22" t="s">
        <v>5161</v>
      </c>
      <c r="D2701" s="22" t="s">
        <v>5547</v>
      </c>
      <c r="E2701" s="57" t="s">
        <v>5932</v>
      </c>
      <c r="F2701" s="22" t="s">
        <v>103</v>
      </c>
      <c r="G2701" s="22" t="s">
        <v>21</v>
      </c>
      <c r="H2701" s="22" t="s">
        <v>6161</v>
      </c>
      <c r="I2701" s="25" t="s">
        <v>197</v>
      </c>
      <c r="J2701" s="25" t="s">
        <v>4599</v>
      </c>
      <c r="K2701" s="25"/>
      <c r="L2701" s="25"/>
      <c r="M2701" s="63" t="s">
        <v>49</v>
      </c>
      <c r="N2701" s="22" t="s">
        <v>46</v>
      </c>
      <c r="O2701" s="23" t="s">
        <v>46</v>
      </c>
      <c r="P2701" s="23" t="s">
        <v>46</v>
      </c>
      <c r="Q2701" s="23" t="s">
        <v>46</v>
      </c>
      <c r="R2701" s="23"/>
      <c r="S2701" s="23"/>
      <c r="T2701" s="17" t="s">
        <v>4598</v>
      </c>
      <c r="U2701" s="17" t="s">
        <v>4967</v>
      </c>
      <c r="V2701" s="17" t="s">
        <v>6655</v>
      </c>
      <c r="W2701" s="17" t="s">
        <v>6655</v>
      </c>
    </row>
    <row r="2702" spans="1:23" x14ac:dyDescent="0.35">
      <c r="A2702" s="22" t="s">
        <v>101</v>
      </c>
      <c r="B2702" s="22"/>
      <c r="C2702" s="22" t="s">
        <v>5162</v>
      </c>
      <c r="D2702" s="22" t="s">
        <v>5548</v>
      </c>
      <c r="E2702" s="57" t="s">
        <v>5933</v>
      </c>
      <c r="F2702" s="22" t="s">
        <v>103</v>
      </c>
      <c r="G2702" s="22" t="s">
        <v>21</v>
      </c>
      <c r="H2702" s="22" t="s">
        <v>6161</v>
      </c>
      <c r="I2702" s="25" t="s">
        <v>197</v>
      </c>
      <c r="J2702" s="25" t="s">
        <v>4599</v>
      </c>
      <c r="K2702" s="25"/>
      <c r="L2702" s="25"/>
      <c r="M2702" s="63" t="s">
        <v>49</v>
      </c>
      <c r="N2702" s="22" t="s">
        <v>46</v>
      </c>
      <c r="O2702" s="23">
        <v>0</v>
      </c>
      <c r="P2702" s="23">
        <v>0.02</v>
      </c>
      <c r="Q2702" s="23" t="s">
        <v>46</v>
      </c>
      <c r="R2702" s="23"/>
      <c r="S2702" s="23"/>
      <c r="T2702" s="17" t="s">
        <v>4598</v>
      </c>
      <c r="U2702" s="17" t="s">
        <v>4967</v>
      </c>
      <c r="V2702" s="17" t="s">
        <v>6655</v>
      </c>
      <c r="W2702" s="17" t="s">
        <v>6655</v>
      </c>
    </row>
    <row r="2703" spans="1:23" x14ac:dyDescent="0.35">
      <c r="A2703" s="22" t="s">
        <v>101</v>
      </c>
      <c r="B2703" s="22"/>
      <c r="C2703" s="22" t="s">
        <v>5163</v>
      </c>
      <c r="D2703" s="22" t="s">
        <v>5549</v>
      </c>
      <c r="E2703" s="57" t="s">
        <v>5934</v>
      </c>
      <c r="F2703" s="22" t="s">
        <v>103</v>
      </c>
      <c r="G2703" s="22" t="s">
        <v>21</v>
      </c>
      <c r="H2703" s="22" t="s">
        <v>6161</v>
      </c>
      <c r="I2703" s="25" t="s">
        <v>197</v>
      </c>
      <c r="J2703" s="25" t="s">
        <v>4599</v>
      </c>
      <c r="K2703" s="25"/>
      <c r="L2703" s="25"/>
      <c r="M2703" s="63" t="s">
        <v>49</v>
      </c>
      <c r="N2703" s="22" t="s">
        <v>46</v>
      </c>
      <c r="O2703" s="23" t="s">
        <v>46</v>
      </c>
      <c r="P2703" s="23" t="s">
        <v>46</v>
      </c>
      <c r="Q2703" s="23" t="s">
        <v>46</v>
      </c>
      <c r="R2703" s="23"/>
      <c r="S2703" s="23"/>
      <c r="T2703" s="17" t="s">
        <v>4598</v>
      </c>
      <c r="U2703" s="17" t="s">
        <v>4967</v>
      </c>
      <c r="V2703" s="17" t="s">
        <v>6655</v>
      </c>
      <c r="W2703" s="17" t="s">
        <v>6655</v>
      </c>
    </row>
    <row r="2704" spans="1:23" x14ac:dyDescent="0.35">
      <c r="A2704" s="22" t="s">
        <v>101</v>
      </c>
      <c r="B2704" s="22"/>
      <c r="C2704" s="22" t="s">
        <v>5164</v>
      </c>
      <c r="D2704" s="22" t="s">
        <v>5550</v>
      </c>
      <c r="E2704" s="57" t="s">
        <v>5935</v>
      </c>
      <c r="F2704" s="22" t="s">
        <v>103</v>
      </c>
      <c r="G2704" s="22" t="s">
        <v>21</v>
      </c>
      <c r="H2704" s="22" t="s">
        <v>6161</v>
      </c>
      <c r="I2704" s="25" t="s">
        <v>197</v>
      </c>
      <c r="J2704" s="25" t="s">
        <v>4599</v>
      </c>
      <c r="K2704" s="25"/>
      <c r="L2704" s="25"/>
      <c r="M2704" s="63" t="s">
        <v>49</v>
      </c>
      <c r="N2704" s="22" t="s">
        <v>46</v>
      </c>
      <c r="O2704" s="23" t="s">
        <v>46</v>
      </c>
      <c r="P2704" s="23" t="s">
        <v>46</v>
      </c>
      <c r="Q2704" s="23" t="s">
        <v>46</v>
      </c>
      <c r="R2704" s="23"/>
      <c r="S2704" s="23"/>
      <c r="T2704" s="17" t="s">
        <v>4598</v>
      </c>
      <c r="U2704" s="17" t="s">
        <v>4967</v>
      </c>
      <c r="V2704" s="17" t="s">
        <v>6655</v>
      </c>
      <c r="W2704" s="17" t="s">
        <v>6655</v>
      </c>
    </row>
    <row r="2705" spans="1:23" x14ac:dyDescent="0.35">
      <c r="A2705" s="28" t="s">
        <v>101</v>
      </c>
      <c r="B2705" s="28"/>
      <c r="C2705" s="28" t="s">
        <v>6475</v>
      </c>
      <c r="D2705" s="7" t="s">
        <v>6473</v>
      </c>
      <c r="E2705" s="57" t="s">
        <v>6469</v>
      </c>
      <c r="F2705" s="28" t="s">
        <v>103</v>
      </c>
      <c r="G2705" s="22" t="s">
        <v>21</v>
      </c>
      <c r="H2705" s="28" t="s">
        <v>6467</v>
      </c>
      <c r="I2705" s="25" t="s">
        <v>197</v>
      </c>
      <c r="J2705" s="34" t="s">
        <v>6163</v>
      </c>
      <c r="K2705" s="34" t="s">
        <v>6157</v>
      </c>
      <c r="L2705" s="34">
        <v>21</v>
      </c>
      <c r="M2705" s="63" t="s">
        <v>6478</v>
      </c>
      <c r="N2705" s="22" t="s">
        <v>8704</v>
      </c>
      <c r="O2705" s="33">
        <v>0</v>
      </c>
      <c r="P2705" s="33">
        <v>0.02</v>
      </c>
      <c r="Q2705" s="33" t="s">
        <v>46</v>
      </c>
      <c r="R2705" s="33">
        <v>0</v>
      </c>
      <c r="S2705" s="33">
        <v>0.02</v>
      </c>
      <c r="T2705" s="48" t="s">
        <v>4598</v>
      </c>
      <c r="U2705" s="48" t="s">
        <v>4967</v>
      </c>
      <c r="V2705" s="48" t="s">
        <v>6479</v>
      </c>
      <c r="W2705" s="17" t="s">
        <v>6479</v>
      </c>
    </row>
    <row r="2706" spans="1:23" x14ac:dyDescent="0.35">
      <c r="A2706" s="22" t="s">
        <v>101</v>
      </c>
      <c r="B2706" s="22"/>
      <c r="C2706" s="22" t="s">
        <v>5165</v>
      </c>
      <c r="D2706" s="22" t="s">
        <v>5551</v>
      </c>
      <c r="E2706" s="57" t="s">
        <v>5936</v>
      </c>
      <c r="F2706" s="22" t="s">
        <v>103</v>
      </c>
      <c r="G2706" s="22" t="s">
        <v>21</v>
      </c>
      <c r="H2706" s="22" t="s">
        <v>6161</v>
      </c>
      <c r="I2706" s="25" t="s">
        <v>197</v>
      </c>
      <c r="J2706" s="25" t="s">
        <v>4599</v>
      </c>
      <c r="K2706" s="25"/>
      <c r="L2706" s="25"/>
      <c r="M2706" s="63" t="s">
        <v>49</v>
      </c>
      <c r="N2706" s="22" t="s">
        <v>46</v>
      </c>
      <c r="O2706" s="23" t="s">
        <v>46</v>
      </c>
      <c r="P2706" s="23" t="s">
        <v>46</v>
      </c>
      <c r="Q2706" s="23" t="s">
        <v>46</v>
      </c>
      <c r="R2706" s="23"/>
      <c r="S2706" s="23"/>
      <c r="T2706" s="17" t="s">
        <v>4598</v>
      </c>
      <c r="U2706" s="17" t="s">
        <v>4967</v>
      </c>
      <c r="V2706" s="17" t="s">
        <v>6655</v>
      </c>
      <c r="W2706" s="17" t="s">
        <v>6655</v>
      </c>
    </row>
    <row r="2707" spans="1:23" x14ac:dyDescent="0.35">
      <c r="A2707" s="22" t="s">
        <v>101</v>
      </c>
      <c r="B2707" s="22"/>
      <c r="C2707" s="22" t="s">
        <v>5166</v>
      </c>
      <c r="D2707" s="22" t="s">
        <v>5552</v>
      </c>
      <c r="E2707" s="57" t="s">
        <v>5937</v>
      </c>
      <c r="F2707" s="22" t="s">
        <v>103</v>
      </c>
      <c r="G2707" s="22" t="s">
        <v>21</v>
      </c>
      <c r="H2707" s="22" t="s">
        <v>6161</v>
      </c>
      <c r="I2707" s="25" t="s">
        <v>197</v>
      </c>
      <c r="J2707" s="25" t="s">
        <v>4599</v>
      </c>
      <c r="K2707" s="25"/>
      <c r="L2707" s="25"/>
      <c r="M2707" s="63" t="s">
        <v>49</v>
      </c>
      <c r="N2707" s="22" t="s">
        <v>46</v>
      </c>
      <c r="O2707" s="23" t="s">
        <v>46</v>
      </c>
      <c r="P2707" s="23" t="s">
        <v>46</v>
      </c>
      <c r="Q2707" s="23" t="s">
        <v>46</v>
      </c>
      <c r="R2707" s="23"/>
      <c r="S2707" s="23"/>
      <c r="T2707" s="17" t="s">
        <v>4598</v>
      </c>
      <c r="U2707" s="17" t="s">
        <v>4967</v>
      </c>
      <c r="V2707" s="17" t="s">
        <v>6655</v>
      </c>
      <c r="W2707" s="17" t="s">
        <v>6655</v>
      </c>
    </row>
    <row r="2708" spans="1:23" x14ac:dyDescent="0.35">
      <c r="A2708" s="22" t="s">
        <v>101</v>
      </c>
      <c r="B2708" s="22"/>
      <c r="C2708" s="22" t="s">
        <v>5167</v>
      </c>
      <c r="D2708" s="22" t="s">
        <v>5553</v>
      </c>
      <c r="E2708" s="57" t="s">
        <v>5938</v>
      </c>
      <c r="F2708" s="22" t="s">
        <v>103</v>
      </c>
      <c r="G2708" s="22" t="s">
        <v>21</v>
      </c>
      <c r="H2708" s="22" t="s">
        <v>6161</v>
      </c>
      <c r="I2708" s="25" t="s">
        <v>197</v>
      </c>
      <c r="J2708" s="25" t="s">
        <v>4599</v>
      </c>
      <c r="K2708" s="25"/>
      <c r="L2708" s="25"/>
      <c r="M2708" s="63" t="s">
        <v>49</v>
      </c>
      <c r="N2708" s="22" t="s">
        <v>46</v>
      </c>
      <c r="O2708" s="23" t="s">
        <v>46</v>
      </c>
      <c r="P2708" s="23" t="s">
        <v>46</v>
      </c>
      <c r="Q2708" s="23" t="s">
        <v>46</v>
      </c>
      <c r="R2708" s="23"/>
      <c r="S2708" s="23"/>
      <c r="T2708" s="17" t="s">
        <v>4598</v>
      </c>
      <c r="U2708" s="17" t="s">
        <v>4967</v>
      </c>
      <c r="V2708" s="17" t="s">
        <v>6655</v>
      </c>
      <c r="W2708" s="17" t="s">
        <v>6655</v>
      </c>
    </row>
    <row r="2709" spans="1:23" x14ac:dyDescent="0.35">
      <c r="A2709" s="22" t="s">
        <v>101</v>
      </c>
      <c r="B2709" s="22"/>
      <c r="C2709" s="22" t="s">
        <v>5168</v>
      </c>
      <c r="D2709" s="22" t="s">
        <v>5554</v>
      </c>
      <c r="E2709" s="57" t="s">
        <v>5939</v>
      </c>
      <c r="F2709" s="22" t="s">
        <v>103</v>
      </c>
      <c r="G2709" s="22" t="s">
        <v>21</v>
      </c>
      <c r="H2709" s="22" t="s">
        <v>6161</v>
      </c>
      <c r="I2709" s="25" t="s">
        <v>197</v>
      </c>
      <c r="J2709" s="25" t="s">
        <v>6163</v>
      </c>
      <c r="K2709" s="25" t="s">
        <v>7168</v>
      </c>
      <c r="L2709" s="25"/>
      <c r="M2709" s="63" t="s">
        <v>49</v>
      </c>
      <c r="N2709" s="22" t="s">
        <v>8703</v>
      </c>
      <c r="O2709" s="23">
        <v>0</v>
      </c>
      <c r="P2709" s="23">
        <v>0.02</v>
      </c>
      <c r="Q2709" s="23" t="s">
        <v>46</v>
      </c>
      <c r="R2709" s="23">
        <v>0</v>
      </c>
      <c r="S2709" s="23">
        <v>0.02</v>
      </c>
      <c r="T2709" s="17" t="s">
        <v>4598</v>
      </c>
      <c r="U2709" s="17" t="s">
        <v>4967</v>
      </c>
      <c r="V2709" s="17" t="s">
        <v>6655</v>
      </c>
      <c r="W2709" s="17" t="s">
        <v>6479</v>
      </c>
    </row>
    <row r="2710" spans="1:23" x14ac:dyDescent="0.35">
      <c r="A2710" s="22" t="s">
        <v>101</v>
      </c>
      <c r="B2710" s="22"/>
      <c r="C2710" s="22" t="s">
        <v>5169</v>
      </c>
      <c r="D2710" s="22" t="s">
        <v>5555</v>
      </c>
      <c r="E2710" s="57" t="s">
        <v>5940</v>
      </c>
      <c r="F2710" s="22" t="s">
        <v>103</v>
      </c>
      <c r="G2710" s="22" t="s">
        <v>21</v>
      </c>
      <c r="H2710" s="22" t="s">
        <v>6161</v>
      </c>
      <c r="I2710" s="25" t="s">
        <v>197</v>
      </c>
      <c r="J2710" s="25" t="s">
        <v>4599</v>
      </c>
      <c r="K2710" s="25"/>
      <c r="L2710" s="25"/>
      <c r="M2710" s="63" t="s">
        <v>49</v>
      </c>
      <c r="N2710" s="22" t="s">
        <v>46</v>
      </c>
      <c r="O2710" s="23">
        <v>0</v>
      </c>
      <c r="P2710" s="26">
        <v>0.2</v>
      </c>
      <c r="Q2710" s="23" t="s">
        <v>46</v>
      </c>
      <c r="R2710" s="23"/>
      <c r="S2710" s="23"/>
      <c r="T2710" s="17" t="s">
        <v>4598</v>
      </c>
      <c r="U2710" s="17" t="s">
        <v>4967</v>
      </c>
      <c r="V2710" s="17" t="s">
        <v>6655</v>
      </c>
      <c r="W2710" s="17" t="s">
        <v>6655</v>
      </c>
    </row>
    <row r="2711" spans="1:23" x14ac:dyDescent="0.35">
      <c r="A2711" s="22" t="s">
        <v>101</v>
      </c>
      <c r="B2711" s="22"/>
      <c r="C2711" s="22" t="s">
        <v>5170</v>
      </c>
      <c r="D2711" s="22" t="s">
        <v>5556</v>
      </c>
      <c r="E2711" s="57" t="s">
        <v>5941</v>
      </c>
      <c r="F2711" s="22" t="s">
        <v>103</v>
      </c>
      <c r="G2711" s="22" t="s">
        <v>21</v>
      </c>
      <c r="H2711" s="22" t="s">
        <v>6161</v>
      </c>
      <c r="I2711" s="25" t="s">
        <v>197</v>
      </c>
      <c r="J2711" s="25" t="s">
        <v>4599</v>
      </c>
      <c r="K2711" s="25"/>
      <c r="L2711" s="25"/>
      <c r="M2711" s="63" t="s">
        <v>49</v>
      </c>
      <c r="N2711" s="22" t="s">
        <v>46</v>
      </c>
      <c r="O2711" s="23" t="s">
        <v>46</v>
      </c>
      <c r="P2711" s="23" t="s">
        <v>46</v>
      </c>
      <c r="Q2711" s="23" t="s">
        <v>46</v>
      </c>
      <c r="R2711" s="23"/>
      <c r="S2711" s="23"/>
      <c r="T2711" s="17" t="s">
        <v>4598</v>
      </c>
      <c r="U2711" s="17" t="s">
        <v>4967</v>
      </c>
      <c r="V2711" s="17" t="s">
        <v>6655</v>
      </c>
      <c r="W2711" s="17" t="s">
        <v>6655</v>
      </c>
    </row>
    <row r="2712" spans="1:23" x14ac:dyDescent="0.35">
      <c r="A2712" s="22" t="s">
        <v>101</v>
      </c>
      <c r="B2712" s="22"/>
      <c r="C2712" s="22" t="s">
        <v>5171</v>
      </c>
      <c r="D2712" s="22" t="s">
        <v>5557</v>
      </c>
      <c r="E2712" s="57" t="s">
        <v>5942</v>
      </c>
      <c r="F2712" s="22" t="s">
        <v>103</v>
      </c>
      <c r="G2712" s="22" t="s">
        <v>21</v>
      </c>
      <c r="H2712" s="22" t="s">
        <v>6161</v>
      </c>
      <c r="I2712" s="25" t="s">
        <v>197</v>
      </c>
      <c r="J2712" s="25" t="s">
        <v>4599</v>
      </c>
      <c r="K2712" s="25"/>
      <c r="L2712" s="25"/>
      <c r="M2712" s="63" t="s">
        <v>49</v>
      </c>
      <c r="N2712" s="22" t="s">
        <v>46</v>
      </c>
      <c r="O2712" s="23" t="s">
        <v>46</v>
      </c>
      <c r="P2712" s="23" t="s">
        <v>46</v>
      </c>
      <c r="Q2712" s="23" t="s">
        <v>46</v>
      </c>
      <c r="R2712" s="23"/>
      <c r="S2712" s="23"/>
      <c r="T2712" s="17" t="s">
        <v>4598</v>
      </c>
      <c r="U2712" s="17" t="s">
        <v>4967</v>
      </c>
      <c r="V2712" s="17" t="s">
        <v>6655</v>
      </c>
      <c r="W2712" s="17" t="s">
        <v>6655</v>
      </c>
    </row>
    <row r="2713" spans="1:23" s="18" customFormat="1" x14ac:dyDescent="0.35">
      <c r="A2713" s="22" t="s">
        <v>101</v>
      </c>
      <c r="B2713" s="22"/>
      <c r="C2713" s="22" t="s">
        <v>6329</v>
      </c>
      <c r="D2713" s="60" t="s">
        <v>6330</v>
      </c>
      <c r="E2713" s="57" t="s">
        <v>6331</v>
      </c>
      <c r="F2713" s="22" t="s">
        <v>103</v>
      </c>
      <c r="G2713" s="22" t="s">
        <v>21</v>
      </c>
      <c r="H2713" s="22" t="s">
        <v>6161</v>
      </c>
      <c r="I2713" s="25" t="s">
        <v>197</v>
      </c>
      <c r="J2713" s="34" t="s">
        <v>6163</v>
      </c>
      <c r="K2713" s="25" t="s">
        <v>6158</v>
      </c>
      <c r="L2713" s="25"/>
      <c r="M2713" s="63" t="s">
        <v>49</v>
      </c>
      <c r="N2713" s="22" t="s">
        <v>46</v>
      </c>
      <c r="O2713" s="23">
        <v>0</v>
      </c>
      <c r="P2713" s="23">
        <v>0.02</v>
      </c>
      <c r="Q2713" s="23" t="s">
        <v>46</v>
      </c>
      <c r="R2713" s="23">
        <v>0</v>
      </c>
      <c r="S2713" s="23">
        <v>0.02</v>
      </c>
      <c r="T2713" s="17" t="s">
        <v>4598</v>
      </c>
      <c r="U2713" s="17" t="s">
        <v>4967</v>
      </c>
      <c r="V2713" s="17" t="s">
        <v>6657</v>
      </c>
      <c r="W2713" s="48" t="s">
        <v>6657</v>
      </c>
    </row>
    <row r="2714" spans="1:23" x14ac:dyDescent="0.35">
      <c r="A2714" s="22" t="s">
        <v>101</v>
      </c>
      <c r="B2714" s="22"/>
      <c r="C2714" s="22" t="s">
        <v>5172</v>
      </c>
      <c r="D2714" s="22" t="s">
        <v>5558</v>
      </c>
      <c r="E2714" s="57" t="s">
        <v>5943</v>
      </c>
      <c r="F2714" s="22" t="s">
        <v>103</v>
      </c>
      <c r="G2714" s="22" t="s">
        <v>21</v>
      </c>
      <c r="H2714" s="22" t="s">
        <v>6161</v>
      </c>
      <c r="I2714" s="25" t="s">
        <v>197</v>
      </c>
      <c r="J2714" s="25" t="s">
        <v>6163</v>
      </c>
      <c r="K2714" s="25" t="s">
        <v>6158</v>
      </c>
      <c r="L2714" s="25"/>
      <c r="M2714" s="63" t="s">
        <v>49</v>
      </c>
      <c r="N2714" s="22" t="s">
        <v>46</v>
      </c>
      <c r="O2714" s="23">
        <v>0</v>
      </c>
      <c r="P2714" s="23">
        <v>0.1</v>
      </c>
      <c r="Q2714" s="23" t="s">
        <v>46</v>
      </c>
      <c r="R2714" s="23">
        <v>0</v>
      </c>
      <c r="S2714" s="23">
        <v>0.1</v>
      </c>
      <c r="T2714" s="17" t="s">
        <v>4598</v>
      </c>
      <c r="U2714" s="17" t="s">
        <v>4967</v>
      </c>
      <c r="V2714" s="17" t="s">
        <v>6655</v>
      </c>
      <c r="W2714" s="17" t="s">
        <v>6655</v>
      </c>
    </row>
    <row r="2715" spans="1:23" x14ac:dyDescent="0.35">
      <c r="A2715" s="22" t="s">
        <v>101</v>
      </c>
      <c r="B2715" s="22"/>
      <c r="C2715" s="22" t="s">
        <v>5173</v>
      </c>
      <c r="D2715" s="22" t="s">
        <v>5559</v>
      </c>
      <c r="E2715" s="57" t="s">
        <v>5944</v>
      </c>
      <c r="F2715" s="22" t="s">
        <v>103</v>
      </c>
      <c r="G2715" s="22" t="s">
        <v>21</v>
      </c>
      <c r="H2715" s="22" t="s">
        <v>6161</v>
      </c>
      <c r="I2715" s="25" t="s">
        <v>197</v>
      </c>
      <c r="J2715" s="25" t="s">
        <v>4599</v>
      </c>
      <c r="K2715" s="25"/>
      <c r="L2715" s="25"/>
      <c r="M2715" s="63" t="s">
        <v>49</v>
      </c>
      <c r="N2715" s="22" t="s">
        <v>46</v>
      </c>
      <c r="O2715" s="23" t="s">
        <v>46</v>
      </c>
      <c r="P2715" s="23" t="s">
        <v>46</v>
      </c>
      <c r="Q2715" s="23" t="s">
        <v>46</v>
      </c>
      <c r="R2715" s="23"/>
      <c r="S2715" s="23"/>
      <c r="T2715" s="17" t="s">
        <v>4598</v>
      </c>
      <c r="U2715" s="17" t="s">
        <v>4967</v>
      </c>
      <c r="V2715" s="17" t="s">
        <v>6655</v>
      </c>
      <c r="W2715" s="17" t="s">
        <v>6655</v>
      </c>
    </row>
    <row r="2716" spans="1:23" x14ac:dyDescent="0.35">
      <c r="A2716" s="28" t="s">
        <v>101</v>
      </c>
      <c r="B2716" s="28"/>
      <c r="C2716" s="28" t="s">
        <v>6917</v>
      </c>
      <c r="D2716" s="28" t="s">
        <v>6880</v>
      </c>
      <c r="E2716" s="57" t="s">
        <v>6896</v>
      </c>
      <c r="F2716" s="7" t="s">
        <v>103</v>
      </c>
      <c r="G2716" s="7" t="s">
        <v>21</v>
      </c>
      <c r="H2716" s="61" t="s">
        <v>6161</v>
      </c>
      <c r="I2716" s="25" t="s">
        <v>197</v>
      </c>
      <c r="J2716" s="25" t="s">
        <v>4599</v>
      </c>
      <c r="K2716" s="34"/>
      <c r="L2716" s="34"/>
      <c r="M2716" s="35"/>
      <c r="N2716" s="22" t="s">
        <v>46</v>
      </c>
      <c r="O2716" s="33" t="s">
        <v>46</v>
      </c>
      <c r="P2716" s="33" t="s">
        <v>46</v>
      </c>
      <c r="Q2716" s="33" t="s">
        <v>26</v>
      </c>
      <c r="R2716" s="33"/>
      <c r="S2716" s="33"/>
      <c r="T2716" s="48" t="s">
        <v>4598</v>
      </c>
      <c r="U2716" s="48" t="s">
        <v>4967</v>
      </c>
      <c r="V2716" s="48" t="s">
        <v>6796</v>
      </c>
      <c r="W2716" s="48" t="s">
        <v>6796</v>
      </c>
    </row>
    <row r="2717" spans="1:23" x14ac:dyDescent="0.35">
      <c r="A2717" s="28" t="s">
        <v>101</v>
      </c>
      <c r="B2717" s="28"/>
      <c r="C2717" s="28" t="s">
        <v>6913</v>
      </c>
      <c r="D2717" s="28" t="s">
        <v>6883</v>
      </c>
      <c r="E2717" s="57" t="s">
        <v>6899</v>
      </c>
      <c r="F2717" s="7" t="s">
        <v>103</v>
      </c>
      <c r="G2717" s="7" t="s">
        <v>21</v>
      </c>
      <c r="H2717" s="61" t="s">
        <v>6161</v>
      </c>
      <c r="I2717" s="25" t="s">
        <v>197</v>
      </c>
      <c r="J2717" s="25" t="s">
        <v>4599</v>
      </c>
      <c r="K2717" s="34"/>
      <c r="L2717" s="34"/>
      <c r="M2717" s="35"/>
      <c r="N2717" s="22" t="s">
        <v>46</v>
      </c>
      <c r="O2717" s="33" t="s">
        <v>46</v>
      </c>
      <c r="P2717" s="33" t="s">
        <v>46</v>
      </c>
      <c r="Q2717" s="33" t="s">
        <v>26</v>
      </c>
      <c r="R2717" s="33"/>
      <c r="S2717" s="33"/>
      <c r="T2717" s="48" t="s">
        <v>4598</v>
      </c>
      <c r="U2717" s="48" t="s">
        <v>4967</v>
      </c>
      <c r="V2717" s="48" t="s">
        <v>6796</v>
      </c>
      <c r="W2717" s="48" t="s">
        <v>6796</v>
      </c>
    </row>
    <row r="2718" spans="1:23" x14ac:dyDescent="0.35">
      <c r="A2718" s="22" t="s">
        <v>101</v>
      </c>
      <c r="B2718" s="22"/>
      <c r="C2718" s="22" t="s">
        <v>5174</v>
      </c>
      <c r="D2718" s="22" t="s">
        <v>5560</v>
      </c>
      <c r="E2718" s="57" t="s">
        <v>5945</v>
      </c>
      <c r="F2718" s="22" t="s">
        <v>103</v>
      </c>
      <c r="G2718" s="22" t="s">
        <v>21</v>
      </c>
      <c r="H2718" s="22" t="s">
        <v>6161</v>
      </c>
      <c r="I2718" s="25" t="s">
        <v>197</v>
      </c>
      <c r="J2718" s="25" t="s">
        <v>4599</v>
      </c>
      <c r="K2718" s="25"/>
      <c r="L2718" s="25"/>
      <c r="M2718" s="63" t="s">
        <v>49</v>
      </c>
      <c r="N2718" s="22" t="s">
        <v>46</v>
      </c>
      <c r="O2718" s="23" t="s">
        <v>46</v>
      </c>
      <c r="P2718" s="23" t="s">
        <v>46</v>
      </c>
      <c r="Q2718" s="23" t="s">
        <v>46</v>
      </c>
      <c r="R2718" s="23"/>
      <c r="S2718" s="23"/>
      <c r="T2718" s="17" t="s">
        <v>4598</v>
      </c>
      <c r="U2718" s="17" t="s">
        <v>4967</v>
      </c>
      <c r="V2718" s="17" t="s">
        <v>6655</v>
      </c>
      <c r="W2718" s="17" t="s">
        <v>6655</v>
      </c>
    </row>
    <row r="2719" spans="1:23" x14ac:dyDescent="0.35">
      <c r="A2719" s="22" t="s">
        <v>101</v>
      </c>
      <c r="B2719" s="22"/>
      <c r="C2719" s="22" t="s">
        <v>5175</v>
      </c>
      <c r="D2719" s="22" t="s">
        <v>5561</v>
      </c>
      <c r="E2719" s="57" t="s">
        <v>5946</v>
      </c>
      <c r="F2719" s="22" t="s">
        <v>103</v>
      </c>
      <c r="G2719" s="22" t="s">
        <v>21</v>
      </c>
      <c r="H2719" s="22" t="s">
        <v>6161</v>
      </c>
      <c r="I2719" s="25" t="s">
        <v>197</v>
      </c>
      <c r="J2719" s="25" t="s">
        <v>6163</v>
      </c>
      <c r="K2719" s="25" t="s">
        <v>6158</v>
      </c>
      <c r="L2719" s="25"/>
      <c r="M2719" s="63" t="s">
        <v>49</v>
      </c>
      <c r="N2719" s="22" t="s">
        <v>46</v>
      </c>
      <c r="O2719" s="23">
        <v>0</v>
      </c>
      <c r="P2719" s="23">
        <v>0.02</v>
      </c>
      <c r="Q2719" s="23" t="s">
        <v>46</v>
      </c>
      <c r="R2719" s="23">
        <v>0</v>
      </c>
      <c r="S2719" s="23">
        <v>0.02</v>
      </c>
      <c r="T2719" s="17" t="s">
        <v>4598</v>
      </c>
      <c r="U2719" s="17" t="s">
        <v>4967</v>
      </c>
      <c r="V2719" s="17" t="s">
        <v>6655</v>
      </c>
      <c r="W2719" s="17" t="s">
        <v>6655</v>
      </c>
    </row>
    <row r="2720" spans="1:23" ht="29" x14ac:dyDescent="0.35">
      <c r="A2720" s="22" t="s">
        <v>101</v>
      </c>
      <c r="B2720" s="22"/>
      <c r="C2720" s="22" t="s">
        <v>5176</v>
      </c>
      <c r="D2720" s="22" t="s">
        <v>5562</v>
      </c>
      <c r="E2720" s="57" t="s">
        <v>5947</v>
      </c>
      <c r="F2720" s="22" t="s">
        <v>103</v>
      </c>
      <c r="G2720" s="22" t="s">
        <v>21</v>
      </c>
      <c r="H2720" s="22" t="s">
        <v>6161</v>
      </c>
      <c r="I2720" s="25" t="s">
        <v>197</v>
      </c>
      <c r="J2720" s="25" t="s">
        <v>6163</v>
      </c>
      <c r="K2720" s="25" t="s">
        <v>6157</v>
      </c>
      <c r="L2720" s="25">
        <v>16</v>
      </c>
      <c r="M2720" s="63" t="s">
        <v>6636</v>
      </c>
      <c r="N2720" s="22" t="s">
        <v>8704</v>
      </c>
      <c r="O2720" s="23">
        <v>0</v>
      </c>
      <c r="P2720" s="23">
        <v>0.02</v>
      </c>
      <c r="Q2720" s="23" t="s">
        <v>46</v>
      </c>
      <c r="R2720" s="23">
        <v>0</v>
      </c>
      <c r="S2720" s="23">
        <v>0.02</v>
      </c>
      <c r="T2720" s="17" t="s">
        <v>4598</v>
      </c>
      <c r="U2720" s="17" t="s">
        <v>4967</v>
      </c>
      <c r="V2720" s="17" t="s">
        <v>6655</v>
      </c>
      <c r="W2720" s="17" t="s">
        <v>6725</v>
      </c>
    </row>
    <row r="2721" spans="1:23" x14ac:dyDescent="0.35">
      <c r="A2721" s="22" t="s">
        <v>101</v>
      </c>
      <c r="B2721" s="22"/>
      <c r="C2721" s="22" t="s">
        <v>5177</v>
      </c>
      <c r="D2721" s="22" t="s">
        <v>5563</v>
      </c>
      <c r="E2721" s="57" t="s">
        <v>5948</v>
      </c>
      <c r="F2721" s="22" t="s">
        <v>103</v>
      </c>
      <c r="G2721" s="22" t="s">
        <v>21</v>
      </c>
      <c r="H2721" s="22" t="s">
        <v>6161</v>
      </c>
      <c r="I2721" s="25" t="s">
        <v>197</v>
      </c>
      <c r="J2721" s="25" t="s">
        <v>4599</v>
      </c>
      <c r="K2721" s="25"/>
      <c r="L2721" s="25"/>
      <c r="M2721" s="63" t="s">
        <v>49</v>
      </c>
      <c r="N2721" s="22" t="s">
        <v>46</v>
      </c>
      <c r="O2721" s="23" t="s">
        <v>46</v>
      </c>
      <c r="P2721" s="23" t="s">
        <v>46</v>
      </c>
      <c r="Q2721" s="23" t="s">
        <v>46</v>
      </c>
      <c r="R2721" s="23"/>
      <c r="S2721" s="23"/>
      <c r="T2721" s="17" t="s">
        <v>4598</v>
      </c>
      <c r="U2721" s="17" t="s">
        <v>4967</v>
      </c>
      <c r="V2721" s="17" t="s">
        <v>6655</v>
      </c>
      <c r="W2721" s="17" t="s">
        <v>6655</v>
      </c>
    </row>
    <row r="2722" spans="1:23" x14ac:dyDescent="0.35">
      <c r="A2722" s="22" t="s">
        <v>101</v>
      </c>
      <c r="B2722" s="22"/>
      <c r="C2722" s="22" t="s">
        <v>5178</v>
      </c>
      <c r="D2722" s="22" t="s">
        <v>5564</v>
      </c>
      <c r="E2722" s="57" t="s">
        <v>5949</v>
      </c>
      <c r="F2722" s="22" t="s">
        <v>103</v>
      </c>
      <c r="G2722" s="22" t="s">
        <v>21</v>
      </c>
      <c r="H2722" s="22" t="s">
        <v>6161</v>
      </c>
      <c r="I2722" s="25" t="s">
        <v>197</v>
      </c>
      <c r="J2722" s="25" t="s">
        <v>4599</v>
      </c>
      <c r="K2722" s="25"/>
      <c r="L2722" s="25"/>
      <c r="M2722" s="63" t="s">
        <v>49</v>
      </c>
      <c r="N2722" s="22" t="s">
        <v>46</v>
      </c>
      <c r="O2722" s="23" t="s">
        <v>46</v>
      </c>
      <c r="P2722" s="23" t="s">
        <v>46</v>
      </c>
      <c r="Q2722" s="23" t="s">
        <v>46</v>
      </c>
      <c r="R2722" s="23"/>
      <c r="S2722" s="23"/>
      <c r="T2722" s="17" t="s">
        <v>4598</v>
      </c>
      <c r="U2722" s="17" t="s">
        <v>4967</v>
      </c>
      <c r="V2722" s="17" t="s">
        <v>6655</v>
      </c>
      <c r="W2722" s="17" t="s">
        <v>6655</v>
      </c>
    </row>
    <row r="2723" spans="1:23" x14ac:dyDescent="0.35">
      <c r="A2723" s="22" t="s">
        <v>101</v>
      </c>
      <c r="B2723" s="22"/>
      <c r="C2723" s="22" t="s">
        <v>5179</v>
      </c>
      <c r="D2723" s="22" t="s">
        <v>5565</v>
      </c>
      <c r="E2723" s="57" t="s">
        <v>5950</v>
      </c>
      <c r="F2723" s="22" t="s">
        <v>103</v>
      </c>
      <c r="G2723" s="22" t="s">
        <v>21</v>
      </c>
      <c r="H2723" s="22" t="s">
        <v>6161</v>
      </c>
      <c r="I2723" s="25" t="s">
        <v>197</v>
      </c>
      <c r="J2723" s="25" t="s">
        <v>4599</v>
      </c>
      <c r="K2723" s="25"/>
      <c r="L2723" s="25"/>
      <c r="M2723" s="63" t="s">
        <v>49</v>
      </c>
      <c r="N2723" s="22" t="s">
        <v>46</v>
      </c>
      <c r="O2723" s="23" t="s">
        <v>46</v>
      </c>
      <c r="P2723" s="23" t="s">
        <v>46</v>
      </c>
      <c r="Q2723" s="23" t="s">
        <v>46</v>
      </c>
      <c r="R2723" s="23"/>
      <c r="S2723" s="23"/>
      <c r="T2723" s="17" t="s">
        <v>4598</v>
      </c>
      <c r="U2723" s="17" t="s">
        <v>4967</v>
      </c>
      <c r="V2723" s="17" t="s">
        <v>6655</v>
      </c>
      <c r="W2723" s="17" t="s">
        <v>6655</v>
      </c>
    </row>
    <row r="2724" spans="1:23" x14ac:dyDescent="0.35">
      <c r="A2724" s="22" t="s">
        <v>101</v>
      </c>
      <c r="B2724" s="22"/>
      <c r="C2724" s="22" t="s">
        <v>5180</v>
      </c>
      <c r="D2724" s="22" t="s">
        <v>5566</v>
      </c>
      <c r="E2724" s="57" t="s">
        <v>5951</v>
      </c>
      <c r="F2724" s="22" t="s">
        <v>103</v>
      </c>
      <c r="G2724" s="22" t="s">
        <v>21</v>
      </c>
      <c r="H2724" s="22" t="s">
        <v>6161</v>
      </c>
      <c r="I2724" s="25" t="s">
        <v>197</v>
      </c>
      <c r="J2724" s="25" t="s">
        <v>4599</v>
      </c>
      <c r="K2724" s="25"/>
      <c r="L2724" s="25"/>
      <c r="M2724" s="63" t="s">
        <v>49</v>
      </c>
      <c r="N2724" s="22" t="s">
        <v>46</v>
      </c>
      <c r="O2724" s="23" t="s">
        <v>46</v>
      </c>
      <c r="P2724" s="23" t="s">
        <v>46</v>
      </c>
      <c r="Q2724" s="23" t="s">
        <v>46</v>
      </c>
      <c r="R2724" s="23"/>
      <c r="S2724" s="23"/>
      <c r="T2724" s="17" t="s">
        <v>4598</v>
      </c>
      <c r="U2724" s="17" t="s">
        <v>4967</v>
      </c>
      <c r="V2724" s="17" t="s">
        <v>6655</v>
      </c>
      <c r="W2724" s="17" t="s">
        <v>6655</v>
      </c>
    </row>
    <row r="2725" spans="1:23" x14ac:dyDescent="0.35">
      <c r="A2725" s="22" t="s">
        <v>101</v>
      </c>
      <c r="B2725" s="22"/>
      <c r="C2725" s="22" t="s">
        <v>5181</v>
      </c>
      <c r="D2725" s="22" t="s">
        <v>5567</v>
      </c>
      <c r="E2725" s="57" t="s">
        <v>5952</v>
      </c>
      <c r="F2725" s="22" t="s">
        <v>103</v>
      </c>
      <c r="G2725" s="22" t="s">
        <v>21</v>
      </c>
      <c r="H2725" s="22" t="s">
        <v>6161</v>
      </c>
      <c r="I2725" s="25" t="s">
        <v>197</v>
      </c>
      <c r="J2725" s="25" t="s">
        <v>4599</v>
      </c>
      <c r="K2725" s="25"/>
      <c r="L2725" s="25"/>
      <c r="M2725" s="63" t="s">
        <v>49</v>
      </c>
      <c r="N2725" s="22" t="s">
        <v>46</v>
      </c>
      <c r="O2725" s="23" t="s">
        <v>46</v>
      </c>
      <c r="P2725" s="23" t="s">
        <v>46</v>
      </c>
      <c r="Q2725" s="23" t="s">
        <v>46</v>
      </c>
      <c r="R2725" s="23"/>
      <c r="S2725" s="23"/>
      <c r="T2725" s="17" t="s">
        <v>4598</v>
      </c>
      <c r="U2725" s="17" t="s">
        <v>4967</v>
      </c>
      <c r="V2725" s="17" t="s">
        <v>6655</v>
      </c>
      <c r="W2725" s="17" t="s">
        <v>6655</v>
      </c>
    </row>
    <row r="2726" spans="1:23" x14ac:dyDescent="0.35">
      <c r="A2726" s="22" t="s">
        <v>101</v>
      </c>
      <c r="B2726" s="22"/>
      <c r="C2726" s="22" t="s">
        <v>5182</v>
      </c>
      <c r="D2726" s="22" t="s">
        <v>5568</v>
      </c>
      <c r="E2726" s="57" t="s">
        <v>5953</v>
      </c>
      <c r="F2726" s="22" t="s">
        <v>103</v>
      </c>
      <c r="G2726" s="22" t="s">
        <v>21</v>
      </c>
      <c r="H2726" s="22" t="s">
        <v>6161</v>
      </c>
      <c r="I2726" s="25" t="s">
        <v>197</v>
      </c>
      <c r="J2726" s="25" t="s">
        <v>6163</v>
      </c>
      <c r="K2726" s="25" t="s">
        <v>6157</v>
      </c>
      <c r="L2726" s="25"/>
      <c r="M2726" s="63" t="s">
        <v>49</v>
      </c>
      <c r="N2726" s="22" t="s">
        <v>8701</v>
      </c>
      <c r="O2726" s="23">
        <v>0</v>
      </c>
      <c r="P2726" s="23">
        <v>0.02</v>
      </c>
      <c r="Q2726" s="23" t="s">
        <v>46</v>
      </c>
      <c r="R2726" s="23">
        <v>0</v>
      </c>
      <c r="S2726" s="23">
        <v>0.02</v>
      </c>
      <c r="T2726" s="17" t="s">
        <v>4598</v>
      </c>
      <c r="U2726" s="17" t="s">
        <v>4967</v>
      </c>
      <c r="V2726" s="17" t="s">
        <v>6655</v>
      </c>
      <c r="W2726" s="17" t="s">
        <v>6479</v>
      </c>
    </row>
    <row r="2727" spans="1:23" x14ac:dyDescent="0.35">
      <c r="A2727" s="22" t="s">
        <v>101</v>
      </c>
      <c r="B2727" s="22"/>
      <c r="C2727" s="22" t="s">
        <v>5183</v>
      </c>
      <c r="D2727" s="22" t="s">
        <v>5569</v>
      </c>
      <c r="E2727" s="57" t="s">
        <v>5954</v>
      </c>
      <c r="F2727" s="22" t="s">
        <v>103</v>
      </c>
      <c r="G2727" s="22" t="s">
        <v>21</v>
      </c>
      <c r="H2727" s="22" t="s">
        <v>6161</v>
      </c>
      <c r="I2727" s="25" t="s">
        <v>99</v>
      </c>
      <c r="J2727" s="27" t="s">
        <v>4599</v>
      </c>
      <c r="K2727" s="25"/>
      <c r="L2727" s="25"/>
      <c r="M2727" s="63" t="s">
        <v>49</v>
      </c>
      <c r="N2727" s="22" t="s">
        <v>46</v>
      </c>
      <c r="O2727" s="23"/>
      <c r="P2727" s="23"/>
      <c r="Q2727" s="23" t="s">
        <v>46</v>
      </c>
      <c r="R2727" s="23"/>
      <c r="S2727" s="23"/>
      <c r="T2727" s="17" t="s">
        <v>4598</v>
      </c>
      <c r="U2727" s="17" t="s">
        <v>4967</v>
      </c>
      <c r="V2727" s="17" t="s">
        <v>6655</v>
      </c>
      <c r="W2727" s="17" t="s">
        <v>6655</v>
      </c>
    </row>
    <row r="2728" spans="1:23" x14ac:dyDescent="0.35">
      <c r="A2728" s="28" t="s">
        <v>101</v>
      </c>
      <c r="B2728" s="28"/>
      <c r="C2728" s="28" t="s">
        <v>6548</v>
      </c>
      <c r="D2728" s="7" t="s">
        <v>6541</v>
      </c>
      <c r="E2728" s="57" t="s">
        <v>6499</v>
      </c>
      <c r="F2728" s="7" t="s">
        <v>103</v>
      </c>
      <c r="G2728" s="7" t="s">
        <v>21</v>
      </c>
      <c r="H2728" s="28" t="s">
        <v>6536</v>
      </c>
      <c r="I2728" s="25" t="s">
        <v>197</v>
      </c>
      <c r="J2728" s="40" t="s">
        <v>6163</v>
      </c>
      <c r="K2728" s="40" t="s">
        <v>6157</v>
      </c>
      <c r="L2728" s="34">
        <v>31</v>
      </c>
      <c r="M2728" s="63" t="s">
        <v>6795</v>
      </c>
      <c r="N2728" s="22" t="s">
        <v>8704</v>
      </c>
      <c r="O2728" s="33">
        <v>0</v>
      </c>
      <c r="P2728" s="33">
        <v>0.1</v>
      </c>
      <c r="Q2728" s="23" t="s">
        <v>46</v>
      </c>
      <c r="R2728" s="33">
        <v>0</v>
      </c>
      <c r="S2728" s="33">
        <v>0.1</v>
      </c>
      <c r="T2728" s="50" t="s">
        <v>4598</v>
      </c>
      <c r="U2728" s="50" t="s">
        <v>4967</v>
      </c>
      <c r="V2728" s="48" t="s">
        <v>6479</v>
      </c>
      <c r="W2728" s="17" t="s">
        <v>6796</v>
      </c>
    </row>
    <row r="2729" spans="1:23" x14ac:dyDescent="0.35">
      <c r="A2729" s="28" t="s">
        <v>98</v>
      </c>
      <c r="B2729" s="28"/>
      <c r="C2729" s="28" t="s">
        <v>6550</v>
      </c>
      <c r="D2729" s="7" t="s">
        <v>6542</v>
      </c>
      <c r="E2729" s="57" t="s">
        <v>6500</v>
      </c>
      <c r="F2729" s="7" t="s">
        <v>103</v>
      </c>
      <c r="G2729" s="7" t="s">
        <v>21</v>
      </c>
      <c r="H2729" s="28" t="s">
        <v>6536</v>
      </c>
      <c r="I2729" s="25" t="s">
        <v>197</v>
      </c>
      <c r="J2729" s="40" t="s">
        <v>6163</v>
      </c>
      <c r="K2729" s="40" t="s">
        <v>6157</v>
      </c>
      <c r="L2729" s="34">
        <v>31</v>
      </c>
      <c r="M2729" s="63" t="s">
        <v>6795</v>
      </c>
      <c r="N2729" s="22" t="s">
        <v>8704</v>
      </c>
      <c r="O2729" s="33">
        <v>0</v>
      </c>
      <c r="P2729" s="33">
        <v>0.1</v>
      </c>
      <c r="Q2729" s="23" t="s">
        <v>46</v>
      </c>
      <c r="R2729" s="33">
        <v>0</v>
      </c>
      <c r="S2729" s="33">
        <v>0.1</v>
      </c>
      <c r="T2729" s="50" t="s">
        <v>4598</v>
      </c>
      <c r="U2729" s="50" t="s">
        <v>4967</v>
      </c>
      <c r="V2729" s="48" t="s">
        <v>6479</v>
      </c>
      <c r="W2729" s="17" t="s">
        <v>6796</v>
      </c>
    </row>
    <row r="2730" spans="1:23" x14ac:dyDescent="0.35">
      <c r="A2730" s="28" t="s">
        <v>104</v>
      </c>
      <c r="B2730" s="28"/>
      <c r="C2730" s="28" t="s">
        <v>6538</v>
      </c>
      <c r="D2730" s="7" t="s">
        <v>6539</v>
      </c>
      <c r="E2730" s="57" t="s">
        <v>6501</v>
      </c>
      <c r="F2730" s="7" t="s">
        <v>103</v>
      </c>
      <c r="G2730" s="7" t="s">
        <v>21</v>
      </c>
      <c r="H2730" s="28" t="s">
        <v>6536</v>
      </c>
      <c r="I2730" s="25" t="s">
        <v>197</v>
      </c>
      <c r="J2730" s="40" t="s">
        <v>6163</v>
      </c>
      <c r="K2730" s="40" t="s">
        <v>6157</v>
      </c>
      <c r="L2730" s="34">
        <v>31</v>
      </c>
      <c r="M2730" s="63" t="s">
        <v>6795</v>
      </c>
      <c r="N2730" s="22" t="s">
        <v>8704</v>
      </c>
      <c r="O2730" s="33">
        <v>0</v>
      </c>
      <c r="P2730" s="33">
        <v>0.1</v>
      </c>
      <c r="Q2730" s="23" t="s">
        <v>46</v>
      </c>
      <c r="R2730" s="33">
        <v>0</v>
      </c>
      <c r="S2730" s="33">
        <v>0.1</v>
      </c>
      <c r="T2730" s="50" t="s">
        <v>4598</v>
      </c>
      <c r="U2730" s="50" t="s">
        <v>4967</v>
      </c>
      <c r="V2730" s="48" t="s">
        <v>6479</v>
      </c>
      <c r="W2730" s="17" t="s">
        <v>6796</v>
      </c>
    </row>
    <row r="2731" spans="1:23" x14ac:dyDescent="0.35">
      <c r="A2731" s="28" t="s">
        <v>102</v>
      </c>
      <c r="B2731" s="28"/>
      <c r="C2731" s="28" t="s">
        <v>6547</v>
      </c>
      <c r="D2731" s="28" t="s">
        <v>6543</v>
      </c>
      <c r="E2731" s="57" t="s">
        <v>6502</v>
      </c>
      <c r="F2731" s="7" t="s">
        <v>103</v>
      </c>
      <c r="G2731" s="7" t="s">
        <v>21</v>
      </c>
      <c r="H2731" s="28" t="s">
        <v>6537</v>
      </c>
      <c r="I2731" s="25" t="s">
        <v>197</v>
      </c>
      <c r="J2731" s="40" t="s">
        <v>6163</v>
      </c>
      <c r="K2731" s="40" t="s">
        <v>6157</v>
      </c>
      <c r="L2731" s="34">
        <v>31</v>
      </c>
      <c r="M2731" s="63" t="s">
        <v>6795</v>
      </c>
      <c r="N2731" s="22" t="s">
        <v>8704</v>
      </c>
      <c r="O2731" s="33">
        <v>0</v>
      </c>
      <c r="P2731" s="33">
        <v>0.1</v>
      </c>
      <c r="Q2731" s="23" t="s">
        <v>46</v>
      </c>
      <c r="R2731" s="33">
        <v>0</v>
      </c>
      <c r="S2731" s="33">
        <v>0.1</v>
      </c>
      <c r="T2731" s="50" t="s">
        <v>4598</v>
      </c>
      <c r="U2731" s="50" t="s">
        <v>4967</v>
      </c>
      <c r="V2731" s="48" t="s">
        <v>6479</v>
      </c>
      <c r="W2731" s="17" t="s">
        <v>6796</v>
      </c>
    </row>
    <row r="2732" spans="1:23" x14ac:dyDescent="0.35">
      <c r="A2732" s="28" t="s">
        <v>101</v>
      </c>
      <c r="B2732" s="28"/>
      <c r="C2732" s="28" t="s">
        <v>6549</v>
      </c>
      <c r="D2732" s="28" t="s">
        <v>6544</v>
      </c>
      <c r="E2732" s="57" t="s">
        <v>6503</v>
      </c>
      <c r="F2732" s="7" t="s">
        <v>103</v>
      </c>
      <c r="G2732" s="7" t="s">
        <v>21</v>
      </c>
      <c r="H2732" s="28" t="s">
        <v>6537</v>
      </c>
      <c r="I2732" s="25" t="s">
        <v>197</v>
      </c>
      <c r="J2732" s="40" t="s">
        <v>6163</v>
      </c>
      <c r="K2732" s="40" t="s">
        <v>6157</v>
      </c>
      <c r="L2732" s="34">
        <v>31</v>
      </c>
      <c r="M2732" s="63" t="s">
        <v>6795</v>
      </c>
      <c r="N2732" s="22" t="s">
        <v>8704</v>
      </c>
      <c r="O2732" s="33">
        <v>0</v>
      </c>
      <c r="P2732" s="33">
        <v>0.1</v>
      </c>
      <c r="Q2732" s="23" t="s">
        <v>46</v>
      </c>
      <c r="R2732" s="33">
        <v>0</v>
      </c>
      <c r="S2732" s="33">
        <v>0.1</v>
      </c>
      <c r="T2732" s="50" t="s">
        <v>4598</v>
      </c>
      <c r="U2732" s="50" t="s">
        <v>4967</v>
      </c>
      <c r="V2732" s="48" t="s">
        <v>6479</v>
      </c>
      <c r="W2732" s="17" t="s">
        <v>6796</v>
      </c>
    </row>
    <row r="2733" spans="1:23" x14ac:dyDescent="0.35">
      <c r="A2733" s="28" t="s">
        <v>101</v>
      </c>
      <c r="B2733" s="28"/>
      <c r="C2733" s="28" t="s">
        <v>6904</v>
      </c>
      <c r="D2733" s="28" t="s">
        <v>6872</v>
      </c>
      <c r="E2733" s="57" t="s">
        <v>6888</v>
      </c>
      <c r="F2733" s="7" t="s">
        <v>103</v>
      </c>
      <c r="G2733" s="7" t="s">
        <v>21</v>
      </c>
      <c r="H2733" s="61" t="s">
        <v>6161</v>
      </c>
      <c r="I2733" s="25" t="s">
        <v>197</v>
      </c>
      <c r="J2733" s="25" t="s">
        <v>4599</v>
      </c>
      <c r="K2733" s="34"/>
      <c r="L2733" s="34"/>
      <c r="M2733" s="35"/>
      <c r="N2733" s="22" t="s">
        <v>46</v>
      </c>
      <c r="O2733" s="33" t="s">
        <v>46</v>
      </c>
      <c r="P2733" s="33" t="s">
        <v>46</v>
      </c>
      <c r="Q2733" s="33" t="s">
        <v>26</v>
      </c>
      <c r="R2733" s="33"/>
      <c r="S2733" s="33"/>
      <c r="T2733" s="48" t="s">
        <v>4598</v>
      </c>
      <c r="U2733" s="48" t="s">
        <v>4967</v>
      </c>
      <c r="V2733" s="48" t="s">
        <v>6796</v>
      </c>
      <c r="W2733" s="48" t="s">
        <v>6796</v>
      </c>
    </row>
    <row r="2734" spans="1:23" x14ac:dyDescent="0.35">
      <c r="A2734" s="22" t="s">
        <v>101</v>
      </c>
      <c r="B2734" s="22"/>
      <c r="C2734" s="22" t="s">
        <v>5184</v>
      </c>
      <c r="D2734" s="22" t="s">
        <v>5570</v>
      </c>
      <c r="E2734" s="57" t="s">
        <v>5955</v>
      </c>
      <c r="F2734" s="22" t="s">
        <v>103</v>
      </c>
      <c r="G2734" s="22" t="s">
        <v>21</v>
      </c>
      <c r="H2734" s="22" t="s">
        <v>6161</v>
      </c>
      <c r="I2734" s="25" t="s">
        <v>99</v>
      </c>
      <c r="J2734" s="25" t="s">
        <v>4599</v>
      </c>
      <c r="K2734" s="25"/>
      <c r="L2734" s="25"/>
      <c r="M2734" s="63" t="s">
        <v>49</v>
      </c>
      <c r="N2734" s="22" t="s">
        <v>46</v>
      </c>
      <c r="O2734" s="23">
        <v>0</v>
      </c>
      <c r="P2734" s="23">
        <v>0.02</v>
      </c>
      <c r="Q2734" s="23" t="s">
        <v>46</v>
      </c>
      <c r="R2734" s="23"/>
      <c r="S2734" s="23"/>
      <c r="T2734" s="17" t="s">
        <v>4598</v>
      </c>
      <c r="U2734" s="17" t="s">
        <v>4967</v>
      </c>
      <c r="V2734" s="17" t="s">
        <v>6655</v>
      </c>
      <c r="W2734" s="17" t="s">
        <v>6656</v>
      </c>
    </row>
    <row r="2735" spans="1:23" x14ac:dyDescent="0.35">
      <c r="A2735" s="22" t="s">
        <v>101</v>
      </c>
      <c r="B2735" s="22"/>
      <c r="C2735" s="22" t="s">
        <v>5185</v>
      </c>
      <c r="D2735" s="22" t="s">
        <v>5571</v>
      </c>
      <c r="E2735" s="57" t="s">
        <v>5956</v>
      </c>
      <c r="F2735" s="22" t="s">
        <v>103</v>
      </c>
      <c r="G2735" s="22" t="s">
        <v>21</v>
      </c>
      <c r="H2735" s="22" t="s">
        <v>6161</v>
      </c>
      <c r="I2735" s="25" t="s">
        <v>99</v>
      </c>
      <c r="J2735" s="25" t="s">
        <v>4599</v>
      </c>
      <c r="K2735" s="25"/>
      <c r="L2735" s="25"/>
      <c r="M2735" s="63" t="s">
        <v>49</v>
      </c>
      <c r="N2735" s="22" t="s">
        <v>46</v>
      </c>
      <c r="O2735" s="23">
        <v>0</v>
      </c>
      <c r="P2735" s="23">
        <v>0.02</v>
      </c>
      <c r="Q2735" s="23" t="s">
        <v>46</v>
      </c>
      <c r="R2735" s="23"/>
      <c r="S2735" s="23"/>
      <c r="T2735" s="17" t="s">
        <v>4598</v>
      </c>
      <c r="U2735" s="17" t="s">
        <v>4967</v>
      </c>
      <c r="V2735" s="17" t="s">
        <v>6655</v>
      </c>
      <c r="W2735" s="17" t="s">
        <v>6657</v>
      </c>
    </row>
    <row r="2736" spans="1:23" x14ac:dyDescent="0.35">
      <c r="A2736" s="22" t="s">
        <v>101</v>
      </c>
      <c r="B2736" s="22"/>
      <c r="C2736" s="22" t="s">
        <v>6455</v>
      </c>
      <c r="D2736" s="22" t="s">
        <v>6453</v>
      </c>
      <c r="E2736" s="57" t="s">
        <v>5956</v>
      </c>
      <c r="F2736" s="22" t="s">
        <v>103</v>
      </c>
      <c r="G2736" s="22" t="s">
        <v>21</v>
      </c>
      <c r="H2736" s="22" t="s">
        <v>6161</v>
      </c>
      <c r="I2736" s="25" t="s">
        <v>197</v>
      </c>
      <c r="J2736" s="25" t="s">
        <v>6163</v>
      </c>
      <c r="K2736" s="25" t="s">
        <v>6157</v>
      </c>
      <c r="L2736" s="25">
        <v>17</v>
      </c>
      <c r="M2736" s="63" t="s">
        <v>6637</v>
      </c>
      <c r="N2736" s="22" t="s">
        <v>8701</v>
      </c>
      <c r="O2736" s="23">
        <v>0</v>
      </c>
      <c r="P2736" s="23">
        <v>0.02</v>
      </c>
      <c r="Q2736" s="23" t="s">
        <v>46</v>
      </c>
      <c r="R2736" s="23">
        <v>0</v>
      </c>
      <c r="S2736" s="23">
        <v>0.02</v>
      </c>
      <c r="T2736" s="23" t="s">
        <v>4598</v>
      </c>
      <c r="U2736" s="23" t="s">
        <v>4967</v>
      </c>
      <c r="V2736" s="23" t="s">
        <v>6657</v>
      </c>
      <c r="W2736" s="48" t="s">
        <v>6657</v>
      </c>
    </row>
    <row r="2737" spans="1:23" ht="29" x14ac:dyDescent="0.35">
      <c r="A2737" s="22" t="s">
        <v>101</v>
      </c>
      <c r="B2737" s="22"/>
      <c r="C2737" s="22" t="s">
        <v>5186</v>
      </c>
      <c r="D2737" s="22" t="s">
        <v>5572</v>
      </c>
      <c r="E2737" s="57" t="s">
        <v>5957</v>
      </c>
      <c r="F2737" s="22" t="s">
        <v>103</v>
      </c>
      <c r="G2737" s="22" t="s">
        <v>21</v>
      </c>
      <c r="H2737" s="22" t="s">
        <v>6161</v>
      </c>
      <c r="I2737" s="25" t="s">
        <v>99</v>
      </c>
      <c r="J2737" s="25" t="s">
        <v>4599</v>
      </c>
      <c r="K2737" s="25"/>
      <c r="L2737" s="25"/>
      <c r="M2737" s="63" t="s">
        <v>49</v>
      </c>
      <c r="N2737" s="22" t="s">
        <v>46</v>
      </c>
      <c r="O2737" s="23" t="s">
        <v>46</v>
      </c>
      <c r="P2737" s="23" t="s">
        <v>46</v>
      </c>
      <c r="Q2737" s="23" t="s">
        <v>46</v>
      </c>
      <c r="R2737" s="23"/>
      <c r="S2737" s="23"/>
      <c r="T2737" s="17" t="s">
        <v>4598</v>
      </c>
      <c r="U2737" s="17" t="s">
        <v>4967</v>
      </c>
      <c r="V2737" s="17" t="s">
        <v>6655</v>
      </c>
      <c r="W2737" s="17" t="s">
        <v>6655</v>
      </c>
    </row>
    <row r="2738" spans="1:23" x14ac:dyDescent="0.35">
      <c r="A2738" s="22" t="s">
        <v>101</v>
      </c>
      <c r="B2738" s="22"/>
      <c r="C2738" s="22" t="s">
        <v>5187</v>
      </c>
      <c r="D2738" s="22" t="s">
        <v>5573</v>
      </c>
      <c r="E2738" s="57" t="s">
        <v>5958</v>
      </c>
      <c r="F2738" s="22" t="s">
        <v>103</v>
      </c>
      <c r="G2738" s="22" t="s">
        <v>21</v>
      </c>
      <c r="H2738" s="22" t="s">
        <v>6161</v>
      </c>
      <c r="I2738" s="25" t="s">
        <v>197</v>
      </c>
      <c r="J2738" s="25" t="s">
        <v>6163</v>
      </c>
      <c r="K2738" s="25" t="s">
        <v>6157</v>
      </c>
      <c r="L2738" s="25">
        <v>17</v>
      </c>
      <c r="M2738" s="63" t="s">
        <v>6637</v>
      </c>
      <c r="N2738" s="22" t="s">
        <v>8701</v>
      </c>
      <c r="O2738" s="23">
        <v>0</v>
      </c>
      <c r="P2738" s="23">
        <v>0.02</v>
      </c>
      <c r="Q2738" s="23" t="s">
        <v>46</v>
      </c>
      <c r="R2738" s="23">
        <v>0</v>
      </c>
      <c r="S2738" s="23">
        <v>0.02</v>
      </c>
      <c r="T2738" s="17" t="s">
        <v>4598</v>
      </c>
      <c r="U2738" s="17" t="s">
        <v>4967</v>
      </c>
      <c r="V2738" s="17" t="s">
        <v>6655</v>
      </c>
      <c r="W2738" s="17" t="s">
        <v>6657</v>
      </c>
    </row>
    <row r="2739" spans="1:23" x14ac:dyDescent="0.35">
      <c r="A2739" s="22" t="s">
        <v>101</v>
      </c>
      <c r="B2739" s="22"/>
      <c r="C2739" s="22" t="s">
        <v>5188</v>
      </c>
      <c r="D2739" s="22" t="s">
        <v>5574</v>
      </c>
      <c r="E2739" s="57" t="s">
        <v>5959</v>
      </c>
      <c r="F2739" s="22" t="s">
        <v>103</v>
      </c>
      <c r="G2739" s="22" t="s">
        <v>21</v>
      </c>
      <c r="H2739" s="22" t="s">
        <v>6161</v>
      </c>
      <c r="I2739" s="25" t="s">
        <v>197</v>
      </c>
      <c r="J2739" s="25" t="s">
        <v>4599</v>
      </c>
      <c r="K2739" s="25"/>
      <c r="L2739" s="25"/>
      <c r="M2739" s="63" t="s">
        <v>49</v>
      </c>
      <c r="N2739" s="22" t="s">
        <v>46</v>
      </c>
      <c r="O2739" s="23" t="s">
        <v>46</v>
      </c>
      <c r="P2739" s="23" t="s">
        <v>46</v>
      </c>
      <c r="Q2739" s="23" t="s">
        <v>46</v>
      </c>
      <c r="R2739" s="23"/>
      <c r="S2739" s="23"/>
      <c r="T2739" s="17" t="s">
        <v>4598</v>
      </c>
      <c r="U2739" s="17" t="s">
        <v>4967</v>
      </c>
      <c r="V2739" s="17" t="s">
        <v>6655</v>
      </c>
      <c r="W2739" s="17" t="s">
        <v>6655</v>
      </c>
    </row>
    <row r="2740" spans="1:23" x14ac:dyDescent="0.35">
      <c r="A2740" s="22" t="s">
        <v>101</v>
      </c>
      <c r="B2740" s="22"/>
      <c r="C2740" s="22" t="s">
        <v>5189</v>
      </c>
      <c r="D2740" s="22" t="s">
        <v>5575</v>
      </c>
      <c r="E2740" s="57" t="s">
        <v>5960</v>
      </c>
      <c r="F2740" s="22" t="s">
        <v>103</v>
      </c>
      <c r="G2740" s="22" t="s">
        <v>21</v>
      </c>
      <c r="H2740" s="22" t="s">
        <v>6161</v>
      </c>
      <c r="I2740" s="25" t="s">
        <v>197</v>
      </c>
      <c r="J2740" s="25" t="s">
        <v>4599</v>
      </c>
      <c r="K2740" s="25"/>
      <c r="L2740" s="25"/>
      <c r="M2740" s="63" t="s">
        <v>49</v>
      </c>
      <c r="N2740" s="22" t="s">
        <v>46</v>
      </c>
      <c r="O2740" s="23">
        <v>0</v>
      </c>
      <c r="P2740" s="23">
        <v>0.02</v>
      </c>
      <c r="Q2740" s="23" t="s">
        <v>46</v>
      </c>
      <c r="R2740" s="23"/>
      <c r="S2740" s="23"/>
      <c r="T2740" s="17" t="s">
        <v>4598</v>
      </c>
      <c r="U2740" s="17" t="s">
        <v>4967</v>
      </c>
      <c r="V2740" s="17" t="s">
        <v>6655</v>
      </c>
      <c r="W2740" s="17" t="s">
        <v>6655</v>
      </c>
    </row>
    <row r="2741" spans="1:23" x14ac:dyDescent="0.35">
      <c r="A2741" s="22" t="s">
        <v>101</v>
      </c>
      <c r="B2741" s="22"/>
      <c r="C2741" s="22" t="s">
        <v>5190</v>
      </c>
      <c r="D2741" s="22" t="s">
        <v>5576</v>
      </c>
      <c r="E2741" s="57" t="s">
        <v>5961</v>
      </c>
      <c r="F2741" s="22" t="s">
        <v>103</v>
      </c>
      <c r="G2741" s="22" t="s">
        <v>21</v>
      </c>
      <c r="H2741" s="22" t="s">
        <v>6161</v>
      </c>
      <c r="I2741" s="25" t="s">
        <v>197</v>
      </c>
      <c r="J2741" s="25" t="s">
        <v>4599</v>
      </c>
      <c r="K2741" s="25"/>
      <c r="L2741" s="25"/>
      <c r="M2741" s="63" t="s">
        <v>49</v>
      </c>
      <c r="N2741" s="22" t="s">
        <v>46</v>
      </c>
      <c r="O2741" s="23" t="s">
        <v>46</v>
      </c>
      <c r="P2741" s="23" t="s">
        <v>46</v>
      </c>
      <c r="Q2741" s="23" t="s">
        <v>46</v>
      </c>
      <c r="R2741" s="23"/>
      <c r="S2741" s="23"/>
      <c r="T2741" s="17" t="s">
        <v>4598</v>
      </c>
      <c r="U2741" s="17" t="s">
        <v>4967</v>
      </c>
      <c r="V2741" s="17" t="s">
        <v>6655</v>
      </c>
      <c r="W2741" s="17" t="s">
        <v>6655</v>
      </c>
    </row>
    <row r="2742" spans="1:23" x14ac:dyDescent="0.35">
      <c r="A2742" s="22" t="s">
        <v>101</v>
      </c>
      <c r="B2742" s="22"/>
      <c r="C2742" s="22" t="s">
        <v>5191</v>
      </c>
      <c r="D2742" s="22" t="s">
        <v>5577</v>
      </c>
      <c r="E2742" s="57" t="s">
        <v>5962</v>
      </c>
      <c r="F2742" s="22" t="s">
        <v>103</v>
      </c>
      <c r="G2742" s="22" t="s">
        <v>21</v>
      </c>
      <c r="H2742" s="22" t="s">
        <v>6161</v>
      </c>
      <c r="I2742" s="25" t="s">
        <v>197</v>
      </c>
      <c r="J2742" s="25" t="s">
        <v>4599</v>
      </c>
      <c r="K2742" s="25"/>
      <c r="L2742" s="25"/>
      <c r="M2742" s="63" t="s">
        <v>49</v>
      </c>
      <c r="N2742" s="22" t="s">
        <v>46</v>
      </c>
      <c r="O2742" s="23">
        <v>0</v>
      </c>
      <c r="P2742" s="23">
        <v>0.02</v>
      </c>
      <c r="Q2742" s="23" t="s">
        <v>46</v>
      </c>
      <c r="R2742" s="23"/>
      <c r="S2742" s="23"/>
      <c r="T2742" s="17" t="s">
        <v>4598</v>
      </c>
      <c r="U2742" s="17" t="s">
        <v>4967</v>
      </c>
      <c r="V2742" s="17" t="s">
        <v>6655</v>
      </c>
      <c r="W2742" s="17" t="s">
        <v>6655</v>
      </c>
    </row>
    <row r="2743" spans="1:23" x14ac:dyDescent="0.35">
      <c r="A2743" s="22" t="s">
        <v>101</v>
      </c>
      <c r="B2743" s="22"/>
      <c r="C2743" s="22" t="s">
        <v>5192</v>
      </c>
      <c r="D2743" s="22" t="s">
        <v>5578</v>
      </c>
      <c r="E2743" s="57" t="s">
        <v>5963</v>
      </c>
      <c r="F2743" s="22" t="s">
        <v>103</v>
      </c>
      <c r="G2743" s="22" t="s">
        <v>21</v>
      </c>
      <c r="H2743" s="22" t="s">
        <v>6161</v>
      </c>
      <c r="I2743" s="25" t="s">
        <v>197</v>
      </c>
      <c r="J2743" s="25" t="s">
        <v>4599</v>
      </c>
      <c r="K2743" s="25"/>
      <c r="L2743" s="25"/>
      <c r="M2743" s="63" t="s">
        <v>49</v>
      </c>
      <c r="N2743" s="22" t="s">
        <v>46</v>
      </c>
      <c r="O2743" s="23" t="s">
        <v>46</v>
      </c>
      <c r="P2743" s="23" t="s">
        <v>46</v>
      </c>
      <c r="Q2743" s="23" t="s">
        <v>46</v>
      </c>
      <c r="R2743" s="23"/>
      <c r="S2743" s="23"/>
      <c r="T2743" s="17" t="s">
        <v>4598</v>
      </c>
      <c r="U2743" s="17" t="s">
        <v>4967</v>
      </c>
      <c r="V2743" s="17" t="s">
        <v>6655</v>
      </c>
      <c r="W2743" s="17" t="s">
        <v>6655</v>
      </c>
    </row>
    <row r="2744" spans="1:23" x14ac:dyDescent="0.35">
      <c r="A2744" s="22" t="s">
        <v>101</v>
      </c>
      <c r="B2744" s="22"/>
      <c r="C2744" s="22" t="s">
        <v>5193</v>
      </c>
      <c r="D2744" s="22" t="s">
        <v>5579</v>
      </c>
      <c r="E2744" s="57" t="s">
        <v>5964</v>
      </c>
      <c r="F2744" s="22" t="s">
        <v>103</v>
      </c>
      <c r="G2744" s="22" t="s">
        <v>21</v>
      </c>
      <c r="H2744" s="22" t="s">
        <v>6161</v>
      </c>
      <c r="I2744" s="25" t="s">
        <v>197</v>
      </c>
      <c r="J2744" s="25" t="s">
        <v>4599</v>
      </c>
      <c r="K2744" s="25"/>
      <c r="L2744" s="25"/>
      <c r="M2744" s="63" t="s">
        <v>49</v>
      </c>
      <c r="N2744" s="22" t="s">
        <v>46</v>
      </c>
      <c r="O2744" s="23" t="s">
        <v>46</v>
      </c>
      <c r="P2744" s="23" t="s">
        <v>46</v>
      </c>
      <c r="Q2744" s="23" t="s">
        <v>46</v>
      </c>
      <c r="R2744" s="23"/>
      <c r="S2744" s="23"/>
      <c r="T2744" s="17" t="s">
        <v>4598</v>
      </c>
      <c r="U2744" s="17" t="s">
        <v>4967</v>
      </c>
      <c r="V2744" s="17" t="s">
        <v>6655</v>
      </c>
      <c r="W2744" s="17" t="s">
        <v>6655</v>
      </c>
    </row>
    <row r="2745" spans="1:23" x14ac:dyDescent="0.35">
      <c r="A2745" s="22" t="s">
        <v>101</v>
      </c>
      <c r="B2745" s="22"/>
      <c r="C2745" s="22" t="s">
        <v>5194</v>
      </c>
      <c r="D2745" s="22" t="s">
        <v>5580</v>
      </c>
      <c r="E2745" s="57" t="s">
        <v>5965</v>
      </c>
      <c r="F2745" s="22" t="s">
        <v>103</v>
      </c>
      <c r="G2745" s="22" t="s">
        <v>21</v>
      </c>
      <c r="H2745" s="22" t="s">
        <v>6161</v>
      </c>
      <c r="I2745" s="25" t="s">
        <v>197</v>
      </c>
      <c r="J2745" s="25" t="s">
        <v>4599</v>
      </c>
      <c r="K2745" s="25"/>
      <c r="L2745" s="25"/>
      <c r="M2745" s="63" t="s">
        <v>49</v>
      </c>
      <c r="N2745" s="22" t="s">
        <v>46</v>
      </c>
      <c r="O2745" s="23"/>
      <c r="P2745" s="23"/>
      <c r="Q2745" s="23" t="s">
        <v>46</v>
      </c>
      <c r="R2745" s="23"/>
      <c r="S2745" s="23"/>
      <c r="T2745" s="17" t="s">
        <v>4598</v>
      </c>
      <c r="U2745" s="17" t="s">
        <v>4967</v>
      </c>
      <c r="V2745" s="17" t="s">
        <v>6655</v>
      </c>
      <c r="W2745" s="17" t="s">
        <v>6655</v>
      </c>
    </row>
    <row r="2746" spans="1:23" x14ac:dyDescent="0.35">
      <c r="A2746" s="22" t="s">
        <v>101</v>
      </c>
      <c r="B2746" s="22"/>
      <c r="C2746" s="22" t="s">
        <v>5195</v>
      </c>
      <c r="D2746" s="22" t="s">
        <v>5581</v>
      </c>
      <c r="E2746" s="57" t="s">
        <v>5966</v>
      </c>
      <c r="F2746" s="22" t="s">
        <v>103</v>
      </c>
      <c r="G2746" s="22" t="s">
        <v>21</v>
      </c>
      <c r="H2746" s="22" t="s">
        <v>6161</v>
      </c>
      <c r="I2746" s="25" t="s">
        <v>197</v>
      </c>
      <c r="J2746" s="25" t="s">
        <v>6163</v>
      </c>
      <c r="K2746" s="25" t="s">
        <v>6158</v>
      </c>
      <c r="L2746" s="25"/>
      <c r="M2746" s="63" t="s">
        <v>49</v>
      </c>
      <c r="N2746" s="22" t="s">
        <v>46</v>
      </c>
      <c r="O2746" s="23">
        <v>0</v>
      </c>
      <c r="P2746" s="23">
        <v>0.02</v>
      </c>
      <c r="Q2746" s="23" t="s">
        <v>46</v>
      </c>
      <c r="R2746" s="23">
        <v>0</v>
      </c>
      <c r="S2746" s="23">
        <v>0.02</v>
      </c>
      <c r="T2746" s="17" t="s">
        <v>4598</v>
      </c>
      <c r="U2746" s="17" t="s">
        <v>4967</v>
      </c>
      <c r="V2746" s="17" t="s">
        <v>6655</v>
      </c>
      <c r="W2746" s="17" t="s">
        <v>6655</v>
      </c>
    </row>
    <row r="2747" spans="1:23" x14ac:dyDescent="0.35">
      <c r="A2747" s="22" t="s">
        <v>101</v>
      </c>
      <c r="B2747" s="22"/>
      <c r="C2747" s="22" t="s">
        <v>5196</v>
      </c>
      <c r="D2747" s="22" t="s">
        <v>5582</v>
      </c>
      <c r="E2747" s="57" t="s">
        <v>5967</v>
      </c>
      <c r="F2747" s="22" t="s">
        <v>103</v>
      </c>
      <c r="G2747" s="22" t="s">
        <v>21</v>
      </c>
      <c r="H2747" s="22" t="s">
        <v>6161</v>
      </c>
      <c r="I2747" s="25" t="s">
        <v>197</v>
      </c>
      <c r="J2747" s="25" t="s">
        <v>6163</v>
      </c>
      <c r="K2747" s="25" t="s">
        <v>6157</v>
      </c>
      <c r="L2747" s="25"/>
      <c r="M2747" s="63" t="s">
        <v>49</v>
      </c>
      <c r="N2747" s="22" t="s">
        <v>8701</v>
      </c>
      <c r="O2747" s="23">
        <v>0</v>
      </c>
      <c r="P2747" s="23">
        <v>0.02</v>
      </c>
      <c r="Q2747" s="23" t="s">
        <v>46</v>
      </c>
      <c r="R2747" s="23">
        <v>0</v>
      </c>
      <c r="S2747" s="23">
        <v>0.02</v>
      </c>
      <c r="T2747" s="17" t="s">
        <v>4598</v>
      </c>
      <c r="U2747" s="17" t="s">
        <v>4967</v>
      </c>
      <c r="V2747" s="17" t="s">
        <v>6655</v>
      </c>
      <c r="W2747" s="17" t="s">
        <v>6479</v>
      </c>
    </row>
    <row r="2748" spans="1:23" ht="29" x14ac:dyDescent="0.35">
      <c r="A2748" s="22" t="s">
        <v>101</v>
      </c>
      <c r="B2748" s="22"/>
      <c r="C2748" s="22" t="s">
        <v>5197</v>
      </c>
      <c r="D2748" s="22" t="s">
        <v>5583</v>
      </c>
      <c r="E2748" s="57" t="s">
        <v>5968</v>
      </c>
      <c r="F2748" s="22" t="s">
        <v>103</v>
      </c>
      <c r="G2748" s="22" t="s">
        <v>21</v>
      </c>
      <c r="H2748" s="22" t="s">
        <v>6161</v>
      </c>
      <c r="I2748" s="25" t="s">
        <v>197</v>
      </c>
      <c r="J2748" s="25" t="s">
        <v>6163</v>
      </c>
      <c r="K2748" s="25" t="s">
        <v>6157</v>
      </c>
      <c r="L2748" s="25">
        <v>22</v>
      </c>
      <c r="M2748" s="63" t="s">
        <v>6512</v>
      </c>
      <c r="N2748" s="22" t="s">
        <v>8708</v>
      </c>
      <c r="O2748" s="23">
        <v>0</v>
      </c>
      <c r="P2748" s="23">
        <v>0.3</v>
      </c>
      <c r="Q2748" s="23" t="s">
        <v>46</v>
      </c>
      <c r="R2748" s="23">
        <v>0</v>
      </c>
      <c r="S2748" s="23">
        <v>0.3</v>
      </c>
      <c r="T2748" s="17" t="s">
        <v>4598</v>
      </c>
      <c r="U2748" s="17" t="s">
        <v>4967</v>
      </c>
      <c r="V2748" s="17" t="s">
        <v>6655</v>
      </c>
      <c r="W2748" s="17" t="s">
        <v>6479</v>
      </c>
    </row>
    <row r="2749" spans="1:23" x14ac:dyDescent="0.35">
      <c r="A2749" s="22" t="s">
        <v>101</v>
      </c>
      <c r="B2749" s="22"/>
      <c r="C2749" s="22" t="s">
        <v>5198</v>
      </c>
      <c r="D2749" s="22" t="s">
        <v>5584</v>
      </c>
      <c r="E2749" s="57" t="s">
        <v>5969</v>
      </c>
      <c r="F2749" s="22" t="s">
        <v>103</v>
      </c>
      <c r="G2749" s="22" t="s">
        <v>21</v>
      </c>
      <c r="H2749" s="22" t="s">
        <v>6161</v>
      </c>
      <c r="I2749" s="25" t="s">
        <v>197</v>
      </c>
      <c r="J2749" s="25" t="s">
        <v>6163</v>
      </c>
      <c r="K2749" s="25" t="s">
        <v>6158</v>
      </c>
      <c r="L2749" s="25"/>
      <c r="M2749" s="63" t="s">
        <v>49</v>
      </c>
      <c r="N2749" s="22" t="s">
        <v>46</v>
      </c>
      <c r="O2749" s="23">
        <v>0</v>
      </c>
      <c r="P2749" s="23">
        <v>0.1</v>
      </c>
      <c r="Q2749" s="23" t="s">
        <v>46</v>
      </c>
      <c r="R2749" s="23">
        <v>0</v>
      </c>
      <c r="S2749" s="23">
        <v>0.1</v>
      </c>
      <c r="T2749" s="17" t="s">
        <v>4598</v>
      </c>
      <c r="U2749" s="17" t="s">
        <v>4967</v>
      </c>
      <c r="V2749" s="17" t="s">
        <v>6655</v>
      </c>
      <c r="W2749" s="17" t="s">
        <v>6725</v>
      </c>
    </row>
    <row r="2750" spans="1:23" x14ac:dyDescent="0.35">
      <c r="A2750" s="22" t="s">
        <v>101</v>
      </c>
      <c r="B2750" s="22"/>
      <c r="C2750" s="22" t="s">
        <v>5199</v>
      </c>
      <c r="D2750" s="22" t="s">
        <v>5585</v>
      </c>
      <c r="E2750" s="57" t="s">
        <v>5970</v>
      </c>
      <c r="F2750" s="22" t="s">
        <v>103</v>
      </c>
      <c r="G2750" s="22" t="s">
        <v>21</v>
      </c>
      <c r="H2750" s="22" t="s">
        <v>6161</v>
      </c>
      <c r="I2750" s="25" t="s">
        <v>197</v>
      </c>
      <c r="J2750" s="25" t="s">
        <v>4599</v>
      </c>
      <c r="K2750" s="25"/>
      <c r="L2750" s="25"/>
      <c r="M2750" s="63" t="s">
        <v>49</v>
      </c>
      <c r="N2750" s="22" t="s">
        <v>46</v>
      </c>
      <c r="O2750" s="23" t="s">
        <v>46</v>
      </c>
      <c r="P2750" s="23" t="s">
        <v>46</v>
      </c>
      <c r="Q2750" s="23" t="s">
        <v>46</v>
      </c>
      <c r="R2750" s="23"/>
      <c r="S2750" s="23"/>
      <c r="T2750" s="17" t="s">
        <v>4598</v>
      </c>
      <c r="U2750" s="17" t="s">
        <v>4967</v>
      </c>
      <c r="V2750" s="17" t="s">
        <v>6655</v>
      </c>
      <c r="W2750" s="17" t="s">
        <v>6655</v>
      </c>
    </row>
    <row r="2751" spans="1:23" x14ac:dyDescent="0.35">
      <c r="A2751" s="22" t="s">
        <v>101</v>
      </c>
      <c r="B2751" s="22"/>
      <c r="C2751" s="22" t="s">
        <v>5200</v>
      </c>
      <c r="D2751" s="22" t="s">
        <v>5586</v>
      </c>
      <c r="E2751" s="57" t="s">
        <v>5971</v>
      </c>
      <c r="F2751" s="22" t="s">
        <v>103</v>
      </c>
      <c r="G2751" s="22" t="s">
        <v>21</v>
      </c>
      <c r="H2751" s="22" t="s">
        <v>6161</v>
      </c>
      <c r="I2751" s="25" t="s">
        <v>197</v>
      </c>
      <c r="J2751" s="25" t="s">
        <v>4599</v>
      </c>
      <c r="K2751" s="25"/>
      <c r="L2751" s="25"/>
      <c r="M2751" s="63" t="s">
        <v>49</v>
      </c>
      <c r="N2751" s="22" t="s">
        <v>46</v>
      </c>
      <c r="O2751" s="23" t="s">
        <v>46</v>
      </c>
      <c r="P2751" s="23" t="s">
        <v>46</v>
      </c>
      <c r="Q2751" s="23" t="s">
        <v>46</v>
      </c>
      <c r="R2751" s="23"/>
      <c r="S2751" s="23"/>
      <c r="T2751" s="17" t="s">
        <v>4598</v>
      </c>
      <c r="U2751" s="17" t="s">
        <v>4967</v>
      </c>
      <c r="V2751" s="17" t="s">
        <v>6655</v>
      </c>
      <c r="W2751" s="17" t="s">
        <v>6655</v>
      </c>
    </row>
    <row r="2752" spans="1:23" x14ac:dyDescent="0.35">
      <c r="A2752" s="22" t="s">
        <v>101</v>
      </c>
      <c r="B2752" s="22"/>
      <c r="C2752" s="22" t="s">
        <v>5201</v>
      </c>
      <c r="D2752" s="22" t="s">
        <v>5587</v>
      </c>
      <c r="E2752" s="57" t="s">
        <v>5972</v>
      </c>
      <c r="F2752" s="22" t="s">
        <v>103</v>
      </c>
      <c r="G2752" s="22" t="s">
        <v>21</v>
      </c>
      <c r="H2752" s="22" t="s">
        <v>6161</v>
      </c>
      <c r="I2752" s="25" t="s">
        <v>197</v>
      </c>
      <c r="J2752" s="25" t="s">
        <v>6163</v>
      </c>
      <c r="K2752" s="25" t="s">
        <v>6157</v>
      </c>
      <c r="L2752" s="25">
        <v>18</v>
      </c>
      <c r="M2752" s="63" t="s">
        <v>6638</v>
      </c>
      <c r="N2752" s="22" t="s">
        <v>8701</v>
      </c>
      <c r="O2752" s="23">
        <v>0</v>
      </c>
      <c r="P2752" s="23">
        <v>0.02</v>
      </c>
      <c r="Q2752" s="23" t="s">
        <v>46</v>
      </c>
      <c r="R2752" s="23">
        <v>0</v>
      </c>
      <c r="S2752" s="23">
        <v>0.02</v>
      </c>
      <c r="T2752" s="17" t="s">
        <v>4598</v>
      </c>
      <c r="U2752" s="17" t="s">
        <v>4967</v>
      </c>
      <c r="V2752" s="17" t="s">
        <v>6655</v>
      </c>
      <c r="W2752" s="17" t="s">
        <v>6657</v>
      </c>
    </row>
    <row r="2753" spans="1:23" x14ac:dyDescent="0.35">
      <c r="A2753" s="28" t="s">
        <v>98</v>
      </c>
      <c r="B2753" s="28"/>
      <c r="C2753" s="28" t="s">
        <v>6551</v>
      </c>
      <c r="D2753" s="28" t="s">
        <v>6545</v>
      </c>
      <c r="E2753" s="57" t="s">
        <v>6504</v>
      </c>
      <c r="F2753" s="7" t="s">
        <v>103</v>
      </c>
      <c r="G2753" s="7" t="s">
        <v>21</v>
      </c>
      <c r="H2753" s="28" t="s">
        <v>6537</v>
      </c>
      <c r="I2753" s="25" t="s">
        <v>197</v>
      </c>
      <c r="J2753" s="40" t="s">
        <v>6163</v>
      </c>
      <c r="K2753" s="40" t="s">
        <v>6157</v>
      </c>
      <c r="L2753" s="34">
        <v>31</v>
      </c>
      <c r="M2753" s="63" t="s">
        <v>6795</v>
      </c>
      <c r="N2753" s="22" t="s">
        <v>8704</v>
      </c>
      <c r="O2753" s="33">
        <v>0</v>
      </c>
      <c r="P2753" s="33">
        <v>0.1</v>
      </c>
      <c r="Q2753" s="23" t="s">
        <v>46</v>
      </c>
      <c r="R2753" s="33">
        <v>0</v>
      </c>
      <c r="S2753" s="33">
        <v>0.1</v>
      </c>
      <c r="T2753" s="50" t="s">
        <v>4598</v>
      </c>
      <c r="U2753" s="50" t="s">
        <v>4967</v>
      </c>
      <c r="V2753" s="48" t="s">
        <v>6479</v>
      </c>
      <c r="W2753" s="17" t="s">
        <v>6796</v>
      </c>
    </row>
    <row r="2754" spans="1:23" x14ac:dyDescent="0.35">
      <c r="A2754" s="28" t="s">
        <v>104</v>
      </c>
      <c r="B2754" s="28"/>
      <c r="C2754" s="28" t="s">
        <v>6667</v>
      </c>
      <c r="D2754" s="28" t="s">
        <v>7259</v>
      </c>
      <c r="E2754" s="57" t="s">
        <v>6505</v>
      </c>
      <c r="F2754" s="28" t="s">
        <v>103</v>
      </c>
      <c r="G2754" s="28" t="s">
        <v>21</v>
      </c>
      <c r="H2754" s="28" t="s">
        <v>6537</v>
      </c>
      <c r="I2754" s="25" t="s">
        <v>197</v>
      </c>
      <c r="J2754" s="34" t="s">
        <v>6163</v>
      </c>
      <c r="K2754" s="34" t="s">
        <v>6157</v>
      </c>
      <c r="L2754" s="34">
        <v>31</v>
      </c>
      <c r="M2754" s="63" t="s">
        <v>6795</v>
      </c>
      <c r="N2754" s="22" t="s">
        <v>8704</v>
      </c>
      <c r="O2754" s="33">
        <v>0</v>
      </c>
      <c r="P2754" s="33">
        <v>0.1</v>
      </c>
      <c r="Q2754" s="23" t="s">
        <v>46</v>
      </c>
      <c r="R2754" s="33">
        <v>0</v>
      </c>
      <c r="S2754" s="33">
        <v>0.1</v>
      </c>
      <c r="T2754" s="48" t="s">
        <v>4598</v>
      </c>
      <c r="U2754" s="48" t="s">
        <v>4967</v>
      </c>
      <c r="V2754" s="48" t="s">
        <v>6479</v>
      </c>
      <c r="W2754" s="17" t="s">
        <v>6796</v>
      </c>
    </row>
    <row r="2755" spans="1:23" x14ac:dyDescent="0.35">
      <c r="A2755" s="48" t="s">
        <v>102</v>
      </c>
      <c r="B2755" s="48"/>
      <c r="C2755" s="28" t="s">
        <v>7006</v>
      </c>
      <c r="D2755" s="48" t="s">
        <v>6979</v>
      </c>
      <c r="E2755" s="57" t="s">
        <v>5843</v>
      </c>
      <c r="F2755" s="28" t="s">
        <v>103</v>
      </c>
      <c r="G2755" s="28" t="s">
        <v>21</v>
      </c>
      <c r="H2755" s="28" t="s">
        <v>7057</v>
      </c>
      <c r="I2755" s="25" t="s">
        <v>197</v>
      </c>
      <c r="J2755" s="34" t="s">
        <v>6163</v>
      </c>
      <c r="K2755" s="25" t="s">
        <v>7168</v>
      </c>
      <c r="L2755" s="34">
        <v>28</v>
      </c>
      <c r="M2755" s="63" t="s">
        <v>6869</v>
      </c>
      <c r="N2755" s="22" t="s">
        <v>8703</v>
      </c>
      <c r="O2755" s="48">
        <v>0</v>
      </c>
      <c r="P2755" s="48">
        <v>0.02</v>
      </c>
      <c r="Q2755" s="33" t="s">
        <v>46</v>
      </c>
      <c r="R2755" s="48">
        <v>0</v>
      </c>
      <c r="S2755" s="48">
        <v>0.02</v>
      </c>
      <c r="T2755" s="48" t="s">
        <v>4598</v>
      </c>
      <c r="U2755" s="48" t="s">
        <v>4967</v>
      </c>
      <c r="V2755" s="48" t="s">
        <v>6927</v>
      </c>
      <c r="W2755" s="48" t="s">
        <v>6927</v>
      </c>
    </row>
    <row r="2756" spans="1:23" x14ac:dyDescent="0.35">
      <c r="A2756" s="48" t="s">
        <v>102</v>
      </c>
      <c r="B2756" s="48"/>
      <c r="C2756" s="28" t="s">
        <v>7007</v>
      </c>
      <c r="D2756" s="48" t="s">
        <v>6980</v>
      </c>
      <c r="E2756" s="57" t="s">
        <v>5866</v>
      </c>
      <c r="F2756" s="28" t="s">
        <v>103</v>
      </c>
      <c r="G2756" s="28" t="s">
        <v>21</v>
      </c>
      <c r="H2756" s="28" t="s">
        <v>7057</v>
      </c>
      <c r="I2756" s="25" t="s">
        <v>197</v>
      </c>
      <c r="J2756" s="34" t="s">
        <v>6163</v>
      </c>
      <c r="K2756" s="25" t="s">
        <v>7168</v>
      </c>
      <c r="L2756" s="34">
        <v>28</v>
      </c>
      <c r="M2756" s="63" t="s">
        <v>6869</v>
      </c>
      <c r="N2756" s="22" t="s">
        <v>8703</v>
      </c>
      <c r="O2756" s="48">
        <v>0</v>
      </c>
      <c r="P2756" s="48">
        <v>0.1</v>
      </c>
      <c r="Q2756" s="33" t="s">
        <v>46</v>
      </c>
      <c r="R2756" s="48">
        <v>0</v>
      </c>
      <c r="S2756" s="48">
        <v>0.1</v>
      </c>
      <c r="T2756" s="48" t="s">
        <v>4598</v>
      </c>
      <c r="U2756" s="48" t="s">
        <v>4967</v>
      </c>
      <c r="V2756" s="48" t="s">
        <v>6927</v>
      </c>
      <c r="W2756" s="48" t="s">
        <v>6927</v>
      </c>
    </row>
    <row r="2757" spans="1:23" x14ac:dyDescent="0.35">
      <c r="A2757" s="48" t="s">
        <v>102</v>
      </c>
      <c r="B2757" s="48"/>
      <c r="C2757" s="28" t="s">
        <v>6994</v>
      </c>
      <c r="D2757" s="48" t="s">
        <v>6959</v>
      </c>
      <c r="E2757" s="57" t="s">
        <v>6960</v>
      </c>
      <c r="F2757" s="28" t="s">
        <v>103</v>
      </c>
      <c r="G2757" s="28" t="s">
        <v>21</v>
      </c>
      <c r="H2757" s="28" t="s">
        <v>7057</v>
      </c>
      <c r="I2757" s="25" t="s">
        <v>197</v>
      </c>
      <c r="J2757" s="34" t="s">
        <v>6163</v>
      </c>
      <c r="K2757" s="34" t="s">
        <v>6157</v>
      </c>
      <c r="L2757" s="34">
        <v>28</v>
      </c>
      <c r="M2757" s="63" t="s">
        <v>6869</v>
      </c>
      <c r="N2757" s="22" t="s">
        <v>8704</v>
      </c>
      <c r="O2757" s="48">
        <v>0</v>
      </c>
      <c r="P2757" s="48">
        <v>0.02</v>
      </c>
      <c r="Q2757" s="33" t="s">
        <v>46</v>
      </c>
      <c r="R2757" s="48">
        <v>0</v>
      </c>
      <c r="S2757" s="48">
        <v>0.02</v>
      </c>
      <c r="T2757" s="48" t="s">
        <v>4598</v>
      </c>
      <c r="U2757" s="48" t="s">
        <v>4967</v>
      </c>
      <c r="V2757" s="48" t="s">
        <v>6927</v>
      </c>
      <c r="W2757" s="48" t="s">
        <v>6927</v>
      </c>
    </row>
    <row r="2758" spans="1:23" x14ac:dyDescent="0.35">
      <c r="A2758" s="48" t="s">
        <v>102</v>
      </c>
      <c r="B2758" s="48"/>
      <c r="C2758" s="28" t="s">
        <v>6995</v>
      </c>
      <c r="D2758" s="48" t="s">
        <v>6961</v>
      </c>
      <c r="E2758" s="57" t="s">
        <v>6962</v>
      </c>
      <c r="F2758" s="28" t="s">
        <v>103</v>
      </c>
      <c r="G2758" s="28" t="s">
        <v>21</v>
      </c>
      <c r="H2758" s="28" t="s">
        <v>7057</v>
      </c>
      <c r="I2758" s="25" t="s">
        <v>197</v>
      </c>
      <c r="J2758" s="34" t="s">
        <v>6163</v>
      </c>
      <c r="K2758" s="34" t="s">
        <v>6157</v>
      </c>
      <c r="L2758" s="34">
        <v>28</v>
      </c>
      <c r="M2758" s="63" t="s">
        <v>6869</v>
      </c>
      <c r="N2758" s="22" t="s">
        <v>8704</v>
      </c>
      <c r="O2758" s="48">
        <v>0</v>
      </c>
      <c r="P2758" s="48">
        <v>0.02</v>
      </c>
      <c r="Q2758" s="33" t="s">
        <v>46</v>
      </c>
      <c r="R2758" s="48">
        <v>0</v>
      </c>
      <c r="S2758" s="48">
        <v>0.02</v>
      </c>
      <c r="T2758" s="48" t="s">
        <v>4598</v>
      </c>
      <c r="U2758" s="48" t="s">
        <v>4967</v>
      </c>
      <c r="V2758" s="48" t="s">
        <v>6927</v>
      </c>
      <c r="W2758" s="48" t="s">
        <v>6927</v>
      </c>
    </row>
    <row r="2759" spans="1:23" x14ac:dyDescent="0.35">
      <c r="A2759" s="48" t="s">
        <v>101</v>
      </c>
      <c r="B2759" s="48"/>
      <c r="C2759" s="28" t="s">
        <v>7008</v>
      </c>
      <c r="D2759" s="48" t="s">
        <v>6981</v>
      </c>
      <c r="E2759" s="57" t="s">
        <v>5914</v>
      </c>
      <c r="F2759" s="28" t="s">
        <v>103</v>
      </c>
      <c r="G2759" s="28" t="s">
        <v>21</v>
      </c>
      <c r="H2759" s="28" t="s">
        <v>7057</v>
      </c>
      <c r="I2759" s="25" t="s">
        <v>197</v>
      </c>
      <c r="J2759" s="34" t="s">
        <v>6163</v>
      </c>
      <c r="K2759" s="25" t="s">
        <v>7168</v>
      </c>
      <c r="L2759" s="34">
        <v>28</v>
      </c>
      <c r="M2759" s="63" t="s">
        <v>6869</v>
      </c>
      <c r="N2759" s="22" t="s">
        <v>8703</v>
      </c>
      <c r="O2759" s="48">
        <v>0</v>
      </c>
      <c r="P2759" s="48">
        <v>0.02</v>
      </c>
      <c r="Q2759" s="33" t="s">
        <v>46</v>
      </c>
      <c r="R2759" s="48">
        <v>0</v>
      </c>
      <c r="S2759" s="48">
        <v>0.02</v>
      </c>
      <c r="T2759" s="48" t="s">
        <v>4598</v>
      </c>
      <c r="U2759" s="48" t="s">
        <v>4967</v>
      </c>
      <c r="V2759" s="48" t="s">
        <v>6927</v>
      </c>
      <c r="W2759" s="48" t="s">
        <v>6927</v>
      </c>
    </row>
    <row r="2760" spans="1:23" x14ac:dyDescent="0.35">
      <c r="A2760" s="48" t="s">
        <v>101</v>
      </c>
      <c r="B2760" s="48"/>
      <c r="C2760" s="28" t="s">
        <v>7009</v>
      </c>
      <c r="D2760" s="48" t="s">
        <v>6982</v>
      </c>
      <c r="E2760" s="57" t="s">
        <v>5928</v>
      </c>
      <c r="F2760" s="28" t="s">
        <v>103</v>
      </c>
      <c r="G2760" s="28" t="s">
        <v>21</v>
      </c>
      <c r="H2760" s="28" t="s">
        <v>7057</v>
      </c>
      <c r="I2760" s="25" t="s">
        <v>197</v>
      </c>
      <c r="J2760" s="34" t="s">
        <v>6163</v>
      </c>
      <c r="K2760" s="25" t="s">
        <v>7168</v>
      </c>
      <c r="L2760" s="34">
        <v>28</v>
      </c>
      <c r="M2760" s="63" t="s">
        <v>6869</v>
      </c>
      <c r="N2760" s="22" t="s">
        <v>8703</v>
      </c>
      <c r="O2760" s="48">
        <v>0</v>
      </c>
      <c r="P2760" s="48">
        <v>0.02</v>
      </c>
      <c r="Q2760" s="33" t="s">
        <v>46</v>
      </c>
      <c r="R2760" s="48">
        <v>0</v>
      </c>
      <c r="S2760" s="48">
        <v>0.02</v>
      </c>
      <c r="T2760" s="48" t="s">
        <v>4598</v>
      </c>
      <c r="U2760" s="48" t="s">
        <v>4967</v>
      </c>
      <c r="V2760" s="48" t="s">
        <v>6927</v>
      </c>
      <c r="W2760" s="48" t="s">
        <v>6927</v>
      </c>
    </row>
    <row r="2761" spans="1:23" x14ac:dyDescent="0.35">
      <c r="A2761" s="48" t="s">
        <v>101</v>
      </c>
      <c r="B2761" s="48"/>
      <c r="C2761" s="28" t="s">
        <v>6996</v>
      </c>
      <c r="D2761" s="48" t="s">
        <v>6963</v>
      </c>
      <c r="E2761" s="57" t="s">
        <v>6964</v>
      </c>
      <c r="F2761" s="28" t="s">
        <v>103</v>
      </c>
      <c r="G2761" s="28" t="s">
        <v>21</v>
      </c>
      <c r="H2761" s="28" t="s">
        <v>7057</v>
      </c>
      <c r="I2761" s="25" t="s">
        <v>197</v>
      </c>
      <c r="J2761" s="34" t="s">
        <v>6163</v>
      </c>
      <c r="K2761" s="34" t="s">
        <v>6157</v>
      </c>
      <c r="L2761" s="34">
        <v>28</v>
      </c>
      <c r="M2761" s="63" t="s">
        <v>6869</v>
      </c>
      <c r="N2761" s="22" t="s">
        <v>8704</v>
      </c>
      <c r="O2761" s="48">
        <v>0</v>
      </c>
      <c r="P2761" s="48">
        <v>0.02</v>
      </c>
      <c r="Q2761" s="33" t="s">
        <v>46</v>
      </c>
      <c r="R2761" s="48">
        <v>0</v>
      </c>
      <c r="S2761" s="48">
        <v>0.02</v>
      </c>
      <c r="T2761" s="48" t="s">
        <v>4598</v>
      </c>
      <c r="U2761" s="48" t="s">
        <v>4967</v>
      </c>
      <c r="V2761" s="48" t="s">
        <v>6927</v>
      </c>
      <c r="W2761" s="48" t="s">
        <v>6927</v>
      </c>
    </row>
    <row r="2762" spans="1:23" x14ac:dyDescent="0.35">
      <c r="A2762" s="48" t="s">
        <v>101</v>
      </c>
      <c r="B2762" s="48"/>
      <c r="C2762" s="28" t="s">
        <v>6997</v>
      </c>
      <c r="D2762" s="48" t="s">
        <v>6965</v>
      </c>
      <c r="E2762" s="57" t="s">
        <v>6966</v>
      </c>
      <c r="F2762" s="28" t="s">
        <v>103</v>
      </c>
      <c r="G2762" s="28" t="s">
        <v>21</v>
      </c>
      <c r="H2762" s="28" t="s">
        <v>7057</v>
      </c>
      <c r="I2762" s="25" t="s">
        <v>197</v>
      </c>
      <c r="J2762" s="34" t="s">
        <v>6163</v>
      </c>
      <c r="K2762" s="34" t="s">
        <v>6157</v>
      </c>
      <c r="L2762" s="34">
        <v>28</v>
      </c>
      <c r="M2762" s="63" t="s">
        <v>6869</v>
      </c>
      <c r="N2762" s="22" t="s">
        <v>8704</v>
      </c>
      <c r="O2762" s="48">
        <v>0</v>
      </c>
      <c r="P2762" s="48">
        <v>0.02</v>
      </c>
      <c r="Q2762" s="33" t="s">
        <v>46</v>
      </c>
      <c r="R2762" s="48">
        <v>0</v>
      </c>
      <c r="S2762" s="48">
        <v>0.02</v>
      </c>
      <c r="T2762" s="48" t="s">
        <v>4598</v>
      </c>
      <c r="U2762" s="48" t="s">
        <v>4967</v>
      </c>
      <c r="V2762" s="48" t="s">
        <v>6927</v>
      </c>
      <c r="W2762" s="48" t="s">
        <v>6927</v>
      </c>
    </row>
    <row r="2763" spans="1:23" x14ac:dyDescent="0.35">
      <c r="A2763" s="48" t="s">
        <v>101</v>
      </c>
      <c r="B2763" s="48"/>
      <c r="C2763" s="28" t="s">
        <v>7010</v>
      </c>
      <c r="D2763" s="48" t="s">
        <v>6983</v>
      </c>
      <c r="E2763" s="57" t="s">
        <v>5956</v>
      </c>
      <c r="F2763" s="28" t="s">
        <v>103</v>
      </c>
      <c r="G2763" s="28" t="s">
        <v>21</v>
      </c>
      <c r="H2763" s="28" t="s">
        <v>7057</v>
      </c>
      <c r="I2763" s="25" t="s">
        <v>197</v>
      </c>
      <c r="J2763" s="34" t="s">
        <v>6163</v>
      </c>
      <c r="K2763" s="25" t="s">
        <v>7168</v>
      </c>
      <c r="L2763" s="34">
        <v>28</v>
      </c>
      <c r="M2763" s="63" t="s">
        <v>6869</v>
      </c>
      <c r="N2763" s="22" t="s">
        <v>8703</v>
      </c>
      <c r="O2763" s="48">
        <v>0</v>
      </c>
      <c r="P2763" s="48">
        <v>0.02</v>
      </c>
      <c r="Q2763" s="33" t="s">
        <v>46</v>
      </c>
      <c r="R2763" s="48">
        <v>0</v>
      </c>
      <c r="S2763" s="48">
        <v>0.02</v>
      </c>
      <c r="T2763" s="48" t="s">
        <v>4598</v>
      </c>
      <c r="U2763" s="48" t="s">
        <v>4967</v>
      </c>
      <c r="V2763" s="48" t="s">
        <v>6927</v>
      </c>
      <c r="W2763" s="48" t="s">
        <v>6927</v>
      </c>
    </row>
    <row r="2764" spans="1:23" x14ac:dyDescent="0.35">
      <c r="A2764" s="48" t="s">
        <v>101</v>
      </c>
      <c r="B2764" s="48"/>
      <c r="C2764" s="28" t="s">
        <v>7011</v>
      </c>
      <c r="D2764" s="48" t="s">
        <v>6984</v>
      </c>
      <c r="E2764" s="57" t="s">
        <v>5958</v>
      </c>
      <c r="F2764" s="28" t="s">
        <v>103</v>
      </c>
      <c r="G2764" s="28" t="s">
        <v>21</v>
      </c>
      <c r="H2764" s="28" t="s">
        <v>7057</v>
      </c>
      <c r="I2764" s="25" t="s">
        <v>197</v>
      </c>
      <c r="J2764" s="34" t="s">
        <v>6163</v>
      </c>
      <c r="K2764" s="25" t="s">
        <v>7168</v>
      </c>
      <c r="L2764" s="34">
        <v>28</v>
      </c>
      <c r="M2764" s="63" t="s">
        <v>6869</v>
      </c>
      <c r="N2764" s="22" t="s">
        <v>8703</v>
      </c>
      <c r="O2764" s="48">
        <v>0</v>
      </c>
      <c r="P2764" s="48">
        <v>0.02</v>
      </c>
      <c r="Q2764" s="33" t="s">
        <v>46</v>
      </c>
      <c r="R2764" s="48">
        <v>0</v>
      </c>
      <c r="S2764" s="48">
        <v>0.02</v>
      </c>
      <c r="T2764" s="48" t="s">
        <v>4598</v>
      </c>
      <c r="U2764" s="48" t="s">
        <v>4967</v>
      </c>
      <c r="V2764" s="48" t="s">
        <v>6927</v>
      </c>
      <c r="W2764" s="48" t="s">
        <v>6927</v>
      </c>
    </row>
    <row r="2765" spans="1:23" x14ac:dyDescent="0.35">
      <c r="A2765" s="48" t="s">
        <v>98</v>
      </c>
      <c r="B2765" s="48"/>
      <c r="C2765" s="28" t="s">
        <v>7012</v>
      </c>
      <c r="D2765" s="48" t="s">
        <v>6985</v>
      </c>
      <c r="E2765" s="57" t="s">
        <v>5974</v>
      </c>
      <c r="F2765" s="28" t="s">
        <v>103</v>
      </c>
      <c r="G2765" s="28" t="s">
        <v>21</v>
      </c>
      <c r="H2765" s="28" t="s">
        <v>7057</v>
      </c>
      <c r="I2765" s="25" t="s">
        <v>197</v>
      </c>
      <c r="J2765" s="34" t="s">
        <v>6163</v>
      </c>
      <c r="K2765" s="25" t="s">
        <v>7168</v>
      </c>
      <c r="L2765" s="34">
        <v>28</v>
      </c>
      <c r="M2765" s="63" t="s">
        <v>6869</v>
      </c>
      <c r="N2765" s="22" t="s">
        <v>8703</v>
      </c>
      <c r="O2765" s="48">
        <v>0</v>
      </c>
      <c r="P2765" s="48">
        <v>0.02</v>
      </c>
      <c r="Q2765" s="33" t="s">
        <v>46</v>
      </c>
      <c r="R2765" s="48">
        <v>0</v>
      </c>
      <c r="S2765" s="48">
        <v>0.02</v>
      </c>
      <c r="T2765" s="48" t="s">
        <v>4598</v>
      </c>
      <c r="U2765" s="48" t="s">
        <v>4967</v>
      </c>
      <c r="V2765" s="48" t="s">
        <v>6927</v>
      </c>
      <c r="W2765" s="48" t="s">
        <v>6927</v>
      </c>
    </row>
    <row r="2766" spans="1:23" x14ac:dyDescent="0.35">
      <c r="A2766" s="48" t="s">
        <v>98</v>
      </c>
      <c r="B2766" s="48"/>
      <c r="C2766" s="28" t="s">
        <v>7013</v>
      </c>
      <c r="D2766" s="48" t="s">
        <v>6986</v>
      </c>
      <c r="E2766" s="57" t="s">
        <v>5988</v>
      </c>
      <c r="F2766" s="28" t="s">
        <v>103</v>
      </c>
      <c r="G2766" s="28" t="s">
        <v>21</v>
      </c>
      <c r="H2766" s="28" t="s">
        <v>7057</v>
      </c>
      <c r="I2766" s="25" t="s">
        <v>197</v>
      </c>
      <c r="J2766" s="34" t="s">
        <v>6163</v>
      </c>
      <c r="K2766" s="25" t="s">
        <v>7168</v>
      </c>
      <c r="L2766" s="34">
        <v>28</v>
      </c>
      <c r="M2766" s="63" t="s">
        <v>6869</v>
      </c>
      <c r="N2766" s="22" t="s">
        <v>8703</v>
      </c>
      <c r="O2766" s="48">
        <v>0</v>
      </c>
      <c r="P2766" s="48">
        <v>0.02</v>
      </c>
      <c r="Q2766" s="33" t="s">
        <v>46</v>
      </c>
      <c r="R2766" s="48">
        <v>0</v>
      </c>
      <c r="S2766" s="48">
        <v>0.02</v>
      </c>
      <c r="T2766" s="48" t="s">
        <v>4598</v>
      </c>
      <c r="U2766" s="48" t="s">
        <v>4967</v>
      </c>
      <c r="V2766" s="48" t="s">
        <v>6927</v>
      </c>
      <c r="W2766" s="48" t="s">
        <v>6927</v>
      </c>
    </row>
    <row r="2767" spans="1:23" x14ac:dyDescent="0.35">
      <c r="A2767" s="48" t="s">
        <v>98</v>
      </c>
      <c r="B2767" s="48"/>
      <c r="C2767" s="28" t="s">
        <v>6998</v>
      </c>
      <c r="D2767" s="48" t="s">
        <v>6967</v>
      </c>
      <c r="E2767" s="57" t="s">
        <v>6968</v>
      </c>
      <c r="F2767" s="28" t="s">
        <v>103</v>
      </c>
      <c r="G2767" s="28" t="s">
        <v>21</v>
      </c>
      <c r="H2767" s="28" t="s">
        <v>7057</v>
      </c>
      <c r="I2767" s="25" t="s">
        <v>197</v>
      </c>
      <c r="J2767" s="34" t="s">
        <v>6163</v>
      </c>
      <c r="K2767" s="34" t="s">
        <v>6157</v>
      </c>
      <c r="L2767" s="34">
        <v>28</v>
      </c>
      <c r="M2767" s="63" t="s">
        <v>6869</v>
      </c>
      <c r="N2767" s="22" t="s">
        <v>8704</v>
      </c>
      <c r="O2767" s="48">
        <v>0</v>
      </c>
      <c r="P2767" s="48">
        <v>0.02</v>
      </c>
      <c r="Q2767" s="33" t="s">
        <v>46</v>
      </c>
      <c r="R2767" s="48">
        <v>0</v>
      </c>
      <c r="S2767" s="48">
        <v>0.02</v>
      </c>
      <c r="T2767" s="48" t="s">
        <v>4598</v>
      </c>
      <c r="U2767" s="48" t="s">
        <v>4967</v>
      </c>
      <c r="V2767" s="48" t="s">
        <v>6927</v>
      </c>
      <c r="W2767" s="48" t="s">
        <v>6927</v>
      </c>
    </row>
    <row r="2768" spans="1:23" x14ac:dyDescent="0.35">
      <c r="A2768" s="48" t="s">
        <v>98</v>
      </c>
      <c r="B2768" s="48"/>
      <c r="C2768" s="28" t="s">
        <v>6999</v>
      </c>
      <c r="D2768" s="48" t="s">
        <v>6969</v>
      </c>
      <c r="E2768" s="57" t="s">
        <v>6970</v>
      </c>
      <c r="F2768" s="28" t="s">
        <v>103</v>
      </c>
      <c r="G2768" s="28" t="s">
        <v>21</v>
      </c>
      <c r="H2768" s="28" t="s">
        <v>7057</v>
      </c>
      <c r="I2768" s="25" t="s">
        <v>197</v>
      </c>
      <c r="J2768" s="34" t="s">
        <v>6163</v>
      </c>
      <c r="K2768" s="34" t="s">
        <v>6157</v>
      </c>
      <c r="L2768" s="34">
        <v>28</v>
      </c>
      <c r="M2768" s="63" t="s">
        <v>6869</v>
      </c>
      <c r="N2768" s="22" t="s">
        <v>8704</v>
      </c>
      <c r="O2768" s="48">
        <v>0</v>
      </c>
      <c r="P2768" s="48">
        <v>0.02</v>
      </c>
      <c r="Q2768" s="33" t="s">
        <v>46</v>
      </c>
      <c r="R2768" s="48">
        <v>0</v>
      </c>
      <c r="S2768" s="48">
        <v>0.02</v>
      </c>
      <c r="T2768" s="48" t="s">
        <v>4598</v>
      </c>
      <c r="U2768" s="48" t="s">
        <v>4967</v>
      </c>
      <c r="V2768" s="48" t="s">
        <v>6927</v>
      </c>
      <c r="W2768" s="48" t="s">
        <v>6927</v>
      </c>
    </row>
    <row r="2769" spans="1:23" x14ac:dyDescent="0.35">
      <c r="A2769" s="48" t="s">
        <v>98</v>
      </c>
      <c r="B2769" s="48"/>
      <c r="C2769" s="28" t="s">
        <v>7014</v>
      </c>
      <c r="D2769" s="48" t="s">
        <v>6987</v>
      </c>
      <c r="E2769" s="57" t="s">
        <v>6007</v>
      </c>
      <c r="F2769" s="28" t="s">
        <v>103</v>
      </c>
      <c r="G2769" s="28" t="s">
        <v>21</v>
      </c>
      <c r="H2769" s="28" t="s">
        <v>7057</v>
      </c>
      <c r="I2769" s="25" t="s">
        <v>197</v>
      </c>
      <c r="J2769" s="34" t="s">
        <v>6163</v>
      </c>
      <c r="K2769" s="25" t="s">
        <v>7168</v>
      </c>
      <c r="L2769" s="34">
        <v>28</v>
      </c>
      <c r="M2769" s="63" t="s">
        <v>6869</v>
      </c>
      <c r="N2769" s="22" t="s">
        <v>8703</v>
      </c>
      <c r="O2769" s="48">
        <v>0</v>
      </c>
      <c r="P2769" s="48">
        <v>0.02</v>
      </c>
      <c r="Q2769" s="33" t="s">
        <v>46</v>
      </c>
      <c r="R2769" s="48">
        <v>0</v>
      </c>
      <c r="S2769" s="48">
        <v>0.02</v>
      </c>
      <c r="T2769" s="48" t="s">
        <v>4598</v>
      </c>
      <c r="U2769" s="48" t="s">
        <v>4967</v>
      </c>
      <c r="V2769" s="48" t="s">
        <v>6927</v>
      </c>
      <c r="W2769" s="48" t="s">
        <v>6927</v>
      </c>
    </row>
    <row r="2770" spans="1:23" x14ac:dyDescent="0.35">
      <c r="A2770" s="48" t="s">
        <v>98</v>
      </c>
      <c r="B2770" s="48"/>
      <c r="C2770" s="28" t="s">
        <v>7015</v>
      </c>
      <c r="D2770" s="48" t="s">
        <v>6988</v>
      </c>
      <c r="E2770" s="57" t="s">
        <v>6011</v>
      </c>
      <c r="F2770" s="28" t="s">
        <v>103</v>
      </c>
      <c r="G2770" s="28" t="s">
        <v>21</v>
      </c>
      <c r="H2770" s="28" t="s">
        <v>7057</v>
      </c>
      <c r="I2770" s="25" t="s">
        <v>197</v>
      </c>
      <c r="J2770" s="34" t="s">
        <v>6163</v>
      </c>
      <c r="K2770" s="25" t="s">
        <v>7168</v>
      </c>
      <c r="L2770" s="34">
        <v>28</v>
      </c>
      <c r="M2770" s="63" t="s">
        <v>6869</v>
      </c>
      <c r="N2770" s="22" t="s">
        <v>8703</v>
      </c>
      <c r="O2770" s="48">
        <v>0</v>
      </c>
      <c r="P2770" s="48">
        <v>0.02</v>
      </c>
      <c r="Q2770" s="33" t="s">
        <v>46</v>
      </c>
      <c r="R2770" s="48">
        <v>0</v>
      </c>
      <c r="S2770" s="48">
        <v>0.02</v>
      </c>
      <c r="T2770" s="48" t="s">
        <v>4598</v>
      </c>
      <c r="U2770" s="48" t="s">
        <v>4967</v>
      </c>
      <c r="V2770" s="48" t="s">
        <v>6927</v>
      </c>
      <c r="W2770" s="48" t="s">
        <v>6927</v>
      </c>
    </row>
    <row r="2771" spans="1:23" x14ac:dyDescent="0.35">
      <c r="A2771" s="22" t="s">
        <v>98</v>
      </c>
      <c r="B2771" s="22"/>
      <c r="C2771" s="22" t="s">
        <v>5202</v>
      </c>
      <c r="D2771" s="22" t="s">
        <v>5588</v>
      </c>
      <c r="E2771" s="57" t="s">
        <v>5973</v>
      </c>
      <c r="F2771" s="22" t="s">
        <v>103</v>
      </c>
      <c r="G2771" s="22" t="s">
        <v>21</v>
      </c>
      <c r="H2771" s="22" t="s">
        <v>6161</v>
      </c>
      <c r="I2771" s="25" t="s">
        <v>99</v>
      </c>
      <c r="J2771" s="25" t="s">
        <v>4599</v>
      </c>
      <c r="K2771" s="25"/>
      <c r="L2771" s="25"/>
      <c r="M2771" s="63" t="s">
        <v>49</v>
      </c>
      <c r="N2771" s="22" t="s">
        <v>46</v>
      </c>
      <c r="O2771" s="23">
        <v>0</v>
      </c>
      <c r="P2771" s="23">
        <v>0.02</v>
      </c>
      <c r="Q2771" s="23" t="s">
        <v>46</v>
      </c>
      <c r="R2771" s="23"/>
      <c r="S2771" s="23"/>
      <c r="T2771" s="17" t="s">
        <v>4598</v>
      </c>
      <c r="U2771" s="17" t="s">
        <v>4967</v>
      </c>
      <c r="V2771" s="17" t="s">
        <v>6655</v>
      </c>
      <c r="W2771" s="17" t="s">
        <v>6656</v>
      </c>
    </row>
    <row r="2772" spans="1:23" x14ac:dyDescent="0.35">
      <c r="A2772" s="22" t="s">
        <v>98</v>
      </c>
      <c r="B2772" s="22"/>
      <c r="C2772" s="22" t="s">
        <v>5203</v>
      </c>
      <c r="D2772" s="22" t="s">
        <v>5589</v>
      </c>
      <c r="E2772" s="57" t="s">
        <v>5974</v>
      </c>
      <c r="F2772" s="22" t="s">
        <v>103</v>
      </c>
      <c r="G2772" s="22" t="s">
        <v>21</v>
      </c>
      <c r="H2772" s="22" t="s">
        <v>6161</v>
      </c>
      <c r="I2772" s="25" t="s">
        <v>197</v>
      </c>
      <c r="J2772" s="25" t="s">
        <v>6163</v>
      </c>
      <c r="K2772" s="25" t="s">
        <v>6157</v>
      </c>
      <c r="L2772" s="25">
        <v>17</v>
      </c>
      <c r="M2772" s="63" t="s">
        <v>6637</v>
      </c>
      <c r="N2772" s="22" t="s">
        <v>8701</v>
      </c>
      <c r="O2772" s="23">
        <v>0</v>
      </c>
      <c r="P2772" s="23">
        <v>0.02</v>
      </c>
      <c r="Q2772" s="23" t="s">
        <v>46</v>
      </c>
      <c r="R2772" s="23">
        <v>0</v>
      </c>
      <c r="S2772" s="23">
        <v>0.02</v>
      </c>
      <c r="T2772" s="17" t="s">
        <v>4598</v>
      </c>
      <c r="U2772" s="17" t="s">
        <v>4967</v>
      </c>
      <c r="V2772" s="17" t="s">
        <v>6655</v>
      </c>
      <c r="W2772" s="17" t="s">
        <v>6657</v>
      </c>
    </row>
    <row r="2773" spans="1:23" x14ac:dyDescent="0.35">
      <c r="A2773" s="22" t="s">
        <v>98</v>
      </c>
      <c r="B2773" s="22"/>
      <c r="C2773" s="22" t="s">
        <v>5204</v>
      </c>
      <c r="D2773" s="22" t="s">
        <v>5590</v>
      </c>
      <c r="E2773" s="57" t="s">
        <v>5975</v>
      </c>
      <c r="F2773" s="22" t="s">
        <v>103</v>
      </c>
      <c r="G2773" s="22" t="s">
        <v>21</v>
      </c>
      <c r="H2773" s="22" t="s">
        <v>6161</v>
      </c>
      <c r="I2773" s="25" t="s">
        <v>197</v>
      </c>
      <c r="J2773" s="25" t="s">
        <v>4599</v>
      </c>
      <c r="K2773" s="25"/>
      <c r="L2773" s="25"/>
      <c r="M2773" s="63" t="s">
        <v>49</v>
      </c>
      <c r="N2773" s="22" t="s">
        <v>46</v>
      </c>
      <c r="O2773" s="23" t="s">
        <v>46</v>
      </c>
      <c r="P2773" s="23" t="s">
        <v>46</v>
      </c>
      <c r="Q2773" s="23" t="s">
        <v>46</v>
      </c>
      <c r="R2773" s="23"/>
      <c r="S2773" s="23"/>
      <c r="T2773" s="17" t="s">
        <v>4598</v>
      </c>
      <c r="U2773" s="17" t="s">
        <v>4967</v>
      </c>
      <c r="V2773" s="17" t="s">
        <v>6655</v>
      </c>
      <c r="W2773" s="17" t="s">
        <v>6655</v>
      </c>
    </row>
    <row r="2774" spans="1:23" x14ac:dyDescent="0.35">
      <c r="A2774" s="22" t="s">
        <v>98</v>
      </c>
      <c r="B2774" s="22"/>
      <c r="C2774" s="22" t="s">
        <v>5205</v>
      </c>
      <c r="D2774" s="22" t="s">
        <v>5591</v>
      </c>
      <c r="E2774" s="57" t="s">
        <v>5976</v>
      </c>
      <c r="F2774" s="22" t="s">
        <v>103</v>
      </c>
      <c r="G2774" s="22" t="s">
        <v>21</v>
      </c>
      <c r="H2774" s="22" t="s">
        <v>6161</v>
      </c>
      <c r="I2774" s="25" t="s">
        <v>197</v>
      </c>
      <c r="J2774" s="25" t="s">
        <v>4599</v>
      </c>
      <c r="K2774" s="25"/>
      <c r="L2774" s="25"/>
      <c r="M2774" s="63" t="s">
        <v>49</v>
      </c>
      <c r="N2774" s="22" t="s">
        <v>46</v>
      </c>
      <c r="O2774" s="23" t="s">
        <v>46</v>
      </c>
      <c r="P2774" s="23" t="s">
        <v>46</v>
      </c>
      <c r="Q2774" s="23" t="s">
        <v>46</v>
      </c>
      <c r="R2774" s="23"/>
      <c r="S2774" s="23"/>
      <c r="T2774" s="17" t="s">
        <v>4598</v>
      </c>
      <c r="U2774" s="17" t="s">
        <v>4967</v>
      </c>
      <c r="V2774" s="17" t="s">
        <v>6655</v>
      </c>
      <c r="W2774" s="17" t="s">
        <v>6655</v>
      </c>
    </row>
    <row r="2775" spans="1:23" x14ac:dyDescent="0.35">
      <c r="A2775" s="22" t="s">
        <v>98</v>
      </c>
      <c r="B2775" s="22"/>
      <c r="C2775" s="22" t="s">
        <v>5206</v>
      </c>
      <c r="D2775" s="22" t="s">
        <v>5592</v>
      </c>
      <c r="E2775" s="57" t="s">
        <v>5977</v>
      </c>
      <c r="F2775" s="22" t="s">
        <v>103</v>
      </c>
      <c r="G2775" s="22" t="s">
        <v>21</v>
      </c>
      <c r="H2775" s="22" t="s">
        <v>6161</v>
      </c>
      <c r="I2775" s="25" t="s">
        <v>197</v>
      </c>
      <c r="J2775" s="25" t="s">
        <v>4599</v>
      </c>
      <c r="K2775" s="25"/>
      <c r="L2775" s="25"/>
      <c r="M2775" s="63" t="s">
        <v>49</v>
      </c>
      <c r="N2775" s="22" t="s">
        <v>46</v>
      </c>
      <c r="O2775" s="23" t="s">
        <v>46</v>
      </c>
      <c r="P2775" s="23" t="s">
        <v>46</v>
      </c>
      <c r="Q2775" s="23" t="s">
        <v>46</v>
      </c>
      <c r="R2775" s="23"/>
      <c r="S2775" s="23"/>
      <c r="T2775" s="17" t="s">
        <v>4598</v>
      </c>
      <c r="U2775" s="17" t="s">
        <v>4967</v>
      </c>
      <c r="V2775" s="17" t="s">
        <v>6655</v>
      </c>
      <c r="W2775" s="17" t="s">
        <v>6655</v>
      </c>
    </row>
    <row r="2776" spans="1:23" ht="29" x14ac:dyDescent="0.35">
      <c r="A2776" s="22" t="s">
        <v>98</v>
      </c>
      <c r="B2776" s="22"/>
      <c r="C2776" s="22" t="s">
        <v>5207</v>
      </c>
      <c r="D2776" s="22" t="s">
        <v>5593</v>
      </c>
      <c r="E2776" s="57" t="s">
        <v>5978</v>
      </c>
      <c r="F2776" s="22" t="s">
        <v>103</v>
      </c>
      <c r="G2776" s="22" t="s">
        <v>21</v>
      </c>
      <c r="H2776" s="22" t="s">
        <v>6161</v>
      </c>
      <c r="I2776" s="25" t="s">
        <v>197</v>
      </c>
      <c r="J2776" s="25" t="s">
        <v>6163</v>
      </c>
      <c r="K2776" s="25" t="s">
        <v>6157</v>
      </c>
      <c r="L2776" s="25">
        <v>22</v>
      </c>
      <c r="M2776" s="63" t="s">
        <v>6512</v>
      </c>
      <c r="N2776" s="22" t="s">
        <v>8708</v>
      </c>
      <c r="O2776" s="23">
        <v>0</v>
      </c>
      <c r="P2776" s="23">
        <v>0.15</v>
      </c>
      <c r="Q2776" s="23" t="s">
        <v>46</v>
      </c>
      <c r="R2776" s="23">
        <v>0</v>
      </c>
      <c r="S2776" s="23">
        <v>0.15</v>
      </c>
      <c r="T2776" s="17" t="s">
        <v>4598</v>
      </c>
      <c r="U2776" s="17" t="s">
        <v>4967</v>
      </c>
      <c r="V2776" s="17" t="s">
        <v>6655</v>
      </c>
      <c r="W2776" s="17" t="s">
        <v>6479</v>
      </c>
    </row>
    <row r="2777" spans="1:23" x14ac:dyDescent="0.35">
      <c r="A2777" s="28" t="s">
        <v>98</v>
      </c>
      <c r="B2777" s="28"/>
      <c r="C2777" s="28" t="s">
        <v>6705</v>
      </c>
      <c r="D2777" s="28" t="s">
        <v>6789</v>
      </c>
      <c r="E2777" s="57" t="s">
        <v>6710</v>
      </c>
      <c r="F2777" s="22" t="s">
        <v>103</v>
      </c>
      <c r="G2777" s="22" t="s">
        <v>21</v>
      </c>
      <c r="H2777" s="22" t="s">
        <v>6161</v>
      </c>
      <c r="I2777" s="25" t="s">
        <v>197</v>
      </c>
      <c r="J2777" s="34" t="s">
        <v>6163</v>
      </c>
      <c r="K2777" s="34" t="s">
        <v>6158</v>
      </c>
      <c r="L2777" s="34"/>
      <c r="M2777" s="63" t="s">
        <v>49</v>
      </c>
      <c r="N2777" s="22" t="s">
        <v>46</v>
      </c>
      <c r="O2777" s="23">
        <v>0</v>
      </c>
      <c r="P2777" s="23">
        <v>0.02</v>
      </c>
      <c r="Q2777" s="23" t="s">
        <v>46</v>
      </c>
      <c r="R2777" s="23">
        <v>0</v>
      </c>
      <c r="S2777" s="23">
        <v>0.02</v>
      </c>
      <c r="T2777" s="17" t="s">
        <v>4598</v>
      </c>
      <c r="U2777" s="17" t="s">
        <v>4967</v>
      </c>
      <c r="V2777" s="17" t="s">
        <v>6479</v>
      </c>
      <c r="W2777" s="17" t="s">
        <v>6479</v>
      </c>
    </row>
    <row r="2778" spans="1:23" ht="29" x14ac:dyDescent="0.35">
      <c r="A2778" s="22" t="s">
        <v>98</v>
      </c>
      <c r="B2778" s="22"/>
      <c r="C2778" s="22" t="s">
        <v>5208</v>
      </c>
      <c r="D2778" s="22" t="s">
        <v>5594</v>
      </c>
      <c r="E2778" s="57" t="s">
        <v>5979</v>
      </c>
      <c r="F2778" s="22" t="s">
        <v>103</v>
      </c>
      <c r="G2778" s="22" t="s">
        <v>21</v>
      </c>
      <c r="H2778" s="22" t="s">
        <v>6161</v>
      </c>
      <c r="I2778" s="25" t="s">
        <v>197</v>
      </c>
      <c r="J2778" s="25" t="s">
        <v>6163</v>
      </c>
      <c r="K2778" s="25" t="s">
        <v>6157</v>
      </c>
      <c r="L2778" s="25">
        <v>22</v>
      </c>
      <c r="M2778" s="63" t="s">
        <v>6512</v>
      </c>
      <c r="N2778" s="22" t="s">
        <v>8708</v>
      </c>
      <c r="O2778" s="23">
        <v>0</v>
      </c>
      <c r="P2778" s="23">
        <v>0.02</v>
      </c>
      <c r="Q2778" s="23" t="s">
        <v>46</v>
      </c>
      <c r="R2778" s="23">
        <v>0</v>
      </c>
      <c r="S2778" s="23">
        <v>0.02</v>
      </c>
      <c r="T2778" s="17" t="s">
        <v>4598</v>
      </c>
      <c r="U2778" s="17" t="s">
        <v>4967</v>
      </c>
      <c r="V2778" s="17" t="s">
        <v>6655</v>
      </c>
      <c r="W2778" s="17" t="s">
        <v>6479</v>
      </c>
    </row>
    <row r="2779" spans="1:23" x14ac:dyDescent="0.35">
      <c r="A2779" s="22" t="s">
        <v>98</v>
      </c>
      <c r="B2779" s="22"/>
      <c r="C2779" s="22" t="s">
        <v>5209</v>
      </c>
      <c r="D2779" s="22" t="s">
        <v>5595</v>
      </c>
      <c r="E2779" s="57" t="s">
        <v>5980</v>
      </c>
      <c r="F2779" s="22" t="s">
        <v>103</v>
      </c>
      <c r="G2779" s="22" t="s">
        <v>21</v>
      </c>
      <c r="H2779" s="22" t="s">
        <v>6161</v>
      </c>
      <c r="I2779" s="25" t="s">
        <v>197</v>
      </c>
      <c r="J2779" s="25" t="s">
        <v>6163</v>
      </c>
      <c r="K2779" s="25" t="s">
        <v>6158</v>
      </c>
      <c r="L2779" s="25"/>
      <c r="M2779" s="63" t="s">
        <v>49</v>
      </c>
      <c r="N2779" s="22" t="s">
        <v>46</v>
      </c>
      <c r="O2779" s="23">
        <v>0</v>
      </c>
      <c r="P2779" s="23">
        <v>0.1</v>
      </c>
      <c r="Q2779" s="23" t="s">
        <v>46</v>
      </c>
      <c r="R2779" s="23">
        <v>0</v>
      </c>
      <c r="S2779" s="23">
        <v>0.1</v>
      </c>
      <c r="T2779" s="17" t="s">
        <v>4598</v>
      </c>
      <c r="U2779" s="17" t="s">
        <v>4967</v>
      </c>
      <c r="V2779" s="17" t="s">
        <v>6655</v>
      </c>
      <c r="W2779" s="17" t="s">
        <v>6655</v>
      </c>
    </row>
    <row r="2780" spans="1:23" x14ac:dyDescent="0.35">
      <c r="A2780" s="22" t="s">
        <v>98</v>
      </c>
      <c r="B2780" s="22"/>
      <c r="C2780" s="22" t="s">
        <v>5210</v>
      </c>
      <c r="D2780" s="22" t="s">
        <v>5596</v>
      </c>
      <c r="E2780" s="57" t="s">
        <v>5981</v>
      </c>
      <c r="F2780" s="22" t="s">
        <v>103</v>
      </c>
      <c r="G2780" s="22" t="s">
        <v>21</v>
      </c>
      <c r="H2780" s="22" t="s">
        <v>6161</v>
      </c>
      <c r="I2780" s="25" t="s">
        <v>197</v>
      </c>
      <c r="J2780" s="25" t="s">
        <v>6163</v>
      </c>
      <c r="K2780" s="25" t="s">
        <v>6158</v>
      </c>
      <c r="L2780" s="25"/>
      <c r="M2780" s="63" t="s">
        <v>49</v>
      </c>
      <c r="N2780" s="22" t="s">
        <v>46</v>
      </c>
      <c r="O2780" s="23">
        <v>0</v>
      </c>
      <c r="P2780" s="23">
        <v>0.02</v>
      </c>
      <c r="Q2780" s="23" t="s">
        <v>46</v>
      </c>
      <c r="R2780" s="23">
        <v>0</v>
      </c>
      <c r="S2780" s="23">
        <v>0.02</v>
      </c>
      <c r="T2780" s="17" t="s">
        <v>4598</v>
      </c>
      <c r="U2780" s="17" t="s">
        <v>4967</v>
      </c>
      <c r="V2780" s="17" t="s">
        <v>6655</v>
      </c>
      <c r="W2780" s="17" t="s">
        <v>6655</v>
      </c>
    </row>
    <row r="2781" spans="1:23" x14ac:dyDescent="0.35">
      <c r="A2781" s="22" t="s">
        <v>98</v>
      </c>
      <c r="B2781" s="22"/>
      <c r="C2781" s="22" t="s">
        <v>5211</v>
      </c>
      <c r="D2781" s="22" t="s">
        <v>5597</v>
      </c>
      <c r="E2781" s="57" t="s">
        <v>5982</v>
      </c>
      <c r="F2781" s="22" t="s">
        <v>103</v>
      </c>
      <c r="G2781" s="22" t="s">
        <v>21</v>
      </c>
      <c r="H2781" s="22" t="s">
        <v>6161</v>
      </c>
      <c r="I2781" s="25" t="s">
        <v>197</v>
      </c>
      <c r="J2781" s="25" t="s">
        <v>4599</v>
      </c>
      <c r="K2781" s="25"/>
      <c r="L2781" s="25"/>
      <c r="M2781" s="63" t="s">
        <v>49</v>
      </c>
      <c r="N2781" s="22" t="s">
        <v>46</v>
      </c>
      <c r="O2781" s="23" t="s">
        <v>46</v>
      </c>
      <c r="P2781" s="23" t="s">
        <v>46</v>
      </c>
      <c r="Q2781" s="23" t="s">
        <v>46</v>
      </c>
      <c r="R2781" s="23"/>
      <c r="S2781" s="23"/>
      <c r="T2781" s="17" t="s">
        <v>4598</v>
      </c>
      <c r="U2781" s="17" t="s">
        <v>4967</v>
      </c>
      <c r="V2781" s="17" t="s">
        <v>6655</v>
      </c>
      <c r="W2781" s="17" t="s">
        <v>6655</v>
      </c>
    </row>
    <row r="2782" spans="1:23" x14ac:dyDescent="0.35">
      <c r="A2782" s="22" t="s">
        <v>98</v>
      </c>
      <c r="B2782" s="22"/>
      <c r="C2782" s="22" t="s">
        <v>5212</v>
      </c>
      <c r="D2782" s="22" t="s">
        <v>5598</v>
      </c>
      <c r="E2782" s="57" t="s">
        <v>5983</v>
      </c>
      <c r="F2782" s="22" t="s">
        <v>103</v>
      </c>
      <c r="G2782" s="22" t="s">
        <v>21</v>
      </c>
      <c r="H2782" s="22" t="s">
        <v>6161</v>
      </c>
      <c r="I2782" s="25" t="s">
        <v>197</v>
      </c>
      <c r="J2782" s="25" t="s">
        <v>6163</v>
      </c>
      <c r="K2782" s="25" t="s">
        <v>6158</v>
      </c>
      <c r="L2782" s="25"/>
      <c r="M2782" s="63" t="s">
        <v>49</v>
      </c>
      <c r="N2782" s="22" t="s">
        <v>46</v>
      </c>
      <c r="O2782" s="23">
        <v>0</v>
      </c>
      <c r="P2782" s="26">
        <v>0.2</v>
      </c>
      <c r="Q2782" s="23" t="s">
        <v>46</v>
      </c>
      <c r="R2782" s="23">
        <v>0</v>
      </c>
      <c r="S2782" s="26">
        <v>0.2</v>
      </c>
      <c r="T2782" s="17" t="s">
        <v>4598</v>
      </c>
      <c r="U2782" s="17" t="s">
        <v>4967</v>
      </c>
      <c r="V2782" s="17" t="s">
        <v>6655</v>
      </c>
      <c r="W2782" s="17" t="s">
        <v>6655</v>
      </c>
    </row>
    <row r="2783" spans="1:23" x14ac:dyDescent="0.35">
      <c r="A2783" s="22" t="s">
        <v>98</v>
      </c>
      <c r="B2783" s="22"/>
      <c r="C2783" s="22" t="s">
        <v>5213</v>
      </c>
      <c r="D2783" s="22" t="s">
        <v>5599</v>
      </c>
      <c r="E2783" s="57" t="s">
        <v>5984</v>
      </c>
      <c r="F2783" s="22" t="s">
        <v>103</v>
      </c>
      <c r="G2783" s="22" t="s">
        <v>21</v>
      </c>
      <c r="H2783" s="22" t="s">
        <v>6161</v>
      </c>
      <c r="I2783" s="25" t="s">
        <v>197</v>
      </c>
      <c r="J2783" s="25" t="s">
        <v>4599</v>
      </c>
      <c r="K2783" s="25"/>
      <c r="L2783" s="25"/>
      <c r="M2783" s="63" t="s">
        <v>49</v>
      </c>
      <c r="N2783" s="22" t="s">
        <v>46</v>
      </c>
      <c r="O2783" s="23" t="s">
        <v>46</v>
      </c>
      <c r="P2783" s="23" t="s">
        <v>46</v>
      </c>
      <c r="Q2783" s="23" t="s">
        <v>46</v>
      </c>
      <c r="R2783" s="23"/>
      <c r="S2783" s="23"/>
      <c r="T2783" s="17" t="s">
        <v>4598</v>
      </c>
      <c r="U2783" s="17" t="s">
        <v>4967</v>
      </c>
      <c r="V2783" s="17" t="s">
        <v>6655</v>
      </c>
      <c r="W2783" s="17" t="s">
        <v>6655</v>
      </c>
    </row>
    <row r="2784" spans="1:23" x14ac:dyDescent="0.35">
      <c r="A2784" s="22" t="s">
        <v>98</v>
      </c>
      <c r="B2784" s="22"/>
      <c r="C2784" s="22" t="s">
        <v>5214</v>
      </c>
      <c r="D2784" s="22" t="s">
        <v>5600</v>
      </c>
      <c r="E2784" s="57" t="s">
        <v>5985</v>
      </c>
      <c r="F2784" s="22" t="s">
        <v>103</v>
      </c>
      <c r="G2784" s="22" t="s">
        <v>21</v>
      </c>
      <c r="H2784" s="22" t="s">
        <v>6161</v>
      </c>
      <c r="I2784" s="25" t="s">
        <v>197</v>
      </c>
      <c r="J2784" s="25" t="s">
        <v>4599</v>
      </c>
      <c r="K2784" s="25"/>
      <c r="L2784" s="25"/>
      <c r="M2784" s="63" t="s">
        <v>49</v>
      </c>
      <c r="N2784" s="22" t="s">
        <v>46</v>
      </c>
      <c r="O2784" s="23">
        <v>0</v>
      </c>
      <c r="P2784" s="26">
        <v>0.2</v>
      </c>
      <c r="Q2784" s="23" t="s">
        <v>46</v>
      </c>
      <c r="R2784" s="23"/>
      <c r="S2784" s="26"/>
      <c r="T2784" s="17" t="s">
        <v>4598</v>
      </c>
      <c r="U2784" s="17" t="s">
        <v>4967</v>
      </c>
      <c r="V2784" s="17" t="s">
        <v>6655</v>
      </c>
      <c r="W2784" s="17" t="s">
        <v>6657</v>
      </c>
    </row>
    <row r="2785" spans="1:23" x14ac:dyDescent="0.35">
      <c r="A2785" s="22" t="s">
        <v>98</v>
      </c>
      <c r="B2785" s="22"/>
      <c r="C2785" s="22" t="s">
        <v>5215</v>
      </c>
      <c r="D2785" s="22" t="s">
        <v>5601</v>
      </c>
      <c r="E2785" s="57" t="s">
        <v>5986</v>
      </c>
      <c r="F2785" s="22" t="s">
        <v>103</v>
      </c>
      <c r="G2785" s="22" t="s">
        <v>21</v>
      </c>
      <c r="H2785" s="22" t="s">
        <v>6161</v>
      </c>
      <c r="I2785" s="25" t="s">
        <v>197</v>
      </c>
      <c r="J2785" s="25" t="s">
        <v>4599</v>
      </c>
      <c r="K2785" s="25"/>
      <c r="L2785" s="25"/>
      <c r="M2785" s="63" t="s">
        <v>49</v>
      </c>
      <c r="N2785" s="22" t="s">
        <v>46</v>
      </c>
      <c r="O2785" s="23" t="s">
        <v>46</v>
      </c>
      <c r="P2785" s="23" t="s">
        <v>46</v>
      </c>
      <c r="Q2785" s="23" t="s">
        <v>46</v>
      </c>
      <c r="R2785" s="23"/>
      <c r="S2785" s="23"/>
      <c r="T2785" s="17" t="s">
        <v>4598</v>
      </c>
      <c r="U2785" s="17" t="s">
        <v>4967</v>
      </c>
      <c r="V2785" s="17" t="s">
        <v>6655</v>
      </c>
      <c r="W2785" s="17" t="s">
        <v>6655</v>
      </c>
    </row>
    <row r="2786" spans="1:23" x14ac:dyDescent="0.35">
      <c r="A2786" s="22" t="s">
        <v>98</v>
      </c>
      <c r="B2786" s="22"/>
      <c r="C2786" s="22" t="s">
        <v>5216</v>
      </c>
      <c r="D2786" s="22" t="s">
        <v>5602</v>
      </c>
      <c r="E2786" s="57" t="s">
        <v>5987</v>
      </c>
      <c r="F2786" s="22" t="s">
        <v>103</v>
      </c>
      <c r="G2786" s="22" t="s">
        <v>21</v>
      </c>
      <c r="H2786" s="22" t="s">
        <v>6161</v>
      </c>
      <c r="I2786" s="25" t="s">
        <v>197</v>
      </c>
      <c r="J2786" s="25" t="s">
        <v>4599</v>
      </c>
      <c r="K2786" s="25"/>
      <c r="L2786" s="25"/>
      <c r="M2786" s="63" t="s">
        <v>49</v>
      </c>
      <c r="N2786" s="22" t="s">
        <v>46</v>
      </c>
      <c r="O2786" s="23" t="s">
        <v>46</v>
      </c>
      <c r="P2786" s="23" t="s">
        <v>46</v>
      </c>
      <c r="Q2786" s="23" t="s">
        <v>46</v>
      </c>
      <c r="R2786" s="23"/>
      <c r="S2786" s="23"/>
      <c r="T2786" s="17" t="s">
        <v>4598</v>
      </c>
      <c r="U2786" s="17" t="s">
        <v>4967</v>
      </c>
      <c r="V2786" s="17" t="s">
        <v>6655</v>
      </c>
      <c r="W2786" s="17" t="s">
        <v>6655</v>
      </c>
    </row>
    <row r="2787" spans="1:23" x14ac:dyDescent="0.35">
      <c r="A2787" s="22" t="s">
        <v>98</v>
      </c>
      <c r="B2787" s="22"/>
      <c r="C2787" s="22" t="s">
        <v>5217</v>
      </c>
      <c r="D2787" s="22" t="s">
        <v>5603</v>
      </c>
      <c r="E2787" s="57" t="s">
        <v>5988</v>
      </c>
      <c r="F2787" s="22" t="s">
        <v>103</v>
      </c>
      <c r="G2787" s="22" t="s">
        <v>21</v>
      </c>
      <c r="H2787" s="22" t="s">
        <v>6161</v>
      </c>
      <c r="I2787" s="25" t="s">
        <v>197</v>
      </c>
      <c r="J2787" s="25" t="s">
        <v>6163</v>
      </c>
      <c r="K2787" s="25" t="s">
        <v>7168</v>
      </c>
      <c r="L2787" s="25">
        <v>17</v>
      </c>
      <c r="M2787" s="63" t="s">
        <v>6637</v>
      </c>
      <c r="N2787" s="22" t="s">
        <v>8703</v>
      </c>
      <c r="O2787" s="23">
        <v>0</v>
      </c>
      <c r="P2787" s="23">
        <v>0.02</v>
      </c>
      <c r="Q2787" s="23" t="s">
        <v>46</v>
      </c>
      <c r="R2787" s="23">
        <v>0</v>
      </c>
      <c r="S2787" s="23">
        <v>0.02</v>
      </c>
      <c r="T2787" s="17" t="s">
        <v>4598</v>
      </c>
      <c r="U2787" s="17" t="s">
        <v>4967</v>
      </c>
      <c r="V2787" s="17" t="s">
        <v>6655</v>
      </c>
      <c r="W2787" s="17" t="s">
        <v>6657</v>
      </c>
    </row>
    <row r="2788" spans="1:23" x14ac:dyDescent="0.35">
      <c r="A2788" s="22" t="s">
        <v>98</v>
      </c>
      <c r="B2788" s="22"/>
      <c r="C2788" s="22" t="s">
        <v>5218</v>
      </c>
      <c r="D2788" s="22" t="s">
        <v>5604</v>
      </c>
      <c r="E2788" s="57" t="s">
        <v>5989</v>
      </c>
      <c r="F2788" s="22" t="s">
        <v>103</v>
      </c>
      <c r="G2788" s="22" t="s">
        <v>21</v>
      </c>
      <c r="H2788" s="22" t="s">
        <v>6161</v>
      </c>
      <c r="I2788" s="25" t="s">
        <v>197</v>
      </c>
      <c r="J2788" s="25" t="s">
        <v>4599</v>
      </c>
      <c r="K2788" s="25"/>
      <c r="L2788" s="25"/>
      <c r="M2788" s="63" t="s">
        <v>49</v>
      </c>
      <c r="N2788" s="22" t="s">
        <v>46</v>
      </c>
      <c r="O2788" s="23" t="s">
        <v>46</v>
      </c>
      <c r="P2788" s="23" t="s">
        <v>46</v>
      </c>
      <c r="Q2788" s="23" t="s">
        <v>46</v>
      </c>
      <c r="R2788" s="23"/>
      <c r="S2788" s="23"/>
      <c r="T2788" s="17" t="s">
        <v>4598</v>
      </c>
      <c r="U2788" s="17" t="s">
        <v>4967</v>
      </c>
      <c r="V2788" s="17" t="s">
        <v>6655</v>
      </c>
      <c r="W2788" s="17" t="s">
        <v>6655</v>
      </c>
    </row>
    <row r="2789" spans="1:23" x14ac:dyDescent="0.35">
      <c r="A2789" s="22" t="s">
        <v>98</v>
      </c>
      <c r="B2789" s="22"/>
      <c r="C2789" s="22" t="s">
        <v>5219</v>
      </c>
      <c r="D2789" s="22" t="s">
        <v>5605</v>
      </c>
      <c r="E2789" s="57" t="s">
        <v>5990</v>
      </c>
      <c r="F2789" s="22" t="s">
        <v>103</v>
      </c>
      <c r="G2789" s="22" t="s">
        <v>21</v>
      </c>
      <c r="H2789" s="22" t="s">
        <v>6161</v>
      </c>
      <c r="I2789" s="25" t="s">
        <v>197</v>
      </c>
      <c r="J2789" s="25" t="s">
        <v>4599</v>
      </c>
      <c r="K2789" s="25"/>
      <c r="L2789" s="25"/>
      <c r="M2789" s="63" t="s">
        <v>49</v>
      </c>
      <c r="N2789" s="22" t="s">
        <v>46</v>
      </c>
      <c r="O2789" s="23" t="s">
        <v>46</v>
      </c>
      <c r="P2789" s="23" t="s">
        <v>46</v>
      </c>
      <c r="Q2789" s="23" t="s">
        <v>46</v>
      </c>
      <c r="R2789" s="23"/>
      <c r="S2789" s="23"/>
      <c r="T2789" s="17" t="s">
        <v>4598</v>
      </c>
      <c r="U2789" s="17" t="s">
        <v>4967</v>
      </c>
      <c r="V2789" s="17" t="s">
        <v>6655</v>
      </c>
      <c r="W2789" s="17" t="s">
        <v>6655</v>
      </c>
    </row>
    <row r="2790" spans="1:23" x14ac:dyDescent="0.35">
      <c r="A2790" s="22" t="s">
        <v>98</v>
      </c>
      <c r="B2790" s="22"/>
      <c r="C2790" s="22" t="s">
        <v>5220</v>
      </c>
      <c r="D2790" s="22" t="s">
        <v>5606</v>
      </c>
      <c r="E2790" s="57" t="s">
        <v>5991</v>
      </c>
      <c r="F2790" s="22" t="s">
        <v>103</v>
      </c>
      <c r="G2790" s="22" t="s">
        <v>21</v>
      </c>
      <c r="H2790" s="22" t="s">
        <v>6161</v>
      </c>
      <c r="I2790" s="25" t="s">
        <v>197</v>
      </c>
      <c r="J2790" s="25" t="s">
        <v>4599</v>
      </c>
      <c r="K2790" s="25"/>
      <c r="L2790" s="25"/>
      <c r="M2790" s="63" t="s">
        <v>49</v>
      </c>
      <c r="N2790" s="22" t="s">
        <v>46</v>
      </c>
      <c r="O2790" s="23" t="s">
        <v>46</v>
      </c>
      <c r="P2790" s="23" t="s">
        <v>46</v>
      </c>
      <c r="Q2790" s="23" t="s">
        <v>46</v>
      </c>
      <c r="R2790" s="23"/>
      <c r="S2790" s="23"/>
      <c r="T2790" s="17" t="s">
        <v>4598</v>
      </c>
      <c r="U2790" s="17" t="s">
        <v>4967</v>
      </c>
      <c r="V2790" s="17" t="s">
        <v>6655</v>
      </c>
      <c r="W2790" s="17" t="s">
        <v>6655</v>
      </c>
    </row>
    <row r="2791" spans="1:23" x14ac:dyDescent="0.35">
      <c r="A2791" s="28" t="s">
        <v>98</v>
      </c>
      <c r="B2791" s="28"/>
      <c r="C2791" s="28" t="s">
        <v>6476</v>
      </c>
      <c r="D2791" s="7" t="s">
        <v>6698</v>
      </c>
      <c r="E2791" s="57" t="s">
        <v>6470</v>
      </c>
      <c r="F2791" s="28" t="s">
        <v>103</v>
      </c>
      <c r="G2791" s="22" t="s">
        <v>21</v>
      </c>
      <c r="H2791" s="28" t="s">
        <v>6467</v>
      </c>
      <c r="I2791" s="25" t="s">
        <v>197</v>
      </c>
      <c r="J2791" s="34" t="s">
        <v>6163</v>
      </c>
      <c r="K2791" s="34" t="s">
        <v>6157</v>
      </c>
      <c r="L2791" s="34">
        <v>21</v>
      </c>
      <c r="M2791" s="63" t="s">
        <v>6478</v>
      </c>
      <c r="N2791" s="22" t="s">
        <v>8704</v>
      </c>
      <c r="O2791" s="33">
        <v>0</v>
      </c>
      <c r="P2791" s="33">
        <v>0.02</v>
      </c>
      <c r="Q2791" s="33" t="s">
        <v>46</v>
      </c>
      <c r="R2791" s="33">
        <v>0</v>
      </c>
      <c r="S2791" s="33">
        <v>0.02</v>
      </c>
      <c r="T2791" s="48" t="s">
        <v>4598</v>
      </c>
      <c r="U2791" s="48" t="s">
        <v>4967</v>
      </c>
      <c r="V2791" s="48" t="s">
        <v>6479</v>
      </c>
      <c r="W2791" s="17" t="s">
        <v>6479</v>
      </c>
    </row>
    <row r="2792" spans="1:23" x14ac:dyDescent="0.35">
      <c r="A2792" s="22" t="s">
        <v>98</v>
      </c>
      <c r="B2792" s="22"/>
      <c r="C2792" s="22" t="s">
        <v>5221</v>
      </c>
      <c r="D2792" s="22" t="s">
        <v>5607</v>
      </c>
      <c r="E2792" s="57" t="s">
        <v>5992</v>
      </c>
      <c r="F2792" s="22" t="s">
        <v>103</v>
      </c>
      <c r="G2792" s="22" t="s">
        <v>21</v>
      </c>
      <c r="H2792" s="22" t="s">
        <v>6161</v>
      </c>
      <c r="I2792" s="25" t="s">
        <v>197</v>
      </c>
      <c r="J2792" s="25" t="s">
        <v>4599</v>
      </c>
      <c r="K2792" s="25"/>
      <c r="L2792" s="25"/>
      <c r="M2792" s="63" t="s">
        <v>49</v>
      </c>
      <c r="N2792" s="22" t="s">
        <v>46</v>
      </c>
      <c r="O2792" s="23">
        <v>0</v>
      </c>
      <c r="P2792" s="23">
        <v>0.02</v>
      </c>
      <c r="Q2792" s="23" t="s">
        <v>46</v>
      </c>
      <c r="R2792" s="23"/>
      <c r="S2792" s="23"/>
      <c r="T2792" s="17" t="s">
        <v>4598</v>
      </c>
      <c r="U2792" s="17" t="s">
        <v>4967</v>
      </c>
      <c r="V2792" s="17" t="s">
        <v>6655</v>
      </c>
      <c r="W2792" s="17" t="s">
        <v>6655</v>
      </c>
    </row>
    <row r="2793" spans="1:23" x14ac:dyDescent="0.35">
      <c r="A2793" s="22" t="s">
        <v>98</v>
      </c>
      <c r="B2793" s="22"/>
      <c r="C2793" s="22" t="s">
        <v>5222</v>
      </c>
      <c r="D2793" s="22" t="s">
        <v>5608</v>
      </c>
      <c r="E2793" s="57" t="s">
        <v>5993</v>
      </c>
      <c r="F2793" s="22" t="s">
        <v>103</v>
      </c>
      <c r="G2793" s="22" t="s">
        <v>21</v>
      </c>
      <c r="H2793" s="22" t="s">
        <v>6161</v>
      </c>
      <c r="I2793" s="25" t="s">
        <v>197</v>
      </c>
      <c r="J2793" s="25" t="s">
        <v>6163</v>
      </c>
      <c r="K2793" s="25" t="s">
        <v>7168</v>
      </c>
      <c r="L2793" s="25"/>
      <c r="M2793" s="63" t="s">
        <v>49</v>
      </c>
      <c r="N2793" s="22" t="s">
        <v>8703</v>
      </c>
      <c r="O2793" s="23">
        <v>0</v>
      </c>
      <c r="P2793" s="23">
        <v>0.02</v>
      </c>
      <c r="Q2793" s="23" t="s">
        <v>46</v>
      </c>
      <c r="R2793" s="23">
        <v>0</v>
      </c>
      <c r="S2793" s="23">
        <v>0.02</v>
      </c>
      <c r="T2793" s="17" t="s">
        <v>4598</v>
      </c>
      <c r="U2793" s="17" t="s">
        <v>4967</v>
      </c>
      <c r="V2793" s="17" t="s">
        <v>6655</v>
      </c>
      <c r="W2793" s="17" t="s">
        <v>6479</v>
      </c>
    </row>
    <row r="2794" spans="1:23" x14ac:dyDescent="0.35">
      <c r="A2794" s="22" t="s">
        <v>98</v>
      </c>
      <c r="B2794" s="22"/>
      <c r="C2794" s="22" t="s">
        <v>5223</v>
      </c>
      <c r="D2794" s="22" t="s">
        <v>5609</v>
      </c>
      <c r="E2794" s="57" t="s">
        <v>5994</v>
      </c>
      <c r="F2794" s="22" t="s">
        <v>103</v>
      </c>
      <c r="G2794" s="22" t="s">
        <v>21</v>
      </c>
      <c r="H2794" s="22" t="s">
        <v>6161</v>
      </c>
      <c r="I2794" s="25" t="s">
        <v>197</v>
      </c>
      <c r="J2794" s="25" t="s">
        <v>4599</v>
      </c>
      <c r="K2794" s="25"/>
      <c r="L2794" s="25"/>
      <c r="M2794" s="63" t="s">
        <v>49</v>
      </c>
      <c r="N2794" s="22" t="s">
        <v>46</v>
      </c>
      <c r="O2794" s="23" t="s">
        <v>46</v>
      </c>
      <c r="P2794" s="23" t="s">
        <v>46</v>
      </c>
      <c r="Q2794" s="23" t="s">
        <v>46</v>
      </c>
      <c r="R2794" s="23"/>
      <c r="S2794" s="23"/>
      <c r="T2794" s="17" t="s">
        <v>4598</v>
      </c>
      <c r="U2794" s="17" t="s">
        <v>4967</v>
      </c>
      <c r="V2794" s="17" t="s">
        <v>6655</v>
      </c>
      <c r="W2794" s="17" t="s">
        <v>6655</v>
      </c>
    </row>
    <row r="2795" spans="1:23" x14ac:dyDescent="0.35">
      <c r="A2795" s="22" t="s">
        <v>98</v>
      </c>
      <c r="B2795" s="22"/>
      <c r="C2795" s="22" t="s">
        <v>6332</v>
      </c>
      <c r="D2795" s="60" t="s">
        <v>6333</v>
      </c>
      <c r="E2795" s="57" t="s">
        <v>6334</v>
      </c>
      <c r="F2795" s="22" t="s">
        <v>103</v>
      </c>
      <c r="G2795" s="22" t="s">
        <v>21</v>
      </c>
      <c r="H2795" s="22" t="s">
        <v>6161</v>
      </c>
      <c r="I2795" s="25" t="s">
        <v>197</v>
      </c>
      <c r="J2795" s="34" t="s">
        <v>6163</v>
      </c>
      <c r="K2795" s="25" t="s">
        <v>6158</v>
      </c>
      <c r="L2795" s="25"/>
      <c r="M2795" s="63" t="s">
        <v>49</v>
      </c>
      <c r="N2795" s="22" t="s">
        <v>46</v>
      </c>
      <c r="O2795" s="23">
        <v>0</v>
      </c>
      <c r="P2795" s="23">
        <v>0.02</v>
      </c>
      <c r="Q2795" s="23" t="s">
        <v>46</v>
      </c>
      <c r="R2795" s="23">
        <v>0</v>
      </c>
      <c r="S2795" s="23">
        <v>0.02</v>
      </c>
      <c r="T2795" s="17" t="s">
        <v>4598</v>
      </c>
      <c r="U2795" s="17" t="s">
        <v>4967</v>
      </c>
      <c r="V2795" s="17" t="s">
        <v>6657</v>
      </c>
      <c r="W2795" s="48" t="s">
        <v>6657</v>
      </c>
    </row>
    <row r="2796" spans="1:23" x14ac:dyDescent="0.35">
      <c r="A2796" s="22" t="s">
        <v>98</v>
      </c>
      <c r="B2796" s="22"/>
      <c r="C2796" s="22" t="s">
        <v>5224</v>
      </c>
      <c r="D2796" s="22" t="s">
        <v>5610</v>
      </c>
      <c r="E2796" s="57" t="s">
        <v>5995</v>
      </c>
      <c r="F2796" s="22" t="s">
        <v>103</v>
      </c>
      <c r="G2796" s="22" t="s">
        <v>21</v>
      </c>
      <c r="H2796" s="22" t="s">
        <v>6161</v>
      </c>
      <c r="I2796" s="25" t="s">
        <v>197</v>
      </c>
      <c r="J2796" s="25" t="s">
        <v>4599</v>
      </c>
      <c r="K2796" s="25"/>
      <c r="L2796" s="25"/>
      <c r="M2796" s="63" t="s">
        <v>49</v>
      </c>
      <c r="N2796" s="22" t="s">
        <v>46</v>
      </c>
      <c r="O2796" s="23" t="s">
        <v>46</v>
      </c>
      <c r="P2796" s="23" t="s">
        <v>46</v>
      </c>
      <c r="Q2796" s="23" t="s">
        <v>46</v>
      </c>
      <c r="R2796" s="23"/>
      <c r="S2796" s="23"/>
      <c r="T2796" s="17" t="s">
        <v>4598</v>
      </c>
      <c r="U2796" s="17" t="s">
        <v>4967</v>
      </c>
      <c r="V2796" s="17" t="s">
        <v>6655</v>
      </c>
      <c r="W2796" s="17" t="s">
        <v>6655</v>
      </c>
    </row>
    <row r="2797" spans="1:23" x14ac:dyDescent="0.35">
      <c r="A2797" s="22" t="s">
        <v>98</v>
      </c>
      <c r="B2797" s="22"/>
      <c r="C2797" s="22" t="s">
        <v>5225</v>
      </c>
      <c r="D2797" s="22" t="s">
        <v>5611</v>
      </c>
      <c r="E2797" s="57" t="s">
        <v>5996</v>
      </c>
      <c r="F2797" s="22" t="s">
        <v>103</v>
      </c>
      <c r="G2797" s="22" t="s">
        <v>21</v>
      </c>
      <c r="H2797" s="22" t="s">
        <v>6161</v>
      </c>
      <c r="I2797" s="25" t="s">
        <v>197</v>
      </c>
      <c r="J2797" s="25" t="s">
        <v>4599</v>
      </c>
      <c r="K2797" s="25"/>
      <c r="L2797" s="25"/>
      <c r="M2797" s="63" t="s">
        <v>49</v>
      </c>
      <c r="N2797" s="22" t="s">
        <v>46</v>
      </c>
      <c r="O2797" s="23" t="s">
        <v>46</v>
      </c>
      <c r="P2797" s="23" t="s">
        <v>46</v>
      </c>
      <c r="Q2797" s="23" t="s">
        <v>46</v>
      </c>
      <c r="R2797" s="23"/>
      <c r="S2797" s="23"/>
      <c r="T2797" s="17" t="s">
        <v>4598</v>
      </c>
      <c r="U2797" s="17" t="s">
        <v>4967</v>
      </c>
      <c r="V2797" s="17" t="s">
        <v>6655</v>
      </c>
      <c r="W2797" s="17" t="s">
        <v>6655</v>
      </c>
    </row>
    <row r="2798" spans="1:23" x14ac:dyDescent="0.35">
      <c r="A2798" s="22" t="s">
        <v>98</v>
      </c>
      <c r="B2798" s="22"/>
      <c r="C2798" s="22" t="s">
        <v>5226</v>
      </c>
      <c r="D2798" s="22" t="s">
        <v>5612</v>
      </c>
      <c r="E2798" s="57" t="s">
        <v>5997</v>
      </c>
      <c r="F2798" s="22" t="s">
        <v>103</v>
      </c>
      <c r="G2798" s="22" t="s">
        <v>21</v>
      </c>
      <c r="H2798" s="22" t="s">
        <v>6161</v>
      </c>
      <c r="I2798" s="25" t="s">
        <v>197</v>
      </c>
      <c r="J2798" s="25" t="s">
        <v>4599</v>
      </c>
      <c r="K2798" s="25"/>
      <c r="L2798" s="25"/>
      <c r="M2798" s="63" t="s">
        <v>49</v>
      </c>
      <c r="N2798" s="22" t="s">
        <v>46</v>
      </c>
      <c r="O2798" s="23" t="s">
        <v>46</v>
      </c>
      <c r="P2798" s="23" t="s">
        <v>46</v>
      </c>
      <c r="Q2798" s="23" t="s">
        <v>46</v>
      </c>
      <c r="R2798" s="23"/>
      <c r="S2798" s="23"/>
      <c r="T2798" s="17" t="s">
        <v>4598</v>
      </c>
      <c r="U2798" s="17" t="s">
        <v>4967</v>
      </c>
      <c r="V2798" s="17" t="s">
        <v>6655</v>
      </c>
      <c r="W2798" s="17" t="s">
        <v>6655</v>
      </c>
    </row>
    <row r="2799" spans="1:23" ht="29" x14ac:dyDescent="0.35">
      <c r="A2799" s="28" t="s">
        <v>98</v>
      </c>
      <c r="B2799" s="28"/>
      <c r="C2799" s="28" t="s">
        <v>6435</v>
      </c>
      <c r="D2799" s="28" t="s">
        <v>6427</v>
      </c>
      <c r="E2799" s="57" t="s">
        <v>6436</v>
      </c>
      <c r="F2799" s="28" t="s">
        <v>103</v>
      </c>
      <c r="G2799" s="28" t="s">
        <v>21</v>
      </c>
      <c r="H2799" s="15" t="s">
        <v>6161</v>
      </c>
      <c r="I2799" s="25" t="s">
        <v>197</v>
      </c>
      <c r="J2799" s="34" t="s">
        <v>6163</v>
      </c>
      <c r="K2799" s="34" t="s">
        <v>6157</v>
      </c>
      <c r="L2799" s="34">
        <v>16</v>
      </c>
      <c r="M2799" s="63" t="s">
        <v>6636</v>
      </c>
      <c r="N2799" s="22" t="s">
        <v>8704</v>
      </c>
      <c r="O2799" s="33">
        <v>0</v>
      </c>
      <c r="P2799" s="33">
        <v>0.1</v>
      </c>
      <c r="Q2799" s="33" t="s">
        <v>46</v>
      </c>
      <c r="R2799" s="33">
        <v>0</v>
      </c>
      <c r="S2799" s="33">
        <v>0.1</v>
      </c>
      <c r="T2799" s="23" t="s">
        <v>4598</v>
      </c>
      <c r="U2799" s="17" t="s">
        <v>4967</v>
      </c>
      <c r="V2799" s="33" t="s">
        <v>6657</v>
      </c>
      <c r="W2799" s="48" t="s">
        <v>6657</v>
      </c>
    </row>
    <row r="2800" spans="1:23" x14ac:dyDescent="0.35">
      <c r="A2800" s="28" t="s">
        <v>98</v>
      </c>
      <c r="B2800" s="28"/>
      <c r="C2800" s="28" t="s">
        <v>6902</v>
      </c>
      <c r="D2800" s="28" t="s">
        <v>6870</v>
      </c>
      <c r="E2800" s="57" t="s">
        <v>6886</v>
      </c>
      <c r="F2800" s="7" t="s">
        <v>103</v>
      </c>
      <c r="G2800" s="7" t="s">
        <v>21</v>
      </c>
      <c r="H2800" s="61" t="s">
        <v>6161</v>
      </c>
      <c r="I2800" s="25" t="s">
        <v>197</v>
      </c>
      <c r="J2800" s="25" t="s">
        <v>6163</v>
      </c>
      <c r="K2800" s="34" t="s">
        <v>6158</v>
      </c>
      <c r="L2800" s="34"/>
      <c r="M2800" s="35"/>
      <c r="N2800" s="22" t="s">
        <v>46</v>
      </c>
      <c r="O2800" s="33">
        <v>0</v>
      </c>
      <c r="P2800" s="33">
        <v>0.02</v>
      </c>
      <c r="Q2800" s="33" t="s">
        <v>46</v>
      </c>
      <c r="R2800" s="33">
        <v>0</v>
      </c>
      <c r="S2800" s="33">
        <v>0.02</v>
      </c>
      <c r="T2800" s="48" t="s">
        <v>4598</v>
      </c>
      <c r="U2800" s="48" t="s">
        <v>4967</v>
      </c>
      <c r="V2800" s="48" t="s">
        <v>6796</v>
      </c>
      <c r="W2800" s="48" t="s">
        <v>6796</v>
      </c>
    </row>
    <row r="2801" spans="1:23" x14ac:dyDescent="0.35">
      <c r="A2801" s="28" t="s">
        <v>98</v>
      </c>
      <c r="B2801" s="28"/>
      <c r="C2801" s="28" t="s">
        <v>6911</v>
      </c>
      <c r="D2801" s="28" t="s">
        <v>6881</v>
      </c>
      <c r="E2801" s="57" t="s">
        <v>6897</v>
      </c>
      <c r="F2801" s="7" t="s">
        <v>103</v>
      </c>
      <c r="G2801" s="7" t="s">
        <v>21</v>
      </c>
      <c r="H2801" s="61" t="s">
        <v>6161</v>
      </c>
      <c r="I2801" s="25" t="s">
        <v>197</v>
      </c>
      <c r="J2801" s="25" t="s">
        <v>4599</v>
      </c>
      <c r="K2801" s="34"/>
      <c r="L2801" s="34"/>
      <c r="M2801" s="35"/>
      <c r="N2801" s="22" t="s">
        <v>46</v>
      </c>
      <c r="O2801" s="33" t="s">
        <v>46</v>
      </c>
      <c r="P2801" s="33" t="s">
        <v>46</v>
      </c>
      <c r="Q2801" s="33" t="s">
        <v>26</v>
      </c>
      <c r="R2801" s="33"/>
      <c r="S2801" s="33"/>
      <c r="T2801" s="48" t="s">
        <v>4598</v>
      </c>
      <c r="U2801" s="48" t="s">
        <v>4967</v>
      </c>
      <c r="V2801" s="48" t="s">
        <v>6796</v>
      </c>
      <c r="W2801" s="48" t="s">
        <v>6796</v>
      </c>
    </row>
    <row r="2802" spans="1:23" x14ac:dyDescent="0.35">
      <c r="A2802" s="28" t="s">
        <v>98</v>
      </c>
      <c r="B2802" s="28"/>
      <c r="C2802" s="28" t="s">
        <v>6914</v>
      </c>
      <c r="D2802" s="28" t="s">
        <v>6884</v>
      </c>
      <c r="E2802" s="57" t="s">
        <v>6900</v>
      </c>
      <c r="F2802" s="7" t="s">
        <v>103</v>
      </c>
      <c r="G2802" s="7" t="s">
        <v>21</v>
      </c>
      <c r="H2802" s="61" t="s">
        <v>6161</v>
      </c>
      <c r="I2802" s="25" t="s">
        <v>197</v>
      </c>
      <c r="J2802" s="25" t="s">
        <v>4599</v>
      </c>
      <c r="K2802" s="34"/>
      <c r="L2802" s="34"/>
      <c r="M2802" s="35"/>
      <c r="N2802" s="22" t="s">
        <v>46</v>
      </c>
      <c r="O2802" s="33" t="s">
        <v>46</v>
      </c>
      <c r="P2802" s="33" t="s">
        <v>46</v>
      </c>
      <c r="Q2802" s="33" t="s">
        <v>26</v>
      </c>
      <c r="R2802" s="33"/>
      <c r="S2802" s="33"/>
      <c r="T2802" s="48" t="s">
        <v>4598</v>
      </c>
      <c r="U2802" s="48" t="s">
        <v>4967</v>
      </c>
      <c r="V2802" s="48" t="s">
        <v>6796</v>
      </c>
      <c r="W2802" s="48" t="s">
        <v>6796</v>
      </c>
    </row>
    <row r="2803" spans="1:23" x14ac:dyDescent="0.35">
      <c r="A2803" s="22" t="s">
        <v>98</v>
      </c>
      <c r="B2803" s="22"/>
      <c r="C2803" s="22" t="s">
        <v>5227</v>
      </c>
      <c r="D2803" s="22" t="s">
        <v>5613</v>
      </c>
      <c r="E2803" s="57" t="s">
        <v>5998</v>
      </c>
      <c r="F2803" s="22" t="s">
        <v>103</v>
      </c>
      <c r="G2803" s="22" t="s">
        <v>21</v>
      </c>
      <c r="H2803" s="22" t="s">
        <v>6161</v>
      </c>
      <c r="I2803" s="25" t="s">
        <v>197</v>
      </c>
      <c r="J2803" s="25" t="s">
        <v>4599</v>
      </c>
      <c r="K2803" s="25"/>
      <c r="L2803" s="25"/>
      <c r="M2803" s="63" t="s">
        <v>49</v>
      </c>
      <c r="N2803" s="22" t="s">
        <v>46</v>
      </c>
      <c r="O2803" s="23" t="s">
        <v>46</v>
      </c>
      <c r="P2803" s="23" t="s">
        <v>46</v>
      </c>
      <c r="Q2803" s="23" t="s">
        <v>46</v>
      </c>
      <c r="R2803" s="23"/>
      <c r="S2803" s="23"/>
      <c r="T2803" s="17" t="s">
        <v>4598</v>
      </c>
      <c r="U2803" s="17" t="s">
        <v>4967</v>
      </c>
      <c r="V2803" s="17" t="s">
        <v>6655</v>
      </c>
      <c r="W2803" s="17" t="s">
        <v>6655</v>
      </c>
    </row>
    <row r="2804" spans="1:23" x14ac:dyDescent="0.35">
      <c r="A2804" s="22" t="s">
        <v>98</v>
      </c>
      <c r="B2804" s="22"/>
      <c r="C2804" s="22" t="s">
        <v>5228</v>
      </c>
      <c r="D2804" s="22" t="s">
        <v>5614</v>
      </c>
      <c r="E2804" s="57" t="s">
        <v>5999</v>
      </c>
      <c r="F2804" s="22" t="s">
        <v>103</v>
      </c>
      <c r="G2804" s="22" t="s">
        <v>21</v>
      </c>
      <c r="H2804" s="22" t="s">
        <v>6161</v>
      </c>
      <c r="I2804" s="25" t="s">
        <v>197</v>
      </c>
      <c r="J2804" s="25" t="s">
        <v>4599</v>
      </c>
      <c r="K2804" s="25"/>
      <c r="L2804" s="25"/>
      <c r="M2804" s="63" t="s">
        <v>49</v>
      </c>
      <c r="N2804" s="22" t="s">
        <v>46</v>
      </c>
      <c r="O2804" s="23" t="s">
        <v>46</v>
      </c>
      <c r="P2804" s="23" t="s">
        <v>46</v>
      </c>
      <c r="Q2804" s="23" t="s">
        <v>46</v>
      </c>
      <c r="R2804" s="23"/>
      <c r="S2804" s="23"/>
      <c r="T2804" s="17" t="s">
        <v>4598</v>
      </c>
      <c r="U2804" s="17" t="s">
        <v>4967</v>
      </c>
      <c r="V2804" s="17" t="s">
        <v>6655</v>
      </c>
      <c r="W2804" s="17" t="s">
        <v>6655</v>
      </c>
    </row>
    <row r="2805" spans="1:23" x14ac:dyDescent="0.35">
      <c r="A2805" s="22" t="s">
        <v>98</v>
      </c>
      <c r="B2805" s="22"/>
      <c r="C2805" s="22" t="s">
        <v>5229</v>
      </c>
      <c r="D2805" s="22" t="s">
        <v>5615</v>
      </c>
      <c r="E2805" s="57" t="s">
        <v>6000</v>
      </c>
      <c r="F2805" s="22" t="s">
        <v>103</v>
      </c>
      <c r="G2805" s="22" t="s">
        <v>21</v>
      </c>
      <c r="H2805" s="22" t="s">
        <v>6161</v>
      </c>
      <c r="I2805" s="25" t="s">
        <v>197</v>
      </c>
      <c r="J2805" s="25" t="s">
        <v>4599</v>
      </c>
      <c r="K2805" s="25"/>
      <c r="L2805" s="25"/>
      <c r="M2805" s="63" t="s">
        <v>49</v>
      </c>
      <c r="N2805" s="22" t="s">
        <v>46</v>
      </c>
      <c r="O2805" s="23" t="s">
        <v>46</v>
      </c>
      <c r="P2805" s="23" t="s">
        <v>46</v>
      </c>
      <c r="Q2805" s="23" t="s">
        <v>46</v>
      </c>
      <c r="R2805" s="23"/>
      <c r="S2805" s="23"/>
      <c r="T2805" s="17" t="s">
        <v>4598</v>
      </c>
      <c r="U2805" s="17" t="s">
        <v>4967</v>
      </c>
      <c r="V2805" s="17" t="s">
        <v>6655</v>
      </c>
      <c r="W2805" s="17" t="s">
        <v>6655</v>
      </c>
    </row>
    <row r="2806" spans="1:23" x14ac:dyDescent="0.35">
      <c r="A2806" s="22" t="s">
        <v>98</v>
      </c>
      <c r="B2806" s="22"/>
      <c r="C2806" s="22" t="s">
        <v>5230</v>
      </c>
      <c r="D2806" s="22" t="s">
        <v>5616</v>
      </c>
      <c r="E2806" s="57" t="s">
        <v>6001</v>
      </c>
      <c r="F2806" s="22" t="s">
        <v>103</v>
      </c>
      <c r="G2806" s="22" t="s">
        <v>21</v>
      </c>
      <c r="H2806" s="22" t="s">
        <v>6161</v>
      </c>
      <c r="I2806" s="25" t="s">
        <v>197</v>
      </c>
      <c r="J2806" s="25" t="s">
        <v>4599</v>
      </c>
      <c r="K2806" s="25"/>
      <c r="L2806" s="25"/>
      <c r="M2806" s="63" t="s">
        <v>49</v>
      </c>
      <c r="N2806" s="22" t="s">
        <v>46</v>
      </c>
      <c r="O2806" s="23" t="s">
        <v>46</v>
      </c>
      <c r="P2806" s="23" t="s">
        <v>46</v>
      </c>
      <c r="Q2806" s="23" t="s">
        <v>46</v>
      </c>
      <c r="R2806" s="23"/>
      <c r="S2806" s="23"/>
      <c r="T2806" s="17" t="s">
        <v>4598</v>
      </c>
      <c r="U2806" s="17" t="s">
        <v>4967</v>
      </c>
      <c r="V2806" s="17" t="s">
        <v>6655</v>
      </c>
      <c r="W2806" s="17" t="s">
        <v>6655</v>
      </c>
    </row>
    <row r="2807" spans="1:23" x14ac:dyDescent="0.35">
      <c r="A2807" s="22" t="s">
        <v>98</v>
      </c>
      <c r="B2807" s="22"/>
      <c r="C2807" s="22" t="s">
        <v>5231</v>
      </c>
      <c r="D2807" s="22" t="s">
        <v>5617</v>
      </c>
      <c r="E2807" s="57" t="s">
        <v>6002</v>
      </c>
      <c r="F2807" s="22" t="s">
        <v>103</v>
      </c>
      <c r="G2807" s="22" t="s">
        <v>21</v>
      </c>
      <c r="H2807" s="22" t="s">
        <v>6161</v>
      </c>
      <c r="I2807" s="25" t="s">
        <v>197</v>
      </c>
      <c r="J2807" s="25" t="s">
        <v>4599</v>
      </c>
      <c r="K2807" s="25"/>
      <c r="L2807" s="25"/>
      <c r="M2807" s="63" t="s">
        <v>49</v>
      </c>
      <c r="N2807" s="22" t="s">
        <v>46</v>
      </c>
      <c r="O2807" s="23" t="s">
        <v>46</v>
      </c>
      <c r="P2807" s="23" t="s">
        <v>46</v>
      </c>
      <c r="Q2807" s="23" t="s">
        <v>46</v>
      </c>
      <c r="R2807" s="23"/>
      <c r="S2807" s="23"/>
      <c r="T2807" s="17" t="s">
        <v>4598</v>
      </c>
      <c r="U2807" s="17" t="s">
        <v>4967</v>
      </c>
      <c r="V2807" s="17" t="s">
        <v>6655</v>
      </c>
      <c r="W2807" s="17" t="s">
        <v>6655</v>
      </c>
    </row>
    <row r="2808" spans="1:23" x14ac:dyDescent="0.35">
      <c r="A2808" s="22" t="s">
        <v>98</v>
      </c>
      <c r="B2808" s="22"/>
      <c r="C2808" s="22" t="s">
        <v>5232</v>
      </c>
      <c r="D2808" s="22" t="s">
        <v>5618</v>
      </c>
      <c r="E2808" s="57" t="s">
        <v>6003</v>
      </c>
      <c r="F2808" s="22" t="s">
        <v>103</v>
      </c>
      <c r="G2808" s="22" t="s">
        <v>21</v>
      </c>
      <c r="H2808" s="22" t="s">
        <v>6161</v>
      </c>
      <c r="I2808" s="25" t="s">
        <v>197</v>
      </c>
      <c r="J2808" s="25" t="s">
        <v>4599</v>
      </c>
      <c r="K2808" s="25"/>
      <c r="L2808" s="25"/>
      <c r="M2808" s="63" t="s">
        <v>49</v>
      </c>
      <c r="N2808" s="22" t="s">
        <v>46</v>
      </c>
      <c r="O2808" s="23" t="s">
        <v>46</v>
      </c>
      <c r="P2808" s="23" t="s">
        <v>46</v>
      </c>
      <c r="Q2808" s="23" t="s">
        <v>46</v>
      </c>
      <c r="R2808" s="23"/>
      <c r="S2808" s="23"/>
      <c r="T2808" s="17" t="s">
        <v>4598</v>
      </c>
      <c r="U2808" s="17" t="s">
        <v>4967</v>
      </c>
      <c r="V2808" s="17" t="s">
        <v>6655</v>
      </c>
      <c r="W2808" s="17" t="s">
        <v>6655</v>
      </c>
    </row>
    <row r="2809" spans="1:23" x14ac:dyDescent="0.35">
      <c r="A2809" s="22" t="s">
        <v>98</v>
      </c>
      <c r="B2809" s="22"/>
      <c r="C2809" s="22" t="s">
        <v>5233</v>
      </c>
      <c r="D2809" s="22" t="s">
        <v>5619</v>
      </c>
      <c r="E2809" s="57" t="s">
        <v>6004</v>
      </c>
      <c r="F2809" s="22" t="s">
        <v>103</v>
      </c>
      <c r="G2809" s="22" t="s">
        <v>21</v>
      </c>
      <c r="H2809" s="22" t="s">
        <v>6161</v>
      </c>
      <c r="I2809" s="25" t="s">
        <v>197</v>
      </c>
      <c r="J2809" s="25" t="s">
        <v>4599</v>
      </c>
      <c r="K2809" s="25"/>
      <c r="L2809" s="25"/>
      <c r="M2809" s="63" t="s">
        <v>49</v>
      </c>
      <c r="N2809" s="22" t="s">
        <v>46</v>
      </c>
      <c r="O2809" s="23" t="s">
        <v>46</v>
      </c>
      <c r="P2809" s="23" t="s">
        <v>46</v>
      </c>
      <c r="Q2809" s="23" t="s">
        <v>46</v>
      </c>
      <c r="R2809" s="23"/>
      <c r="S2809" s="23"/>
      <c r="T2809" s="17" t="s">
        <v>4598</v>
      </c>
      <c r="U2809" s="17" t="s">
        <v>4967</v>
      </c>
      <c r="V2809" s="17" t="s">
        <v>6655</v>
      </c>
      <c r="W2809" s="17" t="s">
        <v>6655</v>
      </c>
    </row>
    <row r="2810" spans="1:23" x14ac:dyDescent="0.35">
      <c r="A2810" s="22" t="s">
        <v>98</v>
      </c>
      <c r="B2810" s="22"/>
      <c r="C2810" s="22" t="s">
        <v>6159</v>
      </c>
      <c r="D2810" s="22" t="s">
        <v>6160</v>
      </c>
      <c r="E2810" s="57" t="s">
        <v>6005</v>
      </c>
      <c r="F2810" s="22" t="s">
        <v>103</v>
      </c>
      <c r="G2810" s="22" t="s">
        <v>21</v>
      </c>
      <c r="H2810" s="22" t="s">
        <v>6161</v>
      </c>
      <c r="I2810" s="25" t="s">
        <v>99</v>
      </c>
      <c r="J2810" s="27" t="s">
        <v>4599</v>
      </c>
      <c r="K2810" s="25"/>
      <c r="L2810" s="25"/>
      <c r="M2810" s="63" t="s">
        <v>49</v>
      </c>
      <c r="N2810" s="22" t="s">
        <v>46</v>
      </c>
      <c r="O2810" s="23"/>
      <c r="P2810" s="23"/>
      <c r="Q2810" s="23" t="s">
        <v>46</v>
      </c>
      <c r="R2810" s="23"/>
      <c r="S2810" s="23"/>
      <c r="T2810" s="17" t="s">
        <v>4598</v>
      </c>
      <c r="U2810" s="17" t="s">
        <v>4967</v>
      </c>
      <c r="V2810" s="17" t="s">
        <v>6655</v>
      </c>
      <c r="W2810" s="17" t="s">
        <v>6655</v>
      </c>
    </row>
    <row r="2811" spans="1:23" x14ac:dyDescent="0.35">
      <c r="A2811" s="48" t="s">
        <v>104</v>
      </c>
      <c r="B2811" s="48"/>
      <c r="C2811" s="28" t="s">
        <v>7000</v>
      </c>
      <c r="D2811" s="48" t="s">
        <v>6971</v>
      </c>
      <c r="E2811" s="57" t="s">
        <v>6972</v>
      </c>
      <c r="F2811" s="28" t="s">
        <v>103</v>
      </c>
      <c r="G2811" s="28" t="s">
        <v>21</v>
      </c>
      <c r="H2811" s="28" t="s">
        <v>7057</v>
      </c>
      <c r="I2811" s="25" t="s">
        <v>197</v>
      </c>
      <c r="J2811" s="34" t="s">
        <v>6163</v>
      </c>
      <c r="K2811" s="34" t="s">
        <v>6157</v>
      </c>
      <c r="L2811" s="34">
        <v>28</v>
      </c>
      <c r="M2811" s="63" t="s">
        <v>6869</v>
      </c>
      <c r="N2811" s="22" t="s">
        <v>8704</v>
      </c>
      <c r="O2811" s="48">
        <v>0</v>
      </c>
      <c r="P2811" s="48">
        <v>0.02</v>
      </c>
      <c r="Q2811" s="33" t="s">
        <v>46</v>
      </c>
      <c r="R2811" s="48">
        <v>0</v>
      </c>
      <c r="S2811" s="48">
        <v>0.02</v>
      </c>
      <c r="T2811" s="48" t="s">
        <v>4598</v>
      </c>
      <c r="U2811" s="48" t="s">
        <v>4967</v>
      </c>
      <c r="V2811" s="48" t="s">
        <v>6927</v>
      </c>
      <c r="W2811" s="48" t="s">
        <v>6927</v>
      </c>
    </row>
    <row r="2812" spans="1:23" x14ac:dyDescent="0.35">
      <c r="A2812" s="48" t="s">
        <v>104</v>
      </c>
      <c r="B2812" s="48"/>
      <c r="C2812" s="28" t="s">
        <v>7001</v>
      </c>
      <c r="D2812" s="48" t="s">
        <v>6973</v>
      </c>
      <c r="E2812" s="57" t="s">
        <v>6974</v>
      </c>
      <c r="F2812" s="28" t="s">
        <v>103</v>
      </c>
      <c r="G2812" s="28" t="s">
        <v>21</v>
      </c>
      <c r="H2812" s="28" t="s">
        <v>7057</v>
      </c>
      <c r="I2812" s="25" t="s">
        <v>197</v>
      </c>
      <c r="J2812" s="34" t="s">
        <v>6163</v>
      </c>
      <c r="K2812" s="34" t="s">
        <v>6157</v>
      </c>
      <c r="L2812" s="34">
        <v>28</v>
      </c>
      <c r="M2812" s="63" t="s">
        <v>6869</v>
      </c>
      <c r="N2812" s="22" t="s">
        <v>8704</v>
      </c>
      <c r="O2812" s="48">
        <v>0</v>
      </c>
      <c r="P2812" s="48">
        <v>0.02</v>
      </c>
      <c r="Q2812" s="33" t="s">
        <v>46</v>
      </c>
      <c r="R2812" s="48">
        <v>0</v>
      </c>
      <c r="S2812" s="48">
        <v>0.02</v>
      </c>
      <c r="T2812" s="48" t="s">
        <v>4598</v>
      </c>
      <c r="U2812" s="48" t="s">
        <v>4967</v>
      </c>
      <c r="V2812" s="48" t="s">
        <v>6927</v>
      </c>
      <c r="W2812" s="48" t="s">
        <v>6927</v>
      </c>
    </row>
    <row r="2813" spans="1:23" x14ac:dyDescent="0.35">
      <c r="A2813" s="28" t="s">
        <v>102</v>
      </c>
      <c r="B2813" s="28"/>
      <c r="C2813" s="28" t="s">
        <v>7028</v>
      </c>
      <c r="D2813" s="28" t="s">
        <v>7020</v>
      </c>
      <c r="E2813" s="57" t="s">
        <v>6498</v>
      </c>
      <c r="F2813" s="28" t="s">
        <v>103</v>
      </c>
      <c r="G2813" s="28" t="s">
        <v>21</v>
      </c>
      <c r="H2813" s="28" t="s">
        <v>7055</v>
      </c>
      <c r="I2813" s="25" t="s">
        <v>197</v>
      </c>
      <c r="J2813" s="34" t="s">
        <v>6163</v>
      </c>
      <c r="K2813" s="34" t="s">
        <v>6157</v>
      </c>
      <c r="L2813" s="34">
        <v>28</v>
      </c>
      <c r="M2813" s="63" t="s">
        <v>6869</v>
      </c>
      <c r="N2813" s="22" t="s">
        <v>8704</v>
      </c>
      <c r="O2813" s="33">
        <v>0</v>
      </c>
      <c r="P2813" s="33">
        <v>0.1</v>
      </c>
      <c r="Q2813" s="33" t="s">
        <v>46</v>
      </c>
      <c r="R2813" s="33">
        <v>0</v>
      </c>
      <c r="S2813" s="33">
        <v>0.1</v>
      </c>
      <c r="T2813" s="50" t="s">
        <v>4598</v>
      </c>
      <c r="U2813" s="50" t="s">
        <v>4967</v>
      </c>
      <c r="V2813" s="48" t="s">
        <v>6927</v>
      </c>
      <c r="W2813" s="48" t="s">
        <v>6927</v>
      </c>
    </row>
    <row r="2814" spans="1:23" x14ac:dyDescent="0.35">
      <c r="A2814" s="28" t="s">
        <v>101</v>
      </c>
      <c r="B2814" s="28"/>
      <c r="C2814" s="28" t="s">
        <v>7030</v>
      </c>
      <c r="D2814" s="28" t="s">
        <v>7022</v>
      </c>
      <c r="E2814" s="57" t="s">
        <v>6499</v>
      </c>
      <c r="F2814" s="28" t="s">
        <v>103</v>
      </c>
      <c r="G2814" s="28" t="s">
        <v>21</v>
      </c>
      <c r="H2814" s="28" t="s">
        <v>7055</v>
      </c>
      <c r="I2814" s="25" t="s">
        <v>197</v>
      </c>
      <c r="J2814" s="34" t="s">
        <v>6163</v>
      </c>
      <c r="K2814" s="34" t="s">
        <v>6157</v>
      </c>
      <c r="L2814" s="34">
        <v>28</v>
      </c>
      <c r="M2814" s="63" t="s">
        <v>6869</v>
      </c>
      <c r="N2814" s="22" t="s">
        <v>8704</v>
      </c>
      <c r="O2814" s="33">
        <v>0</v>
      </c>
      <c r="P2814" s="33">
        <v>0.1</v>
      </c>
      <c r="Q2814" s="33" t="s">
        <v>46</v>
      </c>
      <c r="R2814" s="33">
        <v>0</v>
      </c>
      <c r="S2814" s="33">
        <v>0.1</v>
      </c>
      <c r="T2814" s="50" t="s">
        <v>4598</v>
      </c>
      <c r="U2814" s="50" t="s">
        <v>4967</v>
      </c>
      <c r="V2814" s="48" t="s">
        <v>6927</v>
      </c>
      <c r="W2814" s="48" t="s">
        <v>6927</v>
      </c>
    </row>
    <row r="2815" spans="1:23" x14ac:dyDescent="0.35">
      <c r="A2815" s="28" t="s">
        <v>98</v>
      </c>
      <c r="B2815" s="28"/>
      <c r="C2815" s="28" t="s">
        <v>7032</v>
      </c>
      <c r="D2815" s="28" t="s">
        <v>7024</v>
      </c>
      <c r="E2815" s="57" t="s">
        <v>6500</v>
      </c>
      <c r="F2815" s="28" t="s">
        <v>103</v>
      </c>
      <c r="G2815" s="28" t="s">
        <v>21</v>
      </c>
      <c r="H2815" s="28" t="s">
        <v>7055</v>
      </c>
      <c r="I2815" s="25" t="s">
        <v>197</v>
      </c>
      <c r="J2815" s="34" t="s">
        <v>6163</v>
      </c>
      <c r="K2815" s="34" t="s">
        <v>6157</v>
      </c>
      <c r="L2815" s="34">
        <v>28</v>
      </c>
      <c r="M2815" s="63" t="s">
        <v>6869</v>
      </c>
      <c r="N2815" s="22" t="s">
        <v>8704</v>
      </c>
      <c r="O2815" s="33">
        <v>0</v>
      </c>
      <c r="P2815" s="33">
        <v>0.1</v>
      </c>
      <c r="Q2815" s="33" t="s">
        <v>46</v>
      </c>
      <c r="R2815" s="33">
        <v>0</v>
      </c>
      <c r="S2815" s="33">
        <v>0.1</v>
      </c>
      <c r="T2815" s="50" t="s">
        <v>4598</v>
      </c>
      <c r="U2815" s="50" t="s">
        <v>4967</v>
      </c>
      <c r="V2815" s="48" t="s">
        <v>6927</v>
      </c>
      <c r="W2815" s="48" t="s">
        <v>6927</v>
      </c>
    </row>
    <row r="2816" spans="1:23" x14ac:dyDescent="0.35">
      <c r="A2816" s="28" t="s">
        <v>104</v>
      </c>
      <c r="B2816" s="28"/>
      <c r="C2816" s="28" t="s">
        <v>7034</v>
      </c>
      <c r="D2816" s="28" t="s">
        <v>7026</v>
      </c>
      <c r="E2816" s="57" t="s">
        <v>6501</v>
      </c>
      <c r="F2816" s="28" t="s">
        <v>103</v>
      </c>
      <c r="G2816" s="28" t="s">
        <v>21</v>
      </c>
      <c r="H2816" s="28" t="s">
        <v>7055</v>
      </c>
      <c r="I2816" s="25" t="s">
        <v>197</v>
      </c>
      <c r="J2816" s="34" t="s">
        <v>6163</v>
      </c>
      <c r="K2816" s="34" t="s">
        <v>6157</v>
      </c>
      <c r="L2816" s="34">
        <v>28</v>
      </c>
      <c r="M2816" s="63" t="s">
        <v>6869</v>
      </c>
      <c r="N2816" s="22" t="s">
        <v>8704</v>
      </c>
      <c r="O2816" s="33">
        <v>0</v>
      </c>
      <c r="P2816" s="33">
        <v>0.1</v>
      </c>
      <c r="Q2816" s="33" t="s">
        <v>46</v>
      </c>
      <c r="R2816" s="33">
        <v>0</v>
      </c>
      <c r="S2816" s="33">
        <v>0.1</v>
      </c>
      <c r="T2816" s="50" t="s">
        <v>4598</v>
      </c>
      <c r="U2816" s="50" t="s">
        <v>4967</v>
      </c>
      <c r="V2816" s="48" t="s">
        <v>6927</v>
      </c>
      <c r="W2816" s="48" t="s">
        <v>6927</v>
      </c>
    </row>
    <row r="2817" spans="1:23" x14ac:dyDescent="0.35">
      <c r="A2817" s="28" t="s">
        <v>98</v>
      </c>
      <c r="B2817" s="28"/>
      <c r="C2817" s="28" t="s">
        <v>6905</v>
      </c>
      <c r="D2817" s="28" t="s">
        <v>6873</v>
      </c>
      <c r="E2817" s="57" t="s">
        <v>6889</v>
      </c>
      <c r="F2817" s="7" t="s">
        <v>103</v>
      </c>
      <c r="G2817" s="7" t="s">
        <v>21</v>
      </c>
      <c r="H2817" s="61" t="s">
        <v>6161</v>
      </c>
      <c r="I2817" s="25" t="s">
        <v>197</v>
      </c>
      <c r="J2817" s="25" t="s">
        <v>4599</v>
      </c>
      <c r="K2817" s="34"/>
      <c r="L2817" s="34"/>
      <c r="M2817" s="35"/>
      <c r="N2817" s="22" t="s">
        <v>46</v>
      </c>
      <c r="O2817" s="33" t="s">
        <v>46</v>
      </c>
      <c r="P2817" s="33" t="s">
        <v>46</v>
      </c>
      <c r="Q2817" s="33" t="s">
        <v>26</v>
      </c>
      <c r="R2817" s="33"/>
      <c r="S2817" s="33"/>
      <c r="T2817" s="48" t="s">
        <v>4598</v>
      </c>
      <c r="U2817" s="48" t="s">
        <v>4967</v>
      </c>
      <c r="V2817" s="48" t="s">
        <v>6796</v>
      </c>
      <c r="W2817" s="48" t="s">
        <v>6796</v>
      </c>
    </row>
    <row r="2818" spans="1:23" x14ac:dyDescent="0.35">
      <c r="A2818" s="22" t="s">
        <v>98</v>
      </c>
      <c r="B2818" s="22"/>
      <c r="C2818" s="22" t="s">
        <v>5234</v>
      </c>
      <c r="D2818" s="22" t="s">
        <v>5620</v>
      </c>
      <c r="E2818" s="57" t="s">
        <v>6006</v>
      </c>
      <c r="F2818" s="22" t="s">
        <v>103</v>
      </c>
      <c r="G2818" s="22" t="s">
        <v>21</v>
      </c>
      <c r="H2818" s="22" t="s">
        <v>6161</v>
      </c>
      <c r="I2818" s="25" t="s">
        <v>99</v>
      </c>
      <c r="J2818" s="25" t="s">
        <v>4599</v>
      </c>
      <c r="K2818" s="25"/>
      <c r="L2818" s="25"/>
      <c r="M2818" s="63" t="s">
        <v>49</v>
      </c>
      <c r="N2818" s="22" t="s">
        <v>46</v>
      </c>
      <c r="O2818" s="23">
        <v>0</v>
      </c>
      <c r="P2818" s="23">
        <v>0.02</v>
      </c>
      <c r="Q2818" s="23" t="s">
        <v>46</v>
      </c>
      <c r="R2818" s="23"/>
      <c r="S2818" s="23"/>
      <c r="T2818" s="17" t="s">
        <v>4598</v>
      </c>
      <c r="U2818" s="17" t="s">
        <v>4967</v>
      </c>
      <c r="V2818" s="17" t="s">
        <v>6655</v>
      </c>
      <c r="W2818" s="17" t="s">
        <v>6656</v>
      </c>
    </row>
    <row r="2819" spans="1:23" x14ac:dyDescent="0.35">
      <c r="A2819" s="22" t="s">
        <v>98</v>
      </c>
      <c r="B2819" s="22"/>
      <c r="C2819" s="22" t="s">
        <v>5235</v>
      </c>
      <c r="D2819" s="22" t="s">
        <v>5621</v>
      </c>
      <c r="E2819" s="57" t="s">
        <v>6007</v>
      </c>
      <c r="F2819" s="22" t="s">
        <v>103</v>
      </c>
      <c r="G2819" s="22" t="s">
        <v>21</v>
      </c>
      <c r="H2819" s="22" t="s">
        <v>6161</v>
      </c>
      <c r="I2819" s="25" t="s">
        <v>99</v>
      </c>
      <c r="J2819" s="25" t="s">
        <v>4599</v>
      </c>
      <c r="K2819" s="25"/>
      <c r="L2819" s="25"/>
      <c r="M2819" s="63" t="s">
        <v>49</v>
      </c>
      <c r="N2819" s="22" t="s">
        <v>46</v>
      </c>
      <c r="O2819" s="23">
        <v>0</v>
      </c>
      <c r="P2819" s="23">
        <v>0.02</v>
      </c>
      <c r="Q2819" s="23" t="s">
        <v>46</v>
      </c>
      <c r="R2819" s="23"/>
      <c r="S2819" s="23"/>
      <c r="T2819" s="17" t="s">
        <v>4598</v>
      </c>
      <c r="U2819" s="17" t="s">
        <v>4967</v>
      </c>
      <c r="V2819" s="17" t="s">
        <v>6655</v>
      </c>
      <c r="W2819" s="17" t="s">
        <v>6657</v>
      </c>
    </row>
    <row r="2820" spans="1:23" x14ac:dyDescent="0.35">
      <c r="A2820" s="22" t="s">
        <v>98</v>
      </c>
      <c r="B2820" s="22"/>
      <c r="C2820" s="22" t="s">
        <v>6456</v>
      </c>
      <c r="D2820" s="22" t="s">
        <v>6454</v>
      </c>
      <c r="E2820" s="57" t="s">
        <v>6007</v>
      </c>
      <c r="F2820" s="22" t="s">
        <v>103</v>
      </c>
      <c r="G2820" s="22" t="s">
        <v>21</v>
      </c>
      <c r="H2820" s="22" t="s">
        <v>6161</v>
      </c>
      <c r="I2820" s="25" t="s">
        <v>197</v>
      </c>
      <c r="J2820" s="25" t="s">
        <v>6163</v>
      </c>
      <c r="K2820" s="25" t="s">
        <v>6157</v>
      </c>
      <c r="L2820" s="25">
        <v>17</v>
      </c>
      <c r="M2820" s="63" t="s">
        <v>6637</v>
      </c>
      <c r="N2820" s="22" t="s">
        <v>8701</v>
      </c>
      <c r="O2820" s="23">
        <v>0</v>
      </c>
      <c r="P2820" s="23">
        <v>0.02</v>
      </c>
      <c r="Q2820" s="23" t="s">
        <v>46</v>
      </c>
      <c r="R2820" s="23">
        <v>0</v>
      </c>
      <c r="S2820" s="23">
        <v>0.02</v>
      </c>
      <c r="T2820" s="23" t="s">
        <v>4598</v>
      </c>
      <c r="U2820" s="23" t="s">
        <v>4967</v>
      </c>
      <c r="V2820" s="23" t="s">
        <v>6657</v>
      </c>
      <c r="W2820" s="48" t="s">
        <v>6657</v>
      </c>
    </row>
    <row r="2821" spans="1:23" x14ac:dyDescent="0.35">
      <c r="A2821" s="22" t="s">
        <v>98</v>
      </c>
      <c r="B2821" s="22"/>
      <c r="C2821" s="22" t="s">
        <v>5236</v>
      </c>
      <c r="D2821" s="22" t="s">
        <v>5622</v>
      </c>
      <c r="E2821" s="57" t="s">
        <v>6008</v>
      </c>
      <c r="F2821" s="22" t="s">
        <v>103</v>
      </c>
      <c r="G2821" s="22" t="s">
        <v>21</v>
      </c>
      <c r="H2821" s="22" t="s">
        <v>6161</v>
      </c>
      <c r="I2821" s="25" t="s">
        <v>197</v>
      </c>
      <c r="J2821" s="25" t="s">
        <v>6163</v>
      </c>
      <c r="K2821" s="25" t="s">
        <v>6158</v>
      </c>
      <c r="L2821" s="25"/>
      <c r="M2821" s="63" t="s">
        <v>49</v>
      </c>
      <c r="N2821" s="22" t="s">
        <v>46</v>
      </c>
      <c r="O2821" s="23">
        <v>0</v>
      </c>
      <c r="P2821" s="23">
        <v>0.02</v>
      </c>
      <c r="Q2821" s="23" t="s">
        <v>46</v>
      </c>
      <c r="R2821" s="23">
        <v>0</v>
      </c>
      <c r="S2821" s="23">
        <v>0.02</v>
      </c>
      <c r="T2821" s="17" t="s">
        <v>4598</v>
      </c>
      <c r="U2821" s="17" t="s">
        <v>4967</v>
      </c>
      <c r="V2821" s="17" t="s">
        <v>6655</v>
      </c>
      <c r="W2821" s="17" t="s">
        <v>6655</v>
      </c>
    </row>
    <row r="2822" spans="1:23" x14ac:dyDescent="0.35">
      <c r="A2822" s="22" t="s">
        <v>98</v>
      </c>
      <c r="B2822" s="22"/>
      <c r="C2822" s="22" t="s">
        <v>5237</v>
      </c>
      <c r="D2822" s="22" t="s">
        <v>5623</v>
      </c>
      <c r="E2822" s="57" t="s">
        <v>6009</v>
      </c>
      <c r="F2822" s="22" t="s">
        <v>103</v>
      </c>
      <c r="G2822" s="22" t="s">
        <v>21</v>
      </c>
      <c r="H2822" s="22" t="s">
        <v>6161</v>
      </c>
      <c r="I2822" s="25" t="s">
        <v>197</v>
      </c>
      <c r="J2822" s="25" t="s">
        <v>6163</v>
      </c>
      <c r="K2822" s="25" t="s">
        <v>6158</v>
      </c>
      <c r="L2822" s="25"/>
      <c r="M2822" s="63" t="s">
        <v>49</v>
      </c>
      <c r="N2822" s="22" t="s">
        <v>46</v>
      </c>
      <c r="O2822" s="23">
        <v>0</v>
      </c>
      <c r="P2822" s="26">
        <v>0.1</v>
      </c>
      <c r="Q2822" s="23" t="s">
        <v>46</v>
      </c>
      <c r="R2822" s="23">
        <v>0</v>
      </c>
      <c r="S2822" s="26">
        <v>0.1</v>
      </c>
      <c r="T2822" s="17" t="s">
        <v>4598</v>
      </c>
      <c r="U2822" s="17" t="s">
        <v>4967</v>
      </c>
      <c r="V2822" s="17" t="s">
        <v>6655</v>
      </c>
      <c r="W2822" s="17" t="s">
        <v>6655</v>
      </c>
    </row>
    <row r="2823" spans="1:23" x14ac:dyDescent="0.35">
      <c r="A2823" s="22" t="s">
        <v>98</v>
      </c>
      <c r="B2823" s="22"/>
      <c r="C2823" s="22" t="s">
        <v>5238</v>
      </c>
      <c r="D2823" s="22" t="s">
        <v>5624</v>
      </c>
      <c r="E2823" s="57" t="s">
        <v>6010</v>
      </c>
      <c r="F2823" s="22" t="s">
        <v>103</v>
      </c>
      <c r="G2823" s="22" t="s">
        <v>21</v>
      </c>
      <c r="H2823" s="22" t="s">
        <v>6161</v>
      </c>
      <c r="I2823" s="25" t="s">
        <v>197</v>
      </c>
      <c r="J2823" s="25" t="s">
        <v>4599</v>
      </c>
      <c r="K2823" s="25"/>
      <c r="L2823" s="25"/>
      <c r="M2823" s="63" t="s">
        <v>49</v>
      </c>
      <c r="N2823" s="22" t="s">
        <v>46</v>
      </c>
      <c r="O2823" s="23" t="s">
        <v>46</v>
      </c>
      <c r="P2823" s="23" t="s">
        <v>46</v>
      </c>
      <c r="Q2823" s="23" t="s">
        <v>46</v>
      </c>
      <c r="R2823" s="23"/>
      <c r="S2823" s="23"/>
      <c r="T2823" s="17" t="s">
        <v>4598</v>
      </c>
      <c r="U2823" s="17" t="s">
        <v>4967</v>
      </c>
      <c r="V2823" s="17" t="s">
        <v>6655</v>
      </c>
      <c r="W2823" s="17" t="s">
        <v>6655</v>
      </c>
    </row>
    <row r="2824" spans="1:23" x14ac:dyDescent="0.35">
      <c r="A2824" s="22" t="s">
        <v>98</v>
      </c>
      <c r="B2824" s="22"/>
      <c r="C2824" s="22" t="s">
        <v>5239</v>
      </c>
      <c r="D2824" s="22" t="s">
        <v>5625</v>
      </c>
      <c r="E2824" s="57" t="s">
        <v>6011</v>
      </c>
      <c r="F2824" s="22" t="s">
        <v>103</v>
      </c>
      <c r="G2824" s="22" t="s">
        <v>21</v>
      </c>
      <c r="H2824" s="22" t="s">
        <v>6161</v>
      </c>
      <c r="I2824" s="25" t="s">
        <v>197</v>
      </c>
      <c r="J2824" s="25" t="s">
        <v>6163</v>
      </c>
      <c r="K2824" s="25" t="s">
        <v>6157</v>
      </c>
      <c r="L2824" s="25">
        <v>17</v>
      </c>
      <c r="M2824" s="63" t="s">
        <v>6637</v>
      </c>
      <c r="N2824" s="22" t="s">
        <v>8701</v>
      </c>
      <c r="O2824" s="23">
        <v>0</v>
      </c>
      <c r="P2824" s="23">
        <v>0.02</v>
      </c>
      <c r="Q2824" s="23" t="s">
        <v>46</v>
      </c>
      <c r="R2824" s="23">
        <v>0</v>
      </c>
      <c r="S2824" s="23">
        <v>0.02</v>
      </c>
      <c r="T2824" s="17" t="s">
        <v>4598</v>
      </c>
      <c r="U2824" s="17" t="s">
        <v>4967</v>
      </c>
      <c r="V2824" s="17" t="s">
        <v>6655</v>
      </c>
      <c r="W2824" s="17" t="s">
        <v>6657</v>
      </c>
    </row>
    <row r="2825" spans="1:23" x14ac:dyDescent="0.35">
      <c r="A2825" s="22" t="s">
        <v>98</v>
      </c>
      <c r="B2825" s="22"/>
      <c r="C2825" s="22" t="s">
        <v>5240</v>
      </c>
      <c r="D2825" s="22" t="s">
        <v>5626</v>
      </c>
      <c r="E2825" s="57" t="s">
        <v>6012</v>
      </c>
      <c r="F2825" s="22" t="s">
        <v>103</v>
      </c>
      <c r="G2825" s="22" t="s">
        <v>21</v>
      </c>
      <c r="H2825" s="22" t="s">
        <v>6161</v>
      </c>
      <c r="I2825" s="25" t="s">
        <v>197</v>
      </c>
      <c r="J2825" s="25" t="s">
        <v>4599</v>
      </c>
      <c r="K2825" s="25"/>
      <c r="L2825" s="25"/>
      <c r="M2825" s="63" t="s">
        <v>49</v>
      </c>
      <c r="N2825" s="22" t="s">
        <v>46</v>
      </c>
      <c r="O2825" s="23" t="s">
        <v>46</v>
      </c>
      <c r="P2825" s="23" t="s">
        <v>46</v>
      </c>
      <c r="Q2825" s="23" t="s">
        <v>46</v>
      </c>
      <c r="R2825" s="23"/>
      <c r="S2825" s="23"/>
      <c r="T2825" s="17" t="s">
        <v>4598</v>
      </c>
      <c r="U2825" s="17" t="s">
        <v>4967</v>
      </c>
      <c r="V2825" s="17" t="s">
        <v>6655</v>
      </c>
      <c r="W2825" s="17" t="s">
        <v>6655</v>
      </c>
    </row>
    <row r="2826" spans="1:23" x14ac:dyDescent="0.35">
      <c r="A2826" s="22" t="s">
        <v>98</v>
      </c>
      <c r="B2826" s="22"/>
      <c r="C2826" s="22" t="s">
        <v>5241</v>
      </c>
      <c r="D2826" s="22" t="s">
        <v>5627</v>
      </c>
      <c r="E2826" s="57" t="s">
        <v>6013</v>
      </c>
      <c r="F2826" s="22" t="s">
        <v>103</v>
      </c>
      <c r="G2826" s="22" t="s">
        <v>21</v>
      </c>
      <c r="H2826" s="22" t="s">
        <v>6161</v>
      </c>
      <c r="I2826" s="25" t="s">
        <v>197</v>
      </c>
      <c r="J2826" s="25" t="s">
        <v>4599</v>
      </c>
      <c r="K2826" s="25"/>
      <c r="L2826" s="25"/>
      <c r="M2826" s="63" t="s">
        <v>49</v>
      </c>
      <c r="N2826" s="22" t="s">
        <v>46</v>
      </c>
      <c r="O2826" s="23" t="s">
        <v>46</v>
      </c>
      <c r="P2826" s="23" t="s">
        <v>46</v>
      </c>
      <c r="Q2826" s="23" t="s">
        <v>46</v>
      </c>
      <c r="R2826" s="23"/>
      <c r="S2826" s="23"/>
      <c r="T2826" s="17" t="s">
        <v>4598</v>
      </c>
      <c r="U2826" s="17" t="s">
        <v>4967</v>
      </c>
      <c r="V2826" s="17" t="s">
        <v>6655</v>
      </c>
      <c r="W2826" s="17" t="s">
        <v>6655</v>
      </c>
    </row>
    <row r="2827" spans="1:23" x14ac:dyDescent="0.35">
      <c r="A2827" s="22" t="s">
        <v>98</v>
      </c>
      <c r="B2827" s="22"/>
      <c r="C2827" s="22" t="s">
        <v>5242</v>
      </c>
      <c r="D2827" s="22" t="s">
        <v>5628</v>
      </c>
      <c r="E2827" s="57" t="s">
        <v>6014</v>
      </c>
      <c r="F2827" s="22" t="s">
        <v>103</v>
      </c>
      <c r="G2827" s="22" t="s">
        <v>21</v>
      </c>
      <c r="H2827" s="22" t="s">
        <v>6161</v>
      </c>
      <c r="I2827" s="25" t="s">
        <v>197</v>
      </c>
      <c r="J2827" s="25" t="s">
        <v>4599</v>
      </c>
      <c r="K2827" s="25"/>
      <c r="L2827" s="25"/>
      <c r="M2827" s="63" t="s">
        <v>49</v>
      </c>
      <c r="N2827" s="22" t="s">
        <v>46</v>
      </c>
      <c r="O2827" s="23" t="s">
        <v>46</v>
      </c>
      <c r="P2827" s="23" t="s">
        <v>46</v>
      </c>
      <c r="Q2827" s="23" t="s">
        <v>46</v>
      </c>
      <c r="R2827" s="23"/>
      <c r="S2827" s="23"/>
      <c r="T2827" s="17" t="s">
        <v>4598</v>
      </c>
      <c r="U2827" s="17" t="s">
        <v>4967</v>
      </c>
      <c r="V2827" s="17" t="s">
        <v>6655</v>
      </c>
      <c r="W2827" s="17" t="s">
        <v>6655</v>
      </c>
    </row>
    <row r="2828" spans="1:23" x14ac:dyDescent="0.35">
      <c r="A2828" s="22" t="s">
        <v>98</v>
      </c>
      <c r="B2828" s="22"/>
      <c r="C2828" s="22" t="s">
        <v>5243</v>
      </c>
      <c r="D2828" s="22" t="s">
        <v>5629</v>
      </c>
      <c r="E2828" s="57" t="s">
        <v>6015</v>
      </c>
      <c r="F2828" s="22" t="s">
        <v>103</v>
      </c>
      <c r="G2828" s="22" t="s">
        <v>21</v>
      </c>
      <c r="H2828" s="22" t="s">
        <v>6161</v>
      </c>
      <c r="I2828" s="25" t="s">
        <v>197</v>
      </c>
      <c r="J2828" s="25" t="s">
        <v>4599</v>
      </c>
      <c r="K2828" s="25"/>
      <c r="L2828" s="25"/>
      <c r="M2828" s="63" t="s">
        <v>49</v>
      </c>
      <c r="N2828" s="22" t="s">
        <v>46</v>
      </c>
      <c r="O2828" s="23" t="s">
        <v>46</v>
      </c>
      <c r="P2828" s="23" t="s">
        <v>46</v>
      </c>
      <c r="Q2828" s="23" t="s">
        <v>46</v>
      </c>
      <c r="R2828" s="23"/>
      <c r="S2828" s="23"/>
      <c r="T2828" s="17" t="s">
        <v>4598</v>
      </c>
      <c r="U2828" s="17" t="s">
        <v>4967</v>
      </c>
      <c r="V2828" s="17" t="s">
        <v>6655</v>
      </c>
      <c r="W2828" s="17" t="s">
        <v>6655</v>
      </c>
    </row>
    <row r="2829" spans="1:23" x14ac:dyDescent="0.35">
      <c r="A2829" s="22" t="s">
        <v>98</v>
      </c>
      <c r="B2829" s="22"/>
      <c r="C2829" s="22" t="s">
        <v>5244</v>
      </c>
      <c r="D2829" s="22" t="s">
        <v>5630</v>
      </c>
      <c r="E2829" s="57" t="s">
        <v>6016</v>
      </c>
      <c r="F2829" s="22" t="s">
        <v>103</v>
      </c>
      <c r="G2829" s="22" t="s">
        <v>21</v>
      </c>
      <c r="H2829" s="22" t="s">
        <v>6161</v>
      </c>
      <c r="I2829" s="25" t="s">
        <v>197</v>
      </c>
      <c r="J2829" s="25" t="s">
        <v>4599</v>
      </c>
      <c r="K2829" s="25"/>
      <c r="L2829" s="25"/>
      <c r="M2829" s="63" t="s">
        <v>49</v>
      </c>
      <c r="N2829" s="22" t="s">
        <v>46</v>
      </c>
      <c r="O2829" s="23">
        <v>0</v>
      </c>
      <c r="P2829" s="23">
        <v>0.02</v>
      </c>
      <c r="Q2829" s="23" t="s">
        <v>46</v>
      </c>
      <c r="R2829" s="23"/>
      <c r="S2829" s="23"/>
      <c r="T2829" s="17" t="s">
        <v>4598</v>
      </c>
      <c r="U2829" s="17" t="s">
        <v>4967</v>
      </c>
      <c r="V2829" s="17" t="s">
        <v>6655</v>
      </c>
      <c r="W2829" s="17" t="s">
        <v>6655</v>
      </c>
    </row>
    <row r="2830" spans="1:23" x14ac:dyDescent="0.35">
      <c r="A2830" s="22" t="s">
        <v>98</v>
      </c>
      <c r="B2830" s="22"/>
      <c r="C2830" s="22" t="s">
        <v>5245</v>
      </c>
      <c r="D2830" s="22" t="s">
        <v>5631</v>
      </c>
      <c r="E2830" s="57" t="s">
        <v>6017</v>
      </c>
      <c r="F2830" s="22" t="s">
        <v>103</v>
      </c>
      <c r="G2830" s="22" t="s">
        <v>21</v>
      </c>
      <c r="H2830" s="22" t="s">
        <v>6161</v>
      </c>
      <c r="I2830" s="25" t="s">
        <v>197</v>
      </c>
      <c r="J2830" s="25" t="s">
        <v>4599</v>
      </c>
      <c r="K2830" s="25"/>
      <c r="L2830" s="25"/>
      <c r="M2830" s="63" t="s">
        <v>49</v>
      </c>
      <c r="N2830" s="22" t="s">
        <v>46</v>
      </c>
      <c r="O2830" s="23" t="s">
        <v>46</v>
      </c>
      <c r="P2830" s="23" t="s">
        <v>46</v>
      </c>
      <c r="Q2830" s="23" t="s">
        <v>46</v>
      </c>
      <c r="R2830" s="23"/>
      <c r="S2830" s="23"/>
      <c r="T2830" s="17" t="s">
        <v>4598</v>
      </c>
      <c r="U2830" s="17" t="s">
        <v>4967</v>
      </c>
      <c r="V2830" s="17" t="s">
        <v>6655</v>
      </c>
      <c r="W2830" s="17" t="s">
        <v>6655</v>
      </c>
    </row>
    <row r="2831" spans="1:23" x14ac:dyDescent="0.35">
      <c r="A2831" s="22" t="s">
        <v>98</v>
      </c>
      <c r="B2831" s="22"/>
      <c r="C2831" s="22" t="s">
        <v>5246</v>
      </c>
      <c r="D2831" s="22" t="s">
        <v>5632</v>
      </c>
      <c r="E2831" s="57" t="s">
        <v>6018</v>
      </c>
      <c r="F2831" s="22" t="s">
        <v>103</v>
      </c>
      <c r="G2831" s="22" t="s">
        <v>21</v>
      </c>
      <c r="H2831" s="22" t="s">
        <v>6161</v>
      </c>
      <c r="I2831" s="25" t="s">
        <v>197</v>
      </c>
      <c r="J2831" s="25" t="s">
        <v>4599</v>
      </c>
      <c r="K2831" s="25"/>
      <c r="L2831" s="25"/>
      <c r="M2831" s="63" t="s">
        <v>49</v>
      </c>
      <c r="N2831" s="22" t="s">
        <v>46</v>
      </c>
      <c r="O2831" s="23">
        <v>0</v>
      </c>
      <c r="P2831" s="23">
        <v>0.02</v>
      </c>
      <c r="Q2831" s="23" t="s">
        <v>46</v>
      </c>
      <c r="R2831" s="23"/>
      <c r="S2831" s="23"/>
      <c r="T2831" s="17" t="s">
        <v>4598</v>
      </c>
      <c r="U2831" s="17" t="s">
        <v>4967</v>
      </c>
      <c r="V2831" s="17" t="s">
        <v>6655</v>
      </c>
      <c r="W2831" s="17" t="s">
        <v>6655</v>
      </c>
    </row>
    <row r="2832" spans="1:23" x14ac:dyDescent="0.35">
      <c r="A2832" s="22" t="s">
        <v>98</v>
      </c>
      <c r="B2832" s="22"/>
      <c r="C2832" s="22" t="s">
        <v>5247</v>
      </c>
      <c r="D2832" s="22" t="s">
        <v>5633</v>
      </c>
      <c r="E2832" s="57" t="s">
        <v>6019</v>
      </c>
      <c r="F2832" s="22" t="s">
        <v>103</v>
      </c>
      <c r="G2832" s="22" t="s">
        <v>21</v>
      </c>
      <c r="H2832" s="22" t="s">
        <v>6161</v>
      </c>
      <c r="I2832" s="25" t="s">
        <v>197</v>
      </c>
      <c r="J2832" s="25" t="s">
        <v>4599</v>
      </c>
      <c r="K2832" s="25"/>
      <c r="L2832" s="25"/>
      <c r="M2832" s="63" t="s">
        <v>49</v>
      </c>
      <c r="N2832" s="22" t="s">
        <v>46</v>
      </c>
      <c r="O2832" s="23" t="s">
        <v>46</v>
      </c>
      <c r="P2832" s="23" t="s">
        <v>46</v>
      </c>
      <c r="Q2832" s="23" t="s">
        <v>46</v>
      </c>
      <c r="R2832" s="23"/>
      <c r="S2832" s="23"/>
      <c r="T2832" s="17" t="s">
        <v>4598</v>
      </c>
      <c r="U2832" s="17" t="s">
        <v>4967</v>
      </c>
      <c r="V2832" s="17" t="s">
        <v>6655</v>
      </c>
      <c r="W2832" s="17" t="s">
        <v>6655</v>
      </c>
    </row>
    <row r="2833" spans="1:23" x14ac:dyDescent="0.35">
      <c r="A2833" s="22" t="s">
        <v>98</v>
      </c>
      <c r="B2833" s="22"/>
      <c r="C2833" s="22" t="s">
        <v>5248</v>
      </c>
      <c r="D2833" s="22" t="s">
        <v>5634</v>
      </c>
      <c r="E2833" s="57" t="s">
        <v>6020</v>
      </c>
      <c r="F2833" s="22" t="s">
        <v>103</v>
      </c>
      <c r="G2833" s="22" t="s">
        <v>21</v>
      </c>
      <c r="H2833" s="22" t="s">
        <v>6161</v>
      </c>
      <c r="I2833" s="25" t="s">
        <v>197</v>
      </c>
      <c r="J2833" s="25" t="s">
        <v>4599</v>
      </c>
      <c r="K2833" s="25"/>
      <c r="L2833" s="25"/>
      <c r="M2833" s="63" t="s">
        <v>49</v>
      </c>
      <c r="N2833" s="22" t="s">
        <v>46</v>
      </c>
      <c r="O2833" s="23" t="s">
        <v>46</v>
      </c>
      <c r="P2833" s="23" t="s">
        <v>46</v>
      </c>
      <c r="Q2833" s="23" t="s">
        <v>46</v>
      </c>
      <c r="R2833" s="23"/>
      <c r="S2833" s="23"/>
      <c r="T2833" s="17" t="s">
        <v>4598</v>
      </c>
      <c r="U2833" s="17" t="s">
        <v>4967</v>
      </c>
      <c r="V2833" s="17" t="s">
        <v>6655</v>
      </c>
      <c r="W2833" s="17" t="s">
        <v>6655</v>
      </c>
    </row>
    <row r="2834" spans="1:23" x14ac:dyDescent="0.35">
      <c r="A2834" s="22" t="s">
        <v>98</v>
      </c>
      <c r="B2834" s="22"/>
      <c r="C2834" s="22" t="s">
        <v>5249</v>
      </c>
      <c r="D2834" s="22" t="s">
        <v>5635</v>
      </c>
      <c r="E2834" s="57" t="s">
        <v>6021</v>
      </c>
      <c r="F2834" s="22" t="s">
        <v>103</v>
      </c>
      <c r="G2834" s="22" t="s">
        <v>21</v>
      </c>
      <c r="H2834" s="22" t="s">
        <v>6161</v>
      </c>
      <c r="I2834" s="25" t="s">
        <v>197</v>
      </c>
      <c r="J2834" s="25" t="s">
        <v>4599</v>
      </c>
      <c r="K2834" s="25"/>
      <c r="L2834" s="25"/>
      <c r="M2834" s="63" t="s">
        <v>49</v>
      </c>
      <c r="N2834" s="22" t="s">
        <v>46</v>
      </c>
      <c r="O2834" s="23" t="s">
        <v>46</v>
      </c>
      <c r="P2834" s="23" t="s">
        <v>46</v>
      </c>
      <c r="Q2834" s="23" t="s">
        <v>46</v>
      </c>
      <c r="R2834" s="23"/>
      <c r="S2834" s="23"/>
      <c r="T2834" s="17" t="s">
        <v>4598</v>
      </c>
      <c r="U2834" s="17" t="s">
        <v>4967</v>
      </c>
      <c r="V2834" s="17" t="s">
        <v>6655</v>
      </c>
      <c r="W2834" s="17" t="s">
        <v>6655</v>
      </c>
    </row>
    <row r="2835" spans="1:23" x14ac:dyDescent="0.35">
      <c r="A2835" s="22" t="s">
        <v>98</v>
      </c>
      <c r="B2835" s="22"/>
      <c r="C2835" s="22" t="s">
        <v>5250</v>
      </c>
      <c r="D2835" s="22" t="s">
        <v>5636</v>
      </c>
      <c r="E2835" s="57" t="s">
        <v>6022</v>
      </c>
      <c r="F2835" s="22" t="s">
        <v>103</v>
      </c>
      <c r="G2835" s="22" t="s">
        <v>21</v>
      </c>
      <c r="H2835" s="22" t="s">
        <v>6161</v>
      </c>
      <c r="I2835" s="25" t="s">
        <v>197</v>
      </c>
      <c r="J2835" s="25" t="s">
        <v>4599</v>
      </c>
      <c r="K2835" s="25"/>
      <c r="L2835" s="25"/>
      <c r="M2835" s="63" t="s">
        <v>49</v>
      </c>
      <c r="N2835" s="22" t="s">
        <v>46</v>
      </c>
      <c r="O2835" s="23">
        <v>0</v>
      </c>
      <c r="P2835" s="23">
        <v>0.02</v>
      </c>
      <c r="Q2835" s="23" t="s">
        <v>46</v>
      </c>
      <c r="R2835" s="23"/>
      <c r="S2835" s="23"/>
      <c r="T2835" s="17" t="s">
        <v>4598</v>
      </c>
      <c r="U2835" s="17" t="s">
        <v>4967</v>
      </c>
      <c r="V2835" s="17" t="s">
        <v>6655</v>
      </c>
      <c r="W2835" s="17" t="s">
        <v>6655</v>
      </c>
    </row>
    <row r="2836" spans="1:23" x14ac:dyDescent="0.35">
      <c r="A2836" s="22" t="s">
        <v>98</v>
      </c>
      <c r="B2836" s="22"/>
      <c r="C2836" s="22" t="s">
        <v>5251</v>
      </c>
      <c r="D2836" s="22" t="s">
        <v>5637</v>
      </c>
      <c r="E2836" s="57" t="s">
        <v>6023</v>
      </c>
      <c r="F2836" s="22" t="s">
        <v>103</v>
      </c>
      <c r="G2836" s="22" t="s">
        <v>21</v>
      </c>
      <c r="H2836" s="22" t="s">
        <v>6161</v>
      </c>
      <c r="I2836" s="25" t="s">
        <v>197</v>
      </c>
      <c r="J2836" s="25" t="s">
        <v>4599</v>
      </c>
      <c r="K2836" s="25"/>
      <c r="L2836" s="25"/>
      <c r="M2836" s="63" t="s">
        <v>49</v>
      </c>
      <c r="N2836" s="22" t="s">
        <v>46</v>
      </c>
      <c r="O2836" s="23" t="s">
        <v>46</v>
      </c>
      <c r="P2836" s="23" t="s">
        <v>46</v>
      </c>
      <c r="Q2836" s="23" t="s">
        <v>46</v>
      </c>
      <c r="R2836" s="23"/>
      <c r="S2836" s="23"/>
      <c r="T2836" s="17" t="s">
        <v>4598</v>
      </c>
      <c r="U2836" s="17" t="s">
        <v>4967</v>
      </c>
      <c r="V2836" s="17" t="s">
        <v>6655</v>
      </c>
      <c r="W2836" s="17" t="s">
        <v>6655</v>
      </c>
    </row>
    <row r="2837" spans="1:23" x14ac:dyDescent="0.35">
      <c r="A2837" s="22" t="s">
        <v>98</v>
      </c>
      <c r="B2837" s="22"/>
      <c r="C2837" s="22" t="s">
        <v>5252</v>
      </c>
      <c r="D2837" s="22" t="s">
        <v>5638</v>
      </c>
      <c r="E2837" s="57" t="s">
        <v>6024</v>
      </c>
      <c r="F2837" s="22" t="s">
        <v>103</v>
      </c>
      <c r="G2837" s="22" t="s">
        <v>21</v>
      </c>
      <c r="H2837" s="22" t="s">
        <v>6161</v>
      </c>
      <c r="I2837" s="25" t="s">
        <v>197</v>
      </c>
      <c r="J2837" s="25" t="s">
        <v>4599</v>
      </c>
      <c r="K2837" s="25"/>
      <c r="L2837" s="25"/>
      <c r="M2837" s="63" t="s">
        <v>49</v>
      </c>
      <c r="N2837" s="22" t="s">
        <v>46</v>
      </c>
      <c r="O2837" s="23">
        <v>0</v>
      </c>
      <c r="P2837" s="23">
        <v>0.02</v>
      </c>
      <c r="Q2837" s="23" t="s">
        <v>46</v>
      </c>
      <c r="R2837" s="23"/>
      <c r="S2837" s="23"/>
      <c r="T2837" s="17" t="s">
        <v>4598</v>
      </c>
      <c r="U2837" s="17" t="s">
        <v>4967</v>
      </c>
      <c r="V2837" s="17" t="s">
        <v>6655</v>
      </c>
      <c r="W2837" s="17" t="s">
        <v>6655</v>
      </c>
    </row>
    <row r="2838" spans="1:23" x14ac:dyDescent="0.35">
      <c r="A2838" s="22" t="s">
        <v>98</v>
      </c>
      <c r="B2838" s="22"/>
      <c r="C2838" s="22" t="s">
        <v>5253</v>
      </c>
      <c r="D2838" s="22" t="s">
        <v>5639</v>
      </c>
      <c r="E2838" s="57" t="s">
        <v>6025</v>
      </c>
      <c r="F2838" s="22" t="s">
        <v>103</v>
      </c>
      <c r="G2838" s="22" t="s">
        <v>21</v>
      </c>
      <c r="H2838" s="22" t="s">
        <v>6161</v>
      </c>
      <c r="I2838" s="25" t="s">
        <v>197</v>
      </c>
      <c r="J2838" s="25" t="s">
        <v>4599</v>
      </c>
      <c r="K2838" s="25"/>
      <c r="L2838" s="25"/>
      <c r="M2838" s="63" t="s">
        <v>49</v>
      </c>
      <c r="N2838" s="22" t="s">
        <v>46</v>
      </c>
      <c r="O2838" s="23" t="s">
        <v>46</v>
      </c>
      <c r="P2838" s="23" t="s">
        <v>46</v>
      </c>
      <c r="Q2838" s="23" t="s">
        <v>46</v>
      </c>
      <c r="R2838" s="23"/>
      <c r="S2838" s="23"/>
      <c r="T2838" s="17" t="s">
        <v>4598</v>
      </c>
      <c r="U2838" s="17" t="s">
        <v>4967</v>
      </c>
      <c r="V2838" s="17" t="s">
        <v>6655</v>
      </c>
      <c r="W2838" s="17" t="s">
        <v>6655</v>
      </c>
    </row>
    <row r="2839" spans="1:23" x14ac:dyDescent="0.35">
      <c r="A2839" s="22" t="s">
        <v>98</v>
      </c>
      <c r="B2839" s="22"/>
      <c r="C2839" s="22" t="s">
        <v>5254</v>
      </c>
      <c r="D2839" s="22" t="s">
        <v>5640</v>
      </c>
      <c r="E2839" s="57" t="s">
        <v>6026</v>
      </c>
      <c r="F2839" s="22" t="s">
        <v>103</v>
      </c>
      <c r="G2839" s="22" t="s">
        <v>21</v>
      </c>
      <c r="H2839" s="22" t="s">
        <v>6161</v>
      </c>
      <c r="I2839" s="25" t="s">
        <v>197</v>
      </c>
      <c r="J2839" s="25" t="s">
        <v>4599</v>
      </c>
      <c r="K2839" s="25"/>
      <c r="L2839" s="25"/>
      <c r="M2839" s="63" t="s">
        <v>49</v>
      </c>
      <c r="N2839" s="22" t="s">
        <v>46</v>
      </c>
      <c r="O2839" s="23" t="s">
        <v>46</v>
      </c>
      <c r="P2839" s="23" t="s">
        <v>46</v>
      </c>
      <c r="Q2839" s="23" t="s">
        <v>46</v>
      </c>
      <c r="R2839" s="23"/>
      <c r="S2839" s="23"/>
      <c r="T2839" s="17" t="s">
        <v>4598</v>
      </c>
      <c r="U2839" s="17" t="s">
        <v>4967</v>
      </c>
      <c r="V2839" s="17" t="s">
        <v>6655</v>
      </c>
      <c r="W2839" s="17" t="s">
        <v>6655</v>
      </c>
    </row>
    <row r="2840" spans="1:23" x14ac:dyDescent="0.35">
      <c r="A2840" s="22" t="s">
        <v>98</v>
      </c>
      <c r="B2840" s="22"/>
      <c r="C2840" s="22" t="s">
        <v>5255</v>
      </c>
      <c r="D2840" s="22" t="s">
        <v>5641</v>
      </c>
      <c r="E2840" s="57" t="s">
        <v>6027</v>
      </c>
      <c r="F2840" s="22" t="s">
        <v>103</v>
      </c>
      <c r="G2840" s="22" t="s">
        <v>21</v>
      </c>
      <c r="H2840" s="22" t="s">
        <v>6161</v>
      </c>
      <c r="I2840" s="25" t="s">
        <v>197</v>
      </c>
      <c r="J2840" s="25" t="s">
        <v>4599</v>
      </c>
      <c r="K2840" s="25"/>
      <c r="L2840" s="25"/>
      <c r="M2840" s="63" t="s">
        <v>49</v>
      </c>
      <c r="N2840" s="22" t="s">
        <v>46</v>
      </c>
      <c r="O2840" s="23" t="s">
        <v>46</v>
      </c>
      <c r="P2840" s="23" t="s">
        <v>46</v>
      </c>
      <c r="Q2840" s="23" t="s">
        <v>46</v>
      </c>
      <c r="R2840" s="23"/>
      <c r="S2840" s="23"/>
      <c r="T2840" s="17" t="s">
        <v>4598</v>
      </c>
      <c r="U2840" s="17" t="s">
        <v>4967</v>
      </c>
      <c r="V2840" s="17" t="s">
        <v>6655</v>
      </c>
      <c r="W2840" s="17" t="s">
        <v>6655</v>
      </c>
    </row>
    <row r="2841" spans="1:23" x14ac:dyDescent="0.35">
      <c r="A2841" s="22" t="s">
        <v>98</v>
      </c>
      <c r="B2841" s="22"/>
      <c r="C2841" s="22" t="s">
        <v>5256</v>
      </c>
      <c r="D2841" s="22" t="s">
        <v>5642</v>
      </c>
      <c r="E2841" s="57" t="s">
        <v>6028</v>
      </c>
      <c r="F2841" s="22" t="s">
        <v>103</v>
      </c>
      <c r="G2841" s="22" t="s">
        <v>21</v>
      </c>
      <c r="H2841" s="22" t="s">
        <v>6161</v>
      </c>
      <c r="I2841" s="25" t="s">
        <v>197</v>
      </c>
      <c r="J2841" s="25" t="s">
        <v>4599</v>
      </c>
      <c r="K2841" s="25"/>
      <c r="L2841" s="25"/>
      <c r="M2841" s="63" t="s">
        <v>49</v>
      </c>
      <c r="N2841" s="22" t="s">
        <v>46</v>
      </c>
      <c r="O2841" s="23" t="s">
        <v>46</v>
      </c>
      <c r="P2841" s="23" t="s">
        <v>46</v>
      </c>
      <c r="Q2841" s="23" t="s">
        <v>46</v>
      </c>
      <c r="R2841" s="23"/>
      <c r="S2841" s="23"/>
      <c r="T2841" s="17" t="s">
        <v>4598</v>
      </c>
      <c r="U2841" s="17" t="s">
        <v>4967</v>
      </c>
      <c r="V2841" s="17" t="s">
        <v>6655</v>
      </c>
      <c r="W2841" s="17" t="s">
        <v>6655</v>
      </c>
    </row>
    <row r="2842" spans="1:23" x14ac:dyDescent="0.35">
      <c r="A2842" s="22" t="s">
        <v>98</v>
      </c>
      <c r="B2842" s="22"/>
      <c r="C2842" s="22" t="s">
        <v>5257</v>
      </c>
      <c r="D2842" s="22" t="s">
        <v>5643</v>
      </c>
      <c r="E2842" s="57" t="s">
        <v>6029</v>
      </c>
      <c r="F2842" s="22" t="s">
        <v>103</v>
      </c>
      <c r="G2842" s="22" t="s">
        <v>21</v>
      </c>
      <c r="H2842" s="22" t="s">
        <v>6161</v>
      </c>
      <c r="I2842" s="25" t="s">
        <v>197</v>
      </c>
      <c r="J2842" s="25" t="s">
        <v>4599</v>
      </c>
      <c r="K2842" s="25"/>
      <c r="L2842" s="25"/>
      <c r="M2842" s="63" t="s">
        <v>49</v>
      </c>
      <c r="N2842" s="22" t="s">
        <v>46</v>
      </c>
      <c r="O2842" s="23" t="s">
        <v>46</v>
      </c>
      <c r="P2842" s="23" t="s">
        <v>46</v>
      </c>
      <c r="Q2842" s="23" t="s">
        <v>46</v>
      </c>
      <c r="R2842" s="23"/>
      <c r="S2842" s="23"/>
      <c r="T2842" s="17" t="s">
        <v>4598</v>
      </c>
      <c r="U2842" s="17" t="s">
        <v>4967</v>
      </c>
      <c r="V2842" s="17" t="s">
        <v>6655</v>
      </c>
      <c r="W2842" s="17" t="s">
        <v>6655</v>
      </c>
    </row>
    <row r="2843" spans="1:23" ht="29" x14ac:dyDescent="0.35">
      <c r="A2843" s="22" t="s">
        <v>98</v>
      </c>
      <c r="B2843" s="22"/>
      <c r="C2843" s="22" t="s">
        <v>5258</v>
      </c>
      <c r="D2843" s="22" t="s">
        <v>5644</v>
      </c>
      <c r="E2843" s="57" t="s">
        <v>6030</v>
      </c>
      <c r="F2843" s="22" t="s">
        <v>103</v>
      </c>
      <c r="G2843" s="22" t="s">
        <v>21</v>
      </c>
      <c r="H2843" s="22" t="s">
        <v>6161</v>
      </c>
      <c r="I2843" s="25" t="s">
        <v>197</v>
      </c>
      <c r="J2843" s="25" t="s">
        <v>6163</v>
      </c>
      <c r="K2843" s="25" t="s">
        <v>6157</v>
      </c>
      <c r="L2843" s="25">
        <v>22</v>
      </c>
      <c r="M2843" s="63" t="s">
        <v>6512</v>
      </c>
      <c r="N2843" s="22" t="s">
        <v>8708</v>
      </c>
      <c r="O2843" s="23">
        <v>0</v>
      </c>
      <c r="P2843" s="23">
        <v>0.4</v>
      </c>
      <c r="Q2843" s="23" t="s">
        <v>46</v>
      </c>
      <c r="R2843" s="23">
        <v>0</v>
      </c>
      <c r="S2843" s="23">
        <v>0.4</v>
      </c>
      <c r="T2843" s="17" t="s">
        <v>4598</v>
      </c>
      <c r="U2843" s="17" t="s">
        <v>4967</v>
      </c>
      <c r="V2843" s="17" t="s">
        <v>6655</v>
      </c>
      <c r="W2843" s="17" t="s">
        <v>6479</v>
      </c>
    </row>
    <row r="2844" spans="1:23" x14ac:dyDescent="0.35">
      <c r="A2844" s="22" t="s">
        <v>98</v>
      </c>
      <c r="B2844" s="22"/>
      <c r="C2844" s="22" t="s">
        <v>5259</v>
      </c>
      <c r="D2844" s="22" t="s">
        <v>5645</v>
      </c>
      <c r="E2844" s="57" t="s">
        <v>6031</v>
      </c>
      <c r="F2844" s="22" t="s">
        <v>103</v>
      </c>
      <c r="G2844" s="22" t="s">
        <v>21</v>
      </c>
      <c r="H2844" s="22" t="s">
        <v>6161</v>
      </c>
      <c r="I2844" s="25" t="s">
        <v>197</v>
      </c>
      <c r="J2844" s="25" t="s">
        <v>6163</v>
      </c>
      <c r="K2844" s="25" t="s">
        <v>6158</v>
      </c>
      <c r="L2844" s="25"/>
      <c r="M2844" s="63" t="s">
        <v>49</v>
      </c>
      <c r="N2844" s="22" t="s">
        <v>46</v>
      </c>
      <c r="O2844" s="23">
        <v>0</v>
      </c>
      <c r="P2844" s="23">
        <v>0.1</v>
      </c>
      <c r="Q2844" s="23" t="s">
        <v>46</v>
      </c>
      <c r="R2844" s="23">
        <v>0</v>
      </c>
      <c r="S2844" s="23">
        <v>0.1</v>
      </c>
      <c r="T2844" s="17" t="s">
        <v>4598</v>
      </c>
      <c r="U2844" s="17" t="s">
        <v>4967</v>
      </c>
      <c r="V2844" s="17" t="s">
        <v>6655</v>
      </c>
      <c r="W2844" s="17" t="s">
        <v>6655</v>
      </c>
    </row>
    <row r="2845" spans="1:23" x14ac:dyDescent="0.35">
      <c r="A2845" s="22" t="s">
        <v>98</v>
      </c>
      <c r="B2845" s="22"/>
      <c r="C2845" s="22" t="s">
        <v>5260</v>
      </c>
      <c r="D2845" s="22" t="s">
        <v>5646</v>
      </c>
      <c r="E2845" s="57" t="s">
        <v>6032</v>
      </c>
      <c r="F2845" s="22" t="s">
        <v>103</v>
      </c>
      <c r="G2845" s="22" t="s">
        <v>21</v>
      </c>
      <c r="H2845" s="22" t="s">
        <v>6161</v>
      </c>
      <c r="I2845" s="25" t="s">
        <v>197</v>
      </c>
      <c r="J2845" s="25" t="s">
        <v>4599</v>
      </c>
      <c r="K2845" s="25"/>
      <c r="L2845" s="25"/>
      <c r="M2845" s="63" t="s">
        <v>49</v>
      </c>
      <c r="N2845" s="22" t="s">
        <v>46</v>
      </c>
      <c r="O2845" s="23" t="s">
        <v>46</v>
      </c>
      <c r="P2845" s="23" t="s">
        <v>46</v>
      </c>
      <c r="Q2845" s="23" t="s">
        <v>46</v>
      </c>
      <c r="R2845" s="23"/>
      <c r="S2845" s="23"/>
      <c r="T2845" s="17" t="s">
        <v>4598</v>
      </c>
      <c r="U2845" s="17" t="s">
        <v>4967</v>
      </c>
      <c r="V2845" s="17" t="s">
        <v>6655</v>
      </c>
      <c r="W2845" s="17" t="s">
        <v>6655</v>
      </c>
    </row>
    <row r="2846" spans="1:23" x14ac:dyDescent="0.35">
      <c r="A2846" s="22" t="s">
        <v>98</v>
      </c>
      <c r="B2846" s="22"/>
      <c r="C2846" s="22" t="s">
        <v>5261</v>
      </c>
      <c r="D2846" s="22" t="s">
        <v>5647</v>
      </c>
      <c r="E2846" s="57" t="s">
        <v>6033</v>
      </c>
      <c r="F2846" s="22" t="s">
        <v>103</v>
      </c>
      <c r="G2846" s="22" t="s">
        <v>21</v>
      </c>
      <c r="H2846" s="22" t="s">
        <v>6161</v>
      </c>
      <c r="I2846" s="25" t="s">
        <v>197</v>
      </c>
      <c r="J2846" s="25" t="s">
        <v>6163</v>
      </c>
      <c r="K2846" s="25" t="s">
        <v>6158</v>
      </c>
      <c r="L2846" s="25"/>
      <c r="M2846" s="63" t="s">
        <v>49</v>
      </c>
      <c r="N2846" s="22" t="s">
        <v>46</v>
      </c>
      <c r="O2846" s="23">
        <v>0</v>
      </c>
      <c r="P2846" s="23">
        <v>0.1</v>
      </c>
      <c r="Q2846" s="23" t="s">
        <v>46</v>
      </c>
      <c r="R2846" s="23">
        <v>0</v>
      </c>
      <c r="S2846" s="23">
        <v>0.1</v>
      </c>
      <c r="T2846" s="17" t="s">
        <v>4598</v>
      </c>
      <c r="U2846" s="17" t="s">
        <v>4967</v>
      </c>
      <c r="V2846" s="17" t="s">
        <v>6655</v>
      </c>
      <c r="W2846" s="17" t="s">
        <v>6655</v>
      </c>
    </row>
    <row r="2847" spans="1:23" x14ac:dyDescent="0.35">
      <c r="A2847" s="22" t="s">
        <v>98</v>
      </c>
      <c r="B2847" s="22"/>
      <c r="C2847" s="22" t="s">
        <v>5262</v>
      </c>
      <c r="D2847" s="22" t="s">
        <v>5648</v>
      </c>
      <c r="E2847" s="57" t="s">
        <v>6034</v>
      </c>
      <c r="F2847" s="22" t="s">
        <v>103</v>
      </c>
      <c r="G2847" s="22" t="s">
        <v>21</v>
      </c>
      <c r="H2847" s="22" t="s">
        <v>6161</v>
      </c>
      <c r="I2847" s="25" t="s">
        <v>197</v>
      </c>
      <c r="J2847" s="25" t="s">
        <v>4599</v>
      </c>
      <c r="K2847" s="25"/>
      <c r="L2847" s="25"/>
      <c r="M2847" s="63" t="s">
        <v>49</v>
      </c>
      <c r="N2847" s="22" t="s">
        <v>46</v>
      </c>
      <c r="O2847" s="23" t="s">
        <v>46</v>
      </c>
      <c r="P2847" s="23" t="s">
        <v>46</v>
      </c>
      <c r="Q2847" s="23" t="s">
        <v>46</v>
      </c>
      <c r="R2847" s="23"/>
      <c r="S2847" s="23"/>
      <c r="T2847" s="17" t="s">
        <v>4598</v>
      </c>
      <c r="U2847" s="17" t="s">
        <v>4967</v>
      </c>
      <c r="V2847" s="17" t="s">
        <v>6655</v>
      </c>
      <c r="W2847" s="17" t="s">
        <v>6655</v>
      </c>
    </row>
    <row r="2848" spans="1:23" x14ac:dyDescent="0.35">
      <c r="A2848" s="22" t="s">
        <v>98</v>
      </c>
      <c r="B2848" s="22"/>
      <c r="C2848" s="22" t="s">
        <v>5263</v>
      </c>
      <c r="D2848" s="22" t="s">
        <v>5649</v>
      </c>
      <c r="E2848" s="57" t="s">
        <v>6035</v>
      </c>
      <c r="F2848" s="22" t="s">
        <v>103</v>
      </c>
      <c r="G2848" s="22" t="s">
        <v>21</v>
      </c>
      <c r="H2848" s="22" t="s">
        <v>6161</v>
      </c>
      <c r="I2848" s="25" t="s">
        <v>197</v>
      </c>
      <c r="J2848" s="25" t="s">
        <v>6163</v>
      </c>
      <c r="K2848" s="25" t="s">
        <v>6157</v>
      </c>
      <c r="L2848" s="25">
        <v>18</v>
      </c>
      <c r="M2848" s="63" t="s">
        <v>6638</v>
      </c>
      <c r="N2848" s="22" t="s">
        <v>8701</v>
      </c>
      <c r="O2848" s="23">
        <v>0</v>
      </c>
      <c r="P2848" s="23">
        <v>0.02</v>
      </c>
      <c r="Q2848" s="23" t="s">
        <v>46</v>
      </c>
      <c r="R2848" s="23">
        <v>0</v>
      </c>
      <c r="S2848" s="23">
        <v>0.02</v>
      </c>
      <c r="T2848" s="17" t="s">
        <v>4598</v>
      </c>
      <c r="U2848" s="17" t="s">
        <v>4967</v>
      </c>
      <c r="V2848" s="17" t="s">
        <v>6655</v>
      </c>
      <c r="W2848" s="17" t="s">
        <v>6657</v>
      </c>
    </row>
    <row r="2849" spans="1:23" x14ac:dyDescent="0.35">
      <c r="A2849" s="28" t="s">
        <v>102</v>
      </c>
      <c r="B2849" s="28"/>
      <c r="C2849" s="28" t="s">
        <v>7029</v>
      </c>
      <c r="D2849" s="28" t="s">
        <v>7021</v>
      </c>
      <c r="E2849" s="57" t="s">
        <v>6502</v>
      </c>
      <c r="F2849" s="28" t="s">
        <v>103</v>
      </c>
      <c r="G2849" s="28" t="s">
        <v>21</v>
      </c>
      <c r="H2849" s="28" t="s">
        <v>7056</v>
      </c>
      <c r="I2849" s="25" t="s">
        <v>197</v>
      </c>
      <c r="J2849" s="34" t="s">
        <v>6163</v>
      </c>
      <c r="K2849" s="34" t="s">
        <v>6157</v>
      </c>
      <c r="L2849" s="34">
        <v>28</v>
      </c>
      <c r="M2849" s="63" t="s">
        <v>6869</v>
      </c>
      <c r="N2849" s="22" t="s">
        <v>8704</v>
      </c>
      <c r="O2849" s="33">
        <v>0</v>
      </c>
      <c r="P2849" s="33">
        <v>0.1</v>
      </c>
      <c r="Q2849" s="33" t="s">
        <v>46</v>
      </c>
      <c r="R2849" s="33">
        <v>0</v>
      </c>
      <c r="S2849" s="33">
        <v>0.1</v>
      </c>
      <c r="T2849" s="50" t="s">
        <v>4598</v>
      </c>
      <c r="U2849" s="50" t="s">
        <v>4967</v>
      </c>
      <c r="V2849" s="48" t="s">
        <v>6927</v>
      </c>
      <c r="W2849" s="48" t="s">
        <v>6927</v>
      </c>
    </row>
    <row r="2850" spans="1:23" x14ac:dyDescent="0.35">
      <c r="A2850" s="28" t="s">
        <v>101</v>
      </c>
      <c r="B2850" s="28"/>
      <c r="C2850" s="28" t="s">
        <v>7031</v>
      </c>
      <c r="D2850" s="28" t="s">
        <v>7023</v>
      </c>
      <c r="E2850" s="57" t="s">
        <v>6503</v>
      </c>
      <c r="F2850" s="28" t="s">
        <v>103</v>
      </c>
      <c r="G2850" s="28" t="s">
        <v>21</v>
      </c>
      <c r="H2850" s="28" t="s">
        <v>7056</v>
      </c>
      <c r="I2850" s="25" t="s">
        <v>197</v>
      </c>
      <c r="J2850" s="34" t="s">
        <v>6163</v>
      </c>
      <c r="K2850" s="34" t="s">
        <v>6157</v>
      </c>
      <c r="L2850" s="34">
        <v>28</v>
      </c>
      <c r="M2850" s="63" t="s">
        <v>6869</v>
      </c>
      <c r="N2850" s="22" t="s">
        <v>8704</v>
      </c>
      <c r="O2850" s="33">
        <v>0</v>
      </c>
      <c r="P2850" s="33">
        <v>0.1</v>
      </c>
      <c r="Q2850" s="33" t="s">
        <v>46</v>
      </c>
      <c r="R2850" s="33">
        <v>0</v>
      </c>
      <c r="S2850" s="33">
        <v>0.1</v>
      </c>
      <c r="T2850" s="50" t="s">
        <v>4598</v>
      </c>
      <c r="U2850" s="50" t="s">
        <v>4967</v>
      </c>
      <c r="V2850" s="48" t="s">
        <v>6927</v>
      </c>
      <c r="W2850" s="48" t="s">
        <v>6927</v>
      </c>
    </row>
    <row r="2851" spans="1:23" x14ac:dyDescent="0.35">
      <c r="A2851" s="28" t="s">
        <v>98</v>
      </c>
      <c r="B2851" s="28"/>
      <c r="C2851" s="28" t="s">
        <v>7033</v>
      </c>
      <c r="D2851" s="28" t="s">
        <v>7025</v>
      </c>
      <c r="E2851" s="57" t="s">
        <v>6504</v>
      </c>
      <c r="F2851" s="28" t="s">
        <v>103</v>
      </c>
      <c r="G2851" s="28" t="s">
        <v>21</v>
      </c>
      <c r="H2851" s="28" t="s">
        <v>7056</v>
      </c>
      <c r="I2851" s="25" t="s">
        <v>197</v>
      </c>
      <c r="J2851" s="34" t="s">
        <v>6163</v>
      </c>
      <c r="K2851" s="34" t="s">
        <v>6157</v>
      </c>
      <c r="L2851" s="34">
        <v>28</v>
      </c>
      <c r="M2851" s="63" t="s">
        <v>6869</v>
      </c>
      <c r="N2851" s="22" t="s">
        <v>8704</v>
      </c>
      <c r="O2851" s="33">
        <v>0</v>
      </c>
      <c r="P2851" s="33">
        <v>0.1</v>
      </c>
      <c r="Q2851" s="33" t="s">
        <v>46</v>
      </c>
      <c r="R2851" s="33">
        <v>0</v>
      </c>
      <c r="S2851" s="33">
        <v>0.1</v>
      </c>
      <c r="T2851" s="50" t="s">
        <v>4598</v>
      </c>
      <c r="U2851" s="50" t="s">
        <v>4967</v>
      </c>
      <c r="V2851" s="48" t="s">
        <v>6927</v>
      </c>
      <c r="W2851" s="48" t="s">
        <v>6927</v>
      </c>
    </row>
    <row r="2852" spans="1:23" x14ac:dyDescent="0.35">
      <c r="A2852" s="28" t="s">
        <v>104</v>
      </c>
      <c r="B2852" s="28"/>
      <c r="C2852" s="28" t="s">
        <v>7035</v>
      </c>
      <c r="D2852" s="28" t="s">
        <v>7027</v>
      </c>
      <c r="E2852" s="57" t="s">
        <v>6505</v>
      </c>
      <c r="F2852" s="28" t="s">
        <v>103</v>
      </c>
      <c r="G2852" s="28" t="s">
        <v>21</v>
      </c>
      <c r="H2852" s="28" t="s">
        <v>7056</v>
      </c>
      <c r="I2852" s="25" t="s">
        <v>197</v>
      </c>
      <c r="J2852" s="34" t="s">
        <v>6163</v>
      </c>
      <c r="K2852" s="34" t="s">
        <v>6157</v>
      </c>
      <c r="L2852" s="34">
        <v>28</v>
      </c>
      <c r="M2852" s="63" t="s">
        <v>6869</v>
      </c>
      <c r="N2852" s="22" t="s">
        <v>8704</v>
      </c>
      <c r="O2852" s="33">
        <v>0</v>
      </c>
      <c r="P2852" s="33">
        <v>0.1</v>
      </c>
      <c r="Q2852" s="33" t="s">
        <v>46</v>
      </c>
      <c r="R2852" s="33">
        <v>0</v>
      </c>
      <c r="S2852" s="33">
        <v>0.1</v>
      </c>
      <c r="T2852" s="50" t="s">
        <v>4598</v>
      </c>
      <c r="U2852" s="50" t="s">
        <v>4967</v>
      </c>
      <c r="V2852" s="48" t="s">
        <v>6927</v>
      </c>
      <c r="W2852" s="48" t="s">
        <v>6927</v>
      </c>
    </row>
    <row r="2853" spans="1:23" x14ac:dyDescent="0.35">
      <c r="A2853" s="22" t="s">
        <v>104</v>
      </c>
      <c r="B2853" s="22"/>
      <c r="C2853" s="22" t="s">
        <v>5264</v>
      </c>
      <c r="D2853" s="22" t="s">
        <v>5650</v>
      </c>
      <c r="E2853" s="57" t="s">
        <v>6036</v>
      </c>
      <c r="F2853" s="22" t="s">
        <v>103</v>
      </c>
      <c r="G2853" s="22" t="s">
        <v>21</v>
      </c>
      <c r="H2853" s="22" t="s">
        <v>6161</v>
      </c>
      <c r="I2853" s="25" t="s">
        <v>99</v>
      </c>
      <c r="J2853" s="25" t="s">
        <v>4599</v>
      </c>
      <c r="K2853" s="25"/>
      <c r="L2853" s="25"/>
      <c r="M2853" s="63" t="s">
        <v>49</v>
      </c>
      <c r="N2853" s="22" t="s">
        <v>46</v>
      </c>
      <c r="O2853" s="23">
        <v>0</v>
      </c>
      <c r="P2853" s="23">
        <v>0.02</v>
      </c>
      <c r="Q2853" s="23" t="s">
        <v>46</v>
      </c>
      <c r="R2853" s="23"/>
      <c r="S2853" s="23"/>
      <c r="T2853" s="17" t="s">
        <v>4598</v>
      </c>
      <c r="U2853" s="17" t="s">
        <v>4967</v>
      </c>
      <c r="V2853" s="17" t="s">
        <v>6655</v>
      </c>
      <c r="W2853" s="17" t="s">
        <v>6656</v>
      </c>
    </row>
    <row r="2854" spans="1:23" x14ac:dyDescent="0.35">
      <c r="A2854" s="22" t="s">
        <v>104</v>
      </c>
      <c r="B2854" s="22"/>
      <c r="C2854" s="22" t="s">
        <v>5265</v>
      </c>
      <c r="D2854" s="22" t="s">
        <v>5651</v>
      </c>
      <c r="E2854" s="57" t="s">
        <v>6037</v>
      </c>
      <c r="F2854" s="22" t="s">
        <v>103</v>
      </c>
      <c r="G2854" s="22" t="s">
        <v>21</v>
      </c>
      <c r="H2854" s="22" t="s">
        <v>6161</v>
      </c>
      <c r="I2854" s="25" t="s">
        <v>197</v>
      </c>
      <c r="J2854" s="25" t="s">
        <v>4599</v>
      </c>
      <c r="K2854" s="25"/>
      <c r="L2854" s="25"/>
      <c r="M2854" s="63" t="s">
        <v>49</v>
      </c>
      <c r="N2854" s="22" t="s">
        <v>46</v>
      </c>
      <c r="O2854" s="23" t="s">
        <v>46</v>
      </c>
      <c r="P2854" s="23" t="s">
        <v>46</v>
      </c>
      <c r="Q2854" s="23" t="s">
        <v>46</v>
      </c>
      <c r="R2854" s="23"/>
      <c r="S2854" s="23"/>
      <c r="T2854" s="17" t="s">
        <v>4598</v>
      </c>
      <c r="U2854" s="17" t="s">
        <v>4967</v>
      </c>
      <c r="V2854" s="17" t="s">
        <v>6655</v>
      </c>
      <c r="W2854" s="17" t="s">
        <v>6655</v>
      </c>
    </row>
    <row r="2855" spans="1:23" x14ac:dyDescent="0.35">
      <c r="A2855" s="22" t="s">
        <v>104</v>
      </c>
      <c r="B2855" s="22"/>
      <c r="C2855" s="22" t="s">
        <v>5266</v>
      </c>
      <c r="D2855" s="22" t="s">
        <v>5652</v>
      </c>
      <c r="E2855" s="57" t="s">
        <v>6038</v>
      </c>
      <c r="F2855" s="22" t="s">
        <v>103</v>
      </c>
      <c r="G2855" s="22" t="s">
        <v>21</v>
      </c>
      <c r="H2855" s="22" t="s">
        <v>6161</v>
      </c>
      <c r="I2855" s="25" t="s">
        <v>197</v>
      </c>
      <c r="J2855" s="25" t="s">
        <v>4599</v>
      </c>
      <c r="K2855" s="25"/>
      <c r="L2855" s="25"/>
      <c r="M2855" s="63" t="s">
        <v>49</v>
      </c>
      <c r="N2855" s="22" t="s">
        <v>46</v>
      </c>
      <c r="O2855" s="23" t="s">
        <v>46</v>
      </c>
      <c r="P2855" s="23" t="s">
        <v>46</v>
      </c>
      <c r="Q2855" s="23" t="s">
        <v>46</v>
      </c>
      <c r="R2855" s="23"/>
      <c r="S2855" s="23"/>
      <c r="T2855" s="17" t="s">
        <v>4598</v>
      </c>
      <c r="U2855" s="17" t="s">
        <v>4967</v>
      </c>
      <c r="V2855" s="17" t="s">
        <v>6655</v>
      </c>
      <c r="W2855" s="17" t="s">
        <v>6655</v>
      </c>
    </row>
    <row r="2856" spans="1:23" x14ac:dyDescent="0.35">
      <c r="A2856" s="22" t="s">
        <v>104</v>
      </c>
      <c r="B2856" s="22"/>
      <c r="C2856" s="22" t="s">
        <v>5267</v>
      </c>
      <c r="D2856" s="22" t="s">
        <v>5653</v>
      </c>
      <c r="E2856" s="57" t="s">
        <v>6039</v>
      </c>
      <c r="F2856" s="22" t="s">
        <v>103</v>
      </c>
      <c r="G2856" s="22" t="s">
        <v>21</v>
      </c>
      <c r="H2856" s="22" t="s">
        <v>6161</v>
      </c>
      <c r="I2856" s="25" t="s">
        <v>197</v>
      </c>
      <c r="J2856" s="25" t="s">
        <v>4599</v>
      </c>
      <c r="K2856" s="25"/>
      <c r="L2856" s="25"/>
      <c r="M2856" s="63" t="s">
        <v>49</v>
      </c>
      <c r="N2856" s="22" t="s">
        <v>46</v>
      </c>
      <c r="O2856" s="23" t="s">
        <v>46</v>
      </c>
      <c r="P2856" s="23" t="s">
        <v>46</v>
      </c>
      <c r="Q2856" s="23" t="s">
        <v>46</v>
      </c>
      <c r="R2856" s="23"/>
      <c r="S2856" s="23"/>
      <c r="T2856" s="17" t="s">
        <v>4598</v>
      </c>
      <c r="U2856" s="17" t="s">
        <v>4967</v>
      </c>
      <c r="V2856" s="17" t="s">
        <v>6655</v>
      </c>
      <c r="W2856" s="17" t="s">
        <v>6655</v>
      </c>
    </row>
    <row r="2857" spans="1:23" ht="29" x14ac:dyDescent="0.35">
      <c r="A2857" s="22" t="s">
        <v>104</v>
      </c>
      <c r="B2857" s="22"/>
      <c r="C2857" s="22" t="s">
        <v>5268</v>
      </c>
      <c r="D2857" s="22" t="s">
        <v>5654</v>
      </c>
      <c r="E2857" s="57" t="s">
        <v>6040</v>
      </c>
      <c r="F2857" s="22" t="s">
        <v>103</v>
      </c>
      <c r="G2857" s="22" t="s">
        <v>21</v>
      </c>
      <c r="H2857" s="22" t="s">
        <v>6161</v>
      </c>
      <c r="I2857" s="25" t="s">
        <v>197</v>
      </c>
      <c r="J2857" s="25" t="s">
        <v>6163</v>
      </c>
      <c r="K2857" s="25" t="s">
        <v>6157</v>
      </c>
      <c r="L2857" s="25">
        <v>22</v>
      </c>
      <c r="M2857" s="63" t="s">
        <v>6512</v>
      </c>
      <c r="N2857" s="22" t="s">
        <v>8708</v>
      </c>
      <c r="O2857" s="23">
        <v>0</v>
      </c>
      <c r="P2857" s="23">
        <v>0.02</v>
      </c>
      <c r="Q2857" s="23" t="s">
        <v>46</v>
      </c>
      <c r="R2857" s="23">
        <v>0</v>
      </c>
      <c r="S2857" s="23">
        <v>0.02</v>
      </c>
      <c r="T2857" s="17" t="s">
        <v>4598</v>
      </c>
      <c r="U2857" s="17" t="s">
        <v>4967</v>
      </c>
      <c r="V2857" s="17" t="s">
        <v>6655</v>
      </c>
      <c r="W2857" s="17" t="s">
        <v>6479</v>
      </c>
    </row>
    <row r="2858" spans="1:23" ht="29" x14ac:dyDescent="0.35">
      <c r="A2858" s="22" t="s">
        <v>104</v>
      </c>
      <c r="B2858" s="22"/>
      <c r="C2858" s="22" t="s">
        <v>5269</v>
      </c>
      <c r="D2858" s="22" t="s">
        <v>5655</v>
      </c>
      <c r="E2858" s="57" t="s">
        <v>6041</v>
      </c>
      <c r="F2858" s="22" t="s">
        <v>103</v>
      </c>
      <c r="G2858" s="22" t="s">
        <v>21</v>
      </c>
      <c r="H2858" s="22" t="s">
        <v>6161</v>
      </c>
      <c r="I2858" s="25" t="s">
        <v>197</v>
      </c>
      <c r="J2858" s="25" t="s">
        <v>6163</v>
      </c>
      <c r="K2858" s="25" t="s">
        <v>6157</v>
      </c>
      <c r="L2858" s="25">
        <v>22</v>
      </c>
      <c r="M2858" s="63" t="s">
        <v>6512</v>
      </c>
      <c r="N2858" s="22" t="s">
        <v>8708</v>
      </c>
      <c r="O2858" s="23">
        <v>0</v>
      </c>
      <c r="P2858" s="23">
        <v>0.02</v>
      </c>
      <c r="Q2858" s="23" t="s">
        <v>46</v>
      </c>
      <c r="R2858" s="23">
        <v>0</v>
      </c>
      <c r="S2858" s="23">
        <v>0.02</v>
      </c>
      <c r="T2858" s="17" t="s">
        <v>4598</v>
      </c>
      <c r="U2858" s="17" t="s">
        <v>4967</v>
      </c>
      <c r="V2858" s="17" t="s">
        <v>6655</v>
      </c>
      <c r="W2858" s="17" t="s">
        <v>6479</v>
      </c>
    </row>
    <row r="2859" spans="1:23" x14ac:dyDescent="0.35">
      <c r="A2859" s="22" t="s">
        <v>104</v>
      </c>
      <c r="B2859" s="22"/>
      <c r="C2859" s="22" t="s">
        <v>5270</v>
      </c>
      <c r="D2859" s="22" t="s">
        <v>5656</v>
      </c>
      <c r="E2859" s="57" t="s">
        <v>6042</v>
      </c>
      <c r="F2859" s="22" t="s">
        <v>103</v>
      </c>
      <c r="G2859" s="22" t="s">
        <v>21</v>
      </c>
      <c r="H2859" s="22" t="s">
        <v>6161</v>
      </c>
      <c r="I2859" s="25" t="s">
        <v>197</v>
      </c>
      <c r="J2859" s="25" t="s">
        <v>6163</v>
      </c>
      <c r="K2859" s="25" t="s">
        <v>6158</v>
      </c>
      <c r="L2859" s="25"/>
      <c r="M2859" s="63" t="s">
        <v>49</v>
      </c>
      <c r="N2859" s="22" t="s">
        <v>46</v>
      </c>
      <c r="O2859" s="23">
        <v>0</v>
      </c>
      <c r="P2859" s="23">
        <v>0.02</v>
      </c>
      <c r="Q2859" s="23" t="s">
        <v>46</v>
      </c>
      <c r="R2859" s="23">
        <v>0</v>
      </c>
      <c r="S2859" s="23">
        <v>0.02</v>
      </c>
      <c r="T2859" s="17" t="s">
        <v>4598</v>
      </c>
      <c r="U2859" s="17" t="s">
        <v>4967</v>
      </c>
      <c r="V2859" s="17" t="s">
        <v>6655</v>
      </c>
      <c r="W2859" s="17" t="s">
        <v>6655</v>
      </c>
    </row>
    <row r="2860" spans="1:23" x14ac:dyDescent="0.35">
      <c r="A2860" s="22" t="s">
        <v>104</v>
      </c>
      <c r="B2860" s="22"/>
      <c r="C2860" s="22" t="s">
        <v>5271</v>
      </c>
      <c r="D2860" s="22" t="s">
        <v>5657</v>
      </c>
      <c r="E2860" s="57" t="s">
        <v>6043</v>
      </c>
      <c r="F2860" s="22" t="s">
        <v>103</v>
      </c>
      <c r="G2860" s="22" t="s">
        <v>21</v>
      </c>
      <c r="H2860" s="22" t="s">
        <v>6161</v>
      </c>
      <c r="I2860" s="25" t="s">
        <v>197</v>
      </c>
      <c r="J2860" s="25" t="s">
        <v>4599</v>
      </c>
      <c r="K2860" s="25"/>
      <c r="L2860" s="25"/>
      <c r="M2860" s="63" t="s">
        <v>49</v>
      </c>
      <c r="N2860" s="22" t="s">
        <v>46</v>
      </c>
      <c r="O2860" s="23" t="s">
        <v>46</v>
      </c>
      <c r="P2860" s="23" t="s">
        <v>46</v>
      </c>
      <c r="Q2860" s="23" t="s">
        <v>46</v>
      </c>
      <c r="R2860" s="23"/>
      <c r="S2860" s="23"/>
      <c r="T2860" s="17" t="s">
        <v>4598</v>
      </c>
      <c r="U2860" s="17" t="s">
        <v>4967</v>
      </c>
      <c r="V2860" s="17" t="s">
        <v>6655</v>
      </c>
      <c r="W2860" s="17" t="s">
        <v>6655</v>
      </c>
    </row>
    <row r="2861" spans="1:23" x14ac:dyDescent="0.35">
      <c r="A2861" s="22" t="s">
        <v>104</v>
      </c>
      <c r="B2861" s="22"/>
      <c r="C2861" s="22" t="s">
        <v>5272</v>
      </c>
      <c r="D2861" s="22" t="s">
        <v>5658</v>
      </c>
      <c r="E2861" s="57" t="s">
        <v>6044</v>
      </c>
      <c r="F2861" s="22" t="s">
        <v>103</v>
      </c>
      <c r="G2861" s="22" t="s">
        <v>21</v>
      </c>
      <c r="H2861" s="22" t="s">
        <v>6161</v>
      </c>
      <c r="I2861" s="25" t="s">
        <v>197</v>
      </c>
      <c r="J2861" s="25" t="s">
        <v>4599</v>
      </c>
      <c r="K2861" s="25"/>
      <c r="L2861" s="25"/>
      <c r="M2861" s="63" t="s">
        <v>49</v>
      </c>
      <c r="N2861" s="22" t="s">
        <v>46</v>
      </c>
      <c r="O2861" s="23" t="s">
        <v>46</v>
      </c>
      <c r="P2861" s="23" t="s">
        <v>46</v>
      </c>
      <c r="Q2861" s="23" t="s">
        <v>46</v>
      </c>
      <c r="R2861" s="23"/>
      <c r="S2861" s="23"/>
      <c r="T2861" s="17" t="s">
        <v>4598</v>
      </c>
      <c r="U2861" s="17" t="s">
        <v>4967</v>
      </c>
      <c r="V2861" s="17" t="s">
        <v>6655</v>
      </c>
      <c r="W2861" s="17" t="s">
        <v>6655</v>
      </c>
    </row>
    <row r="2862" spans="1:23" x14ac:dyDescent="0.35">
      <c r="A2862" s="22" t="s">
        <v>104</v>
      </c>
      <c r="B2862" s="22"/>
      <c r="C2862" s="22" t="s">
        <v>5273</v>
      </c>
      <c r="D2862" s="22" t="s">
        <v>5659</v>
      </c>
      <c r="E2862" s="57" t="s">
        <v>6045</v>
      </c>
      <c r="F2862" s="22" t="s">
        <v>103</v>
      </c>
      <c r="G2862" s="22" t="s">
        <v>21</v>
      </c>
      <c r="H2862" s="22" t="s">
        <v>6161</v>
      </c>
      <c r="I2862" s="25" t="s">
        <v>197</v>
      </c>
      <c r="J2862" s="25" t="s">
        <v>6163</v>
      </c>
      <c r="K2862" s="25" t="s">
        <v>6158</v>
      </c>
      <c r="L2862" s="25"/>
      <c r="M2862" s="63" t="s">
        <v>49</v>
      </c>
      <c r="N2862" s="22" t="s">
        <v>46</v>
      </c>
      <c r="O2862" s="23">
        <v>0</v>
      </c>
      <c r="P2862" s="23">
        <v>0.1</v>
      </c>
      <c r="Q2862" s="23" t="s">
        <v>46</v>
      </c>
      <c r="R2862" s="23">
        <v>0</v>
      </c>
      <c r="S2862" s="23">
        <v>0.1</v>
      </c>
      <c r="T2862" s="17" t="s">
        <v>4598</v>
      </c>
      <c r="U2862" s="17" t="s">
        <v>4967</v>
      </c>
      <c r="V2862" s="17" t="s">
        <v>6655</v>
      </c>
      <c r="W2862" s="17" t="s">
        <v>6657</v>
      </c>
    </row>
    <row r="2863" spans="1:23" x14ac:dyDescent="0.35">
      <c r="A2863" s="28" t="s">
        <v>104</v>
      </c>
      <c r="B2863" s="28"/>
      <c r="C2863" s="28" t="s">
        <v>6906</v>
      </c>
      <c r="D2863" s="28" t="s">
        <v>6874</v>
      </c>
      <c r="E2863" s="57" t="s">
        <v>6890</v>
      </c>
      <c r="F2863" s="7" t="s">
        <v>103</v>
      </c>
      <c r="G2863" s="7" t="s">
        <v>21</v>
      </c>
      <c r="H2863" s="61" t="s">
        <v>6161</v>
      </c>
      <c r="I2863" s="25" t="s">
        <v>197</v>
      </c>
      <c r="J2863" s="25" t="s">
        <v>4599</v>
      </c>
      <c r="K2863" s="34"/>
      <c r="L2863" s="34"/>
      <c r="M2863" s="35"/>
      <c r="N2863" s="22" t="s">
        <v>46</v>
      </c>
      <c r="O2863" s="33" t="s">
        <v>46</v>
      </c>
      <c r="P2863" s="33" t="s">
        <v>46</v>
      </c>
      <c r="Q2863" s="33" t="s">
        <v>26</v>
      </c>
      <c r="R2863" s="33"/>
      <c r="S2863" s="33"/>
      <c r="T2863" s="48" t="s">
        <v>4598</v>
      </c>
      <c r="U2863" s="48" t="s">
        <v>4967</v>
      </c>
      <c r="V2863" s="48" t="s">
        <v>6796</v>
      </c>
      <c r="W2863" s="48" t="s">
        <v>6796</v>
      </c>
    </row>
    <row r="2864" spans="1:23" x14ac:dyDescent="0.35">
      <c r="A2864" s="22" t="s">
        <v>104</v>
      </c>
      <c r="B2864" s="22"/>
      <c r="C2864" s="22" t="s">
        <v>5274</v>
      </c>
      <c r="D2864" s="22" t="s">
        <v>5660</v>
      </c>
      <c r="E2864" s="57" t="s">
        <v>6046</v>
      </c>
      <c r="F2864" s="22" t="s">
        <v>103</v>
      </c>
      <c r="G2864" s="22" t="s">
        <v>21</v>
      </c>
      <c r="H2864" s="22" t="s">
        <v>6161</v>
      </c>
      <c r="I2864" s="25" t="s">
        <v>197</v>
      </c>
      <c r="J2864" s="25" t="s">
        <v>6163</v>
      </c>
      <c r="K2864" s="25" t="s">
        <v>6157</v>
      </c>
      <c r="L2864" s="25"/>
      <c r="M2864" s="63" t="s">
        <v>49</v>
      </c>
      <c r="N2864" s="22" t="s">
        <v>8708</v>
      </c>
      <c r="O2864" s="23">
        <v>0</v>
      </c>
      <c r="P2864" s="23">
        <v>0.3</v>
      </c>
      <c r="Q2864" s="23" t="s">
        <v>46</v>
      </c>
      <c r="R2864" s="23">
        <v>0</v>
      </c>
      <c r="S2864" s="23">
        <v>0.3</v>
      </c>
      <c r="T2864" s="17" t="s">
        <v>4598</v>
      </c>
      <c r="U2864" s="17" t="s">
        <v>4967</v>
      </c>
      <c r="V2864" s="17" t="s">
        <v>6655</v>
      </c>
      <c r="W2864" s="17" t="s">
        <v>6479</v>
      </c>
    </row>
    <row r="2865" spans="1:23" x14ac:dyDescent="0.35">
      <c r="A2865" s="22" t="s">
        <v>104</v>
      </c>
      <c r="B2865" s="22"/>
      <c r="C2865" s="22" t="s">
        <v>5275</v>
      </c>
      <c r="D2865" s="22" t="s">
        <v>5661</v>
      </c>
      <c r="E2865" s="57" t="s">
        <v>6047</v>
      </c>
      <c r="F2865" s="22" t="s">
        <v>103</v>
      </c>
      <c r="G2865" s="22" t="s">
        <v>21</v>
      </c>
      <c r="H2865" s="22" t="s">
        <v>6161</v>
      </c>
      <c r="I2865" s="25" t="s">
        <v>197</v>
      </c>
      <c r="J2865" s="25" t="s">
        <v>4599</v>
      </c>
      <c r="K2865" s="25"/>
      <c r="L2865" s="25"/>
      <c r="M2865" s="63" t="s">
        <v>49</v>
      </c>
      <c r="N2865" s="22" t="s">
        <v>46</v>
      </c>
      <c r="O2865" s="23" t="s">
        <v>46</v>
      </c>
      <c r="P2865" s="23" t="s">
        <v>46</v>
      </c>
      <c r="Q2865" s="23" t="s">
        <v>46</v>
      </c>
      <c r="R2865" s="23"/>
      <c r="S2865" s="23"/>
      <c r="T2865" s="17" t="s">
        <v>4598</v>
      </c>
      <c r="U2865" s="17" t="s">
        <v>4967</v>
      </c>
      <c r="V2865" s="17" t="s">
        <v>6655</v>
      </c>
      <c r="W2865" s="17" t="s">
        <v>6655</v>
      </c>
    </row>
    <row r="2866" spans="1:23" x14ac:dyDescent="0.35">
      <c r="A2866" s="22" t="s">
        <v>104</v>
      </c>
      <c r="B2866" s="22"/>
      <c r="C2866" s="22" t="s">
        <v>5276</v>
      </c>
      <c r="D2866" s="22" t="s">
        <v>5662</v>
      </c>
      <c r="E2866" s="57" t="s">
        <v>6048</v>
      </c>
      <c r="F2866" s="22" t="s">
        <v>103</v>
      </c>
      <c r="G2866" s="22" t="s">
        <v>21</v>
      </c>
      <c r="H2866" s="22" t="s">
        <v>6161</v>
      </c>
      <c r="I2866" s="25" t="s">
        <v>197</v>
      </c>
      <c r="J2866" s="25" t="s">
        <v>4599</v>
      </c>
      <c r="K2866" s="25"/>
      <c r="L2866" s="25"/>
      <c r="M2866" s="63" t="s">
        <v>49</v>
      </c>
      <c r="N2866" s="22" t="s">
        <v>46</v>
      </c>
      <c r="O2866" s="23" t="s">
        <v>46</v>
      </c>
      <c r="P2866" s="23" t="s">
        <v>46</v>
      </c>
      <c r="Q2866" s="23" t="s">
        <v>46</v>
      </c>
      <c r="R2866" s="23"/>
      <c r="S2866" s="23"/>
      <c r="T2866" s="17" t="s">
        <v>4598</v>
      </c>
      <c r="U2866" s="17" t="s">
        <v>4967</v>
      </c>
      <c r="V2866" s="17" t="s">
        <v>6655</v>
      </c>
      <c r="W2866" s="17" t="s">
        <v>6655</v>
      </c>
    </row>
    <row r="2867" spans="1:23" x14ac:dyDescent="0.35">
      <c r="A2867" s="28" t="s">
        <v>104</v>
      </c>
      <c r="B2867" s="28"/>
      <c r="C2867" s="28" t="s">
        <v>6477</v>
      </c>
      <c r="D2867" s="7" t="s">
        <v>6699</v>
      </c>
      <c r="E2867" s="57" t="s">
        <v>6471</v>
      </c>
      <c r="F2867" s="28" t="s">
        <v>103</v>
      </c>
      <c r="G2867" s="22" t="s">
        <v>21</v>
      </c>
      <c r="H2867" s="28" t="s">
        <v>6467</v>
      </c>
      <c r="I2867" s="25" t="s">
        <v>197</v>
      </c>
      <c r="J2867" s="34" t="s">
        <v>6163</v>
      </c>
      <c r="K2867" s="34" t="s">
        <v>6157</v>
      </c>
      <c r="L2867" s="34">
        <v>21</v>
      </c>
      <c r="M2867" s="63" t="s">
        <v>6478</v>
      </c>
      <c r="N2867" s="22" t="s">
        <v>8704</v>
      </c>
      <c r="O2867" s="33">
        <v>0</v>
      </c>
      <c r="P2867" s="33">
        <v>0.02</v>
      </c>
      <c r="Q2867" s="33" t="s">
        <v>46</v>
      </c>
      <c r="R2867" s="33">
        <v>0</v>
      </c>
      <c r="S2867" s="33">
        <v>0.02</v>
      </c>
      <c r="T2867" s="48" t="s">
        <v>4598</v>
      </c>
      <c r="U2867" s="48" t="s">
        <v>4967</v>
      </c>
      <c r="V2867" s="48" t="s">
        <v>6479</v>
      </c>
      <c r="W2867" s="17" t="s">
        <v>6479</v>
      </c>
    </row>
    <row r="2868" spans="1:23" x14ac:dyDescent="0.35">
      <c r="A2868" s="22" t="s">
        <v>104</v>
      </c>
      <c r="B2868" s="22"/>
      <c r="C2868" s="22" t="s">
        <v>5277</v>
      </c>
      <c r="D2868" s="22" t="s">
        <v>5663</v>
      </c>
      <c r="E2868" s="57" t="s">
        <v>6049</v>
      </c>
      <c r="F2868" s="22" t="s">
        <v>103</v>
      </c>
      <c r="G2868" s="22" t="s">
        <v>21</v>
      </c>
      <c r="H2868" s="22" t="s">
        <v>6161</v>
      </c>
      <c r="I2868" s="25" t="s">
        <v>197</v>
      </c>
      <c r="J2868" s="25" t="s">
        <v>4599</v>
      </c>
      <c r="K2868" s="25"/>
      <c r="L2868" s="25"/>
      <c r="M2868" s="63" t="s">
        <v>49</v>
      </c>
      <c r="N2868" s="22" t="s">
        <v>46</v>
      </c>
      <c r="O2868" s="23">
        <v>0</v>
      </c>
      <c r="P2868" s="23">
        <v>0.02</v>
      </c>
      <c r="Q2868" s="23" t="s">
        <v>46</v>
      </c>
      <c r="R2868" s="23"/>
      <c r="S2868" s="23"/>
      <c r="T2868" s="17" t="s">
        <v>4598</v>
      </c>
      <c r="U2868" s="17" t="s">
        <v>4967</v>
      </c>
      <c r="V2868" s="17" t="s">
        <v>6655</v>
      </c>
      <c r="W2868" s="17" t="s">
        <v>6655</v>
      </c>
    </row>
    <row r="2869" spans="1:23" x14ac:dyDescent="0.35">
      <c r="A2869" s="22" t="s">
        <v>104</v>
      </c>
      <c r="B2869" s="22"/>
      <c r="C2869" s="22" t="s">
        <v>5278</v>
      </c>
      <c r="D2869" s="22" t="s">
        <v>5664</v>
      </c>
      <c r="E2869" s="57" t="s">
        <v>6050</v>
      </c>
      <c r="F2869" s="22" t="s">
        <v>103</v>
      </c>
      <c r="G2869" s="22" t="s">
        <v>21</v>
      </c>
      <c r="H2869" s="22" t="s">
        <v>6161</v>
      </c>
      <c r="I2869" s="25" t="s">
        <v>197</v>
      </c>
      <c r="J2869" s="25" t="s">
        <v>6163</v>
      </c>
      <c r="K2869" s="25" t="s">
        <v>7168</v>
      </c>
      <c r="L2869" s="25"/>
      <c r="M2869" s="63" t="s">
        <v>49</v>
      </c>
      <c r="N2869" s="22" t="s">
        <v>8703</v>
      </c>
      <c r="O2869" s="23">
        <v>0</v>
      </c>
      <c r="P2869" s="23">
        <v>0.02</v>
      </c>
      <c r="Q2869" s="23" t="s">
        <v>46</v>
      </c>
      <c r="R2869" s="23">
        <v>0</v>
      </c>
      <c r="S2869" s="23">
        <v>0.02</v>
      </c>
      <c r="T2869" s="17" t="s">
        <v>4598</v>
      </c>
      <c r="U2869" s="17" t="s">
        <v>4967</v>
      </c>
      <c r="V2869" s="17" t="s">
        <v>6655</v>
      </c>
      <c r="W2869" s="17" t="s">
        <v>6479</v>
      </c>
    </row>
    <row r="2870" spans="1:23" x14ac:dyDescent="0.35">
      <c r="A2870" s="22" t="s">
        <v>104</v>
      </c>
      <c r="B2870" s="22"/>
      <c r="C2870" s="22" t="s">
        <v>5279</v>
      </c>
      <c r="D2870" s="22" t="s">
        <v>5665</v>
      </c>
      <c r="E2870" s="57" t="s">
        <v>6051</v>
      </c>
      <c r="F2870" s="22" t="s">
        <v>103</v>
      </c>
      <c r="G2870" s="22" t="s">
        <v>21</v>
      </c>
      <c r="H2870" s="22" t="s">
        <v>6161</v>
      </c>
      <c r="I2870" s="25" t="s">
        <v>197</v>
      </c>
      <c r="J2870" s="25" t="s">
        <v>4599</v>
      </c>
      <c r="K2870" s="25"/>
      <c r="L2870" s="25"/>
      <c r="M2870" s="63" t="s">
        <v>49</v>
      </c>
      <c r="N2870" s="22" t="s">
        <v>46</v>
      </c>
      <c r="O2870" s="23" t="s">
        <v>46</v>
      </c>
      <c r="P2870" s="23" t="s">
        <v>46</v>
      </c>
      <c r="Q2870" s="23" t="s">
        <v>46</v>
      </c>
      <c r="R2870" s="23"/>
      <c r="S2870" s="23"/>
      <c r="T2870" s="17" t="s">
        <v>4598</v>
      </c>
      <c r="U2870" s="17" t="s">
        <v>4967</v>
      </c>
      <c r="V2870" s="17" t="s">
        <v>6655</v>
      </c>
      <c r="W2870" s="17" t="s">
        <v>6655</v>
      </c>
    </row>
    <row r="2871" spans="1:23" x14ac:dyDescent="0.35">
      <c r="A2871" s="22" t="s">
        <v>104</v>
      </c>
      <c r="B2871" s="22"/>
      <c r="C2871" s="22" t="s">
        <v>5280</v>
      </c>
      <c r="D2871" s="22" t="s">
        <v>5666</v>
      </c>
      <c r="E2871" s="57" t="s">
        <v>6052</v>
      </c>
      <c r="F2871" s="22" t="s">
        <v>103</v>
      </c>
      <c r="G2871" s="22" t="s">
        <v>21</v>
      </c>
      <c r="H2871" s="22" t="s">
        <v>6161</v>
      </c>
      <c r="I2871" s="25" t="s">
        <v>197</v>
      </c>
      <c r="J2871" s="25" t="s">
        <v>4599</v>
      </c>
      <c r="K2871" s="25"/>
      <c r="L2871" s="25"/>
      <c r="M2871" s="63" t="s">
        <v>49</v>
      </c>
      <c r="N2871" s="22" t="s">
        <v>46</v>
      </c>
      <c r="O2871" s="23" t="s">
        <v>46</v>
      </c>
      <c r="P2871" s="23" t="s">
        <v>46</v>
      </c>
      <c r="Q2871" s="23" t="s">
        <v>46</v>
      </c>
      <c r="R2871" s="23"/>
      <c r="S2871" s="23"/>
      <c r="T2871" s="17" t="s">
        <v>4598</v>
      </c>
      <c r="U2871" s="17" t="s">
        <v>4967</v>
      </c>
      <c r="V2871" s="17" t="s">
        <v>6655</v>
      </c>
      <c r="W2871" s="17" t="s">
        <v>6655</v>
      </c>
    </row>
    <row r="2872" spans="1:23" x14ac:dyDescent="0.35">
      <c r="A2872" s="22" t="s">
        <v>104</v>
      </c>
      <c r="B2872" s="22"/>
      <c r="C2872" s="22" t="s">
        <v>5281</v>
      </c>
      <c r="D2872" s="22" t="s">
        <v>5667</v>
      </c>
      <c r="E2872" s="57" t="s">
        <v>6053</v>
      </c>
      <c r="F2872" s="22" t="s">
        <v>103</v>
      </c>
      <c r="G2872" s="22" t="s">
        <v>21</v>
      </c>
      <c r="H2872" s="22" t="s">
        <v>6161</v>
      </c>
      <c r="I2872" s="25" t="s">
        <v>197</v>
      </c>
      <c r="J2872" s="25" t="s">
        <v>6163</v>
      </c>
      <c r="K2872" s="25" t="s">
        <v>6158</v>
      </c>
      <c r="L2872" s="25"/>
      <c r="M2872" s="63" t="s">
        <v>49</v>
      </c>
      <c r="N2872" s="22" t="s">
        <v>46</v>
      </c>
      <c r="O2872" s="23">
        <v>0</v>
      </c>
      <c r="P2872" s="23">
        <v>0.02</v>
      </c>
      <c r="Q2872" s="23" t="s">
        <v>46</v>
      </c>
      <c r="R2872" s="23">
        <v>0</v>
      </c>
      <c r="S2872" s="23">
        <v>0.02</v>
      </c>
      <c r="T2872" s="17" t="s">
        <v>4598</v>
      </c>
      <c r="U2872" s="17" t="s">
        <v>4967</v>
      </c>
      <c r="V2872" s="17" t="s">
        <v>6655</v>
      </c>
      <c r="W2872" s="17" t="s">
        <v>6657</v>
      </c>
    </row>
    <row r="2873" spans="1:23" x14ac:dyDescent="0.35">
      <c r="A2873" s="22" t="s">
        <v>104</v>
      </c>
      <c r="B2873" s="22"/>
      <c r="C2873" s="22" t="s">
        <v>5282</v>
      </c>
      <c r="D2873" s="22" t="s">
        <v>5668</v>
      </c>
      <c r="E2873" s="57" t="s">
        <v>6054</v>
      </c>
      <c r="F2873" s="22" t="s">
        <v>103</v>
      </c>
      <c r="G2873" s="22" t="s">
        <v>21</v>
      </c>
      <c r="H2873" s="22" t="s">
        <v>6161</v>
      </c>
      <c r="I2873" s="25" t="s">
        <v>197</v>
      </c>
      <c r="J2873" s="25" t="s">
        <v>4599</v>
      </c>
      <c r="K2873" s="25"/>
      <c r="L2873" s="25"/>
      <c r="M2873" s="63" t="s">
        <v>49</v>
      </c>
      <c r="N2873" s="22" t="s">
        <v>46</v>
      </c>
      <c r="O2873" s="23" t="s">
        <v>46</v>
      </c>
      <c r="P2873" s="23" t="s">
        <v>46</v>
      </c>
      <c r="Q2873" s="23" t="s">
        <v>46</v>
      </c>
      <c r="R2873" s="23"/>
      <c r="S2873" s="23"/>
      <c r="T2873" s="17" t="s">
        <v>4598</v>
      </c>
      <c r="U2873" s="17" t="s">
        <v>4967</v>
      </c>
      <c r="V2873" s="17" t="s">
        <v>6655</v>
      </c>
      <c r="W2873" s="17" t="s">
        <v>6655</v>
      </c>
    </row>
    <row r="2874" spans="1:23" x14ac:dyDescent="0.35">
      <c r="A2874" s="22" t="s">
        <v>104</v>
      </c>
      <c r="B2874" s="22"/>
      <c r="C2874" s="22" t="s">
        <v>5283</v>
      </c>
      <c r="D2874" s="22" t="s">
        <v>5669</v>
      </c>
      <c r="E2874" s="57" t="s">
        <v>6055</v>
      </c>
      <c r="F2874" s="22" t="s">
        <v>103</v>
      </c>
      <c r="G2874" s="22" t="s">
        <v>21</v>
      </c>
      <c r="H2874" s="22" t="s">
        <v>6161</v>
      </c>
      <c r="I2874" s="25" t="s">
        <v>197</v>
      </c>
      <c r="J2874" s="25" t="s">
        <v>6163</v>
      </c>
      <c r="K2874" s="25" t="s">
        <v>6158</v>
      </c>
      <c r="L2874" s="25"/>
      <c r="M2874" s="63" t="s">
        <v>49</v>
      </c>
      <c r="N2874" s="22" t="s">
        <v>46</v>
      </c>
      <c r="O2874" s="23">
        <v>0</v>
      </c>
      <c r="P2874" s="23">
        <v>0.02</v>
      </c>
      <c r="Q2874" s="23" t="s">
        <v>46</v>
      </c>
      <c r="R2874" s="23">
        <v>0</v>
      </c>
      <c r="S2874" s="23">
        <v>0.02</v>
      </c>
      <c r="T2874" s="17" t="s">
        <v>4598</v>
      </c>
      <c r="U2874" s="17" t="s">
        <v>4967</v>
      </c>
      <c r="V2874" s="17" t="s">
        <v>6655</v>
      </c>
      <c r="W2874" s="17" t="s">
        <v>6655</v>
      </c>
    </row>
    <row r="2875" spans="1:23" x14ac:dyDescent="0.35">
      <c r="A2875" s="22" t="s">
        <v>104</v>
      </c>
      <c r="B2875" s="22"/>
      <c r="C2875" s="22" t="s">
        <v>5284</v>
      </c>
      <c r="D2875" s="22" t="s">
        <v>5670</v>
      </c>
      <c r="E2875" s="57" t="s">
        <v>6056</v>
      </c>
      <c r="F2875" s="22" t="s">
        <v>103</v>
      </c>
      <c r="G2875" s="22" t="s">
        <v>21</v>
      </c>
      <c r="H2875" s="22" t="s">
        <v>6161</v>
      </c>
      <c r="I2875" s="25" t="s">
        <v>197</v>
      </c>
      <c r="J2875" s="25" t="s">
        <v>6163</v>
      </c>
      <c r="K2875" s="25" t="s">
        <v>6158</v>
      </c>
      <c r="L2875" s="25"/>
      <c r="M2875" s="63" t="s">
        <v>49</v>
      </c>
      <c r="N2875" s="22" t="s">
        <v>46</v>
      </c>
      <c r="O2875" s="23">
        <v>0</v>
      </c>
      <c r="P2875" s="23">
        <v>0.1</v>
      </c>
      <c r="Q2875" s="23" t="s">
        <v>46</v>
      </c>
      <c r="R2875" s="23">
        <v>0</v>
      </c>
      <c r="S2875" s="23">
        <v>0.1</v>
      </c>
      <c r="T2875" s="17" t="s">
        <v>4598</v>
      </c>
      <c r="U2875" s="17" t="s">
        <v>4967</v>
      </c>
      <c r="V2875" s="17" t="s">
        <v>6655</v>
      </c>
      <c r="W2875" s="17" t="s">
        <v>6725</v>
      </c>
    </row>
    <row r="2876" spans="1:23" x14ac:dyDescent="0.35">
      <c r="A2876" s="22" t="s">
        <v>104</v>
      </c>
      <c r="B2876" s="22"/>
      <c r="C2876" s="22" t="s">
        <v>5285</v>
      </c>
      <c r="D2876" s="22" t="s">
        <v>5671</v>
      </c>
      <c r="E2876" s="57" t="s">
        <v>6057</v>
      </c>
      <c r="F2876" s="22" t="s">
        <v>103</v>
      </c>
      <c r="G2876" s="22" t="s">
        <v>21</v>
      </c>
      <c r="H2876" s="22" t="s">
        <v>6161</v>
      </c>
      <c r="I2876" s="25" t="s">
        <v>197</v>
      </c>
      <c r="J2876" s="25" t="s">
        <v>6163</v>
      </c>
      <c r="K2876" s="25" t="s">
        <v>7168</v>
      </c>
      <c r="L2876" s="25">
        <v>17</v>
      </c>
      <c r="M2876" s="63" t="s">
        <v>6637</v>
      </c>
      <c r="N2876" s="22" t="s">
        <v>8703</v>
      </c>
      <c r="O2876" s="23">
        <v>0</v>
      </c>
      <c r="P2876" s="23">
        <v>0.02</v>
      </c>
      <c r="Q2876" s="23" t="s">
        <v>46</v>
      </c>
      <c r="R2876" s="23">
        <v>0</v>
      </c>
      <c r="S2876" s="23">
        <v>0.02</v>
      </c>
      <c r="T2876" s="17" t="s">
        <v>4598</v>
      </c>
      <c r="U2876" s="17" t="s">
        <v>4967</v>
      </c>
      <c r="V2876" s="17" t="s">
        <v>6655</v>
      </c>
      <c r="W2876" s="17" t="s">
        <v>6657</v>
      </c>
    </row>
    <row r="2877" spans="1:23" x14ac:dyDescent="0.35">
      <c r="A2877" s="22" t="s">
        <v>104</v>
      </c>
      <c r="B2877" s="22"/>
      <c r="C2877" s="22" t="s">
        <v>5286</v>
      </c>
      <c r="D2877" s="22" t="s">
        <v>5672</v>
      </c>
      <c r="E2877" s="57" t="s">
        <v>6058</v>
      </c>
      <c r="F2877" s="22" t="s">
        <v>103</v>
      </c>
      <c r="G2877" s="22" t="s">
        <v>21</v>
      </c>
      <c r="H2877" s="22" t="s">
        <v>6161</v>
      </c>
      <c r="I2877" s="25" t="s">
        <v>197</v>
      </c>
      <c r="J2877" s="25" t="s">
        <v>4599</v>
      </c>
      <c r="K2877" s="25"/>
      <c r="L2877" s="25"/>
      <c r="M2877" s="63" t="s">
        <v>49</v>
      </c>
      <c r="N2877" s="22" t="s">
        <v>46</v>
      </c>
      <c r="O2877" s="23" t="s">
        <v>46</v>
      </c>
      <c r="P2877" s="23" t="s">
        <v>46</v>
      </c>
      <c r="Q2877" s="23" t="s">
        <v>46</v>
      </c>
      <c r="R2877" s="23"/>
      <c r="S2877" s="23"/>
      <c r="T2877" s="17" t="s">
        <v>4598</v>
      </c>
      <c r="U2877" s="17" t="s">
        <v>4967</v>
      </c>
      <c r="V2877" s="17" t="s">
        <v>6655</v>
      </c>
      <c r="W2877" s="17" t="s">
        <v>6655</v>
      </c>
    </row>
    <row r="2878" spans="1:23" x14ac:dyDescent="0.35">
      <c r="A2878" s="22" t="s">
        <v>104</v>
      </c>
      <c r="B2878" s="22"/>
      <c r="C2878" s="22" t="s">
        <v>5287</v>
      </c>
      <c r="D2878" s="22" t="s">
        <v>5673</v>
      </c>
      <c r="E2878" s="57" t="s">
        <v>6059</v>
      </c>
      <c r="F2878" s="22" t="s">
        <v>103</v>
      </c>
      <c r="G2878" s="22" t="s">
        <v>21</v>
      </c>
      <c r="H2878" s="22" t="s">
        <v>6161</v>
      </c>
      <c r="I2878" s="25" t="s">
        <v>197</v>
      </c>
      <c r="J2878" s="25" t="s">
        <v>6163</v>
      </c>
      <c r="K2878" s="25" t="s">
        <v>6158</v>
      </c>
      <c r="L2878" s="25"/>
      <c r="M2878" s="63" t="s">
        <v>49</v>
      </c>
      <c r="N2878" s="22" t="s">
        <v>46</v>
      </c>
      <c r="O2878" s="23">
        <v>0</v>
      </c>
      <c r="P2878" s="23">
        <v>0.02</v>
      </c>
      <c r="Q2878" s="23" t="s">
        <v>46</v>
      </c>
      <c r="R2878" s="23">
        <v>0</v>
      </c>
      <c r="S2878" s="23">
        <v>0.02</v>
      </c>
      <c r="T2878" s="17" t="s">
        <v>4598</v>
      </c>
      <c r="U2878" s="17" t="s">
        <v>4967</v>
      </c>
      <c r="V2878" s="17" t="s">
        <v>6655</v>
      </c>
      <c r="W2878" s="17" t="s">
        <v>6655</v>
      </c>
    </row>
    <row r="2879" spans="1:23" ht="29" x14ac:dyDescent="0.35">
      <c r="A2879" s="22" t="s">
        <v>104</v>
      </c>
      <c r="B2879" s="22"/>
      <c r="C2879" s="22" t="s">
        <v>5288</v>
      </c>
      <c r="D2879" s="22" t="s">
        <v>5674</v>
      </c>
      <c r="E2879" s="57" t="s">
        <v>6060</v>
      </c>
      <c r="F2879" s="22" t="s">
        <v>103</v>
      </c>
      <c r="G2879" s="22" t="s">
        <v>21</v>
      </c>
      <c r="H2879" s="22" t="s">
        <v>6161</v>
      </c>
      <c r="I2879" s="25" t="s">
        <v>197</v>
      </c>
      <c r="J2879" s="25" t="s">
        <v>6163</v>
      </c>
      <c r="K2879" s="25" t="s">
        <v>6157</v>
      </c>
      <c r="L2879" s="25">
        <v>16</v>
      </c>
      <c r="M2879" s="63" t="s">
        <v>6636</v>
      </c>
      <c r="N2879" s="22" t="s">
        <v>8704</v>
      </c>
      <c r="O2879" s="23">
        <v>0</v>
      </c>
      <c r="P2879" s="23">
        <v>0.02</v>
      </c>
      <c r="Q2879" s="23" t="s">
        <v>46</v>
      </c>
      <c r="R2879" s="23">
        <v>0</v>
      </c>
      <c r="S2879" s="23">
        <v>0.02</v>
      </c>
      <c r="T2879" s="17" t="s">
        <v>4598</v>
      </c>
      <c r="U2879" s="17" t="s">
        <v>4967</v>
      </c>
      <c r="V2879" s="17" t="s">
        <v>6655</v>
      </c>
      <c r="W2879" s="17" t="s">
        <v>6725</v>
      </c>
    </row>
    <row r="2880" spans="1:23" x14ac:dyDescent="0.35">
      <c r="A2880" s="22" t="s">
        <v>104</v>
      </c>
      <c r="B2880" s="22"/>
      <c r="C2880" s="22" t="s">
        <v>5289</v>
      </c>
      <c r="D2880" s="22" t="s">
        <v>5675</v>
      </c>
      <c r="E2880" s="57" t="s">
        <v>6061</v>
      </c>
      <c r="F2880" s="22" t="s">
        <v>103</v>
      </c>
      <c r="G2880" s="22" t="s">
        <v>21</v>
      </c>
      <c r="H2880" s="22" t="s">
        <v>6161</v>
      </c>
      <c r="I2880" s="25" t="s">
        <v>197</v>
      </c>
      <c r="J2880" s="25" t="s">
        <v>4599</v>
      </c>
      <c r="K2880" s="25"/>
      <c r="L2880" s="25"/>
      <c r="M2880" s="63" t="s">
        <v>49</v>
      </c>
      <c r="N2880" s="22" t="s">
        <v>46</v>
      </c>
      <c r="O2880" s="23" t="s">
        <v>46</v>
      </c>
      <c r="P2880" s="23" t="s">
        <v>46</v>
      </c>
      <c r="Q2880" s="23" t="s">
        <v>46</v>
      </c>
      <c r="R2880" s="23"/>
      <c r="S2880" s="23"/>
      <c r="T2880" s="17" t="s">
        <v>4598</v>
      </c>
      <c r="U2880" s="17" t="s">
        <v>4967</v>
      </c>
      <c r="V2880" s="17" t="s">
        <v>6655</v>
      </c>
      <c r="W2880" s="17" t="s">
        <v>6655</v>
      </c>
    </row>
    <row r="2881" spans="1:23" x14ac:dyDescent="0.35">
      <c r="A2881" s="22" t="s">
        <v>104</v>
      </c>
      <c r="B2881" s="22"/>
      <c r="C2881" s="22" t="s">
        <v>5290</v>
      </c>
      <c r="D2881" s="22" t="s">
        <v>5676</v>
      </c>
      <c r="E2881" s="57" t="s">
        <v>6062</v>
      </c>
      <c r="F2881" s="22" t="s">
        <v>103</v>
      </c>
      <c r="G2881" s="22" t="s">
        <v>21</v>
      </c>
      <c r="H2881" s="22" t="s">
        <v>6161</v>
      </c>
      <c r="I2881" s="25" t="s">
        <v>197</v>
      </c>
      <c r="J2881" s="25" t="s">
        <v>4599</v>
      </c>
      <c r="K2881" s="25"/>
      <c r="L2881" s="25"/>
      <c r="M2881" s="63" t="s">
        <v>49</v>
      </c>
      <c r="N2881" s="22" t="s">
        <v>46</v>
      </c>
      <c r="O2881" s="23" t="s">
        <v>46</v>
      </c>
      <c r="P2881" s="23" t="s">
        <v>46</v>
      </c>
      <c r="Q2881" s="23" t="s">
        <v>46</v>
      </c>
      <c r="R2881" s="23"/>
      <c r="S2881" s="23"/>
      <c r="T2881" s="17" t="s">
        <v>4598</v>
      </c>
      <c r="U2881" s="17" t="s">
        <v>4967</v>
      </c>
      <c r="V2881" s="17" t="s">
        <v>6655</v>
      </c>
      <c r="W2881" s="17" t="s">
        <v>6655</v>
      </c>
    </row>
    <row r="2882" spans="1:23" x14ac:dyDescent="0.35">
      <c r="A2882" s="22" t="s">
        <v>104</v>
      </c>
      <c r="B2882" s="22"/>
      <c r="C2882" s="22" t="s">
        <v>5291</v>
      </c>
      <c r="D2882" s="22" t="s">
        <v>5677</v>
      </c>
      <c r="E2882" s="57" t="s">
        <v>6063</v>
      </c>
      <c r="F2882" s="22" t="s">
        <v>103</v>
      </c>
      <c r="G2882" s="22" t="s">
        <v>21</v>
      </c>
      <c r="H2882" s="22" t="s">
        <v>6161</v>
      </c>
      <c r="I2882" s="25" t="s">
        <v>197</v>
      </c>
      <c r="J2882" s="25" t="s">
        <v>4599</v>
      </c>
      <c r="K2882" s="25"/>
      <c r="L2882" s="25"/>
      <c r="M2882" s="63" t="s">
        <v>49</v>
      </c>
      <c r="N2882" s="22" t="s">
        <v>46</v>
      </c>
      <c r="O2882" s="23" t="s">
        <v>46</v>
      </c>
      <c r="P2882" s="23" t="s">
        <v>46</v>
      </c>
      <c r="Q2882" s="23" t="s">
        <v>46</v>
      </c>
      <c r="R2882" s="23"/>
      <c r="S2882" s="23"/>
      <c r="T2882" s="17" t="s">
        <v>4598</v>
      </c>
      <c r="U2882" s="17" t="s">
        <v>4967</v>
      </c>
      <c r="V2882" s="17" t="s">
        <v>6655</v>
      </c>
      <c r="W2882" s="17" t="s">
        <v>6655</v>
      </c>
    </row>
    <row r="2883" spans="1:23" x14ac:dyDescent="0.35">
      <c r="A2883" s="22" t="s">
        <v>104</v>
      </c>
      <c r="B2883" s="22"/>
      <c r="C2883" s="22" t="s">
        <v>5292</v>
      </c>
      <c r="D2883" s="22" t="s">
        <v>5678</v>
      </c>
      <c r="E2883" s="57" t="s">
        <v>6064</v>
      </c>
      <c r="F2883" s="22" t="s">
        <v>103</v>
      </c>
      <c r="G2883" s="22" t="s">
        <v>21</v>
      </c>
      <c r="H2883" s="22" t="s">
        <v>6161</v>
      </c>
      <c r="I2883" s="25" t="s">
        <v>197</v>
      </c>
      <c r="J2883" s="25" t="s">
        <v>4599</v>
      </c>
      <c r="K2883" s="25"/>
      <c r="L2883" s="25"/>
      <c r="M2883" s="63" t="s">
        <v>49</v>
      </c>
      <c r="N2883" s="22" t="s">
        <v>46</v>
      </c>
      <c r="O2883" s="23" t="s">
        <v>46</v>
      </c>
      <c r="P2883" s="23" t="s">
        <v>46</v>
      </c>
      <c r="Q2883" s="23" t="s">
        <v>46</v>
      </c>
      <c r="R2883" s="23"/>
      <c r="S2883" s="23"/>
      <c r="T2883" s="17" t="s">
        <v>4598</v>
      </c>
      <c r="U2883" s="17" t="s">
        <v>4967</v>
      </c>
      <c r="V2883" s="17" t="s">
        <v>6655</v>
      </c>
      <c r="W2883" s="17" t="s">
        <v>6655</v>
      </c>
    </row>
    <row r="2884" spans="1:23" x14ac:dyDescent="0.35">
      <c r="A2884" s="22" t="s">
        <v>104</v>
      </c>
      <c r="B2884" s="22"/>
      <c r="C2884" s="22" t="s">
        <v>5293</v>
      </c>
      <c r="D2884" s="22" t="s">
        <v>5679</v>
      </c>
      <c r="E2884" s="57" t="s">
        <v>6065</v>
      </c>
      <c r="F2884" s="22" t="s">
        <v>103</v>
      </c>
      <c r="G2884" s="22" t="s">
        <v>21</v>
      </c>
      <c r="H2884" s="22" t="s">
        <v>6161</v>
      </c>
      <c r="I2884" s="25" t="s">
        <v>197</v>
      </c>
      <c r="J2884" s="25" t="s">
        <v>4599</v>
      </c>
      <c r="K2884" s="25"/>
      <c r="L2884" s="25"/>
      <c r="M2884" s="63" t="s">
        <v>49</v>
      </c>
      <c r="N2884" s="22" t="s">
        <v>46</v>
      </c>
      <c r="O2884" s="23" t="s">
        <v>46</v>
      </c>
      <c r="P2884" s="23" t="s">
        <v>46</v>
      </c>
      <c r="Q2884" s="23" t="s">
        <v>46</v>
      </c>
      <c r="R2884" s="23"/>
      <c r="S2884" s="23"/>
      <c r="T2884" s="17" t="s">
        <v>4598</v>
      </c>
      <c r="U2884" s="17" t="s">
        <v>4967</v>
      </c>
      <c r="V2884" s="17" t="s">
        <v>6655</v>
      </c>
      <c r="W2884" s="17" t="s">
        <v>6655</v>
      </c>
    </row>
    <row r="2885" spans="1:23" x14ac:dyDescent="0.35">
      <c r="A2885" s="22" t="s">
        <v>104</v>
      </c>
      <c r="B2885" s="22"/>
      <c r="C2885" s="22" t="s">
        <v>5294</v>
      </c>
      <c r="D2885" s="22" t="s">
        <v>5680</v>
      </c>
      <c r="E2885" s="57" t="s">
        <v>6066</v>
      </c>
      <c r="F2885" s="22" t="s">
        <v>103</v>
      </c>
      <c r="G2885" s="22" t="s">
        <v>21</v>
      </c>
      <c r="H2885" s="22" t="s">
        <v>6161</v>
      </c>
      <c r="I2885" s="25" t="s">
        <v>197</v>
      </c>
      <c r="J2885" s="25" t="s">
        <v>4599</v>
      </c>
      <c r="K2885" s="25"/>
      <c r="L2885" s="25"/>
      <c r="M2885" s="63" t="s">
        <v>49</v>
      </c>
      <c r="N2885" s="22" t="s">
        <v>46</v>
      </c>
      <c r="O2885" s="23" t="s">
        <v>46</v>
      </c>
      <c r="P2885" s="23" t="s">
        <v>46</v>
      </c>
      <c r="Q2885" s="23" t="s">
        <v>46</v>
      </c>
      <c r="R2885" s="23"/>
      <c r="S2885" s="23"/>
      <c r="T2885" s="17" t="s">
        <v>4598</v>
      </c>
      <c r="U2885" s="17" t="s">
        <v>4967</v>
      </c>
      <c r="V2885" s="17" t="s">
        <v>6655</v>
      </c>
      <c r="W2885" s="17" t="s">
        <v>6655</v>
      </c>
    </row>
    <row r="2886" spans="1:23" x14ac:dyDescent="0.35">
      <c r="A2886" s="22" t="s">
        <v>104</v>
      </c>
      <c r="B2886" s="22"/>
      <c r="C2886" s="22" t="s">
        <v>5295</v>
      </c>
      <c r="D2886" s="22" t="s">
        <v>5681</v>
      </c>
      <c r="E2886" s="57" t="s">
        <v>6067</v>
      </c>
      <c r="F2886" s="22" t="s">
        <v>103</v>
      </c>
      <c r="G2886" s="22" t="s">
        <v>21</v>
      </c>
      <c r="H2886" s="22" t="s">
        <v>6161</v>
      </c>
      <c r="I2886" s="25" t="s">
        <v>99</v>
      </c>
      <c r="J2886" s="27" t="s">
        <v>4599</v>
      </c>
      <c r="K2886" s="25"/>
      <c r="L2886" s="25"/>
      <c r="M2886" s="63" t="s">
        <v>49</v>
      </c>
      <c r="N2886" s="22" t="s">
        <v>46</v>
      </c>
      <c r="O2886" s="23"/>
      <c r="P2886" s="23"/>
      <c r="Q2886" s="23" t="s">
        <v>46</v>
      </c>
      <c r="R2886" s="23"/>
      <c r="S2886" s="23"/>
      <c r="T2886" s="17" t="s">
        <v>4598</v>
      </c>
      <c r="U2886" s="17" t="s">
        <v>4967</v>
      </c>
      <c r="V2886" s="17" t="s">
        <v>6655</v>
      </c>
      <c r="W2886" s="17" t="s">
        <v>6655</v>
      </c>
    </row>
    <row r="2887" spans="1:23" x14ac:dyDescent="0.35">
      <c r="A2887" s="22" t="s">
        <v>104</v>
      </c>
      <c r="B2887" s="22"/>
      <c r="C2887" s="22" t="s">
        <v>5296</v>
      </c>
      <c r="D2887" s="22" t="s">
        <v>5682</v>
      </c>
      <c r="E2887" s="57" t="s">
        <v>6068</v>
      </c>
      <c r="F2887" s="22" t="s">
        <v>103</v>
      </c>
      <c r="G2887" s="22" t="s">
        <v>21</v>
      </c>
      <c r="H2887" s="22" t="s">
        <v>6161</v>
      </c>
      <c r="I2887" s="25" t="s">
        <v>99</v>
      </c>
      <c r="J2887" s="25" t="s">
        <v>4599</v>
      </c>
      <c r="K2887" s="25"/>
      <c r="L2887" s="25"/>
      <c r="M2887" s="63" t="s">
        <v>49</v>
      </c>
      <c r="N2887" s="22" t="s">
        <v>46</v>
      </c>
      <c r="O2887" s="23">
        <v>0</v>
      </c>
      <c r="P2887" s="23">
        <v>0.02</v>
      </c>
      <c r="Q2887" s="23" t="s">
        <v>46</v>
      </c>
      <c r="R2887" s="23"/>
      <c r="S2887" s="23"/>
      <c r="T2887" s="17" t="s">
        <v>4598</v>
      </c>
      <c r="U2887" s="17" t="s">
        <v>4967</v>
      </c>
      <c r="V2887" s="17" t="s">
        <v>6655</v>
      </c>
      <c r="W2887" s="17" t="s">
        <v>6656</v>
      </c>
    </row>
    <row r="2888" spans="1:23" x14ac:dyDescent="0.35">
      <c r="A2888" s="22" t="s">
        <v>104</v>
      </c>
      <c r="B2888" s="22"/>
      <c r="C2888" s="22" t="s">
        <v>5297</v>
      </c>
      <c r="D2888" s="22" t="s">
        <v>5683</v>
      </c>
      <c r="E2888" s="57" t="s">
        <v>6069</v>
      </c>
      <c r="F2888" s="22" t="s">
        <v>103</v>
      </c>
      <c r="G2888" s="22" t="s">
        <v>21</v>
      </c>
      <c r="H2888" s="22" t="s">
        <v>6161</v>
      </c>
      <c r="I2888" s="25" t="s">
        <v>197</v>
      </c>
      <c r="J2888" s="25" t="s">
        <v>4599</v>
      </c>
      <c r="K2888" s="25"/>
      <c r="L2888" s="25"/>
      <c r="M2888" s="63" t="s">
        <v>49</v>
      </c>
      <c r="N2888" s="22" t="s">
        <v>46</v>
      </c>
      <c r="O2888" s="23">
        <v>0</v>
      </c>
      <c r="P2888" s="23">
        <v>0.02</v>
      </c>
      <c r="Q2888" s="23" t="s">
        <v>46</v>
      </c>
      <c r="R2888" s="23"/>
      <c r="S2888" s="23"/>
      <c r="T2888" s="17" t="s">
        <v>4598</v>
      </c>
      <c r="U2888" s="17" t="s">
        <v>4967</v>
      </c>
      <c r="V2888" s="17" t="s">
        <v>6655</v>
      </c>
      <c r="W2888" s="17" t="s">
        <v>6657</v>
      </c>
    </row>
    <row r="2889" spans="1:23" x14ac:dyDescent="0.35">
      <c r="A2889" s="22" t="s">
        <v>104</v>
      </c>
      <c r="B2889" s="22"/>
      <c r="C2889" s="22" t="s">
        <v>5298</v>
      </c>
      <c r="D2889" s="22" t="s">
        <v>5684</v>
      </c>
      <c r="E2889" s="57" t="s">
        <v>6070</v>
      </c>
      <c r="F2889" s="22" t="s">
        <v>103</v>
      </c>
      <c r="G2889" s="22" t="s">
        <v>21</v>
      </c>
      <c r="H2889" s="22" t="s">
        <v>6161</v>
      </c>
      <c r="I2889" s="25" t="s">
        <v>197</v>
      </c>
      <c r="J2889" s="25" t="s">
        <v>6163</v>
      </c>
      <c r="K2889" s="25" t="s">
        <v>6158</v>
      </c>
      <c r="L2889" s="25"/>
      <c r="M2889" s="63" t="s">
        <v>49</v>
      </c>
      <c r="N2889" s="22" t="s">
        <v>46</v>
      </c>
      <c r="O2889" s="23">
        <v>0</v>
      </c>
      <c r="P2889" s="23">
        <v>0.02</v>
      </c>
      <c r="Q2889" s="23" t="s">
        <v>46</v>
      </c>
      <c r="R2889" s="23">
        <v>0</v>
      </c>
      <c r="S2889" s="23">
        <v>0.02</v>
      </c>
      <c r="T2889" s="17" t="s">
        <v>4598</v>
      </c>
      <c r="U2889" s="17" t="s">
        <v>4967</v>
      </c>
      <c r="V2889" s="17" t="s">
        <v>6655</v>
      </c>
      <c r="W2889" s="17" t="s">
        <v>6655</v>
      </c>
    </row>
    <row r="2890" spans="1:23" x14ac:dyDescent="0.35">
      <c r="A2890" s="22" t="s">
        <v>104</v>
      </c>
      <c r="B2890" s="22"/>
      <c r="C2890" s="22" t="s">
        <v>5299</v>
      </c>
      <c r="D2890" s="22" t="s">
        <v>5685</v>
      </c>
      <c r="E2890" s="57" t="s">
        <v>6071</v>
      </c>
      <c r="F2890" s="22" t="s">
        <v>103</v>
      </c>
      <c r="G2890" s="22" t="s">
        <v>21</v>
      </c>
      <c r="H2890" s="22" t="s">
        <v>6161</v>
      </c>
      <c r="I2890" s="25" t="s">
        <v>197</v>
      </c>
      <c r="J2890" s="25" t="s">
        <v>6163</v>
      </c>
      <c r="K2890" s="25" t="s">
        <v>6158</v>
      </c>
      <c r="L2890" s="25"/>
      <c r="M2890" s="63" t="s">
        <v>49</v>
      </c>
      <c r="N2890" s="22" t="s">
        <v>46</v>
      </c>
      <c r="O2890" s="23">
        <v>0</v>
      </c>
      <c r="P2890" s="23">
        <v>0.1</v>
      </c>
      <c r="Q2890" s="23" t="s">
        <v>46</v>
      </c>
      <c r="R2890" s="23">
        <v>0</v>
      </c>
      <c r="S2890" s="23">
        <v>0.1</v>
      </c>
      <c r="T2890" s="17" t="s">
        <v>4598</v>
      </c>
      <c r="U2890" s="17" t="s">
        <v>4967</v>
      </c>
      <c r="V2890" s="17" t="s">
        <v>6655</v>
      </c>
      <c r="W2890" s="17" t="s">
        <v>6655</v>
      </c>
    </row>
    <row r="2891" spans="1:23" x14ac:dyDescent="0.35">
      <c r="A2891" s="22" t="s">
        <v>104</v>
      </c>
      <c r="B2891" s="22"/>
      <c r="C2891" s="22" t="s">
        <v>5300</v>
      </c>
      <c r="D2891" s="22" t="s">
        <v>5686</v>
      </c>
      <c r="E2891" s="57" t="s">
        <v>6072</v>
      </c>
      <c r="F2891" s="22" t="s">
        <v>103</v>
      </c>
      <c r="G2891" s="22" t="s">
        <v>21</v>
      </c>
      <c r="H2891" s="22" t="s">
        <v>6161</v>
      </c>
      <c r="I2891" s="25" t="s">
        <v>197</v>
      </c>
      <c r="J2891" s="25" t="s">
        <v>4599</v>
      </c>
      <c r="K2891" s="25"/>
      <c r="L2891" s="25"/>
      <c r="M2891" s="63" t="s">
        <v>49</v>
      </c>
      <c r="N2891" s="22" t="s">
        <v>46</v>
      </c>
      <c r="O2891" s="23" t="s">
        <v>46</v>
      </c>
      <c r="P2891" s="23" t="s">
        <v>46</v>
      </c>
      <c r="Q2891" s="23" t="s">
        <v>46</v>
      </c>
      <c r="R2891" s="23"/>
      <c r="S2891" s="23"/>
      <c r="T2891" s="17" t="s">
        <v>4598</v>
      </c>
      <c r="U2891" s="17" t="s">
        <v>4967</v>
      </c>
      <c r="V2891" s="17" t="s">
        <v>6655</v>
      </c>
      <c r="W2891" s="17" t="s">
        <v>6655</v>
      </c>
    </row>
    <row r="2892" spans="1:23" x14ac:dyDescent="0.35">
      <c r="A2892" s="22" t="s">
        <v>104</v>
      </c>
      <c r="B2892" s="22"/>
      <c r="C2892" s="22" t="s">
        <v>5301</v>
      </c>
      <c r="D2892" s="22" t="s">
        <v>5687</v>
      </c>
      <c r="E2892" s="57" t="s">
        <v>6073</v>
      </c>
      <c r="F2892" s="22" t="s">
        <v>103</v>
      </c>
      <c r="G2892" s="22" t="s">
        <v>21</v>
      </c>
      <c r="H2892" s="22" t="s">
        <v>6161</v>
      </c>
      <c r="I2892" s="25" t="s">
        <v>197</v>
      </c>
      <c r="J2892" s="25" t="s">
        <v>4599</v>
      </c>
      <c r="K2892" s="25"/>
      <c r="L2892" s="25"/>
      <c r="M2892" s="63" t="s">
        <v>49</v>
      </c>
      <c r="N2892" s="22" t="s">
        <v>46</v>
      </c>
      <c r="O2892" s="23">
        <v>0</v>
      </c>
      <c r="P2892" s="23">
        <v>0.02</v>
      </c>
      <c r="Q2892" s="23" t="s">
        <v>46</v>
      </c>
      <c r="R2892" s="23"/>
      <c r="S2892" s="23"/>
      <c r="T2892" s="17" t="s">
        <v>4598</v>
      </c>
      <c r="U2892" s="17" t="s">
        <v>4967</v>
      </c>
      <c r="V2892" s="17" t="s">
        <v>6655</v>
      </c>
      <c r="W2892" s="17" t="s">
        <v>6725</v>
      </c>
    </row>
    <row r="2893" spans="1:23" x14ac:dyDescent="0.35">
      <c r="A2893" s="22" t="s">
        <v>104</v>
      </c>
      <c r="B2893" s="22"/>
      <c r="C2893" s="22" t="s">
        <v>5302</v>
      </c>
      <c r="D2893" s="22" t="s">
        <v>5688</v>
      </c>
      <c r="E2893" s="57" t="s">
        <v>6074</v>
      </c>
      <c r="F2893" s="22" t="s">
        <v>103</v>
      </c>
      <c r="G2893" s="22" t="s">
        <v>21</v>
      </c>
      <c r="H2893" s="22" t="s">
        <v>6161</v>
      </c>
      <c r="I2893" s="25" t="s">
        <v>197</v>
      </c>
      <c r="J2893" s="25" t="s">
        <v>4599</v>
      </c>
      <c r="K2893" s="25"/>
      <c r="L2893" s="25"/>
      <c r="M2893" s="63" t="s">
        <v>49</v>
      </c>
      <c r="N2893" s="22" t="s">
        <v>46</v>
      </c>
      <c r="O2893" s="23" t="s">
        <v>46</v>
      </c>
      <c r="P2893" s="23" t="s">
        <v>46</v>
      </c>
      <c r="Q2893" s="23" t="s">
        <v>46</v>
      </c>
      <c r="R2893" s="23"/>
      <c r="S2893" s="23"/>
      <c r="T2893" s="17" t="s">
        <v>4598</v>
      </c>
      <c r="U2893" s="17" t="s">
        <v>4967</v>
      </c>
      <c r="V2893" s="17" t="s">
        <v>6655</v>
      </c>
      <c r="W2893" s="17" t="s">
        <v>6655</v>
      </c>
    </row>
    <row r="2894" spans="1:23" x14ac:dyDescent="0.35">
      <c r="A2894" s="22" t="s">
        <v>104</v>
      </c>
      <c r="B2894" s="22"/>
      <c r="C2894" s="22" t="s">
        <v>5303</v>
      </c>
      <c r="D2894" s="22" t="s">
        <v>5689</v>
      </c>
      <c r="E2894" s="57" t="s">
        <v>6075</v>
      </c>
      <c r="F2894" s="22" t="s">
        <v>103</v>
      </c>
      <c r="G2894" s="22" t="s">
        <v>21</v>
      </c>
      <c r="H2894" s="22" t="s">
        <v>6161</v>
      </c>
      <c r="I2894" s="25" t="s">
        <v>197</v>
      </c>
      <c r="J2894" s="25" t="s">
        <v>4599</v>
      </c>
      <c r="K2894" s="25"/>
      <c r="L2894" s="25"/>
      <c r="M2894" s="63" t="s">
        <v>49</v>
      </c>
      <c r="N2894" s="22" t="s">
        <v>46</v>
      </c>
      <c r="O2894" s="23" t="s">
        <v>46</v>
      </c>
      <c r="P2894" s="23" t="s">
        <v>46</v>
      </c>
      <c r="Q2894" s="23" t="s">
        <v>46</v>
      </c>
      <c r="R2894" s="23"/>
      <c r="S2894" s="23"/>
      <c r="T2894" s="17" t="s">
        <v>4598</v>
      </c>
      <c r="U2894" s="17" t="s">
        <v>4967</v>
      </c>
      <c r="V2894" s="17" t="s">
        <v>6655</v>
      </c>
      <c r="W2894" s="17" t="s">
        <v>6655</v>
      </c>
    </row>
    <row r="2895" spans="1:23" x14ac:dyDescent="0.35">
      <c r="A2895" s="22" t="s">
        <v>104</v>
      </c>
      <c r="B2895" s="22"/>
      <c r="C2895" s="22" t="s">
        <v>5304</v>
      </c>
      <c r="D2895" s="22" t="s">
        <v>5690</v>
      </c>
      <c r="E2895" s="57" t="s">
        <v>6076</v>
      </c>
      <c r="F2895" s="22" t="s">
        <v>103</v>
      </c>
      <c r="G2895" s="22" t="s">
        <v>21</v>
      </c>
      <c r="H2895" s="22" t="s">
        <v>6161</v>
      </c>
      <c r="I2895" s="25" t="s">
        <v>197</v>
      </c>
      <c r="J2895" s="25" t="s">
        <v>4599</v>
      </c>
      <c r="K2895" s="25"/>
      <c r="L2895" s="25"/>
      <c r="M2895" s="63" t="s">
        <v>49</v>
      </c>
      <c r="N2895" s="22" t="s">
        <v>46</v>
      </c>
      <c r="O2895" s="23">
        <v>0</v>
      </c>
      <c r="P2895" s="23">
        <v>0.02</v>
      </c>
      <c r="Q2895" s="23" t="s">
        <v>46</v>
      </c>
      <c r="R2895" s="23"/>
      <c r="S2895" s="23"/>
      <c r="T2895" s="17" t="s">
        <v>4598</v>
      </c>
      <c r="U2895" s="17" t="s">
        <v>4967</v>
      </c>
      <c r="V2895" s="17" t="s">
        <v>6655</v>
      </c>
      <c r="W2895" s="17" t="s">
        <v>6655</v>
      </c>
    </row>
    <row r="2896" spans="1:23" x14ac:dyDescent="0.35">
      <c r="A2896" s="22" t="s">
        <v>104</v>
      </c>
      <c r="B2896" s="22"/>
      <c r="C2896" s="22" t="s">
        <v>5305</v>
      </c>
      <c r="D2896" s="22" t="s">
        <v>5691</v>
      </c>
      <c r="E2896" s="57" t="s">
        <v>6077</v>
      </c>
      <c r="F2896" s="22" t="s">
        <v>103</v>
      </c>
      <c r="G2896" s="22" t="s">
        <v>21</v>
      </c>
      <c r="H2896" s="22" t="s">
        <v>6161</v>
      </c>
      <c r="I2896" s="25" t="s">
        <v>197</v>
      </c>
      <c r="J2896" s="25" t="s">
        <v>4599</v>
      </c>
      <c r="K2896" s="25"/>
      <c r="L2896" s="25"/>
      <c r="M2896" s="63" t="s">
        <v>49</v>
      </c>
      <c r="N2896" s="22" t="s">
        <v>46</v>
      </c>
      <c r="O2896" s="23" t="s">
        <v>46</v>
      </c>
      <c r="P2896" s="23" t="s">
        <v>46</v>
      </c>
      <c r="Q2896" s="23" t="s">
        <v>46</v>
      </c>
      <c r="R2896" s="23"/>
      <c r="S2896" s="23"/>
      <c r="T2896" s="17" t="s">
        <v>4598</v>
      </c>
      <c r="U2896" s="17" t="s">
        <v>4967</v>
      </c>
      <c r="V2896" s="17" t="s">
        <v>6655</v>
      </c>
      <c r="W2896" s="17" t="s">
        <v>6655</v>
      </c>
    </row>
    <row r="2897" spans="1:23" x14ac:dyDescent="0.35">
      <c r="A2897" s="22" t="s">
        <v>104</v>
      </c>
      <c r="B2897" s="22"/>
      <c r="C2897" s="22" t="s">
        <v>5306</v>
      </c>
      <c r="D2897" s="22" t="s">
        <v>5692</v>
      </c>
      <c r="E2897" s="57" t="s">
        <v>6078</v>
      </c>
      <c r="F2897" s="22" t="s">
        <v>103</v>
      </c>
      <c r="G2897" s="22" t="s">
        <v>21</v>
      </c>
      <c r="H2897" s="22" t="s">
        <v>6161</v>
      </c>
      <c r="I2897" s="25" t="s">
        <v>197</v>
      </c>
      <c r="J2897" s="25" t="s">
        <v>4599</v>
      </c>
      <c r="K2897" s="25"/>
      <c r="L2897" s="25"/>
      <c r="M2897" s="63" t="s">
        <v>49</v>
      </c>
      <c r="N2897" s="22" t="s">
        <v>46</v>
      </c>
      <c r="O2897" s="23">
        <v>0</v>
      </c>
      <c r="P2897" s="23">
        <v>0.02</v>
      </c>
      <c r="Q2897" s="23" t="s">
        <v>46</v>
      </c>
      <c r="R2897" s="23"/>
      <c r="S2897" s="23"/>
      <c r="T2897" s="17" t="s">
        <v>4598</v>
      </c>
      <c r="U2897" s="17" t="s">
        <v>4967</v>
      </c>
      <c r="V2897" s="17" t="s">
        <v>6655</v>
      </c>
      <c r="W2897" s="17" t="s">
        <v>6655</v>
      </c>
    </row>
    <row r="2898" spans="1:23" x14ac:dyDescent="0.35">
      <c r="A2898" s="22" t="s">
        <v>104</v>
      </c>
      <c r="B2898" s="22"/>
      <c r="C2898" s="22" t="s">
        <v>5307</v>
      </c>
      <c r="D2898" s="22" t="s">
        <v>5693</v>
      </c>
      <c r="E2898" s="57" t="s">
        <v>6079</v>
      </c>
      <c r="F2898" s="22" t="s">
        <v>103</v>
      </c>
      <c r="G2898" s="22" t="s">
        <v>21</v>
      </c>
      <c r="H2898" s="22" t="s">
        <v>6161</v>
      </c>
      <c r="I2898" s="25" t="s">
        <v>197</v>
      </c>
      <c r="J2898" s="25" t="s">
        <v>4599</v>
      </c>
      <c r="K2898" s="25"/>
      <c r="L2898" s="25"/>
      <c r="M2898" s="63" t="s">
        <v>49</v>
      </c>
      <c r="N2898" s="22" t="s">
        <v>46</v>
      </c>
      <c r="O2898" s="23" t="s">
        <v>46</v>
      </c>
      <c r="P2898" s="23" t="s">
        <v>46</v>
      </c>
      <c r="Q2898" s="23" t="s">
        <v>46</v>
      </c>
      <c r="R2898" s="23"/>
      <c r="S2898" s="23"/>
      <c r="T2898" s="17" t="s">
        <v>4598</v>
      </c>
      <c r="U2898" s="17" t="s">
        <v>4967</v>
      </c>
      <c r="V2898" s="17" t="s">
        <v>6655</v>
      </c>
      <c r="W2898" s="17" t="s">
        <v>6655</v>
      </c>
    </row>
    <row r="2899" spans="1:23" x14ac:dyDescent="0.35">
      <c r="A2899" s="22" t="s">
        <v>104</v>
      </c>
      <c r="B2899" s="22"/>
      <c r="C2899" s="22" t="s">
        <v>5308</v>
      </c>
      <c r="D2899" s="22" t="s">
        <v>5694</v>
      </c>
      <c r="E2899" s="57" t="s">
        <v>6080</v>
      </c>
      <c r="F2899" s="22" t="s">
        <v>103</v>
      </c>
      <c r="G2899" s="22" t="s">
        <v>21</v>
      </c>
      <c r="H2899" s="22" t="s">
        <v>6161</v>
      </c>
      <c r="I2899" s="25" t="s">
        <v>197</v>
      </c>
      <c r="J2899" s="25" t="s">
        <v>4599</v>
      </c>
      <c r="K2899" s="25"/>
      <c r="L2899" s="25"/>
      <c r="M2899" s="63" t="s">
        <v>49</v>
      </c>
      <c r="N2899" s="22" t="s">
        <v>46</v>
      </c>
      <c r="O2899" s="23" t="s">
        <v>46</v>
      </c>
      <c r="P2899" s="23" t="s">
        <v>46</v>
      </c>
      <c r="Q2899" s="23" t="s">
        <v>46</v>
      </c>
      <c r="R2899" s="23"/>
      <c r="S2899" s="23"/>
      <c r="T2899" s="17" t="s">
        <v>4598</v>
      </c>
      <c r="U2899" s="17" t="s">
        <v>4967</v>
      </c>
      <c r="V2899" s="17" t="s">
        <v>6655</v>
      </c>
      <c r="W2899" s="17" t="s">
        <v>6655</v>
      </c>
    </row>
    <row r="2900" spans="1:23" x14ac:dyDescent="0.35">
      <c r="A2900" s="22" t="s">
        <v>104</v>
      </c>
      <c r="B2900" s="22"/>
      <c r="C2900" s="22" t="s">
        <v>5309</v>
      </c>
      <c r="D2900" s="22" t="s">
        <v>5695</v>
      </c>
      <c r="E2900" s="57" t="s">
        <v>6081</v>
      </c>
      <c r="F2900" s="22" t="s">
        <v>103</v>
      </c>
      <c r="G2900" s="22" t="s">
        <v>21</v>
      </c>
      <c r="H2900" s="22" t="s">
        <v>6161</v>
      </c>
      <c r="I2900" s="25" t="s">
        <v>197</v>
      </c>
      <c r="J2900" s="25" t="s">
        <v>4599</v>
      </c>
      <c r="K2900" s="25"/>
      <c r="L2900" s="25"/>
      <c r="M2900" s="63" t="s">
        <v>49</v>
      </c>
      <c r="N2900" s="22" t="s">
        <v>46</v>
      </c>
      <c r="O2900" s="23" t="s">
        <v>46</v>
      </c>
      <c r="P2900" s="23" t="s">
        <v>46</v>
      </c>
      <c r="Q2900" s="23" t="s">
        <v>46</v>
      </c>
      <c r="R2900" s="23"/>
      <c r="S2900" s="23"/>
      <c r="T2900" s="17" t="s">
        <v>4598</v>
      </c>
      <c r="U2900" s="17" t="s">
        <v>4967</v>
      </c>
      <c r="V2900" s="17" t="s">
        <v>6655</v>
      </c>
      <c r="W2900" s="17" t="s">
        <v>6655</v>
      </c>
    </row>
    <row r="2901" spans="1:23" x14ac:dyDescent="0.35">
      <c r="A2901" s="22" t="s">
        <v>104</v>
      </c>
      <c r="B2901" s="22"/>
      <c r="C2901" s="22" t="s">
        <v>5310</v>
      </c>
      <c r="D2901" s="22" t="s">
        <v>5696</v>
      </c>
      <c r="E2901" s="57" t="s">
        <v>6082</v>
      </c>
      <c r="F2901" s="22" t="s">
        <v>103</v>
      </c>
      <c r="G2901" s="22" t="s">
        <v>21</v>
      </c>
      <c r="H2901" s="22" t="s">
        <v>6161</v>
      </c>
      <c r="I2901" s="25" t="s">
        <v>197</v>
      </c>
      <c r="J2901" s="25" t="s">
        <v>6163</v>
      </c>
      <c r="K2901" s="25" t="s">
        <v>6158</v>
      </c>
      <c r="L2901" s="25"/>
      <c r="M2901" s="63" t="s">
        <v>49</v>
      </c>
      <c r="N2901" s="22" t="s">
        <v>46</v>
      </c>
      <c r="O2901" s="23">
        <v>0</v>
      </c>
      <c r="P2901" s="23">
        <v>0.02</v>
      </c>
      <c r="Q2901" s="23" t="s">
        <v>46</v>
      </c>
      <c r="R2901" s="23">
        <v>0</v>
      </c>
      <c r="S2901" s="23">
        <v>0.02</v>
      </c>
      <c r="T2901" s="17" t="s">
        <v>4598</v>
      </c>
      <c r="U2901" s="17" t="s">
        <v>4967</v>
      </c>
      <c r="V2901" s="17" t="s">
        <v>6655</v>
      </c>
      <c r="W2901" s="17" t="s">
        <v>6655</v>
      </c>
    </row>
    <row r="2902" spans="1:23" x14ac:dyDescent="0.35">
      <c r="A2902" s="22" t="s">
        <v>104</v>
      </c>
      <c r="B2902" s="22"/>
      <c r="C2902" s="22" t="s">
        <v>5311</v>
      </c>
      <c r="D2902" s="22" t="s">
        <v>5697</v>
      </c>
      <c r="E2902" s="57" t="s">
        <v>6083</v>
      </c>
      <c r="F2902" s="22" t="s">
        <v>103</v>
      </c>
      <c r="G2902" s="22" t="s">
        <v>21</v>
      </c>
      <c r="H2902" s="22" t="s">
        <v>6161</v>
      </c>
      <c r="I2902" s="25" t="s">
        <v>197</v>
      </c>
      <c r="J2902" s="25" t="s">
        <v>6163</v>
      </c>
      <c r="K2902" s="25" t="s">
        <v>6158</v>
      </c>
      <c r="L2902" s="25"/>
      <c r="M2902" s="63" t="s">
        <v>49</v>
      </c>
      <c r="N2902" s="22" t="s">
        <v>46</v>
      </c>
      <c r="O2902" s="23">
        <v>0</v>
      </c>
      <c r="P2902" s="26">
        <v>0.8</v>
      </c>
      <c r="Q2902" s="23" t="s">
        <v>46</v>
      </c>
      <c r="R2902" s="23">
        <v>0</v>
      </c>
      <c r="S2902" s="26">
        <v>0.8</v>
      </c>
      <c r="T2902" s="17" t="s">
        <v>4598</v>
      </c>
      <c r="U2902" s="17" t="s">
        <v>4967</v>
      </c>
      <c r="V2902" s="17" t="s">
        <v>6655</v>
      </c>
      <c r="W2902" s="17" t="s">
        <v>6655</v>
      </c>
    </row>
    <row r="2903" spans="1:23" x14ac:dyDescent="0.35">
      <c r="A2903" s="22" t="s">
        <v>104</v>
      </c>
      <c r="B2903" s="22"/>
      <c r="C2903" s="22" t="s">
        <v>5312</v>
      </c>
      <c r="D2903" s="22" t="s">
        <v>5698</v>
      </c>
      <c r="E2903" s="57" t="s">
        <v>6084</v>
      </c>
      <c r="F2903" s="22" t="s">
        <v>103</v>
      </c>
      <c r="G2903" s="22" t="s">
        <v>21</v>
      </c>
      <c r="H2903" s="22" t="s">
        <v>6161</v>
      </c>
      <c r="I2903" s="25" t="s">
        <v>197</v>
      </c>
      <c r="J2903" s="25" t="s">
        <v>4599</v>
      </c>
      <c r="K2903" s="25"/>
      <c r="L2903" s="25"/>
      <c r="M2903" s="63" t="s">
        <v>49</v>
      </c>
      <c r="N2903" s="22" t="s">
        <v>46</v>
      </c>
      <c r="O2903" s="23" t="s">
        <v>46</v>
      </c>
      <c r="P2903" s="23" t="s">
        <v>46</v>
      </c>
      <c r="Q2903" s="23" t="s">
        <v>46</v>
      </c>
      <c r="R2903" s="23"/>
      <c r="S2903" s="23"/>
      <c r="T2903" s="17" t="s">
        <v>4598</v>
      </c>
      <c r="U2903" s="17" t="s">
        <v>4967</v>
      </c>
      <c r="V2903" s="17" t="s">
        <v>6655</v>
      </c>
      <c r="W2903" s="17" t="s">
        <v>6655</v>
      </c>
    </row>
    <row r="2904" spans="1:23" x14ac:dyDescent="0.35">
      <c r="A2904" s="22" t="s">
        <v>104</v>
      </c>
      <c r="B2904" s="22"/>
      <c r="C2904" s="22" t="s">
        <v>5313</v>
      </c>
      <c r="D2904" s="22" t="s">
        <v>5699</v>
      </c>
      <c r="E2904" s="57" t="s">
        <v>6085</v>
      </c>
      <c r="F2904" s="22" t="s">
        <v>103</v>
      </c>
      <c r="G2904" s="22" t="s">
        <v>21</v>
      </c>
      <c r="H2904" s="22" t="s">
        <v>6161</v>
      </c>
      <c r="I2904" s="25" t="s">
        <v>197</v>
      </c>
      <c r="J2904" s="25" t="s">
        <v>4599</v>
      </c>
      <c r="K2904" s="25"/>
      <c r="L2904" s="25"/>
      <c r="M2904" s="63" t="s">
        <v>49</v>
      </c>
      <c r="N2904" s="22" t="s">
        <v>46</v>
      </c>
      <c r="O2904" s="23">
        <v>0</v>
      </c>
      <c r="P2904" s="23">
        <v>0.02</v>
      </c>
      <c r="Q2904" s="23" t="s">
        <v>46</v>
      </c>
      <c r="R2904" s="23"/>
      <c r="S2904" s="23"/>
      <c r="T2904" s="17" t="s">
        <v>4598</v>
      </c>
      <c r="U2904" s="17" t="s">
        <v>4967</v>
      </c>
      <c r="V2904" s="17" t="s">
        <v>6655</v>
      </c>
      <c r="W2904" s="17" t="s">
        <v>6655</v>
      </c>
    </row>
    <row r="2905" spans="1:23" x14ac:dyDescent="0.35">
      <c r="A2905" s="22" t="s">
        <v>104</v>
      </c>
      <c r="B2905" s="22"/>
      <c r="C2905" s="22" t="s">
        <v>5314</v>
      </c>
      <c r="D2905" s="22" t="s">
        <v>5700</v>
      </c>
      <c r="E2905" s="57" t="s">
        <v>6086</v>
      </c>
      <c r="F2905" s="22" t="s">
        <v>103</v>
      </c>
      <c r="G2905" s="22" t="s">
        <v>21</v>
      </c>
      <c r="H2905" s="22" t="s">
        <v>6161</v>
      </c>
      <c r="I2905" s="25" t="s">
        <v>197</v>
      </c>
      <c r="J2905" s="25" t="s">
        <v>6163</v>
      </c>
      <c r="K2905" s="25" t="s">
        <v>6158</v>
      </c>
      <c r="L2905" s="25"/>
      <c r="M2905" s="63" t="s">
        <v>49</v>
      </c>
      <c r="N2905" s="22" t="s">
        <v>46</v>
      </c>
      <c r="O2905" s="23">
        <v>0</v>
      </c>
      <c r="P2905" s="26">
        <v>0.2</v>
      </c>
      <c r="Q2905" s="23" t="s">
        <v>46</v>
      </c>
      <c r="R2905" s="23">
        <v>0</v>
      </c>
      <c r="S2905" s="26">
        <v>0.2</v>
      </c>
      <c r="T2905" s="17" t="s">
        <v>4598</v>
      </c>
      <c r="U2905" s="17" t="s">
        <v>4967</v>
      </c>
      <c r="V2905" s="17" t="s">
        <v>6655</v>
      </c>
      <c r="W2905" s="17" t="s">
        <v>6655</v>
      </c>
    </row>
    <row r="2906" spans="1:23" x14ac:dyDescent="0.35">
      <c r="A2906" s="22" t="s">
        <v>104</v>
      </c>
      <c r="B2906" s="22"/>
      <c r="C2906" s="22" t="s">
        <v>5315</v>
      </c>
      <c r="D2906" s="22" t="s">
        <v>5701</v>
      </c>
      <c r="E2906" s="57" t="s">
        <v>6087</v>
      </c>
      <c r="F2906" s="22" t="s">
        <v>103</v>
      </c>
      <c r="G2906" s="22" t="s">
        <v>21</v>
      </c>
      <c r="H2906" s="22" t="s">
        <v>6161</v>
      </c>
      <c r="I2906" s="25" t="s">
        <v>197</v>
      </c>
      <c r="J2906" s="25" t="s">
        <v>4599</v>
      </c>
      <c r="K2906" s="25"/>
      <c r="L2906" s="25"/>
      <c r="M2906" s="63" t="s">
        <v>49</v>
      </c>
      <c r="N2906" s="22" t="s">
        <v>46</v>
      </c>
      <c r="O2906" s="23" t="s">
        <v>46</v>
      </c>
      <c r="P2906" s="23" t="s">
        <v>46</v>
      </c>
      <c r="Q2906" s="23" t="s">
        <v>46</v>
      </c>
      <c r="R2906" s="23"/>
      <c r="S2906" s="23"/>
      <c r="T2906" s="17" t="s">
        <v>4598</v>
      </c>
      <c r="U2906" s="17" t="s">
        <v>4967</v>
      </c>
      <c r="V2906" s="17" t="s">
        <v>6655</v>
      </c>
      <c r="W2906" s="17" t="s">
        <v>6655</v>
      </c>
    </row>
    <row r="2907" spans="1:23" x14ac:dyDescent="0.35">
      <c r="A2907" s="22" t="s">
        <v>104</v>
      </c>
      <c r="B2907" s="22"/>
      <c r="C2907" s="22" t="s">
        <v>5316</v>
      </c>
      <c r="D2907" s="22" t="s">
        <v>5702</v>
      </c>
      <c r="E2907" s="57" t="s">
        <v>6088</v>
      </c>
      <c r="F2907" s="22" t="s">
        <v>103</v>
      </c>
      <c r="G2907" s="22" t="s">
        <v>21</v>
      </c>
      <c r="H2907" s="22" t="s">
        <v>6161</v>
      </c>
      <c r="I2907" s="25" t="s">
        <v>197</v>
      </c>
      <c r="J2907" s="25" t="s">
        <v>6163</v>
      </c>
      <c r="K2907" s="25" t="s">
        <v>6157</v>
      </c>
      <c r="L2907" s="25">
        <v>18</v>
      </c>
      <c r="M2907" s="63" t="s">
        <v>6638</v>
      </c>
      <c r="N2907" s="22" t="s">
        <v>8701</v>
      </c>
      <c r="O2907" s="23">
        <v>0</v>
      </c>
      <c r="P2907" s="23">
        <v>0.02</v>
      </c>
      <c r="Q2907" s="23" t="s">
        <v>46</v>
      </c>
      <c r="R2907" s="23">
        <v>0</v>
      </c>
      <c r="S2907" s="23">
        <v>0.02</v>
      </c>
      <c r="T2907" s="17" t="s">
        <v>4598</v>
      </c>
      <c r="U2907" s="17" t="s">
        <v>4967</v>
      </c>
      <c r="V2907" s="17" t="s">
        <v>6655</v>
      </c>
      <c r="W2907" s="17" t="s">
        <v>6657</v>
      </c>
    </row>
    <row r="2908" spans="1:23" x14ac:dyDescent="0.35">
      <c r="A2908" s="22" t="s">
        <v>4591</v>
      </c>
      <c r="B2908" s="22"/>
      <c r="C2908" s="22" t="s">
        <v>507</v>
      </c>
      <c r="D2908" s="22" t="s">
        <v>4540</v>
      </c>
      <c r="E2908" s="57" t="s">
        <v>508</v>
      </c>
      <c r="F2908" s="22" t="s">
        <v>4588</v>
      </c>
      <c r="G2908" s="57" t="s">
        <v>12</v>
      </c>
      <c r="H2908" s="22" t="s">
        <v>46</v>
      </c>
      <c r="I2908" s="25" t="s">
        <v>99</v>
      </c>
      <c r="J2908" s="25" t="s">
        <v>4599</v>
      </c>
      <c r="K2908" s="25"/>
      <c r="L2908" s="25"/>
      <c r="M2908" s="63" t="s">
        <v>49</v>
      </c>
      <c r="N2908" s="22" t="s">
        <v>46</v>
      </c>
      <c r="O2908" s="23" t="s">
        <v>46</v>
      </c>
      <c r="P2908" s="23" t="s">
        <v>46</v>
      </c>
      <c r="Q2908" s="23" t="s">
        <v>26</v>
      </c>
      <c r="R2908" s="23" t="s">
        <v>49</v>
      </c>
      <c r="S2908" s="23" t="s">
        <v>49</v>
      </c>
      <c r="T2908" s="17" t="s">
        <v>4598</v>
      </c>
      <c r="U2908" s="17" t="s">
        <v>4967</v>
      </c>
      <c r="V2908" s="17" t="s">
        <v>6652</v>
      </c>
      <c r="W2908" s="17" t="s">
        <v>6653</v>
      </c>
    </row>
    <row r="2909" spans="1:23" s="66" customFormat="1" x14ac:dyDescent="0.35">
      <c r="A2909" s="22" t="s">
        <v>4591</v>
      </c>
      <c r="B2909" s="22"/>
      <c r="C2909" s="22" t="s">
        <v>506</v>
      </c>
      <c r="D2909" s="22" t="s">
        <v>4539</v>
      </c>
      <c r="E2909" s="57" t="s">
        <v>2555</v>
      </c>
      <c r="F2909" s="22" t="s">
        <v>2478</v>
      </c>
      <c r="G2909" s="57" t="s">
        <v>12</v>
      </c>
      <c r="H2909" s="22" t="s">
        <v>46</v>
      </c>
      <c r="I2909" s="25" t="s">
        <v>99</v>
      </c>
      <c r="J2909" s="25" t="s">
        <v>4599</v>
      </c>
      <c r="K2909" s="25"/>
      <c r="L2909" s="25"/>
      <c r="M2909" s="63" t="s">
        <v>49</v>
      </c>
      <c r="N2909" s="22" t="s">
        <v>46</v>
      </c>
      <c r="O2909" s="23" t="s">
        <v>46</v>
      </c>
      <c r="P2909" s="23" t="s">
        <v>46</v>
      </c>
      <c r="Q2909" s="23" t="s">
        <v>26</v>
      </c>
      <c r="R2909" s="23" t="s">
        <v>49</v>
      </c>
      <c r="S2909" s="23" t="s">
        <v>49</v>
      </c>
      <c r="T2909" s="17" t="s">
        <v>4598</v>
      </c>
      <c r="U2909" s="17" t="s">
        <v>4967</v>
      </c>
      <c r="V2909" s="17" t="s">
        <v>6652</v>
      </c>
      <c r="W2909" s="17" t="s">
        <v>6711</v>
      </c>
    </row>
    <row r="2910" spans="1:23" s="66" customFormat="1" x14ac:dyDescent="0.35">
      <c r="A2910" s="22" t="s">
        <v>4591</v>
      </c>
      <c r="B2910" s="22"/>
      <c r="C2910" s="22" t="s">
        <v>510</v>
      </c>
      <c r="D2910" s="22" t="s">
        <v>4542</v>
      </c>
      <c r="E2910" s="57" t="s">
        <v>511</v>
      </c>
      <c r="F2910" s="22" t="s">
        <v>4588</v>
      </c>
      <c r="G2910" s="57" t="s">
        <v>12</v>
      </c>
      <c r="H2910" s="22" t="s">
        <v>46</v>
      </c>
      <c r="I2910" s="25" t="s">
        <v>99</v>
      </c>
      <c r="J2910" s="25" t="s">
        <v>4599</v>
      </c>
      <c r="K2910" s="25"/>
      <c r="L2910" s="25"/>
      <c r="M2910" s="63" t="s">
        <v>49</v>
      </c>
      <c r="N2910" s="22" t="s">
        <v>46</v>
      </c>
      <c r="O2910" s="23" t="s">
        <v>46</v>
      </c>
      <c r="P2910" s="23" t="s">
        <v>46</v>
      </c>
      <c r="Q2910" s="23" t="s">
        <v>26</v>
      </c>
      <c r="R2910" s="23" t="s">
        <v>49</v>
      </c>
      <c r="S2910" s="23" t="s">
        <v>49</v>
      </c>
      <c r="T2910" s="17" t="s">
        <v>4598</v>
      </c>
      <c r="U2910" s="17" t="s">
        <v>4967</v>
      </c>
      <c r="V2910" s="17" t="s">
        <v>6652</v>
      </c>
      <c r="W2910" s="17" t="s">
        <v>6653</v>
      </c>
    </row>
    <row r="2911" spans="1:23" s="66" customFormat="1" x14ac:dyDescent="0.35">
      <c r="A2911" s="22" t="s">
        <v>4591</v>
      </c>
      <c r="B2911" s="22"/>
      <c r="C2911" s="22" t="s">
        <v>509</v>
      </c>
      <c r="D2911" s="22" t="s">
        <v>4541</v>
      </c>
      <c r="E2911" s="57" t="s">
        <v>2556</v>
      </c>
      <c r="F2911" s="22" t="s">
        <v>2478</v>
      </c>
      <c r="G2911" s="57" t="s">
        <v>12</v>
      </c>
      <c r="H2911" s="22" t="s">
        <v>46</v>
      </c>
      <c r="I2911" s="25" t="s">
        <v>99</v>
      </c>
      <c r="J2911" s="25" t="s">
        <v>4599</v>
      </c>
      <c r="K2911" s="25"/>
      <c r="L2911" s="25"/>
      <c r="M2911" s="63" t="s">
        <v>49</v>
      </c>
      <c r="N2911" s="22" t="s">
        <v>46</v>
      </c>
      <c r="O2911" s="23" t="s">
        <v>46</v>
      </c>
      <c r="P2911" s="23" t="s">
        <v>46</v>
      </c>
      <c r="Q2911" s="23" t="s">
        <v>26</v>
      </c>
      <c r="R2911" s="23" t="s">
        <v>49</v>
      </c>
      <c r="S2911" s="23" t="s">
        <v>49</v>
      </c>
      <c r="T2911" s="17" t="s">
        <v>4598</v>
      </c>
      <c r="U2911" s="17" t="s">
        <v>4967</v>
      </c>
      <c r="V2911" s="17" t="s">
        <v>6652</v>
      </c>
      <c r="W2911" s="17" t="s">
        <v>6711</v>
      </c>
    </row>
    <row r="2912" spans="1:23" s="66" customFormat="1" x14ac:dyDescent="0.35">
      <c r="A2912" s="22" t="s">
        <v>4591</v>
      </c>
      <c r="B2912" s="22"/>
      <c r="C2912" s="22" t="s">
        <v>513</v>
      </c>
      <c r="D2912" s="22" t="s">
        <v>4544</v>
      </c>
      <c r="E2912" s="57" t="s">
        <v>514</v>
      </c>
      <c r="F2912" s="22" t="s">
        <v>4588</v>
      </c>
      <c r="G2912" s="57" t="s">
        <v>12</v>
      </c>
      <c r="H2912" s="22" t="s">
        <v>46</v>
      </c>
      <c r="I2912" s="25" t="s">
        <v>99</v>
      </c>
      <c r="J2912" s="25" t="s">
        <v>4599</v>
      </c>
      <c r="K2912" s="25"/>
      <c r="L2912" s="25"/>
      <c r="M2912" s="63" t="s">
        <v>49</v>
      </c>
      <c r="N2912" s="22" t="s">
        <v>46</v>
      </c>
      <c r="O2912" s="23" t="s">
        <v>46</v>
      </c>
      <c r="P2912" s="23" t="s">
        <v>46</v>
      </c>
      <c r="Q2912" s="23" t="s">
        <v>26</v>
      </c>
      <c r="R2912" s="23" t="s">
        <v>49</v>
      </c>
      <c r="S2912" s="23" t="s">
        <v>49</v>
      </c>
      <c r="T2912" s="17" t="s">
        <v>4598</v>
      </c>
      <c r="U2912" s="17" t="s">
        <v>4967</v>
      </c>
      <c r="V2912" s="17" t="s">
        <v>6652</v>
      </c>
      <c r="W2912" s="17" t="s">
        <v>6653</v>
      </c>
    </row>
    <row r="2913" spans="1:23" s="66" customFormat="1" x14ac:dyDescent="0.35">
      <c r="A2913" s="22" t="s">
        <v>4591</v>
      </c>
      <c r="B2913" s="22"/>
      <c r="C2913" s="22" t="s">
        <v>512</v>
      </c>
      <c r="D2913" s="22" t="s">
        <v>4543</v>
      </c>
      <c r="E2913" s="57" t="s">
        <v>2557</v>
      </c>
      <c r="F2913" s="22" t="s">
        <v>2478</v>
      </c>
      <c r="G2913" s="57" t="s">
        <v>12</v>
      </c>
      <c r="H2913" s="22" t="s">
        <v>46</v>
      </c>
      <c r="I2913" s="25" t="s">
        <v>99</v>
      </c>
      <c r="J2913" s="25" t="s">
        <v>4599</v>
      </c>
      <c r="K2913" s="25"/>
      <c r="L2913" s="25"/>
      <c r="M2913" s="63" t="s">
        <v>49</v>
      </c>
      <c r="N2913" s="22" t="s">
        <v>46</v>
      </c>
      <c r="O2913" s="23" t="s">
        <v>46</v>
      </c>
      <c r="P2913" s="23" t="s">
        <v>46</v>
      </c>
      <c r="Q2913" s="23" t="s">
        <v>26</v>
      </c>
      <c r="R2913" s="23" t="s">
        <v>49</v>
      </c>
      <c r="S2913" s="23" t="s">
        <v>49</v>
      </c>
      <c r="T2913" s="17" t="s">
        <v>4598</v>
      </c>
      <c r="U2913" s="17" t="s">
        <v>4967</v>
      </c>
      <c r="V2913" s="17" t="s">
        <v>6652</v>
      </c>
      <c r="W2913" s="17" t="s">
        <v>6711</v>
      </c>
    </row>
    <row r="2914" spans="1:23" s="66" customFormat="1" ht="29" x14ac:dyDescent="0.35">
      <c r="A2914" s="22" t="s">
        <v>4591</v>
      </c>
      <c r="B2914" s="22" t="s">
        <v>4592</v>
      </c>
      <c r="C2914" s="22" t="s">
        <v>495</v>
      </c>
      <c r="D2914" s="22" t="s">
        <v>4529</v>
      </c>
      <c r="E2914" s="57" t="s">
        <v>2554</v>
      </c>
      <c r="F2914" s="22" t="s">
        <v>2478</v>
      </c>
      <c r="G2914" s="57" t="s">
        <v>12</v>
      </c>
      <c r="H2914" s="22" t="s">
        <v>46</v>
      </c>
      <c r="I2914" s="25" t="s">
        <v>99</v>
      </c>
      <c r="J2914" s="25" t="s">
        <v>4599</v>
      </c>
      <c r="K2914" s="25"/>
      <c r="L2914" s="25"/>
      <c r="M2914" s="63" t="s">
        <v>49</v>
      </c>
      <c r="N2914" s="22" t="s">
        <v>46</v>
      </c>
      <c r="O2914" s="23" t="s">
        <v>46</v>
      </c>
      <c r="P2914" s="23" t="s">
        <v>46</v>
      </c>
      <c r="Q2914" s="23" t="s">
        <v>26</v>
      </c>
      <c r="R2914" s="23" t="s">
        <v>49</v>
      </c>
      <c r="S2914" s="23" t="s">
        <v>49</v>
      </c>
      <c r="T2914" s="17" t="s">
        <v>4598</v>
      </c>
      <c r="U2914" s="17" t="s">
        <v>4967</v>
      </c>
      <c r="V2914" s="17" t="s">
        <v>6652</v>
      </c>
      <c r="W2914" s="17" t="s">
        <v>6711</v>
      </c>
    </row>
    <row r="2915" spans="1:23" s="66" customFormat="1" ht="43.5" x14ac:dyDescent="0.35">
      <c r="A2915" s="22" t="s">
        <v>4591</v>
      </c>
      <c r="B2915" s="22" t="s">
        <v>4592</v>
      </c>
      <c r="C2915" s="22" t="s">
        <v>496</v>
      </c>
      <c r="D2915" s="22" t="s">
        <v>4530</v>
      </c>
      <c r="E2915" s="57" t="s">
        <v>497</v>
      </c>
      <c r="F2915" s="22" t="s">
        <v>2478</v>
      </c>
      <c r="G2915" s="57" t="s">
        <v>12</v>
      </c>
      <c r="H2915" s="22" t="s">
        <v>46</v>
      </c>
      <c r="I2915" s="25" t="s">
        <v>99</v>
      </c>
      <c r="J2915" s="25" t="s">
        <v>4599</v>
      </c>
      <c r="K2915" s="25"/>
      <c r="L2915" s="25"/>
      <c r="M2915" s="63" t="s">
        <v>49</v>
      </c>
      <c r="N2915" s="22" t="s">
        <v>46</v>
      </c>
      <c r="O2915" s="23" t="s">
        <v>46</v>
      </c>
      <c r="P2915" s="23" t="s">
        <v>46</v>
      </c>
      <c r="Q2915" s="23" t="s">
        <v>26</v>
      </c>
      <c r="R2915" s="23" t="s">
        <v>49</v>
      </c>
      <c r="S2915" s="23" t="s">
        <v>49</v>
      </c>
      <c r="T2915" s="17" t="s">
        <v>4598</v>
      </c>
      <c r="U2915" s="17" t="s">
        <v>4967</v>
      </c>
      <c r="V2915" s="17" t="s">
        <v>6652</v>
      </c>
      <c r="W2915" s="17" t="s">
        <v>6711</v>
      </c>
    </row>
    <row r="2916" spans="1:23" s="66" customFormat="1" ht="29" x14ac:dyDescent="0.35">
      <c r="A2916" s="22" t="s">
        <v>4591</v>
      </c>
      <c r="B2916" s="22" t="s">
        <v>102</v>
      </c>
      <c r="C2916" s="22" t="s">
        <v>503</v>
      </c>
      <c r="D2916" s="22" t="s">
        <v>4536</v>
      </c>
      <c r="E2916" s="57" t="s">
        <v>4899</v>
      </c>
      <c r="F2916" s="22" t="s">
        <v>103</v>
      </c>
      <c r="G2916" s="57" t="s">
        <v>12</v>
      </c>
      <c r="H2916" s="22" t="s">
        <v>46</v>
      </c>
      <c r="I2916" s="25" t="s">
        <v>99</v>
      </c>
      <c r="J2916" s="25" t="s">
        <v>4599</v>
      </c>
      <c r="K2916" s="25"/>
      <c r="L2916" s="25"/>
      <c r="M2916" s="63" t="s">
        <v>49</v>
      </c>
      <c r="N2916" s="22" t="s">
        <v>46</v>
      </c>
      <c r="O2916" s="23" t="s">
        <v>46</v>
      </c>
      <c r="P2916" s="23" t="s">
        <v>46</v>
      </c>
      <c r="Q2916" s="23" t="s">
        <v>26</v>
      </c>
      <c r="R2916" s="23" t="s">
        <v>49</v>
      </c>
      <c r="S2916" s="23" t="s">
        <v>49</v>
      </c>
      <c r="T2916" s="17" t="s">
        <v>4598</v>
      </c>
      <c r="U2916" s="17" t="s">
        <v>4967</v>
      </c>
      <c r="V2916" s="17" t="s">
        <v>6652</v>
      </c>
      <c r="W2916" s="17" t="s">
        <v>6711</v>
      </c>
    </row>
    <row r="2917" spans="1:23" s="66" customFormat="1" ht="29" x14ac:dyDescent="0.35">
      <c r="A2917" s="22" t="s">
        <v>4591</v>
      </c>
      <c r="B2917" s="22" t="s">
        <v>101</v>
      </c>
      <c r="C2917" s="22" t="s">
        <v>504</v>
      </c>
      <c r="D2917" s="22" t="s">
        <v>4537</v>
      </c>
      <c r="E2917" s="57" t="s">
        <v>4900</v>
      </c>
      <c r="F2917" s="22" t="s">
        <v>103</v>
      </c>
      <c r="G2917" s="57" t="s">
        <v>12</v>
      </c>
      <c r="H2917" s="22" t="s">
        <v>46</v>
      </c>
      <c r="I2917" s="25" t="s">
        <v>99</v>
      </c>
      <c r="J2917" s="25" t="s">
        <v>4599</v>
      </c>
      <c r="K2917" s="25"/>
      <c r="L2917" s="25"/>
      <c r="M2917" s="63" t="s">
        <v>49</v>
      </c>
      <c r="N2917" s="22" t="s">
        <v>46</v>
      </c>
      <c r="O2917" s="23" t="s">
        <v>46</v>
      </c>
      <c r="P2917" s="23" t="s">
        <v>46</v>
      </c>
      <c r="Q2917" s="23" t="s">
        <v>26</v>
      </c>
      <c r="R2917" s="23" t="s">
        <v>49</v>
      </c>
      <c r="S2917" s="23" t="s">
        <v>49</v>
      </c>
      <c r="T2917" s="17" t="s">
        <v>4598</v>
      </c>
      <c r="U2917" s="17" t="s">
        <v>4967</v>
      </c>
      <c r="V2917" s="17" t="s">
        <v>6652</v>
      </c>
      <c r="W2917" s="17" t="s">
        <v>6711</v>
      </c>
    </row>
    <row r="2918" spans="1:23" s="66" customFormat="1" ht="29" x14ac:dyDescent="0.35">
      <c r="A2918" s="22" t="s">
        <v>4591</v>
      </c>
      <c r="B2918" s="22" t="s">
        <v>98</v>
      </c>
      <c r="C2918" s="22" t="s">
        <v>502</v>
      </c>
      <c r="D2918" s="22" t="s">
        <v>4535</v>
      </c>
      <c r="E2918" s="57" t="s">
        <v>4898</v>
      </c>
      <c r="F2918" s="22" t="s">
        <v>103</v>
      </c>
      <c r="G2918" s="57" t="s">
        <v>12</v>
      </c>
      <c r="H2918" s="22" t="s">
        <v>46</v>
      </c>
      <c r="I2918" s="25" t="s">
        <v>99</v>
      </c>
      <c r="J2918" s="25" t="s">
        <v>4599</v>
      </c>
      <c r="K2918" s="25"/>
      <c r="L2918" s="25"/>
      <c r="M2918" s="63" t="s">
        <v>49</v>
      </c>
      <c r="N2918" s="22" t="s">
        <v>46</v>
      </c>
      <c r="O2918" s="23" t="s">
        <v>46</v>
      </c>
      <c r="P2918" s="23" t="s">
        <v>46</v>
      </c>
      <c r="Q2918" s="23" t="s">
        <v>26</v>
      </c>
      <c r="R2918" s="23" t="s">
        <v>49</v>
      </c>
      <c r="S2918" s="23" t="s">
        <v>49</v>
      </c>
      <c r="T2918" s="17" t="s">
        <v>4598</v>
      </c>
      <c r="U2918" s="17" t="s">
        <v>4967</v>
      </c>
      <c r="V2918" s="17" t="s">
        <v>6652</v>
      </c>
      <c r="W2918" s="17" t="s">
        <v>6711</v>
      </c>
    </row>
    <row r="2919" spans="1:23" s="66" customFormat="1" ht="29" x14ac:dyDescent="0.35">
      <c r="A2919" s="22" t="s">
        <v>4591</v>
      </c>
      <c r="B2919" s="22" t="s">
        <v>104</v>
      </c>
      <c r="C2919" s="22" t="s">
        <v>505</v>
      </c>
      <c r="D2919" s="22" t="s">
        <v>4538</v>
      </c>
      <c r="E2919" s="57" t="s">
        <v>4893</v>
      </c>
      <c r="F2919" s="22" t="s">
        <v>103</v>
      </c>
      <c r="G2919" s="57" t="s">
        <v>12</v>
      </c>
      <c r="H2919" s="22" t="s">
        <v>46</v>
      </c>
      <c r="I2919" s="25" t="s">
        <v>99</v>
      </c>
      <c r="J2919" s="25" t="s">
        <v>4599</v>
      </c>
      <c r="K2919" s="25"/>
      <c r="L2919" s="25"/>
      <c r="M2919" s="63" t="s">
        <v>49</v>
      </c>
      <c r="N2919" s="22" t="s">
        <v>46</v>
      </c>
      <c r="O2919" s="23" t="s">
        <v>46</v>
      </c>
      <c r="P2919" s="23" t="s">
        <v>46</v>
      </c>
      <c r="Q2919" s="23" t="s">
        <v>26</v>
      </c>
      <c r="R2919" s="23" t="s">
        <v>49</v>
      </c>
      <c r="S2919" s="23" t="s">
        <v>49</v>
      </c>
      <c r="T2919" s="17" t="s">
        <v>4598</v>
      </c>
      <c r="U2919" s="17" t="s">
        <v>4967</v>
      </c>
      <c r="V2919" s="17" t="s">
        <v>6652</v>
      </c>
      <c r="W2919" s="17" t="s">
        <v>6711</v>
      </c>
    </row>
    <row r="2920" spans="1:23" s="66" customFormat="1" ht="43.5" x14ac:dyDescent="0.35">
      <c r="A2920" s="22" t="s">
        <v>4591</v>
      </c>
      <c r="B2920" s="22" t="s">
        <v>102</v>
      </c>
      <c r="C2920" s="22" t="s">
        <v>499</v>
      </c>
      <c r="D2920" s="22" t="s">
        <v>4532</v>
      </c>
      <c r="E2920" s="57" t="s">
        <v>4895</v>
      </c>
      <c r="F2920" s="22" t="s">
        <v>103</v>
      </c>
      <c r="G2920" s="57" t="s">
        <v>12</v>
      </c>
      <c r="H2920" s="22" t="s">
        <v>46</v>
      </c>
      <c r="I2920" s="25" t="s">
        <v>99</v>
      </c>
      <c r="J2920" s="25" t="s">
        <v>4599</v>
      </c>
      <c r="K2920" s="25"/>
      <c r="L2920" s="25"/>
      <c r="M2920" s="63" t="s">
        <v>49</v>
      </c>
      <c r="N2920" s="22" t="s">
        <v>46</v>
      </c>
      <c r="O2920" s="23" t="s">
        <v>46</v>
      </c>
      <c r="P2920" s="23" t="s">
        <v>46</v>
      </c>
      <c r="Q2920" s="23" t="s">
        <v>26</v>
      </c>
      <c r="R2920" s="23" t="s">
        <v>49</v>
      </c>
      <c r="S2920" s="23" t="s">
        <v>49</v>
      </c>
      <c r="T2920" s="17" t="s">
        <v>4598</v>
      </c>
      <c r="U2920" s="17" t="s">
        <v>4967</v>
      </c>
      <c r="V2920" s="17" t="s">
        <v>6652</v>
      </c>
      <c r="W2920" s="17" t="s">
        <v>6711</v>
      </c>
    </row>
    <row r="2921" spans="1:23" s="66" customFormat="1" ht="43.5" x14ac:dyDescent="0.35">
      <c r="A2921" s="22" t="s">
        <v>4591</v>
      </c>
      <c r="B2921" s="22" t="s">
        <v>101</v>
      </c>
      <c r="C2921" s="22" t="s">
        <v>500</v>
      </c>
      <c r="D2921" s="22" t="s">
        <v>4533</v>
      </c>
      <c r="E2921" s="57" t="s">
        <v>4896</v>
      </c>
      <c r="F2921" s="22" t="s">
        <v>103</v>
      </c>
      <c r="G2921" s="57" t="s">
        <v>12</v>
      </c>
      <c r="H2921" s="22" t="s">
        <v>46</v>
      </c>
      <c r="I2921" s="25" t="s">
        <v>99</v>
      </c>
      <c r="J2921" s="25" t="s">
        <v>4599</v>
      </c>
      <c r="K2921" s="25"/>
      <c r="L2921" s="25"/>
      <c r="M2921" s="63" t="s">
        <v>49</v>
      </c>
      <c r="N2921" s="22" t="s">
        <v>46</v>
      </c>
      <c r="O2921" s="23" t="s">
        <v>46</v>
      </c>
      <c r="P2921" s="23" t="s">
        <v>46</v>
      </c>
      <c r="Q2921" s="23" t="s">
        <v>26</v>
      </c>
      <c r="R2921" s="23" t="s">
        <v>49</v>
      </c>
      <c r="S2921" s="23" t="s">
        <v>49</v>
      </c>
      <c r="T2921" s="17" t="s">
        <v>4598</v>
      </c>
      <c r="U2921" s="17" t="s">
        <v>4967</v>
      </c>
      <c r="V2921" s="17" t="s">
        <v>6652</v>
      </c>
      <c r="W2921" s="17" t="s">
        <v>6711</v>
      </c>
    </row>
    <row r="2922" spans="1:23" s="66" customFormat="1" ht="43.5" x14ac:dyDescent="0.35">
      <c r="A2922" s="22" t="s">
        <v>4591</v>
      </c>
      <c r="B2922" s="22" t="s">
        <v>98</v>
      </c>
      <c r="C2922" s="22" t="s">
        <v>498</v>
      </c>
      <c r="D2922" s="22" t="s">
        <v>4531</v>
      </c>
      <c r="E2922" s="57" t="s">
        <v>4894</v>
      </c>
      <c r="F2922" s="22" t="s">
        <v>103</v>
      </c>
      <c r="G2922" s="57" t="s">
        <v>12</v>
      </c>
      <c r="H2922" s="22" t="s">
        <v>46</v>
      </c>
      <c r="I2922" s="25" t="s">
        <v>99</v>
      </c>
      <c r="J2922" s="25" t="s">
        <v>4599</v>
      </c>
      <c r="K2922" s="25"/>
      <c r="L2922" s="25"/>
      <c r="M2922" s="63" t="s">
        <v>49</v>
      </c>
      <c r="N2922" s="22" t="s">
        <v>46</v>
      </c>
      <c r="O2922" s="23" t="s">
        <v>46</v>
      </c>
      <c r="P2922" s="23" t="s">
        <v>46</v>
      </c>
      <c r="Q2922" s="23" t="s">
        <v>26</v>
      </c>
      <c r="R2922" s="23" t="s">
        <v>49</v>
      </c>
      <c r="S2922" s="23" t="s">
        <v>49</v>
      </c>
      <c r="T2922" s="17" t="s">
        <v>4598</v>
      </c>
      <c r="U2922" s="17" t="s">
        <v>4967</v>
      </c>
      <c r="V2922" s="17" t="s">
        <v>6652</v>
      </c>
      <c r="W2922" s="17" t="s">
        <v>6711</v>
      </c>
    </row>
    <row r="2923" spans="1:23" s="66" customFormat="1" ht="43.5" x14ac:dyDescent="0.35">
      <c r="A2923" s="22" t="s">
        <v>4591</v>
      </c>
      <c r="B2923" s="22" t="s">
        <v>104</v>
      </c>
      <c r="C2923" s="22" t="s">
        <v>501</v>
      </c>
      <c r="D2923" s="22" t="s">
        <v>4534</v>
      </c>
      <c r="E2923" s="57" t="s">
        <v>4897</v>
      </c>
      <c r="F2923" s="22" t="s">
        <v>103</v>
      </c>
      <c r="G2923" s="57" t="s">
        <v>12</v>
      </c>
      <c r="H2923" s="22" t="s">
        <v>46</v>
      </c>
      <c r="I2923" s="25" t="s">
        <v>99</v>
      </c>
      <c r="J2923" s="25" t="s">
        <v>4599</v>
      </c>
      <c r="K2923" s="25"/>
      <c r="L2923" s="25"/>
      <c r="M2923" s="63" t="s">
        <v>49</v>
      </c>
      <c r="N2923" s="22" t="s">
        <v>46</v>
      </c>
      <c r="O2923" s="23" t="s">
        <v>46</v>
      </c>
      <c r="P2923" s="23" t="s">
        <v>46</v>
      </c>
      <c r="Q2923" s="23" t="s">
        <v>26</v>
      </c>
      <c r="R2923" s="23" t="s">
        <v>49</v>
      </c>
      <c r="S2923" s="23" t="s">
        <v>49</v>
      </c>
      <c r="T2923" s="17" t="s">
        <v>4598</v>
      </c>
      <c r="U2923" s="17" t="s">
        <v>4967</v>
      </c>
      <c r="V2923" s="17" t="s">
        <v>6652</v>
      </c>
      <c r="W2923" s="17" t="s">
        <v>6711</v>
      </c>
    </row>
    <row r="2924" spans="1:23" s="66" customFormat="1" ht="29" x14ac:dyDescent="0.35">
      <c r="A2924" s="22" t="s">
        <v>4591</v>
      </c>
      <c r="B2924" s="22"/>
      <c r="C2924" s="22" t="s">
        <v>515</v>
      </c>
      <c r="D2924" s="22" t="s">
        <v>4545</v>
      </c>
      <c r="E2924" s="57" t="s">
        <v>7563</v>
      </c>
      <c r="F2924" s="22" t="s">
        <v>2478</v>
      </c>
      <c r="G2924" s="57" t="s">
        <v>12</v>
      </c>
      <c r="H2924" s="22" t="s">
        <v>46</v>
      </c>
      <c r="I2924" s="25" t="s">
        <v>197</v>
      </c>
      <c r="J2924" s="25" t="s">
        <v>4599</v>
      </c>
      <c r="K2924" s="25"/>
      <c r="L2924" s="25"/>
      <c r="M2924" s="63" t="s">
        <v>49</v>
      </c>
      <c r="N2924" s="22" t="s">
        <v>46</v>
      </c>
      <c r="O2924" s="23" t="s">
        <v>46</v>
      </c>
      <c r="P2924" s="23" t="s">
        <v>46</v>
      </c>
      <c r="Q2924" s="23" t="s">
        <v>26</v>
      </c>
      <c r="R2924" s="23" t="s">
        <v>49</v>
      </c>
      <c r="S2924" s="23" t="s">
        <v>49</v>
      </c>
      <c r="T2924" s="17" t="s">
        <v>4598</v>
      </c>
      <c r="U2924" s="17" t="s">
        <v>4967</v>
      </c>
      <c r="V2924" s="17" t="s">
        <v>6652</v>
      </c>
      <c r="W2924" s="17" t="s">
        <v>6652</v>
      </c>
    </row>
    <row r="2925" spans="1:23" s="66" customFormat="1" x14ac:dyDescent="0.35">
      <c r="A2925" s="22" t="s">
        <v>4591</v>
      </c>
      <c r="B2925" s="22"/>
      <c r="C2925" s="22" t="s">
        <v>516</v>
      </c>
      <c r="D2925" s="22" t="s">
        <v>4546</v>
      </c>
      <c r="E2925" s="57" t="s">
        <v>7564</v>
      </c>
      <c r="F2925" s="22" t="s">
        <v>2478</v>
      </c>
      <c r="G2925" s="57" t="s">
        <v>12</v>
      </c>
      <c r="H2925" s="22" t="s">
        <v>46</v>
      </c>
      <c r="I2925" s="25" t="s">
        <v>197</v>
      </c>
      <c r="J2925" s="25" t="s">
        <v>4599</v>
      </c>
      <c r="K2925" s="25"/>
      <c r="L2925" s="25"/>
      <c r="M2925" s="63" t="s">
        <v>49</v>
      </c>
      <c r="N2925" s="22" t="s">
        <v>46</v>
      </c>
      <c r="O2925" s="23" t="s">
        <v>46</v>
      </c>
      <c r="P2925" s="23" t="s">
        <v>46</v>
      </c>
      <c r="Q2925" s="23" t="s">
        <v>26</v>
      </c>
      <c r="R2925" s="23" t="s">
        <v>49</v>
      </c>
      <c r="S2925" s="23" t="s">
        <v>49</v>
      </c>
      <c r="T2925" s="17" t="s">
        <v>4598</v>
      </c>
      <c r="U2925" s="17" t="s">
        <v>4967</v>
      </c>
      <c r="V2925" s="17" t="s">
        <v>6652</v>
      </c>
      <c r="W2925" s="17" t="s">
        <v>6652</v>
      </c>
    </row>
    <row r="2926" spans="1:23" s="66" customFormat="1" ht="29" x14ac:dyDescent="0.35">
      <c r="A2926" s="22" t="s">
        <v>4591</v>
      </c>
      <c r="B2926" s="22"/>
      <c r="C2926" s="22" t="s">
        <v>517</v>
      </c>
      <c r="D2926" s="22" t="s">
        <v>4547</v>
      </c>
      <c r="E2926" s="57" t="s">
        <v>7565</v>
      </c>
      <c r="F2926" s="22" t="s">
        <v>2478</v>
      </c>
      <c r="G2926" s="57" t="s">
        <v>12</v>
      </c>
      <c r="H2926" s="22" t="s">
        <v>46</v>
      </c>
      <c r="I2926" s="25" t="s">
        <v>197</v>
      </c>
      <c r="J2926" s="25" t="s">
        <v>4599</v>
      </c>
      <c r="K2926" s="25"/>
      <c r="L2926" s="25"/>
      <c r="M2926" s="63" t="s">
        <v>49</v>
      </c>
      <c r="N2926" s="22" t="s">
        <v>46</v>
      </c>
      <c r="O2926" s="23" t="s">
        <v>46</v>
      </c>
      <c r="P2926" s="23" t="s">
        <v>46</v>
      </c>
      <c r="Q2926" s="23" t="s">
        <v>26</v>
      </c>
      <c r="R2926" s="23" t="s">
        <v>49</v>
      </c>
      <c r="S2926" s="23" t="s">
        <v>49</v>
      </c>
      <c r="T2926" s="17" t="s">
        <v>4598</v>
      </c>
      <c r="U2926" s="17" t="s">
        <v>4967</v>
      </c>
      <c r="V2926" s="17" t="s">
        <v>6652</v>
      </c>
      <c r="W2926" s="17" t="s">
        <v>6652</v>
      </c>
    </row>
    <row r="2927" spans="1:23" s="66" customFormat="1" ht="29" x14ac:dyDescent="0.35">
      <c r="A2927" s="22" t="s">
        <v>4591</v>
      </c>
      <c r="B2927" s="22"/>
      <c r="C2927" s="22" t="s">
        <v>518</v>
      </c>
      <c r="D2927" s="22" t="s">
        <v>4548</v>
      </c>
      <c r="E2927" s="57" t="s">
        <v>7566</v>
      </c>
      <c r="F2927" s="22" t="s">
        <v>2478</v>
      </c>
      <c r="G2927" s="57" t="s">
        <v>12</v>
      </c>
      <c r="H2927" s="22" t="s">
        <v>46</v>
      </c>
      <c r="I2927" s="25" t="s">
        <v>197</v>
      </c>
      <c r="J2927" s="25" t="s">
        <v>4599</v>
      </c>
      <c r="K2927" s="25"/>
      <c r="L2927" s="25"/>
      <c r="M2927" s="63" t="s">
        <v>49</v>
      </c>
      <c r="N2927" s="22" t="s">
        <v>46</v>
      </c>
      <c r="O2927" s="23" t="s">
        <v>46</v>
      </c>
      <c r="P2927" s="23" t="s">
        <v>46</v>
      </c>
      <c r="Q2927" s="23" t="s">
        <v>26</v>
      </c>
      <c r="R2927" s="23" t="s">
        <v>49</v>
      </c>
      <c r="S2927" s="23" t="s">
        <v>49</v>
      </c>
      <c r="T2927" s="17" t="s">
        <v>4598</v>
      </c>
      <c r="U2927" s="17" t="s">
        <v>4967</v>
      </c>
      <c r="V2927" s="17" t="s">
        <v>6652</v>
      </c>
      <c r="W2927" s="17" t="s">
        <v>6652</v>
      </c>
    </row>
    <row r="2928" spans="1:23" s="66" customFormat="1" ht="29" x14ac:dyDescent="0.35">
      <c r="A2928" s="22" t="s">
        <v>4591</v>
      </c>
      <c r="B2928" s="22"/>
      <c r="C2928" s="22" t="s">
        <v>519</v>
      </c>
      <c r="D2928" s="22" t="s">
        <v>4549</v>
      </c>
      <c r="E2928" s="57" t="s">
        <v>7567</v>
      </c>
      <c r="F2928" s="22" t="s">
        <v>2478</v>
      </c>
      <c r="G2928" s="57" t="s">
        <v>12</v>
      </c>
      <c r="H2928" s="22" t="s">
        <v>46</v>
      </c>
      <c r="I2928" s="25" t="s">
        <v>197</v>
      </c>
      <c r="J2928" s="25" t="s">
        <v>4599</v>
      </c>
      <c r="K2928" s="25"/>
      <c r="L2928" s="25"/>
      <c r="M2928" s="63" t="s">
        <v>49</v>
      </c>
      <c r="N2928" s="22" t="s">
        <v>46</v>
      </c>
      <c r="O2928" s="23" t="s">
        <v>46</v>
      </c>
      <c r="P2928" s="23" t="s">
        <v>46</v>
      </c>
      <c r="Q2928" s="23" t="s">
        <v>26</v>
      </c>
      <c r="R2928" s="23" t="s">
        <v>49</v>
      </c>
      <c r="S2928" s="23" t="s">
        <v>49</v>
      </c>
      <c r="T2928" s="17" t="s">
        <v>4598</v>
      </c>
      <c r="U2928" s="17" t="s">
        <v>4967</v>
      </c>
      <c r="V2928" s="17" t="s">
        <v>6652</v>
      </c>
      <c r="W2928" s="17" t="s">
        <v>6652</v>
      </c>
    </row>
    <row r="2929" spans="1:23" s="66" customFormat="1" ht="29" x14ac:dyDescent="0.35">
      <c r="A2929" s="22" t="s">
        <v>4591</v>
      </c>
      <c r="B2929" s="22"/>
      <c r="C2929" s="22" t="s">
        <v>520</v>
      </c>
      <c r="D2929" s="22" t="s">
        <v>4550</v>
      </c>
      <c r="E2929" s="57" t="s">
        <v>7568</v>
      </c>
      <c r="F2929" s="22" t="s">
        <v>2478</v>
      </c>
      <c r="G2929" s="57" t="s">
        <v>12</v>
      </c>
      <c r="H2929" s="22" t="s">
        <v>46</v>
      </c>
      <c r="I2929" s="25" t="s">
        <v>197</v>
      </c>
      <c r="J2929" s="25" t="s">
        <v>4599</v>
      </c>
      <c r="K2929" s="25"/>
      <c r="L2929" s="25"/>
      <c r="M2929" s="63" t="s">
        <v>49</v>
      </c>
      <c r="N2929" s="22" t="s">
        <v>46</v>
      </c>
      <c r="O2929" s="23" t="s">
        <v>46</v>
      </c>
      <c r="P2929" s="23" t="s">
        <v>46</v>
      </c>
      <c r="Q2929" s="23" t="s">
        <v>26</v>
      </c>
      <c r="R2929" s="23" t="s">
        <v>49</v>
      </c>
      <c r="S2929" s="23" t="s">
        <v>49</v>
      </c>
      <c r="T2929" s="17" t="s">
        <v>4598</v>
      </c>
      <c r="U2929" s="17" t="s">
        <v>4967</v>
      </c>
      <c r="V2929" s="17" t="s">
        <v>6652</v>
      </c>
      <c r="W2929" s="17" t="s">
        <v>6652</v>
      </c>
    </row>
    <row r="2930" spans="1:23" s="66" customFormat="1" x14ac:dyDescent="0.35">
      <c r="A2930" s="22" t="s">
        <v>4591</v>
      </c>
      <c r="B2930" s="22"/>
      <c r="C2930" s="22" t="s">
        <v>521</v>
      </c>
      <c r="D2930" s="22" t="s">
        <v>4551</v>
      </c>
      <c r="E2930" s="57" t="s">
        <v>7569</v>
      </c>
      <c r="F2930" s="22" t="s">
        <v>2478</v>
      </c>
      <c r="G2930" s="57" t="s">
        <v>12</v>
      </c>
      <c r="H2930" s="22" t="s">
        <v>46</v>
      </c>
      <c r="I2930" s="25" t="s">
        <v>197</v>
      </c>
      <c r="J2930" s="25" t="s">
        <v>4599</v>
      </c>
      <c r="K2930" s="25"/>
      <c r="L2930" s="25"/>
      <c r="M2930" s="63" t="s">
        <v>49</v>
      </c>
      <c r="N2930" s="22" t="s">
        <v>46</v>
      </c>
      <c r="O2930" s="23" t="s">
        <v>46</v>
      </c>
      <c r="P2930" s="23" t="s">
        <v>46</v>
      </c>
      <c r="Q2930" s="23" t="s">
        <v>26</v>
      </c>
      <c r="R2930" s="23" t="s">
        <v>49</v>
      </c>
      <c r="S2930" s="23" t="s">
        <v>49</v>
      </c>
      <c r="T2930" s="17" t="s">
        <v>4598</v>
      </c>
      <c r="U2930" s="17" t="s">
        <v>4967</v>
      </c>
      <c r="V2930" s="17" t="s">
        <v>6652</v>
      </c>
      <c r="W2930" s="17" t="s">
        <v>6652</v>
      </c>
    </row>
    <row r="2931" spans="1:23" s="66" customFormat="1" ht="29" x14ac:dyDescent="0.35">
      <c r="A2931" s="22" t="s">
        <v>4591</v>
      </c>
      <c r="B2931" s="22"/>
      <c r="C2931" s="22" t="s">
        <v>522</v>
      </c>
      <c r="D2931" s="22" t="s">
        <v>4552</v>
      </c>
      <c r="E2931" s="57" t="s">
        <v>7570</v>
      </c>
      <c r="F2931" s="22" t="s">
        <v>2478</v>
      </c>
      <c r="G2931" s="57" t="s">
        <v>12</v>
      </c>
      <c r="H2931" s="22" t="s">
        <v>46</v>
      </c>
      <c r="I2931" s="25" t="s">
        <v>197</v>
      </c>
      <c r="J2931" s="25" t="s">
        <v>4599</v>
      </c>
      <c r="K2931" s="25"/>
      <c r="L2931" s="25"/>
      <c r="M2931" s="63" t="s">
        <v>49</v>
      </c>
      <c r="N2931" s="22" t="s">
        <v>46</v>
      </c>
      <c r="O2931" s="23" t="s">
        <v>46</v>
      </c>
      <c r="P2931" s="23" t="s">
        <v>46</v>
      </c>
      <c r="Q2931" s="23" t="s">
        <v>26</v>
      </c>
      <c r="R2931" s="23" t="s">
        <v>49</v>
      </c>
      <c r="S2931" s="23" t="s">
        <v>49</v>
      </c>
      <c r="T2931" s="17" t="s">
        <v>4598</v>
      </c>
      <c r="U2931" s="17" t="s">
        <v>4967</v>
      </c>
      <c r="V2931" s="17" t="s">
        <v>6652</v>
      </c>
      <c r="W2931" s="17" t="s">
        <v>6652</v>
      </c>
    </row>
    <row r="2932" spans="1:23" s="66" customFormat="1" ht="29" x14ac:dyDescent="0.35">
      <c r="A2932" s="28" t="s">
        <v>4591</v>
      </c>
      <c r="B2932" s="28"/>
      <c r="C2932" s="28" t="s">
        <v>6520</v>
      </c>
      <c r="D2932" s="7" t="s">
        <v>6519</v>
      </c>
      <c r="E2932" s="57" t="s">
        <v>7571</v>
      </c>
      <c r="F2932" s="28" t="s">
        <v>2478</v>
      </c>
      <c r="G2932" s="28" t="s">
        <v>21</v>
      </c>
      <c r="H2932" s="28" t="s">
        <v>46</v>
      </c>
      <c r="I2932" s="25" t="s">
        <v>197</v>
      </c>
      <c r="J2932" s="40" t="s">
        <v>6163</v>
      </c>
      <c r="K2932" s="40" t="s">
        <v>6157</v>
      </c>
      <c r="L2932" s="34">
        <v>23</v>
      </c>
      <c r="M2932" s="63" t="s">
        <v>6521</v>
      </c>
      <c r="N2932" s="22" t="s">
        <v>8710</v>
      </c>
      <c r="O2932" s="33">
        <v>0</v>
      </c>
      <c r="P2932" s="33">
        <v>0.05</v>
      </c>
      <c r="Q2932" s="33" t="s">
        <v>46</v>
      </c>
      <c r="R2932" s="33">
        <v>0</v>
      </c>
      <c r="S2932" s="33">
        <v>0.05</v>
      </c>
      <c r="T2932" s="50" t="s">
        <v>4598</v>
      </c>
      <c r="U2932" s="50" t="s">
        <v>4967</v>
      </c>
      <c r="V2932" s="48" t="s">
        <v>6479</v>
      </c>
      <c r="W2932" s="17" t="s">
        <v>6479</v>
      </c>
    </row>
    <row r="2933" spans="1:23" s="66" customFormat="1" ht="29" x14ac:dyDescent="0.35">
      <c r="A2933" s="28" t="s">
        <v>4591</v>
      </c>
      <c r="B2933" s="28"/>
      <c r="C2933" s="28" t="s">
        <v>6992</v>
      </c>
      <c r="D2933" s="28" t="s">
        <v>6993</v>
      </c>
      <c r="E2933" s="57" t="s">
        <v>7572</v>
      </c>
      <c r="F2933" s="28" t="s">
        <v>4869</v>
      </c>
      <c r="G2933" s="28" t="s">
        <v>21</v>
      </c>
      <c r="H2933" s="28" t="s">
        <v>46</v>
      </c>
      <c r="I2933" s="25" t="s">
        <v>197</v>
      </c>
      <c r="J2933" s="34" t="s">
        <v>6163</v>
      </c>
      <c r="K2933" s="34" t="s">
        <v>6157</v>
      </c>
      <c r="L2933" s="34">
        <v>26</v>
      </c>
      <c r="M2933" s="63" t="s">
        <v>7058</v>
      </c>
      <c r="N2933" s="22" t="s">
        <v>8707</v>
      </c>
      <c r="O2933" s="48">
        <v>0</v>
      </c>
      <c r="P2933" s="48">
        <v>0.01</v>
      </c>
      <c r="Q2933" s="48" t="s">
        <v>46</v>
      </c>
      <c r="R2933" s="48">
        <v>0</v>
      </c>
      <c r="S2933" s="48">
        <v>0.01</v>
      </c>
      <c r="T2933" s="48" t="s">
        <v>4598</v>
      </c>
      <c r="U2933" s="48" t="s">
        <v>4967</v>
      </c>
      <c r="V2933" s="48" t="s">
        <v>6927</v>
      </c>
      <c r="W2933" s="48" t="s">
        <v>6927</v>
      </c>
    </row>
    <row r="2934" spans="1:23" s="66" customFormat="1" ht="29" x14ac:dyDescent="0.35">
      <c r="A2934" s="22" t="s">
        <v>4591</v>
      </c>
      <c r="B2934" s="22"/>
      <c r="C2934" s="22" t="s">
        <v>525</v>
      </c>
      <c r="D2934" s="22" t="s">
        <v>4555</v>
      </c>
      <c r="E2934" s="57" t="s">
        <v>7573</v>
      </c>
      <c r="F2934" s="22" t="s">
        <v>2478</v>
      </c>
      <c r="G2934" s="57" t="s">
        <v>12</v>
      </c>
      <c r="H2934" s="22" t="s">
        <v>46</v>
      </c>
      <c r="I2934" s="25" t="s">
        <v>197</v>
      </c>
      <c r="J2934" s="25" t="s">
        <v>4599</v>
      </c>
      <c r="K2934" s="25"/>
      <c r="L2934" s="25"/>
      <c r="M2934" s="63" t="s">
        <v>49</v>
      </c>
      <c r="N2934" s="22" t="s">
        <v>46</v>
      </c>
      <c r="O2934" s="23" t="s">
        <v>46</v>
      </c>
      <c r="P2934" s="23" t="s">
        <v>46</v>
      </c>
      <c r="Q2934" s="23" t="s">
        <v>26</v>
      </c>
      <c r="R2934" s="23" t="s">
        <v>49</v>
      </c>
      <c r="S2934" s="23" t="s">
        <v>49</v>
      </c>
      <c r="T2934" s="17" t="s">
        <v>4598</v>
      </c>
      <c r="U2934" s="17" t="s">
        <v>4967</v>
      </c>
      <c r="V2934" s="17" t="s">
        <v>6652</v>
      </c>
      <c r="W2934" s="17" t="s">
        <v>6652</v>
      </c>
    </row>
    <row r="2935" spans="1:23" s="66" customFormat="1" ht="29" x14ac:dyDescent="0.35">
      <c r="A2935" s="22" t="s">
        <v>4591</v>
      </c>
      <c r="B2935" s="22"/>
      <c r="C2935" s="22" t="s">
        <v>526</v>
      </c>
      <c r="D2935" s="22" t="s">
        <v>4556</v>
      </c>
      <c r="E2935" s="57" t="s">
        <v>7574</v>
      </c>
      <c r="F2935" s="22" t="s">
        <v>2478</v>
      </c>
      <c r="G2935" s="57" t="s">
        <v>12</v>
      </c>
      <c r="H2935" s="22" t="s">
        <v>46</v>
      </c>
      <c r="I2935" s="25" t="s">
        <v>197</v>
      </c>
      <c r="J2935" s="25" t="s">
        <v>4599</v>
      </c>
      <c r="K2935" s="25"/>
      <c r="L2935" s="25"/>
      <c r="M2935" s="63" t="s">
        <v>49</v>
      </c>
      <c r="N2935" s="22" t="s">
        <v>46</v>
      </c>
      <c r="O2935" s="23" t="s">
        <v>46</v>
      </c>
      <c r="P2935" s="23" t="s">
        <v>46</v>
      </c>
      <c r="Q2935" s="23" t="s">
        <v>26</v>
      </c>
      <c r="R2935" s="23" t="s">
        <v>49</v>
      </c>
      <c r="S2935" s="23" t="s">
        <v>49</v>
      </c>
      <c r="T2935" s="17" t="s">
        <v>4598</v>
      </c>
      <c r="U2935" s="17" t="s">
        <v>4967</v>
      </c>
      <c r="V2935" s="17" t="s">
        <v>6652</v>
      </c>
      <c r="W2935" s="17" t="s">
        <v>6652</v>
      </c>
    </row>
    <row r="2936" spans="1:23" s="66" customFormat="1" ht="29" x14ac:dyDescent="0.35">
      <c r="A2936" s="22" t="s">
        <v>4591</v>
      </c>
      <c r="B2936" s="22"/>
      <c r="C2936" s="22" t="s">
        <v>527</v>
      </c>
      <c r="D2936" s="22" t="s">
        <v>4557</v>
      </c>
      <c r="E2936" s="57" t="s">
        <v>7575</v>
      </c>
      <c r="F2936" s="22" t="s">
        <v>2478</v>
      </c>
      <c r="G2936" s="57" t="s">
        <v>12</v>
      </c>
      <c r="H2936" s="22" t="s">
        <v>46</v>
      </c>
      <c r="I2936" s="25" t="s">
        <v>197</v>
      </c>
      <c r="J2936" s="25" t="s">
        <v>4599</v>
      </c>
      <c r="K2936" s="25"/>
      <c r="L2936" s="25"/>
      <c r="M2936" s="63" t="s">
        <v>49</v>
      </c>
      <c r="N2936" s="22" t="s">
        <v>46</v>
      </c>
      <c r="O2936" s="23" t="s">
        <v>46</v>
      </c>
      <c r="P2936" s="23" t="s">
        <v>46</v>
      </c>
      <c r="Q2936" s="23" t="s">
        <v>26</v>
      </c>
      <c r="R2936" s="23" t="s">
        <v>49</v>
      </c>
      <c r="S2936" s="23" t="s">
        <v>49</v>
      </c>
      <c r="T2936" s="17" t="s">
        <v>4598</v>
      </c>
      <c r="U2936" s="17" t="s">
        <v>4967</v>
      </c>
      <c r="V2936" s="17" t="s">
        <v>6652</v>
      </c>
      <c r="W2936" s="17" t="s">
        <v>6652</v>
      </c>
    </row>
    <row r="2937" spans="1:23" s="66" customFormat="1" ht="29" x14ac:dyDescent="0.35">
      <c r="A2937" s="22" t="s">
        <v>4591</v>
      </c>
      <c r="B2937" s="22"/>
      <c r="C2937" s="22" t="s">
        <v>528</v>
      </c>
      <c r="D2937" s="22" t="s">
        <v>4558</v>
      </c>
      <c r="E2937" s="57" t="s">
        <v>7576</v>
      </c>
      <c r="F2937" s="22" t="s">
        <v>2478</v>
      </c>
      <c r="G2937" s="57" t="s">
        <v>12</v>
      </c>
      <c r="H2937" s="22" t="s">
        <v>46</v>
      </c>
      <c r="I2937" s="25" t="s">
        <v>197</v>
      </c>
      <c r="J2937" s="25" t="s">
        <v>4599</v>
      </c>
      <c r="K2937" s="25"/>
      <c r="L2937" s="25"/>
      <c r="M2937" s="63" t="s">
        <v>49</v>
      </c>
      <c r="N2937" s="22" t="s">
        <v>46</v>
      </c>
      <c r="O2937" s="23" t="s">
        <v>46</v>
      </c>
      <c r="P2937" s="23" t="s">
        <v>46</v>
      </c>
      <c r="Q2937" s="23" t="s">
        <v>26</v>
      </c>
      <c r="R2937" s="23" t="s">
        <v>49</v>
      </c>
      <c r="S2937" s="23" t="s">
        <v>49</v>
      </c>
      <c r="T2937" s="17" t="s">
        <v>4598</v>
      </c>
      <c r="U2937" s="17" t="s">
        <v>4967</v>
      </c>
      <c r="V2937" s="17" t="s">
        <v>6652</v>
      </c>
      <c r="W2937" s="17" t="s">
        <v>6652</v>
      </c>
    </row>
    <row r="2938" spans="1:23" s="66" customFormat="1" ht="29" x14ac:dyDescent="0.35">
      <c r="A2938" s="22" t="s">
        <v>4591</v>
      </c>
      <c r="B2938" s="22"/>
      <c r="C2938" s="22" t="s">
        <v>523</v>
      </c>
      <c r="D2938" s="22" t="s">
        <v>4553</v>
      </c>
      <c r="E2938" s="57" t="s">
        <v>7577</v>
      </c>
      <c r="F2938" s="22" t="s">
        <v>2478</v>
      </c>
      <c r="G2938" s="57" t="s">
        <v>12</v>
      </c>
      <c r="H2938" s="22" t="s">
        <v>46</v>
      </c>
      <c r="I2938" s="25" t="s">
        <v>197</v>
      </c>
      <c r="J2938" s="25" t="s">
        <v>4599</v>
      </c>
      <c r="K2938" s="25"/>
      <c r="L2938" s="25"/>
      <c r="M2938" s="63" t="s">
        <v>49</v>
      </c>
      <c r="N2938" s="22" t="s">
        <v>46</v>
      </c>
      <c r="O2938" s="23" t="s">
        <v>46</v>
      </c>
      <c r="P2938" s="23" t="s">
        <v>46</v>
      </c>
      <c r="Q2938" s="23" t="s">
        <v>26</v>
      </c>
      <c r="R2938" s="23" t="s">
        <v>49</v>
      </c>
      <c r="S2938" s="23" t="s">
        <v>49</v>
      </c>
      <c r="T2938" s="17" t="s">
        <v>4598</v>
      </c>
      <c r="U2938" s="17" t="s">
        <v>4967</v>
      </c>
      <c r="V2938" s="17" t="s">
        <v>6652</v>
      </c>
      <c r="W2938" s="17" t="s">
        <v>6652</v>
      </c>
    </row>
    <row r="2939" spans="1:23" s="46" customFormat="1" ht="29" x14ac:dyDescent="0.35">
      <c r="A2939" s="22" t="s">
        <v>4591</v>
      </c>
      <c r="B2939" s="22"/>
      <c r="C2939" s="22" t="s">
        <v>524</v>
      </c>
      <c r="D2939" s="22" t="s">
        <v>4554</v>
      </c>
      <c r="E2939" s="57" t="s">
        <v>7578</v>
      </c>
      <c r="F2939" s="22" t="s">
        <v>2478</v>
      </c>
      <c r="G2939" s="57" t="s">
        <v>12</v>
      </c>
      <c r="H2939" s="22" t="s">
        <v>46</v>
      </c>
      <c r="I2939" s="25" t="s">
        <v>197</v>
      </c>
      <c r="J2939" s="25" t="s">
        <v>4599</v>
      </c>
      <c r="K2939" s="25"/>
      <c r="L2939" s="25"/>
      <c r="M2939" s="63" t="s">
        <v>49</v>
      </c>
      <c r="N2939" s="22" t="s">
        <v>46</v>
      </c>
      <c r="O2939" s="23" t="s">
        <v>46</v>
      </c>
      <c r="P2939" s="23" t="s">
        <v>46</v>
      </c>
      <c r="Q2939" s="23" t="s">
        <v>26</v>
      </c>
      <c r="R2939" s="23" t="s">
        <v>49</v>
      </c>
      <c r="S2939" s="23" t="s">
        <v>49</v>
      </c>
      <c r="T2939" s="17" t="s">
        <v>4598</v>
      </c>
      <c r="U2939" s="17" t="s">
        <v>4967</v>
      </c>
      <c r="V2939" s="17" t="s">
        <v>6652</v>
      </c>
      <c r="W2939" s="17" t="s">
        <v>6652</v>
      </c>
    </row>
    <row r="2940" spans="1:23" s="46" customFormat="1" x14ac:dyDescent="0.35">
      <c r="A2940" s="22" t="s">
        <v>4591</v>
      </c>
      <c r="B2940" s="22"/>
      <c r="C2940" s="22" t="s">
        <v>529</v>
      </c>
      <c r="D2940" s="22" t="s">
        <v>4559</v>
      </c>
      <c r="E2940" s="57" t="s">
        <v>7579</v>
      </c>
      <c r="F2940" s="22" t="s">
        <v>4587</v>
      </c>
      <c r="G2940" s="57" t="s">
        <v>4587</v>
      </c>
      <c r="H2940" s="22" t="s">
        <v>46</v>
      </c>
      <c r="I2940" s="25" t="s">
        <v>197</v>
      </c>
      <c r="J2940" s="25" t="s">
        <v>4599</v>
      </c>
      <c r="K2940" s="25"/>
      <c r="L2940" s="25"/>
      <c r="M2940" s="63" t="s">
        <v>49</v>
      </c>
      <c r="N2940" s="22" t="s">
        <v>46</v>
      </c>
      <c r="O2940" s="16" t="s">
        <v>46</v>
      </c>
      <c r="P2940" s="16" t="s">
        <v>46</v>
      </c>
      <c r="Q2940" s="23" t="s">
        <v>46</v>
      </c>
      <c r="R2940" s="23" t="s">
        <v>49</v>
      </c>
      <c r="S2940" s="23" t="s">
        <v>49</v>
      </c>
      <c r="T2940" s="17" t="s">
        <v>4587</v>
      </c>
      <c r="U2940" s="17" t="s">
        <v>4967</v>
      </c>
      <c r="V2940" s="17" t="s">
        <v>6652</v>
      </c>
      <c r="W2940" s="17" t="s">
        <v>6654</v>
      </c>
    </row>
    <row r="2941" spans="1:23" s="46" customFormat="1" ht="43.5" x14ac:dyDescent="0.35">
      <c r="A2941" s="7" t="s">
        <v>4591</v>
      </c>
      <c r="B2941" s="7"/>
      <c r="C2941" s="7" t="s">
        <v>7113</v>
      </c>
      <c r="D2941" s="7" t="s">
        <v>7114</v>
      </c>
      <c r="E2941" s="57" t="s">
        <v>6296</v>
      </c>
      <c r="F2941" s="7" t="s">
        <v>204</v>
      </c>
      <c r="G2941" s="65" t="s">
        <v>21</v>
      </c>
      <c r="H2941" s="65" t="s">
        <v>46</v>
      </c>
      <c r="I2941" s="25" t="s">
        <v>197</v>
      </c>
      <c r="J2941" s="40" t="s">
        <v>4599</v>
      </c>
      <c r="K2941" s="41"/>
      <c r="L2941" s="40"/>
      <c r="M2941" s="41"/>
      <c r="N2941" s="22" t="s">
        <v>46</v>
      </c>
      <c r="O2941" s="46">
        <v>0</v>
      </c>
      <c r="P2941" s="46">
        <v>0.05</v>
      </c>
      <c r="Q2941" s="46" t="s">
        <v>46</v>
      </c>
      <c r="T2941" s="46" t="s">
        <v>6269</v>
      </c>
      <c r="U2941" s="46" t="s">
        <v>6269</v>
      </c>
      <c r="V2941" s="46" t="s">
        <v>6656</v>
      </c>
      <c r="W2941" s="46" t="s">
        <v>6656</v>
      </c>
    </row>
    <row r="2942" spans="1:23" s="46" customFormat="1" ht="43.5" x14ac:dyDescent="0.35">
      <c r="A2942" s="7" t="s">
        <v>4591</v>
      </c>
      <c r="B2942" s="7"/>
      <c r="C2942" s="7" t="s">
        <v>7115</v>
      </c>
      <c r="D2942" s="7" t="s">
        <v>7116</v>
      </c>
      <c r="E2942" s="57" t="s">
        <v>6297</v>
      </c>
      <c r="F2942" s="7" t="s">
        <v>204</v>
      </c>
      <c r="G2942" s="65" t="s">
        <v>21</v>
      </c>
      <c r="H2942" s="65" t="s">
        <v>46</v>
      </c>
      <c r="I2942" s="25" t="s">
        <v>197</v>
      </c>
      <c r="J2942" s="40" t="s">
        <v>4599</v>
      </c>
      <c r="K2942" s="41"/>
      <c r="L2942" s="40"/>
      <c r="M2942" s="41"/>
      <c r="N2942" s="22" t="s">
        <v>46</v>
      </c>
      <c r="O2942" s="46">
        <v>0</v>
      </c>
      <c r="P2942" s="46">
        <v>0.05</v>
      </c>
      <c r="Q2942" s="46" t="s">
        <v>46</v>
      </c>
      <c r="T2942" s="46" t="s">
        <v>6269</v>
      </c>
      <c r="U2942" s="46" t="s">
        <v>6269</v>
      </c>
      <c r="V2942" s="46" t="s">
        <v>6656</v>
      </c>
      <c r="W2942" s="46" t="s">
        <v>6725</v>
      </c>
    </row>
    <row r="2943" spans="1:23" s="46" customFormat="1" ht="43.5" x14ac:dyDescent="0.35">
      <c r="A2943" s="7" t="s">
        <v>4591</v>
      </c>
      <c r="B2943" s="7"/>
      <c r="C2943" s="7" t="s">
        <v>7117</v>
      </c>
      <c r="D2943" s="7" t="s">
        <v>7118</v>
      </c>
      <c r="E2943" s="57" t="s">
        <v>6298</v>
      </c>
      <c r="F2943" s="7" t="s">
        <v>204</v>
      </c>
      <c r="G2943" s="65" t="s">
        <v>21</v>
      </c>
      <c r="H2943" s="65" t="s">
        <v>46</v>
      </c>
      <c r="I2943" s="25" t="s">
        <v>197</v>
      </c>
      <c r="J2943" s="40" t="s">
        <v>4599</v>
      </c>
      <c r="K2943" s="41"/>
      <c r="L2943" s="40"/>
      <c r="M2943" s="41"/>
      <c r="N2943" s="22" t="s">
        <v>46</v>
      </c>
      <c r="O2943" s="46">
        <v>0</v>
      </c>
      <c r="P2943" s="46">
        <v>0.05</v>
      </c>
      <c r="Q2943" s="46" t="s">
        <v>46</v>
      </c>
      <c r="T2943" s="46" t="s">
        <v>6269</v>
      </c>
      <c r="U2943" s="46" t="s">
        <v>6269</v>
      </c>
      <c r="V2943" s="46" t="s">
        <v>6656</v>
      </c>
      <c r="W2943" s="46" t="s">
        <v>6656</v>
      </c>
    </row>
    <row r="2944" spans="1:23" s="46" customFormat="1" ht="43.5" x14ac:dyDescent="0.35">
      <c r="A2944" s="7" t="s">
        <v>4591</v>
      </c>
      <c r="B2944" s="7"/>
      <c r="C2944" s="7" t="s">
        <v>7119</v>
      </c>
      <c r="D2944" s="7" t="s">
        <v>7120</v>
      </c>
      <c r="E2944" s="57" t="s">
        <v>6299</v>
      </c>
      <c r="F2944" s="7" t="s">
        <v>204</v>
      </c>
      <c r="G2944" s="65" t="s">
        <v>21</v>
      </c>
      <c r="H2944" s="65" t="s">
        <v>46</v>
      </c>
      <c r="I2944" s="25" t="s">
        <v>197</v>
      </c>
      <c r="J2944" s="40" t="s">
        <v>4599</v>
      </c>
      <c r="K2944" s="41"/>
      <c r="L2944" s="40"/>
      <c r="M2944" s="41"/>
      <c r="N2944" s="22" t="s">
        <v>46</v>
      </c>
      <c r="O2944" s="46">
        <v>0</v>
      </c>
      <c r="P2944" s="46">
        <v>0.05</v>
      </c>
      <c r="Q2944" s="46" t="s">
        <v>46</v>
      </c>
      <c r="T2944" s="46" t="s">
        <v>6269</v>
      </c>
      <c r="U2944" s="46" t="s">
        <v>6269</v>
      </c>
      <c r="V2944" s="46" t="s">
        <v>6656</v>
      </c>
      <c r="W2944" s="46" t="s">
        <v>6656</v>
      </c>
    </row>
    <row r="2945" spans="1:23" s="66" customFormat="1" ht="43.5" x14ac:dyDescent="0.35">
      <c r="A2945" s="7" t="s">
        <v>4591</v>
      </c>
      <c r="B2945" s="7"/>
      <c r="C2945" s="7" t="s">
        <v>7121</v>
      </c>
      <c r="D2945" s="7" t="s">
        <v>7122</v>
      </c>
      <c r="E2945" s="57" t="s">
        <v>6300</v>
      </c>
      <c r="F2945" s="7" t="s">
        <v>204</v>
      </c>
      <c r="G2945" s="65" t="s">
        <v>21</v>
      </c>
      <c r="H2945" s="65" t="s">
        <v>46</v>
      </c>
      <c r="I2945" s="25" t="s">
        <v>197</v>
      </c>
      <c r="J2945" s="40" t="s">
        <v>4599</v>
      </c>
      <c r="K2945" s="41"/>
      <c r="L2945" s="40"/>
      <c r="M2945" s="41"/>
      <c r="N2945" s="22" t="s">
        <v>46</v>
      </c>
      <c r="O2945" s="46">
        <v>0</v>
      </c>
      <c r="P2945" s="46">
        <v>0.05</v>
      </c>
      <c r="Q2945" s="46" t="s">
        <v>46</v>
      </c>
      <c r="R2945" s="46"/>
      <c r="S2945" s="46"/>
      <c r="T2945" s="46" t="s">
        <v>6269</v>
      </c>
      <c r="U2945" s="46" t="s">
        <v>6269</v>
      </c>
      <c r="V2945" s="46" t="s">
        <v>6656</v>
      </c>
      <c r="W2945" s="46" t="s">
        <v>6656</v>
      </c>
    </row>
    <row r="2946" spans="1:23" s="66" customFormat="1" ht="43.5" x14ac:dyDescent="0.35">
      <c r="A2946" s="7" t="s">
        <v>4591</v>
      </c>
      <c r="B2946" s="7"/>
      <c r="C2946" s="7" t="s">
        <v>7123</v>
      </c>
      <c r="D2946" s="7" t="s">
        <v>7124</v>
      </c>
      <c r="E2946" s="57" t="s">
        <v>6301</v>
      </c>
      <c r="F2946" s="7" t="s">
        <v>204</v>
      </c>
      <c r="G2946" s="65" t="s">
        <v>21</v>
      </c>
      <c r="H2946" s="65" t="s">
        <v>46</v>
      </c>
      <c r="I2946" s="25" t="s">
        <v>197</v>
      </c>
      <c r="J2946" s="40" t="s">
        <v>4599</v>
      </c>
      <c r="K2946" s="41"/>
      <c r="L2946" s="40"/>
      <c r="M2946" s="41"/>
      <c r="N2946" s="22" t="s">
        <v>46</v>
      </c>
      <c r="O2946" s="46">
        <v>0</v>
      </c>
      <c r="P2946" s="46">
        <v>0.05</v>
      </c>
      <c r="Q2946" s="46" t="s">
        <v>46</v>
      </c>
      <c r="R2946" s="46"/>
      <c r="S2946" s="46"/>
      <c r="T2946" s="46" t="s">
        <v>6269</v>
      </c>
      <c r="U2946" s="46" t="s">
        <v>6269</v>
      </c>
      <c r="V2946" s="46" t="s">
        <v>6656</v>
      </c>
      <c r="W2946" s="46" t="s">
        <v>6656</v>
      </c>
    </row>
    <row r="2947" spans="1:23" s="66" customFormat="1" ht="43.5" x14ac:dyDescent="0.35">
      <c r="A2947" s="7" t="s">
        <v>4591</v>
      </c>
      <c r="B2947" s="7"/>
      <c r="C2947" s="7" t="s">
        <v>7125</v>
      </c>
      <c r="D2947" s="7" t="s">
        <v>7126</v>
      </c>
      <c r="E2947" s="57" t="s">
        <v>6302</v>
      </c>
      <c r="F2947" s="7" t="s">
        <v>204</v>
      </c>
      <c r="G2947" s="65" t="s">
        <v>21</v>
      </c>
      <c r="H2947" s="65" t="s">
        <v>46</v>
      </c>
      <c r="I2947" s="25" t="s">
        <v>197</v>
      </c>
      <c r="J2947" s="40" t="s">
        <v>4599</v>
      </c>
      <c r="K2947" s="41"/>
      <c r="L2947" s="40"/>
      <c r="M2947" s="41"/>
      <c r="N2947" s="22" t="s">
        <v>46</v>
      </c>
      <c r="O2947" s="46">
        <v>0</v>
      </c>
      <c r="P2947" s="46">
        <v>0.05</v>
      </c>
      <c r="Q2947" s="46" t="s">
        <v>46</v>
      </c>
      <c r="R2947" s="46"/>
      <c r="S2947" s="46"/>
      <c r="T2947" s="46" t="s">
        <v>6269</v>
      </c>
      <c r="U2947" s="46" t="s">
        <v>6269</v>
      </c>
      <c r="V2947" s="46" t="s">
        <v>6656</v>
      </c>
      <c r="W2947" s="46" t="s">
        <v>6656</v>
      </c>
    </row>
    <row r="2948" spans="1:23" s="66" customFormat="1" ht="43.5" x14ac:dyDescent="0.35">
      <c r="A2948" s="7" t="s">
        <v>4591</v>
      </c>
      <c r="B2948" s="7"/>
      <c r="C2948" s="7" t="s">
        <v>7127</v>
      </c>
      <c r="D2948" s="7" t="s">
        <v>7128</v>
      </c>
      <c r="E2948" s="57" t="s">
        <v>6303</v>
      </c>
      <c r="F2948" s="7" t="s">
        <v>204</v>
      </c>
      <c r="G2948" s="65" t="s">
        <v>21</v>
      </c>
      <c r="H2948" s="65" t="s">
        <v>46</v>
      </c>
      <c r="I2948" s="25" t="s">
        <v>197</v>
      </c>
      <c r="J2948" s="40" t="s">
        <v>4599</v>
      </c>
      <c r="K2948" s="41"/>
      <c r="L2948" s="40"/>
      <c r="M2948" s="41"/>
      <c r="N2948" s="22" t="s">
        <v>46</v>
      </c>
      <c r="O2948" s="46">
        <v>0</v>
      </c>
      <c r="P2948" s="46">
        <v>0.05</v>
      </c>
      <c r="Q2948" s="46" t="s">
        <v>46</v>
      </c>
      <c r="R2948" s="46"/>
      <c r="S2948" s="46"/>
      <c r="T2948" s="46" t="s">
        <v>6269</v>
      </c>
      <c r="U2948" s="46" t="s">
        <v>6269</v>
      </c>
      <c r="V2948" s="46" t="s">
        <v>6656</v>
      </c>
      <c r="W2948" s="46" t="s">
        <v>6656</v>
      </c>
    </row>
    <row r="2949" spans="1:23" s="66" customFormat="1" ht="43.5" x14ac:dyDescent="0.35">
      <c r="A2949" s="7" t="s">
        <v>4591</v>
      </c>
      <c r="B2949" s="7"/>
      <c r="C2949" s="7" t="s">
        <v>7129</v>
      </c>
      <c r="D2949" s="7" t="s">
        <v>7130</v>
      </c>
      <c r="E2949" s="57" t="s">
        <v>6304</v>
      </c>
      <c r="F2949" s="7" t="s">
        <v>204</v>
      </c>
      <c r="G2949" s="65" t="s">
        <v>21</v>
      </c>
      <c r="H2949" s="65" t="s">
        <v>46</v>
      </c>
      <c r="I2949" s="25" t="s">
        <v>197</v>
      </c>
      <c r="J2949" s="40" t="s">
        <v>4599</v>
      </c>
      <c r="K2949" s="41"/>
      <c r="L2949" s="40"/>
      <c r="M2949" s="41"/>
      <c r="N2949" s="22" t="s">
        <v>46</v>
      </c>
      <c r="O2949" s="46">
        <v>0</v>
      </c>
      <c r="P2949" s="46">
        <v>0.05</v>
      </c>
      <c r="Q2949" s="46" t="s">
        <v>46</v>
      </c>
      <c r="R2949" s="46"/>
      <c r="S2949" s="46"/>
      <c r="T2949" s="46" t="s">
        <v>6269</v>
      </c>
      <c r="U2949" s="46" t="s">
        <v>6269</v>
      </c>
      <c r="V2949" s="46" t="s">
        <v>6656</v>
      </c>
      <c r="W2949" s="46" t="s">
        <v>6656</v>
      </c>
    </row>
    <row r="2950" spans="1:23" s="18" customFormat="1" x14ac:dyDescent="0.35">
      <c r="A2950" s="22" t="s">
        <v>4591</v>
      </c>
      <c r="B2950" s="22"/>
      <c r="C2950" s="22" t="s">
        <v>2491</v>
      </c>
      <c r="D2950" s="22" t="s">
        <v>4561</v>
      </c>
      <c r="E2950" s="57" t="s">
        <v>4565</v>
      </c>
      <c r="F2950" s="22" t="s">
        <v>388</v>
      </c>
      <c r="G2950" s="22" t="s">
        <v>12</v>
      </c>
      <c r="H2950" s="22" t="s">
        <v>46</v>
      </c>
      <c r="I2950" s="25" t="s">
        <v>197</v>
      </c>
      <c r="J2950" s="25" t="s">
        <v>4599</v>
      </c>
      <c r="K2950" s="25"/>
      <c r="L2950" s="25"/>
      <c r="M2950" s="63" t="s">
        <v>49</v>
      </c>
      <c r="N2950" s="22" t="s">
        <v>46</v>
      </c>
      <c r="O2950" s="23" t="s">
        <v>46</v>
      </c>
      <c r="P2950" s="23" t="s">
        <v>46</v>
      </c>
      <c r="Q2950" s="23" t="s">
        <v>26</v>
      </c>
      <c r="R2950" s="23" t="s">
        <v>49</v>
      </c>
      <c r="S2950" s="23" t="s">
        <v>49</v>
      </c>
      <c r="T2950" s="17" t="s">
        <v>4598</v>
      </c>
      <c r="U2950" s="17" t="s">
        <v>4967</v>
      </c>
      <c r="V2950" s="17" t="s">
        <v>6652</v>
      </c>
      <c r="W2950" s="17" t="s">
        <v>6652</v>
      </c>
    </row>
    <row r="2951" spans="1:23" s="18" customFormat="1" x14ac:dyDescent="0.35">
      <c r="A2951" s="22" t="s">
        <v>4591</v>
      </c>
      <c r="B2951" s="22"/>
      <c r="C2951" s="22" t="s">
        <v>2492</v>
      </c>
      <c r="D2951" s="22" t="s">
        <v>4562</v>
      </c>
      <c r="E2951" s="57" t="s">
        <v>4566</v>
      </c>
      <c r="F2951" s="22" t="s">
        <v>388</v>
      </c>
      <c r="G2951" s="22" t="s">
        <v>12</v>
      </c>
      <c r="H2951" s="22" t="s">
        <v>46</v>
      </c>
      <c r="I2951" s="25" t="s">
        <v>197</v>
      </c>
      <c r="J2951" s="25" t="s">
        <v>4599</v>
      </c>
      <c r="K2951" s="25"/>
      <c r="L2951" s="25"/>
      <c r="M2951" s="63" t="s">
        <v>49</v>
      </c>
      <c r="N2951" s="22" t="s">
        <v>46</v>
      </c>
      <c r="O2951" s="23" t="s">
        <v>46</v>
      </c>
      <c r="P2951" s="23" t="s">
        <v>46</v>
      </c>
      <c r="Q2951" s="23" t="s">
        <v>26</v>
      </c>
      <c r="R2951" s="23" t="s">
        <v>49</v>
      </c>
      <c r="S2951" s="23" t="s">
        <v>49</v>
      </c>
      <c r="T2951" s="17" t="s">
        <v>4598</v>
      </c>
      <c r="U2951" s="17" t="s">
        <v>4967</v>
      </c>
      <c r="V2951" s="17" t="s">
        <v>6652</v>
      </c>
      <c r="W2951" s="17" t="s">
        <v>6652</v>
      </c>
    </row>
    <row r="2952" spans="1:23" s="18" customFormat="1" x14ac:dyDescent="0.35">
      <c r="A2952" s="22" t="s">
        <v>4591</v>
      </c>
      <c r="B2952" s="22"/>
      <c r="C2952" s="22" t="s">
        <v>2493</v>
      </c>
      <c r="D2952" s="22" t="s">
        <v>4563</v>
      </c>
      <c r="E2952" s="57" t="s">
        <v>4567</v>
      </c>
      <c r="F2952" s="22" t="s">
        <v>388</v>
      </c>
      <c r="G2952" s="22" t="s">
        <v>12</v>
      </c>
      <c r="H2952" s="22" t="s">
        <v>46</v>
      </c>
      <c r="I2952" s="25" t="s">
        <v>197</v>
      </c>
      <c r="J2952" s="25" t="s">
        <v>4599</v>
      </c>
      <c r="K2952" s="25"/>
      <c r="L2952" s="25"/>
      <c r="M2952" s="63" t="s">
        <v>49</v>
      </c>
      <c r="N2952" s="22" t="s">
        <v>46</v>
      </c>
      <c r="O2952" s="23" t="s">
        <v>46</v>
      </c>
      <c r="P2952" s="23" t="s">
        <v>46</v>
      </c>
      <c r="Q2952" s="23" t="s">
        <v>26</v>
      </c>
      <c r="R2952" s="23" t="s">
        <v>49</v>
      </c>
      <c r="S2952" s="23" t="s">
        <v>49</v>
      </c>
      <c r="T2952" s="17" t="s">
        <v>4598</v>
      </c>
      <c r="U2952" s="17" t="s">
        <v>4967</v>
      </c>
      <c r="V2952" s="17" t="s">
        <v>6652</v>
      </c>
      <c r="W2952" s="17" t="s">
        <v>6652</v>
      </c>
    </row>
    <row r="2953" spans="1:23" s="18" customFormat="1" x14ac:dyDescent="0.35">
      <c r="A2953" s="7" t="s">
        <v>101</v>
      </c>
      <c r="B2953" s="7"/>
      <c r="C2953" s="7"/>
      <c r="D2953" s="7" t="s">
        <v>7604</v>
      </c>
      <c r="E2953" s="7" t="s">
        <v>7605</v>
      </c>
      <c r="F2953" s="7" t="s">
        <v>204</v>
      </c>
      <c r="G2953" s="7" t="s">
        <v>21</v>
      </c>
      <c r="H2953" s="65" t="s">
        <v>4570</v>
      </c>
      <c r="I2953" s="41" t="s">
        <v>99</v>
      </c>
      <c r="J2953" s="40" t="s">
        <v>4599</v>
      </c>
      <c r="K2953" s="40"/>
      <c r="L2953" s="40"/>
      <c r="M2953" s="71"/>
      <c r="N2953" s="22" t="s">
        <v>46</v>
      </c>
      <c r="O2953" s="50"/>
      <c r="P2953" s="50"/>
      <c r="Q2953" s="50" t="s">
        <v>46</v>
      </c>
      <c r="R2953" s="50"/>
      <c r="S2953" s="50"/>
      <c r="T2953" s="50" t="s">
        <v>6269</v>
      </c>
      <c r="U2953" s="50" t="s">
        <v>7248</v>
      </c>
      <c r="V2953" s="50" t="s">
        <v>6927</v>
      </c>
      <c r="W2953" s="50" t="s">
        <v>6927</v>
      </c>
    </row>
    <row r="2954" spans="1:23" x14ac:dyDescent="0.35">
      <c r="A2954" s="7" t="s">
        <v>101</v>
      </c>
      <c r="B2954" s="7"/>
      <c r="C2954" s="7"/>
      <c r="D2954" s="7" t="s">
        <v>7606</v>
      </c>
      <c r="E2954" s="7" t="s">
        <v>7607</v>
      </c>
      <c r="F2954" s="7" t="s">
        <v>204</v>
      </c>
      <c r="G2954" s="7" t="s">
        <v>21</v>
      </c>
      <c r="H2954" s="65" t="s">
        <v>4570</v>
      </c>
      <c r="I2954" s="41" t="s">
        <v>99</v>
      </c>
      <c r="J2954" s="40" t="s">
        <v>4599</v>
      </c>
      <c r="K2954" s="40"/>
      <c r="L2954" s="40"/>
      <c r="M2954" s="71"/>
      <c r="N2954" s="22" t="s">
        <v>46</v>
      </c>
      <c r="O2954" s="50"/>
      <c r="P2954" s="50"/>
      <c r="Q2954" s="50" t="s">
        <v>46</v>
      </c>
      <c r="R2954" s="50"/>
      <c r="S2954" s="50"/>
      <c r="T2954" s="50" t="s">
        <v>6269</v>
      </c>
      <c r="U2954" s="50" t="s">
        <v>7248</v>
      </c>
      <c r="V2954" s="50" t="s">
        <v>6927</v>
      </c>
      <c r="W2954" s="50" t="s">
        <v>6927</v>
      </c>
    </row>
    <row r="2955" spans="1:23" x14ac:dyDescent="0.35">
      <c r="A2955" s="7" t="s">
        <v>4591</v>
      </c>
      <c r="B2955" s="7"/>
      <c r="C2955" s="7"/>
      <c r="D2955" s="7" t="s">
        <v>7608</v>
      </c>
      <c r="E2955" s="7" t="s">
        <v>7609</v>
      </c>
      <c r="F2955" s="7" t="s">
        <v>204</v>
      </c>
      <c r="G2955" s="7" t="s">
        <v>21</v>
      </c>
      <c r="H2955" s="65" t="s">
        <v>46</v>
      </c>
      <c r="I2955" s="41" t="s">
        <v>99</v>
      </c>
      <c r="J2955" s="40" t="s">
        <v>4599</v>
      </c>
      <c r="K2955" s="40"/>
      <c r="L2955" s="40"/>
      <c r="M2955" s="71"/>
      <c r="N2955" s="22" t="s">
        <v>46</v>
      </c>
      <c r="O2955" s="50"/>
      <c r="P2955" s="50"/>
      <c r="Q2955" s="50" t="s">
        <v>46</v>
      </c>
      <c r="R2955" s="50"/>
      <c r="S2955" s="50"/>
      <c r="T2955" s="50" t="s">
        <v>6269</v>
      </c>
      <c r="U2955" s="50" t="s">
        <v>7248</v>
      </c>
      <c r="V2955" s="50" t="s">
        <v>6927</v>
      </c>
      <c r="W2955" s="50" t="s">
        <v>6927</v>
      </c>
    </row>
    <row r="2956" spans="1:23" x14ac:dyDescent="0.35">
      <c r="A2956" s="7" t="s">
        <v>101</v>
      </c>
      <c r="B2956" s="7"/>
      <c r="C2956" s="7"/>
      <c r="D2956" s="7" t="s">
        <v>7610</v>
      </c>
      <c r="E2956" s="7" t="s">
        <v>7611</v>
      </c>
      <c r="F2956" s="7" t="s">
        <v>204</v>
      </c>
      <c r="G2956" s="7" t="s">
        <v>21</v>
      </c>
      <c r="H2956" s="65" t="s">
        <v>4570</v>
      </c>
      <c r="I2956" s="41" t="s">
        <v>99</v>
      </c>
      <c r="J2956" s="40" t="s">
        <v>4599</v>
      </c>
      <c r="K2956" s="40"/>
      <c r="L2956" s="40"/>
      <c r="M2956" s="71"/>
      <c r="N2956" s="22" t="s">
        <v>46</v>
      </c>
      <c r="O2956" s="50"/>
      <c r="P2956" s="50"/>
      <c r="Q2956" s="50" t="s">
        <v>46</v>
      </c>
      <c r="R2956" s="50"/>
      <c r="S2956" s="50"/>
      <c r="T2956" s="50" t="s">
        <v>6269</v>
      </c>
      <c r="U2956" s="50" t="s">
        <v>7248</v>
      </c>
      <c r="V2956" s="50" t="s">
        <v>6927</v>
      </c>
      <c r="W2956" s="50" t="s">
        <v>6927</v>
      </c>
    </row>
    <row r="2957" spans="1:23" x14ac:dyDescent="0.35">
      <c r="A2957" s="7" t="s">
        <v>101</v>
      </c>
      <c r="B2957" s="7"/>
      <c r="C2957" s="7"/>
      <c r="D2957" s="7" t="s">
        <v>7612</v>
      </c>
      <c r="E2957" s="7" t="s">
        <v>7613</v>
      </c>
      <c r="F2957" s="7" t="s">
        <v>204</v>
      </c>
      <c r="G2957" s="7" t="s">
        <v>21</v>
      </c>
      <c r="H2957" s="65" t="s">
        <v>4570</v>
      </c>
      <c r="I2957" s="41" t="s">
        <v>99</v>
      </c>
      <c r="J2957" s="40" t="s">
        <v>4599</v>
      </c>
      <c r="K2957" s="40"/>
      <c r="L2957" s="40"/>
      <c r="M2957" s="71"/>
      <c r="N2957" s="22" t="s">
        <v>46</v>
      </c>
      <c r="O2957" s="50"/>
      <c r="P2957" s="50"/>
      <c r="Q2957" s="50" t="s">
        <v>46</v>
      </c>
      <c r="R2957" s="50"/>
      <c r="S2957" s="50"/>
      <c r="T2957" s="50" t="s">
        <v>6269</v>
      </c>
      <c r="U2957" s="50" t="s">
        <v>7248</v>
      </c>
      <c r="V2957" s="50" t="s">
        <v>6927</v>
      </c>
      <c r="W2957" s="50" t="s">
        <v>6927</v>
      </c>
    </row>
    <row r="2958" spans="1:23" x14ac:dyDescent="0.35">
      <c r="A2958" s="7" t="s">
        <v>101</v>
      </c>
      <c r="B2958" s="7"/>
      <c r="C2958" s="7"/>
      <c r="D2958" s="7" t="s">
        <v>7614</v>
      </c>
      <c r="E2958" s="7" t="s">
        <v>7615</v>
      </c>
      <c r="F2958" s="7" t="s">
        <v>204</v>
      </c>
      <c r="G2958" s="7" t="s">
        <v>21</v>
      </c>
      <c r="H2958" s="65" t="s">
        <v>4570</v>
      </c>
      <c r="I2958" s="41" t="s">
        <v>99</v>
      </c>
      <c r="J2958" s="40" t="s">
        <v>4599</v>
      </c>
      <c r="K2958" s="40"/>
      <c r="L2958" s="40"/>
      <c r="M2958" s="71"/>
      <c r="N2958" s="22" t="s">
        <v>46</v>
      </c>
      <c r="O2958" s="50"/>
      <c r="P2958" s="50"/>
      <c r="Q2958" s="50" t="s">
        <v>46</v>
      </c>
      <c r="R2958" s="50"/>
      <c r="S2958" s="50"/>
      <c r="T2958" s="50" t="s">
        <v>6269</v>
      </c>
      <c r="U2958" s="50" t="s">
        <v>7248</v>
      </c>
      <c r="V2958" s="50" t="s">
        <v>6927</v>
      </c>
      <c r="W2958" s="50" t="s">
        <v>6927</v>
      </c>
    </row>
    <row r="2959" spans="1:23" x14ac:dyDescent="0.35">
      <c r="A2959" s="7" t="s">
        <v>101</v>
      </c>
      <c r="B2959" s="7"/>
      <c r="C2959" s="7"/>
      <c r="D2959" s="7" t="s">
        <v>7616</v>
      </c>
      <c r="E2959" s="7" t="s">
        <v>7617</v>
      </c>
      <c r="F2959" s="7" t="s">
        <v>204</v>
      </c>
      <c r="G2959" s="7" t="s">
        <v>21</v>
      </c>
      <c r="H2959" s="65" t="s">
        <v>4570</v>
      </c>
      <c r="I2959" s="41" t="s">
        <v>99</v>
      </c>
      <c r="J2959" s="40" t="s">
        <v>4599</v>
      </c>
      <c r="K2959" s="40"/>
      <c r="L2959" s="40"/>
      <c r="M2959" s="71"/>
      <c r="N2959" s="22" t="s">
        <v>46</v>
      </c>
      <c r="O2959" s="50"/>
      <c r="P2959" s="50"/>
      <c r="Q2959" s="50" t="s">
        <v>46</v>
      </c>
      <c r="R2959" s="50"/>
      <c r="S2959" s="50"/>
      <c r="T2959" s="50" t="s">
        <v>6269</v>
      </c>
      <c r="U2959" s="50" t="s">
        <v>7248</v>
      </c>
      <c r="V2959" s="50" t="s">
        <v>6927</v>
      </c>
      <c r="W2959" s="50" t="s">
        <v>6927</v>
      </c>
    </row>
    <row r="2960" spans="1:23" x14ac:dyDescent="0.35">
      <c r="A2960" s="7" t="s">
        <v>101</v>
      </c>
      <c r="B2960" s="7"/>
      <c r="C2960" s="7"/>
      <c r="D2960" s="7" t="s">
        <v>7618</v>
      </c>
      <c r="E2960" s="7" t="s">
        <v>7619</v>
      </c>
      <c r="F2960" s="7" t="s">
        <v>204</v>
      </c>
      <c r="G2960" s="7" t="s">
        <v>21</v>
      </c>
      <c r="H2960" s="65" t="s">
        <v>4570</v>
      </c>
      <c r="I2960" s="41" t="s">
        <v>99</v>
      </c>
      <c r="J2960" s="40" t="s">
        <v>4599</v>
      </c>
      <c r="K2960" s="40"/>
      <c r="L2960" s="40"/>
      <c r="M2960" s="71"/>
      <c r="N2960" s="22" t="s">
        <v>46</v>
      </c>
      <c r="O2960" s="50"/>
      <c r="P2960" s="50"/>
      <c r="Q2960" s="50" t="s">
        <v>46</v>
      </c>
      <c r="R2960" s="50"/>
      <c r="S2960" s="50"/>
      <c r="T2960" s="50" t="s">
        <v>6269</v>
      </c>
      <c r="U2960" s="50" t="s">
        <v>7248</v>
      </c>
      <c r="V2960" s="50" t="s">
        <v>6927</v>
      </c>
      <c r="W2960" s="50" t="s">
        <v>6927</v>
      </c>
    </row>
    <row r="2961" spans="1:23" x14ac:dyDescent="0.35">
      <c r="A2961" s="7" t="s">
        <v>101</v>
      </c>
      <c r="B2961" s="7"/>
      <c r="C2961" s="7"/>
      <c r="D2961" s="7" t="s">
        <v>7620</v>
      </c>
      <c r="E2961" s="7" t="s">
        <v>7621</v>
      </c>
      <c r="F2961" s="7" t="s">
        <v>204</v>
      </c>
      <c r="G2961" s="7" t="s">
        <v>21</v>
      </c>
      <c r="H2961" s="65" t="s">
        <v>4570</v>
      </c>
      <c r="I2961" s="41" t="s">
        <v>99</v>
      </c>
      <c r="J2961" s="40" t="s">
        <v>4599</v>
      </c>
      <c r="K2961" s="40"/>
      <c r="L2961" s="40"/>
      <c r="M2961" s="71"/>
      <c r="N2961" s="22" t="s">
        <v>46</v>
      </c>
      <c r="O2961" s="50"/>
      <c r="P2961" s="50"/>
      <c r="Q2961" s="50" t="s">
        <v>46</v>
      </c>
      <c r="R2961" s="50"/>
      <c r="S2961" s="50"/>
      <c r="T2961" s="50" t="s">
        <v>6269</v>
      </c>
      <c r="U2961" s="50" t="s">
        <v>7248</v>
      </c>
      <c r="V2961" s="50" t="s">
        <v>6927</v>
      </c>
      <c r="W2961" s="50" t="s">
        <v>6927</v>
      </c>
    </row>
    <row r="2962" spans="1:23" s="42" customFormat="1" x14ac:dyDescent="0.35">
      <c r="A2962" s="7" t="s">
        <v>101</v>
      </c>
      <c r="B2962" s="7"/>
      <c r="C2962" s="7"/>
      <c r="D2962" s="7" t="s">
        <v>7622</v>
      </c>
      <c r="E2962" s="7" t="s">
        <v>7623</v>
      </c>
      <c r="F2962" s="7" t="s">
        <v>204</v>
      </c>
      <c r="G2962" s="7" t="s">
        <v>21</v>
      </c>
      <c r="H2962" s="65" t="s">
        <v>4570</v>
      </c>
      <c r="I2962" s="41" t="s">
        <v>99</v>
      </c>
      <c r="J2962" s="40" t="s">
        <v>4599</v>
      </c>
      <c r="K2962" s="40"/>
      <c r="L2962" s="40"/>
      <c r="M2962" s="71"/>
      <c r="N2962" s="22" t="s">
        <v>46</v>
      </c>
      <c r="O2962" s="50"/>
      <c r="P2962" s="50"/>
      <c r="Q2962" s="50" t="s">
        <v>46</v>
      </c>
      <c r="R2962" s="50"/>
      <c r="S2962" s="50"/>
      <c r="T2962" s="50" t="s">
        <v>6269</v>
      </c>
      <c r="U2962" s="50" t="s">
        <v>7248</v>
      </c>
      <c r="V2962" s="50" t="s">
        <v>6927</v>
      </c>
      <c r="W2962" s="50" t="s">
        <v>6927</v>
      </c>
    </row>
    <row r="2963" spans="1:23" s="42" customFormat="1" x14ac:dyDescent="0.35">
      <c r="A2963" s="7" t="s">
        <v>101</v>
      </c>
      <c r="B2963" s="7"/>
      <c r="C2963" s="7"/>
      <c r="D2963" s="7" t="s">
        <v>7624</v>
      </c>
      <c r="E2963" s="7" t="s">
        <v>7625</v>
      </c>
      <c r="F2963" s="7" t="s">
        <v>204</v>
      </c>
      <c r="G2963" s="7" t="s">
        <v>21</v>
      </c>
      <c r="H2963" s="65" t="s">
        <v>4570</v>
      </c>
      <c r="I2963" s="41" t="s">
        <v>99</v>
      </c>
      <c r="J2963" s="40" t="s">
        <v>4599</v>
      </c>
      <c r="K2963" s="40"/>
      <c r="L2963" s="40"/>
      <c r="M2963" s="71"/>
      <c r="N2963" s="22" t="s">
        <v>46</v>
      </c>
      <c r="O2963" s="50"/>
      <c r="P2963" s="50"/>
      <c r="Q2963" s="50" t="s">
        <v>46</v>
      </c>
      <c r="R2963" s="50"/>
      <c r="S2963" s="50"/>
      <c r="T2963" s="50" t="s">
        <v>6269</v>
      </c>
      <c r="U2963" s="50" t="s">
        <v>7248</v>
      </c>
      <c r="V2963" s="50" t="s">
        <v>6927</v>
      </c>
      <c r="W2963" s="50" t="s">
        <v>6927</v>
      </c>
    </row>
    <row r="2964" spans="1:23" s="42" customFormat="1" x14ac:dyDescent="0.35">
      <c r="A2964" s="7" t="s">
        <v>101</v>
      </c>
      <c r="B2964" s="7"/>
      <c r="C2964" s="7"/>
      <c r="D2964" s="7" t="s">
        <v>7626</v>
      </c>
      <c r="E2964" s="7" t="s">
        <v>7627</v>
      </c>
      <c r="F2964" s="7" t="s">
        <v>204</v>
      </c>
      <c r="G2964" s="7" t="s">
        <v>21</v>
      </c>
      <c r="H2964" s="65" t="s">
        <v>4570</v>
      </c>
      <c r="I2964" s="41" t="s">
        <v>99</v>
      </c>
      <c r="J2964" s="40" t="s">
        <v>4599</v>
      </c>
      <c r="K2964" s="40"/>
      <c r="L2964" s="40"/>
      <c r="M2964" s="71"/>
      <c r="N2964" s="22" t="s">
        <v>46</v>
      </c>
      <c r="O2964" s="50"/>
      <c r="P2964" s="50"/>
      <c r="Q2964" s="50" t="s">
        <v>46</v>
      </c>
      <c r="R2964" s="50"/>
      <c r="S2964" s="50"/>
      <c r="T2964" s="50" t="s">
        <v>6269</v>
      </c>
      <c r="U2964" s="50" t="s">
        <v>7248</v>
      </c>
      <c r="V2964" s="50" t="s">
        <v>6927</v>
      </c>
      <c r="W2964" s="50" t="s">
        <v>6927</v>
      </c>
    </row>
    <row r="2965" spans="1:23" s="42" customFormat="1" x14ac:dyDescent="0.35">
      <c r="A2965" s="7" t="s">
        <v>101</v>
      </c>
      <c r="B2965" s="7"/>
      <c r="C2965" s="7"/>
      <c r="D2965" s="7" t="s">
        <v>7628</v>
      </c>
      <c r="E2965" s="7" t="s">
        <v>7629</v>
      </c>
      <c r="F2965" s="7" t="s">
        <v>204</v>
      </c>
      <c r="G2965" s="7" t="s">
        <v>21</v>
      </c>
      <c r="H2965" s="65" t="s">
        <v>4570</v>
      </c>
      <c r="I2965" s="41" t="s">
        <v>99</v>
      </c>
      <c r="J2965" s="40" t="s">
        <v>4599</v>
      </c>
      <c r="K2965" s="40"/>
      <c r="L2965" s="40"/>
      <c r="M2965" s="71"/>
      <c r="N2965" s="22" t="s">
        <v>46</v>
      </c>
      <c r="O2965" s="50"/>
      <c r="P2965" s="50"/>
      <c r="Q2965" s="50" t="s">
        <v>46</v>
      </c>
      <c r="R2965" s="50"/>
      <c r="S2965" s="50"/>
      <c r="T2965" s="50" t="s">
        <v>6269</v>
      </c>
      <c r="U2965" s="50" t="s">
        <v>7248</v>
      </c>
      <c r="V2965" s="50" t="s">
        <v>6927</v>
      </c>
      <c r="W2965" s="50" t="s">
        <v>6927</v>
      </c>
    </row>
    <row r="2966" spans="1:23" s="42" customFormat="1" x14ac:dyDescent="0.35">
      <c r="A2966" s="7" t="s">
        <v>101</v>
      </c>
      <c r="B2966" s="7"/>
      <c r="C2966" s="7"/>
      <c r="D2966" s="7" t="s">
        <v>7630</v>
      </c>
      <c r="E2966" s="7" t="s">
        <v>7631</v>
      </c>
      <c r="F2966" s="7" t="s">
        <v>204</v>
      </c>
      <c r="G2966" s="7" t="s">
        <v>21</v>
      </c>
      <c r="H2966" s="65" t="s">
        <v>4570</v>
      </c>
      <c r="I2966" s="41" t="s">
        <v>99</v>
      </c>
      <c r="J2966" s="40" t="s">
        <v>4599</v>
      </c>
      <c r="K2966" s="40"/>
      <c r="L2966" s="40"/>
      <c r="M2966" s="71"/>
      <c r="N2966" s="22" t="s">
        <v>46</v>
      </c>
      <c r="O2966" s="50"/>
      <c r="P2966" s="50"/>
      <c r="Q2966" s="50" t="s">
        <v>46</v>
      </c>
      <c r="R2966" s="50"/>
      <c r="S2966" s="50"/>
      <c r="T2966" s="50" t="s">
        <v>6269</v>
      </c>
      <c r="U2966" s="50" t="s">
        <v>7248</v>
      </c>
      <c r="V2966" s="50" t="s">
        <v>6927</v>
      </c>
      <c r="W2966" s="50" t="s">
        <v>6927</v>
      </c>
    </row>
    <row r="2967" spans="1:23" s="42" customFormat="1" x14ac:dyDescent="0.35">
      <c r="A2967" s="7" t="s">
        <v>101</v>
      </c>
      <c r="B2967" s="7"/>
      <c r="C2967" s="7"/>
      <c r="D2967" s="7" t="s">
        <v>7632</v>
      </c>
      <c r="E2967" s="7" t="s">
        <v>7633</v>
      </c>
      <c r="F2967" s="7" t="s">
        <v>204</v>
      </c>
      <c r="G2967" s="7" t="s">
        <v>21</v>
      </c>
      <c r="H2967" s="65" t="s">
        <v>4570</v>
      </c>
      <c r="I2967" s="41" t="s">
        <v>99</v>
      </c>
      <c r="J2967" s="40" t="s">
        <v>4599</v>
      </c>
      <c r="K2967" s="40"/>
      <c r="L2967" s="40"/>
      <c r="M2967" s="71"/>
      <c r="N2967" s="22" t="s">
        <v>46</v>
      </c>
      <c r="O2967" s="50"/>
      <c r="P2967" s="50"/>
      <c r="Q2967" s="50" t="s">
        <v>46</v>
      </c>
      <c r="R2967" s="50"/>
      <c r="S2967" s="50"/>
      <c r="T2967" s="50" t="s">
        <v>6269</v>
      </c>
      <c r="U2967" s="50" t="s">
        <v>7248</v>
      </c>
      <c r="V2967" s="50" t="s">
        <v>6927</v>
      </c>
      <c r="W2967" s="50" t="s">
        <v>6927</v>
      </c>
    </row>
    <row r="2968" spans="1:23" s="42" customFormat="1" x14ac:dyDescent="0.35">
      <c r="A2968" s="7" t="s">
        <v>101</v>
      </c>
      <c r="B2968" s="7"/>
      <c r="C2968" s="7"/>
      <c r="D2968" s="7" t="s">
        <v>7634</v>
      </c>
      <c r="E2968" s="7" t="s">
        <v>7635</v>
      </c>
      <c r="F2968" s="7" t="s">
        <v>204</v>
      </c>
      <c r="G2968" s="7" t="s">
        <v>21</v>
      </c>
      <c r="H2968" s="65" t="s">
        <v>4570</v>
      </c>
      <c r="I2968" s="41" t="s">
        <v>99</v>
      </c>
      <c r="J2968" s="40" t="s">
        <v>4599</v>
      </c>
      <c r="K2968" s="40"/>
      <c r="L2968" s="40"/>
      <c r="M2968" s="71"/>
      <c r="N2968" s="22" t="s">
        <v>46</v>
      </c>
      <c r="O2968" s="50"/>
      <c r="P2968" s="50"/>
      <c r="Q2968" s="50" t="s">
        <v>46</v>
      </c>
      <c r="R2968" s="50"/>
      <c r="S2968" s="50"/>
      <c r="T2968" s="50" t="s">
        <v>6269</v>
      </c>
      <c r="U2968" s="50" t="s">
        <v>7248</v>
      </c>
      <c r="V2968" s="50" t="s">
        <v>6927</v>
      </c>
      <c r="W2968" s="50" t="s">
        <v>6927</v>
      </c>
    </row>
    <row r="2969" spans="1:23" s="42" customFormat="1" x14ac:dyDescent="0.35">
      <c r="A2969" s="7" t="s">
        <v>101</v>
      </c>
      <c r="B2969" s="7"/>
      <c r="C2969" s="7"/>
      <c r="D2969" s="7" t="s">
        <v>7636</v>
      </c>
      <c r="E2969" s="7" t="s">
        <v>7637</v>
      </c>
      <c r="F2969" s="7" t="s">
        <v>204</v>
      </c>
      <c r="G2969" s="7" t="s">
        <v>21</v>
      </c>
      <c r="H2969" s="65" t="s">
        <v>4570</v>
      </c>
      <c r="I2969" s="41" t="s">
        <v>99</v>
      </c>
      <c r="J2969" s="40" t="s">
        <v>4599</v>
      </c>
      <c r="K2969" s="40"/>
      <c r="L2969" s="40"/>
      <c r="M2969" s="71"/>
      <c r="N2969" s="22" t="s">
        <v>46</v>
      </c>
      <c r="O2969" s="50"/>
      <c r="P2969" s="50"/>
      <c r="Q2969" s="50" t="s">
        <v>46</v>
      </c>
      <c r="R2969" s="50"/>
      <c r="S2969" s="50"/>
      <c r="T2969" s="50" t="s">
        <v>6269</v>
      </c>
      <c r="U2969" s="50" t="s">
        <v>7248</v>
      </c>
      <c r="V2969" s="50" t="s">
        <v>6927</v>
      </c>
      <c r="W2969" s="50" t="s">
        <v>6927</v>
      </c>
    </row>
    <row r="2970" spans="1:23" s="42" customFormat="1" x14ac:dyDescent="0.35">
      <c r="A2970" s="7" t="s">
        <v>101</v>
      </c>
      <c r="B2970" s="7"/>
      <c r="C2970" s="7"/>
      <c r="D2970" s="7" t="s">
        <v>7638</v>
      </c>
      <c r="E2970" s="7" t="s">
        <v>7639</v>
      </c>
      <c r="F2970" s="7" t="s">
        <v>204</v>
      </c>
      <c r="G2970" s="7" t="s">
        <v>21</v>
      </c>
      <c r="H2970" s="65" t="s">
        <v>4570</v>
      </c>
      <c r="I2970" s="41" t="s">
        <v>99</v>
      </c>
      <c r="J2970" s="40" t="s">
        <v>4599</v>
      </c>
      <c r="K2970" s="40"/>
      <c r="L2970" s="40"/>
      <c r="M2970" s="71"/>
      <c r="N2970" s="22" t="s">
        <v>46</v>
      </c>
      <c r="O2970" s="50"/>
      <c r="P2970" s="50"/>
      <c r="Q2970" s="50" t="s">
        <v>46</v>
      </c>
      <c r="R2970" s="50"/>
      <c r="S2970" s="50"/>
      <c r="T2970" s="50" t="s">
        <v>6269</v>
      </c>
      <c r="U2970" s="50" t="s">
        <v>7248</v>
      </c>
      <c r="V2970" s="50" t="s">
        <v>6927</v>
      </c>
      <c r="W2970" s="50" t="s">
        <v>6927</v>
      </c>
    </row>
    <row r="2971" spans="1:23" s="42" customFormat="1" x14ac:dyDescent="0.35">
      <c r="A2971" s="7" t="s">
        <v>101</v>
      </c>
      <c r="B2971" s="7"/>
      <c r="C2971" s="7"/>
      <c r="D2971" s="7" t="s">
        <v>7640</v>
      </c>
      <c r="E2971" s="7" t="s">
        <v>7641</v>
      </c>
      <c r="F2971" s="7" t="s">
        <v>204</v>
      </c>
      <c r="G2971" s="7" t="s">
        <v>21</v>
      </c>
      <c r="H2971" s="65" t="s">
        <v>4570</v>
      </c>
      <c r="I2971" s="41" t="s">
        <v>99</v>
      </c>
      <c r="J2971" s="40" t="s">
        <v>4599</v>
      </c>
      <c r="K2971" s="40"/>
      <c r="L2971" s="40"/>
      <c r="M2971" s="71"/>
      <c r="N2971" s="22" t="s">
        <v>46</v>
      </c>
      <c r="O2971" s="50"/>
      <c r="P2971" s="50"/>
      <c r="Q2971" s="50" t="s">
        <v>46</v>
      </c>
      <c r="R2971" s="50"/>
      <c r="S2971" s="50"/>
      <c r="T2971" s="50" t="s">
        <v>6269</v>
      </c>
      <c r="U2971" s="50" t="s">
        <v>7248</v>
      </c>
      <c r="V2971" s="50" t="s">
        <v>6927</v>
      </c>
      <c r="W2971" s="50" t="s">
        <v>6927</v>
      </c>
    </row>
    <row r="2972" spans="1:23" s="42" customFormat="1" x14ac:dyDescent="0.35">
      <c r="A2972" s="7" t="s">
        <v>101</v>
      </c>
      <c r="B2972" s="7"/>
      <c r="C2972" s="7"/>
      <c r="D2972" s="7" t="s">
        <v>7642</v>
      </c>
      <c r="E2972" s="7" t="s">
        <v>7643</v>
      </c>
      <c r="F2972" s="7" t="s">
        <v>204</v>
      </c>
      <c r="G2972" s="7" t="s">
        <v>21</v>
      </c>
      <c r="H2972" s="65" t="s">
        <v>4570</v>
      </c>
      <c r="I2972" s="41" t="s">
        <v>99</v>
      </c>
      <c r="J2972" s="40" t="s">
        <v>4599</v>
      </c>
      <c r="K2972" s="40"/>
      <c r="L2972" s="40"/>
      <c r="M2972" s="71"/>
      <c r="N2972" s="22" t="s">
        <v>46</v>
      </c>
      <c r="O2972" s="50"/>
      <c r="P2972" s="50"/>
      <c r="Q2972" s="50" t="s">
        <v>46</v>
      </c>
      <c r="R2972" s="50"/>
      <c r="S2972" s="50"/>
      <c r="T2972" s="50" t="s">
        <v>6269</v>
      </c>
      <c r="U2972" s="50" t="s">
        <v>7248</v>
      </c>
      <c r="V2972" s="50" t="s">
        <v>6927</v>
      </c>
      <c r="W2972" s="50" t="s">
        <v>6927</v>
      </c>
    </row>
    <row r="2973" spans="1:23" s="42" customFormat="1" x14ac:dyDescent="0.35">
      <c r="A2973" s="7" t="s">
        <v>101</v>
      </c>
      <c r="B2973" s="7"/>
      <c r="C2973" s="7"/>
      <c r="D2973" s="7" t="s">
        <v>7644</v>
      </c>
      <c r="E2973" s="7" t="s">
        <v>7645</v>
      </c>
      <c r="F2973" s="7" t="s">
        <v>204</v>
      </c>
      <c r="G2973" s="7" t="s">
        <v>21</v>
      </c>
      <c r="H2973" s="65" t="s">
        <v>4570</v>
      </c>
      <c r="I2973" s="41" t="s">
        <v>99</v>
      </c>
      <c r="J2973" s="40" t="s">
        <v>4599</v>
      </c>
      <c r="K2973" s="40"/>
      <c r="L2973" s="40"/>
      <c r="M2973" s="71"/>
      <c r="N2973" s="22" t="s">
        <v>46</v>
      </c>
      <c r="O2973" s="50"/>
      <c r="P2973" s="50"/>
      <c r="Q2973" s="50" t="s">
        <v>46</v>
      </c>
      <c r="R2973" s="50"/>
      <c r="S2973" s="50"/>
      <c r="T2973" s="50" t="s">
        <v>6269</v>
      </c>
      <c r="U2973" s="50" t="s">
        <v>7248</v>
      </c>
      <c r="V2973" s="50" t="s">
        <v>6927</v>
      </c>
      <c r="W2973" s="50" t="s">
        <v>6927</v>
      </c>
    </row>
    <row r="2974" spans="1:23" s="42" customFormat="1" x14ac:dyDescent="0.35">
      <c r="A2974" s="7" t="s">
        <v>101</v>
      </c>
      <c r="B2974" s="7"/>
      <c r="C2974" s="7"/>
      <c r="D2974" s="7" t="s">
        <v>7646</v>
      </c>
      <c r="E2974" s="7" t="s">
        <v>7647</v>
      </c>
      <c r="F2974" s="7" t="s">
        <v>204</v>
      </c>
      <c r="G2974" s="7" t="s">
        <v>21</v>
      </c>
      <c r="H2974" s="65" t="s">
        <v>4570</v>
      </c>
      <c r="I2974" s="41" t="s">
        <v>99</v>
      </c>
      <c r="J2974" s="40" t="s">
        <v>4599</v>
      </c>
      <c r="K2974" s="40"/>
      <c r="L2974" s="40"/>
      <c r="M2974" s="71"/>
      <c r="N2974" s="22" t="s">
        <v>46</v>
      </c>
      <c r="O2974" s="50"/>
      <c r="P2974" s="50"/>
      <c r="Q2974" s="50" t="s">
        <v>46</v>
      </c>
      <c r="R2974" s="50"/>
      <c r="S2974" s="50"/>
      <c r="T2974" s="50" t="s">
        <v>6269</v>
      </c>
      <c r="U2974" s="50" t="s">
        <v>7248</v>
      </c>
      <c r="V2974" s="50" t="s">
        <v>6927</v>
      </c>
      <c r="W2974" s="50" t="s">
        <v>6927</v>
      </c>
    </row>
    <row r="2975" spans="1:23" s="42" customFormat="1" x14ac:dyDescent="0.35">
      <c r="A2975" s="7" t="s">
        <v>101</v>
      </c>
      <c r="B2975" s="7"/>
      <c r="C2975" s="7"/>
      <c r="D2975" s="7" t="s">
        <v>7648</v>
      </c>
      <c r="E2975" s="7" t="s">
        <v>7649</v>
      </c>
      <c r="F2975" s="7" t="s">
        <v>204</v>
      </c>
      <c r="G2975" s="7" t="s">
        <v>21</v>
      </c>
      <c r="H2975" s="65" t="s">
        <v>4570</v>
      </c>
      <c r="I2975" s="41" t="s">
        <v>99</v>
      </c>
      <c r="J2975" s="40" t="s">
        <v>4599</v>
      </c>
      <c r="K2975" s="40"/>
      <c r="L2975" s="40"/>
      <c r="M2975" s="71"/>
      <c r="N2975" s="22" t="s">
        <v>46</v>
      </c>
      <c r="O2975" s="50"/>
      <c r="P2975" s="50"/>
      <c r="Q2975" s="50" t="s">
        <v>46</v>
      </c>
      <c r="R2975" s="50"/>
      <c r="S2975" s="50"/>
      <c r="T2975" s="50" t="s">
        <v>6269</v>
      </c>
      <c r="U2975" s="50" t="s">
        <v>7248</v>
      </c>
      <c r="V2975" s="50" t="s">
        <v>6927</v>
      </c>
      <c r="W2975" s="50" t="s">
        <v>6927</v>
      </c>
    </row>
    <row r="2976" spans="1:23" s="42" customFormat="1" x14ac:dyDescent="0.35">
      <c r="A2976" s="7" t="s">
        <v>101</v>
      </c>
      <c r="B2976" s="7"/>
      <c r="C2976" s="7"/>
      <c r="D2976" s="7" t="s">
        <v>7650</v>
      </c>
      <c r="E2976" s="7" t="s">
        <v>7651</v>
      </c>
      <c r="F2976" s="7" t="s">
        <v>204</v>
      </c>
      <c r="G2976" s="7" t="s">
        <v>21</v>
      </c>
      <c r="H2976" s="65" t="s">
        <v>4570</v>
      </c>
      <c r="I2976" s="41" t="s">
        <v>99</v>
      </c>
      <c r="J2976" s="40" t="s">
        <v>4599</v>
      </c>
      <c r="K2976" s="40"/>
      <c r="L2976" s="40"/>
      <c r="M2976" s="71"/>
      <c r="N2976" s="22" t="s">
        <v>46</v>
      </c>
      <c r="O2976" s="50"/>
      <c r="P2976" s="50"/>
      <c r="Q2976" s="50" t="s">
        <v>46</v>
      </c>
      <c r="R2976" s="50"/>
      <c r="S2976" s="50"/>
      <c r="T2976" s="50" t="s">
        <v>6269</v>
      </c>
      <c r="U2976" s="50" t="s">
        <v>7248</v>
      </c>
      <c r="V2976" s="50" t="s">
        <v>6927</v>
      </c>
      <c r="W2976" s="50" t="s">
        <v>6927</v>
      </c>
    </row>
    <row r="2977" spans="1:23" s="42" customFormat="1" x14ac:dyDescent="0.35">
      <c r="A2977" s="7" t="s">
        <v>101</v>
      </c>
      <c r="B2977" s="7"/>
      <c r="C2977" s="7"/>
      <c r="D2977" s="7" t="s">
        <v>7652</v>
      </c>
      <c r="E2977" s="7" t="s">
        <v>7653</v>
      </c>
      <c r="F2977" s="7" t="s">
        <v>204</v>
      </c>
      <c r="G2977" s="7" t="s">
        <v>21</v>
      </c>
      <c r="H2977" s="65" t="s">
        <v>4570</v>
      </c>
      <c r="I2977" s="41" t="s">
        <v>99</v>
      </c>
      <c r="J2977" s="40" t="s">
        <v>4599</v>
      </c>
      <c r="K2977" s="40"/>
      <c r="L2977" s="40"/>
      <c r="M2977" s="71"/>
      <c r="N2977" s="22" t="s">
        <v>46</v>
      </c>
      <c r="O2977" s="50"/>
      <c r="P2977" s="50"/>
      <c r="Q2977" s="50" t="s">
        <v>46</v>
      </c>
      <c r="R2977" s="50"/>
      <c r="S2977" s="50"/>
      <c r="T2977" s="50" t="s">
        <v>6269</v>
      </c>
      <c r="U2977" s="50" t="s">
        <v>7248</v>
      </c>
      <c r="V2977" s="50" t="s">
        <v>6927</v>
      </c>
      <c r="W2977" s="50" t="s">
        <v>6927</v>
      </c>
    </row>
    <row r="2978" spans="1:23" s="42" customFormat="1" x14ac:dyDescent="0.35">
      <c r="A2978" s="7" t="s">
        <v>101</v>
      </c>
      <c r="B2978" s="7"/>
      <c r="C2978" s="7"/>
      <c r="D2978" s="7" t="s">
        <v>7654</v>
      </c>
      <c r="E2978" s="7" t="s">
        <v>7655</v>
      </c>
      <c r="F2978" s="7" t="s">
        <v>204</v>
      </c>
      <c r="G2978" s="7" t="s">
        <v>21</v>
      </c>
      <c r="H2978" s="65" t="s">
        <v>4570</v>
      </c>
      <c r="I2978" s="41" t="s">
        <v>99</v>
      </c>
      <c r="J2978" s="40" t="s">
        <v>4599</v>
      </c>
      <c r="K2978" s="40"/>
      <c r="L2978" s="40"/>
      <c r="M2978" s="71"/>
      <c r="N2978" s="22" t="s">
        <v>46</v>
      </c>
      <c r="O2978" s="50"/>
      <c r="P2978" s="50"/>
      <c r="Q2978" s="50" t="s">
        <v>46</v>
      </c>
      <c r="R2978" s="50"/>
      <c r="S2978" s="50"/>
      <c r="T2978" s="50" t="s">
        <v>6269</v>
      </c>
      <c r="U2978" s="50" t="s">
        <v>7248</v>
      </c>
      <c r="V2978" s="50" t="s">
        <v>6927</v>
      </c>
      <c r="W2978" s="50" t="s">
        <v>6927</v>
      </c>
    </row>
    <row r="2979" spans="1:23" s="42" customFormat="1" x14ac:dyDescent="0.35">
      <c r="A2979" s="7" t="s">
        <v>101</v>
      </c>
      <c r="B2979" s="7"/>
      <c r="C2979" s="7"/>
      <c r="D2979" s="7" t="s">
        <v>7656</v>
      </c>
      <c r="E2979" s="7" t="s">
        <v>7657</v>
      </c>
      <c r="F2979" s="7" t="s">
        <v>204</v>
      </c>
      <c r="G2979" s="7" t="s">
        <v>21</v>
      </c>
      <c r="H2979" s="65" t="s">
        <v>4570</v>
      </c>
      <c r="I2979" s="41" t="s">
        <v>99</v>
      </c>
      <c r="J2979" s="40" t="s">
        <v>4599</v>
      </c>
      <c r="K2979" s="40"/>
      <c r="L2979" s="40"/>
      <c r="M2979" s="71"/>
      <c r="N2979" s="22" t="s">
        <v>46</v>
      </c>
      <c r="O2979" s="50"/>
      <c r="P2979" s="50"/>
      <c r="Q2979" s="50" t="s">
        <v>46</v>
      </c>
      <c r="R2979" s="50"/>
      <c r="S2979" s="50"/>
      <c r="T2979" s="50" t="s">
        <v>6269</v>
      </c>
      <c r="U2979" s="50" t="s">
        <v>7248</v>
      </c>
      <c r="V2979" s="50" t="s">
        <v>6927</v>
      </c>
      <c r="W2979" s="50" t="s">
        <v>6927</v>
      </c>
    </row>
    <row r="2980" spans="1:23" s="42" customFormat="1" x14ac:dyDescent="0.35">
      <c r="A2980" s="7" t="s">
        <v>101</v>
      </c>
      <c r="B2980" s="7"/>
      <c r="C2980" s="7"/>
      <c r="D2980" s="7" t="s">
        <v>7658</v>
      </c>
      <c r="E2980" s="7" t="s">
        <v>7659</v>
      </c>
      <c r="F2980" s="7" t="s">
        <v>204</v>
      </c>
      <c r="G2980" s="7" t="s">
        <v>21</v>
      </c>
      <c r="H2980" s="65" t="s">
        <v>4570</v>
      </c>
      <c r="I2980" s="41" t="s">
        <v>99</v>
      </c>
      <c r="J2980" s="40" t="s">
        <v>4599</v>
      </c>
      <c r="K2980" s="40"/>
      <c r="L2980" s="40"/>
      <c r="M2980" s="71"/>
      <c r="N2980" s="22" t="s">
        <v>46</v>
      </c>
      <c r="O2980" s="50"/>
      <c r="P2980" s="50"/>
      <c r="Q2980" s="50" t="s">
        <v>46</v>
      </c>
      <c r="R2980" s="50"/>
      <c r="S2980" s="50"/>
      <c r="T2980" s="50" t="s">
        <v>6269</v>
      </c>
      <c r="U2980" s="50" t="s">
        <v>7248</v>
      </c>
      <c r="V2980" s="50" t="s">
        <v>6927</v>
      </c>
      <c r="W2980" s="50" t="s">
        <v>6927</v>
      </c>
    </row>
    <row r="2981" spans="1:23" s="18" customFormat="1" x14ac:dyDescent="0.35">
      <c r="A2981" s="7" t="s">
        <v>101</v>
      </c>
      <c r="B2981" s="7"/>
      <c r="C2981" s="7"/>
      <c r="D2981" s="7" t="s">
        <v>7660</v>
      </c>
      <c r="E2981" s="7" t="s">
        <v>7661</v>
      </c>
      <c r="F2981" s="7" t="s">
        <v>204</v>
      </c>
      <c r="G2981" s="7" t="s">
        <v>21</v>
      </c>
      <c r="H2981" s="65" t="s">
        <v>4570</v>
      </c>
      <c r="I2981" s="41" t="s">
        <v>99</v>
      </c>
      <c r="J2981" s="40" t="s">
        <v>4599</v>
      </c>
      <c r="K2981" s="40"/>
      <c r="L2981" s="40"/>
      <c r="M2981" s="71"/>
      <c r="N2981" s="22" t="s">
        <v>46</v>
      </c>
      <c r="O2981" s="50"/>
      <c r="P2981" s="50"/>
      <c r="Q2981" s="50" t="s">
        <v>46</v>
      </c>
      <c r="R2981" s="50"/>
      <c r="S2981" s="50"/>
      <c r="T2981" s="50" t="s">
        <v>6269</v>
      </c>
      <c r="U2981" s="50" t="s">
        <v>7248</v>
      </c>
      <c r="V2981" s="50" t="s">
        <v>6927</v>
      </c>
      <c r="W2981" s="50" t="s">
        <v>6927</v>
      </c>
    </row>
    <row r="2982" spans="1:23" s="18" customFormat="1" x14ac:dyDescent="0.35">
      <c r="A2982" s="7" t="s">
        <v>101</v>
      </c>
      <c r="B2982" s="7"/>
      <c r="C2982" s="7"/>
      <c r="D2982" s="7" t="s">
        <v>7662</v>
      </c>
      <c r="E2982" s="7" t="s">
        <v>7663</v>
      </c>
      <c r="F2982" s="7" t="s">
        <v>204</v>
      </c>
      <c r="G2982" s="7" t="s">
        <v>21</v>
      </c>
      <c r="H2982" s="65" t="s">
        <v>4570</v>
      </c>
      <c r="I2982" s="41" t="s">
        <v>99</v>
      </c>
      <c r="J2982" s="40" t="s">
        <v>4599</v>
      </c>
      <c r="K2982" s="40"/>
      <c r="L2982" s="40"/>
      <c r="M2982" s="71"/>
      <c r="N2982" s="22" t="s">
        <v>46</v>
      </c>
      <c r="O2982" s="50"/>
      <c r="P2982" s="50"/>
      <c r="Q2982" s="50" t="s">
        <v>46</v>
      </c>
      <c r="R2982" s="50"/>
      <c r="S2982" s="50"/>
      <c r="T2982" s="50" t="s">
        <v>6269</v>
      </c>
      <c r="U2982" s="50" t="s">
        <v>7248</v>
      </c>
      <c r="V2982" s="50" t="s">
        <v>6927</v>
      </c>
      <c r="W2982" s="50" t="s">
        <v>6927</v>
      </c>
    </row>
    <row r="2983" spans="1:23" s="18" customFormat="1" x14ac:dyDescent="0.35">
      <c r="A2983" s="7" t="s">
        <v>98</v>
      </c>
      <c r="B2983" s="7"/>
      <c r="C2983" s="7"/>
      <c r="D2983" s="7" t="s">
        <v>7664</v>
      </c>
      <c r="E2983" s="7" t="s">
        <v>7665</v>
      </c>
      <c r="F2983" s="7" t="s">
        <v>204</v>
      </c>
      <c r="G2983" s="7" t="s">
        <v>21</v>
      </c>
      <c r="H2983" s="65" t="s">
        <v>4570</v>
      </c>
      <c r="I2983" s="41" t="s">
        <v>99</v>
      </c>
      <c r="J2983" s="40" t="s">
        <v>4599</v>
      </c>
      <c r="K2983" s="40"/>
      <c r="L2983" s="40"/>
      <c r="M2983" s="71"/>
      <c r="N2983" s="22" t="s">
        <v>46</v>
      </c>
      <c r="O2983" s="50"/>
      <c r="P2983" s="50"/>
      <c r="Q2983" s="50" t="s">
        <v>46</v>
      </c>
      <c r="R2983" s="50"/>
      <c r="S2983" s="50"/>
      <c r="T2983" s="50" t="s">
        <v>6269</v>
      </c>
      <c r="U2983" s="50" t="s">
        <v>7248</v>
      </c>
      <c r="V2983" s="50" t="s">
        <v>6927</v>
      </c>
      <c r="W2983" s="50" t="s">
        <v>6927</v>
      </c>
    </row>
    <row r="2984" spans="1:23" s="18" customFormat="1" x14ac:dyDescent="0.35">
      <c r="A2984" s="7" t="s">
        <v>98</v>
      </c>
      <c r="B2984" s="7"/>
      <c r="C2984" s="7"/>
      <c r="D2984" s="7" t="s">
        <v>7666</v>
      </c>
      <c r="E2984" s="7" t="s">
        <v>7667</v>
      </c>
      <c r="F2984" s="7" t="s">
        <v>204</v>
      </c>
      <c r="G2984" s="7" t="s">
        <v>21</v>
      </c>
      <c r="H2984" s="65" t="s">
        <v>4570</v>
      </c>
      <c r="I2984" s="41" t="s">
        <v>99</v>
      </c>
      <c r="J2984" s="40" t="s">
        <v>4599</v>
      </c>
      <c r="K2984" s="40"/>
      <c r="L2984" s="40"/>
      <c r="M2984" s="71"/>
      <c r="N2984" s="22" t="s">
        <v>46</v>
      </c>
      <c r="O2984" s="50"/>
      <c r="P2984" s="50"/>
      <c r="Q2984" s="50" t="s">
        <v>46</v>
      </c>
      <c r="R2984" s="50"/>
      <c r="S2984" s="50"/>
      <c r="T2984" s="50" t="s">
        <v>6269</v>
      </c>
      <c r="U2984" s="50" t="s">
        <v>7248</v>
      </c>
      <c r="V2984" s="50" t="s">
        <v>6927</v>
      </c>
      <c r="W2984" s="50" t="s">
        <v>6927</v>
      </c>
    </row>
    <row r="2985" spans="1:23" s="18" customFormat="1" x14ac:dyDescent="0.35">
      <c r="A2985" s="7" t="s">
        <v>98</v>
      </c>
      <c r="B2985" s="7"/>
      <c r="C2985" s="7"/>
      <c r="D2985" s="7" t="s">
        <v>7668</v>
      </c>
      <c r="E2985" s="7" t="s">
        <v>7669</v>
      </c>
      <c r="F2985" s="7" t="s">
        <v>204</v>
      </c>
      <c r="G2985" s="7" t="s">
        <v>21</v>
      </c>
      <c r="H2985" s="65" t="s">
        <v>4570</v>
      </c>
      <c r="I2985" s="41" t="s">
        <v>99</v>
      </c>
      <c r="J2985" s="40" t="s">
        <v>4599</v>
      </c>
      <c r="K2985" s="40"/>
      <c r="L2985" s="40"/>
      <c r="M2985" s="71"/>
      <c r="N2985" s="22" t="s">
        <v>46</v>
      </c>
      <c r="O2985" s="50"/>
      <c r="P2985" s="50"/>
      <c r="Q2985" s="50" t="s">
        <v>46</v>
      </c>
      <c r="R2985" s="50"/>
      <c r="S2985" s="50"/>
      <c r="T2985" s="50" t="s">
        <v>6269</v>
      </c>
      <c r="U2985" s="50" t="s">
        <v>7248</v>
      </c>
      <c r="V2985" s="50" t="s">
        <v>6927</v>
      </c>
      <c r="W2985" s="50" t="s">
        <v>6927</v>
      </c>
    </row>
    <row r="2986" spans="1:23" s="18" customFormat="1" x14ac:dyDescent="0.35">
      <c r="A2986" s="7" t="s">
        <v>98</v>
      </c>
      <c r="B2986" s="7"/>
      <c r="C2986" s="7"/>
      <c r="D2986" s="7" t="s">
        <v>7670</v>
      </c>
      <c r="E2986" s="7" t="s">
        <v>7671</v>
      </c>
      <c r="F2986" s="7" t="s">
        <v>204</v>
      </c>
      <c r="G2986" s="7" t="s">
        <v>21</v>
      </c>
      <c r="H2986" s="65" t="s">
        <v>4570</v>
      </c>
      <c r="I2986" s="41" t="s">
        <v>99</v>
      </c>
      <c r="J2986" s="40" t="s">
        <v>4599</v>
      </c>
      <c r="K2986" s="40"/>
      <c r="L2986" s="40"/>
      <c r="M2986" s="71"/>
      <c r="N2986" s="22" t="s">
        <v>46</v>
      </c>
      <c r="O2986" s="50"/>
      <c r="P2986" s="50"/>
      <c r="Q2986" s="50" t="s">
        <v>46</v>
      </c>
      <c r="R2986" s="50"/>
      <c r="S2986" s="50"/>
      <c r="T2986" s="50" t="s">
        <v>6269</v>
      </c>
      <c r="U2986" s="50" t="s">
        <v>7248</v>
      </c>
      <c r="V2986" s="50" t="s">
        <v>6927</v>
      </c>
      <c r="W2986" s="50" t="s">
        <v>6927</v>
      </c>
    </row>
    <row r="2987" spans="1:23" s="18" customFormat="1" x14ac:dyDescent="0.35">
      <c r="A2987" s="7" t="s">
        <v>98</v>
      </c>
      <c r="B2987" s="7"/>
      <c r="C2987" s="7"/>
      <c r="D2987" s="7" t="s">
        <v>7672</v>
      </c>
      <c r="E2987" s="7" t="s">
        <v>7673</v>
      </c>
      <c r="F2987" s="7" t="s">
        <v>204</v>
      </c>
      <c r="G2987" s="7" t="s">
        <v>21</v>
      </c>
      <c r="H2987" s="65" t="s">
        <v>4570</v>
      </c>
      <c r="I2987" s="41" t="s">
        <v>99</v>
      </c>
      <c r="J2987" s="40" t="s">
        <v>4599</v>
      </c>
      <c r="K2987" s="40"/>
      <c r="L2987" s="40"/>
      <c r="M2987" s="71"/>
      <c r="N2987" s="22" t="s">
        <v>46</v>
      </c>
      <c r="O2987" s="50"/>
      <c r="P2987" s="50"/>
      <c r="Q2987" s="50" t="s">
        <v>46</v>
      </c>
      <c r="R2987" s="50"/>
      <c r="S2987" s="50"/>
      <c r="T2987" s="50" t="s">
        <v>6269</v>
      </c>
      <c r="U2987" s="50" t="s">
        <v>7248</v>
      </c>
      <c r="V2987" s="50" t="s">
        <v>6927</v>
      </c>
      <c r="W2987" s="50" t="s">
        <v>6927</v>
      </c>
    </row>
    <row r="2988" spans="1:23" s="18" customFormat="1" x14ac:dyDescent="0.35">
      <c r="A2988" s="7" t="s">
        <v>98</v>
      </c>
      <c r="B2988" s="7"/>
      <c r="C2988" s="7"/>
      <c r="D2988" s="7" t="s">
        <v>7674</v>
      </c>
      <c r="E2988" s="7" t="s">
        <v>7675</v>
      </c>
      <c r="F2988" s="7" t="s">
        <v>204</v>
      </c>
      <c r="G2988" s="7" t="s">
        <v>21</v>
      </c>
      <c r="H2988" s="65" t="s">
        <v>4570</v>
      </c>
      <c r="I2988" s="41" t="s">
        <v>99</v>
      </c>
      <c r="J2988" s="40" t="s">
        <v>4599</v>
      </c>
      <c r="K2988" s="40"/>
      <c r="L2988" s="40"/>
      <c r="M2988" s="71"/>
      <c r="N2988" s="22" t="s">
        <v>46</v>
      </c>
      <c r="O2988" s="50"/>
      <c r="P2988" s="50"/>
      <c r="Q2988" s="50" t="s">
        <v>46</v>
      </c>
      <c r="R2988" s="50"/>
      <c r="S2988" s="50"/>
      <c r="T2988" s="50" t="s">
        <v>6269</v>
      </c>
      <c r="U2988" s="50" t="s">
        <v>7248</v>
      </c>
      <c r="V2988" s="50" t="s">
        <v>6927</v>
      </c>
      <c r="W2988" s="50" t="s">
        <v>6927</v>
      </c>
    </row>
    <row r="2989" spans="1:23" s="18" customFormat="1" x14ac:dyDescent="0.35">
      <c r="A2989" s="7" t="s">
        <v>98</v>
      </c>
      <c r="B2989" s="7"/>
      <c r="C2989" s="7"/>
      <c r="D2989" s="7" t="s">
        <v>7676</v>
      </c>
      <c r="E2989" s="7" t="s">
        <v>7677</v>
      </c>
      <c r="F2989" s="7" t="s">
        <v>204</v>
      </c>
      <c r="G2989" s="7" t="s">
        <v>21</v>
      </c>
      <c r="H2989" s="65" t="s">
        <v>4570</v>
      </c>
      <c r="I2989" s="41" t="s">
        <v>99</v>
      </c>
      <c r="J2989" s="40" t="s">
        <v>4599</v>
      </c>
      <c r="K2989" s="40"/>
      <c r="L2989" s="40"/>
      <c r="M2989" s="71"/>
      <c r="N2989" s="22" t="s">
        <v>46</v>
      </c>
      <c r="O2989" s="50"/>
      <c r="P2989" s="50"/>
      <c r="Q2989" s="50" t="s">
        <v>46</v>
      </c>
      <c r="R2989" s="50"/>
      <c r="S2989" s="50"/>
      <c r="T2989" s="50" t="s">
        <v>6269</v>
      </c>
      <c r="U2989" s="50" t="s">
        <v>7248</v>
      </c>
      <c r="V2989" s="50" t="s">
        <v>6927</v>
      </c>
      <c r="W2989" s="50" t="s">
        <v>6927</v>
      </c>
    </row>
    <row r="2990" spans="1:23" s="18" customFormat="1" x14ac:dyDescent="0.35">
      <c r="A2990" s="7" t="s">
        <v>98</v>
      </c>
      <c r="B2990" s="7"/>
      <c r="C2990" s="7"/>
      <c r="D2990" s="7" t="s">
        <v>7678</v>
      </c>
      <c r="E2990" s="7" t="s">
        <v>7679</v>
      </c>
      <c r="F2990" s="7" t="s">
        <v>204</v>
      </c>
      <c r="G2990" s="7" t="s">
        <v>21</v>
      </c>
      <c r="H2990" s="65" t="s">
        <v>4570</v>
      </c>
      <c r="I2990" s="41" t="s">
        <v>99</v>
      </c>
      <c r="J2990" s="40" t="s">
        <v>4599</v>
      </c>
      <c r="K2990" s="40"/>
      <c r="L2990" s="40"/>
      <c r="M2990" s="71"/>
      <c r="N2990" s="22" t="s">
        <v>46</v>
      </c>
      <c r="O2990" s="50"/>
      <c r="P2990" s="50"/>
      <c r="Q2990" s="50" t="s">
        <v>46</v>
      </c>
      <c r="R2990" s="50"/>
      <c r="S2990" s="50"/>
      <c r="T2990" s="50" t="s">
        <v>6269</v>
      </c>
      <c r="U2990" s="50" t="s">
        <v>7248</v>
      </c>
      <c r="V2990" s="50" t="s">
        <v>6927</v>
      </c>
      <c r="W2990" s="50" t="s">
        <v>6927</v>
      </c>
    </row>
    <row r="2991" spans="1:23" s="18" customFormat="1" x14ac:dyDescent="0.35">
      <c r="A2991" s="7" t="s">
        <v>98</v>
      </c>
      <c r="B2991" s="7"/>
      <c r="C2991" s="7"/>
      <c r="D2991" s="7" t="s">
        <v>7680</v>
      </c>
      <c r="E2991" s="7" t="s">
        <v>7681</v>
      </c>
      <c r="F2991" s="7" t="s">
        <v>204</v>
      </c>
      <c r="G2991" s="7" t="s">
        <v>21</v>
      </c>
      <c r="H2991" s="65" t="s">
        <v>4570</v>
      </c>
      <c r="I2991" s="41" t="s">
        <v>99</v>
      </c>
      <c r="J2991" s="40" t="s">
        <v>4599</v>
      </c>
      <c r="K2991" s="40"/>
      <c r="L2991" s="40"/>
      <c r="M2991" s="71"/>
      <c r="N2991" s="22" t="s">
        <v>46</v>
      </c>
      <c r="O2991" s="50"/>
      <c r="P2991" s="50"/>
      <c r="Q2991" s="50" t="s">
        <v>46</v>
      </c>
      <c r="R2991" s="50"/>
      <c r="S2991" s="50"/>
      <c r="T2991" s="50" t="s">
        <v>6269</v>
      </c>
      <c r="U2991" s="50" t="s">
        <v>7248</v>
      </c>
      <c r="V2991" s="50" t="s">
        <v>6927</v>
      </c>
      <c r="W2991" s="50" t="s">
        <v>6927</v>
      </c>
    </row>
    <row r="2992" spans="1:23" s="18" customFormat="1" x14ac:dyDescent="0.35">
      <c r="A2992" s="7" t="s">
        <v>98</v>
      </c>
      <c r="B2992" s="7"/>
      <c r="C2992" s="7"/>
      <c r="D2992" s="7" t="s">
        <v>7682</v>
      </c>
      <c r="E2992" s="7" t="s">
        <v>7683</v>
      </c>
      <c r="F2992" s="7" t="s">
        <v>204</v>
      </c>
      <c r="G2992" s="7" t="s">
        <v>21</v>
      </c>
      <c r="H2992" s="65" t="s">
        <v>4570</v>
      </c>
      <c r="I2992" s="41" t="s">
        <v>99</v>
      </c>
      <c r="J2992" s="40" t="s">
        <v>4599</v>
      </c>
      <c r="K2992" s="40"/>
      <c r="L2992" s="40"/>
      <c r="M2992" s="71"/>
      <c r="N2992" s="22" t="s">
        <v>46</v>
      </c>
      <c r="O2992" s="50"/>
      <c r="P2992" s="50"/>
      <c r="Q2992" s="50" t="s">
        <v>46</v>
      </c>
      <c r="R2992" s="50"/>
      <c r="S2992" s="50"/>
      <c r="T2992" s="50" t="s">
        <v>6269</v>
      </c>
      <c r="U2992" s="50" t="s">
        <v>7248</v>
      </c>
      <c r="V2992" s="50" t="s">
        <v>6927</v>
      </c>
      <c r="W2992" s="50" t="s">
        <v>6927</v>
      </c>
    </row>
    <row r="2993" spans="1:23" s="18" customFormat="1" x14ac:dyDescent="0.35">
      <c r="A2993" s="7" t="s">
        <v>98</v>
      </c>
      <c r="B2993" s="7"/>
      <c r="C2993" s="7"/>
      <c r="D2993" s="7" t="s">
        <v>7684</v>
      </c>
      <c r="E2993" s="7" t="s">
        <v>7685</v>
      </c>
      <c r="F2993" s="7" t="s">
        <v>204</v>
      </c>
      <c r="G2993" s="7" t="s">
        <v>21</v>
      </c>
      <c r="H2993" s="65" t="s">
        <v>4570</v>
      </c>
      <c r="I2993" s="41" t="s">
        <v>99</v>
      </c>
      <c r="J2993" s="40" t="s">
        <v>4599</v>
      </c>
      <c r="K2993" s="40"/>
      <c r="L2993" s="40"/>
      <c r="M2993" s="71"/>
      <c r="N2993" s="22" t="s">
        <v>46</v>
      </c>
      <c r="O2993" s="50"/>
      <c r="P2993" s="50"/>
      <c r="Q2993" s="50" t="s">
        <v>46</v>
      </c>
      <c r="R2993" s="50"/>
      <c r="S2993" s="50"/>
      <c r="T2993" s="50" t="s">
        <v>6269</v>
      </c>
      <c r="U2993" s="50" t="s">
        <v>7248</v>
      </c>
      <c r="V2993" s="50" t="s">
        <v>6927</v>
      </c>
      <c r="W2993" s="50" t="s">
        <v>6927</v>
      </c>
    </row>
    <row r="2994" spans="1:23" s="18" customFormat="1" x14ac:dyDescent="0.35">
      <c r="A2994" s="7" t="s">
        <v>98</v>
      </c>
      <c r="B2994" s="7"/>
      <c r="C2994" s="7"/>
      <c r="D2994" s="7" t="s">
        <v>7686</v>
      </c>
      <c r="E2994" s="7" t="s">
        <v>7687</v>
      </c>
      <c r="F2994" s="7" t="s">
        <v>204</v>
      </c>
      <c r="G2994" s="7" t="s">
        <v>21</v>
      </c>
      <c r="H2994" s="65" t="s">
        <v>4570</v>
      </c>
      <c r="I2994" s="41" t="s">
        <v>99</v>
      </c>
      <c r="J2994" s="40" t="s">
        <v>4599</v>
      </c>
      <c r="K2994" s="40"/>
      <c r="L2994" s="40"/>
      <c r="M2994" s="71"/>
      <c r="N2994" s="22" t="s">
        <v>46</v>
      </c>
      <c r="O2994" s="50"/>
      <c r="P2994" s="50"/>
      <c r="Q2994" s="50" t="s">
        <v>46</v>
      </c>
      <c r="R2994" s="50"/>
      <c r="S2994" s="50"/>
      <c r="T2994" s="50" t="s">
        <v>6269</v>
      </c>
      <c r="U2994" s="50" t="s">
        <v>7248</v>
      </c>
      <c r="V2994" s="50" t="s">
        <v>6927</v>
      </c>
      <c r="W2994" s="50" t="s">
        <v>6927</v>
      </c>
    </row>
    <row r="2995" spans="1:23" s="18" customFormat="1" x14ac:dyDescent="0.35">
      <c r="A2995" s="7" t="s">
        <v>98</v>
      </c>
      <c r="B2995" s="7"/>
      <c r="C2995" s="7"/>
      <c r="D2995" s="7" t="s">
        <v>7688</v>
      </c>
      <c r="E2995" s="7" t="s">
        <v>7689</v>
      </c>
      <c r="F2995" s="7" t="s">
        <v>204</v>
      </c>
      <c r="G2995" s="7" t="s">
        <v>21</v>
      </c>
      <c r="H2995" s="65" t="s">
        <v>4570</v>
      </c>
      <c r="I2995" s="41" t="s">
        <v>99</v>
      </c>
      <c r="J2995" s="40" t="s">
        <v>4599</v>
      </c>
      <c r="K2995" s="40"/>
      <c r="L2995" s="40"/>
      <c r="M2995" s="71"/>
      <c r="N2995" s="22" t="s">
        <v>46</v>
      </c>
      <c r="O2995" s="50"/>
      <c r="P2995" s="50"/>
      <c r="Q2995" s="50" t="s">
        <v>46</v>
      </c>
      <c r="R2995" s="50"/>
      <c r="S2995" s="50"/>
      <c r="T2995" s="50" t="s">
        <v>6269</v>
      </c>
      <c r="U2995" s="50" t="s">
        <v>7248</v>
      </c>
      <c r="V2995" s="50" t="s">
        <v>6927</v>
      </c>
      <c r="W2995" s="50" t="s">
        <v>6927</v>
      </c>
    </row>
    <row r="2996" spans="1:23" s="18" customFormat="1" x14ac:dyDescent="0.35">
      <c r="A2996" s="7" t="s">
        <v>98</v>
      </c>
      <c r="B2996" s="7"/>
      <c r="C2996" s="7"/>
      <c r="D2996" s="7" t="s">
        <v>7690</v>
      </c>
      <c r="E2996" s="7" t="s">
        <v>7691</v>
      </c>
      <c r="F2996" s="7" t="s">
        <v>204</v>
      </c>
      <c r="G2996" s="7" t="s">
        <v>21</v>
      </c>
      <c r="H2996" s="65" t="s">
        <v>4570</v>
      </c>
      <c r="I2996" s="41" t="s">
        <v>99</v>
      </c>
      <c r="J2996" s="40" t="s">
        <v>4599</v>
      </c>
      <c r="K2996" s="40"/>
      <c r="L2996" s="40"/>
      <c r="M2996" s="71"/>
      <c r="N2996" s="22" t="s">
        <v>46</v>
      </c>
      <c r="O2996" s="50"/>
      <c r="P2996" s="50"/>
      <c r="Q2996" s="50" t="s">
        <v>46</v>
      </c>
      <c r="R2996" s="50"/>
      <c r="S2996" s="50"/>
      <c r="T2996" s="50" t="s">
        <v>6269</v>
      </c>
      <c r="U2996" s="50" t="s">
        <v>7248</v>
      </c>
      <c r="V2996" s="50" t="s">
        <v>6927</v>
      </c>
      <c r="W2996" s="50" t="s">
        <v>6927</v>
      </c>
    </row>
    <row r="2997" spans="1:23" s="18" customFormat="1" x14ac:dyDescent="0.35">
      <c r="A2997" s="7" t="s">
        <v>98</v>
      </c>
      <c r="B2997" s="7"/>
      <c r="C2997" s="7"/>
      <c r="D2997" s="7" t="s">
        <v>7692</v>
      </c>
      <c r="E2997" s="7" t="s">
        <v>7693</v>
      </c>
      <c r="F2997" s="7" t="s">
        <v>204</v>
      </c>
      <c r="G2997" s="7" t="s">
        <v>21</v>
      </c>
      <c r="H2997" s="65" t="s">
        <v>4570</v>
      </c>
      <c r="I2997" s="41" t="s">
        <v>99</v>
      </c>
      <c r="J2997" s="40" t="s">
        <v>4599</v>
      </c>
      <c r="K2997" s="40"/>
      <c r="L2997" s="40"/>
      <c r="M2997" s="71"/>
      <c r="N2997" s="22" t="s">
        <v>46</v>
      </c>
      <c r="O2997" s="50"/>
      <c r="P2997" s="50"/>
      <c r="Q2997" s="50" t="s">
        <v>46</v>
      </c>
      <c r="R2997" s="50"/>
      <c r="S2997" s="50"/>
      <c r="T2997" s="50" t="s">
        <v>6269</v>
      </c>
      <c r="U2997" s="50" t="s">
        <v>7248</v>
      </c>
      <c r="V2997" s="50" t="s">
        <v>6927</v>
      </c>
      <c r="W2997" s="50" t="s">
        <v>6927</v>
      </c>
    </row>
    <row r="2998" spans="1:23" s="18" customFormat="1" x14ac:dyDescent="0.35">
      <c r="A2998" s="7" t="s">
        <v>98</v>
      </c>
      <c r="B2998" s="7"/>
      <c r="C2998" s="7"/>
      <c r="D2998" s="7" t="s">
        <v>7694</v>
      </c>
      <c r="E2998" s="7" t="s">
        <v>7695</v>
      </c>
      <c r="F2998" s="7" t="s">
        <v>204</v>
      </c>
      <c r="G2998" s="7" t="s">
        <v>21</v>
      </c>
      <c r="H2998" s="65" t="s">
        <v>4570</v>
      </c>
      <c r="I2998" s="41" t="s">
        <v>99</v>
      </c>
      <c r="J2998" s="40" t="s">
        <v>4599</v>
      </c>
      <c r="K2998" s="40"/>
      <c r="L2998" s="40"/>
      <c r="M2998" s="71"/>
      <c r="N2998" s="22" t="s">
        <v>46</v>
      </c>
      <c r="O2998" s="50"/>
      <c r="P2998" s="50"/>
      <c r="Q2998" s="50" t="s">
        <v>46</v>
      </c>
      <c r="R2998" s="50"/>
      <c r="S2998" s="50"/>
      <c r="T2998" s="50" t="s">
        <v>6269</v>
      </c>
      <c r="U2998" s="50" t="s">
        <v>7248</v>
      </c>
      <c r="V2998" s="50" t="s">
        <v>6927</v>
      </c>
      <c r="W2998" s="50" t="s">
        <v>6927</v>
      </c>
    </row>
    <row r="2999" spans="1:23" s="18" customFormat="1" x14ac:dyDescent="0.35">
      <c r="A2999" s="7" t="s">
        <v>98</v>
      </c>
      <c r="B2999" s="7"/>
      <c r="C2999" s="7"/>
      <c r="D2999" s="7" t="s">
        <v>7696</v>
      </c>
      <c r="E2999" s="7" t="s">
        <v>7697</v>
      </c>
      <c r="F2999" s="7" t="s">
        <v>204</v>
      </c>
      <c r="G2999" s="7" t="s">
        <v>21</v>
      </c>
      <c r="H2999" s="65" t="s">
        <v>4570</v>
      </c>
      <c r="I2999" s="41" t="s">
        <v>99</v>
      </c>
      <c r="J2999" s="40" t="s">
        <v>4599</v>
      </c>
      <c r="K2999" s="40"/>
      <c r="L2999" s="40"/>
      <c r="M2999" s="71"/>
      <c r="N2999" s="22" t="s">
        <v>46</v>
      </c>
      <c r="O2999" s="50"/>
      <c r="P2999" s="50"/>
      <c r="Q2999" s="50" t="s">
        <v>46</v>
      </c>
      <c r="R2999" s="50"/>
      <c r="S2999" s="50"/>
      <c r="T2999" s="50" t="s">
        <v>6269</v>
      </c>
      <c r="U2999" s="50" t="s">
        <v>7248</v>
      </c>
      <c r="V2999" s="50" t="s">
        <v>6927</v>
      </c>
      <c r="W2999" s="50" t="s">
        <v>6927</v>
      </c>
    </row>
    <row r="3000" spans="1:23" s="18" customFormat="1" x14ac:dyDescent="0.35">
      <c r="A3000" s="7" t="s">
        <v>98</v>
      </c>
      <c r="B3000" s="7"/>
      <c r="C3000" s="7"/>
      <c r="D3000" s="7" t="s">
        <v>7698</v>
      </c>
      <c r="E3000" s="7" t="s">
        <v>7699</v>
      </c>
      <c r="F3000" s="7" t="s">
        <v>204</v>
      </c>
      <c r="G3000" s="7" t="s">
        <v>21</v>
      </c>
      <c r="H3000" s="65" t="s">
        <v>4570</v>
      </c>
      <c r="I3000" s="41" t="s">
        <v>99</v>
      </c>
      <c r="J3000" s="40" t="s">
        <v>4599</v>
      </c>
      <c r="K3000" s="40"/>
      <c r="L3000" s="40"/>
      <c r="M3000" s="71"/>
      <c r="N3000" s="22" t="s">
        <v>46</v>
      </c>
      <c r="O3000" s="50"/>
      <c r="P3000" s="50"/>
      <c r="Q3000" s="50" t="s">
        <v>46</v>
      </c>
      <c r="R3000" s="50"/>
      <c r="S3000" s="50"/>
      <c r="T3000" s="50" t="s">
        <v>6269</v>
      </c>
      <c r="U3000" s="50" t="s">
        <v>7248</v>
      </c>
      <c r="V3000" s="50" t="s">
        <v>6927</v>
      </c>
      <c r="W3000" s="50" t="s">
        <v>6927</v>
      </c>
    </row>
    <row r="3001" spans="1:23" s="18" customFormat="1" x14ac:dyDescent="0.35">
      <c r="A3001" s="7" t="s">
        <v>98</v>
      </c>
      <c r="B3001" s="7"/>
      <c r="C3001" s="7"/>
      <c r="D3001" s="7" t="s">
        <v>7700</v>
      </c>
      <c r="E3001" s="7" t="s">
        <v>7701</v>
      </c>
      <c r="F3001" s="7" t="s">
        <v>204</v>
      </c>
      <c r="G3001" s="7" t="s">
        <v>21</v>
      </c>
      <c r="H3001" s="65" t="s">
        <v>4570</v>
      </c>
      <c r="I3001" s="41" t="s">
        <v>99</v>
      </c>
      <c r="J3001" s="40" t="s">
        <v>4599</v>
      </c>
      <c r="K3001" s="40"/>
      <c r="L3001" s="40"/>
      <c r="M3001" s="71"/>
      <c r="N3001" s="22" t="s">
        <v>46</v>
      </c>
      <c r="O3001" s="50"/>
      <c r="P3001" s="50"/>
      <c r="Q3001" s="50" t="s">
        <v>46</v>
      </c>
      <c r="R3001" s="50"/>
      <c r="S3001" s="50"/>
      <c r="T3001" s="50" t="s">
        <v>6269</v>
      </c>
      <c r="U3001" s="50" t="s">
        <v>7248</v>
      </c>
      <c r="V3001" s="50" t="s">
        <v>6927</v>
      </c>
      <c r="W3001" s="50" t="s">
        <v>6927</v>
      </c>
    </row>
    <row r="3002" spans="1:23" s="18" customFormat="1" x14ac:dyDescent="0.35">
      <c r="A3002" s="7" t="s">
        <v>98</v>
      </c>
      <c r="B3002" s="7"/>
      <c r="C3002" s="7"/>
      <c r="D3002" s="7" t="s">
        <v>7702</v>
      </c>
      <c r="E3002" s="7" t="s">
        <v>7703</v>
      </c>
      <c r="F3002" s="7" t="s">
        <v>204</v>
      </c>
      <c r="G3002" s="7" t="s">
        <v>21</v>
      </c>
      <c r="H3002" s="65" t="s">
        <v>4570</v>
      </c>
      <c r="I3002" s="41" t="s">
        <v>99</v>
      </c>
      <c r="J3002" s="40" t="s">
        <v>4599</v>
      </c>
      <c r="K3002" s="40"/>
      <c r="L3002" s="40"/>
      <c r="M3002" s="71"/>
      <c r="N3002" s="22" t="s">
        <v>46</v>
      </c>
      <c r="O3002" s="50"/>
      <c r="P3002" s="50"/>
      <c r="Q3002" s="50" t="s">
        <v>46</v>
      </c>
      <c r="R3002" s="50"/>
      <c r="S3002" s="50"/>
      <c r="T3002" s="50" t="s">
        <v>6269</v>
      </c>
      <c r="U3002" s="50" t="s">
        <v>7248</v>
      </c>
      <c r="V3002" s="50" t="s">
        <v>6927</v>
      </c>
      <c r="W3002" s="50" t="s">
        <v>6927</v>
      </c>
    </row>
    <row r="3003" spans="1:23" s="18" customFormat="1" x14ac:dyDescent="0.35">
      <c r="A3003" s="7" t="s">
        <v>98</v>
      </c>
      <c r="B3003" s="7"/>
      <c r="C3003" s="7"/>
      <c r="D3003" s="7" t="s">
        <v>7704</v>
      </c>
      <c r="E3003" s="7" t="s">
        <v>7705</v>
      </c>
      <c r="F3003" s="7" t="s">
        <v>204</v>
      </c>
      <c r="G3003" s="7" t="s">
        <v>21</v>
      </c>
      <c r="H3003" s="65" t="s">
        <v>4570</v>
      </c>
      <c r="I3003" s="41" t="s">
        <v>99</v>
      </c>
      <c r="J3003" s="40" t="s">
        <v>4599</v>
      </c>
      <c r="K3003" s="40"/>
      <c r="L3003" s="40"/>
      <c r="M3003" s="71"/>
      <c r="N3003" s="22" t="s">
        <v>46</v>
      </c>
      <c r="O3003" s="50"/>
      <c r="P3003" s="50"/>
      <c r="Q3003" s="50" t="s">
        <v>46</v>
      </c>
      <c r="R3003" s="50"/>
      <c r="S3003" s="50"/>
      <c r="T3003" s="50" t="s">
        <v>6269</v>
      </c>
      <c r="U3003" s="50" t="s">
        <v>7248</v>
      </c>
      <c r="V3003" s="50" t="s">
        <v>6927</v>
      </c>
      <c r="W3003" s="50" t="s">
        <v>6927</v>
      </c>
    </row>
    <row r="3004" spans="1:23" s="18" customFormat="1" x14ac:dyDescent="0.35">
      <c r="A3004" s="7" t="s">
        <v>98</v>
      </c>
      <c r="B3004" s="7"/>
      <c r="C3004" s="7"/>
      <c r="D3004" s="7" t="s">
        <v>7706</v>
      </c>
      <c r="E3004" s="7" t="s">
        <v>7707</v>
      </c>
      <c r="F3004" s="7" t="s">
        <v>204</v>
      </c>
      <c r="G3004" s="7" t="s">
        <v>21</v>
      </c>
      <c r="H3004" s="65" t="s">
        <v>4570</v>
      </c>
      <c r="I3004" s="41" t="s">
        <v>99</v>
      </c>
      <c r="J3004" s="40" t="s">
        <v>4599</v>
      </c>
      <c r="K3004" s="40"/>
      <c r="L3004" s="40"/>
      <c r="M3004" s="71"/>
      <c r="N3004" s="22" t="s">
        <v>46</v>
      </c>
      <c r="O3004" s="50"/>
      <c r="P3004" s="50"/>
      <c r="Q3004" s="50" t="s">
        <v>46</v>
      </c>
      <c r="R3004" s="50"/>
      <c r="S3004" s="50"/>
      <c r="T3004" s="50" t="s">
        <v>6269</v>
      </c>
      <c r="U3004" s="50" t="s">
        <v>7248</v>
      </c>
      <c r="V3004" s="50" t="s">
        <v>6927</v>
      </c>
      <c r="W3004" s="50" t="s">
        <v>6927</v>
      </c>
    </row>
    <row r="3005" spans="1:23" s="18" customFormat="1" x14ac:dyDescent="0.35">
      <c r="A3005" s="7" t="s">
        <v>98</v>
      </c>
      <c r="B3005" s="7"/>
      <c r="C3005" s="7"/>
      <c r="D3005" s="7" t="s">
        <v>7708</v>
      </c>
      <c r="E3005" s="7" t="s">
        <v>7709</v>
      </c>
      <c r="F3005" s="7" t="s">
        <v>204</v>
      </c>
      <c r="G3005" s="7" t="s">
        <v>21</v>
      </c>
      <c r="H3005" s="65" t="s">
        <v>4570</v>
      </c>
      <c r="I3005" s="41" t="s">
        <v>99</v>
      </c>
      <c r="J3005" s="40" t="s">
        <v>4599</v>
      </c>
      <c r="K3005" s="40"/>
      <c r="L3005" s="40"/>
      <c r="M3005" s="71"/>
      <c r="N3005" s="22" t="s">
        <v>46</v>
      </c>
      <c r="O3005" s="50"/>
      <c r="P3005" s="50"/>
      <c r="Q3005" s="50" t="s">
        <v>46</v>
      </c>
      <c r="R3005" s="50"/>
      <c r="S3005" s="50"/>
      <c r="T3005" s="50" t="s">
        <v>6269</v>
      </c>
      <c r="U3005" s="50" t="s">
        <v>7248</v>
      </c>
      <c r="V3005" s="50" t="s">
        <v>6927</v>
      </c>
      <c r="W3005" s="50" t="s">
        <v>6927</v>
      </c>
    </row>
    <row r="3006" spans="1:23" s="18" customFormat="1" x14ac:dyDescent="0.35">
      <c r="A3006" s="7" t="s">
        <v>98</v>
      </c>
      <c r="B3006" s="7"/>
      <c r="C3006" s="7"/>
      <c r="D3006" s="7" t="s">
        <v>7710</v>
      </c>
      <c r="E3006" s="7" t="s">
        <v>7711</v>
      </c>
      <c r="F3006" s="7" t="s">
        <v>204</v>
      </c>
      <c r="G3006" s="7" t="s">
        <v>21</v>
      </c>
      <c r="H3006" s="65" t="s">
        <v>4570</v>
      </c>
      <c r="I3006" s="41" t="s">
        <v>99</v>
      </c>
      <c r="J3006" s="40" t="s">
        <v>4599</v>
      </c>
      <c r="K3006" s="40"/>
      <c r="L3006" s="40"/>
      <c r="M3006" s="71"/>
      <c r="N3006" s="22" t="s">
        <v>46</v>
      </c>
      <c r="O3006" s="50"/>
      <c r="P3006" s="50"/>
      <c r="Q3006" s="50" t="s">
        <v>46</v>
      </c>
      <c r="R3006" s="50"/>
      <c r="S3006" s="50"/>
      <c r="T3006" s="50" t="s">
        <v>6269</v>
      </c>
      <c r="U3006" s="50" t="s">
        <v>7248</v>
      </c>
      <c r="V3006" s="50" t="s">
        <v>6927</v>
      </c>
      <c r="W3006" s="50" t="s">
        <v>6927</v>
      </c>
    </row>
    <row r="3007" spans="1:23" s="18" customFormat="1" x14ac:dyDescent="0.35">
      <c r="A3007" s="7" t="s">
        <v>98</v>
      </c>
      <c r="B3007" s="7"/>
      <c r="C3007" s="7"/>
      <c r="D3007" s="7" t="s">
        <v>7712</v>
      </c>
      <c r="E3007" s="7" t="s">
        <v>7713</v>
      </c>
      <c r="F3007" s="7" t="s">
        <v>204</v>
      </c>
      <c r="G3007" s="7" t="s">
        <v>21</v>
      </c>
      <c r="H3007" s="65" t="s">
        <v>4570</v>
      </c>
      <c r="I3007" s="41" t="s">
        <v>99</v>
      </c>
      <c r="J3007" s="40" t="s">
        <v>4599</v>
      </c>
      <c r="K3007" s="40"/>
      <c r="L3007" s="40"/>
      <c r="M3007" s="71"/>
      <c r="N3007" s="22" t="s">
        <v>46</v>
      </c>
      <c r="O3007" s="50"/>
      <c r="P3007" s="50"/>
      <c r="Q3007" s="50" t="s">
        <v>46</v>
      </c>
      <c r="R3007" s="50"/>
      <c r="S3007" s="50"/>
      <c r="T3007" s="50" t="s">
        <v>6269</v>
      </c>
      <c r="U3007" s="50" t="s">
        <v>7248</v>
      </c>
      <c r="V3007" s="50" t="s">
        <v>6927</v>
      </c>
      <c r="W3007" s="50" t="s">
        <v>6927</v>
      </c>
    </row>
    <row r="3008" spans="1:23" s="18" customFormat="1" x14ac:dyDescent="0.35">
      <c r="A3008" s="7" t="s">
        <v>98</v>
      </c>
      <c r="B3008" s="7"/>
      <c r="C3008" s="7"/>
      <c r="D3008" s="7" t="s">
        <v>7714</v>
      </c>
      <c r="E3008" s="7" t="s">
        <v>7715</v>
      </c>
      <c r="F3008" s="7" t="s">
        <v>204</v>
      </c>
      <c r="G3008" s="7" t="s">
        <v>21</v>
      </c>
      <c r="H3008" s="65" t="s">
        <v>4570</v>
      </c>
      <c r="I3008" s="41" t="s">
        <v>99</v>
      </c>
      <c r="J3008" s="40" t="s">
        <v>4599</v>
      </c>
      <c r="K3008" s="40"/>
      <c r="L3008" s="40"/>
      <c r="M3008" s="71"/>
      <c r="N3008" s="22" t="s">
        <v>46</v>
      </c>
      <c r="O3008" s="50"/>
      <c r="P3008" s="50"/>
      <c r="Q3008" s="50" t="s">
        <v>46</v>
      </c>
      <c r="R3008" s="50"/>
      <c r="S3008" s="50"/>
      <c r="T3008" s="50" t="s">
        <v>6269</v>
      </c>
      <c r="U3008" s="50" t="s">
        <v>7248</v>
      </c>
      <c r="V3008" s="50" t="s">
        <v>6927</v>
      </c>
      <c r="W3008" s="50" t="s">
        <v>6927</v>
      </c>
    </row>
    <row r="3009" spans="1:23" customFormat="1" x14ac:dyDescent="0.35">
      <c r="A3009" s="7" t="s">
        <v>98</v>
      </c>
      <c r="B3009" s="7"/>
      <c r="C3009" s="7"/>
      <c r="D3009" s="7" t="s">
        <v>7716</v>
      </c>
      <c r="E3009" s="7" t="s">
        <v>7717</v>
      </c>
      <c r="F3009" s="7" t="s">
        <v>204</v>
      </c>
      <c r="G3009" s="7" t="s">
        <v>21</v>
      </c>
      <c r="H3009" s="65" t="s">
        <v>4570</v>
      </c>
      <c r="I3009" s="41" t="s">
        <v>99</v>
      </c>
      <c r="J3009" s="40" t="s">
        <v>4599</v>
      </c>
      <c r="K3009" s="40"/>
      <c r="L3009" s="40"/>
      <c r="M3009" s="71"/>
      <c r="N3009" s="22" t="s">
        <v>46</v>
      </c>
      <c r="O3009" s="50"/>
      <c r="P3009" s="50"/>
      <c r="Q3009" s="50" t="s">
        <v>46</v>
      </c>
      <c r="R3009" s="50"/>
      <c r="S3009" s="50"/>
      <c r="T3009" s="50" t="s">
        <v>6269</v>
      </c>
      <c r="U3009" s="50" t="s">
        <v>7248</v>
      </c>
      <c r="V3009" s="50" t="s">
        <v>6927</v>
      </c>
      <c r="W3009" s="50" t="s">
        <v>6927</v>
      </c>
    </row>
    <row r="3010" spans="1:23" customFormat="1" x14ac:dyDescent="0.35">
      <c r="A3010" s="7" t="s">
        <v>98</v>
      </c>
      <c r="B3010" s="7"/>
      <c r="C3010" s="7"/>
      <c r="D3010" s="7" t="s">
        <v>7718</v>
      </c>
      <c r="E3010" s="7" t="s">
        <v>7719</v>
      </c>
      <c r="F3010" s="7" t="s">
        <v>204</v>
      </c>
      <c r="G3010" s="7" t="s">
        <v>21</v>
      </c>
      <c r="H3010" s="65" t="s">
        <v>4570</v>
      </c>
      <c r="I3010" s="41" t="s">
        <v>99</v>
      </c>
      <c r="J3010" s="40" t="s">
        <v>4599</v>
      </c>
      <c r="K3010" s="40"/>
      <c r="L3010" s="40"/>
      <c r="M3010" s="71"/>
      <c r="N3010" s="22" t="s">
        <v>46</v>
      </c>
      <c r="O3010" s="50"/>
      <c r="P3010" s="50"/>
      <c r="Q3010" s="50" t="s">
        <v>46</v>
      </c>
      <c r="R3010" s="50"/>
      <c r="S3010" s="50"/>
      <c r="T3010" s="50" t="s">
        <v>6269</v>
      </c>
      <c r="U3010" s="50" t="s">
        <v>7248</v>
      </c>
      <c r="V3010" s="50" t="s">
        <v>6927</v>
      </c>
      <c r="W3010" s="50" t="s">
        <v>6927</v>
      </c>
    </row>
    <row r="3011" spans="1:23" customFormat="1" x14ac:dyDescent="0.35">
      <c r="A3011" s="7" t="s">
        <v>4591</v>
      </c>
      <c r="B3011" s="7"/>
      <c r="C3011" s="7"/>
      <c r="D3011" s="7" t="s">
        <v>7720</v>
      </c>
      <c r="E3011" s="7" t="s">
        <v>7721</v>
      </c>
      <c r="F3011" s="7" t="s">
        <v>204</v>
      </c>
      <c r="G3011" s="7" t="s">
        <v>21</v>
      </c>
      <c r="H3011" s="65" t="s">
        <v>46</v>
      </c>
      <c r="I3011" s="41" t="s">
        <v>99</v>
      </c>
      <c r="J3011" s="40" t="s">
        <v>4599</v>
      </c>
      <c r="K3011" s="40"/>
      <c r="L3011" s="40"/>
      <c r="M3011" s="71"/>
      <c r="N3011" s="22" t="s">
        <v>46</v>
      </c>
      <c r="O3011" s="50"/>
      <c r="P3011" s="50"/>
      <c r="Q3011" s="50" t="s">
        <v>46</v>
      </c>
      <c r="R3011" s="50"/>
      <c r="S3011" s="50"/>
      <c r="T3011" s="50" t="s">
        <v>6269</v>
      </c>
      <c r="U3011" s="50" t="s">
        <v>7248</v>
      </c>
      <c r="V3011" s="50" t="s">
        <v>6927</v>
      </c>
      <c r="W3011" s="50" t="s">
        <v>6927</v>
      </c>
    </row>
    <row r="3012" spans="1:23" customFormat="1" x14ac:dyDescent="0.35">
      <c r="A3012" s="7" t="s">
        <v>98</v>
      </c>
      <c r="B3012" s="7"/>
      <c r="C3012" s="7"/>
      <c r="D3012" s="7" t="s">
        <v>7722</v>
      </c>
      <c r="E3012" s="7" t="s">
        <v>7723</v>
      </c>
      <c r="F3012" s="7" t="s">
        <v>204</v>
      </c>
      <c r="G3012" s="7" t="s">
        <v>21</v>
      </c>
      <c r="H3012" s="65" t="s">
        <v>4570</v>
      </c>
      <c r="I3012" s="41" t="s">
        <v>99</v>
      </c>
      <c r="J3012" s="40" t="s">
        <v>4599</v>
      </c>
      <c r="K3012" s="40"/>
      <c r="L3012" s="40"/>
      <c r="M3012" s="71"/>
      <c r="N3012" s="22" t="s">
        <v>46</v>
      </c>
      <c r="O3012" s="50"/>
      <c r="P3012" s="50"/>
      <c r="Q3012" s="50" t="s">
        <v>46</v>
      </c>
      <c r="R3012" s="50"/>
      <c r="S3012" s="50"/>
      <c r="T3012" s="50" t="s">
        <v>6269</v>
      </c>
      <c r="U3012" s="50" t="s">
        <v>7248</v>
      </c>
      <c r="V3012" s="50" t="s">
        <v>6927</v>
      </c>
      <c r="W3012" s="50" t="s">
        <v>6927</v>
      </c>
    </row>
    <row r="3013" spans="1:23" customFormat="1" x14ac:dyDescent="0.35">
      <c r="A3013" s="7" t="s">
        <v>98</v>
      </c>
      <c r="B3013" s="7"/>
      <c r="C3013" s="7"/>
      <c r="D3013" s="7" t="s">
        <v>7724</v>
      </c>
      <c r="E3013" s="7" t="s">
        <v>7725</v>
      </c>
      <c r="F3013" s="7" t="s">
        <v>204</v>
      </c>
      <c r="G3013" s="7" t="s">
        <v>21</v>
      </c>
      <c r="H3013" s="65" t="s">
        <v>4570</v>
      </c>
      <c r="I3013" s="41" t="s">
        <v>99</v>
      </c>
      <c r="J3013" s="40" t="s">
        <v>4599</v>
      </c>
      <c r="K3013" s="40"/>
      <c r="L3013" s="40"/>
      <c r="M3013" s="71"/>
      <c r="N3013" s="22" t="s">
        <v>46</v>
      </c>
      <c r="O3013" s="50"/>
      <c r="P3013" s="50"/>
      <c r="Q3013" s="50" t="s">
        <v>46</v>
      </c>
      <c r="R3013" s="50"/>
      <c r="S3013" s="50"/>
      <c r="T3013" s="50" t="s">
        <v>6269</v>
      </c>
      <c r="U3013" s="50" t="s">
        <v>7248</v>
      </c>
      <c r="V3013" s="50" t="s">
        <v>6927</v>
      </c>
      <c r="W3013" s="50" t="s">
        <v>6927</v>
      </c>
    </row>
    <row r="3014" spans="1:23" customFormat="1" x14ac:dyDescent="0.35">
      <c r="A3014" s="7" t="s">
        <v>98</v>
      </c>
      <c r="B3014" s="7"/>
      <c r="C3014" s="7"/>
      <c r="D3014" s="7" t="s">
        <v>7726</v>
      </c>
      <c r="E3014" s="7" t="s">
        <v>7727</v>
      </c>
      <c r="F3014" s="7" t="s">
        <v>204</v>
      </c>
      <c r="G3014" s="7" t="s">
        <v>21</v>
      </c>
      <c r="H3014" s="65" t="s">
        <v>4570</v>
      </c>
      <c r="I3014" s="41" t="s">
        <v>99</v>
      </c>
      <c r="J3014" s="40" t="s">
        <v>4599</v>
      </c>
      <c r="K3014" s="40"/>
      <c r="L3014" s="40"/>
      <c r="M3014" s="71"/>
      <c r="N3014" s="22" t="s">
        <v>46</v>
      </c>
      <c r="O3014" s="50"/>
      <c r="P3014" s="50"/>
      <c r="Q3014" s="50" t="s">
        <v>46</v>
      </c>
      <c r="R3014" s="50"/>
      <c r="S3014" s="50"/>
      <c r="T3014" s="50" t="s">
        <v>6269</v>
      </c>
      <c r="U3014" s="50" t="s">
        <v>7248</v>
      </c>
      <c r="V3014" s="50" t="s">
        <v>6927</v>
      </c>
      <c r="W3014" s="50" t="s">
        <v>6927</v>
      </c>
    </row>
    <row r="3015" spans="1:23" customFormat="1" x14ac:dyDescent="0.35">
      <c r="A3015" s="7" t="s">
        <v>98</v>
      </c>
      <c r="B3015" s="7"/>
      <c r="C3015" s="7"/>
      <c r="D3015" s="7" t="s">
        <v>7728</v>
      </c>
      <c r="E3015" s="7" t="s">
        <v>7729</v>
      </c>
      <c r="F3015" s="7" t="s">
        <v>204</v>
      </c>
      <c r="G3015" s="7" t="s">
        <v>21</v>
      </c>
      <c r="H3015" s="65" t="s">
        <v>4570</v>
      </c>
      <c r="I3015" s="41" t="s">
        <v>99</v>
      </c>
      <c r="J3015" s="40" t="s">
        <v>4599</v>
      </c>
      <c r="K3015" s="40"/>
      <c r="L3015" s="40"/>
      <c r="M3015" s="71"/>
      <c r="N3015" s="22" t="s">
        <v>46</v>
      </c>
      <c r="O3015" s="50"/>
      <c r="P3015" s="50"/>
      <c r="Q3015" s="50" t="s">
        <v>46</v>
      </c>
      <c r="R3015" s="50"/>
      <c r="S3015" s="50"/>
      <c r="T3015" s="50" t="s">
        <v>6269</v>
      </c>
      <c r="U3015" s="50" t="s">
        <v>7248</v>
      </c>
      <c r="V3015" s="50" t="s">
        <v>6927</v>
      </c>
      <c r="W3015" s="50" t="s">
        <v>6927</v>
      </c>
    </row>
    <row r="3016" spans="1:23" customFormat="1" x14ac:dyDescent="0.35">
      <c r="A3016" s="7" t="s">
        <v>98</v>
      </c>
      <c r="B3016" s="7"/>
      <c r="C3016" s="7"/>
      <c r="D3016" s="7" t="s">
        <v>7730</v>
      </c>
      <c r="E3016" s="7" t="s">
        <v>7731</v>
      </c>
      <c r="F3016" s="7" t="s">
        <v>204</v>
      </c>
      <c r="G3016" s="7" t="s">
        <v>21</v>
      </c>
      <c r="H3016" s="65" t="s">
        <v>4570</v>
      </c>
      <c r="I3016" s="41" t="s">
        <v>99</v>
      </c>
      <c r="J3016" s="40" t="s">
        <v>4599</v>
      </c>
      <c r="K3016" s="40"/>
      <c r="L3016" s="40"/>
      <c r="M3016" s="71"/>
      <c r="N3016" s="22" t="s">
        <v>46</v>
      </c>
      <c r="O3016" s="50"/>
      <c r="P3016" s="50"/>
      <c r="Q3016" s="50" t="s">
        <v>46</v>
      </c>
      <c r="R3016" s="50"/>
      <c r="S3016" s="50"/>
      <c r="T3016" s="50" t="s">
        <v>6269</v>
      </c>
      <c r="U3016" s="50" t="s">
        <v>7248</v>
      </c>
      <c r="V3016" s="50" t="s">
        <v>6927</v>
      </c>
      <c r="W3016" s="50" t="s">
        <v>6927</v>
      </c>
    </row>
    <row r="3017" spans="1:23" customFormat="1" x14ac:dyDescent="0.35">
      <c r="A3017" s="7" t="s">
        <v>98</v>
      </c>
      <c r="B3017" s="7"/>
      <c r="C3017" s="7"/>
      <c r="D3017" s="7" t="s">
        <v>7732</v>
      </c>
      <c r="E3017" s="7" t="s">
        <v>7733</v>
      </c>
      <c r="F3017" s="7" t="s">
        <v>204</v>
      </c>
      <c r="G3017" s="7" t="s">
        <v>21</v>
      </c>
      <c r="H3017" s="65" t="s">
        <v>4570</v>
      </c>
      <c r="I3017" s="41" t="s">
        <v>99</v>
      </c>
      <c r="J3017" s="40" t="s">
        <v>4599</v>
      </c>
      <c r="K3017" s="40"/>
      <c r="L3017" s="40"/>
      <c r="M3017" s="71"/>
      <c r="N3017" s="22" t="s">
        <v>46</v>
      </c>
      <c r="O3017" s="50"/>
      <c r="P3017" s="50"/>
      <c r="Q3017" s="50" t="s">
        <v>46</v>
      </c>
      <c r="R3017" s="50"/>
      <c r="S3017" s="50"/>
      <c r="T3017" s="50" t="s">
        <v>6269</v>
      </c>
      <c r="U3017" s="50" t="s">
        <v>7248</v>
      </c>
      <c r="V3017" s="50" t="s">
        <v>6927</v>
      </c>
      <c r="W3017" s="50" t="s">
        <v>6927</v>
      </c>
    </row>
    <row r="3018" spans="1:23" customFormat="1" x14ac:dyDescent="0.35">
      <c r="A3018" s="7" t="s">
        <v>98</v>
      </c>
      <c r="B3018" s="7"/>
      <c r="C3018" s="7"/>
      <c r="D3018" s="7" t="s">
        <v>7734</v>
      </c>
      <c r="E3018" s="7" t="s">
        <v>7735</v>
      </c>
      <c r="F3018" s="7" t="s">
        <v>204</v>
      </c>
      <c r="G3018" s="7" t="s">
        <v>21</v>
      </c>
      <c r="H3018" s="65" t="s">
        <v>4570</v>
      </c>
      <c r="I3018" s="41" t="s">
        <v>99</v>
      </c>
      <c r="J3018" s="40" t="s">
        <v>4599</v>
      </c>
      <c r="K3018" s="40"/>
      <c r="L3018" s="40"/>
      <c r="M3018" s="71"/>
      <c r="N3018" s="22" t="s">
        <v>46</v>
      </c>
      <c r="O3018" s="50"/>
      <c r="P3018" s="50"/>
      <c r="Q3018" s="50" t="s">
        <v>46</v>
      </c>
      <c r="R3018" s="50"/>
      <c r="S3018" s="50"/>
      <c r="T3018" s="50" t="s">
        <v>6269</v>
      </c>
      <c r="U3018" s="50" t="s">
        <v>7248</v>
      </c>
      <c r="V3018" s="50" t="s">
        <v>6927</v>
      </c>
      <c r="W3018" s="50" t="s">
        <v>6927</v>
      </c>
    </row>
    <row r="3019" spans="1:23" customFormat="1" x14ac:dyDescent="0.35">
      <c r="A3019" s="7" t="s">
        <v>98</v>
      </c>
      <c r="B3019" s="7"/>
      <c r="C3019" s="7"/>
      <c r="D3019" s="7" t="s">
        <v>7736</v>
      </c>
      <c r="E3019" s="7" t="s">
        <v>7737</v>
      </c>
      <c r="F3019" s="7" t="s">
        <v>204</v>
      </c>
      <c r="G3019" s="7" t="s">
        <v>21</v>
      </c>
      <c r="H3019" s="65" t="s">
        <v>4570</v>
      </c>
      <c r="I3019" s="41" t="s">
        <v>99</v>
      </c>
      <c r="J3019" s="40" t="s">
        <v>4599</v>
      </c>
      <c r="K3019" s="40"/>
      <c r="L3019" s="40"/>
      <c r="M3019" s="71"/>
      <c r="N3019" s="22" t="s">
        <v>46</v>
      </c>
      <c r="O3019" s="50"/>
      <c r="P3019" s="50"/>
      <c r="Q3019" s="50" t="s">
        <v>46</v>
      </c>
      <c r="R3019" s="50"/>
      <c r="S3019" s="50"/>
      <c r="T3019" s="50" t="s">
        <v>6269</v>
      </c>
      <c r="U3019" s="50" t="s">
        <v>7248</v>
      </c>
      <c r="V3019" s="50" t="s">
        <v>6927</v>
      </c>
      <c r="W3019" s="50" t="s">
        <v>6927</v>
      </c>
    </row>
    <row r="3020" spans="1:23" customFormat="1" x14ac:dyDescent="0.35">
      <c r="A3020" s="7" t="s">
        <v>98</v>
      </c>
      <c r="B3020" s="7"/>
      <c r="C3020" s="7"/>
      <c r="D3020" s="7" t="s">
        <v>7738</v>
      </c>
      <c r="E3020" s="7" t="s">
        <v>7739</v>
      </c>
      <c r="F3020" s="7" t="s">
        <v>204</v>
      </c>
      <c r="G3020" s="7" t="s">
        <v>21</v>
      </c>
      <c r="H3020" s="65" t="s">
        <v>4570</v>
      </c>
      <c r="I3020" s="41" t="s">
        <v>99</v>
      </c>
      <c r="J3020" s="40" t="s">
        <v>4599</v>
      </c>
      <c r="K3020" s="40"/>
      <c r="L3020" s="40"/>
      <c r="M3020" s="71"/>
      <c r="N3020" s="22" t="s">
        <v>46</v>
      </c>
      <c r="O3020" s="50"/>
      <c r="P3020" s="50"/>
      <c r="Q3020" s="50" t="s">
        <v>46</v>
      </c>
      <c r="R3020" s="50"/>
      <c r="S3020" s="50"/>
      <c r="T3020" s="50" t="s">
        <v>6269</v>
      </c>
      <c r="U3020" s="50" t="s">
        <v>7248</v>
      </c>
      <c r="V3020" s="50" t="s">
        <v>6927</v>
      </c>
      <c r="W3020" s="50" t="s">
        <v>6927</v>
      </c>
    </row>
    <row r="3021" spans="1:23" customFormat="1" x14ac:dyDescent="0.35">
      <c r="A3021" s="7" t="s">
        <v>98</v>
      </c>
      <c r="B3021" s="7"/>
      <c r="C3021" s="7"/>
      <c r="D3021" s="7" t="s">
        <v>7740</v>
      </c>
      <c r="E3021" s="7" t="s">
        <v>7741</v>
      </c>
      <c r="F3021" s="7" t="s">
        <v>204</v>
      </c>
      <c r="G3021" s="7" t="s">
        <v>21</v>
      </c>
      <c r="H3021" s="65" t="s">
        <v>4570</v>
      </c>
      <c r="I3021" s="41" t="s">
        <v>99</v>
      </c>
      <c r="J3021" s="40" t="s">
        <v>4599</v>
      </c>
      <c r="K3021" s="40"/>
      <c r="L3021" s="40"/>
      <c r="M3021" s="71"/>
      <c r="N3021" s="22" t="s">
        <v>46</v>
      </c>
      <c r="O3021" s="50"/>
      <c r="P3021" s="50"/>
      <c r="Q3021" s="50" t="s">
        <v>46</v>
      </c>
      <c r="R3021" s="50"/>
      <c r="S3021" s="50"/>
      <c r="T3021" s="50" t="s">
        <v>6269</v>
      </c>
      <c r="U3021" s="50" t="s">
        <v>7248</v>
      </c>
      <c r="V3021" s="50" t="s">
        <v>6927</v>
      </c>
      <c r="W3021" s="50" t="s">
        <v>6927</v>
      </c>
    </row>
    <row r="3022" spans="1:23" customFormat="1" x14ac:dyDescent="0.35">
      <c r="A3022" s="7" t="s">
        <v>98</v>
      </c>
      <c r="B3022" s="7"/>
      <c r="C3022" s="7"/>
      <c r="D3022" s="7" t="s">
        <v>7742</v>
      </c>
      <c r="E3022" s="7" t="s">
        <v>7743</v>
      </c>
      <c r="F3022" s="7" t="s">
        <v>204</v>
      </c>
      <c r="G3022" s="7" t="s">
        <v>21</v>
      </c>
      <c r="H3022" s="65" t="s">
        <v>4570</v>
      </c>
      <c r="I3022" s="41" t="s">
        <v>99</v>
      </c>
      <c r="J3022" s="40" t="s">
        <v>4599</v>
      </c>
      <c r="K3022" s="40"/>
      <c r="L3022" s="40"/>
      <c r="M3022" s="71"/>
      <c r="N3022" s="22" t="s">
        <v>46</v>
      </c>
      <c r="O3022" s="50"/>
      <c r="P3022" s="50"/>
      <c r="Q3022" s="50" t="s">
        <v>46</v>
      </c>
      <c r="R3022" s="50"/>
      <c r="S3022" s="50"/>
      <c r="T3022" s="50" t="s">
        <v>6269</v>
      </c>
      <c r="U3022" s="50" t="s">
        <v>7248</v>
      </c>
      <c r="V3022" s="50" t="s">
        <v>6927</v>
      </c>
      <c r="W3022" s="50" t="s">
        <v>6927</v>
      </c>
    </row>
    <row r="3023" spans="1:23" customFormat="1" x14ac:dyDescent="0.35">
      <c r="A3023" s="7" t="s">
        <v>98</v>
      </c>
      <c r="B3023" s="7"/>
      <c r="C3023" s="7"/>
      <c r="D3023" s="7" t="s">
        <v>7744</v>
      </c>
      <c r="E3023" s="7" t="s">
        <v>7745</v>
      </c>
      <c r="F3023" s="7" t="s">
        <v>204</v>
      </c>
      <c r="G3023" s="7" t="s">
        <v>21</v>
      </c>
      <c r="H3023" s="65" t="s">
        <v>4570</v>
      </c>
      <c r="I3023" s="41" t="s">
        <v>99</v>
      </c>
      <c r="J3023" s="40" t="s">
        <v>4599</v>
      </c>
      <c r="K3023" s="40"/>
      <c r="L3023" s="40"/>
      <c r="M3023" s="71"/>
      <c r="N3023" s="22" t="s">
        <v>46</v>
      </c>
      <c r="O3023" s="50"/>
      <c r="P3023" s="50"/>
      <c r="Q3023" s="50" t="s">
        <v>46</v>
      </c>
      <c r="R3023" s="50"/>
      <c r="S3023" s="50"/>
      <c r="T3023" s="50" t="s">
        <v>6269</v>
      </c>
      <c r="U3023" s="50" t="s">
        <v>7248</v>
      </c>
      <c r="V3023" s="50" t="s">
        <v>6927</v>
      </c>
      <c r="W3023" s="50" t="s">
        <v>6927</v>
      </c>
    </row>
    <row r="3024" spans="1:23" customFormat="1" x14ac:dyDescent="0.35">
      <c r="A3024" s="7" t="s">
        <v>98</v>
      </c>
      <c r="B3024" s="7"/>
      <c r="C3024" s="7"/>
      <c r="D3024" s="7" t="s">
        <v>7746</v>
      </c>
      <c r="E3024" s="7" t="s">
        <v>7747</v>
      </c>
      <c r="F3024" s="7" t="s">
        <v>204</v>
      </c>
      <c r="G3024" s="7" t="s">
        <v>21</v>
      </c>
      <c r="H3024" s="65" t="s">
        <v>4570</v>
      </c>
      <c r="I3024" s="41" t="s">
        <v>99</v>
      </c>
      <c r="J3024" s="40" t="s">
        <v>4599</v>
      </c>
      <c r="K3024" s="40"/>
      <c r="L3024" s="40"/>
      <c r="M3024" s="71"/>
      <c r="N3024" s="22" t="s">
        <v>46</v>
      </c>
      <c r="O3024" s="50"/>
      <c r="P3024" s="50"/>
      <c r="Q3024" s="50" t="s">
        <v>46</v>
      </c>
      <c r="R3024" s="50"/>
      <c r="S3024" s="50"/>
      <c r="T3024" s="50" t="s">
        <v>6269</v>
      </c>
      <c r="U3024" s="50" t="s">
        <v>7248</v>
      </c>
      <c r="V3024" s="50" t="s">
        <v>6927</v>
      </c>
      <c r="W3024" s="50" t="s">
        <v>6927</v>
      </c>
    </row>
    <row r="3025" spans="1:23" customFormat="1" x14ac:dyDescent="0.35">
      <c r="A3025" s="7" t="s">
        <v>98</v>
      </c>
      <c r="B3025" s="7"/>
      <c r="C3025" s="7"/>
      <c r="D3025" s="7" t="s">
        <v>7748</v>
      </c>
      <c r="E3025" s="7" t="s">
        <v>7749</v>
      </c>
      <c r="F3025" s="7" t="s">
        <v>204</v>
      </c>
      <c r="G3025" s="7" t="s">
        <v>21</v>
      </c>
      <c r="H3025" s="65" t="s">
        <v>4570</v>
      </c>
      <c r="I3025" s="41" t="s">
        <v>99</v>
      </c>
      <c r="J3025" s="40" t="s">
        <v>4599</v>
      </c>
      <c r="K3025" s="40"/>
      <c r="L3025" s="40"/>
      <c r="M3025" s="71"/>
      <c r="N3025" s="22" t="s">
        <v>46</v>
      </c>
      <c r="O3025" s="50"/>
      <c r="P3025" s="50"/>
      <c r="Q3025" s="50" t="s">
        <v>46</v>
      </c>
      <c r="R3025" s="50"/>
      <c r="S3025" s="50"/>
      <c r="T3025" s="50" t="s">
        <v>6269</v>
      </c>
      <c r="U3025" s="50" t="s">
        <v>7248</v>
      </c>
      <c r="V3025" s="50" t="s">
        <v>6927</v>
      </c>
      <c r="W3025" s="50" t="s">
        <v>6927</v>
      </c>
    </row>
    <row r="3026" spans="1:23" customFormat="1" x14ac:dyDescent="0.35">
      <c r="A3026" s="7" t="s">
        <v>98</v>
      </c>
      <c r="B3026" s="7"/>
      <c r="C3026" s="7"/>
      <c r="D3026" s="7" t="s">
        <v>7750</v>
      </c>
      <c r="E3026" s="7" t="s">
        <v>7751</v>
      </c>
      <c r="F3026" s="7" t="s">
        <v>204</v>
      </c>
      <c r="G3026" s="7" t="s">
        <v>21</v>
      </c>
      <c r="H3026" s="65" t="s">
        <v>4570</v>
      </c>
      <c r="I3026" s="41" t="s">
        <v>99</v>
      </c>
      <c r="J3026" s="40" t="s">
        <v>4599</v>
      </c>
      <c r="K3026" s="40"/>
      <c r="L3026" s="40"/>
      <c r="M3026" s="71"/>
      <c r="N3026" s="22" t="s">
        <v>46</v>
      </c>
      <c r="O3026" s="50"/>
      <c r="P3026" s="50"/>
      <c r="Q3026" s="50" t="s">
        <v>46</v>
      </c>
      <c r="R3026" s="50"/>
      <c r="S3026" s="50"/>
      <c r="T3026" s="50" t="s">
        <v>6269</v>
      </c>
      <c r="U3026" s="50" t="s">
        <v>7248</v>
      </c>
      <c r="V3026" s="50" t="s">
        <v>6927</v>
      </c>
      <c r="W3026" s="50" t="s">
        <v>6927</v>
      </c>
    </row>
    <row r="3027" spans="1:23" customFormat="1" x14ac:dyDescent="0.35">
      <c r="A3027" s="7" t="s">
        <v>98</v>
      </c>
      <c r="B3027" s="7"/>
      <c r="C3027" s="7"/>
      <c r="D3027" s="7" t="s">
        <v>7752</v>
      </c>
      <c r="E3027" s="7" t="s">
        <v>7753</v>
      </c>
      <c r="F3027" s="7" t="s">
        <v>204</v>
      </c>
      <c r="G3027" s="7" t="s">
        <v>21</v>
      </c>
      <c r="H3027" s="65" t="s">
        <v>4570</v>
      </c>
      <c r="I3027" s="41" t="s">
        <v>99</v>
      </c>
      <c r="J3027" s="40" t="s">
        <v>4599</v>
      </c>
      <c r="K3027" s="40"/>
      <c r="L3027" s="40"/>
      <c r="M3027" s="71"/>
      <c r="N3027" s="22" t="s">
        <v>46</v>
      </c>
      <c r="O3027" s="50"/>
      <c r="P3027" s="50"/>
      <c r="Q3027" s="50" t="s">
        <v>46</v>
      </c>
      <c r="R3027" s="50"/>
      <c r="S3027" s="50"/>
      <c r="T3027" s="50" t="s">
        <v>6269</v>
      </c>
      <c r="U3027" s="50" t="s">
        <v>7248</v>
      </c>
      <c r="V3027" s="50" t="s">
        <v>6927</v>
      </c>
      <c r="W3027" s="50" t="s">
        <v>6927</v>
      </c>
    </row>
    <row r="3028" spans="1:23" customFormat="1" x14ac:dyDescent="0.35">
      <c r="A3028" s="7" t="s">
        <v>98</v>
      </c>
      <c r="B3028" s="7"/>
      <c r="C3028" s="7"/>
      <c r="D3028" s="7" t="s">
        <v>7754</v>
      </c>
      <c r="E3028" s="7" t="s">
        <v>7755</v>
      </c>
      <c r="F3028" s="7" t="s">
        <v>204</v>
      </c>
      <c r="G3028" s="7" t="s">
        <v>21</v>
      </c>
      <c r="H3028" s="65" t="s">
        <v>4570</v>
      </c>
      <c r="I3028" s="41" t="s">
        <v>99</v>
      </c>
      <c r="J3028" s="40" t="s">
        <v>4599</v>
      </c>
      <c r="K3028" s="40"/>
      <c r="L3028" s="40"/>
      <c r="M3028" s="71"/>
      <c r="N3028" s="22" t="s">
        <v>46</v>
      </c>
      <c r="O3028" s="50"/>
      <c r="P3028" s="50"/>
      <c r="Q3028" s="50" t="s">
        <v>46</v>
      </c>
      <c r="R3028" s="50"/>
      <c r="S3028" s="50"/>
      <c r="T3028" s="50" t="s">
        <v>6269</v>
      </c>
      <c r="U3028" s="50" t="s">
        <v>7248</v>
      </c>
      <c r="V3028" s="50" t="s">
        <v>6927</v>
      </c>
      <c r="W3028" s="50" t="s">
        <v>6927</v>
      </c>
    </row>
    <row r="3029" spans="1:23" customFormat="1" x14ac:dyDescent="0.35">
      <c r="A3029" s="7" t="s">
        <v>98</v>
      </c>
      <c r="B3029" s="7"/>
      <c r="C3029" s="7"/>
      <c r="D3029" s="7" t="s">
        <v>7756</v>
      </c>
      <c r="E3029" s="7" t="s">
        <v>7757</v>
      </c>
      <c r="F3029" s="7" t="s">
        <v>204</v>
      </c>
      <c r="G3029" s="7" t="s">
        <v>21</v>
      </c>
      <c r="H3029" s="65" t="s">
        <v>4570</v>
      </c>
      <c r="I3029" s="41" t="s">
        <v>99</v>
      </c>
      <c r="J3029" s="40" t="s">
        <v>4599</v>
      </c>
      <c r="K3029" s="40"/>
      <c r="L3029" s="40"/>
      <c r="M3029" s="71"/>
      <c r="N3029" s="22" t="s">
        <v>46</v>
      </c>
      <c r="O3029" s="50"/>
      <c r="P3029" s="50"/>
      <c r="Q3029" s="50" t="s">
        <v>46</v>
      </c>
      <c r="R3029" s="50"/>
      <c r="S3029" s="50"/>
      <c r="T3029" s="50" t="s">
        <v>6269</v>
      </c>
      <c r="U3029" s="50" t="s">
        <v>7248</v>
      </c>
      <c r="V3029" s="50" t="s">
        <v>6927</v>
      </c>
      <c r="W3029" s="50" t="s">
        <v>6927</v>
      </c>
    </row>
    <row r="3030" spans="1:23" customFormat="1" x14ac:dyDescent="0.35">
      <c r="A3030" s="7" t="s">
        <v>98</v>
      </c>
      <c r="B3030" s="7"/>
      <c r="C3030" s="7"/>
      <c r="D3030" s="7" t="s">
        <v>7758</v>
      </c>
      <c r="E3030" s="7" t="s">
        <v>7759</v>
      </c>
      <c r="F3030" s="7" t="s">
        <v>204</v>
      </c>
      <c r="G3030" s="7" t="s">
        <v>21</v>
      </c>
      <c r="H3030" s="65" t="s">
        <v>4570</v>
      </c>
      <c r="I3030" s="41" t="s">
        <v>99</v>
      </c>
      <c r="J3030" s="40" t="s">
        <v>4599</v>
      </c>
      <c r="K3030" s="40"/>
      <c r="L3030" s="40"/>
      <c r="M3030" s="71"/>
      <c r="N3030" s="22" t="s">
        <v>46</v>
      </c>
      <c r="O3030" s="50"/>
      <c r="P3030" s="50"/>
      <c r="Q3030" s="50" t="s">
        <v>46</v>
      </c>
      <c r="R3030" s="50"/>
      <c r="S3030" s="50"/>
      <c r="T3030" s="50" t="s">
        <v>6269</v>
      </c>
      <c r="U3030" s="50" t="s">
        <v>7248</v>
      </c>
      <c r="V3030" s="50" t="s">
        <v>6927</v>
      </c>
      <c r="W3030" s="50" t="s">
        <v>6927</v>
      </c>
    </row>
    <row r="3031" spans="1:23" customFormat="1" x14ac:dyDescent="0.35">
      <c r="A3031" s="7" t="s">
        <v>98</v>
      </c>
      <c r="B3031" s="7"/>
      <c r="C3031" s="7"/>
      <c r="D3031" s="7" t="s">
        <v>7760</v>
      </c>
      <c r="E3031" s="7" t="s">
        <v>7761</v>
      </c>
      <c r="F3031" s="7" t="s">
        <v>204</v>
      </c>
      <c r="G3031" s="7" t="s">
        <v>21</v>
      </c>
      <c r="H3031" s="65" t="s">
        <v>4570</v>
      </c>
      <c r="I3031" s="41" t="s">
        <v>99</v>
      </c>
      <c r="J3031" s="40" t="s">
        <v>4599</v>
      </c>
      <c r="K3031" s="40"/>
      <c r="L3031" s="40"/>
      <c r="M3031" s="71"/>
      <c r="N3031" s="22" t="s">
        <v>46</v>
      </c>
      <c r="O3031" s="50"/>
      <c r="P3031" s="50"/>
      <c r="Q3031" s="50" t="s">
        <v>46</v>
      </c>
      <c r="R3031" s="50"/>
      <c r="S3031" s="50"/>
      <c r="T3031" s="50" t="s">
        <v>6269</v>
      </c>
      <c r="U3031" s="50" t="s">
        <v>7248</v>
      </c>
      <c r="V3031" s="50" t="s">
        <v>6927</v>
      </c>
      <c r="W3031" s="50" t="s">
        <v>6927</v>
      </c>
    </row>
    <row r="3032" spans="1:23" customFormat="1" x14ac:dyDescent="0.35">
      <c r="A3032" s="7" t="s">
        <v>98</v>
      </c>
      <c r="B3032" s="7"/>
      <c r="C3032" s="7"/>
      <c r="D3032" s="7" t="s">
        <v>7762</v>
      </c>
      <c r="E3032" s="7" t="s">
        <v>7763</v>
      </c>
      <c r="F3032" s="7" t="s">
        <v>204</v>
      </c>
      <c r="G3032" s="7" t="s">
        <v>21</v>
      </c>
      <c r="H3032" s="65" t="s">
        <v>4570</v>
      </c>
      <c r="I3032" s="41" t="s">
        <v>99</v>
      </c>
      <c r="J3032" s="40" t="s">
        <v>4599</v>
      </c>
      <c r="K3032" s="40"/>
      <c r="L3032" s="40"/>
      <c r="M3032" s="71"/>
      <c r="N3032" s="22" t="s">
        <v>46</v>
      </c>
      <c r="O3032" s="50"/>
      <c r="P3032" s="50"/>
      <c r="Q3032" s="50" t="s">
        <v>46</v>
      </c>
      <c r="R3032" s="50"/>
      <c r="S3032" s="50"/>
      <c r="T3032" s="50" t="s">
        <v>6269</v>
      </c>
      <c r="U3032" s="50" t="s">
        <v>7248</v>
      </c>
      <c r="V3032" s="50" t="s">
        <v>6927</v>
      </c>
      <c r="W3032" s="50" t="s">
        <v>6927</v>
      </c>
    </row>
    <row r="3033" spans="1:23" customFormat="1" x14ac:dyDescent="0.35">
      <c r="A3033" s="7" t="s">
        <v>98</v>
      </c>
      <c r="B3033" s="7"/>
      <c r="C3033" s="7"/>
      <c r="D3033" s="7" t="s">
        <v>7764</v>
      </c>
      <c r="E3033" s="7" t="s">
        <v>7765</v>
      </c>
      <c r="F3033" s="7" t="s">
        <v>204</v>
      </c>
      <c r="G3033" s="7" t="s">
        <v>21</v>
      </c>
      <c r="H3033" s="65" t="s">
        <v>4570</v>
      </c>
      <c r="I3033" s="41" t="s">
        <v>99</v>
      </c>
      <c r="J3033" s="40" t="s">
        <v>4599</v>
      </c>
      <c r="K3033" s="40"/>
      <c r="L3033" s="40"/>
      <c r="M3033" s="71"/>
      <c r="N3033" s="22" t="s">
        <v>46</v>
      </c>
      <c r="O3033" s="50"/>
      <c r="P3033" s="50"/>
      <c r="Q3033" s="50" t="s">
        <v>46</v>
      </c>
      <c r="R3033" s="50"/>
      <c r="S3033" s="50"/>
      <c r="T3033" s="50" t="s">
        <v>6269</v>
      </c>
      <c r="U3033" s="50" t="s">
        <v>7248</v>
      </c>
      <c r="V3033" s="50" t="s">
        <v>6927</v>
      </c>
      <c r="W3033" s="50" t="s">
        <v>6927</v>
      </c>
    </row>
    <row r="3034" spans="1:23" customFormat="1" x14ac:dyDescent="0.35">
      <c r="A3034" s="7" t="s">
        <v>98</v>
      </c>
      <c r="B3034" s="7"/>
      <c r="C3034" s="7"/>
      <c r="D3034" s="7" t="s">
        <v>7766</v>
      </c>
      <c r="E3034" s="7" t="s">
        <v>7767</v>
      </c>
      <c r="F3034" s="7" t="s">
        <v>204</v>
      </c>
      <c r="G3034" s="7" t="s">
        <v>21</v>
      </c>
      <c r="H3034" s="65" t="s">
        <v>4570</v>
      </c>
      <c r="I3034" s="41" t="s">
        <v>99</v>
      </c>
      <c r="J3034" s="40" t="s">
        <v>4599</v>
      </c>
      <c r="K3034" s="40"/>
      <c r="L3034" s="40"/>
      <c r="M3034" s="71"/>
      <c r="N3034" s="22" t="s">
        <v>46</v>
      </c>
      <c r="O3034" s="50"/>
      <c r="P3034" s="50"/>
      <c r="Q3034" s="50" t="s">
        <v>46</v>
      </c>
      <c r="R3034" s="50"/>
      <c r="S3034" s="50"/>
      <c r="T3034" s="50" t="s">
        <v>6269</v>
      </c>
      <c r="U3034" s="50" t="s">
        <v>7248</v>
      </c>
      <c r="V3034" s="50" t="s">
        <v>6927</v>
      </c>
      <c r="W3034" s="50" t="s">
        <v>6927</v>
      </c>
    </row>
    <row r="3035" spans="1:23" customFormat="1" x14ac:dyDescent="0.35">
      <c r="A3035" s="7" t="s">
        <v>98</v>
      </c>
      <c r="B3035" s="7"/>
      <c r="C3035" s="7"/>
      <c r="D3035" s="7" t="s">
        <v>7768</v>
      </c>
      <c r="E3035" s="7" t="s">
        <v>7769</v>
      </c>
      <c r="F3035" s="7" t="s">
        <v>204</v>
      </c>
      <c r="G3035" s="7" t="s">
        <v>21</v>
      </c>
      <c r="H3035" s="65" t="s">
        <v>4570</v>
      </c>
      <c r="I3035" s="41" t="s">
        <v>99</v>
      </c>
      <c r="J3035" s="40" t="s">
        <v>4599</v>
      </c>
      <c r="K3035" s="40"/>
      <c r="L3035" s="40"/>
      <c r="M3035" s="71"/>
      <c r="N3035" s="22" t="s">
        <v>46</v>
      </c>
      <c r="O3035" s="50"/>
      <c r="P3035" s="50"/>
      <c r="Q3035" s="50" t="s">
        <v>46</v>
      </c>
      <c r="R3035" s="50"/>
      <c r="S3035" s="50"/>
      <c r="T3035" s="50" t="s">
        <v>6269</v>
      </c>
      <c r="U3035" s="50" t="s">
        <v>7248</v>
      </c>
      <c r="V3035" s="50" t="s">
        <v>6927</v>
      </c>
      <c r="W3035" s="50" t="s">
        <v>6927</v>
      </c>
    </row>
    <row r="3036" spans="1:23" customFormat="1" x14ac:dyDescent="0.35">
      <c r="A3036" s="7" t="s">
        <v>98</v>
      </c>
      <c r="B3036" s="7"/>
      <c r="C3036" s="7"/>
      <c r="D3036" s="7" t="s">
        <v>7770</v>
      </c>
      <c r="E3036" s="7" t="s">
        <v>7771</v>
      </c>
      <c r="F3036" s="7" t="s">
        <v>204</v>
      </c>
      <c r="G3036" s="7" t="s">
        <v>21</v>
      </c>
      <c r="H3036" s="65" t="s">
        <v>4570</v>
      </c>
      <c r="I3036" s="41" t="s">
        <v>99</v>
      </c>
      <c r="J3036" s="40" t="s">
        <v>4599</v>
      </c>
      <c r="K3036" s="40"/>
      <c r="L3036" s="40"/>
      <c r="M3036" s="71"/>
      <c r="N3036" s="22" t="s">
        <v>46</v>
      </c>
      <c r="O3036" s="50"/>
      <c r="P3036" s="50"/>
      <c r="Q3036" s="50" t="s">
        <v>46</v>
      </c>
      <c r="R3036" s="50"/>
      <c r="S3036" s="50"/>
      <c r="T3036" s="50" t="s">
        <v>6269</v>
      </c>
      <c r="U3036" s="50" t="s">
        <v>7248</v>
      </c>
      <c r="V3036" s="50" t="s">
        <v>6927</v>
      </c>
      <c r="W3036" s="50" t="s">
        <v>6927</v>
      </c>
    </row>
    <row r="3037" spans="1:23" customFormat="1" x14ac:dyDescent="0.35">
      <c r="A3037" s="7" t="s">
        <v>98</v>
      </c>
      <c r="B3037" s="7"/>
      <c r="C3037" s="7"/>
      <c r="D3037" s="7" t="s">
        <v>7772</v>
      </c>
      <c r="E3037" s="7" t="s">
        <v>7773</v>
      </c>
      <c r="F3037" s="7" t="s">
        <v>204</v>
      </c>
      <c r="G3037" s="7" t="s">
        <v>21</v>
      </c>
      <c r="H3037" s="65" t="s">
        <v>4570</v>
      </c>
      <c r="I3037" s="41" t="s">
        <v>99</v>
      </c>
      <c r="J3037" s="40" t="s">
        <v>4599</v>
      </c>
      <c r="K3037" s="40"/>
      <c r="L3037" s="40"/>
      <c r="M3037" s="71"/>
      <c r="N3037" s="22" t="s">
        <v>46</v>
      </c>
      <c r="O3037" s="50"/>
      <c r="P3037" s="50"/>
      <c r="Q3037" s="50" t="s">
        <v>46</v>
      </c>
      <c r="R3037" s="50"/>
      <c r="S3037" s="50"/>
      <c r="T3037" s="50" t="s">
        <v>6269</v>
      </c>
      <c r="U3037" s="50" t="s">
        <v>7248</v>
      </c>
      <c r="V3037" s="50" t="s">
        <v>6927</v>
      </c>
      <c r="W3037" s="50" t="s">
        <v>6927</v>
      </c>
    </row>
    <row r="3038" spans="1:23" customFormat="1" x14ac:dyDescent="0.35">
      <c r="A3038" s="7" t="s">
        <v>98</v>
      </c>
      <c r="B3038" s="7"/>
      <c r="C3038" s="7"/>
      <c r="D3038" s="7" t="s">
        <v>7774</v>
      </c>
      <c r="E3038" s="7" t="s">
        <v>7775</v>
      </c>
      <c r="F3038" s="7" t="s">
        <v>204</v>
      </c>
      <c r="G3038" s="7" t="s">
        <v>21</v>
      </c>
      <c r="H3038" s="65" t="s">
        <v>4570</v>
      </c>
      <c r="I3038" s="41" t="s">
        <v>99</v>
      </c>
      <c r="J3038" s="40" t="s">
        <v>4599</v>
      </c>
      <c r="K3038" s="40"/>
      <c r="L3038" s="40"/>
      <c r="M3038" s="71"/>
      <c r="N3038" s="22" t="s">
        <v>46</v>
      </c>
      <c r="O3038" s="50"/>
      <c r="P3038" s="50"/>
      <c r="Q3038" s="50" t="s">
        <v>46</v>
      </c>
      <c r="R3038" s="50"/>
      <c r="S3038" s="50"/>
      <c r="T3038" s="50" t="s">
        <v>6269</v>
      </c>
      <c r="U3038" s="50" t="s">
        <v>7248</v>
      </c>
      <c r="V3038" s="50" t="s">
        <v>6927</v>
      </c>
      <c r="W3038" s="50" t="s">
        <v>6927</v>
      </c>
    </row>
    <row r="3039" spans="1:23" customFormat="1" x14ac:dyDescent="0.35">
      <c r="A3039" s="7" t="s">
        <v>98</v>
      </c>
      <c r="B3039" s="7"/>
      <c r="C3039" s="7"/>
      <c r="D3039" s="7" t="s">
        <v>7776</v>
      </c>
      <c r="E3039" s="7" t="s">
        <v>7777</v>
      </c>
      <c r="F3039" s="7" t="s">
        <v>204</v>
      </c>
      <c r="G3039" s="7" t="s">
        <v>21</v>
      </c>
      <c r="H3039" s="65" t="s">
        <v>4570</v>
      </c>
      <c r="I3039" s="41" t="s">
        <v>99</v>
      </c>
      <c r="J3039" s="40" t="s">
        <v>4599</v>
      </c>
      <c r="K3039" s="40"/>
      <c r="L3039" s="40"/>
      <c r="M3039" s="71"/>
      <c r="N3039" s="22" t="s">
        <v>46</v>
      </c>
      <c r="O3039" s="50"/>
      <c r="P3039" s="50"/>
      <c r="Q3039" s="50" t="s">
        <v>46</v>
      </c>
      <c r="R3039" s="50"/>
      <c r="S3039" s="50"/>
      <c r="T3039" s="50" t="s">
        <v>6269</v>
      </c>
      <c r="U3039" s="50" t="s">
        <v>7248</v>
      </c>
      <c r="V3039" s="50" t="s">
        <v>6927</v>
      </c>
      <c r="W3039" s="50" t="s">
        <v>6927</v>
      </c>
    </row>
    <row r="3040" spans="1:23" customFormat="1" x14ac:dyDescent="0.35">
      <c r="A3040" s="7" t="s">
        <v>98</v>
      </c>
      <c r="B3040" s="7"/>
      <c r="C3040" s="7"/>
      <c r="D3040" s="7" t="s">
        <v>7778</v>
      </c>
      <c r="E3040" s="7" t="s">
        <v>7779</v>
      </c>
      <c r="F3040" s="7" t="s">
        <v>204</v>
      </c>
      <c r="G3040" s="7" t="s">
        <v>21</v>
      </c>
      <c r="H3040" s="65" t="s">
        <v>4570</v>
      </c>
      <c r="I3040" s="41" t="s">
        <v>99</v>
      </c>
      <c r="J3040" s="40" t="s">
        <v>4599</v>
      </c>
      <c r="K3040" s="40"/>
      <c r="L3040" s="40"/>
      <c r="M3040" s="71"/>
      <c r="N3040" s="22" t="s">
        <v>46</v>
      </c>
      <c r="O3040" s="50"/>
      <c r="P3040" s="50"/>
      <c r="Q3040" s="50" t="s">
        <v>46</v>
      </c>
      <c r="R3040" s="50"/>
      <c r="S3040" s="50"/>
      <c r="T3040" s="50" t="s">
        <v>6269</v>
      </c>
      <c r="U3040" s="50" t="s">
        <v>7248</v>
      </c>
      <c r="V3040" s="50" t="s">
        <v>6927</v>
      </c>
      <c r="W3040" s="50" t="s">
        <v>6927</v>
      </c>
    </row>
    <row r="3041" spans="1:23" customFormat="1" x14ac:dyDescent="0.35">
      <c r="A3041" s="7" t="s">
        <v>98</v>
      </c>
      <c r="B3041" s="7"/>
      <c r="C3041" s="7"/>
      <c r="D3041" s="7" t="s">
        <v>7780</v>
      </c>
      <c r="E3041" s="7" t="s">
        <v>7781</v>
      </c>
      <c r="F3041" s="7" t="s">
        <v>204</v>
      </c>
      <c r="G3041" s="7" t="s">
        <v>21</v>
      </c>
      <c r="H3041" s="65" t="s">
        <v>4570</v>
      </c>
      <c r="I3041" s="41" t="s">
        <v>99</v>
      </c>
      <c r="J3041" s="40" t="s">
        <v>4599</v>
      </c>
      <c r="K3041" s="40"/>
      <c r="L3041" s="40"/>
      <c r="M3041" s="71"/>
      <c r="N3041" s="22" t="s">
        <v>46</v>
      </c>
      <c r="O3041" s="50"/>
      <c r="P3041" s="50"/>
      <c r="Q3041" s="50" t="s">
        <v>46</v>
      </c>
      <c r="R3041" s="50"/>
      <c r="S3041" s="50"/>
      <c r="T3041" s="50" t="s">
        <v>6269</v>
      </c>
      <c r="U3041" s="50" t="s">
        <v>7248</v>
      </c>
      <c r="V3041" s="50" t="s">
        <v>6927</v>
      </c>
      <c r="W3041" s="50" t="s">
        <v>6927</v>
      </c>
    </row>
    <row r="3042" spans="1:23" customFormat="1" x14ac:dyDescent="0.35">
      <c r="A3042" s="7" t="s">
        <v>98</v>
      </c>
      <c r="B3042" s="7"/>
      <c r="C3042" s="7"/>
      <c r="D3042" s="7" t="s">
        <v>7782</v>
      </c>
      <c r="E3042" s="7" t="s">
        <v>7783</v>
      </c>
      <c r="F3042" s="7" t="s">
        <v>204</v>
      </c>
      <c r="G3042" s="7" t="s">
        <v>21</v>
      </c>
      <c r="H3042" s="65" t="s">
        <v>4570</v>
      </c>
      <c r="I3042" s="41" t="s">
        <v>99</v>
      </c>
      <c r="J3042" s="40" t="s">
        <v>4599</v>
      </c>
      <c r="K3042" s="40"/>
      <c r="L3042" s="40"/>
      <c r="M3042" s="71"/>
      <c r="N3042" s="22" t="s">
        <v>46</v>
      </c>
      <c r="O3042" s="50"/>
      <c r="P3042" s="50"/>
      <c r="Q3042" s="50" t="s">
        <v>46</v>
      </c>
      <c r="R3042" s="50"/>
      <c r="S3042" s="50"/>
      <c r="T3042" s="50" t="s">
        <v>6269</v>
      </c>
      <c r="U3042" s="50" t="s">
        <v>7248</v>
      </c>
      <c r="V3042" s="50" t="s">
        <v>6927</v>
      </c>
      <c r="W3042" s="50" t="s">
        <v>6927</v>
      </c>
    </row>
    <row r="3043" spans="1:23" customFormat="1" x14ac:dyDescent="0.35">
      <c r="A3043" s="7" t="s">
        <v>98</v>
      </c>
      <c r="B3043" s="7"/>
      <c r="C3043" s="7"/>
      <c r="D3043" s="7" t="s">
        <v>7784</v>
      </c>
      <c r="E3043" s="7" t="s">
        <v>7785</v>
      </c>
      <c r="F3043" s="7" t="s">
        <v>204</v>
      </c>
      <c r="G3043" s="7" t="s">
        <v>21</v>
      </c>
      <c r="H3043" s="65" t="s">
        <v>4570</v>
      </c>
      <c r="I3043" s="41" t="s">
        <v>99</v>
      </c>
      <c r="J3043" s="40" t="s">
        <v>4599</v>
      </c>
      <c r="K3043" s="40"/>
      <c r="L3043" s="40"/>
      <c r="M3043" s="71"/>
      <c r="N3043" s="22" t="s">
        <v>46</v>
      </c>
      <c r="O3043" s="50"/>
      <c r="P3043" s="50"/>
      <c r="Q3043" s="50" t="s">
        <v>46</v>
      </c>
      <c r="R3043" s="50"/>
      <c r="S3043" s="50"/>
      <c r="T3043" s="50" t="s">
        <v>6269</v>
      </c>
      <c r="U3043" s="50" t="s">
        <v>7248</v>
      </c>
      <c r="V3043" s="50" t="s">
        <v>6927</v>
      </c>
      <c r="W3043" s="50" t="s">
        <v>6927</v>
      </c>
    </row>
    <row r="3044" spans="1:23" customFormat="1" x14ac:dyDescent="0.35">
      <c r="A3044" s="7" t="s">
        <v>98</v>
      </c>
      <c r="B3044" s="7"/>
      <c r="C3044" s="7"/>
      <c r="D3044" s="7" t="s">
        <v>7786</v>
      </c>
      <c r="E3044" s="7" t="s">
        <v>7787</v>
      </c>
      <c r="F3044" s="7" t="s">
        <v>204</v>
      </c>
      <c r="G3044" s="7" t="s">
        <v>21</v>
      </c>
      <c r="H3044" s="65" t="s">
        <v>4570</v>
      </c>
      <c r="I3044" s="41" t="s">
        <v>99</v>
      </c>
      <c r="J3044" s="40" t="s">
        <v>4599</v>
      </c>
      <c r="K3044" s="40"/>
      <c r="L3044" s="40"/>
      <c r="M3044" s="71"/>
      <c r="N3044" s="22" t="s">
        <v>46</v>
      </c>
      <c r="O3044" s="50"/>
      <c r="P3044" s="50"/>
      <c r="Q3044" s="50" t="s">
        <v>46</v>
      </c>
      <c r="R3044" s="50"/>
      <c r="S3044" s="50"/>
      <c r="T3044" s="50" t="s">
        <v>6269</v>
      </c>
      <c r="U3044" s="50" t="s">
        <v>7248</v>
      </c>
      <c r="V3044" s="50" t="s">
        <v>6927</v>
      </c>
      <c r="W3044" s="50" t="s">
        <v>6927</v>
      </c>
    </row>
    <row r="3045" spans="1:23" customFormat="1" x14ac:dyDescent="0.35">
      <c r="A3045" s="7" t="s">
        <v>98</v>
      </c>
      <c r="B3045" s="7"/>
      <c r="C3045" s="7"/>
      <c r="D3045" s="7" t="s">
        <v>7788</v>
      </c>
      <c r="E3045" s="7" t="s">
        <v>7789</v>
      </c>
      <c r="F3045" s="7" t="s">
        <v>204</v>
      </c>
      <c r="G3045" s="7" t="s">
        <v>21</v>
      </c>
      <c r="H3045" s="65" t="s">
        <v>4570</v>
      </c>
      <c r="I3045" s="41" t="s">
        <v>99</v>
      </c>
      <c r="J3045" s="40" t="s">
        <v>4599</v>
      </c>
      <c r="K3045" s="40"/>
      <c r="L3045" s="40"/>
      <c r="M3045" s="71"/>
      <c r="N3045" s="22" t="s">
        <v>46</v>
      </c>
      <c r="O3045" s="50"/>
      <c r="P3045" s="50"/>
      <c r="Q3045" s="50" t="s">
        <v>46</v>
      </c>
      <c r="R3045" s="50"/>
      <c r="S3045" s="50"/>
      <c r="T3045" s="50" t="s">
        <v>6269</v>
      </c>
      <c r="U3045" s="50" t="s">
        <v>7248</v>
      </c>
      <c r="V3045" s="50" t="s">
        <v>6927</v>
      </c>
      <c r="W3045" s="50" t="s">
        <v>6927</v>
      </c>
    </row>
    <row r="3046" spans="1:23" customFormat="1" x14ac:dyDescent="0.35">
      <c r="A3046" s="7" t="s">
        <v>98</v>
      </c>
      <c r="B3046" s="7"/>
      <c r="C3046" s="7"/>
      <c r="D3046" s="7" t="s">
        <v>7790</v>
      </c>
      <c r="E3046" s="7" t="s">
        <v>7791</v>
      </c>
      <c r="F3046" s="7" t="s">
        <v>204</v>
      </c>
      <c r="G3046" s="7" t="s">
        <v>21</v>
      </c>
      <c r="H3046" s="65" t="s">
        <v>4570</v>
      </c>
      <c r="I3046" s="41" t="s">
        <v>99</v>
      </c>
      <c r="J3046" s="40" t="s">
        <v>4599</v>
      </c>
      <c r="K3046" s="40"/>
      <c r="L3046" s="40"/>
      <c r="M3046" s="71"/>
      <c r="N3046" s="22" t="s">
        <v>46</v>
      </c>
      <c r="O3046" s="50"/>
      <c r="P3046" s="50"/>
      <c r="Q3046" s="50" t="s">
        <v>46</v>
      </c>
      <c r="R3046" s="50"/>
      <c r="S3046" s="50"/>
      <c r="T3046" s="50" t="s">
        <v>6269</v>
      </c>
      <c r="U3046" s="50" t="s">
        <v>7248</v>
      </c>
      <c r="V3046" s="50" t="s">
        <v>6927</v>
      </c>
      <c r="W3046" s="50" t="s">
        <v>6927</v>
      </c>
    </row>
    <row r="3047" spans="1:23" customFormat="1" x14ac:dyDescent="0.35">
      <c r="A3047" s="7" t="s">
        <v>98</v>
      </c>
      <c r="B3047" s="7"/>
      <c r="C3047" s="7"/>
      <c r="D3047" s="7" t="s">
        <v>7792</v>
      </c>
      <c r="E3047" s="7" t="s">
        <v>7793</v>
      </c>
      <c r="F3047" s="7" t="s">
        <v>204</v>
      </c>
      <c r="G3047" s="7" t="s">
        <v>21</v>
      </c>
      <c r="H3047" s="65" t="s">
        <v>4570</v>
      </c>
      <c r="I3047" s="41" t="s">
        <v>99</v>
      </c>
      <c r="J3047" s="40" t="s">
        <v>4599</v>
      </c>
      <c r="K3047" s="40"/>
      <c r="L3047" s="40"/>
      <c r="M3047" s="71"/>
      <c r="N3047" s="22" t="s">
        <v>46</v>
      </c>
      <c r="O3047" s="50"/>
      <c r="P3047" s="50"/>
      <c r="Q3047" s="50" t="s">
        <v>46</v>
      </c>
      <c r="R3047" s="50"/>
      <c r="S3047" s="50"/>
      <c r="T3047" s="50" t="s">
        <v>6269</v>
      </c>
      <c r="U3047" s="50" t="s">
        <v>7248</v>
      </c>
      <c r="V3047" s="50" t="s">
        <v>6927</v>
      </c>
      <c r="W3047" s="50" t="s">
        <v>6927</v>
      </c>
    </row>
    <row r="3048" spans="1:23" customFormat="1" x14ac:dyDescent="0.35">
      <c r="A3048" s="7" t="s">
        <v>98</v>
      </c>
      <c r="B3048" s="7"/>
      <c r="C3048" s="7"/>
      <c r="D3048" s="7" t="s">
        <v>7794</v>
      </c>
      <c r="E3048" s="7" t="s">
        <v>7795</v>
      </c>
      <c r="F3048" s="7" t="s">
        <v>204</v>
      </c>
      <c r="G3048" s="7" t="s">
        <v>21</v>
      </c>
      <c r="H3048" s="65" t="s">
        <v>4570</v>
      </c>
      <c r="I3048" s="41" t="s">
        <v>99</v>
      </c>
      <c r="J3048" s="40" t="s">
        <v>4599</v>
      </c>
      <c r="K3048" s="40"/>
      <c r="L3048" s="40"/>
      <c r="M3048" s="71"/>
      <c r="N3048" s="22" t="s">
        <v>46</v>
      </c>
      <c r="O3048" s="50"/>
      <c r="P3048" s="50"/>
      <c r="Q3048" s="50" t="s">
        <v>46</v>
      </c>
      <c r="R3048" s="50"/>
      <c r="S3048" s="50"/>
      <c r="T3048" s="50" t="s">
        <v>6269</v>
      </c>
      <c r="U3048" s="50" t="s">
        <v>7248</v>
      </c>
      <c r="V3048" s="50" t="s">
        <v>6927</v>
      </c>
      <c r="W3048" s="50" t="s">
        <v>6927</v>
      </c>
    </row>
    <row r="3049" spans="1:23" customFormat="1" x14ac:dyDescent="0.35">
      <c r="A3049" s="7" t="s">
        <v>98</v>
      </c>
      <c r="B3049" s="7"/>
      <c r="C3049" s="7"/>
      <c r="D3049" s="7" t="s">
        <v>7796</v>
      </c>
      <c r="E3049" s="7" t="s">
        <v>7797</v>
      </c>
      <c r="F3049" s="7" t="s">
        <v>204</v>
      </c>
      <c r="G3049" s="7" t="s">
        <v>21</v>
      </c>
      <c r="H3049" s="65" t="s">
        <v>4570</v>
      </c>
      <c r="I3049" s="41" t="s">
        <v>99</v>
      </c>
      <c r="J3049" s="40" t="s">
        <v>4599</v>
      </c>
      <c r="K3049" s="40"/>
      <c r="L3049" s="40"/>
      <c r="M3049" s="71"/>
      <c r="N3049" s="22" t="s">
        <v>46</v>
      </c>
      <c r="O3049" s="50"/>
      <c r="P3049" s="50"/>
      <c r="Q3049" s="50" t="s">
        <v>46</v>
      </c>
      <c r="R3049" s="50"/>
      <c r="S3049" s="50"/>
      <c r="T3049" s="50" t="s">
        <v>6269</v>
      </c>
      <c r="U3049" s="50" t="s">
        <v>7248</v>
      </c>
      <c r="V3049" s="50" t="s">
        <v>6927</v>
      </c>
      <c r="W3049" s="50" t="s">
        <v>6927</v>
      </c>
    </row>
    <row r="3050" spans="1:23" customFormat="1" x14ac:dyDescent="0.35">
      <c r="A3050" s="7" t="s">
        <v>98</v>
      </c>
      <c r="B3050" s="7"/>
      <c r="C3050" s="7"/>
      <c r="D3050" s="7" t="s">
        <v>7798</v>
      </c>
      <c r="E3050" s="7" t="s">
        <v>7799</v>
      </c>
      <c r="F3050" s="7" t="s">
        <v>204</v>
      </c>
      <c r="G3050" s="7" t="s">
        <v>21</v>
      </c>
      <c r="H3050" s="65" t="s">
        <v>4570</v>
      </c>
      <c r="I3050" s="41" t="s">
        <v>99</v>
      </c>
      <c r="J3050" s="40" t="s">
        <v>4599</v>
      </c>
      <c r="K3050" s="40"/>
      <c r="L3050" s="40"/>
      <c r="M3050" s="71"/>
      <c r="N3050" s="22" t="s">
        <v>46</v>
      </c>
      <c r="O3050" s="50"/>
      <c r="P3050" s="50"/>
      <c r="Q3050" s="50" t="s">
        <v>46</v>
      </c>
      <c r="R3050" s="50"/>
      <c r="S3050" s="50"/>
      <c r="T3050" s="50" t="s">
        <v>6269</v>
      </c>
      <c r="U3050" s="50" t="s">
        <v>7248</v>
      </c>
      <c r="V3050" s="50" t="s">
        <v>6927</v>
      </c>
      <c r="W3050" s="50" t="s">
        <v>6927</v>
      </c>
    </row>
    <row r="3051" spans="1:23" customFormat="1" x14ac:dyDescent="0.35">
      <c r="A3051" s="7" t="s">
        <v>98</v>
      </c>
      <c r="B3051" s="7"/>
      <c r="C3051" s="7"/>
      <c r="D3051" s="7" t="s">
        <v>7800</v>
      </c>
      <c r="E3051" s="7" t="s">
        <v>7801</v>
      </c>
      <c r="F3051" s="7" t="s">
        <v>204</v>
      </c>
      <c r="G3051" s="7" t="s">
        <v>21</v>
      </c>
      <c r="H3051" s="65" t="s">
        <v>4570</v>
      </c>
      <c r="I3051" s="41" t="s">
        <v>99</v>
      </c>
      <c r="J3051" s="40" t="s">
        <v>4599</v>
      </c>
      <c r="K3051" s="40"/>
      <c r="L3051" s="40"/>
      <c r="M3051" s="71"/>
      <c r="N3051" s="22" t="s">
        <v>46</v>
      </c>
      <c r="O3051" s="50"/>
      <c r="P3051" s="50"/>
      <c r="Q3051" s="50" t="s">
        <v>46</v>
      </c>
      <c r="R3051" s="50"/>
      <c r="S3051" s="50"/>
      <c r="T3051" s="50" t="s">
        <v>6269</v>
      </c>
      <c r="U3051" s="50" t="s">
        <v>7248</v>
      </c>
      <c r="V3051" s="50" t="s">
        <v>6927</v>
      </c>
      <c r="W3051" s="50" t="s">
        <v>6927</v>
      </c>
    </row>
    <row r="3052" spans="1:23" customFormat="1" x14ac:dyDescent="0.35">
      <c r="A3052" s="7" t="s">
        <v>98</v>
      </c>
      <c r="B3052" s="7"/>
      <c r="C3052" s="7"/>
      <c r="D3052" s="7" t="s">
        <v>7802</v>
      </c>
      <c r="E3052" s="7" t="s">
        <v>7803</v>
      </c>
      <c r="F3052" s="7" t="s">
        <v>204</v>
      </c>
      <c r="G3052" s="7" t="s">
        <v>21</v>
      </c>
      <c r="H3052" s="65" t="s">
        <v>4570</v>
      </c>
      <c r="I3052" s="41" t="s">
        <v>99</v>
      </c>
      <c r="J3052" s="40" t="s">
        <v>4599</v>
      </c>
      <c r="K3052" s="40"/>
      <c r="L3052" s="40"/>
      <c r="M3052" s="71"/>
      <c r="N3052" s="22" t="s">
        <v>46</v>
      </c>
      <c r="O3052" s="50"/>
      <c r="P3052" s="50"/>
      <c r="Q3052" s="50" t="s">
        <v>46</v>
      </c>
      <c r="R3052" s="50"/>
      <c r="S3052" s="50"/>
      <c r="T3052" s="50" t="s">
        <v>6269</v>
      </c>
      <c r="U3052" s="50" t="s">
        <v>7248</v>
      </c>
      <c r="V3052" s="50" t="s">
        <v>6927</v>
      </c>
      <c r="W3052" s="50" t="s">
        <v>6927</v>
      </c>
    </row>
    <row r="3053" spans="1:23" customFormat="1" x14ac:dyDescent="0.35">
      <c r="A3053" s="7" t="s">
        <v>98</v>
      </c>
      <c r="B3053" s="7"/>
      <c r="C3053" s="7"/>
      <c r="D3053" s="7" t="s">
        <v>7804</v>
      </c>
      <c r="E3053" s="7" t="s">
        <v>7805</v>
      </c>
      <c r="F3053" s="7" t="s">
        <v>204</v>
      </c>
      <c r="G3053" s="7" t="s">
        <v>21</v>
      </c>
      <c r="H3053" s="65" t="s">
        <v>4570</v>
      </c>
      <c r="I3053" s="41" t="s">
        <v>99</v>
      </c>
      <c r="J3053" s="40" t="s">
        <v>4599</v>
      </c>
      <c r="K3053" s="40"/>
      <c r="L3053" s="40"/>
      <c r="M3053" s="71"/>
      <c r="N3053" s="22" t="s">
        <v>46</v>
      </c>
      <c r="O3053" s="50"/>
      <c r="P3053" s="50"/>
      <c r="Q3053" s="50" t="s">
        <v>46</v>
      </c>
      <c r="R3053" s="50"/>
      <c r="S3053" s="50"/>
      <c r="T3053" s="50" t="s">
        <v>6269</v>
      </c>
      <c r="U3053" s="50" t="s">
        <v>7248</v>
      </c>
      <c r="V3053" s="50" t="s">
        <v>6927</v>
      </c>
      <c r="W3053" s="50" t="s">
        <v>6927</v>
      </c>
    </row>
    <row r="3054" spans="1:23" customFormat="1" x14ac:dyDescent="0.35">
      <c r="A3054" s="7" t="s">
        <v>98</v>
      </c>
      <c r="B3054" s="7"/>
      <c r="C3054" s="7"/>
      <c r="D3054" s="7" t="s">
        <v>7806</v>
      </c>
      <c r="E3054" s="7" t="s">
        <v>7807</v>
      </c>
      <c r="F3054" s="7" t="s">
        <v>204</v>
      </c>
      <c r="G3054" s="7" t="s">
        <v>21</v>
      </c>
      <c r="H3054" s="65" t="s">
        <v>4570</v>
      </c>
      <c r="I3054" s="41" t="s">
        <v>99</v>
      </c>
      <c r="J3054" s="40" t="s">
        <v>4599</v>
      </c>
      <c r="K3054" s="40"/>
      <c r="L3054" s="40"/>
      <c r="M3054" s="71"/>
      <c r="N3054" s="22" t="s">
        <v>46</v>
      </c>
      <c r="O3054" s="50"/>
      <c r="P3054" s="50"/>
      <c r="Q3054" s="50" t="s">
        <v>46</v>
      </c>
      <c r="R3054" s="50"/>
      <c r="S3054" s="50"/>
      <c r="T3054" s="50" t="s">
        <v>6269</v>
      </c>
      <c r="U3054" s="50" t="s">
        <v>7248</v>
      </c>
      <c r="V3054" s="50" t="s">
        <v>6927</v>
      </c>
      <c r="W3054" s="50" t="s">
        <v>6927</v>
      </c>
    </row>
    <row r="3055" spans="1:23" customFormat="1" x14ac:dyDescent="0.35">
      <c r="A3055" s="7" t="s">
        <v>98</v>
      </c>
      <c r="B3055" s="7"/>
      <c r="C3055" s="7"/>
      <c r="D3055" s="7" t="s">
        <v>7808</v>
      </c>
      <c r="E3055" s="7" t="s">
        <v>7809</v>
      </c>
      <c r="F3055" s="7" t="s">
        <v>204</v>
      </c>
      <c r="G3055" s="7" t="s">
        <v>21</v>
      </c>
      <c r="H3055" s="65" t="s">
        <v>4570</v>
      </c>
      <c r="I3055" s="41" t="s">
        <v>99</v>
      </c>
      <c r="J3055" s="40" t="s">
        <v>4599</v>
      </c>
      <c r="K3055" s="40"/>
      <c r="L3055" s="40"/>
      <c r="M3055" s="71"/>
      <c r="N3055" s="22" t="s">
        <v>46</v>
      </c>
      <c r="O3055" s="50"/>
      <c r="P3055" s="50"/>
      <c r="Q3055" s="50" t="s">
        <v>46</v>
      </c>
      <c r="R3055" s="50"/>
      <c r="S3055" s="50"/>
      <c r="T3055" s="50" t="s">
        <v>6269</v>
      </c>
      <c r="U3055" s="50" t="s">
        <v>7248</v>
      </c>
      <c r="V3055" s="50" t="s">
        <v>6927</v>
      </c>
      <c r="W3055" s="50" t="s">
        <v>6927</v>
      </c>
    </row>
    <row r="3056" spans="1:23" customFormat="1" x14ac:dyDescent="0.35">
      <c r="A3056" s="7" t="s">
        <v>104</v>
      </c>
      <c r="B3056" s="7"/>
      <c r="C3056" s="7"/>
      <c r="D3056" s="7" t="s">
        <v>7810</v>
      </c>
      <c r="E3056" s="7" t="s">
        <v>7811</v>
      </c>
      <c r="F3056" s="7" t="s">
        <v>204</v>
      </c>
      <c r="G3056" s="7" t="s">
        <v>21</v>
      </c>
      <c r="H3056" s="65" t="s">
        <v>4570</v>
      </c>
      <c r="I3056" s="41" t="s">
        <v>99</v>
      </c>
      <c r="J3056" s="40" t="s">
        <v>4599</v>
      </c>
      <c r="K3056" s="40"/>
      <c r="L3056" s="40"/>
      <c r="M3056" s="71"/>
      <c r="N3056" s="22" t="s">
        <v>46</v>
      </c>
      <c r="O3056" s="50"/>
      <c r="P3056" s="50"/>
      <c r="Q3056" s="50" t="s">
        <v>46</v>
      </c>
      <c r="R3056" s="50"/>
      <c r="S3056" s="50"/>
      <c r="T3056" s="50" t="s">
        <v>6269</v>
      </c>
      <c r="U3056" s="50" t="s">
        <v>7248</v>
      </c>
      <c r="V3056" s="50" t="s">
        <v>6927</v>
      </c>
      <c r="W3056" s="50" t="s">
        <v>6927</v>
      </c>
    </row>
    <row r="3057" spans="1:23" customFormat="1" x14ac:dyDescent="0.35">
      <c r="A3057" s="7" t="s">
        <v>104</v>
      </c>
      <c r="B3057" s="7"/>
      <c r="C3057" s="7"/>
      <c r="D3057" s="7" t="s">
        <v>7812</v>
      </c>
      <c r="E3057" s="7" t="s">
        <v>7813</v>
      </c>
      <c r="F3057" s="7" t="s">
        <v>204</v>
      </c>
      <c r="G3057" s="7" t="s">
        <v>21</v>
      </c>
      <c r="H3057" s="65" t="s">
        <v>4570</v>
      </c>
      <c r="I3057" s="41" t="s">
        <v>99</v>
      </c>
      <c r="J3057" s="40" t="s">
        <v>4599</v>
      </c>
      <c r="K3057" s="40"/>
      <c r="L3057" s="40"/>
      <c r="M3057" s="71"/>
      <c r="N3057" s="22" t="s">
        <v>46</v>
      </c>
      <c r="O3057" s="50"/>
      <c r="P3057" s="50"/>
      <c r="Q3057" s="50" t="s">
        <v>46</v>
      </c>
      <c r="R3057" s="50"/>
      <c r="S3057" s="50"/>
      <c r="T3057" s="50" t="s">
        <v>6269</v>
      </c>
      <c r="U3057" s="50" t="s">
        <v>7248</v>
      </c>
      <c r="V3057" s="50" t="s">
        <v>6927</v>
      </c>
      <c r="W3057" s="50" t="s">
        <v>6927</v>
      </c>
    </row>
    <row r="3058" spans="1:23" customFormat="1" x14ac:dyDescent="0.35">
      <c r="A3058" s="7" t="s">
        <v>104</v>
      </c>
      <c r="B3058" s="7"/>
      <c r="C3058" s="7"/>
      <c r="D3058" s="7" t="s">
        <v>7814</v>
      </c>
      <c r="E3058" s="7" t="s">
        <v>7815</v>
      </c>
      <c r="F3058" s="7" t="s">
        <v>204</v>
      </c>
      <c r="G3058" s="7" t="s">
        <v>21</v>
      </c>
      <c r="H3058" s="65" t="s">
        <v>4570</v>
      </c>
      <c r="I3058" s="41" t="s">
        <v>99</v>
      </c>
      <c r="J3058" s="40" t="s">
        <v>4599</v>
      </c>
      <c r="K3058" s="40"/>
      <c r="L3058" s="40"/>
      <c r="M3058" s="71"/>
      <c r="N3058" s="22" t="s">
        <v>46</v>
      </c>
      <c r="O3058" s="50"/>
      <c r="P3058" s="50"/>
      <c r="Q3058" s="50" t="s">
        <v>46</v>
      </c>
      <c r="R3058" s="50"/>
      <c r="S3058" s="50"/>
      <c r="T3058" s="50" t="s">
        <v>6269</v>
      </c>
      <c r="U3058" s="50" t="s">
        <v>7248</v>
      </c>
      <c r="V3058" s="50" t="s">
        <v>6927</v>
      </c>
      <c r="W3058" s="50" t="s">
        <v>6927</v>
      </c>
    </row>
    <row r="3059" spans="1:23" customFormat="1" x14ac:dyDescent="0.35">
      <c r="A3059" s="7" t="s">
        <v>104</v>
      </c>
      <c r="B3059" s="7"/>
      <c r="C3059" s="7"/>
      <c r="D3059" s="7" t="s">
        <v>7816</v>
      </c>
      <c r="E3059" s="7" t="s">
        <v>7817</v>
      </c>
      <c r="F3059" s="7" t="s">
        <v>204</v>
      </c>
      <c r="G3059" s="7" t="s">
        <v>21</v>
      </c>
      <c r="H3059" s="65" t="s">
        <v>4570</v>
      </c>
      <c r="I3059" s="41" t="s">
        <v>99</v>
      </c>
      <c r="J3059" s="40" t="s">
        <v>4599</v>
      </c>
      <c r="K3059" s="40"/>
      <c r="L3059" s="40"/>
      <c r="M3059" s="71"/>
      <c r="N3059" s="22" t="s">
        <v>46</v>
      </c>
      <c r="O3059" s="50"/>
      <c r="P3059" s="50"/>
      <c r="Q3059" s="50" t="s">
        <v>46</v>
      </c>
      <c r="R3059" s="50"/>
      <c r="S3059" s="50"/>
      <c r="T3059" s="50" t="s">
        <v>6269</v>
      </c>
      <c r="U3059" s="50" t="s">
        <v>7248</v>
      </c>
      <c r="V3059" s="50" t="s">
        <v>6927</v>
      </c>
      <c r="W3059" s="50" t="s">
        <v>6927</v>
      </c>
    </row>
    <row r="3060" spans="1:23" customFormat="1" x14ac:dyDescent="0.35">
      <c r="A3060" s="7" t="s">
        <v>104</v>
      </c>
      <c r="B3060" s="7"/>
      <c r="C3060" s="7"/>
      <c r="D3060" s="7" t="s">
        <v>7818</v>
      </c>
      <c r="E3060" s="7" t="s">
        <v>7819</v>
      </c>
      <c r="F3060" s="7" t="s">
        <v>204</v>
      </c>
      <c r="G3060" s="7" t="s">
        <v>21</v>
      </c>
      <c r="H3060" s="65" t="s">
        <v>4570</v>
      </c>
      <c r="I3060" s="41" t="s">
        <v>99</v>
      </c>
      <c r="J3060" s="40" t="s">
        <v>4599</v>
      </c>
      <c r="K3060" s="40"/>
      <c r="L3060" s="40"/>
      <c r="M3060" s="71"/>
      <c r="N3060" s="22" t="s">
        <v>46</v>
      </c>
      <c r="O3060" s="50"/>
      <c r="P3060" s="50"/>
      <c r="Q3060" s="50" t="s">
        <v>46</v>
      </c>
      <c r="R3060" s="50"/>
      <c r="S3060" s="50"/>
      <c r="T3060" s="50" t="s">
        <v>6269</v>
      </c>
      <c r="U3060" s="50" t="s">
        <v>7248</v>
      </c>
      <c r="V3060" s="50" t="s">
        <v>6927</v>
      </c>
      <c r="W3060" s="50" t="s">
        <v>6927</v>
      </c>
    </row>
    <row r="3061" spans="1:23" customFormat="1" x14ac:dyDescent="0.35">
      <c r="A3061" s="7" t="s">
        <v>104</v>
      </c>
      <c r="B3061" s="7"/>
      <c r="C3061" s="7"/>
      <c r="D3061" s="7" t="s">
        <v>7820</v>
      </c>
      <c r="E3061" s="7" t="s">
        <v>7821</v>
      </c>
      <c r="F3061" s="7" t="s">
        <v>204</v>
      </c>
      <c r="G3061" s="7" t="s">
        <v>21</v>
      </c>
      <c r="H3061" s="65" t="s">
        <v>4570</v>
      </c>
      <c r="I3061" s="41" t="s">
        <v>99</v>
      </c>
      <c r="J3061" s="40" t="s">
        <v>4599</v>
      </c>
      <c r="K3061" s="40"/>
      <c r="L3061" s="40"/>
      <c r="M3061" s="71"/>
      <c r="N3061" s="22" t="s">
        <v>46</v>
      </c>
      <c r="O3061" s="50"/>
      <c r="P3061" s="50"/>
      <c r="Q3061" s="50" t="s">
        <v>46</v>
      </c>
      <c r="R3061" s="50"/>
      <c r="S3061" s="50"/>
      <c r="T3061" s="50" t="s">
        <v>6269</v>
      </c>
      <c r="U3061" s="50" t="s">
        <v>7248</v>
      </c>
      <c r="V3061" s="50" t="s">
        <v>6927</v>
      </c>
      <c r="W3061" s="50" t="s">
        <v>6927</v>
      </c>
    </row>
    <row r="3062" spans="1:23" customFormat="1" x14ac:dyDescent="0.35">
      <c r="A3062" s="7" t="s">
        <v>104</v>
      </c>
      <c r="B3062" s="7"/>
      <c r="C3062" s="7"/>
      <c r="D3062" s="7" t="s">
        <v>7822</v>
      </c>
      <c r="E3062" s="7" t="s">
        <v>7823</v>
      </c>
      <c r="F3062" s="7" t="s">
        <v>204</v>
      </c>
      <c r="G3062" s="7" t="s">
        <v>21</v>
      </c>
      <c r="H3062" s="65" t="s">
        <v>4570</v>
      </c>
      <c r="I3062" s="41" t="s">
        <v>99</v>
      </c>
      <c r="J3062" s="40" t="s">
        <v>4599</v>
      </c>
      <c r="K3062" s="40"/>
      <c r="L3062" s="40"/>
      <c r="M3062" s="71"/>
      <c r="N3062" s="22" t="s">
        <v>46</v>
      </c>
      <c r="O3062" s="50"/>
      <c r="P3062" s="50"/>
      <c r="Q3062" s="50" t="s">
        <v>46</v>
      </c>
      <c r="R3062" s="50"/>
      <c r="S3062" s="50"/>
      <c r="T3062" s="50" t="s">
        <v>6269</v>
      </c>
      <c r="U3062" s="50" t="s">
        <v>7248</v>
      </c>
      <c r="V3062" s="50" t="s">
        <v>6927</v>
      </c>
      <c r="W3062" s="50" t="s">
        <v>6927</v>
      </c>
    </row>
    <row r="3063" spans="1:23" customFormat="1" x14ac:dyDescent="0.35">
      <c r="A3063" s="7" t="s">
        <v>104</v>
      </c>
      <c r="B3063" s="7"/>
      <c r="C3063" s="7"/>
      <c r="D3063" s="7" t="s">
        <v>7824</v>
      </c>
      <c r="E3063" s="7" t="s">
        <v>7825</v>
      </c>
      <c r="F3063" s="7" t="s">
        <v>204</v>
      </c>
      <c r="G3063" s="7" t="s">
        <v>21</v>
      </c>
      <c r="H3063" s="65" t="s">
        <v>4570</v>
      </c>
      <c r="I3063" s="41" t="s">
        <v>99</v>
      </c>
      <c r="J3063" s="40" t="s">
        <v>4599</v>
      </c>
      <c r="K3063" s="40"/>
      <c r="L3063" s="40"/>
      <c r="M3063" s="71"/>
      <c r="N3063" s="22" t="s">
        <v>46</v>
      </c>
      <c r="O3063" s="50"/>
      <c r="P3063" s="50"/>
      <c r="Q3063" s="50" t="s">
        <v>46</v>
      </c>
      <c r="R3063" s="50"/>
      <c r="S3063" s="50"/>
      <c r="T3063" s="50" t="s">
        <v>6269</v>
      </c>
      <c r="U3063" s="50" t="s">
        <v>7248</v>
      </c>
      <c r="V3063" s="50" t="s">
        <v>6927</v>
      </c>
      <c r="W3063" s="50" t="s">
        <v>6927</v>
      </c>
    </row>
    <row r="3064" spans="1:23" customFormat="1" x14ac:dyDescent="0.35">
      <c r="A3064" s="7" t="s">
        <v>104</v>
      </c>
      <c r="B3064" s="7"/>
      <c r="C3064" s="7"/>
      <c r="D3064" s="7" t="s">
        <v>7826</v>
      </c>
      <c r="E3064" s="7" t="s">
        <v>7827</v>
      </c>
      <c r="F3064" s="7" t="s">
        <v>204</v>
      </c>
      <c r="G3064" s="7" t="s">
        <v>21</v>
      </c>
      <c r="H3064" s="65" t="s">
        <v>4570</v>
      </c>
      <c r="I3064" s="41" t="s">
        <v>99</v>
      </c>
      <c r="J3064" s="40" t="s">
        <v>4599</v>
      </c>
      <c r="K3064" s="40"/>
      <c r="L3064" s="40"/>
      <c r="M3064" s="71"/>
      <c r="N3064" s="22" t="s">
        <v>46</v>
      </c>
      <c r="O3064" s="50"/>
      <c r="P3064" s="50"/>
      <c r="Q3064" s="50" t="s">
        <v>46</v>
      </c>
      <c r="R3064" s="50"/>
      <c r="S3064" s="50"/>
      <c r="T3064" s="50" t="s">
        <v>6269</v>
      </c>
      <c r="U3064" s="50" t="s">
        <v>7248</v>
      </c>
      <c r="V3064" s="50" t="s">
        <v>6927</v>
      </c>
      <c r="W3064" s="50" t="s">
        <v>6927</v>
      </c>
    </row>
    <row r="3065" spans="1:23" customFormat="1" x14ac:dyDescent="0.35">
      <c r="A3065" s="7" t="s">
        <v>104</v>
      </c>
      <c r="B3065" s="7"/>
      <c r="C3065" s="7"/>
      <c r="D3065" s="7" t="s">
        <v>7828</v>
      </c>
      <c r="E3065" s="7" t="s">
        <v>7829</v>
      </c>
      <c r="F3065" s="7" t="s">
        <v>204</v>
      </c>
      <c r="G3065" s="7" t="s">
        <v>21</v>
      </c>
      <c r="H3065" s="65" t="s">
        <v>4570</v>
      </c>
      <c r="I3065" s="41" t="s">
        <v>99</v>
      </c>
      <c r="J3065" s="40" t="s">
        <v>4599</v>
      </c>
      <c r="K3065" s="40"/>
      <c r="L3065" s="40"/>
      <c r="M3065" s="71"/>
      <c r="N3065" s="22" t="s">
        <v>46</v>
      </c>
      <c r="O3065" s="50"/>
      <c r="P3065" s="50"/>
      <c r="Q3065" s="50" t="s">
        <v>46</v>
      </c>
      <c r="R3065" s="50"/>
      <c r="S3065" s="50"/>
      <c r="T3065" s="50" t="s">
        <v>6269</v>
      </c>
      <c r="U3065" s="50" t="s">
        <v>7248</v>
      </c>
      <c r="V3065" s="50" t="s">
        <v>6927</v>
      </c>
      <c r="W3065" s="50" t="s">
        <v>6927</v>
      </c>
    </row>
    <row r="3066" spans="1:23" customFormat="1" x14ac:dyDescent="0.35">
      <c r="A3066" s="7" t="s">
        <v>104</v>
      </c>
      <c r="B3066" s="7"/>
      <c r="C3066" s="7"/>
      <c r="D3066" s="7" t="s">
        <v>7830</v>
      </c>
      <c r="E3066" s="7" t="s">
        <v>7831</v>
      </c>
      <c r="F3066" s="7" t="s">
        <v>204</v>
      </c>
      <c r="G3066" s="7" t="s">
        <v>21</v>
      </c>
      <c r="H3066" s="65" t="s">
        <v>4570</v>
      </c>
      <c r="I3066" s="41" t="s">
        <v>99</v>
      </c>
      <c r="J3066" s="40" t="s">
        <v>4599</v>
      </c>
      <c r="K3066" s="40"/>
      <c r="L3066" s="40"/>
      <c r="M3066" s="71"/>
      <c r="N3066" s="22" t="s">
        <v>46</v>
      </c>
      <c r="O3066" s="50"/>
      <c r="P3066" s="50"/>
      <c r="Q3066" s="50" t="s">
        <v>46</v>
      </c>
      <c r="R3066" s="50"/>
      <c r="S3066" s="50"/>
      <c r="T3066" s="50" t="s">
        <v>6269</v>
      </c>
      <c r="U3066" s="50" t="s">
        <v>7248</v>
      </c>
      <c r="V3066" s="50" t="s">
        <v>6927</v>
      </c>
      <c r="W3066" s="50" t="s">
        <v>6927</v>
      </c>
    </row>
    <row r="3067" spans="1:23" customFormat="1" x14ac:dyDescent="0.35">
      <c r="A3067" s="7" t="s">
        <v>104</v>
      </c>
      <c r="B3067" s="7"/>
      <c r="C3067" s="7"/>
      <c r="D3067" s="7" t="s">
        <v>7832</v>
      </c>
      <c r="E3067" s="7" t="s">
        <v>7833</v>
      </c>
      <c r="F3067" s="7" t="s">
        <v>204</v>
      </c>
      <c r="G3067" s="7" t="s">
        <v>21</v>
      </c>
      <c r="H3067" s="65" t="s">
        <v>4570</v>
      </c>
      <c r="I3067" s="41" t="s">
        <v>99</v>
      </c>
      <c r="J3067" s="40" t="s">
        <v>4599</v>
      </c>
      <c r="K3067" s="40"/>
      <c r="L3067" s="40"/>
      <c r="M3067" s="71"/>
      <c r="N3067" s="22" t="s">
        <v>46</v>
      </c>
      <c r="O3067" s="50"/>
      <c r="P3067" s="50"/>
      <c r="Q3067" s="50" t="s">
        <v>46</v>
      </c>
      <c r="R3067" s="50"/>
      <c r="S3067" s="50"/>
      <c r="T3067" s="50" t="s">
        <v>6269</v>
      </c>
      <c r="U3067" s="50" t="s">
        <v>7248</v>
      </c>
      <c r="V3067" s="50" t="s">
        <v>6927</v>
      </c>
      <c r="W3067" s="50" t="s">
        <v>6927</v>
      </c>
    </row>
    <row r="3068" spans="1:23" customFormat="1" x14ac:dyDescent="0.35">
      <c r="A3068" s="7" t="s">
        <v>104</v>
      </c>
      <c r="B3068" s="7"/>
      <c r="C3068" s="7"/>
      <c r="D3068" s="7" t="s">
        <v>7834</v>
      </c>
      <c r="E3068" s="7" t="s">
        <v>7835</v>
      </c>
      <c r="F3068" s="7" t="s">
        <v>204</v>
      </c>
      <c r="G3068" s="7" t="s">
        <v>21</v>
      </c>
      <c r="H3068" s="65" t="s">
        <v>4570</v>
      </c>
      <c r="I3068" s="41" t="s">
        <v>99</v>
      </c>
      <c r="J3068" s="40" t="s">
        <v>4599</v>
      </c>
      <c r="K3068" s="40"/>
      <c r="L3068" s="40"/>
      <c r="M3068" s="71"/>
      <c r="N3068" s="22" t="s">
        <v>46</v>
      </c>
      <c r="O3068" s="50"/>
      <c r="P3068" s="50"/>
      <c r="Q3068" s="50" t="s">
        <v>46</v>
      </c>
      <c r="R3068" s="50"/>
      <c r="S3068" s="50"/>
      <c r="T3068" s="50" t="s">
        <v>6269</v>
      </c>
      <c r="U3068" s="50" t="s">
        <v>7248</v>
      </c>
      <c r="V3068" s="50" t="s">
        <v>6927</v>
      </c>
      <c r="W3068" s="50" t="s">
        <v>6927</v>
      </c>
    </row>
    <row r="3069" spans="1:23" customFormat="1" x14ac:dyDescent="0.35">
      <c r="A3069" s="7" t="s">
        <v>104</v>
      </c>
      <c r="B3069" s="7"/>
      <c r="C3069" s="7"/>
      <c r="D3069" s="7" t="s">
        <v>7836</v>
      </c>
      <c r="E3069" s="7" t="s">
        <v>7837</v>
      </c>
      <c r="F3069" s="7" t="s">
        <v>204</v>
      </c>
      <c r="G3069" s="7" t="s">
        <v>21</v>
      </c>
      <c r="H3069" s="65" t="s">
        <v>4570</v>
      </c>
      <c r="I3069" s="41" t="s">
        <v>99</v>
      </c>
      <c r="J3069" s="40" t="s">
        <v>4599</v>
      </c>
      <c r="K3069" s="40"/>
      <c r="L3069" s="40"/>
      <c r="M3069" s="71"/>
      <c r="N3069" s="22" t="s">
        <v>46</v>
      </c>
      <c r="O3069" s="50"/>
      <c r="P3069" s="50"/>
      <c r="Q3069" s="50" t="s">
        <v>46</v>
      </c>
      <c r="R3069" s="50"/>
      <c r="S3069" s="50"/>
      <c r="T3069" s="50" t="s">
        <v>6269</v>
      </c>
      <c r="U3069" s="50" t="s">
        <v>7248</v>
      </c>
      <c r="V3069" s="50" t="s">
        <v>6927</v>
      </c>
      <c r="W3069" s="50" t="s">
        <v>6927</v>
      </c>
    </row>
    <row r="3070" spans="1:23" customFormat="1" x14ac:dyDescent="0.35">
      <c r="A3070" s="7" t="s">
        <v>104</v>
      </c>
      <c r="B3070" s="7"/>
      <c r="C3070" s="7"/>
      <c r="D3070" s="7" t="s">
        <v>7838</v>
      </c>
      <c r="E3070" s="7" t="s">
        <v>7839</v>
      </c>
      <c r="F3070" s="7" t="s">
        <v>204</v>
      </c>
      <c r="G3070" s="7" t="s">
        <v>21</v>
      </c>
      <c r="H3070" s="65" t="s">
        <v>4570</v>
      </c>
      <c r="I3070" s="41" t="s">
        <v>99</v>
      </c>
      <c r="J3070" s="40" t="s">
        <v>4599</v>
      </c>
      <c r="K3070" s="40"/>
      <c r="L3070" s="40"/>
      <c r="M3070" s="71"/>
      <c r="N3070" s="22" t="s">
        <v>46</v>
      </c>
      <c r="O3070" s="50"/>
      <c r="P3070" s="50"/>
      <c r="Q3070" s="50" t="s">
        <v>46</v>
      </c>
      <c r="R3070" s="50"/>
      <c r="S3070" s="50"/>
      <c r="T3070" s="50" t="s">
        <v>6269</v>
      </c>
      <c r="U3070" s="50" t="s">
        <v>7248</v>
      </c>
      <c r="V3070" s="50" t="s">
        <v>6927</v>
      </c>
      <c r="W3070" s="50" t="s">
        <v>6927</v>
      </c>
    </row>
    <row r="3071" spans="1:23" customFormat="1" x14ac:dyDescent="0.35">
      <c r="A3071" s="7" t="s">
        <v>104</v>
      </c>
      <c r="B3071" s="7"/>
      <c r="C3071" s="7"/>
      <c r="D3071" s="7" t="s">
        <v>7840</v>
      </c>
      <c r="E3071" s="7" t="s">
        <v>7841</v>
      </c>
      <c r="F3071" s="7" t="s">
        <v>204</v>
      </c>
      <c r="G3071" s="7" t="s">
        <v>21</v>
      </c>
      <c r="H3071" s="65" t="s">
        <v>4570</v>
      </c>
      <c r="I3071" s="41" t="s">
        <v>99</v>
      </c>
      <c r="J3071" s="40" t="s">
        <v>4599</v>
      </c>
      <c r="K3071" s="40"/>
      <c r="L3071" s="40"/>
      <c r="M3071" s="71"/>
      <c r="N3071" s="22" t="s">
        <v>46</v>
      </c>
      <c r="O3071" s="50"/>
      <c r="P3071" s="50"/>
      <c r="Q3071" s="50" t="s">
        <v>46</v>
      </c>
      <c r="R3071" s="50"/>
      <c r="S3071" s="50"/>
      <c r="T3071" s="50" t="s">
        <v>6269</v>
      </c>
      <c r="U3071" s="50" t="s">
        <v>7248</v>
      </c>
      <c r="V3071" s="50" t="s">
        <v>6927</v>
      </c>
      <c r="W3071" s="50" t="s">
        <v>6927</v>
      </c>
    </row>
    <row r="3072" spans="1:23" customFormat="1" x14ac:dyDescent="0.35">
      <c r="A3072" s="7" t="s">
        <v>104</v>
      </c>
      <c r="B3072" s="7"/>
      <c r="C3072" s="7"/>
      <c r="D3072" s="7" t="s">
        <v>7842</v>
      </c>
      <c r="E3072" s="7" t="s">
        <v>7843</v>
      </c>
      <c r="F3072" s="7" t="s">
        <v>204</v>
      </c>
      <c r="G3072" s="7" t="s">
        <v>21</v>
      </c>
      <c r="H3072" s="65" t="s">
        <v>4570</v>
      </c>
      <c r="I3072" s="41" t="s">
        <v>99</v>
      </c>
      <c r="J3072" s="40" t="s">
        <v>4599</v>
      </c>
      <c r="K3072" s="40"/>
      <c r="L3072" s="40"/>
      <c r="M3072" s="71"/>
      <c r="N3072" s="22" t="s">
        <v>46</v>
      </c>
      <c r="O3072" s="50"/>
      <c r="P3072" s="50"/>
      <c r="Q3072" s="50" t="s">
        <v>46</v>
      </c>
      <c r="R3072" s="50"/>
      <c r="S3072" s="50"/>
      <c r="T3072" s="50" t="s">
        <v>6269</v>
      </c>
      <c r="U3072" s="50" t="s">
        <v>7248</v>
      </c>
      <c r="V3072" s="50" t="s">
        <v>6927</v>
      </c>
      <c r="W3072" s="50" t="s">
        <v>6927</v>
      </c>
    </row>
    <row r="3073" spans="1:23" customFormat="1" x14ac:dyDescent="0.35">
      <c r="A3073" s="7" t="s">
        <v>4591</v>
      </c>
      <c r="B3073" s="7"/>
      <c r="C3073" s="7"/>
      <c r="D3073" s="7" t="s">
        <v>7844</v>
      </c>
      <c r="E3073" s="7" t="s">
        <v>7845</v>
      </c>
      <c r="F3073" s="7" t="s">
        <v>204</v>
      </c>
      <c r="G3073" s="7" t="s">
        <v>21</v>
      </c>
      <c r="H3073" s="65" t="s">
        <v>46</v>
      </c>
      <c r="I3073" s="41" t="s">
        <v>99</v>
      </c>
      <c r="J3073" s="40" t="s">
        <v>4599</v>
      </c>
      <c r="K3073" s="40"/>
      <c r="L3073" s="40"/>
      <c r="M3073" s="71"/>
      <c r="N3073" s="22" t="s">
        <v>46</v>
      </c>
      <c r="O3073" s="50"/>
      <c r="P3073" s="50"/>
      <c r="Q3073" s="50" t="s">
        <v>46</v>
      </c>
      <c r="R3073" s="50"/>
      <c r="S3073" s="50"/>
      <c r="T3073" s="50" t="s">
        <v>6269</v>
      </c>
      <c r="U3073" s="50" t="s">
        <v>7248</v>
      </c>
      <c r="V3073" s="50" t="s">
        <v>6927</v>
      </c>
      <c r="W3073" s="50" t="s">
        <v>6927</v>
      </c>
    </row>
    <row r="3074" spans="1:23" customFormat="1" x14ac:dyDescent="0.35">
      <c r="A3074" s="7" t="s">
        <v>104</v>
      </c>
      <c r="B3074" s="7"/>
      <c r="C3074" s="7"/>
      <c r="D3074" s="7" t="s">
        <v>7846</v>
      </c>
      <c r="E3074" s="7" t="s">
        <v>7847</v>
      </c>
      <c r="F3074" s="7" t="s">
        <v>204</v>
      </c>
      <c r="G3074" s="7" t="s">
        <v>21</v>
      </c>
      <c r="H3074" s="65" t="s">
        <v>4570</v>
      </c>
      <c r="I3074" s="41" t="s">
        <v>99</v>
      </c>
      <c r="J3074" s="40" t="s">
        <v>4599</v>
      </c>
      <c r="K3074" s="40"/>
      <c r="L3074" s="40"/>
      <c r="M3074" s="71"/>
      <c r="N3074" s="22" t="s">
        <v>46</v>
      </c>
      <c r="O3074" s="50"/>
      <c r="P3074" s="50"/>
      <c r="Q3074" s="50" t="s">
        <v>46</v>
      </c>
      <c r="R3074" s="50"/>
      <c r="S3074" s="50"/>
      <c r="T3074" s="50" t="s">
        <v>6269</v>
      </c>
      <c r="U3074" s="50" t="s">
        <v>7248</v>
      </c>
      <c r="V3074" s="50" t="s">
        <v>6927</v>
      </c>
      <c r="W3074" s="50" t="s">
        <v>6927</v>
      </c>
    </row>
    <row r="3075" spans="1:23" customFormat="1" x14ac:dyDescent="0.35">
      <c r="A3075" s="7" t="s">
        <v>104</v>
      </c>
      <c r="B3075" s="7"/>
      <c r="C3075" s="7"/>
      <c r="D3075" s="7" t="s">
        <v>7848</v>
      </c>
      <c r="E3075" s="7" t="s">
        <v>7849</v>
      </c>
      <c r="F3075" s="7" t="s">
        <v>204</v>
      </c>
      <c r="G3075" s="7" t="s">
        <v>21</v>
      </c>
      <c r="H3075" s="65" t="s">
        <v>4570</v>
      </c>
      <c r="I3075" s="41" t="s">
        <v>99</v>
      </c>
      <c r="J3075" s="40" t="s">
        <v>4599</v>
      </c>
      <c r="K3075" s="40"/>
      <c r="L3075" s="40"/>
      <c r="M3075" s="71"/>
      <c r="N3075" s="22" t="s">
        <v>46</v>
      </c>
      <c r="O3075" s="50"/>
      <c r="P3075" s="50"/>
      <c r="Q3075" s="50" t="s">
        <v>46</v>
      </c>
      <c r="R3075" s="50"/>
      <c r="S3075" s="50"/>
      <c r="T3075" s="50" t="s">
        <v>6269</v>
      </c>
      <c r="U3075" s="50" t="s">
        <v>7248</v>
      </c>
      <c r="V3075" s="50" t="s">
        <v>6927</v>
      </c>
      <c r="W3075" s="50" t="s">
        <v>6927</v>
      </c>
    </row>
    <row r="3076" spans="1:23" customFormat="1" x14ac:dyDescent="0.35">
      <c r="A3076" s="7" t="s">
        <v>104</v>
      </c>
      <c r="B3076" s="7"/>
      <c r="C3076" s="7"/>
      <c r="D3076" s="7" t="s">
        <v>7850</v>
      </c>
      <c r="E3076" s="7" t="s">
        <v>7851</v>
      </c>
      <c r="F3076" s="7" t="s">
        <v>204</v>
      </c>
      <c r="G3076" s="7" t="s">
        <v>21</v>
      </c>
      <c r="H3076" s="65" t="s">
        <v>4570</v>
      </c>
      <c r="I3076" s="41" t="s">
        <v>99</v>
      </c>
      <c r="J3076" s="40" t="s">
        <v>4599</v>
      </c>
      <c r="K3076" s="40"/>
      <c r="L3076" s="40"/>
      <c r="M3076" s="71"/>
      <c r="N3076" s="22" t="s">
        <v>46</v>
      </c>
      <c r="O3076" s="50"/>
      <c r="P3076" s="50"/>
      <c r="Q3076" s="50" t="s">
        <v>46</v>
      </c>
      <c r="R3076" s="50"/>
      <c r="S3076" s="50"/>
      <c r="T3076" s="50" t="s">
        <v>6269</v>
      </c>
      <c r="U3076" s="50" t="s">
        <v>7248</v>
      </c>
      <c r="V3076" s="50" t="s">
        <v>6927</v>
      </c>
      <c r="W3076" s="50" t="s">
        <v>6927</v>
      </c>
    </row>
    <row r="3077" spans="1:23" customFormat="1" x14ac:dyDescent="0.35">
      <c r="A3077" s="7" t="s">
        <v>104</v>
      </c>
      <c r="B3077" s="7"/>
      <c r="C3077" s="7"/>
      <c r="D3077" s="7" t="s">
        <v>7852</v>
      </c>
      <c r="E3077" s="7" t="s">
        <v>7853</v>
      </c>
      <c r="F3077" s="7" t="s">
        <v>204</v>
      </c>
      <c r="G3077" s="7" t="s">
        <v>21</v>
      </c>
      <c r="H3077" s="65" t="s">
        <v>4570</v>
      </c>
      <c r="I3077" s="41" t="s">
        <v>99</v>
      </c>
      <c r="J3077" s="40" t="s">
        <v>4599</v>
      </c>
      <c r="K3077" s="40"/>
      <c r="L3077" s="40"/>
      <c r="M3077" s="71"/>
      <c r="N3077" s="22" t="s">
        <v>46</v>
      </c>
      <c r="O3077" s="50"/>
      <c r="P3077" s="50"/>
      <c r="Q3077" s="50" t="s">
        <v>46</v>
      </c>
      <c r="R3077" s="50"/>
      <c r="S3077" s="50"/>
      <c r="T3077" s="50" t="s">
        <v>6269</v>
      </c>
      <c r="U3077" s="50" t="s">
        <v>7248</v>
      </c>
      <c r="V3077" s="50" t="s">
        <v>6927</v>
      </c>
      <c r="W3077" s="50" t="s">
        <v>6927</v>
      </c>
    </row>
    <row r="3078" spans="1:23" customFormat="1" x14ac:dyDescent="0.35">
      <c r="A3078" s="7" t="s">
        <v>104</v>
      </c>
      <c r="B3078" s="7"/>
      <c r="C3078" s="7"/>
      <c r="D3078" s="7" t="s">
        <v>7854</v>
      </c>
      <c r="E3078" s="7" t="s">
        <v>7855</v>
      </c>
      <c r="F3078" s="7" t="s">
        <v>204</v>
      </c>
      <c r="G3078" s="7" t="s">
        <v>21</v>
      </c>
      <c r="H3078" s="65" t="s">
        <v>4570</v>
      </c>
      <c r="I3078" s="41" t="s">
        <v>99</v>
      </c>
      <c r="J3078" s="40" t="s">
        <v>4599</v>
      </c>
      <c r="K3078" s="40"/>
      <c r="L3078" s="40"/>
      <c r="M3078" s="71"/>
      <c r="N3078" s="22" t="s">
        <v>46</v>
      </c>
      <c r="O3078" s="50"/>
      <c r="P3078" s="50"/>
      <c r="Q3078" s="50" t="s">
        <v>46</v>
      </c>
      <c r="R3078" s="50"/>
      <c r="S3078" s="50"/>
      <c r="T3078" s="50" t="s">
        <v>6269</v>
      </c>
      <c r="U3078" s="50" t="s">
        <v>7248</v>
      </c>
      <c r="V3078" s="50" t="s">
        <v>6927</v>
      </c>
      <c r="W3078" s="50" t="s">
        <v>6927</v>
      </c>
    </row>
    <row r="3079" spans="1:23" customFormat="1" x14ac:dyDescent="0.35">
      <c r="A3079" s="7" t="s">
        <v>104</v>
      </c>
      <c r="B3079" s="7"/>
      <c r="C3079" s="7"/>
      <c r="D3079" s="7" t="s">
        <v>7856</v>
      </c>
      <c r="E3079" s="7" t="s">
        <v>7857</v>
      </c>
      <c r="F3079" s="7" t="s">
        <v>204</v>
      </c>
      <c r="G3079" s="7" t="s">
        <v>21</v>
      </c>
      <c r="H3079" s="65" t="s">
        <v>4570</v>
      </c>
      <c r="I3079" s="41" t="s">
        <v>99</v>
      </c>
      <c r="J3079" s="40" t="s">
        <v>4599</v>
      </c>
      <c r="K3079" s="40"/>
      <c r="L3079" s="40"/>
      <c r="M3079" s="71"/>
      <c r="N3079" s="22" t="s">
        <v>46</v>
      </c>
      <c r="O3079" s="50"/>
      <c r="P3079" s="50"/>
      <c r="Q3079" s="50" t="s">
        <v>46</v>
      </c>
      <c r="R3079" s="50"/>
      <c r="S3079" s="50"/>
      <c r="T3079" s="50" t="s">
        <v>6269</v>
      </c>
      <c r="U3079" s="50" t="s">
        <v>7248</v>
      </c>
      <c r="V3079" s="50" t="s">
        <v>6927</v>
      </c>
      <c r="W3079" s="50" t="s">
        <v>6927</v>
      </c>
    </row>
    <row r="3080" spans="1:23" customFormat="1" x14ac:dyDescent="0.35">
      <c r="A3080" s="7" t="s">
        <v>104</v>
      </c>
      <c r="B3080" s="7"/>
      <c r="C3080" s="7"/>
      <c r="D3080" s="7" t="s">
        <v>7858</v>
      </c>
      <c r="E3080" s="7" t="s">
        <v>7859</v>
      </c>
      <c r="F3080" s="7" t="s">
        <v>204</v>
      </c>
      <c r="G3080" s="7" t="s">
        <v>21</v>
      </c>
      <c r="H3080" s="65" t="s">
        <v>4570</v>
      </c>
      <c r="I3080" s="41" t="s">
        <v>99</v>
      </c>
      <c r="J3080" s="40" t="s">
        <v>4599</v>
      </c>
      <c r="K3080" s="40"/>
      <c r="L3080" s="40"/>
      <c r="M3080" s="71"/>
      <c r="N3080" s="22" t="s">
        <v>46</v>
      </c>
      <c r="O3080" s="50"/>
      <c r="P3080" s="50"/>
      <c r="Q3080" s="50" t="s">
        <v>46</v>
      </c>
      <c r="R3080" s="50"/>
      <c r="S3080" s="50"/>
      <c r="T3080" s="50" t="s">
        <v>6269</v>
      </c>
      <c r="U3080" s="50" t="s">
        <v>7248</v>
      </c>
      <c r="V3080" s="50" t="s">
        <v>6927</v>
      </c>
      <c r="W3080" s="50" t="s">
        <v>6927</v>
      </c>
    </row>
    <row r="3081" spans="1:23" customFormat="1" x14ac:dyDescent="0.35">
      <c r="A3081" s="7" t="s">
        <v>104</v>
      </c>
      <c r="B3081" s="7"/>
      <c r="C3081" s="7"/>
      <c r="D3081" s="7" t="s">
        <v>7860</v>
      </c>
      <c r="E3081" s="7" t="s">
        <v>7861</v>
      </c>
      <c r="F3081" s="7" t="s">
        <v>204</v>
      </c>
      <c r="G3081" s="7" t="s">
        <v>21</v>
      </c>
      <c r="H3081" s="65" t="s">
        <v>4570</v>
      </c>
      <c r="I3081" s="41" t="s">
        <v>99</v>
      </c>
      <c r="J3081" s="40" t="s">
        <v>4599</v>
      </c>
      <c r="K3081" s="40"/>
      <c r="L3081" s="40"/>
      <c r="M3081" s="71"/>
      <c r="N3081" s="22" t="s">
        <v>46</v>
      </c>
      <c r="O3081" s="50"/>
      <c r="P3081" s="50"/>
      <c r="Q3081" s="50" t="s">
        <v>46</v>
      </c>
      <c r="R3081" s="50"/>
      <c r="S3081" s="50"/>
      <c r="T3081" s="50" t="s">
        <v>6269</v>
      </c>
      <c r="U3081" s="50" t="s">
        <v>7248</v>
      </c>
      <c r="V3081" s="50" t="s">
        <v>6927</v>
      </c>
      <c r="W3081" s="50" t="s">
        <v>6927</v>
      </c>
    </row>
    <row r="3082" spans="1:23" customFormat="1" x14ac:dyDescent="0.35">
      <c r="A3082" s="7" t="s">
        <v>104</v>
      </c>
      <c r="B3082" s="7"/>
      <c r="C3082" s="7"/>
      <c r="D3082" s="7" t="s">
        <v>7862</v>
      </c>
      <c r="E3082" s="7" t="s">
        <v>7863</v>
      </c>
      <c r="F3082" s="7" t="s">
        <v>204</v>
      </c>
      <c r="G3082" s="7" t="s">
        <v>21</v>
      </c>
      <c r="H3082" s="65" t="s">
        <v>4570</v>
      </c>
      <c r="I3082" s="41" t="s">
        <v>99</v>
      </c>
      <c r="J3082" s="40" t="s">
        <v>4599</v>
      </c>
      <c r="K3082" s="40"/>
      <c r="L3082" s="40"/>
      <c r="M3082" s="71"/>
      <c r="N3082" s="22" t="s">
        <v>46</v>
      </c>
      <c r="O3082" s="50"/>
      <c r="P3082" s="50"/>
      <c r="Q3082" s="50" t="s">
        <v>46</v>
      </c>
      <c r="R3082" s="50"/>
      <c r="S3082" s="50"/>
      <c r="T3082" s="50" t="s">
        <v>6269</v>
      </c>
      <c r="U3082" s="50" t="s">
        <v>7248</v>
      </c>
      <c r="V3082" s="50" t="s">
        <v>6927</v>
      </c>
      <c r="W3082" s="50" t="s">
        <v>6927</v>
      </c>
    </row>
    <row r="3083" spans="1:23" customFormat="1" x14ac:dyDescent="0.35">
      <c r="A3083" s="7" t="s">
        <v>104</v>
      </c>
      <c r="B3083" s="7"/>
      <c r="C3083" s="7"/>
      <c r="D3083" s="7" t="s">
        <v>7864</v>
      </c>
      <c r="E3083" s="7" t="s">
        <v>7865</v>
      </c>
      <c r="F3083" s="7" t="s">
        <v>204</v>
      </c>
      <c r="G3083" s="7" t="s">
        <v>21</v>
      </c>
      <c r="H3083" s="65" t="s">
        <v>4570</v>
      </c>
      <c r="I3083" s="41" t="s">
        <v>99</v>
      </c>
      <c r="J3083" s="40" t="s">
        <v>4599</v>
      </c>
      <c r="K3083" s="40"/>
      <c r="L3083" s="40"/>
      <c r="M3083" s="71"/>
      <c r="N3083" s="22" t="s">
        <v>46</v>
      </c>
      <c r="O3083" s="50"/>
      <c r="P3083" s="50"/>
      <c r="Q3083" s="50" t="s">
        <v>46</v>
      </c>
      <c r="R3083" s="50"/>
      <c r="S3083" s="50"/>
      <c r="T3083" s="50" t="s">
        <v>6269</v>
      </c>
      <c r="U3083" s="50" t="s">
        <v>7248</v>
      </c>
      <c r="V3083" s="50" t="s">
        <v>6927</v>
      </c>
      <c r="W3083" s="50" t="s">
        <v>6927</v>
      </c>
    </row>
    <row r="3084" spans="1:23" customFormat="1" x14ac:dyDescent="0.35">
      <c r="A3084" s="7" t="s">
        <v>104</v>
      </c>
      <c r="B3084" s="7"/>
      <c r="C3084" s="7"/>
      <c r="D3084" s="7" t="s">
        <v>7866</v>
      </c>
      <c r="E3084" s="7" t="s">
        <v>7867</v>
      </c>
      <c r="F3084" s="7" t="s">
        <v>204</v>
      </c>
      <c r="G3084" s="7" t="s">
        <v>21</v>
      </c>
      <c r="H3084" s="65" t="s">
        <v>4570</v>
      </c>
      <c r="I3084" s="41" t="s">
        <v>99</v>
      </c>
      <c r="J3084" s="40" t="s">
        <v>4599</v>
      </c>
      <c r="K3084" s="40"/>
      <c r="L3084" s="40"/>
      <c r="M3084" s="71"/>
      <c r="N3084" s="22" t="s">
        <v>46</v>
      </c>
      <c r="O3084" s="50"/>
      <c r="P3084" s="50"/>
      <c r="Q3084" s="50" t="s">
        <v>46</v>
      </c>
      <c r="R3084" s="50"/>
      <c r="S3084" s="50"/>
      <c r="T3084" s="50" t="s">
        <v>6269</v>
      </c>
      <c r="U3084" s="50" t="s">
        <v>7248</v>
      </c>
      <c r="V3084" s="50" t="s">
        <v>6927</v>
      </c>
      <c r="W3084" s="50" t="s">
        <v>6927</v>
      </c>
    </row>
    <row r="3085" spans="1:23" customFormat="1" x14ac:dyDescent="0.35">
      <c r="A3085" s="7" t="s">
        <v>104</v>
      </c>
      <c r="B3085" s="7"/>
      <c r="C3085" s="7"/>
      <c r="D3085" s="7" t="s">
        <v>7868</v>
      </c>
      <c r="E3085" s="7" t="s">
        <v>7869</v>
      </c>
      <c r="F3085" s="7" t="s">
        <v>204</v>
      </c>
      <c r="G3085" s="7" t="s">
        <v>21</v>
      </c>
      <c r="H3085" s="65" t="s">
        <v>4570</v>
      </c>
      <c r="I3085" s="41" t="s">
        <v>99</v>
      </c>
      <c r="J3085" s="40" t="s">
        <v>4599</v>
      </c>
      <c r="K3085" s="40"/>
      <c r="L3085" s="40"/>
      <c r="M3085" s="71"/>
      <c r="N3085" s="22" t="s">
        <v>46</v>
      </c>
      <c r="O3085" s="50"/>
      <c r="P3085" s="50"/>
      <c r="Q3085" s="50" t="s">
        <v>46</v>
      </c>
      <c r="R3085" s="50"/>
      <c r="S3085" s="50"/>
      <c r="T3085" s="50" t="s">
        <v>6269</v>
      </c>
      <c r="U3085" s="50" t="s">
        <v>7248</v>
      </c>
      <c r="V3085" s="50" t="s">
        <v>6927</v>
      </c>
      <c r="W3085" s="50" t="s">
        <v>6927</v>
      </c>
    </row>
    <row r="3086" spans="1:23" customFormat="1" x14ac:dyDescent="0.35">
      <c r="A3086" s="7" t="s">
        <v>104</v>
      </c>
      <c r="B3086" s="7"/>
      <c r="C3086" s="7"/>
      <c r="D3086" s="7" t="s">
        <v>7870</v>
      </c>
      <c r="E3086" s="7" t="s">
        <v>7871</v>
      </c>
      <c r="F3086" s="7" t="s">
        <v>204</v>
      </c>
      <c r="G3086" s="7" t="s">
        <v>21</v>
      </c>
      <c r="H3086" s="65" t="s">
        <v>4570</v>
      </c>
      <c r="I3086" s="41" t="s">
        <v>99</v>
      </c>
      <c r="J3086" s="40" t="s">
        <v>4599</v>
      </c>
      <c r="K3086" s="40"/>
      <c r="L3086" s="40"/>
      <c r="M3086" s="71"/>
      <c r="N3086" s="22" t="s">
        <v>46</v>
      </c>
      <c r="O3086" s="50"/>
      <c r="P3086" s="50"/>
      <c r="Q3086" s="50" t="s">
        <v>46</v>
      </c>
      <c r="R3086" s="50"/>
      <c r="S3086" s="50"/>
      <c r="T3086" s="50" t="s">
        <v>6269</v>
      </c>
      <c r="U3086" s="50" t="s">
        <v>7248</v>
      </c>
      <c r="V3086" s="50" t="s">
        <v>6927</v>
      </c>
      <c r="W3086" s="50" t="s">
        <v>6927</v>
      </c>
    </row>
    <row r="3087" spans="1:23" customFormat="1" x14ac:dyDescent="0.35">
      <c r="A3087" s="7" t="s">
        <v>104</v>
      </c>
      <c r="B3087" s="7"/>
      <c r="C3087" s="7"/>
      <c r="D3087" s="7" t="s">
        <v>7872</v>
      </c>
      <c r="E3087" s="7" t="s">
        <v>7873</v>
      </c>
      <c r="F3087" s="7" t="s">
        <v>204</v>
      </c>
      <c r="G3087" s="7" t="s">
        <v>21</v>
      </c>
      <c r="H3087" s="65" t="s">
        <v>4570</v>
      </c>
      <c r="I3087" s="41" t="s">
        <v>99</v>
      </c>
      <c r="J3087" s="40" t="s">
        <v>4599</v>
      </c>
      <c r="K3087" s="40"/>
      <c r="L3087" s="40"/>
      <c r="M3087" s="71"/>
      <c r="N3087" s="22" t="s">
        <v>46</v>
      </c>
      <c r="O3087" s="50"/>
      <c r="P3087" s="50"/>
      <c r="Q3087" s="50" t="s">
        <v>46</v>
      </c>
      <c r="R3087" s="50"/>
      <c r="S3087" s="50"/>
      <c r="T3087" s="50" t="s">
        <v>6269</v>
      </c>
      <c r="U3087" s="50" t="s">
        <v>7248</v>
      </c>
      <c r="V3087" s="50" t="s">
        <v>6927</v>
      </c>
      <c r="W3087" s="50" t="s">
        <v>6927</v>
      </c>
    </row>
    <row r="3088" spans="1:23" customFormat="1" x14ac:dyDescent="0.35">
      <c r="A3088" s="7" t="s">
        <v>104</v>
      </c>
      <c r="B3088" s="7"/>
      <c r="C3088" s="7"/>
      <c r="D3088" s="7" t="s">
        <v>7874</v>
      </c>
      <c r="E3088" s="7" t="s">
        <v>7875</v>
      </c>
      <c r="F3088" s="7" t="s">
        <v>204</v>
      </c>
      <c r="G3088" s="7" t="s">
        <v>21</v>
      </c>
      <c r="H3088" s="65" t="s">
        <v>4570</v>
      </c>
      <c r="I3088" s="41" t="s">
        <v>99</v>
      </c>
      <c r="J3088" s="40" t="s">
        <v>4599</v>
      </c>
      <c r="K3088" s="40"/>
      <c r="L3088" s="40"/>
      <c r="M3088" s="71"/>
      <c r="N3088" s="22" t="s">
        <v>46</v>
      </c>
      <c r="O3088" s="50"/>
      <c r="P3088" s="50"/>
      <c r="Q3088" s="50" t="s">
        <v>46</v>
      </c>
      <c r="R3088" s="50"/>
      <c r="S3088" s="50"/>
      <c r="T3088" s="50" t="s">
        <v>6269</v>
      </c>
      <c r="U3088" s="50" t="s">
        <v>7248</v>
      </c>
      <c r="V3088" s="50" t="s">
        <v>6927</v>
      </c>
      <c r="W3088" s="50" t="s">
        <v>6927</v>
      </c>
    </row>
    <row r="3089" spans="1:23" customFormat="1" x14ac:dyDescent="0.35">
      <c r="A3089" s="7" t="s">
        <v>104</v>
      </c>
      <c r="B3089" s="7"/>
      <c r="C3089" s="7"/>
      <c r="D3089" s="7" t="s">
        <v>7876</v>
      </c>
      <c r="E3089" s="7" t="s">
        <v>7877</v>
      </c>
      <c r="F3089" s="7" t="s">
        <v>204</v>
      </c>
      <c r="G3089" s="7" t="s">
        <v>21</v>
      </c>
      <c r="H3089" s="65" t="s">
        <v>4570</v>
      </c>
      <c r="I3089" s="41" t="s">
        <v>99</v>
      </c>
      <c r="J3089" s="40" t="s">
        <v>4599</v>
      </c>
      <c r="K3089" s="40"/>
      <c r="L3089" s="40"/>
      <c r="M3089" s="71"/>
      <c r="N3089" s="22" t="s">
        <v>46</v>
      </c>
      <c r="O3089" s="50"/>
      <c r="P3089" s="50"/>
      <c r="Q3089" s="50" t="s">
        <v>46</v>
      </c>
      <c r="R3089" s="50"/>
      <c r="S3089" s="50"/>
      <c r="T3089" s="50" t="s">
        <v>6269</v>
      </c>
      <c r="U3089" s="50" t="s">
        <v>7248</v>
      </c>
      <c r="V3089" s="50" t="s">
        <v>6927</v>
      </c>
      <c r="W3089" s="50" t="s">
        <v>6927</v>
      </c>
    </row>
    <row r="3090" spans="1:23" customFormat="1" x14ac:dyDescent="0.35">
      <c r="A3090" s="7" t="s">
        <v>104</v>
      </c>
      <c r="B3090" s="7"/>
      <c r="C3090" s="7"/>
      <c r="D3090" s="7" t="s">
        <v>7878</v>
      </c>
      <c r="E3090" s="7" t="s">
        <v>7879</v>
      </c>
      <c r="F3090" s="7" t="s">
        <v>204</v>
      </c>
      <c r="G3090" s="7" t="s">
        <v>21</v>
      </c>
      <c r="H3090" s="65" t="s">
        <v>4570</v>
      </c>
      <c r="I3090" s="41" t="s">
        <v>99</v>
      </c>
      <c r="J3090" s="40" t="s">
        <v>4599</v>
      </c>
      <c r="K3090" s="40"/>
      <c r="L3090" s="40"/>
      <c r="M3090" s="71"/>
      <c r="N3090" s="22" t="s">
        <v>46</v>
      </c>
      <c r="O3090" s="50"/>
      <c r="P3090" s="50"/>
      <c r="Q3090" s="50" t="s">
        <v>46</v>
      </c>
      <c r="R3090" s="50"/>
      <c r="S3090" s="50"/>
      <c r="T3090" s="50" t="s">
        <v>6269</v>
      </c>
      <c r="U3090" s="50" t="s">
        <v>7248</v>
      </c>
      <c r="V3090" s="50" t="s">
        <v>6927</v>
      </c>
      <c r="W3090" s="50" t="s">
        <v>6927</v>
      </c>
    </row>
    <row r="3091" spans="1:23" customFormat="1" x14ac:dyDescent="0.35">
      <c r="A3091" s="7" t="s">
        <v>104</v>
      </c>
      <c r="B3091" s="7"/>
      <c r="C3091" s="7"/>
      <c r="D3091" s="7" t="s">
        <v>7880</v>
      </c>
      <c r="E3091" s="7" t="s">
        <v>7881</v>
      </c>
      <c r="F3091" s="7" t="s">
        <v>204</v>
      </c>
      <c r="G3091" s="7" t="s">
        <v>21</v>
      </c>
      <c r="H3091" s="65" t="s">
        <v>4570</v>
      </c>
      <c r="I3091" s="41" t="s">
        <v>99</v>
      </c>
      <c r="J3091" s="40" t="s">
        <v>4599</v>
      </c>
      <c r="K3091" s="40"/>
      <c r="L3091" s="40"/>
      <c r="M3091" s="71"/>
      <c r="N3091" s="22" t="s">
        <v>46</v>
      </c>
      <c r="O3091" s="50"/>
      <c r="P3091" s="50"/>
      <c r="Q3091" s="50" t="s">
        <v>46</v>
      </c>
      <c r="R3091" s="50"/>
      <c r="S3091" s="50"/>
      <c r="T3091" s="50" t="s">
        <v>6269</v>
      </c>
      <c r="U3091" s="50" t="s">
        <v>7248</v>
      </c>
      <c r="V3091" s="50" t="s">
        <v>6927</v>
      </c>
      <c r="W3091" s="50" t="s">
        <v>6927</v>
      </c>
    </row>
    <row r="3092" spans="1:23" customFormat="1" x14ac:dyDescent="0.35">
      <c r="A3092" s="7" t="s">
        <v>104</v>
      </c>
      <c r="B3092" s="7"/>
      <c r="C3092" s="7"/>
      <c r="D3092" s="7" t="s">
        <v>7882</v>
      </c>
      <c r="E3092" s="7" t="s">
        <v>7883</v>
      </c>
      <c r="F3092" s="7" t="s">
        <v>204</v>
      </c>
      <c r="G3092" s="7" t="s">
        <v>21</v>
      </c>
      <c r="H3092" s="65" t="s">
        <v>4570</v>
      </c>
      <c r="I3092" s="41" t="s">
        <v>99</v>
      </c>
      <c r="J3092" s="40" t="s">
        <v>4599</v>
      </c>
      <c r="K3092" s="40"/>
      <c r="L3092" s="40"/>
      <c r="M3092" s="71"/>
      <c r="N3092" s="22" t="s">
        <v>46</v>
      </c>
      <c r="O3092" s="50"/>
      <c r="P3092" s="50"/>
      <c r="Q3092" s="50" t="s">
        <v>46</v>
      </c>
      <c r="R3092" s="50"/>
      <c r="S3092" s="50"/>
      <c r="T3092" s="50" t="s">
        <v>6269</v>
      </c>
      <c r="U3092" s="50" t="s">
        <v>7248</v>
      </c>
      <c r="V3092" s="50" t="s">
        <v>6927</v>
      </c>
      <c r="W3092" s="50" t="s">
        <v>6927</v>
      </c>
    </row>
    <row r="3093" spans="1:23" customFormat="1" x14ac:dyDescent="0.35">
      <c r="A3093" s="7" t="s">
        <v>104</v>
      </c>
      <c r="B3093" s="7"/>
      <c r="C3093" s="7"/>
      <c r="D3093" s="7" t="s">
        <v>7884</v>
      </c>
      <c r="E3093" s="7" t="s">
        <v>7885</v>
      </c>
      <c r="F3093" s="7" t="s">
        <v>204</v>
      </c>
      <c r="G3093" s="7" t="s">
        <v>21</v>
      </c>
      <c r="H3093" s="65" t="s">
        <v>4570</v>
      </c>
      <c r="I3093" s="41" t="s">
        <v>99</v>
      </c>
      <c r="J3093" s="40" t="s">
        <v>4599</v>
      </c>
      <c r="K3093" s="40"/>
      <c r="L3093" s="40"/>
      <c r="M3093" s="71"/>
      <c r="N3093" s="22" t="s">
        <v>46</v>
      </c>
      <c r="O3093" s="50"/>
      <c r="P3093" s="50"/>
      <c r="Q3093" s="50" t="s">
        <v>46</v>
      </c>
      <c r="R3093" s="50"/>
      <c r="S3093" s="50"/>
      <c r="T3093" s="50" t="s">
        <v>6269</v>
      </c>
      <c r="U3093" s="50" t="s">
        <v>7248</v>
      </c>
      <c r="V3093" s="50" t="s">
        <v>6927</v>
      </c>
      <c r="W3093" s="50" t="s">
        <v>6927</v>
      </c>
    </row>
    <row r="3094" spans="1:23" customFormat="1" x14ac:dyDescent="0.35">
      <c r="A3094" s="7" t="s">
        <v>104</v>
      </c>
      <c r="B3094" s="7"/>
      <c r="C3094" s="7"/>
      <c r="D3094" s="7" t="s">
        <v>7886</v>
      </c>
      <c r="E3094" s="7" t="s">
        <v>7887</v>
      </c>
      <c r="F3094" s="7" t="s">
        <v>204</v>
      </c>
      <c r="G3094" s="7" t="s">
        <v>21</v>
      </c>
      <c r="H3094" s="65" t="s">
        <v>4570</v>
      </c>
      <c r="I3094" s="41" t="s">
        <v>99</v>
      </c>
      <c r="J3094" s="40" t="s">
        <v>4599</v>
      </c>
      <c r="K3094" s="40"/>
      <c r="L3094" s="40"/>
      <c r="M3094" s="71"/>
      <c r="N3094" s="22" t="s">
        <v>46</v>
      </c>
      <c r="O3094" s="50"/>
      <c r="P3094" s="50"/>
      <c r="Q3094" s="50" t="s">
        <v>46</v>
      </c>
      <c r="R3094" s="50"/>
      <c r="S3094" s="50"/>
      <c r="T3094" s="50" t="s">
        <v>6269</v>
      </c>
      <c r="U3094" s="50" t="s">
        <v>7248</v>
      </c>
      <c r="V3094" s="50" t="s">
        <v>6927</v>
      </c>
      <c r="W3094" s="50" t="s">
        <v>6927</v>
      </c>
    </row>
    <row r="3095" spans="1:23" customFormat="1" x14ac:dyDescent="0.35">
      <c r="A3095" s="7" t="s">
        <v>10</v>
      </c>
      <c r="B3095" s="7"/>
      <c r="C3095" s="7"/>
      <c r="D3095" s="7" t="s">
        <v>7888</v>
      </c>
      <c r="E3095" s="7" t="s">
        <v>7889</v>
      </c>
      <c r="F3095" s="7" t="s">
        <v>204</v>
      </c>
      <c r="G3095" s="7" t="s">
        <v>21</v>
      </c>
      <c r="H3095" s="65" t="s">
        <v>46</v>
      </c>
      <c r="I3095" s="41" t="s">
        <v>99</v>
      </c>
      <c r="J3095" s="40" t="s">
        <v>4599</v>
      </c>
      <c r="K3095" s="40"/>
      <c r="L3095" s="40"/>
      <c r="M3095" s="71"/>
      <c r="N3095" s="22" t="s">
        <v>46</v>
      </c>
      <c r="O3095" s="50"/>
      <c r="P3095" s="50"/>
      <c r="Q3095" s="50" t="s">
        <v>46</v>
      </c>
      <c r="R3095" s="50"/>
      <c r="S3095" s="50"/>
      <c r="T3095" s="50" t="s">
        <v>6269</v>
      </c>
      <c r="U3095" s="50" t="s">
        <v>7248</v>
      </c>
      <c r="V3095" s="50" t="s">
        <v>6927</v>
      </c>
      <c r="W3095" s="50" t="s">
        <v>6927</v>
      </c>
    </row>
    <row r="3096" spans="1:23" customFormat="1" x14ac:dyDescent="0.35">
      <c r="A3096" s="7" t="s">
        <v>10</v>
      </c>
      <c r="B3096" s="7"/>
      <c r="C3096" s="7"/>
      <c r="D3096" s="7" t="s">
        <v>7890</v>
      </c>
      <c r="E3096" s="7" t="s">
        <v>7891</v>
      </c>
      <c r="F3096" s="7" t="s">
        <v>204</v>
      </c>
      <c r="G3096" s="7" t="s">
        <v>21</v>
      </c>
      <c r="H3096" s="65" t="s">
        <v>46</v>
      </c>
      <c r="I3096" s="41" t="s">
        <v>99</v>
      </c>
      <c r="J3096" s="40" t="s">
        <v>4599</v>
      </c>
      <c r="K3096" s="40"/>
      <c r="L3096" s="40"/>
      <c r="M3096" s="71"/>
      <c r="N3096" s="22" t="s">
        <v>46</v>
      </c>
      <c r="O3096" s="50"/>
      <c r="P3096" s="50"/>
      <c r="Q3096" s="50" t="s">
        <v>46</v>
      </c>
      <c r="R3096" s="50"/>
      <c r="S3096" s="50"/>
      <c r="T3096" s="50" t="s">
        <v>6269</v>
      </c>
      <c r="U3096" s="50" t="s">
        <v>7248</v>
      </c>
      <c r="V3096" s="50" t="s">
        <v>6927</v>
      </c>
      <c r="W3096" s="50" t="s">
        <v>6927</v>
      </c>
    </row>
    <row r="3097" spans="1:23" customFormat="1" x14ac:dyDescent="0.35">
      <c r="A3097" s="7" t="s">
        <v>10</v>
      </c>
      <c r="B3097" s="7"/>
      <c r="C3097" s="7"/>
      <c r="D3097" s="7" t="s">
        <v>7892</v>
      </c>
      <c r="E3097" s="7" t="s">
        <v>7893</v>
      </c>
      <c r="F3097" s="7" t="s">
        <v>204</v>
      </c>
      <c r="G3097" s="7" t="s">
        <v>21</v>
      </c>
      <c r="H3097" s="65" t="s">
        <v>46</v>
      </c>
      <c r="I3097" s="41" t="s">
        <v>99</v>
      </c>
      <c r="J3097" s="40" t="s">
        <v>4599</v>
      </c>
      <c r="K3097" s="40"/>
      <c r="L3097" s="40"/>
      <c r="M3097" s="71"/>
      <c r="N3097" s="22" t="s">
        <v>46</v>
      </c>
      <c r="O3097" s="50"/>
      <c r="P3097" s="50"/>
      <c r="Q3097" s="50" t="s">
        <v>46</v>
      </c>
      <c r="R3097" s="50"/>
      <c r="S3097" s="50"/>
      <c r="T3097" s="50" t="s">
        <v>6269</v>
      </c>
      <c r="U3097" s="50" t="s">
        <v>7248</v>
      </c>
      <c r="V3097" s="50" t="s">
        <v>6927</v>
      </c>
      <c r="W3097" s="50" t="s">
        <v>6927</v>
      </c>
    </row>
    <row r="3098" spans="1:23" customFormat="1" x14ac:dyDescent="0.35">
      <c r="A3098" s="7" t="s">
        <v>10</v>
      </c>
      <c r="B3098" s="7"/>
      <c r="C3098" s="7"/>
      <c r="D3098" s="7" t="s">
        <v>7894</v>
      </c>
      <c r="E3098" s="7" t="s">
        <v>7895</v>
      </c>
      <c r="F3098" s="7" t="s">
        <v>204</v>
      </c>
      <c r="G3098" s="7" t="s">
        <v>21</v>
      </c>
      <c r="H3098" s="65" t="s">
        <v>46</v>
      </c>
      <c r="I3098" s="41" t="s">
        <v>99</v>
      </c>
      <c r="J3098" s="40" t="s">
        <v>4599</v>
      </c>
      <c r="K3098" s="40"/>
      <c r="L3098" s="40"/>
      <c r="M3098" s="71"/>
      <c r="N3098" s="22" t="s">
        <v>46</v>
      </c>
      <c r="O3098" s="50"/>
      <c r="P3098" s="50"/>
      <c r="Q3098" s="50" t="s">
        <v>46</v>
      </c>
      <c r="R3098" s="50"/>
      <c r="S3098" s="50"/>
      <c r="T3098" s="50" t="s">
        <v>6269</v>
      </c>
      <c r="U3098" s="50" t="s">
        <v>7248</v>
      </c>
      <c r="V3098" s="50" t="s">
        <v>6927</v>
      </c>
      <c r="W3098" s="50" t="s">
        <v>6927</v>
      </c>
    </row>
    <row r="3099" spans="1:23" customFormat="1" x14ac:dyDescent="0.35">
      <c r="A3099" s="7" t="s">
        <v>10</v>
      </c>
      <c r="B3099" s="7"/>
      <c r="C3099" s="7"/>
      <c r="D3099" s="7" t="s">
        <v>7896</v>
      </c>
      <c r="E3099" s="7" t="s">
        <v>7897</v>
      </c>
      <c r="F3099" s="7" t="s">
        <v>204</v>
      </c>
      <c r="G3099" s="7" t="s">
        <v>21</v>
      </c>
      <c r="H3099" s="65" t="s">
        <v>46</v>
      </c>
      <c r="I3099" s="41" t="s">
        <v>99</v>
      </c>
      <c r="J3099" s="40" t="s">
        <v>4599</v>
      </c>
      <c r="K3099" s="40"/>
      <c r="L3099" s="40"/>
      <c r="M3099" s="71"/>
      <c r="N3099" s="22" t="s">
        <v>46</v>
      </c>
      <c r="O3099" s="50"/>
      <c r="P3099" s="50"/>
      <c r="Q3099" s="50" t="s">
        <v>46</v>
      </c>
      <c r="R3099" s="50"/>
      <c r="S3099" s="50"/>
      <c r="T3099" s="50" t="s">
        <v>6269</v>
      </c>
      <c r="U3099" s="50" t="s">
        <v>7248</v>
      </c>
      <c r="V3099" s="50" t="s">
        <v>6927</v>
      </c>
      <c r="W3099" s="50" t="s">
        <v>6927</v>
      </c>
    </row>
    <row r="3100" spans="1:23" customFormat="1" x14ac:dyDescent="0.35">
      <c r="A3100" s="7" t="s">
        <v>10</v>
      </c>
      <c r="B3100" s="7"/>
      <c r="C3100" s="7"/>
      <c r="D3100" s="7" t="s">
        <v>7898</v>
      </c>
      <c r="E3100" s="7" t="s">
        <v>7899</v>
      </c>
      <c r="F3100" s="7" t="s">
        <v>204</v>
      </c>
      <c r="G3100" s="7" t="s">
        <v>21</v>
      </c>
      <c r="H3100" s="65" t="s">
        <v>46</v>
      </c>
      <c r="I3100" s="41" t="s">
        <v>99</v>
      </c>
      <c r="J3100" s="40" t="s">
        <v>4599</v>
      </c>
      <c r="K3100" s="40"/>
      <c r="L3100" s="40"/>
      <c r="M3100" s="71"/>
      <c r="N3100" s="22" t="s">
        <v>46</v>
      </c>
      <c r="O3100" s="50"/>
      <c r="P3100" s="50"/>
      <c r="Q3100" s="50" t="s">
        <v>46</v>
      </c>
      <c r="R3100" s="50"/>
      <c r="S3100" s="50"/>
      <c r="T3100" s="50" t="s">
        <v>6269</v>
      </c>
      <c r="U3100" s="50" t="s">
        <v>7248</v>
      </c>
      <c r="V3100" s="50" t="s">
        <v>6927</v>
      </c>
      <c r="W3100" s="50" t="s">
        <v>6927</v>
      </c>
    </row>
    <row r="3101" spans="1:23" customFormat="1" x14ac:dyDescent="0.35">
      <c r="A3101" s="7" t="s">
        <v>10</v>
      </c>
      <c r="B3101" s="7"/>
      <c r="C3101" s="7"/>
      <c r="D3101" s="7" t="s">
        <v>7900</v>
      </c>
      <c r="E3101" s="7" t="s">
        <v>7901</v>
      </c>
      <c r="F3101" s="7" t="s">
        <v>204</v>
      </c>
      <c r="G3101" s="7" t="s">
        <v>21</v>
      </c>
      <c r="H3101" s="65" t="s">
        <v>46</v>
      </c>
      <c r="I3101" s="41" t="s">
        <v>99</v>
      </c>
      <c r="J3101" s="40" t="s">
        <v>4599</v>
      </c>
      <c r="K3101" s="40"/>
      <c r="L3101" s="40"/>
      <c r="M3101" s="71"/>
      <c r="N3101" s="22" t="s">
        <v>46</v>
      </c>
      <c r="O3101" s="50"/>
      <c r="P3101" s="50"/>
      <c r="Q3101" s="50" t="s">
        <v>46</v>
      </c>
      <c r="R3101" s="50"/>
      <c r="S3101" s="50"/>
      <c r="T3101" s="50" t="s">
        <v>6269</v>
      </c>
      <c r="U3101" s="50" t="s">
        <v>7248</v>
      </c>
      <c r="V3101" s="50" t="s">
        <v>6927</v>
      </c>
      <c r="W3101" s="50" t="s">
        <v>6927</v>
      </c>
    </row>
    <row r="3102" spans="1:23" customFormat="1" x14ac:dyDescent="0.35">
      <c r="A3102" s="7" t="s">
        <v>10</v>
      </c>
      <c r="B3102" s="7"/>
      <c r="C3102" s="7"/>
      <c r="D3102" s="7" t="s">
        <v>7902</v>
      </c>
      <c r="E3102" s="7" t="s">
        <v>7903</v>
      </c>
      <c r="F3102" s="7" t="s">
        <v>204</v>
      </c>
      <c r="G3102" s="7" t="s">
        <v>21</v>
      </c>
      <c r="H3102" s="65" t="s">
        <v>46</v>
      </c>
      <c r="I3102" s="41" t="s">
        <v>99</v>
      </c>
      <c r="J3102" s="40" t="s">
        <v>4599</v>
      </c>
      <c r="K3102" s="40"/>
      <c r="L3102" s="40"/>
      <c r="M3102" s="71"/>
      <c r="N3102" s="22" t="s">
        <v>46</v>
      </c>
      <c r="O3102" s="50"/>
      <c r="P3102" s="50"/>
      <c r="Q3102" s="50" t="s">
        <v>46</v>
      </c>
      <c r="R3102" s="50"/>
      <c r="S3102" s="50"/>
      <c r="T3102" s="50" t="s">
        <v>6269</v>
      </c>
      <c r="U3102" s="50" t="s">
        <v>7248</v>
      </c>
      <c r="V3102" s="50" t="s">
        <v>6927</v>
      </c>
      <c r="W3102" s="50" t="s">
        <v>6927</v>
      </c>
    </row>
    <row r="3103" spans="1:23" customFormat="1" x14ac:dyDescent="0.35">
      <c r="A3103" s="7" t="s">
        <v>10</v>
      </c>
      <c r="B3103" s="7"/>
      <c r="C3103" s="7"/>
      <c r="D3103" s="7" t="s">
        <v>7904</v>
      </c>
      <c r="E3103" s="7" t="s">
        <v>7905</v>
      </c>
      <c r="F3103" s="7" t="s">
        <v>204</v>
      </c>
      <c r="G3103" s="7" t="s">
        <v>21</v>
      </c>
      <c r="H3103" s="65" t="s">
        <v>46</v>
      </c>
      <c r="I3103" s="41" t="s">
        <v>99</v>
      </c>
      <c r="J3103" s="40" t="s">
        <v>4599</v>
      </c>
      <c r="K3103" s="40"/>
      <c r="L3103" s="40"/>
      <c r="M3103" s="71"/>
      <c r="N3103" s="22" t="s">
        <v>46</v>
      </c>
      <c r="O3103" s="50"/>
      <c r="P3103" s="50"/>
      <c r="Q3103" s="50" t="s">
        <v>46</v>
      </c>
      <c r="R3103" s="50"/>
      <c r="S3103" s="50"/>
      <c r="T3103" s="50" t="s">
        <v>6269</v>
      </c>
      <c r="U3103" s="50" t="s">
        <v>7248</v>
      </c>
      <c r="V3103" s="50" t="s">
        <v>6927</v>
      </c>
      <c r="W3103" s="50" t="s">
        <v>6927</v>
      </c>
    </row>
    <row r="3104" spans="1:23" customFormat="1" x14ac:dyDescent="0.35">
      <c r="A3104" s="22" t="s">
        <v>10</v>
      </c>
      <c r="B3104" s="28"/>
      <c r="C3104" s="28"/>
      <c r="D3104" s="28" t="s">
        <v>7170</v>
      </c>
      <c r="E3104" s="28" t="s">
        <v>7209</v>
      </c>
      <c r="F3104" s="28" t="s">
        <v>204</v>
      </c>
      <c r="G3104" s="22" t="s">
        <v>21</v>
      </c>
      <c r="H3104" s="22" t="s">
        <v>46</v>
      </c>
      <c r="I3104" s="25" t="s">
        <v>197</v>
      </c>
      <c r="J3104" s="34" t="s">
        <v>6163</v>
      </c>
      <c r="K3104" s="25" t="s">
        <v>7168</v>
      </c>
      <c r="L3104" s="34">
        <v>2</v>
      </c>
      <c r="M3104" s="25" t="s">
        <v>6640</v>
      </c>
      <c r="N3104" s="22" t="s">
        <v>8703</v>
      </c>
      <c r="O3104" s="33">
        <v>0</v>
      </c>
      <c r="P3104" s="33">
        <v>0.05</v>
      </c>
      <c r="Q3104" s="33" t="s">
        <v>46</v>
      </c>
      <c r="R3104" s="33">
        <v>0</v>
      </c>
      <c r="S3104" s="33">
        <v>0.05</v>
      </c>
      <c r="T3104" s="33" t="s">
        <v>4598</v>
      </c>
      <c r="U3104" s="33" t="s">
        <v>7248</v>
      </c>
      <c r="V3104" s="33" t="s">
        <v>7249</v>
      </c>
      <c r="W3104" s="33" t="s">
        <v>7249</v>
      </c>
    </row>
    <row r="3105" spans="1:23" customFormat="1" x14ac:dyDescent="0.35">
      <c r="A3105" s="7" t="s">
        <v>10</v>
      </c>
      <c r="B3105" s="7"/>
      <c r="C3105" s="7"/>
      <c r="D3105" s="7" t="s">
        <v>7906</v>
      </c>
      <c r="E3105" s="7" t="s">
        <v>7907</v>
      </c>
      <c r="F3105" s="7" t="s">
        <v>204</v>
      </c>
      <c r="G3105" s="7" t="s">
        <v>21</v>
      </c>
      <c r="H3105" s="65" t="s">
        <v>46</v>
      </c>
      <c r="I3105" s="41" t="s">
        <v>99</v>
      </c>
      <c r="J3105" s="40" t="s">
        <v>4599</v>
      </c>
      <c r="K3105" s="40"/>
      <c r="L3105" s="40"/>
      <c r="M3105" s="71"/>
      <c r="N3105" s="22" t="s">
        <v>46</v>
      </c>
      <c r="O3105" s="50"/>
      <c r="P3105" s="50"/>
      <c r="Q3105" s="50" t="s">
        <v>46</v>
      </c>
      <c r="R3105" s="50"/>
      <c r="S3105" s="50"/>
      <c r="T3105" s="50" t="s">
        <v>6269</v>
      </c>
      <c r="U3105" s="50" t="s">
        <v>7248</v>
      </c>
      <c r="V3105" s="50" t="s">
        <v>6927</v>
      </c>
      <c r="W3105" s="50" t="s">
        <v>6927</v>
      </c>
    </row>
    <row r="3106" spans="1:23" customFormat="1" x14ac:dyDescent="0.35">
      <c r="A3106" s="7" t="s">
        <v>10</v>
      </c>
      <c r="B3106" s="7"/>
      <c r="C3106" s="7"/>
      <c r="D3106" s="7" t="s">
        <v>7908</v>
      </c>
      <c r="E3106" s="7" t="s">
        <v>7909</v>
      </c>
      <c r="F3106" s="7" t="s">
        <v>204</v>
      </c>
      <c r="G3106" s="7" t="s">
        <v>21</v>
      </c>
      <c r="H3106" s="65" t="s">
        <v>46</v>
      </c>
      <c r="I3106" s="41" t="s">
        <v>99</v>
      </c>
      <c r="J3106" s="40" t="s">
        <v>4599</v>
      </c>
      <c r="K3106" s="40"/>
      <c r="L3106" s="40"/>
      <c r="M3106" s="71"/>
      <c r="N3106" s="22" t="s">
        <v>46</v>
      </c>
      <c r="O3106" s="50"/>
      <c r="P3106" s="50"/>
      <c r="Q3106" s="50" t="s">
        <v>46</v>
      </c>
      <c r="R3106" s="50"/>
      <c r="S3106" s="50"/>
      <c r="T3106" s="50" t="s">
        <v>6269</v>
      </c>
      <c r="U3106" s="50" t="s">
        <v>7248</v>
      </c>
      <c r="V3106" s="50" t="s">
        <v>6927</v>
      </c>
      <c r="W3106" s="50" t="s">
        <v>6927</v>
      </c>
    </row>
    <row r="3107" spans="1:23" customFormat="1" x14ac:dyDescent="0.35">
      <c r="A3107" s="7" t="s">
        <v>10</v>
      </c>
      <c r="B3107" s="7"/>
      <c r="C3107" s="7"/>
      <c r="D3107" s="7" t="s">
        <v>7910</v>
      </c>
      <c r="E3107" s="7" t="s">
        <v>7911</v>
      </c>
      <c r="F3107" s="7" t="s">
        <v>204</v>
      </c>
      <c r="G3107" s="7" t="s">
        <v>21</v>
      </c>
      <c r="H3107" s="65" t="s">
        <v>46</v>
      </c>
      <c r="I3107" s="41" t="s">
        <v>99</v>
      </c>
      <c r="J3107" s="40" t="s">
        <v>4599</v>
      </c>
      <c r="K3107" s="40"/>
      <c r="L3107" s="40"/>
      <c r="M3107" s="71"/>
      <c r="N3107" s="22" t="s">
        <v>46</v>
      </c>
      <c r="O3107" s="50"/>
      <c r="P3107" s="50"/>
      <c r="Q3107" s="50" t="s">
        <v>46</v>
      </c>
      <c r="R3107" s="50"/>
      <c r="S3107" s="50"/>
      <c r="T3107" s="50" t="s">
        <v>6269</v>
      </c>
      <c r="U3107" s="50" t="s">
        <v>7248</v>
      </c>
      <c r="V3107" s="50" t="s">
        <v>6927</v>
      </c>
      <c r="W3107" s="50" t="s">
        <v>6927</v>
      </c>
    </row>
    <row r="3108" spans="1:23" customFormat="1" x14ac:dyDescent="0.35">
      <c r="A3108" s="7" t="s">
        <v>10</v>
      </c>
      <c r="B3108" s="7"/>
      <c r="C3108" s="7"/>
      <c r="D3108" s="7" t="s">
        <v>7912</v>
      </c>
      <c r="E3108" s="7" t="s">
        <v>7913</v>
      </c>
      <c r="F3108" s="7" t="s">
        <v>204</v>
      </c>
      <c r="G3108" s="7" t="s">
        <v>21</v>
      </c>
      <c r="H3108" s="65" t="s">
        <v>46</v>
      </c>
      <c r="I3108" s="41" t="s">
        <v>99</v>
      </c>
      <c r="J3108" s="40" t="s">
        <v>4599</v>
      </c>
      <c r="K3108" s="40"/>
      <c r="L3108" s="40"/>
      <c r="M3108" s="71"/>
      <c r="N3108" s="22" t="s">
        <v>46</v>
      </c>
      <c r="O3108" s="50"/>
      <c r="P3108" s="50"/>
      <c r="Q3108" s="50" t="s">
        <v>46</v>
      </c>
      <c r="R3108" s="50"/>
      <c r="S3108" s="50"/>
      <c r="T3108" s="50" t="s">
        <v>6269</v>
      </c>
      <c r="U3108" s="50" t="s">
        <v>7248</v>
      </c>
      <c r="V3108" s="50" t="s">
        <v>6927</v>
      </c>
      <c r="W3108" s="50" t="s">
        <v>6927</v>
      </c>
    </row>
    <row r="3109" spans="1:23" customFormat="1" x14ac:dyDescent="0.35">
      <c r="A3109" s="28" t="s">
        <v>10</v>
      </c>
      <c r="B3109" s="28"/>
      <c r="C3109" s="28"/>
      <c r="D3109" s="28" t="s">
        <v>7171</v>
      </c>
      <c r="E3109" s="28" t="s">
        <v>7210</v>
      </c>
      <c r="F3109" s="28" t="s">
        <v>204</v>
      </c>
      <c r="G3109" s="22" t="s">
        <v>21</v>
      </c>
      <c r="H3109" s="22" t="s">
        <v>46</v>
      </c>
      <c r="I3109" s="25" t="s">
        <v>197</v>
      </c>
      <c r="J3109" s="34" t="s">
        <v>6163</v>
      </c>
      <c r="K3109" s="25" t="s">
        <v>7168</v>
      </c>
      <c r="L3109" s="34">
        <v>2</v>
      </c>
      <c r="M3109" s="25" t="s">
        <v>6640</v>
      </c>
      <c r="N3109" s="22" t="s">
        <v>8703</v>
      </c>
      <c r="O3109" s="33">
        <v>0</v>
      </c>
      <c r="P3109" s="33">
        <v>0.05</v>
      </c>
      <c r="Q3109" s="33" t="s">
        <v>46</v>
      </c>
      <c r="R3109" s="33">
        <v>0</v>
      </c>
      <c r="S3109" s="33">
        <v>0.05</v>
      </c>
      <c r="T3109" s="33" t="s">
        <v>4598</v>
      </c>
      <c r="U3109" s="33" t="s">
        <v>7248</v>
      </c>
      <c r="V3109" s="33" t="s">
        <v>7249</v>
      </c>
      <c r="W3109" s="33" t="s">
        <v>7249</v>
      </c>
    </row>
    <row r="3110" spans="1:23" customFormat="1" x14ac:dyDescent="0.35">
      <c r="A3110" s="7" t="s">
        <v>10</v>
      </c>
      <c r="B3110" s="7"/>
      <c r="C3110" s="7"/>
      <c r="D3110" s="7" t="s">
        <v>7914</v>
      </c>
      <c r="E3110" s="7" t="s">
        <v>7915</v>
      </c>
      <c r="F3110" s="7" t="s">
        <v>204</v>
      </c>
      <c r="G3110" s="7" t="s">
        <v>21</v>
      </c>
      <c r="H3110" s="65" t="s">
        <v>46</v>
      </c>
      <c r="I3110" s="41" t="s">
        <v>99</v>
      </c>
      <c r="J3110" s="40" t="s">
        <v>4599</v>
      </c>
      <c r="K3110" s="40"/>
      <c r="L3110" s="40"/>
      <c r="M3110" s="71"/>
      <c r="N3110" s="22" t="s">
        <v>46</v>
      </c>
      <c r="O3110" s="50"/>
      <c r="P3110" s="50"/>
      <c r="Q3110" s="50" t="s">
        <v>46</v>
      </c>
      <c r="R3110" s="50"/>
      <c r="S3110" s="50"/>
      <c r="T3110" s="50" t="s">
        <v>6269</v>
      </c>
      <c r="U3110" s="50" t="s">
        <v>7248</v>
      </c>
      <c r="V3110" s="50" t="s">
        <v>6927</v>
      </c>
      <c r="W3110" s="50" t="s">
        <v>6927</v>
      </c>
    </row>
    <row r="3111" spans="1:23" customFormat="1" x14ac:dyDescent="0.35">
      <c r="A3111" s="7" t="s">
        <v>10</v>
      </c>
      <c r="B3111" s="7"/>
      <c r="C3111" s="7"/>
      <c r="D3111" s="7" t="s">
        <v>7916</v>
      </c>
      <c r="E3111" s="7" t="s">
        <v>7917</v>
      </c>
      <c r="F3111" s="7" t="s">
        <v>204</v>
      </c>
      <c r="G3111" s="7" t="s">
        <v>21</v>
      </c>
      <c r="H3111" s="65" t="s">
        <v>46</v>
      </c>
      <c r="I3111" s="41" t="s">
        <v>99</v>
      </c>
      <c r="J3111" s="40" t="s">
        <v>4599</v>
      </c>
      <c r="K3111" s="40"/>
      <c r="L3111" s="40"/>
      <c r="M3111" s="71"/>
      <c r="N3111" s="22" t="s">
        <v>46</v>
      </c>
      <c r="O3111" s="50"/>
      <c r="P3111" s="50"/>
      <c r="Q3111" s="50" t="s">
        <v>46</v>
      </c>
      <c r="R3111" s="50"/>
      <c r="S3111" s="50"/>
      <c r="T3111" s="50" t="s">
        <v>6269</v>
      </c>
      <c r="U3111" s="50" t="s">
        <v>7248</v>
      </c>
      <c r="V3111" s="50" t="s">
        <v>6927</v>
      </c>
      <c r="W3111" s="50" t="s">
        <v>6927</v>
      </c>
    </row>
    <row r="3112" spans="1:23" customFormat="1" x14ac:dyDescent="0.35">
      <c r="A3112" s="7" t="s">
        <v>10</v>
      </c>
      <c r="B3112" s="7"/>
      <c r="C3112" s="7"/>
      <c r="D3112" s="7" t="s">
        <v>7918</v>
      </c>
      <c r="E3112" s="7" t="s">
        <v>7919</v>
      </c>
      <c r="F3112" s="7" t="s">
        <v>204</v>
      </c>
      <c r="G3112" s="7" t="s">
        <v>21</v>
      </c>
      <c r="H3112" s="65" t="s">
        <v>46</v>
      </c>
      <c r="I3112" s="41" t="s">
        <v>99</v>
      </c>
      <c r="J3112" s="40" t="s">
        <v>4599</v>
      </c>
      <c r="K3112" s="40"/>
      <c r="L3112" s="40"/>
      <c r="M3112" s="71"/>
      <c r="N3112" s="22" t="s">
        <v>46</v>
      </c>
      <c r="O3112" s="50"/>
      <c r="P3112" s="50"/>
      <c r="Q3112" s="50" t="s">
        <v>46</v>
      </c>
      <c r="R3112" s="50"/>
      <c r="S3112" s="50"/>
      <c r="T3112" s="50" t="s">
        <v>6269</v>
      </c>
      <c r="U3112" s="50" t="s">
        <v>7248</v>
      </c>
      <c r="V3112" s="50" t="s">
        <v>6927</v>
      </c>
      <c r="W3112" s="50" t="s">
        <v>6927</v>
      </c>
    </row>
    <row r="3113" spans="1:23" customFormat="1" x14ac:dyDescent="0.35">
      <c r="A3113" s="7" t="s">
        <v>10</v>
      </c>
      <c r="B3113" s="7"/>
      <c r="C3113" s="7"/>
      <c r="D3113" s="7" t="s">
        <v>7920</v>
      </c>
      <c r="E3113" s="7" t="s">
        <v>7921</v>
      </c>
      <c r="F3113" s="7" t="s">
        <v>204</v>
      </c>
      <c r="G3113" s="7" t="s">
        <v>21</v>
      </c>
      <c r="H3113" s="65" t="s">
        <v>46</v>
      </c>
      <c r="I3113" s="41" t="s">
        <v>99</v>
      </c>
      <c r="J3113" s="40" t="s">
        <v>4599</v>
      </c>
      <c r="K3113" s="40"/>
      <c r="L3113" s="40"/>
      <c r="M3113" s="71"/>
      <c r="N3113" s="22" t="s">
        <v>46</v>
      </c>
      <c r="O3113" s="50"/>
      <c r="P3113" s="50"/>
      <c r="Q3113" s="50" t="s">
        <v>46</v>
      </c>
      <c r="R3113" s="50"/>
      <c r="S3113" s="50"/>
      <c r="T3113" s="50" t="s">
        <v>6269</v>
      </c>
      <c r="U3113" s="50" t="s">
        <v>7248</v>
      </c>
      <c r="V3113" s="50" t="s">
        <v>6927</v>
      </c>
      <c r="W3113" s="50" t="s">
        <v>6927</v>
      </c>
    </row>
    <row r="3114" spans="1:23" customFormat="1" x14ac:dyDescent="0.35">
      <c r="A3114" s="7" t="s">
        <v>10</v>
      </c>
      <c r="B3114" s="7"/>
      <c r="C3114" s="7"/>
      <c r="D3114" s="7" t="s">
        <v>7922</v>
      </c>
      <c r="E3114" s="7" t="s">
        <v>7923</v>
      </c>
      <c r="F3114" s="7" t="s">
        <v>204</v>
      </c>
      <c r="G3114" s="7" t="s">
        <v>21</v>
      </c>
      <c r="H3114" s="65" t="s">
        <v>46</v>
      </c>
      <c r="I3114" s="41" t="s">
        <v>99</v>
      </c>
      <c r="J3114" s="40" t="s">
        <v>4599</v>
      </c>
      <c r="K3114" s="40"/>
      <c r="L3114" s="40"/>
      <c r="M3114" s="71"/>
      <c r="N3114" s="22" t="s">
        <v>46</v>
      </c>
      <c r="O3114" s="50"/>
      <c r="P3114" s="50"/>
      <c r="Q3114" s="50" t="s">
        <v>46</v>
      </c>
      <c r="R3114" s="50"/>
      <c r="S3114" s="50"/>
      <c r="T3114" s="50" t="s">
        <v>6269</v>
      </c>
      <c r="U3114" s="50" t="s">
        <v>7248</v>
      </c>
      <c r="V3114" s="50" t="s">
        <v>6927</v>
      </c>
      <c r="W3114" s="50" t="s">
        <v>6927</v>
      </c>
    </row>
    <row r="3115" spans="1:23" customFormat="1" x14ac:dyDescent="0.35">
      <c r="A3115" s="7" t="s">
        <v>10</v>
      </c>
      <c r="B3115" s="7"/>
      <c r="C3115" s="7"/>
      <c r="D3115" s="7" t="s">
        <v>7924</v>
      </c>
      <c r="E3115" s="7" t="s">
        <v>7925</v>
      </c>
      <c r="F3115" s="7" t="s">
        <v>204</v>
      </c>
      <c r="G3115" s="7" t="s">
        <v>21</v>
      </c>
      <c r="H3115" s="65" t="s">
        <v>46</v>
      </c>
      <c r="I3115" s="41" t="s">
        <v>99</v>
      </c>
      <c r="J3115" s="40" t="s">
        <v>4599</v>
      </c>
      <c r="K3115" s="40"/>
      <c r="L3115" s="40"/>
      <c r="M3115" s="71"/>
      <c r="N3115" s="22" t="s">
        <v>46</v>
      </c>
      <c r="O3115" s="50"/>
      <c r="P3115" s="50"/>
      <c r="Q3115" s="50" t="s">
        <v>46</v>
      </c>
      <c r="R3115" s="50"/>
      <c r="S3115" s="50"/>
      <c r="T3115" s="50" t="s">
        <v>6269</v>
      </c>
      <c r="U3115" s="50" t="s">
        <v>7248</v>
      </c>
      <c r="V3115" s="50" t="s">
        <v>6927</v>
      </c>
      <c r="W3115" s="50" t="s">
        <v>6927</v>
      </c>
    </row>
    <row r="3116" spans="1:23" customFormat="1" x14ac:dyDescent="0.35">
      <c r="A3116" s="7" t="s">
        <v>10</v>
      </c>
      <c r="B3116" s="7"/>
      <c r="C3116" s="7"/>
      <c r="D3116" s="7" t="s">
        <v>7926</v>
      </c>
      <c r="E3116" s="7" t="s">
        <v>7927</v>
      </c>
      <c r="F3116" s="7" t="s">
        <v>204</v>
      </c>
      <c r="G3116" s="7" t="s">
        <v>21</v>
      </c>
      <c r="H3116" s="65" t="s">
        <v>46</v>
      </c>
      <c r="I3116" s="41" t="s">
        <v>99</v>
      </c>
      <c r="J3116" s="40" t="s">
        <v>4599</v>
      </c>
      <c r="K3116" s="40"/>
      <c r="L3116" s="40"/>
      <c r="M3116" s="71"/>
      <c r="N3116" s="22" t="s">
        <v>46</v>
      </c>
      <c r="O3116" s="50"/>
      <c r="P3116" s="50"/>
      <c r="Q3116" s="50" t="s">
        <v>46</v>
      </c>
      <c r="R3116" s="50"/>
      <c r="S3116" s="50"/>
      <c r="T3116" s="50" t="s">
        <v>6269</v>
      </c>
      <c r="U3116" s="50" t="s">
        <v>7248</v>
      </c>
      <c r="V3116" s="50" t="s">
        <v>6927</v>
      </c>
      <c r="W3116" s="50" t="s">
        <v>6927</v>
      </c>
    </row>
    <row r="3117" spans="1:23" customFormat="1" x14ac:dyDescent="0.35">
      <c r="A3117" s="28" t="s">
        <v>10</v>
      </c>
      <c r="B3117" s="28"/>
      <c r="C3117" s="28"/>
      <c r="D3117" s="28" t="s">
        <v>7172</v>
      </c>
      <c r="E3117" s="28" t="s">
        <v>7211</v>
      </c>
      <c r="F3117" s="28" t="s">
        <v>204</v>
      </c>
      <c r="G3117" s="22" t="s">
        <v>21</v>
      </c>
      <c r="H3117" s="22" t="s">
        <v>46</v>
      </c>
      <c r="I3117" s="25" t="s">
        <v>197</v>
      </c>
      <c r="J3117" s="34" t="s">
        <v>6163</v>
      </c>
      <c r="K3117" s="25" t="s">
        <v>7168</v>
      </c>
      <c r="L3117" s="34">
        <v>2</v>
      </c>
      <c r="M3117" s="25" t="s">
        <v>6640</v>
      </c>
      <c r="N3117" s="22" t="s">
        <v>8703</v>
      </c>
      <c r="O3117" s="33">
        <v>0</v>
      </c>
      <c r="P3117" s="33">
        <v>0.05</v>
      </c>
      <c r="Q3117" s="33" t="s">
        <v>46</v>
      </c>
      <c r="R3117" s="33">
        <v>0</v>
      </c>
      <c r="S3117" s="33">
        <v>0.05</v>
      </c>
      <c r="T3117" s="33" t="s">
        <v>4598</v>
      </c>
      <c r="U3117" s="33" t="s">
        <v>7248</v>
      </c>
      <c r="V3117" s="33" t="s">
        <v>7249</v>
      </c>
      <c r="W3117" s="33" t="s">
        <v>7249</v>
      </c>
    </row>
    <row r="3118" spans="1:23" customFormat="1" x14ac:dyDescent="0.35">
      <c r="A3118" s="7" t="s">
        <v>10</v>
      </c>
      <c r="B3118" s="7"/>
      <c r="C3118" s="7"/>
      <c r="D3118" s="7" t="s">
        <v>7928</v>
      </c>
      <c r="E3118" s="7" t="s">
        <v>7929</v>
      </c>
      <c r="F3118" s="7" t="s">
        <v>204</v>
      </c>
      <c r="G3118" s="7" t="s">
        <v>21</v>
      </c>
      <c r="H3118" s="65" t="s">
        <v>46</v>
      </c>
      <c r="I3118" s="41" t="s">
        <v>99</v>
      </c>
      <c r="J3118" s="40" t="s">
        <v>4599</v>
      </c>
      <c r="K3118" s="40"/>
      <c r="L3118" s="40"/>
      <c r="M3118" s="71"/>
      <c r="N3118" s="22" t="s">
        <v>46</v>
      </c>
      <c r="O3118" s="50"/>
      <c r="P3118" s="50"/>
      <c r="Q3118" s="50" t="s">
        <v>46</v>
      </c>
      <c r="R3118" s="50"/>
      <c r="S3118" s="50"/>
      <c r="T3118" s="50" t="s">
        <v>6269</v>
      </c>
      <c r="U3118" s="50" t="s">
        <v>7248</v>
      </c>
      <c r="V3118" s="50" t="s">
        <v>6927</v>
      </c>
      <c r="W3118" s="50" t="s">
        <v>6927</v>
      </c>
    </row>
    <row r="3119" spans="1:23" customFormat="1" x14ac:dyDescent="0.35">
      <c r="A3119" s="7" t="s">
        <v>10</v>
      </c>
      <c r="B3119" s="7"/>
      <c r="C3119" s="7"/>
      <c r="D3119" s="7" t="s">
        <v>7930</v>
      </c>
      <c r="E3119" s="7" t="s">
        <v>7931</v>
      </c>
      <c r="F3119" s="7" t="s">
        <v>204</v>
      </c>
      <c r="G3119" s="7" t="s">
        <v>21</v>
      </c>
      <c r="H3119" s="65" t="s">
        <v>46</v>
      </c>
      <c r="I3119" s="41" t="s">
        <v>99</v>
      </c>
      <c r="J3119" s="40" t="s">
        <v>4599</v>
      </c>
      <c r="K3119" s="40"/>
      <c r="L3119" s="40"/>
      <c r="M3119" s="71"/>
      <c r="N3119" s="22" t="s">
        <v>46</v>
      </c>
      <c r="O3119" s="50"/>
      <c r="P3119" s="50"/>
      <c r="Q3119" s="50" t="s">
        <v>46</v>
      </c>
      <c r="R3119" s="50"/>
      <c r="S3119" s="50"/>
      <c r="T3119" s="50" t="s">
        <v>6269</v>
      </c>
      <c r="U3119" s="50" t="s">
        <v>7248</v>
      </c>
      <c r="V3119" s="50" t="s">
        <v>6927</v>
      </c>
      <c r="W3119" s="50" t="s">
        <v>6927</v>
      </c>
    </row>
    <row r="3120" spans="1:23" customFormat="1" x14ac:dyDescent="0.35">
      <c r="A3120" s="7" t="s">
        <v>10</v>
      </c>
      <c r="B3120" s="7"/>
      <c r="C3120" s="7"/>
      <c r="D3120" s="7" t="s">
        <v>7932</v>
      </c>
      <c r="E3120" s="7" t="s">
        <v>7933</v>
      </c>
      <c r="F3120" s="7" t="s">
        <v>204</v>
      </c>
      <c r="G3120" s="7" t="s">
        <v>21</v>
      </c>
      <c r="H3120" s="65" t="s">
        <v>46</v>
      </c>
      <c r="I3120" s="41" t="s">
        <v>99</v>
      </c>
      <c r="J3120" s="40" t="s">
        <v>4599</v>
      </c>
      <c r="K3120" s="40"/>
      <c r="L3120" s="40"/>
      <c r="M3120" s="71"/>
      <c r="N3120" s="22" t="s">
        <v>46</v>
      </c>
      <c r="O3120" s="50"/>
      <c r="P3120" s="50"/>
      <c r="Q3120" s="50" t="s">
        <v>46</v>
      </c>
      <c r="R3120" s="50"/>
      <c r="S3120" s="50"/>
      <c r="T3120" s="50" t="s">
        <v>6269</v>
      </c>
      <c r="U3120" s="50" t="s">
        <v>7248</v>
      </c>
      <c r="V3120" s="50" t="s">
        <v>6927</v>
      </c>
      <c r="W3120" s="50" t="s">
        <v>6927</v>
      </c>
    </row>
    <row r="3121" spans="1:23" customFormat="1" x14ac:dyDescent="0.35">
      <c r="A3121" s="7" t="s">
        <v>10</v>
      </c>
      <c r="B3121" s="7"/>
      <c r="C3121" s="7"/>
      <c r="D3121" s="7" t="s">
        <v>7934</v>
      </c>
      <c r="E3121" s="7" t="s">
        <v>7935</v>
      </c>
      <c r="F3121" s="7" t="s">
        <v>204</v>
      </c>
      <c r="G3121" s="7" t="s">
        <v>21</v>
      </c>
      <c r="H3121" s="65" t="s">
        <v>46</v>
      </c>
      <c r="I3121" s="41" t="s">
        <v>99</v>
      </c>
      <c r="J3121" s="40" t="s">
        <v>4599</v>
      </c>
      <c r="K3121" s="40"/>
      <c r="L3121" s="40"/>
      <c r="M3121" s="71"/>
      <c r="N3121" s="22" t="s">
        <v>46</v>
      </c>
      <c r="O3121" s="50"/>
      <c r="P3121" s="50"/>
      <c r="Q3121" s="50" t="s">
        <v>46</v>
      </c>
      <c r="R3121" s="50"/>
      <c r="S3121" s="50"/>
      <c r="T3121" s="50" t="s">
        <v>6269</v>
      </c>
      <c r="U3121" s="50" t="s">
        <v>7248</v>
      </c>
      <c r="V3121" s="50" t="s">
        <v>6927</v>
      </c>
      <c r="W3121" s="50" t="s">
        <v>6927</v>
      </c>
    </row>
    <row r="3122" spans="1:23" customFormat="1" x14ac:dyDescent="0.35">
      <c r="A3122" s="7" t="s">
        <v>10</v>
      </c>
      <c r="B3122" s="7"/>
      <c r="C3122" s="7"/>
      <c r="D3122" s="7" t="s">
        <v>7936</v>
      </c>
      <c r="E3122" s="7" t="s">
        <v>7937</v>
      </c>
      <c r="F3122" s="7" t="s">
        <v>204</v>
      </c>
      <c r="G3122" s="7" t="s">
        <v>21</v>
      </c>
      <c r="H3122" s="65" t="s">
        <v>46</v>
      </c>
      <c r="I3122" s="41" t="s">
        <v>99</v>
      </c>
      <c r="J3122" s="40" t="s">
        <v>4599</v>
      </c>
      <c r="K3122" s="40"/>
      <c r="L3122" s="40"/>
      <c r="M3122" s="71"/>
      <c r="N3122" s="22" t="s">
        <v>46</v>
      </c>
      <c r="O3122" s="50"/>
      <c r="P3122" s="50"/>
      <c r="Q3122" s="50" t="s">
        <v>46</v>
      </c>
      <c r="R3122" s="50"/>
      <c r="S3122" s="50"/>
      <c r="T3122" s="50" t="s">
        <v>6269</v>
      </c>
      <c r="U3122" s="50" t="s">
        <v>7248</v>
      </c>
      <c r="V3122" s="50" t="s">
        <v>6927</v>
      </c>
      <c r="W3122" s="50" t="s">
        <v>6927</v>
      </c>
    </row>
    <row r="3123" spans="1:23" customFormat="1" x14ac:dyDescent="0.35">
      <c r="A3123" s="7" t="s">
        <v>10</v>
      </c>
      <c r="B3123" s="7"/>
      <c r="C3123" s="7"/>
      <c r="D3123" s="7" t="s">
        <v>7938</v>
      </c>
      <c r="E3123" s="7" t="s">
        <v>7939</v>
      </c>
      <c r="F3123" s="7" t="s">
        <v>204</v>
      </c>
      <c r="G3123" s="7" t="s">
        <v>21</v>
      </c>
      <c r="H3123" s="65" t="s">
        <v>46</v>
      </c>
      <c r="I3123" s="41" t="s">
        <v>99</v>
      </c>
      <c r="J3123" s="40" t="s">
        <v>4599</v>
      </c>
      <c r="K3123" s="40"/>
      <c r="L3123" s="40"/>
      <c r="M3123" s="71"/>
      <c r="N3123" s="22" t="s">
        <v>46</v>
      </c>
      <c r="O3123" s="50"/>
      <c r="P3123" s="50"/>
      <c r="Q3123" s="50" t="s">
        <v>46</v>
      </c>
      <c r="R3123" s="50"/>
      <c r="S3123" s="50"/>
      <c r="T3123" s="50" t="s">
        <v>6269</v>
      </c>
      <c r="U3123" s="50" t="s">
        <v>7248</v>
      </c>
      <c r="V3123" s="50" t="s">
        <v>6927</v>
      </c>
      <c r="W3123" s="50" t="s">
        <v>6927</v>
      </c>
    </row>
    <row r="3124" spans="1:23" customFormat="1" x14ac:dyDescent="0.35">
      <c r="A3124" s="7" t="s">
        <v>10</v>
      </c>
      <c r="B3124" s="7"/>
      <c r="C3124" s="7"/>
      <c r="D3124" s="7" t="s">
        <v>7940</v>
      </c>
      <c r="E3124" s="7" t="s">
        <v>7941</v>
      </c>
      <c r="F3124" s="7" t="s">
        <v>204</v>
      </c>
      <c r="G3124" s="7" t="s">
        <v>21</v>
      </c>
      <c r="H3124" s="65" t="s">
        <v>46</v>
      </c>
      <c r="I3124" s="41" t="s">
        <v>99</v>
      </c>
      <c r="J3124" s="40" t="s">
        <v>4599</v>
      </c>
      <c r="K3124" s="40"/>
      <c r="L3124" s="40"/>
      <c r="M3124" s="71"/>
      <c r="N3124" s="22" t="s">
        <v>46</v>
      </c>
      <c r="O3124" s="50"/>
      <c r="P3124" s="50"/>
      <c r="Q3124" s="50" t="s">
        <v>46</v>
      </c>
      <c r="R3124" s="50"/>
      <c r="S3124" s="50"/>
      <c r="T3124" s="50" t="s">
        <v>6269</v>
      </c>
      <c r="U3124" s="50" t="s">
        <v>7248</v>
      </c>
      <c r="V3124" s="50" t="s">
        <v>6927</v>
      </c>
      <c r="W3124" s="50" t="s">
        <v>6927</v>
      </c>
    </row>
    <row r="3125" spans="1:23" customFormat="1" x14ac:dyDescent="0.35">
      <c r="A3125" s="7" t="s">
        <v>10</v>
      </c>
      <c r="B3125" s="7"/>
      <c r="C3125" s="7"/>
      <c r="D3125" s="7" t="s">
        <v>7942</v>
      </c>
      <c r="E3125" s="7" t="s">
        <v>7943</v>
      </c>
      <c r="F3125" s="7" t="s">
        <v>204</v>
      </c>
      <c r="G3125" s="7" t="s">
        <v>21</v>
      </c>
      <c r="H3125" s="65" t="s">
        <v>46</v>
      </c>
      <c r="I3125" s="41" t="s">
        <v>99</v>
      </c>
      <c r="J3125" s="40" t="s">
        <v>4599</v>
      </c>
      <c r="K3125" s="40"/>
      <c r="L3125" s="40"/>
      <c r="M3125" s="71"/>
      <c r="N3125" s="22" t="s">
        <v>46</v>
      </c>
      <c r="O3125" s="50"/>
      <c r="P3125" s="50"/>
      <c r="Q3125" s="50" t="s">
        <v>46</v>
      </c>
      <c r="R3125" s="50"/>
      <c r="S3125" s="50"/>
      <c r="T3125" s="50" t="s">
        <v>6269</v>
      </c>
      <c r="U3125" s="50" t="s">
        <v>7248</v>
      </c>
      <c r="V3125" s="50" t="s">
        <v>6927</v>
      </c>
      <c r="W3125" s="50" t="s">
        <v>6927</v>
      </c>
    </row>
    <row r="3126" spans="1:23" customFormat="1" x14ac:dyDescent="0.35">
      <c r="A3126" s="7" t="s">
        <v>10</v>
      </c>
      <c r="B3126" s="7"/>
      <c r="C3126" s="7"/>
      <c r="D3126" s="7" t="s">
        <v>7944</v>
      </c>
      <c r="E3126" s="7" t="s">
        <v>7945</v>
      </c>
      <c r="F3126" s="7" t="s">
        <v>204</v>
      </c>
      <c r="G3126" s="7" t="s">
        <v>21</v>
      </c>
      <c r="H3126" s="65" t="s">
        <v>46</v>
      </c>
      <c r="I3126" s="41" t="s">
        <v>99</v>
      </c>
      <c r="J3126" s="40" t="s">
        <v>4599</v>
      </c>
      <c r="K3126" s="40"/>
      <c r="L3126" s="40"/>
      <c r="M3126" s="71"/>
      <c r="N3126" s="22" t="s">
        <v>46</v>
      </c>
      <c r="O3126" s="50"/>
      <c r="P3126" s="50"/>
      <c r="Q3126" s="50" t="s">
        <v>46</v>
      </c>
      <c r="R3126" s="50"/>
      <c r="S3126" s="50"/>
      <c r="T3126" s="50" t="s">
        <v>6269</v>
      </c>
      <c r="U3126" s="50" t="s">
        <v>7248</v>
      </c>
      <c r="V3126" s="50" t="s">
        <v>6927</v>
      </c>
      <c r="W3126" s="50" t="s">
        <v>6927</v>
      </c>
    </row>
    <row r="3127" spans="1:23" customFormat="1" x14ac:dyDescent="0.35">
      <c r="A3127" s="7" t="s">
        <v>10</v>
      </c>
      <c r="B3127" s="7"/>
      <c r="C3127" s="7"/>
      <c r="D3127" s="7" t="s">
        <v>7946</v>
      </c>
      <c r="E3127" s="7" t="s">
        <v>7947</v>
      </c>
      <c r="F3127" s="7" t="s">
        <v>204</v>
      </c>
      <c r="G3127" s="7" t="s">
        <v>21</v>
      </c>
      <c r="H3127" s="65" t="s">
        <v>46</v>
      </c>
      <c r="I3127" s="41" t="s">
        <v>99</v>
      </c>
      <c r="J3127" s="40" t="s">
        <v>4599</v>
      </c>
      <c r="K3127" s="40"/>
      <c r="L3127" s="40"/>
      <c r="M3127" s="71"/>
      <c r="N3127" s="22" t="s">
        <v>46</v>
      </c>
      <c r="O3127" s="50"/>
      <c r="P3127" s="50"/>
      <c r="Q3127" s="50" t="s">
        <v>46</v>
      </c>
      <c r="R3127" s="50"/>
      <c r="S3127" s="50"/>
      <c r="T3127" s="50" t="s">
        <v>6269</v>
      </c>
      <c r="U3127" s="50" t="s">
        <v>7248</v>
      </c>
      <c r="V3127" s="50" t="s">
        <v>6927</v>
      </c>
      <c r="W3127" s="50" t="s">
        <v>6927</v>
      </c>
    </row>
    <row r="3128" spans="1:23" customFormat="1" x14ac:dyDescent="0.35">
      <c r="A3128" s="7" t="s">
        <v>10</v>
      </c>
      <c r="B3128" s="7"/>
      <c r="C3128" s="7"/>
      <c r="D3128" s="7" t="s">
        <v>7948</v>
      </c>
      <c r="E3128" s="7" t="s">
        <v>7949</v>
      </c>
      <c r="F3128" s="7" t="s">
        <v>204</v>
      </c>
      <c r="G3128" s="7" t="s">
        <v>21</v>
      </c>
      <c r="H3128" s="65" t="s">
        <v>46</v>
      </c>
      <c r="I3128" s="41" t="s">
        <v>99</v>
      </c>
      <c r="J3128" s="40" t="s">
        <v>4599</v>
      </c>
      <c r="K3128" s="40"/>
      <c r="L3128" s="40"/>
      <c r="M3128" s="71"/>
      <c r="N3128" s="22" t="s">
        <v>46</v>
      </c>
      <c r="O3128" s="50"/>
      <c r="P3128" s="50"/>
      <c r="Q3128" s="50" t="s">
        <v>46</v>
      </c>
      <c r="R3128" s="50"/>
      <c r="S3128" s="50"/>
      <c r="T3128" s="50" t="s">
        <v>6269</v>
      </c>
      <c r="U3128" s="50" t="s">
        <v>7248</v>
      </c>
      <c r="V3128" s="50" t="s">
        <v>6927</v>
      </c>
      <c r="W3128" s="50" t="s">
        <v>6927</v>
      </c>
    </row>
    <row r="3129" spans="1:23" customFormat="1" x14ac:dyDescent="0.35">
      <c r="A3129" s="28" t="s">
        <v>10</v>
      </c>
      <c r="B3129" s="28"/>
      <c r="C3129" s="28"/>
      <c r="D3129" s="28" t="s">
        <v>7173</v>
      </c>
      <c r="E3129" s="28" t="s">
        <v>7212</v>
      </c>
      <c r="F3129" s="28" t="s">
        <v>204</v>
      </c>
      <c r="G3129" s="22" t="s">
        <v>21</v>
      </c>
      <c r="H3129" s="22" t="s">
        <v>46</v>
      </c>
      <c r="I3129" s="25" t="s">
        <v>197</v>
      </c>
      <c r="J3129" s="34" t="s">
        <v>6163</v>
      </c>
      <c r="K3129" s="25" t="s">
        <v>7168</v>
      </c>
      <c r="L3129" s="34">
        <v>2</v>
      </c>
      <c r="M3129" s="25" t="s">
        <v>6640</v>
      </c>
      <c r="N3129" s="22" t="s">
        <v>8703</v>
      </c>
      <c r="O3129" s="33">
        <v>0</v>
      </c>
      <c r="P3129" s="33">
        <v>0.05</v>
      </c>
      <c r="Q3129" s="33" t="s">
        <v>46</v>
      </c>
      <c r="R3129" s="33">
        <v>0</v>
      </c>
      <c r="S3129" s="33">
        <v>0.05</v>
      </c>
      <c r="T3129" s="33" t="s">
        <v>4598</v>
      </c>
      <c r="U3129" s="33" t="s">
        <v>7248</v>
      </c>
      <c r="V3129" s="33" t="s">
        <v>7249</v>
      </c>
      <c r="W3129" s="33" t="s">
        <v>7249</v>
      </c>
    </row>
    <row r="3130" spans="1:23" customFormat="1" x14ac:dyDescent="0.35">
      <c r="A3130" s="7" t="s">
        <v>10</v>
      </c>
      <c r="B3130" s="7"/>
      <c r="C3130" s="7"/>
      <c r="D3130" s="7" t="s">
        <v>7950</v>
      </c>
      <c r="E3130" s="7" t="s">
        <v>7951</v>
      </c>
      <c r="F3130" s="7" t="s">
        <v>204</v>
      </c>
      <c r="G3130" s="7" t="s">
        <v>21</v>
      </c>
      <c r="H3130" s="65" t="s">
        <v>46</v>
      </c>
      <c r="I3130" s="41" t="s">
        <v>99</v>
      </c>
      <c r="J3130" s="40" t="s">
        <v>4599</v>
      </c>
      <c r="K3130" s="40"/>
      <c r="L3130" s="40"/>
      <c r="M3130" s="71"/>
      <c r="N3130" s="22" t="s">
        <v>46</v>
      </c>
      <c r="O3130" s="50"/>
      <c r="P3130" s="50"/>
      <c r="Q3130" s="50" t="s">
        <v>46</v>
      </c>
      <c r="R3130" s="50"/>
      <c r="S3130" s="50"/>
      <c r="T3130" s="50" t="s">
        <v>6269</v>
      </c>
      <c r="U3130" s="50" t="s">
        <v>7248</v>
      </c>
      <c r="V3130" s="50" t="s">
        <v>6927</v>
      </c>
      <c r="W3130" s="50" t="s">
        <v>6927</v>
      </c>
    </row>
    <row r="3131" spans="1:23" customFormat="1" x14ac:dyDescent="0.35">
      <c r="A3131" s="7" t="s">
        <v>10</v>
      </c>
      <c r="B3131" s="7"/>
      <c r="C3131" s="7"/>
      <c r="D3131" s="7" t="s">
        <v>7952</v>
      </c>
      <c r="E3131" s="7" t="s">
        <v>7953</v>
      </c>
      <c r="F3131" s="7" t="s">
        <v>204</v>
      </c>
      <c r="G3131" s="7" t="s">
        <v>21</v>
      </c>
      <c r="H3131" s="65" t="s">
        <v>46</v>
      </c>
      <c r="I3131" s="41" t="s">
        <v>99</v>
      </c>
      <c r="J3131" s="40" t="s">
        <v>4599</v>
      </c>
      <c r="K3131" s="40"/>
      <c r="L3131" s="40"/>
      <c r="M3131" s="71"/>
      <c r="N3131" s="22" t="s">
        <v>46</v>
      </c>
      <c r="O3131" s="50"/>
      <c r="P3131" s="50"/>
      <c r="Q3131" s="50" t="s">
        <v>46</v>
      </c>
      <c r="R3131" s="50"/>
      <c r="S3131" s="50"/>
      <c r="T3131" s="50" t="s">
        <v>6269</v>
      </c>
      <c r="U3131" s="50" t="s">
        <v>7248</v>
      </c>
      <c r="V3131" s="50" t="s">
        <v>6927</v>
      </c>
      <c r="W3131" s="50" t="s">
        <v>6927</v>
      </c>
    </row>
    <row r="3132" spans="1:23" customFormat="1" x14ac:dyDescent="0.35">
      <c r="A3132" s="7" t="s">
        <v>10</v>
      </c>
      <c r="B3132" s="7"/>
      <c r="C3132" s="7"/>
      <c r="D3132" s="7" t="s">
        <v>7954</v>
      </c>
      <c r="E3132" s="7" t="s">
        <v>7955</v>
      </c>
      <c r="F3132" s="7" t="s">
        <v>204</v>
      </c>
      <c r="G3132" s="7" t="s">
        <v>21</v>
      </c>
      <c r="H3132" s="65" t="s">
        <v>46</v>
      </c>
      <c r="I3132" s="41" t="s">
        <v>99</v>
      </c>
      <c r="J3132" s="40" t="s">
        <v>4599</v>
      </c>
      <c r="K3132" s="40"/>
      <c r="L3132" s="40"/>
      <c r="M3132" s="71"/>
      <c r="N3132" s="22" t="s">
        <v>46</v>
      </c>
      <c r="O3132" s="50"/>
      <c r="P3132" s="50"/>
      <c r="Q3132" s="50" t="s">
        <v>46</v>
      </c>
      <c r="R3132" s="50"/>
      <c r="S3132" s="50"/>
      <c r="T3132" s="50" t="s">
        <v>6269</v>
      </c>
      <c r="U3132" s="50" t="s">
        <v>7248</v>
      </c>
      <c r="V3132" s="50" t="s">
        <v>6927</v>
      </c>
      <c r="W3132" s="50" t="s">
        <v>6927</v>
      </c>
    </row>
    <row r="3133" spans="1:23" customFormat="1" x14ac:dyDescent="0.35">
      <c r="A3133" s="28" t="s">
        <v>10</v>
      </c>
      <c r="B3133" s="28"/>
      <c r="C3133" s="28"/>
      <c r="D3133" s="28" t="s">
        <v>7174</v>
      </c>
      <c r="E3133" s="28" t="s">
        <v>7213</v>
      </c>
      <c r="F3133" s="28" t="s">
        <v>204</v>
      </c>
      <c r="G3133" s="22" t="s">
        <v>21</v>
      </c>
      <c r="H3133" s="22" t="s">
        <v>46</v>
      </c>
      <c r="I3133" s="25" t="s">
        <v>197</v>
      </c>
      <c r="J3133" s="34" t="s">
        <v>6163</v>
      </c>
      <c r="K3133" s="25" t="s">
        <v>7168</v>
      </c>
      <c r="L3133" s="34">
        <v>2</v>
      </c>
      <c r="M3133" s="25" t="s">
        <v>6640</v>
      </c>
      <c r="N3133" s="22" t="s">
        <v>8703</v>
      </c>
      <c r="O3133" s="33">
        <v>0</v>
      </c>
      <c r="P3133" s="33">
        <v>0.05</v>
      </c>
      <c r="Q3133" s="33" t="s">
        <v>46</v>
      </c>
      <c r="R3133" s="33">
        <v>0</v>
      </c>
      <c r="S3133" s="33">
        <v>0.05</v>
      </c>
      <c r="T3133" s="33" t="s">
        <v>4598</v>
      </c>
      <c r="U3133" s="33" t="s">
        <v>7248</v>
      </c>
      <c r="V3133" s="33" t="s">
        <v>7249</v>
      </c>
      <c r="W3133" s="33" t="s">
        <v>7249</v>
      </c>
    </row>
    <row r="3134" spans="1:23" customFormat="1" x14ac:dyDescent="0.35">
      <c r="A3134" s="7" t="s">
        <v>10</v>
      </c>
      <c r="B3134" s="7"/>
      <c r="C3134" s="7"/>
      <c r="D3134" s="7" t="s">
        <v>7956</v>
      </c>
      <c r="E3134" s="7" t="s">
        <v>7957</v>
      </c>
      <c r="F3134" s="7" t="s">
        <v>204</v>
      </c>
      <c r="G3134" s="7" t="s">
        <v>21</v>
      </c>
      <c r="H3134" s="65" t="s">
        <v>46</v>
      </c>
      <c r="I3134" s="41" t="s">
        <v>99</v>
      </c>
      <c r="J3134" s="40" t="s">
        <v>4599</v>
      </c>
      <c r="K3134" s="40"/>
      <c r="L3134" s="40"/>
      <c r="M3134" s="71"/>
      <c r="N3134" s="22" t="s">
        <v>46</v>
      </c>
      <c r="O3134" s="50"/>
      <c r="P3134" s="50"/>
      <c r="Q3134" s="50" t="s">
        <v>46</v>
      </c>
      <c r="R3134" s="50"/>
      <c r="S3134" s="50"/>
      <c r="T3134" s="50" t="s">
        <v>6269</v>
      </c>
      <c r="U3134" s="50" t="s">
        <v>7248</v>
      </c>
      <c r="V3134" s="50" t="s">
        <v>6927</v>
      </c>
      <c r="W3134" s="50" t="s">
        <v>6927</v>
      </c>
    </row>
    <row r="3135" spans="1:23" customFormat="1" x14ac:dyDescent="0.35">
      <c r="A3135" s="7" t="s">
        <v>10</v>
      </c>
      <c r="B3135" s="7"/>
      <c r="C3135" s="7"/>
      <c r="D3135" s="7" t="s">
        <v>7958</v>
      </c>
      <c r="E3135" s="7" t="s">
        <v>7959</v>
      </c>
      <c r="F3135" s="7" t="s">
        <v>204</v>
      </c>
      <c r="G3135" s="7" t="s">
        <v>21</v>
      </c>
      <c r="H3135" s="65" t="s">
        <v>46</v>
      </c>
      <c r="I3135" s="41" t="s">
        <v>99</v>
      </c>
      <c r="J3135" s="40" t="s">
        <v>4599</v>
      </c>
      <c r="K3135" s="40"/>
      <c r="L3135" s="40"/>
      <c r="M3135" s="71"/>
      <c r="N3135" s="22" t="s">
        <v>46</v>
      </c>
      <c r="O3135" s="50"/>
      <c r="P3135" s="50"/>
      <c r="Q3135" s="50" t="s">
        <v>46</v>
      </c>
      <c r="R3135" s="50"/>
      <c r="S3135" s="50"/>
      <c r="T3135" s="50" t="s">
        <v>6269</v>
      </c>
      <c r="U3135" s="50" t="s">
        <v>7248</v>
      </c>
      <c r="V3135" s="50" t="s">
        <v>6927</v>
      </c>
      <c r="W3135" s="50" t="s">
        <v>6927</v>
      </c>
    </row>
    <row r="3136" spans="1:23" customFormat="1" x14ac:dyDescent="0.35">
      <c r="A3136" s="7" t="s">
        <v>10</v>
      </c>
      <c r="B3136" s="7"/>
      <c r="C3136" s="7"/>
      <c r="D3136" s="7" t="s">
        <v>7960</v>
      </c>
      <c r="E3136" s="7" t="s">
        <v>7961</v>
      </c>
      <c r="F3136" s="7" t="s">
        <v>204</v>
      </c>
      <c r="G3136" s="7" t="s">
        <v>21</v>
      </c>
      <c r="H3136" s="65" t="s">
        <v>46</v>
      </c>
      <c r="I3136" s="41" t="s">
        <v>99</v>
      </c>
      <c r="J3136" s="40" t="s">
        <v>4599</v>
      </c>
      <c r="K3136" s="40"/>
      <c r="L3136" s="40"/>
      <c r="M3136" s="71"/>
      <c r="N3136" s="22" t="s">
        <v>46</v>
      </c>
      <c r="O3136" s="50"/>
      <c r="P3136" s="50"/>
      <c r="Q3136" s="50" t="s">
        <v>46</v>
      </c>
      <c r="R3136" s="50"/>
      <c r="S3136" s="50"/>
      <c r="T3136" s="50" t="s">
        <v>6269</v>
      </c>
      <c r="U3136" s="50" t="s">
        <v>7248</v>
      </c>
      <c r="V3136" s="50" t="s">
        <v>6927</v>
      </c>
      <c r="W3136" s="50" t="s">
        <v>6927</v>
      </c>
    </row>
    <row r="3137" spans="1:23" customFormat="1" x14ac:dyDescent="0.35">
      <c r="A3137" s="28" t="s">
        <v>10</v>
      </c>
      <c r="B3137" s="28"/>
      <c r="C3137" s="28"/>
      <c r="D3137" s="28" t="s">
        <v>7175</v>
      </c>
      <c r="E3137" s="28" t="s">
        <v>7214</v>
      </c>
      <c r="F3137" s="28" t="s">
        <v>204</v>
      </c>
      <c r="G3137" s="22" t="s">
        <v>21</v>
      </c>
      <c r="H3137" s="22" t="s">
        <v>46</v>
      </c>
      <c r="I3137" s="25" t="s">
        <v>197</v>
      </c>
      <c r="J3137" s="34" t="s">
        <v>6163</v>
      </c>
      <c r="K3137" s="25" t="s">
        <v>7168</v>
      </c>
      <c r="L3137" s="34">
        <v>2</v>
      </c>
      <c r="M3137" s="25" t="s">
        <v>6640</v>
      </c>
      <c r="N3137" s="22" t="s">
        <v>8703</v>
      </c>
      <c r="O3137" s="33">
        <v>0</v>
      </c>
      <c r="P3137" s="33">
        <v>0.05</v>
      </c>
      <c r="Q3137" s="33" t="s">
        <v>46</v>
      </c>
      <c r="R3137" s="33">
        <v>0</v>
      </c>
      <c r="S3137" s="33">
        <v>0.05</v>
      </c>
      <c r="T3137" s="33" t="s">
        <v>4598</v>
      </c>
      <c r="U3137" s="33" t="s">
        <v>7248</v>
      </c>
      <c r="V3137" s="33" t="s">
        <v>7249</v>
      </c>
      <c r="W3137" s="33" t="s">
        <v>7249</v>
      </c>
    </row>
    <row r="3138" spans="1:23" customFormat="1" x14ac:dyDescent="0.35">
      <c r="A3138" s="7" t="s">
        <v>10</v>
      </c>
      <c r="B3138" s="7"/>
      <c r="C3138" s="7"/>
      <c r="D3138" s="7" t="s">
        <v>7962</v>
      </c>
      <c r="E3138" s="7" t="s">
        <v>7963</v>
      </c>
      <c r="F3138" s="7" t="s">
        <v>204</v>
      </c>
      <c r="G3138" s="7" t="s">
        <v>21</v>
      </c>
      <c r="H3138" s="65" t="s">
        <v>46</v>
      </c>
      <c r="I3138" s="41" t="s">
        <v>99</v>
      </c>
      <c r="J3138" s="40" t="s">
        <v>4599</v>
      </c>
      <c r="K3138" s="40"/>
      <c r="L3138" s="40"/>
      <c r="M3138" s="71"/>
      <c r="N3138" s="22" t="s">
        <v>46</v>
      </c>
      <c r="O3138" s="50"/>
      <c r="P3138" s="50"/>
      <c r="Q3138" s="50" t="s">
        <v>46</v>
      </c>
      <c r="R3138" s="50"/>
      <c r="S3138" s="50"/>
      <c r="T3138" s="50" t="s">
        <v>6269</v>
      </c>
      <c r="U3138" s="50" t="s">
        <v>7248</v>
      </c>
      <c r="V3138" s="50" t="s">
        <v>6927</v>
      </c>
      <c r="W3138" s="50" t="s">
        <v>6927</v>
      </c>
    </row>
    <row r="3139" spans="1:23" customFormat="1" x14ac:dyDescent="0.35">
      <c r="A3139" s="7" t="s">
        <v>10</v>
      </c>
      <c r="B3139" s="7"/>
      <c r="C3139" s="7"/>
      <c r="D3139" s="7" t="s">
        <v>7964</v>
      </c>
      <c r="E3139" s="7" t="s">
        <v>7965</v>
      </c>
      <c r="F3139" s="7" t="s">
        <v>204</v>
      </c>
      <c r="G3139" s="7" t="s">
        <v>21</v>
      </c>
      <c r="H3139" s="65" t="s">
        <v>46</v>
      </c>
      <c r="I3139" s="41" t="s">
        <v>99</v>
      </c>
      <c r="J3139" s="40" t="s">
        <v>4599</v>
      </c>
      <c r="K3139" s="40"/>
      <c r="L3139" s="40"/>
      <c r="M3139" s="71"/>
      <c r="N3139" s="22" t="s">
        <v>46</v>
      </c>
      <c r="O3139" s="50"/>
      <c r="P3139" s="50"/>
      <c r="Q3139" s="50" t="s">
        <v>46</v>
      </c>
      <c r="R3139" s="50"/>
      <c r="S3139" s="50"/>
      <c r="T3139" s="50" t="s">
        <v>6269</v>
      </c>
      <c r="U3139" s="50" t="s">
        <v>7248</v>
      </c>
      <c r="V3139" s="50" t="s">
        <v>6927</v>
      </c>
      <c r="W3139" s="50" t="s">
        <v>6927</v>
      </c>
    </row>
    <row r="3140" spans="1:23" customFormat="1" x14ac:dyDescent="0.35">
      <c r="A3140" s="7" t="s">
        <v>10</v>
      </c>
      <c r="B3140" s="7"/>
      <c r="C3140" s="7"/>
      <c r="D3140" s="7" t="s">
        <v>7966</v>
      </c>
      <c r="E3140" s="7" t="s">
        <v>7967</v>
      </c>
      <c r="F3140" s="7" t="s">
        <v>204</v>
      </c>
      <c r="G3140" s="7" t="s">
        <v>21</v>
      </c>
      <c r="H3140" s="65" t="s">
        <v>46</v>
      </c>
      <c r="I3140" s="41" t="s">
        <v>99</v>
      </c>
      <c r="J3140" s="40" t="s">
        <v>4599</v>
      </c>
      <c r="K3140" s="40"/>
      <c r="L3140" s="40"/>
      <c r="M3140" s="71"/>
      <c r="N3140" s="22" t="s">
        <v>46</v>
      </c>
      <c r="O3140" s="50"/>
      <c r="P3140" s="50"/>
      <c r="Q3140" s="50" t="s">
        <v>46</v>
      </c>
      <c r="R3140" s="50"/>
      <c r="S3140" s="50"/>
      <c r="T3140" s="50" t="s">
        <v>6269</v>
      </c>
      <c r="U3140" s="50" t="s">
        <v>7248</v>
      </c>
      <c r="V3140" s="50" t="s">
        <v>6927</v>
      </c>
      <c r="W3140" s="50" t="s">
        <v>6927</v>
      </c>
    </row>
    <row r="3141" spans="1:23" customFormat="1" x14ac:dyDescent="0.35">
      <c r="A3141" s="28" t="s">
        <v>10</v>
      </c>
      <c r="B3141" s="28"/>
      <c r="C3141" s="28"/>
      <c r="D3141" s="28" t="s">
        <v>7176</v>
      </c>
      <c r="E3141" s="28" t="s">
        <v>7215</v>
      </c>
      <c r="F3141" s="28" t="s">
        <v>204</v>
      </c>
      <c r="G3141" s="22" t="s">
        <v>21</v>
      </c>
      <c r="H3141" s="22" t="s">
        <v>46</v>
      </c>
      <c r="I3141" s="25" t="s">
        <v>197</v>
      </c>
      <c r="J3141" s="34" t="s">
        <v>6163</v>
      </c>
      <c r="K3141" s="25" t="s">
        <v>7168</v>
      </c>
      <c r="L3141" s="34">
        <v>2</v>
      </c>
      <c r="M3141" s="25" t="s">
        <v>6640</v>
      </c>
      <c r="N3141" s="22" t="s">
        <v>8703</v>
      </c>
      <c r="O3141" s="33">
        <v>0</v>
      </c>
      <c r="P3141" s="33">
        <v>0.05</v>
      </c>
      <c r="Q3141" s="33" t="s">
        <v>46</v>
      </c>
      <c r="R3141" s="33">
        <v>0</v>
      </c>
      <c r="S3141" s="33">
        <v>0.05</v>
      </c>
      <c r="T3141" s="33" t="s">
        <v>4598</v>
      </c>
      <c r="U3141" s="33" t="s">
        <v>7248</v>
      </c>
      <c r="V3141" s="33" t="s">
        <v>7249</v>
      </c>
      <c r="W3141" s="33" t="s">
        <v>7249</v>
      </c>
    </row>
    <row r="3142" spans="1:23" customFormat="1" x14ac:dyDescent="0.35">
      <c r="A3142" s="7" t="s">
        <v>10</v>
      </c>
      <c r="B3142" s="7"/>
      <c r="C3142" s="7"/>
      <c r="D3142" s="7" t="s">
        <v>7968</v>
      </c>
      <c r="E3142" s="7" t="s">
        <v>7969</v>
      </c>
      <c r="F3142" s="7" t="s">
        <v>204</v>
      </c>
      <c r="G3142" s="7" t="s">
        <v>21</v>
      </c>
      <c r="H3142" s="65" t="s">
        <v>46</v>
      </c>
      <c r="I3142" s="41" t="s">
        <v>99</v>
      </c>
      <c r="J3142" s="40" t="s">
        <v>4599</v>
      </c>
      <c r="K3142" s="40"/>
      <c r="L3142" s="40"/>
      <c r="M3142" s="71"/>
      <c r="N3142" s="22" t="s">
        <v>46</v>
      </c>
      <c r="O3142" s="50"/>
      <c r="P3142" s="50"/>
      <c r="Q3142" s="50" t="s">
        <v>46</v>
      </c>
      <c r="R3142" s="50"/>
      <c r="S3142" s="50"/>
      <c r="T3142" s="50" t="s">
        <v>6269</v>
      </c>
      <c r="U3142" s="50" t="s">
        <v>7248</v>
      </c>
      <c r="V3142" s="50" t="s">
        <v>6927</v>
      </c>
      <c r="W3142" s="50" t="s">
        <v>6927</v>
      </c>
    </row>
    <row r="3143" spans="1:23" customFormat="1" x14ac:dyDescent="0.35">
      <c r="A3143" s="7" t="s">
        <v>10</v>
      </c>
      <c r="B3143" s="7"/>
      <c r="C3143" s="7"/>
      <c r="D3143" s="7" t="s">
        <v>7970</v>
      </c>
      <c r="E3143" s="7" t="s">
        <v>7971</v>
      </c>
      <c r="F3143" s="7" t="s">
        <v>204</v>
      </c>
      <c r="G3143" s="7" t="s">
        <v>21</v>
      </c>
      <c r="H3143" s="65" t="s">
        <v>46</v>
      </c>
      <c r="I3143" s="41" t="s">
        <v>99</v>
      </c>
      <c r="J3143" s="40" t="s">
        <v>4599</v>
      </c>
      <c r="K3143" s="40"/>
      <c r="L3143" s="40"/>
      <c r="M3143" s="71"/>
      <c r="N3143" s="22" t="s">
        <v>46</v>
      </c>
      <c r="O3143" s="50"/>
      <c r="P3143" s="50"/>
      <c r="Q3143" s="50" t="s">
        <v>46</v>
      </c>
      <c r="R3143" s="50"/>
      <c r="S3143" s="50"/>
      <c r="T3143" s="50" t="s">
        <v>6269</v>
      </c>
      <c r="U3143" s="50" t="s">
        <v>7248</v>
      </c>
      <c r="V3143" s="50" t="s">
        <v>6927</v>
      </c>
      <c r="W3143" s="50" t="s">
        <v>6927</v>
      </c>
    </row>
    <row r="3144" spans="1:23" customFormat="1" x14ac:dyDescent="0.35">
      <c r="A3144" s="7" t="s">
        <v>10</v>
      </c>
      <c r="B3144" s="7"/>
      <c r="C3144" s="7"/>
      <c r="D3144" s="7" t="s">
        <v>7972</v>
      </c>
      <c r="E3144" s="7" t="s">
        <v>7973</v>
      </c>
      <c r="F3144" s="7" t="s">
        <v>204</v>
      </c>
      <c r="G3144" s="7" t="s">
        <v>21</v>
      </c>
      <c r="H3144" s="65" t="s">
        <v>46</v>
      </c>
      <c r="I3144" s="41" t="s">
        <v>99</v>
      </c>
      <c r="J3144" s="40" t="s">
        <v>4599</v>
      </c>
      <c r="K3144" s="40"/>
      <c r="L3144" s="40"/>
      <c r="M3144" s="71"/>
      <c r="N3144" s="22" t="s">
        <v>46</v>
      </c>
      <c r="O3144" s="50"/>
      <c r="P3144" s="50"/>
      <c r="Q3144" s="50" t="s">
        <v>46</v>
      </c>
      <c r="R3144" s="50"/>
      <c r="S3144" s="50"/>
      <c r="T3144" s="50" t="s">
        <v>6269</v>
      </c>
      <c r="U3144" s="50" t="s">
        <v>7248</v>
      </c>
      <c r="V3144" s="50" t="s">
        <v>6927</v>
      </c>
      <c r="W3144" s="50" t="s">
        <v>6927</v>
      </c>
    </row>
    <row r="3145" spans="1:23" customFormat="1" x14ac:dyDescent="0.35">
      <c r="A3145" s="28" t="s">
        <v>10</v>
      </c>
      <c r="B3145" s="28"/>
      <c r="C3145" s="28"/>
      <c r="D3145" s="28" t="s">
        <v>7177</v>
      </c>
      <c r="E3145" s="28" t="s">
        <v>7216</v>
      </c>
      <c r="F3145" s="28" t="s">
        <v>204</v>
      </c>
      <c r="G3145" s="22" t="s">
        <v>21</v>
      </c>
      <c r="H3145" s="22" t="s">
        <v>46</v>
      </c>
      <c r="I3145" s="25" t="s">
        <v>197</v>
      </c>
      <c r="J3145" s="34" t="s">
        <v>6163</v>
      </c>
      <c r="K3145" s="25" t="s">
        <v>7168</v>
      </c>
      <c r="L3145" s="34">
        <v>2</v>
      </c>
      <c r="M3145" s="25" t="s">
        <v>6640</v>
      </c>
      <c r="N3145" s="22" t="s">
        <v>8703</v>
      </c>
      <c r="O3145" s="33">
        <v>0</v>
      </c>
      <c r="P3145" s="33">
        <v>0.05</v>
      </c>
      <c r="Q3145" s="33" t="s">
        <v>46</v>
      </c>
      <c r="R3145" s="33">
        <v>0</v>
      </c>
      <c r="S3145" s="33">
        <v>0.05</v>
      </c>
      <c r="T3145" s="33" t="s">
        <v>4598</v>
      </c>
      <c r="U3145" s="33" t="s">
        <v>7248</v>
      </c>
      <c r="V3145" s="33" t="s">
        <v>7249</v>
      </c>
      <c r="W3145" s="33" t="s">
        <v>7249</v>
      </c>
    </row>
    <row r="3146" spans="1:23" customFormat="1" x14ac:dyDescent="0.35">
      <c r="A3146" s="7" t="s">
        <v>10</v>
      </c>
      <c r="B3146" s="7"/>
      <c r="C3146" s="7"/>
      <c r="D3146" s="7" t="s">
        <v>7974</v>
      </c>
      <c r="E3146" s="7" t="s">
        <v>7975</v>
      </c>
      <c r="F3146" s="7" t="s">
        <v>204</v>
      </c>
      <c r="G3146" s="7" t="s">
        <v>21</v>
      </c>
      <c r="H3146" s="65" t="s">
        <v>46</v>
      </c>
      <c r="I3146" s="41" t="s">
        <v>99</v>
      </c>
      <c r="J3146" s="40" t="s">
        <v>4599</v>
      </c>
      <c r="K3146" s="40"/>
      <c r="L3146" s="40"/>
      <c r="M3146" s="71"/>
      <c r="N3146" s="22" t="s">
        <v>46</v>
      </c>
      <c r="O3146" s="50"/>
      <c r="P3146" s="50"/>
      <c r="Q3146" s="50" t="s">
        <v>46</v>
      </c>
      <c r="R3146" s="50"/>
      <c r="S3146" s="50"/>
      <c r="T3146" s="50" t="s">
        <v>6269</v>
      </c>
      <c r="U3146" s="50" t="s">
        <v>7248</v>
      </c>
      <c r="V3146" s="50" t="s">
        <v>6927</v>
      </c>
      <c r="W3146" s="50" t="s">
        <v>6927</v>
      </c>
    </row>
    <row r="3147" spans="1:23" customFormat="1" x14ac:dyDescent="0.35">
      <c r="A3147" s="7" t="s">
        <v>10</v>
      </c>
      <c r="B3147" s="7"/>
      <c r="C3147" s="7"/>
      <c r="D3147" s="7" t="s">
        <v>7976</v>
      </c>
      <c r="E3147" s="7" t="s">
        <v>7977</v>
      </c>
      <c r="F3147" s="7" t="s">
        <v>204</v>
      </c>
      <c r="G3147" s="7" t="s">
        <v>21</v>
      </c>
      <c r="H3147" s="65" t="s">
        <v>46</v>
      </c>
      <c r="I3147" s="41" t="s">
        <v>99</v>
      </c>
      <c r="J3147" s="40" t="s">
        <v>4599</v>
      </c>
      <c r="K3147" s="40"/>
      <c r="L3147" s="40"/>
      <c r="M3147" s="71"/>
      <c r="N3147" s="22" t="s">
        <v>46</v>
      </c>
      <c r="O3147" s="50"/>
      <c r="P3147" s="50"/>
      <c r="Q3147" s="50" t="s">
        <v>46</v>
      </c>
      <c r="R3147" s="50"/>
      <c r="S3147" s="50"/>
      <c r="T3147" s="50" t="s">
        <v>6269</v>
      </c>
      <c r="U3147" s="50" t="s">
        <v>7248</v>
      </c>
      <c r="V3147" s="50" t="s">
        <v>6927</v>
      </c>
      <c r="W3147" s="50" t="s">
        <v>6927</v>
      </c>
    </row>
    <row r="3148" spans="1:23" customFormat="1" x14ac:dyDescent="0.35">
      <c r="A3148" s="7" t="s">
        <v>10</v>
      </c>
      <c r="B3148" s="7"/>
      <c r="C3148" s="7"/>
      <c r="D3148" s="7" t="s">
        <v>7978</v>
      </c>
      <c r="E3148" s="7" t="s">
        <v>7979</v>
      </c>
      <c r="F3148" s="7" t="s">
        <v>204</v>
      </c>
      <c r="G3148" s="7" t="s">
        <v>21</v>
      </c>
      <c r="H3148" s="65" t="s">
        <v>46</v>
      </c>
      <c r="I3148" s="41" t="s">
        <v>99</v>
      </c>
      <c r="J3148" s="40" t="s">
        <v>4599</v>
      </c>
      <c r="K3148" s="40"/>
      <c r="L3148" s="40"/>
      <c r="M3148" s="71"/>
      <c r="N3148" s="22" t="s">
        <v>46</v>
      </c>
      <c r="O3148" s="50"/>
      <c r="P3148" s="50"/>
      <c r="Q3148" s="50" t="s">
        <v>46</v>
      </c>
      <c r="R3148" s="50"/>
      <c r="S3148" s="50"/>
      <c r="T3148" s="50" t="s">
        <v>6269</v>
      </c>
      <c r="U3148" s="50" t="s">
        <v>7248</v>
      </c>
      <c r="V3148" s="50" t="s">
        <v>6927</v>
      </c>
      <c r="W3148" s="50" t="s">
        <v>6927</v>
      </c>
    </row>
    <row r="3149" spans="1:23" customFormat="1" x14ac:dyDescent="0.35">
      <c r="A3149" s="7" t="s">
        <v>10</v>
      </c>
      <c r="B3149" s="7"/>
      <c r="C3149" s="7"/>
      <c r="D3149" s="7" t="s">
        <v>7980</v>
      </c>
      <c r="E3149" s="7" t="s">
        <v>7981</v>
      </c>
      <c r="F3149" s="7" t="s">
        <v>204</v>
      </c>
      <c r="G3149" s="7" t="s">
        <v>21</v>
      </c>
      <c r="H3149" s="65" t="s">
        <v>46</v>
      </c>
      <c r="I3149" s="41" t="s">
        <v>99</v>
      </c>
      <c r="J3149" s="40" t="s">
        <v>4599</v>
      </c>
      <c r="K3149" s="40"/>
      <c r="L3149" s="40"/>
      <c r="M3149" s="71"/>
      <c r="N3149" s="22" t="s">
        <v>46</v>
      </c>
      <c r="O3149" s="50"/>
      <c r="P3149" s="50"/>
      <c r="Q3149" s="50" t="s">
        <v>46</v>
      </c>
      <c r="R3149" s="50"/>
      <c r="S3149" s="50"/>
      <c r="T3149" s="50" t="s">
        <v>6269</v>
      </c>
      <c r="U3149" s="50" t="s">
        <v>7248</v>
      </c>
      <c r="V3149" s="50" t="s">
        <v>6927</v>
      </c>
      <c r="W3149" s="50" t="s">
        <v>6927</v>
      </c>
    </row>
    <row r="3150" spans="1:23" customFormat="1" x14ac:dyDescent="0.35">
      <c r="A3150" s="28" t="s">
        <v>10</v>
      </c>
      <c r="B3150" s="28"/>
      <c r="C3150" s="28"/>
      <c r="D3150" s="28" t="s">
        <v>7178</v>
      </c>
      <c r="E3150" s="28" t="s">
        <v>7217</v>
      </c>
      <c r="F3150" s="28" t="s">
        <v>204</v>
      </c>
      <c r="G3150" s="22" t="s">
        <v>21</v>
      </c>
      <c r="H3150" s="22" t="s">
        <v>46</v>
      </c>
      <c r="I3150" s="25" t="s">
        <v>197</v>
      </c>
      <c r="J3150" s="34" t="s">
        <v>6163</v>
      </c>
      <c r="K3150" s="25" t="s">
        <v>7168</v>
      </c>
      <c r="L3150" s="34">
        <v>2</v>
      </c>
      <c r="M3150" s="25" t="s">
        <v>6640</v>
      </c>
      <c r="N3150" s="22" t="s">
        <v>8703</v>
      </c>
      <c r="O3150" s="33">
        <v>0</v>
      </c>
      <c r="P3150" s="33">
        <v>0.05</v>
      </c>
      <c r="Q3150" s="33" t="s">
        <v>46</v>
      </c>
      <c r="R3150" s="33">
        <v>0</v>
      </c>
      <c r="S3150" s="33">
        <v>0.05</v>
      </c>
      <c r="T3150" s="33" t="s">
        <v>4598</v>
      </c>
      <c r="U3150" s="33" t="s">
        <v>7248</v>
      </c>
      <c r="V3150" s="33" t="s">
        <v>7249</v>
      </c>
      <c r="W3150" s="33" t="s">
        <v>7249</v>
      </c>
    </row>
    <row r="3151" spans="1:23" customFormat="1" x14ac:dyDescent="0.35">
      <c r="A3151" s="7" t="s">
        <v>10</v>
      </c>
      <c r="B3151" s="7"/>
      <c r="C3151" s="7"/>
      <c r="D3151" s="7" t="s">
        <v>7982</v>
      </c>
      <c r="E3151" s="7" t="s">
        <v>7983</v>
      </c>
      <c r="F3151" s="7" t="s">
        <v>204</v>
      </c>
      <c r="G3151" s="7" t="s">
        <v>21</v>
      </c>
      <c r="H3151" s="65" t="s">
        <v>46</v>
      </c>
      <c r="I3151" s="41" t="s">
        <v>99</v>
      </c>
      <c r="J3151" s="40" t="s">
        <v>4599</v>
      </c>
      <c r="K3151" s="40"/>
      <c r="L3151" s="40"/>
      <c r="M3151" s="71"/>
      <c r="N3151" s="22" t="s">
        <v>46</v>
      </c>
      <c r="O3151" s="50"/>
      <c r="P3151" s="50"/>
      <c r="Q3151" s="50" t="s">
        <v>46</v>
      </c>
      <c r="R3151" s="50"/>
      <c r="S3151" s="50"/>
      <c r="T3151" s="50" t="s">
        <v>6269</v>
      </c>
      <c r="U3151" s="50" t="s">
        <v>7248</v>
      </c>
      <c r="V3151" s="50" t="s">
        <v>6927</v>
      </c>
      <c r="W3151" s="50" t="s">
        <v>6927</v>
      </c>
    </row>
    <row r="3152" spans="1:23" customFormat="1" x14ac:dyDescent="0.35">
      <c r="A3152" s="7" t="s">
        <v>10</v>
      </c>
      <c r="B3152" s="7"/>
      <c r="C3152" s="7"/>
      <c r="D3152" s="7" t="s">
        <v>7984</v>
      </c>
      <c r="E3152" s="7" t="s">
        <v>7985</v>
      </c>
      <c r="F3152" s="7" t="s">
        <v>204</v>
      </c>
      <c r="G3152" s="7" t="s">
        <v>21</v>
      </c>
      <c r="H3152" s="65" t="s">
        <v>46</v>
      </c>
      <c r="I3152" s="41" t="s">
        <v>99</v>
      </c>
      <c r="J3152" s="40" t="s">
        <v>4599</v>
      </c>
      <c r="K3152" s="40"/>
      <c r="L3152" s="40"/>
      <c r="M3152" s="71"/>
      <c r="N3152" s="22" t="s">
        <v>46</v>
      </c>
      <c r="O3152" s="50"/>
      <c r="P3152" s="50"/>
      <c r="Q3152" s="50" t="s">
        <v>46</v>
      </c>
      <c r="R3152" s="50"/>
      <c r="S3152" s="50"/>
      <c r="T3152" s="50" t="s">
        <v>6269</v>
      </c>
      <c r="U3152" s="50" t="s">
        <v>7248</v>
      </c>
      <c r="V3152" s="50" t="s">
        <v>6927</v>
      </c>
      <c r="W3152" s="50" t="s">
        <v>6927</v>
      </c>
    </row>
    <row r="3153" spans="1:23" customFormat="1" x14ac:dyDescent="0.35">
      <c r="A3153" s="7" t="s">
        <v>10</v>
      </c>
      <c r="B3153" s="7"/>
      <c r="C3153" s="7"/>
      <c r="D3153" s="7" t="s">
        <v>7986</v>
      </c>
      <c r="E3153" s="7" t="s">
        <v>7987</v>
      </c>
      <c r="F3153" s="7" t="s">
        <v>204</v>
      </c>
      <c r="G3153" s="7" t="s">
        <v>21</v>
      </c>
      <c r="H3153" s="65" t="s">
        <v>46</v>
      </c>
      <c r="I3153" s="41" t="s">
        <v>99</v>
      </c>
      <c r="J3153" s="40" t="s">
        <v>4599</v>
      </c>
      <c r="K3153" s="40"/>
      <c r="L3153" s="40"/>
      <c r="M3153" s="71"/>
      <c r="N3153" s="22" t="s">
        <v>46</v>
      </c>
      <c r="O3153" s="50"/>
      <c r="P3153" s="50"/>
      <c r="Q3153" s="50" t="s">
        <v>46</v>
      </c>
      <c r="R3153" s="50"/>
      <c r="S3153" s="50"/>
      <c r="T3153" s="50" t="s">
        <v>6269</v>
      </c>
      <c r="U3153" s="50" t="s">
        <v>7248</v>
      </c>
      <c r="V3153" s="50" t="s">
        <v>6927</v>
      </c>
      <c r="W3153" s="50" t="s">
        <v>6927</v>
      </c>
    </row>
    <row r="3154" spans="1:23" customFormat="1" x14ac:dyDescent="0.35">
      <c r="A3154" s="28" t="s">
        <v>10</v>
      </c>
      <c r="B3154" s="28"/>
      <c r="C3154" s="28"/>
      <c r="D3154" s="28" t="s">
        <v>7179</v>
      </c>
      <c r="E3154" s="28" t="s">
        <v>7218</v>
      </c>
      <c r="F3154" s="28" t="s">
        <v>204</v>
      </c>
      <c r="G3154" s="22" t="s">
        <v>21</v>
      </c>
      <c r="H3154" s="22" t="s">
        <v>46</v>
      </c>
      <c r="I3154" s="25" t="s">
        <v>197</v>
      </c>
      <c r="J3154" s="34" t="s">
        <v>6163</v>
      </c>
      <c r="K3154" s="25" t="s">
        <v>7168</v>
      </c>
      <c r="L3154" s="34">
        <v>2</v>
      </c>
      <c r="M3154" s="25" t="s">
        <v>6640</v>
      </c>
      <c r="N3154" s="22" t="s">
        <v>8703</v>
      </c>
      <c r="O3154" s="33">
        <v>0</v>
      </c>
      <c r="P3154" s="33">
        <v>0.05</v>
      </c>
      <c r="Q3154" s="33" t="s">
        <v>46</v>
      </c>
      <c r="R3154" s="33">
        <v>0</v>
      </c>
      <c r="S3154" s="33">
        <v>0.05</v>
      </c>
      <c r="T3154" s="33" t="s">
        <v>4598</v>
      </c>
      <c r="U3154" s="33" t="s">
        <v>7248</v>
      </c>
      <c r="V3154" s="33" t="s">
        <v>7249</v>
      </c>
      <c r="W3154" s="33" t="s">
        <v>7249</v>
      </c>
    </row>
    <row r="3155" spans="1:23" customFormat="1" x14ac:dyDescent="0.35">
      <c r="A3155" s="7" t="s">
        <v>10</v>
      </c>
      <c r="B3155" s="7"/>
      <c r="C3155" s="7"/>
      <c r="D3155" s="7" t="s">
        <v>7988</v>
      </c>
      <c r="E3155" s="7" t="s">
        <v>7989</v>
      </c>
      <c r="F3155" s="7" t="s">
        <v>204</v>
      </c>
      <c r="G3155" s="7" t="s">
        <v>21</v>
      </c>
      <c r="H3155" s="65" t="s">
        <v>46</v>
      </c>
      <c r="I3155" s="41" t="s">
        <v>99</v>
      </c>
      <c r="J3155" s="40" t="s">
        <v>4599</v>
      </c>
      <c r="K3155" s="40"/>
      <c r="L3155" s="40"/>
      <c r="M3155" s="71"/>
      <c r="N3155" s="22" t="s">
        <v>46</v>
      </c>
      <c r="O3155" s="50"/>
      <c r="P3155" s="50"/>
      <c r="Q3155" s="50" t="s">
        <v>46</v>
      </c>
      <c r="R3155" s="50"/>
      <c r="S3155" s="50"/>
      <c r="T3155" s="50" t="s">
        <v>6269</v>
      </c>
      <c r="U3155" s="50" t="s">
        <v>7248</v>
      </c>
      <c r="V3155" s="50" t="s">
        <v>6927</v>
      </c>
      <c r="W3155" s="50" t="s">
        <v>6927</v>
      </c>
    </row>
    <row r="3156" spans="1:23" customFormat="1" x14ac:dyDescent="0.35">
      <c r="A3156" s="7" t="s">
        <v>10</v>
      </c>
      <c r="B3156" s="7"/>
      <c r="C3156" s="7"/>
      <c r="D3156" s="7" t="s">
        <v>7990</v>
      </c>
      <c r="E3156" s="7" t="s">
        <v>7991</v>
      </c>
      <c r="F3156" s="7" t="s">
        <v>204</v>
      </c>
      <c r="G3156" s="7" t="s">
        <v>21</v>
      </c>
      <c r="H3156" s="65" t="s">
        <v>46</v>
      </c>
      <c r="I3156" s="41" t="s">
        <v>99</v>
      </c>
      <c r="J3156" s="40" t="s">
        <v>4599</v>
      </c>
      <c r="K3156" s="40"/>
      <c r="L3156" s="40"/>
      <c r="M3156" s="71"/>
      <c r="N3156" s="22" t="s">
        <v>46</v>
      </c>
      <c r="O3156" s="50"/>
      <c r="P3156" s="50"/>
      <c r="Q3156" s="50" t="s">
        <v>46</v>
      </c>
      <c r="R3156" s="50"/>
      <c r="S3156" s="50"/>
      <c r="T3156" s="50" t="s">
        <v>6269</v>
      </c>
      <c r="U3156" s="50" t="s">
        <v>7248</v>
      </c>
      <c r="V3156" s="50" t="s">
        <v>6927</v>
      </c>
      <c r="W3156" s="50" t="s">
        <v>6927</v>
      </c>
    </row>
    <row r="3157" spans="1:23" customFormat="1" x14ac:dyDescent="0.35">
      <c r="A3157" s="7" t="s">
        <v>10</v>
      </c>
      <c r="B3157" s="7"/>
      <c r="C3157" s="7"/>
      <c r="D3157" s="7" t="s">
        <v>7992</v>
      </c>
      <c r="E3157" s="7" t="s">
        <v>7993</v>
      </c>
      <c r="F3157" s="7" t="s">
        <v>204</v>
      </c>
      <c r="G3157" s="7" t="s">
        <v>21</v>
      </c>
      <c r="H3157" s="65" t="s">
        <v>46</v>
      </c>
      <c r="I3157" s="41" t="s">
        <v>99</v>
      </c>
      <c r="J3157" s="40" t="s">
        <v>4599</v>
      </c>
      <c r="K3157" s="40"/>
      <c r="L3157" s="40"/>
      <c r="M3157" s="71"/>
      <c r="N3157" s="22" t="s">
        <v>46</v>
      </c>
      <c r="O3157" s="50"/>
      <c r="P3157" s="50"/>
      <c r="Q3157" s="50" t="s">
        <v>46</v>
      </c>
      <c r="R3157" s="50"/>
      <c r="S3157" s="50"/>
      <c r="T3157" s="50" t="s">
        <v>6269</v>
      </c>
      <c r="U3157" s="50" t="s">
        <v>7248</v>
      </c>
      <c r="V3157" s="50" t="s">
        <v>6927</v>
      </c>
      <c r="W3157" s="50" t="s">
        <v>6927</v>
      </c>
    </row>
    <row r="3158" spans="1:23" customFormat="1" x14ac:dyDescent="0.35">
      <c r="A3158" s="28" t="s">
        <v>10</v>
      </c>
      <c r="B3158" s="28"/>
      <c r="C3158" s="28"/>
      <c r="D3158" s="28" t="s">
        <v>7180</v>
      </c>
      <c r="E3158" s="28" t="s">
        <v>7219</v>
      </c>
      <c r="F3158" s="28" t="s">
        <v>204</v>
      </c>
      <c r="G3158" s="22" t="s">
        <v>21</v>
      </c>
      <c r="H3158" s="22" t="s">
        <v>46</v>
      </c>
      <c r="I3158" s="25" t="s">
        <v>197</v>
      </c>
      <c r="J3158" s="34" t="s">
        <v>6163</v>
      </c>
      <c r="K3158" s="25" t="s">
        <v>7168</v>
      </c>
      <c r="L3158" s="34">
        <v>2</v>
      </c>
      <c r="M3158" s="25" t="s">
        <v>6640</v>
      </c>
      <c r="N3158" s="22" t="s">
        <v>8703</v>
      </c>
      <c r="O3158" s="33">
        <v>0</v>
      </c>
      <c r="P3158" s="33">
        <v>0.05</v>
      </c>
      <c r="Q3158" s="33" t="s">
        <v>46</v>
      </c>
      <c r="R3158" s="33">
        <v>0</v>
      </c>
      <c r="S3158" s="33">
        <v>0.05</v>
      </c>
      <c r="T3158" s="33" t="s">
        <v>4598</v>
      </c>
      <c r="U3158" s="33" t="s">
        <v>7248</v>
      </c>
      <c r="V3158" s="33" t="s">
        <v>7249</v>
      </c>
      <c r="W3158" s="33" t="s">
        <v>7249</v>
      </c>
    </row>
    <row r="3159" spans="1:23" customFormat="1" x14ac:dyDescent="0.35">
      <c r="A3159" s="7" t="s">
        <v>10</v>
      </c>
      <c r="B3159" s="7"/>
      <c r="C3159" s="7"/>
      <c r="D3159" s="7" t="s">
        <v>7994</v>
      </c>
      <c r="E3159" s="7" t="s">
        <v>7995</v>
      </c>
      <c r="F3159" s="7" t="s">
        <v>204</v>
      </c>
      <c r="G3159" s="7" t="s">
        <v>21</v>
      </c>
      <c r="H3159" s="65" t="s">
        <v>46</v>
      </c>
      <c r="I3159" s="41" t="s">
        <v>99</v>
      </c>
      <c r="J3159" s="40" t="s">
        <v>4599</v>
      </c>
      <c r="K3159" s="40"/>
      <c r="L3159" s="40"/>
      <c r="M3159" s="71"/>
      <c r="N3159" s="22" t="s">
        <v>46</v>
      </c>
      <c r="O3159" s="50"/>
      <c r="P3159" s="50"/>
      <c r="Q3159" s="50" t="s">
        <v>46</v>
      </c>
      <c r="R3159" s="50"/>
      <c r="S3159" s="50"/>
      <c r="T3159" s="50" t="s">
        <v>6269</v>
      </c>
      <c r="U3159" s="50" t="s">
        <v>7248</v>
      </c>
      <c r="V3159" s="50" t="s">
        <v>6927</v>
      </c>
      <c r="W3159" s="50" t="s">
        <v>6927</v>
      </c>
    </row>
    <row r="3160" spans="1:23" customFormat="1" x14ac:dyDescent="0.35">
      <c r="A3160" s="7" t="s">
        <v>10</v>
      </c>
      <c r="B3160" s="7"/>
      <c r="C3160" s="7"/>
      <c r="D3160" s="7" t="s">
        <v>7996</v>
      </c>
      <c r="E3160" s="7" t="s">
        <v>7997</v>
      </c>
      <c r="F3160" s="7" t="s">
        <v>204</v>
      </c>
      <c r="G3160" s="7" t="s">
        <v>21</v>
      </c>
      <c r="H3160" s="65" t="s">
        <v>46</v>
      </c>
      <c r="I3160" s="41" t="s">
        <v>99</v>
      </c>
      <c r="J3160" s="40" t="s">
        <v>4599</v>
      </c>
      <c r="K3160" s="40"/>
      <c r="L3160" s="40"/>
      <c r="M3160" s="71"/>
      <c r="N3160" s="22" t="s">
        <v>46</v>
      </c>
      <c r="O3160" s="50"/>
      <c r="P3160" s="50"/>
      <c r="Q3160" s="50" t="s">
        <v>46</v>
      </c>
      <c r="R3160" s="50"/>
      <c r="S3160" s="50"/>
      <c r="T3160" s="50" t="s">
        <v>6269</v>
      </c>
      <c r="U3160" s="50" t="s">
        <v>7248</v>
      </c>
      <c r="V3160" s="50" t="s">
        <v>6927</v>
      </c>
      <c r="W3160" s="50" t="s">
        <v>6927</v>
      </c>
    </row>
    <row r="3161" spans="1:23" customFormat="1" x14ac:dyDescent="0.35">
      <c r="A3161" s="7" t="s">
        <v>10</v>
      </c>
      <c r="B3161" s="7"/>
      <c r="C3161" s="7"/>
      <c r="D3161" s="7" t="s">
        <v>7998</v>
      </c>
      <c r="E3161" s="7" t="s">
        <v>7999</v>
      </c>
      <c r="F3161" s="7" t="s">
        <v>204</v>
      </c>
      <c r="G3161" s="7" t="s">
        <v>21</v>
      </c>
      <c r="H3161" s="65" t="s">
        <v>46</v>
      </c>
      <c r="I3161" s="41" t="s">
        <v>99</v>
      </c>
      <c r="J3161" s="40" t="s">
        <v>4599</v>
      </c>
      <c r="K3161" s="40"/>
      <c r="L3161" s="40"/>
      <c r="M3161" s="71"/>
      <c r="N3161" s="22" t="s">
        <v>46</v>
      </c>
      <c r="O3161" s="50"/>
      <c r="P3161" s="50"/>
      <c r="Q3161" s="50" t="s">
        <v>46</v>
      </c>
      <c r="R3161" s="50"/>
      <c r="S3161" s="50"/>
      <c r="T3161" s="50" t="s">
        <v>6269</v>
      </c>
      <c r="U3161" s="50" t="s">
        <v>7248</v>
      </c>
      <c r="V3161" s="50" t="s">
        <v>6927</v>
      </c>
      <c r="W3161" s="50" t="s">
        <v>6927</v>
      </c>
    </row>
    <row r="3162" spans="1:23" customFormat="1" x14ac:dyDescent="0.35">
      <c r="A3162" s="28" t="s">
        <v>10</v>
      </c>
      <c r="B3162" s="28"/>
      <c r="C3162" s="28"/>
      <c r="D3162" s="28" t="s">
        <v>7181</v>
      </c>
      <c r="E3162" s="28" t="s">
        <v>7220</v>
      </c>
      <c r="F3162" s="28" t="s">
        <v>204</v>
      </c>
      <c r="G3162" s="22" t="s">
        <v>21</v>
      </c>
      <c r="H3162" s="22" t="s">
        <v>46</v>
      </c>
      <c r="I3162" s="25" t="s">
        <v>197</v>
      </c>
      <c r="J3162" s="34" t="s">
        <v>6163</v>
      </c>
      <c r="K3162" s="25" t="s">
        <v>7168</v>
      </c>
      <c r="L3162" s="34">
        <v>2</v>
      </c>
      <c r="M3162" s="25" t="s">
        <v>6640</v>
      </c>
      <c r="N3162" s="22" t="s">
        <v>8703</v>
      </c>
      <c r="O3162" s="33">
        <v>0</v>
      </c>
      <c r="P3162" s="33">
        <v>0.05</v>
      </c>
      <c r="Q3162" s="33" t="s">
        <v>46</v>
      </c>
      <c r="R3162" s="33">
        <v>0</v>
      </c>
      <c r="S3162" s="33">
        <v>0.05</v>
      </c>
      <c r="T3162" s="33" t="s">
        <v>4598</v>
      </c>
      <c r="U3162" s="33" t="s">
        <v>7248</v>
      </c>
      <c r="V3162" s="33" t="s">
        <v>7249</v>
      </c>
      <c r="W3162" s="33" t="s">
        <v>7249</v>
      </c>
    </row>
    <row r="3163" spans="1:23" customFormat="1" x14ac:dyDescent="0.35">
      <c r="A3163" s="7" t="s">
        <v>10</v>
      </c>
      <c r="B3163" s="7"/>
      <c r="C3163" s="7"/>
      <c r="D3163" s="7" t="s">
        <v>8000</v>
      </c>
      <c r="E3163" s="7" t="s">
        <v>8001</v>
      </c>
      <c r="F3163" s="7" t="s">
        <v>204</v>
      </c>
      <c r="G3163" s="7" t="s">
        <v>21</v>
      </c>
      <c r="H3163" s="65" t="s">
        <v>46</v>
      </c>
      <c r="I3163" s="41" t="s">
        <v>99</v>
      </c>
      <c r="J3163" s="40" t="s">
        <v>4599</v>
      </c>
      <c r="K3163" s="40"/>
      <c r="L3163" s="40"/>
      <c r="M3163" s="71"/>
      <c r="N3163" s="22" t="s">
        <v>46</v>
      </c>
      <c r="O3163" s="50"/>
      <c r="P3163" s="50"/>
      <c r="Q3163" s="50" t="s">
        <v>46</v>
      </c>
      <c r="R3163" s="50"/>
      <c r="S3163" s="50"/>
      <c r="T3163" s="50" t="s">
        <v>6269</v>
      </c>
      <c r="U3163" s="50" t="s">
        <v>7248</v>
      </c>
      <c r="V3163" s="50" t="s">
        <v>6927</v>
      </c>
      <c r="W3163" s="50" t="s">
        <v>6927</v>
      </c>
    </row>
    <row r="3164" spans="1:23" customFormat="1" x14ac:dyDescent="0.35">
      <c r="A3164" s="7" t="s">
        <v>10</v>
      </c>
      <c r="B3164" s="7"/>
      <c r="C3164" s="7"/>
      <c r="D3164" s="7" t="s">
        <v>8002</v>
      </c>
      <c r="E3164" s="7" t="s">
        <v>8003</v>
      </c>
      <c r="F3164" s="7" t="s">
        <v>204</v>
      </c>
      <c r="G3164" s="7" t="s">
        <v>21</v>
      </c>
      <c r="H3164" s="65" t="s">
        <v>46</v>
      </c>
      <c r="I3164" s="41" t="s">
        <v>99</v>
      </c>
      <c r="J3164" s="40" t="s">
        <v>4599</v>
      </c>
      <c r="K3164" s="40"/>
      <c r="L3164" s="40"/>
      <c r="M3164" s="71"/>
      <c r="N3164" s="22" t="s">
        <v>46</v>
      </c>
      <c r="O3164" s="50"/>
      <c r="P3164" s="50"/>
      <c r="Q3164" s="50" t="s">
        <v>46</v>
      </c>
      <c r="R3164" s="50"/>
      <c r="S3164" s="50"/>
      <c r="T3164" s="50" t="s">
        <v>6269</v>
      </c>
      <c r="U3164" s="50" t="s">
        <v>7248</v>
      </c>
      <c r="V3164" s="50" t="s">
        <v>6927</v>
      </c>
      <c r="W3164" s="50" t="s">
        <v>6927</v>
      </c>
    </row>
    <row r="3165" spans="1:23" customFormat="1" x14ac:dyDescent="0.35">
      <c r="A3165" s="7" t="s">
        <v>10</v>
      </c>
      <c r="B3165" s="7"/>
      <c r="C3165" s="7"/>
      <c r="D3165" s="7" t="s">
        <v>8004</v>
      </c>
      <c r="E3165" s="7" t="s">
        <v>8005</v>
      </c>
      <c r="F3165" s="7" t="s">
        <v>204</v>
      </c>
      <c r="G3165" s="7" t="s">
        <v>21</v>
      </c>
      <c r="H3165" s="65" t="s">
        <v>46</v>
      </c>
      <c r="I3165" s="41" t="s">
        <v>99</v>
      </c>
      <c r="J3165" s="40" t="s">
        <v>4599</v>
      </c>
      <c r="K3165" s="40"/>
      <c r="L3165" s="40"/>
      <c r="M3165" s="71"/>
      <c r="N3165" s="22" t="s">
        <v>46</v>
      </c>
      <c r="O3165" s="50"/>
      <c r="P3165" s="50"/>
      <c r="Q3165" s="50" t="s">
        <v>46</v>
      </c>
      <c r="R3165" s="50"/>
      <c r="S3165" s="50"/>
      <c r="T3165" s="50" t="s">
        <v>6269</v>
      </c>
      <c r="U3165" s="50" t="s">
        <v>7248</v>
      </c>
      <c r="V3165" s="50" t="s">
        <v>6927</v>
      </c>
      <c r="W3165" s="50" t="s">
        <v>6927</v>
      </c>
    </row>
    <row r="3166" spans="1:23" customFormat="1" x14ac:dyDescent="0.35">
      <c r="A3166" s="7" t="s">
        <v>10</v>
      </c>
      <c r="B3166" s="7"/>
      <c r="C3166" s="7"/>
      <c r="D3166" s="7" t="s">
        <v>8006</v>
      </c>
      <c r="E3166" s="7" t="s">
        <v>8007</v>
      </c>
      <c r="F3166" s="7" t="s">
        <v>204</v>
      </c>
      <c r="G3166" s="7" t="s">
        <v>21</v>
      </c>
      <c r="H3166" s="65" t="s">
        <v>46</v>
      </c>
      <c r="I3166" s="41" t="s">
        <v>99</v>
      </c>
      <c r="J3166" s="40" t="s">
        <v>4599</v>
      </c>
      <c r="K3166" s="40"/>
      <c r="L3166" s="40"/>
      <c r="M3166" s="71"/>
      <c r="N3166" s="22" t="s">
        <v>46</v>
      </c>
      <c r="O3166" s="50"/>
      <c r="P3166" s="50"/>
      <c r="Q3166" s="50" t="s">
        <v>46</v>
      </c>
      <c r="R3166" s="50"/>
      <c r="S3166" s="50"/>
      <c r="T3166" s="50" t="s">
        <v>6269</v>
      </c>
      <c r="U3166" s="50" t="s">
        <v>7248</v>
      </c>
      <c r="V3166" s="50" t="s">
        <v>6927</v>
      </c>
      <c r="W3166" s="50" t="s">
        <v>6927</v>
      </c>
    </row>
    <row r="3167" spans="1:23" customFormat="1" x14ac:dyDescent="0.35">
      <c r="A3167" s="7" t="s">
        <v>10</v>
      </c>
      <c r="B3167" s="7"/>
      <c r="C3167" s="7"/>
      <c r="D3167" s="7" t="s">
        <v>8008</v>
      </c>
      <c r="E3167" s="7" t="s">
        <v>8009</v>
      </c>
      <c r="F3167" s="7" t="s">
        <v>204</v>
      </c>
      <c r="G3167" s="7" t="s">
        <v>21</v>
      </c>
      <c r="H3167" s="65" t="s">
        <v>46</v>
      </c>
      <c r="I3167" s="41" t="s">
        <v>99</v>
      </c>
      <c r="J3167" s="40" t="s">
        <v>4599</v>
      </c>
      <c r="K3167" s="40"/>
      <c r="L3167" s="40"/>
      <c r="M3167" s="71"/>
      <c r="N3167" s="22" t="s">
        <v>46</v>
      </c>
      <c r="O3167" s="50"/>
      <c r="P3167" s="50"/>
      <c r="Q3167" s="50" t="s">
        <v>46</v>
      </c>
      <c r="R3167" s="50"/>
      <c r="S3167" s="50"/>
      <c r="T3167" s="50" t="s">
        <v>6269</v>
      </c>
      <c r="U3167" s="50" t="s">
        <v>7248</v>
      </c>
      <c r="V3167" s="50" t="s">
        <v>6927</v>
      </c>
      <c r="W3167" s="50" t="s">
        <v>6927</v>
      </c>
    </row>
    <row r="3168" spans="1:23" customFormat="1" x14ac:dyDescent="0.35">
      <c r="A3168" s="7" t="s">
        <v>10</v>
      </c>
      <c r="B3168" s="7"/>
      <c r="C3168" s="7"/>
      <c r="D3168" s="7" t="s">
        <v>8010</v>
      </c>
      <c r="E3168" s="7" t="s">
        <v>8011</v>
      </c>
      <c r="F3168" s="7" t="s">
        <v>204</v>
      </c>
      <c r="G3168" s="7" t="s">
        <v>21</v>
      </c>
      <c r="H3168" s="65" t="s">
        <v>46</v>
      </c>
      <c r="I3168" s="41" t="s">
        <v>99</v>
      </c>
      <c r="J3168" s="40" t="s">
        <v>4599</v>
      </c>
      <c r="K3168" s="40"/>
      <c r="L3168" s="40"/>
      <c r="M3168" s="71"/>
      <c r="N3168" s="22" t="s">
        <v>46</v>
      </c>
      <c r="O3168" s="50"/>
      <c r="P3168" s="50"/>
      <c r="Q3168" s="50" t="s">
        <v>46</v>
      </c>
      <c r="R3168" s="50"/>
      <c r="S3168" s="50"/>
      <c r="T3168" s="50" t="s">
        <v>6269</v>
      </c>
      <c r="U3168" s="50" t="s">
        <v>7248</v>
      </c>
      <c r="V3168" s="50" t="s">
        <v>6927</v>
      </c>
      <c r="W3168" s="50" t="s">
        <v>6927</v>
      </c>
    </row>
    <row r="3169" spans="1:23" customFormat="1" x14ac:dyDescent="0.35">
      <c r="A3169" s="7" t="s">
        <v>10</v>
      </c>
      <c r="B3169" s="7"/>
      <c r="C3169" s="7"/>
      <c r="D3169" s="7" t="s">
        <v>8012</v>
      </c>
      <c r="E3169" s="7" t="s">
        <v>8013</v>
      </c>
      <c r="F3169" s="7" t="s">
        <v>204</v>
      </c>
      <c r="G3169" s="7" t="s">
        <v>21</v>
      </c>
      <c r="H3169" s="65" t="s">
        <v>46</v>
      </c>
      <c r="I3169" s="41" t="s">
        <v>99</v>
      </c>
      <c r="J3169" s="40" t="s">
        <v>4599</v>
      </c>
      <c r="K3169" s="40"/>
      <c r="L3169" s="40"/>
      <c r="M3169" s="71"/>
      <c r="N3169" s="22" t="s">
        <v>46</v>
      </c>
      <c r="O3169" s="50"/>
      <c r="P3169" s="50"/>
      <c r="Q3169" s="50" t="s">
        <v>46</v>
      </c>
      <c r="R3169" s="50"/>
      <c r="S3169" s="50"/>
      <c r="T3169" s="50" t="s">
        <v>6269</v>
      </c>
      <c r="U3169" s="50" t="s">
        <v>7248</v>
      </c>
      <c r="V3169" s="50" t="s">
        <v>6927</v>
      </c>
      <c r="W3169" s="50" t="s">
        <v>6927</v>
      </c>
    </row>
    <row r="3170" spans="1:23" customFormat="1" x14ac:dyDescent="0.35">
      <c r="A3170" s="28" t="s">
        <v>10</v>
      </c>
      <c r="B3170" s="28"/>
      <c r="C3170" s="28"/>
      <c r="D3170" s="28" t="s">
        <v>7182</v>
      </c>
      <c r="E3170" s="28" t="s">
        <v>7221</v>
      </c>
      <c r="F3170" s="28" t="s">
        <v>204</v>
      </c>
      <c r="G3170" s="22" t="s">
        <v>21</v>
      </c>
      <c r="H3170" s="22" t="s">
        <v>46</v>
      </c>
      <c r="I3170" s="25" t="s">
        <v>197</v>
      </c>
      <c r="J3170" s="34" t="s">
        <v>6163</v>
      </c>
      <c r="K3170" s="25" t="s">
        <v>7168</v>
      </c>
      <c r="L3170" s="34">
        <v>2</v>
      </c>
      <c r="M3170" s="25" t="s">
        <v>6640</v>
      </c>
      <c r="N3170" s="22" t="s">
        <v>8703</v>
      </c>
      <c r="O3170" s="33">
        <v>0</v>
      </c>
      <c r="P3170" s="33">
        <v>0.05</v>
      </c>
      <c r="Q3170" s="33" t="s">
        <v>46</v>
      </c>
      <c r="R3170" s="33">
        <v>0</v>
      </c>
      <c r="S3170" s="33">
        <v>0.05</v>
      </c>
      <c r="T3170" s="33" t="s">
        <v>4598</v>
      </c>
      <c r="U3170" s="33" t="s">
        <v>7248</v>
      </c>
      <c r="V3170" s="33" t="s">
        <v>7249</v>
      </c>
      <c r="W3170" s="33" t="s">
        <v>7249</v>
      </c>
    </row>
    <row r="3171" spans="1:23" customFormat="1" x14ac:dyDescent="0.35">
      <c r="A3171" s="7" t="s">
        <v>10</v>
      </c>
      <c r="B3171" s="7"/>
      <c r="C3171" s="7"/>
      <c r="D3171" s="7" t="s">
        <v>8014</v>
      </c>
      <c r="E3171" s="7" t="s">
        <v>8015</v>
      </c>
      <c r="F3171" s="7" t="s">
        <v>204</v>
      </c>
      <c r="G3171" s="7" t="s">
        <v>21</v>
      </c>
      <c r="H3171" s="65" t="s">
        <v>46</v>
      </c>
      <c r="I3171" s="41" t="s">
        <v>99</v>
      </c>
      <c r="J3171" s="40" t="s">
        <v>4599</v>
      </c>
      <c r="K3171" s="40"/>
      <c r="L3171" s="40"/>
      <c r="M3171" s="71"/>
      <c r="N3171" s="22" t="s">
        <v>46</v>
      </c>
      <c r="O3171" s="50"/>
      <c r="P3171" s="50"/>
      <c r="Q3171" s="50" t="s">
        <v>46</v>
      </c>
      <c r="R3171" s="50"/>
      <c r="S3171" s="50"/>
      <c r="T3171" s="50" t="s">
        <v>6269</v>
      </c>
      <c r="U3171" s="50" t="s">
        <v>7248</v>
      </c>
      <c r="V3171" s="50" t="s">
        <v>6927</v>
      </c>
      <c r="W3171" s="50" t="s">
        <v>6927</v>
      </c>
    </row>
    <row r="3172" spans="1:23" customFormat="1" x14ac:dyDescent="0.35">
      <c r="A3172" s="7" t="s">
        <v>10</v>
      </c>
      <c r="B3172" s="7"/>
      <c r="C3172" s="7"/>
      <c r="D3172" s="7" t="s">
        <v>8016</v>
      </c>
      <c r="E3172" s="7" t="s">
        <v>8017</v>
      </c>
      <c r="F3172" s="7" t="s">
        <v>204</v>
      </c>
      <c r="G3172" s="7" t="s">
        <v>21</v>
      </c>
      <c r="H3172" s="65" t="s">
        <v>46</v>
      </c>
      <c r="I3172" s="41" t="s">
        <v>99</v>
      </c>
      <c r="J3172" s="40" t="s">
        <v>4599</v>
      </c>
      <c r="K3172" s="40"/>
      <c r="L3172" s="40"/>
      <c r="M3172" s="71"/>
      <c r="N3172" s="22" t="s">
        <v>46</v>
      </c>
      <c r="O3172" s="50"/>
      <c r="P3172" s="50"/>
      <c r="Q3172" s="50" t="s">
        <v>46</v>
      </c>
      <c r="R3172" s="50"/>
      <c r="S3172" s="50"/>
      <c r="T3172" s="50" t="s">
        <v>6269</v>
      </c>
      <c r="U3172" s="50" t="s">
        <v>7248</v>
      </c>
      <c r="V3172" s="50" t="s">
        <v>6927</v>
      </c>
      <c r="W3172" s="50" t="s">
        <v>6927</v>
      </c>
    </row>
    <row r="3173" spans="1:23" customFormat="1" x14ac:dyDescent="0.35">
      <c r="A3173" s="7" t="s">
        <v>10</v>
      </c>
      <c r="B3173" s="7"/>
      <c r="C3173" s="7"/>
      <c r="D3173" s="7" t="s">
        <v>8018</v>
      </c>
      <c r="E3173" s="7" t="s">
        <v>8019</v>
      </c>
      <c r="F3173" s="7" t="s">
        <v>204</v>
      </c>
      <c r="G3173" s="7" t="s">
        <v>21</v>
      </c>
      <c r="H3173" s="65" t="s">
        <v>46</v>
      </c>
      <c r="I3173" s="41" t="s">
        <v>99</v>
      </c>
      <c r="J3173" s="40" t="s">
        <v>4599</v>
      </c>
      <c r="K3173" s="40"/>
      <c r="L3173" s="40"/>
      <c r="M3173" s="71"/>
      <c r="N3173" s="22" t="s">
        <v>46</v>
      </c>
      <c r="O3173" s="50"/>
      <c r="P3173" s="50"/>
      <c r="Q3173" s="50" t="s">
        <v>46</v>
      </c>
      <c r="R3173" s="50"/>
      <c r="S3173" s="50"/>
      <c r="T3173" s="50" t="s">
        <v>6269</v>
      </c>
      <c r="U3173" s="50" t="s">
        <v>7248</v>
      </c>
      <c r="V3173" s="50" t="s">
        <v>6927</v>
      </c>
      <c r="W3173" s="50" t="s">
        <v>6927</v>
      </c>
    </row>
    <row r="3174" spans="1:23" customFormat="1" x14ac:dyDescent="0.35">
      <c r="A3174" s="28" t="s">
        <v>10</v>
      </c>
      <c r="B3174" s="28"/>
      <c r="C3174" s="28"/>
      <c r="D3174" s="28" t="s">
        <v>7183</v>
      </c>
      <c r="E3174" s="28" t="s">
        <v>7222</v>
      </c>
      <c r="F3174" s="28" t="s">
        <v>204</v>
      </c>
      <c r="G3174" s="22" t="s">
        <v>21</v>
      </c>
      <c r="H3174" s="22" t="s">
        <v>46</v>
      </c>
      <c r="I3174" s="25" t="s">
        <v>197</v>
      </c>
      <c r="J3174" s="34" t="s">
        <v>6163</v>
      </c>
      <c r="K3174" s="25" t="s">
        <v>7168</v>
      </c>
      <c r="L3174" s="34">
        <v>2</v>
      </c>
      <c r="M3174" s="25" t="s">
        <v>6640</v>
      </c>
      <c r="N3174" s="22" t="s">
        <v>8703</v>
      </c>
      <c r="O3174" s="33">
        <v>0</v>
      </c>
      <c r="P3174" s="33">
        <v>0.05</v>
      </c>
      <c r="Q3174" s="33" t="s">
        <v>46</v>
      </c>
      <c r="R3174" s="33">
        <v>0</v>
      </c>
      <c r="S3174" s="33">
        <v>0.05</v>
      </c>
      <c r="T3174" s="33" t="s">
        <v>4598</v>
      </c>
      <c r="U3174" s="33" t="s">
        <v>7248</v>
      </c>
      <c r="V3174" s="33" t="s">
        <v>7249</v>
      </c>
      <c r="W3174" s="33" t="s">
        <v>7249</v>
      </c>
    </row>
    <row r="3175" spans="1:23" customFormat="1" x14ac:dyDescent="0.35">
      <c r="A3175" s="7" t="s">
        <v>10</v>
      </c>
      <c r="B3175" s="7"/>
      <c r="C3175" s="7"/>
      <c r="D3175" s="7" t="s">
        <v>8020</v>
      </c>
      <c r="E3175" s="7" t="s">
        <v>8021</v>
      </c>
      <c r="F3175" s="7" t="s">
        <v>204</v>
      </c>
      <c r="G3175" s="7" t="s">
        <v>21</v>
      </c>
      <c r="H3175" s="65" t="s">
        <v>46</v>
      </c>
      <c r="I3175" s="41" t="s">
        <v>99</v>
      </c>
      <c r="J3175" s="40" t="s">
        <v>4599</v>
      </c>
      <c r="K3175" s="40"/>
      <c r="L3175" s="40"/>
      <c r="M3175" s="71"/>
      <c r="N3175" s="22" t="s">
        <v>46</v>
      </c>
      <c r="O3175" s="50"/>
      <c r="P3175" s="50"/>
      <c r="Q3175" s="50" t="s">
        <v>46</v>
      </c>
      <c r="R3175" s="50"/>
      <c r="S3175" s="50"/>
      <c r="T3175" s="50" t="s">
        <v>6269</v>
      </c>
      <c r="U3175" s="50" t="s">
        <v>7248</v>
      </c>
      <c r="V3175" s="50" t="s">
        <v>6927</v>
      </c>
      <c r="W3175" s="50" t="s">
        <v>6927</v>
      </c>
    </row>
    <row r="3176" spans="1:23" customFormat="1" x14ac:dyDescent="0.35">
      <c r="A3176" s="7" t="s">
        <v>10</v>
      </c>
      <c r="B3176" s="7"/>
      <c r="C3176" s="7"/>
      <c r="D3176" s="7" t="s">
        <v>8022</v>
      </c>
      <c r="E3176" s="7" t="s">
        <v>8023</v>
      </c>
      <c r="F3176" s="7" t="s">
        <v>204</v>
      </c>
      <c r="G3176" s="7" t="s">
        <v>21</v>
      </c>
      <c r="H3176" s="65" t="s">
        <v>46</v>
      </c>
      <c r="I3176" s="41" t="s">
        <v>99</v>
      </c>
      <c r="J3176" s="40" t="s">
        <v>4599</v>
      </c>
      <c r="K3176" s="40"/>
      <c r="L3176" s="40"/>
      <c r="M3176" s="71"/>
      <c r="N3176" s="22" t="s">
        <v>46</v>
      </c>
      <c r="O3176" s="50"/>
      <c r="P3176" s="50"/>
      <c r="Q3176" s="50" t="s">
        <v>46</v>
      </c>
      <c r="R3176" s="50"/>
      <c r="S3176" s="50"/>
      <c r="T3176" s="50" t="s">
        <v>6269</v>
      </c>
      <c r="U3176" s="50" t="s">
        <v>7248</v>
      </c>
      <c r="V3176" s="50" t="s">
        <v>6927</v>
      </c>
      <c r="W3176" s="50" t="s">
        <v>6927</v>
      </c>
    </row>
    <row r="3177" spans="1:23" customFormat="1" x14ac:dyDescent="0.35">
      <c r="A3177" s="7" t="s">
        <v>10</v>
      </c>
      <c r="B3177" s="7"/>
      <c r="C3177" s="7"/>
      <c r="D3177" s="7" t="s">
        <v>8024</v>
      </c>
      <c r="E3177" s="7" t="s">
        <v>8025</v>
      </c>
      <c r="F3177" s="7" t="s">
        <v>204</v>
      </c>
      <c r="G3177" s="7" t="s">
        <v>21</v>
      </c>
      <c r="H3177" s="65" t="s">
        <v>46</v>
      </c>
      <c r="I3177" s="41" t="s">
        <v>99</v>
      </c>
      <c r="J3177" s="40" t="s">
        <v>4599</v>
      </c>
      <c r="K3177" s="40"/>
      <c r="L3177" s="40"/>
      <c r="M3177" s="71"/>
      <c r="N3177" s="22" t="s">
        <v>46</v>
      </c>
      <c r="O3177" s="50"/>
      <c r="P3177" s="50"/>
      <c r="Q3177" s="50" t="s">
        <v>46</v>
      </c>
      <c r="R3177" s="50"/>
      <c r="S3177" s="50"/>
      <c r="T3177" s="50" t="s">
        <v>6269</v>
      </c>
      <c r="U3177" s="50" t="s">
        <v>7248</v>
      </c>
      <c r="V3177" s="50" t="s">
        <v>6927</v>
      </c>
      <c r="W3177" s="50" t="s">
        <v>6927</v>
      </c>
    </row>
    <row r="3178" spans="1:23" customFormat="1" x14ac:dyDescent="0.35">
      <c r="A3178" s="28" t="s">
        <v>10</v>
      </c>
      <c r="B3178" s="28"/>
      <c r="C3178" s="28"/>
      <c r="D3178" s="28" t="s">
        <v>7184</v>
      </c>
      <c r="E3178" s="28" t="s">
        <v>7223</v>
      </c>
      <c r="F3178" s="28" t="s">
        <v>204</v>
      </c>
      <c r="G3178" s="22" t="s">
        <v>21</v>
      </c>
      <c r="H3178" s="22" t="s">
        <v>46</v>
      </c>
      <c r="I3178" s="25" t="s">
        <v>197</v>
      </c>
      <c r="J3178" s="34" t="s">
        <v>6163</v>
      </c>
      <c r="K3178" s="25" t="s">
        <v>7168</v>
      </c>
      <c r="L3178" s="34">
        <v>2</v>
      </c>
      <c r="M3178" s="25" t="s">
        <v>6640</v>
      </c>
      <c r="N3178" s="22" t="s">
        <v>8703</v>
      </c>
      <c r="O3178" s="33">
        <v>0</v>
      </c>
      <c r="P3178" s="33">
        <v>0.05</v>
      </c>
      <c r="Q3178" s="33" t="s">
        <v>46</v>
      </c>
      <c r="R3178" s="33">
        <v>0</v>
      </c>
      <c r="S3178" s="33">
        <v>0.05</v>
      </c>
      <c r="T3178" s="33" t="s">
        <v>4598</v>
      </c>
      <c r="U3178" s="33" t="s">
        <v>7248</v>
      </c>
      <c r="V3178" s="33" t="s">
        <v>7249</v>
      </c>
      <c r="W3178" s="33" t="s">
        <v>7249</v>
      </c>
    </row>
    <row r="3179" spans="1:23" customFormat="1" x14ac:dyDescent="0.35">
      <c r="A3179" s="7" t="s">
        <v>10</v>
      </c>
      <c r="B3179" s="7"/>
      <c r="C3179" s="7"/>
      <c r="D3179" s="7" t="s">
        <v>8026</v>
      </c>
      <c r="E3179" s="7" t="s">
        <v>8027</v>
      </c>
      <c r="F3179" s="7" t="s">
        <v>204</v>
      </c>
      <c r="G3179" s="7" t="s">
        <v>21</v>
      </c>
      <c r="H3179" s="65" t="s">
        <v>46</v>
      </c>
      <c r="I3179" s="41" t="s">
        <v>99</v>
      </c>
      <c r="J3179" s="40" t="s">
        <v>4599</v>
      </c>
      <c r="K3179" s="40"/>
      <c r="L3179" s="40"/>
      <c r="M3179" s="71"/>
      <c r="N3179" s="22" t="s">
        <v>46</v>
      </c>
      <c r="O3179" s="50"/>
      <c r="P3179" s="50"/>
      <c r="Q3179" s="50" t="s">
        <v>46</v>
      </c>
      <c r="R3179" s="50"/>
      <c r="S3179" s="50"/>
      <c r="T3179" s="50" t="s">
        <v>6269</v>
      </c>
      <c r="U3179" s="50" t="s">
        <v>7248</v>
      </c>
      <c r="V3179" s="50" t="s">
        <v>6927</v>
      </c>
      <c r="W3179" s="50" t="s">
        <v>6927</v>
      </c>
    </row>
    <row r="3180" spans="1:23" customFormat="1" x14ac:dyDescent="0.35">
      <c r="A3180" s="7" t="s">
        <v>10</v>
      </c>
      <c r="B3180" s="7"/>
      <c r="C3180" s="7"/>
      <c r="D3180" s="7" t="s">
        <v>8028</v>
      </c>
      <c r="E3180" s="7" t="s">
        <v>8029</v>
      </c>
      <c r="F3180" s="7" t="s">
        <v>204</v>
      </c>
      <c r="G3180" s="7" t="s">
        <v>21</v>
      </c>
      <c r="H3180" s="65" t="s">
        <v>46</v>
      </c>
      <c r="I3180" s="41" t="s">
        <v>99</v>
      </c>
      <c r="J3180" s="40" t="s">
        <v>4599</v>
      </c>
      <c r="K3180" s="40"/>
      <c r="L3180" s="40"/>
      <c r="M3180" s="71"/>
      <c r="N3180" s="22" t="s">
        <v>46</v>
      </c>
      <c r="O3180" s="50"/>
      <c r="P3180" s="50"/>
      <c r="Q3180" s="50" t="s">
        <v>46</v>
      </c>
      <c r="R3180" s="50"/>
      <c r="S3180" s="50"/>
      <c r="T3180" s="50" t="s">
        <v>6269</v>
      </c>
      <c r="U3180" s="50" t="s">
        <v>7248</v>
      </c>
      <c r="V3180" s="50" t="s">
        <v>6927</v>
      </c>
      <c r="W3180" s="50" t="s">
        <v>6927</v>
      </c>
    </row>
    <row r="3181" spans="1:23" customFormat="1" x14ac:dyDescent="0.35">
      <c r="A3181" s="7" t="s">
        <v>10</v>
      </c>
      <c r="B3181" s="7"/>
      <c r="C3181" s="7"/>
      <c r="D3181" s="7" t="s">
        <v>8030</v>
      </c>
      <c r="E3181" s="7" t="s">
        <v>8031</v>
      </c>
      <c r="F3181" s="7" t="s">
        <v>204</v>
      </c>
      <c r="G3181" s="7" t="s">
        <v>21</v>
      </c>
      <c r="H3181" s="65" t="s">
        <v>46</v>
      </c>
      <c r="I3181" s="41" t="s">
        <v>99</v>
      </c>
      <c r="J3181" s="40" t="s">
        <v>4599</v>
      </c>
      <c r="K3181" s="40"/>
      <c r="L3181" s="40"/>
      <c r="M3181" s="71"/>
      <c r="N3181" s="22" t="s">
        <v>46</v>
      </c>
      <c r="O3181" s="50"/>
      <c r="P3181" s="50"/>
      <c r="Q3181" s="50" t="s">
        <v>46</v>
      </c>
      <c r="R3181" s="50"/>
      <c r="S3181" s="50"/>
      <c r="T3181" s="50" t="s">
        <v>6269</v>
      </c>
      <c r="U3181" s="50" t="s">
        <v>7248</v>
      </c>
      <c r="V3181" s="50" t="s">
        <v>6927</v>
      </c>
      <c r="W3181" s="50" t="s">
        <v>6927</v>
      </c>
    </row>
    <row r="3182" spans="1:23" customFormat="1" x14ac:dyDescent="0.35">
      <c r="A3182" s="28" t="s">
        <v>10</v>
      </c>
      <c r="B3182" s="28"/>
      <c r="C3182" s="28"/>
      <c r="D3182" s="28" t="s">
        <v>7185</v>
      </c>
      <c r="E3182" s="28" t="s">
        <v>7224</v>
      </c>
      <c r="F3182" s="28" t="s">
        <v>204</v>
      </c>
      <c r="G3182" s="22" t="s">
        <v>21</v>
      </c>
      <c r="H3182" s="22" t="s">
        <v>46</v>
      </c>
      <c r="I3182" s="25" t="s">
        <v>197</v>
      </c>
      <c r="J3182" s="34" t="s">
        <v>6163</v>
      </c>
      <c r="K3182" s="25" t="s">
        <v>7168</v>
      </c>
      <c r="L3182" s="34">
        <v>2</v>
      </c>
      <c r="M3182" s="25" t="s">
        <v>6640</v>
      </c>
      <c r="N3182" s="22" t="s">
        <v>8703</v>
      </c>
      <c r="O3182" s="33">
        <v>0</v>
      </c>
      <c r="P3182" s="33">
        <v>0.05</v>
      </c>
      <c r="Q3182" s="33" t="s">
        <v>46</v>
      </c>
      <c r="R3182" s="33">
        <v>0</v>
      </c>
      <c r="S3182" s="33">
        <v>0.05</v>
      </c>
      <c r="T3182" s="33" t="s">
        <v>4598</v>
      </c>
      <c r="U3182" s="33" t="s">
        <v>7248</v>
      </c>
      <c r="V3182" s="33" t="s">
        <v>7249</v>
      </c>
      <c r="W3182" s="33" t="s">
        <v>7249</v>
      </c>
    </row>
    <row r="3183" spans="1:23" customFormat="1" x14ac:dyDescent="0.35">
      <c r="A3183" s="7" t="s">
        <v>10</v>
      </c>
      <c r="B3183" s="7"/>
      <c r="C3183" s="7"/>
      <c r="D3183" s="7" t="s">
        <v>8032</v>
      </c>
      <c r="E3183" s="7" t="s">
        <v>8033</v>
      </c>
      <c r="F3183" s="7" t="s">
        <v>204</v>
      </c>
      <c r="G3183" s="7" t="s">
        <v>21</v>
      </c>
      <c r="H3183" s="65" t="s">
        <v>46</v>
      </c>
      <c r="I3183" s="41" t="s">
        <v>99</v>
      </c>
      <c r="J3183" s="40" t="s">
        <v>4599</v>
      </c>
      <c r="K3183" s="40"/>
      <c r="L3183" s="40"/>
      <c r="M3183" s="71"/>
      <c r="N3183" s="22" t="s">
        <v>46</v>
      </c>
      <c r="O3183" s="50"/>
      <c r="P3183" s="50"/>
      <c r="Q3183" s="50" t="s">
        <v>46</v>
      </c>
      <c r="R3183" s="50"/>
      <c r="S3183" s="50"/>
      <c r="T3183" s="50" t="s">
        <v>6269</v>
      </c>
      <c r="U3183" s="50" t="s">
        <v>7248</v>
      </c>
      <c r="V3183" s="50" t="s">
        <v>6927</v>
      </c>
      <c r="W3183" s="50" t="s">
        <v>6927</v>
      </c>
    </row>
    <row r="3184" spans="1:23" customFormat="1" x14ac:dyDescent="0.35">
      <c r="A3184" s="7" t="s">
        <v>10</v>
      </c>
      <c r="B3184" s="7"/>
      <c r="C3184" s="7"/>
      <c r="D3184" s="7" t="s">
        <v>8034</v>
      </c>
      <c r="E3184" s="7" t="s">
        <v>8035</v>
      </c>
      <c r="F3184" s="7" t="s">
        <v>204</v>
      </c>
      <c r="G3184" s="7" t="s">
        <v>21</v>
      </c>
      <c r="H3184" s="65" t="s">
        <v>46</v>
      </c>
      <c r="I3184" s="41" t="s">
        <v>99</v>
      </c>
      <c r="J3184" s="40" t="s">
        <v>4599</v>
      </c>
      <c r="K3184" s="40"/>
      <c r="L3184" s="40"/>
      <c r="M3184" s="71"/>
      <c r="N3184" s="22" t="s">
        <v>46</v>
      </c>
      <c r="O3184" s="50"/>
      <c r="P3184" s="50"/>
      <c r="Q3184" s="50" t="s">
        <v>46</v>
      </c>
      <c r="R3184" s="50"/>
      <c r="S3184" s="50"/>
      <c r="T3184" s="50" t="s">
        <v>6269</v>
      </c>
      <c r="U3184" s="50" t="s">
        <v>7248</v>
      </c>
      <c r="V3184" s="50" t="s">
        <v>6927</v>
      </c>
      <c r="W3184" s="50" t="s">
        <v>6927</v>
      </c>
    </row>
    <row r="3185" spans="1:23" customFormat="1" x14ac:dyDescent="0.35">
      <c r="A3185" s="7" t="s">
        <v>10</v>
      </c>
      <c r="B3185" s="7"/>
      <c r="C3185" s="7"/>
      <c r="D3185" s="7" t="s">
        <v>8036</v>
      </c>
      <c r="E3185" s="7" t="s">
        <v>8037</v>
      </c>
      <c r="F3185" s="7" t="s">
        <v>204</v>
      </c>
      <c r="G3185" s="7" t="s">
        <v>21</v>
      </c>
      <c r="H3185" s="65" t="s">
        <v>46</v>
      </c>
      <c r="I3185" s="41" t="s">
        <v>99</v>
      </c>
      <c r="J3185" s="40" t="s">
        <v>4599</v>
      </c>
      <c r="K3185" s="40"/>
      <c r="L3185" s="40"/>
      <c r="M3185" s="71"/>
      <c r="N3185" s="22" t="s">
        <v>46</v>
      </c>
      <c r="O3185" s="50"/>
      <c r="P3185" s="50"/>
      <c r="Q3185" s="50" t="s">
        <v>46</v>
      </c>
      <c r="R3185" s="50"/>
      <c r="S3185" s="50"/>
      <c r="T3185" s="50" t="s">
        <v>6269</v>
      </c>
      <c r="U3185" s="50" t="s">
        <v>7248</v>
      </c>
      <c r="V3185" s="50" t="s">
        <v>6927</v>
      </c>
      <c r="W3185" s="50" t="s">
        <v>6927</v>
      </c>
    </row>
    <row r="3186" spans="1:23" customFormat="1" x14ac:dyDescent="0.35">
      <c r="A3186" s="28" t="s">
        <v>10</v>
      </c>
      <c r="B3186" s="28"/>
      <c r="C3186" s="28"/>
      <c r="D3186" s="28" t="s">
        <v>7186</v>
      </c>
      <c r="E3186" s="28" t="s">
        <v>7225</v>
      </c>
      <c r="F3186" s="28" t="s">
        <v>204</v>
      </c>
      <c r="G3186" s="22" t="s">
        <v>21</v>
      </c>
      <c r="H3186" s="22" t="s">
        <v>46</v>
      </c>
      <c r="I3186" s="25" t="s">
        <v>197</v>
      </c>
      <c r="J3186" s="34" t="s">
        <v>6163</v>
      </c>
      <c r="K3186" s="25" t="s">
        <v>7168</v>
      </c>
      <c r="L3186" s="34">
        <v>2</v>
      </c>
      <c r="M3186" s="25" t="s">
        <v>6640</v>
      </c>
      <c r="N3186" s="22" t="s">
        <v>8703</v>
      </c>
      <c r="O3186" s="33">
        <v>0</v>
      </c>
      <c r="P3186" s="33">
        <v>0.05</v>
      </c>
      <c r="Q3186" s="33" t="s">
        <v>46</v>
      </c>
      <c r="R3186" s="33">
        <v>0</v>
      </c>
      <c r="S3186" s="33">
        <v>0.05</v>
      </c>
      <c r="T3186" s="33" t="s">
        <v>4598</v>
      </c>
      <c r="U3186" s="33" t="s">
        <v>7248</v>
      </c>
      <c r="V3186" s="33" t="s">
        <v>7249</v>
      </c>
      <c r="W3186" s="33" t="s">
        <v>7249</v>
      </c>
    </row>
    <row r="3187" spans="1:23" customFormat="1" x14ac:dyDescent="0.35">
      <c r="A3187" s="7" t="s">
        <v>10</v>
      </c>
      <c r="B3187" s="7"/>
      <c r="C3187" s="7"/>
      <c r="D3187" s="7" t="s">
        <v>8038</v>
      </c>
      <c r="E3187" s="7" t="s">
        <v>8039</v>
      </c>
      <c r="F3187" s="7" t="s">
        <v>204</v>
      </c>
      <c r="G3187" s="7" t="s">
        <v>21</v>
      </c>
      <c r="H3187" s="65" t="s">
        <v>46</v>
      </c>
      <c r="I3187" s="41" t="s">
        <v>99</v>
      </c>
      <c r="J3187" s="40" t="s">
        <v>4599</v>
      </c>
      <c r="K3187" s="40"/>
      <c r="L3187" s="40"/>
      <c r="M3187" s="71"/>
      <c r="N3187" s="22" t="s">
        <v>46</v>
      </c>
      <c r="O3187" s="50"/>
      <c r="P3187" s="50"/>
      <c r="Q3187" s="50" t="s">
        <v>46</v>
      </c>
      <c r="R3187" s="50"/>
      <c r="S3187" s="50"/>
      <c r="T3187" s="50" t="s">
        <v>6269</v>
      </c>
      <c r="U3187" s="50" t="s">
        <v>7248</v>
      </c>
      <c r="V3187" s="50" t="s">
        <v>6927</v>
      </c>
      <c r="W3187" s="50" t="s">
        <v>6927</v>
      </c>
    </row>
    <row r="3188" spans="1:23" customFormat="1" x14ac:dyDescent="0.35">
      <c r="A3188" s="7" t="s">
        <v>10</v>
      </c>
      <c r="B3188" s="7"/>
      <c r="C3188" s="7"/>
      <c r="D3188" s="7" t="s">
        <v>8040</v>
      </c>
      <c r="E3188" s="7" t="s">
        <v>8041</v>
      </c>
      <c r="F3188" s="7" t="s">
        <v>204</v>
      </c>
      <c r="G3188" s="7" t="s">
        <v>21</v>
      </c>
      <c r="H3188" s="65" t="s">
        <v>46</v>
      </c>
      <c r="I3188" s="41" t="s">
        <v>99</v>
      </c>
      <c r="J3188" s="40" t="s">
        <v>4599</v>
      </c>
      <c r="K3188" s="40"/>
      <c r="L3188" s="40"/>
      <c r="M3188" s="71"/>
      <c r="N3188" s="22" t="s">
        <v>46</v>
      </c>
      <c r="O3188" s="50"/>
      <c r="P3188" s="50"/>
      <c r="Q3188" s="50" t="s">
        <v>46</v>
      </c>
      <c r="R3188" s="50"/>
      <c r="S3188" s="50"/>
      <c r="T3188" s="50" t="s">
        <v>6269</v>
      </c>
      <c r="U3188" s="50" t="s">
        <v>7248</v>
      </c>
      <c r="V3188" s="50" t="s">
        <v>6927</v>
      </c>
      <c r="W3188" s="50" t="s">
        <v>6927</v>
      </c>
    </row>
    <row r="3189" spans="1:23" customFormat="1" x14ac:dyDescent="0.35">
      <c r="A3189" s="28" t="s">
        <v>10</v>
      </c>
      <c r="B3189" s="28"/>
      <c r="C3189" s="28"/>
      <c r="D3189" s="28" t="s">
        <v>7187</v>
      </c>
      <c r="E3189" s="28" t="s">
        <v>7226</v>
      </c>
      <c r="F3189" s="28" t="s">
        <v>204</v>
      </c>
      <c r="G3189" s="22" t="s">
        <v>21</v>
      </c>
      <c r="H3189" s="22" t="s">
        <v>46</v>
      </c>
      <c r="I3189" s="25" t="s">
        <v>197</v>
      </c>
      <c r="J3189" s="34" t="s">
        <v>6163</v>
      </c>
      <c r="K3189" s="25" t="s">
        <v>7168</v>
      </c>
      <c r="L3189" s="34">
        <v>2</v>
      </c>
      <c r="M3189" s="25" t="s">
        <v>6640</v>
      </c>
      <c r="N3189" s="22" t="s">
        <v>8703</v>
      </c>
      <c r="O3189" s="33">
        <v>0</v>
      </c>
      <c r="P3189" s="33">
        <v>0.05</v>
      </c>
      <c r="Q3189" s="33" t="s">
        <v>46</v>
      </c>
      <c r="R3189" s="33">
        <v>0</v>
      </c>
      <c r="S3189" s="33">
        <v>0.05</v>
      </c>
      <c r="T3189" s="33" t="s">
        <v>4598</v>
      </c>
      <c r="U3189" s="33" t="s">
        <v>7248</v>
      </c>
      <c r="V3189" s="33" t="s">
        <v>7249</v>
      </c>
      <c r="W3189" s="33" t="s">
        <v>7249</v>
      </c>
    </row>
    <row r="3190" spans="1:23" customFormat="1" x14ac:dyDescent="0.35">
      <c r="A3190" s="7" t="s">
        <v>10</v>
      </c>
      <c r="B3190" s="7"/>
      <c r="C3190" s="7"/>
      <c r="D3190" s="7" t="s">
        <v>8042</v>
      </c>
      <c r="E3190" s="7" t="s">
        <v>8043</v>
      </c>
      <c r="F3190" s="7" t="s">
        <v>204</v>
      </c>
      <c r="G3190" s="7" t="s">
        <v>21</v>
      </c>
      <c r="H3190" s="65" t="s">
        <v>46</v>
      </c>
      <c r="I3190" s="41" t="s">
        <v>99</v>
      </c>
      <c r="J3190" s="40" t="s">
        <v>4599</v>
      </c>
      <c r="K3190" s="40"/>
      <c r="L3190" s="40"/>
      <c r="M3190" s="71"/>
      <c r="N3190" s="22" t="s">
        <v>46</v>
      </c>
      <c r="O3190" s="50"/>
      <c r="P3190" s="50"/>
      <c r="Q3190" s="50" t="s">
        <v>46</v>
      </c>
      <c r="R3190" s="50"/>
      <c r="S3190" s="50"/>
      <c r="T3190" s="50" t="s">
        <v>6269</v>
      </c>
      <c r="U3190" s="50" t="s">
        <v>7248</v>
      </c>
      <c r="V3190" s="50" t="s">
        <v>6927</v>
      </c>
      <c r="W3190" s="50" t="s">
        <v>6927</v>
      </c>
    </row>
    <row r="3191" spans="1:23" customFormat="1" x14ac:dyDescent="0.35">
      <c r="A3191" s="7" t="s">
        <v>10</v>
      </c>
      <c r="B3191" s="7"/>
      <c r="C3191" s="7"/>
      <c r="D3191" s="7" t="s">
        <v>8044</v>
      </c>
      <c r="E3191" s="7" t="s">
        <v>8045</v>
      </c>
      <c r="F3191" s="7" t="s">
        <v>204</v>
      </c>
      <c r="G3191" s="7" t="s">
        <v>21</v>
      </c>
      <c r="H3191" s="65" t="s">
        <v>46</v>
      </c>
      <c r="I3191" s="41" t="s">
        <v>99</v>
      </c>
      <c r="J3191" s="40" t="s">
        <v>4599</v>
      </c>
      <c r="K3191" s="40"/>
      <c r="L3191" s="40"/>
      <c r="M3191" s="71"/>
      <c r="N3191" s="22" t="s">
        <v>46</v>
      </c>
      <c r="O3191" s="50"/>
      <c r="P3191" s="50"/>
      <c r="Q3191" s="50" t="s">
        <v>46</v>
      </c>
      <c r="R3191" s="50"/>
      <c r="S3191" s="50"/>
      <c r="T3191" s="50" t="s">
        <v>6269</v>
      </c>
      <c r="U3191" s="50" t="s">
        <v>7248</v>
      </c>
      <c r="V3191" s="50" t="s">
        <v>6927</v>
      </c>
      <c r="W3191" s="50" t="s">
        <v>6927</v>
      </c>
    </row>
    <row r="3192" spans="1:23" customFormat="1" x14ac:dyDescent="0.35">
      <c r="A3192" s="7" t="s">
        <v>10</v>
      </c>
      <c r="B3192" s="7"/>
      <c r="C3192" s="7"/>
      <c r="D3192" s="7" t="s">
        <v>8046</v>
      </c>
      <c r="E3192" s="7" t="s">
        <v>8047</v>
      </c>
      <c r="F3192" s="7" t="s">
        <v>204</v>
      </c>
      <c r="G3192" s="7" t="s">
        <v>21</v>
      </c>
      <c r="H3192" s="65" t="s">
        <v>46</v>
      </c>
      <c r="I3192" s="41" t="s">
        <v>99</v>
      </c>
      <c r="J3192" s="40" t="s">
        <v>4599</v>
      </c>
      <c r="K3192" s="40"/>
      <c r="L3192" s="40"/>
      <c r="M3192" s="71"/>
      <c r="N3192" s="22" t="s">
        <v>46</v>
      </c>
      <c r="O3192" s="50"/>
      <c r="P3192" s="50"/>
      <c r="Q3192" s="50" t="s">
        <v>46</v>
      </c>
      <c r="R3192" s="50"/>
      <c r="S3192" s="50"/>
      <c r="T3192" s="50" t="s">
        <v>6269</v>
      </c>
      <c r="U3192" s="50" t="s">
        <v>7248</v>
      </c>
      <c r="V3192" s="50" t="s">
        <v>6927</v>
      </c>
      <c r="W3192" s="50" t="s">
        <v>6927</v>
      </c>
    </row>
    <row r="3193" spans="1:23" customFormat="1" x14ac:dyDescent="0.35">
      <c r="A3193" s="7" t="s">
        <v>10</v>
      </c>
      <c r="B3193" s="7"/>
      <c r="C3193" s="7"/>
      <c r="D3193" s="7" t="s">
        <v>8048</v>
      </c>
      <c r="E3193" s="7" t="s">
        <v>8049</v>
      </c>
      <c r="F3193" s="7" t="s">
        <v>204</v>
      </c>
      <c r="G3193" s="7" t="s">
        <v>21</v>
      </c>
      <c r="H3193" s="65" t="s">
        <v>46</v>
      </c>
      <c r="I3193" s="41" t="s">
        <v>99</v>
      </c>
      <c r="J3193" s="40" t="s">
        <v>4599</v>
      </c>
      <c r="K3193" s="40"/>
      <c r="L3193" s="40"/>
      <c r="M3193" s="71"/>
      <c r="N3193" s="22" t="s">
        <v>46</v>
      </c>
      <c r="O3193" s="50"/>
      <c r="P3193" s="50"/>
      <c r="Q3193" s="50" t="s">
        <v>46</v>
      </c>
      <c r="R3193" s="50"/>
      <c r="S3193" s="50"/>
      <c r="T3193" s="50" t="s">
        <v>6269</v>
      </c>
      <c r="U3193" s="50" t="s">
        <v>7248</v>
      </c>
      <c r="V3193" s="50" t="s">
        <v>6927</v>
      </c>
      <c r="W3193" s="50" t="s">
        <v>6927</v>
      </c>
    </row>
    <row r="3194" spans="1:23" customFormat="1" x14ac:dyDescent="0.35">
      <c r="A3194" s="7" t="s">
        <v>10</v>
      </c>
      <c r="B3194" s="7"/>
      <c r="C3194" s="7"/>
      <c r="D3194" s="7" t="s">
        <v>8050</v>
      </c>
      <c r="E3194" s="7" t="s">
        <v>8051</v>
      </c>
      <c r="F3194" s="7" t="s">
        <v>204</v>
      </c>
      <c r="G3194" s="7" t="s">
        <v>21</v>
      </c>
      <c r="H3194" s="65" t="s">
        <v>46</v>
      </c>
      <c r="I3194" s="41" t="s">
        <v>99</v>
      </c>
      <c r="J3194" s="40" t="s">
        <v>4599</v>
      </c>
      <c r="K3194" s="40"/>
      <c r="L3194" s="40"/>
      <c r="M3194" s="71"/>
      <c r="N3194" s="22" t="s">
        <v>46</v>
      </c>
      <c r="O3194" s="50"/>
      <c r="P3194" s="50"/>
      <c r="Q3194" s="50" t="s">
        <v>46</v>
      </c>
      <c r="R3194" s="50"/>
      <c r="S3194" s="50"/>
      <c r="T3194" s="50" t="s">
        <v>6269</v>
      </c>
      <c r="U3194" s="50" t="s">
        <v>7248</v>
      </c>
      <c r="V3194" s="50" t="s">
        <v>6927</v>
      </c>
      <c r="W3194" s="50" t="s">
        <v>6927</v>
      </c>
    </row>
    <row r="3195" spans="1:23" customFormat="1" x14ac:dyDescent="0.35">
      <c r="A3195" s="28" t="s">
        <v>10</v>
      </c>
      <c r="B3195" s="28"/>
      <c r="C3195" s="28"/>
      <c r="D3195" s="28" t="s">
        <v>7188</v>
      </c>
      <c r="E3195" s="28" t="s">
        <v>7227</v>
      </c>
      <c r="F3195" s="28" t="s">
        <v>204</v>
      </c>
      <c r="G3195" s="22" t="s">
        <v>21</v>
      </c>
      <c r="H3195" s="22" t="s">
        <v>46</v>
      </c>
      <c r="I3195" s="25" t="s">
        <v>197</v>
      </c>
      <c r="J3195" s="34" t="s">
        <v>6163</v>
      </c>
      <c r="K3195" s="25" t="s">
        <v>7168</v>
      </c>
      <c r="L3195" s="34">
        <v>2</v>
      </c>
      <c r="M3195" s="25" t="s">
        <v>6640</v>
      </c>
      <c r="N3195" s="22" t="s">
        <v>8703</v>
      </c>
      <c r="O3195" s="33">
        <v>0</v>
      </c>
      <c r="P3195" s="33">
        <v>0.05</v>
      </c>
      <c r="Q3195" s="33" t="s">
        <v>46</v>
      </c>
      <c r="R3195" s="33">
        <v>0</v>
      </c>
      <c r="S3195" s="33">
        <v>0.05</v>
      </c>
      <c r="T3195" s="33" t="s">
        <v>4598</v>
      </c>
      <c r="U3195" s="33" t="s">
        <v>7248</v>
      </c>
      <c r="V3195" s="33" t="s">
        <v>7249</v>
      </c>
      <c r="W3195" s="33" t="s">
        <v>7249</v>
      </c>
    </row>
    <row r="3196" spans="1:23" customFormat="1" x14ac:dyDescent="0.35">
      <c r="A3196" s="7" t="s">
        <v>10</v>
      </c>
      <c r="B3196" s="7"/>
      <c r="C3196" s="7"/>
      <c r="D3196" s="7" t="s">
        <v>8052</v>
      </c>
      <c r="E3196" s="7" t="s">
        <v>8053</v>
      </c>
      <c r="F3196" s="7" t="s">
        <v>204</v>
      </c>
      <c r="G3196" s="7" t="s">
        <v>21</v>
      </c>
      <c r="H3196" s="65" t="s">
        <v>46</v>
      </c>
      <c r="I3196" s="41" t="s">
        <v>99</v>
      </c>
      <c r="J3196" s="40" t="s">
        <v>4599</v>
      </c>
      <c r="K3196" s="40"/>
      <c r="L3196" s="40"/>
      <c r="M3196" s="71"/>
      <c r="N3196" s="22" t="s">
        <v>46</v>
      </c>
      <c r="O3196" s="50"/>
      <c r="P3196" s="50"/>
      <c r="Q3196" s="50" t="s">
        <v>46</v>
      </c>
      <c r="R3196" s="50"/>
      <c r="S3196" s="50"/>
      <c r="T3196" s="50" t="s">
        <v>6269</v>
      </c>
      <c r="U3196" s="50" t="s">
        <v>7248</v>
      </c>
      <c r="V3196" s="50" t="s">
        <v>6927</v>
      </c>
      <c r="W3196" s="50" t="s">
        <v>6927</v>
      </c>
    </row>
    <row r="3197" spans="1:23" customFormat="1" x14ac:dyDescent="0.35">
      <c r="A3197" s="7" t="s">
        <v>4590</v>
      </c>
      <c r="B3197" s="7"/>
      <c r="C3197" s="7"/>
      <c r="D3197" s="7" t="s">
        <v>8054</v>
      </c>
      <c r="E3197" s="7" t="s">
        <v>8055</v>
      </c>
      <c r="F3197" s="7" t="s">
        <v>204</v>
      </c>
      <c r="G3197" s="7" t="s">
        <v>21</v>
      </c>
      <c r="H3197" s="65" t="s">
        <v>46</v>
      </c>
      <c r="I3197" s="41" t="s">
        <v>99</v>
      </c>
      <c r="J3197" s="40" t="s">
        <v>4599</v>
      </c>
      <c r="K3197" s="40"/>
      <c r="L3197" s="40"/>
      <c r="M3197" s="71"/>
      <c r="N3197" s="22" t="s">
        <v>46</v>
      </c>
      <c r="O3197" s="50"/>
      <c r="P3197" s="50"/>
      <c r="Q3197" s="50" t="s">
        <v>46</v>
      </c>
      <c r="R3197" s="50"/>
      <c r="S3197" s="50"/>
      <c r="T3197" s="50" t="s">
        <v>6269</v>
      </c>
      <c r="U3197" s="50" t="s">
        <v>7248</v>
      </c>
      <c r="V3197" s="50" t="s">
        <v>6927</v>
      </c>
      <c r="W3197" s="50" t="s">
        <v>6927</v>
      </c>
    </row>
    <row r="3198" spans="1:23" customFormat="1" x14ac:dyDescent="0.35">
      <c r="A3198" s="7" t="s">
        <v>10</v>
      </c>
      <c r="B3198" s="7"/>
      <c r="C3198" s="7"/>
      <c r="D3198" s="7" t="s">
        <v>8056</v>
      </c>
      <c r="E3198" s="7" t="s">
        <v>8057</v>
      </c>
      <c r="F3198" s="7" t="s">
        <v>204</v>
      </c>
      <c r="G3198" s="7" t="s">
        <v>21</v>
      </c>
      <c r="H3198" s="65" t="s">
        <v>46</v>
      </c>
      <c r="I3198" s="41" t="s">
        <v>99</v>
      </c>
      <c r="J3198" s="40" t="s">
        <v>4599</v>
      </c>
      <c r="K3198" s="40"/>
      <c r="L3198" s="40"/>
      <c r="M3198" s="71"/>
      <c r="N3198" s="22" t="s">
        <v>46</v>
      </c>
      <c r="O3198" s="50"/>
      <c r="P3198" s="50"/>
      <c r="Q3198" s="50" t="s">
        <v>46</v>
      </c>
      <c r="R3198" s="50"/>
      <c r="S3198" s="50"/>
      <c r="T3198" s="50" t="s">
        <v>6269</v>
      </c>
      <c r="U3198" s="50" t="s">
        <v>7248</v>
      </c>
      <c r="V3198" s="50" t="s">
        <v>6927</v>
      </c>
      <c r="W3198" s="50" t="s">
        <v>6927</v>
      </c>
    </row>
    <row r="3199" spans="1:23" customFormat="1" x14ac:dyDescent="0.35">
      <c r="A3199" s="7" t="s">
        <v>4590</v>
      </c>
      <c r="B3199" s="7"/>
      <c r="C3199" s="7"/>
      <c r="D3199" s="7" t="s">
        <v>8058</v>
      </c>
      <c r="E3199" s="7" t="s">
        <v>8059</v>
      </c>
      <c r="F3199" s="7" t="s">
        <v>204</v>
      </c>
      <c r="G3199" s="7" t="s">
        <v>21</v>
      </c>
      <c r="H3199" s="65" t="s">
        <v>46</v>
      </c>
      <c r="I3199" s="41" t="s">
        <v>99</v>
      </c>
      <c r="J3199" s="40" t="s">
        <v>4599</v>
      </c>
      <c r="K3199" s="40"/>
      <c r="L3199" s="40"/>
      <c r="M3199" s="71"/>
      <c r="N3199" s="22" t="s">
        <v>46</v>
      </c>
      <c r="O3199" s="50"/>
      <c r="P3199" s="50"/>
      <c r="Q3199" s="50" t="s">
        <v>46</v>
      </c>
      <c r="R3199" s="50"/>
      <c r="S3199" s="50"/>
      <c r="T3199" s="50" t="s">
        <v>6269</v>
      </c>
      <c r="U3199" s="50" t="s">
        <v>7248</v>
      </c>
      <c r="V3199" s="50" t="s">
        <v>6927</v>
      </c>
      <c r="W3199" s="50" t="s">
        <v>6927</v>
      </c>
    </row>
    <row r="3200" spans="1:23" customFormat="1" x14ac:dyDescent="0.35">
      <c r="A3200" s="7" t="s">
        <v>4590</v>
      </c>
      <c r="B3200" s="7"/>
      <c r="C3200" s="7"/>
      <c r="D3200" s="7" t="s">
        <v>8060</v>
      </c>
      <c r="E3200" s="7" t="s">
        <v>8061</v>
      </c>
      <c r="F3200" s="7" t="s">
        <v>204</v>
      </c>
      <c r="G3200" s="7" t="s">
        <v>21</v>
      </c>
      <c r="H3200" s="65" t="s">
        <v>46</v>
      </c>
      <c r="I3200" s="41" t="s">
        <v>99</v>
      </c>
      <c r="J3200" s="40" t="s">
        <v>4599</v>
      </c>
      <c r="K3200" s="40"/>
      <c r="L3200" s="40"/>
      <c r="M3200" s="71"/>
      <c r="N3200" s="22" t="s">
        <v>46</v>
      </c>
      <c r="O3200" s="50"/>
      <c r="P3200" s="50"/>
      <c r="Q3200" s="50" t="s">
        <v>46</v>
      </c>
      <c r="R3200" s="50"/>
      <c r="S3200" s="50"/>
      <c r="T3200" s="50" t="s">
        <v>6269</v>
      </c>
      <c r="U3200" s="50" t="s">
        <v>7248</v>
      </c>
      <c r="V3200" s="50" t="s">
        <v>6927</v>
      </c>
      <c r="W3200" s="50" t="s">
        <v>6927</v>
      </c>
    </row>
    <row r="3201" spans="1:23" customFormat="1" x14ac:dyDescent="0.35">
      <c r="A3201" s="28" t="s">
        <v>4590</v>
      </c>
      <c r="B3201" s="28"/>
      <c r="C3201" s="28"/>
      <c r="D3201" s="28" t="s">
        <v>7189</v>
      </c>
      <c r="E3201" s="28" t="s">
        <v>7228</v>
      </c>
      <c r="F3201" s="28" t="s">
        <v>204</v>
      </c>
      <c r="G3201" s="22" t="s">
        <v>21</v>
      </c>
      <c r="H3201" s="22" t="s">
        <v>46</v>
      </c>
      <c r="I3201" s="25" t="s">
        <v>197</v>
      </c>
      <c r="J3201" s="34" t="s">
        <v>6163</v>
      </c>
      <c r="K3201" s="25" t="s">
        <v>7168</v>
      </c>
      <c r="L3201" s="34">
        <v>2</v>
      </c>
      <c r="M3201" s="25" t="s">
        <v>6640</v>
      </c>
      <c r="N3201" s="22" t="s">
        <v>8703</v>
      </c>
      <c r="O3201" s="33">
        <v>0</v>
      </c>
      <c r="P3201" s="33">
        <v>0.05</v>
      </c>
      <c r="Q3201" s="33" t="s">
        <v>46</v>
      </c>
      <c r="R3201" s="33">
        <v>0</v>
      </c>
      <c r="S3201" s="33">
        <v>0.05</v>
      </c>
      <c r="T3201" s="33" t="s">
        <v>4598</v>
      </c>
      <c r="U3201" s="33" t="s">
        <v>7248</v>
      </c>
      <c r="V3201" s="33" t="s">
        <v>7249</v>
      </c>
      <c r="W3201" s="33" t="s">
        <v>7249</v>
      </c>
    </row>
    <row r="3202" spans="1:23" customFormat="1" x14ac:dyDescent="0.35">
      <c r="A3202" s="7" t="s">
        <v>4590</v>
      </c>
      <c r="B3202" s="7"/>
      <c r="C3202" s="7"/>
      <c r="D3202" s="7" t="s">
        <v>8062</v>
      </c>
      <c r="E3202" s="7" t="s">
        <v>8063</v>
      </c>
      <c r="F3202" s="7" t="s">
        <v>204</v>
      </c>
      <c r="G3202" s="7" t="s">
        <v>21</v>
      </c>
      <c r="H3202" s="65" t="s">
        <v>46</v>
      </c>
      <c r="I3202" s="41" t="s">
        <v>99</v>
      </c>
      <c r="J3202" s="40" t="s">
        <v>4599</v>
      </c>
      <c r="K3202" s="40"/>
      <c r="L3202" s="40"/>
      <c r="M3202" s="71"/>
      <c r="N3202" s="22" t="s">
        <v>46</v>
      </c>
      <c r="O3202" s="50"/>
      <c r="P3202" s="50"/>
      <c r="Q3202" s="50" t="s">
        <v>46</v>
      </c>
      <c r="R3202" s="50"/>
      <c r="S3202" s="50"/>
      <c r="T3202" s="50" t="s">
        <v>6269</v>
      </c>
      <c r="U3202" s="50" t="s">
        <v>7248</v>
      </c>
      <c r="V3202" s="50" t="s">
        <v>6927</v>
      </c>
      <c r="W3202" s="50" t="s">
        <v>6927</v>
      </c>
    </row>
    <row r="3203" spans="1:23" customFormat="1" x14ac:dyDescent="0.35">
      <c r="A3203" s="28" t="s">
        <v>4590</v>
      </c>
      <c r="B3203" s="28"/>
      <c r="C3203" s="28"/>
      <c r="D3203" s="28" t="s">
        <v>7190</v>
      </c>
      <c r="E3203" s="28" t="s">
        <v>7229</v>
      </c>
      <c r="F3203" s="28" t="s">
        <v>204</v>
      </c>
      <c r="G3203" s="22" t="s">
        <v>21</v>
      </c>
      <c r="H3203" s="22" t="s">
        <v>46</v>
      </c>
      <c r="I3203" s="25" t="s">
        <v>197</v>
      </c>
      <c r="J3203" s="34" t="s">
        <v>6163</v>
      </c>
      <c r="K3203" s="25" t="s">
        <v>7168</v>
      </c>
      <c r="L3203" s="34">
        <v>2</v>
      </c>
      <c r="M3203" s="25" t="s">
        <v>6640</v>
      </c>
      <c r="N3203" s="22" t="s">
        <v>8703</v>
      </c>
      <c r="O3203" s="33">
        <v>0</v>
      </c>
      <c r="P3203" s="33">
        <v>0.05</v>
      </c>
      <c r="Q3203" s="33" t="s">
        <v>46</v>
      </c>
      <c r="R3203" s="33">
        <v>0</v>
      </c>
      <c r="S3203" s="33">
        <v>0.05</v>
      </c>
      <c r="T3203" s="33" t="s">
        <v>4598</v>
      </c>
      <c r="U3203" s="33" t="s">
        <v>7248</v>
      </c>
      <c r="V3203" s="33" t="s">
        <v>7249</v>
      </c>
      <c r="W3203" s="33" t="s">
        <v>7249</v>
      </c>
    </row>
    <row r="3204" spans="1:23" customFormat="1" x14ac:dyDescent="0.35">
      <c r="A3204" s="7" t="s">
        <v>4590</v>
      </c>
      <c r="B3204" s="7"/>
      <c r="C3204" s="7"/>
      <c r="D3204" s="7" t="s">
        <v>8064</v>
      </c>
      <c r="E3204" s="7" t="s">
        <v>8065</v>
      </c>
      <c r="F3204" s="7" t="s">
        <v>204</v>
      </c>
      <c r="G3204" s="7" t="s">
        <v>21</v>
      </c>
      <c r="H3204" s="65" t="s">
        <v>46</v>
      </c>
      <c r="I3204" s="41" t="s">
        <v>99</v>
      </c>
      <c r="J3204" s="40" t="s">
        <v>4599</v>
      </c>
      <c r="K3204" s="40"/>
      <c r="L3204" s="40"/>
      <c r="M3204" s="71"/>
      <c r="N3204" s="22" t="s">
        <v>46</v>
      </c>
      <c r="O3204" s="50"/>
      <c r="P3204" s="50"/>
      <c r="Q3204" s="50" t="s">
        <v>46</v>
      </c>
      <c r="R3204" s="50"/>
      <c r="S3204" s="50"/>
      <c r="T3204" s="50" t="s">
        <v>6269</v>
      </c>
      <c r="U3204" s="50" t="s">
        <v>7248</v>
      </c>
      <c r="V3204" s="50" t="s">
        <v>6927</v>
      </c>
      <c r="W3204" s="50" t="s">
        <v>6927</v>
      </c>
    </row>
    <row r="3205" spans="1:23" customFormat="1" x14ac:dyDescent="0.35">
      <c r="A3205" s="7" t="s">
        <v>4590</v>
      </c>
      <c r="B3205" s="7"/>
      <c r="C3205" s="7"/>
      <c r="D3205" s="7" t="s">
        <v>8066</v>
      </c>
      <c r="E3205" s="7" t="s">
        <v>8067</v>
      </c>
      <c r="F3205" s="7" t="s">
        <v>204</v>
      </c>
      <c r="G3205" s="7" t="s">
        <v>21</v>
      </c>
      <c r="H3205" s="65" t="s">
        <v>46</v>
      </c>
      <c r="I3205" s="41" t="s">
        <v>99</v>
      </c>
      <c r="J3205" s="40" t="s">
        <v>4599</v>
      </c>
      <c r="K3205" s="40"/>
      <c r="L3205" s="40"/>
      <c r="M3205" s="71"/>
      <c r="N3205" s="22" t="s">
        <v>46</v>
      </c>
      <c r="O3205" s="50"/>
      <c r="P3205" s="50"/>
      <c r="Q3205" s="50" t="s">
        <v>46</v>
      </c>
      <c r="R3205" s="50"/>
      <c r="S3205" s="50"/>
      <c r="T3205" s="50" t="s">
        <v>6269</v>
      </c>
      <c r="U3205" s="50" t="s">
        <v>7248</v>
      </c>
      <c r="V3205" s="50" t="s">
        <v>6927</v>
      </c>
      <c r="W3205" s="50" t="s">
        <v>6927</v>
      </c>
    </row>
    <row r="3206" spans="1:23" customFormat="1" x14ac:dyDescent="0.35">
      <c r="A3206" s="28" t="s">
        <v>4590</v>
      </c>
      <c r="B3206" s="28"/>
      <c r="C3206" s="28"/>
      <c r="D3206" s="28" t="s">
        <v>7191</v>
      </c>
      <c r="E3206" s="28" t="s">
        <v>7230</v>
      </c>
      <c r="F3206" s="28" t="s">
        <v>204</v>
      </c>
      <c r="G3206" s="22" t="s">
        <v>21</v>
      </c>
      <c r="H3206" s="22" t="s">
        <v>46</v>
      </c>
      <c r="I3206" s="25" t="s">
        <v>197</v>
      </c>
      <c r="J3206" s="34" t="s">
        <v>6163</v>
      </c>
      <c r="K3206" s="25" t="s">
        <v>7168</v>
      </c>
      <c r="L3206" s="34">
        <v>2</v>
      </c>
      <c r="M3206" s="25" t="s">
        <v>6640</v>
      </c>
      <c r="N3206" s="22" t="s">
        <v>8703</v>
      </c>
      <c r="O3206" s="33">
        <v>0</v>
      </c>
      <c r="P3206" s="33">
        <v>0.05</v>
      </c>
      <c r="Q3206" s="33" t="s">
        <v>46</v>
      </c>
      <c r="R3206" s="33">
        <v>0</v>
      </c>
      <c r="S3206" s="33">
        <v>0.05</v>
      </c>
      <c r="T3206" s="33" t="s">
        <v>4598</v>
      </c>
      <c r="U3206" s="33" t="s">
        <v>7248</v>
      </c>
      <c r="V3206" s="33" t="s">
        <v>7249</v>
      </c>
      <c r="W3206" s="33" t="s">
        <v>7249</v>
      </c>
    </row>
    <row r="3207" spans="1:23" customFormat="1" x14ac:dyDescent="0.35">
      <c r="A3207" s="7" t="s">
        <v>4590</v>
      </c>
      <c r="B3207" s="7"/>
      <c r="C3207" s="7"/>
      <c r="D3207" s="7" t="s">
        <v>8068</v>
      </c>
      <c r="E3207" s="7" t="s">
        <v>8069</v>
      </c>
      <c r="F3207" s="7" t="s">
        <v>204</v>
      </c>
      <c r="G3207" s="7" t="s">
        <v>21</v>
      </c>
      <c r="H3207" s="65" t="s">
        <v>46</v>
      </c>
      <c r="I3207" s="41" t="s">
        <v>99</v>
      </c>
      <c r="J3207" s="40" t="s">
        <v>4599</v>
      </c>
      <c r="K3207" s="40"/>
      <c r="L3207" s="40"/>
      <c r="M3207" s="71"/>
      <c r="N3207" s="22" t="s">
        <v>46</v>
      </c>
      <c r="O3207" s="50"/>
      <c r="P3207" s="50"/>
      <c r="Q3207" s="50" t="s">
        <v>46</v>
      </c>
      <c r="R3207" s="50"/>
      <c r="S3207" s="50"/>
      <c r="T3207" s="50" t="s">
        <v>6269</v>
      </c>
      <c r="U3207" s="50" t="s">
        <v>7248</v>
      </c>
      <c r="V3207" s="50" t="s">
        <v>6927</v>
      </c>
      <c r="W3207" s="50" t="s">
        <v>6927</v>
      </c>
    </row>
    <row r="3208" spans="1:23" customFormat="1" x14ac:dyDescent="0.35">
      <c r="A3208" s="7" t="s">
        <v>4590</v>
      </c>
      <c r="B3208" s="7"/>
      <c r="C3208" s="7"/>
      <c r="D3208" s="7" t="s">
        <v>8070</v>
      </c>
      <c r="E3208" s="7" t="s">
        <v>8071</v>
      </c>
      <c r="F3208" s="7" t="s">
        <v>204</v>
      </c>
      <c r="G3208" s="7" t="s">
        <v>21</v>
      </c>
      <c r="H3208" s="65" t="s">
        <v>46</v>
      </c>
      <c r="I3208" s="41" t="s">
        <v>99</v>
      </c>
      <c r="J3208" s="40" t="s">
        <v>4599</v>
      </c>
      <c r="K3208" s="40"/>
      <c r="L3208" s="40"/>
      <c r="M3208" s="71"/>
      <c r="N3208" s="22" t="s">
        <v>46</v>
      </c>
      <c r="O3208" s="50"/>
      <c r="P3208" s="50"/>
      <c r="Q3208" s="50" t="s">
        <v>46</v>
      </c>
      <c r="R3208" s="50"/>
      <c r="S3208" s="50"/>
      <c r="T3208" s="50" t="s">
        <v>6269</v>
      </c>
      <c r="U3208" s="50" t="s">
        <v>7248</v>
      </c>
      <c r="V3208" s="50" t="s">
        <v>6927</v>
      </c>
      <c r="W3208" s="50" t="s">
        <v>6927</v>
      </c>
    </row>
    <row r="3209" spans="1:23" customFormat="1" x14ac:dyDescent="0.35">
      <c r="A3209" s="7" t="s">
        <v>4590</v>
      </c>
      <c r="B3209" s="7"/>
      <c r="C3209" s="7"/>
      <c r="D3209" s="7" t="s">
        <v>8072</v>
      </c>
      <c r="E3209" s="7" t="s">
        <v>8073</v>
      </c>
      <c r="F3209" s="7" t="s">
        <v>204</v>
      </c>
      <c r="G3209" s="7" t="s">
        <v>21</v>
      </c>
      <c r="H3209" s="65" t="s">
        <v>46</v>
      </c>
      <c r="I3209" s="41" t="s">
        <v>99</v>
      </c>
      <c r="J3209" s="40" t="s">
        <v>4599</v>
      </c>
      <c r="K3209" s="40"/>
      <c r="L3209" s="40"/>
      <c r="M3209" s="71"/>
      <c r="N3209" s="22" t="s">
        <v>46</v>
      </c>
      <c r="O3209" s="50"/>
      <c r="P3209" s="50"/>
      <c r="Q3209" s="50" t="s">
        <v>46</v>
      </c>
      <c r="R3209" s="50"/>
      <c r="S3209" s="50"/>
      <c r="T3209" s="50" t="s">
        <v>6269</v>
      </c>
      <c r="U3209" s="50" t="s">
        <v>7248</v>
      </c>
      <c r="V3209" s="50" t="s">
        <v>6927</v>
      </c>
      <c r="W3209" s="50" t="s">
        <v>6927</v>
      </c>
    </row>
    <row r="3210" spans="1:23" customFormat="1" x14ac:dyDescent="0.35">
      <c r="A3210" s="28" t="s">
        <v>4590</v>
      </c>
      <c r="B3210" s="28"/>
      <c r="C3210" s="28"/>
      <c r="D3210" s="28" t="s">
        <v>7192</v>
      </c>
      <c r="E3210" s="28" t="s">
        <v>7231</v>
      </c>
      <c r="F3210" s="28" t="s">
        <v>204</v>
      </c>
      <c r="G3210" s="22" t="s">
        <v>21</v>
      </c>
      <c r="H3210" s="22" t="s">
        <v>46</v>
      </c>
      <c r="I3210" s="25" t="s">
        <v>197</v>
      </c>
      <c r="J3210" s="34" t="s">
        <v>6163</v>
      </c>
      <c r="K3210" s="25" t="s">
        <v>7168</v>
      </c>
      <c r="L3210" s="34">
        <v>2</v>
      </c>
      <c r="M3210" s="25" t="s">
        <v>6640</v>
      </c>
      <c r="N3210" s="22" t="s">
        <v>8703</v>
      </c>
      <c r="O3210" s="33">
        <v>0</v>
      </c>
      <c r="P3210" s="33">
        <v>0.05</v>
      </c>
      <c r="Q3210" s="33" t="s">
        <v>46</v>
      </c>
      <c r="R3210" s="33">
        <v>0</v>
      </c>
      <c r="S3210" s="33">
        <v>0.05</v>
      </c>
      <c r="T3210" s="33" t="s">
        <v>4598</v>
      </c>
      <c r="U3210" s="33" t="s">
        <v>7248</v>
      </c>
      <c r="V3210" s="33" t="s">
        <v>7249</v>
      </c>
      <c r="W3210" s="33" t="s">
        <v>7249</v>
      </c>
    </row>
    <row r="3211" spans="1:23" customFormat="1" x14ac:dyDescent="0.35">
      <c r="A3211" s="7" t="s">
        <v>4590</v>
      </c>
      <c r="B3211" s="7"/>
      <c r="C3211" s="7"/>
      <c r="D3211" s="7" t="s">
        <v>8074</v>
      </c>
      <c r="E3211" s="7" t="s">
        <v>8075</v>
      </c>
      <c r="F3211" s="7" t="s">
        <v>204</v>
      </c>
      <c r="G3211" s="7" t="s">
        <v>21</v>
      </c>
      <c r="H3211" s="65" t="s">
        <v>46</v>
      </c>
      <c r="I3211" s="41" t="s">
        <v>99</v>
      </c>
      <c r="J3211" s="40" t="s">
        <v>4599</v>
      </c>
      <c r="K3211" s="40"/>
      <c r="L3211" s="40"/>
      <c r="M3211" s="71"/>
      <c r="N3211" s="22" t="s">
        <v>46</v>
      </c>
      <c r="O3211" s="50"/>
      <c r="P3211" s="50"/>
      <c r="Q3211" s="50" t="s">
        <v>46</v>
      </c>
      <c r="R3211" s="50"/>
      <c r="S3211" s="50"/>
      <c r="T3211" s="50" t="s">
        <v>6269</v>
      </c>
      <c r="U3211" s="50" t="s">
        <v>7248</v>
      </c>
      <c r="V3211" s="50" t="s">
        <v>6927</v>
      </c>
      <c r="W3211" s="50" t="s">
        <v>6927</v>
      </c>
    </row>
    <row r="3212" spans="1:23" customFormat="1" x14ac:dyDescent="0.35">
      <c r="A3212" s="7" t="s">
        <v>4590</v>
      </c>
      <c r="B3212" s="7"/>
      <c r="C3212" s="7"/>
      <c r="D3212" s="7" t="s">
        <v>8076</v>
      </c>
      <c r="E3212" s="7" t="s">
        <v>8077</v>
      </c>
      <c r="F3212" s="7" t="s">
        <v>204</v>
      </c>
      <c r="G3212" s="7" t="s">
        <v>21</v>
      </c>
      <c r="H3212" s="65" t="s">
        <v>46</v>
      </c>
      <c r="I3212" s="41" t="s">
        <v>99</v>
      </c>
      <c r="J3212" s="40" t="s">
        <v>4599</v>
      </c>
      <c r="K3212" s="40"/>
      <c r="L3212" s="40"/>
      <c r="M3212" s="71"/>
      <c r="N3212" s="22" t="s">
        <v>46</v>
      </c>
      <c r="O3212" s="50"/>
      <c r="P3212" s="50"/>
      <c r="Q3212" s="50" t="s">
        <v>46</v>
      </c>
      <c r="R3212" s="50"/>
      <c r="S3212" s="50"/>
      <c r="T3212" s="50" t="s">
        <v>6269</v>
      </c>
      <c r="U3212" s="50" t="s">
        <v>7248</v>
      </c>
      <c r="V3212" s="50" t="s">
        <v>6927</v>
      </c>
      <c r="W3212" s="50" t="s">
        <v>6927</v>
      </c>
    </row>
    <row r="3213" spans="1:23" customFormat="1" x14ac:dyDescent="0.35">
      <c r="A3213" s="7" t="s">
        <v>4590</v>
      </c>
      <c r="B3213" s="7"/>
      <c r="C3213" s="7"/>
      <c r="D3213" s="7" t="s">
        <v>8078</v>
      </c>
      <c r="E3213" s="7" t="s">
        <v>8079</v>
      </c>
      <c r="F3213" s="7" t="s">
        <v>204</v>
      </c>
      <c r="G3213" s="7" t="s">
        <v>21</v>
      </c>
      <c r="H3213" s="65" t="s">
        <v>46</v>
      </c>
      <c r="I3213" s="41" t="s">
        <v>99</v>
      </c>
      <c r="J3213" s="40" t="s">
        <v>4599</v>
      </c>
      <c r="K3213" s="40"/>
      <c r="L3213" s="40"/>
      <c r="M3213" s="71"/>
      <c r="N3213" s="22" t="s">
        <v>46</v>
      </c>
      <c r="O3213" s="50"/>
      <c r="P3213" s="50"/>
      <c r="Q3213" s="50" t="s">
        <v>46</v>
      </c>
      <c r="R3213" s="50"/>
      <c r="S3213" s="50"/>
      <c r="T3213" s="50" t="s">
        <v>6269</v>
      </c>
      <c r="U3213" s="50" t="s">
        <v>7248</v>
      </c>
      <c r="V3213" s="50" t="s">
        <v>6927</v>
      </c>
      <c r="W3213" s="50" t="s">
        <v>6927</v>
      </c>
    </row>
    <row r="3214" spans="1:23" customFormat="1" x14ac:dyDescent="0.35">
      <c r="A3214" s="28" t="s">
        <v>4590</v>
      </c>
      <c r="B3214" s="28"/>
      <c r="C3214" s="28"/>
      <c r="D3214" s="28" t="s">
        <v>7193</v>
      </c>
      <c r="E3214" s="28" t="s">
        <v>7232</v>
      </c>
      <c r="F3214" s="28" t="s">
        <v>204</v>
      </c>
      <c r="G3214" s="22" t="s">
        <v>21</v>
      </c>
      <c r="H3214" s="22" t="s">
        <v>46</v>
      </c>
      <c r="I3214" s="25" t="s">
        <v>197</v>
      </c>
      <c r="J3214" s="34" t="s">
        <v>6163</v>
      </c>
      <c r="K3214" s="25" t="s">
        <v>7168</v>
      </c>
      <c r="L3214" s="34">
        <v>2</v>
      </c>
      <c r="M3214" s="25" t="s">
        <v>6640</v>
      </c>
      <c r="N3214" s="22" t="s">
        <v>8703</v>
      </c>
      <c r="O3214" s="33">
        <v>0</v>
      </c>
      <c r="P3214" s="33">
        <v>0.05</v>
      </c>
      <c r="Q3214" s="33" t="s">
        <v>46</v>
      </c>
      <c r="R3214" s="33">
        <v>0</v>
      </c>
      <c r="S3214" s="33">
        <v>0.05</v>
      </c>
      <c r="T3214" s="33" t="s">
        <v>4598</v>
      </c>
      <c r="U3214" s="33" t="s">
        <v>7248</v>
      </c>
      <c r="V3214" s="33" t="s">
        <v>7249</v>
      </c>
      <c r="W3214" s="33" t="s">
        <v>7249</v>
      </c>
    </row>
    <row r="3215" spans="1:23" customFormat="1" x14ac:dyDescent="0.35">
      <c r="A3215" s="7" t="s">
        <v>4590</v>
      </c>
      <c r="B3215" s="7"/>
      <c r="C3215" s="7"/>
      <c r="D3215" s="7" t="s">
        <v>8080</v>
      </c>
      <c r="E3215" s="7" t="s">
        <v>8081</v>
      </c>
      <c r="F3215" s="7" t="s">
        <v>204</v>
      </c>
      <c r="G3215" s="7" t="s">
        <v>21</v>
      </c>
      <c r="H3215" s="65" t="s">
        <v>46</v>
      </c>
      <c r="I3215" s="41" t="s">
        <v>99</v>
      </c>
      <c r="J3215" s="40" t="s">
        <v>4599</v>
      </c>
      <c r="K3215" s="40"/>
      <c r="L3215" s="40"/>
      <c r="M3215" s="71"/>
      <c r="N3215" s="22" t="s">
        <v>46</v>
      </c>
      <c r="O3215" s="50"/>
      <c r="P3215" s="50"/>
      <c r="Q3215" s="50" t="s">
        <v>46</v>
      </c>
      <c r="R3215" s="50"/>
      <c r="S3215" s="50"/>
      <c r="T3215" s="50" t="s">
        <v>6269</v>
      </c>
      <c r="U3215" s="50" t="s">
        <v>7248</v>
      </c>
      <c r="V3215" s="50" t="s">
        <v>6927</v>
      </c>
      <c r="W3215" s="50" t="s">
        <v>6927</v>
      </c>
    </row>
    <row r="3216" spans="1:23" customFormat="1" x14ac:dyDescent="0.35">
      <c r="A3216" s="7" t="s">
        <v>4590</v>
      </c>
      <c r="B3216" s="7"/>
      <c r="C3216" s="7"/>
      <c r="D3216" s="7" t="s">
        <v>8082</v>
      </c>
      <c r="E3216" s="7" t="s">
        <v>8083</v>
      </c>
      <c r="F3216" s="7" t="s">
        <v>204</v>
      </c>
      <c r="G3216" s="7" t="s">
        <v>21</v>
      </c>
      <c r="H3216" s="65" t="s">
        <v>46</v>
      </c>
      <c r="I3216" s="41" t="s">
        <v>99</v>
      </c>
      <c r="J3216" s="40" t="s">
        <v>4599</v>
      </c>
      <c r="K3216" s="40"/>
      <c r="L3216" s="40"/>
      <c r="M3216" s="71"/>
      <c r="N3216" s="22" t="s">
        <v>46</v>
      </c>
      <c r="O3216" s="50"/>
      <c r="P3216" s="50"/>
      <c r="Q3216" s="50" t="s">
        <v>46</v>
      </c>
      <c r="R3216" s="50"/>
      <c r="S3216" s="50"/>
      <c r="T3216" s="50" t="s">
        <v>6269</v>
      </c>
      <c r="U3216" s="50" t="s">
        <v>7248</v>
      </c>
      <c r="V3216" s="50" t="s">
        <v>6927</v>
      </c>
      <c r="W3216" s="50" t="s">
        <v>6927</v>
      </c>
    </row>
    <row r="3217" spans="1:23" customFormat="1" x14ac:dyDescent="0.35">
      <c r="A3217" s="7" t="s">
        <v>4590</v>
      </c>
      <c r="B3217" s="7"/>
      <c r="C3217" s="7"/>
      <c r="D3217" s="7" t="s">
        <v>8084</v>
      </c>
      <c r="E3217" s="7" t="s">
        <v>8085</v>
      </c>
      <c r="F3217" s="7" t="s">
        <v>204</v>
      </c>
      <c r="G3217" s="7" t="s">
        <v>21</v>
      </c>
      <c r="H3217" s="65" t="s">
        <v>46</v>
      </c>
      <c r="I3217" s="41" t="s">
        <v>99</v>
      </c>
      <c r="J3217" s="40" t="s">
        <v>4599</v>
      </c>
      <c r="K3217" s="40"/>
      <c r="L3217" s="40"/>
      <c r="M3217" s="71"/>
      <c r="N3217" s="22" t="s">
        <v>46</v>
      </c>
      <c r="O3217" s="50"/>
      <c r="P3217" s="50"/>
      <c r="Q3217" s="50" t="s">
        <v>46</v>
      </c>
      <c r="R3217" s="50"/>
      <c r="S3217" s="50"/>
      <c r="T3217" s="50" t="s">
        <v>6269</v>
      </c>
      <c r="U3217" s="50" t="s">
        <v>7248</v>
      </c>
      <c r="V3217" s="50" t="s">
        <v>6927</v>
      </c>
      <c r="W3217" s="50" t="s">
        <v>6927</v>
      </c>
    </row>
    <row r="3218" spans="1:23" customFormat="1" x14ac:dyDescent="0.35">
      <c r="A3218" s="28" t="s">
        <v>4590</v>
      </c>
      <c r="B3218" s="28"/>
      <c r="C3218" s="28"/>
      <c r="D3218" s="28" t="s">
        <v>7194</v>
      </c>
      <c r="E3218" s="28" t="s">
        <v>7233</v>
      </c>
      <c r="F3218" s="28" t="s">
        <v>204</v>
      </c>
      <c r="G3218" s="22" t="s">
        <v>21</v>
      </c>
      <c r="H3218" s="22" t="s">
        <v>46</v>
      </c>
      <c r="I3218" s="25" t="s">
        <v>197</v>
      </c>
      <c r="J3218" s="34" t="s">
        <v>6163</v>
      </c>
      <c r="K3218" s="25" t="s">
        <v>7168</v>
      </c>
      <c r="L3218" s="34">
        <v>2</v>
      </c>
      <c r="M3218" s="25" t="s">
        <v>6640</v>
      </c>
      <c r="N3218" s="22" t="s">
        <v>8703</v>
      </c>
      <c r="O3218" s="33">
        <v>0</v>
      </c>
      <c r="P3218" s="33">
        <v>0.05</v>
      </c>
      <c r="Q3218" s="33" t="s">
        <v>46</v>
      </c>
      <c r="R3218" s="33">
        <v>0</v>
      </c>
      <c r="S3218" s="33">
        <v>0.05</v>
      </c>
      <c r="T3218" s="33" t="s">
        <v>4598</v>
      </c>
      <c r="U3218" s="33" t="s">
        <v>7248</v>
      </c>
      <c r="V3218" s="33" t="s">
        <v>7249</v>
      </c>
      <c r="W3218" s="33" t="s">
        <v>7249</v>
      </c>
    </row>
    <row r="3219" spans="1:23" customFormat="1" x14ac:dyDescent="0.35">
      <c r="A3219" s="7" t="s">
        <v>4590</v>
      </c>
      <c r="B3219" s="7"/>
      <c r="C3219" s="7"/>
      <c r="D3219" s="7" t="s">
        <v>8086</v>
      </c>
      <c r="E3219" s="7" t="s">
        <v>8087</v>
      </c>
      <c r="F3219" s="7" t="s">
        <v>204</v>
      </c>
      <c r="G3219" s="7" t="s">
        <v>21</v>
      </c>
      <c r="H3219" s="65" t="s">
        <v>46</v>
      </c>
      <c r="I3219" s="41" t="s">
        <v>99</v>
      </c>
      <c r="J3219" s="40" t="s">
        <v>4599</v>
      </c>
      <c r="K3219" s="40"/>
      <c r="L3219" s="40"/>
      <c r="M3219" s="71"/>
      <c r="N3219" s="22" t="s">
        <v>46</v>
      </c>
      <c r="O3219" s="50"/>
      <c r="P3219" s="50"/>
      <c r="Q3219" s="50" t="s">
        <v>46</v>
      </c>
      <c r="R3219" s="50"/>
      <c r="S3219" s="50"/>
      <c r="T3219" s="50" t="s">
        <v>6269</v>
      </c>
      <c r="U3219" s="50" t="s">
        <v>7248</v>
      </c>
      <c r="V3219" s="50" t="s">
        <v>6927</v>
      </c>
      <c r="W3219" s="50" t="s">
        <v>6927</v>
      </c>
    </row>
    <row r="3220" spans="1:23" customFormat="1" x14ac:dyDescent="0.35">
      <c r="A3220" s="7" t="s">
        <v>4590</v>
      </c>
      <c r="B3220" s="7"/>
      <c r="C3220" s="7"/>
      <c r="D3220" s="7" t="s">
        <v>8088</v>
      </c>
      <c r="E3220" s="7" t="s">
        <v>8089</v>
      </c>
      <c r="F3220" s="7" t="s">
        <v>204</v>
      </c>
      <c r="G3220" s="7" t="s">
        <v>21</v>
      </c>
      <c r="H3220" s="65" t="s">
        <v>46</v>
      </c>
      <c r="I3220" s="41" t="s">
        <v>99</v>
      </c>
      <c r="J3220" s="40" t="s">
        <v>4599</v>
      </c>
      <c r="K3220" s="40"/>
      <c r="L3220" s="40"/>
      <c r="M3220" s="71"/>
      <c r="N3220" s="22" t="s">
        <v>46</v>
      </c>
      <c r="O3220" s="50"/>
      <c r="P3220" s="50"/>
      <c r="Q3220" s="50" t="s">
        <v>46</v>
      </c>
      <c r="R3220" s="50"/>
      <c r="S3220" s="50"/>
      <c r="T3220" s="50" t="s">
        <v>6269</v>
      </c>
      <c r="U3220" s="50" t="s">
        <v>7248</v>
      </c>
      <c r="V3220" s="50" t="s">
        <v>6927</v>
      </c>
      <c r="W3220" s="50" t="s">
        <v>6927</v>
      </c>
    </row>
    <row r="3221" spans="1:23" customFormat="1" x14ac:dyDescent="0.35">
      <c r="A3221" s="7" t="s">
        <v>4590</v>
      </c>
      <c r="B3221" s="7"/>
      <c r="C3221" s="7"/>
      <c r="D3221" s="7" t="s">
        <v>8090</v>
      </c>
      <c r="E3221" s="7" t="s">
        <v>8091</v>
      </c>
      <c r="F3221" s="7" t="s">
        <v>204</v>
      </c>
      <c r="G3221" s="7" t="s">
        <v>21</v>
      </c>
      <c r="H3221" s="65" t="s">
        <v>46</v>
      </c>
      <c r="I3221" s="41" t="s">
        <v>99</v>
      </c>
      <c r="J3221" s="40" t="s">
        <v>4599</v>
      </c>
      <c r="K3221" s="40"/>
      <c r="L3221" s="40"/>
      <c r="M3221" s="71"/>
      <c r="N3221" s="22" t="s">
        <v>46</v>
      </c>
      <c r="O3221" s="50"/>
      <c r="P3221" s="50"/>
      <c r="Q3221" s="50" t="s">
        <v>46</v>
      </c>
      <c r="R3221" s="50"/>
      <c r="S3221" s="50"/>
      <c r="T3221" s="50" t="s">
        <v>6269</v>
      </c>
      <c r="U3221" s="50" t="s">
        <v>7248</v>
      </c>
      <c r="V3221" s="50" t="s">
        <v>6927</v>
      </c>
      <c r="W3221" s="50" t="s">
        <v>6927</v>
      </c>
    </row>
    <row r="3222" spans="1:23" customFormat="1" x14ac:dyDescent="0.35">
      <c r="A3222" s="7" t="s">
        <v>4590</v>
      </c>
      <c r="B3222" s="7"/>
      <c r="C3222" s="7"/>
      <c r="D3222" s="7" t="s">
        <v>8092</v>
      </c>
      <c r="E3222" s="7" t="s">
        <v>8093</v>
      </c>
      <c r="F3222" s="7" t="s">
        <v>204</v>
      </c>
      <c r="G3222" s="7" t="s">
        <v>21</v>
      </c>
      <c r="H3222" s="65" t="s">
        <v>46</v>
      </c>
      <c r="I3222" s="41" t="s">
        <v>99</v>
      </c>
      <c r="J3222" s="40" t="s">
        <v>4599</v>
      </c>
      <c r="K3222" s="40"/>
      <c r="L3222" s="40"/>
      <c r="M3222" s="71"/>
      <c r="N3222" s="22" t="s">
        <v>46</v>
      </c>
      <c r="O3222" s="50"/>
      <c r="P3222" s="50"/>
      <c r="Q3222" s="50" t="s">
        <v>46</v>
      </c>
      <c r="R3222" s="50"/>
      <c r="S3222" s="50"/>
      <c r="T3222" s="50" t="s">
        <v>6269</v>
      </c>
      <c r="U3222" s="50" t="s">
        <v>7248</v>
      </c>
      <c r="V3222" s="50" t="s">
        <v>6927</v>
      </c>
      <c r="W3222" s="50" t="s">
        <v>6927</v>
      </c>
    </row>
    <row r="3223" spans="1:23" customFormat="1" x14ac:dyDescent="0.35">
      <c r="A3223" s="7" t="s">
        <v>4590</v>
      </c>
      <c r="B3223" s="7"/>
      <c r="C3223" s="7"/>
      <c r="D3223" s="7" t="s">
        <v>8094</v>
      </c>
      <c r="E3223" s="7" t="s">
        <v>8095</v>
      </c>
      <c r="F3223" s="7" t="s">
        <v>204</v>
      </c>
      <c r="G3223" s="7" t="s">
        <v>21</v>
      </c>
      <c r="H3223" s="65" t="s">
        <v>46</v>
      </c>
      <c r="I3223" s="41" t="s">
        <v>99</v>
      </c>
      <c r="J3223" s="40" t="s">
        <v>4599</v>
      </c>
      <c r="K3223" s="40"/>
      <c r="L3223" s="40"/>
      <c r="M3223" s="71"/>
      <c r="N3223" s="22" t="s">
        <v>46</v>
      </c>
      <c r="O3223" s="50"/>
      <c r="P3223" s="50"/>
      <c r="Q3223" s="50" t="s">
        <v>46</v>
      </c>
      <c r="R3223" s="50"/>
      <c r="S3223" s="50"/>
      <c r="T3223" s="50" t="s">
        <v>6269</v>
      </c>
      <c r="U3223" s="50" t="s">
        <v>7248</v>
      </c>
      <c r="V3223" s="50" t="s">
        <v>6927</v>
      </c>
      <c r="W3223" s="50" t="s">
        <v>6927</v>
      </c>
    </row>
    <row r="3224" spans="1:23" customFormat="1" x14ac:dyDescent="0.35">
      <c r="A3224" s="7" t="s">
        <v>4590</v>
      </c>
      <c r="B3224" s="7"/>
      <c r="C3224" s="7"/>
      <c r="D3224" s="7" t="s">
        <v>8096</v>
      </c>
      <c r="E3224" s="7" t="s">
        <v>8097</v>
      </c>
      <c r="F3224" s="7" t="s">
        <v>204</v>
      </c>
      <c r="G3224" s="7" t="s">
        <v>21</v>
      </c>
      <c r="H3224" s="65" t="s">
        <v>46</v>
      </c>
      <c r="I3224" s="41" t="s">
        <v>99</v>
      </c>
      <c r="J3224" s="40" t="s">
        <v>4599</v>
      </c>
      <c r="K3224" s="40"/>
      <c r="L3224" s="40"/>
      <c r="M3224" s="71"/>
      <c r="N3224" s="22" t="s">
        <v>46</v>
      </c>
      <c r="O3224" s="50"/>
      <c r="P3224" s="50"/>
      <c r="Q3224" s="50" t="s">
        <v>46</v>
      </c>
      <c r="R3224" s="50"/>
      <c r="S3224" s="50"/>
      <c r="T3224" s="50" t="s">
        <v>6269</v>
      </c>
      <c r="U3224" s="50" t="s">
        <v>7248</v>
      </c>
      <c r="V3224" s="50" t="s">
        <v>6927</v>
      </c>
      <c r="W3224" s="50" t="s">
        <v>6927</v>
      </c>
    </row>
    <row r="3225" spans="1:23" customFormat="1" x14ac:dyDescent="0.35">
      <c r="A3225" s="7" t="s">
        <v>4590</v>
      </c>
      <c r="B3225" s="7"/>
      <c r="C3225" s="7"/>
      <c r="D3225" s="7" t="s">
        <v>8098</v>
      </c>
      <c r="E3225" s="7" t="s">
        <v>8099</v>
      </c>
      <c r="F3225" s="7" t="s">
        <v>204</v>
      </c>
      <c r="G3225" s="7" t="s">
        <v>21</v>
      </c>
      <c r="H3225" s="65" t="s">
        <v>46</v>
      </c>
      <c r="I3225" s="41" t="s">
        <v>99</v>
      </c>
      <c r="J3225" s="40" t="s">
        <v>4599</v>
      </c>
      <c r="K3225" s="40"/>
      <c r="L3225" s="40"/>
      <c r="M3225" s="71"/>
      <c r="N3225" s="22" t="s">
        <v>46</v>
      </c>
      <c r="O3225" s="50"/>
      <c r="P3225" s="50"/>
      <c r="Q3225" s="50" t="s">
        <v>46</v>
      </c>
      <c r="R3225" s="50"/>
      <c r="S3225" s="50"/>
      <c r="T3225" s="50" t="s">
        <v>6269</v>
      </c>
      <c r="U3225" s="50" t="s">
        <v>7248</v>
      </c>
      <c r="V3225" s="50" t="s">
        <v>6927</v>
      </c>
      <c r="W3225" s="50" t="s">
        <v>6927</v>
      </c>
    </row>
    <row r="3226" spans="1:23" customFormat="1" x14ac:dyDescent="0.35">
      <c r="A3226" s="7" t="s">
        <v>98</v>
      </c>
      <c r="B3226" s="7"/>
      <c r="C3226" s="7"/>
      <c r="D3226" s="7" t="s">
        <v>8100</v>
      </c>
      <c r="E3226" s="7" t="s">
        <v>8101</v>
      </c>
      <c r="F3226" s="7" t="s">
        <v>204</v>
      </c>
      <c r="G3226" s="7" t="s">
        <v>21</v>
      </c>
      <c r="H3226" s="65" t="s">
        <v>4570</v>
      </c>
      <c r="I3226" s="41" t="s">
        <v>99</v>
      </c>
      <c r="J3226" s="40" t="s">
        <v>4599</v>
      </c>
      <c r="K3226" s="40"/>
      <c r="L3226" s="40"/>
      <c r="M3226" s="71"/>
      <c r="N3226" s="22" t="s">
        <v>46</v>
      </c>
      <c r="O3226" s="50"/>
      <c r="P3226" s="50"/>
      <c r="Q3226" s="50" t="s">
        <v>46</v>
      </c>
      <c r="R3226" s="50"/>
      <c r="S3226" s="50"/>
      <c r="T3226" s="50" t="s">
        <v>6269</v>
      </c>
      <c r="U3226" s="50" t="s">
        <v>7248</v>
      </c>
      <c r="V3226" s="50" t="s">
        <v>6927</v>
      </c>
      <c r="W3226" s="50" t="s">
        <v>6927</v>
      </c>
    </row>
    <row r="3227" spans="1:23" customFormat="1" x14ac:dyDescent="0.35">
      <c r="A3227" s="7" t="s">
        <v>4591</v>
      </c>
      <c r="B3227" s="7"/>
      <c r="C3227" s="7"/>
      <c r="D3227" s="7" t="s">
        <v>8102</v>
      </c>
      <c r="E3227" s="7" t="s">
        <v>8103</v>
      </c>
      <c r="F3227" s="7" t="s">
        <v>204</v>
      </c>
      <c r="G3227" s="7" t="s">
        <v>21</v>
      </c>
      <c r="H3227" s="65" t="s">
        <v>46</v>
      </c>
      <c r="I3227" s="41" t="s">
        <v>99</v>
      </c>
      <c r="J3227" s="40" t="s">
        <v>4599</v>
      </c>
      <c r="K3227" s="40"/>
      <c r="L3227" s="40"/>
      <c r="M3227" s="71"/>
      <c r="N3227" s="22" t="s">
        <v>46</v>
      </c>
      <c r="O3227" s="50"/>
      <c r="P3227" s="50"/>
      <c r="Q3227" s="50" t="s">
        <v>46</v>
      </c>
      <c r="R3227" s="50"/>
      <c r="S3227" s="50"/>
      <c r="T3227" s="50" t="s">
        <v>6269</v>
      </c>
      <c r="U3227" s="50" t="s">
        <v>7248</v>
      </c>
      <c r="V3227" s="50" t="s">
        <v>6927</v>
      </c>
      <c r="W3227" s="50" t="s">
        <v>6927</v>
      </c>
    </row>
    <row r="3228" spans="1:23" customFormat="1" x14ac:dyDescent="0.35">
      <c r="A3228" s="7" t="s">
        <v>4591</v>
      </c>
      <c r="B3228" s="7"/>
      <c r="C3228" s="7"/>
      <c r="D3228" s="7" t="s">
        <v>8104</v>
      </c>
      <c r="E3228" s="7" t="s">
        <v>8105</v>
      </c>
      <c r="F3228" s="7" t="s">
        <v>204</v>
      </c>
      <c r="G3228" s="7" t="s">
        <v>21</v>
      </c>
      <c r="H3228" s="65" t="s">
        <v>46</v>
      </c>
      <c r="I3228" s="41" t="s">
        <v>99</v>
      </c>
      <c r="J3228" s="40" t="s">
        <v>4599</v>
      </c>
      <c r="K3228" s="40"/>
      <c r="L3228" s="40"/>
      <c r="M3228" s="71"/>
      <c r="N3228" s="22" t="s">
        <v>46</v>
      </c>
      <c r="O3228" s="50"/>
      <c r="P3228" s="50"/>
      <c r="Q3228" s="50" t="s">
        <v>46</v>
      </c>
      <c r="R3228" s="50"/>
      <c r="S3228" s="50"/>
      <c r="T3228" s="50" t="s">
        <v>6269</v>
      </c>
      <c r="U3228" s="50" t="s">
        <v>7248</v>
      </c>
      <c r="V3228" s="50" t="s">
        <v>6927</v>
      </c>
      <c r="W3228" s="50" t="s">
        <v>6927</v>
      </c>
    </row>
    <row r="3229" spans="1:23" customFormat="1" x14ac:dyDescent="0.35">
      <c r="A3229" s="28" t="s">
        <v>4591</v>
      </c>
      <c r="B3229" s="28"/>
      <c r="C3229" s="28"/>
      <c r="D3229" s="28" t="s">
        <v>7195</v>
      </c>
      <c r="E3229" s="28" t="s">
        <v>7234</v>
      </c>
      <c r="F3229" s="28" t="s">
        <v>204</v>
      </c>
      <c r="G3229" s="22" t="s">
        <v>21</v>
      </c>
      <c r="H3229" s="22" t="s">
        <v>46</v>
      </c>
      <c r="I3229" s="25" t="s">
        <v>197</v>
      </c>
      <c r="J3229" s="34" t="s">
        <v>6163</v>
      </c>
      <c r="K3229" s="25" t="s">
        <v>7168</v>
      </c>
      <c r="L3229" s="34">
        <v>2</v>
      </c>
      <c r="M3229" s="25" t="s">
        <v>6640</v>
      </c>
      <c r="N3229" s="22" t="s">
        <v>8703</v>
      </c>
      <c r="O3229" s="33">
        <v>0</v>
      </c>
      <c r="P3229" s="33">
        <v>0.05</v>
      </c>
      <c r="Q3229" s="33" t="s">
        <v>46</v>
      </c>
      <c r="R3229" s="33">
        <v>0</v>
      </c>
      <c r="S3229" s="33">
        <v>0.05</v>
      </c>
      <c r="T3229" s="33" t="s">
        <v>4598</v>
      </c>
      <c r="U3229" s="33" t="s">
        <v>7248</v>
      </c>
      <c r="V3229" s="33" t="s">
        <v>7249</v>
      </c>
      <c r="W3229" s="33" t="s">
        <v>7249</v>
      </c>
    </row>
    <row r="3230" spans="1:23" customFormat="1" x14ac:dyDescent="0.35">
      <c r="A3230" s="7" t="s">
        <v>4591</v>
      </c>
      <c r="B3230" s="7"/>
      <c r="C3230" s="7"/>
      <c r="D3230" s="7" t="s">
        <v>8106</v>
      </c>
      <c r="E3230" s="7" t="s">
        <v>8107</v>
      </c>
      <c r="F3230" s="7" t="s">
        <v>204</v>
      </c>
      <c r="G3230" s="7" t="s">
        <v>21</v>
      </c>
      <c r="H3230" s="65" t="s">
        <v>46</v>
      </c>
      <c r="I3230" s="41" t="s">
        <v>99</v>
      </c>
      <c r="J3230" s="40" t="s">
        <v>4599</v>
      </c>
      <c r="K3230" s="40"/>
      <c r="L3230" s="40"/>
      <c r="M3230" s="71"/>
      <c r="N3230" s="22" t="s">
        <v>46</v>
      </c>
      <c r="O3230" s="50"/>
      <c r="P3230" s="50"/>
      <c r="Q3230" s="50" t="s">
        <v>46</v>
      </c>
      <c r="R3230" s="50"/>
      <c r="S3230" s="50"/>
      <c r="T3230" s="50" t="s">
        <v>6269</v>
      </c>
      <c r="U3230" s="50" t="s">
        <v>7248</v>
      </c>
      <c r="V3230" s="50" t="s">
        <v>6927</v>
      </c>
      <c r="W3230" s="50" t="s">
        <v>6927</v>
      </c>
    </row>
    <row r="3231" spans="1:23" customFormat="1" x14ac:dyDescent="0.35">
      <c r="A3231" s="7" t="s">
        <v>4591</v>
      </c>
      <c r="B3231" s="7"/>
      <c r="C3231" s="7"/>
      <c r="D3231" s="7" t="s">
        <v>8108</v>
      </c>
      <c r="E3231" s="7" t="s">
        <v>8109</v>
      </c>
      <c r="F3231" s="7" t="s">
        <v>204</v>
      </c>
      <c r="G3231" s="7" t="s">
        <v>21</v>
      </c>
      <c r="H3231" s="65" t="s">
        <v>46</v>
      </c>
      <c r="I3231" s="41" t="s">
        <v>99</v>
      </c>
      <c r="J3231" s="40" t="s">
        <v>4599</v>
      </c>
      <c r="K3231" s="40"/>
      <c r="L3231" s="40"/>
      <c r="M3231" s="71"/>
      <c r="N3231" s="22" t="s">
        <v>46</v>
      </c>
      <c r="O3231" s="50"/>
      <c r="P3231" s="50"/>
      <c r="Q3231" s="50" t="s">
        <v>46</v>
      </c>
      <c r="R3231" s="50"/>
      <c r="S3231" s="50"/>
      <c r="T3231" s="50" t="s">
        <v>6269</v>
      </c>
      <c r="U3231" s="50" t="s">
        <v>7248</v>
      </c>
      <c r="V3231" s="50" t="s">
        <v>6927</v>
      </c>
      <c r="W3231" s="50" t="s">
        <v>6927</v>
      </c>
    </row>
    <row r="3232" spans="1:23" customFormat="1" x14ac:dyDescent="0.35">
      <c r="A3232" s="7" t="s">
        <v>4591</v>
      </c>
      <c r="B3232" s="7"/>
      <c r="C3232" s="7"/>
      <c r="D3232" s="7" t="s">
        <v>8110</v>
      </c>
      <c r="E3232" s="7" t="s">
        <v>8111</v>
      </c>
      <c r="F3232" s="7" t="s">
        <v>204</v>
      </c>
      <c r="G3232" s="7" t="s">
        <v>21</v>
      </c>
      <c r="H3232" s="65" t="s">
        <v>46</v>
      </c>
      <c r="I3232" s="41" t="s">
        <v>99</v>
      </c>
      <c r="J3232" s="40" t="s">
        <v>4599</v>
      </c>
      <c r="K3232" s="40"/>
      <c r="L3232" s="40"/>
      <c r="M3232" s="71"/>
      <c r="N3232" s="22" t="s">
        <v>46</v>
      </c>
      <c r="O3232" s="50"/>
      <c r="P3232" s="50"/>
      <c r="Q3232" s="50" t="s">
        <v>46</v>
      </c>
      <c r="R3232" s="50"/>
      <c r="S3232" s="50"/>
      <c r="T3232" s="50" t="s">
        <v>6269</v>
      </c>
      <c r="U3232" s="50" t="s">
        <v>7248</v>
      </c>
      <c r="V3232" s="50" t="s">
        <v>6927</v>
      </c>
      <c r="W3232" s="50" t="s">
        <v>6927</v>
      </c>
    </row>
    <row r="3233" spans="1:23" customFormat="1" x14ac:dyDescent="0.35">
      <c r="A3233" s="7" t="s">
        <v>4591</v>
      </c>
      <c r="B3233" s="7"/>
      <c r="C3233" s="7"/>
      <c r="D3233" s="7" t="s">
        <v>8112</v>
      </c>
      <c r="E3233" s="7" t="s">
        <v>8113</v>
      </c>
      <c r="F3233" s="7" t="s">
        <v>204</v>
      </c>
      <c r="G3233" s="7" t="s">
        <v>21</v>
      </c>
      <c r="H3233" s="65" t="s">
        <v>46</v>
      </c>
      <c r="I3233" s="41" t="s">
        <v>99</v>
      </c>
      <c r="J3233" s="40" t="s">
        <v>4599</v>
      </c>
      <c r="K3233" s="40"/>
      <c r="L3233" s="40"/>
      <c r="M3233" s="71"/>
      <c r="N3233" s="22" t="s">
        <v>46</v>
      </c>
      <c r="O3233" s="50"/>
      <c r="P3233" s="50"/>
      <c r="Q3233" s="50" t="s">
        <v>46</v>
      </c>
      <c r="R3233" s="50"/>
      <c r="S3233" s="50"/>
      <c r="T3233" s="50" t="s">
        <v>6269</v>
      </c>
      <c r="U3233" s="50" t="s">
        <v>7248</v>
      </c>
      <c r="V3233" s="50" t="s">
        <v>6927</v>
      </c>
      <c r="W3233" s="50" t="s">
        <v>6927</v>
      </c>
    </row>
    <row r="3234" spans="1:23" customFormat="1" x14ac:dyDescent="0.35">
      <c r="A3234" s="7" t="s">
        <v>4591</v>
      </c>
      <c r="B3234" s="7"/>
      <c r="C3234" s="7"/>
      <c r="D3234" s="7" t="s">
        <v>8114</v>
      </c>
      <c r="E3234" s="7" t="s">
        <v>8115</v>
      </c>
      <c r="F3234" s="7" t="s">
        <v>204</v>
      </c>
      <c r="G3234" s="7" t="s">
        <v>21</v>
      </c>
      <c r="H3234" s="65" t="s">
        <v>46</v>
      </c>
      <c r="I3234" s="41" t="s">
        <v>99</v>
      </c>
      <c r="J3234" s="40" t="s">
        <v>4599</v>
      </c>
      <c r="K3234" s="40"/>
      <c r="L3234" s="40"/>
      <c r="M3234" s="71"/>
      <c r="N3234" s="22" t="s">
        <v>46</v>
      </c>
      <c r="O3234" s="50"/>
      <c r="P3234" s="50"/>
      <c r="Q3234" s="50" t="s">
        <v>46</v>
      </c>
      <c r="R3234" s="50"/>
      <c r="S3234" s="50"/>
      <c r="T3234" s="50" t="s">
        <v>6269</v>
      </c>
      <c r="U3234" s="50" t="s">
        <v>7248</v>
      </c>
      <c r="V3234" s="50" t="s">
        <v>6927</v>
      </c>
      <c r="W3234" s="50" t="s">
        <v>6927</v>
      </c>
    </row>
    <row r="3235" spans="1:23" customFormat="1" x14ac:dyDescent="0.35">
      <c r="A3235" s="7" t="s">
        <v>4591</v>
      </c>
      <c r="B3235" s="7"/>
      <c r="C3235" s="7"/>
      <c r="D3235" s="7" t="s">
        <v>8116</v>
      </c>
      <c r="E3235" s="7" t="s">
        <v>8117</v>
      </c>
      <c r="F3235" s="7" t="s">
        <v>204</v>
      </c>
      <c r="G3235" s="7" t="s">
        <v>21</v>
      </c>
      <c r="H3235" s="65" t="s">
        <v>46</v>
      </c>
      <c r="I3235" s="41" t="s">
        <v>99</v>
      </c>
      <c r="J3235" s="40" t="s">
        <v>4599</v>
      </c>
      <c r="K3235" s="40"/>
      <c r="L3235" s="40"/>
      <c r="M3235" s="71"/>
      <c r="N3235" s="22" t="s">
        <v>46</v>
      </c>
      <c r="O3235" s="50"/>
      <c r="P3235" s="50"/>
      <c r="Q3235" s="50" t="s">
        <v>46</v>
      </c>
      <c r="R3235" s="50"/>
      <c r="S3235" s="50"/>
      <c r="T3235" s="50" t="s">
        <v>6269</v>
      </c>
      <c r="U3235" s="50" t="s">
        <v>7248</v>
      </c>
      <c r="V3235" s="50" t="s">
        <v>6927</v>
      </c>
      <c r="W3235" s="50" t="s">
        <v>6927</v>
      </c>
    </row>
    <row r="3236" spans="1:23" customFormat="1" x14ac:dyDescent="0.35">
      <c r="A3236" s="7" t="s">
        <v>4591</v>
      </c>
      <c r="B3236" s="7"/>
      <c r="C3236" s="7"/>
      <c r="D3236" s="7" t="s">
        <v>8118</v>
      </c>
      <c r="E3236" s="7" t="s">
        <v>8119</v>
      </c>
      <c r="F3236" s="7" t="s">
        <v>204</v>
      </c>
      <c r="G3236" s="7" t="s">
        <v>21</v>
      </c>
      <c r="H3236" s="65" t="s">
        <v>46</v>
      </c>
      <c r="I3236" s="41" t="s">
        <v>99</v>
      </c>
      <c r="J3236" s="40" t="s">
        <v>4599</v>
      </c>
      <c r="K3236" s="40"/>
      <c r="L3236" s="40"/>
      <c r="M3236" s="71"/>
      <c r="N3236" s="22" t="s">
        <v>46</v>
      </c>
      <c r="O3236" s="50"/>
      <c r="P3236" s="50"/>
      <c r="Q3236" s="50" t="s">
        <v>46</v>
      </c>
      <c r="R3236" s="50"/>
      <c r="S3236" s="50"/>
      <c r="T3236" s="50" t="s">
        <v>6269</v>
      </c>
      <c r="U3236" s="50" t="s">
        <v>7248</v>
      </c>
      <c r="V3236" s="50" t="s">
        <v>6927</v>
      </c>
      <c r="W3236" s="50" t="s">
        <v>6927</v>
      </c>
    </row>
    <row r="3237" spans="1:23" customFormat="1" x14ac:dyDescent="0.35">
      <c r="A3237" s="7" t="s">
        <v>4591</v>
      </c>
      <c r="B3237" s="7"/>
      <c r="C3237" s="7"/>
      <c r="D3237" s="7" t="s">
        <v>8120</v>
      </c>
      <c r="E3237" s="7" t="s">
        <v>8121</v>
      </c>
      <c r="F3237" s="7" t="s">
        <v>204</v>
      </c>
      <c r="G3237" s="7" t="s">
        <v>21</v>
      </c>
      <c r="H3237" s="65" t="s">
        <v>46</v>
      </c>
      <c r="I3237" s="41" t="s">
        <v>99</v>
      </c>
      <c r="J3237" s="40" t="s">
        <v>4599</v>
      </c>
      <c r="K3237" s="40"/>
      <c r="L3237" s="40"/>
      <c r="M3237" s="71"/>
      <c r="N3237" s="22" t="s">
        <v>46</v>
      </c>
      <c r="O3237" s="50"/>
      <c r="P3237" s="50"/>
      <c r="Q3237" s="50" t="s">
        <v>46</v>
      </c>
      <c r="R3237" s="50"/>
      <c r="S3237" s="50"/>
      <c r="T3237" s="50" t="s">
        <v>6269</v>
      </c>
      <c r="U3237" s="50" t="s">
        <v>7248</v>
      </c>
      <c r="V3237" s="50" t="s">
        <v>6927</v>
      </c>
      <c r="W3237" s="50" t="s">
        <v>6927</v>
      </c>
    </row>
    <row r="3238" spans="1:23" customFormat="1" x14ac:dyDescent="0.35">
      <c r="A3238" s="28" t="s">
        <v>4591</v>
      </c>
      <c r="B3238" s="28"/>
      <c r="C3238" s="28"/>
      <c r="D3238" s="28" t="s">
        <v>7196</v>
      </c>
      <c r="E3238" s="28" t="s">
        <v>7235</v>
      </c>
      <c r="F3238" s="28" t="s">
        <v>204</v>
      </c>
      <c r="G3238" s="22" t="s">
        <v>21</v>
      </c>
      <c r="H3238" s="22" t="s">
        <v>46</v>
      </c>
      <c r="I3238" s="25" t="s">
        <v>197</v>
      </c>
      <c r="J3238" s="34" t="s">
        <v>6163</v>
      </c>
      <c r="K3238" s="25" t="s">
        <v>7168</v>
      </c>
      <c r="L3238" s="34">
        <v>2</v>
      </c>
      <c r="M3238" s="25" t="s">
        <v>6640</v>
      </c>
      <c r="N3238" s="22" t="s">
        <v>8703</v>
      </c>
      <c r="O3238" s="33">
        <v>0</v>
      </c>
      <c r="P3238" s="33">
        <v>0.05</v>
      </c>
      <c r="Q3238" s="33" t="s">
        <v>46</v>
      </c>
      <c r="R3238" s="33">
        <v>0</v>
      </c>
      <c r="S3238" s="33">
        <v>0.05</v>
      </c>
      <c r="T3238" s="33" t="s">
        <v>4598</v>
      </c>
      <c r="U3238" s="33" t="s">
        <v>7248</v>
      </c>
      <c r="V3238" s="33" t="s">
        <v>7249</v>
      </c>
      <c r="W3238" s="33" t="s">
        <v>7249</v>
      </c>
    </row>
    <row r="3239" spans="1:23" customFormat="1" x14ac:dyDescent="0.35">
      <c r="A3239" s="7" t="s">
        <v>4591</v>
      </c>
      <c r="B3239" s="7"/>
      <c r="C3239" s="7"/>
      <c r="D3239" s="7" t="s">
        <v>8122</v>
      </c>
      <c r="E3239" s="7" t="s">
        <v>8123</v>
      </c>
      <c r="F3239" s="7" t="s">
        <v>204</v>
      </c>
      <c r="G3239" s="7" t="s">
        <v>21</v>
      </c>
      <c r="H3239" s="65" t="s">
        <v>46</v>
      </c>
      <c r="I3239" s="41" t="s">
        <v>99</v>
      </c>
      <c r="J3239" s="40" t="s">
        <v>4599</v>
      </c>
      <c r="K3239" s="40"/>
      <c r="L3239" s="40"/>
      <c r="M3239" s="71"/>
      <c r="N3239" s="22" t="s">
        <v>46</v>
      </c>
      <c r="O3239" s="50"/>
      <c r="P3239" s="50"/>
      <c r="Q3239" s="50" t="s">
        <v>46</v>
      </c>
      <c r="R3239" s="50"/>
      <c r="S3239" s="50"/>
      <c r="T3239" s="50" t="s">
        <v>6269</v>
      </c>
      <c r="U3239" s="50" t="s">
        <v>7248</v>
      </c>
      <c r="V3239" s="50" t="s">
        <v>6927</v>
      </c>
      <c r="W3239" s="50" t="s">
        <v>6927</v>
      </c>
    </row>
    <row r="3240" spans="1:23" customFormat="1" x14ac:dyDescent="0.35">
      <c r="A3240" s="7" t="s">
        <v>4591</v>
      </c>
      <c r="B3240" s="7"/>
      <c r="C3240" s="7"/>
      <c r="D3240" s="7" t="s">
        <v>8124</v>
      </c>
      <c r="E3240" s="7" t="s">
        <v>8125</v>
      </c>
      <c r="F3240" s="7" t="s">
        <v>204</v>
      </c>
      <c r="G3240" s="7" t="s">
        <v>21</v>
      </c>
      <c r="H3240" s="65" t="s">
        <v>46</v>
      </c>
      <c r="I3240" s="41" t="s">
        <v>99</v>
      </c>
      <c r="J3240" s="40" t="s">
        <v>4599</v>
      </c>
      <c r="K3240" s="40"/>
      <c r="L3240" s="40"/>
      <c r="M3240" s="71"/>
      <c r="N3240" s="22" t="s">
        <v>46</v>
      </c>
      <c r="O3240" s="50"/>
      <c r="P3240" s="50"/>
      <c r="Q3240" s="50" t="s">
        <v>46</v>
      </c>
      <c r="R3240" s="50"/>
      <c r="S3240" s="50"/>
      <c r="T3240" s="50" t="s">
        <v>6269</v>
      </c>
      <c r="U3240" s="50" t="s">
        <v>7248</v>
      </c>
      <c r="V3240" s="50" t="s">
        <v>6927</v>
      </c>
      <c r="W3240" s="50" t="s">
        <v>6927</v>
      </c>
    </row>
    <row r="3241" spans="1:23" customFormat="1" x14ac:dyDescent="0.35">
      <c r="A3241" s="28" t="s">
        <v>4591</v>
      </c>
      <c r="B3241" s="28"/>
      <c r="C3241" s="28"/>
      <c r="D3241" s="28" t="s">
        <v>7197</v>
      </c>
      <c r="E3241" s="28" t="s">
        <v>7236</v>
      </c>
      <c r="F3241" s="28" t="s">
        <v>204</v>
      </c>
      <c r="G3241" s="22" t="s">
        <v>21</v>
      </c>
      <c r="H3241" s="22" t="s">
        <v>46</v>
      </c>
      <c r="I3241" s="25" t="s">
        <v>197</v>
      </c>
      <c r="J3241" s="34" t="s">
        <v>6163</v>
      </c>
      <c r="K3241" s="25" t="s">
        <v>7168</v>
      </c>
      <c r="L3241" s="34">
        <v>2</v>
      </c>
      <c r="M3241" s="25" t="s">
        <v>6640</v>
      </c>
      <c r="N3241" s="22" t="s">
        <v>8703</v>
      </c>
      <c r="O3241" s="33">
        <v>0</v>
      </c>
      <c r="P3241" s="33">
        <v>0.05</v>
      </c>
      <c r="Q3241" s="33" t="s">
        <v>46</v>
      </c>
      <c r="R3241" s="33">
        <v>0</v>
      </c>
      <c r="S3241" s="33">
        <v>0.05</v>
      </c>
      <c r="T3241" s="33" t="s">
        <v>4598</v>
      </c>
      <c r="U3241" s="33" t="s">
        <v>7248</v>
      </c>
      <c r="V3241" s="33" t="s">
        <v>7249</v>
      </c>
      <c r="W3241" s="33" t="s">
        <v>7249</v>
      </c>
    </row>
    <row r="3242" spans="1:23" customFormat="1" x14ac:dyDescent="0.35">
      <c r="A3242" s="7" t="s">
        <v>4591</v>
      </c>
      <c r="B3242" s="7"/>
      <c r="C3242" s="7"/>
      <c r="D3242" s="7" t="s">
        <v>8126</v>
      </c>
      <c r="E3242" s="7" t="s">
        <v>8127</v>
      </c>
      <c r="F3242" s="7" t="s">
        <v>204</v>
      </c>
      <c r="G3242" s="7" t="s">
        <v>21</v>
      </c>
      <c r="H3242" s="65" t="s">
        <v>46</v>
      </c>
      <c r="I3242" s="41" t="s">
        <v>99</v>
      </c>
      <c r="J3242" s="40" t="s">
        <v>4599</v>
      </c>
      <c r="K3242" s="40"/>
      <c r="L3242" s="40"/>
      <c r="M3242" s="71"/>
      <c r="N3242" s="22" t="s">
        <v>46</v>
      </c>
      <c r="O3242" s="50"/>
      <c r="P3242" s="50"/>
      <c r="Q3242" s="50" t="s">
        <v>46</v>
      </c>
      <c r="R3242" s="50"/>
      <c r="S3242" s="50"/>
      <c r="T3242" s="50" t="s">
        <v>6269</v>
      </c>
      <c r="U3242" s="50" t="s">
        <v>7248</v>
      </c>
      <c r="V3242" s="50" t="s">
        <v>6927</v>
      </c>
      <c r="W3242" s="50" t="s">
        <v>6927</v>
      </c>
    </row>
    <row r="3243" spans="1:23" customFormat="1" x14ac:dyDescent="0.35">
      <c r="A3243" s="7" t="s">
        <v>4591</v>
      </c>
      <c r="B3243" s="7"/>
      <c r="C3243" s="7"/>
      <c r="D3243" s="7" t="s">
        <v>8128</v>
      </c>
      <c r="E3243" s="7" t="s">
        <v>8129</v>
      </c>
      <c r="F3243" s="7" t="s">
        <v>204</v>
      </c>
      <c r="G3243" s="7" t="s">
        <v>21</v>
      </c>
      <c r="H3243" s="65" t="s">
        <v>46</v>
      </c>
      <c r="I3243" s="41" t="s">
        <v>99</v>
      </c>
      <c r="J3243" s="40" t="s">
        <v>4599</v>
      </c>
      <c r="K3243" s="40"/>
      <c r="L3243" s="40"/>
      <c r="M3243" s="71"/>
      <c r="N3243" s="22" t="s">
        <v>46</v>
      </c>
      <c r="O3243" s="50"/>
      <c r="P3243" s="50"/>
      <c r="Q3243" s="50" t="s">
        <v>46</v>
      </c>
      <c r="R3243" s="50"/>
      <c r="S3243" s="50"/>
      <c r="T3243" s="50" t="s">
        <v>6269</v>
      </c>
      <c r="U3243" s="50" t="s">
        <v>7248</v>
      </c>
      <c r="V3243" s="50" t="s">
        <v>6927</v>
      </c>
      <c r="W3243" s="50" t="s">
        <v>6927</v>
      </c>
    </row>
    <row r="3244" spans="1:23" customFormat="1" x14ac:dyDescent="0.35">
      <c r="A3244" s="7" t="s">
        <v>4591</v>
      </c>
      <c r="B3244" s="7"/>
      <c r="C3244" s="7"/>
      <c r="D3244" s="7" t="s">
        <v>8130</v>
      </c>
      <c r="E3244" s="7" t="s">
        <v>8131</v>
      </c>
      <c r="F3244" s="7" t="s">
        <v>204</v>
      </c>
      <c r="G3244" s="7" t="s">
        <v>21</v>
      </c>
      <c r="H3244" s="65" t="s">
        <v>46</v>
      </c>
      <c r="I3244" s="41" t="s">
        <v>99</v>
      </c>
      <c r="J3244" s="40" t="s">
        <v>4599</v>
      </c>
      <c r="K3244" s="40"/>
      <c r="L3244" s="40"/>
      <c r="M3244" s="71"/>
      <c r="N3244" s="22" t="s">
        <v>46</v>
      </c>
      <c r="O3244" s="50"/>
      <c r="P3244" s="50"/>
      <c r="Q3244" s="50" t="s">
        <v>46</v>
      </c>
      <c r="R3244" s="50"/>
      <c r="S3244" s="50"/>
      <c r="T3244" s="50" t="s">
        <v>6269</v>
      </c>
      <c r="U3244" s="50" t="s">
        <v>7248</v>
      </c>
      <c r="V3244" s="50" t="s">
        <v>6927</v>
      </c>
      <c r="W3244" s="50" t="s">
        <v>6927</v>
      </c>
    </row>
    <row r="3245" spans="1:23" customFormat="1" x14ac:dyDescent="0.35">
      <c r="A3245" s="7" t="s">
        <v>4591</v>
      </c>
      <c r="B3245" s="7"/>
      <c r="C3245" s="7"/>
      <c r="D3245" s="7" t="s">
        <v>8132</v>
      </c>
      <c r="E3245" s="7" t="s">
        <v>8133</v>
      </c>
      <c r="F3245" s="7" t="s">
        <v>204</v>
      </c>
      <c r="G3245" s="7" t="s">
        <v>21</v>
      </c>
      <c r="H3245" s="65" t="s">
        <v>46</v>
      </c>
      <c r="I3245" s="41" t="s">
        <v>99</v>
      </c>
      <c r="J3245" s="40" t="s">
        <v>4599</v>
      </c>
      <c r="K3245" s="40"/>
      <c r="L3245" s="40"/>
      <c r="M3245" s="71"/>
      <c r="N3245" s="22" t="s">
        <v>46</v>
      </c>
      <c r="O3245" s="50"/>
      <c r="P3245" s="50"/>
      <c r="Q3245" s="50" t="s">
        <v>46</v>
      </c>
      <c r="R3245" s="50"/>
      <c r="S3245" s="50"/>
      <c r="T3245" s="50" t="s">
        <v>6269</v>
      </c>
      <c r="U3245" s="50" t="s">
        <v>7248</v>
      </c>
      <c r="V3245" s="50" t="s">
        <v>6927</v>
      </c>
      <c r="W3245" s="50" t="s">
        <v>6927</v>
      </c>
    </row>
    <row r="3246" spans="1:23" customFormat="1" x14ac:dyDescent="0.35">
      <c r="A3246" s="7" t="s">
        <v>4591</v>
      </c>
      <c r="B3246" s="7"/>
      <c r="C3246" s="7"/>
      <c r="D3246" s="7" t="s">
        <v>8134</v>
      </c>
      <c r="E3246" s="7" t="s">
        <v>8135</v>
      </c>
      <c r="F3246" s="7" t="s">
        <v>204</v>
      </c>
      <c r="G3246" s="7" t="s">
        <v>21</v>
      </c>
      <c r="H3246" s="65" t="s">
        <v>46</v>
      </c>
      <c r="I3246" s="41" t="s">
        <v>99</v>
      </c>
      <c r="J3246" s="40" t="s">
        <v>4599</v>
      </c>
      <c r="K3246" s="40"/>
      <c r="L3246" s="40"/>
      <c r="M3246" s="71"/>
      <c r="N3246" s="22" t="s">
        <v>46</v>
      </c>
      <c r="O3246" s="50"/>
      <c r="P3246" s="50"/>
      <c r="Q3246" s="50" t="s">
        <v>46</v>
      </c>
      <c r="R3246" s="50"/>
      <c r="S3246" s="50"/>
      <c r="T3246" s="50" t="s">
        <v>6269</v>
      </c>
      <c r="U3246" s="50" t="s">
        <v>7248</v>
      </c>
      <c r="V3246" s="50" t="s">
        <v>6927</v>
      </c>
      <c r="W3246" s="50" t="s">
        <v>6927</v>
      </c>
    </row>
    <row r="3247" spans="1:23" customFormat="1" x14ac:dyDescent="0.35">
      <c r="A3247" s="7" t="s">
        <v>4591</v>
      </c>
      <c r="B3247" s="7"/>
      <c r="C3247" s="7"/>
      <c r="D3247" s="7" t="s">
        <v>8136</v>
      </c>
      <c r="E3247" s="7" t="s">
        <v>8137</v>
      </c>
      <c r="F3247" s="7" t="s">
        <v>204</v>
      </c>
      <c r="G3247" s="7" t="s">
        <v>21</v>
      </c>
      <c r="H3247" s="65" t="s">
        <v>46</v>
      </c>
      <c r="I3247" s="41" t="s">
        <v>99</v>
      </c>
      <c r="J3247" s="40" t="s">
        <v>4599</v>
      </c>
      <c r="K3247" s="40"/>
      <c r="L3247" s="40"/>
      <c r="M3247" s="71"/>
      <c r="N3247" s="22" t="s">
        <v>46</v>
      </c>
      <c r="O3247" s="50"/>
      <c r="P3247" s="50"/>
      <c r="Q3247" s="50" t="s">
        <v>46</v>
      </c>
      <c r="R3247" s="50"/>
      <c r="S3247" s="50"/>
      <c r="T3247" s="50" t="s">
        <v>6269</v>
      </c>
      <c r="U3247" s="50" t="s">
        <v>7248</v>
      </c>
      <c r="V3247" s="50" t="s">
        <v>6927</v>
      </c>
      <c r="W3247" s="50" t="s">
        <v>6927</v>
      </c>
    </row>
    <row r="3248" spans="1:23" customFormat="1" x14ac:dyDescent="0.35">
      <c r="A3248" s="7" t="s">
        <v>4591</v>
      </c>
      <c r="B3248" s="7"/>
      <c r="C3248" s="7"/>
      <c r="D3248" s="7" t="s">
        <v>8138</v>
      </c>
      <c r="E3248" s="7" t="s">
        <v>8139</v>
      </c>
      <c r="F3248" s="7" t="s">
        <v>204</v>
      </c>
      <c r="G3248" s="7" t="s">
        <v>21</v>
      </c>
      <c r="H3248" s="65" t="s">
        <v>46</v>
      </c>
      <c r="I3248" s="41" t="s">
        <v>99</v>
      </c>
      <c r="J3248" s="40" t="s">
        <v>4599</v>
      </c>
      <c r="K3248" s="40"/>
      <c r="L3248" s="40"/>
      <c r="M3248" s="71"/>
      <c r="N3248" s="22" t="s">
        <v>46</v>
      </c>
      <c r="O3248" s="50"/>
      <c r="P3248" s="50"/>
      <c r="Q3248" s="50" t="s">
        <v>46</v>
      </c>
      <c r="R3248" s="50"/>
      <c r="S3248" s="50"/>
      <c r="T3248" s="50" t="s">
        <v>6269</v>
      </c>
      <c r="U3248" s="50" t="s">
        <v>7248</v>
      </c>
      <c r="V3248" s="50" t="s">
        <v>6927</v>
      </c>
      <c r="W3248" s="50" t="s">
        <v>6927</v>
      </c>
    </row>
    <row r="3249" spans="1:23" customFormat="1" x14ac:dyDescent="0.35">
      <c r="A3249" s="7" t="s">
        <v>4591</v>
      </c>
      <c r="B3249" s="7"/>
      <c r="C3249" s="7"/>
      <c r="D3249" s="7" t="s">
        <v>8140</v>
      </c>
      <c r="E3249" s="7" t="s">
        <v>8141</v>
      </c>
      <c r="F3249" s="7" t="s">
        <v>204</v>
      </c>
      <c r="G3249" s="7" t="s">
        <v>21</v>
      </c>
      <c r="H3249" s="65" t="s">
        <v>46</v>
      </c>
      <c r="I3249" s="41" t="s">
        <v>99</v>
      </c>
      <c r="J3249" s="40" t="s">
        <v>4599</v>
      </c>
      <c r="K3249" s="40"/>
      <c r="L3249" s="40"/>
      <c r="M3249" s="71"/>
      <c r="N3249" s="22" t="s">
        <v>46</v>
      </c>
      <c r="O3249" s="50"/>
      <c r="P3249" s="50"/>
      <c r="Q3249" s="50" t="s">
        <v>46</v>
      </c>
      <c r="R3249" s="50"/>
      <c r="S3249" s="50"/>
      <c r="T3249" s="50" t="s">
        <v>6269</v>
      </c>
      <c r="U3249" s="50" t="s">
        <v>7248</v>
      </c>
      <c r="V3249" s="50" t="s">
        <v>6927</v>
      </c>
      <c r="W3249" s="50" t="s">
        <v>6927</v>
      </c>
    </row>
    <row r="3250" spans="1:23" customFormat="1" x14ac:dyDescent="0.35">
      <c r="A3250" s="7" t="s">
        <v>4591</v>
      </c>
      <c r="B3250" s="7"/>
      <c r="C3250" s="7"/>
      <c r="D3250" s="7" t="s">
        <v>8142</v>
      </c>
      <c r="E3250" s="7" t="s">
        <v>8143</v>
      </c>
      <c r="F3250" s="7" t="s">
        <v>204</v>
      </c>
      <c r="G3250" s="7" t="s">
        <v>21</v>
      </c>
      <c r="H3250" s="65" t="s">
        <v>46</v>
      </c>
      <c r="I3250" s="41" t="s">
        <v>99</v>
      </c>
      <c r="J3250" s="40" t="s">
        <v>4599</v>
      </c>
      <c r="K3250" s="40"/>
      <c r="L3250" s="40"/>
      <c r="M3250" s="71"/>
      <c r="N3250" s="22" t="s">
        <v>46</v>
      </c>
      <c r="O3250" s="50"/>
      <c r="P3250" s="50"/>
      <c r="Q3250" s="50" t="s">
        <v>46</v>
      </c>
      <c r="R3250" s="50"/>
      <c r="S3250" s="50"/>
      <c r="T3250" s="50" t="s">
        <v>6269</v>
      </c>
      <c r="U3250" s="50" t="s">
        <v>7248</v>
      </c>
      <c r="V3250" s="50" t="s">
        <v>6927</v>
      </c>
      <c r="W3250" s="50" t="s">
        <v>6927</v>
      </c>
    </row>
    <row r="3251" spans="1:23" customFormat="1" x14ac:dyDescent="0.35">
      <c r="A3251" s="7" t="s">
        <v>4591</v>
      </c>
      <c r="B3251" s="7"/>
      <c r="C3251" s="7"/>
      <c r="D3251" s="7" t="s">
        <v>8144</v>
      </c>
      <c r="E3251" s="7" t="s">
        <v>8145</v>
      </c>
      <c r="F3251" s="7" t="s">
        <v>204</v>
      </c>
      <c r="G3251" s="7" t="s">
        <v>21</v>
      </c>
      <c r="H3251" s="65" t="s">
        <v>46</v>
      </c>
      <c r="I3251" s="41" t="s">
        <v>99</v>
      </c>
      <c r="J3251" s="40" t="s">
        <v>4599</v>
      </c>
      <c r="K3251" s="40"/>
      <c r="L3251" s="40"/>
      <c r="M3251" s="71"/>
      <c r="N3251" s="22" t="s">
        <v>46</v>
      </c>
      <c r="O3251" s="50"/>
      <c r="P3251" s="50"/>
      <c r="Q3251" s="50" t="s">
        <v>46</v>
      </c>
      <c r="R3251" s="50"/>
      <c r="S3251" s="50"/>
      <c r="T3251" s="50" t="s">
        <v>6269</v>
      </c>
      <c r="U3251" s="50" t="s">
        <v>7248</v>
      </c>
      <c r="V3251" s="50" t="s">
        <v>6927</v>
      </c>
      <c r="W3251" s="50" t="s">
        <v>6927</v>
      </c>
    </row>
    <row r="3252" spans="1:23" customFormat="1" x14ac:dyDescent="0.35">
      <c r="A3252" s="7" t="s">
        <v>4591</v>
      </c>
      <c r="B3252" s="7"/>
      <c r="C3252" s="7"/>
      <c r="D3252" s="7" t="s">
        <v>8146</v>
      </c>
      <c r="E3252" s="7" t="s">
        <v>8147</v>
      </c>
      <c r="F3252" s="7" t="s">
        <v>204</v>
      </c>
      <c r="G3252" s="7" t="s">
        <v>21</v>
      </c>
      <c r="H3252" s="65" t="s">
        <v>46</v>
      </c>
      <c r="I3252" s="41" t="s">
        <v>99</v>
      </c>
      <c r="J3252" s="40" t="s">
        <v>4599</v>
      </c>
      <c r="K3252" s="40"/>
      <c r="L3252" s="40"/>
      <c r="M3252" s="71"/>
      <c r="N3252" s="22" t="s">
        <v>46</v>
      </c>
      <c r="O3252" s="50"/>
      <c r="P3252" s="50"/>
      <c r="Q3252" s="50" t="s">
        <v>46</v>
      </c>
      <c r="R3252" s="50"/>
      <c r="S3252" s="50"/>
      <c r="T3252" s="50" t="s">
        <v>6269</v>
      </c>
      <c r="U3252" s="50" t="s">
        <v>7248</v>
      </c>
      <c r="V3252" s="50" t="s">
        <v>6927</v>
      </c>
      <c r="W3252" s="50" t="s">
        <v>6927</v>
      </c>
    </row>
    <row r="3253" spans="1:23" customFormat="1" x14ac:dyDescent="0.35">
      <c r="A3253" s="28" t="s">
        <v>4591</v>
      </c>
      <c r="B3253" s="28"/>
      <c r="C3253" s="28"/>
      <c r="D3253" s="28" t="s">
        <v>7198</v>
      </c>
      <c r="E3253" s="28" t="s">
        <v>7237</v>
      </c>
      <c r="F3253" s="28" t="s">
        <v>204</v>
      </c>
      <c r="G3253" s="22" t="s">
        <v>21</v>
      </c>
      <c r="H3253" s="22" t="s">
        <v>46</v>
      </c>
      <c r="I3253" s="25" t="s">
        <v>197</v>
      </c>
      <c r="J3253" s="34" t="s">
        <v>6163</v>
      </c>
      <c r="K3253" s="25" t="s">
        <v>7168</v>
      </c>
      <c r="L3253" s="34">
        <v>2</v>
      </c>
      <c r="M3253" s="25" t="s">
        <v>6640</v>
      </c>
      <c r="N3253" s="22" t="s">
        <v>8703</v>
      </c>
      <c r="O3253" s="33">
        <v>0</v>
      </c>
      <c r="P3253" s="33">
        <v>0.05</v>
      </c>
      <c r="Q3253" s="33" t="s">
        <v>46</v>
      </c>
      <c r="R3253" s="33">
        <v>0</v>
      </c>
      <c r="S3253" s="33">
        <v>0.05</v>
      </c>
      <c r="T3253" s="33" t="s">
        <v>4598</v>
      </c>
      <c r="U3253" s="33" t="s">
        <v>7248</v>
      </c>
      <c r="V3253" s="33" t="s">
        <v>7249</v>
      </c>
      <c r="W3253" s="33" t="s">
        <v>7249</v>
      </c>
    </row>
    <row r="3254" spans="1:23" customFormat="1" x14ac:dyDescent="0.35">
      <c r="A3254" s="7" t="s">
        <v>4591</v>
      </c>
      <c r="B3254" s="7"/>
      <c r="C3254" s="7"/>
      <c r="D3254" s="7" t="s">
        <v>8148</v>
      </c>
      <c r="E3254" s="7" t="s">
        <v>8149</v>
      </c>
      <c r="F3254" s="7" t="s">
        <v>204</v>
      </c>
      <c r="G3254" s="7" t="s">
        <v>21</v>
      </c>
      <c r="H3254" s="65" t="s">
        <v>46</v>
      </c>
      <c r="I3254" s="41" t="s">
        <v>99</v>
      </c>
      <c r="J3254" s="40" t="s">
        <v>4599</v>
      </c>
      <c r="K3254" s="40"/>
      <c r="L3254" s="40"/>
      <c r="M3254" s="71"/>
      <c r="N3254" s="22" t="s">
        <v>46</v>
      </c>
      <c r="O3254" s="50"/>
      <c r="P3254" s="50"/>
      <c r="Q3254" s="50" t="s">
        <v>46</v>
      </c>
      <c r="R3254" s="50"/>
      <c r="S3254" s="50"/>
      <c r="T3254" s="50" t="s">
        <v>6269</v>
      </c>
      <c r="U3254" s="50" t="s">
        <v>7248</v>
      </c>
      <c r="V3254" s="50" t="s">
        <v>6927</v>
      </c>
      <c r="W3254" s="50" t="s">
        <v>6927</v>
      </c>
    </row>
    <row r="3255" spans="1:23" customFormat="1" x14ac:dyDescent="0.35">
      <c r="A3255" s="7" t="s">
        <v>4591</v>
      </c>
      <c r="B3255" s="7"/>
      <c r="C3255" s="7"/>
      <c r="D3255" s="7" t="s">
        <v>8150</v>
      </c>
      <c r="E3255" s="7" t="s">
        <v>8151</v>
      </c>
      <c r="F3255" s="7" t="s">
        <v>204</v>
      </c>
      <c r="G3255" s="7" t="s">
        <v>21</v>
      </c>
      <c r="H3255" s="65" t="s">
        <v>46</v>
      </c>
      <c r="I3255" s="41" t="s">
        <v>99</v>
      </c>
      <c r="J3255" s="40" t="s">
        <v>4599</v>
      </c>
      <c r="K3255" s="40"/>
      <c r="L3255" s="40"/>
      <c r="M3255" s="71"/>
      <c r="N3255" s="22" t="s">
        <v>46</v>
      </c>
      <c r="O3255" s="50"/>
      <c r="P3255" s="50"/>
      <c r="Q3255" s="50" t="s">
        <v>46</v>
      </c>
      <c r="R3255" s="50"/>
      <c r="S3255" s="50"/>
      <c r="T3255" s="50" t="s">
        <v>6269</v>
      </c>
      <c r="U3255" s="50" t="s">
        <v>7248</v>
      </c>
      <c r="V3255" s="50" t="s">
        <v>6927</v>
      </c>
      <c r="W3255" s="50" t="s">
        <v>6927</v>
      </c>
    </row>
    <row r="3256" spans="1:23" customFormat="1" x14ac:dyDescent="0.35">
      <c r="A3256" s="7" t="s">
        <v>4591</v>
      </c>
      <c r="B3256" s="7"/>
      <c r="C3256" s="7"/>
      <c r="D3256" s="7" t="s">
        <v>8152</v>
      </c>
      <c r="E3256" s="7" t="s">
        <v>8153</v>
      </c>
      <c r="F3256" s="7" t="s">
        <v>204</v>
      </c>
      <c r="G3256" s="7" t="s">
        <v>21</v>
      </c>
      <c r="H3256" s="65" t="s">
        <v>46</v>
      </c>
      <c r="I3256" s="41" t="s">
        <v>99</v>
      </c>
      <c r="J3256" s="40" t="s">
        <v>4599</v>
      </c>
      <c r="K3256" s="40"/>
      <c r="L3256" s="40"/>
      <c r="M3256" s="71"/>
      <c r="N3256" s="22" t="s">
        <v>46</v>
      </c>
      <c r="O3256" s="50"/>
      <c r="P3256" s="50"/>
      <c r="Q3256" s="50" t="s">
        <v>46</v>
      </c>
      <c r="R3256" s="50"/>
      <c r="S3256" s="50"/>
      <c r="T3256" s="50" t="s">
        <v>6269</v>
      </c>
      <c r="U3256" s="50" t="s">
        <v>7248</v>
      </c>
      <c r="V3256" s="50" t="s">
        <v>6927</v>
      </c>
      <c r="W3256" s="50" t="s">
        <v>6927</v>
      </c>
    </row>
    <row r="3257" spans="1:23" customFormat="1" x14ac:dyDescent="0.35">
      <c r="A3257" s="7" t="s">
        <v>4591</v>
      </c>
      <c r="B3257" s="7"/>
      <c r="C3257" s="7"/>
      <c r="D3257" s="7" t="s">
        <v>8154</v>
      </c>
      <c r="E3257" s="7" t="s">
        <v>8155</v>
      </c>
      <c r="F3257" s="7" t="s">
        <v>204</v>
      </c>
      <c r="G3257" s="7" t="s">
        <v>21</v>
      </c>
      <c r="H3257" s="65" t="s">
        <v>46</v>
      </c>
      <c r="I3257" s="41" t="s">
        <v>99</v>
      </c>
      <c r="J3257" s="40" t="s">
        <v>4599</v>
      </c>
      <c r="K3257" s="40"/>
      <c r="L3257" s="40"/>
      <c r="M3257" s="71"/>
      <c r="N3257" s="22" t="s">
        <v>46</v>
      </c>
      <c r="O3257" s="50"/>
      <c r="P3257" s="50"/>
      <c r="Q3257" s="50" t="s">
        <v>46</v>
      </c>
      <c r="R3257" s="50"/>
      <c r="S3257" s="50"/>
      <c r="T3257" s="50" t="s">
        <v>6269</v>
      </c>
      <c r="U3257" s="50" t="s">
        <v>7248</v>
      </c>
      <c r="V3257" s="50" t="s">
        <v>6927</v>
      </c>
      <c r="W3257" s="50" t="s">
        <v>6927</v>
      </c>
    </row>
    <row r="3258" spans="1:23" customFormat="1" x14ac:dyDescent="0.35">
      <c r="A3258" s="7" t="s">
        <v>4591</v>
      </c>
      <c r="B3258" s="7"/>
      <c r="C3258" s="7"/>
      <c r="D3258" s="7" t="s">
        <v>8156</v>
      </c>
      <c r="E3258" s="7" t="s">
        <v>8157</v>
      </c>
      <c r="F3258" s="7" t="s">
        <v>204</v>
      </c>
      <c r="G3258" s="7" t="s">
        <v>21</v>
      </c>
      <c r="H3258" s="65" t="s">
        <v>46</v>
      </c>
      <c r="I3258" s="41" t="s">
        <v>99</v>
      </c>
      <c r="J3258" s="40" t="s">
        <v>4599</v>
      </c>
      <c r="K3258" s="40"/>
      <c r="L3258" s="40"/>
      <c r="M3258" s="71"/>
      <c r="N3258" s="22" t="s">
        <v>46</v>
      </c>
      <c r="O3258" s="50"/>
      <c r="P3258" s="50"/>
      <c r="Q3258" s="50" t="s">
        <v>46</v>
      </c>
      <c r="R3258" s="50"/>
      <c r="S3258" s="50"/>
      <c r="T3258" s="50" t="s">
        <v>6269</v>
      </c>
      <c r="U3258" s="50" t="s">
        <v>7248</v>
      </c>
      <c r="V3258" s="50" t="s">
        <v>6927</v>
      </c>
      <c r="W3258" s="50" t="s">
        <v>6927</v>
      </c>
    </row>
    <row r="3259" spans="1:23" customFormat="1" x14ac:dyDescent="0.35">
      <c r="A3259" s="7" t="s">
        <v>4591</v>
      </c>
      <c r="B3259" s="7"/>
      <c r="C3259" s="7"/>
      <c r="D3259" s="7" t="s">
        <v>8158</v>
      </c>
      <c r="E3259" s="7" t="s">
        <v>8159</v>
      </c>
      <c r="F3259" s="7" t="s">
        <v>204</v>
      </c>
      <c r="G3259" s="7" t="s">
        <v>21</v>
      </c>
      <c r="H3259" s="65" t="s">
        <v>46</v>
      </c>
      <c r="I3259" s="41" t="s">
        <v>99</v>
      </c>
      <c r="J3259" s="40" t="s">
        <v>4599</v>
      </c>
      <c r="K3259" s="40"/>
      <c r="L3259" s="40"/>
      <c r="M3259" s="71"/>
      <c r="N3259" s="22" t="s">
        <v>46</v>
      </c>
      <c r="O3259" s="50"/>
      <c r="P3259" s="50"/>
      <c r="Q3259" s="50" t="s">
        <v>46</v>
      </c>
      <c r="R3259" s="50"/>
      <c r="S3259" s="50"/>
      <c r="T3259" s="50" t="s">
        <v>6269</v>
      </c>
      <c r="U3259" s="50" t="s">
        <v>7248</v>
      </c>
      <c r="V3259" s="50" t="s">
        <v>6927</v>
      </c>
      <c r="W3259" s="50" t="s">
        <v>6927</v>
      </c>
    </row>
    <row r="3260" spans="1:23" customFormat="1" x14ac:dyDescent="0.35">
      <c r="A3260" s="7" t="s">
        <v>4591</v>
      </c>
      <c r="B3260" s="7"/>
      <c r="C3260" s="7"/>
      <c r="D3260" s="7" t="s">
        <v>8160</v>
      </c>
      <c r="E3260" s="7" t="s">
        <v>8161</v>
      </c>
      <c r="F3260" s="7" t="s">
        <v>204</v>
      </c>
      <c r="G3260" s="7" t="s">
        <v>21</v>
      </c>
      <c r="H3260" s="65" t="s">
        <v>46</v>
      </c>
      <c r="I3260" s="41" t="s">
        <v>99</v>
      </c>
      <c r="J3260" s="40" t="s">
        <v>4599</v>
      </c>
      <c r="K3260" s="40"/>
      <c r="L3260" s="40"/>
      <c r="M3260" s="71"/>
      <c r="N3260" s="22" t="s">
        <v>46</v>
      </c>
      <c r="O3260" s="50"/>
      <c r="P3260" s="50"/>
      <c r="Q3260" s="50" t="s">
        <v>46</v>
      </c>
      <c r="R3260" s="50"/>
      <c r="S3260" s="50"/>
      <c r="T3260" s="50" t="s">
        <v>6269</v>
      </c>
      <c r="U3260" s="50" t="s">
        <v>7248</v>
      </c>
      <c r="V3260" s="50" t="s">
        <v>6927</v>
      </c>
      <c r="W3260" s="50" t="s">
        <v>6927</v>
      </c>
    </row>
    <row r="3261" spans="1:23" customFormat="1" x14ac:dyDescent="0.35">
      <c r="A3261" s="28" t="s">
        <v>4591</v>
      </c>
      <c r="B3261" s="28"/>
      <c r="C3261" s="28"/>
      <c r="D3261" s="28" t="s">
        <v>7199</v>
      </c>
      <c r="E3261" s="28" t="s">
        <v>7238</v>
      </c>
      <c r="F3261" s="28" t="s">
        <v>204</v>
      </c>
      <c r="G3261" s="22" t="s">
        <v>21</v>
      </c>
      <c r="H3261" s="22" t="s">
        <v>46</v>
      </c>
      <c r="I3261" s="25" t="s">
        <v>197</v>
      </c>
      <c r="J3261" s="34" t="s">
        <v>6163</v>
      </c>
      <c r="K3261" s="25" t="s">
        <v>7168</v>
      </c>
      <c r="L3261" s="34">
        <v>2</v>
      </c>
      <c r="M3261" s="25" t="s">
        <v>6640</v>
      </c>
      <c r="N3261" s="22" t="s">
        <v>8703</v>
      </c>
      <c r="O3261" s="33">
        <v>0</v>
      </c>
      <c r="P3261" s="33">
        <v>0.05</v>
      </c>
      <c r="Q3261" s="33" t="s">
        <v>46</v>
      </c>
      <c r="R3261" s="33">
        <v>0</v>
      </c>
      <c r="S3261" s="33">
        <v>0.05</v>
      </c>
      <c r="T3261" s="33" t="s">
        <v>4598</v>
      </c>
      <c r="U3261" s="33" t="s">
        <v>7248</v>
      </c>
      <c r="V3261" s="33" t="s">
        <v>7249</v>
      </c>
      <c r="W3261" s="33" t="s">
        <v>7249</v>
      </c>
    </row>
    <row r="3262" spans="1:23" customFormat="1" x14ac:dyDescent="0.35">
      <c r="A3262" s="7" t="s">
        <v>4591</v>
      </c>
      <c r="B3262" s="7"/>
      <c r="C3262" s="7"/>
      <c r="D3262" s="7" t="s">
        <v>8162</v>
      </c>
      <c r="E3262" s="7" t="s">
        <v>8163</v>
      </c>
      <c r="F3262" s="7" t="s">
        <v>204</v>
      </c>
      <c r="G3262" s="7" t="s">
        <v>21</v>
      </c>
      <c r="H3262" s="65" t="s">
        <v>46</v>
      </c>
      <c r="I3262" s="41" t="s">
        <v>99</v>
      </c>
      <c r="J3262" s="40" t="s">
        <v>4599</v>
      </c>
      <c r="K3262" s="40"/>
      <c r="L3262" s="40"/>
      <c r="M3262" s="71"/>
      <c r="N3262" s="22" t="s">
        <v>46</v>
      </c>
      <c r="O3262" s="50"/>
      <c r="P3262" s="50"/>
      <c r="Q3262" s="50" t="s">
        <v>46</v>
      </c>
      <c r="R3262" s="50"/>
      <c r="S3262" s="50"/>
      <c r="T3262" s="50" t="s">
        <v>6269</v>
      </c>
      <c r="U3262" s="50" t="s">
        <v>7248</v>
      </c>
      <c r="V3262" s="50" t="s">
        <v>6927</v>
      </c>
      <c r="W3262" s="50" t="s">
        <v>6927</v>
      </c>
    </row>
    <row r="3263" spans="1:23" customFormat="1" x14ac:dyDescent="0.35">
      <c r="A3263" s="7" t="s">
        <v>4591</v>
      </c>
      <c r="B3263" s="7"/>
      <c r="C3263" s="7"/>
      <c r="D3263" s="7" t="s">
        <v>8164</v>
      </c>
      <c r="E3263" s="7" t="s">
        <v>8165</v>
      </c>
      <c r="F3263" s="7" t="s">
        <v>204</v>
      </c>
      <c r="G3263" s="7" t="s">
        <v>21</v>
      </c>
      <c r="H3263" s="65" t="s">
        <v>46</v>
      </c>
      <c r="I3263" s="41" t="s">
        <v>99</v>
      </c>
      <c r="J3263" s="40" t="s">
        <v>4599</v>
      </c>
      <c r="K3263" s="40"/>
      <c r="L3263" s="40"/>
      <c r="M3263" s="71"/>
      <c r="N3263" s="22" t="s">
        <v>46</v>
      </c>
      <c r="O3263" s="50"/>
      <c r="P3263" s="50"/>
      <c r="Q3263" s="50" t="s">
        <v>46</v>
      </c>
      <c r="R3263" s="50"/>
      <c r="S3263" s="50"/>
      <c r="T3263" s="50" t="s">
        <v>6269</v>
      </c>
      <c r="U3263" s="50" t="s">
        <v>7248</v>
      </c>
      <c r="V3263" s="50" t="s">
        <v>6927</v>
      </c>
      <c r="W3263" s="50" t="s">
        <v>6927</v>
      </c>
    </row>
    <row r="3264" spans="1:23" customFormat="1" x14ac:dyDescent="0.35">
      <c r="A3264" s="7" t="s">
        <v>4591</v>
      </c>
      <c r="B3264" s="7"/>
      <c r="C3264" s="7"/>
      <c r="D3264" s="7" t="s">
        <v>8166</v>
      </c>
      <c r="E3264" s="7" t="s">
        <v>8167</v>
      </c>
      <c r="F3264" s="7" t="s">
        <v>204</v>
      </c>
      <c r="G3264" s="7" t="s">
        <v>21</v>
      </c>
      <c r="H3264" s="65" t="s">
        <v>46</v>
      </c>
      <c r="I3264" s="41" t="s">
        <v>99</v>
      </c>
      <c r="J3264" s="40" t="s">
        <v>4599</v>
      </c>
      <c r="K3264" s="40"/>
      <c r="L3264" s="40"/>
      <c r="M3264" s="71"/>
      <c r="N3264" s="22" t="s">
        <v>46</v>
      </c>
      <c r="O3264" s="50"/>
      <c r="P3264" s="50"/>
      <c r="Q3264" s="50" t="s">
        <v>46</v>
      </c>
      <c r="R3264" s="50"/>
      <c r="S3264" s="50"/>
      <c r="T3264" s="50" t="s">
        <v>6269</v>
      </c>
      <c r="U3264" s="50" t="s">
        <v>7248</v>
      </c>
      <c r="V3264" s="50" t="s">
        <v>6927</v>
      </c>
      <c r="W3264" s="50" t="s">
        <v>6927</v>
      </c>
    </row>
    <row r="3265" spans="1:23" customFormat="1" x14ac:dyDescent="0.35">
      <c r="A3265" s="28" t="s">
        <v>4591</v>
      </c>
      <c r="B3265" s="28"/>
      <c r="C3265" s="28"/>
      <c r="D3265" s="28" t="s">
        <v>7200</v>
      </c>
      <c r="E3265" s="28" t="s">
        <v>7239</v>
      </c>
      <c r="F3265" s="28" t="s">
        <v>204</v>
      </c>
      <c r="G3265" s="22" t="s">
        <v>21</v>
      </c>
      <c r="H3265" s="22" t="s">
        <v>46</v>
      </c>
      <c r="I3265" s="25" t="s">
        <v>197</v>
      </c>
      <c r="J3265" s="34" t="s">
        <v>6163</v>
      </c>
      <c r="K3265" s="25" t="s">
        <v>7168</v>
      </c>
      <c r="L3265" s="34">
        <v>2</v>
      </c>
      <c r="M3265" s="25" t="s">
        <v>6640</v>
      </c>
      <c r="N3265" s="22" t="s">
        <v>8703</v>
      </c>
      <c r="O3265" s="33">
        <v>0</v>
      </c>
      <c r="P3265" s="33">
        <v>0.05</v>
      </c>
      <c r="Q3265" s="33" t="s">
        <v>46</v>
      </c>
      <c r="R3265" s="33">
        <v>0</v>
      </c>
      <c r="S3265" s="33">
        <v>0.05</v>
      </c>
      <c r="T3265" s="33" t="s">
        <v>4598</v>
      </c>
      <c r="U3265" s="33" t="s">
        <v>7248</v>
      </c>
      <c r="V3265" s="33" t="s">
        <v>7249</v>
      </c>
      <c r="W3265" s="33" t="s">
        <v>7249</v>
      </c>
    </row>
    <row r="3266" spans="1:23" customFormat="1" x14ac:dyDescent="0.35">
      <c r="A3266" s="7" t="s">
        <v>4591</v>
      </c>
      <c r="B3266" s="7"/>
      <c r="C3266" s="7"/>
      <c r="D3266" s="7" t="s">
        <v>8168</v>
      </c>
      <c r="E3266" s="7" t="s">
        <v>8169</v>
      </c>
      <c r="F3266" s="7" t="s">
        <v>204</v>
      </c>
      <c r="G3266" s="7" t="s">
        <v>21</v>
      </c>
      <c r="H3266" s="65" t="s">
        <v>46</v>
      </c>
      <c r="I3266" s="41" t="s">
        <v>99</v>
      </c>
      <c r="J3266" s="40" t="s">
        <v>4599</v>
      </c>
      <c r="K3266" s="40"/>
      <c r="L3266" s="40"/>
      <c r="M3266" s="71"/>
      <c r="N3266" s="22" t="s">
        <v>46</v>
      </c>
      <c r="O3266" s="50"/>
      <c r="P3266" s="50"/>
      <c r="Q3266" s="50" t="s">
        <v>46</v>
      </c>
      <c r="R3266" s="50"/>
      <c r="S3266" s="50"/>
      <c r="T3266" s="50" t="s">
        <v>6269</v>
      </c>
      <c r="U3266" s="50" t="s">
        <v>7248</v>
      </c>
      <c r="V3266" s="50" t="s">
        <v>6927</v>
      </c>
      <c r="W3266" s="50" t="s">
        <v>6927</v>
      </c>
    </row>
    <row r="3267" spans="1:23" customFormat="1" x14ac:dyDescent="0.35">
      <c r="A3267" s="7" t="s">
        <v>4591</v>
      </c>
      <c r="B3267" s="7"/>
      <c r="C3267" s="7"/>
      <c r="D3267" s="7" t="s">
        <v>8170</v>
      </c>
      <c r="E3267" s="7" t="s">
        <v>8171</v>
      </c>
      <c r="F3267" s="7" t="s">
        <v>204</v>
      </c>
      <c r="G3267" s="7" t="s">
        <v>21</v>
      </c>
      <c r="H3267" s="65" t="s">
        <v>46</v>
      </c>
      <c r="I3267" s="41" t="s">
        <v>99</v>
      </c>
      <c r="J3267" s="40" t="s">
        <v>4599</v>
      </c>
      <c r="K3267" s="40"/>
      <c r="L3267" s="40"/>
      <c r="M3267" s="71"/>
      <c r="N3267" s="22" t="s">
        <v>46</v>
      </c>
      <c r="O3267" s="50"/>
      <c r="P3267" s="50"/>
      <c r="Q3267" s="50" t="s">
        <v>46</v>
      </c>
      <c r="R3267" s="50"/>
      <c r="S3267" s="50"/>
      <c r="T3267" s="50" t="s">
        <v>6269</v>
      </c>
      <c r="U3267" s="50" t="s">
        <v>7248</v>
      </c>
      <c r="V3267" s="50" t="s">
        <v>6927</v>
      </c>
      <c r="W3267" s="50" t="s">
        <v>6927</v>
      </c>
    </row>
    <row r="3268" spans="1:23" customFormat="1" x14ac:dyDescent="0.35">
      <c r="A3268" s="7" t="s">
        <v>4591</v>
      </c>
      <c r="B3268" s="7"/>
      <c r="C3268" s="7"/>
      <c r="D3268" s="7" t="s">
        <v>8172</v>
      </c>
      <c r="E3268" s="7" t="s">
        <v>8173</v>
      </c>
      <c r="F3268" s="7" t="s">
        <v>204</v>
      </c>
      <c r="G3268" s="7" t="s">
        <v>21</v>
      </c>
      <c r="H3268" s="65" t="s">
        <v>46</v>
      </c>
      <c r="I3268" s="41" t="s">
        <v>99</v>
      </c>
      <c r="J3268" s="40" t="s">
        <v>4599</v>
      </c>
      <c r="K3268" s="40"/>
      <c r="L3268" s="40"/>
      <c r="M3268" s="71"/>
      <c r="N3268" s="22" t="s">
        <v>46</v>
      </c>
      <c r="O3268" s="50"/>
      <c r="P3268" s="50"/>
      <c r="Q3268" s="50" t="s">
        <v>46</v>
      </c>
      <c r="R3268" s="50"/>
      <c r="S3268" s="50"/>
      <c r="T3268" s="50" t="s">
        <v>6269</v>
      </c>
      <c r="U3268" s="50" t="s">
        <v>7248</v>
      </c>
      <c r="V3268" s="50" t="s">
        <v>6927</v>
      </c>
      <c r="W3268" s="50" t="s">
        <v>6927</v>
      </c>
    </row>
    <row r="3269" spans="1:23" customFormat="1" x14ac:dyDescent="0.35">
      <c r="A3269" s="28" t="s">
        <v>4591</v>
      </c>
      <c r="B3269" s="28"/>
      <c r="C3269" s="28"/>
      <c r="D3269" s="28" t="s">
        <v>7201</v>
      </c>
      <c r="E3269" s="28" t="s">
        <v>7240</v>
      </c>
      <c r="F3269" s="28" t="s">
        <v>204</v>
      </c>
      <c r="G3269" s="22" t="s">
        <v>21</v>
      </c>
      <c r="H3269" s="22" t="s">
        <v>46</v>
      </c>
      <c r="I3269" s="25" t="s">
        <v>197</v>
      </c>
      <c r="J3269" s="34" t="s">
        <v>6163</v>
      </c>
      <c r="K3269" s="25" t="s">
        <v>7168</v>
      </c>
      <c r="L3269" s="34">
        <v>2</v>
      </c>
      <c r="M3269" s="25" t="s">
        <v>6640</v>
      </c>
      <c r="N3269" s="22" t="s">
        <v>8703</v>
      </c>
      <c r="O3269" s="33">
        <v>0</v>
      </c>
      <c r="P3269" s="33">
        <v>0.05</v>
      </c>
      <c r="Q3269" s="33" t="s">
        <v>46</v>
      </c>
      <c r="R3269" s="33">
        <v>0</v>
      </c>
      <c r="S3269" s="33">
        <v>0.05</v>
      </c>
      <c r="T3269" s="33" t="s">
        <v>4598</v>
      </c>
      <c r="U3269" s="33" t="s">
        <v>7248</v>
      </c>
      <c r="V3269" s="33" t="s">
        <v>7249</v>
      </c>
      <c r="W3269" s="33" t="s">
        <v>7249</v>
      </c>
    </row>
    <row r="3270" spans="1:23" customFormat="1" x14ac:dyDescent="0.35">
      <c r="A3270" s="7" t="s">
        <v>4591</v>
      </c>
      <c r="B3270" s="7"/>
      <c r="C3270" s="7"/>
      <c r="D3270" s="7" t="s">
        <v>8174</v>
      </c>
      <c r="E3270" s="7" t="s">
        <v>8175</v>
      </c>
      <c r="F3270" s="7" t="s">
        <v>204</v>
      </c>
      <c r="G3270" s="7" t="s">
        <v>21</v>
      </c>
      <c r="H3270" s="65" t="s">
        <v>46</v>
      </c>
      <c r="I3270" s="41" t="s">
        <v>99</v>
      </c>
      <c r="J3270" s="40" t="s">
        <v>4599</v>
      </c>
      <c r="K3270" s="40"/>
      <c r="L3270" s="40"/>
      <c r="M3270" s="71"/>
      <c r="N3270" s="22" t="s">
        <v>46</v>
      </c>
      <c r="O3270" s="50"/>
      <c r="P3270" s="50"/>
      <c r="Q3270" s="50" t="s">
        <v>46</v>
      </c>
      <c r="R3270" s="50"/>
      <c r="S3270" s="50"/>
      <c r="T3270" s="50" t="s">
        <v>6269</v>
      </c>
      <c r="U3270" s="50" t="s">
        <v>7248</v>
      </c>
      <c r="V3270" s="50" t="s">
        <v>6927</v>
      </c>
      <c r="W3270" s="50" t="s">
        <v>6927</v>
      </c>
    </row>
    <row r="3271" spans="1:23" customFormat="1" x14ac:dyDescent="0.35">
      <c r="A3271" s="7" t="s">
        <v>4591</v>
      </c>
      <c r="B3271" s="7"/>
      <c r="C3271" s="7"/>
      <c r="D3271" s="7" t="s">
        <v>8176</v>
      </c>
      <c r="E3271" s="7" t="s">
        <v>8177</v>
      </c>
      <c r="F3271" s="7" t="s">
        <v>204</v>
      </c>
      <c r="G3271" s="7" t="s">
        <v>21</v>
      </c>
      <c r="H3271" s="65" t="s">
        <v>46</v>
      </c>
      <c r="I3271" s="41" t="s">
        <v>99</v>
      </c>
      <c r="J3271" s="40" t="s">
        <v>4599</v>
      </c>
      <c r="K3271" s="40"/>
      <c r="L3271" s="40"/>
      <c r="M3271" s="71"/>
      <c r="N3271" s="22" t="s">
        <v>46</v>
      </c>
      <c r="O3271" s="50"/>
      <c r="P3271" s="50"/>
      <c r="Q3271" s="50" t="s">
        <v>46</v>
      </c>
      <c r="R3271" s="50"/>
      <c r="S3271" s="50"/>
      <c r="T3271" s="50" t="s">
        <v>6269</v>
      </c>
      <c r="U3271" s="50" t="s">
        <v>7248</v>
      </c>
      <c r="V3271" s="50" t="s">
        <v>6927</v>
      </c>
      <c r="W3271" s="50" t="s">
        <v>6927</v>
      </c>
    </row>
    <row r="3272" spans="1:23" customFormat="1" x14ac:dyDescent="0.35">
      <c r="A3272" s="7" t="s">
        <v>4591</v>
      </c>
      <c r="B3272" s="7"/>
      <c r="C3272" s="7"/>
      <c r="D3272" s="7" t="s">
        <v>8178</v>
      </c>
      <c r="E3272" s="7" t="s">
        <v>8179</v>
      </c>
      <c r="F3272" s="7" t="s">
        <v>204</v>
      </c>
      <c r="G3272" s="7" t="s">
        <v>21</v>
      </c>
      <c r="H3272" s="65" t="s">
        <v>46</v>
      </c>
      <c r="I3272" s="41" t="s">
        <v>99</v>
      </c>
      <c r="J3272" s="40" t="s">
        <v>4599</v>
      </c>
      <c r="K3272" s="40"/>
      <c r="L3272" s="40"/>
      <c r="M3272" s="71"/>
      <c r="N3272" s="22" t="s">
        <v>46</v>
      </c>
      <c r="O3272" s="50"/>
      <c r="P3272" s="50"/>
      <c r="Q3272" s="50" t="s">
        <v>46</v>
      </c>
      <c r="R3272" s="50"/>
      <c r="S3272" s="50"/>
      <c r="T3272" s="50" t="s">
        <v>6269</v>
      </c>
      <c r="U3272" s="50" t="s">
        <v>7248</v>
      </c>
      <c r="V3272" s="50" t="s">
        <v>6927</v>
      </c>
      <c r="W3272" s="50" t="s">
        <v>6927</v>
      </c>
    </row>
    <row r="3273" spans="1:23" customFormat="1" x14ac:dyDescent="0.35">
      <c r="A3273" s="28" t="s">
        <v>4591</v>
      </c>
      <c r="B3273" s="28"/>
      <c r="C3273" s="28"/>
      <c r="D3273" s="28" t="s">
        <v>7202</v>
      </c>
      <c r="E3273" s="28" t="s">
        <v>7241</v>
      </c>
      <c r="F3273" s="28" t="s">
        <v>204</v>
      </c>
      <c r="G3273" s="22" t="s">
        <v>21</v>
      </c>
      <c r="H3273" s="22" t="s">
        <v>46</v>
      </c>
      <c r="I3273" s="25" t="s">
        <v>197</v>
      </c>
      <c r="J3273" s="34" t="s">
        <v>6163</v>
      </c>
      <c r="K3273" s="25" t="s">
        <v>7168</v>
      </c>
      <c r="L3273" s="34">
        <v>2</v>
      </c>
      <c r="M3273" s="25" t="s">
        <v>6640</v>
      </c>
      <c r="N3273" s="22" t="s">
        <v>8703</v>
      </c>
      <c r="O3273" s="33">
        <v>0</v>
      </c>
      <c r="P3273" s="33">
        <v>0.05</v>
      </c>
      <c r="Q3273" s="33" t="s">
        <v>46</v>
      </c>
      <c r="R3273" s="33">
        <v>0</v>
      </c>
      <c r="S3273" s="33">
        <v>0.05</v>
      </c>
      <c r="T3273" s="33" t="s">
        <v>4598</v>
      </c>
      <c r="U3273" s="33" t="s">
        <v>7248</v>
      </c>
      <c r="V3273" s="33" t="s">
        <v>7249</v>
      </c>
      <c r="W3273" s="33" t="s">
        <v>7249</v>
      </c>
    </row>
    <row r="3274" spans="1:23" customFormat="1" x14ac:dyDescent="0.35">
      <c r="A3274" s="7" t="s">
        <v>4591</v>
      </c>
      <c r="B3274" s="7"/>
      <c r="C3274" s="7"/>
      <c r="D3274" s="7" t="s">
        <v>8180</v>
      </c>
      <c r="E3274" s="7" t="s">
        <v>8181</v>
      </c>
      <c r="F3274" s="7" t="s">
        <v>204</v>
      </c>
      <c r="G3274" s="7" t="s">
        <v>21</v>
      </c>
      <c r="H3274" s="65" t="s">
        <v>46</v>
      </c>
      <c r="I3274" s="41" t="s">
        <v>99</v>
      </c>
      <c r="J3274" s="40" t="s">
        <v>4599</v>
      </c>
      <c r="K3274" s="40"/>
      <c r="L3274" s="40"/>
      <c r="M3274" s="71"/>
      <c r="N3274" s="22" t="s">
        <v>46</v>
      </c>
      <c r="O3274" s="50"/>
      <c r="P3274" s="50"/>
      <c r="Q3274" s="50" t="s">
        <v>46</v>
      </c>
      <c r="R3274" s="50"/>
      <c r="S3274" s="50"/>
      <c r="T3274" s="50" t="s">
        <v>6269</v>
      </c>
      <c r="U3274" s="50" t="s">
        <v>7248</v>
      </c>
      <c r="V3274" s="50" t="s">
        <v>6927</v>
      </c>
      <c r="W3274" s="50" t="s">
        <v>6927</v>
      </c>
    </row>
    <row r="3275" spans="1:23" customFormat="1" x14ac:dyDescent="0.35">
      <c r="A3275" s="7" t="s">
        <v>4591</v>
      </c>
      <c r="B3275" s="7"/>
      <c r="C3275" s="7"/>
      <c r="D3275" s="7" t="s">
        <v>8182</v>
      </c>
      <c r="E3275" s="7" t="s">
        <v>8183</v>
      </c>
      <c r="F3275" s="7" t="s">
        <v>204</v>
      </c>
      <c r="G3275" s="7" t="s">
        <v>21</v>
      </c>
      <c r="H3275" s="65" t="s">
        <v>46</v>
      </c>
      <c r="I3275" s="41" t="s">
        <v>99</v>
      </c>
      <c r="J3275" s="40" t="s">
        <v>4599</v>
      </c>
      <c r="K3275" s="40"/>
      <c r="L3275" s="40"/>
      <c r="M3275" s="71"/>
      <c r="N3275" s="22" t="s">
        <v>46</v>
      </c>
      <c r="O3275" s="50"/>
      <c r="P3275" s="50"/>
      <c r="Q3275" s="50" t="s">
        <v>46</v>
      </c>
      <c r="R3275" s="50"/>
      <c r="S3275" s="50"/>
      <c r="T3275" s="50" t="s">
        <v>6269</v>
      </c>
      <c r="U3275" s="50" t="s">
        <v>7248</v>
      </c>
      <c r="V3275" s="50" t="s">
        <v>6927</v>
      </c>
      <c r="W3275" s="50" t="s">
        <v>6927</v>
      </c>
    </row>
    <row r="3276" spans="1:23" customFormat="1" x14ac:dyDescent="0.35">
      <c r="A3276" s="7" t="s">
        <v>4591</v>
      </c>
      <c r="B3276" s="7"/>
      <c r="C3276" s="7"/>
      <c r="D3276" s="7" t="s">
        <v>8184</v>
      </c>
      <c r="E3276" s="7" t="s">
        <v>8185</v>
      </c>
      <c r="F3276" s="7" t="s">
        <v>204</v>
      </c>
      <c r="G3276" s="7" t="s">
        <v>21</v>
      </c>
      <c r="H3276" s="65" t="s">
        <v>46</v>
      </c>
      <c r="I3276" s="41" t="s">
        <v>99</v>
      </c>
      <c r="J3276" s="40" t="s">
        <v>4599</v>
      </c>
      <c r="K3276" s="40"/>
      <c r="L3276" s="40"/>
      <c r="M3276" s="71"/>
      <c r="N3276" s="22" t="s">
        <v>46</v>
      </c>
      <c r="O3276" s="50"/>
      <c r="P3276" s="50"/>
      <c r="Q3276" s="50" t="s">
        <v>46</v>
      </c>
      <c r="R3276" s="50"/>
      <c r="S3276" s="50"/>
      <c r="T3276" s="50" t="s">
        <v>6269</v>
      </c>
      <c r="U3276" s="50" t="s">
        <v>7248</v>
      </c>
      <c r="V3276" s="50" t="s">
        <v>6927</v>
      </c>
      <c r="W3276" s="50" t="s">
        <v>6927</v>
      </c>
    </row>
    <row r="3277" spans="1:23" customFormat="1" x14ac:dyDescent="0.35">
      <c r="A3277" s="28" t="s">
        <v>4591</v>
      </c>
      <c r="B3277" s="28"/>
      <c r="C3277" s="28"/>
      <c r="D3277" s="28" t="s">
        <v>7203</v>
      </c>
      <c r="E3277" s="28" t="s">
        <v>7242</v>
      </c>
      <c r="F3277" s="28" t="s">
        <v>204</v>
      </c>
      <c r="G3277" s="22" t="s">
        <v>21</v>
      </c>
      <c r="H3277" s="22" t="s">
        <v>46</v>
      </c>
      <c r="I3277" s="25" t="s">
        <v>197</v>
      </c>
      <c r="J3277" s="34" t="s">
        <v>6163</v>
      </c>
      <c r="K3277" s="25" t="s">
        <v>7168</v>
      </c>
      <c r="L3277" s="34">
        <v>2</v>
      </c>
      <c r="M3277" s="25" t="s">
        <v>6640</v>
      </c>
      <c r="N3277" s="22" t="s">
        <v>8703</v>
      </c>
      <c r="O3277" s="33">
        <v>0</v>
      </c>
      <c r="P3277" s="33">
        <v>0.05</v>
      </c>
      <c r="Q3277" s="33" t="s">
        <v>46</v>
      </c>
      <c r="R3277" s="33">
        <v>0</v>
      </c>
      <c r="S3277" s="33">
        <v>0.05</v>
      </c>
      <c r="T3277" s="33" t="s">
        <v>4598</v>
      </c>
      <c r="U3277" s="33" t="s">
        <v>7248</v>
      </c>
      <c r="V3277" s="33" t="s">
        <v>7249</v>
      </c>
      <c r="W3277" s="33" t="s">
        <v>7249</v>
      </c>
    </row>
    <row r="3278" spans="1:23" customFormat="1" x14ac:dyDescent="0.35">
      <c r="A3278" s="7" t="s">
        <v>4591</v>
      </c>
      <c r="B3278" s="7"/>
      <c r="C3278" s="7"/>
      <c r="D3278" s="7" t="s">
        <v>8186</v>
      </c>
      <c r="E3278" s="7" t="s">
        <v>8187</v>
      </c>
      <c r="F3278" s="7" t="s">
        <v>204</v>
      </c>
      <c r="G3278" s="7" t="s">
        <v>21</v>
      </c>
      <c r="H3278" s="65" t="s">
        <v>46</v>
      </c>
      <c r="I3278" s="41" t="s">
        <v>99</v>
      </c>
      <c r="J3278" s="40" t="s">
        <v>4599</v>
      </c>
      <c r="K3278" s="40"/>
      <c r="L3278" s="40"/>
      <c r="M3278" s="71"/>
      <c r="N3278" s="22" t="s">
        <v>46</v>
      </c>
      <c r="O3278" s="50"/>
      <c r="P3278" s="50"/>
      <c r="Q3278" s="50" t="s">
        <v>46</v>
      </c>
      <c r="R3278" s="50"/>
      <c r="S3278" s="50"/>
      <c r="T3278" s="50" t="s">
        <v>6269</v>
      </c>
      <c r="U3278" s="50" t="s">
        <v>7248</v>
      </c>
      <c r="V3278" s="50" t="s">
        <v>6927</v>
      </c>
      <c r="W3278" s="50" t="s">
        <v>6927</v>
      </c>
    </row>
    <row r="3279" spans="1:23" customFormat="1" x14ac:dyDescent="0.35">
      <c r="A3279" s="7" t="s">
        <v>77</v>
      </c>
      <c r="B3279" s="7"/>
      <c r="C3279" s="7"/>
      <c r="D3279" s="7" t="s">
        <v>8188</v>
      </c>
      <c r="E3279" s="7" t="s">
        <v>8189</v>
      </c>
      <c r="F3279" s="7" t="s">
        <v>204</v>
      </c>
      <c r="G3279" s="7" t="s">
        <v>21</v>
      </c>
      <c r="H3279" s="65" t="s">
        <v>46</v>
      </c>
      <c r="I3279" s="41" t="s">
        <v>99</v>
      </c>
      <c r="J3279" s="40" t="s">
        <v>4599</v>
      </c>
      <c r="K3279" s="40"/>
      <c r="L3279" s="40"/>
      <c r="M3279" s="71"/>
      <c r="N3279" s="22" t="s">
        <v>46</v>
      </c>
      <c r="O3279" s="50"/>
      <c r="P3279" s="50"/>
      <c r="Q3279" s="50" t="s">
        <v>46</v>
      </c>
      <c r="R3279" s="50"/>
      <c r="S3279" s="50"/>
      <c r="T3279" s="50" t="s">
        <v>6269</v>
      </c>
      <c r="U3279" s="50" t="s">
        <v>7248</v>
      </c>
      <c r="V3279" s="50" t="s">
        <v>6927</v>
      </c>
      <c r="W3279" s="50" t="s">
        <v>6927</v>
      </c>
    </row>
    <row r="3280" spans="1:23" customFormat="1" x14ac:dyDescent="0.35">
      <c r="A3280" s="7" t="s">
        <v>77</v>
      </c>
      <c r="B3280" s="7"/>
      <c r="C3280" s="7"/>
      <c r="D3280" s="7" t="s">
        <v>8190</v>
      </c>
      <c r="E3280" s="7" t="s">
        <v>8191</v>
      </c>
      <c r="F3280" s="7" t="s">
        <v>204</v>
      </c>
      <c r="G3280" s="7" t="s">
        <v>21</v>
      </c>
      <c r="H3280" s="65" t="s">
        <v>46</v>
      </c>
      <c r="I3280" s="41" t="s">
        <v>99</v>
      </c>
      <c r="J3280" s="40" t="s">
        <v>4599</v>
      </c>
      <c r="K3280" s="40"/>
      <c r="L3280" s="40"/>
      <c r="M3280" s="71"/>
      <c r="N3280" s="22" t="s">
        <v>46</v>
      </c>
      <c r="O3280" s="50"/>
      <c r="P3280" s="50"/>
      <c r="Q3280" s="50" t="s">
        <v>46</v>
      </c>
      <c r="R3280" s="50"/>
      <c r="S3280" s="50"/>
      <c r="T3280" s="50" t="s">
        <v>6269</v>
      </c>
      <c r="U3280" s="50" t="s">
        <v>7248</v>
      </c>
      <c r="V3280" s="50" t="s">
        <v>6927</v>
      </c>
      <c r="W3280" s="50" t="s">
        <v>6927</v>
      </c>
    </row>
    <row r="3281" spans="1:23" customFormat="1" x14ac:dyDescent="0.35">
      <c r="A3281" s="28" t="s">
        <v>77</v>
      </c>
      <c r="B3281" s="28"/>
      <c r="C3281" s="28"/>
      <c r="D3281" s="28" t="s">
        <v>7204</v>
      </c>
      <c r="E3281" s="28" t="s">
        <v>7243</v>
      </c>
      <c r="F3281" s="28" t="s">
        <v>204</v>
      </c>
      <c r="G3281" s="22" t="s">
        <v>21</v>
      </c>
      <c r="H3281" s="22" t="s">
        <v>46</v>
      </c>
      <c r="I3281" s="25" t="s">
        <v>197</v>
      </c>
      <c r="J3281" s="34" t="s">
        <v>6163</v>
      </c>
      <c r="K3281" s="25" t="s">
        <v>7168</v>
      </c>
      <c r="L3281" s="34">
        <v>2</v>
      </c>
      <c r="M3281" s="25" t="s">
        <v>6640</v>
      </c>
      <c r="N3281" s="22" t="s">
        <v>8703</v>
      </c>
      <c r="O3281" s="33">
        <v>0</v>
      </c>
      <c r="P3281" s="33">
        <v>0.05</v>
      </c>
      <c r="Q3281" s="33" t="s">
        <v>46</v>
      </c>
      <c r="R3281" s="33">
        <v>0</v>
      </c>
      <c r="S3281" s="33">
        <v>0.05</v>
      </c>
      <c r="T3281" s="33" t="s">
        <v>4598</v>
      </c>
      <c r="U3281" s="33" t="s">
        <v>7248</v>
      </c>
      <c r="V3281" s="33" t="s">
        <v>7249</v>
      </c>
      <c r="W3281" s="33" t="s">
        <v>7249</v>
      </c>
    </row>
    <row r="3282" spans="1:23" customFormat="1" x14ac:dyDescent="0.35">
      <c r="A3282" s="7" t="s">
        <v>77</v>
      </c>
      <c r="B3282" s="7"/>
      <c r="C3282" s="7"/>
      <c r="D3282" s="7" t="s">
        <v>8192</v>
      </c>
      <c r="E3282" s="7" t="s">
        <v>8193</v>
      </c>
      <c r="F3282" s="7" t="s">
        <v>204</v>
      </c>
      <c r="G3282" s="7" t="s">
        <v>21</v>
      </c>
      <c r="H3282" s="65" t="s">
        <v>46</v>
      </c>
      <c r="I3282" s="41" t="s">
        <v>99</v>
      </c>
      <c r="J3282" s="40" t="s">
        <v>4599</v>
      </c>
      <c r="K3282" s="40"/>
      <c r="L3282" s="40"/>
      <c r="M3282" s="71"/>
      <c r="N3282" s="22" t="s">
        <v>46</v>
      </c>
      <c r="O3282" s="50"/>
      <c r="P3282" s="50"/>
      <c r="Q3282" s="50" t="s">
        <v>46</v>
      </c>
      <c r="R3282" s="50"/>
      <c r="S3282" s="50"/>
      <c r="T3282" s="50" t="s">
        <v>6269</v>
      </c>
      <c r="U3282" s="50" t="s">
        <v>7248</v>
      </c>
      <c r="V3282" s="50" t="s">
        <v>6927</v>
      </c>
      <c r="W3282" s="50" t="s">
        <v>6927</v>
      </c>
    </row>
    <row r="3283" spans="1:23" customFormat="1" x14ac:dyDescent="0.35">
      <c r="A3283" s="7" t="s">
        <v>77</v>
      </c>
      <c r="B3283" s="7"/>
      <c r="C3283" s="7"/>
      <c r="D3283" s="7" t="s">
        <v>8194</v>
      </c>
      <c r="E3283" s="7" t="s">
        <v>8195</v>
      </c>
      <c r="F3283" s="7" t="s">
        <v>204</v>
      </c>
      <c r="G3283" s="7" t="s">
        <v>21</v>
      </c>
      <c r="H3283" s="65" t="s">
        <v>46</v>
      </c>
      <c r="I3283" s="41" t="s">
        <v>99</v>
      </c>
      <c r="J3283" s="40" t="s">
        <v>4599</v>
      </c>
      <c r="K3283" s="40"/>
      <c r="L3283" s="40"/>
      <c r="M3283" s="71"/>
      <c r="N3283" s="22" t="s">
        <v>46</v>
      </c>
      <c r="O3283" s="50"/>
      <c r="P3283" s="50"/>
      <c r="Q3283" s="50" t="s">
        <v>46</v>
      </c>
      <c r="R3283" s="50"/>
      <c r="S3283" s="50"/>
      <c r="T3283" s="50" t="s">
        <v>6269</v>
      </c>
      <c r="U3283" s="50" t="s">
        <v>7248</v>
      </c>
      <c r="V3283" s="50" t="s">
        <v>6927</v>
      </c>
      <c r="W3283" s="50" t="s">
        <v>6927</v>
      </c>
    </row>
    <row r="3284" spans="1:23" customFormat="1" x14ac:dyDescent="0.35">
      <c r="A3284" s="7" t="s">
        <v>77</v>
      </c>
      <c r="B3284" s="7"/>
      <c r="C3284" s="7"/>
      <c r="D3284" s="7" t="s">
        <v>8196</v>
      </c>
      <c r="E3284" s="7" t="s">
        <v>8197</v>
      </c>
      <c r="F3284" s="7" t="s">
        <v>204</v>
      </c>
      <c r="G3284" s="7" t="s">
        <v>21</v>
      </c>
      <c r="H3284" s="65" t="s">
        <v>46</v>
      </c>
      <c r="I3284" s="41" t="s">
        <v>99</v>
      </c>
      <c r="J3284" s="40" t="s">
        <v>4599</v>
      </c>
      <c r="K3284" s="40"/>
      <c r="L3284" s="40"/>
      <c r="M3284" s="71"/>
      <c r="N3284" s="22" t="s">
        <v>46</v>
      </c>
      <c r="O3284" s="50"/>
      <c r="P3284" s="50"/>
      <c r="Q3284" s="50" t="s">
        <v>46</v>
      </c>
      <c r="R3284" s="50"/>
      <c r="S3284" s="50"/>
      <c r="T3284" s="50" t="s">
        <v>6269</v>
      </c>
      <c r="U3284" s="50" t="s">
        <v>7248</v>
      </c>
      <c r="V3284" s="50" t="s">
        <v>6927</v>
      </c>
      <c r="W3284" s="50" t="s">
        <v>6927</v>
      </c>
    </row>
    <row r="3285" spans="1:23" customFormat="1" x14ac:dyDescent="0.35">
      <c r="A3285" s="28" t="s">
        <v>77</v>
      </c>
      <c r="B3285" s="28"/>
      <c r="C3285" s="28"/>
      <c r="D3285" s="28" t="s">
        <v>7205</v>
      </c>
      <c r="E3285" s="28" t="s">
        <v>7244</v>
      </c>
      <c r="F3285" s="28" t="s">
        <v>204</v>
      </c>
      <c r="G3285" s="22" t="s">
        <v>21</v>
      </c>
      <c r="H3285" s="22" t="s">
        <v>46</v>
      </c>
      <c r="I3285" s="25" t="s">
        <v>197</v>
      </c>
      <c r="J3285" s="34" t="s">
        <v>6163</v>
      </c>
      <c r="K3285" s="25" t="s">
        <v>7168</v>
      </c>
      <c r="L3285" s="34">
        <v>2</v>
      </c>
      <c r="M3285" s="25" t="s">
        <v>6640</v>
      </c>
      <c r="N3285" s="22" t="s">
        <v>8703</v>
      </c>
      <c r="O3285" s="33">
        <v>0</v>
      </c>
      <c r="P3285" s="33">
        <v>0.05</v>
      </c>
      <c r="Q3285" s="33" t="s">
        <v>46</v>
      </c>
      <c r="R3285" s="33">
        <v>0</v>
      </c>
      <c r="S3285" s="33">
        <v>0.05</v>
      </c>
      <c r="T3285" s="33" t="s">
        <v>4598</v>
      </c>
      <c r="U3285" s="33" t="s">
        <v>7248</v>
      </c>
      <c r="V3285" s="33" t="s">
        <v>7249</v>
      </c>
      <c r="W3285" s="33" t="s">
        <v>7249</v>
      </c>
    </row>
    <row r="3286" spans="1:23" customFormat="1" x14ac:dyDescent="0.35">
      <c r="A3286" s="7" t="s">
        <v>77</v>
      </c>
      <c r="B3286" s="7"/>
      <c r="C3286" s="7"/>
      <c r="D3286" s="7" t="s">
        <v>8198</v>
      </c>
      <c r="E3286" s="7" t="s">
        <v>8199</v>
      </c>
      <c r="F3286" s="7" t="s">
        <v>204</v>
      </c>
      <c r="G3286" s="7" t="s">
        <v>21</v>
      </c>
      <c r="H3286" s="65" t="s">
        <v>46</v>
      </c>
      <c r="I3286" s="41" t="s">
        <v>99</v>
      </c>
      <c r="J3286" s="40" t="s">
        <v>4599</v>
      </c>
      <c r="K3286" s="40"/>
      <c r="L3286" s="40"/>
      <c r="M3286" s="71"/>
      <c r="N3286" s="22" t="s">
        <v>46</v>
      </c>
      <c r="O3286" s="50"/>
      <c r="P3286" s="50"/>
      <c r="Q3286" s="50" t="s">
        <v>46</v>
      </c>
      <c r="R3286" s="50"/>
      <c r="S3286" s="50"/>
      <c r="T3286" s="50" t="s">
        <v>6269</v>
      </c>
      <c r="U3286" s="50" t="s">
        <v>7248</v>
      </c>
      <c r="V3286" s="50" t="s">
        <v>6927</v>
      </c>
      <c r="W3286" s="50" t="s">
        <v>6927</v>
      </c>
    </row>
    <row r="3287" spans="1:23" customFormat="1" x14ac:dyDescent="0.35">
      <c r="A3287" s="7" t="s">
        <v>77</v>
      </c>
      <c r="B3287" s="7"/>
      <c r="C3287" s="7"/>
      <c r="D3287" s="7" t="s">
        <v>8200</v>
      </c>
      <c r="E3287" s="7" t="s">
        <v>8201</v>
      </c>
      <c r="F3287" s="7" t="s">
        <v>204</v>
      </c>
      <c r="G3287" s="7" t="s">
        <v>21</v>
      </c>
      <c r="H3287" s="65" t="s">
        <v>46</v>
      </c>
      <c r="I3287" s="41" t="s">
        <v>99</v>
      </c>
      <c r="J3287" s="40" t="s">
        <v>4599</v>
      </c>
      <c r="K3287" s="40"/>
      <c r="L3287" s="40"/>
      <c r="M3287" s="71"/>
      <c r="N3287" s="22" t="s">
        <v>46</v>
      </c>
      <c r="O3287" s="50"/>
      <c r="P3287" s="50"/>
      <c r="Q3287" s="50" t="s">
        <v>46</v>
      </c>
      <c r="R3287" s="50"/>
      <c r="S3287" s="50"/>
      <c r="T3287" s="50" t="s">
        <v>6269</v>
      </c>
      <c r="U3287" s="50" t="s">
        <v>7248</v>
      </c>
      <c r="V3287" s="50" t="s">
        <v>6927</v>
      </c>
      <c r="W3287" s="50" t="s">
        <v>6927</v>
      </c>
    </row>
    <row r="3288" spans="1:23" customFormat="1" x14ac:dyDescent="0.35">
      <c r="A3288" s="7" t="s">
        <v>77</v>
      </c>
      <c r="B3288" s="7"/>
      <c r="C3288" s="7"/>
      <c r="D3288" s="7" t="s">
        <v>8202</v>
      </c>
      <c r="E3288" s="7" t="s">
        <v>8203</v>
      </c>
      <c r="F3288" s="7" t="s">
        <v>204</v>
      </c>
      <c r="G3288" s="7" t="s">
        <v>21</v>
      </c>
      <c r="H3288" s="65" t="s">
        <v>46</v>
      </c>
      <c r="I3288" s="41" t="s">
        <v>99</v>
      </c>
      <c r="J3288" s="40" t="s">
        <v>4599</v>
      </c>
      <c r="K3288" s="40"/>
      <c r="L3288" s="40"/>
      <c r="M3288" s="71"/>
      <c r="N3288" s="22" t="s">
        <v>46</v>
      </c>
      <c r="O3288" s="50"/>
      <c r="P3288" s="50"/>
      <c r="Q3288" s="50" t="s">
        <v>46</v>
      </c>
      <c r="R3288" s="50"/>
      <c r="S3288" s="50"/>
      <c r="T3288" s="50" t="s">
        <v>6269</v>
      </c>
      <c r="U3288" s="50" t="s">
        <v>7248</v>
      </c>
      <c r="V3288" s="50" t="s">
        <v>6927</v>
      </c>
      <c r="W3288" s="50" t="s">
        <v>6927</v>
      </c>
    </row>
    <row r="3289" spans="1:23" customFormat="1" x14ac:dyDescent="0.35">
      <c r="A3289" s="28" t="s">
        <v>77</v>
      </c>
      <c r="B3289" s="28"/>
      <c r="C3289" s="28"/>
      <c r="D3289" s="28" t="s">
        <v>7206</v>
      </c>
      <c r="E3289" s="28" t="s">
        <v>7245</v>
      </c>
      <c r="F3289" s="28" t="s">
        <v>204</v>
      </c>
      <c r="G3289" s="22" t="s">
        <v>21</v>
      </c>
      <c r="H3289" s="22" t="s">
        <v>46</v>
      </c>
      <c r="I3289" s="25" t="s">
        <v>197</v>
      </c>
      <c r="J3289" s="34" t="s">
        <v>6163</v>
      </c>
      <c r="K3289" s="25" t="s">
        <v>7168</v>
      </c>
      <c r="L3289" s="34">
        <v>2</v>
      </c>
      <c r="M3289" s="25" t="s">
        <v>6640</v>
      </c>
      <c r="N3289" s="22" t="s">
        <v>8703</v>
      </c>
      <c r="O3289" s="33">
        <v>0</v>
      </c>
      <c r="P3289" s="33">
        <v>0.05</v>
      </c>
      <c r="Q3289" s="33" t="s">
        <v>46</v>
      </c>
      <c r="R3289" s="33">
        <v>0</v>
      </c>
      <c r="S3289" s="33">
        <v>0.05</v>
      </c>
      <c r="T3289" s="33" t="s">
        <v>4598</v>
      </c>
      <c r="U3289" s="33" t="s">
        <v>7248</v>
      </c>
      <c r="V3289" s="33" t="s">
        <v>7249</v>
      </c>
      <c r="W3289" s="33" t="s">
        <v>7249</v>
      </c>
    </row>
    <row r="3290" spans="1:23" customFormat="1" x14ac:dyDescent="0.35">
      <c r="A3290" s="7" t="s">
        <v>77</v>
      </c>
      <c r="B3290" s="7"/>
      <c r="C3290" s="7"/>
      <c r="D3290" s="7" t="s">
        <v>8204</v>
      </c>
      <c r="E3290" s="7" t="s">
        <v>8205</v>
      </c>
      <c r="F3290" s="7" t="s">
        <v>204</v>
      </c>
      <c r="G3290" s="7" t="s">
        <v>21</v>
      </c>
      <c r="H3290" s="65" t="s">
        <v>46</v>
      </c>
      <c r="I3290" s="41" t="s">
        <v>99</v>
      </c>
      <c r="J3290" s="40" t="s">
        <v>4599</v>
      </c>
      <c r="K3290" s="40"/>
      <c r="L3290" s="40"/>
      <c r="M3290" s="71"/>
      <c r="N3290" s="22" t="s">
        <v>46</v>
      </c>
      <c r="O3290" s="50"/>
      <c r="P3290" s="50"/>
      <c r="Q3290" s="50" t="s">
        <v>46</v>
      </c>
      <c r="R3290" s="50"/>
      <c r="S3290" s="50"/>
      <c r="T3290" s="50" t="s">
        <v>6269</v>
      </c>
      <c r="U3290" s="50" t="s">
        <v>7248</v>
      </c>
      <c r="V3290" s="50" t="s">
        <v>6927</v>
      </c>
      <c r="W3290" s="50" t="s">
        <v>6927</v>
      </c>
    </row>
    <row r="3291" spans="1:23" customFormat="1" x14ac:dyDescent="0.35">
      <c r="A3291" s="7" t="s">
        <v>77</v>
      </c>
      <c r="B3291" s="7"/>
      <c r="C3291" s="7"/>
      <c r="D3291" s="7" t="s">
        <v>8206</v>
      </c>
      <c r="E3291" s="7" t="s">
        <v>8207</v>
      </c>
      <c r="F3291" s="7" t="s">
        <v>204</v>
      </c>
      <c r="G3291" s="7" t="s">
        <v>21</v>
      </c>
      <c r="H3291" s="65" t="s">
        <v>46</v>
      </c>
      <c r="I3291" s="41" t="s">
        <v>99</v>
      </c>
      <c r="J3291" s="40" t="s">
        <v>4599</v>
      </c>
      <c r="K3291" s="40"/>
      <c r="L3291" s="40"/>
      <c r="M3291" s="71"/>
      <c r="N3291" s="22" t="s">
        <v>46</v>
      </c>
      <c r="O3291" s="50"/>
      <c r="P3291" s="50"/>
      <c r="Q3291" s="50" t="s">
        <v>46</v>
      </c>
      <c r="R3291" s="50"/>
      <c r="S3291" s="50"/>
      <c r="T3291" s="50" t="s">
        <v>6269</v>
      </c>
      <c r="U3291" s="50" t="s">
        <v>7248</v>
      </c>
      <c r="V3291" s="50" t="s">
        <v>6927</v>
      </c>
      <c r="W3291" s="50" t="s">
        <v>6927</v>
      </c>
    </row>
    <row r="3292" spans="1:23" customFormat="1" x14ac:dyDescent="0.35">
      <c r="A3292" s="7" t="s">
        <v>77</v>
      </c>
      <c r="B3292" s="7"/>
      <c r="C3292" s="7"/>
      <c r="D3292" s="7" t="s">
        <v>8208</v>
      </c>
      <c r="E3292" s="7" t="s">
        <v>8209</v>
      </c>
      <c r="F3292" s="7" t="s">
        <v>204</v>
      </c>
      <c r="G3292" s="7" t="s">
        <v>21</v>
      </c>
      <c r="H3292" s="65" t="s">
        <v>46</v>
      </c>
      <c r="I3292" s="41" t="s">
        <v>99</v>
      </c>
      <c r="J3292" s="40" t="s">
        <v>4599</v>
      </c>
      <c r="K3292" s="40"/>
      <c r="L3292" s="40"/>
      <c r="M3292" s="71"/>
      <c r="N3292" s="22" t="s">
        <v>46</v>
      </c>
      <c r="O3292" s="50"/>
      <c r="P3292" s="50"/>
      <c r="Q3292" s="50" t="s">
        <v>46</v>
      </c>
      <c r="R3292" s="50"/>
      <c r="S3292" s="50"/>
      <c r="T3292" s="50" t="s">
        <v>6269</v>
      </c>
      <c r="U3292" s="50" t="s">
        <v>7248</v>
      </c>
      <c r="V3292" s="50" t="s">
        <v>6927</v>
      </c>
      <c r="W3292" s="50" t="s">
        <v>6927</v>
      </c>
    </row>
    <row r="3293" spans="1:23" customFormat="1" x14ac:dyDescent="0.35">
      <c r="A3293" s="28" t="s">
        <v>77</v>
      </c>
      <c r="B3293" s="28"/>
      <c r="C3293" s="28"/>
      <c r="D3293" s="28" t="s">
        <v>7207</v>
      </c>
      <c r="E3293" s="28" t="s">
        <v>7246</v>
      </c>
      <c r="F3293" s="28" t="s">
        <v>204</v>
      </c>
      <c r="G3293" s="22" t="s">
        <v>21</v>
      </c>
      <c r="H3293" s="22" t="s">
        <v>46</v>
      </c>
      <c r="I3293" s="25" t="s">
        <v>197</v>
      </c>
      <c r="J3293" s="34" t="s">
        <v>6163</v>
      </c>
      <c r="K3293" s="25" t="s">
        <v>7168</v>
      </c>
      <c r="L3293" s="34">
        <v>2</v>
      </c>
      <c r="M3293" s="25" t="s">
        <v>6640</v>
      </c>
      <c r="N3293" s="22" t="s">
        <v>8703</v>
      </c>
      <c r="O3293" s="33">
        <v>0</v>
      </c>
      <c r="P3293" s="33">
        <v>0.05</v>
      </c>
      <c r="Q3293" s="33" t="s">
        <v>46</v>
      </c>
      <c r="R3293" s="33">
        <v>0</v>
      </c>
      <c r="S3293" s="33">
        <v>0.05</v>
      </c>
      <c r="T3293" s="33" t="s">
        <v>4598</v>
      </c>
      <c r="U3293" s="33" t="s">
        <v>7248</v>
      </c>
      <c r="V3293" s="33" t="s">
        <v>7249</v>
      </c>
      <c r="W3293" s="33" t="s">
        <v>7249</v>
      </c>
    </row>
    <row r="3294" spans="1:23" customFormat="1" x14ac:dyDescent="0.35">
      <c r="A3294" s="7" t="s">
        <v>77</v>
      </c>
      <c r="B3294" s="7"/>
      <c r="C3294" s="7"/>
      <c r="D3294" s="7" t="s">
        <v>8210</v>
      </c>
      <c r="E3294" s="7" t="s">
        <v>8211</v>
      </c>
      <c r="F3294" s="7" t="s">
        <v>204</v>
      </c>
      <c r="G3294" s="7" t="s">
        <v>21</v>
      </c>
      <c r="H3294" s="65" t="s">
        <v>46</v>
      </c>
      <c r="I3294" s="41" t="s">
        <v>99</v>
      </c>
      <c r="J3294" s="40" t="s">
        <v>4599</v>
      </c>
      <c r="K3294" s="40"/>
      <c r="L3294" s="40"/>
      <c r="M3294" s="71"/>
      <c r="N3294" s="22" t="s">
        <v>46</v>
      </c>
      <c r="O3294" s="50"/>
      <c r="P3294" s="50"/>
      <c r="Q3294" s="50" t="s">
        <v>46</v>
      </c>
      <c r="R3294" s="50"/>
      <c r="S3294" s="50"/>
      <c r="T3294" s="50" t="s">
        <v>6269</v>
      </c>
      <c r="U3294" s="50" t="s">
        <v>7248</v>
      </c>
      <c r="V3294" s="50" t="s">
        <v>6927</v>
      </c>
      <c r="W3294" s="50" t="s">
        <v>6927</v>
      </c>
    </row>
    <row r="3295" spans="1:23" customFormat="1" x14ac:dyDescent="0.35">
      <c r="A3295" s="7" t="s">
        <v>77</v>
      </c>
      <c r="B3295" s="7"/>
      <c r="C3295" s="7"/>
      <c r="D3295" s="7" t="s">
        <v>8212</v>
      </c>
      <c r="E3295" s="7" t="s">
        <v>8213</v>
      </c>
      <c r="F3295" s="7" t="s">
        <v>204</v>
      </c>
      <c r="G3295" s="7" t="s">
        <v>21</v>
      </c>
      <c r="H3295" s="65" t="s">
        <v>46</v>
      </c>
      <c r="I3295" s="41" t="s">
        <v>99</v>
      </c>
      <c r="J3295" s="40" t="s">
        <v>4599</v>
      </c>
      <c r="K3295" s="40"/>
      <c r="L3295" s="40"/>
      <c r="M3295" s="71"/>
      <c r="N3295" s="22" t="s">
        <v>46</v>
      </c>
      <c r="O3295" s="50"/>
      <c r="P3295" s="50"/>
      <c r="Q3295" s="50" t="s">
        <v>46</v>
      </c>
      <c r="R3295" s="50"/>
      <c r="S3295" s="50"/>
      <c r="T3295" s="50" t="s">
        <v>6269</v>
      </c>
      <c r="U3295" s="50" t="s">
        <v>7248</v>
      </c>
      <c r="V3295" s="50" t="s">
        <v>6927</v>
      </c>
      <c r="W3295" s="50" t="s">
        <v>6927</v>
      </c>
    </row>
    <row r="3296" spans="1:23" customFormat="1" x14ac:dyDescent="0.35">
      <c r="A3296" s="7" t="s">
        <v>77</v>
      </c>
      <c r="B3296" s="7"/>
      <c r="C3296" s="7"/>
      <c r="D3296" s="7" t="s">
        <v>8214</v>
      </c>
      <c r="E3296" s="7" t="s">
        <v>8215</v>
      </c>
      <c r="F3296" s="7" t="s">
        <v>204</v>
      </c>
      <c r="G3296" s="7" t="s">
        <v>21</v>
      </c>
      <c r="H3296" s="65" t="s">
        <v>46</v>
      </c>
      <c r="I3296" s="41" t="s">
        <v>99</v>
      </c>
      <c r="J3296" s="40" t="s">
        <v>4599</v>
      </c>
      <c r="K3296" s="40"/>
      <c r="L3296" s="40"/>
      <c r="M3296" s="71"/>
      <c r="N3296" s="22" t="s">
        <v>46</v>
      </c>
      <c r="O3296" s="50"/>
      <c r="P3296" s="50"/>
      <c r="Q3296" s="50" t="s">
        <v>46</v>
      </c>
      <c r="R3296" s="50"/>
      <c r="S3296" s="50"/>
      <c r="T3296" s="50" t="s">
        <v>6269</v>
      </c>
      <c r="U3296" s="50" t="s">
        <v>7248</v>
      </c>
      <c r="V3296" s="50" t="s">
        <v>6927</v>
      </c>
      <c r="W3296" s="50" t="s">
        <v>6927</v>
      </c>
    </row>
    <row r="3297" spans="1:23" customFormat="1" x14ac:dyDescent="0.35">
      <c r="A3297" s="28" t="s">
        <v>77</v>
      </c>
      <c r="B3297" s="28"/>
      <c r="C3297" s="28"/>
      <c r="D3297" s="28" t="s">
        <v>7208</v>
      </c>
      <c r="E3297" s="28" t="s">
        <v>7247</v>
      </c>
      <c r="F3297" s="28" t="s">
        <v>204</v>
      </c>
      <c r="G3297" s="22" t="s">
        <v>21</v>
      </c>
      <c r="H3297" s="22" t="s">
        <v>46</v>
      </c>
      <c r="I3297" s="25" t="s">
        <v>197</v>
      </c>
      <c r="J3297" s="34" t="s">
        <v>6163</v>
      </c>
      <c r="K3297" s="25" t="s">
        <v>7168</v>
      </c>
      <c r="L3297" s="34">
        <v>2</v>
      </c>
      <c r="M3297" s="25" t="s">
        <v>6640</v>
      </c>
      <c r="N3297" s="22" t="s">
        <v>8703</v>
      </c>
      <c r="O3297" s="33">
        <v>0</v>
      </c>
      <c r="P3297" s="33">
        <v>0.05</v>
      </c>
      <c r="Q3297" s="33" t="s">
        <v>46</v>
      </c>
      <c r="R3297" s="33">
        <v>0</v>
      </c>
      <c r="S3297" s="33">
        <v>0.05</v>
      </c>
      <c r="T3297" s="33" t="s">
        <v>4598</v>
      </c>
      <c r="U3297" s="33" t="s">
        <v>7248</v>
      </c>
      <c r="V3297" s="33" t="s">
        <v>7249</v>
      </c>
      <c r="W3297" s="33" t="s">
        <v>7249</v>
      </c>
    </row>
    <row r="3298" spans="1:23" customFormat="1" x14ac:dyDescent="0.35">
      <c r="A3298" s="7" t="s">
        <v>77</v>
      </c>
      <c r="B3298" s="7"/>
      <c r="C3298" s="7"/>
      <c r="D3298" s="7" t="s">
        <v>8216</v>
      </c>
      <c r="E3298" s="7" t="s">
        <v>8217</v>
      </c>
      <c r="F3298" s="7" t="s">
        <v>204</v>
      </c>
      <c r="G3298" s="7" t="s">
        <v>21</v>
      </c>
      <c r="H3298" s="65" t="s">
        <v>46</v>
      </c>
      <c r="I3298" s="41" t="s">
        <v>99</v>
      </c>
      <c r="J3298" s="40" t="s">
        <v>4599</v>
      </c>
      <c r="K3298" s="40"/>
      <c r="L3298" s="40"/>
      <c r="M3298" s="71"/>
      <c r="N3298" s="22" t="s">
        <v>46</v>
      </c>
      <c r="O3298" s="50"/>
      <c r="P3298" s="50"/>
      <c r="Q3298" s="50" t="s">
        <v>46</v>
      </c>
      <c r="R3298" s="50"/>
      <c r="S3298" s="50"/>
      <c r="T3298" s="50" t="s">
        <v>6269</v>
      </c>
      <c r="U3298" s="50" t="s">
        <v>7248</v>
      </c>
      <c r="V3298" s="50" t="s">
        <v>6927</v>
      </c>
      <c r="W3298" s="50" t="s">
        <v>6927</v>
      </c>
    </row>
    <row r="3299" spans="1:23" customFormat="1" x14ac:dyDescent="0.35">
      <c r="A3299" s="7" t="s">
        <v>102</v>
      </c>
      <c r="B3299" s="7"/>
      <c r="C3299" s="7"/>
      <c r="D3299" s="7" t="s">
        <v>8218</v>
      </c>
      <c r="E3299" s="7" t="s">
        <v>8219</v>
      </c>
      <c r="F3299" s="7" t="s">
        <v>204</v>
      </c>
      <c r="G3299" s="7" t="s">
        <v>21</v>
      </c>
      <c r="H3299" s="65" t="s">
        <v>4570</v>
      </c>
      <c r="I3299" s="41" t="s">
        <v>99</v>
      </c>
      <c r="J3299" s="40" t="s">
        <v>4599</v>
      </c>
      <c r="K3299" s="40"/>
      <c r="L3299" s="40"/>
      <c r="M3299" s="71"/>
      <c r="N3299" s="22" t="s">
        <v>46</v>
      </c>
      <c r="O3299" s="50"/>
      <c r="P3299" s="50"/>
      <c r="Q3299" s="50" t="s">
        <v>46</v>
      </c>
      <c r="R3299" s="50"/>
      <c r="S3299" s="50"/>
      <c r="T3299" s="50" t="s">
        <v>6269</v>
      </c>
      <c r="U3299" s="50" t="s">
        <v>7248</v>
      </c>
      <c r="V3299" s="50" t="s">
        <v>6927</v>
      </c>
      <c r="W3299" s="50" t="s">
        <v>6927</v>
      </c>
    </row>
    <row r="3300" spans="1:23" customFormat="1" x14ac:dyDescent="0.35">
      <c r="A3300" s="7" t="s">
        <v>102</v>
      </c>
      <c r="B3300" s="7"/>
      <c r="C3300" s="7"/>
      <c r="D3300" s="7" t="s">
        <v>8220</v>
      </c>
      <c r="E3300" s="7" t="s">
        <v>8221</v>
      </c>
      <c r="F3300" s="7" t="s">
        <v>204</v>
      </c>
      <c r="G3300" s="7" t="s">
        <v>21</v>
      </c>
      <c r="H3300" s="65" t="s">
        <v>4570</v>
      </c>
      <c r="I3300" s="41" t="s">
        <v>99</v>
      </c>
      <c r="J3300" s="40" t="s">
        <v>4599</v>
      </c>
      <c r="K3300" s="40"/>
      <c r="L3300" s="40"/>
      <c r="M3300" s="71"/>
      <c r="N3300" s="22" t="s">
        <v>46</v>
      </c>
      <c r="O3300" s="50"/>
      <c r="P3300" s="50"/>
      <c r="Q3300" s="50" t="s">
        <v>46</v>
      </c>
      <c r="R3300" s="50"/>
      <c r="S3300" s="50"/>
      <c r="T3300" s="50" t="s">
        <v>6269</v>
      </c>
      <c r="U3300" s="50" t="s">
        <v>7248</v>
      </c>
      <c r="V3300" s="50" t="s">
        <v>6927</v>
      </c>
      <c r="W3300" s="50" t="s">
        <v>6927</v>
      </c>
    </row>
    <row r="3301" spans="1:23" customFormat="1" x14ac:dyDescent="0.35">
      <c r="A3301" s="7" t="s">
        <v>102</v>
      </c>
      <c r="B3301" s="7"/>
      <c r="C3301" s="7"/>
      <c r="D3301" s="7" t="s">
        <v>8222</v>
      </c>
      <c r="E3301" s="7" t="s">
        <v>8223</v>
      </c>
      <c r="F3301" s="7" t="s">
        <v>204</v>
      </c>
      <c r="G3301" s="7" t="s">
        <v>21</v>
      </c>
      <c r="H3301" s="65" t="s">
        <v>4570</v>
      </c>
      <c r="I3301" s="41" t="s">
        <v>99</v>
      </c>
      <c r="J3301" s="40" t="s">
        <v>4599</v>
      </c>
      <c r="K3301" s="40"/>
      <c r="L3301" s="40"/>
      <c r="M3301" s="71"/>
      <c r="N3301" s="22" t="s">
        <v>46</v>
      </c>
      <c r="O3301" s="50"/>
      <c r="P3301" s="50"/>
      <c r="Q3301" s="50" t="s">
        <v>46</v>
      </c>
      <c r="R3301" s="50"/>
      <c r="S3301" s="50"/>
      <c r="T3301" s="50" t="s">
        <v>6269</v>
      </c>
      <c r="U3301" s="50" t="s">
        <v>7248</v>
      </c>
      <c r="V3301" s="50" t="s">
        <v>6927</v>
      </c>
      <c r="W3301" s="50" t="s">
        <v>6927</v>
      </c>
    </row>
    <row r="3302" spans="1:23" customFormat="1" x14ac:dyDescent="0.35">
      <c r="A3302" s="7" t="s">
        <v>102</v>
      </c>
      <c r="B3302" s="7"/>
      <c r="C3302" s="7"/>
      <c r="D3302" s="7" t="s">
        <v>8224</v>
      </c>
      <c r="E3302" s="7" t="s">
        <v>8225</v>
      </c>
      <c r="F3302" s="7" t="s">
        <v>204</v>
      </c>
      <c r="G3302" s="7" t="s">
        <v>21</v>
      </c>
      <c r="H3302" s="65" t="s">
        <v>4570</v>
      </c>
      <c r="I3302" s="41" t="s">
        <v>99</v>
      </c>
      <c r="J3302" s="40" t="s">
        <v>4599</v>
      </c>
      <c r="K3302" s="40"/>
      <c r="L3302" s="40"/>
      <c r="M3302" s="71"/>
      <c r="N3302" s="22" t="s">
        <v>46</v>
      </c>
      <c r="O3302" s="50"/>
      <c r="P3302" s="50"/>
      <c r="Q3302" s="50" t="s">
        <v>46</v>
      </c>
      <c r="R3302" s="50"/>
      <c r="S3302" s="50"/>
      <c r="T3302" s="50" t="s">
        <v>6269</v>
      </c>
      <c r="U3302" s="50" t="s">
        <v>7248</v>
      </c>
      <c r="V3302" s="50" t="s">
        <v>6927</v>
      </c>
      <c r="W3302" s="50" t="s">
        <v>6927</v>
      </c>
    </row>
    <row r="3303" spans="1:23" customFormat="1" x14ac:dyDescent="0.35">
      <c r="A3303" s="7" t="s">
        <v>102</v>
      </c>
      <c r="B3303" s="7"/>
      <c r="C3303" s="7"/>
      <c r="D3303" s="7" t="s">
        <v>8226</v>
      </c>
      <c r="E3303" s="7" t="s">
        <v>8227</v>
      </c>
      <c r="F3303" s="7" t="s">
        <v>204</v>
      </c>
      <c r="G3303" s="7" t="s">
        <v>21</v>
      </c>
      <c r="H3303" s="65" t="s">
        <v>4570</v>
      </c>
      <c r="I3303" s="41" t="s">
        <v>99</v>
      </c>
      <c r="J3303" s="40" t="s">
        <v>4599</v>
      </c>
      <c r="K3303" s="40"/>
      <c r="L3303" s="40"/>
      <c r="M3303" s="71"/>
      <c r="N3303" s="22" t="s">
        <v>46</v>
      </c>
      <c r="O3303" s="50"/>
      <c r="P3303" s="50"/>
      <c r="Q3303" s="50" t="s">
        <v>46</v>
      </c>
      <c r="R3303" s="50"/>
      <c r="S3303" s="50"/>
      <c r="T3303" s="50" t="s">
        <v>6269</v>
      </c>
      <c r="U3303" s="50" t="s">
        <v>7248</v>
      </c>
      <c r="V3303" s="50" t="s">
        <v>6927</v>
      </c>
      <c r="W3303" s="50" t="s">
        <v>6927</v>
      </c>
    </row>
    <row r="3304" spans="1:23" customFormat="1" x14ac:dyDescent="0.35">
      <c r="A3304" s="7" t="s">
        <v>102</v>
      </c>
      <c r="B3304" s="7"/>
      <c r="C3304" s="7"/>
      <c r="D3304" s="7" t="s">
        <v>8228</v>
      </c>
      <c r="E3304" s="7" t="s">
        <v>8229</v>
      </c>
      <c r="F3304" s="7" t="s">
        <v>204</v>
      </c>
      <c r="G3304" s="7" t="s">
        <v>21</v>
      </c>
      <c r="H3304" s="65" t="s">
        <v>4570</v>
      </c>
      <c r="I3304" s="41" t="s">
        <v>99</v>
      </c>
      <c r="J3304" s="40" t="s">
        <v>4599</v>
      </c>
      <c r="K3304" s="40"/>
      <c r="L3304" s="40"/>
      <c r="M3304" s="71"/>
      <c r="N3304" s="22" t="s">
        <v>46</v>
      </c>
      <c r="O3304" s="50"/>
      <c r="P3304" s="50"/>
      <c r="Q3304" s="50" t="s">
        <v>46</v>
      </c>
      <c r="R3304" s="50"/>
      <c r="S3304" s="50"/>
      <c r="T3304" s="50" t="s">
        <v>6269</v>
      </c>
      <c r="U3304" s="50" t="s">
        <v>7248</v>
      </c>
      <c r="V3304" s="50" t="s">
        <v>6927</v>
      </c>
      <c r="W3304" s="50" t="s">
        <v>6927</v>
      </c>
    </row>
    <row r="3305" spans="1:23" customFormat="1" x14ac:dyDescent="0.35">
      <c r="A3305" s="7" t="s">
        <v>102</v>
      </c>
      <c r="B3305" s="7"/>
      <c r="C3305" s="7"/>
      <c r="D3305" s="7" t="s">
        <v>8230</v>
      </c>
      <c r="E3305" s="7" t="s">
        <v>8231</v>
      </c>
      <c r="F3305" s="7" t="s">
        <v>204</v>
      </c>
      <c r="G3305" s="7" t="s">
        <v>21</v>
      </c>
      <c r="H3305" s="65" t="s">
        <v>4570</v>
      </c>
      <c r="I3305" s="41" t="s">
        <v>99</v>
      </c>
      <c r="J3305" s="40" t="s">
        <v>4599</v>
      </c>
      <c r="K3305" s="40"/>
      <c r="L3305" s="40"/>
      <c r="M3305" s="71"/>
      <c r="N3305" s="22" t="s">
        <v>46</v>
      </c>
      <c r="O3305" s="50"/>
      <c r="P3305" s="50"/>
      <c r="Q3305" s="50" t="s">
        <v>46</v>
      </c>
      <c r="R3305" s="50"/>
      <c r="S3305" s="50"/>
      <c r="T3305" s="50" t="s">
        <v>6269</v>
      </c>
      <c r="U3305" s="50" t="s">
        <v>7248</v>
      </c>
      <c r="V3305" s="50" t="s">
        <v>6927</v>
      </c>
      <c r="W3305" s="50" t="s">
        <v>6927</v>
      </c>
    </row>
    <row r="3306" spans="1:23" customFormat="1" x14ac:dyDescent="0.35">
      <c r="A3306" s="7" t="s">
        <v>102</v>
      </c>
      <c r="B3306" s="7"/>
      <c r="C3306" s="7"/>
      <c r="D3306" s="7" t="s">
        <v>8232</v>
      </c>
      <c r="E3306" s="7" t="s">
        <v>8233</v>
      </c>
      <c r="F3306" s="7" t="s">
        <v>204</v>
      </c>
      <c r="G3306" s="7" t="s">
        <v>21</v>
      </c>
      <c r="H3306" s="65" t="s">
        <v>4570</v>
      </c>
      <c r="I3306" s="41" t="s">
        <v>99</v>
      </c>
      <c r="J3306" s="40" t="s">
        <v>4599</v>
      </c>
      <c r="K3306" s="40"/>
      <c r="L3306" s="40"/>
      <c r="M3306" s="71"/>
      <c r="N3306" s="22" t="s">
        <v>46</v>
      </c>
      <c r="O3306" s="50"/>
      <c r="P3306" s="50"/>
      <c r="Q3306" s="50" t="s">
        <v>46</v>
      </c>
      <c r="R3306" s="50"/>
      <c r="S3306" s="50"/>
      <c r="T3306" s="50" t="s">
        <v>6269</v>
      </c>
      <c r="U3306" s="50" t="s">
        <v>7248</v>
      </c>
      <c r="V3306" s="50" t="s">
        <v>6927</v>
      </c>
      <c r="W3306" s="50" t="s">
        <v>6927</v>
      </c>
    </row>
    <row r="3307" spans="1:23" customFormat="1" x14ac:dyDescent="0.35">
      <c r="A3307" s="7" t="s">
        <v>102</v>
      </c>
      <c r="B3307" s="7"/>
      <c r="C3307" s="7"/>
      <c r="D3307" s="7" t="s">
        <v>8234</v>
      </c>
      <c r="E3307" s="7" t="s">
        <v>8235</v>
      </c>
      <c r="F3307" s="7" t="s">
        <v>204</v>
      </c>
      <c r="G3307" s="7" t="s">
        <v>21</v>
      </c>
      <c r="H3307" s="65" t="s">
        <v>4570</v>
      </c>
      <c r="I3307" s="41" t="s">
        <v>99</v>
      </c>
      <c r="J3307" s="40" t="s">
        <v>4599</v>
      </c>
      <c r="K3307" s="40"/>
      <c r="L3307" s="40"/>
      <c r="M3307" s="71"/>
      <c r="N3307" s="22" t="s">
        <v>46</v>
      </c>
      <c r="O3307" s="50"/>
      <c r="P3307" s="50"/>
      <c r="Q3307" s="50" t="s">
        <v>46</v>
      </c>
      <c r="R3307" s="50"/>
      <c r="S3307" s="50"/>
      <c r="T3307" s="50" t="s">
        <v>6269</v>
      </c>
      <c r="U3307" s="50" t="s">
        <v>7248</v>
      </c>
      <c r="V3307" s="50" t="s">
        <v>6927</v>
      </c>
      <c r="W3307" s="50" t="s">
        <v>6927</v>
      </c>
    </row>
    <row r="3308" spans="1:23" customFormat="1" x14ac:dyDescent="0.35">
      <c r="A3308" s="7" t="s">
        <v>102</v>
      </c>
      <c r="B3308" s="7"/>
      <c r="C3308" s="7"/>
      <c r="D3308" s="7" t="s">
        <v>8236</v>
      </c>
      <c r="E3308" s="7" t="s">
        <v>8237</v>
      </c>
      <c r="F3308" s="7" t="s">
        <v>204</v>
      </c>
      <c r="G3308" s="7" t="s">
        <v>21</v>
      </c>
      <c r="H3308" s="65" t="s">
        <v>4570</v>
      </c>
      <c r="I3308" s="41" t="s">
        <v>99</v>
      </c>
      <c r="J3308" s="40" t="s">
        <v>4599</v>
      </c>
      <c r="K3308" s="40"/>
      <c r="L3308" s="40"/>
      <c r="M3308" s="71"/>
      <c r="N3308" s="22" t="s">
        <v>46</v>
      </c>
      <c r="O3308" s="50"/>
      <c r="P3308" s="50"/>
      <c r="Q3308" s="50" t="s">
        <v>46</v>
      </c>
      <c r="R3308" s="50"/>
      <c r="S3308" s="50"/>
      <c r="T3308" s="50" t="s">
        <v>6269</v>
      </c>
      <c r="U3308" s="50" t="s">
        <v>7248</v>
      </c>
      <c r="V3308" s="50" t="s">
        <v>6927</v>
      </c>
      <c r="W3308" s="50" t="s">
        <v>6927</v>
      </c>
    </row>
    <row r="3309" spans="1:23" customFormat="1" x14ac:dyDescent="0.35">
      <c r="A3309" s="7" t="s">
        <v>102</v>
      </c>
      <c r="B3309" s="7"/>
      <c r="C3309" s="7"/>
      <c r="D3309" s="7" t="s">
        <v>8238</v>
      </c>
      <c r="E3309" s="7" t="s">
        <v>8239</v>
      </c>
      <c r="F3309" s="7" t="s">
        <v>204</v>
      </c>
      <c r="G3309" s="7" t="s">
        <v>21</v>
      </c>
      <c r="H3309" s="65" t="s">
        <v>4570</v>
      </c>
      <c r="I3309" s="41" t="s">
        <v>99</v>
      </c>
      <c r="J3309" s="40" t="s">
        <v>4599</v>
      </c>
      <c r="K3309" s="40"/>
      <c r="L3309" s="40"/>
      <c r="M3309" s="71"/>
      <c r="N3309" s="22" t="s">
        <v>46</v>
      </c>
      <c r="O3309" s="50"/>
      <c r="P3309" s="50"/>
      <c r="Q3309" s="50" t="s">
        <v>46</v>
      </c>
      <c r="R3309" s="50"/>
      <c r="S3309" s="50"/>
      <c r="T3309" s="50" t="s">
        <v>6269</v>
      </c>
      <c r="U3309" s="50" t="s">
        <v>7248</v>
      </c>
      <c r="V3309" s="50" t="s">
        <v>6927</v>
      </c>
      <c r="W3309" s="50" t="s">
        <v>6927</v>
      </c>
    </row>
    <row r="3310" spans="1:23" customFormat="1" x14ac:dyDescent="0.35">
      <c r="A3310" s="7" t="s">
        <v>102</v>
      </c>
      <c r="B3310" s="7"/>
      <c r="C3310" s="7"/>
      <c r="D3310" s="7" t="s">
        <v>8240</v>
      </c>
      <c r="E3310" s="7" t="s">
        <v>8241</v>
      </c>
      <c r="F3310" s="7" t="s">
        <v>204</v>
      </c>
      <c r="G3310" s="7" t="s">
        <v>21</v>
      </c>
      <c r="H3310" s="65" t="s">
        <v>4570</v>
      </c>
      <c r="I3310" s="41" t="s">
        <v>99</v>
      </c>
      <c r="J3310" s="40" t="s">
        <v>4599</v>
      </c>
      <c r="K3310" s="40"/>
      <c r="L3310" s="40"/>
      <c r="M3310" s="71"/>
      <c r="N3310" s="22" t="s">
        <v>46</v>
      </c>
      <c r="O3310" s="50"/>
      <c r="P3310" s="50"/>
      <c r="Q3310" s="50" t="s">
        <v>46</v>
      </c>
      <c r="R3310" s="50"/>
      <c r="S3310" s="50"/>
      <c r="T3310" s="50" t="s">
        <v>6269</v>
      </c>
      <c r="U3310" s="50" t="s">
        <v>7248</v>
      </c>
      <c r="V3310" s="50" t="s">
        <v>6927</v>
      </c>
      <c r="W3310" s="50" t="s">
        <v>6927</v>
      </c>
    </row>
    <row r="3311" spans="1:23" customFormat="1" x14ac:dyDescent="0.35">
      <c r="A3311" s="7" t="s">
        <v>102</v>
      </c>
      <c r="B3311" s="7"/>
      <c r="C3311" s="7"/>
      <c r="D3311" s="7" t="s">
        <v>8242</v>
      </c>
      <c r="E3311" s="7" t="s">
        <v>8243</v>
      </c>
      <c r="F3311" s="7" t="s">
        <v>204</v>
      </c>
      <c r="G3311" s="7" t="s">
        <v>21</v>
      </c>
      <c r="H3311" s="65" t="s">
        <v>4570</v>
      </c>
      <c r="I3311" s="41" t="s">
        <v>99</v>
      </c>
      <c r="J3311" s="40" t="s">
        <v>4599</v>
      </c>
      <c r="K3311" s="40"/>
      <c r="L3311" s="40"/>
      <c r="M3311" s="71"/>
      <c r="N3311" s="22" t="s">
        <v>46</v>
      </c>
      <c r="O3311" s="50"/>
      <c r="P3311" s="50"/>
      <c r="Q3311" s="50" t="s">
        <v>46</v>
      </c>
      <c r="R3311" s="50"/>
      <c r="S3311" s="50"/>
      <c r="T3311" s="50" t="s">
        <v>6269</v>
      </c>
      <c r="U3311" s="50" t="s">
        <v>7248</v>
      </c>
      <c r="V3311" s="50" t="s">
        <v>6927</v>
      </c>
      <c r="W3311" s="50" t="s">
        <v>6927</v>
      </c>
    </row>
    <row r="3312" spans="1:23" customFormat="1" x14ac:dyDescent="0.35">
      <c r="A3312" s="7" t="s">
        <v>102</v>
      </c>
      <c r="B3312" s="7"/>
      <c r="C3312" s="7"/>
      <c r="D3312" s="7" t="s">
        <v>8244</v>
      </c>
      <c r="E3312" s="7" t="s">
        <v>8245</v>
      </c>
      <c r="F3312" s="7" t="s">
        <v>204</v>
      </c>
      <c r="G3312" s="7" t="s">
        <v>21</v>
      </c>
      <c r="H3312" s="65" t="s">
        <v>4570</v>
      </c>
      <c r="I3312" s="41" t="s">
        <v>99</v>
      </c>
      <c r="J3312" s="40" t="s">
        <v>4599</v>
      </c>
      <c r="K3312" s="40"/>
      <c r="L3312" s="40"/>
      <c r="M3312" s="71"/>
      <c r="N3312" s="22" t="s">
        <v>46</v>
      </c>
      <c r="O3312" s="50"/>
      <c r="P3312" s="50"/>
      <c r="Q3312" s="50" t="s">
        <v>46</v>
      </c>
      <c r="R3312" s="50"/>
      <c r="S3312" s="50"/>
      <c r="T3312" s="50" t="s">
        <v>6269</v>
      </c>
      <c r="U3312" s="50" t="s">
        <v>7248</v>
      </c>
      <c r="V3312" s="50" t="s">
        <v>6927</v>
      </c>
      <c r="W3312" s="50" t="s">
        <v>6927</v>
      </c>
    </row>
    <row r="3313" spans="1:23" customFormat="1" x14ac:dyDescent="0.35">
      <c r="A3313" s="7" t="s">
        <v>102</v>
      </c>
      <c r="B3313" s="7"/>
      <c r="C3313" s="7"/>
      <c r="D3313" s="7" t="s">
        <v>8246</v>
      </c>
      <c r="E3313" s="7" t="s">
        <v>8247</v>
      </c>
      <c r="F3313" s="7" t="s">
        <v>204</v>
      </c>
      <c r="G3313" s="7" t="s">
        <v>21</v>
      </c>
      <c r="H3313" s="65" t="s">
        <v>4570</v>
      </c>
      <c r="I3313" s="41" t="s">
        <v>99</v>
      </c>
      <c r="J3313" s="40" t="s">
        <v>4599</v>
      </c>
      <c r="K3313" s="40"/>
      <c r="L3313" s="40"/>
      <c r="M3313" s="71"/>
      <c r="N3313" s="22" t="s">
        <v>46</v>
      </c>
      <c r="O3313" s="50"/>
      <c r="P3313" s="50"/>
      <c r="Q3313" s="50" t="s">
        <v>46</v>
      </c>
      <c r="R3313" s="50"/>
      <c r="S3313" s="50"/>
      <c r="T3313" s="50" t="s">
        <v>6269</v>
      </c>
      <c r="U3313" s="50" t="s">
        <v>7248</v>
      </c>
      <c r="V3313" s="50" t="s">
        <v>6927</v>
      </c>
      <c r="W3313" s="50" t="s">
        <v>6927</v>
      </c>
    </row>
    <row r="3314" spans="1:23" customFormat="1" x14ac:dyDescent="0.35">
      <c r="A3314" s="7" t="s">
        <v>102</v>
      </c>
      <c r="B3314" s="7"/>
      <c r="C3314" s="7"/>
      <c r="D3314" s="7" t="s">
        <v>8248</v>
      </c>
      <c r="E3314" s="7" t="s">
        <v>8249</v>
      </c>
      <c r="F3314" s="7" t="s">
        <v>204</v>
      </c>
      <c r="G3314" s="7" t="s">
        <v>21</v>
      </c>
      <c r="H3314" s="65" t="s">
        <v>4570</v>
      </c>
      <c r="I3314" s="41" t="s">
        <v>99</v>
      </c>
      <c r="J3314" s="40" t="s">
        <v>4599</v>
      </c>
      <c r="K3314" s="40"/>
      <c r="L3314" s="40"/>
      <c r="M3314" s="71"/>
      <c r="N3314" s="22" t="s">
        <v>46</v>
      </c>
      <c r="O3314" s="50"/>
      <c r="P3314" s="50"/>
      <c r="Q3314" s="50" t="s">
        <v>46</v>
      </c>
      <c r="R3314" s="50"/>
      <c r="S3314" s="50"/>
      <c r="T3314" s="50" t="s">
        <v>6269</v>
      </c>
      <c r="U3314" s="50" t="s">
        <v>7248</v>
      </c>
      <c r="V3314" s="50" t="s">
        <v>6927</v>
      </c>
      <c r="W3314" s="50" t="s">
        <v>6927</v>
      </c>
    </row>
    <row r="3315" spans="1:23" customFormat="1" x14ac:dyDescent="0.35">
      <c r="A3315" s="7" t="s">
        <v>102</v>
      </c>
      <c r="B3315" s="7"/>
      <c r="C3315" s="7"/>
      <c r="D3315" s="7" t="s">
        <v>8250</v>
      </c>
      <c r="E3315" s="7" t="s">
        <v>8251</v>
      </c>
      <c r="F3315" s="7" t="s">
        <v>204</v>
      </c>
      <c r="G3315" s="7" t="s">
        <v>21</v>
      </c>
      <c r="H3315" s="65" t="s">
        <v>4570</v>
      </c>
      <c r="I3315" s="41" t="s">
        <v>99</v>
      </c>
      <c r="J3315" s="40" t="s">
        <v>4599</v>
      </c>
      <c r="K3315" s="40"/>
      <c r="L3315" s="40"/>
      <c r="M3315" s="71"/>
      <c r="N3315" s="22" t="s">
        <v>46</v>
      </c>
      <c r="O3315" s="50"/>
      <c r="P3315" s="50"/>
      <c r="Q3315" s="50" t="s">
        <v>46</v>
      </c>
      <c r="R3315" s="50"/>
      <c r="S3315" s="50"/>
      <c r="T3315" s="50" t="s">
        <v>6269</v>
      </c>
      <c r="U3315" s="50" t="s">
        <v>7248</v>
      </c>
      <c r="V3315" s="50" t="s">
        <v>6927</v>
      </c>
      <c r="W3315" s="50" t="s">
        <v>6927</v>
      </c>
    </row>
    <row r="3316" spans="1:23" customFormat="1" x14ac:dyDescent="0.35">
      <c r="A3316" s="7" t="s">
        <v>10</v>
      </c>
      <c r="B3316" s="7"/>
      <c r="C3316" s="7"/>
      <c r="D3316" s="7" t="s">
        <v>8252</v>
      </c>
      <c r="E3316" s="7" t="s">
        <v>8253</v>
      </c>
      <c r="F3316" s="7" t="s">
        <v>204</v>
      </c>
      <c r="G3316" s="7" t="s">
        <v>21</v>
      </c>
      <c r="H3316" s="65" t="s">
        <v>46</v>
      </c>
      <c r="I3316" s="41" t="s">
        <v>99</v>
      </c>
      <c r="J3316" s="40" t="s">
        <v>4599</v>
      </c>
      <c r="K3316" s="40"/>
      <c r="L3316" s="40"/>
      <c r="M3316" s="71"/>
      <c r="N3316" s="22" t="s">
        <v>46</v>
      </c>
      <c r="O3316" s="50"/>
      <c r="P3316" s="50"/>
      <c r="Q3316" s="50" t="s">
        <v>46</v>
      </c>
      <c r="R3316" s="50"/>
      <c r="S3316" s="50"/>
      <c r="T3316" s="50" t="s">
        <v>6269</v>
      </c>
      <c r="U3316" s="50" t="s">
        <v>7248</v>
      </c>
      <c r="V3316" s="50" t="s">
        <v>6927</v>
      </c>
      <c r="W3316" s="50" t="s">
        <v>6927</v>
      </c>
    </row>
    <row r="3317" spans="1:23" customFormat="1" x14ac:dyDescent="0.35">
      <c r="A3317" s="7" t="s">
        <v>102</v>
      </c>
      <c r="B3317" s="7"/>
      <c r="C3317" s="7"/>
      <c r="D3317" s="7" t="s">
        <v>8254</v>
      </c>
      <c r="E3317" s="7" t="s">
        <v>8255</v>
      </c>
      <c r="F3317" s="7" t="s">
        <v>204</v>
      </c>
      <c r="G3317" s="7" t="s">
        <v>21</v>
      </c>
      <c r="H3317" s="65" t="s">
        <v>4570</v>
      </c>
      <c r="I3317" s="41" t="s">
        <v>99</v>
      </c>
      <c r="J3317" s="40" t="s">
        <v>4599</v>
      </c>
      <c r="K3317" s="40"/>
      <c r="L3317" s="40"/>
      <c r="M3317" s="71"/>
      <c r="N3317" s="22" t="s">
        <v>46</v>
      </c>
      <c r="O3317" s="50"/>
      <c r="P3317" s="50"/>
      <c r="Q3317" s="50" t="s">
        <v>46</v>
      </c>
      <c r="R3317" s="50"/>
      <c r="S3317" s="50"/>
      <c r="T3317" s="50" t="s">
        <v>6269</v>
      </c>
      <c r="U3317" s="50" t="s">
        <v>7248</v>
      </c>
      <c r="V3317" s="50" t="s">
        <v>6927</v>
      </c>
      <c r="W3317" s="50" t="s">
        <v>6927</v>
      </c>
    </row>
    <row r="3318" spans="1:23" customFormat="1" x14ac:dyDescent="0.35">
      <c r="A3318" s="7" t="s">
        <v>102</v>
      </c>
      <c r="B3318" s="7"/>
      <c r="C3318" s="7"/>
      <c r="D3318" s="7" t="s">
        <v>8256</v>
      </c>
      <c r="E3318" s="7" t="s">
        <v>8257</v>
      </c>
      <c r="F3318" s="7" t="s">
        <v>204</v>
      </c>
      <c r="G3318" s="7" t="s">
        <v>21</v>
      </c>
      <c r="H3318" s="65" t="s">
        <v>4570</v>
      </c>
      <c r="I3318" s="41" t="s">
        <v>99</v>
      </c>
      <c r="J3318" s="40" t="s">
        <v>4599</v>
      </c>
      <c r="K3318" s="40"/>
      <c r="L3318" s="40"/>
      <c r="M3318" s="71"/>
      <c r="N3318" s="22" t="s">
        <v>46</v>
      </c>
      <c r="O3318" s="50"/>
      <c r="P3318" s="50"/>
      <c r="Q3318" s="50" t="s">
        <v>46</v>
      </c>
      <c r="R3318" s="50"/>
      <c r="S3318" s="50"/>
      <c r="T3318" s="50" t="s">
        <v>6269</v>
      </c>
      <c r="U3318" s="50" t="s">
        <v>7248</v>
      </c>
      <c r="V3318" s="50" t="s">
        <v>6927</v>
      </c>
      <c r="W3318" s="50" t="s">
        <v>6927</v>
      </c>
    </row>
    <row r="3319" spans="1:23" customFormat="1" x14ac:dyDescent="0.35">
      <c r="A3319" s="7" t="s">
        <v>102</v>
      </c>
      <c r="B3319" s="7"/>
      <c r="C3319" s="7"/>
      <c r="D3319" s="7" t="s">
        <v>8258</v>
      </c>
      <c r="E3319" s="7" t="s">
        <v>8259</v>
      </c>
      <c r="F3319" s="7" t="s">
        <v>204</v>
      </c>
      <c r="G3319" s="7" t="s">
        <v>21</v>
      </c>
      <c r="H3319" s="65" t="s">
        <v>4570</v>
      </c>
      <c r="I3319" s="41" t="s">
        <v>99</v>
      </c>
      <c r="J3319" s="40" t="s">
        <v>4599</v>
      </c>
      <c r="K3319" s="40"/>
      <c r="L3319" s="40"/>
      <c r="M3319" s="71"/>
      <c r="N3319" s="22" t="s">
        <v>46</v>
      </c>
      <c r="O3319" s="50"/>
      <c r="P3319" s="50"/>
      <c r="Q3319" s="50" t="s">
        <v>46</v>
      </c>
      <c r="R3319" s="50"/>
      <c r="S3319" s="50"/>
      <c r="T3319" s="50" t="s">
        <v>6269</v>
      </c>
      <c r="U3319" s="50" t="s">
        <v>7248</v>
      </c>
      <c r="V3319" s="50" t="s">
        <v>6927</v>
      </c>
      <c r="W3319" s="50" t="s">
        <v>6927</v>
      </c>
    </row>
    <row r="3320" spans="1:23" customFormat="1" x14ac:dyDescent="0.35">
      <c r="A3320" s="7" t="s">
        <v>102</v>
      </c>
      <c r="B3320" s="7"/>
      <c r="C3320" s="7"/>
      <c r="D3320" s="7" t="s">
        <v>8260</v>
      </c>
      <c r="E3320" s="7" t="s">
        <v>8261</v>
      </c>
      <c r="F3320" s="7" t="s">
        <v>204</v>
      </c>
      <c r="G3320" s="7" t="s">
        <v>21</v>
      </c>
      <c r="H3320" s="65" t="s">
        <v>4570</v>
      </c>
      <c r="I3320" s="41" t="s">
        <v>99</v>
      </c>
      <c r="J3320" s="40" t="s">
        <v>4599</v>
      </c>
      <c r="K3320" s="40"/>
      <c r="L3320" s="40"/>
      <c r="M3320" s="71"/>
      <c r="N3320" s="22" t="s">
        <v>46</v>
      </c>
      <c r="O3320" s="50"/>
      <c r="P3320" s="50"/>
      <c r="Q3320" s="50" t="s">
        <v>46</v>
      </c>
      <c r="R3320" s="50"/>
      <c r="S3320" s="50"/>
      <c r="T3320" s="50" t="s">
        <v>6269</v>
      </c>
      <c r="U3320" s="50" t="s">
        <v>7248</v>
      </c>
      <c r="V3320" s="50" t="s">
        <v>6927</v>
      </c>
      <c r="W3320" s="50" t="s">
        <v>6927</v>
      </c>
    </row>
    <row r="3321" spans="1:23" customFormat="1" x14ac:dyDescent="0.35">
      <c r="A3321" s="7" t="s">
        <v>102</v>
      </c>
      <c r="B3321" s="7"/>
      <c r="C3321" s="7"/>
      <c r="D3321" s="7" t="s">
        <v>8262</v>
      </c>
      <c r="E3321" s="7" t="s">
        <v>8263</v>
      </c>
      <c r="F3321" s="7" t="s">
        <v>204</v>
      </c>
      <c r="G3321" s="7" t="s">
        <v>21</v>
      </c>
      <c r="H3321" s="65" t="s">
        <v>4570</v>
      </c>
      <c r="I3321" s="41" t="s">
        <v>99</v>
      </c>
      <c r="J3321" s="40" t="s">
        <v>4599</v>
      </c>
      <c r="K3321" s="40"/>
      <c r="L3321" s="40"/>
      <c r="M3321" s="71"/>
      <c r="N3321" s="22" t="s">
        <v>46</v>
      </c>
      <c r="O3321" s="50"/>
      <c r="P3321" s="50"/>
      <c r="Q3321" s="50" t="s">
        <v>46</v>
      </c>
      <c r="R3321" s="50"/>
      <c r="S3321" s="50"/>
      <c r="T3321" s="50" t="s">
        <v>6269</v>
      </c>
      <c r="U3321" s="50" t="s">
        <v>7248</v>
      </c>
      <c r="V3321" s="50" t="s">
        <v>6927</v>
      </c>
      <c r="W3321" s="50" t="s">
        <v>6927</v>
      </c>
    </row>
    <row r="3322" spans="1:23" customFormat="1" x14ac:dyDescent="0.35">
      <c r="A3322" s="7" t="s">
        <v>102</v>
      </c>
      <c r="B3322" s="7"/>
      <c r="C3322" s="7"/>
      <c r="D3322" s="7" t="s">
        <v>8264</v>
      </c>
      <c r="E3322" s="7" t="s">
        <v>8265</v>
      </c>
      <c r="F3322" s="7" t="s">
        <v>204</v>
      </c>
      <c r="G3322" s="7" t="s">
        <v>21</v>
      </c>
      <c r="H3322" s="65" t="s">
        <v>4570</v>
      </c>
      <c r="I3322" s="41" t="s">
        <v>99</v>
      </c>
      <c r="J3322" s="40" t="s">
        <v>4599</v>
      </c>
      <c r="K3322" s="40"/>
      <c r="L3322" s="40"/>
      <c r="M3322" s="71"/>
      <c r="N3322" s="22" t="s">
        <v>46</v>
      </c>
      <c r="O3322" s="50"/>
      <c r="P3322" s="50"/>
      <c r="Q3322" s="50" t="s">
        <v>46</v>
      </c>
      <c r="R3322" s="50"/>
      <c r="S3322" s="50"/>
      <c r="T3322" s="50" t="s">
        <v>6269</v>
      </c>
      <c r="U3322" s="50" t="s">
        <v>7248</v>
      </c>
      <c r="V3322" s="50" t="s">
        <v>6927</v>
      </c>
      <c r="W3322" s="50" t="s">
        <v>6927</v>
      </c>
    </row>
    <row r="3323" spans="1:23" customFormat="1" x14ac:dyDescent="0.35">
      <c r="A3323" s="7" t="s">
        <v>102</v>
      </c>
      <c r="B3323" s="7"/>
      <c r="C3323" s="7"/>
      <c r="D3323" s="7" t="s">
        <v>8266</v>
      </c>
      <c r="E3323" s="7" t="s">
        <v>8267</v>
      </c>
      <c r="F3323" s="7" t="s">
        <v>204</v>
      </c>
      <c r="G3323" s="7" t="s">
        <v>21</v>
      </c>
      <c r="H3323" s="65" t="s">
        <v>4570</v>
      </c>
      <c r="I3323" s="41" t="s">
        <v>99</v>
      </c>
      <c r="J3323" s="40" t="s">
        <v>4599</v>
      </c>
      <c r="K3323" s="40"/>
      <c r="L3323" s="40"/>
      <c r="M3323" s="71"/>
      <c r="N3323" s="22" t="s">
        <v>46</v>
      </c>
      <c r="O3323" s="50"/>
      <c r="P3323" s="50"/>
      <c r="Q3323" s="50" t="s">
        <v>46</v>
      </c>
      <c r="R3323" s="50"/>
      <c r="S3323" s="50"/>
      <c r="T3323" s="50" t="s">
        <v>6269</v>
      </c>
      <c r="U3323" s="50" t="s">
        <v>7248</v>
      </c>
      <c r="V3323" s="50" t="s">
        <v>6927</v>
      </c>
      <c r="W3323" s="50" t="s">
        <v>6927</v>
      </c>
    </row>
    <row r="3324" spans="1:23" customFormat="1" x14ac:dyDescent="0.35">
      <c r="A3324" s="7" t="s">
        <v>102</v>
      </c>
      <c r="B3324" s="7"/>
      <c r="C3324" s="7"/>
      <c r="D3324" s="7" t="s">
        <v>8268</v>
      </c>
      <c r="E3324" s="7" t="s">
        <v>8269</v>
      </c>
      <c r="F3324" s="7" t="s">
        <v>204</v>
      </c>
      <c r="G3324" s="7" t="s">
        <v>21</v>
      </c>
      <c r="H3324" s="65" t="s">
        <v>4570</v>
      </c>
      <c r="I3324" s="41" t="s">
        <v>99</v>
      </c>
      <c r="J3324" s="40" t="s">
        <v>4599</v>
      </c>
      <c r="K3324" s="40"/>
      <c r="L3324" s="40"/>
      <c r="M3324" s="71"/>
      <c r="N3324" s="22" t="s">
        <v>46</v>
      </c>
      <c r="O3324" s="50"/>
      <c r="P3324" s="50"/>
      <c r="Q3324" s="50" t="s">
        <v>46</v>
      </c>
      <c r="R3324" s="50"/>
      <c r="S3324" s="50"/>
      <c r="T3324" s="50" t="s">
        <v>6269</v>
      </c>
      <c r="U3324" s="50" t="s">
        <v>7248</v>
      </c>
      <c r="V3324" s="50" t="s">
        <v>6927</v>
      </c>
      <c r="W3324" s="50" t="s">
        <v>6927</v>
      </c>
    </row>
    <row r="3325" spans="1:23" customFormat="1" x14ac:dyDescent="0.35">
      <c r="A3325" s="7" t="s">
        <v>102</v>
      </c>
      <c r="B3325" s="7"/>
      <c r="C3325" s="7"/>
      <c r="D3325" s="7" t="s">
        <v>8270</v>
      </c>
      <c r="E3325" s="7" t="s">
        <v>8271</v>
      </c>
      <c r="F3325" s="7" t="s">
        <v>204</v>
      </c>
      <c r="G3325" s="7" t="s">
        <v>21</v>
      </c>
      <c r="H3325" s="65" t="s">
        <v>4570</v>
      </c>
      <c r="I3325" s="41" t="s">
        <v>99</v>
      </c>
      <c r="J3325" s="40" t="s">
        <v>4599</v>
      </c>
      <c r="K3325" s="40"/>
      <c r="L3325" s="40"/>
      <c r="M3325" s="71"/>
      <c r="N3325" s="22" t="s">
        <v>46</v>
      </c>
      <c r="O3325" s="50"/>
      <c r="P3325" s="50"/>
      <c r="Q3325" s="50" t="s">
        <v>46</v>
      </c>
      <c r="R3325" s="50"/>
      <c r="S3325" s="50"/>
      <c r="T3325" s="50" t="s">
        <v>6269</v>
      </c>
      <c r="U3325" s="50" t="s">
        <v>7248</v>
      </c>
      <c r="V3325" s="50" t="s">
        <v>6927</v>
      </c>
      <c r="W3325" s="50" t="s">
        <v>6927</v>
      </c>
    </row>
    <row r="3326" spans="1:23" customFormat="1" x14ac:dyDescent="0.35">
      <c r="A3326" s="7" t="s">
        <v>102</v>
      </c>
      <c r="B3326" s="7"/>
      <c r="C3326" s="7"/>
      <c r="D3326" s="7" t="s">
        <v>8272</v>
      </c>
      <c r="E3326" s="7" t="s">
        <v>8273</v>
      </c>
      <c r="F3326" s="7" t="s">
        <v>204</v>
      </c>
      <c r="G3326" s="7" t="s">
        <v>21</v>
      </c>
      <c r="H3326" s="65" t="s">
        <v>4570</v>
      </c>
      <c r="I3326" s="41" t="s">
        <v>99</v>
      </c>
      <c r="J3326" s="40" t="s">
        <v>4599</v>
      </c>
      <c r="K3326" s="40"/>
      <c r="L3326" s="40"/>
      <c r="M3326" s="71"/>
      <c r="N3326" s="22" t="s">
        <v>46</v>
      </c>
      <c r="O3326" s="50"/>
      <c r="P3326" s="50"/>
      <c r="Q3326" s="50" t="s">
        <v>46</v>
      </c>
      <c r="R3326" s="50"/>
      <c r="S3326" s="50"/>
      <c r="T3326" s="50" t="s">
        <v>6269</v>
      </c>
      <c r="U3326" s="50" t="s">
        <v>7248</v>
      </c>
      <c r="V3326" s="50" t="s">
        <v>6927</v>
      </c>
      <c r="W3326" s="50" t="s">
        <v>6927</v>
      </c>
    </row>
    <row r="3327" spans="1:23" customFormat="1" x14ac:dyDescent="0.35">
      <c r="A3327" s="7" t="s">
        <v>102</v>
      </c>
      <c r="B3327" s="7"/>
      <c r="C3327" s="7"/>
      <c r="D3327" s="7" t="s">
        <v>8274</v>
      </c>
      <c r="E3327" s="7" t="s">
        <v>8275</v>
      </c>
      <c r="F3327" s="7" t="s">
        <v>204</v>
      </c>
      <c r="G3327" s="7" t="s">
        <v>21</v>
      </c>
      <c r="H3327" s="65" t="s">
        <v>4570</v>
      </c>
      <c r="I3327" s="41" t="s">
        <v>99</v>
      </c>
      <c r="J3327" s="40" t="s">
        <v>4599</v>
      </c>
      <c r="K3327" s="40"/>
      <c r="L3327" s="40"/>
      <c r="M3327" s="71"/>
      <c r="N3327" s="22" t="s">
        <v>46</v>
      </c>
      <c r="O3327" s="50"/>
      <c r="P3327" s="50"/>
      <c r="Q3327" s="50" t="s">
        <v>46</v>
      </c>
      <c r="R3327" s="50"/>
      <c r="S3327" s="50"/>
      <c r="T3327" s="50" t="s">
        <v>6269</v>
      </c>
      <c r="U3327" s="50" t="s">
        <v>7248</v>
      </c>
      <c r="V3327" s="50" t="s">
        <v>6927</v>
      </c>
      <c r="W3327" s="50" t="s">
        <v>6927</v>
      </c>
    </row>
    <row r="3328" spans="1:23" customFormat="1" x14ac:dyDescent="0.35">
      <c r="A3328" s="7" t="s">
        <v>102</v>
      </c>
      <c r="B3328" s="7"/>
      <c r="C3328" s="7"/>
      <c r="D3328" s="7" t="s">
        <v>8276</v>
      </c>
      <c r="E3328" s="7" t="s">
        <v>8277</v>
      </c>
      <c r="F3328" s="7" t="s">
        <v>204</v>
      </c>
      <c r="G3328" s="7" t="s">
        <v>21</v>
      </c>
      <c r="H3328" s="65" t="s">
        <v>4570</v>
      </c>
      <c r="I3328" s="41" t="s">
        <v>99</v>
      </c>
      <c r="J3328" s="40" t="s">
        <v>4599</v>
      </c>
      <c r="K3328" s="40"/>
      <c r="L3328" s="40"/>
      <c r="M3328" s="71"/>
      <c r="N3328" s="22" t="s">
        <v>46</v>
      </c>
      <c r="O3328" s="50"/>
      <c r="P3328" s="50"/>
      <c r="Q3328" s="50" t="s">
        <v>46</v>
      </c>
      <c r="R3328" s="50"/>
      <c r="S3328" s="50"/>
      <c r="T3328" s="50" t="s">
        <v>6269</v>
      </c>
      <c r="U3328" s="50" t="s">
        <v>7248</v>
      </c>
      <c r="V3328" s="50" t="s">
        <v>6927</v>
      </c>
      <c r="W3328" s="50" t="s">
        <v>6927</v>
      </c>
    </row>
    <row r="3329" spans="1:23" customFormat="1" x14ac:dyDescent="0.35">
      <c r="A3329" s="7" t="s">
        <v>102</v>
      </c>
      <c r="B3329" s="7"/>
      <c r="C3329" s="7"/>
      <c r="D3329" s="7" t="s">
        <v>8278</v>
      </c>
      <c r="E3329" s="7" t="s">
        <v>8279</v>
      </c>
      <c r="F3329" s="7" t="s">
        <v>204</v>
      </c>
      <c r="G3329" s="7" t="s">
        <v>21</v>
      </c>
      <c r="H3329" s="65" t="s">
        <v>4570</v>
      </c>
      <c r="I3329" s="41" t="s">
        <v>99</v>
      </c>
      <c r="J3329" s="40" t="s">
        <v>4599</v>
      </c>
      <c r="K3329" s="40"/>
      <c r="L3329" s="40"/>
      <c r="M3329" s="71"/>
      <c r="N3329" s="22" t="s">
        <v>46</v>
      </c>
      <c r="O3329" s="50"/>
      <c r="P3329" s="50"/>
      <c r="Q3329" s="50" t="s">
        <v>46</v>
      </c>
      <c r="R3329" s="50"/>
      <c r="S3329" s="50"/>
      <c r="T3329" s="50" t="s">
        <v>6269</v>
      </c>
      <c r="U3329" s="50" t="s">
        <v>7248</v>
      </c>
      <c r="V3329" s="50" t="s">
        <v>6927</v>
      </c>
      <c r="W3329" s="50" t="s">
        <v>6927</v>
      </c>
    </row>
    <row r="3330" spans="1:23" customFormat="1" x14ac:dyDescent="0.35">
      <c r="A3330" s="7" t="s">
        <v>102</v>
      </c>
      <c r="B3330" s="7"/>
      <c r="C3330" s="7"/>
      <c r="D3330" s="7" t="s">
        <v>8280</v>
      </c>
      <c r="E3330" s="7" t="s">
        <v>8281</v>
      </c>
      <c r="F3330" s="7" t="s">
        <v>204</v>
      </c>
      <c r="G3330" s="7" t="s">
        <v>21</v>
      </c>
      <c r="H3330" s="65" t="s">
        <v>4570</v>
      </c>
      <c r="I3330" s="41" t="s">
        <v>99</v>
      </c>
      <c r="J3330" s="40" t="s">
        <v>4599</v>
      </c>
      <c r="K3330" s="40"/>
      <c r="L3330" s="40"/>
      <c r="M3330" s="71"/>
      <c r="N3330" s="22" t="s">
        <v>46</v>
      </c>
      <c r="O3330" s="50"/>
      <c r="P3330" s="50"/>
      <c r="Q3330" s="50" t="s">
        <v>46</v>
      </c>
      <c r="R3330" s="50"/>
      <c r="S3330" s="50"/>
      <c r="T3330" s="50" t="s">
        <v>6269</v>
      </c>
      <c r="U3330" s="50" t="s">
        <v>7248</v>
      </c>
      <c r="V3330" s="50" t="s">
        <v>6927</v>
      </c>
      <c r="W3330" s="50" t="s">
        <v>6927</v>
      </c>
    </row>
    <row r="3331" spans="1:23" customFormat="1" x14ac:dyDescent="0.35">
      <c r="A3331" s="7" t="s">
        <v>10</v>
      </c>
      <c r="B3331" s="7"/>
      <c r="C3331" s="7"/>
      <c r="D3331" s="7" t="s">
        <v>8282</v>
      </c>
      <c r="E3331" s="7" t="s">
        <v>8283</v>
      </c>
      <c r="F3331" s="7" t="s">
        <v>204</v>
      </c>
      <c r="G3331" s="7" t="s">
        <v>21</v>
      </c>
      <c r="H3331" s="65" t="s">
        <v>46</v>
      </c>
      <c r="I3331" s="41" t="s">
        <v>99</v>
      </c>
      <c r="J3331" s="40" t="s">
        <v>4599</v>
      </c>
      <c r="K3331" s="40"/>
      <c r="L3331" s="40"/>
      <c r="M3331" s="71"/>
      <c r="N3331" s="22" t="s">
        <v>46</v>
      </c>
      <c r="O3331" s="50"/>
      <c r="P3331" s="50"/>
      <c r="Q3331" s="50" t="s">
        <v>46</v>
      </c>
      <c r="R3331" s="50"/>
      <c r="S3331" s="50"/>
      <c r="T3331" s="50" t="s">
        <v>6269</v>
      </c>
      <c r="U3331" s="50" t="s">
        <v>7248</v>
      </c>
      <c r="V3331" s="50" t="s">
        <v>6927</v>
      </c>
      <c r="W3331" s="50" t="s">
        <v>6927</v>
      </c>
    </row>
    <row r="3332" spans="1:23" customFormat="1" x14ac:dyDescent="0.35">
      <c r="A3332" s="7" t="s">
        <v>102</v>
      </c>
      <c r="B3332" s="7"/>
      <c r="C3332" s="7"/>
      <c r="D3332" s="7" t="s">
        <v>8284</v>
      </c>
      <c r="E3332" s="7" t="s">
        <v>8285</v>
      </c>
      <c r="F3332" s="7" t="s">
        <v>204</v>
      </c>
      <c r="G3332" s="7" t="s">
        <v>21</v>
      </c>
      <c r="H3332" s="65" t="s">
        <v>4570</v>
      </c>
      <c r="I3332" s="41" t="s">
        <v>99</v>
      </c>
      <c r="J3332" s="40" t="s">
        <v>4599</v>
      </c>
      <c r="K3332" s="40"/>
      <c r="L3332" s="40"/>
      <c r="M3332" s="71"/>
      <c r="N3332" s="22" t="s">
        <v>46</v>
      </c>
      <c r="O3332" s="50"/>
      <c r="P3332" s="50"/>
      <c r="Q3332" s="50" t="s">
        <v>46</v>
      </c>
      <c r="R3332" s="50"/>
      <c r="S3332" s="50"/>
      <c r="T3332" s="50" t="s">
        <v>6269</v>
      </c>
      <c r="U3332" s="50" t="s">
        <v>7248</v>
      </c>
      <c r="V3332" s="50" t="s">
        <v>6927</v>
      </c>
      <c r="W3332" s="50" t="s">
        <v>6927</v>
      </c>
    </row>
    <row r="3333" spans="1:23" customFormat="1" x14ac:dyDescent="0.35">
      <c r="A3333" s="7" t="s">
        <v>102</v>
      </c>
      <c r="B3333" s="7"/>
      <c r="C3333" s="7"/>
      <c r="D3333" s="7" t="s">
        <v>8286</v>
      </c>
      <c r="E3333" s="7" t="s">
        <v>8287</v>
      </c>
      <c r="F3333" s="7" t="s">
        <v>204</v>
      </c>
      <c r="G3333" s="7" t="s">
        <v>21</v>
      </c>
      <c r="H3333" s="65" t="s">
        <v>4570</v>
      </c>
      <c r="I3333" s="41" t="s">
        <v>99</v>
      </c>
      <c r="J3333" s="40" t="s">
        <v>4599</v>
      </c>
      <c r="K3333" s="40"/>
      <c r="L3333" s="40"/>
      <c r="M3333" s="71"/>
      <c r="N3333" s="22" t="s">
        <v>46</v>
      </c>
      <c r="O3333" s="50"/>
      <c r="P3333" s="50"/>
      <c r="Q3333" s="50" t="s">
        <v>46</v>
      </c>
      <c r="R3333" s="50"/>
      <c r="S3333" s="50"/>
      <c r="T3333" s="50" t="s">
        <v>6269</v>
      </c>
      <c r="U3333" s="50" t="s">
        <v>7248</v>
      </c>
      <c r="V3333" s="50" t="s">
        <v>6927</v>
      </c>
      <c r="W3333" s="50" t="s">
        <v>6927</v>
      </c>
    </row>
    <row r="3334" spans="1:23" customFormat="1" x14ac:dyDescent="0.35">
      <c r="A3334" s="7" t="s">
        <v>102</v>
      </c>
      <c r="B3334" s="7"/>
      <c r="C3334" s="7"/>
      <c r="D3334" s="7" t="s">
        <v>8288</v>
      </c>
      <c r="E3334" s="7" t="s">
        <v>8289</v>
      </c>
      <c r="F3334" s="7" t="s">
        <v>204</v>
      </c>
      <c r="G3334" s="7" t="s">
        <v>21</v>
      </c>
      <c r="H3334" s="65" t="s">
        <v>4570</v>
      </c>
      <c r="I3334" s="41" t="s">
        <v>99</v>
      </c>
      <c r="J3334" s="40" t="s">
        <v>4599</v>
      </c>
      <c r="K3334" s="40"/>
      <c r="L3334" s="40"/>
      <c r="M3334" s="71"/>
      <c r="N3334" s="22" t="s">
        <v>46</v>
      </c>
      <c r="O3334" s="50"/>
      <c r="P3334" s="50"/>
      <c r="Q3334" s="50" t="s">
        <v>46</v>
      </c>
      <c r="R3334" s="50"/>
      <c r="S3334" s="50"/>
      <c r="T3334" s="50" t="s">
        <v>6269</v>
      </c>
      <c r="U3334" s="50" t="s">
        <v>7248</v>
      </c>
      <c r="V3334" s="50" t="s">
        <v>6927</v>
      </c>
      <c r="W3334" s="50" t="s">
        <v>6927</v>
      </c>
    </row>
    <row r="3335" spans="1:23" customFormat="1" x14ac:dyDescent="0.35">
      <c r="A3335" s="7" t="s">
        <v>102</v>
      </c>
      <c r="B3335" s="7"/>
      <c r="C3335" s="7"/>
      <c r="D3335" s="7" t="s">
        <v>8290</v>
      </c>
      <c r="E3335" s="7" t="s">
        <v>8291</v>
      </c>
      <c r="F3335" s="7" t="s">
        <v>204</v>
      </c>
      <c r="G3335" s="7" t="s">
        <v>21</v>
      </c>
      <c r="H3335" s="65" t="s">
        <v>4570</v>
      </c>
      <c r="I3335" s="41" t="s">
        <v>99</v>
      </c>
      <c r="J3335" s="40" t="s">
        <v>4599</v>
      </c>
      <c r="K3335" s="40"/>
      <c r="L3335" s="40"/>
      <c r="M3335" s="71"/>
      <c r="N3335" s="22" t="s">
        <v>46</v>
      </c>
      <c r="O3335" s="50"/>
      <c r="P3335" s="50"/>
      <c r="Q3335" s="50" t="s">
        <v>46</v>
      </c>
      <c r="R3335" s="50"/>
      <c r="S3335" s="50"/>
      <c r="T3335" s="50" t="s">
        <v>6269</v>
      </c>
      <c r="U3335" s="50" t="s">
        <v>7248</v>
      </c>
      <c r="V3335" s="50" t="s">
        <v>6927</v>
      </c>
      <c r="W3335" s="50" t="s">
        <v>6927</v>
      </c>
    </row>
    <row r="3336" spans="1:23" customFormat="1" x14ac:dyDescent="0.35">
      <c r="A3336" s="7" t="s">
        <v>102</v>
      </c>
      <c r="B3336" s="7"/>
      <c r="C3336" s="7"/>
      <c r="D3336" s="7" t="s">
        <v>8292</v>
      </c>
      <c r="E3336" s="7" t="s">
        <v>8293</v>
      </c>
      <c r="F3336" s="7" t="s">
        <v>204</v>
      </c>
      <c r="G3336" s="7" t="s">
        <v>21</v>
      </c>
      <c r="H3336" s="65" t="s">
        <v>4570</v>
      </c>
      <c r="I3336" s="41" t="s">
        <v>99</v>
      </c>
      <c r="J3336" s="40" t="s">
        <v>4599</v>
      </c>
      <c r="K3336" s="40"/>
      <c r="L3336" s="40"/>
      <c r="M3336" s="71"/>
      <c r="N3336" s="22" t="s">
        <v>46</v>
      </c>
      <c r="O3336" s="50"/>
      <c r="P3336" s="50"/>
      <c r="Q3336" s="50" t="s">
        <v>46</v>
      </c>
      <c r="R3336" s="50"/>
      <c r="S3336" s="50"/>
      <c r="T3336" s="50" t="s">
        <v>6269</v>
      </c>
      <c r="U3336" s="50" t="s">
        <v>7248</v>
      </c>
      <c r="V3336" s="50" t="s">
        <v>6927</v>
      </c>
      <c r="W3336" s="50" t="s">
        <v>6927</v>
      </c>
    </row>
    <row r="3337" spans="1:23" customFormat="1" x14ac:dyDescent="0.35">
      <c r="A3337" s="7" t="s">
        <v>102</v>
      </c>
      <c r="B3337" s="7"/>
      <c r="C3337" s="7"/>
      <c r="D3337" s="7" t="s">
        <v>8294</v>
      </c>
      <c r="E3337" s="7" t="s">
        <v>8295</v>
      </c>
      <c r="F3337" s="7" t="s">
        <v>204</v>
      </c>
      <c r="G3337" s="7" t="s">
        <v>21</v>
      </c>
      <c r="H3337" s="65" t="s">
        <v>4570</v>
      </c>
      <c r="I3337" s="41" t="s">
        <v>99</v>
      </c>
      <c r="J3337" s="40" t="s">
        <v>4599</v>
      </c>
      <c r="K3337" s="40"/>
      <c r="L3337" s="40"/>
      <c r="M3337" s="71"/>
      <c r="N3337" s="22" t="s">
        <v>46</v>
      </c>
      <c r="O3337" s="50"/>
      <c r="P3337" s="50"/>
      <c r="Q3337" s="50" t="s">
        <v>46</v>
      </c>
      <c r="R3337" s="50"/>
      <c r="S3337" s="50"/>
      <c r="T3337" s="50" t="s">
        <v>6269</v>
      </c>
      <c r="U3337" s="50" t="s">
        <v>7248</v>
      </c>
      <c r="V3337" s="50" t="s">
        <v>6927</v>
      </c>
      <c r="W3337" s="50" t="s">
        <v>6927</v>
      </c>
    </row>
    <row r="3338" spans="1:23" customFormat="1" x14ac:dyDescent="0.35">
      <c r="A3338" s="7" t="s">
        <v>102</v>
      </c>
      <c r="B3338" s="7"/>
      <c r="C3338" s="7"/>
      <c r="D3338" s="7" t="s">
        <v>8296</v>
      </c>
      <c r="E3338" s="7" t="s">
        <v>8297</v>
      </c>
      <c r="F3338" s="7" t="s">
        <v>204</v>
      </c>
      <c r="G3338" s="7" t="s">
        <v>21</v>
      </c>
      <c r="H3338" s="65" t="s">
        <v>4570</v>
      </c>
      <c r="I3338" s="41" t="s">
        <v>99</v>
      </c>
      <c r="J3338" s="40" t="s">
        <v>4599</v>
      </c>
      <c r="K3338" s="40"/>
      <c r="L3338" s="40"/>
      <c r="M3338" s="71"/>
      <c r="N3338" s="22" t="s">
        <v>46</v>
      </c>
      <c r="O3338" s="50"/>
      <c r="P3338" s="50"/>
      <c r="Q3338" s="50" t="s">
        <v>46</v>
      </c>
      <c r="R3338" s="50"/>
      <c r="S3338" s="50"/>
      <c r="T3338" s="50" t="s">
        <v>6269</v>
      </c>
      <c r="U3338" s="50" t="s">
        <v>7248</v>
      </c>
      <c r="V3338" s="50" t="s">
        <v>6927</v>
      </c>
      <c r="W3338" s="50" t="s">
        <v>6927</v>
      </c>
    </row>
    <row r="3339" spans="1:23" customFormat="1" x14ac:dyDescent="0.35">
      <c r="A3339" s="7" t="s">
        <v>102</v>
      </c>
      <c r="B3339" s="7"/>
      <c r="C3339" s="7"/>
      <c r="D3339" s="7" t="s">
        <v>8298</v>
      </c>
      <c r="E3339" s="7" t="s">
        <v>8299</v>
      </c>
      <c r="F3339" s="7" t="s">
        <v>204</v>
      </c>
      <c r="G3339" s="7" t="s">
        <v>21</v>
      </c>
      <c r="H3339" s="65" t="s">
        <v>4570</v>
      </c>
      <c r="I3339" s="41" t="s">
        <v>99</v>
      </c>
      <c r="J3339" s="40" t="s">
        <v>4599</v>
      </c>
      <c r="K3339" s="40"/>
      <c r="L3339" s="40"/>
      <c r="M3339" s="71"/>
      <c r="N3339" s="22" t="s">
        <v>46</v>
      </c>
      <c r="O3339" s="50"/>
      <c r="P3339" s="50"/>
      <c r="Q3339" s="50" t="s">
        <v>46</v>
      </c>
      <c r="R3339" s="50"/>
      <c r="S3339" s="50"/>
      <c r="T3339" s="50" t="s">
        <v>6269</v>
      </c>
      <c r="U3339" s="50" t="s">
        <v>7248</v>
      </c>
      <c r="V3339" s="50" t="s">
        <v>6927</v>
      </c>
      <c r="W3339" s="50" t="s">
        <v>6927</v>
      </c>
    </row>
    <row r="3340" spans="1:23" customFormat="1" x14ac:dyDescent="0.35">
      <c r="A3340" s="7" t="s">
        <v>102</v>
      </c>
      <c r="B3340" s="7"/>
      <c r="C3340" s="7"/>
      <c r="D3340" s="7" t="s">
        <v>8300</v>
      </c>
      <c r="E3340" s="7" t="s">
        <v>8301</v>
      </c>
      <c r="F3340" s="7" t="s">
        <v>204</v>
      </c>
      <c r="G3340" s="7" t="s">
        <v>21</v>
      </c>
      <c r="H3340" s="65" t="s">
        <v>4570</v>
      </c>
      <c r="I3340" s="41" t="s">
        <v>99</v>
      </c>
      <c r="J3340" s="40" t="s">
        <v>4599</v>
      </c>
      <c r="K3340" s="40"/>
      <c r="L3340" s="40"/>
      <c r="M3340" s="71"/>
      <c r="N3340" s="22" t="s">
        <v>46</v>
      </c>
      <c r="O3340" s="50"/>
      <c r="P3340" s="50"/>
      <c r="Q3340" s="50" t="s">
        <v>46</v>
      </c>
      <c r="R3340" s="50"/>
      <c r="S3340" s="50"/>
      <c r="T3340" s="50" t="s">
        <v>6269</v>
      </c>
      <c r="U3340" s="50" t="s">
        <v>7248</v>
      </c>
      <c r="V3340" s="50" t="s">
        <v>6927</v>
      </c>
      <c r="W3340" s="50" t="s">
        <v>6927</v>
      </c>
    </row>
    <row r="3341" spans="1:23" customFormat="1" x14ac:dyDescent="0.35">
      <c r="A3341" s="7" t="s">
        <v>98</v>
      </c>
      <c r="B3341" s="7"/>
      <c r="C3341" s="7"/>
      <c r="D3341" s="7" t="s">
        <v>8302</v>
      </c>
      <c r="E3341" s="7" t="s">
        <v>8303</v>
      </c>
      <c r="F3341" s="7" t="s">
        <v>204</v>
      </c>
      <c r="G3341" s="7" t="s">
        <v>21</v>
      </c>
      <c r="H3341" s="65" t="s">
        <v>4570</v>
      </c>
      <c r="I3341" s="41" t="s">
        <v>99</v>
      </c>
      <c r="J3341" s="40" t="s">
        <v>4599</v>
      </c>
      <c r="K3341" s="40"/>
      <c r="L3341" s="40"/>
      <c r="M3341" s="71"/>
      <c r="N3341" s="22" t="s">
        <v>46</v>
      </c>
      <c r="O3341" s="50"/>
      <c r="P3341" s="50"/>
      <c r="Q3341" s="50" t="s">
        <v>46</v>
      </c>
      <c r="R3341" s="50"/>
      <c r="S3341" s="50"/>
      <c r="T3341" s="50" t="s">
        <v>6269</v>
      </c>
      <c r="U3341" s="50" t="s">
        <v>7248</v>
      </c>
      <c r="V3341" s="50" t="s">
        <v>6927</v>
      </c>
      <c r="W3341" s="50" t="s">
        <v>6927</v>
      </c>
    </row>
    <row r="3342" spans="1:23" customFormat="1" x14ac:dyDescent="0.35">
      <c r="A3342" s="7" t="s">
        <v>104</v>
      </c>
      <c r="B3342" s="7"/>
      <c r="C3342" s="7"/>
      <c r="D3342" s="7" t="s">
        <v>8304</v>
      </c>
      <c r="E3342" s="7" t="s">
        <v>8305</v>
      </c>
      <c r="F3342" s="7" t="s">
        <v>204</v>
      </c>
      <c r="G3342" s="7" t="s">
        <v>21</v>
      </c>
      <c r="H3342" s="65" t="s">
        <v>4570</v>
      </c>
      <c r="I3342" s="41" t="s">
        <v>99</v>
      </c>
      <c r="J3342" s="40" t="s">
        <v>4599</v>
      </c>
      <c r="K3342" s="40"/>
      <c r="L3342" s="40"/>
      <c r="M3342" s="71"/>
      <c r="N3342" s="22" t="s">
        <v>46</v>
      </c>
      <c r="O3342" s="50"/>
      <c r="P3342" s="50"/>
      <c r="Q3342" s="50" t="s">
        <v>46</v>
      </c>
      <c r="R3342" s="50"/>
      <c r="S3342" s="50"/>
      <c r="T3342" s="50" t="s">
        <v>6269</v>
      </c>
      <c r="U3342" s="50" t="s">
        <v>7248</v>
      </c>
      <c r="V3342" s="50" t="s">
        <v>6927</v>
      </c>
      <c r="W3342" s="50" t="s">
        <v>6927</v>
      </c>
    </row>
    <row r="3343" spans="1:23" customFormat="1" x14ac:dyDescent="0.35">
      <c r="A3343" s="7" t="s">
        <v>10</v>
      </c>
      <c r="B3343" s="7"/>
      <c r="C3343" s="7"/>
      <c r="D3343" s="7" t="s">
        <v>8306</v>
      </c>
      <c r="E3343" s="7" t="s">
        <v>8307</v>
      </c>
      <c r="F3343" s="7" t="s">
        <v>204</v>
      </c>
      <c r="G3343" s="7" t="s">
        <v>21</v>
      </c>
      <c r="H3343" s="65" t="s">
        <v>46</v>
      </c>
      <c r="I3343" s="41" t="s">
        <v>99</v>
      </c>
      <c r="J3343" s="40" t="s">
        <v>4599</v>
      </c>
      <c r="K3343" s="40"/>
      <c r="L3343" s="40"/>
      <c r="M3343" s="71"/>
      <c r="N3343" s="22" t="s">
        <v>46</v>
      </c>
      <c r="O3343" s="50"/>
      <c r="P3343" s="50"/>
      <c r="Q3343" s="50" t="s">
        <v>46</v>
      </c>
      <c r="R3343" s="50"/>
      <c r="S3343" s="50"/>
      <c r="T3343" s="50" t="s">
        <v>6269</v>
      </c>
      <c r="U3343" s="50" t="s">
        <v>7248</v>
      </c>
      <c r="V3343" s="50" t="s">
        <v>6927</v>
      </c>
      <c r="W3343" s="50" t="s">
        <v>6927</v>
      </c>
    </row>
    <row r="3344" spans="1:23" customFormat="1" x14ac:dyDescent="0.35">
      <c r="A3344" s="7" t="s">
        <v>102</v>
      </c>
      <c r="B3344" s="7"/>
      <c r="C3344" s="7"/>
      <c r="D3344" s="7" t="s">
        <v>8308</v>
      </c>
      <c r="E3344" s="7" t="s">
        <v>8309</v>
      </c>
      <c r="F3344" s="7" t="s">
        <v>204</v>
      </c>
      <c r="G3344" s="7" t="s">
        <v>21</v>
      </c>
      <c r="H3344" s="65" t="s">
        <v>4570</v>
      </c>
      <c r="I3344" s="41" t="s">
        <v>99</v>
      </c>
      <c r="J3344" s="40" t="s">
        <v>4599</v>
      </c>
      <c r="K3344" s="40"/>
      <c r="L3344" s="40"/>
      <c r="M3344" s="71"/>
      <c r="N3344" s="22" t="s">
        <v>46</v>
      </c>
      <c r="O3344" s="50"/>
      <c r="P3344" s="50"/>
      <c r="Q3344" s="50" t="s">
        <v>46</v>
      </c>
      <c r="R3344" s="50"/>
      <c r="S3344" s="50"/>
      <c r="T3344" s="50" t="s">
        <v>6269</v>
      </c>
      <c r="U3344" s="50" t="s">
        <v>7248</v>
      </c>
      <c r="V3344" s="50" t="s">
        <v>6927</v>
      </c>
      <c r="W3344" s="50" t="s">
        <v>6927</v>
      </c>
    </row>
    <row r="3345" spans="1:23" customFormat="1" x14ac:dyDescent="0.35">
      <c r="A3345" s="7" t="s">
        <v>102</v>
      </c>
      <c r="B3345" s="7"/>
      <c r="C3345" s="7"/>
      <c r="D3345" s="7" t="s">
        <v>8310</v>
      </c>
      <c r="E3345" s="7" t="s">
        <v>8311</v>
      </c>
      <c r="F3345" s="7" t="s">
        <v>204</v>
      </c>
      <c r="G3345" s="7" t="s">
        <v>21</v>
      </c>
      <c r="H3345" s="65" t="s">
        <v>4570</v>
      </c>
      <c r="I3345" s="41" t="s">
        <v>99</v>
      </c>
      <c r="J3345" s="40" t="s">
        <v>4599</v>
      </c>
      <c r="K3345" s="40"/>
      <c r="L3345" s="40"/>
      <c r="M3345" s="71"/>
      <c r="N3345" s="22" t="s">
        <v>46</v>
      </c>
      <c r="O3345" s="50"/>
      <c r="P3345" s="50"/>
      <c r="Q3345" s="50" t="s">
        <v>46</v>
      </c>
      <c r="R3345" s="50"/>
      <c r="S3345" s="50"/>
      <c r="T3345" s="50" t="s">
        <v>6269</v>
      </c>
      <c r="U3345" s="50" t="s">
        <v>7248</v>
      </c>
      <c r="V3345" s="50" t="s">
        <v>6927</v>
      </c>
      <c r="W3345" s="50" t="s">
        <v>6927</v>
      </c>
    </row>
    <row r="3346" spans="1:23" customFormat="1" x14ac:dyDescent="0.35">
      <c r="A3346" s="7" t="s">
        <v>102</v>
      </c>
      <c r="B3346" s="7"/>
      <c r="C3346" s="7"/>
      <c r="D3346" s="7" t="s">
        <v>8312</v>
      </c>
      <c r="E3346" s="7" t="s">
        <v>8313</v>
      </c>
      <c r="F3346" s="7" t="s">
        <v>204</v>
      </c>
      <c r="G3346" s="7" t="s">
        <v>21</v>
      </c>
      <c r="H3346" s="65" t="s">
        <v>4570</v>
      </c>
      <c r="I3346" s="41" t="s">
        <v>99</v>
      </c>
      <c r="J3346" s="40" t="s">
        <v>4599</v>
      </c>
      <c r="K3346" s="40"/>
      <c r="L3346" s="40"/>
      <c r="M3346" s="71"/>
      <c r="N3346" s="22" t="s">
        <v>46</v>
      </c>
      <c r="O3346" s="50"/>
      <c r="P3346" s="50"/>
      <c r="Q3346" s="50" t="s">
        <v>46</v>
      </c>
      <c r="R3346" s="50"/>
      <c r="S3346" s="50"/>
      <c r="T3346" s="50" t="s">
        <v>6269</v>
      </c>
      <c r="U3346" s="50" t="s">
        <v>7248</v>
      </c>
      <c r="V3346" s="50" t="s">
        <v>6927</v>
      </c>
      <c r="W3346" s="50" t="s">
        <v>6927</v>
      </c>
    </row>
    <row r="3347" spans="1:23" customFormat="1" x14ac:dyDescent="0.35">
      <c r="A3347" s="7" t="s">
        <v>10</v>
      </c>
      <c r="B3347" s="7"/>
      <c r="C3347" s="7"/>
      <c r="D3347" s="7" t="s">
        <v>8314</v>
      </c>
      <c r="E3347" s="7" t="s">
        <v>8315</v>
      </c>
      <c r="F3347" s="7" t="s">
        <v>204</v>
      </c>
      <c r="G3347" s="7" t="s">
        <v>21</v>
      </c>
      <c r="H3347" s="65" t="s">
        <v>46</v>
      </c>
      <c r="I3347" s="41" t="s">
        <v>99</v>
      </c>
      <c r="J3347" s="40" t="s">
        <v>4599</v>
      </c>
      <c r="K3347" s="40"/>
      <c r="L3347" s="40"/>
      <c r="M3347" s="71"/>
      <c r="N3347" s="22" t="s">
        <v>46</v>
      </c>
      <c r="O3347" s="50"/>
      <c r="P3347" s="50"/>
      <c r="Q3347" s="50" t="s">
        <v>46</v>
      </c>
      <c r="R3347" s="50"/>
      <c r="S3347" s="50"/>
      <c r="T3347" s="50" t="s">
        <v>6269</v>
      </c>
      <c r="U3347" s="50" t="s">
        <v>7248</v>
      </c>
      <c r="V3347" s="50" t="s">
        <v>6927</v>
      </c>
      <c r="W3347" s="50" t="s">
        <v>6927</v>
      </c>
    </row>
    <row r="3348" spans="1:23" customFormat="1" x14ac:dyDescent="0.35">
      <c r="A3348" s="7" t="s">
        <v>4591</v>
      </c>
      <c r="B3348" s="7"/>
      <c r="C3348" s="7"/>
      <c r="D3348" s="7" t="s">
        <v>8316</v>
      </c>
      <c r="E3348" s="7" t="s">
        <v>8317</v>
      </c>
      <c r="F3348" s="7" t="s">
        <v>204</v>
      </c>
      <c r="G3348" s="7" t="s">
        <v>21</v>
      </c>
      <c r="H3348" s="65" t="s">
        <v>46</v>
      </c>
      <c r="I3348" s="41" t="s">
        <v>99</v>
      </c>
      <c r="J3348" s="40" t="s">
        <v>4599</v>
      </c>
      <c r="K3348" s="40"/>
      <c r="L3348" s="40"/>
      <c r="M3348" s="71"/>
      <c r="N3348" s="22" t="s">
        <v>46</v>
      </c>
      <c r="O3348" s="50"/>
      <c r="P3348" s="50"/>
      <c r="Q3348" s="50" t="s">
        <v>46</v>
      </c>
      <c r="R3348" s="50"/>
      <c r="S3348" s="50"/>
      <c r="T3348" s="50" t="s">
        <v>6269</v>
      </c>
      <c r="U3348" s="50" t="s">
        <v>7248</v>
      </c>
      <c r="V3348" s="50" t="s">
        <v>6927</v>
      </c>
      <c r="W3348" s="50" t="s">
        <v>6927</v>
      </c>
    </row>
    <row r="3349" spans="1:23" customFormat="1" x14ac:dyDescent="0.35">
      <c r="A3349" s="7" t="s">
        <v>77</v>
      </c>
      <c r="B3349" s="7"/>
      <c r="C3349" s="7"/>
      <c r="D3349" s="7" t="s">
        <v>8318</v>
      </c>
      <c r="E3349" s="7" t="s">
        <v>8319</v>
      </c>
      <c r="F3349" s="7" t="s">
        <v>204</v>
      </c>
      <c r="G3349" s="7" t="s">
        <v>21</v>
      </c>
      <c r="H3349" s="65" t="s">
        <v>46</v>
      </c>
      <c r="I3349" s="41" t="s">
        <v>99</v>
      </c>
      <c r="J3349" s="40" t="s">
        <v>4599</v>
      </c>
      <c r="K3349" s="40"/>
      <c r="L3349" s="40"/>
      <c r="M3349" s="71"/>
      <c r="N3349" s="22" t="s">
        <v>46</v>
      </c>
      <c r="O3349" s="50"/>
      <c r="P3349" s="50"/>
      <c r="Q3349" s="50" t="s">
        <v>46</v>
      </c>
      <c r="R3349" s="50"/>
      <c r="S3349" s="50"/>
      <c r="T3349" s="50" t="s">
        <v>6269</v>
      </c>
      <c r="U3349" s="50" t="s">
        <v>7248</v>
      </c>
      <c r="V3349" s="50" t="s">
        <v>6927</v>
      </c>
      <c r="W3349" s="50" t="s">
        <v>6927</v>
      </c>
    </row>
    <row r="3350" spans="1:23" customFormat="1" x14ac:dyDescent="0.35">
      <c r="A3350" s="7" t="s">
        <v>4590</v>
      </c>
      <c r="B3350" s="7"/>
      <c r="C3350" s="7"/>
      <c r="D3350" s="7" t="s">
        <v>8320</v>
      </c>
      <c r="E3350" s="7" t="s">
        <v>8321</v>
      </c>
      <c r="F3350" s="7" t="s">
        <v>204</v>
      </c>
      <c r="G3350" s="7" t="s">
        <v>21</v>
      </c>
      <c r="H3350" s="65" t="s">
        <v>46</v>
      </c>
      <c r="I3350" s="41" t="s">
        <v>99</v>
      </c>
      <c r="J3350" s="40" t="s">
        <v>4599</v>
      </c>
      <c r="K3350" s="40"/>
      <c r="L3350" s="40"/>
      <c r="M3350" s="71"/>
      <c r="N3350" s="22" t="s">
        <v>46</v>
      </c>
      <c r="O3350" s="50"/>
      <c r="P3350" s="50"/>
      <c r="Q3350" s="50" t="s">
        <v>46</v>
      </c>
      <c r="R3350" s="50"/>
      <c r="S3350" s="50"/>
      <c r="T3350" s="50" t="s">
        <v>6269</v>
      </c>
      <c r="U3350" s="50" t="s">
        <v>7248</v>
      </c>
      <c r="V3350" s="50" t="s">
        <v>6927</v>
      </c>
      <c r="W3350" s="50" t="s">
        <v>6927</v>
      </c>
    </row>
    <row r="3351" spans="1:23" customFormat="1" x14ac:dyDescent="0.35">
      <c r="A3351" s="7" t="s">
        <v>104</v>
      </c>
      <c r="B3351" s="7"/>
      <c r="C3351" s="7"/>
      <c r="D3351" s="7" t="s">
        <v>8322</v>
      </c>
      <c r="E3351" s="7" t="s">
        <v>8323</v>
      </c>
      <c r="F3351" s="7" t="s">
        <v>204</v>
      </c>
      <c r="G3351" s="7" t="s">
        <v>21</v>
      </c>
      <c r="H3351" s="65" t="s">
        <v>4570</v>
      </c>
      <c r="I3351" s="41" t="s">
        <v>99</v>
      </c>
      <c r="J3351" s="40" t="s">
        <v>4599</v>
      </c>
      <c r="K3351" s="40"/>
      <c r="L3351" s="40"/>
      <c r="M3351" s="71"/>
      <c r="N3351" s="22" t="s">
        <v>46</v>
      </c>
      <c r="O3351" s="50"/>
      <c r="P3351" s="50"/>
      <c r="Q3351" s="50" t="s">
        <v>46</v>
      </c>
      <c r="R3351" s="50"/>
      <c r="S3351" s="50"/>
      <c r="T3351" s="50" t="s">
        <v>6269</v>
      </c>
      <c r="U3351" s="50" t="s">
        <v>7248</v>
      </c>
      <c r="V3351" s="50" t="s">
        <v>6927</v>
      </c>
      <c r="W3351" s="50" t="s">
        <v>6927</v>
      </c>
    </row>
    <row r="3352" spans="1:23" customFormat="1" x14ac:dyDescent="0.35">
      <c r="A3352" s="7" t="s">
        <v>101</v>
      </c>
      <c r="B3352" s="7"/>
      <c r="C3352" s="7"/>
      <c r="D3352" s="7" t="s">
        <v>8324</v>
      </c>
      <c r="E3352" s="7" t="s">
        <v>8325</v>
      </c>
      <c r="F3352" s="7" t="s">
        <v>204</v>
      </c>
      <c r="G3352" s="7" t="s">
        <v>21</v>
      </c>
      <c r="H3352" s="65" t="s">
        <v>4570</v>
      </c>
      <c r="I3352" s="41" t="s">
        <v>99</v>
      </c>
      <c r="J3352" s="40" t="s">
        <v>4599</v>
      </c>
      <c r="K3352" s="40"/>
      <c r="L3352" s="40"/>
      <c r="M3352" s="71"/>
      <c r="N3352" s="22" t="s">
        <v>46</v>
      </c>
      <c r="O3352" s="50"/>
      <c r="P3352" s="50"/>
      <c r="Q3352" s="50" t="s">
        <v>46</v>
      </c>
      <c r="R3352" s="50"/>
      <c r="S3352" s="50"/>
      <c r="T3352" s="50" t="s">
        <v>6269</v>
      </c>
      <c r="U3352" s="50" t="s">
        <v>7248</v>
      </c>
      <c r="V3352" s="50" t="s">
        <v>6927</v>
      </c>
      <c r="W3352" s="50" t="s">
        <v>6927</v>
      </c>
    </row>
    <row r="3353" spans="1:23" customFormat="1" x14ac:dyDescent="0.35">
      <c r="A3353" s="7" t="s">
        <v>10</v>
      </c>
      <c r="B3353" s="7"/>
      <c r="C3353" s="7"/>
      <c r="D3353" s="7" t="s">
        <v>8326</v>
      </c>
      <c r="E3353" s="7" t="s">
        <v>8327</v>
      </c>
      <c r="F3353" s="7" t="s">
        <v>204</v>
      </c>
      <c r="G3353" s="7" t="s">
        <v>21</v>
      </c>
      <c r="H3353" s="65" t="s">
        <v>46</v>
      </c>
      <c r="I3353" s="41" t="s">
        <v>99</v>
      </c>
      <c r="J3353" s="40" t="s">
        <v>4599</v>
      </c>
      <c r="K3353" s="40"/>
      <c r="L3353" s="40"/>
      <c r="M3353" s="71"/>
      <c r="N3353" s="22" t="s">
        <v>46</v>
      </c>
      <c r="O3353" s="50"/>
      <c r="P3353" s="50"/>
      <c r="Q3353" s="50" t="s">
        <v>46</v>
      </c>
      <c r="R3353" s="50"/>
      <c r="S3353" s="50"/>
      <c r="T3353" s="50" t="s">
        <v>6269</v>
      </c>
      <c r="U3353" s="50" t="s">
        <v>7248</v>
      </c>
      <c r="V3353" s="50" t="s">
        <v>6927</v>
      </c>
      <c r="W3353" s="50" t="s">
        <v>6927</v>
      </c>
    </row>
    <row r="3354" spans="1:23" customFormat="1" x14ac:dyDescent="0.35">
      <c r="A3354" s="7" t="s">
        <v>101</v>
      </c>
      <c r="B3354" s="7"/>
      <c r="C3354" s="7"/>
      <c r="D3354" s="7" t="s">
        <v>8328</v>
      </c>
      <c r="E3354" s="7" t="s">
        <v>8329</v>
      </c>
      <c r="F3354" s="7" t="s">
        <v>204</v>
      </c>
      <c r="G3354" s="7" t="s">
        <v>21</v>
      </c>
      <c r="H3354" s="65" t="s">
        <v>4570</v>
      </c>
      <c r="I3354" s="41" t="s">
        <v>99</v>
      </c>
      <c r="J3354" s="40" t="s">
        <v>4599</v>
      </c>
      <c r="K3354" s="40"/>
      <c r="L3354" s="40"/>
      <c r="M3354" s="71"/>
      <c r="N3354" s="22" t="s">
        <v>46</v>
      </c>
      <c r="O3354" s="50"/>
      <c r="P3354" s="50"/>
      <c r="Q3354" s="50" t="s">
        <v>46</v>
      </c>
      <c r="R3354" s="50"/>
      <c r="S3354" s="50"/>
      <c r="T3354" s="50" t="s">
        <v>6269</v>
      </c>
      <c r="U3354" s="50" t="s">
        <v>7248</v>
      </c>
      <c r="V3354" s="50" t="s">
        <v>6927</v>
      </c>
      <c r="W3354" s="50" t="s">
        <v>6927</v>
      </c>
    </row>
    <row r="3355" spans="1:23" customFormat="1" x14ac:dyDescent="0.35">
      <c r="A3355" s="7" t="s">
        <v>10</v>
      </c>
      <c r="B3355" s="7"/>
      <c r="C3355" s="7"/>
      <c r="D3355" s="7" t="s">
        <v>8330</v>
      </c>
      <c r="E3355" s="7" t="s">
        <v>8331</v>
      </c>
      <c r="F3355" s="7" t="s">
        <v>204</v>
      </c>
      <c r="G3355" s="7" t="s">
        <v>21</v>
      </c>
      <c r="H3355" s="65" t="s">
        <v>46</v>
      </c>
      <c r="I3355" s="41" t="s">
        <v>99</v>
      </c>
      <c r="J3355" s="40" t="s">
        <v>4599</v>
      </c>
      <c r="K3355" s="40"/>
      <c r="L3355" s="40"/>
      <c r="M3355" s="71"/>
      <c r="N3355" s="22" t="s">
        <v>46</v>
      </c>
      <c r="O3355" s="50"/>
      <c r="P3355" s="50"/>
      <c r="Q3355" s="50" t="s">
        <v>46</v>
      </c>
      <c r="R3355" s="50"/>
      <c r="S3355" s="50"/>
      <c r="T3355" s="50" t="s">
        <v>6269</v>
      </c>
      <c r="U3355" s="50" t="s">
        <v>7248</v>
      </c>
      <c r="V3355" s="50" t="s">
        <v>6927</v>
      </c>
      <c r="W3355" s="50" t="s">
        <v>6927</v>
      </c>
    </row>
    <row r="3356" spans="1:23" customFormat="1" x14ac:dyDescent="0.35">
      <c r="A3356" s="7" t="s">
        <v>102</v>
      </c>
      <c r="B3356" s="7"/>
      <c r="C3356" s="7"/>
      <c r="D3356" s="7" t="s">
        <v>8332</v>
      </c>
      <c r="E3356" s="7" t="s">
        <v>8333</v>
      </c>
      <c r="F3356" s="7" t="s">
        <v>204</v>
      </c>
      <c r="G3356" s="7" t="s">
        <v>21</v>
      </c>
      <c r="H3356" s="65" t="s">
        <v>4570</v>
      </c>
      <c r="I3356" s="41" t="s">
        <v>99</v>
      </c>
      <c r="J3356" s="40" t="s">
        <v>4599</v>
      </c>
      <c r="K3356" s="40"/>
      <c r="L3356" s="40"/>
      <c r="M3356" s="71"/>
      <c r="N3356" s="22" t="s">
        <v>46</v>
      </c>
      <c r="O3356" s="50"/>
      <c r="P3356" s="50"/>
      <c r="Q3356" s="50" t="s">
        <v>46</v>
      </c>
      <c r="R3356" s="50"/>
      <c r="S3356" s="50"/>
      <c r="T3356" s="50" t="s">
        <v>6269</v>
      </c>
      <c r="U3356" s="50" t="s">
        <v>7248</v>
      </c>
      <c r="V3356" s="50" t="s">
        <v>6927</v>
      </c>
      <c r="W3356" s="50" t="s">
        <v>6927</v>
      </c>
    </row>
    <row r="3357" spans="1:23" customFormat="1" x14ac:dyDescent="0.35">
      <c r="A3357" s="7" t="s">
        <v>104</v>
      </c>
      <c r="B3357" s="7"/>
      <c r="C3357" s="7"/>
      <c r="D3357" s="7" t="s">
        <v>8334</v>
      </c>
      <c r="E3357" s="7" t="s">
        <v>8335</v>
      </c>
      <c r="F3357" s="7" t="s">
        <v>204</v>
      </c>
      <c r="G3357" s="7" t="s">
        <v>21</v>
      </c>
      <c r="H3357" s="65" t="s">
        <v>4570</v>
      </c>
      <c r="I3357" s="41" t="s">
        <v>99</v>
      </c>
      <c r="J3357" s="40" t="s">
        <v>4599</v>
      </c>
      <c r="K3357" s="40"/>
      <c r="L3357" s="40"/>
      <c r="M3357" s="71"/>
      <c r="N3357" s="22" t="s">
        <v>46</v>
      </c>
      <c r="O3357" s="50"/>
      <c r="P3357" s="50"/>
      <c r="Q3357" s="50" t="s">
        <v>46</v>
      </c>
      <c r="R3357" s="50"/>
      <c r="S3357" s="50"/>
      <c r="T3357" s="50" t="s">
        <v>6269</v>
      </c>
      <c r="U3357" s="50" t="s">
        <v>7248</v>
      </c>
      <c r="V3357" s="50" t="s">
        <v>6927</v>
      </c>
      <c r="W3357" s="50" t="s">
        <v>6927</v>
      </c>
    </row>
    <row r="3358" spans="1:23" customFormat="1" x14ac:dyDescent="0.35">
      <c r="A3358" s="7" t="s">
        <v>98</v>
      </c>
      <c r="B3358" s="7"/>
      <c r="C3358" s="7"/>
      <c r="D3358" s="7" t="s">
        <v>8336</v>
      </c>
      <c r="E3358" s="7" t="s">
        <v>8337</v>
      </c>
      <c r="F3358" s="7" t="s">
        <v>204</v>
      </c>
      <c r="G3358" s="7" t="s">
        <v>21</v>
      </c>
      <c r="H3358" s="65" t="s">
        <v>4570</v>
      </c>
      <c r="I3358" s="41" t="s">
        <v>99</v>
      </c>
      <c r="J3358" s="40" t="s">
        <v>4599</v>
      </c>
      <c r="K3358" s="40"/>
      <c r="L3358" s="40"/>
      <c r="M3358" s="71"/>
      <c r="N3358" s="22" t="s">
        <v>46</v>
      </c>
      <c r="O3358" s="50"/>
      <c r="P3358" s="50"/>
      <c r="Q3358" s="50" t="s">
        <v>46</v>
      </c>
      <c r="R3358" s="50"/>
      <c r="S3358" s="50"/>
      <c r="T3358" s="50" t="s">
        <v>6269</v>
      </c>
      <c r="U3358" s="50" t="s">
        <v>7248</v>
      </c>
      <c r="V3358" s="50" t="s">
        <v>6927</v>
      </c>
      <c r="W3358" s="50" t="s">
        <v>6927</v>
      </c>
    </row>
    <row r="3359" spans="1:23" customFormat="1" x14ac:dyDescent="0.35">
      <c r="A3359" s="7" t="s">
        <v>10</v>
      </c>
      <c r="B3359" s="7"/>
      <c r="C3359" s="7"/>
      <c r="D3359" s="7" t="s">
        <v>8338</v>
      </c>
      <c r="E3359" s="7" t="s">
        <v>8339</v>
      </c>
      <c r="F3359" s="7" t="s">
        <v>204</v>
      </c>
      <c r="G3359" s="7" t="s">
        <v>21</v>
      </c>
      <c r="H3359" s="65" t="s">
        <v>46</v>
      </c>
      <c r="I3359" s="41" t="s">
        <v>99</v>
      </c>
      <c r="J3359" s="40" t="s">
        <v>4599</v>
      </c>
      <c r="K3359" s="40"/>
      <c r="L3359" s="40"/>
      <c r="M3359" s="71"/>
      <c r="N3359" s="22" t="s">
        <v>46</v>
      </c>
      <c r="O3359" s="50"/>
      <c r="P3359" s="50"/>
      <c r="Q3359" s="50" t="s">
        <v>46</v>
      </c>
      <c r="R3359" s="50"/>
      <c r="S3359" s="50"/>
      <c r="T3359" s="50" t="s">
        <v>6269</v>
      </c>
      <c r="U3359" s="50" t="s">
        <v>7248</v>
      </c>
      <c r="V3359" s="50" t="s">
        <v>6927</v>
      </c>
      <c r="W3359" s="50" t="s">
        <v>6927</v>
      </c>
    </row>
    <row r="3360" spans="1:23" customFormat="1" x14ac:dyDescent="0.35">
      <c r="A3360" s="7" t="s">
        <v>102</v>
      </c>
      <c r="B3360" s="7"/>
      <c r="C3360" s="7"/>
      <c r="D3360" s="7" t="s">
        <v>8340</v>
      </c>
      <c r="E3360" s="7" t="s">
        <v>8341</v>
      </c>
      <c r="F3360" s="7" t="s">
        <v>204</v>
      </c>
      <c r="G3360" s="7" t="s">
        <v>21</v>
      </c>
      <c r="H3360" s="65" t="s">
        <v>4570</v>
      </c>
      <c r="I3360" s="41" t="s">
        <v>99</v>
      </c>
      <c r="J3360" s="40" t="s">
        <v>4599</v>
      </c>
      <c r="K3360" s="40"/>
      <c r="L3360" s="40"/>
      <c r="M3360" s="71"/>
      <c r="N3360" s="22" t="s">
        <v>46</v>
      </c>
      <c r="O3360" s="50"/>
      <c r="P3360" s="50"/>
      <c r="Q3360" s="50" t="s">
        <v>46</v>
      </c>
      <c r="R3360" s="50"/>
      <c r="S3360" s="50"/>
      <c r="T3360" s="50" t="s">
        <v>6269</v>
      </c>
      <c r="U3360" s="50" t="s">
        <v>7248</v>
      </c>
      <c r="V3360" s="50" t="s">
        <v>6927</v>
      </c>
      <c r="W3360" s="50" t="s">
        <v>6927</v>
      </c>
    </row>
    <row r="3361" spans="1:23" customFormat="1" x14ac:dyDescent="0.35">
      <c r="A3361" s="7" t="s">
        <v>104</v>
      </c>
      <c r="B3361" s="7"/>
      <c r="C3361" s="7"/>
      <c r="D3361" s="7" t="s">
        <v>8342</v>
      </c>
      <c r="E3361" s="7" t="s">
        <v>8343</v>
      </c>
      <c r="F3361" s="7" t="s">
        <v>204</v>
      </c>
      <c r="G3361" s="7" t="s">
        <v>21</v>
      </c>
      <c r="H3361" s="65" t="s">
        <v>4570</v>
      </c>
      <c r="I3361" s="41" t="s">
        <v>99</v>
      </c>
      <c r="J3361" s="40" t="s">
        <v>4599</v>
      </c>
      <c r="K3361" s="40"/>
      <c r="L3361" s="40"/>
      <c r="M3361" s="71"/>
      <c r="N3361" s="22" t="s">
        <v>46</v>
      </c>
      <c r="O3361" s="50"/>
      <c r="P3361" s="50"/>
      <c r="Q3361" s="50" t="s">
        <v>46</v>
      </c>
      <c r="R3361" s="50"/>
      <c r="S3361" s="50"/>
      <c r="T3361" s="50" t="s">
        <v>6269</v>
      </c>
      <c r="U3361" s="50" t="s">
        <v>7248</v>
      </c>
      <c r="V3361" s="50" t="s">
        <v>6927</v>
      </c>
      <c r="W3361" s="50" t="s">
        <v>6927</v>
      </c>
    </row>
    <row r="3362" spans="1:23" customFormat="1" x14ac:dyDescent="0.35">
      <c r="A3362" s="7" t="s">
        <v>101</v>
      </c>
      <c r="B3362" s="7"/>
      <c r="C3362" s="7"/>
      <c r="D3362" s="7" t="s">
        <v>8344</v>
      </c>
      <c r="E3362" s="7" t="s">
        <v>8345</v>
      </c>
      <c r="F3362" s="7" t="s">
        <v>204</v>
      </c>
      <c r="G3362" s="7" t="s">
        <v>21</v>
      </c>
      <c r="H3362" s="65" t="s">
        <v>4570</v>
      </c>
      <c r="I3362" s="41" t="s">
        <v>99</v>
      </c>
      <c r="J3362" s="40" t="s">
        <v>4599</v>
      </c>
      <c r="K3362" s="40"/>
      <c r="L3362" s="40"/>
      <c r="M3362" s="71"/>
      <c r="N3362" s="22" t="s">
        <v>46</v>
      </c>
      <c r="O3362" s="50"/>
      <c r="P3362" s="50"/>
      <c r="Q3362" s="50" t="s">
        <v>46</v>
      </c>
      <c r="R3362" s="50"/>
      <c r="S3362" s="50"/>
      <c r="T3362" s="50" t="s">
        <v>6269</v>
      </c>
      <c r="U3362" s="50" t="s">
        <v>7248</v>
      </c>
      <c r="V3362" s="50" t="s">
        <v>6927</v>
      </c>
      <c r="W3362" s="50" t="s">
        <v>6927</v>
      </c>
    </row>
    <row r="3363" spans="1:23" customFormat="1" x14ac:dyDescent="0.35">
      <c r="A3363" s="7" t="s">
        <v>10</v>
      </c>
      <c r="B3363" s="7"/>
      <c r="C3363" s="7"/>
      <c r="D3363" s="7" t="s">
        <v>8346</v>
      </c>
      <c r="E3363" s="7" t="s">
        <v>8347</v>
      </c>
      <c r="F3363" s="7" t="s">
        <v>204</v>
      </c>
      <c r="G3363" s="7" t="s">
        <v>21</v>
      </c>
      <c r="H3363" s="65" t="s">
        <v>46</v>
      </c>
      <c r="I3363" s="41" t="s">
        <v>99</v>
      </c>
      <c r="J3363" s="40" t="s">
        <v>4599</v>
      </c>
      <c r="K3363" s="40"/>
      <c r="L3363" s="40"/>
      <c r="M3363" s="71"/>
      <c r="N3363" s="22" t="s">
        <v>46</v>
      </c>
      <c r="O3363" s="50"/>
      <c r="P3363" s="50"/>
      <c r="Q3363" s="50" t="s">
        <v>46</v>
      </c>
      <c r="R3363" s="50"/>
      <c r="S3363" s="50"/>
      <c r="T3363" s="50" t="s">
        <v>6269</v>
      </c>
      <c r="U3363" s="50" t="s">
        <v>7248</v>
      </c>
      <c r="V3363" s="50" t="s">
        <v>6927</v>
      </c>
      <c r="W3363" s="50" t="s">
        <v>6927</v>
      </c>
    </row>
    <row r="3364" spans="1:23" customFormat="1" x14ac:dyDescent="0.35">
      <c r="A3364" s="7" t="s">
        <v>10</v>
      </c>
      <c r="B3364" s="7"/>
      <c r="C3364" s="7"/>
      <c r="D3364" s="7" t="s">
        <v>8348</v>
      </c>
      <c r="E3364" s="7" t="s">
        <v>8349</v>
      </c>
      <c r="F3364" s="7" t="s">
        <v>204</v>
      </c>
      <c r="G3364" s="7" t="s">
        <v>21</v>
      </c>
      <c r="H3364" s="65" t="s">
        <v>46</v>
      </c>
      <c r="I3364" s="41" t="s">
        <v>99</v>
      </c>
      <c r="J3364" s="40" t="s">
        <v>4599</v>
      </c>
      <c r="K3364" s="40"/>
      <c r="L3364" s="40"/>
      <c r="M3364" s="71"/>
      <c r="N3364" s="22" t="s">
        <v>46</v>
      </c>
      <c r="O3364" s="50"/>
      <c r="P3364" s="50"/>
      <c r="Q3364" s="50" t="s">
        <v>46</v>
      </c>
      <c r="R3364" s="50"/>
      <c r="S3364" s="50"/>
      <c r="T3364" s="50" t="s">
        <v>6269</v>
      </c>
      <c r="U3364" s="50" t="s">
        <v>7248</v>
      </c>
      <c r="V3364" s="50" t="s">
        <v>6927</v>
      </c>
      <c r="W3364" s="50" t="s">
        <v>6927</v>
      </c>
    </row>
    <row r="3365" spans="1:23" customFormat="1" x14ac:dyDescent="0.35">
      <c r="A3365" s="7" t="s">
        <v>102</v>
      </c>
      <c r="B3365" s="7"/>
      <c r="C3365" s="7"/>
      <c r="D3365" s="7" t="s">
        <v>8350</v>
      </c>
      <c r="E3365" s="7" t="s">
        <v>8351</v>
      </c>
      <c r="F3365" s="7" t="s">
        <v>204</v>
      </c>
      <c r="G3365" s="7" t="s">
        <v>21</v>
      </c>
      <c r="H3365" s="65" t="s">
        <v>4570</v>
      </c>
      <c r="I3365" s="41" t="s">
        <v>99</v>
      </c>
      <c r="J3365" s="40" t="s">
        <v>4599</v>
      </c>
      <c r="K3365" s="40"/>
      <c r="L3365" s="40"/>
      <c r="M3365" s="71"/>
      <c r="N3365" s="22" t="s">
        <v>46</v>
      </c>
      <c r="O3365" s="50"/>
      <c r="P3365" s="50"/>
      <c r="Q3365" s="50" t="s">
        <v>46</v>
      </c>
      <c r="R3365" s="50"/>
      <c r="S3365" s="50"/>
      <c r="T3365" s="50" t="s">
        <v>6269</v>
      </c>
      <c r="U3365" s="50" t="s">
        <v>7248</v>
      </c>
      <c r="V3365" s="50" t="s">
        <v>6927</v>
      </c>
      <c r="W3365" s="50" t="s">
        <v>6927</v>
      </c>
    </row>
    <row r="3366" spans="1:23" s="50" customFormat="1" x14ac:dyDescent="0.35">
      <c r="A3366" s="7" t="s">
        <v>4591</v>
      </c>
      <c r="B3366" s="7"/>
      <c r="C3366" s="7"/>
      <c r="D3366" s="7" t="s">
        <v>8352</v>
      </c>
      <c r="E3366" s="7" t="s">
        <v>8353</v>
      </c>
      <c r="F3366" s="7" t="s">
        <v>204</v>
      </c>
      <c r="G3366" s="7" t="s">
        <v>21</v>
      </c>
      <c r="H3366" s="65" t="s">
        <v>46</v>
      </c>
      <c r="I3366" s="41" t="s">
        <v>99</v>
      </c>
      <c r="J3366" s="40" t="s">
        <v>4599</v>
      </c>
      <c r="K3366" s="40"/>
      <c r="L3366" s="40"/>
      <c r="M3366" s="71"/>
      <c r="N3366" s="22" t="s">
        <v>46</v>
      </c>
      <c r="Q3366" s="50" t="s">
        <v>46</v>
      </c>
      <c r="T3366" s="50" t="s">
        <v>6269</v>
      </c>
      <c r="U3366" s="50" t="s">
        <v>7248</v>
      </c>
      <c r="V3366" s="50" t="s">
        <v>6927</v>
      </c>
      <c r="W3366" s="50" t="s">
        <v>6927</v>
      </c>
    </row>
    <row r="3367" spans="1:23" s="50" customFormat="1" x14ac:dyDescent="0.35">
      <c r="A3367" s="7" t="s">
        <v>10</v>
      </c>
      <c r="B3367" s="7"/>
      <c r="C3367" s="7"/>
      <c r="D3367" s="7" t="s">
        <v>8354</v>
      </c>
      <c r="E3367" s="7" t="s">
        <v>8355</v>
      </c>
      <c r="F3367" s="7" t="s">
        <v>204</v>
      </c>
      <c r="G3367" s="7" t="s">
        <v>21</v>
      </c>
      <c r="H3367" s="65" t="s">
        <v>46</v>
      </c>
      <c r="I3367" s="41" t="s">
        <v>99</v>
      </c>
      <c r="J3367" s="40" t="s">
        <v>4599</v>
      </c>
      <c r="K3367" s="40"/>
      <c r="L3367" s="40"/>
      <c r="M3367" s="71"/>
      <c r="N3367" s="22" t="s">
        <v>46</v>
      </c>
      <c r="Q3367" s="50" t="s">
        <v>46</v>
      </c>
      <c r="T3367" s="50" t="s">
        <v>6269</v>
      </c>
      <c r="U3367" s="50" t="s">
        <v>7248</v>
      </c>
      <c r="V3367" s="50" t="s">
        <v>6927</v>
      </c>
      <c r="W3367" s="50" t="s">
        <v>6927</v>
      </c>
    </row>
    <row r="3368" spans="1:23" s="50" customFormat="1" x14ac:dyDescent="0.35">
      <c r="A3368" s="7" t="s">
        <v>98</v>
      </c>
      <c r="B3368" s="7"/>
      <c r="C3368" s="7"/>
      <c r="D3368" s="7" t="s">
        <v>8356</v>
      </c>
      <c r="E3368" s="7" t="s">
        <v>8357</v>
      </c>
      <c r="F3368" s="7" t="s">
        <v>204</v>
      </c>
      <c r="G3368" s="7" t="s">
        <v>21</v>
      </c>
      <c r="H3368" s="65" t="s">
        <v>4570</v>
      </c>
      <c r="I3368" s="41" t="s">
        <v>99</v>
      </c>
      <c r="J3368" s="40" t="s">
        <v>4599</v>
      </c>
      <c r="K3368" s="40"/>
      <c r="L3368" s="40"/>
      <c r="M3368" s="71"/>
      <c r="N3368" s="22" t="s">
        <v>46</v>
      </c>
      <c r="Q3368" s="50" t="s">
        <v>46</v>
      </c>
      <c r="T3368" s="50" t="s">
        <v>6269</v>
      </c>
      <c r="U3368" s="50" t="s">
        <v>7248</v>
      </c>
      <c r="V3368" s="50" t="s">
        <v>6927</v>
      </c>
      <c r="W3368" s="50" t="s">
        <v>6927</v>
      </c>
    </row>
    <row r="3369" spans="1:23" s="50" customFormat="1" x14ac:dyDescent="0.35">
      <c r="A3369" s="7" t="s">
        <v>102</v>
      </c>
      <c r="B3369" s="7"/>
      <c r="C3369" s="7"/>
      <c r="D3369" s="7" t="s">
        <v>8358</v>
      </c>
      <c r="E3369" s="7" t="s">
        <v>8359</v>
      </c>
      <c r="F3369" s="7" t="s">
        <v>204</v>
      </c>
      <c r="G3369" s="7" t="s">
        <v>21</v>
      </c>
      <c r="H3369" s="65" t="s">
        <v>4570</v>
      </c>
      <c r="I3369" s="41" t="s">
        <v>99</v>
      </c>
      <c r="J3369" s="40" t="s">
        <v>4599</v>
      </c>
      <c r="K3369" s="40"/>
      <c r="L3369" s="40"/>
      <c r="M3369" s="71"/>
      <c r="N3369" s="22" t="s">
        <v>46</v>
      </c>
      <c r="Q3369" s="50" t="s">
        <v>46</v>
      </c>
      <c r="T3369" s="50" t="s">
        <v>6269</v>
      </c>
      <c r="U3369" s="50" t="s">
        <v>7248</v>
      </c>
      <c r="V3369" s="50" t="s">
        <v>6927</v>
      </c>
      <c r="W3369" s="50" t="s">
        <v>6927</v>
      </c>
    </row>
    <row r="3370" spans="1:23" s="50" customFormat="1" x14ac:dyDescent="0.35">
      <c r="A3370" s="7" t="s">
        <v>104</v>
      </c>
      <c r="B3370" s="7"/>
      <c r="C3370" s="7"/>
      <c r="D3370" s="7" t="s">
        <v>8360</v>
      </c>
      <c r="E3370" s="7" t="s">
        <v>8361</v>
      </c>
      <c r="F3370" s="7" t="s">
        <v>204</v>
      </c>
      <c r="G3370" s="7" t="s">
        <v>21</v>
      </c>
      <c r="H3370" s="65" t="s">
        <v>4570</v>
      </c>
      <c r="I3370" s="41" t="s">
        <v>99</v>
      </c>
      <c r="J3370" s="40" t="s">
        <v>4599</v>
      </c>
      <c r="K3370" s="40"/>
      <c r="L3370" s="40"/>
      <c r="M3370" s="71"/>
      <c r="N3370" s="22" t="s">
        <v>46</v>
      </c>
      <c r="Q3370" s="50" t="s">
        <v>46</v>
      </c>
      <c r="T3370" s="50" t="s">
        <v>6269</v>
      </c>
      <c r="U3370" s="50" t="s">
        <v>7248</v>
      </c>
      <c r="V3370" s="50" t="s">
        <v>6927</v>
      </c>
      <c r="W3370" s="50" t="s">
        <v>6927</v>
      </c>
    </row>
    <row r="3371" spans="1:23" s="50" customFormat="1" x14ac:dyDescent="0.35">
      <c r="A3371" s="7" t="s">
        <v>98</v>
      </c>
      <c r="B3371" s="7"/>
      <c r="C3371" s="7"/>
      <c r="D3371" s="7" t="s">
        <v>8362</v>
      </c>
      <c r="E3371" s="7" t="s">
        <v>8363</v>
      </c>
      <c r="F3371" s="7" t="s">
        <v>204</v>
      </c>
      <c r="G3371" s="7" t="s">
        <v>21</v>
      </c>
      <c r="H3371" s="65" t="s">
        <v>4570</v>
      </c>
      <c r="I3371" s="41" t="s">
        <v>99</v>
      </c>
      <c r="J3371" s="40" t="s">
        <v>4599</v>
      </c>
      <c r="K3371" s="40"/>
      <c r="L3371" s="40"/>
      <c r="M3371" s="71"/>
      <c r="N3371" s="22" t="s">
        <v>46</v>
      </c>
      <c r="Q3371" s="50" t="s">
        <v>46</v>
      </c>
      <c r="T3371" s="50" t="s">
        <v>6269</v>
      </c>
      <c r="U3371" s="50" t="s">
        <v>7248</v>
      </c>
      <c r="V3371" s="50" t="s">
        <v>6927</v>
      </c>
      <c r="W3371" s="50" t="s">
        <v>6927</v>
      </c>
    </row>
    <row r="3372" spans="1:23" customFormat="1" x14ac:dyDescent="0.35">
      <c r="A3372" s="7" t="s">
        <v>102</v>
      </c>
      <c r="B3372" s="7"/>
      <c r="C3372" s="7"/>
      <c r="D3372" s="7" t="s">
        <v>8364</v>
      </c>
      <c r="E3372" s="7" t="s">
        <v>8365</v>
      </c>
      <c r="F3372" s="7" t="s">
        <v>204</v>
      </c>
      <c r="G3372" s="7" t="s">
        <v>21</v>
      </c>
      <c r="H3372" s="65" t="s">
        <v>4570</v>
      </c>
      <c r="I3372" s="41" t="s">
        <v>99</v>
      </c>
      <c r="J3372" s="40" t="s">
        <v>4599</v>
      </c>
      <c r="K3372" s="40"/>
      <c r="L3372" s="40"/>
      <c r="M3372" s="71"/>
      <c r="N3372" s="22" t="s">
        <v>46</v>
      </c>
      <c r="O3372" s="50"/>
      <c r="P3372" s="50"/>
      <c r="Q3372" s="50" t="s">
        <v>46</v>
      </c>
      <c r="R3372" s="50"/>
      <c r="S3372" s="50"/>
      <c r="T3372" s="50" t="s">
        <v>6269</v>
      </c>
      <c r="U3372" s="50" t="s">
        <v>7248</v>
      </c>
      <c r="V3372" s="50" t="s">
        <v>6927</v>
      </c>
      <c r="W3372" s="50" t="s">
        <v>6927</v>
      </c>
    </row>
    <row r="3373" spans="1:23" customFormat="1" x14ac:dyDescent="0.35">
      <c r="A3373" s="7" t="s">
        <v>102</v>
      </c>
      <c r="B3373" s="7"/>
      <c r="C3373" s="7"/>
      <c r="D3373" s="7" t="s">
        <v>8366</v>
      </c>
      <c r="E3373" s="7" t="s">
        <v>8367</v>
      </c>
      <c r="F3373" s="7" t="s">
        <v>204</v>
      </c>
      <c r="G3373" s="7" t="s">
        <v>21</v>
      </c>
      <c r="H3373" s="65" t="s">
        <v>4570</v>
      </c>
      <c r="I3373" s="41" t="s">
        <v>99</v>
      </c>
      <c r="J3373" s="40" t="s">
        <v>4599</v>
      </c>
      <c r="K3373" s="40"/>
      <c r="L3373" s="40"/>
      <c r="M3373" s="71"/>
      <c r="N3373" s="22" t="s">
        <v>46</v>
      </c>
      <c r="O3373" s="50"/>
      <c r="P3373" s="50"/>
      <c r="Q3373" s="50" t="s">
        <v>46</v>
      </c>
      <c r="R3373" s="50"/>
      <c r="S3373" s="50"/>
      <c r="T3373" s="50" t="s">
        <v>6269</v>
      </c>
      <c r="U3373" s="50" t="s">
        <v>7248</v>
      </c>
      <c r="V3373" s="50" t="s">
        <v>6927</v>
      </c>
      <c r="W3373" s="50" t="s">
        <v>6927</v>
      </c>
    </row>
    <row r="3374" spans="1:23" customFormat="1" x14ac:dyDescent="0.35">
      <c r="A3374" s="7" t="s">
        <v>102</v>
      </c>
      <c r="B3374" s="7"/>
      <c r="C3374" s="7"/>
      <c r="D3374" s="7" t="s">
        <v>8368</v>
      </c>
      <c r="E3374" s="7" t="s">
        <v>8369</v>
      </c>
      <c r="F3374" s="7" t="s">
        <v>204</v>
      </c>
      <c r="G3374" s="7" t="s">
        <v>21</v>
      </c>
      <c r="H3374" s="65" t="s">
        <v>4570</v>
      </c>
      <c r="I3374" s="41" t="s">
        <v>99</v>
      </c>
      <c r="J3374" s="40" t="s">
        <v>4599</v>
      </c>
      <c r="K3374" s="40"/>
      <c r="L3374" s="40"/>
      <c r="M3374" s="71"/>
      <c r="N3374" s="22" t="s">
        <v>46</v>
      </c>
      <c r="O3374" s="50"/>
      <c r="P3374" s="50"/>
      <c r="Q3374" s="50" t="s">
        <v>46</v>
      </c>
      <c r="R3374" s="50"/>
      <c r="S3374" s="50"/>
      <c r="T3374" s="50" t="s">
        <v>6269</v>
      </c>
      <c r="U3374" s="50" t="s">
        <v>7248</v>
      </c>
      <c r="V3374" s="50" t="s">
        <v>6927</v>
      </c>
      <c r="W3374" s="50" t="s">
        <v>6927</v>
      </c>
    </row>
    <row r="3375" spans="1:23" customFormat="1" x14ac:dyDescent="0.35">
      <c r="A3375" s="7" t="s">
        <v>98</v>
      </c>
      <c r="B3375" s="7"/>
      <c r="C3375" s="7"/>
      <c r="D3375" s="7" t="s">
        <v>8370</v>
      </c>
      <c r="E3375" s="7" t="s">
        <v>8371</v>
      </c>
      <c r="F3375" s="7" t="s">
        <v>204</v>
      </c>
      <c r="G3375" s="7" t="s">
        <v>21</v>
      </c>
      <c r="H3375" s="65" t="s">
        <v>4570</v>
      </c>
      <c r="I3375" s="41" t="s">
        <v>99</v>
      </c>
      <c r="J3375" s="40" t="s">
        <v>4599</v>
      </c>
      <c r="K3375" s="40"/>
      <c r="L3375" s="40"/>
      <c r="M3375" s="71"/>
      <c r="N3375" s="22" t="s">
        <v>46</v>
      </c>
      <c r="O3375" s="50"/>
      <c r="P3375" s="50"/>
      <c r="Q3375" s="50" t="s">
        <v>46</v>
      </c>
      <c r="R3375" s="50"/>
      <c r="S3375" s="50"/>
      <c r="T3375" s="50" t="s">
        <v>6269</v>
      </c>
      <c r="U3375" s="50" t="s">
        <v>7248</v>
      </c>
      <c r="V3375" s="50" t="s">
        <v>6927</v>
      </c>
      <c r="W3375" s="50" t="s">
        <v>6927</v>
      </c>
    </row>
    <row r="3376" spans="1:23" customFormat="1" x14ac:dyDescent="0.35">
      <c r="A3376" s="7" t="s">
        <v>104</v>
      </c>
      <c r="B3376" s="7"/>
      <c r="C3376" s="7"/>
      <c r="D3376" s="7" t="s">
        <v>8372</v>
      </c>
      <c r="E3376" s="7" t="s">
        <v>8373</v>
      </c>
      <c r="F3376" s="7" t="s">
        <v>204</v>
      </c>
      <c r="G3376" s="7" t="s">
        <v>21</v>
      </c>
      <c r="H3376" s="65" t="s">
        <v>4570</v>
      </c>
      <c r="I3376" s="41" t="s">
        <v>99</v>
      </c>
      <c r="J3376" s="40" t="s">
        <v>4599</v>
      </c>
      <c r="K3376" s="40"/>
      <c r="L3376" s="40"/>
      <c r="M3376" s="71"/>
      <c r="N3376" s="22" t="s">
        <v>46</v>
      </c>
      <c r="O3376" s="50"/>
      <c r="P3376" s="50"/>
      <c r="Q3376" s="50" t="s">
        <v>46</v>
      </c>
      <c r="R3376" s="50"/>
      <c r="S3376" s="50"/>
      <c r="T3376" s="50" t="s">
        <v>6269</v>
      </c>
      <c r="U3376" s="50" t="s">
        <v>7248</v>
      </c>
      <c r="V3376" s="50" t="s">
        <v>6927</v>
      </c>
      <c r="W3376" s="50" t="s">
        <v>6927</v>
      </c>
    </row>
    <row r="3377" spans="1:23" customFormat="1" x14ac:dyDescent="0.35">
      <c r="A3377" s="7" t="s">
        <v>101</v>
      </c>
      <c r="B3377" s="7"/>
      <c r="C3377" s="7"/>
      <c r="D3377" s="7" t="s">
        <v>8374</v>
      </c>
      <c r="E3377" s="7" t="s">
        <v>8375</v>
      </c>
      <c r="F3377" s="7" t="s">
        <v>204</v>
      </c>
      <c r="G3377" s="7" t="s">
        <v>21</v>
      </c>
      <c r="H3377" s="65" t="s">
        <v>4570</v>
      </c>
      <c r="I3377" s="41" t="s">
        <v>99</v>
      </c>
      <c r="J3377" s="40" t="s">
        <v>4599</v>
      </c>
      <c r="K3377" s="40"/>
      <c r="L3377" s="40"/>
      <c r="M3377" s="71"/>
      <c r="N3377" s="22" t="s">
        <v>46</v>
      </c>
      <c r="O3377" s="50"/>
      <c r="P3377" s="50"/>
      <c r="Q3377" s="50" t="s">
        <v>46</v>
      </c>
      <c r="R3377" s="50"/>
      <c r="S3377" s="50"/>
      <c r="T3377" s="50" t="s">
        <v>6269</v>
      </c>
      <c r="U3377" s="50" t="s">
        <v>7248</v>
      </c>
      <c r="V3377" s="50" t="s">
        <v>6927</v>
      </c>
      <c r="W3377" s="50" t="s">
        <v>6927</v>
      </c>
    </row>
    <row r="3378" spans="1:23" customFormat="1" x14ac:dyDescent="0.35">
      <c r="A3378" s="7" t="s">
        <v>10</v>
      </c>
      <c r="B3378" s="7"/>
      <c r="C3378" s="7"/>
      <c r="D3378" s="7" t="s">
        <v>8376</v>
      </c>
      <c r="E3378" s="7" t="s">
        <v>8377</v>
      </c>
      <c r="F3378" s="7" t="s">
        <v>204</v>
      </c>
      <c r="G3378" s="7" t="s">
        <v>21</v>
      </c>
      <c r="H3378" s="65" t="s">
        <v>46</v>
      </c>
      <c r="I3378" s="41" t="s">
        <v>99</v>
      </c>
      <c r="J3378" s="40" t="s">
        <v>4599</v>
      </c>
      <c r="K3378" s="40"/>
      <c r="L3378" s="40"/>
      <c r="M3378" s="71"/>
      <c r="N3378" s="22" t="s">
        <v>46</v>
      </c>
      <c r="O3378" s="50"/>
      <c r="P3378" s="50"/>
      <c r="Q3378" s="50" t="s">
        <v>46</v>
      </c>
      <c r="R3378" s="50"/>
      <c r="S3378" s="50"/>
      <c r="T3378" s="50" t="s">
        <v>6269</v>
      </c>
      <c r="U3378" s="50" t="s">
        <v>7248</v>
      </c>
      <c r="V3378" s="50" t="s">
        <v>6927</v>
      </c>
      <c r="W3378" s="50" t="s">
        <v>6927</v>
      </c>
    </row>
    <row r="3379" spans="1:23" customFormat="1" x14ac:dyDescent="0.35">
      <c r="A3379" s="7" t="s">
        <v>98</v>
      </c>
      <c r="B3379" s="7"/>
      <c r="C3379" s="7"/>
      <c r="D3379" s="7" t="s">
        <v>8378</v>
      </c>
      <c r="E3379" s="7" t="s">
        <v>8379</v>
      </c>
      <c r="F3379" s="7" t="s">
        <v>204</v>
      </c>
      <c r="G3379" s="7" t="s">
        <v>21</v>
      </c>
      <c r="H3379" s="65" t="s">
        <v>4570</v>
      </c>
      <c r="I3379" s="41" t="s">
        <v>99</v>
      </c>
      <c r="J3379" s="40" t="s">
        <v>4599</v>
      </c>
      <c r="K3379" s="40"/>
      <c r="L3379" s="40"/>
      <c r="M3379" s="71"/>
      <c r="N3379" s="22" t="s">
        <v>46</v>
      </c>
      <c r="O3379" s="50"/>
      <c r="P3379" s="50"/>
      <c r="Q3379" s="50" t="s">
        <v>46</v>
      </c>
      <c r="R3379" s="50"/>
      <c r="S3379" s="50"/>
      <c r="T3379" s="50" t="s">
        <v>6269</v>
      </c>
      <c r="U3379" s="50" t="s">
        <v>7248</v>
      </c>
      <c r="V3379" s="50" t="s">
        <v>6927</v>
      </c>
      <c r="W3379" s="50" t="s">
        <v>6927</v>
      </c>
    </row>
    <row r="3380" spans="1:23" customFormat="1" x14ac:dyDescent="0.35">
      <c r="A3380" s="7" t="s">
        <v>10</v>
      </c>
      <c r="B3380" s="7"/>
      <c r="C3380" s="7"/>
      <c r="D3380" s="7" t="s">
        <v>8380</v>
      </c>
      <c r="E3380" s="7" t="s">
        <v>8381</v>
      </c>
      <c r="F3380" s="7" t="s">
        <v>204</v>
      </c>
      <c r="G3380" s="7" t="s">
        <v>21</v>
      </c>
      <c r="H3380" s="65" t="s">
        <v>46</v>
      </c>
      <c r="I3380" s="41" t="s">
        <v>99</v>
      </c>
      <c r="J3380" s="40" t="s">
        <v>4599</v>
      </c>
      <c r="K3380" s="40"/>
      <c r="L3380" s="40"/>
      <c r="M3380" s="71"/>
      <c r="N3380" s="22" t="s">
        <v>46</v>
      </c>
      <c r="O3380" s="50"/>
      <c r="P3380" s="50"/>
      <c r="Q3380" s="50" t="s">
        <v>46</v>
      </c>
      <c r="R3380" s="50"/>
      <c r="S3380" s="50"/>
      <c r="T3380" s="50" t="s">
        <v>6269</v>
      </c>
      <c r="U3380" s="50" t="s">
        <v>7248</v>
      </c>
      <c r="V3380" s="50" t="s">
        <v>6927</v>
      </c>
      <c r="W3380" s="50" t="s">
        <v>6927</v>
      </c>
    </row>
    <row r="3381" spans="1:23" customFormat="1" x14ac:dyDescent="0.35">
      <c r="A3381" s="7" t="s">
        <v>98</v>
      </c>
      <c r="B3381" s="7"/>
      <c r="C3381" s="7"/>
      <c r="D3381" s="7" t="s">
        <v>8382</v>
      </c>
      <c r="E3381" s="7" t="s">
        <v>8383</v>
      </c>
      <c r="F3381" s="7" t="s">
        <v>204</v>
      </c>
      <c r="G3381" s="7" t="s">
        <v>21</v>
      </c>
      <c r="H3381" s="65" t="s">
        <v>4570</v>
      </c>
      <c r="I3381" s="41" t="s">
        <v>99</v>
      </c>
      <c r="J3381" s="40" t="s">
        <v>4599</v>
      </c>
      <c r="K3381" s="40"/>
      <c r="L3381" s="40"/>
      <c r="M3381" s="71"/>
      <c r="N3381" s="22" t="s">
        <v>46</v>
      </c>
      <c r="O3381" s="50"/>
      <c r="P3381" s="50"/>
      <c r="Q3381" s="50" t="s">
        <v>46</v>
      </c>
      <c r="R3381" s="50"/>
      <c r="S3381" s="50"/>
      <c r="T3381" s="50" t="s">
        <v>6269</v>
      </c>
      <c r="U3381" s="50" t="s">
        <v>7248</v>
      </c>
      <c r="V3381" s="50" t="s">
        <v>6927</v>
      </c>
      <c r="W3381" s="50" t="s">
        <v>6927</v>
      </c>
    </row>
    <row r="3382" spans="1:23" customFormat="1" x14ac:dyDescent="0.35">
      <c r="A3382" s="7" t="s">
        <v>98</v>
      </c>
      <c r="B3382" s="7"/>
      <c r="C3382" s="7"/>
      <c r="D3382" s="7" t="s">
        <v>8384</v>
      </c>
      <c r="E3382" s="7" t="s">
        <v>8385</v>
      </c>
      <c r="F3382" s="7" t="s">
        <v>204</v>
      </c>
      <c r="G3382" s="7" t="s">
        <v>21</v>
      </c>
      <c r="H3382" s="65" t="s">
        <v>4570</v>
      </c>
      <c r="I3382" s="41" t="s">
        <v>99</v>
      </c>
      <c r="J3382" s="40" t="s">
        <v>4599</v>
      </c>
      <c r="K3382" s="40"/>
      <c r="L3382" s="40"/>
      <c r="M3382" s="71"/>
      <c r="N3382" s="22" t="s">
        <v>46</v>
      </c>
      <c r="O3382" s="50"/>
      <c r="P3382" s="50"/>
      <c r="Q3382" s="50" t="s">
        <v>46</v>
      </c>
      <c r="R3382" s="50"/>
      <c r="S3382" s="50"/>
      <c r="T3382" s="50" t="s">
        <v>6269</v>
      </c>
      <c r="U3382" s="50" t="s">
        <v>7248</v>
      </c>
      <c r="V3382" s="50" t="s">
        <v>6927</v>
      </c>
      <c r="W3382" s="50" t="s">
        <v>6927</v>
      </c>
    </row>
    <row r="3383" spans="1:23" customFormat="1" x14ac:dyDescent="0.35">
      <c r="A3383" s="7" t="s">
        <v>4591</v>
      </c>
      <c r="B3383" s="7"/>
      <c r="C3383" s="7"/>
      <c r="D3383" s="7" t="s">
        <v>8386</v>
      </c>
      <c r="E3383" s="7" t="s">
        <v>8387</v>
      </c>
      <c r="F3383" s="7" t="s">
        <v>204</v>
      </c>
      <c r="G3383" s="7" t="s">
        <v>21</v>
      </c>
      <c r="H3383" s="65" t="s">
        <v>46</v>
      </c>
      <c r="I3383" s="41" t="s">
        <v>99</v>
      </c>
      <c r="J3383" s="40" t="s">
        <v>4599</v>
      </c>
      <c r="K3383" s="40"/>
      <c r="L3383" s="40"/>
      <c r="M3383" s="71"/>
      <c r="N3383" s="22" t="s">
        <v>46</v>
      </c>
      <c r="O3383" s="50"/>
      <c r="P3383" s="50"/>
      <c r="Q3383" s="50" t="s">
        <v>46</v>
      </c>
      <c r="R3383" s="50"/>
      <c r="S3383" s="50"/>
      <c r="T3383" s="50" t="s">
        <v>6269</v>
      </c>
      <c r="U3383" s="50" t="s">
        <v>7248</v>
      </c>
      <c r="V3383" s="50" t="s">
        <v>6927</v>
      </c>
      <c r="W3383" s="50" t="s">
        <v>6927</v>
      </c>
    </row>
    <row r="3384" spans="1:23" customFormat="1" x14ac:dyDescent="0.35">
      <c r="A3384" s="7" t="s">
        <v>98</v>
      </c>
      <c r="B3384" s="7"/>
      <c r="C3384" s="7"/>
      <c r="D3384" s="7" t="s">
        <v>8388</v>
      </c>
      <c r="E3384" s="7" t="s">
        <v>8389</v>
      </c>
      <c r="F3384" s="7" t="s">
        <v>204</v>
      </c>
      <c r="G3384" s="7" t="s">
        <v>21</v>
      </c>
      <c r="H3384" s="65" t="s">
        <v>4570</v>
      </c>
      <c r="I3384" s="41" t="s">
        <v>99</v>
      </c>
      <c r="J3384" s="40" t="s">
        <v>4599</v>
      </c>
      <c r="K3384" s="40"/>
      <c r="L3384" s="40"/>
      <c r="M3384" s="71"/>
      <c r="N3384" s="22" t="s">
        <v>46</v>
      </c>
      <c r="O3384" s="50"/>
      <c r="P3384" s="50"/>
      <c r="Q3384" s="50" t="s">
        <v>46</v>
      </c>
      <c r="R3384" s="50"/>
      <c r="S3384" s="50"/>
      <c r="T3384" s="50" t="s">
        <v>6269</v>
      </c>
      <c r="U3384" s="50" t="s">
        <v>7248</v>
      </c>
      <c r="V3384" s="50" t="s">
        <v>6927</v>
      </c>
      <c r="W3384" s="50" t="s">
        <v>6927</v>
      </c>
    </row>
    <row r="3385" spans="1:23" customFormat="1" x14ac:dyDescent="0.35">
      <c r="A3385" s="7" t="s">
        <v>98</v>
      </c>
      <c r="B3385" s="7"/>
      <c r="C3385" s="7"/>
      <c r="D3385" s="7" t="s">
        <v>8390</v>
      </c>
      <c r="E3385" s="7" t="s">
        <v>8391</v>
      </c>
      <c r="F3385" s="7" t="s">
        <v>204</v>
      </c>
      <c r="G3385" s="7" t="s">
        <v>21</v>
      </c>
      <c r="H3385" s="65" t="s">
        <v>4570</v>
      </c>
      <c r="I3385" s="41" t="s">
        <v>99</v>
      </c>
      <c r="J3385" s="40" t="s">
        <v>4599</v>
      </c>
      <c r="K3385" s="40"/>
      <c r="L3385" s="40"/>
      <c r="M3385" s="71"/>
      <c r="N3385" s="22" t="s">
        <v>46</v>
      </c>
      <c r="O3385" s="50"/>
      <c r="P3385" s="50"/>
      <c r="Q3385" s="50" t="s">
        <v>46</v>
      </c>
      <c r="R3385" s="50"/>
      <c r="S3385" s="50"/>
      <c r="T3385" s="50" t="s">
        <v>6269</v>
      </c>
      <c r="U3385" s="50" t="s">
        <v>7248</v>
      </c>
      <c r="V3385" s="50" t="s">
        <v>6927</v>
      </c>
      <c r="W3385" s="50" t="s">
        <v>6927</v>
      </c>
    </row>
    <row r="3386" spans="1:23" customFormat="1" x14ac:dyDescent="0.35">
      <c r="A3386" s="7" t="s">
        <v>98</v>
      </c>
      <c r="B3386" s="7"/>
      <c r="C3386" s="7"/>
      <c r="D3386" s="7" t="s">
        <v>8392</v>
      </c>
      <c r="E3386" s="7" t="s">
        <v>8393</v>
      </c>
      <c r="F3386" s="7" t="s">
        <v>204</v>
      </c>
      <c r="G3386" s="7" t="s">
        <v>21</v>
      </c>
      <c r="H3386" s="65" t="s">
        <v>4570</v>
      </c>
      <c r="I3386" s="41" t="s">
        <v>99</v>
      </c>
      <c r="J3386" s="40" t="s">
        <v>4599</v>
      </c>
      <c r="K3386" s="40"/>
      <c r="L3386" s="40"/>
      <c r="M3386" s="71"/>
      <c r="N3386" s="22" t="s">
        <v>46</v>
      </c>
      <c r="O3386" s="50"/>
      <c r="P3386" s="50"/>
      <c r="Q3386" s="50" t="s">
        <v>46</v>
      </c>
      <c r="R3386" s="50"/>
      <c r="S3386" s="50"/>
      <c r="T3386" s="50" t="s">
        <v>6269</v>
      </c>
      <c r="U3386" s="50" t="s">
        <v>7248</v>
      </c>
      <c r="V3386" s="50" t="s">
        <v>6927</v>
      </c>
      <c r="W3386" s="50" t="s">
        <v>6927</v>
      </c>
    </row>
    <row r="3387" spans="1:23" customFormat="1" x14ac:dyDescent="0.35">
      <c r="A3387" s="7" t="s">
        <v>10</v>
      </c>
      <c r="B3387" s="7"/>
      <c r="C3387" s="7"/>
      <c r="D3387" s="7" t="s">
        <v>8394</v>
      </c>
      <c r="E3387" s="7" t="s">
        <v>8395</v>
      </c>
      <c r="F3387" s="7" t="s">
        <v>204</v>
      </c>
      <c r="G3387" s="7" t="s">
        <v>21</v>
      </c>
      <c r="H3387" s="65" t="s">
        <v>46</v>
      </c>
      <c r="I3387" s="41" t="s">
        <v>99</v>
      </c>
      <c r="J3387" s="40" t="s">
        <v>4599</v>
      </c>
      <c r="K3387" s="40"/>
      <c r="L3387" s="40"/>
      <c r="M3387" s="71"/>
      <c r="N3387" s="22" t="s">
        <v>46</v>
      </c>
      <c r="O3387" s="50"/>
      <c r="P3387" s="50"/>
      <c r="Q3387" s="50" t="s">
        <v>46</v>
      </c>
      <c r="R3387" s="50"/>
      <c r="S3387" s="50"/>
      <c r="T3387" s="50" t="s">
        <v>6269</v>
      </c>
      <c r="U3387" s="50" t="s">
        <v>7248</v>
      </c>
      <c r="V3387" s="50" t="s">
        <v>6927</v>
      </c>
      <c r="W3387" s="50" t="s">
        <v>6927</v>
      </c>
    </row>
    <row r="3388" spans="1:23" customFormat="1" x14ac:dyDescent="0.35">
      <c r="A3388" s="7" t="s">
        <v>102</v>
      </c>
      <c r="B3388" s="7"/>
      <c r="C3388" s="7"/>
      <c r="D3388" s="7" t="s">
        <v>8396</v>
      </c>
      <c r="E3388" s="7" t="s">
        <v>8397</v>
      </c>
      <c r="F3388" s="7" t="s">
        <v>204</v>
      </c>
      <c r="G3388" s="7" t="s">
        <v>21</v>
      </c>
      <c r="H3388" s="65" t="s">
        <v>4570</v>
      </c>
      <c r="I3388" s="41" t="s">
        <v>99</v>
      </c>
      <c r="J3388" s="40" t="s">
        <v>4599</v>
      </c>
      <c r="K3388" s="40"/>
      <c r="L3388" s="40"/>
      <c r="M3388" s="71"/>
      <c r="N3388" s="22" t="s">
        <v>46</v>
      </c>
      <c r="O3388" s="50"/>
      <c r="P3388" s="50"/>
      <c r="Q3388" s="50" t="s">
        <v>46</v>
      </c>
      <c r="R3388" s="50"/>
      <c r="S3388" s="50"/>
      <c r="T3388" s="50" t="s">
        <v>6269</v>
      </c>
      <c r="U3388" s="50" t="s">
        <v>7248</v>
      </c>
      <c r="V3388" s="50" t="s">
        <v>6927</v>
      </c>
      <c r="W3388" s="50" t="s">
        <v>6927</v>
      </c>
    </row>
    <row r="3389" spans="1:23" customFormat="1" x14ac:dyDescent="0.35">
      <c r="A3389" s="7" t="s">
        <v>104</v>
      </c>
      <c r="B3389" s="7"/>
      <c r="C3389" s="7"/>
      <c r="D3389" s="7" t="s">
        <v>8398</v>
      </c>
      <c r="E3389" s="7" t="s">
        <v>8399</v>
      </c>
      <c r="F3389" s="7" t="s">
        <v>204</v>
      </c>
      <c r="G3389" s="7" t="s">
        <v>21</v>
      </c>
      <c r="H3389" s="65" t="s">
        <v>4570</v>
      </c>
      <c r="I3389" s="41" t="s">
        <v>99</v>
      </c>
      <c r="J3389" s="40" t="s">
        <v>4599</v>
      </c>
      <c r="K3389" s="40"/>
      <c r="L3389" s="40"/>
      <c r="M3389" s="71"/>
      <c r="N3389" s="22" t="s">
        <v>46</v>
      </c>
      <c r="O3389" s="50"/>
      <c r="P3389" s="50"/>
      <c r="Q3389" s="50" t="s">
        <v>46</v>
      </c>
      <c r="R3389" s="50"/>
      <c r="S3389" s="50"/>
      <c r="T3389" s="50" t="s">
        <v>6269</v>
      </c>
      <c r="U3389" s="50" t="s">
        <v>7248</v>
      </c>
      <c r="V3389" s="50" t="s">
        <v>6927</v>
      </c>
      <c r="W3389" s="50" t="s">
        <v>6927</v>
      </c>
    </row>
    <row r="3390" spans="1:23" customFormat="1" x14ac:dyDescent="0.35">
      <c r="A3390" s="7" t="s">
        <v>10</v>
      </c>
      <c r="B3390" s="7"/>
      <c r="C3390" s="7"/>
      <c r="D3390" s="7" t="s">
        <v>8400</v>
      </c>
      <c r="E3390" s="7" t="s">
        <v>8401</v>
      </c>
      <c r="F3390" s="7" t="s">
        <v>204</v>
      </c>
      <c r="G3390" s="7" t="s">
        <v>21</v>
      </c>
      <c r="H3390" s="65" t="s">
        <v>46</v>
      </c>
      <c r="I3390" s="41" t="s">
        <v>99</v>
      </c>
      <c r="J3390" s="40" t="s">
        <v>4599</v>
      </c>
      <c r="K3390" s="40"/>
      <c r="L3390" s="40"/>
      <c r="M3390" s="71"/>
      <c r="N3390" s="22" t="s">
        <v>46</v>
      </c>
      <c r="O3390" s="50"/>
      <c r="P3390" s="50"/>
      <c r="Q3390" s="50" t="s">
        <v>46</v>
      </c>
      <c r="R3390" s="50"/>
      <c r="S3390" s="50"/>
      <c r="T3390" s="50" t="s">
        <v>6269</v>
      </c>
      <c r="U3390" s="50" t="s">
        <v>7248</v>
      </c>
      <c r="V3390" s="50" t="s">
        <v>6927</v>
      </c>
      <c r="W3390" s="50" t="s">
        <v>6927</v>
      </c>
    </row>
    <row r="3391" spans="1:23" customFormat="1" x14ac:dyDescent="0.35">
      <c r="A3391" s="7" t="s">
        <v>4591</v>
      </c>
      <c r="B3391" s="7"/>
      <c r="C3391" s="7"/>
      <c r="D3391" s="7" t="s">
        <v>8402</v>
      </c>
      <c r="E3391" s="7" t="s">
        <v>8403</v>
      </c>
      <c r="F3391" s="7" t="s">
        <v>204</v>
      </c>
      <c r="G3391" s="7" t="s">
        <v>21</v>
      </c>
      <c r="H3391" s="65" t="s">
        <v>46</v>
      </c>
      <c r="I3391" s="41" t="s">
        <v>99</v>
      </c>
      <c r="J3391" s="40" t="s">
        <v>4599</v>
      </c>
      <c r="K3391" s="40"/>
      <c r="L3391" s="40"/>
      <c r="M3391" s="71"/>
      <c r="N3391" s="22" t="s">
        <v>46</v>
      </c>
      <c r="O3391" s="50"/>
      <c r="P3391" s="50"/>
      <c r="Q3391" s="50" t="s">
        <v>46</v>
      </c>
      <c r="R3391" s="50"/>
      <c r="S3391" s="50"/>
      <c r="T3391" s="50" t="s">
        <v>6269</v>
      </c>
      <c r="U3391" s="50" t="s">
        <v>7248</v>
      </c>
      <c r="V3391" s="50" t="s">
        <v>6927</v>
      </c>
      <c r="W3391" s="50" t="s">
        <v>6927</v>
      </c>
    </row>
    <row r="3392" spans="1:23" customFormat="1" x14ac:dyDescent="0.35">
      <c r="A3392" s="7" t="s">
        <v>98</v>
      </c>
      <c r="B3392" s="7"/>
      <c r="C3392" s="7"/>
      <c r="D3392" s="7" t="s">
        <v>8404</v>
      </c>
      <c r="E3392" s="7" t="s">
        <v>8405</v>
      </c>
      <c r="F3392" s="7" t="s">
        <v>204</v>
      </c>
      <c r="G3392" s="7" t="s">
        <v>21</v>
      </c>
      <c r="H3392" s="65" t="s">
        <v>4570</v>
      </c>
      <c r="I3392" s="41" t="s">
        <v>99</v>
      </c>
      <c r="J3392" s="40" t="s">
        <v>4599</v>
      </c>
      <c r="K3392" s="40"/>
      <c r="L3392" s="40"/>
      <c r="M3392" s="71"/>
      <c r="N3392" s="22" t="s">
        <v>46</v>
      </c>
      <c r="O3392" s="50"/>
      <c r="P3392" s="50"/>
      <c r="Q3392" s="50" t="s">
        <v>46</v>
      </c>
      <c r="R3392" s="50"/>
      <c r="S3392" s="50"/>
      <c r="T3392" s="50" t="s">
        <v>6269</v>
      </c>
      <c r="U3392" s="50" t="s">
        <v>7248</v>
      </c>
      <c r="V3392" s="50" t="s">
        <v>6927</v>
      </c>
      <c r="W3392" s="50" t="s">
        <v>6927</v>
      </c>
    </row>
    <row r="3393" spans="1:23" customFormat="1" x14ac:dyDescent="0.35">
      <c r="A3393" s="7" t="s">
        <v>102</v>
      </c>
      <c r="B3393" s="7"/>
      <c r="C3393" s="7"/>
      <c r="D3393" s="7" t="s">
        <v>8406</v>
      </c>
      <c r="E3393" s="7" t="s">
        <v>8407</v>
      </c>
      <c r="F3393" s="7" t="s">
        <v>204</v>
      </c>
      <c r="G3393" s="7" t="s">
        <v>21</v>
      </c>
      <c r="H3393" s="65" t="s">
        <v>4570</v>
      </c>
      <c r="I3393" s="41" t="s">
        <v>99</v>
      </c>
      <c r="J3393" s="40" t="s">
        <v>4599</v>
      </c>
      <c r="K3393" s="40"/>
      <c r="L3393" s="40"/>
      <c r="M3393" s="71"/>
      <c r="N3393" s="22" t="s">
        <v>46</v>
      </c>
      <c r="O3393" s="50"/>
      <c r="P3393" s="50"/>
      <c r="Q3393" s="50" t="s">
        <v>46</v>
      </c>
      <c r="R3393" s="50"/>
      <c r="S3393" s="50"/>
      <c r="T3393" s="50" t="s">
        <v>6269</v>
      </c>
      <c r="U3393" s="50" t="s">
        <v>7248</v>
      </c>
      <c r="V3393" s="50" t="s">
        <v>6927</v>
      </c>
      <c r="W3393" s="50" t="s">
        <v>6927</v>
      </c>
    </row>
    <row r="3394" spans="1:23" customFormat="1" x14ac:dyDescent="0.35">
      <c r="A3394" s="7" t="s">
        <v>10</v>
      </c>
      <c r="B3394" s="7"/>
      <c r="C3394" s="7"/>
      <c r="D3394" s="7" t="s">
        <v>8408</v>
      </c>
      <c r="E3394" s="7" t="s">
        <v>8409</v>
      </c>
      <c r="F3394" s="7" t="s">
        <v>204</v>
      </c>
      <c r="G3394" s="7" t="s">
        <v>21</v>
      </c>
      <c r="H3394" s="65" t="s">
        <v>46</v>
      </c>
      <c r="I3394" s="41" t="s">
        <v>99</v>
      </c>
      <c r="J3394" s="40" t="s">
        <v>4599</v>
      </c>
      <c r="K3394" s="40"/>
      <c r="L3394" s="40"/>
      <c r="M3394" s="71"/>
      <c r="N3394" s="22" t="s">
        <v>46</v>
      </c>
      <c r="O3394" s="50"/>
      <c r="P3394" s="50"/>
      <c r="Q3394" s="50" t="s">
        <v>46</v>
      </c>
      <c r="R3394" s="50"/>
      <c r="S3394" s="50"/>
      <c r="T3394" s="50" t="s">
        <v>6269</v>
      </c>
      <c r="U3394" s="50" t="s">
        <v>7248</v>
      </c>
      <c r="V3394" s="50" t="s">
        <v>6927</v>
      </c>
      <c r="W3394" s="50" t="s">
        <v>6927</v>
      </c>
    </row>
    <row r="3395" spans="1:23" customFormat="1" x14ac:dyDescent="0.35">
      <c r="A3395" s="7" t="s">
        <v>102</v>
      </c>
      <c r="B3395" s="7"/>
      <c r="C3395" s="7"/>
      <c r="D3395" s="7" t="s">
        <v>8410</v>
      </c>
      <c r="E3395" s="7" t="s">
        <v>8411</v>
      </c>
      <c r="F3395" s="7" t="s">
        <v>204</v>
      </c>
      <c r="G3395" s="7" t="s">
        <v>21</v>
      </c>
      <c r="H3395" s="65" t="s">
        <v>4570</v>
      </c>
      <c r="I3395" s="41" t="s">
        <v>99</v>
      </c>
      <c r="J3395" s="40" t="s">
        <v>4599</v>
      </c>
      <c r="K3395" s="40"/>
      <c r="L3395" s="40"/>
      <c r="M3395" s="71"/>
      <c r="N3395" s="22" t="s">
        <v>46</v>
      </c>
      <c r="O3395" s="50"/>
      <c r="P3395" s="50"/>
      <c r="Q3395" s="50" t="s">
        <v>46</v>
      </c>
      <c r="R3395" s="50"/>
      <c r="S3395" s="50"/>
      <c r="T3395" s="50" t="s">
        <v>6269</v>
      </c>
      <c r="U3395" s="50" t="s">
        <v>7248</v>
      </c>
      <c r="V3395" s="50" t="s">
        <v>6927</v>
      </c>
      <c r="W3395" s="50" t="s">
        <v>6927</v>
      </c>
    </row>
    <row r="3396" spans="1:23" customFormat="1" x14ac:dyDescent="0.35">
      <c r="A3396" s="7" t="s">
        <v>98</v>
      </c>
      <c r="B3396" s="7"/>
      <c r="C3396" s="7"/>
      <c r="D3396" s="7" t="s">
        <v>8412</v>
      </c>
      <c r="E3396" s="7" t="s">
        <v>8413</v>
      </c>
      <c r="F3396" s="7" t="s">
        <v>204</v>
      </c>
      <c r="G3396" s="7" t="s">
        <v>21</v>
      </c>
      <c r="H3396" s="65" t="s">
        <v>4570</v>
      </c>
      <c r="I3396" s="41" t="s">
        <v>99</v>
      </c>
      <c r="J3396" s="40" t="s">
        <v>4599</v>
      </c>
      <c r="K3396" s="40"/>
      <c r="L3396" s="40"/>
      <c r="M3396" s="71"/>
      <c r="N3396" s="22" t="s">
        <v>46</v>
      </c>
      <c r="O3396" s="50"/>
      <c r="P3396" s="50"/>
      <c r="Q3396" s="50" t="s">
        <v>46</v>
      </c>
      <c r="R3396" s="50"/>
      <c r="S3396" s="50"/>
      <c r="T3396" s="50" t="s">
        <v>6269</v>
      </c>
      <c r="U3396" s="50" t="s">
        <v>7248</v>
      </c>
      <c r="V3396" s="50" t="s">
        <v>6927</v>
      </c>
      <c r="W3396" s="50" t="s">
        <v>6927</v>
      </c>
    </row>
    <row r="3397" spans="1:23" customFormat="1" x14ac:dyDescent="0.35">
      <c r="A3397" s="7" t="s">
        <v>10</v>
      </c>
      <c r="B3397" s="7"/>
      <c r="C3397" s="7"/>
      <c r="D3397" s="7" t="s">
        <v>8414</v>
      </c>
      <c r="E3397" s="7" t="s">
        <v>8415</v>
      </c>
      <c r="F3397" s="7" t="s">
        <v>204</v>
      </c>
      <c r="G3397" s="7" t="s">
        <v>21</v>
      </c>
      <c r="H3397" s="65" t="s">
        <v>46</v>
      </c>
      <c r="I3397" s="41" t="s">
        <v>99</v>
      </c>
      <c r="J3397" s="40" t="s">
        <v>4599</v>
      </c>
      <c r="K3397" s="40"/>
      <c r="L3397" s="40"/>
      <c r="M3397" s="71"/>
      <c r="N3397" s="22" t="s">
        <v>46</v>
      </c>
      <c r="O3397" s="50"/>
      <c r="P3397" s="50"/>
      <c r="Q3397" s="50" t="s">
        <v>46</v>
      </c>
      <c r="R3397" s="50"/>
      <c r="S3397" s="50"/>
      <c r="T3397" s="50" t="s">
        <v>6269</v>
      </c>
      <c r="U3397" s="50" t="s">
        <v>7248</v>
      </c>
      <c r="V3397" s="50" t="s">
        <v>6927</v>
      </c>
      <c r="W3397" s="50" t="s">
        <v>6927</v>
      </c>
    </row>
    <row r="3398" spans="1:23" customFormat="1" x14ac:dyDescent="0.35">
      <c r="A3398" s="7" t="s">
        <v>4591</v>
      </c>
      <c r="B3398" s="7"/>
      <c r="C3398" s="7"/>
      <c r="D3398" s="7" t="s">
        <v>8416</v>
      </c>
      <c r="E3398" s="7" t="s">
        <v>8417</v>
      </c>
      <c r="F3398" s="7" t="s">
        <v>204</v>
      </c>
      <c r="G3398" s="7" t="s">
        <v>21</v>
      </c>
      <c r="H3398" s="65" t="s">
        <v>46</v>
      </c>
      <c r="I3398" s="41" t="s">
        <v>99</v>
      </c>
      <c r="J3398" s="40" t="s">
        <v>4599</v>
      </c>
      <c r="K3398" s="40"/>
      <c r="L3398" s="40"/>
      <c r="M3398" s="71"/>
      <c r="N3398" s="22" t="s">
        <v>46</v>
      </c>
      <c r="O3398" s="50"/>
      <c r="P3398" s="50"/>
      <c r="Q3398" s="50" t="s">
        <v>46</v>
      </c>
      <c r="R3398" s="50"/>
      <c r="S3398" s="50"/>
      <c r="T3398" s="50" t="s">
        <v>6269</v>
      </c>
      <c r="U3398" s="50" t="s">
        <v>7248</v>
      </c>
      <c r="V3398" s="50" t="s">
        <v>6927</v>
      </c>
      <c r="W3398" s="50" t="s">
        <v>6927</v>
      </c>
    </row>
    <row r="3399" spans="1:23" customFormat="1" x14ac:dyDescent="0.35">
      <c r="A3399" s="7" t="s">
        <v>10</v>
      </c>
      <c r="B3399" s="7"/>
      <c r="C3399" s="7"/>
      <c r="D3399" s="7" t="s">
        <v>8418</v>
      </c>
      <c r="E3399" s="7" t="s">
        <v>8419</v>
      </c>
      <c r="F3399" s="7" t="s">
        <v>204</v>
      </c>
      <c r="G3399" s="7" t="s">
        <v>21</v>
      </c>
      <c r="H3399" s="65" t="s">
        <v>46</v>
      </c>
      <c r="I3399" s="41" t="s">
        <v>99</v>
      </c>
      <c r="J3399" s="40" t="s">
        <v>4599</v>
      </c>
      <c r="K3399" s="40"/>
      <c r="L3399" s="40"/>
      <c r="M3399" s="71"/>
      <c r="N3399" s="22" t="s">
        <v>46</v>
      </c>
      <c r="O3399" s="50"/>
      <c r="P3399" s="50"/>
      <c r="Q3399" s="50" t="s">
        <v>46</v>
      </c>
      <c r="R3399" s="50"/>
      <c r="S3399" s="50"/>
      <c r="T3399" s="50" t="s">
        <v>6269</v>
      </c>
      <c r="U3399" s="50" t="s">
        <v>7248</v>
      </c>
      <c r="V3399" s="50" t="s">
        <v>6927</v>
      </c>
      <c r="W3399" s="50" t="s">
        <v>6927</v>
      </c>
    </row>
    <row r="3400" spans="1:23" customFormat="1" x14ac:dyDescent="0.35">
      <c r="A3400" s="7" t="s">
        <v>101</v>
      </c>
      <c r="B3400" s="7"/>
      <c r="C3400" s="7"/>
      <c r="D3400" s="7" t="s">
        <v>8420</v>
      </c>
      <c r="E3400" s="7" t="s">
        <v>8421</v>
      </c>
      <c r="F3400" s="7" t="s">
        <v>204</v>
      </c>
      <c r="G3400" s="7" t="s">
        <v>21</v>
      </c>
      <c r="H3400" s="65" t="s">
        <v>4570</v>
      </c>
      <c r="I3400" s="41" t="s">
        <v>99</v>
      </c>
      <c r="J3400" s="40" t="s">
        <v>4599</v>
      </c>
      <c r="K3400" s="40"/>
      <c r="L3400" s="40"/>
      <c r="M3400" s="71"/>
      <c r="N3400" s="22" t="s">
        <v>46</v>
      </c>
      <c r="O3400" s="50"/>
      <c r="P3400" s="50"/>
      <c r="Q3400" s="50" t="s">
        <v>46</v>
      </c>
      <c r="R3400" s="50"/>
      <c r="S3400" s="50"/>
      <c r="T3400" s="50" t="s">
        <v>6269</v>
      </c>
      <c r="U3400" s="50" t="s">
        <v>7248</v>
      </c>
      <c r="V3400" s="50" t="s">
        <v>6927</v>
      </c>
      <c r="W3400" s="50" t="s">
        <v>6927</v>
      </c>
    </row>
    <row r="3401" spans="1:23" customFormat="1" x14ac:dyDescent="0.35">
      <c r="A3401" s="7" t="s">
        <v>102</v>
      </c>
      <c r="B3401" s="7"/>
      <c r="C3401" s="7"/>
      <c r="D3401" s="7" t="s">
        <v>8422</v>
      </c>
      <c r="E3401" s="7" t="s">
        <v>8423</v>
      </c>
      <c r="F3401" s="7" t="s">
        <v>204</v>
      </c>
      <c r="G3401" s="7" t="s">
        <v>21</v>
      </c>
      <c r="H3401" s="65" t="s">
        <v>4570</v>
      </c>
      <c r="I3401" s="41" t="s">
        <v>99</v>
      </c>
      <c r="J3401" s="40" t="s">
        <v>4599</v>
      </c>
      <c r="K3401" s="40"/>
      <c r="L3401" s="40"/>
      <c r="M3401" s="71"/>
      <c r="N3401" s="22" t="s">
        <v>46</v>
      </c>
      <c r="O3401" s="50"/>
      <c r="P3401" s="50"/>
      <c r="Q3401" s="50" t="s">
        <v>46</v>
      </c>
      <c r="R3401" s="50"/>
      <c r="S3401" s="50"/>
      <c r="T3401" s="50" t="s">
        <v>6269</v>
      </c>
      <c r="U3401" s="50" t="s">
        <v>7248</v>
      </c>
      <c r="V3401" s="50" t="s">
        <v>6927</v>
      </c>
      <c r="W3401" s="50" t="s">
        <v>6927</v>
      </c>
    </row>
    <row r="3402" spans="1:23" customFormat="1" x14ac:dyDescent="0.35">
      <c r="A3402" s="7" t="s">
        <v>101</v>
      </c>
      <c r="B3402" s="7"/>
      <c r="C3402" s="7"/>
      <c r="D3402" s="7" t="s">
        <v>8424</v>
      </c>
      <c r="E3402" s="7" t="s">
        <v>8425</v>
      </c>
      <c r="F3402" s="7" t="s">
        <v>204</v>
      </c>
      <c r="G3402" s="7" t="s">
        <v>21</v>
      </c>
      <c r="H3402" s="65" t="s">
        <v>4570</v>
      </c>
      <c r="I3402" s="41" t="s">
        <v>99</v>
      </c>
      <c r="J3402" s="40" t="s">
        <v>4599</v>
      </c>
      <c r="K3402" s="40"/>
      <c r="L3402" s="40"/>
      <c r="M3402" s="71"/>
      <c r="N3402" s="22" t="s">
        <v>46</v>
      </c>
      <c r="O3402" s="50"/>
      <c r="P3402" s="50"/>
      <c r="Q3402" s="50" t="s">
        <v>46</v>
      </c>
      <c r="R3402" s="50"/>
      <c r="S3402" s="50"/>
      <c r="T3402" s="50" t="s">
        <v>6269</v>
      </c>
      <c r="U3402" s="50" t="s">
        <v>7248</v>
      </c>
      <c r="V3402" s="50" t="s">
        <v>6927</v>
      </c>
      <c r="W3402" s="50" t="s">
        <v>6927</v>
      </c>
    </row>
    <row r="3403" spans="1:23" customFormat="1" x14ac:dyDescent="0.35">
      <c r="A3403" s="7" t="s">
        <v>104</v>
      </c>
      <c r="B3403" s="7"/>
      <c r="C3403" s="7"/>
      <c r="D3403" s="7" t="s">
        <v>8426</v>
      </c>
      <c r="E3403" s="7" t="s">
        <v>8427</v>
      </c>
      <c r="F3403" s="7" t="s">
        <v>204</v>
      </c>
      <c r="G3403" s="7" t="s">
        <v>21</v>
      </c>
      <c r="H3403" s="65" t="s">
        <v>4570</v>
      </c>
      <c r="I3403" s="41" t="s">
        <v>99</v>
      </c>
      <c r="J3403" s="40" t="s">
        <v>4599</v>
      </c>
      <c r="K3403" s="40"/>
      <c r="L3403" s="40"/>
      <c r="M3403" s="71"/>
      <c r="N3403" s="22" t="s">
        <v>46</v>
      </c>
      <c r="O3403" s="50"/>
      <c r="P3403" s="50"/>
      <c r="Q3403" s="50" t="s">
        <v>46</v>
      </c>
      <c r="R3403" s="50"/>
      <c r="S3403" s="50"/>
      <c r="T3403" s="50" t="s">
        <v>6269</v>
      </c>
      <c r="U3403" s="50" t="s">
        <v>7248</v>
      </c>
      <c r="V3403" s="50" t="s">
        <v>6927</v>
      </c>
      <c r="W3403" s="50" t="s">
        <v>6927</v>
      </c>
    </row>
    <row r="3404" spans="1:23" customFormat="1" x14ac:dyDescent="0.35">
      <c r="A3404" s="7" t="s">
        <v>104</v>
      </c>
      <c r="B3404" s="7"/>
      <c r="C3404" s="7"/>
      <c r="D3404" s="7" t="s">
        <v>8428</v>
      </c>
      <c r="E3404" s="7" t="s">
        <v>8429</v>
      </c>
      <c r="F3404" s="7" t="s">
        <v>204</v>
      </c>
      <c r="G3404" s="7" t="s">
        <v>21</v>
      </c>
      <c r="H3404" s="65" t="s">
        <v>4570</v>
      </c>
      <c r="I3404" s="41" t="s">
        <v>99</v>
      </c>
      <c r="J3404" s="40" t="s">
        <v>4599</v>
      </c>
      <c r="K3404" s="40"/>
      <c r="L3404" s="40"/>
      <c r="M3404" s="71"/>
      <c r="N3404" s="22" t="s">
        <v>46</v>
      </c>
      <c r="O3404" s="50"/>
      <c r="P3404" s="50"/>
      <c r="Q3404" s="50" t="s">
        <v>46</v>
      </c>
      <c r="R3404" s="50"/>
      <c r="S3404" s="50"/>
      <c r="T3404" s="50" t="s">
        <v>6269</v>
      </c>
      <c r="U3404" s="50" t="s">
        <v>7248</v>
      </c>
      <c r="V3404" s="50" t="s">
        <v>6927</v>
      </c>
      <c r="W3404" s="50" t="s">
        <v>6927</v>
      </c>
    </row>
    <row r="3405" spans="1:23" customFormat="1" x14ac:dyDescent="0.35">
      <c r="A3405" s="7" t="s">
        <v>102</v>
      </c>
      <c r="B3405" s="7"/>
      <c r="C3405" s="7"/>
      <c r="D3405" s="7" t="s">
        <v>8430</v>
      </c>
      <c r="E3405" s="7" t="s">
        <v>8431</v>
      </c>
      <c r="F3405" s="7" t="s">
        <v>204</v>
      </c>
      <c r="G3405" s="7" t="s">
        <v>21</v>
      </c>
      <c r="H3405" s="65" t="s">
        <v>4570</v>
      </c>
      <c r="I3405" s="41" t="s">
        <v>99</v>
      </c>
      <c r="J3405" s="40" t="s">
        <v>4599</v>
      </c>
      <c r="K3405" s="40"/>
      <c r="L3405" s="40"/>
      <c r="M3405" s="71"/>
      <c r="N3405" s="22" t="s">
        <v>46</v>
      </c>
      <c r="O3405" s="50"/>
      <c r="P3405" s="50"/>
      <c r="Q3405" s="50" t="s">
        <v>46</v>
      </c>
      <c r="R3405" s="50"/>
      <c r="S3405" s="50"/>
      <c r="T3405" s="50" t="s">
        <v>6269</v>
      </c>
      <c r="U3405" s="50" t="s">
        <v>7248</v>
      </c>
      <c r="V3405" s="50" t="s">
        <v>6927</v>
      </c>
      <c r="W3405" s="50" t="s">
        <v>6927</v>
      </c>
    </row>
    <row r="3406" spans="1:23" customFormat="1" x14ac:dyDescent="0.35">
      <c r="A3406" s="7" t="s">
        <v>102</v>
      </c>
      <c r="B3406" s="7"/>
      <c r="C3406" s="7"/>
      <c r="D3406" s="7" t="s">
        <v>8432</v>
      </c>
      <c r="E3406" s="7" t="s">
        <v>8433</v>
      </c>
      <c r="F3406" s="7" t="s">
        <v>204</v>
      </c>
      <c r="G3406" s="7" t="s">
        <v>21</v>
      </c>
      <c r="H3406" s="65" t="s">
        <v>4570</v>
      </c>
      <c r="I3406" s="41" t="s">
        <v>99</v>
      </c>
      <c r="J3406" s="40" t="s">
        <v>4599</v>
      </c>
      <c r="K3406" s="40"/>
      <c r="L3406" s="40"/>
      <c r="M3406" s="71"/>
      <c r="N3406" s="22" t="s">
        <v>46</v>
      </c>
      <c r="O3406" s="50"/>
      <c r="P3406" s="50"/>
      <c r="Q3406" s="50" t="s">
        <v>46</v>
      </c>
      <c r="R3406" s="50"/>
      <c r="S3406" s="50"/>
      <c r="T3406" s="50" t="s">
        <v>6269</v>
      </c>
      <c r="U3406" s="50" t="s">
        <v>7248</v>
      </c>
      <c r="V3406" s="50" t="s">
        <v>6927</v>
      </c>
      <c r="W3406" s="50" t="s">
        <v>6927</v>
      </c>
    </row>
    <row r="3407" spans="1:23" customFormat="1" x14ac:dyDescent="0.35">
      <c r="A3407" s="7" t="s">
        <v>98</v>
      </c>
      <c r="B3407" s="7"/>
      <c r="C3407" s="7"/>
      <c r="D3407" s="7" t="s">
        <v>8434</v>
      </c>
      <c r="E3407" s="7" t="s">
        <v>8435</v>
      </c>
      <c r="F3407" s="7" t="s">
        <v>204</v>
      </c>
      <c r="G3407" s="7" t="s">
        <v>21</v>
      </c>
      <c r="H3407" s="65" t="s">
        <v>4570</v>
      </c>
      <c r="I3407" s="41" t="s">
        <v>99</v>
      </c>
      <c r="J3407" s="40" t="s">
        <v>4599</v>
      </c>
      <c r="K3407" s="40"/>
      <c r="L3407" s="40"/>
      <c r="M3407" s="71"/>
      <c r="N3407" s="22" t="s">
        <v>46</v>
      </c>
      <c r="O3407" s="50"/>
      <c r="P3407" s="50"/>
      <c r="Q3407" s="50" t="s">
        <v>46</v>
      </c>
      <c r="R3407" s="50"/>
      <c r="S3407" s="50"/>
      <c r="T3407" s="50" t="s">
        <v>6269</v>
      </c>
      <c r="U3407" s="50" t="s">
        <v>7248</v>
      </c>
      <c r="V3407" s="50" t="s">
        <v>6927</v>
      </c>
      <c r="W3407" s="50" t="s">
        <v>6927</v>
      </c>
    </row>
    <row r="3408" spans="1:23" customFormat="1" x14ac:dyDescent="0.35">
      <c r="A3408" s="7" t="s">
        <v>101</v>
      </c>
      <c r="B3408" s="7"/>
      <c r="C3408" s="7"/>
      <c r="D3408" s="7" t="s">
        <v>8436</v>
      </c>
      <c r="E3408" s="7" t="s">
        <v>8437</v>
      </c>
      <c r="F3408" s="7" t="s">
        <v>204</v>
      </c>
      <c r="G3408" s="7" t="s">
        <v>21</v>
      </c>
      <c r="H3408" s="65" t="s">
        <v>4570</v>
      </c>
      <c r="I3408" s="41" t="s">
        <v>99</v>
      </c>
      <c r="J3408" s="40" t="s">
        <v>4599</v>
      </c>
      <c r="K3408" s="40"/>
      <c r="L3408" s="40"/>
      <c r="M3408" s="71"/>
      <c r="N3408" s="22" t="s">
        <v>46</v>
      </c>
      <c r="O3408" s="50"/>
      <c r="P3408" s="50"/>
      <c r="Q3408" s="50" t="s">
        <v>46</v>
      </c>
      <c r="R3408" s="50"/>
      <c r="S3408" s="50"/>
      <c r="T3408" s="50" t="s">
        <v>6269</v>
      </c>
      <c r="U3408" s="50" t="s">
        <v>7248</v>
      </c>
      <c r="V3408" s="50" t="s">
        <v>6927</v>
      </c>
      <c r="W3408" s="50" t="s">
        <v>6927</v>
      </c>
    </row>
    <row r="3409" spans="1:23" customFormat="1" x14ac:dyDescent="0.35">
      <c r="A3409" s="7" t="s">
        <v>104</v>
      </c>
      <c r="B3409" s="7"/>
      <c r="C3409" s="7"/>
      <c r="D3409" s="7" t="s">
        <v>8438</v>
      </c>
      <c r="E3409" s="7" t="s">
        <v>8439</v>
      </c>
      <c r="F3409" s="7" t="s">
        <v>204</v>
      </c>
      <c r="G3409" s="7" t="s">
        <v>21</v>
      </c>
      <c r="H3409" s="65" t="s">
        <v>4570</v>
      </c>
      <c r="I3409" s="41" t="s">
        <v>99</v>
      </c>
      <c r="J3409" s="40" t="s">
        <v>4599</v>
      </c>
      <c r="K3409" s="40"/>
      <c r="L3409" s="40"/>
      <c r="M3409" s="71"/>
      <c r="N3409" s="22" t="s">
        <v>46</v>
      </c>
      <c r="O3409" s="50"/>
      <c r="P3409" s="50"/>
      <c r="Q3409" s="50" t="s">
        <v>46</v>
      </c>
      <c r="R3409" s="50"/>
      <c r="S3409" s="50"/>
      <c r="T3409" s="50" t="s">
        <v>6269</v>
      </c>
      <c r="U3409" s="50" t="s">
        <v>7248</v>
      </c>
      <c r="V3409" s="50" t="s">
        <v>6927</v>
      </c>
      <c r="W3409" s="50" t="s">
        <v>6927</v>
      </c>
    </row>
    <row r="3410" spans="1:23" customFormat="1" x14ac:dyDescent="0.35">
      <c r="A3410" s="7" t="s">
        <v>101</v>
      </c>
      <c r="B3410" s="7"/>
      <c r="C3410" s="7"/>
      <c r="D3410" s="7" t="s">
        <v>8440</v>
      </c>
      <c r="E3410" s="7" t="s">
        <v>8441</v>
      </c>
      <c r="F3410" s="7" t="s">
        <v>204</v>
      </c>
      <c r="G3410" s="7" t="s">
        <v>21</v>
      </c>
      <c r="H3410" s="65" t="s">
        <v>4570</v>
      </c>
      <c r="I3410" s="41" t="s">
        <v>99</v>
      </c>
      <c r="J3410" s="40" t="s">
        <v>4599</v>
      </c>
      <c r="K3410" s="40"/>
      <c r="L3410" s="40"/>
      <c r="M3410" s="71"/>
      <c r="N3410" s="22" t="s">
        <v>46</v>
      </c>
      <c r="O3410" s="50"/>
      <c r="P3410" s="50"/>
      <c r="Q3410" s="50" t="s">
        <v>46</v>
      </c>
      <c r="R3410" s="50"/>
      <c r="S3410" s="50"/>
      <c r="T3410" s="50" t="s">
        <v>6269</v>
      </c>
      <c r="U3410" s="50" t="s">
        <v>7248</v>
      </c>
      <c r="V3410" s="50" t="s">
        <v>6927</v>
      </c>
      <c r="W3410" s="50" t="s">
        <v>6927</v>
      </c>
    </row>
    <row r="3411" spans="1:23" customFormat="1" x14ac:dyDescent="0.35">
      <c r="A3411" s="7" t="s">
        <v>102</v>
      </c>
      <c r="B3411" s="7"/>
      <c r="C3411" s="7"/>
      <c r="D3411" s="7" t="s">
        <v>8442</v>
      </c>
      <c r="E3411" s="7" t="s">
        <v>8443</v>
      </c>
      <c r="F3411" s="7" t="s">
        <v>204</v>
      </c>
      <c r="G3411" s="7" t="s">
        <v>21</v>
      </c>
      <c r="H3411" s="65" t="s">
        <v>4570</v>
      </c>
      <c r="I3411" s="41" t="s">
        <v>99</v>
      </c>
      <c r="J3411" s="40" t="s">
        <v>4599</v>
      </c>
      <c r="K3411" s="40"/>
      <c r="L3411" s="40"/>
      <c r="M3411" s="71"/>
      <c r="N3411" s="22" t="s">
        <v>46</v>
      </c>
      <c r="O3411" s="50"/>
      <c r="P3411" s="50"/>
      <c r="Q3411" s="50" t="s">
        <v>46</v>
      </c>
      <c r="R3411" s="50"/>
      <c r="S3411" s="50"/>
      <c r="T3411" s="50" t="s">
        <v>6269</v>
      </c>
      <c r="U3411" s="50" t="s">
        <v>7248</v>
      </c>
      <c r="V3411" s="50" t="s">
        <v>6927</v>
      </c>
      <c r="W3411" s="50" t="s">
        <v>6927</v>
      </c>
    </row>
    <row r="3412" spans="1:23" customFormat="1" x14ac:dyDescent="0.35">
      <c r="A3412" s="7" t="s">
        <v>101</v>
      </c>
      <c r="B3412" s="7"/>
      <c r="C3412" s="7"/>
      <c r="D3412" s="7" t="s">
        <v>8444</v>
      </c>
      <c r="E3412" s="7" t="s">
        <v>8445</v>
      </c>
      <c r="F3412" s="7" t="s">
        <v>204</v>
      </c>
      <c r="G3412" s="7" t="s">
        <v>21</v>
      </c>
      <c r="H3412" s="65" t="s">
        <v>4570</v>
      </c>
      <c r="I3412" s="41" t="s">
        <v>99</v>
      </c>
      <c r="J3412" s="40" t="s">
        <v>4599</v>
      </c>
      <c r="K3412" s="40"/>
      <c r="L3412" s="40"/>
      <c r="M3412" s="71"/>
      <c r="N3412" s="22" t="s">
        <v>46</v>
      </c>
      <c r="O3412" s="50"/>
      <c r="P3412" s="50"/>
      <c r="Q3412" s="50" t="s">
        <v>46</v>
      </c>
      <c r="R3412" s="50"/>
      <c r="S3412" s="50"/>
      <c r="T3412" s="50" t="s">
        <v>6269</v>
      </c>
      <c r="U3412" s="50" t="s">
        <v>7248</v>
      </c>
      <c r="V3412" s="50" t="s">
        <v>6927</v>
      </c>
      <c r="W3412" s="50" t="s">
        <v>6927</v>
      </c>
    </row>
    <row r="3413" spans="1:23" customFormat="1" x14ac:dyDescent="0.35">
      <c r="A3413" s="7" t="s">
        <v>4591</v>
      </c>
      <c r="B3413" s="7"/>
      <c r="C3413" s="7"/>
      <c r="D3413" s="7" t="s">
        <v>8446</v>
      </c>
      <c r="E3413" s="7" t="s">
        <v>8447</v>
      </c>
      <c r="F3413" s="7" t="s">
        <v>204</v>
      </c>
      <c r="G3413" s="7" t="s">
        <v>21</v>
      </c>
      <c r="H3413" s="65" t="s">
        <v>46</v>
      </c>
      <c r="I3413" s="41" t="s">
        <v>99</v>
      </c>
      <c r="J3413" s="40" t="s">
        <v>4599</v>
      </c>
      <c r="K3413" s="40"/>
      <c r="L3413" s="40"/>
      <c r="M3413" s="71"/>
      <c r="N3413" s="22" t="s">
        <v>46</v>
      </c>
      <c r="O3413" s="50"/>
      <c r="P3413" s="50"/>
      <c r="Q3413" s="50" t="s">
        <v>46</v>
      </c>
      <c r="R3413" s="50"/>
      <c r="S3413" s="50"/>
      <c r="T3413" s="50" t="s">
        <v>6269</v>
      </c>
      <c r="U3413" s="50" t="s">
        <v>7248</v>
      </c>
      <c r="V3413" s="50" t="s">
        <v>6927</v>
      </c>
      <c r="W3413" s="50" t="s">
        <v>6927</v>
      </c>
    </row>
    <row r="3414" spans="1:23" customFormat="1" x14ac:dyDescent="0.35">
      <c r="A3414" s="7" t="s">
        <v>98</v>
      </c>
      <c r="B3414" s="7"/>
      <c r="C3414" s="7"/>
      <c r="D3414" s="7" t="s">
        <v>8448</v>
      </c>
      <c r="E3414" s="7" t="s">
        <v>8449</v>
      </c>
      <c r="F3414" s="7" t="s">
        <v>204</v>
      </c>
      <c r="G3414" s="7" t="s">
        <v>21</v>
      </c>
      <c r="H3414" s="65" t="s">
        <v>4570</v>
      </c>
      <c r="I3414" s="41" t="s">
        <v>99</v>
      </c>
      <c r="J3414" s="40" t="s">
        <v>4599</v>
      </c>
      <c r="K3414" s="40"/>
      <c r="L3414" s="40"/>
      <c r="M3414" s="71"/>
      <c r="N3414" s="22" t="s">
        <v>46</v>
      </c>
      <c r="O3414" s="50"/>
      <c r="P3414" s="50"/>
      <c r="Q3414" s="50" t="s">
        <v>46</v>
      </c>
      <c r="R3414" s="50"/>
      <c r="S3414" s="50"/>
      <c r="T3414" s="50" t="s">
        <v>6269</v>
      </c>
      <c r="U3414" s="50" t="s">
        <v>7248</v>
      </c>
      <c r="V3414" s="50" t="s">
        <v>6927</v>
      </c>
      <c r="W3414" s="50" t="s">
        <v>6927</v>
      </c>
    </row>
    <row r="3415" spans="1:23" customFormat="1" x14ac:dyDescent="0.35">
      <c r="A3415" s="7" t="s">
        <v>4591</v>
      </c>
      <c r="B3415" s="7"/>
      <c r="C3415" s="7"/>
      <c r="D3415" s="7" t="s">
        <v>8450</v>
      </c>
      <c r="E3415" s="7" t="s">
        <v>8451</v>
      </c>
      <c r="F3415" s="7" t="s">
        <v>204</v>
      </c>
      <c r="G3415" s="7" t="s">
        <v>21</v>
      </c>
      <c r="H3415" s="65" t="s">
        <v>46</v>
      </c>
      <c r="I3415" s="41" t="s">
        <v>99</v>
      </c>
      <c r="J3415" s="40" t="s">
        <v>4599</v>
      </c>
      <c r="K3415" s="40"/>
      <c r="L3415" s="40"/>
      <c r="M3415" s="71"/>
      <c r="N3415" s="22" t="s">
        <v>46</v>
      </c>
      <c r="O3415" s="50"/>
      <c r="P3415" s="50"/>
      <c r="Q3415" s="50" t="s">
        <v>46</v>
      </c>
      <c r="R3415" s="50"/>
      <c r="S3415" s="50"/>
      <c r="T3415" s="50" t="s">
        <v>6269</v>
      </c>
      <c r="U3415" s="50" t="s">
        <v>7248</v>
      </c>
      <c r="V3415" s="50" t="s">
        <v>6927</v>
      </c>
      <c r="W3415" s="50" t="s">
        <v>6927</v>
      </c>
    </row>
    <row r="3416" spans="1:23" customFormat="1" x14ac:dyDescent="0.35">
      <c r="A3416" s="7" t="s">
        <v>102</v>
      </c>
      <c r="B3416" s="7"/>
      <c r="C3416" s="7"/>
      <c r="D3416" s="7" t="s">
        <v>8452</v>
      </c>
      <c r="E3416" s="7" t="s">
        <v>8453</v>
      </c>
      <c r="F3416" s="7" t="s">
        <v>204</v>
      </c>
      <c r="G3416" s="7" t="s">
        <v>21</v>
      </c>
      <c r="H3416" s="65" t="s">
        <v>4570</v>
      </c>
      <c r="I3416" s="41" t="s">
        <v>99</v>
      </c>
      <c r="J3416" s="40" t="s">
        <v>4599</v>
      </c>
      <c r="K3416" s="40"/>
      <c r="L3416" s="40"/>
      <c r="M3416" s="71"/>
      <c r="N3416" s="22" t="s">
        <v>46</v>
      </c>
      <c r="O3416" s="50"/>
      <c r="P3416" s="50"/>
      <c r="Q3416" s="50" t="s">
        <v>46</v>
      </c>
      <c r="R3416" s="50"/>
      <c r="S3416" s="50"/>
      <c r="T3416" s="50" t="s">
        <v>6269</v>
      </c>
      <c r="U3416" s="50" t="s">
        <v>7248</v>
      </c>
      <c r="V3416" s="50" t="s">
        <v>6927</v>
      </c>
      <c r="W3416" s="50" t="s">
        <v>6927</v>
      </c>
    </row>
    <row r="3417" spans="1:23" customFormat="1" x14ac:dyDescent="0.35">
      <c r="A3417" s="7" t="s">
        <v>10</v>
      </c>
      <c r="B3417" s="7"/>
      <c r="C3417" s="7"/>
      <c r="D3417" s="7" t="s">
        <v>8454</v>
      </c>
      <c r="E3417" s="7" t="s">
        <v>8455</v>
      </c>
      <c r="F3417" s="7" t="s">
        <v>204</v>
      </c>
      <c r="G3417" s="7" t="s">
        <v>21</v>
      </c>
      <c r="H3417" s="65" t="s">
        <v>46</v>
      </c>
      <c r="I3417" s="41" t="s">
        <v>99</v>
      </c>
      <c r="J3417" s="40" t="s">
        <v>4599</v>
      </c>
      <c r="K3417" s="40"/>
      <c r="L3417" s="40"/>
      <c r="M3417" s="71"/>
      <c r="N3417" s="22" t="s">
        <v>46</v>
      </c>
      <c r="O3417" s="50"/>
      <c r="P3417" s="50"/>
      <c r="Q3417" s="50" t="s">
        <v>46</v>
      </c>
      <c r="R3417" s="50"/>
      <c r="S3417" s="50"/>
      <c r="T3417" s="50" t="s">
        <v>6269</v>
      </c>
      <c r="U3417" s="50" t="s">
        <v>7248</v>
      </c>
      <c r="V3417" s="50" t="s">
        <v>6927</v>
      </c>
      <c r="W3417" s="50" t="s">
        <v>6927</v>
      </c>
    </row>
    <row r="3418" spans="1:23" customFormat="1" x14ac:dyDescent="0.35">
      <c r="A3418" s="7" t="s">
        <v>102</v>
      </c>
      <c r="B3418" s="7"/>
      <c r="C3418" s="7"/>
      <c r="D3418" s="7" t="s">
        <v>8456</v>
      </c>
      <c r="E3418" s="7" t="s">
        <v>8457</v>
      </c>
      <c r="F3418" s="7" t="s">
        <v>204</v>
      </c>
      <c r="G3418" s="7" t="s">
        <v>21</v>
      </c>
      <c r="H3418" s="65" t="s">
        <v>4570</v>
      </c>
      <c r="I3418" s="41" t="s">
        <v>99</v>
      </c>
      <c r="J3418" s="40" t="s">
        <v>4599</v>
      </c>
      <c r="K3418" s="40"/>
      <c r="L3418" s="40"/>
      <c r="M3418" s="71"/>
      <c r="N3418" s="22" t="s">
        <v>46</v>
      </c>
      <c r="O3418" s="50"/>
      <c r="P3418" s="50"/>
      <c r="Q3418" s="50" t="s">
        <v>46</v>
      </c>
      <c r="R3418" s="50"/>
      <c r="S3418" s="50"/>
      <c r="T3418" s="50" t="s">
        <v>6269</v>
      </c>
      <c r="U3418" s="50" t="s">
        <v>7248</v>
      </c>
      <c r="V3418" s="50" t="s">
        <v>6927</v>
      </c>
      <c r="W3418" s="50" t="s">
        <v>6927</v>
      </c>
    </row>
    <row r="3419" spans="1:23" customFormat="1" x14ac:dyDescent="0.35">
      <c r="A3419" s="7" t="s">
        <v>102</v>
      </c>
      <c r="B3419" s="7"/>
      <c r="C3419" s="7"/>
      <c r="D3419" s="7" t="s">
        <v>8458</v>
      </c>
      <c r="E3419" s="7" t="s">
        <v>8459</v>
      </c>
      <c r="F3419" s="7" t="s">
        <v>204</v>
      </c>
      <c r="G3419" s="7" t="s">
        <v>21</v>
      </c>
      <c r="H3419" s="65" t="s">
        <v>4570</v>
      </c>
      <c r="I3419" s="41" t="s">
        <v>99</v>
      </c>
      <c r="J3419" s="40" t="s">
        <v>4599</v>
      </c>
      <c r="K3419" s="40"/>
      <c r="L3419" s="40"/>
      <c r="M3419" s="71"/>
      <c r="N3419" s="22" t="s">
        <v>46</v>
      </c>
      <c r="O3419" s="50"/>
      <c r="P3419" s="50"/>
      <c r="Q3419" s="50" t="s">
        <v>46</v>
      </c>
      <c r="R3419" s="50"/>
      <c r="S3419" s="50"/>
      <c r="T3419" s="50" t="s">
        <v>6269</v>
      </c>
      <c r="U3419" s="50" t="s">
        <v>7248</v>
      </c>
      <c r="V3419" s="50" t="s">
        <v>6927</v>
      </c>
      <c r="W3419" s="50" t="s">
        <v>6927</v>
      </c>
    </row>
    <row r="3420" spans="1:23" customFormat="1" x14ac:dyDescent="0.35">
      <c r="A3420" s="7" t="s">
        <v>102</v>
      </c>
      <c r="B3420" s="7"/>
      <c r="C3420" s="7"/>
      <c r="D3420" s="7" t="s">
        <v>8460</v>
      </c>
      <c r="E3420" s="7" t="s">
        <v>8461</v>
      </c>
      <c r="F3420" s="7" t="s">
        <v>204</v>
      </c>
      <c r="G3420" s="7" t="s">
        <v>21</v>
      </c>
      <c r="H3420" s="65" t="s">
        <v>4570</v>
      </c>
      <c r="I3420" s="41" t="s">
        <v>99</v>
      </c>
      <c r="J3420" s="40" t="s">
        <v>4599</v>
      </c>
      <c r="K3420" s="40"/>
      <c r="L3420" s="40"/>
      <c r="M3420" s="71"/>
      <c r="N3420" s="22" t="s">
        <v>46</v>
      </c>
      <c r="O3420" s="50"/>
      <c r="P3420" s="50"/>
      <c r="Q3420" s="50" t="s">
        <v>46</v>
      </c>
      <c r="R3420" s="50"/>
      <c r="S3420" s="50"/>
      <c r="T3420" s="50" t="s">
        <v>6269</v>
      </c>
      <c r="U3420" s="50" t="s">
        <v>7248</v>
      </c>
      <c r="V3420" s="50" t="s">
        <v>6927</v>
      </c>
      <c r="W3420" s="50" t="s">
        <v>6927</v>
      </c>
    </row>
    <row r="3421" spans="1:23" customFormat="1" x14ac:dyDescent="0.35">
      <c r="A3421" s="7" t="s">
        <v>4591</v>
      </c>
      <c r="B3421" s="7"/>
      <c r="C3421" s="7"/>
      <c r="D3421" s="7" t="s">
        <v>8462</v>
      </c>
      <c r="E3421" s="7" t="s">
        <v>8463</v>
      </c>
      <c r="F3421" s="7" t="s">
        <v>204</v>
      </c>
      <c r="G3421" s="7" t="s">
        <v>21</v>
      </c>
      <c r="H3421" s="65" t="s">
        <v>46</v>
      </c>
      <c r="I3421" s="41" t="s">
        <v>99</v>
      </c>
      <c r="J3421" s="40" t="s">
        <v>4599</v>
      </c>
      <c r="K3421" s="40"/>
      <c r="L3421" s="40"/>
      <c r="M3421" s="71"/>
      <c r="N3421" s="22" t="s">
        <v>46</v>
      </c>
      <c r="O3421" s="50"/>
      <c r="P3421" s="50"/>
      <c r="Q3421" s="50" t="s">
        <v>46</v>
      </c>
      <c r="R3421" s="50"/>
      <c r="S3421" s="50"/>
      <c r="T3421" s="50" t="s">
        <v>6269</v>
      </c>
      <c r="U3421" s="50" t="s">
        <v>7248</v>
      </c>
      <c r="V3421" s="50" t="s">
        <v>6927</v>
      </c>
      <c r="W3421" s="50" t="s">
        <v>6927</v>
      </c>
    </row>
    <row r="3422" spans="1:23" customFormat="1" x14ac:dyDescent="0.35">
      <c r="A3422" s="7" t="s">
        <v>104</v>
      </c>
      <c r="B3422" s="7"/>
      <c r="C3422" s="7"/>
      <c r="D3422" s="7" t="s">
        <v>8464</v>
      </c>
      <c r="E3422" s="7" t="s">
        <v>8465</v>
      </c>
      <c r="F3422" s="7" t="s">
        <v>204</v>
      </c>
      <c r="G3422" s="7" t="s">
        <v>21</v>
      </c>
      <c r="H3422" s="65" t="s">
        <v>4570</v>
      </c>
      <c r="I3422" s="41" t="s">
        <v>99</v>
      </c>
      <c r="J3422" s="40" t="s">
        <v>4599</v>
      </c>
      <c r="K3422" s="40"/>
      <c r="L3422" s="40"/>
      <c r="M3422" s="71"/>
      <c r="N3422" s="22" t="s">
        <v>46</v>
      </c>
      <c r="O3422" s="50"/>
      <c r="P3422" s="50"/>
      <c r="Q3422" s="50" t="s">
        <v>46</v>
      </c>
      <c r="R3422" s="50"/>
      <c r="S3422" s="50"/>
      <c r="T3422" s="50" t="s">
        <v>6269</v>
      </c>
      <c r="U3422" s="50" t="s">
        <v>7248</v>
      </c>
      <c r="V3422" s="50" t="s">
        <v>6927</v>
      </c>
      <c r="W3422" s="50" t="s">
        <v>6927</v>
      </c>
    </row>
    <row r="3423" spans="1:23" customFormat="1" x14ac:dyDescent="0.35">
      <c r="A3423" s="7" t="s">
        <v>102</v>
      </c>
      <c r="B3423" s="7"/>
      <c r="C3423" s="7"/>
      <c r="D3423" s="7" t="s">
        <v>8466</v>
      </c>
      <c r="E3423" s="7" t="s">
        <v>8467</v>
      </c>
      <c r="F3423" s="7" t="s">
        <v>204</v>
      </c>
      <c r="G3423" s="7" t="s">
        <v>21</v>
      </c>
      <c r="H3423" s="65" t="s">
        <v>4570</v>
      </c>
      <c r="I3423" s="41" t="s">
        <v>99</v>
      </c>
      <c r="J3423" s="40" t="s">
        <v>4599</v>
      </c>
      <c r="K3423" s="40"/>
      <c r="L3423" s="40"/>
      <c r="M3423" s="71"/>
      <c r="N3423" s="22" t="s">
        <v>46</v>
      </c>
      <c r="O3423" s="50"/>
      <c r="P3423" s="50"/>
      <c r="Q3423" s="50" t="s">
        <v>46</v>
      </c>
      <c r="R3423" s="50"/>
      <c r="S3423" s="50"/>
      <c r="T3423" s="50" t="s">
        <v>6269</v>
      </c>
      <c r="U3423" s="50" t="s">
        <v>7248</v>
      </c>
      <c r="V3423" s="50" t="s">
        <v>6927</v>
      </c>
      <c r="W3423" s="50" t="s">
        <v>6927</v>
      </c>
    </row>
    <row r="3424" spans="1:23" customFormat="1" x14ac:dyDescent="0.35">
      <c r="A3424" s="7" t="s">
        <v>4591</v>
      </c>
      <c r="B3424" s="7"/>
      <c r="C3424" s="7"/>
      <c r="D3424" s="7" t="s">
        <v>8468</v>
      </c>
      <c r="E3424" s="7" t="s">
        <v>8469</v>
      </c>
      <c r="F3424" s="7" t="s">
        <v>204</v>
      </c>
      <c r="G3424" s="7" t="s">
        <v>21</v>
      </c>
      <c r="H3424" s="65" t="s">
        <v>46</v>
      </c>
      <c r="I3424" s="41" t="s">
        <v>99</v>
      </c>
      <c r="J3424" s="40" t="s">
        <v>4599</v>
      </c>
      <c r="K3424" s="40"/>
      <c r="L3424" s="40"/>
      <c r="M3424" s="71"/>
      <c r="N3424" s="22" t="s">
        <v>46</v>
      </c>
      <c r="O3424" s="50"/>
      <c r="P3424" s="50"/>
      <c r="Q3424" s="50" t="s">
        <v>46</v>
      </c>
      <c r="R3424" s="50"/>
      <c r="S3424" s="50"/>
      <c r="T3424" s="50" t="s">
        <v>6269</v>
      </c>
      <c r="U3424" s="50" t="s">
        <v>7248</v>
      </c>
      <c r="V3424" s="50" t="s">
        <v>6927</v>
      </c>
      <c r="W3424" s="50" t="s">
        <v>6927</v>
      </c>
    </row>
    <row r="3425" spans="1:23" customFormat="1" x14ac:dyDescent="0.35">
      <c r="A3425" s="7" t="s">
        <v>102</v>
      </c>
      <c r="B3425" s="7"/>
      <c r="C3425" s="7"/>
      <c r="D3425" s="7" t="s">
        <v>8470</v>
      </c>
      <c r="E3425" s="7" t="s">
        <v>8471</v>
      </c>
      <c r="F3425" s="7" t="s">
        <v>204</v>
      </c>
      <c r="G3425" s="7" t="s">
        <v>21</v>
      </c>
      <c r="H3425" s="65" t="s">
        <v>4570</v>
      </c>
      <c r="I3425" s="41" t="s">
        <v>99</v>
      </c>
      <c r="J3425" s="40" t="s">
        <v>4599</v>
      </c>
      <c r="K3425" s="40"/>
      <c r="L3425" s="40"/>
      <c r="M3425" s="71"/>
      <c r="N3425" s="22" t="s">
        <v>46</v>
      </c>
      <c r="O3425" s="50"/>
      <c r="P3425" s="50"/>
      <c r="Q3425" s="50" t="s">
        <v>46</v>
      </c>
      <c r="R3425" s="50"/>
      <c r="S3425" s="50"/>
      <c r="T3425" s="50" t="s">
        <v>6269</v>
      </c>
      <c r="U3425" s="50" t="s">
        <v>7248</v>
      </c>
      <c r="V3425" s="50" t="s">
        <v>6927</v>
      </c>
      <c r="W3425" s="50" t="s">
        <v>6927</v>
      </c>
    </row>
    <row r="3426" spans="1:23" customFormat="1" x14ac:dyDescent="0.35">
      <c r="A3426" s="7" t="s">
        <v>101</v>
      </c>
      <c r="B3426" s="7"/>
      <c r="C3426" s="7"/>
      <c r="D3426" s="7" t="s">
        <v>8472</v>
      </c>
      <c r="E3426" s="7" t="s">
        <v>8473</v>
      </c>
      <c r="F3426" s="7" t="s">
        <v>204</v>
      </c>
      <c r="G3426" s="7" t="s">
        <v>21</v>
      </c>
      <c r="H3426" s="65" t="s">
        <v>4570</v>
      </c>
      <c r="I3426" s="41" t="s">
        <v>99</v>
      </c>
      <c r="J3426" s="40" t="s">
        <v>4599</v>
      </c>
      <c r="K3426" s="40"/>
      <c r="L3426" s="40"/>
      <c r="M3426" s="71"/>
      <c r="N3426" s="22" t="s">
        <v>46</v>
      </c>
      <c r="O3426" s="50"/>
      <c r="P3426" s="50"/>
      <c r="Q3426" s="50" t="s">
        <v>46</v>
      </c>
      <c r="R3426" s="50"/>
      <c r="S3426" s="50"/>
      <c r="T3426" s="50" t="s">
        <v>6269</v>
      </c>
      <c r="U3426" s="50" t="s">
        <v>7248</v>
      </c>
      <c r="V3426" s="50" t="s">
        <v>6927</v>
      </c>
      <c r="W3426" s="50" t="s">
        <v>6927</v>
      </c>
    </row>
    <row r="3427" spans="1:23" customFormat="1" x14ac:dyDescent="0.35">
      <c r="A3427" s="7" t="s">
        <v>102</v>
      </c>
      <c r="B3427" s="7"/>
      <c r="C3427" s="7"/>
      <c r="D3427" s="7" t="s">
        <v>8474</v>
      </c>
      <c r="E3427" s="7" t="s">
        <v>8475</v>
      </c>
      <c r="F3427" s="7" t="s">
        <v>204</v>
      </c>
      <c r="G3427" s="7" t="s">
        <v>21</v>
      </c>
      <c r="H3427" s="65" t="s">
        <v>4570</v>
      </c>
      <c r="I3427" s="41" t="s">
        <v>99</v>
      </c>
      <c r="J3427" s="40" t="s">
        <v>4599</v>
      </c>
      <c r="K3427" s="40"/>
      <c r="L3427" s="40"/>
      <c r="M3427" s="71"/>
      <c r="N3427" s="22" t="s">
        <v>46</v>
      </c>
      <c r="O3427" s="50"/>
      <c r="P3427" s="50"/>
      <c r="Q3427" s="50" t="s">
        <v>46</v>
      </c>
      <c r="R3427" s="50"/>
      <c r="S3427" s="50"/>
      <c r="T3427" s="50" t="s">
        <v>6269</v>
      </c>
      <c r="U3427" s="50" t="s">
        <v>7248</v>
      </c>
      <c r="V3427" s="50" t="s">
        <v>6927</v>
      </c>
      <c r="W3427" s="50" t="s">
        <v>6927</v>
      </c>
    </row>
    <row r="3428" spans="1:23" customFormat="1" x14ac:dyDescent="0.35">
      <c r="A3428" s="7" t="s">
        <v>102</v>
      </c>
      <c r="B3428" s="7"/>
      <c r="C3428" s="7"/>
      <c r="D3428" s="7" t="s">
        <v>8476</v>
      </c>
      <c r="E3428" s="7" t="s">
        <v>8477</v>
      </c>
      <c r="F3428" s="7" t="s">
        <v>204</v>
      </c>
      <c r="G3428" s="7" t="s">
        <v>21</v>
      </c>
      <c r="H3428" s="65" t="s">
        <v>4570</v>
      </c>
      <c r="I3428" s="41" t="s">
        <v>99</v>
      </c>
      <c r="J3428" s="40" t="s">
        <v>4599</v>
      </c>
      <c r="K3428" s="40"/>
      <c r="L3428" s="40"/>
      <c r="M3428" s="71"/>
      <c r="N3428" s="22" t="s">
        <v>46</v>
      </c>
      <c r="O3428" s="50"/>
      <c r="P3428" s="50"/>
      <c r="Q3428" s="50" t="s">
        <v>46</v>
      </c>
      <c r="R3428" s="50"/>
      <c r="S3428" s="50"/>
      <c r="T3428" s="50" t="s">
        <v>6269</v>
      </c>
      <c r="U3428" s="50" t="s">
        <v>7248</v>
      </c>
      <c r="V3428" s="50" t="s">
        <v>6927</v>
      </c>
      <c r="W3428" s="50" t="s">
        <v>6927</v>
      </c>
    </row>
    <row r="3429" spans="1:23" customFormat="1" x14ac:dyDescent="0.35">
      <c r="A3429" s="7" t="s">
        <v>102</v>
      </c>
      <c r="B3429" s="7"/>
      <c r="C3429" s="7"/>
      <c r="D3429" s="7" t="s">
        <v>8478</v>
      </c>
      <c r="E3429" s="7" t="s">
        <v>8479</v>
      </c>
      <c r="F3429" s="7" t="s">
        <v>204</v>
      </c>
      <c r="G3429" s="7" t="s">
        <v>21</v>
      </c>
      <c r="H3429" s="65" t="s">
        <v>4570</v>
      </c>
      <c r="I3429" s="41" t="s">
        <v>99</v>
      </c>
      <c r="J3429" s="40" t="s">
        <v>4599</v>
      </c>
      <c r="K3429" s="40"/>
      <c r="L3429" s="40"/>
      <c r="M3429" s="71"/>
      <c r="N3429" s="22" t="s">
        <v>46</v>
      </c>
      <c r="O3429" s="50"/>
      <c r="P3429" s="50"/>
      <c r="Q3429" s="50" t="s">
        <v>46</v>
      </c>
      <c r="R3429" s="50"/>
      <c r="S3429" s="50"/>
      <c r="T3429" s="50" t="s">
        <v>6269</v>
      </c>
      <c r="U3429" s="50" t="s">
        <v>7248</v>
      </c>
      <c r="V3429" s="50" t="s">
        <v>6927</v>
      </c>
      <c r="W3429" s="50" t="s">
        <v>6927</v>
      </c>
    </row>
    <row r="3430" spans="1:23" customFormat="1" x14ac:dyDescent="0.35">
      <c r="A3430" s="7" t="s">
        <v>10</v>
      </c>
      <c r="B3430" s="7"/>
      <c r="C3430" s="7"/>
      <c r="D3430" s="7" t="s">
        <v>8480</v>
      </c>
      <c r="E3430" s="7" t="s">
        <v>8481</v>
      </c>
      <c r="F3430" s="7" t="s">
        <v>204</v>
      </c>
      <c r="G3430" s="7" t="s">
        <v>21</v>
      </c>
      <c r="H3430" s="65" t="s">
        <v>46</v>
      </c>
      <c r="I3430" s="41" t="s">
        <v>99</v>
      </c>
      <c r="J3430" s="40" t="s">
        <v>4599</v>
      </c>
      <c r="K3430" s="40"/>
      <c r="L3430" s="40"/>
      <c r="M3430" s="71"/>
      <c r="N3430" s="22" t="s">
        <v>46</v>
      </c>
      <c r="O3430" s="50"/>
      <c r="P3430" s="50"/>
      <c r="Q3430" s="50" t="s">
        <v>46</v>
      </c>
      <c r="R3430" s="50"/>
      <c r="S3430" s="50"/>
      <c r="T3430" s="50" t="s">
        <v>6269</v>
      </c>
      <c r="U3430" s="50" t="s">
        <v>7248</v>
      </c>
      <c r="V3430" s="50" t="s">
        <v>6927</v>
      </c>
      <c r="W3430" s="50" t="s">
        <v>6927</v>
      </c>
    </row>
    <row r="3431" spans="1:23" customFormat="1" x14ac:dyDescent="0.35">
      <c r="A3431" s="7" t="s">
        <v>101</v>
      </c>
      <c r="B3431" s="7"/>
      <c r="C3431" s="7"/>
      <c r="D3431" s="7" t="s">
        <v>8482</v>
      </c>
      <c r="E3431" s="7" t="s">
        <v>8483</v>
      </c>
      <c r="F3431" s="7" t="s">
        <v>204</v>
      </c>
      <c r="G3431" s="7" t="s">
        <v>21</v>
      </c>
      <c r="H3431" s="65" t="s">
        <v>4570</v>
      </c>
      <c r="I3431" s="41" t="s">
        <v>99</v>
      </c>
      <c r="J3431" s="40" t="s">
        <v>4599</v>
      </c>
      <c r="K3431" s="40"/>
      <c r="L3431" s="40"/>
      <c r="M3431" s="71"/>
      <c r="N3431" s="22" t="s">
        <v>46</v>
      </c>
      <c r="O3431" s="50"/>
      <c r="P3431" s="50"/>
      <c r="Q3431" s="50" t="s">
        <v>46</v>
      </c>
      <c r="R3431" s="50"/>
      <c r="S3431" s="50"/>
      <c r="T3431" s="50" t="s">
        <v>6269</v>
      </c>
      <c r="U3431" s="50" t="s">
        <v>7248</v>
      </c>
      <c r="V3431" s="50" t="s">
        <v>6927</v>
      </c>
      <c r="W3431" s="50" t="s">
        <v>6927</v>
      </c>
    </row>
    <row r="3432" spans="1:23" customFormat="1" x14ac:dyDescent="0.35">
      <c r="A3432" s="7" t="s">
        <v>10</v>
      </c>
      <c r="B3432" s="7"/>
      <c r="C3432" s="7"/>
      <c r="D3432" s="7" t="s">
        <v>8484</v>
      </c>
      <c r="E3432" s="7" t="s">
        <v>8485</v>
      </c>
      <c r="F3432" s="7" t="s">
        <v>204</v>
      </c>
      <c r="G3432" s="7" t="s">
        <v>21</v>
      </c>
      <c r="H3432" s="65" t="s">
        <v>46</v>
      </c>
      <c r="I3432" s="41" t="s">
        <v>99</v>
      </c>
      <c r="J3432" s="40" t="s">
        <v>4599</v>
      </c>
      <c r="K3432" s="40"/>
      <c r="L3432" s="40"/>
      <c r="M3432" s="71"/>
      <c r="N3432" s="22" t="s">
        <v>46</v>
      </c>
      <c r="O3432" s="50"/>
      <c r="P3432" s="50"/>
      <c r="Q3432" s="50" t="s">
        <v>46</v>
      </c>
      <c r="R3432" s="50"/>
      <c r="S3432" s="50"/>
      <c r="T3432" s="50" t="s">
        <v>6269</v>
      </c>
      <c r="U3432" s="50" t="s">
        <v>7248</v>
      </c>
      <c r="V3432" s="50" t="s">
        <v>6927</v>
      </c>
      <c r="W3432" s="50" t="s">
        <v>6927</v>
      </c>
    </row>
    <row r="3433" spans="1:23" customFormat="1" x14ac:dyDescent="0.35">
      <c r="A3433" s="7" t="s">
        <v>98</v>
      </c>
      <c r="B3433" s="7"/>
      <c r="C3433" s="7"/>
      <c r="D3433" s="7" t="s">
        <v>8486</v>
      </c>
      <c r="E3433" s="7" t="s">
        <v>8487</v>
      </c>
      <c r="F3433" s="7" t="s">
        <v>204</v>
      </c>
      <c r="G3433" s="7" t="s">
        <v>21</v>
      </c>
      <c r="H3433" s="65" t="s">
        <v>4570</v>
      </c>
      <c r="I3433" s="41" t="s">
        <v>99</v>
      </c>
      <c r="J3433" s="40" t="s">
        <v>4599</v>
      </c>
      <c r="K3433" s="40"/>
      <c r="L3433" s="40"/>
      <c r="M3433" s="71"/>
      <c r="N3433" s="22" t="s">
        <v>46</v>
      </c>
      <c r="O3433" s="50"/>
      <c r="P3433" s="50"/>
      <c r="Q3433" s="50" t="s">
        <v>46</v>
      </c>
      <c r="R3433" s="50"/>
      <c r="S3433" s="50"/>
      <c r="T3433" s="50" t="s">
        <v>6269</v>
      </c>
      <c r="U3433" s="50" t="s">
        <v>7248</v>
      </c>
      <c r="V3433" s="50" t="s">
        <v>6927</v>
      </c>
      <c r="W3433" s="50" t="s">
        <v>6927</v>
      </c>
    </row>
    <row r="3434" spans="1:23" customFormat="1" x14ac:dyDescent="0.35">
      <c r="A3434" s="7" t="s">
        <v>98</v>
      </c>
      <c r="B3434" s="7"/>
      <c r="C3434" s="7"/>
      <c r="D3434" s="7" t="s">
        <v>8488</v>
      </c>
      <c r="E3434" s="7" t="s">
        <v>8489</v>
      </c>
      <c r="F3434" s="7" t="s">
        <v>204</v>
      </c>
      <c r="G3434" s="7" t="s">
        <v>21</v>
      </c>
      <c r="H3434" s="65" t="s">
        <v>4570</v>
      </c>
      <c r="I3434" s="41" t="s">
        <v>99</v>
      </c>
      <c r="J3434" s="40" t="s">
        <v>4599</v>
      </c>
      <c r="K3434" s="40"/>
      <c r="L3434" s="40"/>
      <c r="M3434" s="71"/>
      <c r="N3434" s="22" t="s">
        <v>46</v>
      </c>
      <c r="O3434" s="50"/>
      <c r="P3434" s="50"/>
      <c r="Q3434" s="50" t="s">
        <v>46</v>
      </c>
      <c r="R3434" s="50"/>
      <c r="S3434" s="50"/>
      <c r="T3434" s="50" t="s">
        <v>6269</v>
      </c>
      <c r="U3434" s="50" t="s">
        <v>7248</v>
      </c>
      <c r="V3434" s="50" t="s">
        <v>6927</v>
      </c>
      <c r="W3434" s="50" t="s">
        <v>6927</v>
      </c>
    </row>
    <row r="3435" spans="1:23" customFormat="1" x14ac:dyDescent="0.35">
      <c r="A3435" s="7" t="s">
        <v>101</v>
      </c>
      <c r="B3435" s="7"/>
      <c r="C3435" s="7"/>
      <c r="D3435" s="7" t="s">
        <v>8490</v>
      </c>
      <c r="E3435" s="7" t="s">
        <v>8491</v>
      </c>
      <c r="F3435" s="7" t="s">
        <v>204</v>
      </c>
      <c r="G3435" s="7" t="s">
        <v>21</v>
      </c>
      <c r="H3435" s="65" t="s">
        <v>4570</v>
      </c>
      <c r="I3435" s="41" t="s">
        <v>99</v>
      </c>
      <c r="J3435" s="40" t="s">
        <v>4599</v>
      </c>
      <c r="K3435" s="40"/>
      <c r="L3435" s="40"/>
      <c r="M3435" s="71"/>
      <c r="N3435" s="22" t="s">
        <v>46</v>
      </c>
      <c r="O3435" s="50"/>
      <c r="P3435" s="50"/>
      <c r="Q3435" s="50" t="s">
        <v>46</v>
      </c>
      <c r="R3435" s="50"/>
      <c r="S3435" s="50"/>
      <c r="T3435" s="50" t="s">
        <v>6269</v>
      </c>
      <c r="U3435" s="50" t="s">
        <v>7248</v>
      </c>
      <c r="V3435" s="50" t="s">
        <v>6927</v>
      </c>
      <c r="W3435" s="50" t="s">
        <v>6927</v>
      </c>
    </row>
    <row r="3436" spans="1:23" customFormat="1" x14ac:dyDescent="0.35">
      <c r="A3436" s="7" t="s">
        <v>104</v>
      </c>
      <c r="B3436" s="7"/>
      <c r="C3436" s="7"/>
      <c r="D3436" s="7" t="s">
        <v>8492</v>
      </c>
      <c r="E3436" s="7" t="s">
        <v>8493</v>
      </c>
      <c r="F3436" s="7" t="s">
        <v>204</v>
      </c>
      <c r="G3436" s="7" t="s">
        <v>21</v>
      </c>
      <c r="H3436" s="65" t="s">
        <v>4570</v>
      </c>
      <c r="I3436" s="41" t="s">
        <v>99</v>
      </c>
      <c r="J3436" s="40" t="s">
        <v>4599</v>
      </c>
      <c r="K3436" s="40"/>
      <c r="L3436" s="40"/>
      <c r="M3436" s="71"/>
      <c r="N3436" s="22" t="s">
        <v>46</v>
      </c>
      <c r="O3436" s="50"/>
      <c r="P3436" s="50"/>
      <c r="Q3436" s="50" t="s">
        <v>46</v>
      </c>
      <c r="R3436" s="50"/>
      <c r="S3436" s="50"/>
      <c r="T3436" s="50" t="s">
        <v>6269</v>
      </c>
      <c r="U3436" s="50" t="s">
        <v>7248</v>
      </c>
      <c r="V3436" s="50" t="s">
        <v>6927</v>
      </c>
      <c r="W3436" s="50" t="s">
        <v>6927</v>
      </c>
    </row>
    <row r="3437" spans="1:23" customFormat="1" x14ac:dyDescent="0.35">
      <c r="A3437" s="7" t="s">
        <v>10</v>
      </c>
      <c r="B3437" s="7"/>
      <c r="C3437" s="7"/>
      <c r="D3437" s="7" t="s">
        <v>8494</v>
      </c>
      <c r="E3437" s="7" t="s">
        <v>8495</v>
      </c>
      <c r="F3437" s="7" t="s">
        <v>204</v>
      </c>
      <c r="G3437" s="7" t="s">
        <v>21</v>
      </c>
      <c r="H3437" s="65" t="s">
        <v>46</v>
      </c>
      <c r="I3437" s="41" t="s">
        <v>99</v>
      </c>
      <c r="J3437" s="40" t="s">
        <v>4599</v>
      </c>
      <c r="K3437" s="40"/>
      <c r="L3437" s="40"/>
      <c r="M3437" s="71"/>
      <c r="N3437" s="22" t="s">
        <v>46</v>
      </c>
      <c r="O3437" s="50"/>
      <c r="P3437" s="50"/>
      <c r="Q3437" s="50" t="s">
        <v>46</v>
      </c>
      <c r="R3437" s="50"/>
      <c r="S3437" s="50"/>
      <c r="T3437" s="50" t="s">
        <v>6269</v>
      </c>
      <c r="U3437" s="50" t="s">
        <v>7248</v>
      </c>
      <c r="V3437" s="50" t="s">
        <v>6927</v>
      </c>
      <c r="W3437" s="50" t="s">
        <v>6927</v>
      </c>
    </row>
    <row r="3438" spans="1:23" customFormat="1" x14ac:dyDescent="0.35">
      <c r="A3438" s="7" t="s">
        <v>98</v>
      </c>
      <c r="B3438" s="7"/>
      <c r="C3438" s="7"/>
      <c r="D3438" s="7" t="s">
        <v>8496</v>
      </c>
      <c r="E3438" s="7" t="s">
        <v>8497</v>
      </c>
      <c r="F3438" s="7" t="s">
        <v>204</v>
      </c>
      <c r="G3438" s="7" t="s">
        <v>21</v>
      </c>
      <c r="H3438" s="65" t="s">
        <v>4570</v>
      </c>
      <c r="I3438" s="41" t="s">
        <v>99</v>
      </c>
      <c r="J3438" s="40" t="s">
        <v>4599</v>
      </c>
      <c r="K3438" s="40"/>
      <c r="L3438" s="40"/>
      <c r="M3438" s="71"/>
      <c r="N3438" s="22" t="s">
        <v>46</v>
      </c>
      <c r="O3438" s="50"/>
      <c r="P3438" s="50"/>
      <c r="Q3438" s="50" t="s">
        <v>46</v>
      </c>
      <c r="R3438" s="50"/>
      <c r="S3438" s="50"/>
      <c r="T3438" s="50" t="s">
        <v>6269</v>
      </c>
      <c r="U3438" s="50" t="s">
        <v>7248</v>
      </c>
      <c r="V3438" s="50" t="s">
        <v>6927</v>
      </c>
      <c r="W3438" s="50" t="s">
        <v>6927</v>
      </c>
    </row>
    <row r="3439" spans="1:23" customFormat="1" x14ac:dyDescent="0.35">
      <c r="A3439" s="7" t="s">
        <v>10</v>
      </c>
      <c r="B3439" s="7"/>
      <c r="C3439" s="7"/>
      <c r="D3439" s="7" t="s">
        <v>8498</v>
      </c>
      <c r="E3439" s="7" t="s">
        <v>8499</v>
      </c>
      <c r="F3439" s="7" t="s">
        <v>204</v>
      </c>
      <c r="G3439" s="7" t="s">
        <v>21</v>
      </c>
      <c r="H3439" s="65" t="s">
        <v>46</v>
      </c>
      <c r="I3439" s="41" t="s">
        <v>99</v>
      </c>
      <c r="J3439" s="40" t="s">
        <v>4599</v>
      </c>
      <c r="K3439" s="40"/>
      <c r="L3439" s="40"/>
      <c r="M3439" s="71"/>
      <c r="N3439" s="22" t="s">
        <v>46</v>
      </c>
      <c r="O3439" s="50"/>
      <c r="P3439" s="50"/>
      <c r="Q3439" s="50" t="s">
        <v>46</v>
      </c>
      <c r="R3439" s="50"/>
      <c r="S3439" s="50"/>
      <c r="T3439" s="50" t="s">
        <v>6269</v>
      </c>
      <c r="U3439" s="50" t="s">
        <v>7248</v>
      </c>
      <c r="V3439" s="50" t="s">
        <v>6927</v>
      </c>
      <c r="W3439" s="50" t="s">
        <v>6927</v>
      </c>
    </row>
    <row r="3440" spans="1:23" customFormat="1" x14ac:dyDescent="0.35">
      <c r="A3440" s="7" t="s">
        <v>10</v>
      </c>
      <c r="B3440" s="7"/>
      <c r="C3440" s="7"/>
      <c r="D3440" s="7" t="s">
        <v>8500</v>
      </c>
      <c r="E3440" s="7" t="s">
        <v>8501</v>
      </c>
      <c r="F3440" s="7" t="s">
        <v>204</v>
      </c>
      <c r="G3440" s="7" t="s">
        <v>21</v>
      </c>
      <c r="H3440" s="65" t="s">
        <v>46</v>
      </c>
      <c r="I3440" s="41" t="s">
        <v>99</v>
      </c>
      <c r="J3440" s="40" t="s">
        <v>4599</v>
      </c>
      <c r="K3440" s="40"/>
      <c r="L3440" s="40"/>
      <c r="M3440" s="71"/>
      <c r="N3440" s="22" t="s">
        <v>46</v>
      </c>
      <c r="O3440" s="50"/>
      <c r="P3440" s="50"/>
      <c r="Q3440" s="50" t="s">
        <v>46</v>
      </c>
      <c r="R3440" s="50"/>
      <c r="S3440" s="50"/>
      <c r="T3440" s="50" t="s">
        <v>6269</v>
      </c>
      <c r="U3440" s="50" t="s">
        <v>7248</v>
      </c>
      <c r="V3440" s="50" t="s">
        <v>6927</v>
      </c>
      <c r="W3440" s="50" t="s">
        <v>6927</v>
      </c>
    </row>
    <row r="3441" spans="1:23" customFormat="1" x14ac:dyDescent="0.35">
      <c r="A3441" s="7" t="s">
        <v>98</v>
      </c>
      <c r="B3441" s="7"/>
      <c r="C3441" s="7"/>
      <c r="D3441" s="7" t="s">
        <v>8502</v>
      </c>
      <c r="E3441" s="7" t="s">
        <v>8503</v>
      </c>
      <c r="F3441" s="7" t="s">
        <v>204</v>
      </c>
      <c r="G3441" s="7" t="s">
        <v>21</v>
      </c>
      <c r="H3441" s="65" t="s">
        <v>4570</v>
      </c>
      <c r="I3441" s="41" t="s">
        <v>99</v>
      </c>
      <c r="J3441" s="40" t="s">
        <v>4599</v>
      </c>
      <c r="K3441" s="40"/>
      <c r="L3441" s="40"/>
      <c r="M3441" s="71"/>
      <c r="N3441" s="22" t="s">
        <v>46</v>
      </c>
      <c r="O3441" s="50"/>
      <c r="P3441" s="50"/>
      <c r="Q3441" s="50" t="s">
        <v>46</v>
      </c>
      <c r="R3441" s="50"/>
      <c r="S3441" s="50"/>
      <c r="T3441" s="50" t="s">
        <v>6269</v>
      </c>
      <c r="U3441" s="50" t="s">
        <v>7248</v>
      </c>
      <c r="V3441" s="50" t="s">
        <v>6927</v>
      </c>
      <c r="W3441" s="50" t="s">
        <v>6927</v>
      </c>
    </row>
    <row r="3442" spans="1:23" customFormat="1" x14ac:dyDescent="0.35">
      <c r="A3442" s="7" t="s">
        <v>104</v>
      </c>
      <c r="B3442" s="7"/>
      <c r="C3442" s="7"/>
      <c r="D3442" s="7" t="s">
        <v>8504</v>
      </c>
      <c r="E3442" s="7" t="s">
        <v>8505</v>
      </c>
      <c r="F3442" s="7" t="s">
        <v>204</v>
      </c>
      <c r="G3442" s="7" t="s">
        <v>21</v>
      </c>
      <c r="H3442" s="65" t="s">
        <v>4570</v>
      </c>
      <c r="I3442" s="41" t="s">
        <v>99</v>
      </c>
      <c r="J3442" s="40" t="s">
        <v>4599</v>
      </c>
      <c r="K3442" s="40"/>
      <c r="L3442" s="40"/>
      <c r="M3442" s="71"/>
      <c r="N3442" s="22" t="s">
        <v>46</v>
      </c>
      <c r="O3442" s="50"/>
      <c r="P3442" s="50"/>
      <c r="Q3442" s="50" t="s">
        <v>46</v>
      </c>
      <c r="R3442" s="50"/>
      <c r="S3442" s="50"/>
      <c r="T3442" s="50" t="s">
        <v>6269</v>
      </c>
      <c r="U3442" s="50" t="s">
        <v>7248</v>
      </c>
      <c r="V3442" s="50" t="s">
        <v>6927</v>
      </c>
      <c r="W3442" s="50" t="s">
        <v>6927</v>
      </c>
    </row>
    <row r="3443" spans="1:23" customFormat="1" x14ac:dyDescent="0.35">
      <c r="A3443" s="7" t="s">
        <v>4591</v>
      </c>
      <c r="B3443" s="7"/>
      <c r="C3443" s="7"/>
      <c r="D3443" s="7" t="s">
        <v>8506</v>
      </c>
      <c r="E3443" s="7" t="s">
        <v>8507</v>
      </c>
      <c r="F3443" s="7" t="s">
        <v>204</v>
      </c>
      <c r="G3443" s="7" t="s">
        <v>21</v>
      </c>
      <c r="H3443" s="65" t="s">
        <v>46</v>
      </c>
      <c r="I3443" s="41" t="s">
        <v>99</v>
      </c>
      <c r="J3443" s="40" t="s">
        <v>4599</v>
      </c>
      <c r="K3443" s="40"/>
      <c r="L3443" s="40"/>
      <c r="M3443" s="71"/>
      <c r="N3443" s="22" t="s">
        <v>46</v>
      </c>
      <c r="O3443" s="50"/>
      <c r="P3443" s="50"/>
      <c r="Q3443" s="50" t="s">
        <v>46</v>
      </c>
      <c r="R3443" s="50"/>
      <c r="S3443" s="50"/>
      <c r="T3443" s="50" t="s">
        <v>6269</v>
      </c>
      <c r="U3443" s="50" t="s">
        <v>7248</v>
      </c>
      <c r="V3443" s="50" t="s">
        <v>6927</v>
      </c>
      <c r="W3443" s="50" t="s">
        <v>6927</v>
      </c>
    </row>
    <row r="3444" spans="1:23" customFormat="1" x14ac:dyDescent="0.35">
      <c r="A3444" s="7" t="s">
        <v>102</v>
      </c>
      <c r="B3444" s="7"/>
      <c r="C3444" s="7"/>
      <c r="D3444" s="7" t="s">
        <v>8508</v>
      </c>
      <c r="E3444" s="7" t="s">
        <v>8509</v>
      </c>
      <c r="F3444" s="7" t="s">
        <v>204</v>
      </c>
      <c r="G3444" s="7" t="s">
        <v>21</v>
      </c>
      <c r="H3444" s="65" t="s">
        <v>4570</v>
      </c>
      <c r="I3444" s="41" t="s">
        <v>99</v>
      </c>
      <c r="J3444" s="40" t="s">
        <v>4599</v>
      </c>
      <c r="K3444" s="40"/>
      <c r="L3444" s="40"/>
      <c r="M3444" s="71"/>
      <c r="N3444" s="22" t="s">
        <v>46</v>
      </c>
      <c r="O3444" s="50"/>
      <c r="P3444" s="50"/>
      <c r="Q3444" s="50" t="s">
        <v>46</v>
      </c>
      <c r="R3444" s="50"/>
      <c r="S3444" s="50"/>
      <c r="T3444" s="50" t="s">
        <v>6269</v>
      </c>
      <c r="U3444" s="50" t="s">
        <v>7248</v>
      </c>
      <c r="V3444" s="50" t="s">
        <v>6927</v>
      </c>
      <c r="W3444" s="50" t="s">
        <v>6927</v>
      </c>
    </row>
    <row r="3445" spans="1:23" customFormat="1" x14ac:dyDescent="0.35">
      <c r="A3445" s="49" t="s">
        <v>102</v>
      </c>
      <c r="B3445" s="28"/>
      <c r="C3445" s="28"/>
      <c r="D3445" s="28" t="s">
        <v>7250</v>
      </c>
      <c r="E3445" s="49" t="s">
        <v>7315</v>
      </c>
      <c r="F3445" s="49" t="s">
        <v>4625</v>
      </c>
      <c r="G3445" s="49" t="s">
        <v>21</v>
      </c>
      <c r="H3445" s="22" t="s">
        <v>4570</v>
      </c>
      <c r="I3445" s="25" t="s">
        <v>197</v>
      </c>
      <c r="J3445" s="25" t="s">
        <v>6163</v>
      </c>
      <c r="K3445" s="25" t="s">
        <v>7168</v>
      </c>
      <c r="L3445" s="25">
        <v>10</v>
      </c>
      <c r="M3445" s="63" t="s">
        <v>6648</v>
      </c>
      <c r="N3445" s="22" t="s">
        <v>8703</v>
      </c>
      <c r="O3445" s="24">
        <v>0</v>
      </c>
      <c r="P3445" s="24">
        <v>1E-3</v>
      </c>
      <c r="Q3445" s="23" t="s">
        <v>46</v>
      </c>
      <c r="R3445" s="24">
        <v>0</v>
      </c>
      <c r="S3445" s="24">
        <v>1E-3</v>
      </c>
      <c r="T3445" s="49" t="s">
        <v>4598</v>
      </c>
      <c r="U3445" s="17" t="s">
        <v>7248</v>
      </c>
      <c r="V3445" s="17" t="s">
        <v>7249</v>
      </c>
      <c r="W3445" s="17" t="s">
        <v>7249</v>
      </c>
    </row>
    <row r="3446" spans="1:23" customFormat="1" x14ac:dyDescent="0.35">
      <c r="A3446" s="49" t="s">
        <v>101</v>
      </c>
      <c r="B3446" s="28"/>
      <c r="C3446" s="28"/>
      <c r="D3446" s="28" t="s">
        <v>7251</v>
      </c>
      <c r="E3446" s="49" t="s">
        <v>7315</v>
      </c>
      <c r="F3446" s="49" t="s">
        <v>4625</v>
      </c>
      <c r="G3446" s="49" t="s">
        <v>21</v>
      </c>
      <c r="H3446" s="22" t="s">
        <v>4570</v>
      </c>
      <c r="I3446" s="25" t="s">
        <v>197</v>
      </c>
      <c r="J3446" s="25" t="s">
        <v>6163</v>
      </c>
      <c r="K3446" s="25" t="s">
        <v>7168</v>
      </c>
      <c r="L3446" s="25">
        <v>10</v>
      </c>
      <c r="M3446" s="63" t="s">
        <v>6648</v>
      </c>
      <c r="N3446" s="22" t="s">
        <v>8703</v>
      </c>
      <c r="O3446" s="24">
        <v>0</v>
      </c>
      <c r="P3446" s="24">
        <v>1E-3</v>
      </c>
      <c r="Q3446" s="23" t="s">
        <v>46</v>
      </c>
      <c r="R3446" s="24">
        <v>0</v>
      </c>
      <c r="S3446" s="24">
        <v>1E-3</v>
      </c>
      <c r="T3446" s="49" t="s">
        <v>4598</v>
      </c>
      <c r="U3446" s="17" t="s">
        <v>7248</v>
      </c>
      <c r="V3446" s="17" t="s">
        <v>7249</v>
      </c>
      <c r="W3446" s="17" t="s">
        <v>7249</v>
      </c>
    </row>
    <row r="3447" spans="1:23" customFormat="1" x14ac:dyDescent="0.35">
      <c r="A3447" s="49" t="s">
        <v>98</v>
      </c>
      <c r="B3447" s="28"/>
      <c r="C3447" s="28"/>
      <c r="D3447" s="28" t="s">
        <v>7252</v>
      </c>
      <c r="E3447" s="49" t="s">
        <v>7315</v>
      </c>
      <c r="F3447" s="49" t="s">
        <v>4625</v>
      </c>
      <c r="G3447" s="49" t="s">
        <v>21</v>
      </c>
      <c r="H3447" s="22" t="s">
        <v>4570</v>
      </c>
      <c r="I3447" s="25" t="s">
        <v>197</v>
      </c>
      <c r="J3447" s="25" t="s">
        <v>6163</v>
      </c>
      <c r="K3447" s="25" t="s">
        <v>7168</v>
      </c>
      <c r="L3447" s="25">
        <v>10</v>
      </c>
      <c r="M3447" s="63" t="s">
        <v>6648</v>
      </c>
      <c r="N3447" s="22" t="s">
        <v>8703</v>
      </c>
      <c r="O3447" s="24">
        <v>0</v>
      </c>
      <c r="P3447" s="24">
        <v>1E-3</v>
      </c>
      <c r="Q3447" s="23" t="s">
        <v>46</v>
      </c>
      <c r="R3447" s="24">
        <v>0</v>
      </c>
      <c r="S3447" s="24">
        <v>1E-3</v>
      </c>
      <c r="T3447" s="49" t="s">
        <v>4598</v>
      </c>
      <c r="U3447" s="17" t="s">
        <v>7248</v>
      </c>
      <c r="V3447" s="17" t="s">
        <v>7249</v>
      </c>
      <c r="W3447" s="17" t="s">
        <v>7249</v>
      </c>
    </row>
    <row r="3448" spans="1:23" customFormat="1" x14ac:dyDescent="0.35">
      <c r="A3448" s="49" t="s">
        <v>104</v>
      </c>
      <c r="B3448" s="28"/>
      <c r="C3448" s="28"/>
      <c r="D3448" s="28" t="s">
        <v>7253</v>
      </c>
      <c r="E3448" s="49" t="s">
        <v>7315</v>
      </c>
      <c r="F3448" s="49" t="s">
        <v>4625</v>
      </c>
      <c r="G3448" s="49" t="s">
        <v>21</v>
      </c>
      <c r="H3448" s="22" t="s">
        <v>4570</v>
      </c>
      <c r="I3448" s="25" t="s">
        <v>197</v>
      </c>
      <c r="J3448" s="25" t="s">
        <v>6163</v>
      </c>
      <c r="K3448" s="25" t="s">
        <v>7168</v>
      </c>
      <c r="L3448" s="25">
        <v>10</v>
      </c>
      <c r="M3448" s="63" t="s">
        <v>6648</v>
      </c>
      <c r="N3448" s="22" t="s">
        <v>8703</v>
      </c>
      <c r="O3448" s="24">
        <v>0</v>
      </c>
      <c r="P3448" s="24">
        <v>1E-3</v>
      </c>
      <c r="Q3448" s="23" t="s">
        <v>46</v>
      </c>
      <c r="R3448" s="24">
        <v>0</v>
      </c>
      <c r="S3448" s="24">
        <v>1E-3</v>
      </c>
      <c r="T3448" s="49" t="s">
        <v>4598</v>
      </c>
      <c r="U3448" s="17" t="s">
        <v>7248</v>
      </c>
      <c r="V3448" s="17" t="s">
        <v>7249</v>
      </c>
      <c r="W3448" s="17" t="s">
        <v>7249</v>
      </c>
    </row>
    <row r="3449" spans="1:23" customFormat="1" x14ac:dyDescent="0.35">
      <c r="A3449" s="49" t="s">
        <v>102</v>
      </c>
      <c r="B3449" s="28"/>
      <c r="C3449" s="28"/>
      <c r="D3449" s="28" t="s">
        <v>7254</v>
      </c>
      <c r="E3449" s="49" t="s">
        <v>7316</v>
      </c>
      <c r="F3449" s="49" t="s">
        <v>4625</v>
      </c>
      <c r="G3449" s="49" t="s">
        <v>21</v>
      </c>
      <c r="H3449" s="22" t="s">
        <v>4570</v>
      </c>
      <c r="I3449" s="25" t="s">
        <v>197</v>
      </c>
      <c r="J3449" s="25" t="s">
        <v>6163</v>
      </c>
      <c r="K3449" s="25" t="s">
        <v>7168</v>
      </c>
      <c r="L3449" s="25">
        <v>10</v>
      </c>
      <c r="M3449" s="63" t="s">
        <v>6648</v>
      </c>
      <c r="N3449" s="22" t="s">
        <v>8703</v>
      </c>
      <c r="O3449" s="24">
        <v>0</v>
      </c>
      <c r="P3449" s="24">
        <v>1E-3</v>
      </c>
      <c r="Q3449" s="23" t="s">
        <v>46</v>
      </c>
      <c r="R3449" s="24">
        <v>0</v>
      </c>
      <c r="S3449" s="24">
        <v>1E-3</v>
      </c>
      <c r="T3449" s="49" t="s">
        <v>4598</v>
      </c>
      <c r="U3449" s="17" t="s">
        <v>7248</v>
      </c>
      <c r="V3449" s="17" t="s">
        <v>7249</v>
      </c>
      <c r="W3449" s="17" t="s">
        <v>7249</v>
      </c>
    </row>
    <row r="3450" spans="1:23" customFormat="1" x14ac:dyDescent="0.35">
      <c r="A3450" s="49" t="s">
        <v>101</v>
      </c>
      <c r="B3450" s="28"/>
      <c r="C3450" s="28"/>
      <c r="D3450" s="28" t="s">
        <v>7255</v>
      </c>
      <c r="E3450" s="49" t="s">
        <v>7316</v>
      </c>
      <c r="F3450" s="49" t="s">
        <v>4625</v>
      </c>
      <c r="G3450" s="49" t="s">
        <v>21</v>
      </c>
      <c r="H3450" s="22" t="s">
        <v>4570</v>
      </c>
      <c r="I3450" s="25" t="s">
        <v>197</v>
      </c>
      <c r="J3450" s="25" t="s">
        <v>6163</v>
      </c>
      <c r="K3450" s="25" t="s">
        <v>7168</v>
      </c>
      <c r="L3450" s="25">
        <v>10</v>
      </c>
      <c r="M3450" s="63" t="s">
        <v>6648</v>
      </c>
      <c r="N3450" s="22" t="s">
        <v>8703</v>
      </c>
      <c r="O3450" s="24">
        <v>0</v>
      </c>
      <c r="P3450" s="24">
        <v>1E-3</v>
      </c>
      <c r="Q3450" s="23" t="s">
        <v>46</v>
      </c>
      <c r="R3450" s="24">
        <v>0</v>
      </c>
      <c r="S3450" s="24">
        <v>1E-3</v>
      </c>
      <c r="T3450" s="49" t="s">
        <v>4598</v>
      </c>
      <c r="U3450" s="17" t="s">
        <v>7248</v>
      </c>
      <c r="V3450" s="17" t="s">
        <v>7249</v>
      </c>
      <c r="W3450" s="17" t="s">
        <v>7249</v>
      </c>
    </row>
    <row r="3451" spans="1:23" customFormat="1" x14ac:dyDescent="0.35">
      <c r="A3451" s="49" t="s">
        <v>98</v>
      </c>
      <c r="B3451" s="28"/>
      <c r="C3451" s="28"/>
      <c r="D3451" s="28" t="s">
        <v>7256</v>
      </c>
      <c r="E3451" s="49" t="s">
        <v>7316</v>
      </c>
      <c r="F3451" s="49" t="s">
        <v>4625</v>
      </c>
      <c r="G3451" s="49" t="s">
        <v>21</v>
      </c>
      <c r="H3451" s="22" t="s">
        <v>4570</v>
      </c>
      <c r="I3451" s="25" t="s">
        <v>197</v>
      </c>
      <c r="J3451" s="25" t="s">
        <v>6163</v>
      </c>
      <c r="K3451" s="25" t="s">
        <v>7168</v>
      </c>
      <c r="L3451" s="25">
        <v>10</v>
      </c>
      <c r="M3451" s="63" t="s">
        <v>6648</v>
      </c>
      <c r="N3451" s="22" t="s">
        <v>8703</v>
      </c>
      <c r="O3451" s="24">
        <v>0</v>
      </c>
      <c r="P3451" s="24">
        <v>1E-3</v>
      </c>
      <c r="Q3451" s="23" t="s">
        <v>46</v>
      </c>
      <c r="R3451" s="24">
        <v>0</v>
      </c>
      <c r="S3451" s="24">
        <v>1E-3</v>
      </c>
      <c r="T3451" s="49" t="s">
        <v>4598</v>
      </c>
      <c r="U3451" s="17" t="s">
        <v>7248</v>
      </c>
      <c r="V3451" s="17" t="s">
        <v>7249</v>
      </c>
      <c r="W3451" s="17" t="s">
        <v>7249</v>
      </c>
    </row>
    <row r="3452" spans="1:23" customFormat="1" x14ac:dyDescent="0.35">
      <c r="A3452" s="49" t="s">
        <v>104</v>
      </c>
      <c r="B3452" s="28"/>
      <c r="C3452" s="28"/>
      <c r="D3452" s="28" t="s">
        <v>7257</v>
      </c>
      <c r="E3452" s="49" t="s">
        <v>7316</v>
      </c>
      <c r="F3452" s="49" t="s">
        <v>4625</v>
      </c>
      <c r="G3452" s="49" t="s">
        <v>21</v>
      </c>
      <c r="H3452" s="22" t="s">
        <v>4570</v>
      </c>
      <c r="I3452" s="25" t="s">
        <v>197</v>
      </c>
      <c r="J3452" s="25" t="s">
        <v>6163</v>
      </c>
      <c r="K3452" s="25" t="s">
        <v>7168</v>
      </c>
      <c r="L3452" s="25">
        <v>10</v>
      </c>
      <c r="M3452" s="63" t="s">
        <v>6648</v>
      </c>
      <c r="N3452" s="22" t="s">
        <v>8703</v>
      </c>
      <c r="O3452" s="24">
        <v>0</v>
      </c>
      <c r="P3452" s="24">
        <v>1E-3</v>
      </c>
      <c r="Q3452" s="23" t="s">
        <v>46</v>
      </c>
      <c r="R3452" s="24">
        <v>0</v>
      </c>
      <c r="S3452" s="24">
        <v>1E-3</v>
      </c>
      <c r="T3452" s="49" t="s">
        <v>4598</v>
      </c>
      <c r="U3452" s="17" t="s">
        <v>7248</v>
      </c>
      <c r="V3452" s="17" t="s">
        <v>7249</v>
      </c>
      <c r="W3452" s="17" t="s">
        <v>7249</v>
      </c>
    </row>
    <row r="3453" spans="1:23" customFormat="1" x14ac:dyDescent="0.35">
      <c r="A3453" s="7" t="s">
        <v>10</v>
      </c>
      <c r="B3453" s="7"/>
      <c r="C3453" s="7"/>
      <c r="D3453" s="7" t="s">
        <v>8510</v>
      </c>
      <c r="E3453" s="7" t="s">
        <v>8511</v>
      </c>
      <c r="F3453" s="7" t="s">
        <v>204</v>
      </c>
      <c r="G3453" s="7" t="s">
        <v>21</v>
      </c>
      <c r="H3453" s="65" t="s">
        <v>46</v>
      </c>
      <c r="I3453" s="41" t="s">
        <v>99</v>
      </c>
      <c r="J3453" s="40" t="s">
        <v>4599</v>
      </c>
      <c r="K3453" s="40"/>
      <c r="L3453" s="40"/>
      <c r="M3453" s="71"/>
      <c r="N3453" s="22" t="s">
        <v>46</v>
      </c>
      <c r="O3453" s="50"/>
      <c r="P3453" s="50"/>
      <c r="Q3453" s="50" t="s">
        <v>46</v>
      </c>
      <c r="R3453" s="50"/>
      <c r="S3453" s="50"/>
      <c r="T3453" s="50" t="s">
        <v>6269</v>
      </c>
      <c r="U3453" s="50" t="s">
        <v>7248</v>
      </c>
      <c r="V3453" s="50" t="s">
        <v>6927</v>
      </c>
      <c r="W3453" s="50" t="s">
        <v>6927</v>
      </c>
    </row>
    <row r="3454" spans="1:23" customFormat="1" x14ac:dyDescent="0.35">
      <c r="A3454" s="7" t="s">
        <v>10</v>
      </c>
      <c r="B3454" s="7"/>
      <c r="C3454" s="7"/>
      <c r="D3454" s="7" t="s">
        <v>8512</v>
      </c>
      <c r="E3454" s="7" t="s">
        <v>8513</v>
      </c>
      <c r="F3454" s="7" t="s">
        <v>204</v>
      </c>
      <c r="G3454" s="7" t="s">
        <v>21</v>
      </c>
      <c r="H3454" s="65" t="s">
        <v>46</v>
      </c>
      <c r="I3454" s="41" t="s">
        <v>99</v>
      </c>
      <c r="J3454" s="40" t="s">
        <v>4599</v>
      </c>
      <c r="K3454" s="40"/>
      <c r="L3454" s="40"/>
      <c r="M3454" s="71"/>
      <c r="N3454" s="22" t="s">
        <v>46</v>
      </c>
      <c r="O3454" s="50"/>
      <c r="P3454" s="50"/>
      <c r="Q3454" s="50" t="s">
        <v>46</v>
      </c>
      <c r="R3454" s="50"/>
      <c r="S3454" s="50"/>
      <c r="T3454" s="50" t="s">
        <v>6269</v>
      </c>
      <c r="U3454" s="50" t="s">
        <v>7248</v>
      </c>
      <c r="V3454" s="50" t="s">
        <v>6927</v>
      </c>
      <c r="W3454" s="50" t="s">
        <v>6927</v>
      </c>
    </row>
    <row r="3455" spans="1:23" customFormat="1" x14ac:dyDescent="0.35">
      <c r="A3455" s="7" t="s">
        <v>10</v>
      </c>
      <c r="B3455" s="7"/>
      <c r="C3455" s="7"/>
      <c r="D3455" s="7" t="s">
        <v>8514</v>
      </c>
      <c r="E3455" s="7" t="s">
        <v>8515</v>
      </c>
      <c r="F3455" s="7" t="s">
        <v>204</v>
      </c>
      <c r="G3455" s="7" t="s">
        <v>21</v>
      </c>
      <c r="H3455" s="65" t="s">
        <v>46</v>
      </c>
      <c r="I3455" s="41" t="s">
        <v>99</v>
      </c>
      <c r="J3455" s="40" t="s">
        <v>4599</v>
      </c>
      <c r="K3455" s="40"/>
      <c r="L3455" s="40"/>
      <c r="M3455" s="71"/>
      <c r="N3455" s="22" t="s">
        <v>46</v>
      </c>
      <c r="O3455" s="50"/>
      <c r="P3455" s="50"/>
      <c r="Q3455" s="50" t="s">
        <v>46</v>
      </c>
      <c r="R3455" s="50"/>
      <c r="S3455" s="50"/>
      <c r="T3455" s="50" t="s">
        <v>6269</v>
      </c>
      <c r="U3455" s="50" t="s">
        <v>7248</v>
      </c>
      <c r="V3455" s="50" t="s">
        <v>6927</v>
      </c>
      <c r="W3455" s="50" t="s">
        <v>6927</v>
      </c>
    </row>
    <row r="3456" spans="1:23" customFormat="1" x14ac:dyDescent="0.35">
      <c r="A3456" s="7" t="s">
        <v>101</v>
      </c>
      <c r="B3456" s="7"/>
      <c r="C3456" s="7"/>
      <c r="D3456" s="7" t="s">
        <v>8516</v>
      </c>
      <c r="E3456" s="7" t="s">
        <v>8517</v>
      </c>
      <c r="F3456" s="7" t="s">
        <v>204</v>
      </c>
      <c r="G3456" s="7" t="s">
        <v>21</v>
      </c>
      <c r="H3456" s="65" t="s">
        <v>4570</v>
      </c>
      <c r="I3456" s="41" t="s">
        <v>99</v>
      </c>
      <c r="J3456" s="40" t="s">
        <v>4599</v>
      </c>
      <c r="K3456" s="40"/>
      <c r="L3456" s="40"/>
      <c r="M3456" s="71"/>
      <c r="N3456" s="22" t="s">
        <v>46</v>
      </c>
      <c r="O3456" s="50"/>
      <c r="P3456" s="50"/>
      <c r="Q3456" s="50" t="s">
        <v>46</v>
      </c>
      <c r="R3456" s="50"/>
      <c r="S3456" s="50"/>
      <c r="T3456" s="50" t="s">
        <v>6269</v>
      </c>
      <c r="U3456" s="50" t="s">
        <v>7248</v>
      </c>
      <c r="V3456" s="50" t="s">
        <v>6927</v>
      </c>
      <c r="W3456" s="50" t="s">
        <v>6927</v>
      </c>
    </row>
    <row r="3457" spans="1:23" customFormat="1" x14ac:dyDescent="0.35">
      <c r="A3457" s="7" t="s">
        <v>10</v>
      </c>
      <c r="B3457" s="7"/>
      <c r="C3457" s="7"/>
      <c r="D3457" s="7" t="s">
        <v>8518</v>
      </c>
      <c r="E3457" s="7" t="s">
        <v>8519</v>
      </c>
      <c r="F3457" s="7" t="s">
        <v>204</v>
      </c>
      <c r="G3457" s="7" t="s">
        <v>21</v>
      </c>
      <c r="H3457" s="65" t="s">
        <v>46</v>
      </c>
      <c r="I3457" s="41" t="s">
        <v>99</v>
      </c>
      <c r="J3457" s="40" t="s">
        <v>4599</v>
      </c>
      <c r="K3457" s="40"/>
      <c r="L3457" s="40"/>
      <c r="M3457" s="71"/>
      <c r="N3457" s="22" t="s">
        <v>46</v>
      </c>
      <c r="O3457" s="50"/>
      <c r="P3457" s="50"/>
      <c r="Q3457" s="50" t="s">
        <v>46</v>
      </c>
      <c r="R3457" s="50"/>
      <c r="S3457" s="50"/>
      <c r="T3457" s="50" t="s">
        <v>6269</v>
      </c>
      <c r="U3457" s="50" t="s">
        <v>7248</v>
      </c>
      <c r="V3457" s="50" t="s">
        <v>6927</v>
      </c>
      <c r="W3457" s="50" t="s">
        <v>6927</v>
      </c>
    </row>
    <row r="3458" spans="1:23" customFormat="1" x14ac:dyDescent="0.35">
      <c r="A3458" s="7" t="s">
        <v>10</v>
      </c>
      <c r="B3458" s="7"/>
      <c r="C3458" s="7"/>
      <c r="D3458" s="7" t="s">
        <v>8520</v>
      </c>
      <c r="E3458" s="7" t="s">
        <v>8521</v>
      </c>
      <c r="F3458" s="7" t="s">
        <v>204</v>
      </c>
      <c r="G3458" s="7" t="s">
        <v>21</v>
      </c>
      <c r="H3458" s="65" t="s">
        <v>46</v>
      </c>
      <c r="I3458" s="41" t="s">
        <v>99</v>
      </c>
      <c r="J3458" s="40" t="s">
        <v>4599</v>
      </c>
      <c r="K3458" s="40"/>
      <c r="L3458" s="40"/>
      <c r="M3458" s="71"/>
      <c r="N3458" s="22" t="s">
        <v>46</v>
      </c>
      <c r="O3458" s="50"/>
      <c r="P3458" s="50"/>
      <c r="Q3458" s="50" t="s">
        <v>46</v>
      </c>
      <c r="R3458" s="50"/>
      <c r="S3458" s="50"/>
      <c r="T3458" s="50" t="s">
        <v>6269</v>
      </c>
      <c r="U3458" s="50" t="s">
        <v>7248</v>
      </c>
      <c r="V3458" s="50" t="s">
        <v>6927</v>
      </c>
      <c r="W3458" s="50" t="s">
        <v>6927</v>
      </c>
    </row>
    <row r="3459" spans="1:23" customFormat="1" x14ac:dyDescent="0.35">
      <c r="A3459" s="7" t="s">
        <v>102</v>
      </c>
      <c r="B3459" s="7"/>
      <c r="C3459" s="7"/>
      <c r="D3459" s="7" t="s">
        <v>8522</v>
      </c>
      <c r="E3459" s="7" t="s">
        <v>8523</v>
      </c>
      <c r="F3459" s="7" t="s">
        <v>204</v>
      </c>
      <c r="G3459" s="7" t="s">
        <v>21</v>
      </c>
      <c r="H3459" s="65" t="s">
        <v>4570</v>
      </c>
      <c r="I3459" s="41" t="s">
        <v>99</v>
      </c>
      <c r="J3459" s="40" t="s">
        <v>4599</v>
      </c>
      <c r="K3459" s="40"/>
      <c r="L3459" s="40"/>
      <c r="M3459" s="71"/>
      <c r="N3459" s="22" t="s">
        <v>46</v>
      </c>
      <c r="O3459" s="50"/>
      <c r="P3459" s="50"/>
      <c r="Q3459" s="50" t="s">
        <v>46</v>
      </c>
      <c r="R3459" s="50"/>
      <c r="S3459" s="50"/>
      <c r="T3459" s="50" t="s">
        <v>6269</v>
      </c>
      <c r="U3459" s="50" t="s">
        <v>7248</v>
      </c>
      <c r="V3459" s="50" t="s">
        <v>6927</v>
      </c>
      <c r="W3459" s="50" t="s">
        <v>6927</v>
      </c>
    </row>
    <row r="3460" spans="1:23" customFormat="1" x14ac:dyDescent="0.35">
      <c r="A3460" s="7" t="s">
        <v>10</v>
      </c>
      <c r="B3460" s="7"/>
      <c r="C3460" s="7"/>
      <c r="D3460" s="7" t="s">
        <v>8524</v>
      </c>
      <c r="E3460" s="7" t="s">
        <v>8525</v>
      </c>
      <c r="F3460" s="7" t="s">
        <v>204</v>
      </c>
      <c r="G3460" s="7" t="s">
        <v>21</v>
      </c>
      <c r="H3460" s="65" t="s">
        <v>46</v>
      </c>
      <c r="I3460" s="41" t="s">
        <v>99</v>
      </c>
      <c r="J3460" s="40" t="s">
        <v>4599</v>
      </c>
      <c r="K3460" s="40"/>
      <c r="L3460" s="40"/>
      <c r="M3460" s="71"/>
      <c r="N3460" s="22" t="s">
        <v>46</v>
      </c>
      <c r="O3460" s="50"/>
      <c r="P3460" s="50"/>
      <c r="Q3460" s="50" t="s">
        <v>46</v>
      </c>
      <c r="R3460" s="50"/>
      <c r="S3460" s="50"/>
      <c r="T3460" s="50" t="s">
        <v>6269</v>
      </c>
      <c r="U3460" s="50" t="s">
        <v>7248</v>
      </c>
      <c r="V3460" s="50" t="s">
        <v>6927</v>
      </c>
      <c r="W3460" s="50" t="s">
        <v>6927</v>
      </c>
    </row>
    <row r="3461" spans="1:23" customFormat="1" x14ac:dyDescent="0.35">
      <c r="A3461" s="7" t="s">
        <v>98</v>
      </c>
      <c r="B3461" s="7"/>
      <c r="C3461" s="7"/>
      <c r="D3461" s="7" t="s">
        <v>8526</v>
      </c>
      <c r="E3461" s="7" t="s">
        <v>8527</v>
      </c>
      <c r="F3461" s="7" t="s">
        <v>204</v>
      </c>
      <c r="G3461" s="7" t="s">
        <v>21</v>
      </c>
      <c r="H3461" s="65" t="s">
        <v>4570</v>
      </c>
      <c r="I3461" s="41" t="s">
        <v>99</v>
      </c>
      <c r="J3461" s="40" t="s">
        <v>4599</v>
      </c>
      <c r="K3461" s="40"/>
      <c r="L3461" s="40"/>
      <c r="M3461" s="71"/>
      <c r="N3461" s="22" t="s">
        <v>46</v>
      </c>
      <c r="O3461" s="50"/>
      <c r="P3461" s="50"/>
      <c r="Q3461" s="50" t="s">
        <v>46</v>
      </c>
      <c r="R3461" s="50"/>
      <c r="S3461" s="50"/>
      <c r="T3461" s="50" t="s">
        <v>6269</v>
      </c>
      <c r="U3461" s="50" t="s">
        <v>7248</v>
      </c>
      <c r="V3461" s="50" t="s">
        <v>6927</v>
      </c>
      <c r="W3461" s="50" t="s">
        <v>6927</v>
      </c>
    </row>
    <row r="3462" spans="1:23" customFormat="1" x14ac:dyDescent="0.35">
      <c r="A3462" s="7" t="s">
        <v>104</v>
      </c>
      <c r="B3462" s="7"/>
      <c r="C3462" s="7"/>
      <c r="D3462" s="7" t="s">
        <v>8528</v>
      </c>
      <c r="E3462" s="7" t="s">
        <v>8529</v>
      </c>
      <c r="F3462" s="7" t="s">
        <v>204</v>
      </c>
      <c r="G3462" s="7" t="s">
        <v>21</v>
      </c>
      <c r="H3462" s="65" t="s">
        <v>4570</v>
      </c>
      <c r="I3462" s="41" t="s">
        <v>99</v>
      </c>
      <c r="J3462" s="40" t="s">
        <v>4599</v>
      </c>
      <c r="K3462" s="40"/>
      <c r="L3462" s="40"/>
      <c r="M3462" s="71"/>
      <c r="N3462" s="22" t="s">
        <v>46</v>
      </c>
      <c r="O3462" s="50"/>
      <c r="P3462" s="50"/>
      <c r="Q3462" s="50" t="s">
        <v>46</v>
      </c>
      <c r="R3462" s="50"/>
      <c r="S3462" s="50"/>
      <c r="T3462" s="50" t="s">
        <v>6269</v>
      </c>
      <c r="U3462" s="50" t="s">
        <v>7248</v>
      </c>
      <c r="V3462" s="50" t="s">
        <v>6927</v>
      </c>
      <c r="W3462" s="50" t="s">
        <v>6927</v>
      </c>
    </row>
    <row r="3463" spans="1:23" customFormat="1" x14ac:dyDescent="0.35">
      <c r="A3463" s="7" t="s">
        <v>10</v>
      </c>
      <c r="B3463" s="7"/>
      <c r="C3463" s="7"/>
      <c r="D3463" s="7" t="s">
        <v>8530</v>
      </c>
      <c r="E3463" s="7" t="s">
        <v>8531</v>
      </c>
      <c r="F3463" s="7" t="s">
        <v>204</v>
      </c>
      <c r="G3463" s="7" t="s">
        <v>21</v>
      </c>
      <c r="H3463" s="65" t="s">
        <v>46</v>
      </c>
      <c r="I3463" s="41" t="s">
        <v>99</v>
      </c>
      <c r="J3463" s="40" t="s">
        <v>4599</v>
      </c>
      <c r="K3463" s="40"/>
      <c r="L3463" s="40"/>
      <c r="M3463" s="71"/>
      <c r="N3463" s="22" t="s">
        <v>46</v>
      </c>
      <c r="O3463" s="50"/>
      <c r="P3463" s="50"/>
      <c r="Q3463" s="50" t="s">
        <v>46</v>
      </c>
      <c r="R3463" s="50"/>
      <c r="S3463" s="50"/>
      <c r="T3463" s="50" t="s">
        <v>6269</v>
      </c>
      <c r="U3463" s="50" t="s">
        <v>7248</v>
      </c>
      <c r="V3463" s="50" t="s">
        <v>6927</v>
      </c>
      <c r="W3463" s="50" t="s">
        <v>6927</v>
      </c>
    </row>
    <row r="3464" spans="1:23" customFormat="1" x14ac:dyDescent="0.35">
      <c r="A3464" s="7" t="s">
        <v>102</v>
      </c>
      <c r="B3464" s="7"/>
      <c r="C3464" s="7"/>
      <c r="D3464" s="7" t="s">
        <v>8532</v>
      </c>
      <c r="E3464" s="7" t="s">
        <v>8533</v>
      </c>
      <c r="F3464" s="7" t="s">
        <v>204</v>
      </c>
      <c r="G3464" s="7" t="s">
        <v>21</v>
      </c>
      <c r="H3464" s="65" t="s">
        <v>4570</v>
      </c>
      <c r="I3464" s="41" t="s">
        <v>99</v>
      </c>
      <c r="J3464" s="40" t="s">
        <v>4599</v>
      </c>
      <c r="K3464" s="40"/>
      <c r="L3464" s="40"/>
      <c r="M3464" s="71"/>
      <c r="N3464" s="22" t="s">
        <v>46</v>
      </c>
      <c r="O3464" s="50"/>
      <c r="P3464" s="50"/>
      <c r="Q3464" s="50" t="s">
        <v>46</v>
      </c>
      <c r="R3464" s="50"/>
      <c r="S3464" s="50"/>
      <c r="T3464" s="50" t="s">
        <v>6269</v>
      </c>
      <c r="U3464" s="50" t="s">
        <v>7248</v>
      </c>
      <c r="V3464" s="50" t="s">
        <v>6927</v>
      </c>
      <c r="W3464" s="50" t="s">
        <v>6927</v>
      </c>
    </row>
    <row r="3465" spans="1:23" customFormat="1" x14ac:dyDescent="0.35">
      <c r="A3465" s="7" t="s">
        <v>102</v>
      </c>
      <c r="B3465" s="7"/>
      <c r="C3465" s="7"/>
      <c r="D3465" s="7" t="s">
        <v>8534</v>
      </c>
      <c r="E3465" s="7" t="s">
        <v>8535</v>
      </c>
      <c r="F3465" s="7" t="s">
        <v>204</v>
      </c>
      <c r="G3465" s="7" t="s">
        <v>21</v>
      </c>
      <c r="H3465" s="65" t="s">
        <v>4570</v>
      </c>
      <c r="I3465" s="41" t="s">
        <v>99</v>
      </c>
      <c r="J3465" s="40" t="s">
        <v>4599</v>
      </c>
      <c r="K3465" s="40"/>
      <c r="L3465" s="40"/>
      <c r="M3465" s="71"/>
      <c r="N3465" s="22" t="s">
        <v>46</v>
      </c>
      <c r="O3465" s="50"/>
      <c r="P3465" s="50"/>
      <c r="Q3465" s="50" t="s">
        <v>46</v>
      </c>
      <c r="R3465" s="50"/>
      <c r="S3465" s="50"/>
      <c r="T3465" s="50" t="s">
        <v>6269</v>
      </c>
      <c r="U3465" s="50" t="s">
        <v>7248</v>
      </c>
      <c r="V3465" s="50" t="s">
        <v>6927</v>
      </c>
      <c r="W3465" s="50" t="s">
        <v>6927</v>
      </c>
    </row>
    <row r="3466" spans="1:23" customFormat="1" x14ac:dyDescent="0.35">
      <c r="A3466" s="7" t="s">
        <v>102</v>
      </c>
      <c r="B3466" s="7"/>
      <c r="C3466" s="7"/>
      <c r="D3466" s="7" t="s">
        <v>8536</v>
      </c>
      <c r="E3466" s="7" t="s">
        <v>8537</v>
      </c>
      <c r="F3466" s="7" t="s">
        <v>204</v>
      </c>
      <c r="G3466" s="7" t="s">
        <v>21</v>
      </c>
      <c r="H3466" s="65" t="s">
        <v>4570</v>
      </c>
      <c r="I3466" s="41" t="s">
        <v>99</v>
      </c>
      <c r="J3466" s="40" t="s">
        <v>4599</v>
      </c>
      <c r="K3466" s="40"/>
      <c r="L3466" s="40"/>
      <c r="M3466" s="71"/>
      <c r="N3466" s="22" t="s">
        <v>46</v>
      </c>
      <c r="O3466" s="50"/>
      <c r="P3466" s="50"/>
      <c r="Q3466" s="50" t="s">
        <v>46</v>
      </c>
      <c r="R3466" s="50"/>
      <c r="S3466" s="50"/>
      <c r="T3466" s="50" t="s">
        <v>6269</v>
      </c>
      <c r="U3466" s="50" t="s">
        <v>7248</v>
      </c>
      <c r="V3466" s="50" t="s">
        <v>6927</v>
      </c>
      <c r="W3466" s="50" t="s">
        <v>6927</v>
      </c>
    </row>
    <row r="3467" spans="1:23" customFormat="1" x14ac:dyDescent="0.35">
      <c r="A3467" s="7" t="s">
        <v>102</v>
      </c>
      <c r="B3467" s="7"/>
      <c r="C3467" s="7"/>
      <c r="D3467" s="7" t="s">
        <v>8538</v>
      </c>
      <c r="E3467" s="7" t="s">
        <v>8539</v>
      </c>
      <c r="F3467" s="7" t="s">
        <v>204</v>
      </c>
      <c r="G3467" s="7" t="s">
        <v>21</v>
      </c>
      <c r="H3467" s="65" t="s">
        <v>4570</v>
      </c>
      <c r="I3467" s="41" t="s">
        <v>99</v>
      </c>
      <c r="J3467" s="40" t="s">
        <v>4599</v>
      </c>
      <c r="K3467" s="40"/>
      <c r="L3467" s="40"/>
      <c r="M3467" s="71"/>
      <c r="N3467" s="22" t="s">
        <v>46</v>
      </c>
      <c r="O3467" s="50"/>
      <c r="P3467" s="50"/>
      <c r="Q3467" s="50" t="s">
        <v>46</v>
      </c>
      <c r="R3467" s="50"/>
      <c r="S3467" s="50"/>
      <c r="T3467" s="50" t="s">
        <v>6269</v>
      </c>
      <c r="U3467" s="50" t="s">
        <v>7248</v>
      </c>
      <c r="V3467" s="50" t="s">
        <v>6927</v>
      </c>
      <c r="W3467" s="50" t="s">
        <v>6927</v>
      </c>
    </row>
    <row r="3468" spans="1:23" customFormat="1" x14ac:dyDescent="0.35">
      <c r="A3468" s="7" t="s">
        <v>101</v>
      </c>
      <c r="B3468" s="7"/>
      <c r="C3468" s="7"/>
      <c r="D3468" s="7" t="s">
        <v>8540</v>
      </c>
      <c r="E3468" s="7" t="s">
        <v>8541</v>
      </c>
      <c r="F3468" s="7" t="s">
        <v>204</v>
      </c>
      <c r="G3468" s="7" t="s">
        <v>21</v>
      </c>
      <c r="H3468" s="65" t="s">
        <v>4570</v>
      </c>
      <c r="I3468" s="41" t="s">
        <v>99</v>
      </c>
      <c r="J3468" s="40" t="s">
        <v>4599</v>
      </c>
      <c r="K3468" s="40"/>
      <c r="L3468" s="40"/>
      <c r="M3468" s="71"/>
      <c r="N3468" s="22" t="s">
        <v>46</v>
      </c>
      <c r="O3468" s="50"/>
      <c r="P3468" s="50"/>
      <c r="Q3468" s="50" t="s">
        <v>46</v>
      </c>
      <c r="R3468" s="50"/>
      <c r="S3468" s="50"/>
      <c r="T3468" s="50" t="s">
        <v>6269</v>
      </c>
      <c r="U3468" s="50" t="s">
        <v>7248</v>
      </c>
      <c r="V3468" s="50" t="s">
        <v>6927</v>
      </c>
      <c r="W3468" s="50" t="s">
        <v>6927</v>
      </c>
    </row>
    <row r="3469" spans="1:23" customFormat="1" x14ac:dyDescent="0.35">
      <c r="A3469" s="7" t="s">
        <v>101</v>
      </c>
      <c r="B3469" s="7"/>
      <c r="C3469" s="7"/>
      <c r="D3469" s="7" t="s">
        <v>8542</v>
      </c>
      <c r="E3469" s="7" t="s">
        <v>8543</v>
      </c>
      <c r="F3469" s="7" t="s">
        <v>204</v>
      </c>
      <c r="G3469" s="7" t="s">
        <v>21</v>
      </c>
      <c r="H3469" s="65" t="s">
        <v>4570</v>
      </c>
      <c r="I3469" s="41" t="s">
        <v>99</v>
      </c>
      <c r="J3469" s="40" t="s">
        <v>4599</v>
      </c>
      <c r="K3469" s="40"/>
      <c r="L3469" s="40"/>
      <c r="M3469" s="71"/>
      <c r="N3469" s="22" t="s">
        <v>46</v>
      </c>
      <c r="O3469" s="50"/>
      <c r="P3469" s="50"/>
      <c r="Q3469" s="50" t="s">
        <v>46</v>
      </c>
      <c r="R3469" s="50"/>
      <c r="S3469" s="50"/>
      <c r="T3469" s="50" t="s">
        <v>6269</v>
      </c>
      <c r="U3469" s="50" t="s">
        <v>7248</v>
      </c>
      <c r="V3469" s="50" t="s">
        <v>6927</v>
      </c>
      <c r="W3469" s="50" t="s">
        <v>6927</v>
      </c>
    </row>
    <row r="3470" spans="1:23" customFormat="1" x14ac:dyDescent="0.35">
      <c r="A3470" s="7" t="s">
        <v>104</v>
      </c>
      <c r="B3470" s="7"/>
      <c r="C3470" s="7"/>
      <c r="D3470" s="7" t="s">
        <v>8544</v>
      </c>
      <c r="E3470" s="7" t="s">
        <v>8545</v>
      </c>
      <c r="F3470" s="7" t="s">
        <v>204</v>
      </c>
      <c r="G3470" s="7" t="s">
        <v>21</v>
      </c>
      <c r="H3470" s="65" t="s">
        <v>4570</v>
      </c>
      <c r="I3470" s="41" t="s">
        <v>99</v>
      </c>
      <c r="J3470" s="40" t="s">
        <v>4599</v>
      </c>
      <c r="K3470" s="40"/>
      <c r="L3470" s="40"/>
      <c r="M3470" s="71"/>
      <c r="N3470" s="22" t="s">
        <v>46</v>
      </c>
      <c r="O3470" s="50"/>
      <c r="P3470" s="50"/>
      <c r="Q3470" s="50" t="s">
        <v>46</v>
      </c>
      <c r="R3470" s="50"/>
      <c r="S3470" s="50"/>
      <c r="T3470" s="50" t="s">
        <v>6269</v>
      </c>
      <c r="U3470" s="50" t="s">
        <v>7248</v>
      </c>
      <c r="V3470" s="50" t="s">
        <v>6927</v>
      </c>
      <c r="W3470" s="50" t="s">
        <v>6927</v>
      </c>
    </row>
    <row r="3471" spans="1:23" customFormat="1" x14ac:dyDescent="0.35">
      <c r="A3471" s="7" t="s">
        <v>98</v>
      </c>
      <c r="B3471" s="7"/>
      <c r="C3471" s="7"/>
      <c r="D3471" s="7" t="s">
        <v>8546</v>
      </c>
      <c r="E3471" s="7" t="s">
        <v>8547</v>
      </c>
      <c r="F3471" s="7" t="s">
        <v>204</v>
      </c>
      <c r="G3471" s="7" t="s">
        <v>21</v>
      </c>
      <c r="H3471" s="65" t="s">
        <v>4570</v>
      </c>
      <c r="I3471" s="41" t="s">
        <v>99</v>
      </c>
      <c r="J3471" s="40" t="s">
        <v>4599</v>
      </c>
      <c r="K3471" s="40"/>
      <c r="L3471" s="40"/>
      <c r="M3471" s="71"/>
      <c r="N3471" s="22" t="s">
        <v>46</v>
      </c>
      <c r="O3471" s="50"/>
      <c r="P3471" s="50"/>
      <c r="Q3471" s="50" t="s">
        <v>46</v>
      </c>
      <c r="R3471" s="50"/>
      <c r="S3471" s="50"/>
      <c r="T3471" s="50" t="s">
        <v>6269</v>
      </c>
      <c r="U3471" s="50" t="s">
        <v>7248</v>
      </c>
      <c r="V3471" s="50" t="s">
        <v>6927</v>
      </c>
      <c r="W3471" s="50" t="s">
        <v>6927</v>
      </c>
    </row>
    <row r="3472" spans="1:23" customFormat="1" x14ac:dyDescent="0.35">
      <c r="A3472" s="7" t="s">
        <v>98</v>
      </c>
      <c r="B3472" s="7"/>
      <c r="C3472" s="7"/>
      <c r="D3472" s="7" t="s">
        <v>8548</v>
      </c>
      <c r="E3472" s="7" t="s">
        <v>8549</v>
      </c>
      <c r="F3472" s="7" t="s">
        <v>204</v>
      </c>
      <c r="G3472" s="7" t="s">
        <v>21</v>
      </c>
      <c r="H3472" s="65" t="s">
        <v>4570</v>
      </c>
      <c r="I3472" s="41" t="s">
        <v>99</v>
      </c>
      <c r="J3472" s="40" t="s">
        <v>4599</v>
      </c>
      <c r="K3472" s="40"/>
      <c r="L3472" s="40"/>
      <c r="M3472" s="71"/>
      <c r="N3472" s="22" t="s">
        <v>46</v>
      </c>
      <c r="O3472" s="50"/>
      <c r="P3472" s="50"/>
      <c r="Q3472" s="50" t="s">
        <v>46</v>
      </c>
      <c r="R3472" s="50"/>
      <c r="S3472" s="50"/>
      <c r="T3472" s="50" t="s">
        <v>6269</v>
      </c>
      <c r="U3472" s="50" t="s">
        <v>7248</v>
      </c>
      <c r="V3472" s="50" t="s">
        <v>6927</v>
      </c>
      <c r="W3472" s="50" t="s">
        <v>6927</v>
      </c>
    </row>
    <row r="3473" spans="1:23" customFormat="1" x14ac:dyDescent="0.35">
      <c r="A3473" s="7" t="s">
        <v>98</v>
      </c>
      <c r="B3473" s="7"/>
      <c r="C3473" s="7"/>
      <c r="D3473" s="7" t="s">
        <v>8550</v>
      </c>
      <c r="E3473" s="7" t="s">
        <v>8551</v>
      </c>
      <c r="F3473" s="7" t="s">
        <v>204</v>
      </c>
      <c r="G3473" s="7" t="s">
        <v>21</v>
      </c>
      <c r="H3473" s="65" t="s">
        <v>4570</v>
      </c>
      <c r="I3473" s="41" t="s">
        <v>99</v>
      </c>
      <c r="J3473" s="40" t="s">
        <v>4599</v>
      </c>
      <c r="K3473" s="40"/>
      <c r="L3473" s="40"/>
      <c r="M3473" s="71"/>
      <c r="N3473" s="22" t="s">
        <v>46</v>
      </c>
      <c r="O3473" s="50"/>
      <c r="P3473" s="50"/>
      <c r="Q3473" s="50" t="s">
        <v>46</v>
      </c>
      <c r="R3473" s="50"/>
      <c r="S3473" s="50"/>
      <c r="T3473" s="50" t="s">
        <v>6269</v>
      </c>
      <c r="U3473" s="50" t="s">
        <v>7248</v>
      </c>
      <c r="V3473" s="50" t="s">
        <v>6927</v>
      </c>
      <c r="W3473" s="50" t="s">
        <v>6927</v>
      </c>
    </row>
    <row r="3474" spans="1:23" customFormat="1" x14ac:dyDescent="0.35">
      <c r="A3474" s="7" t="s">
        <v>98</v>
      </c>
      <c r="B3474" s="7"/>
      <c r="C3474" s="7"/>
      <c r="D3474" s="7" t="s">
        <v>8552</v>
      </c>
      <c r="E3474" s="7" t="s">
        <v>8553</v>
      </c>
      <c r="F3474" s="7" t="s">
        <v>204</v>
      </c>
      <c r="G3474" s="7" t="s">
        <v>21</v>
      </c>
      <c r="H3474" s="65" t="s">
        <v>4570</v>
      </c>
      <c r="I3474" s="41" t="s">
        <v>99</v>
      </c>
      <c r="J3474" s="40" t="s">
        <v>4599</v>
      </c>
      <c r="K3474" s="40"/>
      <c r="L3474" s="40"/>
      <c r="M3474" s="71"/>
      <c r="N3474" s="22" t="s">
        <v>46</v>
      </c>
      <c r="O3474" s="50"/>
      <c r="P3474" s="50"/>
      <c r="Q3474" s="50" t="s">
        <v>46</v>
      </c>
      <c r="R3474" s="50"/>
      <c r="S3474" s="50"/>
      <c r="T3474" s="50" t="s">
        <v>6269</v>
      </c>
      <c r="U3474" s="50" t="s">
        <v>7248</v>
      </c>
      <c r="V3474" s="50" t="s">
        <v>6927</v>
      </c>
      <c r="W3474" s="50" t="s">
        <v>6927</v>
      </c>
    </row>
    <row r="3475" spans="1:23" customFormat="1" x14ac:dyDescent="0.35">
      <c r="A3475" s="7" t="s">
        <v>102</v>
      </c>
      <c r="B3475" s="7"/>
      <c r="C3475" s="7"/>
      <c r="D3475" s="7" t="s">
        <v>8554</v>
      </c>
      <c r="E3475" s="7" t="s">
        <v>8555</v>
      </c>
      <c r="F3475" s="7" t="s">
        <v>204</v>
      </c>
      <c r="G3475" s="7" t="s">
        <v>21</v>
      </c>
      <c r="H3475" s="65" t="s">
        <v>4570</v>
      </c>
      <c r="I3475" s="41" t="s">
        <v>99</v>
      </c>
      <c r="J3475" s="40" t="s">
        <v>4599</v>
      </c>
      <c r="K3475" s="40"/>
      <c r="L3475" s="40"/>
      <c r="M3475" s="71"/>
      <c r="N3475" s="22" t="s">
        <v>46</v>
      </c>
      <c r="O3475" s="50"/>
      <c r="P3475" s="50"/>
      <c r="Q3475" s="50" t="s">
        <v>46</v>
      </c>
      <c r="R3475" s="50"/>
      <c r="S3475" s="50"/>
      <c r="T3475" s="50" t="s">
        <v>6269</v>
      </c>
      <c r="U3475" s="50" t="s">
        <v>7248</v>
      </c>
      <c r="V3475" s="50" t="s">
        <v>6927</v>
      </c>
      <c r="W3475" s="50" t="s">
        <v>6927</v>
      </c>
    </row>
    <row r="3476" spans="1:23" customFormat="1" x14ac:dyDescent="0.35">
      <c r="A3476" s="7" t="s">
        <v>102</v>
      </c>
      <c r="B3476" s="7"/>
      <c r="C3476" s="7"/>
      <c r="D3476" s="7" t="s">
        <v>8556</v>
      </c>
      <c r="E3476" s="7" t="s">
        <v>8557</v>
      </c>
      <c r="F3476" s="7" t="s">
        <v>204</v>
      </c>
      <c r="G3476" s="7" t="s">
        <v>21</v>
      </c>
      <c r="H3476" s="65" t="s">
        <v>4570</v>
      </c>
      <c r="I3476" s="41" t="s">
        <v>99</v>
      </c>
      <c r="J3476" s="40" t="s">
        <v>4599</v>
      </c>
      <c r="K3476" s="40"/>
      <c r="L3476" s="40"/>
      <c r="M3476" s="71"/>
      <c r="N3476" s="22" t="s">
        <v>46</v>
      </c>
      <c r="O3476" s="50"/>
      <c r="P3476" s="50"/>
      <c r="Q3476" s="50" t="s">
        <v>46</v>
      </c>
      <c r="R3476" s="50"/>
      <c r="S3476" s="50"/>
      <c r="T3476" s="50" t="s">
        <v>6269</v>
      </c>
      <c r="U3476" s="50" t="s">
        <v>7248</v>
      </c>
      <c r="V3476" s="50" t="s">
        <v>6927</v>
      </c>
      <c r="W3476" s="50" t="s">
        <v>6927</v>
      </c>
    </row>
    <row r="3477" spans="1:23" customFormat="1" x14ac:dyDescent="0.35">
      <c r="A3477" s="7" t="s">
        <v>102</v>
      </c>
      <c r="B3477" s="7"/>
      <c r="C3477" s="7"/>
      <c r="D3477" s="7" t="s">
        <v>8558</v>
      </c>
      <c r="E3477" s="7" t="s">
        <v>8559</v>
      </c>
      <c r="F3477" s="7" t="s">
        <v>204</v>
      </c>
      <c r="G3477" s="7" t="s">
        <v>21</v>
      </c>
      <c r="H3477" s="65" t="s">
        <v>4570</v>
      </c>
      <c r="I3477" s="41" t="s">
        <v>99</v>
      </c>
      <c r="J3477" s="40" t="s">
        <v>4599</v>
      </c>
      <c r="K3477" s="40"/>
      <c r="L3477" s="40"/>
      <c r="M3477" s="71"/>
      <c r="N3477" s="22" t="s">
        <v>46</v>
      </c>
      <c r="O3477" s="50"/>
      <c r="P3477" s="50"/>
      <c r="Q3477" s="50" t="s">
        <v>46</v>
      </c>
      <c r="R3477" s="50"/>
      <c r="S3477" s="50"/>
      <c r="T3477" s="50" t="s">
        <v>6269</v>
      </c>
      <c r="U3477" s="50" t="s">
        <v>7248</v>
      </c>
      <c r="V3477" s="50" t="s">
        <v>6927</v>
      </c>
      <c r="W3477" s="50" t="s">
        <v>6927</v>
      </c>
    </row>
    <row r="3478" spans="1:23" customFormat="1" x14ac:dyDescent="0.35">
      <c r="A3478" s="7" t="s">
        <v>102</v>
      </c>
      <c r="B3478" s="7"/>
      <c r="C3478" s="7"/>
      <c r="D3478" s="7" t="s">
        <v>8560</v>
      </c>
      <c r="E3478" s="7" t="s">
        <v>8561</v>
      </c>
      <c r="F3478" s="7" t="s">
        <v>204</v>
      </c>
      <c r="G3478" s="7" t="s">
        <v>21</v>
      </c>
      <c r="H3478" s="65" t="s">
        <v>4570</v>
      </c>
      <c r="I3478" s="41" t="s">
        <v>99</v>
      </c>
      <c r="J3478" s="40" t="s">
        <v>4599</v>
      </c>
      <c r="K3478" s="40"/>
      <c r="L3478" s="40"/>
      <c r="M3478" s="71"/>
      <c r="N3478" s="22" t="s">
        <v>46</v>
      </c>
      <c r="O3478" s="50"/>
      <c r="P3478" s="50"/>
      <c r="Q3478" s="50" t="s">
        <v>46</v>
      </c>
      <c r="R3478" s="50"/>
      <c r="S3478" s="50"/>
      <c r="T3478" s="50" t="s">
        <v>6269</v>
      </c>
      <c r="U3478" s="50" t="s">
        <v>7248</v>
      </c>
      <c r="V3478" s="50" t="s">
        <v>6927</v>
      </c>
      <c r="W3478" s="50" t="s">
        <v>6927</v>
      </c>
    </row>
    <row r="3479" spans="1:23" customFormat="1" x14ac:dyDescent="0.35">
      <c r="A3479" s="7" t="s">
        <v>102</v>
      </c>
      <c r="B3479" s="7"/>
      <c r="C3479" s="7"/>
      <c r="D3479" s="7" t="s">
        <v>8562</v>
      </c>
      <c r="E3479" s="7" t="s">
        <v>8563</v>
      </c>
      <c r="F3479" s="7" t="s">
        <v>204</v>
      </c>
      <c r="G3479" s="7" t="s">
        <v>21</v>
      </c>
      <c r="H3479" s="65" t="s">
        <v>4570</v>
      </c>
      <c r="I3479" s="41" t="s">
        <v>99</v>
      </c>
      <c r="J3479" s="40" t="s">
        <v>4599</v>
      </c>
      <c r="K3479" s="40"/>
      <c r="L3479" s="40"/>
      <c r="M3479" s="71"/>
      <c r="N3479" s="22" t="s">
        <v>46</v>
      </c>
      <c r="O3479" s="50"/>
      <c r="P3479" s="50"/>
      <c r="Q3479" s="50" t="s">
        <v>46</v>
      </c>
      <c r="R3479" s="50"/>
      <c r="S3479" s="50"/>
      <c r="T3479" s="50" t="s">
        <v>6269</v>
      </c>
      <c r="U3479" s="50" t="s">
        <v>7248</v>
      </c>
      <c r="V3479" s="50" t="s">
        <v>6927</v>
      </c>
      <c r="W3479" s="50" t="s">
        <v>6927</v>
      </c>
    </row>
    <row r="3480" spans="1:23" customFormat="1" x14ac:dyDescent="0.35">
      <c r="A3480" s="7" t="s">
        <v>102</v>
      </c>
      <c r="B3480" s="7"/>
      <c r="C3480" s="7"/>
      <c r="D3480" s="7" t="s">
        <v>8564</v>
      </c>
      <c r="E3480" s="7" t="s">
        <v>8565</v>
      </c>
      <c r="F3480" s="7" t="s">
        <v>204</v>
      </c>
      <c r="G3480" s="7" t="s">
        <v>21</v>
      </c>
      <c r="H3480" s="65" t="s">
        <v>4570</v>
      </c>
      <c r="I3480" s="41" t="s">
        <v>99</v>
      </c>
      <c r="J3480" s="40" t="s">
        <v>4599</v>
      </c>
      <c r="K3480" s="40"/>
      <c r="L3480" s="40"/>
      <c r="M3480" s="71"/>
      <c r="N3480" s="22" t="s">
        <v>46</v>
      </c>
      <c r="O3480" s="50"/>
      <c r="P3480" s="50"/>
      <c r="Q3480" s="50" t="s">
        <v>46</v>
      </c>
      <c r="R3480" s="50"/>
      <c r="S3480" s="50"/>
      <c r="T3480" s="50" t="s">
        <v>6269</v>
      </c>
      <c r="U3480" s="50" t="s">
        <v>7248</v>
      </c>
      <c r="V3480" s="50" t="s">
        <v>6927</v>
      </c>
      <c r="W3480" s="50" t="s">
        <v>6927</v>
      </c>
    </row>
    <row r="3481" spans="1:23" customFormat="1" x14ac:dyDescent="0.35">
      <c r="A3481" s="7" t="s">
        <v>102</v>
      </c>
      <c r="B3481" s="7"/>
      <c r="C3481" s="7"/>
      <c r="D3481" s="7" t="s">
        <v>8566</v>
      </c>
      <c r="E3481" s="7" t="s">
        <v>8567</v>
      </c>
      <c r="F3481" s="7" t="s">
        <v>204</v>
      </c>
      <c r="G3481" s="7" t="s">
        <v>21</v>
      </c>
      <c r="H3481" s="65" t="s">
        <v>4570</v>
      </c>
      <c r="I3481" s="41" t="s">
        <v>99</v>
      </c>
      <c r="J3481" s="40" t="s">
        <v>4599</v>
      </c>
      <c r="K3481" s="40"/>
      <c r="L3481" s="40"/>
      <c r="M3481" s="71"/>
      <c r="N3481" s="22" t="s">
        <v>46</v>
      </c>
      <c r="O3481" s="50"/>
      <c r="P3481" s="50"/>
      <c r="Q3481" s="50" t="s">
        <v>46</v>
      </c>
      <c r="R3481" s="50"/>
      <c r="S3481" s="50"/>
      <c r="T3481" s="50" t="s">
        <v>6269</v>
      </c>
      <c r="U3481" s="50" t="s">
        <v>7248</v>
      </c>
      <c r="V3481" s="50" t="s">
        <v>6927</v>
      </c>
      <c r="W3481" s="50" t="s">
        <v>6927</v>
      </c>
    </row>
    <row r="3482" spans="1:23" customFormat="1" x14ac:dyDescent="0.35">
      <c r="A3482" s="7" t="s">
        <v>102</v>
      </c>
      <c r="B3482" s="7"/>
      <c r="C3482" s="7"/>
      <c r="D3482" s="7" t="s">
        <v>8568</v>
      </c>
      <c r="E3482" s="7" t="s">
        <v>8569</v>
      </c>
      <c r="F3482" s="7" t="s">
        <v>204</v>
      </c>
      <c r="G3482" s="7" t="s">
        <v>21</v>
      </c>
      <c r="H3482" s="65" t="s">
        <v>4570</v>
      </c>
      <c r="I3482" s="41" t="s">
        <v>99</v>
      </c>
      <c r="J3482" s="40" t="s">
        <v>4599</v>
      </c>
      <c r="K3482" s="40"/>
      <c r="L3482" s="40"/>
      <c r="M3482" s="71"/>
      <c r="N3482" s="22" t="s">
        <v>46</v>
      </c>
      <c r="O3482" s="50"/>
      <c r="P3482" s="50"/>
      <c r="Q3482" s="50" t="s">
        <v>46</v>
      </c>
      <c r="R3482" s="50"/>
      <c r="S3482" s="50"/>
      <c r="T3482" s="50" t="s">
        <v>6269</v>
      </c>
      <c r="U3482" s="50" t="s">
        <v>7248</v>
      </c>
      <c r="V3482" s="50" t="s">
        <v>6927</v>
      </c>
      <c r="W3482" s="50" t="s">
        <v>6927</v>
      </c>
    </row>
    <row r="3483" spans="1:23" customFormat="1" x14ac:dyDescent="0.35">
      <c r="A3483" s="7" t="s">
        <v>102</v>
      </c>
      <c r="B3483" s="7"/>
      <c r="C3483" s="7"/>
      <c r="D3483" s="7" t="s">
        <v>8570</v>
      </c>
      <c r="E3483" s="7" t="s">
        <v>8571</v>
      </c>
      <c r="F3483" s="7" t="s">
        <v>204</v>
      </c>
      <c r="G3483" s="7" t="s">
        <v>21</v>
      </c>
      <c r="H3483" s="65" t="s">
        <v>4570</v>
      </c>
      <c r="I3483" s="41" t="s">
        <v>99</v>
      </c>
      <c r="J3483" s="40" t="s">
        <v>4599</v>
      </c>
      <c r="K3483" s="40"/>
      <c r="L3483" s="40"/>
      <c r="M3483" s="71"/>
      <c r="N3483" s="22" t="s">
        <v>46</v>
      </c>
      <c r="O3483" s="50"/>
      <c r="P3483" s="50"/>
      <c r="Q3483" s="50" t="s">
        <v>46</v>
      </c>
      <c r="R3483" s="50"/>
      <c r="S3483" s="50"/>
      <c r="T3483" s="50" t="s">
        <v>6269</v>
      </c>
      <c r="U3483" s="50" t="s">
        <v>7248</v>
      </c>
      <c r="V3483" s="50" t="s">
        <v>6927</v>
      </c>
      <c r="W3483" s="50" t="s">
        <v>6927</v>
      </c>
    </row>
    <row r="3484" spans="1:23" customFormat="1" x14ac:dyDescent="0.35">
      <c r="A3484" s="7" t="s">
        <v>102</v>
      </c>
      <c r="B3484" s="7"/>
      <c r="C3484" s="7"/>
      <c r="D3484" s="7" t="s">
        <v>8572</v>
      </c>
      <c r="E3484" s="7" t="s">
        <v>8573</v>
      </c>
      <c r="F3484" s="7" t="s">
        <v>204</v>
      </c>
      <c r="G3484" s="7" t="s">
        <v>21</v>
      </c>
      <c r="H3484" s="65" t="s">
        <v>4570</v>
      </c>
      <c r="I3484" s="41" t="s">
        <v>99</v>
      </c>
      <c r="J3484" s="40" t="s">
        <v>4599</v>
      </c>
      <c r="K3484" s="40"/>
      <c r="L3484" s="40"/>
      <c r="M3484" s="71"/>
      <c r="N3484" s="22" t="s">
        <v>46</v>
      </c>
      <c r="O3484" s="50"/>
      <c r="P3484" s="50"/>
      <c r="Q3484" s="50" t="s">
        <v>46</v>
      </c>
      <c r="R3484" s="50"/>
      <c r="S3484" s="50"/>
      <c r="T3484" s="50" t="s">
        <v>6269</v>
      </c>
      <c r="U3484" s="50" t="s">
        <v>7248</v>
      </c>
      <c r="V3484" s="50" t="s">
        <v>6927</v>
      </c>
      <c r="W3484" s="50" t="s">
        <v>6927</v>
      </c>
    </row>
    <row r="3485" spans="1:23" customFormat="1" x14ac:dyDescent="0.35">
      <c r="A3485" s="7" t="s">
        <v>102</v>
      </c>
      <c r="B3485" s="7"/>
      <c r="C3485" s="7"/>
      <c r="D3485" s="7" t="s">
        <v>8574</v>
      </c>
      <c r="E3485" s="7" t="s">
        <v>8575</v>
      </c>
      <c r="F3485" s="7" t="s">
        <v>204</v>
      </c>
      <c r="G3485" s="7" t="s">
        <v>21</v>
      </c>
      <c r="H3485" s="65" t="s">
        <v>4570</v>
      </c>
      <c r="I3485" s="41" t="s">
        <v>99</v>
      </c>
      <c r="J3485" s="40" t="s">
        <v>4599</v>
      </c>
      <c r="K3485" s="40"/>
      <c r="L3485" s="40"/>
      <c r="M3485" s="71"/>
      <c r="N3485" s="22" t="s">
        <v>46</v>
      </c>
      <c r="O3485" s="50"/>
      <c r="P3485" s="50"/>
      <c r="Q3485" s="50" t="s">
        <v>46</v>
      </c>
      <c r="R3485" s="50"/>
      <c r="S3485" s="50"/>
      <c r="T3485" s="50" t="s">
        <v>6269</v>
      </c>
      <c r="U3485" s="50" t="s">
        <v>7248</v>
      </c>
      <c r="V3485" s="50" t="s">
        <v>6927</v>
      </c>
      <c r="W3485" s="50" t="s">
        <v>6927</v>
      </c>
    </row>
    <row r="3486" spans="1:23" customFormat="1" x14ac:dyDescent="0.35">
      <c r="A3486" s="7" t="s">
        <v>102</v>
      </c>
      <c r="B3486" s="7"/>
      <c r="C3486" s="7"/>
      <c r="D3486" s="7" t="s">
        <v>8576</v>
      </c>
      <c r="E3486" s="7" t="s">
        <v>8577</v>
      </c>
      <c r="F3486" s="7" t="s">
        <v>204</v>
      </c>
      <c r="G3486" s="7" t="s">
        <v>21</v>
      </c>
      <c r="H3486" s="65" t="s">
        <v>4570</v>
      </c>
      <c r="I3486" s="41" t="s">
        <v>99</v>
      </c>
      <c r="J3486" s="40" t="s">
        <v>4599</v>
      </c>
      <c r="K3486" s="40"/>
      <c r="L3486" s="40"/>
      <c r="M3486" s="71"/>
      <c r="N3486" s="22" t="s">
        <v>46</v>
      </c>
      <c r="O3486" s="50"/>
      <c r="P3486" s="50"/>
      <c r="Q3486" s="50" t="s">
        <v>46</v>
      </c>
      <c r="R3486" s="50"/>
      <c r="S3486" s="50"/>
      <c r="T3486" s="50" t="s">
        <v>6269</v>
      </c>
      <c r="U3486" s="50" t="s">
        <v>7248</v>
      </c>
      <c r="V3486" s="50" t="s">
        <v>6927</v>
      </c>
      <c r="W3486" s="50" t="s">
        <v>6927</v>
      </c>
    </row>
    <row r="3487" spans="1:23" customFormat="1" x14ac:dyDescent="0.35">
      <c r="A3487" s="7" t="s">
        <v>102</v>
      </c>
      <c r="B3487" s="7"/>
      <c r="C3487" s="7"/>
      <c r="D3487" s="7" t="s">
        <v>8578</v>
      </c>
      <c r="E3487" s="7" t="s">
        <v>8579</v>
      </c>
      <c r="F3487" s="7" t="s">
        <v>204</v>
      </c>
      <c r="G3487" s="7" t="s">
        <v>21</v>
      </c>
      <c r="H3487" s="65" t="s">
        <v>4570</v>
      </c>
      <c r="I3487" s="41" t="s">
        <v>99</v>
      </c>
      <c r="J3487" s="40" t="s">
        <v>4599</v>
      </c>
      <c r="K3487" s="40"/>
      <c r="L3487" s="40"/>
      <c r="M3487" s="71"/>
      <c r="N3487" s="22" t="s">
        <v>46</v>
      </c>
      <c r="O3487" s="50"/>
      <c r="P3487" s="50"/>
      <c r="Q3487" s="50" t="s">
        <v>46</v>
      </c>
      <c r="R3487" s="50"/>
      <c r="S3487" s="50"/>
      <c r="T3487" s="50" t="s">
        <v>6269</v>
      </c>
      <c r="U3487" s="50" t="s">
        <v>7248</v>
      </c>
      <c r="V3487" s="50" t="s">
        <v>6927</v>
      </c>
      <c r="W3487" s="50" t="s">
        <v>6927</v>
      </c>
    </row>
    <row r="3488" spans="1:23" customFormat="1" x14ac:dyDescent="0.35">
      <c r="A3488" s="7" t="s">
        <v>102</v>
      </c>
      <c r="B3488" s="7"/>
      <c r="C3488" s="7"/>
      <c r="D3488" s="7" t="s">
        <v>8580</v>
      </c>
      <c r="E3488" s="7" t="s">
        <v>8581</v>
      </c>
      <c r="F3488" s="7" t="s">
        <v>204</v>
      </c>
      <c r="G3488" s="7" t="s">
        <v>21</v>
      </c>
      <c r="H3488" s="65" t="s">
        <v>4570</v>
      </c>
      <c r="I3488" s="41" t="s">
        <v>99</v>
      </c>
      <c r="J3488" s="40" t="s">
        <v>4599</v>
      </c>
      <c r="K3488" s="40"/>
      <c r="L3488" s="40"/>
      <c r="M3488" s="71"/>
      <c r="N3488" s="22" t="s">
        <v>46</v>
      </c>
      <c r="O3488" s="50"/>
      <c r="P3488" s="50"/>
      <c r="Q3488" s="50" t="s">
        <v>46</v>
      </c>
      <c r="R3488" s="50"/>
      <c r="S3488" s="50"/>
      <c r="T3488" s="50" t="s">
        <v>6269</v>
      </c>
      <c r="U3488" s="50" t="s">
        <v>7248</v>
      </c>
      <c r="V3488" s="50" t="s">
        <v>6927</v>
      </c>
      <c r="W3488" s="50" t="s">
        <v>6927</v>
      </c>
    </row>
    <row r="3489" spans="1:23" customFormat="1" x14ac:dyDescent="0.35">
      <c r="A3489" s="7" t="s">
        <v>102</v>
      </c>
      <c r="B3489" s="7"/>
      <c r="C3489" s="7"/>
      <c r="D3489" s="7" t="s">
        <v>8582</v>
      </c>
      <c r="E3489" s="7" t="s">
        <v>8583</v>
      </c>
      <c r="F3489" s="7" t="s">
        <v>204</v>
      </c>
      <c r="G3489" s="7" t="s">
        <v>21</v>
      </c>
      <c r="H3489" s="65" t="s">
        <v>4570</v>
      </c>
      <c r="I3489" s="41" t="s">
        <v>99</v>
      </c>
      <c r="J3489" s="40" t="s">
        <v>4599</v>
      </c>
      <c r="K3489" s="40"/>
      <c r="L3489" s="40"/>
      <c r="M3489" s="71"/>
      <c r="N3489" s="22" t="s">
        <v>46</v>
      </c>
      <c r="O3489" s="50"/>
      <c r="P3489" s="50"/>
      <c r="Q3489" s="50" t="s">
        <v>46</v>
      </c>
      <c r="R3489" s="50"/>
      <c r="S3489" s="50"/>
      <c r="T3489" s="50" t="s">
        <v>6269</v>
      </c>
      <c r="U3489" s="50" t="s">
        <v>7248</v>
      </c>
      <c r="V3489" s="50" t="s">
        <v>6927</v>
      </c>
      <c r="W3489" s="50" t="s">
        <v>6927</v>
      </c>
    </row>
    <row r="3490" spans="1:23" customFormat="1" x14ac:dyDescent="0.35">
      <c r="A3490" s="7" t="s">
        <v>102</v>
      </c>
      <c r="B3490" s="7"/>
      <c r="C3490" s="7"/>
      <c r="D3490" s="7" t="s">
        <v>8584</v>
      </c>
      <c r="E3490" s="7" t="s">
        <v>8585</v>
      </c>
      <c r="F3490" s="7" t="s">
        <v>204</v>
      </c>
      <c r="G3490" s="7" t="s">
        <v>21</v>
      </c>
      <c r="H3490" s="65" t="s">
        <v>4570</v>
      </c>
      <c r="I3490" s="41" t="s">
        <v>99</v>
      </c>
      <c r="J3490" s="40" t="s">
        <v>4599</v>
      </c>
      <c r="K3490" s="40"/>
      <c r="L3490" s="40"/>
      <c r="M3490" s="71"/>
      <c r="N3490" s="22" t="s">
        <v>46</v>
      </c>
      <c r="O3490" s="50"/>
      <c r="P3490" s="50"/>
      <c r="Q3490" s="50" t="s">
        <v>46</v>
      </c>
      <c r="R3490" s="50"/>
      <c r="S3490" s="50"/>
      <c r="T3490" s="50" t="s">
        <v>6269</v>
      </c>
      <c r="U3490" s="50" t="s">
        <v>7248</v>
      </c>
      <c r="V3490" s="50" t="s">
        <v>6927</v>
      </c>
      <c r="W3490" s="50" t="s">
        <v>6927</v>
      </c>
    </row>
    <row r="3491" spans="1:23" customFormat="1" x14ac:dyDescent="0.35">
      <c r="A3491" s="7" t="s">
        <v>102</v>
      </c>
      <c r="B3491" s="7"/>
      <c r="C3491" s="7"/>
      <c r="D3491" s="7" t="s">
        <v>8586</v>
      </c>
      <c r="E3491" s="7" t="s">
        <v>8587</v>
      </c>
      <c r="F3491" s="7" t="s">
        <v>204</v>
      </c>
      <c r="G3491" s="7" t="s">
        <v>21</v>
      </c>
      <c r="H3491" s="65" t="s">
        <v>4570</v>
      </c>
      <c r="I3491" s="41" t="s">
        <v>99</v>
      </c>
      <c r="J3491" s="40" t="s">
        <v>4599</v>
      </c>
      <c r="K3491" s="40"/>
      <c r="L3491" s="40"/>
      <c r="M3491" s="71"/>
      <c r="N3491" s="22" t="s">
        <v>46</v>
      </c>
      <c r="O3491" s="50"/>
      <c r="P3491" s="50"/>
      <c r="Q3491" s="50" t="s">
        <v>46</v>
      </c>
      <c r="R3491" s="50"/>
      <c r="S3491" s="50"/>
      <c r="T3491" s="50" t="s">
        <v>6269</v>
      </c>
      <c r="U3491" s="50" t="s">
        <v>7248</v>
      </c>
      <c r="V3491" s="50" t="s">
        <v>6927</v>
      </c>
      <c r="W3491" s="50" t="s">
        <v>6927</v>
      </c>
    </row>
    <row r="3492" spans="1:23" customFormat="1" x14ac:dyDescent="0.35">
      <c r="A3492" s="7" t="s">
        <v>102</v>
      </c>
      <c r="B3492" s="7"/>
      <c r="C3492" s="7"/>
      <c r="D3492" s="7" t="s">
        <v>8588</v>
      </c>
      <c r="E3492" s="7" t="s">
        <v>8589</v>
      </c>
      <c r="F3492" s="7" t="s">
        <v>204</v>
      </c>
      <c r="G3492" s="7" t="s">
        <v>21</v>
      </c>
      <c r="H3492" s="65" t="s">
        <v>4570</v>
      </c>
      <c r="I3492" s="41" t="s">
        <v>99</v>
      </c>
      <c r="J3492" s="40" t="s">
        <v>4599</v>
      </c>
      <c r="K3492" s="40"/>
      <c r="L3492" s="40"/>
      <c r="M3492" s="71"/>
      <c r="N3492" s="22" t="s">
        <v>46</v>
      </c>
      <c r="O3492" s="50"/>
      <c r="P3492" s="50"/>
      <c r="Q3492" s="50" t="s">
        <v>46</v>
      </c>
      <c r="R3492" s="50"/>
      <c r="S3492" s="50"/>
      <c r="T3492" s="50" t="s">
        <v>6269</v>
      </c>
      <c r="U3492" s="50" t="s">
        <v>7248</v>
      </c>
      <c r="V3492" s="50" t="s">
        <v>6927</v>
      </c>
      <c r="W3492" s="50" t="s">
        <v>6927</v>
      </c>
    </row>
    <row r="3493" spans="1:23" customFormat="1" x14ac:dyDescent="0.35">
      <c r="A3493" s="7" t="s">
        <v>102</v>
      </c>
      <c r="B3493" s="7"/>
      <c r="C3493" s="7"/>
      <c r="D3493" s="7" t="s">
        <v>8590</v>
      </c>
      <c r="E3493" s="7" t="s">
        <v>8591</v>
      </c>
      <c r="F3493" s="7" t="s">
        <v>204</v>
      </c>
      <c r="G3493" s="7" t="s">
        <v>21</v>
      </c>
      <c r="H3493" s="65" t="s">
        <v>4570</v>
      </c>
      <c r="I3493" s="41" t="s">
        <v>99</v>
      </c>
      <c r="J3493" s="40" t="s">
        <v>4599</v>
      </c>
      <c r="K3493" s="40"/>
      <c r="L3493" s="40"/>
      <c r="M3493" s="71"/>
      <c r="N3493" s="22" t="s">
        <v>46</v>
      </c>
      <c r="O3493" s="50"/>
      <c r="P3493" s="50"/>
      <c r="Q3493" s="50" t="s">
        <v>46</v>
      </c>
      <c r="R3493" s="50"/>
      <c r="S3493" s="50"/>
      <c r="T3493" s="50" t="s">
        <v>6269</v>
      </c>
      <c r="U3493" s="50" t="s">
        <v>7248</v>
      </c>
      <c r="V3493" s="50" t="s">
        <v>6927</v>
      </c>
      <c r="W3493" s="50" t="s">
        <v>6927</v>
      </c>
    </row>
    <row r="3494" spans="1:23" customFormat="1" x14ac:dyDescent="0.35">
      <c r="A3494" s="7" t="s">
        <v>102</v>
      </c>
      <c r="B3494" s="7"/>
      <c r="C3494" s="7"/>
      <c r="D3494" s="7" t="s">
        <v>8592</v>
      </c>
      <c r="E3494" s="7" t="s">
        <v>8593</v>
      </c>
      <c r="F3494" s="7" t="s">
        <v>204</v>
      </c>
      <c r="G3494" s="7" t="s">
        <v>21</v>
      </c>
      <c r="H3494" s="65" t="s">
        <v>4570</v>
      </c>
      <c r="I3494" s="41" t="s">
        <v>99</v>
      </c>
      <c r="J3494" s="40" t="s">
        <v>4599</v>
      </c>
      <c r="K3494" s="40"/>
      <c r="L3494" s="40"/>
      <c r="M3494" s="71"/>
      <c r="N3494" s="22" t="s">
        <v>46</v>
      </c>
      <c r="O3494" s="50"/>
      <c r="P3494" s="50"/>
      <c r="Q3494" s="50" t="s">
        <v>46</v>
      </c>
      <c r="R3494" s="50"/>
      <c r="S3494" s="50"/>
      <c r="T3494" s="50" t="s">
        <v>6269</v>
      </c>
      <c r="U3494" s="50" t="s">
        <v>7248</v>
      </c>
      <c r="V3494" s="50" t="s">
        <v>6927</v>
      </c>
      <c r="W3494" s="50" t="s">
        <v>6927</v>
      </c>
    </row>
    <row r="3495" spans="1:23" customFormat="1" x14ac:dyDescent="0.35">
      <c r="A3495" s="7" t="s">
        <v>102</v>
      </c>
      <c r="B3495" s="7"/>
      <c r="C3495" s="7"/>
      <c r="D3495" s="7" t="s">
        <v>8594</v>
      </c>
      <c r="E3495" s="7" t="s">
        <v>8595</v>
      </c>
      <c r="F3495" s="7" t="s">
        <v>204</v>
      </c>
      <c r="G3495" s="7" t="s">
        <v>21</v>
      </c>
      <c r="H3495" s="65" t="s">
        <v>4570</v>
      </c>
      <c r="I3495" s="41" t="s">
        <v>99</v>
      </c>
      <c r="J3495" s="40" t="s">
        <v>4599</v>
      </c>
      <c r="K3495" s="40"/>
      <c r="L3495" s="40"/>
      <c r="M3495" s="71"/>
      <c r="N3495" s="22" t="s">
        <v>46</v>
      </c>
      <c r="O3495" s="50"/>
      <c r="P3495" s="50"/>
      <c r="Q3495" s="50" t="s">
        <v>46</v>
      </c>
      <c r="R3495" s="50"/>
      <c r="S3495" s="50"/>
      <c r="T3495" s="50" t="s">
        <v>6269</v>
      </c>
      <c r="U3495" s="50" t="s">
        <v>7248</v>
      </c>
      <c r="V3495" s="50" t="s">
        <v>6927</v>
      </c>
      <c r="W3495" s="50" t="s">
        <v>6927</v>
      </c>
    </row>
    <row r="3496" spans="1:23" customFormat="1" x14ac:dyDescent="0.35">
      <c r="A3496" s="7" t="s">
        <v>102</v>
      </c>
      <c r="B3496" s="7"/>
      <c r="C3496" s="7"/>
      <c r="D3496" s="7" t="s">
        <v>8596</v>
      </c>
      <c r="E3496" s="7" t="s">
        <v>8597</v>
      </c>
      <c r="F3496" s="7" t="s">
        <v>204</v>
      </c>
      <c r="G3496" s="7" t="s">
        <v>21</v>
      </c>
      <c r="H3496" s="65" t="s">
        <v>4570</v>
      </c>
      <c r="I3496" s="41" t="s">
        <v>99</v>
      </c>
      <c r="J3496" s="40" t="s">
        <v>4599</v>
      </c>
      <c r="K3496" s="40"/>
      <c r="L3496" s="40"/>
      <c r="M3496" s="71"/>
      <c r="N3496" s="22" t="s">
        <v>46</v>
      </c>
      <c r="O3496" s="50"/>
      <c r="P3496" s="50"/>
      <c r="Q3496" s="50" t="s">
        <v>46</v>
      </c>
      <c r="R3496" s="50"/>
      <c r="S3496" s="50"/>
      <c r="T3496" s="50" t="s">
        <v>6269</v>
      </c>
      <c r="U3496" s="50" t="s">
        <v>7248</v>
      </c>
      <c r="V3496" s="50" t="s">
        <v>6927</v>
      </c>
      <c r="W3496" s="50" t="s">
        <v>6927</v>
      </c>
    </row>
    <row r="3497" spans="1:23" customFormat="1" x14ac:dyDescent="0.35">
      <c r="A3497" s="7" t="s">
        <v>102</v>
      </c>
      <c r="B3497" s="7"/>
      <c r="C3497" s="7"/>
      <c r="D3497" s="7" t="s">
        <v>8598</v>
      </c>
      <c r="E3497" s="7" t="s">
        <v>8599</v>
      </c>
      <c r="F3497" s="7" t="s">
        <v>204</v>
      </c>
      <c r="G3497" s="7" t="s">
        <v>21</v>
      </c>
      <c r="H3497" s="65" t="s">
        <v>4570</v>
      </c>
      <c r="I3497" s="41" t="s">
        <v>99</v>
      </c>
      <c r="J3497" s="40" t="s">
        <v>4599</v>
      </c>
      <c r="K3497" s="40"/>
      <c r="L3497" s="40"/>
      <c r="M3497" s="71"/>
      <c r="N3497" s="22" t="s">
        <v>46</v>
      </c>
      <c r="O3497" s="50"/>
      <c r="P3497" s="50"/>
      <c r="Q3497" s="50" t="s">
        <v>46</v>
      </c>
      <c r="R3497" s="50"/>
      <c r="S3497" s="50"/>
      <c r="T3497" s="50" t="s">
        <v>6269</v>
      </c>
      <c r="U3497" s="50" t="s">
        <v>7248</v>
      </c>
      <c r="V3497" s="50" t="s">
        <v>6927</v>
      </c>
      <c r="W3497" s="50" t="s">
        <v>6927</v>
      </c>
    </row>
    <row r="3498" spans="1:23" customFormat="1" x14ac:dyDescent="0.35">
      <c r="A3498" s="7" t="s">
        <v>102</v>
      </c>
      <c r="B3498" s="7"/>
      <c r="C3498" s="7"/>
      <c r="D3498" s="7" t="s">
        <v>8600</v>
      </c>
      <c r="E3498" s="7" t="s">
        <v>8601</v>
      </c>
      <c r="F3498" s="7" t="s">
        <v>204</v>
      </c>
      <c r="G3498" s="7" t="s">
        <v>21</v>
      </c>
      <c r="H3498" s="65" t="s">
        <v>4570</v>
      </c>
      <c r="I3498" s="41" t="s">
        <v>99</v>
      </c>
      <c r="J3498" s="40" t="s">
        <v>4599</v>
      </c>
      <c r="K3498" s="40"/>
      <c r="L3498" s="40"/>
      <c r="M3498" s="71"/>
      <c r="N3498" s="22" t="s">
        <v>46</v>
      </c>
      <c r="O3498" s="50"/>
      <c r="P3498" s="50"/>
      <c r="Q3498" s="50" t="s">
        <v>46</v>
      </c>
      <c r="R3498" s="50"/>
      <c r="S3498" s="50"/>
      <c r="T3498" s="50" t="s">
        <v>6269</v>
      </c>
      <c r="U3498" s="50" t="s">
        <v>7248</v>
      </c>
      <c r="V3498" s="50" t="s">
        <v>6927</v>
      </c>
      <c r="W3498" s="50" t="s">
        <v>6927</v>
      </c>
    </row>
    <row r="3499" spans="1:23" customFormat="1" x14ac:dyDescent="0.35">
      <c r="A3499" s="7" t="s">
        <v>101</v>
      </c>
      <c r="B3499" s="7"/>
      <c r="C3499" s="7"/>
      <c r="D3499" s="7" t="s">
        <v>8602</v>
      </c>
      <c r="E3499" s="7" t="s">
        <v>8603</v>
      </c>
      <c r="F3499" s="7" t="s">
        <v>204</v>
      </c>
      <c r="G3499" s="7" t="s">
        <v>21</v>
      </c>
      <c r="H3499" s="65" t="s">
        <v>4570</v>
      </c>
      <c r="I3499" s="41" t="s">
        <v>99</v>
      </c>
      <c r="J3499" s="40" t="s">
        <v>4599</v>
      </c>
      <c r="K3499" s="40"/>
      <c r="L3499" s="40"/>
      <c r="M3499" s="71"/>
      <c r="N3499" s="22" t="s">
        <v>46</v>
      </c>
      <c r="O3499" s="50"/>
      <c r="P3499" s="50"/>
      <c r="Q3499" s="50" t="s">
        <v>46</v>
      </c>
      <c r="R3499" s="50"/>
      <c r="S3499" s="50"/>
      <c r="T3499" s="50" t="s">
        <v>6269</v>
      </c>
      <c r="U3499" s="50" t="s">
        <v>7248</v>
      </c>
      <c r="V3499" s="50" t="s">
        <v>6927</v>
      </c>
      <c r="W3499" s="50" t="s">
        <v>6927</v>
      </c>
    </row>
    <row r="3500" spans="1:23" customFormat="1" x14ac:dyDescent="0.35">
      <c r="A3500" s="7" t="s">
        <v>101</v>
      </c>
      <c r="B3500" s="7"/>
      <c r="C3500" s="7"/>
      <c r="D3500" s="7" t="s">
        <v>8604</v>
      </c>
      <c r="E3500" s="7" t="s">
        <v>8605</v>
      </c>
      <c r="F3500" s="7" t="s">
        <v>204</v>
      </c>
      <c r="G3500" s="7" t="s">
        <v>21</v>
      </c>
      <c r="H3500" s="65" t="s">
        <v>4570</v>
      </c>
      <c r="I3500" s="41" t="s">
        <v>99</v>
      </c>
      <c r="J3500" s="40" t="s">
        <v>4599</v>
      </c>
      <c r="K3500" s="40"/>
      <c r="L3500" s="40"/>
      <c r="M3500" s="71"/>
      <c r="N3500" s="22" t="s">
        <v>46</v>
      </c>
      <c r="O3500" s="50"/>
      <c r="P3500" s="50"/>
      <c r="Q3500" s="50" t="s">
        <v>46</v>
      </c>
      <c r="R3500" s="50"/>
      <c r="S3500" s="50"/>
      <c r="T3500" s="50" t="s">
        <v>6269</v>
      </c>
      <c r="U3500" s="50" t="s">
        <v>7248</v>
      </c>
      <c r="V3500" s="50" t="s">
        <v>6927</v>
      </c>
      <c r="W3500" s="50" t="s">
        <v>6927</v>
      </c>
    </row>
    <row r="3501" spans="1:23" customFormat="1" x14ac:dyDescent="0.35">
      <c r="A3501" s="7" t="s">
        <v>101</v>
      </c>
      <c r="B3501" s="7"/>
      <c r="C3501" s="7"/>
      <c r="D3501" s="7" t="s">
        <v>8606</v>
      </c>
      <c r="E3501" s="7" t="s">
        <v>8607</v>
      </c>
      <c r="F3501" s="7" t="s">
        <v>204</v>
      </c>
      <c r="G3501" s="7" t="s">
        <v>21</v>
      </c>
      <c r="H3501" s="65" t="s">
        <v>4570</v>
      </c>
      <c r="I3501" s="41" t="s">
        <v>99</v>
      </c>
      <c r="J3501" s="40" t="s">
        <v>4599</v>
      </c>
      <c r="K3501" s="40"/>
      <c r="L3501" s="40"/>
      <c r="M3501" s="71"/>
      <c r="N3501" s="22" t="s">
        <v>46</v>
      </c>
      <c r="O3501" s="50"/>
      <c r="P3501" s="50"/>
      <c r="Q3501" s="50" t="s">
        <v>46</v>
      </c>
      <c r="R3501" s="50"/>
      <c r="S3501" s="50"/>
      <c r="T3501" s="50" t="s">
        <v>6269</v>
      </c>
      <c r="U3501" s="50" t="s">
        <v>7248</v>
      </c>
      <c r="V3501" s="50" t="s">
        <v>6927</v>
      </c>
      <c r="W3501" s="50" t="s">
        <v>6927</v>
      </c>
    </row>
    <row r="3502" spans="1:23" customFormat="1" x14ac:dyDescent="0.35">
      <c r="A3502" s="7" t="s">
        <v>101</v>
      </c>
      <c r="B3502" s="7"/>
      <c r="C3502" s="7"/>
      <c r="D3502" s="7" t="s">
        <v>8608</v>
      </c>
      <c r="E3502" s="7" t="s">
        <v>8609</v>
      </c>
      <c r="F3502" s="7" t="s">
        <v>204</v>
      </c>
      <c r="G3502" s="7" t="s">
        <v>21</v>
      </c>
      <c r="H3502" s="65" t="s">
        <v>4570</v>
      </c>
      <c r="I3502" s="41" t="s">
        <v>99</v>
      </c>
      <c r="J3502" s="40" t="s">
        <v>4599</v>
      </c>
      <c r="K3502" s="40"/>
      <c r="L3502" s="40"/>
      <c r="M3502" s="71"/>
      <c r="N3502" s="22" t="s">
        <v>46</v>
      </c>
      <c r="O3502" s="50"/>
      <c r="P3502" s="50"/>
      <c r="Q3502" s="50" t="s">
        <v>46</v>
      </c>
      <c r="R3502" s="50"/>
      <c r="S3502" s="50"/>
      <c r="T3502" s="50" t="s">
        <v>6269</v>
      </c>
      <c r="U3502" s="50" t="s">
        <v>7248</v>
      </c>
      <c r="V3502" s="50" t="s">
        <v>6927</v>
      </c>
      <c r="W3502" s="50" t="s">
        <v>6927</v>
      </c>
    </row>
    <row r="3503" spans="1:23" customFormat="1" x14ac:dyDescent="0.35">
      <c r="A3503" s="7" t="s">
        <v>101</v>
      </c>
      <c r="B3503" s="7"/>
      <c r="C3503" s="7"/>
      <c r="D3503" s="7" t="s">
        <v>8610</v>
      </c>
      <c r="E3503" s="7" t="s">
        <v>8611</v>
      </c>
      <c r="F3503" s="7" t="s">
        <v>204</v>
      </c>
      <c r="G3503" s="7" t="s">
        <v>21</v>
      </c>
      <c r="H3503" s="65" t="s">
        <v>4570</v>
      </c>
      <c r="I3503" s="41" t="s">
        <v>99</v>
      </c>
      <c r="J3503" s="40" t="s">
        <v>4599</v>
      </c>
      <c r="K3503" s="40"/>
      <c r="L3503" s="40"/>
      <c r="M3503" s="71"/>
      <c r="N3503" s="22" t="s">
        <v>46</v>
      </c>
      <c r="O3503" s="50"/>
      <c r="P3503" s="50"/>
      <c r="Q3503" s="50" t="s">
        <v>46</v>
      </c>
      <c r="R3503" s="50"/>
      <c r="S3503" s="50"/>
      <c r="T3503" s="50" t="s">
        <v>6269</v>
      </c>
      <c r="U3503" s="50" t="s">
        <v>7248</v>
      </c>
      <c r="V3503" s="50" t="s">
        <v>6927</v>
      </c>
      <c r="W3503" s="50" t="s">
        <v>6927</v>
      </c>
    </row>
    <row r="3504" spans="1:23" customFormat="1" x14ac:dyDescent="0.35">
      <c r="A3504" s="7" t="s">
        <v>101</v>
      </c>
      <c r="B3504" s="7"/>
      <c r="C3504" s="7"/>
      <c r="D3504" s="7" t="s">
        <v>8612</v>
      </c>
      <c r="E3504" s="7" t="s">
        <v>8613</v>
      </c>
      <c r="F3504" s="7" t="s">
        <v>204</v>
      </c>
      <c r="G3504" s="7" t="s">
        <v>21</v>
      </c>
      <c r="H3504" s="65" t="s">
        <v>4570</v>
      </c>
      <c r="I3504" s="41" t="s">
        <v>99</v>
      </c>
      <c r="J3504" s="40" t="s">
        <v>4599</v>
      </c>
      <c r="K3504" s="40"/>
      <c r="L3504" s="40"/>
      <c r="M3504" s="71"/>
      <c r="N3504" s="22" t="s">
        <v>46</v>
      </c>
      <c r="O3504" s="50"/>
      <c r="P3504" s="50"/>
      <c r="Q3504" s="50" t="s">
        <v>46</v>
      </c>
      <c r="R3504" s="50"/>
      <c r="S3504" s="50"/>
      <c r="T3504" s="50" t="s">
        <v>6269</v>
      </c>
      <c r="U3504" s="50" t="s">
        <v>7248</v>
      </c>
      <c r="V3504" s="50" t="s">
        <v>6927</v>
      </c>
      <c r="W3504" s="50" t="s">
        <v>6927</v>
      </c>
    </row>
    <row r="3505" spans="1:23" customFormat="1" x14ac:dyDescent="0.35">
      <c r="A3505" s="7" t="s">
        <v>101</v>
      </c>
      <c r="B3505" s="7"/>
      <c r="C3505" s="7"/>
      <c r="D3505" s="7" t="s">
        <v>8614</v>
      </c>
      <c r="E3505" s="7" t="s">
        <v>8615</v>
      </c>
      <c r="F3505" s="7" t="s">
        <v>204</v>
      </c>
      <c r="G3505" s="7" t="s">
        <v>21</v>
      </c>
      <c r="H3505" s="65" t="s">
        <v>4570</v>
      </c>
      <c r="I3505" s="41" t="s">
        <v>99</v>
      </c>
      <c r="J3505" s="40" t="s">
        <v>4599</v>
      </c>
      <c r="K3505" s="40"/>
      <c r="L3505" s="40"/>
      <c r="M3505" s="71"/>
      <c r="N3505" s="22" t="s">
        <v>46</v>
      </c>
      <c r="O3505" s="50"/>
      <c r="P3505" s="50"/>
      <c r="Q3505" s="50" t="s">
        <v>46</v>
      </c>
      <c r="R3505" s="50"/>
      <c r="S3505" s="50"/>
      <c r="T3505" s="50" t="s">
        <v>6269</v>
      </c>
      <c r="U3505" s="50" t="s">
        <v>7248</v>
      </c>
      <c r="V3505" s="50" t="s">
        <v>6927</v>
      </c>
      <c r="W3505" s="50" t="s">
        <v>6927</v>
      </c>
    </row>
    <row r="3506" spans="1:23" customFormat="1" x14ac:dyDescent="0.35">
      <c r="A3506" s="7" t="s">
        <v>101</v>
      </c>
      <c r="B3506" s="7"/>
      <c r="C3506" s="7"/>
      <c r="D3506" s="7" t="s">
        <v>8616</v>
      </c>
      <c r="E3506" s="7" t="s">
        <v>8617</v>
      </c>
      <c r="F3506" s="7" t="s">
        <v>204</v>
      </c>
      <c r="G3506" s="7" t="s">
        <v>21</v>
      </c>
      <c r="H3506" s="65" t="s">
        <v>4570</v>
      </c>
      <c r="I3506" s="41" t="s">
        <v>99</v>
      </c>
      <c r="J3506" s="40" t="s">
        <v>4599</v>
      </c>
      <c r="K3506" s="40"/>
      <c r="L3506" s="40"/>
      <c r="M3506" s="71"/>
      <c r="N3506" s="22" t="s">
        <v>46</v>
      </c>
      <c r="O3506" s="50"/>
      <c r="P3506" s="50"/>
      <c r="Q3506" s="50" t="s">
        <v>46</v>
      </c>
      <c r="R3506" s="50"/>
      <c r="S3506" s="50"/>
      <c r="T3506" s="50" t="s">
        <v>6269</v>
      </c>
      <c r="U3506" s="50" t="s">
        <v>7248</v>
      </c>
      <c r="V3506" s="50" t="s">
        <v>6927</v>
      </c>
      <c r="W3506" s="50" t="s">
        <v>6927</v>
      </c>
    </row>
    <row r="3507" spans="1:23" customFormat="1" x14ac:dyDescent="0.35">
      <c r="A3507" s="7" t="s">
        <v>101</v>
      </c>
      <c r="B3507" s="7"/>
      <c r="C3507" s="7"/>
      <c r="D3507" s="7" t="s">
        <v>8618</v>
      </c>
      <c r="E3507" s="7" t="s">
        <v>8619</v>
      </c>
      <c r="F3507" s="7" t="s">
        <v>204</v>
      </c>
      <c r="G3507" s="7" t="s">
        <v>21</v>
      </c>
      <c r="H3507" s="65" t="s">
        <v>4570</v>
      </c>
      <c r="I3507" s="41" t="s">
        <v>99</v>
      </c>
      <c r="J3507" s="40" t="s">
        <v>4599</v>
      </c>
      <c r="K3507" s="40"/>
      <c r="L3507" s="40"/>
      <c r="M3507" s="71"/>
      <c r="N3507" s="22" t="s">
        <v>46</v>
      </c>
      <c r="O3507" s="50"/>
      <c r="P3507" s="50"/>
      <c r="Q3507" s="50" t="s">
        <v>46</v>
      </c>
      <c r="R3507" s="50"/>
      <c r="S3507" s="50"/>
      <c r="T3507" s="50" t="s">
        <v>6269</v>
      </c>
      <c r="U3507" s="50" t="s">
        <v>7248</v>
      </c>
      <c r="V3507" s="50" t="s">
        <v>6927</v>
      </c>
      <c r="W3507" s="50" t="s">
        <v>6927</v>
      </c>
    </row>
    <row r="3508" spans="1:23" customFormat="1" x14ac:dyDescent="0.35">
      <c r="A3508" s="7" t="s">
        <v>101</v>
      </c>
      <c r="B3508" s="7"/>
      <c r="C3508" s="7"/>
      <c r="D3508" s="7" t="s">
        <v>8620</v>
      </c>
      <c r="E3508" s="7" t="s">
        <v>8621</v>
      </c>
      <c r="F3508" s="7" t="s">
        <v>204</v>
      </c>
      <c r="G3508" s="7" t="s">
        <v>21</v>
      </c>
      <c r="H3508" s="65" t="s">
        <v>4570</v>
      </c>
      <c r="I3508" s="41" t="s">
        <v>99</v>
      </c>
      <c r="J3508" s="40" t="s">
        <v>4599</v>
      </c>
      <c r="K3508" s="40"/>
      <c r="L3508" s="40"/>
      <c r="M3508" s="71"/>
      <c r="N3508" s="22" t="s">
        <v>46</v>
      </c>
      <c r="O3508" s="50"/>
      <c r="P3508" s="50"/>
      <c r="Q3508" s="50" t="s">
        <v>46</v>
      </c>
      <c r="R3508" s="50"/>
      <c r="S3508" s="50"/>
      <c r="T3508" s="50" t="s">
        <v>6269</v>
      </c>
      <c r="U3508" s="50" t="s">
        <v>7248</v>
      </c>
      <c r="V3508" s="50" t="s">
        <v>6927</v>
      </c>
      <c r="W3508" s="50" t="s">
        <v>6927</v>
      </c>
    </row>
    <row r="3509" spans="1:23" customFormat="1" x14ac:dyDescent="0.35">
      <c r="A3509" s="7" t="s">
        <v>101</v>
      </c>
      <c r="B3509" s="7"/>
      <c r="C3509" s="7"/>
      <c r="D3509" s="7" t="s">
        <v>8622</v>
      </c>
      <c r="E3509" s="7" t="s">
        <v>8623</v>
      </c>
      <c r="F3509" s="7" t="s">
        <v>204</v>
      </c>
      <c r="G3509" s="7" t="s">
        <v>21</v>
      </c>
      <c r="H3509" s="65" t="s">
        <v>4570</v>
      </c>
      <c r="I3509" s="41" t="s">
        <v>99</v>
      </c>
      <c r="J3509" s="40" t="s">
        <v>4599</v>
      </c>
      <c r="K3509" s="40"/>
      <c r="L3509" s="40"/>
      <c r="M3509" s="71"/>
      <c r="N3509" s="22" t="s">
        <v>46</v>
      </c>
      <c r="O3509" s="50"/>
      <c r="P3509" s="50"/>
      <c r="Q3509" s="50" t="s">
        <v>46</v>
      </c>
      <c r="R3509" s="50"/>
      <c r="S3509" s="50"/>
      <c r="T3509" s="50" t="s">
        <v>6269</v>
      </c>
      <c r="U3509" s="50" t="s">
        <v>7248</v>
      </c>
      <c r="V3509" s="50" t="s">
        <v>6927</v>
      </c>
      <c r="W3509" s="50" t="s">
        <v>6927</v>
      </c>
    </row>
    <row r="3510" spans="1:23" customFormat="1" x14ac:dyDescent="0.35">
      <c r="A3510" s="7" t="s">
        <v>101</v>
      </c>
      <c r="B3510" s="7"/>
      <c r="C3510" s="7"/>
      <c r="D3510" s="7" t="s">
        <v>8624</v>
      </c>
      <c r="E3510" s="7" t="s">
        <v>8625</v>
      </c>
      <c r="F3510" s="7" t="s">
        <v>204</v>
      </c>
      <c r="G3510" s="7" t="s">
        <v>21</v>
      </c>
      <c r="H3510" s="65" t="s">
        <v>4570</v>
      </c>
      <c r="I3510" s="41" t="s">
        <v>99</v>
      </c>
      <c r="J3510" s="40" t="s">
        <v>4599</v>
      </c>
      <c r="K3510" s="40"/>
      <c r="L3510" s="40"/>
      <c r="M3510" s="71"/>
      <c r="N3510" s="22" t="s">
        <v>46</v>
      </c>
      <c r="O3510" s="50"/>
      <c r="P3510" s="50"/>
      <c r="Q3510" s="50" t="s">
        <v>46</v>
      </c>
      <c r="R3510" s="50"/>
      <c r="S3510" s="50"/>
      <c r="T3510" s="50" t="s">
        <v>6269</v>
      </c>
      <c r="U3510" s="50" t="s">
        <v>7248</v>
      </c>
      <c r="V3510" s="50" t="s">
        <v>6927</v>
      </c>
      <c r="W3510" s="50" t="s">
        <v>6927</v>
      </c>
    </row>
    <row r="3511" spans="1:23" customFormat="1" x14ac:dyDescent="0.35">
      <c r="A3511" s="7" t="s">
        <v>101</v>
      </c>
      <c r="B3511" s="7"/>
      <c r="C3511" s="7"/>
      <c r="D3511" s="7" t="s">
        <v>8626</v>
      </c>
      <c r="E3511" s="7" t="s">
        <v>8627</v>
      </c>
      <c r="F3511" s="7" t="s">
        <v>204</v>
      </c>
      <c r="G3511" s="7" t="s">
        <v>21</v>
      </c>
      <c r="H3511" s="65" t="s">
        <v>4570</v>
      </c>
      <c r="I3511" s="41" t="s">
        <v>99</v>
      </c>
      <c r="J3511" s="40" t="s">
        <v>4599</v>
      </c>
      <c r="K3511" s="40"/>
      <c r="L3511" s="40"/>
      <c r="M3511" s="71"/>
      <c r="N3511" s="22" t="s">
        <v>46</v>
      </c>
      <c r="O3511" s="50"/>
      <c r="P3511" s="50"/>
      <c r="Q3511" s="50" t="s">
        <v>46</v>
      </c>
      <c r="R3511" s="50"/>
      <c r="S3511" s="50"/>
      <c r="T3511" s="50" t="s">
        <v>6269</v>
      </c>
      <c r="U3511" s="50" t="s">
        <v>7248</v>
      </c>
      <c r="V3511" s="50" t="s">
        <v>6927</v>
      </c>
      <c r="W3511" s="50" t="s">
        <v>6927</v>
      </c>
    </row>
    <row r="3512" spans="1:23" customFormat="1" x14ac:dyDescent="0.35">
      <c r="A3512" s="7" t="s">
        <v>101</v>
      </c>
      <c r="B3512" s="7"/>
      <c r="C3512" s="7"/>
      <c r="D3512" s="7" t="s">
        <v>8628</v>
      </c>
      <c r="E3512" s="7" t="s">
        <v>8629</v>
      </c>
      <c r="F3512" s="7" t="s">
        <v>204</v>
      </c>
      <c r="G3512" s="7" t="s">
        <v>21</v>
      </c>
      <c r="H3512" s="65" t="s">
        <v>4570</v>
      </c>
      <c r="I3512" s="41" t="s">
        <v>99</v>
      </c>
      <c r="J3512" s="40" t="s">
        <v>4599</v>
      </c>
      <c r="K3512" s="40"/>
      <c r="L3512" s="40"/>
      <c r="M3512" s="71"/>
      <c r="N3512" s="22" t="s">
        <v>46</v>
      </c>
      <c r="O3512" s="50"/>
      <c r="P3512" s="50"/>
      <c r="Q3512" s="50" t="s">
        <v>46</v>
      </c>
      <c r="R3512" s="50"/>
      <c r="S3512" s="50"/>
      <c r="T3512" s="50" t="s">
        <v>6269</v>
      </c>
      <c r="U3512" s="50" t="s">
        <v>7248</v>
      </c>
      <c r="V3512" s="50" t="s">
        <v>6927</v>
      </c>
      <c r="W3512" s="50" t="s">
        <v>6927</v>
      </c>
    </row>
    <row r="3513" spans="1:23" customFormat="1" x14ac:dyDescent="0.35">
      <c r="A3513" s="7" t="s">
        <v>101</v>
      </c>
      <c r="B3513" s="7"/>
      <c r="C3513" s="7"/>
      <c r="D3513" s="7" t="s">
        <v>8630</v>
      </c>
      <c r="E3513" s="7" t="s">
        <v>8631</v>
      </c>
      <c r="F3513" s="7" t="s">
        <v>204</v>
      </c>
      <c r="G3513" s="7" t="s">
        <v>21</v>
      </c>
      <c r="H3513" s="65" t="s">
        <v>4570</v>
      </c>
      <c r="I3513" s="41" t="s">
        <v>99</v>
      </c>
      <c r="J3513" s="40" t="s">
        <v>4599</v>
      </c>
      <c r="K3513" s="40"/>
      <c r="L3513" s="40"/>
      <c r="M3513" s="71"/>
      <c r="N3513" s="22" t="s">
        <v>46</v>
      </c>
      <c r="O3513" s="50"/>
      <c r="P3513" s="50"/>
      <c r="Q3513" s="50" t="s">
        <v>46</v>
      </c>
      <c r="R3513" s="50"/>
      <c r="S3513" s="50"/>
      <c r="T3513" s="50" t="s">
        <v>6269</v>
      </c>
      <c r="U3513" s="50" t="s">
        <v>7248</v>
      </c>
      <c r="V3513" s="50" t="s">
        <v>6927</v>
      </c>
      <c r="W3513" s="50" t="s">
        <v>6927</v>
      </c>
    </row>
    <row r="3514" spans="1:23" customFormat="1" x14ac:dyDescent="0.35">
      <c r="A3514" s="7" t="s">
        <v>101</v>
      </c>
      <c r="B3514" s="7"/>
      <c r="C3514" s="7"/>
      <c r="D3514" s="7" t="s">
        <v>8632</v>
      </c>
      <c r="E3514" s="7" t="s">
        <v>8633</v>
      </c>
      <c r="F3514" s="7" t="s">
        <v>204</v>
      </c>
      <c r="G3514" s="7" t="s">
        <v>21</v>
      </c>
      <c r="H3514" s="65" t="s">
        <v>4570</v>
      </c>
      <c r="I3514" s="41" t="s">
        <v>99</v>
      </c>
      <c r="J3514" s="40" t="s">
        <v>4599</v>
      </c>
      <c r="K3514" s="40"/>
      <c r="L3514" s="40"/>
      <c r="M3514" s="71"/>
      <c r="N3514" s="22" t="s">
        <v>46</v>
      </c>
      <c r="O3514" s="50"/>
      <c r="P3514" s="50"/>
      <c r="Q3514" s="50" t="s">
        <v>46</v>
      </c>
      <c r="R3514" s="50"/>
      <c r="S3514" s="50"/>
      <c r="T3514" s="50" t="s">
        <v>6269</v>
      </c>
      <c r="U3514" s="50" t="s">
        <v>7248</v>
      </c>
      <c r="V3514" s="50" t="s">
        <v>6927</v>
      </c>
      <c r="W3514" s="50" t="s">
        <v>6927</v>
      </c>
    </row>
    <row r="3515" spans="1:23" customFormat="1" x14ac:dyDescent="0.35">
      <c r="A3515" s="7" t="s">
        <v>101</v>
      </c>
      <c r="B3515" s="7"/>
      <c r="C3515" s="7"/>
      <c r="D3515" s="7" t="s">
        <v>8634</v>
      </c>
      <c r="E3515" s="7" t="s">
        <v>8635</v>
      </c>
      <c r="F3515" s="7" t="s">
        <v>204</v>
      </c>
      <c r="G3515" s="7" t="s">
        <v>21</v>
      </c>
      <c r="H3515" s="65" t="s">
        <v>4570</v>
      </c>
      <c r="I3515" s="41" t="s">
        <v>99</v>
      </c>
      <c r="J3515" s="40" t="s">
        <v>4599</v>
      </c>
      <c r="K3515" s="40"/>
      <c r="L3515" s="40"/>
      <c r="M3515" s="71"/>
      <c r="N3515" s="22" t="s">
        <v>46</v>
      </c>
      <c r="O3515" s="50"/>
      <c r="P3515" s="50"/>
      <c r="Q3515" s="50" t="s">
        <v>46</v>
      </c>
      <c r="R3515" s="50"/>
      <c r="S3515" s="50"/>
      <c r="T3515" s="50" t="s">
        <v>6269</v>
      </c>
      <c r="U3515" s="50" t="s">
        <v>7248</v>
      </c>
      <c r="V3515" s="50" t="s">
        <v>6927</v>
      </c>
      <c r="W3515" s="50" t="s">
        <v>6927</v>
      </c>
    </row>
    <row r="3516" spans="1:23" customFormat="1" x14ac:dyDescent="0.35">
      <c r="A3516" s="7" t="s">
        <v>101</v>
      </c>
      <c r="B3516" s="7"/>
      <c r="C3516" s="7"/>
      <c r="D3516" s="7" t="s">
        <v>8636</v>
      </c>
      <c r="E3516" s="7" t="s">
        <v>8637</v>
      </c>
      <c r="F3516" s="7" t="s">
        <v>204</v>
      </c>
      <c r="G3516" s="7" t="s">
        <v>21</v>
      </c>
      <c r="H3516" s="65" t="s">
        <v>4570</v>
      </c>
      <c r="I3516" s="41" t="s">
        <v>99</v>
      </c>
      <c r="J3516" s="40" t="s">
        <v>4599</v>
      </c>
      <c r="K3516" s="40"/>
      <c r="L3516" s="40"/>
      <c r="M3516" s="71"/>
      <c r="N3516" s="22" t="s">
        <v>46</v>
      </c>
      <c r="O3516" s="50"/>
      <c r="P3516" s="50"/>
      <c r="Q3516" s="50" t="s">
        <v>46</v>
      </c>
      <c r="R3516" s="50"/>
      <c r="S3516" s="50"/>
      <c r="T3516" s="50" t="s">
        <v>6269</v>
      </c>
      <c r="U3516" s="50" t="s">
        <v>7248</v>
      </c>
      <c r="V3516" s="50" t="s">
        <v>6927</v>
      </c>
      <c r="W3516" s="50" t="s">
        <v>6927</v>
      </c>
    </row>
    <row r="3517" spans="1:23" customFormat="1" x14ac:dyDescent="0.35">
      <c r="A3517" s="7" t="s">
        <v>101</v>
      </c>
      <c r="B3517" s="7"/>
      <c r="C3517" s="7"/>
      <c r="D3517" s="7" t="s">
        <v>8638</v>
      </c>
      <c r="E3517" s="7" t="s">
        <v>8639</v>
      </c>
      <c r="F3517" s="7" t="s">
        <v>204</v>
      </c>
      <c r="G3517" s="7" t="s">
        <v>21</v>
      </c>
      <c r="H3517" s="65" t="s">
        <v>4570</v>
      </c>
      <c r="I3517" s="41" t="s">
        <v>99</v>
      </c>
      <c r="J3517" s="40" t="s">
        <v>4599</v>
      </c>
      <c r="K3517" s="40"/>
      <c r="L3517" s="40"/>
      <c r="M3517" s="71"/>
      <c r="N3517" s="22" t="s">
        <v>46</v>
      </c>
      <c r="O3517" s="50"/>
      <c r="P3517" s="50"/>
      <c r="Q3517" s="50" t="s">
        <v>46</v>
      </c>
      <c r="R3517" s="50"/>
      <c r="S3517" s="50"/>
      <c r="T3517" s="50" t="s">
        <v>6269</v>
      </c>
      <c r="U3517" s="50" t="s">
        <v>7248</v>
      </c>
      <c r="V3517" s="50" t="s">
        <v>6927</v>
      </c>
      <c r="W3517" s="50" t="s">
        <v>6927</v>
      </c>
    </row>
    <row r="3518" spans="1:23" customFormat="1" x14ac:dyDescent="0.35">
      <c r="A3518" s="7" t="s">
        <v>101</v>
      </c>
      <c r="B3518" s="7"/>
      <c r="C3518" s="7"/>
      <c r="D3518" s="7" t="s">
        <v>8640</v>
      </c>
      <c r="E3518" s="7" t="s">
        <v>8641</v>
      </c>
      <c r="F3518" s="7" t="s">
        <v>204</v>
      </c>
      <c r="G3518" s="7" t="s">
        <v>21</v>
      </c>
      <c r="H3518" s="65" t="s">
        <v>4570</v>
      </c>
      <c r="I3518" s="41" t="s">
        <v>99</v>
      </c>
      <c r="J3518" s="40" t="s">
        <v>4599</v>
      </c>
      <c r="K3518" s="40"/>
      <c r="L3518" s="40"/>
      <c r="M3518" s="71"/>
      <c r="N3518" s="22" t="s">
        <v>46</v>
      </c>
      <c r="O3518" s="50"/>
      <c r="P3518" s="50"/>
      <c r="Q3518" s="50" t="s">
        <v>46</v>
      </c>
      <c r="R3518" s="50"/>
      <c r="S3518" s="50"/>
      <c r="T3518" s="50" t="s">
        <v>6269</v>
      </c>
      <c r="U3518" s="50" t="s">
        <v>7248</v>
      </c>
      <c r="V3518" s="50" t="s">
        <v>6927</v>
      </c>
      <c r="W3518" s="50" t="s">
        <v>6927</v>
      </c>
    </row>
    <row r="3519" spans="1:23" customFormat="1" x14ac:dyDescent="0.35">
      <c r="A3519" s="7" t="s">
        <v>101</v>
      </c>
      <c r="B3519" s="7"/>
      <c r="C3519" s="7"/>
      <c r="D3519" s="7" t="s">
        <v>8642</v>
      </c>
      <c r="E3519" s="7" t="s">
        <v>8643</v>
      </c>
      <c r="F3519" s="7" t="s">
        <v>204</v>
      </c>
      <c r="G3519" s="7" t="s">
        <v>21</v>
      </c>
      <c r="H3519" s="65" t="s">
        <v>4570</v>
      </c>
      <c r="I3519" s="41" t="s">
        <v>99</v>
      </c>
      <c r="J3519" s="40" t="s">
        <v>4599</v>
      </c>
      <c r="K3519" s="40"/>
      <c r="L3519" s="40"/>
      <c r="M3519" s="71"/>
      <c r="N3519" s="22" t="s">
        <v>46</v>
      </c>
      <c r="O3519" s="50"/>
      <c r="P3519" s="50"/>
      <c r="Q3519" s="50" t="s">
        <v>46</v>
      </c>
      <c r="R3519" s="50"/>
      <c r="S3519" s="50"/>
      <c r="T3519" s="50" t="s">
        <v>6269</v>
      </c>
      <c r="U3519" s="50" t="s">
        <v>7248</v>
      </c>
      <c r="V3519" s="50" t="s">
        <v>6927</v>
      </c>
      <c r="W3519" s="50" t="s">
        <v>6927</v>
      </c>
    </row>
    <row r="3520" spans="1:23" customFormat="1" x14ac:dyDescent="0.35">
      <c r="A3520" s="7" t="s">
        <v>101</v>
      </c>
      <c r="B3520" s="7"/>
      <c r="C3520" s="7"/>
      <c r="D3520" s="7" t="s">
        <v>8644</v>
      </c>
      <c r="E3520" s="7" t="s">
        <v>8645</v>
      </c>
      <c r="F3520" s="7" t="s">
        <v>204</v>
      </c>
      <c r="G3520" s="7" t="s">
        <v>21</v>
      </c>
      <c r="H3520" s="65" t="s">
        <v>4570</v>
      </c>
      <c r="I3520" s="41" t="s">
        <v>99</v>
      </c>
      <c r="J3520" s="40" t="s">
        <v>4599</v>
      </c>
      <c r="K3520" s="40"/>
      <c r="L3520" s="40"/>
      <c r="M3520" s="71"/>
      <c r="N3520" s="22" t="s">
        <v>46</v>
      </c>
      <c r="O3520" s="50"/>
      <c r="P3520" s="50"/>
      <c r="Q3520" s="50" t="s">
        <v>46</v>
      </c>
      <c r="R3520" s="50"/>
      <c r="S3520" s="50"/>
      <c r="T3520" s="50" t="s">
        <v>6269</v>
      </c>
      <c r="U3520" s="50" t="s">
        <v>7248</v>
      </c>
      <c r="V3520" s="50" t="s">
        <v>6927</v>
      </c>
      <c r="W3520" s="50" t="s">
        <v>6927</v>
      </c>
    </row>
    <row r="3521" spans="1:23" customFormat="1" x14ac:dyDescent="0.35">
      <c r="A3521" s="7" t="s">
        <v>101</v>
      </c>
      <c r="B3521" s="7"/>
      <c r="C3521" s="7"/>
      <c r="D3521" s="7" t="s">
        <v>8646</v>
      </c>
      <c r="E3521" s="7" t="s">
        <v>8647</v>
      </c>
      <c r="F3521" s="7" t="s">
        <v>204</v>
      </c>
      <c r="G3521" s="7" t="s">
        <v>21</v>
      </c>
      <c r="H3521" s="65" t="s">
        <v>4570</v>
      </c>
      <c r="I3521" s="41" t="s">
        <v>99</v>
      </c>
      <c r="J3521" s="40" t="s">
        <v>4599</v>
      </c>
      <c r="K3521" s="40"/>
      <c r="L3521" s="40"/>
      <c r="M3521" s="71"/>
      <c r="N3521" s="22" t="s">
        <v>46</v>
      </c>
      <c r="O3521" s="50"/>
      <c r="P3521" s="50"/>
      <c r="Q3521" s="50" t="s">
        <v>46</v>
      </c>
      <c r="R3521" s="50"/>
      <c r="S3521" s="50"/>
      <c r="T3521" s="50" t="s">
        <v>6269</v>
      </c>
      <c r="U3521" s="50" t="s">
        <v>7248</v>
      </c>
      <c r="V3521" s="50" t="s">
        <v>6927</v>
      </c>
      <c r="W3521" s="50" t="s">
        <v>6927</v>
      </c>
    </row>
    <row r="3522" spans="1:23" customFormat="1" x14ac:dyDescent="0.35">
      <c r="A3522" s="7" t="s">
        <v>101</v>
      </c>
      <c r="B3522" s="7"/>
      <c r="C3522" s="7"/>
      <c r="D3522" s="7" t="s">
        <v>8648</v>
      </c>
      <c r="E3522" s="7" t="s">
        <v>8649</v>
      </c>
      <c r="F3522" s="7" t="s">
        <v>204</v>
      </c>
      <c r="G3522" s="7" t="s">
        <v>21</v>
      </c>
      <c r="H3522" s="65" t="s">
        <v>4570</v>
      </c>
      <c r="I3522" s="41" t="s">
        <v>99</v>
      </c>
      <c r="J3522" s="40" t="s">
        <v>4599</v>
      </c>
      <c r="K3522" s="40"/>
      <c r="L3522" s="40"/>
      <c r="M3522" s="71"/>
      <c r="N3522" s="22" t="s">
        <v>46</v>
      </c>
      <c r="O3522" s="50"/>
      <c r="P3522" s="50"/>
      <c r="Q3522" s="50" t="s">
        <v>46</v>
      </c>
      <c r="R3522" s="50"/>
      <c r="S3522" s="50"/>
      <c r="T3522" s="50" t="s">
        <v>6269</v>
      </c>
      <c r="U3522" s="50" t="s">
        <v>7248</v>
      </c>
      <c r="V3522" s="50" t="s">
        <v>6927</v>
      </c>
      <c r="W3522" s="50" t="s">
        <v>6927</v>
      </c>
    </row>
    <row r="3523" spans="1:23" customFormat="1" x14ac:dyDescent="0.35">
      <c r="A3523" s="7" t="s">
        <v>101</v>
      </c>
      <c r="B3523" s="7"/>
      <c r="C3523" s="7"/>
      <c r="D3523" s="7" t="s">
        <v>8650</v>
      </c>
      <c r="E3523" s="7" t="s">
        <v>8651</v>
      </c>
      <c r="F3523" s="7" t="s">
        <v>204</v>
      </c>
      <c r="G3523" s="7" t="s">
        <v>21</v>
      </c>
      <c r="H3523" s="65" t="s">
        <v>4570</v>
      </c>
      <c r="I3523" s="41" t="s">
        <v>99</v>
      </c>
      <c r="J3523" s="40" t="s">
        <v>4599</v>
      </c>
      <c r="K3523" s="40"/>
      <c r="L3523" s="40"/>
      <c r="M3523" s="71"/>
      <c r="N3523" s="22" t="s">
        <v>46</v>
      </c>
      <c r="O3523" s="50"/>
      <c r="P3523" s="50"/>
      <c r="Q3523" s="50" t="s">
        <v>46</v>
      </c>
      <c r="R3523" s="50"/>
      <c r="S3523" s="50"/>
      <c r="T3523" s="50" t="s">
        <v>6269</v>
      </c>
      <c r="U3523" s="50" t="s">
        <v>7248</v>
      </c>
      <c r="V3523" s="50" t="s">
        <v>6927</v>
      </c>
      <c r="W3523" s="50" t="s">
        <v>6927</v>
      </c>
    </row>
    <row r="3524" spans="1:23" customFormat="1" x14ac:dyDescent="0.35">
      <c r="A3524" s="7" t="s">
        <v>101</v>
      </c>
      <c r="B3524" s="7"/>
      <c r="C3524" s="7"/>
      <c r="D3524" s="7" t="s">
        <v>8652</v>
      </c>
      <c r="E3524" s="7" t="s">
        <v>8653</v>
      </c>
      <c r="F3524" s="7" t="s">
        <v>204</v>
      </c>
      <c r="G3524" s="7" t="s">
        <v>21</v>
      </c>
      <c r="H3524" s="65" t="s">
        <v>4570</v>
      </c>
      <c r="I3524" s="41" t="s">
        <v>99</v>
      </c>
      <c r="J3524" s="40" t="s">
        <v>4599</v>
      </c>
      <c r="K3524" s="40"/>
      <c r="L3524" s="40"/>
      <c r="M3524" s="71"/>
      <c r="N3524" s="22" t="s">
        <v>46</v>
      </c>
      <c r="O3524" s="50"/>
      <c r="P3524" s="50"/>
      <c r="Q3524" s="50" t="s">
        <v>46</v>
      </c>
      <c r="R3524" s="50"/>
      <c r="S3524" s="50"/>
      <c r="T3524" s="50" t="s">
        <v>6269</v>
      </c>
      <c r="U3524" s="50" t="s">
        <v>7248</v>
      </c>
      <c r="V3524" s="50" t="s">
        <v>6927</v>
      </c>
      <c r="W3524" s="50" t="s">
        <v>6927</v>
      </c>
    </row>
    <row r="3525" spans="1:23" customFormat="1" x14ac:dyDescent="0.35">
      <c r="A3525" s="7" t="s">
        <v>101</v>
      </c>
      <c r="B3525" s="7"/>
      <c r="C3525" s="7"/>
      <c r="D3525" s="7" t="s">
        <v>8654</v>
      </c>
      <c r="E3525" s="7" t="s">
        <v>8655</v>
      </c>
      <c r="F3525" s="7" t="s">
        <v>204</v>
      </c>
      <c r="G3525" s="7" t="s">
        <v>21</v>
      </c>
      <c r="H3525" s="65" t="s">
        <v>4570</v>
      </c>
      <c r="I3525" s="41" t="s">
        <v>99</v>
      </c>
      <c r="J3525" s="40" t="s">
        <v>4599</v>
      </c>
      <c r="K3525" s="40"/>
      <c r="L3525" s="40"/>
      <c r="M3525" s="71"/>
      <c r="N3525" s="22" t="s">
        <v>46</v>
      </c>
      <c r="O3525" s="50"/>
      <c r="P3525" s="50"/>
      <c r="Q3525" s="50" t="s">
        <v>46</v>
      </c>
      <c r="R3525" s="50"/>
      <c r="S3525" s="50"/>
      <c r="T3525" s="50" t="s">
        <v>6269</v>
      </c>
      <c r="U3525" s="50" t="s">
        <v>7248</v>
      </c>
      <c r="V3525" s="50" t="s">
        <v>6927</v>
      </c>
      <c r="W3525" s="50" t="s">
        <v>6927</v>
      </c>
    </row>
    <row r="3526" spans="1:23" customFormat="1" x14ac:dyDescent="0.35">
      <c r="A3526" s="7" t="s">
        <v>101</v>
      </c>
      <c r="B3526" s="7"/>
      <c r="C3526" s="7"/>
      <c r="D3526" s="7" t="s">
        <v>8656</v>
      </c>
      <c r="E3526" s="7" t="s">
        <v>8657</v>
      </c>
      <c r="F3526" s="7" t="s">
        <v>204</v>
      </c>
      <c r="G3526" s="7" t="s">
        <v>21</v>
      </c>
      <c r="H3526" s="65" t="s">
        <v>4570</v>
      </c>
      <c r="I3526" s="41" t="s">
        <v>99</v>
      </c>
      <c r="J3526" s="40" t="s">
        <v>4599</v>
      </c>
      <c r="K3526" s="40"/>
      <c r="L3526" s="40"/>
      <c r="M3526" s="71"/>
      <c r="N3526" s="22" t="s">
        <v>46</v>
      </c>
      <c r="O3526" s="50"/>
      <c r="P3526" s="50"/>
      <c r="Q3526" s="50" t="s">
        <v>46</v>
      </c>
      <c r="R3526" s="50"/>
      <c r="S3526" s="50"/>
      <c r="T3526" s="50" t="s">
        <v>6269</v>
      </c>
      <c r="U3526" s="50" t="s">
        <v>7248</v>
      </c>
      <c r="V3526" s="50" t="s">
        <v>6927</v>
      </c>
      <c r="W3526" s="50" t="s">
        <v>6927</v>
      </c>
    </row>
    <row r="3527" spans="1:23" customFormat="1" x14ac:dyDescent="0.35">
      <c r="A3527" s="7" t="s">
        <v>102</v>
      </c>
      <c r="B3527" s="7"/>
      <c r="C3527" s="7"/>
      <c r="D3527" s="7" t="s">
        <v>8658</v>
      </c>
      <c r="E3527" s="7" t="s">
        <v>8659</v>
      </c>
      <c r="F3527" s="7" t="s">
        <v>204</v>
      </c>
      <c r="G3527" s="7" t="s">
        <v>21</v>
      </c>
      <c r="H3527" s="65" t="s">
        <v>4570</v>
      </c>
      <c r="I3527" s="41" t="s">
        <v>99</v>
      </c>
      <c r="J3527" s="40" t="s">
        <v>4599</v>
      </c>
      <c r="K3527" s="40"/>
      <c r="L3527" s="40"/>
      <c r="M3527" s="71"/>
      <c r="N3527" s="22" t="s">
        <v>46</v>
      </c>
      <c r="O3527" s="50"/>
      <c r="P3527" s="50"/>
      <c r="Q3527" s="50" t="s">
        <v>46</v>
      </c>
      <c r="R3527" s="50"/>
      <c r="S3527" s="50"/>
      <c r="T3527" s="50" t="s">
        <v>6269</v>
      </c>
      <c r="U3527" s="50" t="s">
        <v>7248</v>
      </c>
      <c r="V3527" s="50" t="s">
        <v>6927</v>
      </c>
      <c r="W3527" s="50" t="s">
        <v>6927</v>
      </c>
    </row>
    <row r="3528" spans="1:23" customFormat="1" x14ac:dyDescent="0.35">
      <c r="A3528" s="22" t="s">
        <v>77</v>
      </c>
      <c r="B3528" s="22"/>
      <c r="C3528" s="22" t="s">
        <v>81</v>
      </c>
      <c r="D3528" s="22" t="s">
        <v>2606</v>
      </c>
      <c r="E3528" s="57" t="s">
        <v>7580</v>
      </c>
      <c r="F3528" s="22" t="s">
        <v>388</v>
      </c>
      <c r="G3528" s="22" t="s">
        <v>12</v>
      </c>
      <c r="H3528" s="22" t="s">
        <v>46</v>
      </c>
      <c r="I3528" s="25" t="s">
        <v>197</v>
      </c>
      <c r="J3528" s="25" t="s">
        <v>4599</v>
      </c>
      <c r="K3528" s="25"/>
      <c r="L3528" s="25"/>
      <c r="M3528" s="63" t="s">
        <v>49</v>
      </c>
      <c r="N3528" s="22" t="s">
        <v>46</v>
      </c>
      <c r="O3528" s="23" t="s">
        <v>46</v>
      </c>
      <c r="P3528" s="23" t="s">
        <v>46</v>
      </c>
      <c r="Q3528" s="23">
        <v>0.05</v>
      </c>
      <c r="R3528" s="23" t="s">
        <v>49</v>
      </c>
      <c r="S3528" s="23" t="s">
        <v>49</v>
      </c>
      <c r="T3528" s="17" t="s">
        <v>4598</v>
      </c>
      <c r="U3528" s="17" t="s">
        <v>4967</v>
      </c>
      <c r="V3528" s="17" t="s">
        <v>6652</v>
      </c>
      <c r="W3528" s="17" t="s">
        <v>6652</v>
      </c>
    </row>
    <row r="3529" spans="1:23" customFormat="1" x14ac:dyDescent="0.35">
      <c r="A3529" s="22" t="s">
        <v>77</v>
      </c>
      <c r="B3529" s="22"/>
      <c r="C3529" s="22" t="s">
        <v>84</v>
      </c>
      <c r="D3529" s="22" t="s">
        <v>2609</v>
      </c>
      <c r="E3529" s="57" t="s">
        <v>7581</v>
      </c>
      <c r="F3529" s="22" t="s">
        <v>388</v>
      </c>
      <c r="G3529" s="22" t="s">
        <v>12</v>
      </c>
      <c r="H3529" s="22" t="s">
        <v>46</v>
      </c>
      <c r="I3529" s="25" t="s">
        <v>197</v>
      </c>
      <c r="J3529" s="25" t="s">
        <v>4599</v>
      </c>
      <c r="K3529" s="25"/>
      <c r="L3529" s="25"/>
      <c r="M3529" s="63" t="s">
        <v>49</v>
      </c>
      <c r="N3529" s="22" t="s">
        <v>46</v>
      </c>
      <c r="O3529" s="23" t="s">
        <v>46</v>
      </c>
      <c r="P3529" s="23" t="s">
        <v>46</v>
      </c>
      <c r="Q3529" s="23">
        <v>0.05</v>
      </c>
      <c r="R3529" s="23" t="s">
        <v>49</v>
      </c>
      <c r="S3529" s="23" t="s">
        <v>49</v>
      </c>
      <c r="T3529" s="17" t="s">
        <v>4598</v>
      </c>
      <c r="U3529" s="17" t="s">
        <v>4967</v>
      </c>
      <c r="V3529" s="17" t="s">
        <v>6652</v>
      </c>
      <c r="W3529" s="17" t="s">
        <v>6652</v>
      </c>
    </row>
    <row r="3530" spans="1:23" customFormat="1" x14ac:dyDescent="0.35">
      <c r="A3530" s="22" t="s">
        <v>77</v>
      </c>
      <c r="B3530" s="22"/>
      <c r="C3530" s="22" t="s">
        <v>82</v>
      </c>
      <c r="D3530" s="22" t="s">
        <v>2607</v>
      </c>
      <c r="E3530" s="57" t="s">
        <v>7582</v>
      </c>
      <c r="F3530" s="22" t="s">
        <v>388</v>
      </c>
      <c r="G3530" s="22" t="s">
        <v>12</v>
      </c>
      <c r="H3530" s="22" t="s">
        <v>46</v>
      </c>
      <c r="I3530" s="25" t="s">
        <v>197</v>
      </c>
      <c r="J3530" s="25" t="s">
        <v>4599</v>
      </c>
      <c r="K3530" s="25"/>
      <c r="L3530" s="25"/>
      <c r="M3530" s="63" t="s">
        <v>49</v>
      </c>
      <c r="N3530" s="22" t="s">
        <v>46</v>
      </c>
      <c r="O3530" s="23" t="s">
        <v>46</v>
      </c>
      <c r="P3530" s="23" t="s">
        <v>46</v>
      </c>
      <c r="Q3530" s="23">
        <v>0.05</v>
      </c>
      <c r="R3530" s="23" t="s">
        <v>49</v>
      </c>
      <c r="S3530" s="23" t="s">
        <v>49</v>
      </c>
      <c r="T3530" s="17" t="s">
        <v>4598</v>
      </c>
      <c r="U3530" s="17" t="s">
        <v>4967</v>
      </c>
      <c r="V3530" s="17" t="s">
        <v>6652</v>
      </c>
      <c r="W3530" s="17" t="s">
        <v>6652</v>
      </c>
    </row>
    <row r="3531" spans="1:23" customFormat="1" x14ac:dyDescent="0.35">
      <c r="A3531" s="22" t="s">
        <v>77</v>
      </c>
      <c r="B3531" s="22"/>
      <c r="C3531" s="22" t="s">
        <v>83</v>
      </c>
      <c r="D3531" s="22" t="s">
        <v>2608</v>
      </c>
      <c r="E3531" s="57" t="s">
        <v>7583</v>
      </c>
      <c r="F3531" s="22" t="s">
        <v>388</v>
      </c>
      <c r="G3531" s="22" t="s">
        <v>12</v>
      </c>
      <c r="H3531" s="22" t="s">
        <v>46</v>
      </c>
      <c r="I3531" s="25" t="s">
        <v>197</v>
      </c>
      <c r="J3531" s="25" t="s">
        <v>4599</v>
      </c>
      <c r="K3531" s="25"/>
      <c r="L3531" s="25"/>
      <c r="M3531" s="63" t="s">
        <v>49</v>
      </c>
      <c r="N3531" s="22" t="s">
        <v>46</v>
      </c>
      <c r="O3531" s="23" t="s">
        <v>46</v>
      </c>
      <c r="P3531" s="23" t="s">
        <v>46</v>
      </c>
      <c r="Q3531" s="23">
        <v>0.05</v>
      </c>
      <c r="R3531" s="23" t="s">
        <v>49</v>
      </c>
      <c r="S3531" s="23" t="s">
        <v>49</v>
      </c>
      <c r="T3531" s="17" t="s">
        <v>4598</v>
      </c>
      <c r="U3531" s="17" t="s">
        <v>4967</v>
      </c>
      <c r="V3531" s="17" t="s">
        <v>6652</v>
      </c>
      <c r="W3531" s="17" t="s">
        <v>6652</v>
      </c>
    </row>
    <row r="3532" spans="1:23" customFormat="1" ht="29" x14ac:dyDescent="0.35">
      <c r="A3532" s="49" t="s">
        <v>77</v>
      </c>
      <c r="B3532" s="49" t="s">
        <v>10</v>
      </c>
      <c r="C3532" s="49" t="s">
        <v>4873</v>
      </c>
      <c r="D3532" s="49" t="s">
        <v>4874</v>
      </c>
      <c r="E3532" s="57" t="s">
        <v>7494</v>
      </c>
      <c r="F3532" s="49" t="s">
        <v>4869</v>
      </c>
      <c r="G3532" s="49" t="s">
        <v>21</v>
      </c>
      <c r="H3532" s="22" t="s">
        <v>46</v>
      </c>
      <c r="I3532" s="25" t="s">
        <v>197</v>
      </c>
      <c r="J3532" s="25" t="s">
        <v>6163</v>
      </c>
      <c r="K3532" s="25" t="s">
        <v>6158</v>
      </c>
      <c r="L3532" s="25">
        <v>1</v>
      </c>
      <c r="M3532" s="63" t="s">
        <v>6639</v>
      </c>
      <c r="N3532" s="22" t="s">
        <v>46</v>
      </c>
      <c r="O3532" s="39">
        <v>0.6</v>
      </c>
      <c r="P3532" s="24">
        <v>1</v>
      </c>
      <c r="Q3532" s="23" t="s">
        <v>46</v>
      </c>
      <c r="R3532" s="23">
        <v>0.6</v>
      </c>
      <c r="S3532" s="23">
        <v>1</v>
      </c>
      <c r="T3532" s="49" t="s">
        <v>4598</v>
      </c>
      <c r="U3532" s="17" t="s">
        <v>4967</v>
      </c>
      <c r="V3532" s="17" t="s">
        <v>6653</v>
      </c>
      <c r="W3532" s="17" t="s">
        <v>6654</v>
      </c>
    </row>
    <row r="3533" spans="1:23" customFormat="1" x14ac:dyDescent="0.35">
      <c r="A3533" s="22" t="s">
        <v>102</v>
      </c>
      <c r="B3533" s="22"/>
      <c r="C3533" s="22" t="s">
        <v>1341</v>
      </c>
      <c r="D3533" s="22" t="s">
        <v>3443</v>
      </c>
      <c r="E3533" s="57" t="s">
        <v>7584</v>
      </c>
      <c r="F3533" s="22" t="s">
        <v>103</v>
      </c>
      <c r="G3533" s="22" t="s">
        <v>100</v>
      </c>
      <c r="H3533" s="22" t="s">
        <v>4571</v>
      </c>
      <c r="I3533" s="25" t="s">
        <v>197</v>
      </c>
      <c r="J3533" s="25" t="s">
        <v>6163</v>
      </c>
      <c r="K3533" s="25" t="s">
        <v>6158</v>
      </c>
      <c r="L3533" s="25"/>
      <c r="M3533" s="63" t="s">
        <v>49</v>
      </c>
      <c r="N3533" s="22" t="s">
        <v>46</v>
      </c>
      <c r="O3533" s="23">
        <v>1E-4</v>
      </c>
      <c r="P3533" s="23">
        <v>7.0000000000000007E-2</v>
      </c>
      <c r="Q3533" s="23">
        <v>0.15</v>
      </c>
      <c r="R3533" s="23" t="s">
        <v>4603</v>
      </c>
      <c r="S3533" s="23" t="s">
        <v>4604</v>
      </c>
      <c r="T3533" s="17" t="s">
        <v>4598</v>
      </c>
      <c r="U3533" s="17" t="s">
        <v>4967</v>
      </c>
      <c r="V3533" s="17" t="s">
        <v>6652</v>
      </c>
      <c r="W3533" s="17" t="s">
        <v>6657</v>
      </c>
    </row>
    <row r="3534" spans="1:23" customFormat="1" x14ac:dyDescent="0.35">
      <c r="A3534" s="22" t="s">
        <v>98</v>
      </c>
      <c r="B3534" s="22"/>
      <c r="C3534" s="22" t="s">
        <v>1343</v>
      </c>
      <c r="D3534" s="22" t="s">
        <v>3445</v>
      </c>
      <c r="E3534" s="57" t="s">
        <v>7585</v>
      </c>
      <c r="F3534" s="22" t="s">
        <v>103</v>
      </c>
      <c r="G3534" s="22" t="s">
        <v>100</v>
      </c>
      <c r="H3534" s="22" t="s">
        <v>4571</v>
      </c>
      <c r="I3534" s="25" t="s">
        <v>197</v>
      </c>
      <c r="J3534" s="25" t="s">
        <v>6163</v>
      </c>
      <c r="K3534" s="25" t="s">
        <v>6158</v>
      </c>
      <c r="L3534" s="25"/>
      <c r="M3534" s="63" t="s">
        <v>49</v>
      </c>
      <c r="N3534" s="22" t="s">
        <v>46</v>
      </c>
      <c r="O3534" s="23">
        <v>1E-4</v>
      </c>
      <c r="P3534" s="23">
        <v>0.1</v>
      </c>
      <c r="Q3534" s="23">
        <v>0.15</v>
      </c>
      <c r="R3534" s="23" t="s">
        <v>4603</v>
      </c>
      <c r="S3534" s="23" t="s">
        <v>4605</v>
      </c>
      <c r="T3534" s="17" t="s">
        <v>4598</v>
      </c>
      <c r="U3534" s="17" t="s">
        <v>4967</v>
      </c>
      <c r="V3534" s="17" t="s">
        <v>6652</v>
      </c>
      <c r="W3534" s="17" t="s">
        <v>6657</v>
      </c>
    </row>
    <row r="3535" spans="1:23" customFormat="1" x14ac:dyDescent="0.35">
      <c r="A3535" s="22" t="s">
        <v>101</v>
      </c>
      <c r="B3535" s="22"/>
      <c r="C3535" s="22" t="s">
        <v>1342</v>
      </c>
      <c r="D3535" s="22" t="s">
        <v>3444</v>
      </c>
      <c r="E3535" s="57" t="s">
        <v>7584</v>
      </c>
      <c r="F3535" s="22" t="s">
        <v>103</v>
      </c>
      <c r="G3535" s="22" t="s">
        <v>100</v>
      </c>
      <c r="H3535" s="22" t="s">
        <v>4571</v>
      </c>
      <c r="I3535" s="25" t="s">
        <v>197</v>
      </c>
      <c r="J3535" s="25" t="s">
        <v>6163</v>
      </c>
      <c r="K3535" s="25" t="s">
        <v>6158</v>
      </c>
      <c r="L3535" s="25"/>
      <c r="M3535" s="63" t="s">
        <v>49</v>
      </c>
      <c r="N3535" s="22" t="s">
        <v>46</v>
      </c>
      <c r="O3535" s="23">
        <v>1E-4</v>
      </c>
      <c r="P3535" s="23">
        <v>0.2</v>
      </c>
      <c r="Q3535" s="23">
        <v>0.15</v>
      </c>
      <c r="R3535" s="23" t="s">
        <v>4603</v>
      </c>
      <c r="S3535" s="23" t="s">
        <v>4608</v>
      </c>
      <c r="T3535" s="17" t="s">
        <v>4598</v>
      </c>
      <c r="U3535" s="17" t="s">
        <v>4967</v>
      </c>
      <c r="V3535" s="17" t="s">
        <v>6652</v>
      </c>
      <c r="W3535" s="17" t="s">
        <v>6657</v>
      </c>
    </row>
    <row r="3536" spans="1:23" customFormat="1" x14ac:dyDescent="0.35">
      <c r="A3536" s="22" t="s">
        <v>104</v>
      </c>
      <c r="B3536" s="22"/>
      <c r="C3536" s="22" t="s">
        <v>1344</v>
      </c>
      <c r="D3536" s="22" t="s">
        <v>3446</v>
      </c>
      <c r="E3536" s="57" t="s">
        <v>7584</v>
      </c>
      <c r="F3536" s="22" t="s">
        <v>103</v>
      </c>
      <c r="G3536" s="22" t="s">
        <v>100</v>
      </c>
      <c r="H3536" s="22" t="s">
        <v>4571</v>
      </c>
      <c r="I3536" s="25" t="s">
        <v>197</v>
      </c>
      <c r="J3536" s="25" t="s">
        <v>6163</v>
      </c>
      <c r="K3536" s="25" t="s">
        <v>6158</v>
      </c>
      <c r="L3536" s="25"/>
      <c r="M3536" s="63" t="s">
        <v>49</v>
      </c>
      <c r="N3536" s="22" t="s">
        <v>46</v>
      </c>
      <c r="O3536" s="23">
        <v>1E-4</v>
      </c>
      <c r="P3536" s="23">
        <v>0.05</v>
      </c>
      <c r="Q3536" s="23">
        <v>0.15</v>
      </c>
      <c r="R3536" s="23" t="s">
        <v>4603</v>
      </c>
      <c r="S3536" s="23" t="s">
        <v>4609</v>
      </c>
      <c r="T3536" s="17" t="s">
        <v>4598</v>
      </c>
      <c r="U3536" s="17" t="s">
        <v>4967</v>
      </c>
      <c r="V3536" s="17" t="s">
        <v>6652</v>
      </c>
      <c r="W3536" s="17" t="s">
        <v>6657</v>
      </c>
    </row>
    <row r="3537" spans="1:23" customFormat="1" x14ac:dyDescent="0.35">
      <c r="A3537" s="22" t="s">
        <v>102</v>
      </c>
      <c r="B3537" s="22"/>
      <c r="C3537" s="22" t="s">
        <v>1357</v>
      </c>
      <c r="D3537" s="22" t="s">
        <v>3459</v>
      </c>
      <c r="E3537" s="57" t="s">
        <v>7586</v>
      </c>
      <c r="F3537" s="22" t="s">
        <v>103</v>
      </c>
      <c r="G3537" s="22" t="s">
        <v>100</v>
      </c>
      <c r="H3537" s="22" t="s">
        <v>4571</v>
      </c>
      <c r="I3537" s="25" t="s">
        <v>197</v>
      </c>
      <c r="J3537" s="25" t="s">
        <v>4599</v>
      </c>
      <c r="K3537" s="25"/>
      <c r="L3537" s="25"/>
      <c r="M3537" s="63" t="s">
        <v>49</v>
      </c>
      <c r="N3537" s="22" t="s">
        <v>46</v>
      </c>
      <c r="O3537" s="23">
        <v>1E-4</v>
      </c>
      <c r="P3537" s="23">
        <v>7.0000000000000007E-2</v>
      </c>
      <c r="Q3537" s="23">
        <v>0.15</v>
      </c>
      <c r="R3537" s="23"/>
      <c r="S3537" s="23"/>
      <c r="T3537" s="17" t="s">
        <v>4598</v>
      </c>
      <c r="U3537" s="17" t="s">
        <v>4967</v>
      </c>
      <c r="V3537" s="17" t="s">
        <v>6652</v>
      </c>
      <c r="W3537" s="17" t="s">
        <v>6657</v>
      </c>
    </row>
    <row r="3538" spans="1:23" customFormat="1" x14ac:dyDescent="0.35">
      <c r="A3538" s="22" t="s">
        <v>98</v>
      </c>
      <c r="B3538" s="22"/>
      <c r="C3538" s="22" t="s">
        <v>1359</v>
      </c>
      <c r="D3538" s="22" t="s">
        <v>3461</v>
      </c>
      <c r="E3538" s="57" t="s">
        <v>7587</v>
      </c>
      <c r="F3538" s="22" t="s">
        <v>103</v>
      </c>
      <c r="G3538" s="22" t="s">
        <v>100</v>
      </c>
      <c r="H3538" s="22" t="s">
        <v>4571</v>
      </c>
      <c r="I3538" s="25" t="s">
        <v>197</v>
      </c>
      <c r="J3538" s="25" t="s">
        <v>4599</v>
      </c>
      <c r="K3538" s="25"/>
      <c r="L3538" s="25"/>
      <c r="M3538" s="63" t="s">
        <v>49</v>
      </c>
      <c r="N3538" s="22" t="s">
        <v>46</v>
      </c>
      <c r="O3538" s="23">
        <v>1E-4</v>
      </c>
      <c r="P3538" s="23">
        <v>0.1</v>
      </c>
      <c r="Q3538" s="23">
        <v>0.15</v>
      </c>
      <c r="R3538" s="23"/>
      <c r="S3538" s="23"/>
      <c r="T3538" s="17" t="s">
        <v>4598</v>
      </c>
      <c r="U3538" s="17" t="s">
        <v>4967</v>
      </c>
      <c r="V3538" s="17" t="s">
        <v>6652</v>
      </c>
      <c r="W3538" s="17" t="s">
        <v>6657</v>
      </c>
    </row>
    <row r="3539" spans="1:23" customFormat="1" x14ac:dyDescent="0.35">
      <c r="A3539" s="22" t="s">
        <v>101</v>
      </c>
      <c r="B3539" s="22"/>
      <c r="C3539" s="22" t="s">
        <v>1358</v>
      </c>
      <c r="D3539" s="22" t="s">
        <v>3460</v>
      </c>
      <c r="E3539" s="57" t="s">
        <v>7586</v>
      </c>
      <c r="F3539" s="22" t="s">
        <v>103</v>
      </c>
      <c r="G3539" s="22" t="s">
        <v>100</v>
      </c>
      <c r="H3539" s="22" t="s">
        <v>4571</v>
      </c>
      <c r="I3539" s="25" t="s">
        <v>197</v>
      </c>
      <c r="J3539" s="25" t="s">
        <v>4599</v>
      </c>
      <c r="K3539" s="25"/>
      <c r="L3539" s="25"/>
      <c r="M3539" s="63" t="s">
        <v>49</v>
      </c>
      <c r="N3539" s="22" t="s">
        <v>46</v>
      </c>
      <c r="O3539" s="23">
        <v>1E-4</v>
      </c>
      <c r="P3539" s="23">
        <v>0.2</v>
      </c>
      <c r="Q3539" s="23">
        <v>0.15</v>
      </c>
      <c r="R3539" s="23"/>
      <c r="S3539" s="23"/>
      <c r="T3539" s="17" t="s">
        <v>4598</v>
      </c>
      <c r="U3539" s="17" t="s">
        <v>4967</v>
      </c>
      <c r="V3539" s="17" t="s">
        <v>6652</v>
      </c>
      <c r="W3539" s="17" t="s">
        <v>6657</v>
      </c>
    </row>
    <row r="3540" spans="1:23" customFormat="1" x14ac:dyDescent="0.35">
      <c r="A3540" s="22" t="s">
        <v>104</v>
      </c>
      <c r="B3540" s="22"/>
      <c r="C3540" s="22" t="s">
        <v>1360</v>
      </c>
      <c r="D3540" s="22" t="s">
        <v>3462</v>
      </c>
      <c r="E3540" s="57" t="s">
        <v>7586</v>
      </c>
      <c r="F3540" s="22" t="s">
        <v>103</v>
      </c>
      <c r="G3540" s="22" t="s">
        <v>100</v>
      </c>
      <c r="H3540" s="22" t="s">
        <v>4571</v>
      </c>
      <c r="I3540" s="25" t="s">
        <v>197</v>
      </c>
      <c r="J3540" s="25" t="s">
        <v>4599</v>
      </c>
      <c r="K3540" s="25"/>
      <c r="L3540" s="25"/>
      <c r="M3540" s="63" t="s">
        <v>49</v>
      </c>
      <c r="N3540" s="22" t="s">
        <v>46</v>
      </c>
      <c r="O3540" s="23">
        <v>1E-4</v>
      </c>
      <c r="P3540" s="23">
        <v>0.05</v>
      </c>
      <c r="Q3540" s="23">
        <v>0.15</v>
      </c>
      <c r="R3540" s="23"/>
      <c r="S3540" s="23"/>
      <c r="T3540" s="17" t="s">
        <v>4598</v>
      </c>
      <c r="U3540" s="17" t="s">
        <v>4967</v>
      </c>
      <c r="V3540" s="17" t="s">
        <v>6652</v>
      </c>
      <c r="W3540" s="17" t="s">
        <v>6657</v>
      </c>
    </row>
    <row r="3541" spans="1:23" customFormat="1" x14ac:dyDescent="0.35">
      <c r="A3541" s="22" t="s">
        <v>102</v>
      </c>
      <c r="B3541" s="22"/>
      <c r="C3541" s="22" t="s">
        <v>1345</v>
      </c>
      <c r="D3541" s="22" t="s">
        <v>3447</v>
      </c>
      <c r="E3541" s="57" t="s">
        <v>7584</v>
      </c>
      <c r="F3541" s="22" t="s">
        <v>103</v>
      </c>
      <c r="G3541" s="22" t="s">
        <v>100</v>
      </c>
      <c r="H3541" s="22" t="s">
        <v>4577</v>
      </c>
      <c r="I3541" s="25" t="s">
        <v>197</v>
      </c>
      <c r="J3541" s="25" t="s">
        <v>6163</v>
      </c>
      <c r="K3541" s="25" t="s">
        <v>6158</v>
      </c>
      <c r="L3541" s="25"/>
      <c r="M3541" s="63" t="s">
        <v>49</v>
      </c>
      <c r="N3541" s="22" t="s">
        <v>46</v>
      </c>
      <c r="O3541" s="23">
        <v>1E-4</v>
      </c>
      <c r="P3541" s="23">
        <v>7.0000000000000007E-2</v>
      </c>
      <c r="Q3541" s="23">
        <v>0.15</v>
      </c>
      <c r="R3541" s="23" t="s">
        <v>4603</v>
      </c>
      <c r="S3541" s="23" t="s">
        <v>4604</v>
      </c>
      <c r="T3541" s="17" t="s">
        <v>4598</v>
      </c>
      <c r="U3541" s="17" t="s">
        <v>4967</v>
      </c>
      <c r="V3541" s="17" t="s">
        <v>6652</v>
      </c>
      <c r="W3541" s="17" t="s">
        <v>6657</v>
      </c>
    </row>
    <row r="3542" spans="1:23" customFormat="1" x14ac:dyDescent="0.35">
      <c r="A3542" s="22" t="s">
        <v>98</v>
      </c>
      <c r="B3542" s="22"/>
      <c r="C3542" s="22" t="s">
        <v>1347</v>
      </c>
      <c r="D3542" s="22" t="s">
        <v>3449</v>
      </c>
      <c r="E3542" s="57" t="s">
        <v>7585</v>
      </c>
      <c r="F3542" s="22" t="s">
        <v>103</v>
      </c>
      <c r="G3542" s="22" t="s">
        <v>100</v>
      </c>
      <c r="H3542" s="22" t="s">
        <v>4577</v>
      </c>
      <c r="I3542" s="25" t="s">
        <v>197</v>
      </c>
      <c r="J3542" s="25" t="s">
        <v>6163</v>
      </c>
      <c r="K3542" s="25" t="s">
        <v>6158</v>
      </c>
      <c r="L3542" s="25"/>
      <c r="M3542" s="63" t="s">
        <v>49</v>
      </c>
      <c r="N3542" s="22" t="s">
        <v>46</v>
      </c>
      <c r="O3542" s="23">
        <v>1E-4</v>
      </c>
      <c r="P3542" s="23">
        <v>0.1</v>
      </c>
      <c r="Q3542" s="23">
        <v>0.15</v>
      </c>
      <c r="R3542" s="23" t="s">
        <v>4603</v>
      </c>
      <c r="S3542" s="23" t="s">
        <v>4605</v>
      </c>
      <c r="T3542" s="17" t="s">
        <v>4598</v>
      </c>
      <c r="U3542" s="17" t="s">
        <v>4967</v>
      </c>
      <c r="V3542" s="17" t="s">
        <v>6652</v>
      </c>
      <c r="W3542" s="17" t="s">
        <v>6657</v>
      </c>
    </row>
    <row r="3543" spans="1:23" customFormat="1" x14ac:dyDescent="0.35">
      <c r="A3543" s="22" t="s">
        <v>101</v>
      </c>
      <c r="B3543" s="22"/>
      <c r="C3543" s="22" t="s">
        <v>1346</v>
      </c>
      <c r="D3543" s="22" t="s">
        <v>3448</v>
      </c>
      <c r="E3543" s="57" t="s">
        <v>7584</v>
      </c>
      <c r="F3543" s="22" t="s">
        <v>103</v>
      </c>
      <c r="G3543" s="22" t="s">
        <v>100</v>
      </c>
      <c r="H3543" s="22" t="s">
        <v>4577</v>
      </c>
      <c r="I3543" s="25" t="s">
        <v>197</v>
      </c>
      <c r="J3543" s="25" t="s">
        <v>6163</v>
      </c>
      <c r="K3543" s="25" t="s">
        <v>6158</v>
      </c>
      <c r="L3543" s="25"/>
      <c r="M3543" s="63" t="s">
        <v>49</v>
      </c>
      <c r="N3543" s="22" t="s">
        <v>46</v>
      </c>
      <c r="O3543" s="23">
        <v>1E-4</v>
      </c>
      <c r="P3543" s="23">
        <v>0.2</v>
      </c>
      <c r="Q3543" s="23">
        <v>0.15</v>
      </c>
      <c r="R3543" s="23" t="s">
        <v>4603</v>
      </c>
      <c r="S3543" s="23" t="s">
        <v>4608</v>
      </c>
      <c r="T3543" s="17" t="s">
        <v>4598</v>
      </c>
      <c r="U3543" s="17" t="s">
        <v>4967</v>
      </c>
      <c r="V3543" s="17" t="s">
        <v>6652</v>
      </c>
      <c r="W3543" s="17" t="s">
        <v>6657</v>
      </c>
    </row>
    <row r="3544" spans="1:23" customFormat="1" x14ac:dyDescent="0.35">
      <c r="A3544" s="22" t="s">
        <v>104</v>
      </c>
      <c r="B3544" s="22"/>
      <c r="C3544" s="22" t="s">
        <v>1348</v>
      </c>
      <c r="D3544" s="22" t="s">
        <v>3450</v>
      </c>
      <c r="E3544" s="57" t="s">
        <v>7584</v>
      </c>
      <c r="F3544" s="22" t="s">
        <v>103</v>
      </c>
      <c r="G3544" s="22" t="s">
        <v>100</v>
      </c>
      <c r="H3544" s="22" t="s">
        <v>4577</v>
      </c>
      <c r="I3544" s="25" t="s">
        <v>197</v>
      </c>
      <c r="J3544" s="25" t="s">
        <v>6163</v>
      </c>
      <c r="K3544" s="25" t="s">
        <v>6158</v>
      </c>
      <c r="L3544" s="25"/>
      <c r="M3544" s="63" t="s">
        <v>49</v>
      </c>
      <c r="N3544" s="22" t="s">
        <v>46</v>
      </c>
      <c r="O3544" s="23">
        <v>1E-4</v>
      </c>
      <c r="P3544" s="23">
        <v>0.05</v>
      </c>
      <c r="Q3544" s="23">
        <v>0.15</v>
      </c>
      <c r="R3544" s="23" t="s">
        <v>4603</v>
      </c>
      <c r="S3544" s="23" t="s">
        <v>4609</v>
      </c>
      <c r="T3544" s="17" t="s">
        <v>4598</v>
      </c>
      <c r="U3544" s="17" t="s">
        <v>4967</v>
      </c>
      <c r="V3544" s="17" t="s">
        <v>6652</v>
      </c>
      <c r="W3544" s="17" t="s">
        <v>6657</v>
      </c>
    </row>
    <row r="3545" spans="1:23" customFormat="1" x14ac:dyDescent="0.35">
      <c r="A3545" s="22" t="s">
        <v>102</v>
      </c>
      <c r="B3545" s="22"/>
      <c r="C3545" s="22" t="s">
        <v>1361</v>
      </c>
      <c r="D3545" s="22" t="s">
        <v>3463</v>
      </c>
      <c r="E3545" s="57" t="s">
        <v>7586</v>
      </c>
      <c r="F3545" s="22" t="s">
        <v>103</v>
      </c>
      <c r="G3545" s="22" t="s">
        <v>100</v>
      </c>
      <c r="H3545" s="22" t="s">
        <v>4577</v>
      </c>
      <c r="I3545" s="25" t="s">
        <v>197</v>
      </c>
      <c r="J3545" s="25" t="s">
        <v>4599</v>
      </c>
      <c r="K3545" s="25"/>
      <c r="L3545" s="25"/>
      <c r="M3545" s="63" t="s">
        <v>49</v>
      </c>
      <c r="N3545" s="22" t="s">
        <v>46</v>
      </c>
      <c r="O3545" s="23">
        <v>1E-4</v>
      </c>
      <c r="P3545" s="23">
        <v>7.0000000000000007E-2</v>
      </c>
      <c r="Q3545" s="23">
        <v>0.15</v>
      </c>
      <c r="R3545" s="23"/>
      <c r="S3545" s="23"/>
      <c r="T3545" s="17" t="s">
        <v>4598</v>
      </c>
      <c r="U3545" s="17" t="s">
        <v>4967</v>
      </c>
      <c r="V3545" s="17" t="s">
        <v>6652</v>
      </c>
      <c r="W3545" s="17" t="s">
        <v>6657</v>
      </c>
    </row>
    <row r="3546" spans="1:23" customFormat="1" x14ac:dyDescent="0.35">
      <c r="A3546" s="22" t="s">
        <v>98</v>
      </c>
      <c r="B3546" s="22"/>
      <c r="C3546" s="22" t="s">
        <v>1363</v>
      </c>
      <c r="D3546" s="22" t="s">
        <v>3465</v>
      </c>
      <c r="E3546" s="57" t="s">
        <v>7587</v>
      </c>
      <c r="F3546" s="22" t="s">
        <v>103</v>
      </c>
      <c r="G3546" s="22" t="s">
        <v>100</v>
      </c>
      <c r="H3546" s="22" t="s">
        <v>4577</v>
      </c>
      <c r="I3546" s="25" t="s">
        <v>197</v>
      </c>
      <c r="J3546" s="25" t="s">
        <v>4599</v>
      </c>
      <c r="K3546" s="25"/>
      <c r="L3546" s="25"/>
      <c r="M3546" s="63" t="s">
        <v>49</v>
      </c>
      <c r="N3546" s="22" t="s">
        <v>46</v>
      </c>
      <c r="O3546" s="23">
        <v>1E-4</v>
      </c>
      <c r="P3546" s="23">
        <v>0.1</v>
      </c>
      <c r="Q3546" s="23">
        <v>0.15</v>
      </c>
      <c r="R3546" s="23"/>
      <c r="S3546" s="23"/>
      <c r="T3546" s="17" t="s">
        <v>4598</v>
      </c>
      <c r="U3546" s="17" t="s">
        <v>4967</v>
      </c>
      <c r="V3546" s="17" t="s">
        <v>6652</v>
      </c>
      <c r="W3546" s="17" t="s">
        <v>6657</v>
      </c>
    </row>
    <row r="3547" spans="1:23" customFormat="1" x14ac:dyDescent="0.35">
      <c r="A3547" s="22" t="s">
        <v>101</v>
      </c>
      <c r="B3547" s="22"/>
      <c r="C3547" s="22" t="s">
        <v>1362</v>
      </c>
      <c r="D3547" s="22" t="s">
        <v>3464</v>
      </c>
      <c r="E3547" s="57" t="s">
        <v>7586</v>
      </c>
      <c r="F3547" s="22" t="s">
        <v>103</v>
      </c>
      <c r="G3547" s="22" t="s">
        <v>100</v>
      </c>
      <c r="H3547" s="22" t="s">
        <v>4577</v>
      </c>
      <c r="I3547" s="25" t="s">
        <v>197</v>
      </c>
      <c r="J3547" s="25" t="s">
        <v>4599</v>
      </c>
      <c r="K3547" s="25"/>
      <c r="L3547" s="25"/>
      <c r="M3547" s="63" t="s">
        <v>49</v>
      </c>
      <c r="N3547" s="22" t="s">
        <v>46</v>
      </c>
      <c r="O3547" s="23">
        <v>1E-4</v>
      </c>
      <c r="P3547" s="23">
        <v>0.2</v>
      </c>
      <c r="Q3547" s="23">
        <v>0.15</v>
      </c>
      <c r="R3547" s="23"/>
      <c r="S3547" s="23"/>
      <c r="T3547" s="17" t="s">
        <v>4598</v>
      </c>
      <c r="U3547" s="17" t="s">
        <v>4967</v>
      </c>
      <c r="V3547" s="17" t="s">
        <v>6652</v>
      </c>
      <c r="W3547" s="17" t="s">
        <v>6657</v>
      </c>
    </row>
    <row r="3548" spans="1:23" customFormat="1" x14ac:dyDescent="0.35">
      <c r="A3548" s="22" t="s">
        <v>104</v>
      </c>
      <c r="B3548" s="22"/>
      <c r="C3548" s="22" t="s">
        <v>1364</v>
      </c>
      <c r="D3548" s="22" t="s">
        <v>3466</v>
      </c>
      <c r="E3548" s="57" t="s">
        <v>7586</v>
      </c>
      <c r="F3548" s="22" t="s">
        <v>103</v>
      </c>
      <c r="G3548" s="22" t="s">
        <v>100</v>
      </c>
      <c r="H3548" s="22" t="s">
        <v>4577</v>
      </c>
      <c r="I3548" s="25" t="s">
        <v>197</v>
      </c>
      <c r="J3548" s="25" t="s">
        <v>4599</v>
      </c>
      <c r="K3548" s="25"/>
      <c r="L3548" s="25"/>
      <c r="M3548" s="63" t="s">
        <v>49</v>
      </c>
      <c r="N3548" s="22" t="s">
        <v>46</v>
      </c>
      <c r="O3548" s="23">
        <v>1E-4</v>
      </c>
      <c r="P3548" s="23">
        <v>0.05</v>
      </c>
      <c r="Q3548" s="23">
        <v>0.15</v>
      </c>
      <c r="R3548" s="23"/>
      <c r="S3548" s="23"/>
      <c r="T3548" s="17" t="s">
        <v>4598</v>
      </c>
      <c r="U3548" s="17" t="s">
        <v>4967</v>
      </c>
      <c r="V3548" s="17" t="s">
        <v>6652</v>
      </c>
      <c r="W3548" s="17" t="s">
        <v>6657</v>
      </c>
    </row>
    <row r="3549" spans="1:23" customFormat="1" x14ac:dyDescent="0.35">
      <c r="A3549" s="22" t="s">
        <v>102</v>
      </c>
      <c r="B3549" s="22"/>
      <c r="C3549" s="22" t="s">
        <v>1349</v>
      </c>
      <c r="D3549" s="22" t="s">
        <v>3451</v>
      </c>
      <c r="E3549" s="57" t="s">
        <v>7584</v>
      </c>
      <c r="F3549" s="22" t="s">
        <v>103</v>
      </c>
      <c r="G3549" s="22" t="s">
        <v>100</v>
      </c>
      <c r="H3549" s="22" t="s">
        <v>4574</v>
      </c>
      <c r="I3549" s="25" t="s">
        <v>197</v>
      </c>
      <c r="J3549" s="25" t="s">
        <v>4599</v>
      </c>
      <c r="K3549" s="25"/>
      <c r="L3549" s="25"/>
      <c r="M3549" s="63" t="s">
        <v>49</v>
      </c>
      <c r="N3549" s="22" t="s">
        <v>46</v>
      </c>
      <c r="O3549" s="23">
        <v>1E-4</v>
      </c>
      <c r="P3549" s="23">
        <v>7.0000000000000007E-2</v>
      </c>
      <c r="Q3549" s="23">
        <v>0.1</v>
      </c>
      <c r="R3549" s="23" t="s">
        <v>49</v>
      </c>
      <c r="S3549" s="23" t="s">
        <v>49</v>
      </c>
      <c r="T3549" s="17" t="s">
        <v>4598</v>
      </c>
      <c r="U3549" s="17" t="s">
        <v>4967</v>
      </c>
      <c r="V3549" s="17" t="s">
        <v>6652</v>
      </c>
      <c r="W3549" s="17" t="s">
        <v>6657</v>
      </c>
    </row>
    <row r="3550" spans="1:23" customFormat="1" x14ac:dyDescent="0.35">
      <c r="A3550" s="22" t="s">
        <v>98</v>
      </c>
      <c r="B3550" s="22"/>
      <c r="C3550" s="22" t="s">
        <v>1351</v>
      </c>
      <c r="D3550" s="22" t="s">
        <v>3453</v>
      </c>
      <c r="E3550" s="57" t="s">
        <v>7585</v>
      </c>
      <c r="F3550" s="22" t="s">
        <v>103</v>
      </c>
      <c r="G3550" s="22" t="s">
        <v>100</v>
      </c>
      <c r="H3550" s="22" t="s">
        <v>4574</v>
      </c>
      <c r="I3550" s="25" t="s">
        <v>197</v>
      </c>
      <c r="J3550" s="25" t="s">
        <v>4599</v>
      </c>
      <c r="K3550" s="25"/>
      <c r="L3550" s="25"/>
      <c r="M3550" s="63" t="s">
        <v>49</v>
      </c>
      <c r="N3550" s="22" t="s">
        <v>46</v>
      </c>
      <c r="O3550" s="23">
        <v>1E-4</v>
      </c>
      <c r="P3550" s="23">
        <v>0.1</v>
      </c>
      <c r="Q3550" s="23">
        <v>0.3</v>
      </c>
      <c r="R3550" s="23" t="s">
        <v>49</v>
      </c>
      <c r="S3550" s="23" t="s">
        <v>49</v>
      </c>
      <c r="T3550" s="17" t="s">
        <v>4598</v>
      </c>
      <c r="U3550" s="17" t="s">
        <v>4967</v>
      </c>
      <c r="V3550" s="17" t="s">
        <v>6652</v>
      </c>
      <c r="W3550" s="17" t="s">
        <v>6657</v>
      </c>
    </row>
    <row r="3551" spans="1:23" customFormat="1" x14ac:dyDescent="0.35">
      <c r="A3551" s="22" t="s">
        <v>101</v>
      </c>
      <c r="B3551" s="22"/>
      <c r="C3551" s="22" t="s">
        <v>1350</v>
      </c>
      <c r="D3551" s="22" t="s">
        <v>3452</v>
      </c>
      <c r="E3551" s="57" t="s">
        <v>7584</v>
      </c>
      <c r="F3551" s="22" t="s">
        <v>103</v>
      </c>
      <c r="G3551" s="22" t="s">
        <v>100</v>
      </c>
      <c r="H3551" s="22" t="s">
        <v>4574</v>
      </c>
      <c r="I3551" s="25" t="s">
        <v>197</v>
      </c>
      <c r="J3551" s="25" t="s">
        <v>4599</v>
      </c>
      <c r="K3551" s="25"/>
      <c r="L3551" s="25"/>
      <c r="M3551" s="63" t="s">
        <v>49</v>
      </c>
      <c r="N3551" s="22" t="s">
        <v>46</v>
      </c>
      <c r="O3551" s="23">
        <v>1E-4</v>
      </c>
      <c r="P3551" s="23">
        <v>0.2</v>
      </c>
      <c r="Q3551" s="23">
        <v>0.3</v>
      </c>
      <c r="R3551" s="23" t="s">
        <v>49</v>
      </c>
      <c r="S3551" s="23" t="s">
        <v>49</v>
      </c>
      <c r="T3551" s="17" t="s">
        <v>4598</v>
      </c>
      <c r="U3551" s="17" t="s">
        <v>4967</v>
      </c>
      <c r="V3551" s="17" t="s">
        <v>6652</v>
      </c>
      <c r="W3551" s="17" t="s">
        <v>6657</v>
      </c>
    </row>
    <row r="3552" spans="1:23" customFormat="1" x14ac:dyDescent="0.35">
      <c r="A3552" s="22" t="s">
        <v>104</v>
      </c>
      <c r="B3552" s="22"/>
      <c r="C3552" s="22" t="s">
        <v>1352</v>
      </c>
      <c r="D3552" s="22" t="s">
        <v>3454</v>
      </c>
      <c r="E3552" s="57" t="s">
        <v>7588</v>
      </c>
      <c r="F3552" s="22" t="s">
        <v>103</v>
      </c>
      <c r="G3552" s="22" t="s">
        <v>100</v>
      </c>
      <c r="H3552" s="22" t="s">
        <v>4574</v>
      </c>
      <c r="I3552" s="25" t="s">
        <v>197</v>
      </c>
      <c r="J3552" s="25" t="s">
        <v>4599</v>
      </c>
      <c r="K3552" s="25"/>
      <c r="L3552" s="25"/>
      <c r="M3552" s="63" t="s">
        <v>49</v>
      </c>
      <c r="N3552" s="22" t="s">
        <v>46</v>
      </c>
      <c r="O3552" s="23">
        <v>1E-4</v>
      </c>
      <c r="P3552" s="23">
        <v>0.05</v>
      </c>
      <c r="Q3552" s="23">
        <v>0.3</v>
      </c>
      <c r="R3552" s="23" t="s">
        <v>49</v>
      </c>
      <c r="S3552" s="23" t="s">
        <v>49</v>
      </c>
      <c r="T3552" s="17" t="s">
        <v>4598</v>
      </c>
      <c r="U3552" s="17" t="s">
        <v>4967</v>
      </c>
      <c r="V3552" s="17" t="s">
        <v>6652</v>
      </c>
      <c r="W3552" s="17" t="s">
        <v>6657</v>
      </c>
    </row>
    <row r="3553" spans="1:23" customFormat="1" x14ac:dyDescent="0.35">
      <c r="A3553" s="22" t="s">
        <v>102</v>
      </c>
      <c r="B3553" s="22"/>
      <c r="C3553" s="22" t="s">
        <v>1365</v>
      </c>
      <c r="D3553" s="22" t="s">
        <v>3467</v>
      </c>
      <c r="E3553" s="57" t="s">
        <v>7586</v>
      </c>
      <c r="F3553" s="22" t="s">
        <v>103</v>
      </c>
      <c r="G3553" s="22" t="s">
        <v>100</v>
      </c>
      <c r="H3553" s="22" t="s">
        <v>4574</v>
      </c>
      <c r="I3553" s="25" t="s">
        <v>197</v>
      </c>
      <c r="J3553" s="25" t="s">
        <v>4599</v>
      </c>
      <c r="K3553" s="25"/>
      <c r="L3553" s="25"/>
      <c r="M3553" s="63" t="s">
        <v>49</v>
      </c>
      <c r="N3553" s="22" t="s">
        <v>46</v>
      </c>
      <c r="O3553" s="23">
        <v>1E-4</v>
      </c>
      <c r="P3553" s="23">
        <v>7.0000000000000007E-2</v>
      </c>
      <c r="Q3553" s="23">
        <v>0.05</v>
      </c>
      <c r="R3553" s="23" t="s">
        <v>49</v>
      </c>
      <c r="S3553" s="23" t="s">
        <v>49</v>
      </c>
      <c r="T3553" s="17" t="s">
        <v>4598</v>
      </c>
      <c r="U3553" s="17" t="s">
        <v>4967</v>
      </c>
      <c r="V3553" s="17" t="s">
        <v>6652</v>
      </c>
      <c r="W3553" s="17" t="s">
        <v>6657</v>
      </c>
    </row>
    <row r="3554" spans="1:23" customFormat="1" x14ac:dyDescent="0.35">
      <c r="A3554" s="22" t="s">
        <v>98</v>
      </c>
      <c r="B3554" s="22"/>
      <c r="C3554" s="22" t="s">
        <v>1367</v>
      </c>
      <c r="D3554" s="22" t="s">
        <v>3469</v>
      </c>
      <c r="E3554" s="57" t="s">
        <v>7587</v>
      </c>
      <c r="F3554" s="22" t="s">
        <v>103</v>
      </c>
      <c r="G3554" s="22" t="s">
        <v>100</v>
      </c>
      <c r="H3554" s="22" t="s">
        <v>4574</v>
      </c>
      <c r="I3554" s="25" t="s">
        <v>197</v>
      </c>
      <c r="J3554" s="25" t="s">
        <v>4599</v>
      </c>
      <c r="K3554" s="25"/>
      <c r="L3554" s="25"/>
      <c r="M3554" s="63" t="s">
        <v>49</v>
      </c>
      <c r="N3554" s="22" t="s">
        <v>46</v>
      </c>
      <c r="O3554" s="23">
        <v>1E-4</v>
      </c>
      <c r="P3554" s="23">
        <v>0.1</v>
      </c>
      <c r="Q3554" s="23">
        <v>0.3</v>
      </c>
      <c r="R3554" s="23" t="s">
        <v>49</v>
      </c>
      <c r="S3554" s="23" t="s">
        <v>49</v>
      </c>
      <c r="T3554" s="17" t="s">
        <v>4598</v>
      </c>
      <c r="U3554" s="17" t="s">
        <v>4967</v>
      </c>
      <c r="V3554" s="17" t="s">
        <v>6652</v>
      </c>
      <c r="W3554" s="17" t="s">
        <v>6657</v>
      </c>
    </row>
    <row r="3555" spans="1:23" customFormat="1" x14ac:dyDescent="0.35">
      <c r="A3555" s="22" t="s">
        <v>101</v>
      </c>
      <c r="B3555" s="22"/>
      <c r="C3555" s="22" t="s">
        <v>1366</v>
      </c>
      <c r="D3555" s="22" t="s">
        <v>3468</v>
      </c>
      <c r="E3555" s="57" t="s">
        <v>7586</v>
      </c>
      <c r="F3555" s="22" t="s">
        <v>103</v>
      </c>
      <c r="G3555" s="22" t="s">
        <v>100</v>
      </c>
      <c r="H3555" s="22" t="s">
        <v>4574</v>
      </c>
      <c r="I3555" s="25" t="s">
        <v>197</v>
      </c>
      <c r="J3555" s="25" t="s">
        <v>4599</v>
      </c>
      <c r="K3555" s="25"/>
      <c r="L3555" s="25"/>
      <c r="M3555" s="63" t="s">
        <v>49</v>
      </c>
      <c r="N3555" s="22" t="s">
        <v>46</v>
      </c>
      <c r="O3555" s="23">
        <v>1E-4</v>
      </c>
      <c r="P3555" s="23">
        <v>0.2</v>
      </c>
      <c r="Q3555" s="23">
        <v>0.3</v>
      </c>
      <c r="R3555" s="23" t="s">
        <v>49</v>
      </c>
      <c r="S3555" s="23" t="s">
        <v>49</v>
      </c>
      <c r="T3555" s="17" t="s">
        <v>4598</v>
      </c>
      <c r="U3555" s="17" t="s">
        <v>4967</v>
      </c>
      <c r="V3555" s="17" t="s">
        <v>6652</v>
      </c>
      <c r="W3555" s="17" t="s">
        <v>6657</v>
      </c>
    </row>
    <row r="3556" spans="1:23" customFormat="1" x14ac:dyDescent="0.35">
      <c r="A3556" s="22" t="s">
        <v>104</v>
      </c>
      <c r="B3556" s="22"/>
      <c r="C3556" s="22" t="s">
        <v>1368</v>
      </c>
      <c r="D3556" s="22" t="s">
        <v>3470</v>
      </c>
      <c r="E3556" s="57" t="s">
        <v>7586</v>
      </c>
      <c r="F3556" s="22" t="s">
        <v>103</v>
      </c>
      <c r="G3556" s="22" t="s">
        <v>100</v>
      </c>
      <c r="H3556" s="22" t="s">
        <v>4574</v>
      </c>
      <c r="I3556" s="25" t="s">
        <v>197</v>
      </c>
      <c r="J3556" s="25" t="s">
        <v>4599</v>
      </c>
      <c r="K3556" s="25"/>
      <c r="L3556" s="25"/>
      <c r="M3556" s="63" t="s">
        <v>49</v>
      </c>
      <c r="N3556" s="22" t="s">
        <v>46</v>
      </c>
      <c r="O3556" s="23">
        <v>1E-4</v>
      </c>
      <c r="P3556" s="23">
        <v>0.05</v>
      </c>
      <c r="Q3556" s="23">
        <v>0.3</v>
      </c>
      <c r="R3556" s="23" t="s">
        <v>49</v>
      </c>
      <c r="S3556" s="23" t="s">
        <v>49</v>
      </c>
      <c r="T3556" s="17" t="s">
        <v>4598</v>
      </c>
      <c r="U3556" s="17" t="s">
        <v>4967</v>
      </c>
      <c r="V3556" s="17" t="s">
        <v>6652</v>
      </c>
      <c r="W3556" s="17" t="s">
        <v>6657</v>
      </c>
    </row>
    <row r="3557" spans="1:23" customFormat="1" x14ac:dyDescent="0.35">
      <c r="A3557" s="22" t="s">
        <v>102</v>
      </c>
      <c r="B3557" s="22"/>
      <c r="C3557" s="22" t="s">
        <v>1353</v>
      </c>
      <c r="D3557" s="22" t="s">
        <v>3455</v>
      </c>
      <c r="E3557" s="57" t="s">
        <v>7584</v>
      </c>
      <c r="F3557" s="22" t="s">
        <v>103</v>
      </c>
      <c r="G3557" s="22" t="s">
        <v>100</v>
      </c>
      <c r="H3557" s="22" t="s">
        <v>4578</v>
      </c>
      <c r="I3557" s="25" t="s">
        <v>197</v>
      </c>
      <c r="J3557" s="25" t="s">
        <v>4599</v>
      </c>
      <c r="K3557" s="25"/>
      <c r="L3557" s="25"/>
      <c r="M3557" s="63" t="s">
        <v>49</v>
      </c>
      <c r="N3557" s="22" t="s">
        <v>46</v>
      </c>
      <c r="O3557" s="23">
        <v>1E-4</v>
      </c>
      <c r="P3557" s="23">
        <v>7.0000000000000007E-2</v>
      </c>
      <c r="Q3557" s="23">
        <v>0.1</v>
      </c>
      <c r="R3557" s="23" t="s">
        <v>49</v>
      </c>
      <c r="S3557" s="23" t="s">
        <v>49</v>
      </c>
      <c r="T3557" s="17" t="s">
        <v>4598</v>
      </c>
      <c r="U3557" s="17" t="s">
        <v>4967</v>
      </c>
      <c r="V3557" s="17" t="s">
        <v>6652</v>
      </c>
      <c r="W3557" s="17" t="s">
        <v>6657</v>
      </c>
    </row>
    <row r="3558" spans="1:23" customFormat="1" x14ac:dyDescent="0.35">
      <c r="A3558" s="22" t="s">
        <v>98</v>
      </c>
      <c r="B3558" s="22"/>
      <c r="C3558" s="22" t="s">
        <v>1355</v>
      </c>
      <c r="D3558" s="22" t="s">
        <v>3457</v>
      </c>
      <c r="E3558" s="57" t="s">
        <v>7585</v>
      </c>
      <c r="F3558" s="22" t="s">
        <v>103</v>
      </c>
      <c r="G3558" s="22" t="s">
        <v>21</v>
      </c>
      <c r="H3558" s="22" t="s">
        <v>4578</v>
      </c>
      <c r="I3558" s="25" t="s">
        <v>197</v>
      </c>
      <c r="J3558" s="25" t="s">
        <v>4599</v>
      </c>
      <c r="K3558" s="25"/>
      <c r="L3558" s="25"/>
      <c r="M3558" s="63" t="s">
        <v>49</v>
      </c>
      <c r="N3558" s="22" t="s">
        <v>46</v>
      </c>
      <c r="O3558" s="23">
        <v>1E-4</v>
      </c>
      <c r="P3558" s="23">
        <v>0.1</v>
      </c>
      <c r="Q3558" s="23" t="s">
        <v>46</v>
      </c>
      <c r="R3558" s="23" t="s">
        <v>49</v>
      </c>
      <c r="S3558" s="23" t="s">
        <v>49</v>
      </c>
      <c r="T3558" s="17" t="s">
        <v>4598</v>
      </c>
      <c r="U3558" s="17" t="s">
        <v>4967</v>
      </c>
      <c r="V3558" s="17" t="s">
        <v>6652</v>
      </c>
      <c r="W3558" s="17" t="s">
        <v>6657</v>
      </c>
    </row>
    <row r="3559" spans="1:23" customFormat="1" x14ac:dyDescent="0.35">
      <c r="A3559" s="22" t="s">
        <v>101</v>
      </c>
      <c r="B3559" s="22"/>
      <c r="C3559" s="22" t="s">
        <v>1354</v>
      </c>
      <c r="D3559" s="22" t="s">
        <v>3456</v>
      </c>
      <c r="E3559" s="57" t="s">
        <v>7584</v>
      </c>
      <c r="F3559" s="22" t="s">
        <v>103</v>
      </c>
      <c r="G3559" s="22" t="s">
        <v>21</v>
      </c>
      <c r="H3559" s="22" t="s">
        <v>4578</v>
      </c>
      <c r="I3559" s="25" t="s">
        <v>197</v>
      </c>
      <c r="J3559" s="25" t="s">
        <v>4599</v>
      </c>
      <c r="K3559" s="25"/>
      <c r="L3559" s="25"/>
      <c r="M3559" s="63" t="s">
        <v>49</v>
      </c>
      <c r="N3559" s="22" t="s">
        <v>46</v>
      </c>
      <c r="O3559" s="23">
        <v>1E-4</v>
      </c>
      <c r="P3559" s="23">
        <v>0.2</v>
      </c>
      <c r="Q3559" s="23" t="s">
        <v>46</v>
      </c>
      <c r="R3559" s="23" t="s">
        <v>49</v>
      </c>
      <c r="S3559" s="23" t="s">
        <v>49</v>
      </c>
      <c r="T3559" s="17" t="s">
        <v>4598</v>
      </c>
      <c r="U3559" s="17" t="s">
        <v>4967</v>
      </c>
      <c r="V3559" s="17" t="s">
        <v>6652</v>
      </c>
      <c r="W3559" s="17" t="s">
        <v>6657</v>
      </c>
    </row>
    <row r="3560" spans="1:23" customFormat="1" x14ac:dyDescent="0.35">
      <c r="A3560" s="22" t="s">
        <v>104</v>
      </c>
      <c r="B3560" s="22"/>
      <c r="C3560" s="22" t="s">
        <v>1356</v>
      </c>
      <c r="D3560" s="22" t="s">
        <v>3458</v>
      </c>
      <c r="E3560" s="57" t="s">
        <v>7584</v>
      </c>
      <c r="F3560" s="22" t="s">
        <v>103</v>
      </c>
      <c r="G3560" s="22" t="s">
        <v>21</v>
      </c>
      <c r="H3560" s="22" t="s">
        <v>4578</v>
      </c>
      <c r="I3560" s="25" t="s">
        <v>197</v>
      </c>
      <c r="J3560" s="25" t="s">
        <v>4599</v>
      </c>
      <c r="K3560" s="25"/>
      <c r="L3560" s="25"/>
      <c r="M3560" s="63" t="s">
        <v>49</v>
      </c>
      <c r="N3560" s="22" t="s">
        <v>46</v>
      </c>
      <c r="O3560" s="23">
        <v>1E-4</v>
      </c>
      <c r="P3560" s="23">
        <v>0.05</v>
      </c>
      <c r="Q3560" s="23" t="s">
        <v>46</v>
      </c>
      <c r="R3560" s="23" t="s">
        <v>49</v>
      </c>
      <c r="S3560" s="23" t="s">
        <v>49</v>
      </c>
      <c r="T3560" s="17" t="s">
        <v>4598</v>
      </c>
      <c r="U3560" s="17" t="s">
        <v>4967</v>
      </c>
      <c r="V3560" s="17" t="s">
        <v>6652</v>
      </c>
      <c r="W3560" s="17" t="s">
        <v>6657</v>
      </c>
    </row>
    <row r="3561" spans="1:23" customFormat="1" x14ac:dyDescent="0.35">
      <c r="A3561" s="22" t="s">
        <v>102</v>
      </c>
      <c r="B3561" s="22"/>
      <c r="C3561" s="22" t="s">
        <v>1369</v>
      </c>
      <c r="D3561" s="22" t="s">
        <v>3471</v>
      </c>
      <c r="E3561" s="57" t="s">
        <v>7586</v>
      </c>
      <c r="F3561" s="22" t="s">
        <v>103</v>
      </c>
      <c r="G3561" s="22" t="s">
        <v>100</v>
      </c>
      <c r="H3561" s="22" t="s">
        <v>4578</v>
      </c>
      <c r="I3561" s="25" t="s">
        <v>197</v>
      </c>
      <c r="J3561" s="25" t="s">
        <v>4599</v>
      </c>
      <c r="K3561" s="25"/>
      <c r="L3561" s="25"/>
      <c r="M3561" s="63" t="s">
        <v>49</v>
      </c>
      <c r="N3561" s="22" t="s">
        <v>46</v>
      </c>
      <c r="O3561" s="23">
        <v>1E-4</v>
      </c>
      <c r="P3561" s="23">
        <v>7.0000000000000007E-2</v>
      </c>
      <c r="Q3561" s="23">
        <v>0.05</v>
      </c>
      <c r="R3561" s="23" t="s">
        <v>49</v>
      </c>
      <c r="S3561" s="23" t="s">
        <v>49</v>
      </c>
      <c r="T3561" s="17" t="s">
        <v>4598</v>
      </c>
      <c r="U3561" s="17" t="s">
        <v>4967</v>
      </c>
      <c r="V3561" s="17" t="s">
        <v>6652</v>
      </c>
      <c r="W3561" s="17" t="s">
        <v>6657</v>
      </c>
    </row>
    <row r="3562" spans="1:23" customFormat="1" x14ac:dyDescent="0.35">
      <c r="A3562" s="22" t="s">
        <v>98</v>
      </c>
      <c r="B3562" s="22"/>
      <c r="C3562" s="22" t="s">
        <v>1371</v>
      </c>
      <c r="D3562" s="22" t="s">
        <v>3473</v>
      </c>
      <c r="E3562" s="57" t="s">
        <v>7587</v>
      </c>
      <c r="F3562" s="22" t="s">
        <v>103</v>
      </c>
      <c r="G3562" s="22" t="s">
        <v>21</v>
      </c>
      <c r="H3562" s="22" t="s">
        <v>4578</v>
      </c>
      <c r="I3562" s="25" t="s">
        <v>197</v>
      </c>
      <c r="J3562" s="25" t="s">
        <v>4599</v>
      </c>
      <c r="K3562" s="25"/>
      <c r="L3562" s="25"/>
      <c r="M3562" s="63" t="s">
        <v>49</v>
      </c>
      <c r="N3562" s="22" t="s">
        <v>46</v>
      </c>
      <c r="O3562" s="23">
        <v>1E-4</v>
      </c>
      <c r="P3562" s="23">
        <v>0.1</v>
      </c>
      <c r="Q3562" s="23" t="s">
        <v>46</v>
      </c>
      <c r="R3562" s="23" t="s">
        <v>49</v>
      </c>
      <c r="S3562" s="23" t="s">
        <v>49</v>
      </c>
      <c r="T3562" s="17" t="s">
        <v>4598</v>
      </c>
      <c r="U3562" s="17" t="s">
        <v>4967</v>
      </c>
      <c r="V3562" s="17" t="s">
        <v>6652</v>
      </c>
      <c r="W3562" s="17" t="s">
        <v>6657</v>
      </c>
    </row>
    <row r="3563" spans="1:23" customFormat="1" x14ac:dyDescent="0.35">
      <c r="A3563" s="22" t="s">
        <v>101</v>
      </c>
      <c r="B3563" s="22"/>
      <c r="C3563" s="22" t="s">
        <v>1370</v>
      </c>
      <c r="D3563" s="22" t="s">
        <v>3472</v>
      </c>
      <c r="E3563" s="57" t="s">
        <v>7586</v>
      </c>
      <c r="F3563" s="22" t="s">
        <v>103</v>
      </c>
      <c r="G3563" s="22" t="s">
        <v>21</v>
      </c>
      <c r="H3563" s="22" t="s">
        <v>4578</v>
      </c>
      <c r="I3563" s="25" t="s">
        <v>197</v>
      </c>
      <c r="J3563" s="25" t="s">
        <v>4599</v>
      </c>
      <c r="K3563" s="25"/>
      <c r="L3563" s="25"/>
      <c r="M3563" s="63" t="s">
        <v>49</v>
      </c>
      <c r="N3563" s="22" t="s">
        <v>46</v>
      </c>
      <c r="O3563" s="23">
        <v>1E-4</v>
      </c>
      <c r="P3563" s="23">
        <v>0.2</v>
      </c>
      <c r="Q3563" s="23" t="s">
        <v>46</v>
      </c>
      <c r="R3563" s="23" t="s">
        <v>49</v>
      </c>
      <c r="S3563" s="23" t="s">
        <v>49</v>
      </c>
      <c r="T3563" s="17" t="s">
        <v>4598</v>
      </c>
      <c r="U3563" s="17" t="s">
        <v>4967</v>
      </c>
      <c r="V3563" s="17" t="s">
        <v>6652</v>
      </c>
      <c r="W3563" s="17" t="s">
        <v>6657</v>
      </c>
    </row>
    <row r="3564" spans="1:23" customFormat="1" x14ac:dyDescent="0.35">
      <c r="A3564" s="22" t="s">
        <v>104</v>
      </c>
      <c r="B3564" s="22"/>
      <c r="C3564" s="22" t="s">
        <v>1372</v>
      </c>
      <c r="D3564" s="22" t="s">
        <v>3474</v>
      </c>
      <c r="E3564" s="57" t="s">
        <v>7586</v>
      </c>
      <c r="F3564" s="22" t="s">
        <v>103</v>
      </c>
      <c r="G3564" s="22" t="s">
        <v>21</v>
      </c>
      <c r="H3564" s="22" t="s">
        <v>4578</v>
      </c>
      <c r="I3564" s="25" t="s">
        <v>197</v>
      </c>
      <c r="J3564" s="25" t="s">
        <v>4599</v>
      </c>
      <c r="K3564" s="25"/>
      <c r="L3564" s="25"/>
      <c r="M3564" s="63" t="s">
        <v>49</v>
      </c>
      <c r="N3564" s="22" t="s">
        <v>46</v>
      </c>
      <c r="O3564" s="23">
        <v>1E-4</v>
      </c>
      <c r="P3564" s="23">
        <v>0.05</v>
      </c>
      <c r="Q3564" s="23" t="s">
        <v>46</v>
      </c>
      <c r="R3564" s="23" t="s">
        <v>49</v>
      </c>
      <c r="S3564" s="23" t="s">
        <v>49</v>
      </c>
      <c r="T3564" s="17" t="s">
        <v>4598</v>
      </c>
      <c r="U3564" s="17" t="s">
        <v>4967</v>
      </c>
      <c r="V3564" s="17" t="s">
        <v>6652</v>
      </c>
      <c r="W3564" s="17" t="s">
        <v>6657</v>
      </c>
    </row>
    <row r="3565" spans="1:23" customFormat="1" ht="29" x14ac:dyDescent="0.35">
      <c r="A3565" s="22" t="s">
        <v>98</v>
      </c>
      <c r="B3565" s="22"/>
      <c r="C3565" s="22" t="s">
        <v>2458</v>
      </c>
      <c r="D3565" s="22" t="s">
        <v>3950</v>
      </c>
      <c r="E3565" s="57" t="s">
        <v>7589</v>
      </c>
      <c r="F3565" s="22" t="s">
        <v>388</v>
      </c>
      <c r="G3565" s="22" t="s">
        <v>12</v>
      </c>
      <c r="H3565" s="22" t="s">
        <v>6451</v>
      </c>
      <c r="I3565" s="25" t="s">
        <v>197</v>
      </c>
      <c r="J3565" s="25" t="s">
        <v>4599</v>
      </c>
      <c r="K3565" s="25"/>
      <c r="L3565" s="25"/>
      <c r="M3565" s="63" t="s">
        <v>49</v>
      </c>
      <c r="N3565" s="22" t="s">
        <v>46</v>
      </c>
      <c r="O3565" s="23" t="s">
        <v>46</v>
      </c>
      <c r="P3565" s="23" t="s">
        <v>46</v>
      </c>
      <c r="Q3565" s="23" t="s">
        <v>26</v>
      </c>
      <c r="R3565" s="23" t="s">
        <v>49</v>
      </c>
      <c r="S3565" s="23" t="s">
        <v>49</v>
      </c>
      <c r="T3565" s="17" t="s">
        <v>4598</v>
      </c>
      <c r="U3565" s="17" t="s">
        <v>4967</v>
      </c>
      <c r="V3565" s="17" t="s">
        <v>6652</v>
      </c>
      <c r="W3565" s="33" t="s">
        <v>6657</v>
      </c>
    </row>
    <row r="3566" spans="1:23" customFormat="1" ht="29" x14ac:dyDescent="0.35">
      <c r="A3566" s="22" t="s">
        <v>98</v>
      </c>
      <c r="B3566" s="22"/>
      <c r="C3566" s="22" t="s">
        <v>2464</v>
      </c>
      <c r="D3566" s="22" t="s">
        <v>4013</v>
      </c>
      <c r="E3566" s="57" t="s">
        <v>7590</v>
      </c>
      <c r="F3566" s="22" t="s">
        <v>388</v>
      </c>
      <c r="G3566" s="22" t="s">
        <v>12</v>
      </c>
      <c r="H3566" s="22" t="s">
        <v>6451</v>
      </c>
      <c r="I3566" s="25" t="s">
        <v>197</v>
      </c>
      <c r="J3566" s="25" t="s">
        <v>4599</v>
      </c>
      <c r="K3566" s="25"/>
      <c r="L3566" s="25"/>
      <c r="M3566" s="63" t="s">
        <v>49</v>
      </c>
      <c r="N3566" s="22" t="s">
        <v>46</v>
      </c>
      <c r="O3566" s="23" t="s">
        <v>46</v>
      </c>
      <c r="P3566" s="23" t="s">
        <v>46</v>
      </c>
      <c r="Q3566" s="23" t="s">
        <v>26</v>
      </c>
      <c r="R3566" s="23" t="s">
        <v>49</v>
      </c>
      <c r="S3566" s="23" t="s">
        <v>49</v>
      </c>
      <c r="T3566" s="17" t="s">
        <v>4598</v>
      </c>
      <c r="U3566" s="17" t="s">
        <v>4967</v>
      </c>
      <c r="V3566" s="17" t="s">
        <v>6652</v>
      </c>
      <c r="W3566" s="33" t="s">
        <v>6657</v>
      </c>
    </row>
    <row r="3567" spans="1:23" customFormat="1" ht="29" x14ac:dyDescent="0.35">
      <c r="A3567" s="22" t="s">
        <v>98</v>
      </c>
      <c r="B3567" s="22"/>
      <c r="C3567" s="22" t="s">
        <v>2462</v>
      </c>
      <c r="D3567" s="22" t="s">
        <v>3993</v>
      </c>
      <c r="E3567" s="57" t="s">
        <v>7591</v>
      </c>
      <c r="F3567" s="22" t="s">
        <v>388</v>
      </c>
      <c r="G3567" s="22" t="s">
        <v>12</v>
      </c>
      <c r="H3567" s="22" t="s">
        <v>6451</v>
      </c>
      <c r="I3567" s="25" t="s">
        <v>197</v>
      </c>
      <c r="J3567" s="25" t="s">
        <v>4599</v>
      </c>
      <c r="K3567" s="25"/>
      <c r="L3567" s="25"/>
      <c r="M3567" s="63" t="s">
        <v>49</v>
      </c>
      <c r="N3567" s="22" t="s">
        <v>46</v>
      </c>
      <c r="O3567" s="23" t="s">
        <v>46</v>
      </c>
      <c r="P3567" s="23" t="s">
        <v>46</v>
      </c>
      <c r="Q3567" s="23" t="s">
        <v>26</v>
      </c>
      <c r="R3567" s="23" t="s">
        <v>49</v>
      </c>
      <c r="S3567" s="23" t="s">
        <v>49</v>
      </c>
      <c r="T3567" s="17" t="s">
        <v>4598</v>
      </c>
      <c r="U3567" s="17" t="s">
        <v>4967</v>
      </c>
      <c r="V3567" s="17" t="s">
        <v>6652</v>
      </c>
      <c r="W3567" s="33" t="s">
        <v>6657</v>
      </c>
    </row>
    <row r="3568" spans="1:23" customFormat="1" ht="29" x14ac:dyDescent="0.35">
      <c r="A3568" s="22" t="s">
        <v>98</v>
      </c>
      <c r="B3568" s="22"/>
      <c r="C3568" s="22" t="s">
        <v>2459</v>
      </c>
      <c r="D3568" s="22" t="s">
        <v>3958</v>
      </c>
      <c r="E3568" s="57" t="s">
        <v>7592</v>
      </c>
      <c r="F3568" s="22" t="s">
        <v>388</v>
      </c>
      <c r="G3568" s="22" t="s">
        <v>12</v>
      </c>
      <c r="H3568" s="22" t="s">
        <v>6451</v>
      </c>
      <c r="I3568" s="25" t="s">
        <v>197</v>
      </c>
      <c r="J3568" s="25" t="s">
        <v>4599</v>
      </c>
      <c r="K3568" s="25"/>
      <c r="L3568" s="25"/>
      <c r="M3568" s="63" t="s">
        <v>49</v>
      </c>
      <c r="N3568" s="22" t="s">
        <v>46</v>
      </c>
      <c r="O3568" s="23" t="s">
        <v>46</v>
      </c>
      <c r="P3568" s="23" t="s">
        <v>46</v>
      </c>
      <c r="Q3568" s="23" t="s">
        <v>26</v>
      </c>
      <c r="R3568" s="23" t="s">
        <v>49</v>
      </c>
      <c r="S3568" s="23" t="s">
        <v>49</v>
      </c>
      <c r="T3568" s="17" t="s">
        <v>4598</v>
      </c>
      <c r="U3568" s="17" t="s">
        <v>4967</v>
      </c>
      <c r="V3568" s="17" t="s">
        <v>6652</v>
      </c>
      <c r="W3568" s="33" t="s">
        <v>6657</v>
      </c>
    </row>
    <row r="3569" spans="1:23" customFormat="1" ht="29" x14ac:dyDescent="0.35">
      <c r="A3569" s="22" t="s">
        <v>98</v>
      </c>
      <c r="B3569" s="22"/>
      <c r="C3569" s="22" t="s">
        <v>2460</v>
      </c>
      <c r="D3569" s="22" t="s">
        <v>3951</v>
      </c>
      <c r="E3569" s="57" t="s">
        <v>7593</v>
      </c>
      <c r="F3569" s="22" t="s">
        <v>388</v>
      </c>
      <c r="G3569" s="22" t="s">
        <v>12</v>
      </c>
      <c r="H3569" s="22" t="s">
        <v>6452</v>
      </c>
      <c r="I3569" s="25" t="s">
        <v>197</v>
      </c>
      <c r="J3569" s="25" t="s">
        <v>4599</v>
      </c>
      <c r="K3569" s="25"/>
      <c r="L3569" s="25"/>
      <c r="M3569" s="63" t="s">
        <v>49</v>
      </c>
      <c r="N3569" s="22" t="s">
        <v>46</v>
      </c>
      <c r="O3569" s="23" t="s">
        <v>46</v>
      </c>
      <c r="P3569" s="23" t="s">
        <v>46</v>
      </c>
      <c r="Q3569" s="23" t="s">
        <v>26</v>
      </c>
      <c r="R3569" s="23" t="s">
        <v>49</v>
      </c>
      <c r="S3569" s="23" t="s">
        <v>49</v>
      </c>
      <c r="T3569" s="17" t="s">
        <v>4598</v>
      </c>
      <c r="U3569" s="17" t="s">
        <v>4967</v>
      </c>
      <c r="V3569" s="17" t="s">
        <v>6652</v>
      </c>
      <c r="W3569" s="33" t="s">
        <v>6657</v>
      </c>
    </row>
    <row r="3570" spans="1:23" customFormat="1" ht="29" x14ac:dyDescent="0.35">
      <c r="A3570" s="22" t="s">
        <v>98</v>
      </c>
      <c r="B3570" s="22"/>
      <c r="C3570" s="22" t="s">
        <v>2465</v>
      </c>
      <c r="D3570" s="22" t="s">
        <v>4014</v>
      </c>
      <c r="E3570" s="57" t="s">
        <v>7590</v>
      </c>
      <c r="F3570" s="22" t="s">
        <v>388</v>
      </c>
      <c r="G3570" s="22" t="s">
        <v>12</v>
      </c>
      <c r="H3570" s="22" t="s">
        <v>6452</v>
      </c>
      <c r="I3570" s="25" t="s">
        <v>197</v>
      </c>
      <c r="J3570" s="25" t="s">
        <v>4599</v>
      </c>
      <c r="K3570" s="25"/>
      <c r="L3570" s="25"/>
      <c r="M3570" s="63" t="s">
        <v>49</v>
      </c>
      <c r="N3570" s="22" t="s">
        <v>46</v>
      </c>
      <c r="O3570" s="23" t="s">
        <v>46</v>
      </c>
      <c r="P3570" s="23" t="s">
        <v>46</v>
      </c>
      <c r="Q3570" s="23" t="s">
        <v>26</v>
      </c>
      <c r="R3570" s="23" t="s">
        <v>49</v>
      </c>
      <c r="S3570" s="23" t="s">
        <v>49</v>
      </c>
      <c r="T3570" s="17" t="s">
        <v>4598</v>
      </c>
      <c r="U3570" s="17" t="s">
        <v>4967</v>
      </c>
      <c r="V3570" s="17" t="s">
        <v>6652</v>
      </c>
      <c r="W3570" s="33" t="s">
        <v>6657</v>
      </c>
    </row>
    <row r="3571" spans="1:23" customFormat="1" ht="29" x14ac:dyDescent="0.35">
      <c r="A3571" s="22" t="s">
        <v>98</v>
      </c>
      <c r="B3571" s="22"/>
      <c r="C3571" s="22" t="s">
        <v>2463</v>
      </c>
      <c r="D3571" s="22" t="s">
        <v>3994</v>
      </c>
      <c r="E3571" s="57" t="s">
        <v>7591</v>
      </c>
      <c r="F3571" s="22" t="s">
        <v>388</v>
      </c>
      <c r="G3571" s="22" t="s">
        <v>12</v>
      </c>
      <c r="H3571" s="22" t="s">
        <v>6452</v>
      </c>
      <c r="I3571" s="25" t="s">
        <v>197</v>
      </c>
      <c r="J3571" s="25" t="s">
        <v>4599</v>
      </c>
      <c r="K3571" s="25"/>
      <c r="L3571" s="25"/>
      <c r="M3571" s="63" t="s">
        <v>49</v>
      </c>
      <c r="N3571" s="22" t="s">
        <v>46</v>
      </c>
      <c r="O3571" s="23" t="s">
        <v>46</v>
      </c>
      <c r="P3571" s="23" t="s">
        <v>46</v>
      </c>
      <c r="Q3571" s="23" t="s">
        <v>26</v>
      </c>
      <c r="R3571" s="23" t="s">
        <v>49</v>
      </c>
      <c r="S3571" s="23" t="s">
        <v>49</v>
      </c>
      <c r="T3571" s="17" t="s">
        <v>4598</v>
      </c>
      <c r="U3571" s="17" t="s">
        <v>4967</v>
      </c>
      <c r="V3571" s="17" t="s">
        <v>6652</v>
      </c>
      <c r="W3571" s="33" t="s">
        <v>6657</v>
      </c>
    </row>
    <row r="3572" spans="1:23" customFormat="1" ht="29" x14ac:dyDescent="0.35">
      <c r="A3572" s="22" t="s">
        <v>98</v>
      </c>
      <c r="B3572" s="22"/>
      <c r="C3572" s="22" t="s">
        <v>2461</v>
      </c>
      <c r="D3572" s="22" t="s">
        <v>3959</v>
      </c>
      <c r="E3572" s="57" t="s">
        <v>7592</v>
      </c>
      <c r="F3572" s="22" t="s">
        <v>388</v>
      </c>
      <c r="G3572" s="22" t="s">
        <v>12</v>
      </c>
      <c r="H3572" s="22" t="s">
        <v>6452</v>
      </c>
      <c r="I3572" s="25" t="s">
        <v>197</v>
      </c>
      <c r="J3572" s="25" t="s">
        <v>4599</v>
      </c>
      <c r="K3572" s="25"/>
      <c r="L3572" s="25"/>
      <c r="M3572" s="63" t="s">
        <v>49</v>
      </c>
      <c r="N3572" s="22" t="s">
        <v>46</v>
      </c>
      <c r="O3572" s="23" t="s">
        <v>46</v>
      </c>
      <c r="P3572" s="23" t="s">
        <v>46</v>
      </c>
      <c r="Q3572" s="23" t="s">
        <v>26</v>
      </c>
      <c r="R3572" s="23" t="s">
        <v>49</v>
      </c>
      <c r="S3572" s="23" t="s">
        <v>49</v>
      </c>
      <c r="T3572" s="17" t="s">
        <v>4598</v>
      </c>
      <c r="U3572" s="17" t="s">
        <v>4967</v>
      </c>
      <c r="V3572" s="17" t="s">
        <v>6652</v>
      </c>
      <c r="W3572" s="33" t="s">
        <v>6657</v>
      </c>
    </row>
    <row r="3573" spans="1:23" customFormat="1" ht="43.5" x14ac:dyDescent="0.35">
      <c r="A3573" s="7" t="s">
        <v>77</v>
      </c>
      <c r="B3573" s="7"/>
      <c r="C3573" s="7" t="s">
        <v>7131</v>
      </c>
      <c r="D3573" s="7" t="s">
        <v>7132</v>
      </c>
      <c r="E3573" s="57" t="s">
        <v>6305</v>
      </c>
      <c r="F3573" s="7" t="s">
        <v>204</v>
      </c>
      <c r="G3573" s="65" t="s">
        <v>21</v>
      </c>
      <c r="H3573" s="65" t="s">
        <v>46</v>
      </c>
      <c r="I3573" s="25" t="s">
        <v>197</v>
      </c>
      <c r="J3573" s="40" t="s">
        <v>4599</v>
      </c>
      <c r="K3573" s="41"/>
      <c r="L3573" s="40"/>
      <c r="M3573" s="41"/>
      <c r="N3573" s="22" t="s">
        <v>46</v>
      </c>
      <c r="O3573" s="46">
        <v>0</v>
      </c>
      <c r="P3573" s="46">
        <v>0.05</v>
      </c>
      <c r="Q3573" s="46" t="s">
        <v>46</v>
      </c>
      <c r="R3573" s="46"/>
      <c r="S3573" s="46"/>
      <c r="T3573" s="46" t="s">
        <v>6269</v>
      </c>
      <c r="U3573" s="46" t="s">
        <v>6269</v>
      </c>
      <c r="V3573" s="46" t="s">
        <v>6656</v>
      </c>
      <c r="W3573" s="46" t="s">
        <v>6656</v>
      </c>
    </row>
    <row r="3574" spans="1:23" customFormat="1" ht="43.5" x14ac:dyDescent="0.35">
      <c r="A3574" s="7" t="s">
        <v>77</v>
      </c>
      <c r="B3574" s="7"/>
      <c r="C3574" s="7" t="s">
        <v>7133</v>
      </c>
      <c r="D3574" s="7" t="s">
        <v>7134</v>
      </c>
      <c r="E3574" s="57" t="s">
        <v>6306</v>
      </c>
      <c r="F3574" s="7" t="s">
        <v>204</v>
      </c>
      <c r="G3574" s="65" t="s">
        <v>21</v>
      </c>
      <c r="H3574" s="65" t="s">
        <v>46</v>
      </c>
      <c r="I3574" s="25" t="s">
        <v>197</v>
      </c>
      <c r="J3574" s="40" t="s">
        <v>4599</v>
      </c>
      <c r="K3574" s="41"/>
      <c r="L3574" s="40"/>
      <c r="M3574" s="41"/>
      <c r="N3574" s="22" t="s">
        <v>46</v>
      </c>
      <c r="O3574" s="46">
        <v>0</v>
      </c>
      <c r="P3574" s="46">
        <v>0.05</v>
      </c>
      <c r="Q3574" s="46" t="s">
        <v>46</v>
      </c>
      <c r="R3574" s="46"/>
      <c r="S3574" s="46"/>
      <c r="T3574" s="46" t="s">
        <v>6269</v>
      </c>
      <c r="U3574" s="46" t="s">
        <v>6269</v>
      </c>
      <c r="V3574" s="46" t="s">
        <v>6656</v>
      </c>
      <c r="W3574" s="46" t="s">
        <v>6656</v>
      </c>
    </row>
    <row r="3575" spans="1:23" customFormat="1" ht="58" x14ac:dyDescent="0.35">
      <c r="A3575" s="7" t="s">
        <v>77</v>
      </c>
      <c r="B3575" s="7"/>
      <c r="C3575" s="7" t="s">
        <v>7135</v>
      </c>
      <c r="D3575" s="7" t="s">
        <v>7136</v>
      </c>
      <c r="E3575" s="57" t="s">
        <v>6307</v>
      </c>
      <c r="F3575" s="7" t="s">
        <v>204</v>
      </c>
      <c r="G3575" s="65" t="s">
        <v>21</v>
      </c>
      <c r="H3575" s="65" t="s">
        <v>46</v>
      </c>
      <c r="I3575" s="25" t="s">
        <v>197</v>
      </c>
      <c r="J3575" s="40" t="s">
        <v>4599</v>
      </c>
      <c r="K3575" s="41"/>
      <c r="L3575" s="40"/>
      <c r="M3575" s="41"/>
      <c r="N3575" s="22" t="s">
        <v>46</v>
      </c>
      <c r="O3575" s="46">
        <v>0</v>
      </c>
      <c r="P3575" s="46">
        <v>0.05</v>
      </c>
      <c r="Q3575" s="46" t="s">
        <v>46</v>
      </c>
      <c r="R3575" s="46"/>
      <c r="S3575" s="46"/>
      <c r="T3575" s="46" t="s">
        <v>6269</v>
      </c>
      <c r="U3575" s="46" t="s">
        <v>6269</v>
      </c>
      <c r="V3575" s="46" t="s">
        <v>6656</v>
      </c>
      <c r="W3575" s="46" t="s">
        <v>6656</v>
      </c>
    </row>
    <row r="3576" spans="1:23" customFormat="1" ht="58" x14ac:dyDescent="0.35">
      <c r="A3576" s="7" t="s">
        <v>77</v>
      </c>
      <c r="B3576" s="7"/>
      <c r="C3576" s="7" t="s">
        <v>7137</v>
      </c>
      <c r="D3576" s="7" t="s">
        <v>7138</v>
      </c>
      <c r="E3576" s="57" t="s">
        <v>6308</v>
      </c>
      <c r="F3576" s="7" t="s">
        <v>204</v>
      </c>
      <c r="G3576" s="65" t="s">
        <v>21</v>
      </c>
      <c r="H3576" s="65" t="s">
        <v>46</v>
      </c>
      <c r="I3576" s="25" t="s">
        <v>197</v>
      </c>
      <c r="J3576" s="40" t="s">
        <v>4599</v>
      </c>
      <c r="K3576" s="41"/>
      <c r="L3576" s="40"/>
      <c r="M3576" s="41"/>
      <c r="N3576" s="22" t="s">
        <v>46</v>
      </c>
      <c r="O3576" s="46">
        <v>0</v>
      </c>
      <c r="P3576" s="46">
        <v>0.05</v>
      </c>
      <c r="Q3576" s="46" t="s">
        <v>46</v>
      </c>
      <c r="R3576" s="46"/>
      <c r="S3576" s="46"/>
      <c r="T3576" s="46" t="s">
        <v>6269</v>
      </c>
      <c r="U3576" s="46" t="s">
        <v>6269</v>
      </c>
      <c r="V3576" s="46" t="s">
        <v>6656</v>
      </c>
      <c r="W3576" s="46" t="s">
        <v>6656</v>
      </c>
    </row>
    <row r="3577" spans="1:23" customFormat="1" ht="43.5" x14ac:dyDescent="0.35">
      <c r="A3577" s="7" t="s">
        <v>77</v>
      </c>
      <c r="B3577" s="7"/>
      <c r="C3577" s="7" t="s">
        <v>7139</v>
      </c>
      <c r="D3577" s="7" t="s">
        <v>7140</v>
      </c>
      <c r="E3577" s="57" t="s">
        <v>6309</v>
      </c>
      <c r="F3577" s="7" t="s">
        <v>204</v>
      </c>
      <c r="G3577" s="65" t="s">
        <v>21</v>
      </c>
      <c r="H3577" s="65" t="s">
        <v>46</v>
      </c>
      <c r="I3577" s="25" t="s">
        <v>197</v>
      </c>
      <c r="J3577" s="40" t="s">
        <v>4599</v>
      </c>
      <c r="K3577" s="41"/>
      <c r="L3577" s="40"/>
      <c r="M3577" s="41"/>
      <c r="N3577" s="22" t="s">
        <v>46</v>
      </c>
      <c r="O3577" s="46">
        <v>0</v>
      </c>
      <c r="P3577" s="46">
        <v>0.05</v>
      </c>
      <c r="Q3577" s="46" t="s">
        <v>46</v>
      </c>
      <c r="R3577" s="46"/>
      <c r="S3577" s="46"/>
      <c r="T3577" s="46" t="s">
        <v>6269</v>
      </c>
      <c r="U3577" s="46" t="s">
        <v>6269</v>
      </c>
      <c r="V3577" s="46" t="s">
        <v>6656</v>
      </c>
      <c r="W3577" s="46" t="s">
        <v>6656</v>
      </c>
    </row>
  </sheetData>
  <autoFilter ref="A1:W3577" xr:uid="{E18269EE-690C-4F81-8BF3-CE07E97BF149}"/>
  <sortState xmlns:xlrd2="http://schemas.microsoft.com/office/spreadsheetml/2017/richdata2" ref="A2:W1446">
    <sortCondition ref="C2:C1446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E86D-3DD7-4421-A40B-998E4FD5ACCD}">
  <dimension ref="A1:B24"/>
  <sheetViews>
    <sheetView workbookViewId="0">
      <selection sqref="A1:B1"/>
    </sheetView>
  </sheetViews>
  <sheetFormatPr defaultRowHeight="14.5" x14ac:dyDescent="0.35"/>
  <cols>
    <col min="1" max="1" width="38" bestFit="1" customWidth="1"/>
    <col min="2" max="2" width="107.453125" style="10" customWidth="1"/>
  </cols>
  <sheetData>
    <row r="1" spans="1:2" x14ac:dyDescent="0.35">
      <c r="A1" s="79" t="s">
        <v>8712</v>
      </c>
      <c r="B1" s="80"/>
    </row>
    <row r="2" spans="1:2" x14ac:dyDescent="0.35">
      <c r="A2" s="72" t="s">
        <v>7169</v>
      </c>
      <c r="B2" s="73" t="s">
        <v>8713</v>
      </c>
    </row>
    <row r="3" spans="1:2" x14ac:dyDescent="0.35">
      <c r="A3" s="72" t="s">
        <v>4589</v>
      </c>
      <c r="B3" s="73" t="s">
        <v>8714</v>
      </c>
    </row>
    <row r="4" spans="1:2" x14ac:dyDescent="0.35">
      <c r="A4" s="72" t="s">
        <v>2474</v>
      </c>
      <c r="B4" s="73" t="s">
        <v>8715</v>
      </c>
    </row>
    <row r="5" spans="1:2" x14ac:dyDescent="0.35">
      <c r="A5" s="72" t="s">
        <v>4622</v>
      </c>
      <c r="B5" s="73" t="s">
        <v>8716</v>
      </c>
    </row>
    <row r="6" spans="1:2" x14ac:dyDescent="0.35">
      <c r="A6" s="72" t="s">
        <v>2398</v>
      </c>
      <c r="B6" s="73" t="s">
        <v>8717</v>
      </c>
    </row>
    <row r="7" spans="1:2" x14ac:dyDescent="0.35">
      <c r="A7" s="72" t="s">
        <v>93</v>
      </c>
      <c r="B7" s="73" t="s">
        <v>8718</v>
      </c>
    </row>
    <row r="8" spans="1:2" x14ac:dyDescent="0.35">
      <c r="A8" s="72" t="s">
        <v>2475</v>
      </c>
      <c r="B8" s="73" t="s">
        <v>8719</v>
      </c>
    </row>
    <row r="9" spans="1:2" ht="29" x14ac:dyDescent="0.35">
      <c r="A9" s="72" t="s">
        <v>6458</v>
      </c>
      <c r="B9" s="73" t="s">
        <v>8720</v>
      </c>
    </row>
    <row r="10" spans="1:2" x14ac:dyDescent="0.35">
      <c r="A10" s="72" t="s">
        <v>6459</v>
      </c>
      <c r="B10" s="73" t="s">
        <v>8721</v>
      </c>
    </row>
    <row r="11" spans="1:2" ht="116" x14ac:dyDescent="0.35">
      <c r="A11" s="72" t="s">
        <v>6460</v>
      </c>
      <c r="B11" s="73" t="s">
        <v>8722</v>
      </c>
    </row>
    <row r="12" spans="1:2" x14ac:dyDescent="0.35">
      <c r="A12" s="72" t="s">
        <v>6156</v>
      </c>
      <c r="B12" s="73" t="s">
        <v>8723</v>
      </c>
    </row>
    <row r="13" spans="1:2" x14ac:dyDescent="0.35">
      <c r="A13" s="72" t="s">
        <v>6155</v>
      </c>
      <c r="B13" s="73" t="s">
        <v>8724</v>
      </c>
    </row>
    <row r="14" spans="1:2" x14ac:dyDescent="0.35">
      <c r="A14" s="72" t="s">
        <v>6659</v>
      </c>
      <c r="B14" s="73" t="s">
        <v>8725</v>
      </c>
    </row>
    <row r="15" spans="1:2" x14ac:dyDescent="0.35">
      <c r="A15" s="72" t="s">
        <v>8711</v>
      </c>
      <c r="B15" s="73" t="s">
        <v>8726</v>
      </c>
    </row>
    <row r="16" spans="1:2" ht="29" x14ac:dyDescent="0.35">
      <c r="A16" s="74" t="s">
        <v>8727</v>
      </c>
      <c r="B16" s="73" t="s">
        <v>8728</v>
      </c>
    </row>
    <row r="17" spans="1:2" ht="29" x14ac:dyDescent="0.35">
      <c r="A17" s="74" t="s">
        <v>8729</v>
      </c>
      <c r="B17" s="73" t="s">
        <v>8730</v>
      </c>
    </row>
    <row r="18" spans="1:2" ht="29" x14ac:dyDescent="0.35">
      <c r="A18" s="74" t="s">
        <v>7</v>
      </c>
      <c r="B18" s="73" t="s">
        <v>8731</v>
      </c>
    </row>
    <row r="19" spans="1:2" ht="43.5" x14ac:dyDescent="0.35">
      <c r="A19" s="74" t="s">
        <v>8732</v>
      </c>
      <c r="B19" s="73" t="s">
        <v>8733</v>
      </c>
    </row>
    <row r="20" spans="1:2" ht="43.5" x14ac:dyDescent="0.35">
      <c r="A20" s="74" t="s">
        <v>8734</v>
      </c>
      <c r="B20" s="73" t="s">
        <v>8735</v>
      </c>
    </row>
    <row r="21" spans="1:2" x14ac:dyDescent="0.35">
      <c r="A21" s="75" t="s">
        <v>4595</v>
      </c>
      <c r="B21" s="76" t="s">
        <v>8736</v>
      </c>
    </row>
    <row r="22" spans="1:2" ht="29" x14ac:dyDescent="0.35">
      <c r="A22" s="75" t="s">
        <v>4965</v>
      </c>
      <c r="B22" s="76" t="s">
        <v>8737</v>
      </c>
    </row>
    <row r="23" spans="1:2" x14ac:dyDescent="0.35">
      <c r="A23" s="75" t="s">
        <v>6658</v>
      </c>
      <c r="B23" s="76" t="s">
        <v>8738</v>
      </c>
    </row>
    <row r="24" spans="1:2" ht="15" thickBot="1" x14ac:dyDescent="0.4">
      <c r="A24" s="77" t="s">
        <v>6712</v>
      </c>
      <c r="B24" s="78" t="s">
        <v>8739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topLeftCell="A7" workbookViewId="0">
      <selection activeCell="D16" sqref="D16"/>
    </sheetView>
  </sheetViews>
  <sheetFormatPr defaultRowHeight="14.5" x14ac:dyDescent="0.35"/>
  <cols>
    <col min="1" max="1" width="161.1796875" customWidth="1"/>
    <col min="2" max="2" width="17" bestFit="1" customWidth="1"/>
  </cols>
  <sheetData>
    <row r="1" spans="1:2" x14ac:dyDescent="0.35">
      <c r="A1" s="5" t="s">
        <v>6</v>
      </c>
      <c r="B1" t="s">
        <v>197</v>
      </c>
    </row>
    <row r="3" spans="1:2" x14ac:dyDescent="0.35">
      <c r="A3" s="5" t="s">
        <v>2375</v>
      </c>
      <c r="B3" t="s">
        <v>2374</v>
      </c>
    </row>
    <row r="4" spans="1:2" x14ac:dyDescent="0.35">
      <c r="A4" s="6" t="s">
        <v>88</v>
      </c>
      <c r="B4" s="4">
        <v>1</v>
      </c>
    </row>
    <row r="5" spans="1:2" x14ac:dyDescent="0.35">
      <c r="A5" s="6" t="s">
        <v>51</v>
      </c>
      <c r="B5" s="4">
        <v>1</v>
      </c>
    </row>
    <row r="6" spans="1:2" x14ac:dyDescent="0.35">
      <c r="A6" s="6" t="s">
        <v>76</v>
      </c>
      <c r="B6" s="4">
        <v>1</v>
      </c>
    </row>
    <row r="7" spans="1:2" x14ac:dyDescent="0.35">
      <c r="A7" s="6" t="s">
        <v>78</v>
      </c>
      <c r="B7" s="4">
        <v>1</v>
      </c>
    </row>
    <row r="8" spans="1:2" x14ac:dyDescent="0.35">
      <c r="A8" s="6" t="s">
        <v>198</v>
      </c>
      <c r="B8" s="4">
        <v>4</v>
      </c>
    </row>
    <row r="9" spans="1:2" x14ac:dyDescent="0.35">
      <c r="A9" s="6" t="s">
        <v>199</v>
      </c>
      <c r="B9" s="4">
        <v>8</v>
      </c>
    </row>
    <row r="10" spans="1:2" x14ac:dyDescent="0.35">
      <c r="A10" s="6" t="s">
        <v>200</v>
      </c>
      <c r="B10" s="4">
        <v>2</v>
      </c>
    </row>
    <row r="11" spans="1:2" x14ac:dyDescent="0.35">
      <c r="A11" s="6" t="s">
        <v>90</v>
      </c>
      <c r="B11" s="4">
        <v>1</v>
      </c>
    </row>
    <row r="12" spans="1:2" x14ac:dyDescent="0.35">
      <c r="A12" s="6" t="s">
        <v>201</v>
      </c>
      <c r="B12" s="4">
        <v>8</v>
      </c>
    </row>
    <row r="13" spans="1:2" x14ac:dyDescent="0.35">
      <c r="A13" s="6" t="s">
        <v>202</v>
      </c>
      <c r="B13" s="4">
        <v>2</v>
      </c>
    </row>
    <row r="14" spans="1:2" x14ac:dyDescent="0.35">
      <c r="A14" s="6" t="s">
        <v>203</v>
      </c>
      <c r="B14" s="4">
        <v>2</v>
      </c>
    </row>
    <row r="15" spans="1:2" x14ac:dyDescent="0.35">
      <c r="A15" s="6" t="s">
        <v>92</v>
      </c>
      <c r="B15" s="4">
        <v>1</v>
      </c>
    </row>
    <row r="16" spans="1:2" x14ac:dyDescent="0.35">
      <c r="A16" s="6" t="s">
        <v>205</v>
      </c>
      <c r="B16" s="4">
        <v>17</v>
      </c>
    </row>
    <row r="17" spans="1:2" x14ac:dyDescent="0.35">
      <c r="A17" s="6" t="s">
        <v>206</v>
      </c>
      <c r="B17" s="4">
        <v>14</v>
      </c>
    </row>
    <row r="18" spans="1:2" x14ac:dyDescent="0.35">
      <c r="A18" s="6" t="s">
        <v>207</v>
      </c>
      <c r="B18" s="4">
        <v>4</v>
      </c>
    </row>
    <row r="19" spans="1:2" x14ac:dyDescent="0.35">
      <c r="A19" s="6" t="s">
        <v>208</v>
      </c>
      <c r="B19" s="4">
        <v>10</v>
      </c>
    </row>
    <row r="20" spans="1:2" x14ac:dyDescent="0.35">
      <c r="A20" s="6" t="s">
        <v>488</v>
      </c>
      <c r="B20" s="4">
        <v>1</v>
      </c>
    </row>
    <row r="21" spans="1:2" x14ac:dyDescent="0.35">
      <c r="A21" s="6" t="s">
        <v>482</v>
      </c>
      <c r="B21" s="4">
        <v>1</v>
      </c>
    </row>
    <row r="22" spans="1:2" x14ac:dyDescent="0.35">
      <c r="A22" s="6" t="s">
        <v>487</v>
      </c>
      <c r="B22" s="4">
        <v>1</v>
      </c>
    </row>
    <row r="23" spans="1:2" x14ac:dyDescent="0.35">
      <c r="A23" s="6" t="s">
        <v>480</v>
      </c>
      <c r="B23" s="4">
        <v>1</v>
      </c>
    </row>
    <row r="24" spans="1:2" x14ac:dyDescent="0.35">
      <c r="A24" s="6" t="s">
        <v>477</v>
      </c>
      <c r="B24" s="4">
        <v>1</v>
      </c>
    </row>
    <row r="25" spans="1:2" x14ac:dyDescent="0.35">
      <c r="A25" s="6" t="s">
        <v>486</v>
      </c>
      <c r="B25" s="4">
        <v>1</v>
      </c>
    </row>
    <row r="26" spans="1:2" x14ac:dyDescent="0.35">
      <c r="A26" s="6" t="s">
        <v>293</v>
      </c>
      <c r="B26" s="4">
        <v>2</v>
      </c>
    </row>
    <row r="27" spans="1:2" x14ac:dyDescent="0.35">
      <c r="A27" s="6" t="s">
        <v>294</v>
      </c>
      <c r="B27" s="4">
        <v>2</v>
      </c>
    </row>
    <row r="28" spans="1:2" x14ac:dyDescent="0.35">
      <c r="A28" s="6" t="s">
        <v>296</v>
      </c>
      <c r="B28" s="4">
        <v>2</v>
      </c>
    </row>
    <row r="29" spans="1:2" x14ac:dyDescent="0.35">
      <c r="A29" s="6" t="s">
        <v>297</v>
      </c>
      <c r="B29" s="4">
        <v>2</v>
      </c>
    </row>
    <row r="30" spans="1:2" x14ac:dyDescent="0.35">
      <c r="A30" s="6" t="s">
        <v>298</v>
      </c>
      <c r="B30" s="4">
        <v>2</v>
      </c>
    </row>
    <row r="31" spans="1:2" x14ac:dyDescent="0.35">
      <c r="A31" s="6" t="s">
        <v>299</v>
      </c>
      <c r="B31" s="4">
        <v>2</v>
      </c>
    </row>
    <row r="32" spans="1:2" x14ac:dyDescent="0.35">
      <c r="A32" s="6" t="s">
        <v>86</v>
      </c>
      <c r="B32" s="4">
        <v>1</v>
      </c>
    </row>
    <row r="33" spans="1:2" x14ac:dyDescent="0.35">
      <c r="A33" s="6" t="s">
        <v>387</v>
      </c>
      <c r="B33" s="4">
        <v>4</v>
      </c>
    </row>
    <row r="34" spans="1:2" x14ac:dyDescent="0.35">
      <c r="A34" s="6" t="s">
        <v>492</v>
      </c>
      <c r="B34" s="4">
        <v>1</v>
      </c>
    </row>
    <row r="35" spans="1:2" x14ac:dyDescent="0.35">
      <c r="A35" s="6" t="s">
        <v>491</v>
      </c>
      <c r="B35" s="4">
        <v>1</v>
      </c>
    </row>
    <row r="36" spans="1:2" x14ac:dyDescent="0.35">
      <c r="A36" s="6" t="s">
        <v>2376</v>
      </c>
      <c r="B36" s="4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cacf8c40-7991-4e08-b521-3b4008ef93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BDAE47FA95249957110D453DC4F31" ma:contentTypeVersion="1" ma:contentTypeDescription="Create a new document." ma:contentTypeScope="" ma:versionID="c48ee0358cf822eb3092dbe27b0f8b68">
  <xsd:schema xmlns:xsd="http://www.w3.org/2001/XMLSchema" xmlns:xs="http://www.w3.org/2001/XMLSchema" xmlns:p="http://schemas.microsoft.com/office/2006/metadata/properties" xmlns:ns2="cacf8c40-7991-4e08-b521-3b4008ef9377" targetNamespace="http://schemas.microsoft.com/office/2006/metadata/properties" ma:root="true" ma:fieldsID="50b951635ea5f94a313ee8feb054ef04" ns2:_="">
    <xsd:import namespace="cacf8c40-7991-4e08-b521-3b4008ef9377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f8c40-7991-4e08-b521-3b4008ef9377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format="Dropdown" ma:internalName="Category">
      <xsd:simpleType>
        <xsd:restriction base="dms:Choice">
          <xsd:enumeration value="Work produc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D04136-3A7F-4E84-84AF-36DCFC01255E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acf8c40-7991-4e08-b521-3b4008ef937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38B7FE-4225-458D-8A16-30CC21F155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f8c40-7991-4e08-b521-3b4008ef9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2B7461-BF93-4E7F-81E7-7E49A8F4DE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Thresholds_old</vt:lpstr>
      <vt:lpstr>V2.5.2 Measures</vt:lpstr>
      <vt:lpstr>HELP</vt:lpstr>
      <vt:lpstr>Pivot Table</vt:lpstr>
    </vt:vector>
  </TitlesOfParts>
  <Company>Mathematica,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BBeaster</dc:creator>
  <cp:lastModifiedBy>Erin Panzarella</cp:lastModifiedBy>
  <dcterms:created xsi:type="dcterms:W3CDTF">2015-12-07T20:22:58Z</dcterms:created>
  <dcterms:modified xsi:type="dcterms:W3CDTF">2021-07-09T17:13:30Z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0x0101005B7BDAE47FA95249957110D453DC4F31</vt:lpwstr>
  </property>
</Properties>
</file>